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D:\Users\ADMIN\Documents\SEM 6th SUBJECTS EXAMS\datasets_E-com\"/>
    </mc:Choice>
  </mc:AlternateContent>
  <bookViews>
    <workbookView xWindow="0" yWindow="0" windowWidth="25200" windowHeight="11865" activeTab="2"/>
  </bookViews>
  <sheets>
    <sheet name="SampleSuperstore" sheetId="1" r:id="rId1"/>
    <sheet name="cal" sheetId="3" r:id="rId2"/>
    <sheet name="dashboard" sheetId="2" r:id="rId3"/>
  </sheets>
  <definedNames>
    <definedName name="Slicer_Category">#N/A</definedName>
    <definedName name="Slicer_Region">#N/A</definedName>
    <definedName name="Slicer_Segment">#N/A</definedName>
  </definedNames>
  <calcPr calcId="152511"/>
  <pivotCaches>
    <pivotCache cacheId="3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Q15" i="3" l="1"/>
  <c r="Q13" i="3"/>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P3" i="1" l="1"/>
  <c r="P4" i="1"/>
  <c r="P5" i="1"/>
  <c r="P6" i="1"/>
  <c r="P7" i="1"/>
  <c r="Q9" i="1" s="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Q270" i="1" s="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Q381" i="1" s="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Q513" i="1" s="1"/>
  <c r="P512" i="1"/>
  <c r="P513" i="1"/>
  <c r="P514" i="1"/>
  <c r="P515" i="1"/>
  <c r="P516" i="1"/>
  <c r="P517" i="1"/>
  <c r="P518" i="1"/>
  <c r="P519" i="1"/>
  <c r="P520" i="1"/>
  <c r="P521" i="1"/>
  <c r="P522" i="1"/>
  <c r="P523" i="1"/>
  <c r="P524" i="1"/>
  <c r="P525" i="1"/>
  <c r="P526" i="1"/>
  <c r="P527" i="1"/>
  <c r="P528" i="1"/>
  <c r="P529" i="1"/>
  <c r="P530" i="1"/>
  <c r="P531" i="1"/>
  <c r="P532" i="1"/>
  <c r="P533" i="1"/>
  <c r="P534" i="1"/>
  <c r="P535" i="1"/>
  <c r="Q537" i="1" s="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Q566" i="1" s="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Q605" i="1" s="1"/>
  <c r="P606" i="1"/>
  <c r="P607" i="1"/>
  <c r="P608" i="1"/>
  <c r="P609" i="1"/>
  <c r="P610" i="1"/>
  <c r="P611" i="1"/>
  <c r="Q611" i="1" s="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Q646" i="1" s="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Q682" i="1" s="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Q714" i="1" s="1"/>
  <c r="P715" i="1"/>
  <c r="P716" i="1"/>
  <c r="P717" i="1"/>
  <c r="P718" i="1"/>
  <c r="P719" i="1"/>
  <c r="P720" i="1"/>
  <c r="P721" i="1"/>
  <c r="P722" i="1"/>
  <c r="P723" i="1"/>
  <c r="P724" i="1"/>
  <c r="P725" i="1"/>
  <c r="P726" i="1"/>
  <c r="P727" i="1"/>
  <c r="P728" i="1"/>
  <c r="P729" i="1"/>
  <c r="P730" i="1"/>
  <c r="P731" i="1"/>
  <c r="P732" i="1"/>
  <c r="P733" i="1"/>
  <c r="P734" i="1"/>
  <c r="P735" i="1"/>
  <c r="P736" i="1"/>
  <c r="P737" i="1"/>
  <c r="Q739" i="1" s="1"/>
  <c r="P738" i="1"/>
  <c r="P739" i="1"/>
  <c r="Q740" i="1" s="1"/>
  <c r="P740" i="1"/>
  <c r="P741" i="1"/>
  <c r="P742" i="1"/>
  <c r="P743" i="1"/>
  <c r="P744" i="1"/>
  <c r="Q746" i="1" s="1"/>
  <c r="P745" i="1"/>
  <c r="P746" i="1"/>
  <c r="P747" i="1"/>
  <c r="P748" i="1"/>
  <c r="P749" i="1"/>
  <c r="P750" i="1"/>
  <c r="Q752" i="1" s="1"/>
  <c r="P751" i="1"/>
  <c r="P752" i="1"/>
  <c r="P753" i="1"/>
  <c r="P754" i="1"/>
  <c r="P755" i="1"/>
  <c r="P756" i="1"/>
  <c r="Q758" i="1" s="1"/>
  <c r="P757" i="1"/>
  <c r="P758" i="1"/>
  <c r="P759" i="1"/>
  <c r="P760" i="1"/>
  <c r="P761" i="1"/>
  <c r="Q762" i="1" s="1"/>
  <c r="P762" i="1"/>
  <c r="P763" i="1"/>
  <c r="P764" i="1"/>
  <c r="P765" i="1"/>
  <c r="P766" i="1"/>
  <c r="P767" i="1"/>
  <c r="Q769" i="1" s="1"/>
  <c r="P768" i="1"/>
  <c r="P769" i="1"/>
  <c r="P770" i="1"/>
  <c r="P771" i="1"/>
  <c r="P772" i="1"/>
  <c r="P773" i="1"/>
  <c r="Q775" i="1" s="1"/>
  <c r="P774" i="1"/>
  <c r="Q776" i="1" s="1"/>
  <c r="P775" i="1"/>
  <c r="P776" i="1"/>
  <c r="P777" i="1"/>
  <c r="P778" i="1"/>
  <c r="P779" i="1"/>
  <c r="P780" i="1"/>
  <c r="P781" i="1"/>
  <c r="P782" i="1"/>
  <c r="Q782" i="1"/>
  <c r="P783" i="1"/>
  <c r="P784" i="1"/>
  <c r="P785" i="1"/>
  <c r="P786" i="1"/>
  <c r="Q787" i="1" s="1"/>
  <c r="P787" i="1"/>
  <c r="P788" i="1"/>
  <c r="P789" i="1"/>
  <c r="P790" i="1"/>
  <c r="P791" i="1"/>
  <c r="P792" i="1"/>
  <c r="P793" i="1"/>
  <c r="P794" i="1"/>
  <c r="P795" i="1"/>
  <c r="P796" i="1"/>
  <c r="P797" i="1"/>
  <c r="P798" i="1"/>
  <c r="Q798" i="1" s="1"/>
  <c r="P799" i="1"/>
  <c r="Q799" i="1"/>
  <c r="P800" i="1"/>
  <c r="P801" i="1"/>
  <c r="P802" i="1"/>
  <c r="P803" i="1"/>
  <c r="P804" i="1"/>
  <c r="P805" i="1"/>
  <c r="Q805" i="1" s="1"/>
  <c r="P806" i="1"/>
  <c r="P807" i="1"/>
  <c r="P808" i="1"/>
  <c r="P809" i="1"/>
  <c r="P810" i="1"/>
  <c r="P811" i="1"/>
  <c r="P812" i="1"/>
  <c r="P813" i="1"/>
  <c r="P814" i="1"/>
  <c r="P815" i="1"/>
  <c r="P816" i="1"/>
  <c r="P817" i="1"/>
  <c r="P818" i="1"/>
  <c r="P819" i="1"/>
  <c r="P820" i="1"/>
  <c r="P821" i="1"/>
  <c r="P822" i="1"/>
  <c r="P823" i="1"/>
  <c r="P824" i="1"/>
  <c r="P825" i="1"/>
  <c r="P826" i="1"/>
  <c r="P827" i="1"/>
  <c r="P828" i="1"/>
  <c r="P829" i="1"/>
  <c r="Q829" i="1" s="1"/>
  <c r="P830" i="1"/>
  <c r="P831" i="1"/>
  <c r="P832" i="1"/>
  <c r="P833" i="1"/>
  <c r="P834" i="1"/>
  <c r="P835" i="1"/>
  <c r="P836" i="1"/>
  <c r="P837" i="1"/>
  <c r="P838" i="1"/>
  <c r="P839" i="1"/>
  <c r="P840" i="1"/>
  <c r="Q841" i="1" s="1"/>
  <c r="P841" i="1"/>
  <c r="P842" i="1"/>
  <c r="P843" i="1"/>
  <c r="P844" i="1"/>
  <c r="P845" i="1"/>
  <c r="P846" i="1"/>
  <c r="P847" i="1"/>
  <c r="P848" i="1"/>
  <c r="Q848" i="1"/>
  <c r="P849" i="1"/>
  <c r="P850" i="1"/>
  <c r="P851" i="1"/>
  <c r="Q853" i="1" s="1"/>
  <c r="P852" i="1"/>
  <c r="Q854" i="1" s="1"/>
  <c r="P853" i="1"/>
  <c r="P854" i="1"/>
  <c r="P855" i="1"/>
  <c r="P856" i="1"/>
  <c r="P857" i="1"/>
  <c r="P858" i="1"/>
  <c r="P859" i="1"/>
  <c r="P860" i="1"/>
  <c r="P861" i="1"/>
  <c r="P862" i="1"/>
  <c r="P863" i="1"/>
  <c r="P864" i="1"/>
  <c r="P865" i="1"/>
  <c r="P866" i="1"/>
  <c r="P867" i="1"/>
  <c r="P868" i="1"/>
  <c r="P869" i="1"/>
  <c r="P870" i="1"/>
  <c r="P871" i="1"/>
  <c r="P872" i="1"/>
  <c r="P873" i="1"/>
  <c r="P874" i="1"/>
  <c r="P875" i="1"/>
  <c r="Q877" i="1" s="1"/>
  <c r="P876" i="1"/>
  <c r="P877" i="1"/>
  <c r="P878" i="1"/>
  <c r="P879" i="1"/>
  <c r="P880" i="1"/>
  <c r="P881" i="1"/>
  <c r="Q883" i="1" s="1"/>
  <c r="P882" i="1"/>
  <c r="P883" i="1"/>
  <c r="P884" i="1"/>
  <c r="P885" i="1"/>
  <c r="P886" i="1"/>
  <c r="P887" i="1"/>
  <c r="Q889" i="1" s="1"/>
  <c r="P888" i="1"/>
  <c r="Q890" i="1" s="1"/>
  <c r="P889" i="1"/>
  <c r="P890" i="1"/>
  <c r="P891" i="1"/>
  <c r="P892" i="1"/>
  <c r="Q894" i="1" s="1"/>
  <c r="P893" i="1"/>
  <c r="P894" i="1"/>
  <c r="P895" i="1"/>
  <c r="P896" i="1"/>
  <c r="P897" i="1"/>
  <c r="P898" i="1"/>
  <c r="P899" i="1"/>
  <c r="P900" i="1"/>
  <c r="P901" i="1"/>
  <c r="P902" i="1"/>
  <c r="P903" i="1"/>
  <c r="P904" i="1"/>
  <c r="Q906" i="1" s="1"/>
  <c r="P905" i="1"/>
  <c r="P906" i="1"/>
  <c r="P907" i="1"/>
  <c r="Q907" i="1" s="1"/>
  <c r="P908" i="1"/>
  <c r="P909" i="1"/>
  <c r="P910" i="1"/>
  <c r="P911" i="1"/>
  <c r="Q913" i="1" s="1"/>
  <c r="P912" i="1"/>
  <c r="P913" i="1"/>
  <c r="P914" i="1"/>
  <c r="Q914" i="1"/>
  <c r="P915" i="1"/>
  <c r="P916" i="1"/>
  <c r="P917" i="1"/>
  <c r="P918" i="1"/>
  <c r="Q919" i="1" s="1"/>
  <c r="P919" i="1"/>
  <c r="P920" i="1"/>
  <c r="Q920" i="1"/>
  <c r="P921" i="1"/>
  <c r="P922" i="1"/>
  <c r="P923" i="1"/>
  <c r="P924" i="1"/>
  <c r="P925" i="1"/>
  <c r="P926" i="1"/>
  <c r="P927" i="1"/>
  <c r="P928" i="1"/>
  <c r="P929" i="1"/>
  <c r="Q930" i="1" s="1"/>
  <c r="P930" i="1"/>
  <c r="P931" i="1"/>
  <c r="P932" i="1"/>
  <c r="P933" i="1"/>
  <c r="P934" i="1"/>
  <c r="P935" i="1"/>
  <c r="P936" i="1"/>
  <c r="P937" i="1"/>
  <c r="P938" i="1"/>
  <c r="P939" i="1"/>
  <c r="P940" i="1"/>
  <c r="P941" i="1"/>
  <c r="Q943" i="1" s="1"/>
  <c r="P942" i="1"/>
  <c r="P943" i="1"/>
  <c r="P944" i="1"/>
  <c r="P945" i="1"/>
  <c r="P946" i="1"/>
  <c r="P947" i="1"/>
  <c r="P948" i="1"/>
  <c r="P949" i="1"/>
  <c r="P950" i="1"/>
  <c r="P951" i="1"/>
  <c r="P952" i="1"/>
  <c r="P953" i="1"/>
  <c r="Q955" i="1" s="1"/>
  <c r="P954" i="1"/>
  <c r="P955" i="1"/>
  <c r="P956" i="1"/>
  <c r="Q956" i="1" s="1"/>
  <c r="P957" i="1"/>
  <c r="P958" i="1"/>
  <c r="P959" i="1"/>
  <c r="P960" i="1"/>
  <c r="P961" i="1"/>
  <c r="Q961" i="1" s="1"/>
  <c r="P962" i="1"/>
  <c r="P963" i="1"/>
  <c r="P964" i="1"/>
  <c r="P965" i="1"/>
  <c r="Q967" i="1" s="1"/>
  <c r="P966" i="1"/>
  <c r="P967" i="1"/>
  <c r="P968" i="1"/>
  <c r="P969" i="1"/>
  <c r="P970" i="1"/>
  <c r="P971" i="1"/>
  <c r="P972" i="1"/>
  <c r="Q972" i="1"/>
  <c r="P973" i="1"/>
  <c r="Q973" i="1" s="1"/>
  <c r="P974" i="1"/>
  <c r="P975" i="1"/>
  <c r="P976" i="1"/>
  <c r="P977" i="1"/>
  <c r="Q979" i="1" s="1"/>
  <c r="P978" i="1"/>
  <c r="Q978" i="1"/>
  <c r="P979" i="1"/>
  <c r="P980" i="1"/>
  <c r="Q980" i="1" s="1"/>
  <c r="P981" i="1"/>
  <c r="P982" i="1"/>
  <c r="P983" i="1"/>
  <c r="P984" i="1"/>
  <c r="P985" i="1"/>
  <c r="P986" i="1"/>
  <c r="Q986" i="1"/>
  <c r="P987" i="1"/>
  <c r="P988" i="1"/>
  <c r="P989" i="1"/>
  <c r="P990" i="1"/>
  <c r="Q992" i="1" s="1"/>
  <c r="P991" i="1"/>
  <c r="P992" i="1"/>
  <c r="P993" i="1"/>
  <c r="P994" i="1"/>
  <c r="P995" i="1"/>
  <c r="P996" i="1"/>
  <c r="P997" i="1"/>
  <c r="Q997" i="1"/>
  <c r="P998" i="1"/>
  <c r="P999" i="1"/>
  <c r="P1000" i="1"/>
  <c r="P1001" i="1"/>
  <c r="P1002" i="1"/>
  <c r="P1003" i="1"/>
  <c r="P1004" i="1"/>
  <c r="Q1004" i="1"/>
  <c r="P1005" i="1"/>
  <c r="P1006" i="1"/>
  <c r="P1007" i="1"/>
  <c r="P1008" i="1"/>
  <c r="Q1009" i="1" s="1"/>
  <c r="P1009" i="1"/>
  <c r="P1010" i="1"/>
  <c r="P1011" i="1"/>
  <c r="P1012" i="1"/>
  <c r="Q1014" i="1" s="1"/>
  <c r="P1013" i="1"/>
  <c r="P1014" i="1"/>
  <c r="P1015" i="1"/>
  <c r="P1016" i="1"/>
  <c r="P1017" i="1"/>
  <c r="P1018" i="1"/>
  <c r="P1019" i="1"/>
  <c r="Q1021" i="1" s="1"/>
  <c r="P1020" i="1"/>
  <c r="P1021" i="1"/>
  <c r="P1022" i="1"/>
  <c r="P1023" i="1"/>
  <c r="P1024" i="1"/>
  <c r="P1025" i="1"/>
  <c r="P1026" i="1"/>
  <c r="Q1026" i="1"/>
  <c r="P1027" i="1"/>
  <c r="P1028" i="1"/>
  <c r="P1029" i="1"/>
  <c r="P1030" i="1"/>
  <c r="P1031" i="1"/>
  <c r="Q1033" i="1" s="1"/>
  <c r="P1032" i="1"/>
  <c r="P1033" i="1"/>
  <c r="P1034" i="1"/>
  <c r="Q1034" i="1"/>
  <c r="P1035" i="1"/>
  <c r="P1036" i="1"/>
  <c r="Q1038" i="1" s="1"/>
  <c r="P1037" i="1"/>
  <c r="P1038" i="1"/>
  <c r="P1039" i="1"/>
  <c r="P1040" i="1"/>
  <c r="P1041" i="1"/>
  <c r="P1042" i="1"/>
  <c r="Q1044" i="1" s="1"/>
  <c r="P1043" i="1"/>
  <c r="P1044" i="1"/>
  <c r="P1045" i="1"/>
  <c r="P1046" i="1"/>
  <c r="P1047" i="1"/>
  <c r="P1048" i="1"/>
  <c r="P1049" i="1"/>
  <c r="Q1050" i="1" s="1"/>
  <c r="P1050" i="1"/>
  <c r="P1051" i="1"/>
  <c r="P1052" i="1"/>
  <c r="P1053" i="1"/>
  <c r="P1054" i="1"/>
  <c r="P1055" i="1"/>
  <c r="P1056" i="1"/>
  <c r="P1057" i="1"/>
  <c r="P1058" i="1"/>
  <c r="P1059" i="1"/>
  <c r="P1060" i="1"/>
  <c r="P1061" i="1"/>
  <c r="Q1063" i="1" s="1"/>
  <c r="P1062" i="1"/>
  <c r="P1063" i="1"/>
  <c r="P1064" i="1"/>
  <c r="P1065" i="1"/>
  <c r="P1066" i="1"/>
  <c r="P1067" i="1"/>
  <c r="P1068" i="1"/>
  <c r="P1069" i="1"/>
  <c r="P1070" i="1"/>
  <c r="P1071" i="1"/>
  <c r="P1072" i="1"/>
  <c r="P1073" i="1"/>
  <c r="Q1075" i="1" s="1"/>
  <c r="P1074" i="1"/>
  <c r="Q1076" i="1" s="1"/>
  <c r="P1075" i="1"/>
  <c r="P1076" i="1"/>
  <c r="P1077" i="1"/>
  <c r="P1078" i="1"/>
  <c r="P1079" i="1"/>
  <c r="P1080" i="1"/>
  <c r="Q1082" i="1" s="1"/>
  <c r="P1081" i="1"/>
  <c r="P1082" i="1"/>
  <c r="P1083" i="1"/>
  <c r="P1084" i="1"/>
  <c r="P1085" i="1"/>
  <c r="P1086" i="1"/>
  <c r="Q1087" i="1" s="1"/>
  <c r="P1087" i="1"/>
  <c r="P1088" i="1"/>
  <c r="P1089" i="1"/>
  <c r="P1090" i="1"/>
  <c r="Q1092" i="1" s="1"/>
  <c r="P1091" i="1"/>
  <c r="P1092" i="1"/>
  <c r="P1093" i="1"/>
  <c r="Q1094" i="1" s="1"/>
  <c r="P1094" i="1"/>
  <c r="P1095" i="1"/>
  <c r="P1096" i="1"/>
  <c r="P1097" i="1"/>
  <c r="P1098" i="1"/>
  <c r="P1099" i="1"/>
  <c r="P1100" i="1"/>
  <c r="P1101" i="1"/>
  <c r="P1102" i="1"/>
  <c r="P1103" i="1"/>
  <c r="P1104" i="1"/>
  <c r="P1105" i="1"/>
  <c r="P1106" i="1"/>
  <c r="P1107" i="1"/>
  <c r="P1108" i="1"/>
  <c r="Q1110" i="1" s="1"/>
  <c r="P1109" i="1"/>
  <c r="P1110" i="1"/>
  <c r="Q1112" i="1" s="1"/>
  <c r="P1111" i="1"/>
  <c r="P1112" i="1"/>
  <c r="P1113" i="1"/>
  <c r="P1114" i="1"/>
  <c r="Q1116" i="1" s="1"/>
  <c r="P1115" i="1"/>
  <c r="P1116" i="1"/>
  <c r="P1117" i="1"/>
  <c r="Q1117" i="1" s="1"/>
  <c r="P1118" i="1"/>
  <c r="P1119" i="1"/>
  <c r="P1120" i="1"/>
  <c r="P1121" i="1"/>
  <c r="P1122" i="1"/>
  <c r="P1123" i="1"/>
  <c r="P1124" i="1"/>
  <c r="P1125" i="1"/>
  <c r="P1126" i="1"/>
  <c r="P1127" i="1"/>
  <c r="P1128" i="1"/>
  <c r="Q1129" i="1" s="1"/>
  <c r="Q1128" i="1"/>
  <c r="P1129" i="1"/>
  <c r="P1130" i="1"/>
  <c r="P1131" i="1"/>
  <c r="P1132" i="1"/>
  <c r="P1133" i="1"/>
  <c r="Q1135" i="1" s="1"/>
  <c r="P1134" i="1"/>
  <c r="P1135" i="1"/>
  <c r="P1136" i="1"/>
  <c r="P1137" i="1"/>
  <c r="P1138" i="1"/>
  <c r="P1139" i="1"/>
  <c r="P1140" i="1"/>
  <c r="P1141" i="1"/>
  <c r="P1142" i="1"/>
  <c r="P1143" i="1"/>
  <c r="P1144" i="1"/>
  <c r="P1145" i="1"/>
  <c r="Q1147" i="1" s="1"/>
  <c r="P1146" i="1"/>
  <c r="P1147" i="1"/>
  <c r="P1148" i="1"/>
  <c r="P1149" i="1"/>
  <c r="Q1150" i="1" s="1"/>
  <c r="P1150" i="1"/>
  <c r="P1151" i="1"/>
  <c r="P1152" i="1"/>
  <c r="Q1154" i="1" s="1"/>
  <c r="P1153" i="1"/>
  <c r="P1154" i="1"/>
  <c r="P1155" i="1"/>
  <c r="Q1156" i="1" s="1"/>
  <c r="P1156" i="1"/>
  <c r="P1157" i="1"/>
  <c r="P1158" i="1"/>
  <c r="P1159" i="1"/>
  <c r="P1160" i="1"/>
  <c r="P1161" i="1"/>
  <c r="P1162" i="1"/>
  <c r="P1163" i="1"/>
  <c r="P1164" i="1"/>
  <c r="Q1165" i="1" s="1"/>
  <c r="P1165" i="1"/>
  <c r="P1166" i="1"/>
  <c r="P1167" i="1"/>
  <c r="P1168" i="1"/>
  <c r="P1169" i="1"/>
  <c r="P1170" i="1"/>
  <c r="P1171" i="1"/>
  <c r="P1172" i="1"/>
  <c r="P1173" i="1"/>
  <c r="Q1173" i="1" s="1"/>
  <c r="P1174" i="1"/>
  <c r="P1175" i="1"/>
  <c r="P1176" i="1"/>
  <c r="P1177" i="1"/>
  <c r="P1178" i="1"/>
  <c r="P1179" i="1"/>
  <c r="P1180" i="1"/>
  <c r="Q1182" i="1" s="1"/>
  <c r="P1181" i="1"/>
  <c r="P1182" i="1"/>
  <c r="P1183" i="1"/>
  <c r="Q1185" i="1" s="1"/>
  <c r="P1184" i="1"/>
  <c r="P1185" i="1"/>
  <c r="P1186" i="1"/>
  <c r="Q1188" i="1" s="1"/>
  <c r="P1187" i="1"/>
  <c r="P1188" i="1"/>
  <c r="P1189" i="1"/>
  <c r="P1190" i="1"/>
  <c r="P1191" i="1"/>
  <c r="P1192" i="1"/>
  <c r="P1193" i="1"/>
  <c r="Q1194" i="1" s="1"/>
  <c r="P1194" i="1"/>
  <c r="P1195" i="1"/>
  <c r="P1196" i="1"/>
  <c r="P1197" i="1"/>
  <c r="Q1198" i="1" s="1"/>
  <c r="P1198" i="1"/>
  <c r="P1199" i="1"/>
  <c r="P1200" i="1"/>
  <c r="Q1202" i="1" s="1"/>
  <c r="P1201" i="1"/>
  <c r="P1202" i="1"/>
  <c r="P1203" i="1"/>
  <c r="P1204" i="1"/>
  <c r="P1205" i="1"/>
  <c r="Q1207" i="1" s="1"/>
  <c r="P1206" i="1"/>
  <c r="P1207" i="1"/>
  <c r="P1208" i="1"/>
  <c r="P1209" i="1"/>
  <c r="P1210" i="1"/>
  <c r="P1211" i="1"/>
  <c r="Q1212" i="1" s="1"/>
  <c r="P1212" i="1"/>
  <c r="P1213" i="1"/>
  <c r="P1214" i="1"/>
  <c r="P1215" i="1"/>
  <c r="P1216" i="1"/>
  <c r="P1217" i="1"/>
  <c r="P1218" i="1"/>
  <c r="P1219" i="1"/>
  <c r="P1220" i="1"/>
  <c r="Q1221" i="1" s="1"/>
  <c r="P1221" i="1"/>
  <c r="P1222" i="1"/>
  <c r="Q1224" i="1" s="1"/>
  <c r="P1223" i="1"/>
  <c r="P1224" i="1"/>
  <c r="P1225" i="1"/>
  <c r="P1226" i="1"/>
  <c r="P1227" i="1"/>
  <c r="P1228" i="1"/>
  <c r="Q1230" i="1" s="1"/>
  <c r="P1229" i="1"/>
  <c r="P1230" i="1"/>
  <c r="P1231" i="1"/>
  <c r="Q1232" i="1" s="1"/>
  <c r="P1232" i="1"/>
  <c r="P1233" i="1"/>
  <c r="P1234" i="1"/>
  <c r="P1235" i="1"/>
  <c r="P1236" i="1"/>
  <c r="P1237" i="1"/>
  <c r="Q1239" i="1" s="1"/>
  <c r="P1238" i="1"/>
  <c r="P1239" i="1"/>
  <c r="P1240" i="1"/>
  <c r="P1241" i="1"/>
  <c r="P1242" i="1"/>
  <c r="P1243" i="1"/>
  <c r="Q1243" i="1" s="1"/>
  <c r="P1244" i="1"/>
  <c r="P1245" i="1"/>
  <c r="P1246" i="1"/>
  <c r="P1247" i="1"/>
  <c r="P1248" i="1"/>
  <c r="Q1248" i="1" s="1"/>
  <c r="P1249" i="1"/>
  <c r="P1250" i="1"/>
  <c r="P1251" i="1"/>
  <c r="Q1252" i="1" s="1"/>
  <c r="P1252" i="1"/>
  <c r="P1253" i="1"/>
  <c r="P1254" i="1"/>
  <c r="Q1255" i="1" s="1"/>
  <c r="P1255" i="1"/>
  <c r="P1256" i="1"/>
  <c r="P1257" i="1"/>
  <c r="P1258" i="1"/>
  <c r="P1259" i="1"/>
  <c r="Q1261" i="1" s="1"/>
  <c r="P1260" i="1"/>
  <c r="P1261" i="1"/>
  <c r="P1262" i="1"/>
  <c r="P1263" i="1"/>
  <c r="P1264" i="1"/>
  <c r="P1265" i="1"/>
  <c r="P1266" i="1"/>
  <c r="P1267" i="1"/>
  <c r="Q1269" i="1" s="1"/>
  <c r="P1268" i="1"/>
  <c r="P1269" i="1"/>
  <c r="P1270" i="1"/>
  <c r="P1271" i="1"/>
  <c r="Q1271" i="1" s="1"/>
  <c r="P1272" i="1"/>
  <c r="P1273" i="1"/>
  <c r="P1274" i="1"/>
  <c r="Q1275" i="1" s="1"/>
  <c r="P1275" i="1"/>
  <c r="P1276" i="1"/>
  <c r="P1277" i="1"/>
  <c r="P1278" i="1"/>
  <c r="P1279" i="1"/>
  <c r="Q1280" i="1" s="1"/>
  <c r="P1280" i="1"/>
  <c r="P1281" i="1"/>
  <c r="P1282" i="1"/>
  <c r="P1283" i="1"/>
  <c r="P1284" i="1"/>
  <c r="Q1284" i="1"/>
  <c r="P1285" i="1"/>
  <c r="Q1285" i="1" s="1"/>
  <c r="P1286" i="1"/>
  <c r="Q1288" i="1" s="1"/>
  <c r="P1287" i="1"/>
  <c r="P1288" i="1"/>
  <c r="P1289" i="1"/>
  <c r="P1290" i="1"/>
  <c r="P1291" i="1"/>
  <c r="Q1291" i="1" s="1"/>
  <c r="P1292" i="1"/>
  <c r="P1293" i="1"/>
  <c r="P1294" i="1"/>
  <c r="Q1296" i="1" s="1"/>
  <c r="P1295" i="1"/>
  <c r="P1296" i="1"/>
  <c r="P1297" i="1"/>
  <c r="Q1299" i="1" s="1"/>
  <c r="P1298" i="1"/>
  <c r="P1299" i="1"/>
  <c r="P1300" i="1"/>
  <c r="P1301" i="1"/>
  <c r="P1302" i="1"/>
  <c r="P1303" i="1"/>
  <c r="P1304" i="1"/>
  <c r="P1305" i="1"/>
  <c r="P1306" i="1"/>
  <c r="Q1306" i="1" s="1"/>
  <c r="P1307" i="1"/>
  <c r="P1308" i="1"/>
  <c r="Q1310" i="1" s="1"/>
  <c r="P1309" i="1"/>
  <c r="P1310" i="1"/>
  <c r="P1311" i="1"/>
  <c r="P1312" i="1"/>
  <c r="P1313" i="1"/>
  <c r="Q1315" i="1" s="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Q1336" i="1"/>
  <c r="P1337" i="1"/>
  <c r="P1338" i="1"/>
  <c r="P1339" i="1"/>
  <c r="P1340" i="1"/>
  <c r="P1341" i="1"/>
  <c r="P1342" i="1"/>
  <c r="P1343" i="1"/>
  <c r="P1344" i="1"/>
  <c r="P1345" i="1"/>
  <c r="P1346" i="1"/>
  <c r="P1347" i="1"/>
  <c r="P1348" i="1"/>
  <c r="Q1350" i="1" s="1"/>
  <c r="P1349" i="1"/>
  <c r="P1350" i="1"/>
  <c r="P1351" i="1"/>
  <c r="P1352" i="1"/>
  <c r="P1353" i="1"/>
  <c r="P1354" i="1"/>
  <c r="Q1356" i="1" s="1"/>
  <c r="P1355" i="1"/>
  <c r="P1356" i="1"/>
  <c r="P1357" i="1"/>
  <c r="Q1357" i="1" s="1"/>
  <c r="P1358" i="1"/>
  <c r="P1359" i="1"/>
  <c r="P1360" i="1"/>
  <c r="Q1362" i="1" s="1"/>
  <c r="P1361" i="1"/>
  <c r="P1362" i="1"/>
  <c r="P1363" i="1"/>
  <c r="Q1364" i="1" s="1"/>
  <c r="P1364" i="1"/>
  <c r="P1365" i="1"/>
  <c r="P1366" i="1"/>
  <c r="Q1368" i="1" s="1"/>
  <c r="P1367" i="1"/>
  <c r="P1368" i="1"/>
  <c r="P1369" i="1"/>
  <c r="P1370" i="1"/>
  <c r="P1371" i="1"/>
  <c r="P1372" i="1"/>
  <c r="Q1374" i="1" s="1"/>
  <c r="P1373" i="1"/>
  <c r="P1374" i="1"/>
  <c r="P1375" i="1"/>
  <c r="P1376" i="1"/>
  <c r="P1377" i="1"/>
  <c r="P1378" i="1"/>
  <c r="Q1378" i="1" s="1"/>
  <c r="P1379" i="1"/>
  <c r="P1380" i="1"/>
  <c r="P1381" i="1"/>
  <c r="Q1383" i="1" s="1"/>
  <c r="P1382" i="1"/>
  <c r="Q1382" i="1"/>
  <c r="P1383" i="1"/>
  <c r="P1384" i="1"/>
  <c r="P1385" i="1"/>
  <c r="Q1387" i="1" s="1"/>
  <c r="P1386" i="1"/>
  <c r="P1387" i="1"/>
  <c r="P1388" i="1"/>
  <c r="P1389" i="1"/>
  <c r="Q1391" i="1" s="1"/>
  <c r="P1390" i="1"/>
  <c r="P1391" i="1"/>
  <c r="P1392" i="1"/>
  <c r="P1393" i="1"/>
  <c r="P1394" i="1"/>
  <c r="P1395" i="1"/>
  <c r="P1396" i="1"/>
  <c r="P1397" i="1"/>
  <c r="P1398" i="1"/>
  <c r="P1399" i="1"/>
  <c r="P1400" i="1"/>
  <c r="P1401" i="1"/>
  <c r="P1402" i="1"/>
  <c r="P1403" i="1"/>
  <c r="P1404" i="1"/>
  <c r="P1405" i="1"/>
  <c r="P1406" i="1"/>
  <c r="Q1408" i="1" s="1"/>
  <c r="P1407" i="1"/>
  <c r="P1408" i="1"/>
  <c r="P1409" i="1"/>
  <c r="Q1411" i="1" s="1"/>
  <c r="P1410" i="1"/>
  <c r="P1411" i="1"/>
  <c r="P1412" i="1"/>
  <c r="Q1413" i="1" s="1"/>
  <c r="P1413" i="1"/>
  <c r="P1414" i="1"/>
  <c r="P1415" i="1"/>
  <c r="P1416" i="1"/>
  <c r="P1417" i="1"/>
  <c r="P1418" i="1"/>
  <c r="P1419" i="1"/>
  <c r="P1420" i="1"/>
  <c r="P1421" i="1"/>
  <c r="P1422" i="1"/>
  <c r="P1423" i="1"/>
  <c r="P1424" i="1"/>
  <c r="P1425" i="1"/>
  <c r="P1426" i="1"/>
  <c r="Q1428" i="1" s="1"/>
  <c r="P1427" i="1"/>
  <c r="P1428" i="1"/>
  <c r="P1429" i="1"/>
  <c r="Q1429" i="1"/>
  <c r="P1430" i="1"/>
  <c r="P1431" i="1"/>
  <c r="P1432" i="1"/>
  <c r="Q1434" i="1" s="1"/>
  <c r="P1433" i="1"/>
  <c r="P1434" i="1"/>
  <c r="P1435" i="1"/>
  <c r="Q1436" i="1" s="1"/>
  <c r="P1436" i="1"/>
  <c r="P1437" i="1"/>
  <c r="P1438" i="1"/>
  <c r="P1439" i="1"/>
  <c r="P1440" i="1"/>
  <c r="Q1442" i="1" s="1"/>
  <c r="P1441" i="1"/>
  <c r="P1442" i="1"/>
  <c r="P1443" i="1"/>
  <c r="P1444" i="1"/>
  <c r="P1445" i="1"/>
  <c r="P1446" i="1"/>
  <c r="P1447" i="1"/>
  <c r="P1448" i="1"/>
  <c r="Q1450" i="1" s="1"/>
  <c r="P1449" i="1"/>
  <c r="P1450" i="1"/>
  <c r="P1451" i="1"/>
  <c r="Q1452" i="1" s="1"/>
  <c r="P1452" i="1"/>
  <c r="P1453" i="1"/>
  <c r="Q1454" i="1" s="1"/>
  <c r="P1454" i="1"/>
  <c r="P1455" i="1"/>
  <c r="P1456" i="1"/>
  <c r="P1457" i="1"/>
  <c r="P1458" i="1"/>
  <c r="P1459" i="1"/>
  <c r="P1460" i="1"/>
  <c r="P1461" i="1"/>
  <c r="P1462" i="1"/>
  <c r="P1463" i="1"/>
  <c r="P1464" i="1"/>
  <c r="P1465" i="1"/>
  <c r="Q1467" i="1" s="1"/>
  <c r="P1466" i="1"/>
  <c r="P1467" i="1"/>
  <c r="P1468" i="1"/>
  <c r="Q1468" i="1" s="1"/>
  <c r="P1469" i="1"/>
  <c r="P1470" i="1"/>
  <c r="P1471" i="1"/>
  <c r="P1472" i="1"/>
  <c r="P1473" i="1"/>
  <c r="P1474" i="1"/>
  <c r="P1475" i="1"/>
  <c r="Q1477" i="1" s="1"/>
  <c r="P1476" i="1"/>
  <c r="P1477" i="1"/>
  <c r="P1478" i="1"/>
  <c r="Q1480" i="1" s="1"/>
  <c r="P1479" i="1"/>
  <c r="P1480" i="1"/>
  <c r="P1481" i="1"/>
  <c r="P1482" i="1"/>
  <c r="Q1483" i="1" s="1"/>
  <c r="P1483" i="1"/>
  <c r="P1484" i="1"/>
  <c r="P1485" i="1"/>
  <c r="P1486" i="1"/>
  <c r="P1487" i="1"/>
  <c r="P1488" i="1"/>
  <c r="Q1490" i="1" s="1"/>
  <c r="P1489" i="1"/>
  <c r="P1490" i="1"/>
  <c r="P1491" i="1"/>
  <c r="P1492" i="1"/>
  <c r="P1493" i="1"/>
  <c r="P1494" i="1"/>
  <c r="Q1496" i="1" s="1"/>
  <c r="P1495" i="1"/>
  <c r="P1496" i="1"/>
  <c r="P1497" i="1"/>
  <c r="P1498" i="1"/>
  <c r="P1499" i="1"/>
  <c r="Q1500" i="1" s="1"/>
  <c r="P1500" i="1"/>
  <c r="P1501" i="1"/>
  <c r="P1502" i="1"/>
  <c r="Q1504" i="1" s="1"/>
  <c r="P1503" i="1"/>
  <c r="Q1505" i="1" s="1"/>
  <c r="P1504" i="1"/>
  <c r="P1505" i="1"/>
  <c r="P1506" i="1"/>
  <c r="P1507" i="1"/>
  <c r="P1508" i="1"/>
  <c r="Q1509" i="1" s="1"/>
  <c r="P1509" i="1"/>
  <c r="P1510" i="1"/>
  <c r="P1511" i="1"/>
  <c r="P1512" i="1"/>
  <c r="Q1514" i="1" s="1"/>
  <c r="P1513" i="1"/>
  <c r="Q1515" i="1" s="1"/>
  <c r="P1514" i="1"/>
  <c r="Q1516" i="1" s="1"/>
  <c r="P1515" i="1"/>
  <c r="P1516" i="1"/>
  <c r="P1517" i="1"/>
  <c r="P1518" i="1"/>
  <c r="P1519" i="1"/>
  <c r="P1520" i="1"/>
  <c r="Q1520" i="1" s="1"/>
  <c r="P1521" i="1"/>
  <c r="Q1521" i="1"/>
  <c r="P1522" i="1"/>
  <c r="Q1522" i="1"/>
  <c r="P1523" i="1"/>
  <c r="Q1524" i="1" s="1"/>
  <c r="P1524" i="1"/>
  <c r="Q1526" i="1" s="1"/>
  <c r="P1525" i="1"/>
  <c r="P1526" i="1"/>
  <c r="P1527" i="1"/>
  <c r="Q1527" i="1"/>
  <c r="P1528" i="1"/>
  <c r="Q1530" i="1" s="1"/>
  <c r="P1529" i="1"/>
  <c r="P1530" i="1"/>
  <c r="P1531" i="1"/>
  <c r="P1532" i="1"/>
  <c r="Q1534" i="1" s="1"/>
  <c r="P1533" i="1"/>
  <c r="Q1535" i="1" s="1"/>
  <c r="P1534" i="1"/>
  <c r="P1535" i="1"/>
  <c r="Q1536" i="1" s="1"/>
  <c r="P1536" i="1"/>
  <c r="P1537" i="1"/>
  <c r="P1538" i="1"/>
  <c r="P1539" i="1"/>
  <c r="Q1539" i="1"/>
  <c r="P1540" i="1"/>
  <c r="P1541" i="1"/>
  <c r="P1542" i="1"/>
  <c r="P1543" i="1"/>
  <c r="P1544" i="1"/>
  <c r="P1545" i="1"/>
  <c r="P1546" i="1"/>
  <c r="P1547" i="1"/>
  <c r="Q1549" i="1" s="1"/>
  <c r="P1548" i="1"/>
  <c r="P1549" i="1"/>
  <c r="P1550" i="1"/>
  <c r="P1551" i="1"/>
  <c r="Q1552" i="1" s="1"/>
  <c r="P1552" i="1"/>
  <c r="P1553" i="1"/>
  <c r="Q1555" i="1" s="1"/>
  <c r="P1554" i="1"/>
  <c r="P1555" i="1"/>
  <c r="P1556" i="1"/>
  <c r="P1557" i="1"/>
  <c r="P1558" i="1"/>
  <c r="P1559" i="1"/>
  <c r="P1560" i="1"/>
  <c r="Q1562" i="1" s="1"/>
  <c r="P1561" i="1"/>
  <c r="P1562" i="1"/>
  <c r="Q1564" i="1" s="1"/>
  <c r="P1563" i="1"/>
  <c r="P1564" i="1"/>
  <c r="P1565" i="1"/>
  <c r="Q1565" i="1"/>
  <c r="P1566" i="1"/>
  <c r="Q1568" i="1" s="1"/>
  <c r="P1567" i="1"/>
  <c r="P1568" i="1"/>
  <c r="P1569" i="1"/>
  <c r="P1570" i="1"/>
  <c r="P1571" i="1"/>
  <c r="Q1573" i="1" s="1"/>
  <c r="P1572" i="1"/>
  <c r="P1573" i="1"/>
  <c r="P1574" i="1"/>
  <c r="P1575" i="1"/>
  <c r="P1576" i="1"/>
  <c r="Q1578" i="1" s="1"/>
  <c r="P1577" i="1"/>
  <c r="P1578" i="1"/>
  <c r="P1579" i="1"/>
  <c r="Q1580" i="1" s="1"/>
  <c r="P1580" i="1"/>
  <c r="P1581" i="1"/>
  <c r="P1582" i="1"/>
  <c r="Q1584" i="1" s="1"/>
  <c r="P1583" i="1"/>
  <c r="P1584" i="1"/>
  <c r="P1585" i="1"/>
  <c r="P1586" i="1"/>
  <c r="Q1586" i="1"/>
  <c r="P1587" i="1"/>
  <c r="Q1589" i="1" s="1"/>
  <c r="P1588" i="1"/>
  <c r="P1589" i="1"/>
  <c r="P1590" i="1"/>
  <c r="Q1590" i="1"/>
  <c r="P1591" i="1"/>
  <c r="Q1592" i="1" s="1"/>
  <c r="P1592" i="1"/>
  <c r="P1593" i="1"/>
  <c r="P1594" i="1"/>
  <c r="Q1596" i="1" s="1"/>
  <c r="P1595" i="1"/>
  <c r="Q1597" i="1" s="1"/>
  <c r="P1596" i="1"/>
  <c r="P1597" i="1"/>
  <c r="Q1598" i="1" s="1"/>
  <c r="P1598" i="1"/>
  <c r="P1599" i="1"/>
  <c r="P1600" i="1"/>
  <c r="Q1602" i="1" s="1"/>
  <c r="P1601" i="1"/>
  <c r="P1602" i="1"/>
  <c r="Q1604" i="1" s="1"/>
  <c r="P1603" i="1"/>
  <c r="P1604" i="1"/>
  <c r="P1605" i="1"/>
  <c r="P1606" i="1"/>
  <c r="P1607" i="1"/>
  <c r="P1608" i="1"/>
  <c r="Q1608" i="1"/>
  <c r="P1609" i="1"/>
  <c r="Q1610" i="1" s="1"/>
  <c r="P1610" i="1"/>
  <c r="P1611" i="1"/>
  <c r="P1612" i="1"/>
  <c r="P1613" i="1"/>
  <c r="Q1615" i="1" s="1"/>
  <c r="P1614" i="1"/>
  <c r="P1615" i="1"/>
  <c r="P1616" i="1"/>
  <c r="Q1616" i="1"/>
  <c r="P1617" i="1"/>
  <c r="P1618" i="1"/>
  <c r="Q1619" i="1" s="1"/>
  <c r="P1619" i="1"/>
  <c r="P1620" i="1"/>
  <c r="P1621" i="1"/>
  <c r="P1622" i="1"/>
  <c r="Q1622" i="1" s="1"/>
  <c r="P1623" i="1"/>
  <c r="Q1625" i="1" s="1"/>
  <c r="P1624" i="1"/>
  <c r="P1625" i="1"/>
  <c r="P1626" i="1"/>
  <c r="Q1628" i="1" s="1"/>
  <c r="Q1626" i="1"/>
  <c r="P1627" i="1"/>
  <c r="Q1629" i="1" s="1"/>
  <c r="P1628" i="1"/>
  <c r="P1629" i="1"/>
  <c r="P1630" i="1"/>
  <c r="P1631" i="1"/>
  <c r="Q1633" i="1" s="1"/>
  <c r="P1632" i="1"/>
  <c r="P1633" i="1"/>
  <c r="P1634" i="1"/>
  <c r="Q1634" i="1"/>
  <c r="P1635" i="1"/>
  <c r="P1636" i="1"/>
  <c r="Q1638" i="1" s="1"/>
  <c r="P1637" i="1"/>
  <c r="Q1639" i="1" s="1"/>
  <c r="P1638" i="1"/>
  <c r="P1639" i="1"/>
  <c r="P1640" i="1"/>
  <c r="Q1640" i="1" s="1"/>
  <c r="P1641" i="1"/>
  <c r="Q1643" i="1" s="1"/>
  <c r="P1642" i="1"/>
  <c r="P1643" i="1"/>
  <c r="P1644" i="1"/>
  <c r="Q1646" i="1" s="1"/>
  <c r="Q1644" i="1"/>
  <c r="P1645" i="1"/>
  <c r="P1646" i="1"/>
  <c r="P1647" i="1"/>
  <c r="P1648" i="1"/>
  <c r="P1649" i="1"/>
  <c r="Q1651" i="1" s="1"/>
  <c r="P1650" i="1"/>
  <c r="Q1652" i="1" s="1"/>
  <c r="P1651" i="1"/>
  <c r="P1652" i="1"/>
  <c r="P1653" i="1"/>
  <c r="Q1655" i="1" s="1"/>
  <c r="P1654" i="1"/>
  <c r="Q1656" i="1" s="1"/>
  <c r="P1655" i="1"/>
  <c r="Q1657" i="1" s="1"/>
  <c r="P1656" i="1"/>
  <c r="P1657" i="1"/>
  <c r="P1658" i="1"/>
  <c r="Q1658" i="1" s="1"/>
  <c r="P1659" i="1"/>
  <c r="Q1661" i="1" s="1"/>
  <c r="P1660" i="1"/>
  <c r="P1661" i="1"/>
  <c r="P1662" i="1"/>
  <c r="Q1664" i="1" s="1"/>
  <c r="Q1662" i="1"/>
  <c r="P1663" i="1"/>
  <c r="P1664" i="1"/>
  <c r="P1665" i="1"/>
  <c r="P1666" i="1"/>
  <c r="P1667" i="1"/>
  <c r="Q1669" i="1" s="1"/>
  <c r="P1668" i="1"/>
  <c r="Q1670" i="1" s="1"/>
  <c r="Q1668" i="1"/>
  <c r="P1669" i="1"/>
  <c r="P1670" i="1"/>
  <c r="P1671" i="1"/>
  <c r="Q1673" i="1" s="1"/>
  <c r="P1672" i="1"/>
  <c r="P1673" i="1"/>
  <c r="Q1675" i="1" s="1"/>
  <c r="P1674" i="1"/>
  <c r="Q1674" i="1"/>
  <c r="P1675" i="1"/>
  <c r="P1676" i="1"/>
  <c r="Q1676" i="1" s="1"/>
  <c r="P1677" i="1"/>
  <c r="P1678" i="1"/>
  <c r="P1679" i="1"/>
  <c r="P1680" i="1"/>
  <c r="P1681" i="1"/>
  <c r="Q1682" i="1" s="1"/>
  <c r="P1682" i="1"/>
  <c r="P1683" i="1"/>
  <c r="P1684" i="1"/>
  <c r="Q1686" i="1" s="1"/>
  <c r="P1685" i="1"/>
  <c r="P1686" i="1"/>
  <c r="Q1688" i="1" s="1"/>
  <c r="P1687" i="1"/>
  <c r="P1688" i="1"/>
  <c r="P1689" i="1"/>
  <c r="P1690" i="1"/>
  <c r="Q1692" i="1" s="1"/>
  <c r="P1691" i="1"/>
  <c r="P1692" i="1"/>
  <c r="P1693" i="1"/>
  <c r="P1694" i="1"/>
  <c r="Q1694" i="1" s="1"/>
  <c r="P1695" i="1"/>
  <c r="Q1695" i="1" s="1"/>
  <c r="P1696" i="1"/>
  <c r="P1697" i="1"/>
  <c r="P1698" i="1"/>
  <c r="Q1698" i="1" s="1"/>
  <c r="P1699" i="1"/>
  <c r="P1700" i="1"/>
  <c r="Q1702" i="1" s="1"/>
  <c r="P1701" i="1"/>
  <c r="P1702" i="1"/>
  <c r="P1703" i="1"/>
  <c r="P1704" i="1"/>
  <c r="Q1704" i="1"/>
  <c r="P1705" i="1"/>
  <c r="P1706" i="1"/>
  <c r="P1707" i="1"/>
  <c r="P1708" i="1"/>
  <c r="P1709" i="1"/>
  <c r="P1710" i="1"/>
  <c r="Q1712" i="1" s="1"/>
  <c r="P1711" i="1"/>
  <c r="P1712" i="1"/>
  <c r="P1713" i="1"/>
  <c r="Q1713" i="1"/>
  <c r="P1714" i="1"/>
  <c r="Q1715" i="1" s="1"/>
  <c r="P1715" i="1"/>
  <c r="P1716" i="1"/>
  <c r="Q1717" i="1" s="1"/>
  <c r="Q1716" i="1"/>
  <c r="P1717" i="1"/>
  <c r="Q1718" i="1" s="1"/>
  <c r="P1718" i="1"/>
  <c r="P1719" i="1"/>
  <c r="P1720" i="1"/>
  <c r="Q1722" i="1" s="1"/>
  <c r="P1721" i="1"/>
  <c r="P1722" i="1"/>
  <c r="P1723" i="1"/>
  <c r="Q1724" i="1" s="1"/>
  <c r="P1724" i="1"/>
  <c r="P1725" i="1"/>
  <c r="Q1725" i="1" s="1"/>
  <c r="P1726" i="1"/>
  <c r="P1727" i="1"/>
  <c r="P1728" i="1"/>
  <c r="Q1728" i="1"/>
  <c r="P1729" i="1"/>
  <c r="Q1729" i="1"/>
  <c r="P1730" i="1"/>
  <c r="Q1730" i="1" s="1"/>
  <c r="P1731" i="1"/>
  <c r="Q1733" i="1" s="1"/>
  <c r="P1732" i="1"/>
  <c r="P1733" i="1"/>
  <c r="P1734" i="1"/>
  <c r="Q1734" i="1"/>
  <c r="P1735" i="1"/>
  <c r="Q1735" i="1"/>
  <c r="P1736" i="1"/>
  <c r="Q1736" i="1"/>
  <c r="P1737" i="1"/>
  <c r="Q1737" i="1" s="1"/>
  <c r="P1738" i="1"/>
  <c r="Q1740" i="1" s="1"/>
  <c r="P1739" i="1"/>
  <c r="P1740" i="1"/>
  <c r="Q1741" i="1" s="1"/>
  <c r="P1741" i="1"/>
  <c r="P1742" i="1"/>
  <c r="Q1743" i="1" s="1"/>
  <c r="P1743" i="1"/>
  <c r="P1744" i="1"/>
  <c r="Q1744" i="1" s="1"/>
  <c r="P1745" i="1"/>
  <c r="P1746" i="1"/>
  <c r="Q1746" i="1"/>
  <c r="P1747" i="1"/>
  <c r="Q1747" i="1"/>
  <c r="P1748" i="1"/>
  <c r="Q1748" i="1"/>
  <c r="P1749" i="1"/>
  <c r="Q1749" i="1"/>
  <c r="P1750" i="1"/>
  <c r="Q1750" i="1"/>
  <c r="P1751" i="1"/>
  <c r="Q1751" i="1"/>
  <c r="P1752" i="1"/>
  <c r="Q1752" i="1"/>
  <c r="P1753" i="1"/>
  <c r="Q1753" i="1"/>
  <c r="P1754" i="1"/>
  <c r="Q1754" i="1"/>
  <c r="P1755" i="1"/>
  <c r="Q1755" i="1"/>
  <c r="P1756" i="1"/>
  <c r="Q1756" i="1"/>
  <c r="P1757" i="1"/>
  <c r="Q1757" i="1"/>
  <c r="P1758" i="1"/>
  <c r="Q1758" i="1"/>
  <c r="P1759" i="1"/>
  <c r="Q1759" i="1"/>
  <c r="P1760" i="1"/>
  <c r="Q1760" i="1"/>
  <c r="P1761" i="1"/>
  <c r="Q1761" i="1"/>
  <c r="P1762" i="1"/>
  <c r="Q1762" i="1"/>
  <c r="P1763" i="1"/>
  <c r="Q1763" i="1"/>
  <c r="P1764" i="1"/>
  <c r="Q1764" i="1"/>
  <c r="P1765" i="1"/>
  <c r="Q1765" i="1"/>
  <c r="P1766" i="1"/>
  <c r="Q1766" i="1"/>
  <c r="P1767" i="1"/>
  <c r="Q1767" i="1"/>
  <c r="P1768" i="1"/>
  <c r="Q1768" i="1"/>
  <c r="P1769" i="1"/>
  <c r="Q1769" i="1"/>
  <c r="P1770" i="1"/>
  <c r="Q1770" i="1"/>
  <c r="P1771" i="1"/>
  <c r="Q1771" i="1"/>
  <c r="P1772" i="1"/>
  <c r="Q1772" i="1"/>
  <c r="P1773" i="1"/>
  <c r="Q1773" i="1"/>
  <c r="P1774" i="1"/>
  <c r="Q1774" i="1"/>
  <c r="P1775" i="1"/>
  <c r="Q1775" i="1"/>
  <c r="P1776" i="1"/>
  <c r="Q1776" i="1"/>
  <c r="P1777" i="1"/>
  <c r="Q1777" i="1"/>
  <c r="P1778" i="1"/>
  <c r="Q1778" i="1"/>
  <c r="P1779" i="1"/>
  <c r="Q1779" i="1"/>
  <c r="P1780" i="1"/>
  <c r="Q1780" i="1"/>
  <c r="P1781" i="1"/>
  <c r="Q1781" i="1"/>
  <c r="P1782" i="1"/>
  <c r="Q1782" i="1"/>
  <c r="P1783" i="1"/>
  <c r="Q1783" i="1"/>
  <c r="P1784" i="1"/>
  <c r="Q1784" i="1"/>
  <c r="P1785" i="1"/>
  <c r="Q1785" i="1"/>
  <c r="P1786" i="1"/>
  <c r="Q1786" i="1"/>
  <c r="P1787" i="1"/>
  <c r="Q1787" i="1"/>
  <c r="P1788" i="1"/>
  <c r="Q1788" i="1"/>
  <c r="P1789" i="1"/>
  <c r="Q1789" i="1"/>
  <c r="P1790" i="1"/>
  <c r="Q1790" i="1"/>
  <c r="P1791" i="1"/>
  <c r="Q1791" i="1"/>
  <c r="P1792" i="1"/>
  <c r="Q1792" i="1"/>
  <c r="P1793" i="1"/>
  <c r="Q1793" i="1"/>
  <c r="P1794" i="1"/>
  <c r="Q1794" i="1"/>
  <c r="P1795" i="1"/>
  <c r="Q1795" i="1"/>
  <c r="P1796" i="1"/>
  <c r="Q1796" i="1"/>
  <c r="P1797" i="1"/>
  <c r="Q1797" i="1"/>
  <c r="P1798" i="1"/>
  <c r="Q1798" i="1"/>
  <c r="P1799" i="1"/>
  <c r="Q1799" i="1"/>
  <c r="P1800" i="1"/>
  <c r="Q1800" i="1"/>
  <c r="P1801" i="1"/>
  <c r="Q1801" i="1"/>
  <c r="P1802" i="1"/>
  <c r="Q1802" i="1"/>
  <c r="P1803" i="1"/>
  <c r="Q1803" i="1"/>
  <c r="P1804" i="1"/>
  <c r="Q1804" i="1"/>
  <c r="P1805" i="1"/>
  <c r="Q1805" i="1"/>
  <c r="P1806" i="1"/>
  <c r="Q1806" i="1"/>
  <c r="P1807" i="1"/>
  <c r="Q1807" i="1"/>
  <c r="P1808" i="1"/>
  <c r="Q1808" i="1"/>
  <c r="P1809" i="1"/>
  <c r="Q1809" i="1"/>
  <c r="P1810" i="1"/>
  <c r="Q1810" i="1"/>
  <c r="P1811" i="1"/>
  <c r="Q1811" i="1"/>
  <c r="P1812" i="1"/>
  <c r="Q1812" i="1"/>
  <c r="P1813" i="1"/>
  <c r="Q1813" i="1"/>
  <c r="P1814" i="1"/>
  <c r="Q1814" i="1"/>
  <c r="P1815" i="1"/>
  <c r="Q1815" i="1"/>
  <c r="P1816" i="1"/>
  <c r="Q1816" i="1"/>
  <c r="P1817" i="1"/>
  <c r="Q1817" i="1"/>
  <c r="P1818" i="1"/>
  <c r="Q1818" i="1"/>
  <c r="P1819" i="1"/>
  <c r="Q1819" i="1"/>
  <c r="P1820" i="1"/>
  <c r="Q1820" i="1"/>
  <c r="P1821" i="1"/>
  <c r="Q1821" i="1"/>
  <c r="P1822" i="1"/>
  <c r="Q1822" i="1"/>
  <c r="P1823" i="1"/>
  <c r="Q1823" i="1"/>
  <c r="P1824" i="1"/>
  <c r="Q1824" i="1"/>
  <c r="P1825" i="1"/>
  <c r="Q1825" i="1"/>
  <c r="P1826" i="1"/>
  <c r="Q1826" i="1"/>
  <c r="P1827" i="1"/>
  <c r="Q1827" i="1"/>
  <c r="P1828" i="1"/>
  <c r="Q1828" i="1"/>
  <c r="P1829" i="1"/>
  <c r="Q1829" i="1"/>
  <c r="P1830" i="1"/>
  <c r="Q1830" i="1"/>
  <c r="P1831" i="1"/>
  <c r="Q1831" i="1"/>
  <c r="P1832" i="1"/>
  <c r="Q1832" i="1"/>
  <c r="P1833" i="1"/>
  <c r="Q1833" i="1"/>
  <c r="P1834" i="1"/>
  <c r="Q1834" i="1"/>
  <c r="P1835" i="1"/>
  <c r="Q1835" i="1"/>
  <c r="P1836" i="1"/>
  <c r="Q1836" i="1"/>
  <c r="P1837" i="1"/>
  <c r="Q1837" i="1"/>
  <c r="P1838" i="1"/>
  <c r="Q1838" i="1"/>
  <c r="P1839" i="1"/>
  <c r="Q1839" i="1"/>
  <c r="P1840" i="1"/>
  <c r="Q1840" i="1"/>
  <c r="P1841" i="1"/>
  <c r="Q1841" i="1"/>
  <c r="P1842" i="1"/>
  <c r="Q1842" i="1"/>
  <c r="P1843" i="1"/>
  <c r="Q1843" i="1"/>
  <c r="P1844" i="1"/>
  <c r="Q1844" i="1"/>
  <c r="P1845" i="1"/>
  <c r="Q1845" i="1"/>
  <c r="P1846" i="1"/>
  <c r="Q1846" i="1"/>
  <c r="P1847" i="1"/>
  <c r="Q1847" i="1"/>
  <c r="P1848" i="1"/>
  <c r="Q1848" i="1"/>
  <c r="P1849" i="1"/>
  <c r="Q1849" i="1"/>
  <c r="P1850" i="1"/>
  <c r="Q1850" i="1"/>
  <c r="P1851" i="1"/>
  <c r="Q1851" i="1"/>
  <c r="P1852" i="1"/>
  <c r="Q1852" i="1"/>
  <c r="P1853" i="1"/>
  <c r="Q1853" i="1"/>
  <c r="P1854" i="1"/>
  <c r="Q1854" i="1"/>
  <c r="P1855" i="1"/>
  <c r="Q1855" i="1"/>
  <c r="P1856" i="1"/>
  <c r="Q1856" i="1"/>
  <c r="P1857" i="1"/>
  <c r="Q1857" i="1"/>
  <c r="P1858" i="1"/>
  <c r="Q1858" i="1"/>
  <c r="P1859" i="1"/>
  <c r="Q1859" i="1"/>
  <c r="P1860" i="1"/>
  <c r="Q1860" i="1"/>
  <c r="P1861" i="1"/>
  <c r="Q1861" i="1"/>
  <c r="P1862" i="1"/>
  <c r="Q1862" i="1"/>
  <c r="P1863" i="1"/>
  <c r="Q1863" i="1"/>
  <c r="P1864" i="1"/>
  <c r="Q1864" i="1"/>
  <c r="P1865" i="1"/>
  <c r="Q1865" i="1"/>
  <c r="P1866" i="1"/>
  <c r="Q1866" i="1"/>
  <c r="P1867" i="1"/>
  <c r="Q1867" i="1"/>
  <c r="P1868" i="1"/>
  <c r="Q1868" i="1"/>
  <c r="P1869" i="1"/>
  <c r="Q1869" i="1"/>
  <c r="P1870" i="1"/>
  <c r="Q1870" i="1"/>
  <c r="P1871" i="1"/>
  <c r="Q1871" i="1"/>
  <c r="P1872" i="1"/>
  <c r="Q1872" i="1"/>
  <c r="P1873" i="1"/>
  <c r="Q1873" i="1"/>
  <c r="P1874" i="1"/>
  <c r="Q1874" i="1"/>
  <c r="P1875" i="1"/>
  <c r="Q1875" i="1"/>
  <c r="P1876" i="1"/>
  <c r="Q1876" i="1"/>
  <c r="P1877" i="1"/>
  <c r="Q1877" i="1"/>
  <c r="P1878" i="1"/>
  <c r="Q1878" i="1"/>
  <c r="P1879" i="1"/>
  <c r="Q1879" i="1"/>
  <c r="P1880" i="1"/>
  <c r="Q1880" i="1"/>
  <c r="P1881" i="1"/>
  <c r="Q1881" i="1"/>
  <c r="P1882" i="1"/>
  <c r="Q1882" i="1"/>
  <c r="P1883" i="1"/>
  <c r="Q1883" i="1"/>
  <c r="P1884" i="1"/>
  <c r="Q1884" i="1"/>
  <c r="P1885" i="1"/>
  <c r="Q1885" i="1"/>
  <c r="P1886" i="1"/>
  <c r="Q1886" i="1"/>
  <c r="P1887" i="1"/>
  <c r="Q1887" i="1"/>
  <c r="P1888" i="1"/>
  <c r="Q1888" i="1"/>
  <c r="P1889" i="1"/>
  <c r="Q1889" i="1"/>
  <c r="P1890" i="1"/>
  <c r="Q1890" i="1"/>
  <c r="P1891" i="1"/>
  <c r="Q1891" i="1"/>
  <c r="P1892" i="1"/>
  <c r="Q1892" i="1"/>
  <c r="P1893" i="1"/>
  <c r="Q1893" i="1"/>
  <c r="P1894" i="1"/>
  <c r="Q1894" i="1"/>
  <c r="P1895" i="1"/>
  <c r="Q1895" i="1"/>
  <c r="P1896" i="1"/>
  <c r="Q1896" i="1"/>
  <c r="P1897" i="1"/>
  <c r="Q1897" i="1"/>
  <c r="P1898" i="1"/>
  <c r="Q1898" i="1"/>
  <c r="P1899" i="1"/>
  <c r="Q1899" i="1"/>
  <c r="P1900" i="1"/>
  <c r="Q1900" i="1"/>
  <c r="P1901" i="1"/>
  <c r="Q1901" i="1"/>
  <c r="P1902" i="1"/>
  <c r="Q1902" i="1"/>
  <c r="P1903" i="1"/>
  <c r="Q1903" i="1"/>
  <c r="P1904" i="1"/>
  <c r="Q1904" i="1"/>
  <c r="P1905" i="1"/>
  <c r="Q1905" i="1"/>
  <c r="P1906" i="1"/>
  <c r="Q1906" i="1"/>
  <c r="P1907" i="1"/>
  <c r="Q1907" i="1"/>
  <c r="P1908" i="1"/>
  <c r="Q1908" i="1"/>
  <c r="P1909" i="1"/>
  <c r="Q1909" i="1"/>
  <c r="P1910" i="1"/>
  <c r="Q1910" i="1"/>
  <c r="P1911" i="1"/>
  <c r="Q1911" i="1"/>
  <c r="P1912" i="1"/>
  <c r="Q1912" i="1"/>
  <c r="P1913" i="1"/>
  <c r="Q1913" i="1"/>
  <c r="P1914" i="1"/>
  <c r="Q1914" i="1"/>
  <c r="P1915" i="1"/>
  <c r="Q1915" i="1"/>
  <c r="P1916" i="1"/>
  <c r="Q1916" i="1"/>
  <c r="P1917" i="1"/>
  <c r="Q1917" i="1"/>
  <c r="P1918" i="1"/>
  <c r="Q1918" i="1"/>
  <c r="P1919" i="1"/>
  <c r="Q1919" i="1"/>
  <c r="P1920" i="1"/>
  <c r="Q1920" i="1"/>
  <c r="P1921" i="1"/>
  <c r="Q1921" i="1"/>
  <c r="P1922" i="1"/>
  <c r="Q1922" i="1"/>
  <c r="P1923" i="1"/>
  <c r="Q1923" i="1"/>
  <c r="P1924" i="1"/>
  <c r="Q1924" i="1"/>
  <c r="P1925" i="1"/>
  <c r="Q1925" i="1"/>
  <c r="P1926" i="1"/>
  <c r="Q1926" i="1"/>
  <c r="P1927" i="1"/>
  <c r="Q1927" i="1"/>
  <c r="P1928" i="1"/>
  <c r="Q1928" i="1"/>
  <c r="P1929" i="1"/>
  <c r="Q1929" i="1"/>
  <c r="P1930" i="1"/>
  <c r="Q1930" i="1"/>
  <c r="P1931" i="1"/>
  <c r="Q1931" i="1"/>
  <c r="P1932" i="1"/>
  <c r="Q1932" i="1"/>
  <c r="P1933" i="1"/>
  <c r="Q1933" i="1"/>
  <c r="P1934" i="1"/>
  <c r="Q1934" i="1"/>
  <c r="P1935" i="1"/>
  <c r="Q1935" i="1"/>
  <c r="P1936" i="1"/>
  <c r="Q1936" i="1"/>
  <c r="P1937" i="1"/>
  <c r="Q1937" i="1"/>
  <c r="P1938" i="1"/>
  <c r="Q1938" i="1"/>
  <c r="P1939" i="1"/>
  <c r="Q1939" i="1"/>
  <c r="P1940" i="1"/>
  <c r="Q1940" i="1"/>
  <c r="P1941" i="1"/>
  <c r="Q1941" i="1"/>
  <c r="P1942" i="1"/>
  <c r="Q1942" i="1"/>
  <c r="P1943" i="1"/>
  <c r="Q1943" i="1"/>
  <c r="P1944" i="1"/>
  <c r="Q1944" i="1"/>
  <c r="P1945" i="1"/>
  <c r="Q1945" i="1"/>
  <c r="P1946" i="1"/>
  <c r="Q1946" i="1"/>
  <c r="P1947" i="1"/>
  <c r="Q1947" i="1"/>
  <c r="P1948" i="1"/>
  <c r="Q1948" i="1"/>
  <c r="P1949" i="1"/>
  <c r="Q1949" i="1"/>
  <c r="P1950" i="1"/>
  <c r="Q1950" i="1"/>
  <c r="P1951" i="1"/>
  <c r="Q1951" i="1"/>
  <c r="P1952" i="1"/>
  <c r="Q1952" i="1"/>
  <c r="P1953" i="1"/>
  <c r="Q1953" i="1"/>
  <c r="P1954" i="1"/>
  <c r="Q1954" i="1"/>
  <c r="P1955" i="1"/>
  <c r="Q1955" i="1"/>
  <c r="P1956" i="1"/>
  <c r="Q1956" i="1"/>
  <c r="P1957" i="1"/>
  <c r="Q1957" i="1"/>
  <c r="P1958" i="1"/>
  <c r="Q1958" i="1"/>
  <c r="P1959" i="1"/>
  <c r="Q1959" i="1"/>
  <c r="P1960" i="1"/>
  <c r="Q1960" i="1"/>
  <c r="P1961" i="1"/>
  <c r="Q1961" i="1"/>
  <c r="P1962" i="1"/>
  <c r="Q1962" i="1"/>
  <c r="P1963" i="1"/>
  <c r="Q1963" i="1"/>
  <c r="P1964" i="1"/>
  <c r="Q1964" i="1"/>
  <c r="P1965" i="1"/>
  <c r="Q1965" i="1"/>
  <c r="P1966" i="1"/>
  <c r="Q1966" i="1"/>
  <c r="P1967" i="1"/>
  <c r="Q1967" i="1"/>
  <c r="P1968" i="1"/>
  <c r="Q1968" i="1"/>
  <c r="P1969" i="1"/>
  <c r="Q1969" i="1"/>
  <c r="P1970" i="1"/>
  <c r="Q1970" i="1"/>
  <c r="P1971" i="1"/>
  <c r="Q1971" i="1"/>
  <c r="P1972" i="1"/>
  <c r="Q1972" i="1"/>
  <c r="P1973" i="1"/>
  <c r="Q1973" i="1"/>
  <c r="P1974" i="1"/>
  <c r="Q1974" i="1"/>
  <c r="P1975" i="1"/>
  <c r="Q1975" i="1"/>
  <c r="P1976" i="1"/>
  <c r="Q1976" i="1"/>
  <c r="P1977" i="1"/>
  <c r="Q1977" i="1"/>
  <c r="P1978" i="1"/>
  <c r="Q1978" i="1"/>
  <c r="P1979" i="1"/>
  <c r="Q1979" i="1"/>
  <c r="P1980" i="1"/>
  <c r="Q1980" i="1"/>
  <c r="P1981" i="1"/>
  <c r="Q1981" i="1"/>
  <c r="P1982" i="1"/>
  <c r="Q1982" i="1"/>
  <c r="P1983" i="1"/>
  <c r="Q1983" i="1"/>
  <c r="P1984" i="1"/>
  <c r="Q1984" i="1"/>
  <c r="P1985" i="1"/>
  <c r="Q1985" i="1"/>
  <c r="P1986" i="1"/>
  <c r="Q1986" i="1"/>
  <c r="P1987" i="1"/>
  <c r="Q1987" i="1"/>
  <c r="P1988" i="1"/>
  <c r="Q1988" i="1"/>
  <c r="P1989" i="1"/>
  <c r="Q1989" i="1"/>
  <c r="P1990" i="1"/>
  <c r="Q1990" i="1"/>
  <c r="P1991" i="1"/>
  <c r="Q1991" i="1"/>
  <c r="P1992" i="1"/>
  <c r="Q1992" i="1"/>
  <c r="P1993" i="1"/>
  <c r="Q1993" i="1"/>
  <c r="P1994" i="1"/>
  <c r="Q1994" i="1"/>
  <c r="P1995" i="1"/>
  <c r="Q1995" i="1"/>
  <c r="P1996" i="1"/>
  <c r="Q1996" i="1"/>
  <c r="P1997" i="1"/>
  <c r="Q1997" i="1"/>
  <c r="P1998" i="1"/>
  <c r="Q1998" i="1"/>
  <c r="P1999" i="1"/>
  <c r="Q1999" i="1"/>
  <c r="P2000" i="1"/>
  <c r="Q2000" i="1"/>
  <c r="P2001" i="1"/>
  <c r="Q2001" i="1"/>
  <c r="P2002" i="1"/>
  <c r="Q2002" i="1"/>
  <c r="P2003" i="1"/>
  <c r="Q2003" i="1"/>
  <c r="P2004" i="1"/>
  <c r="Q2004" i="1"/>
  <c r="P2005" i="1"/>
  <c r="Q2005" i="1"/>
  <c r="P2006" i="1"/>
  <c r="Q2006" i="1"/>
  <c r="P2007" i="1"/>
  <c r="Q2007" i="1"/>
  <c r="P2008" i="1"/>
  <c r="Q2008" i="1"/>
  <c r="P2009" i="1"/>
  <c r="Q2009" i="1"/>
  <c r="P2010" i="1"/>
  <c r="Q2010" i="1"/>
  <c r="P2011" i="1"/>
  <c r="Q2011" i="1"/>
  <c r="P2012" i="1"/>
  <c r="Q2012" i="1"/>
  <c r="P2013" i="1"/>
  <c r="Q2013" i="1"/>
  <c r="P2014" i="1"/>
  <c r="Q2014" i="1"/>
  <c r="P2015" i="1"/>
  <c r="Q2015" i="1"/>
  <c r="P2016" i="1"/>
  <c r="Q2016" i="1"/>
  <c r="P2017" i="1"/>
  <c r="Q2017" i="1"/>
  <c r="P2018" i="1"/>
  <c r="Q2018" i="1"/>
  <c r="P2019" i="1"/>
  <c r="Q2019" i="1"/>
  <c r="P2020" i="1"/>
  <c r="Q2020" i="1"/>
  <c r="P2021" i="1"/>
  <c r="Q2021" i="1"/>
  <c r="P2022" i="1"/>
  <c r="Q2022" i="1"/>
  <c r="P2023" i="1"/>
  <c r="Q2023" i="1"/>
  <c r="P2024" i="1"/>
  <c r="Q2024" i="1"/>
  <c r="P2025" i="1"/>
  <c r="Q2025" i="1"/>
  <c r="P2026" i="1"/>
  <c r="Q2026" i="1"/>
  <c r="P2027" i="1"/>
  <c r="Q2027" i="1"/>
  <c r="P2028" i="1"/>
  <c r="Q2028" i="1"/>
  <c r="P2029" i="1"/>
  <c r="Q2029" i="1"/>
  <c r="P2030" i="1"/>
  <c r="Q2030" i="1"/>
  <c r="P2031" i="1"/>
  <c r="Q2031" i="1"/>
  <c r="P2032" i="1"/>
  <c r="Q2032" i="1"/>
  <c r="P2033" i="1"/>
  <c r="Q2033" i="1"/>
  <c r="P2034" i="1"/>
  <c r="Q2034" i="1"/>
  <c r="P2035" i="1"/>
  <c r="Q2035" i="1"/>
  <c r="P2036" i="1"/>
  <c r="Q2036" i="1"/>
  <c r="P2037" i="1"/>
  <c r="Q2037" i="1"/>
  <c r="P2038" i="1"/>
  <c r="Q2038" i="1"/>
  <c r="P2039" i="1"/>
  <c r="Q2039" i="1"/>
  <c r="P2040" i="1"/>
  <c r="Q2040" i="1"/>
  <c r="P2041" i="1"/>
  <c r="Q2041" i="1"/>
  <c r="P2042" i="1"/>
  <c r="Q2042" i="1"/>
  <c r="P2043" i="1"/>
  <c r="Q2043" i="1"/>
  <c r="P2044" i="1"/>
  <c r="Q2044" i="1"/>
  <c r="P2045" i="1"/>
  <c r="Q2045" i="1"/>
  <c r="P2046" i="1"/>
  <c r="Q2046" i="1"/>
  <c r="P2047" i="1"/>
  <c r="Q2047" i="1"/>
  <c r="P2048" i="1"/>
  <c r="Q2048" i="1"/>
  <c r="P2049" i="1"/>
  <c r="Q2049" i="1"/>
  <c r="P2050" i="1"/>
  <c r="Q2050" i="1"/>
  <c r="P2051" i="1"/>
  <c r="Q2051" i="1"/>
  <c r="P2052" i="1"/>
  <c r="Q2052" i="1"/>
  <c r="P2053" i="1"/>
  <c r="Q2053" i="1"/>
  <c r="P2054" i="1"/>
  <c r="Q2054" i="1"/>
  <c r="P2055" i="1"/>
  <c r="Q2055" i="1"/>
  <c r="P2056" i="1"/>
  <c r="Q2056" i="1"/>
  <c r="P2057" i="1"/>
  <c r="Q2057" i="1"/>
  <c r="P2058" i="1"/>
  <c r="Q2058" i="1"/>
  <c r="P2059" i="1"/>
  <c r="Q2059" i="1"/>
  <c r="P2060" i="1"/>
  <c r="Q2060" i="1"/>
  <c r="P2061" i="1"/>
  <c r="Q2061" i="1"/>
  <c r="P2062" i="1"/>
  <c r="Q2062" i="1"/>
  <c r="P2063" i="1"/>
  <c r="Q2063" i="1"/>
  <c r="P2064" i="1"/>
  <c r="Q2064" i="1"/>
  <c r="P2065" i="1"/>
  <c r="Q2065" i="1"/>
  <c r="P2066" i="1"/>
  <c r="Q2066" i="1"/>
  <c r="P2067" i="1"/>
  <c r="Q2067" i="1"/>
  <c r="P2068" i="1"/>
  <c r="Q2068" i="1"/>
  <c r="P2069" i="1"/>
  <c r="Q2069" i="1"/>
  <c r="P2070" i="1"/>
  <c r="Q2070" i="1"/>
  <c r="P2071" i="1"/>
  <c r="Q2071" i="1"/>
  <c r="P2072" i="1"/>
  <c r="Q2072" i="1"/>
  <c r="P2073" i="1"/>
  <c r="Q2073" i="1"/>
  <c r="P2074" i="1"/>
  <c r="Q2074" i="1"/>
  <c r="P2075" i="1"/>
  <c r="Q2075" i="1"/>
  <c r="P2076" i="1"/>
  <c r="Q2076" i="1"/>
  <c r="P2077" i="1"/>
  <c r="Q2077" i="1"/>
  <c r="P2078" i="1"/>
  <c r="Q2078" i="1"/>
  <c r="P2079" i="1"/>
  <c r="Q2079" i="1"/>
  <c r="P2080" i="1"/>
  <c r="Q2080" i="1"/>
  <c r="P2081" i="1"/>
  <c r="Q2081" i="1"/>
  <c r="P2082" i="1"/>
  <c r="Q2082" i="1"/>
  <c r="P2083" i="1"/>
  <c r="Q2083" i="1"/>
  <c r="P2084" i="1"/>
  <c r="Q2084" i="1"/>
  <c r="P2085" i="1"/>
  <c r="Q2085" i="1"/>
  <c r="P2086" i="1"/>
  <c r="Q2086" i="1"/>
  <c r="P2087" i="1"/>
  <c r="Q2087" i="1"/>
  <c r="P2088" i="1"/>
  <c r="Q2088" i="1"/>
  <c r="P2089" i="1"/>
  <c r="Q2089" i="1"/>
  <c r="P2090" i="1"/>
  <c r="Q2090" i="1"/>
  <c r="P2091" i="1"/>
  <c r="Q2091" i="1"/>
  <c r="P2092" i="1"/>
  <c r="Q2092" i="1"/>
  <c r="P2093" i="1"/>
  <c r="Q2093" i="1"/>
  <c r="P2094" i="1"/>
  <c r="Q2094" i="1"/>
  <c r="P2095" i="1"/>
  <c r="Q2095" i="1"/>
  <c r="P2096" i="1"/>
  <c r="Q2096" i="1"/>
  <c r="P2097" i="1"/>
  <c r="Q2097" i="1"/>
  <c r="P2098" i="1"/>
  <c r="Q2098" i="1"/>
  <c r="P2099" i="1"/>
  <c r="Q2099" i="1"/>
  <c r="P2100" i="1"/>
  <c r="Q2100" i="1"/>
  <c r="P2101" i="1"/>
  <c r="Q2101" i="1"/>
  <c r="P2102" i="1"/>
  <c r="Q2102" i="1"/>
  <c r="P2103" i="1"/>
  <c r="Q2103" i="1"/>
  <c r="P2104" i="1"/>
  <c r="Q2104" i="1"/>
  <c r="P2105" i="1"/>
  <c r="Q2105" i="1"/>
  <c r="P2106" i="1"/>
  <c r="Q2106" i="1"/>
  <c r="P2107" i="1"/>
  <c r="Q2107" i="1"/>
  <c r="P2108" i="1"/>
  <c r="Q2108" i="1"/>
  <c r="P2109" i="1"/>
  <c r="Q2109" i="1"/>
  <c r="P2110" i="1"/>
  <c r="Q2110" i="1"/>
  <c r="P2111" i="1"/>
  <c r="Q2111" i="1"/>
  <c r="P2112" i="1"/>
  <c r="Q2112" i="1"/>
  <c r="P2113" i="1"/>
  <c r="Q2113" i="1"/>
  <c r="P2114" i="1"/>
  <c r="Q2114" i="1"/>
  <c r="P2115" i="1"/>
  <c r="Q2115" i="1"/>
  <c r="P2116" i="1"/>
  <c r="Q2116" i="1"/>
  <c r="P2117" i="1"/>
  <c r="Q2117" i="1"/>
  <c r="P2118" i="1"/>
  <c r="Q2118" i="1"/>
  <c r="P2119" i="1"/>
  <c r="Q2119" i="1"/>
  <c r="P2120" i="1"/>
  <c r="Q2120" i="1"/>
  <c r="P2121" i="1"/>
  <c r="Q2121" i="1"/>
  <c r="P2122" i="1"/>
  <c r="Q2122" i="1"/>
  <c r="P2123" i="1"/>
  <c r="Q2123" i="1"/>
  <c r="P2124" i="1"/>
  <c r="Q2124" i="1"/>
  <c r="P2125" i="1"/>
  <c r="Q2125" i="1"/>
  <c r="P2126" i="1"/>
  <c r="Q2126" i="1"/>
  <c r="P2127" i="1"/>
  <c r="Q2127" i="1"/>
  <c r="P2128" i="1"/>
  <c r="Q2128" i="1"/>
  <c r="P2129" i="1"/>
  <c r="Q2129" i="1"/>
  <c r="P2130" i="1"/>
  <c r="Q2130" i="1"/>
  <c r="P2131" i="1"/>
  <c r="Q2131" i="1"/>
  <c r="P2132" i="1"/>
  <c r="Q2132" i="1"/>
  <c r="P2133" i="1"/>
  <c r="Q2133" i="1"/>
  <c r="P2134" i="1"/>
  <c r="Q2134" i="1"/>
  <c r="P2135" i="1"/>
  <c r="Q2135" i="1"/>
  <c r="P2136" i="1"/>
  <c r="Q2136" i="1"/>
  <c r="P2137" i="1"/>
  <c r="Q2137" i="1"/>
  <c r="P2138" i="1"/>
  <c r="Q2138" i="1"/>
  <c r="P2139" i="1"/>
  <c r="Q2139" i="1"/>
  <c r="P2140" i="1"/>
  <c r="Q2140" i="1"/>
  <c r="P2141" i="1"/>
  <c r="Q2141" i="1"/>
  <c r="P2142" i="1"/>
  <c r="Q2142" i="1"/>
  <c r="P2143" i="1"/>
  <c r="Q2143" i="1"/>
  <c r="P2144" i="1"/>
  <c r="Q2144" i="1"/>
  <c r="P2145" i="1"/>
  <c r="Q2145" i="1"/>
  <c r="P2146" i="1"/>
  <c r="Q2146" i="1"/>
  <c r="P2147" i="1"/>
  <c r="Q2147" i="1"/>
  <c r="P2148" i="1"/>
  <c r="Q2148" i="1"/>
  <c r="P2149" i="1"/>
  <c r="Q2149" i="1"/>
  <c r="P2150" i="1"/>
  <c r="Q2150" i="1"/>
  <c r="P2151" i="1"/>
  <c r="Q2151" i="1"/>
  <c r="P2152" i="1"/>
  <c r="Q2152" i="1"/>
  <c r="P2153" i="1"/>
  <c r="Q2153" i="1"/>
  <c r="P2154" i="1"/>
  <c r="Q2154" i="1"/>
  <c r="P2155" i="1"/>
  <c r="Q2155" i="1"/>
  <c r="P2156" i="1"/>
  <c r="Q2156" i="1"/>
  <c r="P2157" i="1"/>
  <c r="Q2157" i="1"/>
  <c r="P2158" i="1"/>
  <c r="Q2158" i="1"/>
  <c r="P2159" i="1"/>
  <c r="Q2159" i="1"/>
  <c r="P2160" i="1"/>
  <c r="Q2160" i="1"/>
  <c r="P2161" i="1"/>
  <c r="Q2161" i="1"/>
  <c r="P2162" i="1"/>
  <c r="Q2162" i="1"/>
  <c r="P2163" i="1"/>
  <c r="Q2163" i="1"/>
  <c r="P2164" i="1"/>
  <c r="Q2164" i="1"/>
  <c r="P2165" i="1"/>
  <c r="Q2165" i="1"/>
  <c r="P2166" i="1"/>
  <c r="Q2166" i="1"/>
  <c r="P2167" i="1"/>
  <c r="Q2167" i="1"/>
  <c r="P2168" i="1"/>
  <c r="Q2168" i="1"/>
  <c r="P2169" i="1"/>
  <c r="Q2169" i="1"/>
  <c r="P2170" i="1"/>
  <c r="Q2170" i="1"/>
  <c r="P2171" i="1"/>
  <c r="Q2171" i="1"/>
  <c r="P2172" i="1"/>
  <c r="Q2172" i="1"/>
  <c r="P2173" i="1"/>
  <c r="Q2173" i="1"/>
  <c r="P2174" i="1"/>
  <c r="Q2174" i="1"/>
  <c r="P2175" i="1"/>
  <c r="Q2175" i="1"/>
  <c r="P2176" i="1"/>
  <c r="Q2176" i="1"/>
  <c r="P2177" i="1"/>
  <c r="Q2177" i="1"/>
  <c r="P2178" i="1"/>
  <c r="Q2178" i="1"/>
  <c r="P2179" i="1"/>
  <c r="Q2179" i="1"/>
  <c r="P2180" i="1"/>
  <c r="Q2180" i="1"/>
  <c r="P2181" i="1"/>
  <c r="Q2181" i="1"/>
  <c r="P2182" i="1"/>
  <c r="Q2182" i="1"/>
  <c r="P2183" i="1"/>
  <c r="Q2183" i="1"/>
  <c r="P2184" i="1"/>
  <c r="Q2184" i="1"/>
  <c r="P2185" i="1"/>
  <c r="Q2185" i="1"/>
  <c r="P2186" i="1"/>
  <c r="Q2186" i="1"/>
  <c r="P2187" i="1"/>
  <c r="Q2187" i="1"/>
  <c r="P2188" i="1"/>
  <c r="Q2188" i="1"/>
  <c r="P2189" i="1"/>
  <c r="Q2189" i="1"/>
  <c r="P2190" i="1"/>
  <c r="Q2190" i="1"/>
  <c r="P2191" i="1"/>
  <c r="Q2191" i="1"/>
  <c r="P2192" i="1"/>
  <c r="Q2192" i="1"/>
  <c r="P2193" i="1"/>
  <c r="Q2193" i="1"/>
  <c r="P2194" i="1"/>
  <c r="Q2194" i="1"/>
  <c r="P2195" i="1"/>
  <c r="Q2195" i="1"/>
  <c r="P2196" i="1"/>
  <c r="Q2196" i="1"/>
  <c r="P2197" i="1"/>
  <c r="Q2197" i="1"/>
  <c r="P2198" i="1"/>
  <c r="Q2198" i="1"/>
  <c r="P2199" i="1"/>
  <c r="Q2199" i="1"/>
  <c r="P2200" i="1"/>
  <c r="Q2200" i="1"/>
  <c r="P2201" i="1"/>
  <c r="Q2201" i="1"/>
  <c r="P2202" i="1"/>
  <c r="Q2202" i="1"/>
  <c r="P2203" i="1"/>
  <c r="Q2203" i="1"/>
  <c r="P2204" i="1"/>
  <c r="Q2204" i="1"/>
  <c r="P2205" i="1"/>
  <c r="Q2205" i="1"/>
  <c r="P2206" i="1"/>
  <c r="Q2206" i="1"/>
  <c r="P2207" i="1"/>
  <c r="Q2207" i="1"/>
  <c r="P2208" i="1"/>
  <c r="Q2208" i="1"/>
  <c r="P2209" i="1"/>
  <c r="Q2209" i="1"/>
  <c r="P2210" i="1"/>
  <c r="Q2210" i="1"/>
  <c r="P2211" i="1"/>
  <c r="Q2211" i="1"/>
  <c r="P2212" i="1"/>
  <c r="Q2212" i="1"/>
  <c r="P2213" i="1"/>
  <c r="Q2213" i="1"/>
  <c r="P2214" i="1"/>
  <c r="Q2214" i="1"/>
  <c r="P2215" i="1"/>
  <c r="Q2215" i="1"/>
  <c r="P2216" i="1"/>
  <c r="Q2216" i="1"/>
  <c r="P2217" i="1"/>
  <c r="Q2217" i="1"/>
  <c r="P2218" i="1"/>
  <c r="Q2218" i="1"/>
  <c r="P2219" i="1"/>
  <c r="Q2219" i="1"/>
  <c r="P2220" i="1"/>
  <c r="Q2220" i="1"/>
  <c r="P2221" i="1"/>
  <c r="Q2221" i="1"/>
  <c r="P2222" i="1"/>
  <c r="Q2222" i="1"/>
  <c r="P2223" i="1"/>
  <c r="Q2223" i="1"/>
  <c r="P2224" i="1"/>
  <c r="Q2224" i="1"/>
  <c r="P2225" i="1"/>
  <c r="Q2225" i="1"/>
  <c r="P2226" i="1"/>
  <c r="Q2226" i="1"/>
  <c r="P2227" i="1"/>
  <c r="Q2227" i="1"/>
  <c r="P2228" i="1"/>
  <c r="Q2228" i="1"/>
  <c r="P2229" i="1"/>
  <c r="Q2229" i="1"/>
  <c r="P2230" i="1"/>
  <c r="Q2230" i="1"/>
  <c r="P2231" i="1"/>
  <c r="Q2231" i="1"/>
  <c r="P2232" i="1"/>
  <c r="Q2232" i="1"/>
  <c r="P2233" i="1"/>
  <c r="Q2233" i="1"/>
  <c r="P2234" i="1"/>
  <c r="Q2234" i="1"/>
  <c r="P2235" i="1"/>
  <c r="Q2235" i="1"/>
  <c r="P2236" i="1"/>
  <c r="Q2236" i="1"/>
  <c r="P2237" i="1"/>
  <c r="Q2237" i="1"/>
  <c r="P2238" i="1"/>
  <c r="Q2238" i="1"/>
  <c r="P2239" i="1"/>
  <c r="Q2239" i="1"/>
  <c r="P2240" i="1"/>
  <c r="Q2240" i="1"/>
  <c r="P2241" i="1"/>
  <c r="Q2241" i="1"/>
  <c r="P2242" i="1"/>
  <c r="Q2242" i="1"/>
  <c r="P2243" i="1"/>
  <c r="Q2243" i="1"/>
  <c r="P2244" i="1"/>
  <c r="Q2244" i="1"/>
  <c r="P2245" i="1"/>
  <c r="Q2245" i="1"/>
  <c r="P2246" i="1"/>
  <c r="Q2246" i="1"/>
  <c r="P2247" i="1"/>
  <c r="Q2247" i="1"/>
  <c r="P2248" i="1"/>
  <c r="Q2248" i="1"/>
  <c r="P2249" i="1"/>
  <c r="Q2249" i="1"/>
  <c r="P2250" i="1"/>
  <c r="Q2250" i="1"/>
  <c r="P2251" i="1"/>
  <c r="Q2251" i="1"/>
  <c r="P2252" i="1"/>
  <c r="Q2252" i="1"/>
  <c r="P2253" i="1"/>
  <c r="Q2253" i="1"/>
  <c r="P2254" i="1"/>
  <c r="Q2254" i="1"/>
  <c r="P2255" i="1"/>
  <c r="Q2255" i="1"/>
  <c r="P2256" i="1"/>
  <c r="Q2256" i="1"/>
  <c r="P2257" i="1"/>
  <c r="Q2257" i="1"/>
  <c r="P2258" i="1"/>
  <c r="Q2258" i="1"/>
  <c r="P2259" i="1"/>
  <c r="Q2259" i="1"/>
  <c r="P2260" i="1"/>
  <c r="Q2260" i="1"/>
  <c r="P2261" i="1"/>
  <c r="Q2261" i="1"/>
  <c r="P2262" i="1"/>
  <c r="Q2262" i="1"/>
  <c r="P2263" i="1"/>
  <c r="Q2263" i="1"/>
  <c r="P2264" i="1"/>
  <c r="Q2264" i="1"/>
  <c r="P2265" i="1"/>
  <c r="Q2265" i="1"/>
  <c r="P2266" i="1"/>
  <c r="Q2266" i="1"/>
  <c r="P2267" i="1"/>
  <c r="Q2267" i="1"/>
  <c r="P2268" i="1"/>
  <c r="Q2268" i="1"/>
  <c r="P2269" i="1"/>
  <c r="Q2269" i="1"/>
  <c r="P2270" i="1"/>
  <c r="Q2270" i="1"/>
  <c r="P2271" i="1"/>
  <c r="Q2271" i="1"/>
  <c r="P2272" i="1"/>
  <c r="Q2272" i="1"/>
  <c r="P2273" i="1"/>
  <c r="Q2273" i="1"/>
  <c r="P2274" i="1"/>
  <c r="Q2274" i="1"/>
  <c r="P2275" i="1"/>
  <c r="Q2275" i="1"/>
  <c r="P2276" i="1"/>
  <c r="Q2276" i="1"/>
  <c r="P2277" i="1"/>
  <c r="Q2277" i="1"/>
  <c r="P2278" i="1"/>
  <c r="Q2278" i="1"/>
  <c r="P2279" i="1"/>
  <c r="Q2279" i="1"/>
  <c r="P2280" i="1"/>
  <c r="Q2280" i="1"/>
  <c r="P2281" i="1"/>
  <c r="Q2281" i="1"/>
  <c r="P2282" i="1"/>
  <c r="Q2282" i="1"/>
  <c r="P2283" i="1"/>
  <c r="Q2283" i="1"/>
  <c r="P2284" i="1"/>
  <c r="Q2284" i="1"/>
  <c r="P2285" i="1"/>
  <c r="Q2285" i="1"/>
  <c r="P2286" i="1"/>
  <c r="Q2286" i="1"/>
  <c r="P2287" i="1"/>
  <c r="Q2287" i="1"/>
  <c r="P2288" i="1"/>
  <c r="Q2288" i="1"/>
  <c r="P2289" i="1"/>
  <c r="Q2289" i="1"/>
  <c r="P2290" i="1"/>
  <c r="Q2290" i="1"/>
  <c r="P2291" i="1"/>
  <c r="Q2291" i="1"/>
  <c r="P2292" i="1"/>
  <c r="Q2292" i="1"/>
  <c r="P2293" i="1"/>
  <c r="Q2293" i="1"/>
  <c r="P2294" i="1"/>
  <c r="Q2294" i="1"/>
  <c r="P2295" i="1"/>
  <c r="Q2295" i="1"/>
  <c r="P2296" i="1"/>
  <c r="Q2296" i="1"/>
  <c r="P2297" i="1"/>
  <c r="Q2297" i="1"/>
  <c r="P2298" i="1"/>
  <c r="Q2298" i="1"/>
  <c r="P2299" i="1"/>
  <c r="Q2299" i="1"/>
  <c r="P2300" i="1"/>
  <c r="Q2300" i="1"/>
  <c r="P2301" i="1"/>
  <c r="Q2301" i="1"/>
  <c r="P2302" i="1"/>
  <c r="Q2302" i="1"/>
  <c r="P2303" i="1"/>
  <c r="Q2303" i="1"/>
  <c r="P2304" i="1"/>
  <c r="Q2304" i="1"/>
  <c r="P2305" i="1"/>
  <c r="Q2305" i="1"/>
  <c r="P2306" i="1"/>
  <c r="Q2306" i="1"/>
  <c r="P2307" i="1"/>
  <c r="Q2307" i="1"/>
  <c r="P2308" i="1"/>
  <c r="Q2308" i="1"/>
  <c r="P2309" i="1"/>
  <c r="Q2309" i="1"/>
  <c r="P2310" i="1"/>
  <c r="Q2310" i="1"/>
  <c r="P2311" i="1"/>
  <c r="Q2311" i="1"/>
  <c r="P2312" i="1"/>
  <c r="Q2312" i="1"/>
  <c r="P2313" i="1"/>
  <c r="Q2313" i="1"/>
  <c r="P2314" i="1"/>
  <c r="Q2314" i="1"/>
  <c r="P2315" i="1"/>
  <c r="Q2315" i="1"/>
  <c r="P2316" i="1"/>
  <c r="Q2316" i="1"/>
  <c r="P2317" i="1"/>
  <c r="Q2317" i="1"/>
  <c r="P2318" i="1"/>
  <c r="Q2318" i="1"/>
  <c r="P2319" i="1"/>
  <c r="Q2319" i="1"/>
  <c r="P2320" i="1"/>
  <c r="Q2320" i="1"/>
  <c r="P2321" i="1"/>
  <c r="Q2321" i="1"/>
  <c r="P2322" i="1"/>
  <c r="Q2322" i="1"/>
  <c r="P2323" i="1"/>
  <c r="Q2323" i="1"/>
  <c r="P2324" i="1"/>
  <c r="Q2324" i="1"/>
  <c r="P2325" i="1"/>
  <c r="Q2325" i="1"/>
  <c r="P2326" i="1"/>
  <c r="Q2326" i="1"/>
  <c r="P2327" i="1"/>
  <c r="Q2327" i="1"/>
  <c r="P2328" i="1"/>
  <c r="Q2328" i="1"/>
  <c r="P2329" i="1"/>
  <c r="Q2329" i="1"/>
  <c r="P2330" i="1"/>
  <c r="Q2330" i="1"/>
  <c r="P2331" i="1"/>
  <c r="Q2331" i="1"/>
  <c r="P2332" i="1"/>
  <c r="Q2332" i="1"/>
  <c r="P2333" i="1"/>
  <c r="Q2333" i="1"/>
  <c r="P2334" i="1"/>
  <c r="Q2334" i="1"/>
  <c r="P2335" i="1"/>
  <c r="Q2335" i="1"/>
  <c r="P2336" i="1"/>
  <c r="Q2336" i="1"/>
  <c r="P2337" i="1"/>
  <c r="Q2337" i="1"/>
  <c r="P2338" i="1"/>
  <c r="Q2338" i="1"/>
  <c r="P2339" i="1"/>
  <c r="Q2339" i="1"/>
  <c r="P2340" i="1"/>
  <c r="Q2340" i="1"/>
  <c r="P2341" i="1"/>
  <c r="Q2341" i="1"/>
  <c r="P2342" i="1"/>
  <c r="Q2342" i="1"/>
  <c r="P2343" i="1"/>
  <c r="Q2343" i="1"/>
  <c r="P2344" i="1"/>
  <c r="Q2344" i="1"/>
  <c r="P2345" i="1"/>
  <c r="Q2345" i="1"/>
  <c r="P2346" i="1"/>
  <c r="Q2346" i="1"/>
  <c r="P2347" i="1"/>
  <c r="Q2347" i="1"/>
  <c r="P2348" i="1"/>
  <c r="Q2348" i="1"/>
  <c r="P2349" i="1"/>
  <c r="Q2349" i="1"/>
  <c r="P2350" i="1"/>
  <c r="Q2350" i="1"/>
  <c r="P2351" i="1"/>
  <c r="Q2351" i="1"/>
  <c r="P2352" i="1"/>
  <c r="Q2352" i="1"/>
  <c r="P2353" i="1"/>
  <c r="Q2353" i="1"/>
  <c r="P2354" i="1"/>
  <c r="Q2354" i="1"/>
  <c r="P2355" i="1"/>
  <c r="Q2355" i="1"/>
  <c r="P2356" i="1"/>
  <c r="Q2356" i="1"/>
  <c r="P2357" i="1"/>
  <c r="Q2357" i="1"/>
  <c r="P2358" i="1"/>
  <c r="Q2358" i="1"/>
  <c r="P2359" i="1"/>
  <c r="Q2359" i="1"/>
  <c r="P2360" i="1"/>
  <c r="Q2360" i="1"/>
  <c r="P2361" i="1"/>
  <c r="Q2361" i="1"/>
  <c r="P2362" i="1"/>
  <c r="Q2362" i="1"/>
  <c r="P2363" i="1"/>
  <c r="Q2363" i="1"/>
  <c r="P2364" i="1"/>
  <c r="Q2364" i="1"/>
  <c r="P2365" i="1"/>
  <c r="Q2365" i="1"/>
  <c r="P2366" i="1"/>
  <c r="Q2366" i="1"/>
  <c r="P2367" i="1"/>
  <c r="Q2367" i="1"/>
  <c r="P2368" i="1"/>
  <c r="Q2368" i="1"/>
  <c r="P2369" i="1"/>
  <c r="Q2369" i="1"/>
  <c r="P2370" i="1"/>
  <c r="Q2370" i="1"/>
  <c r="P2371" i="1"/>
  <c r="Q2371" i="1"/>
  <c r="P2372" i="1"/>
  <c r="Q2372" i="1"/>
  <c r="P2373" i="1"/>
  <c r="Q2373" i="1"/>
  <c r="P2374" i="1"/>
  <c r="Q2374" i="1"/>
  <c r="P2375" i="1"/>
  <c r="Q2375" i="1"/>
  <c r="P2376" i="1"/>
  <c r="Q2376" i="1"/>
  <c r="P2377" i="1"/>
  <c r="Q2377" i="1"/>
  <c r="P2378" i="1"/>
  <c r="Q2378" i="1"/>
  <c r="P2379" i="1"/>
  <c r="Q2379" i="1"/>
  <c r="P2380" i="1"/>
  <c r="Q2380" i="1"/>
  <c r="P2381" i="1"/>
  <c r="Q2381" i="1"/>
  <c r="P2382" i="1"/>
  <c r="Q2382" i="1"/>
  <c r="P2383" i="1"/>
  <c r="Q2383" i="1"/>
  <c r="P2384" i="1"/>
  <c r="Q2384" i="1"/>
  <c r="P2385" i="1"/>
  <c r="Q2385" i="1"/>
  <c r="P2386" i="1"/>
  <c r="Q2386" i="1"/>
  <c r="P2387" i="1"/>
  <c r="Q2387" i="1"/>
  <c r="P2388" i="1"/>
  <c r="Q2388" i="1"/>
  <c r="P2389" i="1"/>
  <c r="Q2389" i="1"/>
  <c r="P2390" i="1"/>
  <c r="Q2390" i="1"/>
  <c r="P2391" i="1"/>
  <c r="Q2391" i="1"/>
  <c r="P2392" i="1"/>
  <c r="Q2392" i="1"/>
  <c r="P2393" i="1"/>
  <c r="Q2393" i="1"/>
  <c r="P2394" i="1"/>
  <c r="Q2394" i="1"/>
  <c r="P2395" i="1"/>
  <c r="Q2395" i="1"/>
  <c r="P2396" i="1"/>
  <c r="Q2396" i="1"/>
  <c r="P2397" i="1"/>
  <c r="Q2397" i="1"/>
  <c r="P2398" i="1"/>
  <c r="Q2398" i="1"/>
  <c r="P2399" i="1"/>
  <c r="Q2399" i="1"/>
  <c r="P2400" i="1"/>
  <c r="Q2400" i="1"/>
  <c r="P2401" i="1"/>
  <c r="Q2401" i="1"/>
  <c r="P2402" i="1"/>
  <c r="Q2402" i="1"/>
  <c r="P2403" i="1"/>
  <c r="Q2403" i="1"/>
  <c r="P2404" i="1"/>
  <c r="Q2404" i="1"/>
  <c r="P2405" i="1"/>
  <c r="Q2405" i="1"/>
  <c r="P2406" i="1"/>
  <c r="Q2406" i="1"/>
  <c r="P2407" i="1"/>
  <c r="Q2407" i="1"/>
  <c r="P2408" i="1"/>
  <c r="Q2408" i="1"/>
  <c r="P2409" i="1"/>
  <c r="Q2409" i="1"/>
  <c r="P2410" i="1"/>
  <c r="Q2410" i="1"/>
  <c r="P2411" i="1"/>
  <c r="Q2411" i="1"/>
  <c r="P2412" i="1"/>
  <c r="Q2412" i="1"/>
  <c r="P2413" i="1"/>
  <c r="Q2413" i="1"/>
  <c r="P2414" i="1"/>
  <c r="Q2414" i="1"/>
  <c r="P2415" i="1"/>
  <c r="Q2415" i="1"/>
  <c r="P2416" i="1"/>
  <c r="Q2416" i="1"/>
  <c r="P2417" i="1"/>
  <c r="Q2417" i="1"/>
  <c r="P2418" i="1"/>
  <c r="Q2418" i="1"/>
  <c r="P2419" i="1"/>
  <c r="Q2419" i="1"/>
  <c r="P2420" i="1"/>
  <c r="Q2420" i="1"/>
  <c r="P2421" i="1"/>
  <c r="Q2421" i="1"/>
  <c r="P2422" i="1"/>
  <c r="Q2422" i="1"/>
  <c r="P2423" i="1"/>
  <c r="Q2423" i="1"/>
  <c r="P2424" i="1"/>
  <c r="Q2424" i="1"/>
  <c r="P2425" i="1"/>
  <c r="Q2425" i="1"/>
  <c r="P2426" i="1"/>
  <c r="Q2426" i="1"/>
  <c r="P2427" i="1"/>
  <c r="Q2427" i="1"/>
  <c r="P2428" i="1"/>
  <c r="Q2428" i="1"/>
  <c r="P2429" i="1"/>
  <c r="Q2429" i="1"/>
  <c r="P2430" i="1"/>
  <c r="Q2430" i="1"/>
  <c r="P2431" i="1"/>
  <c r="Q2431" i="1"/>
  <c r="P2432" i="1"/>
  <c r="Q2432" i="1"/>
  <c r="P2433" i="1"/>
  <c r="Q2433" i="1"/>
  <c r="P2434" i="1"/>
  <c r="Q2434" i="1"/>
  <c r="P2435" i="1"/>
  <c r="Q2435" i="1"/>
  <c r="P2436" i="1"/>
  <c r="Q2436" i="1"/>
  <c r="P2437" i="1"/>
  <c r="Q2437" i="1"/>
  <c r="P2438" i="1"/>
  <c r="Q2438" i="1"/>
  <c r="P2439" i="1"/>
  <c r="Q2439" i="1"/>
  <c r="P2440" i="1"/>
  <c r="Q2440" i="1"/>
  <c r="P2441" i="1"/>
  <c r="Q2441" i="1"/>
  <c r="P2442" i="1"/>
  <c r="Q2442" i="1"/>
  <c r="P2443" i="1"/>
  <c r="Q2443" i="1"/>
  <c r="P2444" i="1"/>
  <c r="Q2444" i="1"/>
  <c r="P2445" i="1"/>
  <c r="Q2445" i="1"/>
  <c r="P2446" i="1"/>
  <c r="Q2446" i="1"/>
  <c r="P2447" i="1"/>
  <c r="Q2447" i="1"/>
  <c r="P2448" i="1"/>
  <c r="Q2448" i="1"/>
  <c r="P2449" i="1"/>
  <c r="Q2449" i="1"/>
  <c r="P2450" i="1"/>
  <c r="Q2450" i="1"/>
  <c r="P2451" i="1"/>
  <c r="Q2451" i="1"/>
  <c r="P2452" i="1"/>
  <c r="Q2452" i="1"/>
  <c r="P2453" i="1"/>
  <c r="Q2453" i="1"/>
  <c r="P2454" i="1"/>
  <c r="Q2454" i="1"/>
  <c r="P2455" i="1"/>
  <c r="Q2455" i="1"/>
  <c r="P2456" i="1"/>
  <c r="Q2456" i="1"/>
  <c r="P2457" i="1"/>
  <c r="Q2457" i="1"/>
  <c r="P2458" i="1"/>
  <c r="Q2458" i="1"/>
  <c r="P2459" i="1"/>
  <c r="Q2459" i="1"/>
  <c r="P2460" i="1"/>
  <c r="Q2460" i="1"/>
  <c r="P2461" i="1"/>
  <c r="Q2461" i="1"/>
  <c r="P2462" i="1"/>
  <c r="Q2462" i="1"/>
  <c r="P2463" i="1"/>
  <c r="Q2463" i="1"/>
  <c r="P2464" i="1"/>
  <c r="Q2464" i="1"/>
  <c r="P2465" i="1"/>
  <c r="Q2465" i="1"/>
  <c r="P2466" i="1"/>
  <c r="Q2466" i="1"/>
  <c r="P2467" i="1"/>
  <c r="Q2467" i="1"/>
  <c r="P2468" i="1"/>
  <c r="Q2468" i="1"/>
  <c r="P2469" i="1"/>
  <c r="Q2469" i="1"/>
  <c r="P2470" i="1"/>
  <c r="Q2470" i="1"/>
  <c r="P2471" i="1"/>
  <c r="Q2471" i="1"/>
  <c r="P2472" i="1"/>
  <c r="Q2472" i="1"/>
  <c r="P2473" i="1"/>
  <c r="Q2473" i="1"/>
  <c r="P2474" i="1"/>
  <c r="Q2474" i="1"/>
  <c r="P2475" i="1"/>
  <c r="Q2475" i="1"/>
  <c r="P2476" i="1"/>
  <c r="Q2476" i="1"/>
  <c r="P2477" i="1"/>
  <c r="Q2477" i="1"/>
  <c r="P2478" i="1"/>
  <c r="Q2478" i="1"/>
  <c r="P2479" i="1"/>
  <c r="Q2479" i="1"/>
  <c r="P2480" i="1"/>
  <c r="Q2480" i="1"/>
  <c r="P2481" i="1"/>
  <c r="Q2481" i="1"/>
  <c r="P2482" i="1"/>
  <c r="Q2482" i="1"/>
  <c r="P2483" i="1"/>
  <c r="Q2483" i="1"/>
  <c r="P2484" i="1"/>
  <c r="Q2484" i="1"/>
  <c r="P2485" i="1"/>
  <c r="Q2485" i="1"/>
  <c r="P2486" i="1"/>
  <c r="Q2486" i="1"/>
  <c r="P2487" i="1"/>
  <c r="Q2487" i="1"/>
  <c r="P2488" i="1"/>
  <c r="Q2488" i="1"/>
  <c r="P2489" i="1"/>
  <c r="Q2489" i="1"/>
  <c r="P2490" i="1"/>
  <c r="Q2490" i="1"/>
  <c r="P2491" i="1"/>
  <c r="Q2491" i="1"/>
  <c r="P2492" i="1"/>
  <c r="Q2492" i="1"/>
  <c r="P2493" i="1"/>
  <c r="Q2493" i="1"/>
  <c r="P2494" i="1"/>
  <c r="Q2494" i="1"/>
  <c r="P2495" i="1"/>
  <c r="Q2495" i="1"/>
  <c r="P2496" i="1"/>
  <c r="Q2496" i="1"/>
  <c r="P2497" i="1"/>
  <c r="Q2497" i="1"/>
  <c r="P2498" i="1"/>
  <c r="Q2498" i="1"/>
  <c r="P2499" i="1"/>
  <c r="Q2499" i="1"/>
  <c r="P2500" i="1"/>
  <c r="Q2500" i="1"/>
  <c r="P2501" i="1"/>
  <c r="Q2501" i="1"/>
  <c r="P2502" i="1"/>
  <c r="Q2502" i="1"/>
  <c r="P2503" i="1"/>
  <c r="Q2503" i="1"/>
  <c r="P2504" i="1"/>
  <c r="Q2504" i="1"/>
  <c r="P2505" i="1"/>
  <c r="Q2505" i="1"/>
  <c r="P2506" i="1"/>
  <c r="Q2506" i="1"/>
  <c r="P2507" i="1"/>
  <c r="Q2507" i="1"/>
  <c r="P2508" i="1"/>
  <c r="Q2508" i="1"/>
  <c r="P2509" i="1"/>
  <c r="Q2509" i="1"/>
  <c r="P2510" i="1"/>
  <c r="Q2510" i="1"/>
  <c r="P2511" i="1"/>
  <c r="Q2511" i="1"/>
  <c r="P2512" i="1"/>
  <c r="Q2512" i="1"/>
  <c r="P2513" i="1"/>
  <c r="Q2513" i="1"/>
  <c r="P2514" i="1"/>
  <c r="Q2514" i="1"/>
  <c r="P2515" i="1"/>
  <c r="Q2515" i="1"/>
  <c r="P2516" i="1"/>
  <c r="Q2516" i="1"/>
  <c r="P2517" i="1"/>
  <c r="Q2517" i="1"/>
  <c r="P2518" i="1"/>
  <c r="Q2518" i="1"/>
  <c r="P2519" i="1"/>
  <c r="Q2519" i="1"/>
  <c r="P2520" i="1"/>
  <c r="Q2520" i="1"/>
  <c r="P2521" i="1"/>
  <c r="Q2521" i="1"/>
  <c r="P2522" i="1"/>
  <c r="Q2522" i="1"/>
  <c r="P2523" i="1"/>
  <c r="Q2523" i="1"/>
  <c r="P2524" i="1"/>
  <c r="Q2524" i="1"/>
  <c r="P2525" i="1"/>
  <c r="Q2525" i="1"/>
  <c r="P2526" i="1"/>
  <c r="Q2526" i="1"/>
  <c r="P2527" i="1"/>
  <c r="Q2527" i="1"/>
  <c r="P2528" i="1"/>
  <c r="Q2528" i="1"/>
  <c r="P2529" i="1"/>
  <c r="Q2529" i="1"/>
  <c r="P2530" i="1"/>
  <c r="Q2530" i="1"/>
  <c r="P2531" i="1"/>
  <c r="Q2531" i="1"/>
  <c r="P2532" i="1"/>
  <c r="Q2532" i="1"/>
  <c r="P2533" i="1"/>
  <c r="Q2533" i="1"/>
  <c r="P2534" i="1"/>
  <c r="Q2534" i="1"/>
  <c r="P2535" i="1"/>
  <c r="Q2535" i="1"/>
  <c r="P2536" i="1"/>
  <c r="Q2536" i="1"/>
  <c r="P2537" i="1"/>
  <c r="Q2537" i="1"/>
  <c r="P2538" i="1"/>
  <c r="Q2538" i="1"/>
  <c r="P2539" i="1"/>
  <c r="Q2539" i="1"/>
  <c r="P2540" i="1"/>
  <c r="Q2540" i="1"/>
  <c r="P2541" i="1"/>
  <c r="Q2541" i="1"/>
  <c r="P2542" i="1"/>
  <c r="Q2542" i="1"/>
  <c r="P2543" i="1"/>
  <c r="Q2543" i="1"/>
  <c r="P2544" i="1"/>
  <c r="Q2544" i="1"/>
  <c r="P2545" i="1"/>
  <c r="Q2545" i="1"/>
  <c r="P2546" i="1"/>
  <c r="Q2546" i="1"/>
  <c r="P2547" i="1"/>
  <c r="Q2547" i="1"/>
  <c r="P2548" i="1"/>
  <c r="Q2548" i="1"/>
  <c r="P2549" i="1"/>
  <c r="Q2549" i="1"/>
  <c r="P2550" i="1"/>
  <c r="Q2550" i="1"/>
  <c r="P2551" i="1"/>
  <c r="Q2551" i="1"/>
  <c r="P2552" i="1"/>
  <c r="Q2552" i="1"/>
  <c r="P2553" i="1"/>
  <c r="Q2553" i="1"/>
  <c r="P2554" i="1"/>
  <c r="Q2554" i="1"/>
  <c r="P2555" i="1"/>
  <c r="Q2555" i="1"/>
  <c r="P2556" i="1"/>
  <c r="Q2556" i="1"/>
  <c r="P2557" i="1"/>
  <c r="Q2557" i="1"/>
  <c r="P2558" i="1"/>
  <c r="Q2558" i="1"/>
  <c r="P2559" i="1"/>
  <c r="Q2559" i="1"/>
  <c r="P2560" i="1"/>
  <c r="Q2560" i="1"/>
  <c r="P2561" i="1"/>
  <c r="Q2561" i="1"/>
  <c r="P2562" i="1"/>
  <c r="Q2562" i="1"/>
  <c r="P2563" i="1"/>
  <c r="Q2563" i="1"/>
  <c r="P2564" i="1"/>
  <c r="Q2564" i="1"/>
  <c r="P2565" i="1"/>
  <c r="Q2565" i="1"/>
  <c r="P2566" i="1"/>
  <c r="Q2566" i="1"/>
  <c r="P2567" i="1"/>
  <c r="Q2567" i="1"/>
  <c r="P2568" i="1"/>
  <c r="Q2568" i="1"/>
  <c r="P2569" i="1"/>
  <c r="Q2569" i="1"/>
  <c r="P2570" i="1"/>
  <c r="Q2570" i="1"/>
  <c r="P2571" i="1"/>
  <c r="Q2571" i="1"/>
  <c r="P2572" i="1"/>
  <c r="Q2572" i="1"/>
  <c r="P2573" i="1"/>
  <c r="Q2573" i="1"/>
  <c r="P2574" i="1"/>
  <c r="Q2574" i="1"/>
  <c r="P2575" i="1"/>
  <c r="Q2575" i="1"/>
  <c r="P2576" i="1"/>
  <c r="Q2576" i="1"/>
  <c r="P2577" i="1"/>
  <c r="Q2577" i="1"/>
  <c r="P2578" i="1"/>
  <c r="Q2578" i="1"/>
  <c r="P2579" i="1"/>
  <c r="Q2579" i="1"/>
  <c r="P2580" i="1"/>
  <c r="Q2580" i="1"/>
  <c r="P2581" i="1"/>
  <c r="Q2581" i="1"/>
  <c r="P2582" i="1"/>
  <c r="Q2582" i="1"/>
  <c r="P2583" i="1"/>
  <c r="Q2583" i="1"/>
  <c r="P2584" i="1"/>
  <c r="Q2584" i="1"/>
  <c r="P2585" i="1"/>
  <c r="Q2585" i="1"/>
  <c r="P2586" i="1"/>
  <c r="Q2586" i="1"/>
  <c r="P2587" i="1"/>
  <c r="Q2587" i="1"/>
  <c r="P2588" i="1"/>
  <c r="Q2588" i="1"/>
  <c r="P2589" i="1"/>
  <c r="Q2589" i="1"/>
  <c r="P2590" i="1"/>
  <c r="Q2590" i="1"/>
  <c r="P2591" i="1"/>
  <c r="Q2591" i="1"/>
  <c r="P2592" i="1"/>
  <c r="Q2592" i="1"/>
  <c r="P2593" i="1"/>
  <c r="Q2593" i="1"/>
  <c r="P2594" i="1"/>
  <c r="Q2594" i="1"/>
  <c r="P2595" i="1"/>
  <c r="Q2595" i="1"/>
  <c r="P2596" i="1"/>
  <c r="Q2596" i="1"/>
  <c r="P2597" i="1"/>
  <c r="Q2597" i="1"/>
  <c r="P2598" i="1"/>
  <c r="Q2598" i="1"/>
  <c r="P2599" i="1"/>
  <c r="Q2599" i="1"/>
  <c r="P2600" i="1"/>
  <c r="Q2600" i="1"/>
  <c r="P2601" i="1"/>
  <c r="Q2601" i="1"/>
  <c r="P2602" i="1"/>
  <c r="Q2602" i="1"/>
  <c r="P2603" i="1"/>
  <c r="Q2603" i="1"/>
  <c r="P2604" i="1"/>
  <c r="Q2604" i="1"/>
  <c r="P2605" i="1"/>
  <c r="Q2605" i="1"/>
  <c r="P2606" i="1"/>
  <c r="Q2606" i="1"/>
  <c r="P2607" i="1"/>
  <c r="Q2607" i="1"/>
  <c r="P2608" i="1"/>
  <c r="Q2608" i="1"/>
  <c r="P2609" i="1"/>
  <c r="Q2609" i="1"/>
  <c r="P2610" i="1"/>
  <c r="Q2610" i="1"/>
  <c r="P2611" i="1"/>
  <c r="Q2611" i="1"/>
  <c r="P2612" i="1"/>
  <c r="Q2612" i="1"/>
  <c r="P2613" i="1"/>
  <c r="Q2613" i="1"/>
  <c r="P2614" i="1"/>
  <c r="Q2614" i="1"/>
  <c r="P2615" i="1"/>
  <c r="Q2615" i="1"/>
  <c r="P2616" i="1"/>
  <c r="Q2616" i="1"/>
  <c r="P2617" i="1"/>
  <c r="Q2617" i="1"/>
  <c r="P2618" i="1"/>
  <c r="Q2618" i="1"/>
  <c r="P2619" i="1"/>
  <c r="Q2619" i="1"/>
  <c r="P2620" i="1"/>
  <c r="Q2620" i="1"/>
  <c r="P2621" i="1"/>
  <c r="Q2621" i="1"/>
  <c r="P2622" i="1"/>
  <c r="Q2622" i="1"/>
  <c r="P2623" i="1"/>
  <c r="Q2623" i="1"/>
  <c r="P2624" i="1"/>
  <c r="Q2624" i="1"/>
  <c r="P2625" i="1"/>
  <c r="Q2625" i="1"/>
  <c r="P2626" i="1"/>
  <c r="Q2626" i="1"/>
  <c r="P2627" i="1"/>
  <c r="Q2627" i="1"/>
  <c r="P2628" i="1"/>
  <c r="Q2628" i="1"/>
  <c r="P2629" i="1"/>
  <c r="Q2629" i="1"/>
  <c r="P2630" i="1"/>
  <c r="Q2630" i="1"/>
  <c r="P2631" i="1"/>
  <c r="Q2631" i="1"/>
  <c r="P2632" i="1"/>
  <c r="Q2632" i="1"/>
  <c r="P2633" i="1"/>
  <c r="Q2633" i="1"/>
  <c r="P2634" i="1"/>
  <c r="Q2634" i="1"/>
  <c r="P2635" i="1"/>
  <c r="Q2635" i="1"/>
  <c r="P2636" i="1"/>
  <c r="Q2636" i="1"/>
  <c r="P2637" i="1"/>
  <c r="Q2637" i="1"/>
  <c r="P2638" i="1"/>
  <c r="Q2638" i="1"/>
  <c r="P2639" i="1"/>
  <c r="Q2639" i="1"/>
  <c r="P2640" i="1"/>
  <c r="Q2640" i="1"/>
  <c r="P2641" i="1"/>
  <c r="Q2641" i="1"/>
  <c r="P2642" i="1"/>
  <c r="Q2642" i="1"/>
  <c r="P2643" i="1"/>
  <c r="Q2643" i="1"/>
  <c r="P2644" i="1"/>
  <c r="Q2644" i="1"/>
  <c r="P2645" i="1"/>
  <c r="Q2645" i="1"/>
  <c r="P2646" i="1"/>
  <c r="Q2646" i="1"/>
  <c r="P2647" i="1"/>
  <c r="Q2647" i="1"/>
  <c r="P2648" i="1"/>
  <c r="Q2648" i="1"/>
  <c r="P2649" i="1"/>
  <c r="Q2649" i="1"/>
  <c r="P2650" i="1"/>
  <c r="Q2650" i="1"/>
  <c r="P2651" i="1"/>
  <c r="Q2651" i="1"/>
  <c r="P2652" i="1"/>
  <c r="Q2652" i="1"/>
  <c r="P2653" i="1"/>
  <c r="Q2653" i="1"/>
  <c r="P2654" i="1"/>
  <c r="Q2654" i="1"/>
  <c r="P2655" i="1"/>
  <c r="Q2655" i="1"/>
  <c r="P2656" i="1"/>
  <c r="Q2656" i="1"/>
  <c r="P2657" i="1"/>
  <c r="Q2657" i="1"/>
  <c r="P2658" i="1"/>
  <c r="Q2658" i="1"/>
  <c r="P2659" i="1"/>
  <c r="Q2659" i="1"/>
  <c r="P2660" i="1"/>
  <c r="Q2660" i="1"/>
  <c r="P2661" i="1"/>
  <c r="Q2661" i="1"/>
  <c r="P2662" i="1"/>
  <c r="Q2662" i="1"/>
  <c r="P2663" i="1"/>
  <c r="Q2663" i="1"/>
  <c r="P2664" i="1"/>
  <c r="Q2664" i="1"/>
  <c r="P2665" i="1"/>
  <c r="Q2665" i="1"/>
  <c r="P2666" i="1"/>
  <c r="Q2666" i="1"/>
  <c r="P2667" i="1"/>
  <c r="Q2667" i="1"/>
  <c r="P2668" i="1"/>
  <c r="Q2668" i="1"/>
  <c r="P2669" i="1"/>
  <c r="Q2669" i="1"/>
  <c r="P2670" i="1"/>
  <c r="Q2670" i="1"/>
  <c r="P2671" i="1"/>
  <c r="Q2671" i="1"/>
  <c r="P2672" i="1"/>
  <c r="Q2672" i="1"/>
  <c r="P2673" i="1"/>
  <c r="Q2673" i="1"/>
  <c r="P2674" i="1"/>
  <c r="Q2674" i="1"/>
  <c r="P2675" i="1"/>
  <c r="Q2675" i="1"/>
  <c r="P2676" i="1"/>
  <c r="Q2676" i="1"/>
  <c r="P2677" i="1"/>
  <c r="Q2677" i="1"/>
  <c r="P2678" i="1"/>
  <c r="Q2678" i="1"/>
  <c r="P2679" i="1"/>
  <c r="Q2679" i="1"/>
  <c r="P2680" i="1"/>
  <c r="Q2680" i="1"/>
  <c r="P2681" i="1"/>
  <c r="Q2681" i="1"/>
  <c r="P2682" i="1"/>
  <c r="Q2682" i="1"/>
  <c r="P2683" i="1"/>
  <c r="Q2683" i="1"/>
  <c r="P2684" i="1"/>
  <c r="Q2684" i="1"/>
  <c r="P2685" i="1"/>
  <c r="Q2685" i="1"/>
  <c r="P2686" i="1"/>
  <c r="Q2686" i="1"/>
  <c r="P2687" i="1"/>
  <c r="Q2687" i="1"/>
  <c r="P2688" i="1"/>
  <c r="Q2688" i="1"/>
  <c r="P2689" i="1"/>
  <c r="Q2689" i="1"/>
  <c r="P2690" i="1"/>
  <c r="Q2690" i="1"/>
  <c r="P2691" i="1"/>
  <c r="Q2691" i="1"/>
  <c r="P2692" i="1"/>
  <c r="Q2692" i="1"/>
  <c r="P2693" i="1"/>
  <c r="Q2693" i="1"/>
  <c r="P2694" i="1"/>
  <c r="Q2694" i="1"/>
  <c r="P2695" i="1"/>
  <c r="Q2695" i="1"/>
  <c r="P2696" i="1"/>
  <c r="Q2696" i="1"/>
  <c r="P2697" i="1"/>
  <c r="Q2697" i="1"/>
  <c r="P2698" i="1"/>
  <c r="Q2698" i="1"/>
  <c r="P2699" i="1"/>
  <c r="Q2699" i="1"/>
  <c r="P2700" i="1"/>
  <c r="Q2700" i="1"/>
  <c r="P2701" i="1"/>
  <c r="Q2701" i="1"/>
  <c r="P2702" i="1"/>
  <c r="Q2702" i="1"/>
  <c r="P2703" i="1"/>
  <c r="Q2703" i="1"/>
  <c r="P2704" i="1"/>
  <c r="Q2704" i="1"/>
  <c r="P2705" i="1"/>
  <c r="Q2705" i="1"/>
  <c r="P2706" i="1"/>
  <c r="Q2706" i="1"/>
  <c r="P2707" i="1"/>
  <c r="Q2707" i="1"/>
  <c r="P2708" i="1"/>
  <c r="Q2708" i="1"/>
  <c r="P2709" i="1"/>
  <c r="Q2709" i="1"/>
  <c r="P2710" i="1"/>
  <c r="Q2710" i="1"/>
  <c r="P2711" i="1"/>
  <c r="Q2711" i="1"/>
  <c r="P2712" i="1"/>
  <c r="Q2712" i="1"/>
  <c r="P2713" i="1"/>
  <c r="Q2713" i="1"/>
  <c r="P2714" i="1"/>
  <c r="Q2714" i="1"/>
  <c r="P2715" i="1"/>
  <c r="Q2715" i="1"/>
  <c r="P2716" i="1"/>
  <c r="Q2716" i="1"/>
  <c r="P2717" i="1"/>
  <c r="Q2717" i="1"/>
  <c r="P2718" i="1"/>
  <c r="Q2718" i="1"/>
  <c r="P2719" i="1"/>
  <c r="Q2719" i="1"/>
  <c r="P2720" i="1"/>
  <c r="Q2720" i="1"/>
  <c r="P2721" i="1"/>
  <c r="Q2721" i="1"/>
  <c r="P2722" i="1"/>
  <c r="Q2722" i="1"/>
  <c r="P2723" i="1"/>
  <c r="Q2723" i="1"/>
  <c r="P2724" i="1"/>
  <c r="Q2724" i="1"/>
  <c r="P2725" i="1"/>
  <c r="Q2725" i="1"/>
  <c r="P2726" i="1"/>
  <c r="Q2726" i="1"/>
  <c r="P2727" i="1"/>
  <c r="Q2727" i="1"/>
  <c r="P2728" i="1"/>
  <c r="Q2728" i="1"/>
  <c r="P2729" i="1"/>
  <c r="Q2729" i="1"/>
  <c r="P2730" i="1"/>
  <c r="Q2730" i="1"/>
  <c r="P2731" i="1"/>
  <c r="Q2731" i="1"/>
  <c r="P2732" i="1"/>
  <c r="Q2732" i="1"/>
  <c r="P2733" i="1"/>
  <c r="Q2733" i="1"/>
  <c r="P2734" i="1"/>
  <c r="Q2734" i="1"/>
  <c r="P2735" i="1"/>
  <c r="Q2735" i="1"/>
  <c r="P2736" i="1"/>
  <c r="Q2736" i="1"/>
  <c r="P2737" i="1"/>
  <c r="Q2737" i="1"/>
  <c r="P2738" i="1"/>
  <c r="Q2738" i="1"/>
  <c r="P2739" i="1"/>
  <c r="Q2739" i="1"/>
  <c r="P2740" i="1"/>
  <c r="Q2740" i="1"/>
  <c r="P2741" i="1"/>
  <c r="Q2741" i="1"/>
  <c r="P2742" i="1"/>
  <c r="Q2742" i="1"/>
  <c r="P2743" i="1"/>
  <c r="Q2743" i="1"/>
  <c r="P2744" i="1"/>
  <c r="Q2744" i="1"/>
  <c r="P2745" i="1"/>
  <c r="Q2745" i="1"/>
  <c r="P2746" i="1"/>
  <c r="Q2746" i="1"/>
  <c r="P2747" i="1"/>
  <c r="Q2747" i="1"/>
  <c r="P2748" i="1"/>
  <c r="Q2748" i="1"/>
  <c r="P2749" i="1"/>
  <c r="Q2749" i="1"/>
  <c r="P2750" i="1"/>
  <c r="Q2750" i="1"/>
  <c r="P2751" i="1"/>
  <c r="Q2751" i="1"/>
  <c r="P2752" i="1"/>
  <c r="Q2752" i="1"/>
  <c r="P2753" i="1"/>
  <c r="Q2753" i="1"/>
  <c r="P2754" i="1"/>
  <c r="Q2754" i="1"/>
  <c r="P2755" i="1"/>
  <c r="Q2755" i="1"/>
  <c r="P2756" i="1"/>
  <c r="Q2756" i="1"/>
  <c r="P2757" i="1"/>
  <c r="Q2757" i="1"/>
  <c r="P2758" i="1"/>
  <c r="Q2758" i="1"/>
  <c r="P2759" i="1"/>
  <c r="Q2759" i="1"/>
  <c r="P2760" i="1"/>
  <c r="Q2760" i="1"/>
  <c r="P2761" i="1"/>
  <c r="Q2761" i="1"/>
  <c r="P2762" i="1"/>
  <c r="Q2762" i="1"/>
  <c r="P2763" i="1"/>
  <c r="Q2763" i="1"/>
  <c r="P2764" i="1"/>
  <c r="Q2764" i="1"/>
  <c r="P2765" i="1"/>
  <c r="Q2765" i="1"/>
  <c r="P2766" i="1"/>
  <c r="Q2766" i="1"/>
  <c r="P2767" i="1"/>
  <c r="Q2767" i="1"/>
  <c r="P2768" i="1"/>
  <c r="Q2768" i="1"/>
  <c r="P2769" i="1"/>
  <c r="Q2769" i="1"/>
  <c r="P2770" i="1"/>
  <c r="Q2770" i="1"/>
  <c r="P2771" i="1"/>
  <c r="Q2771" i="1"/>
  <c r="P2772" i="1"/>
  <c r="Q2772" i="1"/>
  <c r="P2773" i="1"/>
  <c r="Q2773" i="1"/>
  <c r="P2774" i="1"/>
  <c r="Q2774" i="1"/>
  <c r="P2775" i="1"/>
  <c r="Q2775" i="1"/>
  <c r="P2776" i="1"/>
  <c r="Q2776" i="1"/>
  <c r="P2777" i="1"/>
  <c r="Q2777" i="1"/>
  <c r="P2778" i="1"/>
  <c r="Q2778" i="1"/>
  <c r="P2779" i="1"/>
  <c r="Q2779" i="1"/>
  <c r="P2780" i="1"/>
  <c r="Q2780" i="1"/>
  <c r="P2781" i="1"/>
  <c r="Q2781" i="1"/>
  <c r="P2782" i="1"/>
  <c r="Q2782" i="1"/>
  <c r="P2783" i="1"/>
  <c r="Q2783" i="1"/>
  <c r="P2784" i="1"/>
  <c r="Q2784" i="1"/>
  <c r="P2785" i="1"/>
  <c r="Q2785" i="1"/>
  <c r="P2786" i="1"/>
  <c r="Q2786" i="1"/>
  <c r="P2787" i="1"/>
  <c r="Q2787" i="1"/>
  <c r="P2788" i="1"/>
  <c r="Q2788" i="1"/>
  <c r="P2789" i="1"/>
  <c r="Q2789" i="1"/>
  <c r="P2790" i="1"/>
  <c r="Q2790" i="1"/>
  <c r="P2791" i="1"/>
  <c r="Q2791" i="1"/>
  <c r="P2792" i="1"/>
  <c r="Q2792" i="1"/>
  <c r="P2793" i="1"/>
  <c r="Q2793" i="1"/>
  <c r="P2794" i="1"/>
  <c r="Q2794" i="1"/>
  <c r="P2795" i="1"/>
  <c r="Q2795" i="1"/>
  <c r="P2796" i="1"/>
  <c r="Q2796" i="1"/>
  <c r="P2797" i="1"/>
  <c r="Q2797" i="1"/>
  <c r="P2798" i="1"/>
  <c r="Q2798" i="1"/>
  <c r="P2799" i="1"/>
  <c r="Q2799" i="1"/>
  <c r="P2800" i="1"/>
  <c r="Q2800" i="1"/>
  <c r="P2801" i="1"/>
  <c r="Q2801" i="1"/>
  <c r="P2802" i="1"/>
  <c r="Q2802" i="1"/>
  <c r="P2803" i="1"/>
  <c r="Q2803" i="1"/>
  <c r="P2804" i="1"/>
  <c r="Q2804" i="1"/>
  <c r="P2805" i="1"/>
  <c r="Q2805" i="1"/>
  <c r="P2806" i="1"/>
  <c r="Q2806" i="1"/>
  <c r="P2807" i="1"/>
  <c r="Q2807" i="1"/>
  <c r="P2808" i="1"/>
  <c r="Q2808" i="1"/>
  <c r="P2809" i="1"/>
  <c r="Q2809" i="1"/>
  <c r="P2810" i="1"/>
  <c r="Q2810" i="1"/>
  <c r="P2811" i="1"/>
  <c r="Q2811" i="1"/>
  <c r="P2812" i="1"/>
  <c r="Q2812" i="1"/>
  <c r="P2813" i="1"/>
  <c r="Q2813" i="1"/>
  <c r="P2814" i="1"/>
  <c r="Q2814" i="1"/>
  <c r="P2815" i="1"/>
  <c r="Q2815" i="1"/>
  <c r="P2816" i="1"/>
  <c r="Q2816" i="1"/>
  <c r="P2817" i="1"/>
  <c r="Q2817" i="1"/>
  <c r="P2818" i="1"/>
  <c r="Q2818" i="1"/>
  <c r="P2819" i="1"/>
  <c r="Q2819" i="1"/>
  <c r="P2820" i="1"/>
  <c r="Q2820" i="1"/>
  <c r="P2821" i="1"/>
  <c r="Q2821" i="1"/>
  <c r="P2822" i="1"/>
  <c r="Q2822" i="1"/>
  <c r="P2823" i="1"/>
  <c r="Q2823" i="1"/>
  <c r="P2824" i="1"/>
  <c r="Q2824" i="1"/>
  <c r="P2825" i="1"/>
  <c r="Q2825" i="1"/>
  <c r="P2826" i="1"/>
  <c r="Q2826" i="1"/>
  <c r="P2827" i="1"/>
  <c r="Q2827" i="1"/>
  <c r="P2828" i="1"/>
  <c r="Q2828" i="1"/>
  <c r="P2829" i="1"/>
  <c r="Q2829" i="1"/>
  <c r="P2830" i="1"/>
  <c r="Q2830" i="1"/>
  <c r="P2831" i="1"/>
  <c r="Q2831" i="1"/>
  <c r="P2832" i="1"/>
  <c r="Q2832" i="1"/>
  <c r="P2833" i="1"/>
  <c r="Q2833" i="1"/>
  <c r="P2834" i="1"/>
  <c r="Q2834" i="1"/>
  <c r="P2835" i="1"/>
  <c r="Q2835" i="1"/>
  <c r="P2836" i="1"/>
  <c r="Q2836" i="1"/>
  <c r="P2837" i="1"/>
  <c r="Q2837" i="1"/>
  <c r="P2838" i="1"/>
  <c r="Q2838" i="1"/>
  <c r="P2839" i="1"/>
  <c r="Q2839" i="1"/>
  <c r="P2840" i="1"/>
  <c r="Q2840" i="1"/>
  <c r="P2841" i="1"/>
  <c r="Q2841" i="1"/>
  <c r="P2842" i="1"/>
  <c r="Q2842" i="1"/>
  <c r="P2843" i="1"/>
  <c r="Q2843" i="1"/>
  <c r="P2844" i="1"/>
  <c r="Q2844" i="1"/>
  <c r="P2845" i="1"/>
  <c r="Q2845" i="1"/>
  <c r="P2846" i="1"/>
  <c r="Q2846" i="1"/>
  <c r="P2847" i="1"/>
  <c r="Q2847" i="1"/>
  <c r="P2848" i="1"/>
  <c r="Q2848" i="1"/>
  <c r="P2849" i="1"/>
  <c r="Q2849" i="1"/>
  <c r="P2850" i="1"/>
  <c r="Q2850" i="1"/>
  <c r="P2851" i="1"/>
  <c r="Q2851" i="1"/>
  <c r="P2852" i="1"/>
  <c r="Q2852" i="1"/>
  <c r="P2853" i="1"/>
  <c r="Q2853" i="1"/>
  <c r="P2854" i="1"/>
  <c r="Q2854" i="1"/>
  <c r="P2855" i="1"/>
  <c r="Q2855" i="1"/>
  <c r="P2856" i="1"/>
  <c r="Q2856" i="1"/>
  <c r="P2857" i="1"/>
  <c r="Q2857" i="1"/>
  <c r="P2858" i="1"/>
  <c r="Q2858" i="1"/>
  <c r="P2859" i="1"/>
  <c r="Q2859" i="1"/>
  <c r="P2860" i="1"/>
  <c r="Q2860" i="1"/>
  <c r="P2861" i="1"/>
  <c r="Q2861" i="1"/>
  <c r="P2862" i="1"/>
  <c r="Q2862" i="1"/>
  <c r="P2863" i="1"/>
  <c r="Q2863" i="1"/>
  <c r="P2864" i="1"/>
  <c r="Q2864" i="1"/>
  <c r="P2865" i="1"/>
  <c r="Q2865" i="1"/>
  <c r="P2866" i="1"/>
  <c r="Q2866" i="1"/>
  <c r="P2867" i="1"/>
  <c r="Q2867" i="1"/>
  <c r="P2868" i="1"/>
  <c r="Q2868" i="1"/>
  <c r="P2869" i="1"/>
  <c r="Q2869" i="1"/>
  <c r="P2870" i="1"/>
  <c r="Q2870" i="1"/>
  <c r="P2871" i="1"/>
  <c r="Q2871" i="1"/>
  <c r="P2872" i="1"/>
  <c r="Q2872" i="1"/>
  <c r="P2873" i="1"/>
  <c r="Q2873" i="1"/>
  <c r="P2874" i="1"/>
  <c r="Q2874" i="1"/>
  <c r="P2875" i="1"/>
  <c r="Q2875" i="1"/>
  <c r="P2876" i="1"/>
  <c r="Q2876" i="1"/>
  <c r="P2877" i="1"/>
  <c r="Q2877" i="1"/>
  <c r="P2878" i="1"/>
  <c r="Q2878" i="1"/>
  <c r="P2879" i="1"/>
  <c r="Q2879" i="1"/>
  <c r="P2880" i="1"/>
  <c r="Q2880" i="1"/>
  <c r="P2881" i="1"/>
  <c r="Q2881" i="1"/>
  <c r="P2882" i="1"/>
  <c r="Q2882" i="1"/>
  <c r="P2883" i="1"/>
  <c r="Q2883" i="1"/>
  <c r="P2884" i="1"/>
  <c r="Q2884" i="1"/>
  <c r="P2885" i="1"/>
  <c r="Q2885" i="1"/>
  <c r="P2886" i="1"/>
  <c r="Q2886" i="1"/>
  <c r="P2887" i="1"/>
  <c r="Q2887" i="1"/>
  <c r="P2888" i="1"/>
  <c r="Q2888" i="1"/>
  <c r="P2889" i="1"/>
  <c r="Q2889" i="1"/>
  <c r="P2890" i="1"/>
  <c r="Q2890" i="1"/>
  <c r="P2891" i="1"/>
  <c r="Q2891" i="1"/>
  <c r="P2892" i="1"/>
  <c r="Q2892" i="1"/>
  <c r="P2893" i="1"/>
  <c r="Q2893" i="1"/>
  <c r="P2894" i="1"/>
  <c r="Q2894" i="1"/>
  <c r="P2895" i="1"/>
  <c r="Q2895" i="1"/>
  <c r="P2896" i="1"/>
  <c r="Q2896" i="1"/>
  <c r="P2897" i="1"/>
  <c r="Q2897" i="1"/>
  <c r="P2898" i="1"/>
  <c r="Q2898" i="1"/>
  <c r="P2899" i="1"/>
  <c r="Q2899" i="1"/>
  <c r="P2900" i="1"/>
  <c r="Q2900" i="1"/>
  <c r="P2901" i="1"/>
  <c r="Q2901" i="1"/>
  <c r="P2902" i="1"/>
  <c r="Q2902" i="1"/>
  <c r="P2903" i="1"/>
  <c r="Q2903" i="1"/>
  <c r="P2904" i="1"/>
  <c r="Q2904" i="1"/>
  <c r="P2905" i="1"/>
  <c r="Q2905" i="1"/>
  <c r="P2906" i="1"/>
  <c r="Q2906" i="1"/>
  <c r="P2907" i="1"/>
  <c r="Q2907" i="1"/>
  <c r="P2908" i="1"/>
  <c r="Q2908" i="1"/>
  <c r="P2909" i="1"/>
  <c r="Q2909" i="1"/>
  <c r="P2910" i="1"/>
  <c r="Q2910" i="1"/>
  <c r="P2911" i="1"/>
  <c r="Q2911" i="1"/>
  <c r="P2912" i="1"/>
  <c r="Q2912" i="1"/>
  <c r="P2913" i="1"/>
  <c r="Q2913" i="1"/>
  <c r="P2914" i="1"/>
  <c r="Q2914" i="1"/>
  <c r="P2915" i="1"/>
  <c r="Q2915" i="1"/>
  <c r="P2916" i="1"/>
  <c r="Q2916" i="1"/>
  <c r="P2917" i="1"/>
  <c r="Q2917" i="1"/>
  <c r="P2918" i="1"/>
  <c r="Q2918" i="1"/>
  <c r="P2919" i="1"/>
  <c r="Q2919" i="1"/>
  <c r="P2920" i="1"/>
  <c r="Q2920" i="1"/>
  <c r="P2921" i="1"/>
  <c r="Q2921" i="1"/>
  <c r="P2922" i="1"/>
  <c r="Q2922" i="1"/>
  <c r="P2923" i="1"/>
  <c r="Q2923" i="1"/>
  <c r="P2924" i="1"/>
  <c r="Q2924" i="1"/>
  <c r="P2925" i="1"/>
  <c r="Q2925" i="1"/>
  <c r="P2926" i="1"/>
  <c r="Q2926" i="1"/>
  <c r="P2927" i="1"/>
  <c r="Q2927" i="1"/>
  <c r="P2928" i="1"/>
  <c r="Q2928" i="1"/>
  <c r="P2929" i="1"/>
  <c r="Q2929" i="1"/>
  <c r="P2930" i="1"/>
  <c r="Q2930" i="1"/>
  <c r="P2931" i="1"/>
  <c r="Q2931" i="1"/>
  <c r="P2932" i="1"/>
  <c r="Q2932" i="1"/>
  <c r="P2933" i="1"/>
  <c r="Q2933" i="1"/>
  <c r="P2934" i="1"/>
  <c r="Q2934" i="1"/>
  <c r="P2935" i="1"/>
  <c r="Q2935" i="1"/>
  <c r="P2936" i="1"/>
  <c r="Q2936" i="1"/>
  <c r="P2937" i="1"/>
  <c r="Q2937" i="1"/>
  <c r="P2938" i="1"/>
  <c r="Q2938" i="1"/>
  <c r="P2939" i="1"/>
  <c r="Q2939" i="1"/>
  <c r="P2940" i="1"/>
  <c r="Q2940" i="1"/>
  <c r="P2941" i="1"/>
  <c r="Q2941" i="1"/>
  <c r="P2942" i="1"/>
  <c r="Q2942" i="1"/>
  <c r="P2943" i="1"/>
  <c r="Q2943" i="1"/>
  <c r="P2944" i="1"/>
  <c r="Q2944" i="1"/>
  <c r="P2945" i="1"/>
  <c r="Q2945" i="1"/>
  <c r="P2946" i="1"/>
  <c r="Q2946" i="1"/>
  <c r="P2947" i="1"/>
  <c r="Q2947" i="1"/>
  <c r="P2948" i="1"/>
  <c r="Q2948" i="1"/>
  <c r="P2949" i="1"/>
  <c r="Q2949" i="1"/>
  <c r="P2950" i="1"/>
  <c r="Q2950" i="1"/>
  <c r="P2951" i="1"/>
  <c r="Q2951" i="1"/>
  <c r="P2952" i="1"/>
  <c r="Q2952" i="1"/>
  <c r="P2953" i="1"/>
  <c r="Q2953" i="1"/>
  <c r="P2954" i="1"/>
  <c r="Q2954" i="1"/>
  <c r="P2955" i="1"/>
  <c r="Q2955" i="1"/>
  <c r="P2956" i="1"/>
  <c r="Q2956" i="1"/>
  <c r="P2957" i="1"/>
  <c r="Q2957" i="1"/>
  <c r="P2958" i="1"/>
  <c r="Q2958" i="1"/>
  <c r="P2959" i="1"/>
  <c r="Q2959" i="1"/>
  <c r="P2960" i="1"/>
  <c r="Q2960" i="1"/>
  <c r="P2961" i="1"/>
  <c r="Q2961" i="1"/>
  <c r="P2962" i="1"/>
  <c r="Q2962" i="1"/>
  <c r="P2963" i="1"/>
  <c r="Q2963" i="1"/>
  <c r="P2964" i="1"/>
  <c r="Q2964" i="1"/>
  <c r="P2965" i="1"/>
  <c r="Q2965" i="1"/>
  <c r="P2966" i="1"/>
  <c r="Q2966" i="1"/>
  <c r="P2967" i="1"/>
  <c r="Q2967" i="1"/>
  <c r="P2968" i="1"/>
  <c r="Q2968" i="1"/>
  <c r="P2969" i="1"/>
  <c r="Q2969" i="1"/>
  <c r="P2970" i="1"/>
  <c r="Q2970" i="1"/>
  <c r="P2971" i="1"/>
  <c r="Q2971" i="1"/>
  <c r="P2972" i="1"/>
  <c r="Q2972" i="1"/>
  <c r="P2973" i="1"/>
  <c r="Q2973" i="1"/>
  <c r="P2974" i="1"/>
  <c r="Q2974" i="1"/>
  <c r="P2975" i="1"/>
  <c r="Q2975" i="1"/>
  <c r="P2976" i="1"/>
  <c r="Q2976" i="1"/>
  <c r="P2977" i="1"/>
  <c r="Q2977" i="1"/>
  <c r="P2978" i="1"/>
  <c r="Q2978" i="1"/>
  <c r="P2979" i="1"/>
  <c r="Q2979" i="1"/>
  <c r="P2980" i="1"/>
  <c r="Q2980" i="1"/>
  <c r="P2981" i="1"/>
  <c r="Q2981" i="1"/>
  <c r="P2982" i="1"/>
  <c r="Q2982" i="1"/>
  <c r="P2983" i="1"/>
  <c r="Q2983" i="1"/>
  <c r="P2984" i="1"/>
  <c r="Q2984" i="1"/>
  <c r="P2985" i="1"/>
  <c r="Q2985" i="1"/>
  <c r="P2986" i="1"/>
  <c r="Q2986" i="1"/>
  <c r="P2987" i="1"/>
  <c r="Q2987" i="1"/>
  <c r="P2988" i="1"/>
  <c r="Q2988" i="1"/>
  <c r="P2989" i="1"/>
  <c r="Q2989" i="1"/>
  <c r="P2990" i="1"/>
  <c r="Q2990" i="1"/>
  <c r="P2991" i="1"/>
  <c r="Q2991" i="1"/>
  <c r="P2992" i="1"/>
  <c r="Q2992" i="1"/>
  <c r="P2993" i="1"/>
  <c r="Q2993" i="1"/>
  <c r="P2994" i="1"/>
  <c r="Q2994" i="1"/>
  <c r="P2995" i="1"/>
  <c r="Q2995" i="1"/>
  <c r="P2996" i="1"/>
  <c r="Q2996" i="1"/>
  <c r="P2997" i="1"/>
  <c r="Q2997" i="1"/>
  <c r="P2998" i="1"/>
  <c r="Q2998" i="1"/>
  <c r="P2999" i="1"/>
  <c r="Q2999" i="1"/>
  <c r="P3000" i="1"/>
  <c r="Q3000" i="1"/>
  <c r="P3001" i="1"/>
  <c r="Q3001" i="1"/>
  <c r="P3002" i="1"/>
  <c r="Q3002" i="1"/>
  <c r="P3003" i="1"/>
  <c r="Q3003" i="1"/>
  <c r="P3004" i="1"/>
  <c r="Q3004" i="1"/>
  <c r="P3005" i="1"/>
  <c r="Q3005" i="1"/>
  <c r="P3006" i="1"/>
  <c r="Q3006" i="1"/>
  <c r="P3007" i="1"/>
  <c r="Q3007" i="1"/>
  <c r="P3008" i="1"/>
  <c r="Q3008" i="1"/>
  <c r="P3009" i="1"/>
  <c r="Q3009" i="1"/>
  <c r="P3010" i="1"/>
  <c r="Q3010" i="1"/>
  <c r="P3011" i="1"/>
  <c r="Q3011" i="1"/>
  <c r="P3012" i="1"/>
  <c r="Q3012" i="1"/>
  <c r="P3013" i="1"/>
  <c r="Q3013" i="1"/>
  <c r="P3014" i="1"/>
  <c r="Q3014" i="1"/>
  <c r="P3015" i="1"/>
  <c r="Q3015" i="1"/>
  <c r="P3016" i="1"/>
  <c r="Q3016" i="1"/>
  <c r="P3017" i="1"/>
  <c r="Q3017" i="1"/>
  <c r="P3018" i="1"/>
  <c r="Q3018" i="1"/>
  <c r="P3019" i="1"/>
  <c r="Q3019" i="1"/>
  <c r="P3020" i="1"/>
  <c r="Q3020" i="1"/>
  <c r="P3021" i="1"/>
  <c r="Q3021" i="1"/>
  <c r="P3022" i="1"/>
  <c r="Q3022" i="1"/>
  <c r="P3023" i="1"/>
  <c r="Q3023" i="1"/>
  <c r="P3024" i="1"/>
  <c r="Q3024" i="1"/>
  <c r="P3025" i="1"/>
  <c r="Q3025" i="1"/>
  <c r="P3026" i="1"/>
  <c r="Q3026" i="1"/>
  <c r="P3027" i="1"/>
  <c r="Q3027" i="1"/>
  <c r="P3028" i="1"/>
  <c r="Q3028" i="1"/>
  <c r="P3029" i="1"/>
  <c r="Q3029" i="1"/>
  <c r="P3030" i="1"/>
  <c r="Q3030" i="1"/>
  <c r="P3031" i="1"/>
  <c r="Q3031" i="1"/>
  <c r="P3032" i="1"/>
  <c r="Q3032" i="1"/>
  <c r="P3033" i="1"/>
  <c r="Q3033" i="1"/>
  <c r="P3034" i="1"/>
  <c r="Q3034" i="1"/>
  <c r="P3035" i="1"/>
  <c r="Q3035" i="1"/>
  <c r="P3036" i="1"/>
  <c r="Q3036" i="1"/>
  <c r="P3037" i="1"/>
  <c r="Q3037" i="1"/>
  <c r="P3038" i="1"/>
  <c r="Q3038" i="1"/>
  <c r="P3039" i="1"/>
  <c r="Q3039" i="1"/>
  <c r="P3040" i="1"/>
  <c r="Q3040" i="1"/>
  <c r="P3041" i="1"/>
  <c r="Q3041" i="1"/>
  <c r="P3042" i="1"/>
  <c r="Q3042" i="1"/>
  <c r="P3043" i="1"/>
  <c r="Q3043" i="1"/>
  <c r="P3044" i="1"/>
  <c r="Q3044" i="1"/>
  <c r="P3045" i="1"/>
  <c r="Q3045" i="1"/>
  <c r="P3046" i="1"/>
  <c r="Q3046" i="1"/>
  <c r="P3047" i="1"/>
  <c r="Q3047" i="1"/>
  <c r="P3048" i="1"/>
  <c r="Q3048" i="1"/>
  <c r="P3049" i="1"/>
  <c r="Q3049" i="1"/>
  <c r="P3050" i="1"/>
  <c r="Q3050" i="1"/>
  <c r="P3051" i="1"/>
  <c r="Q3051" i="1"/>
  <c r="P3052" i="1"/>
  <c r="Q3052" i="1"/>
  <c r="P3053" i="1"/>
  <c r="Q3053" i="1"/>
  <c r="P3054" i="1"/>
  <c r="Q3054" i="1"/>
  <c r="P3055" i="1"/>
  <c r="Q3055" i="1"/>
  <c r="P3056" i="1"/>
  <c r="Q3056" i="1"/>
  <c r="P3057" i="1"/>
  <c r="Q3057" i="1"/>
  <c r="P3058" i="1"/>
  <c r="Q3058" i="1"/>
  <c r="P3059" i="1"/>
  <c r="Q3059" i="1"/>
  <c r="P3060" i="1"/>
  <c r="Q3060" i="1"/>
  <c r="P3061" i="1"/>
  <c r="Q3061" i="1"/>
  <c r="P3062" i="1"/>
  <c r="Q3062" i="1"/>
  <c r="P3063" i="1"/>
  <c r="Q3063" i="1"/>
  <c r="P3064" i="1"/>
  <c r="Q3064" i="1"/>
  <c r="P3065" i="1"/>
  <c r="Q3065" i="1"/>
  <c r="P3066" i="1"/>
  <c r="Q3066" i="1"/>
  <c r="P3067" i="1"/>
  <c r="Q3067" i="1"/>
  <c r="P3068" i="1"/>
  <c r="Q3068" i="1"/>
  <c r="P3069" i="1"/>
  <c r="Q3069" i="1"/>
  <c r="P3070" i="1"/>
  <c r="Q3070" i="1"/>
  <c r="P3071" i="1"/>
  <c r="Q3071" i="1"/>
  <c r="P3072" i="1"/>
  <c r="Q3072" i="1"/>
  <c r="P3073" i="1"/>
  <c r="Q3073" i="1"/>
  <c r="P3074" i="1"/>
  <c r="Q3074" i="1"/>
  <c r="P3075" i="1"/>
  <c r="Q3075" i="1"/>
  <c r="P3076" i="1"/>
  <c r="Q3076" i="1"/>
  <c r="P3077" i="1"/>
  <c r="Q3077" i="1"/>
  <c r="P3078" i="1"/>
  <c r="Q3078" i="1"/>
  <c r="P3079" i="1"/>
  <c r="Q3079" i="1"/>
  <c r="P3080" i="1"/>
  <c r="Q3080" i="1"/>
  <c r="P3081" i="1"/>
  <c r="Q3081" i="1"/>
  <c r="P3082" i="1"/>
  <c r="Q3082" i="1"/>
  <c r="P3083" i="1"/>
  <c r="Q3083" i="1"/>
  <c r="P3084" i="1"/>
  <c r="Q3084" i="1"/>
  <c r="P3085" i="1"/>
  <c r="Q3085" i="1"/>
  <c r="P3086" i="1"/>
  <c r="Q3086" i="1"/>
  <c r="P3087" i="1"/>
  <c r="Q3087" i="1"/>
  <c r="P3088" i="1"/>
  <c r="Q3088" i="1"/>
  <c r="P3089" i="1"/>
  <c r="Q3089" i="1"/>
  <c r="P3090" i="1"/>
  <c r="Q3090" i="1"/>
  <c r="P3091" i="1"/>
  <c r="Q3091" i="1"/>
  <c r="P3092" i="1"/>
  <c r="Q3092" i="1"/>
  <c r="P3093" i="1"/>
  <c r="Q3093" i="1"/>
  <c r="P3094" i="1"/>
  <c r="Q3094" i="1"/>
  <c r="P3095" i="1"/>
  <c r="Q3095" i="1"/>
  <c r="P3096" i="1"/>
  <c r="Q3096" i="1"/>
  <c r="P3097" i="1"/>
  <c r="Q3097" i="1"/>
  <c r="P3098" i="1"/>
  <c r="Q3098" i="1"/>
  <c r="P3099" i="1"/>
  <c r="Q3099" i="1"/>
  <c r="P3100" i="1"/>
  <c r="Q3100" i="1"/>
  <c r="P3101" i="1"/>
  <c r="Q3101" i="1"/>
  <c r="P3102" i="1"/>
  <c r="Q3102" i="1"/>
  <c r="P3103" i="1"/>
  <c r="Q3103" i="1"/>
  <c r="P3104" i="1"/>
  <c r="Q3104" i="1"/>
  <c r="P3105" i="1"/>
  <c r="Q3105" i="1"/>
  <c r="P3106" i="1"/>
  <c r="Q3106" i="1"/>
  <c r="P3107" i="1"/>
  <c r="Q3107" i="1"/>
  <c r="P3108" i="1"/>
  <c r="Q3108" i="1"/>
  <c r="P3109" i="1"/>
  <c r="Q3109" i="1"/>
  <c r="P3110" i="1"/>
  <c r="Q3110" i="1"/>
  <c r="P3111" i="1"/>
  <c r="Q3111" i="1"/>
  <c r="P3112" i="1"/>
  <c r="Q3112" i="1"/>
  <c r="P3113" i="1"/>
  <c r="Q3113" i="1"/>
  <c r="P3114" i="1"/>
  <c r="Q3114" i="1"/>
  <c r="P3115" i="1"/>
  <c r="Q3115" i="1"/>
  <c r="P3116" i="1"/>
  <c r="Q3116" i="1"/>
  <c r="P3117" i="1"/>
  <c r="Q3117" i="1"/>
  <c r="P3118" i="1"/>
  <c r="Q3118" i="1"/>
  <c r="P3119" i="1"/>
  <c r="Q3119" i="1"/>
  <c r="P3120" i="1"/>
  <c r="Q3120" i="1"/>
  <c r="P3121" i="1"/>
  <c r="Q3121" i="1"/>
  <c r="P3122" i="1"/>
  <c r="Q3122" i="1"/>
  <c r="P3123" i="1"/>
  <c r="Q3123" i="1"/>
  <c r="P3124" i="1"/>
  <c r="Q3124" i="1"/>
  <c r="P3125" i="1"/>
  <c r="Q3125" i="1"/>
  <c r="P3126" i="1"/>
  <c r="Q3126" i="1"/>
  <c r="P3127" i="1"/>
  <c r="Q3127" i="1"/>
  <c r="P3128" i="1"/>
  <c r="Q3128" i="1"/>
  <c r="P3129" i="1"/>
  <c r="Q3129" i="1"/>
  <c r="P3130" i="1"/>
  <c r="Q3130" i="1"/>
  <c r="P3131" i="1"/>
  <c r="Q3131" i="1"/>
  <c r="P3132" i="1"/>
  <c r="Q3132" i="1"/>
  <c r="P3133" i="1"/>
  <c r="Q3133" i="1"/>
  <c r="P3134" i="1"/>
  <c r="Q3134" i="1"/>
  <c r="P3135" i="1"/>
  <c r="Q3135" i="1"/>
  <c r="P3136" i="1"/>
  <c r="Q3136" i="1"/>
  <c r="P3137" i="1"/>
  <c r="Q3137" i="1"/>
  <c r="P3138" i="1"/>
  <c r="Q3138" i="1"/>
  <c r="P3139" i="1"/>
  <c r="Q3139" i="1"/>
  <c r="P3140" i="1"/>
  <c r="Q3140" i="1"/>
  <c r="P3141" i="1"/>
  <c r="Q3141" i="1"/>
  <c r="P3142" i="1"/>
  <c r="Q3142" i="1"/>
  <c r="P3143" i="1"/>
  <c r="Q3143" i="1"/>
  <c r="P3144" i="1"/>
  <c r="Q3144" i="1"/>
  <c r="P3145" i="1"/>
  <c r="Q3145" i="1"/>
  <c r="P3146" i="1"/>
  <c r="Q3146" i="1"/>
  <c r="P3147" i="1"/>
  <c r="Q3147" i="1"/>
  <c r="P3148" i="1"/>
  <c r="Q3148" i="1"/>
  <c r="P3149" i="1"/>
  <c r="Q3149" i="1"/>
  <c r="P3150" i="1"/>
  <c r="Q3150" i="1"/>
  <c r="P3151" i="1"/>
  <c r="Q3151" i="1"/>
  <c r="P3152" i="1"/>
  <c r="Q3152" i="1"/>
  <c r="P3153" i="1"/>
  <c r="Q3153" i="1"/>
  <c r="P3154" i="1"/>
  <c r="Q3154" i="1"/>
  <c r="P3155" i="1"/>
  <c r="Q3155" i="1"/>
  <c r="P3156" i="1"/>
  <c r="Q3156" i="1"/>
  <c r="P3157" i="1"/>
  <c r="Q3157" i="1"/>
  <c r="P3158" i="1"/>
  <c r="Q3158" i="1"/>
  <c r="P3159" i="1"/>
  <c r="Q3159" i="1"/>
  <c r="P3160" i="1"/>
  <c r="Q3160" i="1"/>
  <c r="P3161" i="1"/>
  <c r="Q3161" i="1"/>
  <c r="P3162" i="1"/>
  <c r="Q3162" i="1"/>
  <c r="P3163" i="1"/>
  <c r="Q3163" i="1"/>
  <c r="P3164" i="1"/>
  <c r="Q3164" i="1"/>
  <c r="P3165" i="1"/>
  <c r="Q3165" i="1"/>
  <c r="P3166" i="1"/>
  <c r="Q3166" i="1"/>
  <c r="P3167" i="1"/>
  <c r="Q3167" i="1"/>
  <c r="P3168" i="1"/>
  <c r="Q3168" i="1"/>
  <c r="P3169" i="1"/>
  <c r="Q3169" i="1"/>
  <c r="P3170" i="1"/>
  <c r="Q3170" i="1"/>
  <c r="P3171" i="1"/>
  <c r="Q3171" i="1"/>
  <c r="P3172" i="1"/>
  <c r="Q3172" i="1"/>
  <c r="P3173" i="1"/>
  <c r="Q3173" i="1"/>
  <c r="P3174" i="1"/>
  <c r="Q3174" i="1"/>
  <c r="P3175" i="1"/>
  <c r="Q3175" i="1"/>
  <c r="P3176" i="1"/>
  <c r="Q3176" i="1"/>
  <c r="P3177" i="1"/>
  <c r="Q3177" i="1"/>
  <c r="P3178" i="1"/>
  <c r="Q3178" i="1"/>
  <c r="P3179" i="1"/>
  <c r="Q3179" i="1"/>
  <c r="P3180" i="1"/>
  <c r="Q3180" i="1"/>
  <c r="P3181" i="1"/>
  <c r="Q3181" i="1"/>
  <c r="P3182" i="1"/>
  <c r="Q3182" i="1"/>
  <c r="P3183" i="1"/>
  <c r="Q3183" i="1"/>
  <c r="P3184" i="1"/>
  <c r="Q3184" i="1"/>
  <c r="P3185" i="1"/>
  <c r="Q3185" i="1"/>
  <c r="P3186" i="1"/>
  <c r="Q3186" i="1"/>
  <c r="P3187" i="1"/>
  <c r="Q3187" i="1"/>
  <c r="P3188" i="1"/>
  <c r="Q3188" i="1"/>
  <c r="P3189" i="1"/>
  <c r="Q3189" i="1"/>
  <c r="P3190" i="1"/>
  <c r="Q3190" i="1"/>
  <c r="P3191" i="1"/>
  <c r="Q3191" i="1"/>
  <c r="P3192" i="1"/>
  <c r="Q3192" i="1"/>
  <c r="P3193" i="1"/>
  <c r="Q3193" i="1"/>
  <c r="P3194" i="1"/>
  <c r="Q3194" i="1"/>
  <c r="P3195" i="1"/>
  <c r="Q3195" i="1"/>
  <c r="P3196" i="1"/>
  <c r="Q3196" i="1"/>
  <c r="P3197" i="1"/>
  <c r="Q3197" i="1"/>
  <c r="P3198" i="1"/>
  <c r="Q3198" i="1"/>
  <c r="P3199" i="1"/>
  <c r="Q3199" i="1"/>
  <c r="P3200" i="1"/>
  <c r="Q3200" i="1"/>
  <c r="P3201" i="1"/>
  <c r="Q3201" i="1"/>
  <c r="P3202" i="1"/>
  <c r="Q3202" i="1"/>
  <c r="P3203" i="1"/>
  <c r="Q3203" i="1"/>
  <c r="P3204" i="1"/>
  <c r="Q3204" i="1"/>
  <c r="P3205" i="1"/>
  <c r="Q3205" i="1"/>
  <c r="P3206" i="1"/>
  <c r="Q3206" i="1"/>
  <c r="P3207" i="1"/>
  <c r="Q3207" i="1"/>
  <c r="P3208" i="1"/>
  <c r="Q3208" i="1"/>
  <c r="P3209" i="1"/>
  <c r="Q3209" i="1"/>
  <c r="P3210" i="1"/>
  <c r="Q3210" i="1"/>
  <c r="P3211" i="1"/>
  <c r="Q3211" i="1"/>
  <c r="P3212" i="1"/>
  <c r="Q3212" i="1"/>
  <c r="P3213" i="1"/>
  <c r="Q3213" i="1"/>
  <c r="P3214" i="1"/>
  <c r="Q3214" i="1"/>
  <c r="P3215" i="1"/>
  <c r="Q3215" i="1"/>
  <c r="P3216" i="1"/>
  <c r="Q3216" i="1"/>
  <c r="P3217" i="1"/>
  <c r="Q3217" i="1"/>
  <c r="P3218" i="1"/>
  <c r="Q3218" i="1"/>
  <c r="P3219" i="1"/>
  <c r="Q3219" i="1"/>
  <c r="P3220" i="1"/>
  <c r="Q3220" i="1"/>
  <c r="P3221" i="1"/>
  <c r="Q3221" i="1"/>
  <c r="P3222" i="1"/>
  <c r="Q3222" i="1"/>
  <c r="P3223" i="1"/>
  <c r="Q3223" i="1"/>
  <c r="P3224" i="1"/>
  <c r="Q3224" i="1"/>
  <c r="P3225" i="1"/>
  <c r="Q3225" i="1"/>
  <c r="P3226" i="1"/>
  <c r="Q3226" i="1"/>
  <c r="P3227" i="1"/>
  <c r="Q3227" i="1"/>
  <c r="P3228" i="1"/>
  <c r="Q3228" i="1"/>
  <c r="P3229" i="1"/>
  <c r="Q3229" i="1"/>
  <c r="P3230" i="1"/>
  <c r="Q3230" i="1"/>
  <c r="P3231" i="1"/>
  <c r="Q3231" i="1"/>
  <c r="P3232" i="1"/>
  <c r="Q3232" i="1"/>
  <c r="P3233" i="1"/>
  <c r="Q3233" i="1"/>
  <c r="P3234" i="1"/>
  <c r="Q3234" i="1"/>
  <c r="P3235" i="1"/>
  <c r="Q3235" i="1"/>
  <c r="P3236" i="1"/>
  <c r="Q3236" i="1"/>
  <c r="P3237" i="1"/>
  <c r="Q3237" i="1"/>
  <c r="P3238" i="1"/>
  <c r="Q3238" i="1"/>
  <c r="P3239" i="1"/>
  <c r="Q3239" i="1"/>
  <c r="P3240" i="1"/>
  <c r="Q3240" i="1"/>
  <c r="P3241" i="1"/>
  <c r="Q3241" i="1"/>
  <c r="P3242" i="1"/>
  <c r="Q3242" i="1"/>
  <c r="P3243" i="1"/>
  <c r="Q3243" i="1"/>
  <c r="P3244" i="1"/>
  <c r="Q3244" i="1"/>
  <c r="P3245" i="1"/>
  <c r="Q3245" i="1"/>
  <c r="P3246" i="1"/>
  <c r="Q3246" i="1"/>
  <c r="P3247" i="1"/>
  <c r="Q3247" i="1"/>
  <c r="P3248" i="1"/>
  <c r="Q3248" i="1"/>
  <c r="P3249" i="1"/>
  <c r="Q3249" i="1"/>
  <c r="P3250" i="1"/>
  <c r="Q3250" i="1"/>
  <c r="P3251" i="1"/>
  <c r="Q3251" i="1"/>
  <c r="P3252" i="1"/>
  <c r="Q3252" i="1"/>
  <c r="P3253" i="1"/>
  <c r="Q3253" i="1"/>
  <c r="P3254" i="1"/>
  <c r="Q3254" i="1"/>
  <c r="P3255" i="1"/>
  <c r="Q3255" i="1"/>
  <c r="P3256" i="1"/>
  <c r="Q3256" i="1"/>
  <c r="P3257" i="1"/>
  <c r="Q3257" i="1"/>
  <c r="P3258" i="1"/>
  <c r="Q3258" i="1"/>
  <c r="P3259" i="1"/>
  <c r="Q3259" i="1"/>
  <c r="P3260" i="1"/>
  <c r="Q3260" i="1"/>
  <c r="P3261" i="1"/>
  <c r="Q3261" i="1"/>
  <c r="P3262" i="1"/>
  <c r="Q3262" i="1"/>
  <c r="P3263" i="1"/>
  <c r="Q3263" i="1"/>
  <c r="P3264" i="1"/>
  <c r="Q3264" i="1"/>
  <c r="P3265" i="1"/>
  <c r="Q3265" i="1"/>
  <c r="P3266" i="1"/>
  <c r="Q3266" i="1"/>
  <c r="P3267" i="1"/>
  <c r="Q3267" i="1"/>
  <c r="P3268" i="1"/>
  <c r="Q3268" i="1"/>
  <c r="P3269" i="1"/>
  <c r="Q3269" i="1"/>
  <c r="P3270" i="1"/>
  <c r="Q3270" i="1"/>
  <c r="P3271" i="1"/>
  <c r="Q3271" i="1"/>
  <c r="P3272" i="1"/>
  <c r="Q3272" i="1"/>
  <c r="P3273" i="1"/>
  <c r="Q3273" i="1"/>
  <c r="P3274" i="1"/>
  <c r="Q3274" i="1"/>
  <c r="P3275" i="1"/>
  <c r="Q3275" i="1"/>
  <c r="P3276" i="1"/>
  <c r="Q3276" i="1"/>
  <c r="P3277" i="1"/>
  <c r="Q3277" i="1"/>
  <c r="P3278" i="1"/>
  <c r="Q3278" i="1"/>
  <c r="P3279" i="1"/>
  <c r="Q3279" i="1"/>
  <c r="P3280" i="1"/>
  <c r="Q3280" i="1"/>
  <c r="P3281" i="1"/>
  <c r="Q3281" i="1"/>
  <c r="P3282" i="1"/>
  <c r="Q3282" i="1"/>
  <c r="P3283" i="1"/>
  <c r="Q3283" i="1"/>
  <c r="P3284" i="1"/>
  <c r="Q3284" i="1"/>
  <c r="P3285" i="1"/>
  <c r="Q3285" i="1"/>
  <c r="P3286" i="1"/>
  <c r="Q3286" i="1"/>
  <c r="P3287" i="1"/>
  <c r="Q3287" i="1"/>
  <c r="P3288" i="1"/>
  <c r="Q3288" i="1"/>
  <c r="P3289" i="1"/>
  <c r="Q3289" i="1"/>
  <c r="P3290" i="1"/>
  <c r="Q3290" i="1"/>
  <c r="P3291" i="1"/>
  <c r="Q3291" i="1"/>
  <c r="P3292" i="1"/>
  <c r="Q3292" i="1"/>
  <c r="P3293" i="1"/>
  <c r="Q3293" i="1"/>
  <c r="P3294" i="1"/>
  <c r="Q3294" i="1"/>
  <c r="P3295" i="1"/>
  <c r="Q3295" i="1"/>
  <c r="P3296" i="1"/>
  <c r="Q3296" i="1"/>
  <c r="P3297" i="1"/>
  <c r="Q3297" i="1"/>
  <c r="P3298" i="1"/>
  <c r="Q3298" i="1"/>
  <c r="P3299" i="1"/>
  <c r="Q3299" i="1"/>
  <c r="P3300" i="1"/>
  <c r="Q3300" i="1"/>
  <c r="P3301" i="1"/>
  <c r="Q3301" i="1"/>
  <c r="P3302" i="1"/>
  <c r="Q3302" i="1"/>
  <c r="P3303" i="1"/>
  <c r="Q3303" i="1"/>
  <c r="P3304" i="1"/>
  <c r="Q3304" i="1"/>
  <c r="P3305" i="1"/>
  <c r="Q3305" i="1"/>
  <c r="P3306" i="1"/>
  <c r="Q3306" i="1"/>
  <c r="P3307" i="1"/>
  <c r="Q3307" i="1"/>
  <c r="P3308" i="1"/>
  <c r="Q3308" i="1"/>
  <c r="P3309" i="1"/>
  <c r="Q3309" i="1"/>
  <c r="P3310" i="1"/>
  <c r="Q3310" i="1"/>
  <c r="P3311" i="1"/>
  <c r="Q3311" i="1"/>
  <c r="P3312" i="1"/>
  <c r="Q3312" i="1"/>
  <c r="P3313" i="1"/>
  <c r="Q3313" i="1"/>
  <c r="P3314" i="1"/>
  <c r="Q3314" i="1"/>
  <c r="P3315" i="1"/>
  <c r="Q3315" i="1"/>
  <c r="P3316" i="1"/>
  <c r="Q3316" i="1"/>
  <c r="P3317" i="1"/>
  <c r="Q3317" i="1"/>
  <c r="P3318" i="1"/>
  <c r="Q3318" i="1"/>
  <c r="P3319" i="1"/>
  <c r="Q3319" i="1"/>
  <c r="P3320" i="1"/>
  <c r="Q3320" i="1"/>
  <c r="P3321" i="1"/>
  <c r="Q3321" i="1"/>
  <c r="P3322" i="1"/>
  <c r="Q3322" i="1"/>
  <c r="P3323" i="1"/>
  <c r="Q3323" i="1"/>
  <c r="P3324" i="1"/>
  <c r="Q3324" i="1"/>
  <c r="P3325" i="1"/>
  <c r="Q3325" i="1"/>
  <c r="P3326" i="1"/>
  <c r="Q3326" i="1"/>
  <c r="P3327" i="1"/>
  <c r="Q3327" i="1"/>
  <c r="P3328" i="1"/>
  <c r="Q3328" i="1"/>
  <c r="P3329" i="1"/>
  <c r="Q3329" i="1"/>
  <c r="P3330" i="1"/>
  <c r="Q3330" i="1"/>
  <c r="P3331" i="1"/>
  <c r="Q3331" i="1"/>
  <c r="P3332" i="1"/>
  <c r="Q3332" i="1"/>
  <c r="P3333" i="1"/>
  <c r="Q3333" i="1"/>
  <c r="P3334" i="1"/>
  <c r="Q3334" i="1"/>
  <c r="P3335" i="1"/>
  <c r="Q3335" i="1"/>
  <c r="P3336" i="1"/>
  <c r="Q3336" i="1"/>
  <c r="P3337" i="1"/>
  <c r="Q3337" i="1"/>
  <c r="P3338" i="1"/>
  <c r="Q3338" i="1"/>
  <c r="P3339" i="1"/>
  <c r="Q3339" i="1"/>
  <c r="P3340" i="1"/>
  <c r="Q3340" i="1"/>
  <c r="P3341" i="1"/>
  <c r="Q3341" i="1"/>
  <c r="P3342" i="1"/>
  <c r="Q3342" i="1"/>
  <c r="P3343" i="1"/>
  <c r="Q3343" i="1"/>
  <c r="P3344" i="1"/>
  <c r="Q3344" i="1"/>
  <c r="P3345" i="1"/>
  <c r="Q3345" i="1"/>
  <c r="P3346" i="1"/>
  <c r="Q3346" i="1"/>
  <c r="P3347" i="1"/>
  <c r="Q3347" i="1"/>
  <c r="P3348" i="1"/>
  <c r="Q3348" i="1"/>
  <c r="P3349" i="1"/>
  <c r="Q3349" i="1"/>
  <c r="P3350" i="1"/>
  <c r="Q3350" i="1"/>
  <c r="P3351" i="1"/>
  <c r="Q3351" i="1"/>
  <c r="P3352" i="1"/>
  <c r="Q3352" i="1"/>
  <c r="P3353" i="1"/>
  <c r="Q3353" i="1"/>
  <c r="P3354" i="1"/>
  <c r="Q3354" i="1"/>
  <c r="P3355" i="1"/>
  <c r="Q3355" i="1"/>
  <c r="P3356" i="1"/>
  <c r="Q3356" i="1"/>
  <c r="P3357" i="1"/>
  <c r="Q3357" i="1"/>
  <c r="P3358" i="1"/>
  <c r="Q3358" i="1"/>
  <c r="P3359" i="1"/>
  <c r="Q3359" i="1"/>
  <c r="P3360" i="1"/>
  <c r="Q3360" i="1"/>
  <c r="P3361" i="1"/>
  <c r="Q3361" i="1"/>
  <c r="P3362" i="1"/>
  <c r="Q3362" i="1"/>
  <c r="P3363" i="1"/>
  <c r="Q3363" i="1"/>
  <c r="P3364" i="1"/>
  <c r="Q3364" i="1"/>
  <c r="P3365" i="1"/>
  <c r="Q3365" i="1"/>
  <c r="P3366" i="1"/>
  <c r="Q3366" i="1"/>
  <c r="P3367" i="1"/>
  <c r="Q3367" i="1"/>
  <c r="P3368" i="1"/>
  <c r="Q3368" i="1"/>
  <c r="P3369" i="1"/>
  <c r="Q3369" i="1"/>
  <c r="P3370" i="1"/>
  <c r="Q3370" i="1"/>
  <c r="P3371" i="1"/>
  <c r="Q3371" i="1"/>
  <c r="P3372" i="1"/>
  <c r="Q3372" i="1"/>
  <c r="P3373" i="1"/>
  <c r="Q3373" i="1"/>
  <c r="P3374" i="1"/>
  <c r="Q3374" i="1"/>
  <c r="P3375" i="1"/>
  <c r="Q3375" i="1"/>
  <c r="P3376" i="1"/>
  <c r="Q3376" i="1"/>
  <c r="P3377" i="1"/>
  <c r="Q3377" i="1"/>
  <c r="P3378" i="1"/>
  <c r="Q3378" i="1"/>
  <c r="P3379" i="1"/>
  <c r="Q3379" i="1"/>
  <c r="P3380" i="1"/>
  <c r="Q3380" i="1"/>
  <c r="P3381" i="1"/>
  <c r="Q3381" i="1"/>
  <c r="P3382" i="1"/>
  <c r="Q3382" i="1"/>
  <c r="P3383" i="1"/>
  <c r="Q3383" i="1"/>
  <c r="P3384" i="1"/>
  <c r="Q3384" i="1"/>
  <c r="P3385" i="1"/>
  <c r="Q3385" i="1"/>
  <c r="P3386" i="1"/>
  <c r="Q3386" i="1"/>
  <c r="P3387" i="1"/>
  <c r="Q3387" i="1"/>
  <c r="P3388" i="1"/>
  <c r="Q3388" i="1"/>
  <c r="P3389" i="1"/>
  <c r="Q3389" i="1"/>
  <c r="P3390" i="1"/>
  <c r="Q3390" i="1"/>
  <c r="P3391" i="1"/>
  <c r="Q3391" i="1"/>
  <c r="P3392" i="1"/>
  <c r="Q3392" i="1"/>
  <c r="P3393" i="1"/>
  <c r="Q3393" i="1"/>
  <c r="P3394" i="1"/>
  <c r="Q3394" i="1"/>
  <c r="P3395" i="1"/>
  <c r="Q3395" i="1"/>
  <c r="P3396" i="1"/>
  <c r="Q3396" i="1"/>
  <c r="P3397" i="1"/>
  <c r="Q3397" i="1"/>
  <c r="P3398" i="1"/>
  <c r="Q3398" i="1"/>
  <c r="P3399" i="1"/>
  <c r="Q3399" i="1"/>
  <c r="P3400" i="1"/>
  <c r="Q3400" i="1"/>
  <c r="P3401" i="1"/>
  <c r="Q3401" i="1"/>
  <c r="P3402" i="1"/>
  <c r="Q3402" i="1"/>
  <c r="P3403" i="1"/>
  <c r="Q3403" i="1"/>
  <c r="P3404" i="1"/>
  <c r="Q3404" i="1"/>
  <c r="P3405" i="1"/>
  <c r="Q3405" i="1"/>
  <c r="P3406" i="1"/>
  <c r="Q3406" i="1"/>
  <c r="P3407" i="1"/>
  <c r="Q3407" i="1"/>
  <c r="P3408" i="1"/>
  <c r="Q3408" i="1"/>
  <c r="P3409" i="1"/>
  <c r="Q3409" i="1"/>
  <c r="P3410" i="1"/>
  <c r="Q3410" i="1"/>
  <c r="P3411" i="1"/>
  <c r="Q3411" i="1"/>
  <c r="P3412" i="1"/>
  <c r="Q3412" i="1"/>
  <c r="P3413" i="1"/>
  <c r="Q3413" i="1"/>
  <c r="P3414" i="1"/>
  <c r="Q3414" i="1"/>
  <c r="P3415" i="1"/>
  <c r="Q3415" i="1"/>
  <c r="P3416" i="1"/>
  <c r="Q3416" i="1"/>
  <c r="P3417" i="1"/>
  <c r="Q3417" i="1"/>
  <c r="P3418" i="1"/>
  <c r="Q3418" i="1"/>
  <c r="P3419" i="1"/>
  <c r="Q3419" i="1"/>
  <c r="P3420" i="1"/>
  <c r="Q3420" i="1"/>
  <c r="P3421" i="1"/>
  <c r="Q3421" i="1"/>
  <c r="P3422" i="1"/>
  <c r="Q3422" i="1"/>
  <c r="P3423" i="1"/>
  <c r="Q3423" i="1"/>
  <c r="P3424" i="1"/>
  <c r="Q3424" i="1"/>
  <c r="P3425" i="1"/>
  <c r="Q3425" i="1"/>
  <c r="P3426" i="1"/>
  <c r="Q3426" i="1"/>
  <c r="P3427" i="1"/>
  <c r="Q3427" i="1"/>
  <c r="P3428" i="1"/>
  <c r="Q3428" i="1"/>
  <c r="P3429" i="1"/>
  <c r="Q3429" i="1"/>
  <c r="P3430" i="1"/>
  <c r="Q3430" i="1"/>
  <c r="P3431" i="1"/>
  <c r="Q3431" i="1"/>
  <c r="P3432" i="1"/>
  <c r="Q3432" i="1"/>
  <c r="P3433" i="1"/>
  <c r="Q3433" i="1"/>
  <c r="P3434" i="1"/>
  <c r="Q3434" i="1"/>
  <c r="P3435" i="1"/>
  <c r="Q3435" i="1"/>
  <c r="P3436" i="1"/>
  <c r="Q3436" i="1"/>
  <c r="P3437" i="1"/>
  <c r="Q3437" i="1"/>
  <c r="P3438" i="1"/>
  <c r="Q3438" i="1"/>
  <c r="P3439" i="1"/>
  <c r="Q3439" i="1"/>
  <c r="P3440" i="1"/>
  <c r="Q3440" i="1"/>
  <c r="P3441" i="1"/>
  <c r="Q3441" i="1"/>
  <c r="P3442" i="1"/>
  <c r="Q3442" i="1"/>
  <c r="P3443" i="1"/>
  <c r="Q3443" i="1"/>
  <c r="P3444" i="1"/>
  <c r="Q3444" i="1"/>
  <c r="P3445" i="1"/>
  <c r="Q3445" i="1"/>
  <c r="P3446" i="1"/>
  <c r="Q3446" i="1"/>
  <c r="P3447" i="1"/>
  <c r="Q3447" i="1"/>
  <c r="P3448" i="1"/>
  <c r="Q3448" i="1"/>
  <c r="P3449" i="1"/>
  <c r="Q3449" i="1"/>
  <c r="P3450" i="1"/>
  <c r="Q3450" i="1"/>
  <c r="P3451" i="1"/>
  <c r="Q3451" i="1"/>
  <c r="P3452" i="1"/>
  <c r="Q3452" i="1"/>
  <c r="P3453" i="1"/>
  <c r="Q3453" i="1"/>
  <c r="P3454" i="1"/>
  <c r="Q3454" i="1"/>
  <c r="P3455" i="1"/>
  <c r="Q3455" i="1"/>
  <c r="P3456" i="1"/>
  <c r="Q3456" i="1"/>
  <c r="P3457" i="1"/>
  <c r="Q3457" i="1"/>
  <c r="P3458" i="1"/>
  <c r="Q3458" i="1"/>
  <c r="P3459" i="1"/>
  <c r="Q3459" i="1"/>
  <c r="P3460" i="1"/>
  <c r="Q3460" i="1"/>
  <c r="P3461" i="1"/>
  <c r="Q3461" i="1"/>
  <c r="P3462" i="1"/>
  <c r="Q3462" i="1"/>
  <c r="P3463" i="1"/>
  <c r="Q3463" i="1"/>
  <c r="P3464" i="1"/>
  <c r="Q3464" i="1"/>
  <c r="P3465" i="1"/>
  <c r="Q3465" i="1"/>
  <c r="P3466" i="1"/>
  <c r="Q3466" i="1"/>
  <c r="P3467" i="1"/>
  <c r="Q3467" i="1"/>
  <c r="P3468" i="1"/>
  <c r="Q3468" i="1"/>
  <c r="P3469" i="1"/>
  <c r="Q3469" i="1"/>
  <c r="P3470" i="1"/>
  <c r="Q3470" i="1"/>
  <c r="P3471" i="1"/>
  <c r="Q3471" i="1"/>
  <c r="P3472" i="1"/>
  <c r="Q3472" i="1"/>
  <c r="P3473" i="1"/>
  <c r="Q3473" i="1"/>
  <c r="P3474" i="1"/>
  <c r="Q3474" i="1"/>
  <c r="P3475" i="1"/>
  <c r="Q3475" i="1"/>
  <c r="P3476" i="1"/>
  <c r="Q3476" i="1"/>
  <c r="P3477" i="1"/>
  <c r="Q3477" i="1"/>
  <c r="P3478" i="1"/>
  <c r="Q3478" i="1"/>
  <c r="P3479" i="1"/>
  <c r="Q3479" i="1"/>
  <c r="P3480" i="1"/>
  <c r="Q3480" i="1"/>
  <c r="P3481" i="1"/>
  <c r="Q3481" i="1"/>
  <c r="P3482" i="1"/>
  <c r="Q3482" i="1"/>
  <c r="P3483" i="1"/>
  <c r="Q3483" i="1"/>
  <c r="P3484" i="1"/>
  <c r="Q3484" i="1"/>
  <c r="P3485" i="1"/>
  <c r="Q3485" i="1"/>
  <c r="P3486" i="1"/>
  <c r="Q3486" i="1"/>
  <c r="P3487" i="1"/>
  <c r="Q3487" i="1"/>
  <c r="P3488" i="1"/>
  <c r="Q3488" i="1"/>
  <c r="P3489" i="1"/>
  <c r="Q3489" i="1"/>
  <c r="P3490" i="1"/>
  <c r="Q3490" i="1"/>
  <c r="P3491" i="1"/>
  <c r="Q3491" i="1"/>
  <c r="P3492" i="1"/>
  <c r="Q3492" i="1"/>
  <c r="P3493" i="1"/>
  <c r="Q3493" i="1"/>
  <c r="P3494" i="1"/>
  <c r="Q3494" i="1"/>
  <c r="P3495" i="1"/>
  <c r="Q3495" i="1"/>
  <c r="P3496" i="1"/>
  <c r="Q3496" i="1"/>
  <c r="P3497" i="1"/>
  <c r="Q3497" i="1"/>
  <c r="P3498" i="1"/>
  <c r="Q3498" i="1"/>
  <c r="P3499" i="1"/>
  <c r="Q3499" i="1"/>
  <c r="P3500" i="1"/>
  <c r="Q3500" i="1"/>
  <c r="P3501" i="1"/>
  <c r="Q3501" i="1"/>
  <c r="P3502" i="1"/>
  <c r="Q3502" i="1"/>
  <c r="P3503" i="1"/>
  <c r="Q3503" i="1"/>
  <c r="P3504" i="1"/>
  <c r="Q3504" i="1"/>
  <c r="P3505" i="1"/>
  <c r="Q3505" i="1"/>
  <c r="P3506" i="1"/>
  <c r="Q3506" i="1"/>
  <c r="P3507" i="1"/>
  <c r="Q3507" i="1"/>
  <c r="P3508" i="1"/>
  <c r="Q3508" i="1"/>
  <c r="P3509" i="1"/>
  <c r="Q3509" i="1"/>
  <c r="P3510" i="1"/>
  <c r="Q3510" i="1"/>
  <c r="P3511" i="1"/>
  <c r="Q3511" i="1"/>
  <c r="P3512" i="1"/>
  <c r="Q3512" i="1"/>
  <c r="P3513" i="1"/>
  <c r="Q3513" i="1"/>
  <c r="P3514" i="1"/>
  <c r="Q3514" i="1"/>
  <c r="P3515" i="1"/>
  <c r="Q3515" i="1"/>
  <c r="P3516" i="1"/>
  <c r="Q3516" i="1"/>
  <c r="P3517" i="1"/>
  <c r="Q3517" i="1"/>
  <c r="P3518" i="1"/>
  <c r="Q3518" i="1"/>
  <c r="P3519" i="1"/>
  <c r="Q3519" i="1"/>
  <c r="P3520" i="1"/>
  <c r="Q3520" i="1"/>
  <c r="P3521" i="1"/>
  <c r="Q3521" i="1"/>
  <c r="P3522" i="1"/>
  <c r="Q3522" i="1"/>
  <c r="P3523" i="1"/>
  <c r="Q3523" i="1"/>
  <c r="P3524" i="1"/>
  <c r="Q3524" i="1"/>
  <c r="P3525" i="1"/>
  <c r="Q3525" i="1"/>
  <c r="P3526" i="1"/>
  <c r="Q3526" i="1"/>
  <c r="P3527" i="1"/>
  <c r="Q3527" i="1"/>
  <c r="P3528" i="1"/>
  <c r="Q3528" i="1"/>
  <c r="P3529" i="1"/>
  <c r="Q3529" i="1"/>
  <c r="P3530" i="1"/>
  <c r="Q3530" i="1"/>
  <c r="P3531" i="1"/>
  <c r="Q3531" i="1"/>
  <c r="P3532" i="1"/>
  <c r="Q3532" i="1"/>
  <c r="P3533" i="1"/>
  <c r="Q3533" i="1"/>
  <c r="P3534" i="1"/>
  <c r="Q3534" i="1"/>
  <c r="P3535" i="1"/>
  <c r="Q3535" i="1"/>
  <c r="P3536" i="1"/>
  <c r="Q3536" i="1"/>
  <c r="P3537" i="1"/>
  <c r="Q3537" i="1"/>
  <c r="P3538" i="1"/>
  <c r="Q3538" i="1"/>
  <c r="P3539" i="1"/>
  <c r="Q3539" i="1"/>
  <c r="P3540" i="1"/>
  <c r="Q3540" i="1"/>
  <c r="P3541" i="1"/>
  <c r="Q3541" i="1"/>
  <c r="P3542" i="1"/>
  <c r="Q3542" i="1"/>
  <c r="P3543" i="1"/>
  <c r="Q3543" i="1"/>
  <c r="P3544" i="1"/>
  <c r="Q3544" i="1"/>
  <c r="P3545" i="1"/>
  <c r="Q3545" i="1"/>
  <c r="P3546" i="1"/>
  <c r="Q3546" i="1"/>
  <c r="P3547" i="1"/>
  <c r="Q3547" i="1"/>
  <c r="P3548" i="1"/>
  <c r="Q3548" i="1"/>
  <c r="P3549" i="1"/>
  <c r="Q3549" i="1"/>
  <c r="P3550" i="1"/>
  <c r="Q3550" i="1"/>
  <c r="P3551" i="1"/>
  <c r="Q3551" i="1"/>
  <c r="P3552" i="1"/>
  <c r="Q3552" i="1"/>
  <c r="P3553" i="1"/>
  <c r="Q3553" i="1"/>
  <c r="P3554" i="1"/>
  <c r="Q3554" i="1"/>
  <c r="P3555" i="1"/>
  <c r="Q3555" i="1"/>
  <c r="P3556" i="1"/>
  <c r="Q3556" i="1"/>
  <c r="P3557" i="1"/>
  <c r="Q3557" i="1"/>
  <c r="P3558" i="1"/>
  <c r="Q3558" i="1"/>
  <c r="P3559" i="1"/>
  <c r="Q3559" i="1"/>
  <c r="P3560" i="1"/>
  <c r="Q3560" i="1"/>
  <c r="P3561" i="1"/>
  <c r="Q3561" i="1"/>
  <c r="P3562" i="1"/>
  <c r="Q3562" i="1"/>
  <c r="P3563" i="1"/>
  <c r="Q3563" i="1"/>
  <c r="P3564" i="1"/>
  <c r="Q3564" i="1"/>
  <c r="P3565" i="1"/>
  <c r="Q3565" i="1"/>
  <c r="P3566" i="1"/>
  <c r="Q3566" i="1"/>
  <c r="P3567" i="1"/>
  <c r="Q3567" i="1"/>
  <c r="P3568" i="1"/>
  <c r="Q3568" i="1"/>
  <c r="P3569" i="1"/>
  <c r="Q3569" i="1"/>
  <c r="P3570" i="1"/>
  <c r="Q3570" i="1"/>
  <c r="P3571" i="1"/>
  <c r="Q3571" i="1"/>
  <c r="P3572" i="1"/>
  <c r="Q3572" i="1"/>
  <c r="P3573" i="1"/>
  <c r="Q3573" i="1"/>
  <c r="P3574" i="1"/>
  <c r="Q3574" i="1"/>
  <c r="P3575" i="1"/>
  <c r="Q3575" i="1"/>
  <c r="P3576" i="1"/>
  <c r="Q3576" i="1"/>
  <c r="P3577" i="1"/>
  <c r="Q3577" i="1"/>
  <c r="P3578" i="1"/>
  <c r="Q3578" i="1"/>
  <c r="P3579" i="1"/>
  <c r="Q3579" i="1"/>
  <c r="P3580" i="1"/>
  <c r="Q3580" i="1"/>
  <c r="P3581" i="1"/>
  <c r="Q3581" i="1"/>
  <c r="P3582" i="1"/>
  <c r="Q3582" i="1"/>
  <c r="P3583" i="1"/>
  <c r="Q3583" i="1"/>
  <c r="P3584" i="1"/>
  <c r="Q3584" i="1"/>
  <c r="P3585" i="1"/>
  <c r="Q3585" i="1"/>
  <c r="P3586" i="1"/>
  <c r="Q3586" i="1"/>
  <c r="P3587" i="1"/>
  <c r="Q3587" i="1"/>
  <c r="P3588" i="1"/>
  <c r="Q3588" i="1"/>
  <c r="P3589" i="1"/>
  <c r="Q3589" i="1"/>
  <c r="P3590" i="1"/>
  <c r="Q3590" i="1"/>
  <c r="P3591" i="1"/>
  <c r="Q3591" i="1"/>
  <c r="P3592" i="1"/>
  <c r="Q3592" i="1"/>
  <c r="P3593" i="1"/>
  <c r="Q3593" i="1"/>
  <c r="P3594" i="1"/>
  <c r="Q3594" i="1"/>
  <c r="P3595" i="1"/>
  <c r="Q3595" i="1"/>
  <c r="P3596" i="1"/>
  <c r="Q3596" i="1"/>
  <c r="P3597" i="1"/>
  <c r="Q3597" i="1"/>
  <c r="P3598" i="1"/>
  <c r="Q3598" i="1"/>
  <c r="P3599" i="1"/>
  <c r="Q3599" i="1"/>
  <c r="P3600" i="1"/>
  <c r="Q3600" i="1"/>
  <c r="P3601" i="1"/>
  <c r="Q3601" i="1"/>
  <c r="P3602" i="1"/>
  <c r="Q3602" i="1"/>
  <c r="P3603" i="1"/>
  <c r="Q3603" i="1"/>
  <c r="P3604" i="1"/>
  <c r="Q3604" i="1"/>
  <c r="P3605" i="1"/>
  <c r="Q3605" i="1"/>
  <c r="P3606" i="1"/>
  <c r="Q3606" i="1"/>
  <c r="P3607" i="1"/>
  <c r="Q3607" i="1"/>
  <c r="P3608" i="1"/>
  <c r="Q3608" i="1"/>
  <c r="P3609" i="1"/>
  <c r="Q3609" i="1"/>
  <c r="P3610" i="1"/>
  <c r="Q3610" i="1"/>
  <c r="P3611" i="1"/>
  <c r="Q3611" i="1"/>
  <c r="P3612" i="1"/>
  <c r="Q3612" i="1"/>
  <c r="P3613" i="1"/>
  <c r="Q3613" i="1"/>
  <c r="P3614" i="1"/>
  <c r="Q3614" i="1"/>
  <c r="P3615" i="1"/>
  <c r="Q3615" i="1"/>
  <c r="P3616" i="1"/>
  <c r="Q3616" i="1"/>
  <c r="P3617" i="1"/>
  <c r="Q3617" i="1"/>
  <c r="P3618" i="1"/>
  <c r="Q3618" i="1"/>
  <c r="P3619" i="1"/>
  <c r="Q3619" i="1"/>
  <c r="P3620" i="1"/>
  <c r="Q3620" i="1"/>
  <c r="P3621" i="1"/>
  <c r="Q3621" i="1"/>
  <c r="P3622" i="1"/>
  <c r="Q3622" i="1"/>
  <c r="P3623" i="1"/>
  <c r="Q3623" i="1"/>
  <c r="P3624" i="1"/>
  <c r="Q3624" i="1"/>
  <c r="P3625" i="1"/>
  <c r="Q3625" i="1"/>
  <c r="P3626" i="1"/>
  <c r="Q3626" i="1"/>
  <c r="P3627" i="1"/>
  <c r="Q3627" i="1"/>
  <c r="P3628" i="1"/>
  <c r="Q3628" i="1"/>
  <c r="P3629" i="1"/>
  <c r="Q3629" i="1"/>
  <c r="P3630" i="1"/>
  <c r="Q3630" i="1"/>
  <c r="P3631" i="1"/>
  <c r="Q3631" i="1"/>
  <c r="P3632" i="1"/>
  <c r="Q3632" i="1"/>
  <c r="P3633" i="1"/>
  <c r="Q3633" i="1"/>
  <c r="P3634" i="1"/>
  <c r="Q3634" i="1"/>
  <c r="P3635" i="1"/>
  <c r="Q3635" i="1"/>
  <c r="P3636" i="1"/>
  <c r="Q3636" i="1"/>
  <c r="P3637" i="1"/>
  <c r="Q3637" i="1"/>
  <c r="P3638" i="1"/>
  <c r="Q3638" i="1"/>
  <c r="P3639" i="1"/>
  <c r="Q3639" i="1"/>
  <c r="P3640" i="1"/>
  <c r="Q3640" i="1"/>
  <c r="P3641" i="1"/>
  <c r="Q3641" i="1"/>
  <c r="P3642" i="1"/>
  <c r="Q3642" i="1"/>
  <c r="P3643" i="1"/>
  <c r="Q3643" i="1"/>
  <c r="P3644" i="1"/>
  <c r="Q3644" i="1"/>
  <c r="P3645" i="1"/>
  <c r="Q3645" i="1"/>
  <c r="P3646" i="1"/>
  <c r="Q3646" i="1"/>
  <c r="P3647" i="1"/>
  <c r="Q3647" i="1"/>
  <c r="P3648" i="1"/>
  <c r="Q3648" i="1"/>
  <c r="P3649" i="1"/>
  <c r="Q3649" i="1"/>
  <c r="P3650" i="1"/>
  <c r="Q3650" i="1"/>
  <c r="P3651" i="1"/>
  <c r="Q3651" i="1"/>
  <c r="P3652" i="1"/>
  <c r="Q3652" i="1"/>
  <c r="P3653" i="1"/>
  <c r="Q3653" i="1"/>
  <c r="P3654" i="1"/>
  <c r="Q3654" i="1"/>
  <c r="P3655" i="1"/>
  <c r="Q3655" i="1"/>
  <c r="P3656" i="1"/>
  <c r="Q3656" i="1"/>
  <c r="P3657" i="1"/>
  <c r="Q3657" i="1"/>
  <c r="P3658" i="1"/>
  <c r="Q3658" i="1"/>
  <c r="P3659" i="1"/>
  <c r="Q3659" i="1"/>
  <c r="P3660" i="1"/>
  <c r="Q3660" i="1"/>
  <c r="P3661" i="1"/>
  <c r="Q3661" i="1"/>
  <c r="P3662" i="1"/>
  <c r="Q3662" i="1"/>
  <c r="P3663" i="1"/>
  <c r="Q3663" i="1"/>
  <c r="P3664" i="1"/>
  <c r="Q3664" i="1"/>
  <c r="P3665" i="1"/>
  <c r="Q3665" i="1"/>
  <c r="P3666" i="1"/>
  <c r="Q3666" i="1"/>
  <c r="P3667" i="1"/>
  <c r="Q3667" i="1"/>
  <c r="P3668" i="1"/>
  <c r="Q3668" i="1"/>
  <c r="P3669" i="1"/>
  <c r="Q3669" i="1"/>
  <c r="P3670" i="1"/>
  <c r="Q3670" i="1"/>
  <c r="P3671" i="1"/>
  <c r="Q3671" i="1"/>
  <c r="P3672" i="1"/>
  <c r="Q3672" i="1"/>
  <c r="P3673" i="1"/>
  <c r="Q3673" i="1"/>
  <c r="P3674" i="1"/>
  <c r="Q3674" i="1"/>
  <c r="P3675" i="1"/>
  <c r="Q3675" i="1"/>
  <c r="P3676" i="1"/>
  <c r="Q3676" i="1"/>
  <c r="P3677" i="1"/>
  <c r="Q3677" i="1"/>
  <c r="P3678" i="1"/>
  <c r="Q3678" i="1"/>
  <c r="P3679" i="1"/>
  <c r="Q3679" i="1"/>
  <c r="P3680" i="1"/>
  <c r="Q3680" i="1"/>
  <c r="P3681" i="1"/>
  <c r="Q3681" i="1"/>
  <c r="P3682" i="1"/>
  <c r="Q3682" i="1"/>
  <c r="P3683" i="1"/>
  <c r="Q3683" i="1"/>
  <c r="P3684" i="1"/>
  <c r="Q3684" i="1"/>
  <c r="P3685" i="1"/>
  <c r="Q3685" i="1"/>
  <c r="P3686" i="1"/>
  <c r="Q3686" i="1"/>
  <c r="P3687" i="1"/>
  <c r="Q3687" i="1"/>
  <c r="P3688" i="1"/>
  <c r="Q3688" i="1"/>
  <c r="P3689" i="1"/>
  <c r="Q3689" i="1"/>
  <c r="P3690" i="1"/>
  <c r="Q3690" i="1"/>
  <c r="P3691" i="1"/>
  <c r="Q3691" i="1"/>
  <c r="P3692" i="1"/>
  <c r="Q3692" i="1"/>
  <c r="P3693" i="1"/>
  <c r="Q3693" i="1"/>
  <c r="P3694" i="1"/>
  <c r="Q3694" i="1"/>
  <c r="P3695" i="1"/>
  <c r="Q3695" i="1"/>
  <c r="P3696" i="1"/>
  <c r="Q3696" i="1"/>
  <c r="P3697" i="1"/>
  <c r="Q3697" i="1"/>
  <c r="P3698" i="1"/>
  <c r="Q3698" i="1"/>
  <c r="P3699" i="1"/>
  <c r="Q3699" i="1"/>
  <c r="P3700" i="1"/>
  <c r="Q3700" i="1"/>
  <c r="P3701" i="1"/>
  <c r="Q3701" i="1"/>
  <c r="P3702" i="1"/>
  <c r="Q3702" i="1"/>
  <c r="P3703" i="1"/>
  <c r="Q3703" i="1"/>
  <c r="P3704" i="1"/>
  <c r="Q3704" i="1"/>
  <c r="P3705" i="1"/>
  <c r="Q3705" i="1"/>
  <c r="P3706" i="1"/>
  <c r="Q3706" i="1"/>
  <c r="P3707" i="1"/>
  <c r="Q3707" i="1"/>
  <c r="P3708" i="1"/>
  <c r="Q3708" i="1"/>
  <c r="P3709" i="1"/>
  <c r="Q3709" i="1"/>
  <c r="P3710" i="1"/>
  <c r="Q3710" i="1"/>
  <c r="P3711" i="1"/>
  <c r="Q3711" i="1"/>
  <c r="P3712" i="1"/>
  <c r="Q3712" i="1"/>
  <c r="P3713" i="1"/>
  <c r="Q3713" i="1"/>
  <c r="P3714" i="1"/>
  <c r="Q3714" i="1"/>
  <c r="P3715" i="1"/>
  <c r="Q3715" i="1"/>
  <c r="P3716" i="1"/>
  <c r="Q3716" i="1"/>
  <c r="P3717" i="1"/>
  <c r="Q3717" i="1"/>
  <c r="P3718" i="1"/>
  <c r="Q3718" i="1"/>
  <c r="P3719" i="1"/>
  <c r="Q3719" i="1"/>
  <c r="P3720" i="1"/>
  <c r="Q3720" i="1"/>
  <c r="P3721" i="1"/>
  <c r="Q3721" i="1"/>
  <c r="P3722" i="1"/>
  <c r="Q3722" i="1"/>
  <c r="P3723" i="1"/>
  <c r="Q3723" i="1"/>
  <c r="P3724" i="1"/>
  <c r="Q3724" i="1"/>
  <c r="P3725" i="1"/>
  <c r="Q3725" i="1"/>
  <c r="P3726" i="1"/>
  <c r="Q3726" i="1"/>
  <c r="P3727" i="1"/>
  <c r="Q3727" i="1"/>
  <c r="P3728" i="1"/>
  <c r="Q3728" i="1"/>
  <c r="P3729" i="1"/>
  <c r="Q3729" i="1"/>
  <c r="P3730" i="1"/>
  <c r="Q3730" i="1"/>
  <c r="P3731" i="1"/>
  <c r="Q3731" i="1"/>
  <c r="P3732" i="1"/>
  <c r="Q3732" i="1"/>
  <c r="P3733" i="1"/>
  <c r="Q3733" i="1"/>
  <c r="P3734" i="1"/>
  <c r="Q3734" i="1"/>
  <c r="P3735" i="1"/>
  <c r="Q3735" i="1"/>
  <c r="P3736" i="1"/>
  <c r="Q3736" i="1"/>
  <c r="P3737" i="1"/>
  <c r="Q3737" i="1"/>
  <c r="P3738" i="1"/>
  <c r="Q3738" i="1"/>
  <c r="P3739" i="1"/>
  <c r="Q3739" i="1"/>
  <c r="P3740" i="1"/>
  <c r="Q3740" i="1"/>
  <c r="P3741" i="1"/>
  <c r="Q3741" i="1"/>
  <c r="P3742" i="1"/>
  <c r="Q3742" i="1"/>
  <c r="P3743" i="1"/>
  <c r="Q3743" i="1"/>
  <c r="P3744" i="1"/>
  <c r="Q3744" i="1"/>
  <c r="P3745" i="1"/>
  <c r="Q3745" i="1"/>
  <c r="P3746" i="1"/>
  <c r="Q3746" i="1"/>
  <c r="P3747" i="1"/>
  <c r="Q3747" i="1"/>
  <c r="P3748" i="1"/>
  <c r="Q3748" i="1"/>
  <c r="P3749" i="1"/>
  <c r="Q3749" i="1"/>
  <c r="P3750" i="1"/>
  <c r="Q3750" i="1"/>
  <c r="P3751" i="1"/>
  <c r="Q3751" i="1"/>
  <c r="P3752" i="1"/>
  <c r="Q3752" i="1"/>
  <c r="P3753" i="1"/>
  <c r="Q3753" i="1"/>
  <c r="P3754" i="1"/>
  <c r="Q3754" i="1"/>
  <c r="P3755" i="1"/>
  <c r="Q3755" i="1"/>
  <c r="P3756" i="1"/>
  <c r="Q3756" i="1"/>
  <c r="P3757" i="1"/>
  <c r="Q3757" i="1"/>
  <c r="P3758" i="1"/>
  <c r="Q3758" i="1"/>
  <c r="P3759" i="1"/>
  <c r="Q3759" i="1"/>
  <c r="P3760" i="1"/>
  <c r="Q3760" i="1"/>
  <c r="P3761" i="1"/>
  <c r="Q3761" i="1"/>
  <c r="P3762" i="1"/>
  <c r="Q3762" i="1"/>
  <c r="P3763" i="1"/>
  <c r="Q3763" i="1"/>
  <c r="P3764" i="1"/>
  <c r="Q3764" i="1"/>
  <c r="P3765" i="1"/>
  <c r="Q3765" i="1"/>
  <c r="P3766" i="1"/>
  <c r="Q3766" i="1"/>
  <c r="P3767" i="1"/>
  <c r="Q3767" i="1"/>
  <c r="P3768" i="1"/>
  <c r="Q3768" i="1"/>
  <c r="P3769" i="1"/>
  <c r="Q3769" i="1"/>
  <c r="P3770" i="1"/>
  <c r="Q3770" i="1"/>
  <c r="P3771" i="1"/>
  <c r="Q3771" i="1"/>
  <c r="P3772" i="1"/>
  <c r="Q3772" i="1"/>
  <c r="P3773" i="1"/>
  <c r="Q3773" i="1"/>
  <c r="P3774" i="1"/>
  <c r="Q3774" i="1"/>
  <c r="P3775" i="1"/>
  <c r="Q3775" i="1"/>
  <c r="P3776" i="1"/>
  <c r="Q3776" i="1"/>
  <c r="P3777" i="1"/>
  <c r="Q3777" i="1"/>
  <c r="P3778" i="1"/>
  <c r="Q3778" i="1"/>
  <c r="P3779" i="1"/>
  <c r="Q3779" i="1"/>
  <c r="P3780" i="1"/>
  <c r="Q3780" i="1"/>
  <c r="P3781" i="1"/>
  <c r="Q3781" i="1"/>
  <c r="P3782" i="1"/>
  <c r="Q3782" i="1"/>
  <c r="P3783" i="1"/>
  <c r="Q3783" i="1"/>
  <c r="P3784" i="1"/>
  <c r="Q3784" i="1"/>
  <c r="P3785" i="1"/>
  <c r="Q3785" i="1"/>
  <c r="P3786" i="1"/>
  <c r="Q3786" i="1"/>
  <c r="P3787" i="1"/>
  <c r="Q3787" i="1"/>
  <c r="P3788" i="1"/>
  <c r="Q3788" i="1"/>
  <c r="P3789" i="1"/>
  <c r="Q3789" i="1"/>
  <c r="P3790" i="1"/>
  <c r="Q3790" i="1"/>
  <c r="P3791" i="1"/>
  <c r="Q3791" i="1"/>
  <c r="P3792" i="1"/>
  <c r="Q3792" i="1"/>
  <c r="P3793" i="1"/>
  <c r="Q3793" i="1"/>
  <c r="P3794" i="1"/>
  <c r="Q3794" i="1"/>
  <c r="P3795" i="1"/>
  <c r="Q3795" i="1"/>
  <c r="P3796" i="1"/>
  <c r="Q3796" i="1"/>
  <c r="P3797" i="1"/>
  <c r="Q3797" i="1"/>
  <c r="P3798" i="1"/>
  <c r="Q3798" i="1"/>
  <c r="P3799" i="1"/>
  <c r="Q3799" i="1"/>
  <c r="P3800" i="1"/>
  <c r="Q3800" i="1"/>
  <c r="P3801" i="1"/>
  <c r="Q3801" i="1"/>
  <c r="P3802" i="1"/>
  <c r="Q3802" i="1"/>
  <c r="P3803" i="1"/>
  <c r="Q3803" i="1"/>
  <c r="P3804" i="1"/>
  <c r="Q3804" i="1"/>
  <c r="P3805" i="1"/>
  <c r="Q3805" i="1"/>
  <c r="P3806" i="1"/>
  <c r="Q3806" i="1"/>
  <c r="P3807" i="1"/>
  <c r="Q3807" i="1"/>
  <c r="P3808" i="1"/>
  <c r="Q3808" i="1"/>
  <c r="P3809" i="1"/>
  <c r="Q3809" i="1"/>
  <c r="P3810" i="1"/>
  <c r="Q3810" i="1"/>
  <c r="P3811" i="1"/>
  <c r="Q3811" i="1"/>
  <c r="P3812" i="1"/>
  <c r="Q3812" i="1"/>
  <c r="P3813" i="1"/>
  <c r="Q3813" i="1"/>
  <c r="P3814" i="1"/>
  <c r="Q3814" i="1"/>
  <c r="P3815" i="1"/>
  <c r="Q3815" i="1"/>
  <c r="P3816" i="1"/>
  <c r="Q3816" i="1"/>
  <c r="P3817" i="1"/>
  <c r="Q3817" i="1"/>
  <c r="P3818" i="1"/>
  <c r="Q3818" i="1"/>
  <c r="P3819" i="1"/>
  <c r="Q3819" i="1"/>
  <c r="P3820" i="1"/>
  <c r="Q3820" i="1"/>
  <c r="P3821" i="1"/>
  <c r="Q3821" i="1"/>
  <c r="P3822" i="1"/>
  <c r="Q3822" i="1"/>
  <c r="P3823" i="1"/>
  <c r="Q3823" i="1"/>
  <c r="P3824" i="1"/>
  <c r="Q3824" i="1"/>
  <c r="P3825" i="1"/>
  <c r="Q3825" i="1"/>
  <c r="P3826" i="1"/>
  <c r="Q3826" i="1"/>
  <c r="P3827" i="1"/>
  <c r="Q3827" i="1"/>
  <c r="P3828" i="1"/>
  <c r="Q3828" i="1"/>
  <c r="P3829" i="1"/>
  <c r="Q3829" i="1"/>
  <c r="P3830" i="1"/>
  <c r="Q3830" i="1"/>
  <c r="P3831" i="1"/>
  <c r="Q3831" i="1"/>
  <c r="P3832" i="1"/>
  <c r="Q3832" i="1"/>
  <c r="P3833" i="1"/>
  <c r="Q3833" i="1"/>
  <c r="P3834" i="1"/>
  <c r="Q3834" i="1"/>
  <c r="P3835" i="1"/>
  <c r="Q3835" i="1"/>
  <c r="P3836" i="1"/>
  <c r="Q3836" i="1"/>
  <c r="P3837" i="1"/>
  <c r="Q3837" i="1"/>
  <c r="P3838" i="1"/>
  <c r="Q3838" i="1"/>
  <c r="P3839" i="1"/>
  <c r="Q3839" i="1"/>
  <c r="P3840" i="1"/>
  <c r="Q3840" i="1"/>
  <c r="P3841" i="1"/>
  <c r="Q3841" i="1"/>
  <c r="P3842" i="1"/>
  <c r="Q3842" i="1"/>
  <c r="P3843" i="1"/>
  <c r="Q3843" i="1"/>
  <c r="P3844" i="1"/>
  <c r="Q3844" i="1"/>
  <c r="P3845" i="1"/>
  <c r="Q3845" i="1"/>
  <c r="P3846" i="1"/>
  <c r="Q3846" i="1"/>
  <c r="P3847" i="1"/>
  <c r="Q3847" i="1"/>
  <c r="P3848" i="1"/>
  <c r="Q3848" i="1"/>
  <c r="P3849" i="1"/>
  <c r="Q3849" i="1"/>
  <c r="P3850" i="1"/>
  <c r="Q3850" i="1"/>
  <c r="P3851" i="1"/>
  <c r="Q3851" i="1"/>
  <c r="P3852" i="1"/>
  <c r="Q3852" i="1"/>
  <c r="P3853" i="1"/>
  <c r="Q3853" i="1"/>
  <c r="P3854" i="1"/>
  <c r="Q3854" i="1"/>
  <c r="P3855" i="1"/>
  <c r="Q3855" i="1"/>
  <c r="P3856" i="1"/>
  <c r="Q3856" i="1"/>
  <c r="P3857" i="1"/>
  <c r="Q3857" i="1"/>
  <c r="P3858" i="1"/>
  <c r="Q3858" i="1"/>
  <c r="P3859" i="1"/>
  <c r="Q3859" i="1"/>
  <c r="P3860" i="1"/>
  <c r="Q3860" i="1"/>
  <c r="P3861" i="1"/>
  <c r="Q3861" i="1"/>
  <c r="P3862" i="1"/>
  <c r="Q3862" i="1"/>
  <c r="P3863" i="1"/>
  <c r="Q3863" i="1"/>
  <c r="P3864" i="1"/>
  <c r="Q3864" i="1"/>
  <c r="P3865" i="1"/>
  <c r="Q3865" i="1"/>
  <c r="P3866" i="1"/>
  <c r="Q3866" i="1"/>
  <c r="P3867" i="1"/>
  <c r="Q3867" i="1"/>
  <c r="P3868" i="1"/>
  <c r="Q3868" i="1"/>
  <c r="P3869" i="1"/>
  <c r="Q3869" i="1"/>
  <c r="P3870" i="1"/>
  <c r="Q3870" i="1"/>
  <c r="P3871" i="1"/>
  <c r="Q3871" i="1"/>
  <c r="P3872" i="1"/>
  <c r="Q3872" i="1"/>
  <c r="P3873" i="1"/>
  <c r="Q3873" i="1"/>
  <c r="P3874" i="1"/>
  <c r="Q3874" i="1"/>
  <c r="P3875" i="1"/>
  <c r="Q3875" i="1"/>
  <c r="P3876" i="1"/>
  <c r="Q3876" i="1"/>
  <c r="P3877" i="1"/>
  <c r="Q3877" i="1"/>
  <c r="P3878" i="1"/>
  <c r="Q3878" i="1"/>
  <c r="P3879" i="1"/>
  <c r="Q3879" i="1"/>
  <c r="P3880" i="1"/>
  <c r="Q3880" i="1"/>
  <c r="P3881" i="1"/>
  <c r="Q3881" i="1"/>
  <c r="P3882" i="1"/>
  <c r="Q3882" i="1"/>
  <c r="P3883" i="1"/>
  <c r="Q3883" i="1"/>
  <c r="P3884" i="1"/>
  <c r="Q3884" i="1"/>
  <c r="P3885" i="1"/>
  <c r="Q3885" i="1"/>
  <c r="P3886" i="1"/>
  <c r="Q3886" i="1"/>
  <c r="P3887" i="1"/>
  <c r="Q3887" i="1"/>
  <c r="P3888" i="1"/>
  <c r="Q3888" i="1"/>
  <c r="P3889" i="1"/>
  <c r="Q3889" i="1"/>
  <c r="P3890" i="1"/>
  <c r="Q3890" i="1"/>
  <c r="P3891" i="1"/>
  <c r="Q3891" i="1"/>
  <c r="P3892" i="1"/>
  <c r="Q3892" i="1"/>
  <c r="P3893" i="1"/>
  <c r="Q3893" i="1"/>
  <c r="P3894" i="1"/>
  <c r="Q3894" i="1"/>
  <c r="P3895" i="1"/>
  <c r="Q3895" i="1"/>
  <c r="P3896" i="1"/>
  <c r="Q3896" i="1"/>
  <c r="P3897" i="1"/>
  <c r="Q3897" i="1"/>
  <c r="P3898" i="1"/>
  <c r="Q3898" i="1"/>
  <c r="P3899" i="1"/>
  <c r="Q3899" i="1"/>
  <c r="P3900" i="1"/>
  <c r="Q3900" i="1"/>
  <c r="P3901" i="1"/>
  <c r="Q3901" i="1"/>
  <c r="P3902" i="1"/>
  <c r="Q3902" i="1"/>
  <c r="P3903" i="1"/>
  <c r="Q3903" i="1"/>
  <c r="P3904" i="1"/>
  <c r="Q3904" i="1"/>
  <c r="P3905" i="1"/>
  <c r="Q3905" i="1"/>
  <c r="P3906" i="1"/>
  <c r="Q3906" i="1"/>
  <c r="P3907" i="1"/>
  <c r="Q3907" i="1"/>
  <c r="P3908" i="1"/>
  <c r="Q3908" i="1"/>
  <c r="P3909" i="1"/>
  <c r="Q3909" i="1"/>
  <c r="P3910" i="1"/>
  <c r="Q3910" i="1"/>
  <c r="P3911" i="1"/>
  <c r="Q3911" i="1"/>
  <c r="P3912" i="1"/>
  <c r="Q3912" i="1"/>
  <c r="P3913" i="1"/>
  <c r="Q3913" i="1"/>
  <c r="P3914" i="1"/>
  <c r="Q3914" i="1"/>
  <c r="P3915" i="1"/>
  <c r="Q3915" i="1"/>
  <c r="P3916" i="1"/>
  <c r="Q3916" i="1"/>
  <c r="P3917" i="1"/>
  <c r="Q3917" i="1"/>
  <c r="P3918" i="1"/>
  <c r="Q3918" i="1"/>
  <c r="P3919" i="1"/>
  <c r="Q3919" i="1"/>
  <c r="P3920" i="1"/>
  <c r="Q3920" i="1"/>
  <c r="P3921" i="1"/>
  <c r="Q3921" i="1"/>
  <c r="P3922" i="1"/>
  <c r="Q3922" i="1"/>
  <c r="P3923" i="1"/>
  <c r="Q3923" i="1"/>
  <c r="P3924" i="1"/>
  <c r="Q3924" i="1"/>
  <c r="P3925" i="1"/>
  <c r="Q3925" i="1"/>
  <c r="P3926" i="1"/>
  <c r="Q3926" i="1"/>
  <c r="P3927" i="1"/>
  <c r="Q3927" i="1"/>
  <c r="P3928" i="1"/>
  <c r="Q3928" i="1"/>
  <c r="P3929" i="1"/>
  <c r="Q3929" i="1"/>
  <c r="P3930" i="1"/>
  <c r="Q3930" i="1"/>
  <c r="P3931" i="1"/>
  <c r="Q3931" i="1"/>
  <c r="P3932" i="1"/>
  <c r="Q3932" i="1"/>
  <c r="P3933" i="1"/>
  <c r="Q3933" i="1"/>
  <c r="P3934" i="1"/>
  <c r="Q3934" i="1"/>
  <c r="P3935" i="1"/>
  <c r="Q3935" i="1"/>
  <c r="P3936" i="1"/>
  <c r="Q3936" i="1"/>
  <c r="P3937" i="1"/>
  <c r="Q3937" i="1"/>
  <c r="P3938" i="1"/>
  <c r="Q3938" i="1"/>
  <c r="P3939" i="1"/>
  <c r="Q3939" i="1"/>
  <c r="P3940" i="1"/>
  <c r="Q3940" i="1"/>
  <c r="P3941" i="1"/>
  <c r="Q3941" i="1"/>
  <c r="P3942" i="1"/>
  <c r="Q3942" i="1"/>
  <c r="P3943" i="1"/>
  <c r="Q3943" i="1"/>
  <c r="P3944" i="1"/>
  <c r="Q3944" i="1"/>
  <c r="P3945" i="1"/>
  <c r="Q3945" i="1"/>
  <c r="P3946" i="1"/>
  <c r="Q3946" i="1"/>
  <c r="P3947" i="1"/>
  <c r="Q3947" i="1"/>
  <c r="P3948" i="1"/>
  <c r="Q3948" i="1"/>
  <c r="P3949" i="1"/>
  <c r="Q3949" i="1"/>
  <c r="P3950" i="1"/>
  <c r="Q3950" i="1"/>
  <c r="P3951" i="1"/>
  <c r="Q3951" i="1"/>
  <c r="P3952" i="1"/>
  <c r="Q3952" i="1"/>
  <c r="P3953" i="1"/>
  <c r="Q3953" i="1"/>
  <c r="P3954" i="1"/>
  <c r="Q3954" i="1"/>
  <c r="P3955" i="1"/>
  <c r="Q3955" i="1"/>
  <c r="P3956" i="1"/>
  <c r="Q3956" i="1"/>
  <c r="P3957" i="1"/>
  <c r="Q3957" i="1"/>
  <c r="P3958" i="1"/>
  <c r="Q3958" i="1"/>
  <c r="P3959" i="1"/>
  <c r="Q3959" i="1"/>
  <c r="P3960" i="1"/>
  <c r="Q3960" i="1"/>
  <c r="P3961" i="1"/>
  <c r="Q3961" i="1"/>
  <c r="P3962" i="1"/>
  <c r="Q3962" i="1"/>
  <c r="P3963" i="1"/>
  <c r="Q3963" i="1"/>
  <c r="P3964" i="1"/>
  <c r="Q3964" i="1"/>
  <c r="P3965" i="1"/>
  <c r="Q3965" i="1"/>
  <c r="P3966" i="1"/>
  <c r="Q3966" i="1"/>
  <c r="P3967" i="1"/>
  <c r="Q3967" i="1"/>
  <c r="P3968" i="1"/>
  <c r="Q3968" i="1"/>
  <c r="P3969" i="1"/>
  <c r="Q3969" i="1"/>
  <c r="P3970" i="1"/>
  <c r="Q3970" i="1"/>
  <c r="P3971" i="1"/>
  <c r="Q3971" i="1"/>
  <c r="P3972" i="1"/>
  <c r="Q3972" i="1"/>
  <c r="P3973" i="1"/>
  <c r="Q3973" i="1"/>
  <c r="P3974" i="1"/>
  <c r="Q3974" i="1"/>
  <c r="P3975" i="1"/>
  <c r="Q3975" i="1"/>
  <c r="P3976" i="1"/>
  <c r="Q3976" i="1"/>
  <c r="P3977" i="1"/>
  <c r="Q3977" i="1"/>
  <c r="P3978" i="1"/>
  <c r="Q3978" i="1"/>
  <c r="P3979" i="1"/>
  <c r="Q3979" i="1"/>
  <c r="P3980" i="1"/>
  <c r="Q3980" i="1"/>
  <c r="P3981" i="1"/>
  <c r="Q3981" i="1"/>
  <c r="P3982" i="1"/>
  <c r="Q3982" i="1"/>
  <c r="P3983" i="1"/>
  <c r="Q3983" i="1"/>
  <c r="P3984" i="1"/>
  <c r="Q3984" i="1"/>
  <c r="P3985" i="1"/>
  <c r="Q3985" i="1"/>
  <c r="P3986" i="1"/>
  <c r="Q3986" i="1"/>
  <c r="P3987" i="1"/>
  <c r="Q3987" i="1"/>
  <c r="P3988" i="1"/>
  <c r="Q3988" i="1"/>
  <c r="P3989" i="1"/>
  <c r="Q3989" i="1"/>
  <c r="P3990" i="1"/>
  <c r="Q3990" i="1"/>
  <c r="P3991" i="1"/>
  <c r="Q3991" i="1"/>
  <c r="P3992" i="1"/>
  <c r="Q3992" i="1"/>
  <c r="P3993" i="1"/>
  <c r="Q3993" i="1"/>
  <c r="P3994" i="1"/>
  <c r="Q3994" i="1"/>
  <c r="P3995" i="1"/>
  <c r="Q3995" i="1"/>
  <c r="P3996" i="1"/>
  <c r="Q3996" i="1"/>
  <c r="P3997" i="1"/>
  <c r="Q3997" i="1"/>
  <c r="P3998" i="1"/>
  <c r="Q3998" i="1"/>
  <c r="P3999" i="1"/>
  <c r="Q3999" i="1"/>
  <c r="P4000" i="1"/>
  <c r="Q4000" i="1"/>
  <c r="P4001" i="1"/>
  <c r="Q4001" i="1"/>
  <c r="P4002" i="1"/>
  <c r="Q4002" i="1"/>
  <c r="P4003" i="1"/>
  <c r="Q4003" i="1"/>
  <c r="P4004" i="1"/>
  <c r="Q4004" i="1"/>
  <c r="P4005" i="1"/>
  <c r="Q4005" i="1"/>
  <c r="P4006" i="1"/>
  <c r="Q4006" i="1"/>
  <c r="P4007" i="1"/>
  <c r="Q4007" i="1"/>
  <c r="P4008" i="1"/>
  <c r="Q4008" i="1"/>
  <c r="P4009" i="1"/>
  <c r="Q4009" i="1"/>
  <c r="P4010" i="1"/>
  <c r="Q4010" i="1"/>
  <c r="P4011" i="1"/>
  <c r="Q4011" i="1"/>
  <c r="P4012" i="1"/>
  <c r="Q4012" i="1"/>
  <c r="P4013" i="1"/>
  <c r="Q4013" i="1"/>
  <c r="P4014" i="1"/>
  <c r="Q4014" i="1"/>
  <c r="P4015" i="1"/>
  <c r="Q4015" i="1"/>
  <c r="P4016" i="1"/>
  <c r="Q4016" i="1"/>
  <c r="P4017" i="1"/>
  <c r="Q4017" i="1"/>
  <c r="P4018" i="1"/>
  <c r="Q4018" i="1"/>
  <c r="P4019" i="1"/>
  <c r="Q4019" i="1"/>
  <c r="P4020" i="1"/>
  <c r="Q4020" i="1"/>
  <c r="P4021" i="1"/>
  <c r="Q4021" i="1"/>
  <c r="P4022" i="1"/>
  <c r="Q4022" i="1"/>
  <c r="P4023" i="1"/>
  <c r="Q4023" i="1"/>
  <c r="P4024" i="1"/>
  <c r="Q4024" i="1"/>
  <c r="P4025" i="1"/>
  <c r="Q4025" i="1"/>
  <c r="P4026" i="1"/>
  <c r="Q4026" i="1"/>
  <c r="P4027" i="1"/>
  <c r="Q4027" i="1"/>
  <c r="P4028" i="1"/>
  <c r="Q4028" i="1"/>
  <c r="P4029" i="1"/>
  <c r="Q4029" i="1"/>
  <c r="P4030" i="1"/>
  <c r="Q4030" i="1"/>
  <c r="P4031" i="1"/>
  <c r="Q4031" i="1"/>
  <c r="P4032" i="1"/>
  <c r="Q4032" i="1"/>
  <c r="P4033" i="1"/>
  <c r="Q4033" i="1"/>
  <c r="P4034" i="1"/>
  <c r="Q4034" i="1"/>
  <c r="P4035" i="1"/>
  <c r="Q4035" i="1"/>
  <c r="P4036" i="1"/>
  <c r="Q4036" i="1"/>
  <c r="P4037" i="1"/>
  <c r="Q4037" i="1"/>
  <c r="P4038" i="1"/>
  <c r="Q4038" i="1"/>
  <c r="P4039" i="1"/>
  <c r="Q4039" i="1"/>
  <c r="P4040" i="1"/>
  <c r="Q4040" i="1"/>
  <c r="P4041" i="1"/>
  <c r="Q4041" i="1"/>
  <c r="P4042" i="1"/>
  <c r="Q4042" i="1"/>
  <c r="P4043" i="1"/>
  <c r="Q4043" i="1"/>
  <c r="P4044" i="1"/>
  <c r="Q4044" i="1"/>
  <c r="P4045" i="1"/>
  <c r="Q4045" i="1"/>
  <c r="P4046" i="1"/>
  <c r="Q4046" i="1"/>
  <c r="P4047" i="1"/>
  <c r="Q4047" i="1"/>
  <c r="P4048" i="1"/>
  <c r="Q4048" i="1"/>
  <c r="P4049" i="1"/>
  <c r="Q4049" i="1"/>
  <c r="P4050" i="1"/>
  <c r="Q4050" i="1"/>
  <c r="P4051" i="1"/>
  <c r="Q4051" i="1"/>
  <c r="P4052" i="1"/>
  <c r="Q4052" i="1"/>
  <c r="P4053" i="1"/>
  <c r="Q4053" i="1"/>
  <c r="P4054" i="1"/>
  <c r="Q4054" i="1"/>
  <c r="P4055" i="1"/>
  <c r="Q4055" i="1"/>
  <c r="P4056" i="1"/>
  <c r="Q4056" i="1"/>
  <c r="P4057" i="1"/>
  <c r="Q4057" i="1"/>
  <c r="P4058" i="1"/>
  <c r="Q4058" i="1"/>
  <c r="P4059" i="1"/>
  <c r="Q4059" i="1"/>
  <c r="P4060" i="1"/>
  <c r="Q4060" i="1"/>
  <c r="P4061" i="1"/>
  <c r="Q4061" i="1"/>
  <c r="P4062" i="1"/>
  <c r="Q4062" i="1"/>
  <c r="P4063" i="1"/>
  <c r="Q4063" i="1"/>
  <c r="P4064" i="1"/>
  <c r="Q4064" i="1"/>
  <c r="P4065" i="1"/>
  <c r="Q4065" i="1"/>
  <c r="P4066" i="1"/>
  <c r="Q4066" i="1"/>
  <c r="P4067" i="1"/>
  <c r="Q4067" i="1"/>
  <c r="P4068" i="1"/>
  <c r="Q4068" i="1"/>
  <c r="P4069" i="1"/>
  <c r="Q4069" i="1"/>
  <c r="P4070" i="1"/>
  <c r="Q4070" i="1"/>
  <c r="P4071" i="1"/>
  <c r="Q4071" i="1"/>
  <c r="P4072" i="1"/>
  <c r="Q4072" i="1"/>
  <c r="P4073" i="1"/>
  <c r="Q4073" i="1"/>
  <c r="P4074" i="1"/>
  <c r="Q4074" i="1"/>
  <c r="P4075" i="1"/>
  <c r="Q4075" i="1"/>
  <c r="P4076" i="1"/>
  <c r="Q4076" i="1"/>
  <c r="P4077" i="1"/>
  <c r="Q4077" i="1"/>
  <c r="P4078" i="1"/>
  <c r="Q4078" i="1"/>
  <c r="P4079" i="1"/>
  <c r="Q4079" i="1"/>
  <c r="P4080" i="1"/>
  <c r="Q4080" i="1"/>
  <c r="P4081" i="1"/>
  <c r="Q4081" i="1"/>
  <c r="P4082" i="1"/>
  <c r="Q4082" i="1"/>
  <c r="P4083" i="1"/>
  <c r="Q4083" i="1"/>
  <c r="P4084" i="1"/>
  <c r="Q4084" i="1"/>
  <c r="P4085" i="1"/>
  <c r="Q4085" i="1"/>
  <c r="P4086" i="1"/>
  <c r="Q4086" i="1"/>
  <c r="P4087" i="1"/>
  <c r="Q4087" i="1"/>
  <c r="P4088" i="1"/>
  <c r="Q4088" i="1"/>
  <c r="P4089" i="1"/>
  <c r="Q4089" i="1"/>
  <c r="P4090" i="1"/>
  <c r="Q4090" i="1"/>
  <c r="P4091" i="1"/>
  <c r="Q4091" i="1"/>
  <c r="P4092" i="1"/>
  <c r="Q4092" i="1"/>
  <c r="P4093" i="1"/>
  <c r="Q4093" i="1"/>
  <c r="P4094" i="1"/>
  <c r="Q4094" i="1"/>
  <c r="P4095" i="1"/>
  <c r="Q4095" i="1"/>
  <c r="P4096" i="1"/>
  <c r="Q4096" i="1"/>
  <c r="P4097" i="1"/>
  <c r="Q4097" i="1"/>
  <c r="P4098" i="1"/>
  <c r="Q4098" i="1"/>
  <c r="P4099" i="1"/>
  <c r="Q4099" i="1"/>
  <c r="P4100" i="1"/>
  <c r="Q4100" i="1"/>
  <c r="P4101" i="1"/>
  <c r="Q4101" i="1"/>
  <c r="P4102" i="1"/>
  <c r="Q4102" i="1"/>
  <c r="P4103" i="1"/>
  <c r="Q4103" i="1"/>
  <c r="P4104" i="1"/>
  <c r="Q4104" i="1"/>
  <c r="P4105" i="1"/>
  <c r="Q4105" i="1"/>
  <c r="P4106" i="1"/>
  <c r="Q4106" i="1"/>
  <c r="P4107" i="1"/>
  <c r="Q4107" i="1"/>
  <c r="P4108" i="1"/>
  <c r="Q4108" i="1"/>
  <c r="P4109" i="1"/>
  <c r="Q4109" i="1"/>
  <c r="P4110" i="1"/>
  <c r="Q4110" i="1"/>
  <c r="P4111" i="1"/>
  <c r="Q4111" i="1"/>
  <c r="P4112" i="1"/>
  <c r="Q4112" i="1"/>
  <c r="P4113" i="1"/>
  <c r="Q4113" i="1"/>
  <c r="P4114" i="1"/>
  <c r="Q4114" i="1"/>
  <c r="P4115" i="1"/>
  <c r="Q4115" i="1"/>
  <c r="P4116" i="1"/>
  <c r="Q4116" i="1"/>
  <c r="P4117" i="1"/>
  <c r="Q4117" i="1"/>
  <c r="P4118" i="1"/>
  <c r="Q4118" i="1"/>
  <c r="P4119" i="1"/>
  <c r="Q4119" i="1"/>
  <c r="P4120" i="1"/>
  <c r="Q4120" i="1"/>
  <c r="P4121" i="1"/>
  <c r="Q4121" i="1"/>
  <c r="P4122" i="1"/>
  <c r="Q4122" i="1"/>
  <c r="P4123" i="1"/>
  <c r="Q4123" i="1"/>
  <c r="P4124" i="1"/>
  <c r="Q4124" i="1"/>
  <c r="P4125" i="1"/>
  <c r="Q4125" i="1"/>
  <c r="P4126" i="1"/>
  <c r="Q4126" i="1"/>
  <c r="P4127" i="1"/>
  <c r="Q4127" i="1"/>
  <c r="P4128" i="1"/>
  <c r="Q4128" i="1"/>
  <c r="P4129" i="1"/>
  <c r="Q4129" i="1"/>
  <c r="P4130" i="1"/>
  <c r="Q4130" i="1"/>
  <c r="P4131" i="1"/>
  <c r="Q4131" i="1"/>
  <c r="P4132" i="1"/>
  <c r="Q4132" i="1"/>
  <c r="P4133" i="1"/>
  <c r="Q4133" i="1"/>
  <c r="P4134" i="1"/>
  <c r="Q4134" i="1"/>
  <c r="P4135" i="1"/>
  <c r="Q4135" i="1"/>
  <c r="P4136" i="1"/>
  <c r="Q4136" i="1"/>
  <c r="P4137" i="1"/>
  <c r="Q4137" i="1"/>
  <c r="P4138" i="1"/>
  <c r="Q4138" i="1"/>
  <c r="P4139" i="1"/>
  <c r="Q4139" i="1"/>
  <c r="P4140" i="1"/>
  <c r="Q4140" i="1"/>
  <c r="P4141" i="1"/>
  <c r="Q4141" i="1"/>
  <c r="P4142" i="1"/>
  <c r="Q4142" i="1"/>
  <c r="P4143" i="1"/>
  <c r="Q4143" i="1"/>
  <c r="P4144" i="1"/>
  <c r="Q4144" i="1"/>
  <c r="P4145" i="1"/>
  <c r="Q4145" i="1"/>
  <c r="P4146" i="1"/>
  <c r="Q4146" i="1"/>
  <c r="P4147" i="1"/>
  <c r="Q4147" i="1"/>
  <c r="P4148" i="1"/>
  <c r="Q4148" i="1"/>
  <c r="P4149" i="1"/>
  <c r="Q4149" i="1"/>
  <c r="P4150" i="1"/>
  <c r="Q4150" i="1"/>
  <c r="P4151" i="1"/>
  <c r="Q4151" i="1"/>
  <c r="P4152" i="1"/>
  <c r="Q4152" i="1"/>
  <c r="P4153" i="1"/>
  <c r="Q4153" i="1"/>
  <c r="P4154" i="1"/>
  <c r="Q4154" i="1"/>
  <c r="P4155" i="1"/>
  <c r="Q4155" i="1"/>
  <c r="P4156" i="1"/>
  <c r="Q4156" i="1"/>
  <c r="P4157" i="1"/>
  <c r="Q4157" i="1"/>
  <c r="P4158" i="1"/>
  <c r="Q4158" i="1"/>
  <c r="P4159" i="1"/>
  <c r="Q4159" i="1"/>
  <c r="P4160" i="1"/>
  <c r="Q4160" i="1"/>
  <c r="P4161" i="1"/>
  <c r="Q4161" i="1"/>
  <c r="P4162" i="1"/>
  <c r="Q4162" i="1"/>
  <c r="P4163" i="1"/>
  <c r="Q4163" i="1"/>
  <c r="P4164" i="1"/>
  <c r="Q4164" i="1"/>
  <c r="P4165" i="1"/>
  <c r="Q4165" i="1"/>
  <c r="P4166" i="1"/>
  <c r="Q4166" i="1"/>
  <c r="P4167" i="1"/>
  <c r="Q4167" i="1"/>
  <c r="P4168" i="1"/>
  <c r="Q4168" i="1"/>
  <c r="P4169" i="1"/>
  <c r="Q4169" i="1"/>
  <c r="P4170" i="1"/>
  <c r="Q4170" i="1"/>
  <c r="P4171" i="1"/>
  <c r="Q4171" i="1"/>
  <c r="P4172" i="1"/>
  <c r="Q4172" i="1"/>
  <c r="P4173" i="1"/>
  <c r="Q4173" i="1"/>
  <c r="P4174" i="1"/>
  <c r="Q4174" i="1"/>
  <c r="P4175" i="1"/>
  <c r="Q4175" i="1"/>
  <c r="P4176" i="1"/>
  <c r="Q4176" i="1"/>
  <c r="P4177" i="1"/>
  <c r="Q4177" i="1"/>
  <c r="P4178" i="1"/>
  <c r="Q4178" i="1"/>
  <c r="P4179" i="1"/>
  <c r="Q4179" i="1"/>
  <c r="P4180" i="1"/>
  <c r="Q4180" i="1"/>
  <c r="P4181" i="1"/>
  <c r="Q4181" i="1"/>
  <c r="P4182" i="1"/>
  <c r="Q4182" i="1"/>
  <c r="P4183" i="1"/>
  <c r="Q4183" i="1"/>
  <c r="P4184" i="1"/>
  <c r="Q4184" i="1"/>
  <c r="P4185" i="1"/>
  <c r="Q4185" i="1"/>
  <c r="P4186" i="1"/>
  <c r="Q4186" i="1"/>
  <c r="P4187" i="1"/>
  <c r="Q4187" i="1"/>
  <c r="P4188" i="1"/>
  <c r="Q4188" i="1"/>
  <c r="P4189" i="1"/>
  <c r="Q4189" i="1"/>
  <c r="P4190" i="1"/>
  <c r="Q4190" i="1"/>
  <c r="P4191" i="1"/>
  <c r="Q4191" i="1"/>
  <c r="P4192" i="1"/>
  <c r="Q4192" i="1"/>
  <c r="P4193" i="1"/>
  <c r="Q4193" i="1"/>
  <c r="P4194" i="1"/>
  <c r="Q4194" i="1"/>
  <c r="P4195" i="1"/>
  <c r="Q4195" i="1"/>
  <c r="P4196" i="1"/>
  <c r="Q4196" i="1"/>
  <c r="P4197" i="1"/>
  <c r="Q4197" i="1"/>
  <c r="P4198" i="1"/>
  <c r="Q4198" i="1"/>
  <c r="P4199" i="1"/>
  <c r="Q4199" i="1"/>
  <c r="P4200" i="1"/>
  <c r="Q4200" i="1"/>
  <c r="P4201" i="1"/>
  <c r="Q4201" i="1"/>
  <c r="P4202" i="1"/>
  <c r="Q4202" i="1"/>
  <c r="P4203" i="1"/>
  <c r="Q4203" i="1"/>
  <c r="P4204" i="1"/>
  <c r="Q4204" i="1"/>
  <c r="P4205" i="1"/>
  <c r="Q4205" i="1"/>
  <c r="P4206" i="1"/>
  <c r="Q4206" i="1"/>
  <c r="P4207" i="1"/>
  <c r="Q4207" i="1"/>
  <c r="P4208" i="1"/>
  <c r="Q4208" i="1"/>
  <c r="P4209" i="1"/>
  <c r="Q4209" i="1"/>
  <c r="P4210" i="1"/>
  <c r="Q4210" i="1"/>
  <c r="P4211" i="1"/>
  <c r="Q4211" i="1"/>
  <c r="P4212" i="1"/>
  <c r="Q4212" i="1"/>
  <c r="P4213" i="1"/>
  <c r="Q4213" i="1"/>
  <c r="P4214" i="1"/>
  <c r="Q4214" i="1"/>
  <c r="P4215" i="1"/>
  <c r="Q4215" i="1"/>
  <c r="P4216" i="1"/>
  <c r="Q4216" i="1"/>
  <c r="P4217" i="1"/>
  <c r="Q4217" i="1"/>
  <c r="P4218" i="1"/>
  <c r="Q4218" i="1"/>
  <c r="P4219" i="1"/>
  <c r="Q4219" i="1"/>
  <c r="P4220" i="1"/>
  <c r="Q4220" i="1"/>
  <c r="P4221" i="1"/>
  <c r="Q4221" i="1"/>
  <c r="P4222" i="1"/>
  <c r="Q4222" i="1"/>
  <c r="P4223" i="1"/>
  <c r="Q4223" i="1"/>
  <c r="P4224" i="1"/>
  <c r="Q4224" i="1"/>
  <c r="P4225" i="1"/>
  <c r="Q4225" i="1"/>
  <c r="P4226" i="1"/>
  <c r="Q4226" i="1"/>
  <c r="P4227" i="1"/>
  <c r="Q4227" i="1"/>
  <c r="P4228" i="1"/>
  <c r="Q4228" i="1"/>
  <c r="P4229" i="1"/>
  <c r="Q4229" i="1"/>
  <c r="P4230" i="1"/>
  <c r="Q4230" i="1"/>
  <c r="P4231" i="1"/>
  <c r="Q4231" i="1"/>
  <c r="P4232" i="1"/>
  <c r="Q4232" i="1"/>
  <c r="P4233" i="1"/>
  <c r="Q4233" i="1"/>
  <c r="P4234" i="1"/>
  <c r="Q4234" i="1"/>
  <c r="P4235" i="1"/>
  <c r="Q4235" i="1"/>
  <c r="P4236" i="1"/>
  <c r="Q4236" i="1"/>
  <c r="P4237" i="1"/>
  <c r="Q4237" i="1"/>
  <c r="P4238" i="1"/>
  <c r="Q4238" i="1"/>
  <c r="P4239" i="1"/>
  <c r="Q4239" i="1"/>
  <c r="P4240" i="1"/>
  <c r="Q4240" i="1"/>
  <c r="P4241" i="1"/>
  <c r="Q4241" i="1"/>
  <c r="P4242" i="1"/>
  <c r="Q4242" i="1"/>
  <c r="P4243" i="1"/>
  <c r="Q4243" i="1"/>
  <c r="P4244" i="1"/>
  <c r="Q4244" i="1"/>
  <c r="P4245" i="1"/>
  <c r="Q4245" i="1"/>
  <c r="P4246" i="1"/>
  <c r="Q4246" i="1"/>
  <c r="P4247" i="1"/>
  <c r="Q4247" i="1"/>
  <c r="P4248" i="1"/>
  <c r="Q4248" i="1"/>
  <c r="P4249" i="1"/>
  <c r="Q4249" i="1"/>
  <c r="P4250" i="1"/>
  <c r="Q4250" i="1"/>
  <c r="P4251" i="1"/>
  <c r="Q4251" i="1"/>
  <c r="P4252" i="1"/>
  <c r="Q4252" i="1"/>
  <c r="P4253" i="1"/>
  <c r="Q4253" i="1"/>
  <c r="P4254" i="1"/>
  <c r="Q4254" i="1"/>
  <c r="P4255" i="1"/>
  <c r="Q4255" i="1"/>
  <c r="P4256" i="1"/>
  <c r="Q4256" i="1"/>
  <c r="P4257" i="1"/>
  <c r="Q4257" i="1"/>
  <c r="P4258" i="1"/>
  <c r="Q4258" i="1"/>
  <c r="P4259" i="1"/>
  <c r="Q4259" i="1"/>
  <c r="P4260" i="1"/>
  <c r="Q4260" i="1"/>
  <c r="P4261" i="1"/>
  <c r="Q4261" i="1"/>
  <c r="P4262" i="1"/>
  <c r="Q4262" i="1"/>
  <c r="P4263" i="1"/>
  <c r="Q4263" i="1"/>
  <c r="P4264" i="1"/>
  <c r="Q4264" i="1"/>
  <c r="P4265" i="1"/>
  <c r="Q4265" i="1"/>
  <c r="P4266" i="1"/>
  <c r="Q4266" i="1"/>
  <c r="P4267" i="1"/>
  <c r="Q4267" i="1"/>
  <c r="P4268" i="1"/>
  <c r="Q4268" i="1"/>
  <c r="P4269" i="1"/>
  <c r="Q4269" i="1"/>
  <c r="P4270" i="1"/>
  <c r="Q4270" i="1"/>
  <c r="P4271" i="1"/>
  <c r="Q4271" i="1"/>
  <c r="P4272" i="1"/>
  <c r="Q4272" i="1"/>
  <c r="P4273" i="1"/>
  <c r="Q4273" i="1"/>
  <c r="P4274" i="1"/>
  <c r="Q4274" i="1"/>
  <c r="P4275" i="1"/>
  <c r="Q4275" i="1"/>
  <c r="P4276" i="1"/>
  <c r="Q4276" i="1"/>
  <c r="P4277" i="1"/>
  <c r="Q4277" i="1"/>
  <c r="P4278" i="1"/>
  <c r="Q4278" i="1"/>
  <c r="P4279" i="1"/>
  <c r="Q4279" i="1"/>
  <c r="P4280" i="1"/>
  <c r="Q4280" i="1"/>
  <c r="P4281" i="1"/>
  <c r="Q4281" i="1"/>
  <c r="P4282" i="1"/>
  <c r="Q4282" i="1"/>
  <c r="P4283" i="1"/>
  <c r="Q4283" i="1"/>
  <c r="P4284" i="1"/>
  <c r="Q4284" i="1"/>
  <c r="P4285" i="1"/>
  <c r="Q4285" i="1"/>
  <c r="P4286" i="1"/>
  <c r="Q4286" i="1"/>
  <c r="P4287" i="1"/>
  <c r="Q4287" i="1"/>
  <c r="P4288" i="1"/>
  <c r="Q4288" i="1"/>
  <c r="P4289" i="1"/>
  <c r="Q4289" i="1"/>
  <c r="P4290" i="1"/>
  <c r="Q4290" i="1"/>
  <c r="P4291" i="1"/>
  <c r="Q4291" i="1"/>
  <c r="P4292" i="1"/>
  <c r="Q4292" i="1"/>
  <c r="P4293" i="1"/>
  <c r="Q4293" i="1"/>
  <c r="P4294" i="1"/>
  <c r="Q4294" i="1"/>
  <c r="P4295" i="1"/>
  <c r="Q4295" i="1"/>
  <c r="P4296" i="1"/>
  <c r="Q4296" i="1"/>
  <c r="P4297" i="1"/>
  <c r="Q4297" i="1"/>
  <c r="P4298" i="1"/>
  <c r="Q4298" i="1"/>
  <c r="P4299" i="1"/>
  <c r="Q4299" i="1"/>
  <c r="P4300" i="1"/>
  <c r="Q4300" i="1"/>
  <c r="P4301" i="1"/>
  <c r="Q4301" i="1"/>
  <c r="P4302" i="1"/>
  <c r="Q4302" i="1"/>
  <c r="P4303" i="1"/>
  <c r="Q4303" i="1"/>
  <c r="P4304" i="1"/>
  <c r="Q4304" i="1"/>
  <c r="P4305" i="1"/>
  <c r="Q4305" i="1"/>
  <c r="P4306" i="1"/>
  <c r="Q4306" i="1"/>
  <c r="P4307" i="1"/>
  <c r="Q4307" i="1"/>
  <c r="P4308" i="1"/>
  <c r="Q4308" i="1"/>
  <c r="P4309" i="1"/>
  <c r="Q4309" i="1"/>
  <c r="P4310" i="1"/>
  <c r="Q4310" i="1"/>
  <c r="P4311" i="1"/>
  <c r="Q4311" i="1"/>
  <c r="P4312" i="1"/>
  <c r="Q4312" i="1"/>
  <c r="P4313" i="1"/>
  <c r="Q4313" i="1"/>
  <c r="P4314" i="1"/>
  <c r="Q4314" i="1"/>
  <c r="P4315" i="1"/>
  <c r="Q4315" i="1"/>
  <c r="P4316" i="1"/>
  <c r="Q4316" i="1"/>
  <c r="P4317" i="1"/>
  <c r="Q4317" i="1"/>
  <c r="P4318" i="1"/>
  <c r="Q4318" i="1"/>
  <c r="P4319" i="1"/>
  <c r="Q4319" i="1"/>
  <c r="P4320" i="1"/>
  <c r="Q4320" i="1"/>
  <c r="P4321" i="1"/>
  <c r="Q4321" i="1"/>
  <c r="P4322" i="1"/>
  <c r="Q4322" i="1"/>
  <c r="P4323" i="1"/>
  <c r="Q4323" i="1"/>
  <c r="P4324" i="1"/>
  <c r="Q4324" i="1"/>
  <c r="P4325" i="1"/>
  <c r="Q4325" i="1"/>
  <c r="P4326" i="1"/>
  <c r="Q4326" i="1"/>
  <c r="P4327" i="1"/>
  <c r="Q4327" i="1"/>
  <c r="P4328" i="1"/>
  <c r="Q4328" i="1"/>
  <c r="P4329" i="1"/>
  <c r="Q4329" i="1"/>
  <c r="P4330" i="1"/>
  <c r="Q4330" i="1"/>
  <c r="P4331" i="1"/>
  <c r="Q4331" i="1"/>
  <c r="P4332" i="1"/>
  <c r="Q4332" i="1"/>
  <c r="P4333" i="1"/>
  <c r="Q4333" i="1"/>
  <c r="P4334" i="1"/>
  <c r="Q4334" i="1"/>
  <c r="P4335" i="1"/>
  <c r="Q4335" i="1"/>
  <c r="P4336" i="1"/>
  <c r="Q4336" i="1"/>
  <c r="P4337" i="1"/>
  <c r="Q4337" i="1"/>
  <c r="P4338" i="1"/>
  <c r="Q4338" i="1"/>
  <c r="P4339" i="1"/>
  <c r="Q4339" i="1"/>
  <c r="P4340" i="1"/>
  <c r="Q4340" i="1"/>
  <c r="P4341" i="1"/>
  <c r="Q4341" i="1"/>
  <c r="P4342" i="1"/>
  <c r="Q4342" i="1"/>
  <c r="P4343" i="1"/>
  <c r="Q4343" i="1"/>
  <c r="P4344" i="1"/>
  <c r="Q4344" i="1"/>
  <c r="P4345" i="1"/>
  <c r="Q4345" i="1"/>
  <c r="P4346" i="1"/>
  <c r="Q4346" i="1"/>
  <c r="P4347" i="1"/>
  <c r="Q4347" i="1"/>
  <c r="P4348" i="1"/>
  <c r="Q4348" i="1"/>
  <c r="P4349" i="1"/>
  <c r="Q4349" i="1"/>
  <c r="P4350" i="1"/>
  <c r="Q4350" i="1"/>
  <c r="P4351" i="1"/>
  <c r="Q4351" i="1"/>
  <c r="P4352" i="1"/>
  <c r="Q4352" i="1"/>
  <c r="P4353" i="1"/>
  <c r="Q4353" i="1"/>
  <c r="P4354" i="1"/>
  <c r="Q4354" i="1"/>
  <c r="P4355" i="1"/>
  <c r="Q4355" i="1"/>
  <c r="P4356" i="1"/>
  <c r="Q4356" i="1"/>
  <c r="P4357" i="1"/>
  <c r="Q4357" i="1"/>
  <c r="P4358" i="1"/>
  <c r="Q4358" i="1"/>
  <c r="P4359" i="1"/>
  <c r="Q4359" i="1"/>
  <c r="P4360" i="1"/>
  <c r="Q4360" i="1"/>
  <c r="P4361" i="1"/>
  <c r="Q4361" i="1"/>
  <c r="P4362" i="1"/>
  <c r="Q4362" i="1"/>
  <c r="P4363" i="1"/>
  <c r="Q4363" i="1"/>
  <c r="P4364" i="1"/>
  <c r="Q4364" i="1"/>
  <c r="P4365" i="1"/>
  <c r="Q4365" i="1"/>
  <c r="P4366" i="1"/>
  <c r="Q4366" i="1"/>
  <c r="P4367" i="1"/>
  <c r="Q4367" i="1"/>
  <c r="P4368" i="1"/>
  <c r="Q4368" i="1"/>
  <c r="P4369" i="1"/>
  <c r="Q4369" i="1"/>
  <c r="P4370" i="1"/>
  <c r="Q4370" i="1"/>
  <c r="P4371" i="1"/>
  <c r="Q4371" i="1"/>
  <c r="P4372" i="1"/>
  <c r="Q4372" i="1"/>
  <c r="P4373" i="1"/>
  <c r="Q4373" i="1"/>
  <c r="P4374" i="1"/>
  <c r="Q4374" i="1"/>
  <c r="P4375" i="1"/>
  <c r="Q4375" i="1"/>
  <c r="P4376" i="1"/>
  <c r="Q4376" i="1"/>
  <c r="P4377" i="1"/>
  <c r="Q4377" i="1"/>
  <c r="P4378" i="1"/>
  <c r="Q4378" i="1"/>
  <c r="P4379" i="1"/>
  <c r="Q4379" i="1"/>
  <c r="P4380" i="1"/>
  <c r="Q4380" i="1"/>
  <c r="P4381" i="1"/>
  <c r="Q4381" i="1"/>
  <c r="P4382" i="1"/>
  <c r="Q4382" i="1"/>
  <c r="P4383" i="1"/>
  <c r="Q4383" i="1"/>
  <c r="P4384" i="1"/>
  <c r="Q4384" i="1"/>
  <c r="P4385" i="1"/>
  <c r="Q4385" i="1"/>
  <c r="P4386" i="1"/>
  <c r="Q4386" i="1"/>
  <c r="P4387" i="1"/>
  <c r="Q4387" i="1"/>
  <c r="P4388" i="1"/>
  <c r="Q4388" i="1"/>
  <c r="P4389" i="1"/>
  <c r="Q4389" i="1"/>
  <c r="P4390" i="1"/>
  <c r="Q4390" i="1"/>
  <c r="P4391" i="1"/>
  <c r="Q4391" i="1"/>
  <c r="P4392" i="1"/>
  <c r="Q4392" i="1"/>
  <c r="P4393" i="1"/>
  <c r="Q4393" i="1"/>
  <c r="P4394" i="1"/>
  <c r="Q4394" i="1"/>
  <c r="P4395" i="1"/>
  <c r="Q4395" i="1"/>
  <c r="P4396" i="1"/>
  <c r="Q4396" i="1"/>
  <c r="P4397" i="1"/>
  <c r="Q4397" i="1"/>
  <c r="P4398" i="1"/>
  <c r="Q4398" i="1"/>
  <c r="P4399" i="1"/>
  <c r="Q4399" i="1"/>
  <c r="P4400" i="1"/>
  <c r="Q4400" i="1"/>
  <c r="P4401" i="1"/>
  <c r="Q4401" i="1"/>
  <c r="P4402" i="1"/>
  <c r="Q4402" i="1"/>
  <c r="P4403" i="1"/>
  <c r="Q4403" i="1"/>
  <c r="P4404" i="1"/>
  <c r="Q4404" i="1"/>
  <c r="P4405" i="1"/>
  <c r="Q4405" i="1"/>
  <c r="P4406" i="1"/>
  <c r="Q4406" i="1"/>
  <c r="P4407" i="1"/>
  <c r="Q4407" i="1"/>
  <c r="P4408" i="1"/>
  <c r="Q4408" i="1"/>
  <c r="P4409" i="1"/>
  <c r="Q4409" i="1"/>
  <c r="P4410" i="1"/>
  <c r="Q4410" i="1"/>
  <c r="P4411" i="1"/>
  <c r="Q4411" i="1"/>
  <c r="P4412" i="1"/>
  <c r="Q4412" i="1"/>
  <c r="P4413" i="1"/>
  <c r="Q4413" i="1"/>
  <c r="P4414" i="1"/>
  <c r="Q4414" i="1"/>
  <c r="P4415" i="1"/>
  <c r="Q4415" i="1"/>
  <c r="P4416" i="1"/>
  <c r="Q4416" i="1"/>
  <c r="P4417" i="1"/>
  <c r="Q4417" i="1"/>
  <c r="P4418" i="1"/>
  <c r="Q4418" i="1"/>
  <c r="P4419" i="1"/>
  <c r="Q4419" i="1"/>
  <c r="P4420" i="1"/>
  <c r="Q4420" i="1"/>
  <c r="P4421" i="1"/>
  <c r="Q4421" i="1"/>
  <c r="P4422" i="1"/>
  <c r="Q4422" i="1"/>
  <c r="P4423" i="1"/>
  <c r="Q4423" i="1"/>
  <c r="P4424" i="1"/>
  <c r="Q4424" i="1"/>
  <c r="P4425" i="1"/>
  <c r="Q4425" i="1"/>
  <c r="P4426" i="1"/>
  <c r="Q4426" i="1"/>
  <c r="P4427" i="1"/>
  <c r="Q4427" i="1"/>
  <c r="P4428" i="1"/>
  <c r="Q4428" i="1"/>
  <c r="P4429" i="1"/>
  <c r="Q4429" i="1"/>
  <c r="P4430" i="1"/>
  <c r="Q4430" i="1"/>
  <c r="P4431" i="1"/>
  <c r="Q4431" i="1"/>
  <c r="P4432" i="1"/>
  <c r="Q4432" i="1"/>
  <c r="P4433" i="1"/>
  <c r="Q4433" i="1"/>
  <c r="P4434" i="1"/>
  <c r="Q4434" i="1"/>
  <c r="P4435" i="1"/>
  <c r="Q4435" i="1"/>
  <c r="P4436" i="1"/>
  <c r="Q4436" i="1"/>
  <c r="P4437" i="1"/>
  <c r="Q4437" i="1"/>
  <c r="P4438" i="1"/>
  <c r="Q4438" i="1"/>
  <c r="P4439" i="1"/>
  <c r="Q4439" i="1"/>
  <c r="P4440" i="1"/>
  <c r="Q4440" i="1"/>
  <c r="P4441" i="1"/>
  <c r="Q4441" i="1"/>
  <c r="P4442" i="1"/>
  <c r="Q4442" i="1"/>
  <c r="P4443" i="1"/>
  <c r="Q4443" i="1"/>
  <c r="P4444" i="1"/>
  <c r="Q4444" i="1"/>
  <c r="P4445" i="1"/>
  <c r="Q4445" i="1"/>
  <c r="P4446" i="1"/>
  <c r="Q4446" i="1"/>
  <c r="P4447" i="1"/>
  <c r="Q4447" i="1"/>
  <c r="P4448" i="1"/>
  <c r="Q4448" i="1"/>
  <c r="P4449" i="1"/>
  <c r="Q4449" i="1"/>
  <c r="P4450" i="1"/>
  <c r="Q4450" i="1"/>
  <c r="P4451" i="1"/>
  <c r="Q4451" i="1"/>
  <c r="P4452" i="1"/>
  <c r="Q4452" i="1"/>
  <c r="P4453" i="1"/>
  <c r="Q4453" i="1"/>
  <c r="P4454" i="1"/>
  <c r="Q4454" i="1"/>
  <c r="P4455" i="1"/>
  <c r="Q4455" i="1"/>
  <c r="P4456" i="1"/>
  <c r="Q4456" i="1"/>
  <c r="P4457" i="1"/>
  <c r="Q4457" i="1"/>
  <c r="P4458" i="1"/>
  <c r="Q4458" i="1"/>
  <c r="P4459" i="1"/>
  <c r="Q4459" i="1"/>
  <c r="P4460" i="1"/>
  <c r="Q4460" i="1"/>
  <c r="P4461" i="1"/>
  <c r="Q4461" i="1"/>
  <c r="P4462" i="1"/>
  <c r="Q4462" i="1"/>
  <c r="P4463" i="1"/>
  <c r="Q4463" i="1"/>
  <c r="P4464" i="1"/>
  <c r="Q4464" i="1"/>
  <c r="P4465" i="1"/>
  <c r="Q4465" i="1"/>
  <c r="P4466" i="1"/>
  <c r="Q4466" i="1"/>
  <c r="P4467" i="1"/>
  <c r="Q4467" i="1"/>
  <c r="P4468" i="1"/>
  <c r="Q4468" i="1"/>
  <c r="P4469" i="1"/>
  <c r="Q4469" i="1"/>
  <c r="P4470" i="1"/>
  <c r="Q4470" i="1"/>
  <c r="P4471" i="1"/>
  <c r="Q4471" i="1"/>
  <c r="P4472" i="1"/>
  <c r="Q4472" i="1"/>
  <c r="P4473" i="1"/>
  <c r="Q4473" i="1"/>
  <c r="P4474" i="1"/>
  <c r="Q4474" i="1"/>
  <c r="P4475" i="1"/>
  <c r="Q4475" i="1"/>
  <c r="P4476" i="1"/>
  <c r="Q4476" i="1"/>
  <c r="P4477" i="1"/>
  <c r="Q4477" i="1"/>
  <c r="P4478" i="1"/>
  <c r="Q4478" i="1"/>
  <c r="P4479" i="1"/>
  <c r="Q4479" i="1"/>
  <c r="P4480" i="1"/>
  <c r="Q4480" i="1"/>
  <c r="P4481" i="1"/>
  <c r="Q4481" i="1"/>
  <c r="P4482" i="1"/>
  <c r="Q4482" i="1"/>
  <c r="P4483" i="1"/>
  <c r="Q4483" i="1"/>
  <c r="P4484" i="1"/>
  <c r="Q4484" i="1"/>
  <c r="P4485" i="1"/>
  <c r="Q4485" i="1"/>
  <c r="P4486" i="1"/>
  <c r="Q4486" i="1"/>
  <c r="P4487" i="1"/>
  <c r="Q4487" i="1"/>
  <c r="P4488" i="1"/>
  <c r="Q4488" i="1"/>
  <c r="P4489" i="1"/>
  <c r="Q4489" i="1"/>
  <c r="P4490" i="1"/>
  <c r="Q4490" i="1"/>
  <c r="P4491" i="1"/>
  <c r="Q4491" i="1"/>
  <c r="P4492" i="1"/>
  <c r="Q4492" i="1"/>
  <c r="P4493" i="1"/>
  <c r="Q4493" i="1"/>
  <c r="P4494" i="1"/>
  <c r="Q4494" i="1"/>
  <c r="P4495" i="1"/>
  <c r="Q4495" i="1"/>
  <c r="P4496" i="1"/>
  <c r="Q4496" i="1"/>
  <c r="P4497" i="1"/>
  <c r="Q4497" i="1"/>
  <c r="P4498" i="1"/>
  <c r="Q4498" i="1"/>
  <c r="P4499" i="1"/>
  <c r="Q4499" i="1"/>
  <c r="P4500" i="1"/>
  <c r="Q4500" i="1"/>
  <c r="P4501" i="1"/>
  <c r="Q4501" i="1"/>
  <c r="P4502" i="1"/>
  <c r="Q4502" i="1"/>
  <c r="P4503" i="1"/>
  <c r="Q4503" i="1"/>
  <c r="P4504" i="1"/>
  <c r="Q4504" i="1"/>
  <c r="P4505" i="1"/>
  <c r="Q4505" i="1"/>
  <c r="P4506" i="1"/>
  <c r="Q4506" i="1"/>
  <c r="P4507" i="1"/>
  <c r="Q4507" i="1"/>
  <c r="P4508" i="1"/>
  <c r="Q4508" i="1"/>
  <c r="P4509" i="1"/>
  <c r="Q4509" i="1"/>
  <c r="P4510" i="1"/>
  <c r="Q4510" i="1"/>
  <c r="P4511" i="1"/>
  <c r="Q4511" i="1"/>
  <c r="P4512" i="1"/>
  <c r="Q4512" i="1"/>
  <c r="P4513" i="1"/>
  <c r="Q4513" i="1"/>
  <c r="P4514" i="1"/>
  <c r="Q4514" i="1"/>
  <c r="P4515" i="1"/>
  <c r="Q4515" i="1"/>
  <c r="P4516" i="1"/>
  <c r="Q4516" i="1"/>
  <c r="P4517" i="1"/>
  <c r="Q4517" i="1"/>
  <c r="P4518" i="1"/>
  <c r="Q4518" i="1"/>
  <c r="P4519" i="1"/>
  <c r="Q4519" i="1"/>
  <c r="P4520" i="1"/>
  <c r="Q4520" i="1"/>
  <c r="P4521" i="1"/>
  <c r="Q4521" i="1"/>
  <c r="P4522" i="1"/>
  <c r="Q4522" i="1"/>
  <c r="P4523" i="1"/>
  <c r="Q4523" i="1"/>
  <c r="P4524" i="1"/>
  <c r="Q4524" i="1"/>
  <c r="P4525" i="1"/>
  <c r="Q4525" i="1"/>
  <c r="P4526" i="1"/>
  <c r="Q4526" i="1"/>
  <c r="P4527" i="1"/>
  <c r="Q4527" i="1"/>
  <c r="P4528" i="1"/>
  <c r="Q4528" i="1"/>
  <c r="P4529" i="1"/>
  <c r="Q4529" i="1"/>
  <c r="P4530" i="1"/>
  <c r="Q4530" i="1"/>
  <c r="P4531" i="1"/>
  <c r="Q4531" i="1"/>
  <c r="P4532" i="1"/>
  <c r="Q4532" i="1"/>
  <c r="P4533" i="1"/>
  <c r="Q4533" i="1"/>
  <c r="P4534" i="1"/>
  <c r="Q4534" i="1"/>
  <c r="P4535" i="1"/>
  <c r="Q4535" i="1"/>
  <c r="P4536" i="1"/>
  <c r="Q4536" i="1"/>
  <c r="P4537" i="1"/>
  <c r="Q4537" i="1"/>
  <c r="P4538" i="1"/>
  <c r="Q4538" i="1"/>
  <c r="P4539" i="1"/>
  <c r="Q4539" i="1"/>
  <c r="P4540" i="1"/>
  <c r="Q4540" i="1"/>
  <c r="P4541" i="1"/>
  <c r="Q4541" i="1"/>
  <c r="P4542" i="1"/>
  <c r="Q4542" i="1"/>
  <c r="P4543" i="1"/>
  <c r="Q4543" i="1"/>
  <c r="P4544" i="1"/>
  <c r="Q4544" i="1"/>
  <c r="P4545" i="1"/>
  <c r="Q4545" i="1"/>
  <c r="P4546" i="1"/>
  <c r="Q4546" i="1"/>
  <c r="P4547" i="1"/>
  <c r="Q4547" i="1"/>
  <c r="P4548" i="1"/>
  <c r="Q4548" i="1"/>
  <c r="P4549" i="1"/>
  <c r="Q4549" i="1"/>
  <c r="P4550" i="1"/>
  <c r="Q4550" i="1"/>
  <c r="P4551" i="1"/>
  <c r="Q4551" i="1"/>
  <c r="P4552" i="1"/>
  <c r="Q4552" i="1"/>
  <c r="P4553" i="1"/>
  <c r="Q4553" i="1"/>
  <c r="P4554" i="1"/>
  <c r="Q4554" i="1"/>
  <c r="P4555" i="1"/>
  <c r="Q4555" i="1"/>
  <c r="P4556" i="1"/>
  <c r="Q4556" i="1"/>
  <c r="P4557" i="1"/>
  <c r="Q4557" i="1"/>
  <c r="P4558" i="1"/>
  <c r="Q4558" i="1"/>
  <c r="P4559" i="1"/>
  <c r="Q4559" i="1"/>
  <c r="P4560" i="1"/>
  <c r="Q4560" i="1"/>
  <c r="P4561" i="1"/>
  <c r="Q4561" i="1"/>
  <c r="P4562" i="1"/>
  <c r="Q4562" i="1"/>
  <c r="P4563" i="1"/>
  <c r="Q4563" i="1"/>
  <c r="P4564" i="1"/>
  <c r="Q4564" i="1"/>
  <c r="P4565" i="1"/>
  <c r="Q4565" i="1"/>
  <c r="P4566" i="1"/>
  <c r="Q4566" i="1"/>
  <c r="P4567" i="1"/>
  <c r="Q4567" i="1"/>
  <c r="P4568" i="1"/>
  <c r="Q4568" i="1"/>
  <c r="P4569" i="1"/>
  <c r="Q4569" i="1"/>
  <c r="P4570" i="1"/>
  <c r="Q4570" i="1"/>
  <c r="P4571" i="1"/>
  <c r="Q4571" i="1"/>
  <c r="P4572" i="1"/>
  <c r="Q4572" i="1"/>
  <c r="P4573" i="1"/>
  <c r="Q4573" i="1"/>
  <c r="P4574" i="1"/>
  <c r="Q4574" i="1"/>
  <c r="P4575" i="1"/>
  <c r="Q4575" i="1"/>
  <c r="P4576" i="1"/>
  <c r="Q4576" i="1"/>
  <c r="P4577" i="1"/>
  <c r="Q4577" i="1"/>
  <c r="P4578" i="1"/>
  <c r="Q4578" i="1"/>
  <c r="P4579" i="1"/>
  <c r="Q4579" i="1"/>
  <c r="P4580" i="1"/>
  <c r="Q4580" i="1"/>
  <c r="P4581" i="1"/>
  <c r="Q4581" i="1"/>
  <c r="P4582" i="1"/>
  <c r="Q4582" i="1"/>
  <c r="P4583" i="1"/>
  <c r="Q4583" i="1"/>
  <c r="P4584" i="1"/>
  <c r="Q4584" i="1"/>
  <c r="P4585" i="1"/>
  <c r="Q4585" i="1"/>
  <c r="P4586" i="1"/>
  <c r="Q4586" i="1"/>
  <c r="P4587" i="1"/>
  <c r="Q4587" i="1"/>
  <c r="P4588" i="1"/>
  <c r="Q4588" i="1"/>
  <c r="P4589" i="1"/>
  <c r="Q4589" i="1"/>
  <c r="P4590" i="1"/>
  <c r="Q4590" i="1"/>
  <c r="P4591" i="1"/>
  <c r="Q4591" i="1"/>
  <c r="P4592" i="1"/>
  <c r="Q4592" i="1"/>
  <c r="P4593" i="1"/>
  <c r="Q4593" i="1"/>
  <c r="P4594" i="1"/>
  <c r="Q4594" i="1"/>
  <c r="P4595" i="1"/>
  <c r="Q4595" i="1"/>
  <c r="P4596" i="1"/>
  <c r="Q4596" i="1"/>
  <c r="P4597" i="1"/>
  <c r="Q4597" i="1"/>
  <c r="P4598" i="1"/>
  <c r="Q4598" i="1"/>
  <c r="P4599" i="1"/>
  <c r="Q4599" i="1"/>
  <c r="P4600" i="1"/>
  <c r="Q4600" i="1"/>
  <c r="P4601" i="1"/>
  <c r="Q4601" i="1"/>
  <c r="P4602" i="1"/>
  <c r="Q4602" i="1"/>
  <c r="P4603" i="1"/>
  <c r="Q4603" i="1"/>
  <c r="P4604" i="1"/>
  <c r="Q4604" i="1"/>
  <c r="P4605" i="1"/>
  <c r="Q4605" i="1"/>
  <c r="P4606" i="1"/>
  <c r="Q4606" i="1"/>
  <c r="P4607" i="1"/>
  <c r="Q4607" i="1"/>
  <c r="P4608" i="1"/>
  <c r="Q4608" i="1"/>
  <c r="P4609" i="1"/>
  <c r="Q4609" i="1"/>
  <c r="P4610" i="1"/>
  <c r="Q4610" i="1"/>
  <c r="P4611" i="1"/>
  <c r="Q4611" i="1"/>
  <c r="P4612" i="1"/>
  <c r="Q4612" i="1"/>
  <c r="P4613" i="1"/>
  <c r="Q4613" i="1"/>
  <c r="P4614" i="1"/>
  <c r="Q4614" i="1"/>
  <c r="P4615" i="1"/>
  <c r="Q4615" i="1"/>
  <c r="P4616" i="1"/>
  <c r="Q4616" i="1"/>
  <c r="P4617" i="1"/>
  <c r="Q4617" i="1"/>
  <c r="P4618" i="1"/>
  <c r="Q4618" i="1"/>
  <c r="P4619" i="1"/>
  <c r="Q4619" i="1"/>
  <c r="P4620" i="1"/>
  <c r="Q4620" i="1"/>
  <c r="P4621" i="1"/>
  <c r="Q4621" i="1"/>
  <c r="P4622" i="1"/>
  <c r="Q4622" i="1"/>
  <c r="P4623" i="1"/>
  <c r="Q4623" i="1"/>
  <c r="P4624" i="1"/>
  <c r="Q4624" i="1"/>
  <c r="P4625" i="1"/>
  <c r="Q4625" i="1"/>
  <c r="P4626" i="1"/>
  <c r="Q4626" i="1"/>
  <c r="P4627" i="1"/>
  <c r="Q4627" i="1"/>
  <c r="P4628" i="1"/>
  <c r="Q4628" i="1"/>
  <c r="P4629" i="1"/>
  <c r="Q4629" i="1"/>
  <c r="P4630" i="1"/>
  <c r="Q4630" i="1"/>
  <c r="P4631" i="1"/>
  <c r="Q4631" i="1"/>
  <c r="P4632" i="1"/>
  <c r="Q4632" i="1"/>
  <c r="P4633" i="1"/>
  <c r="Q4633" i="1"/>
  <c r="P4634" i="1"/>
  <c r="Q4634" i="1"/>
  <c r="P4635" i="1"/>
  <c r="Q4635" i="1"/>
  <c r="P4636" i="1"/>
  <c r="Q4636" i="1"/>
  <c r="P4637" i="1"/>
  <c r="Q4637" i="1"/>
  <c r="P4638" i="1"/>
  <c r="Q4638" i="1"/>
  <c r="P4639" i="1"/>
  <c r="Q4639" i="1"/>
  <c r="P4640" i="1"/>
  <c r="Q4640" i="1"/>
  <c r="P4641" i="1"/>
  <c r="Q4641" i="1"/>
  <c r="P4642" i="1"/>
  <c r="Q4642" i="1"/>
  <c r="P4643" i="1"/>
  <c r="Q4643" i="1"/>
  <c r="P4644" i="1"/>
  <c r="Q4644" i="1"/>
  <c r="P4645" i="1"/>
  <c r="Q4645" i="1"/>
  <c r="P4646" i="1"/>
  <c r="Q4646" i="1"/>
  <c r="P4647" i="1"/>
  <c r="Q4647" i="1"/>
  <c r="P4648" i="1"/>
  <c r="Q4648" i="1"/>
  <c r="P4649" i="1"/>
  <c r="Q4649" i="1"/>
  <c r="P4650" i="1"/>
  <c r="Q4650" i="1"/>
  <c r="P4651" i="1"/>
  <c r="Q4651" i="1"/>
  <c r="P4652" i="1"/>
  <c r="Q4652" i="1"/>
  <c r="P4653" i="1"/>
  <c r="Q4653" i="1"/>
  <c r="P4654" i="1"/>
  <c r="Q4654" i="1"/>
  <c r="P4655" i="1"/>
  <c r="Q4655" i="1"/>
  <c r="P4656" i="1"/>
  <c r="Q4656" i="1"/>
  <c r="P4657" i="1"/>
  <c r="Q4657" i="1"/>
  <c r="P4658" i="1"/>
  <c r="Q4658" i="1"/>
  <c r="P4659" i="1"/>
  <c r="Q4659" i="1"/>
  <c r="P4660" i="1"/>
  <c r="Q4660" i="1"/>
  <c r="P4661" i="1"/>
  <c r="Q4661" i="1"/>
  <c r="P4662" i="1"/>
  <c r="Q4662" i="1"/>
  <c r="P4663" i="1"/>
  <c r="Q4663" i="1"/>
  <c r="P4664" i="1"/>
  <c r="Q4664" i="1"/>
  <c r="P4665" i="1"/>
  <c r="Q4665" i="1"/>
  <c r="P4666" i="1"/>
  <c r="Q4666" i="1"/>
  <c r="P4667" i="1"/>
  <c r="Q4667" i="1"/>
  <c r="P4668" i="1"/>
  <c r="Q4668" i="1"/>
  <c r="P4669" i="1"/>
  <c r="Q4669" i="1"/>
  <c r="P4670" i="1"/>
  <c r="Q4670" i="1"/>
  <c r="P4671" i="1"/>
  <c r="Q4671" i="1"/>
  <c r="P4672" i="1"/>
  <c r="Q4672" i="1"/>
  <c r="P4673" i="1"/>
  <c r="Q4673" i="1"/>
  <c r="P4674" i="1"/>
  <c r="Q4674" i="1"/>
  <c r="P4675" i="1"/>
  <c r="Q4675" i="1"/>
  <c r="P4676" i="1"/>
  <c r="Q4676" i="1"/>
  <c r="P4677" i="1"/>
  <c r="Q4677" i="1"/>
  <c r="P4678" i="1"/>
  <c r="Q4678" i="1"/>
  <c r="P4679" i="1"/>
  <c r="Q4679" i="1"/>
  <c r="P4680" i="1"/>
  <c r="Q4680" i="1"/>
  <c r="P4681" i="1"/>
  <c r="Q4681" i="1"/>
  <c r="P4682" i="1"/>
  <c r="Q4682" i="1"/>
  <c r="P4683" i="1"/>
  <c r="Q4683" i="1"/>
  <c r="P4684" i="1"/>
  <c r="Q4684" i="1"/>
  <c r="P4685" i="1"/>
  <c r="Q4685" i="1"/>
  <c r="P4686" i="1"/>
  <c r="Q4686" i="1"/>
  <c r="P4687" i="1"/>
  <c r="Q4687" i="1"/>
  <c r="P4688" i="1"/>
  <c r="Q4688" i="1"/>
  <c r="P4689" i="1"/>
  <c r="Q4689" i="1"/>
  <c r="P4690" i="1"/>
  <c r="Q4690" i="1"/>
  <c r="P4691" i="1"/>
  <c r="Q4691" i="1"/>
  <c r="P4692" i="1"/>
  <c r="Q4692" i="1"/>
  <c r="P4693" i="1"/>
  <c r="Q4693" i="1"/>
  <c r="P4694" i="1"/>
  <c r="Q4694" i="1"/>
  <c r="P4695" i="1"/>
  <c r="Q4695" i="1"/>
  <c r="P4696" i="1"/>
  <c r="Q4696" i="1"/>
  <c r="P4697" i="1"/>
  <c r="Q4697" i="1"/>
  <c r="P4698" i="1"/>
  <c r="Q4698" i="1"/>
  <c r="P4699" i="1"/>
  <c r="Q4699" i="1"/>
  <c r="P4700" i="1"/>
  <c r="Q4700" i="1"/>
  <c r="P4701" i="1"/>
  <c r="Q4701" i="1"/>
  <c r="P4702" i="1"/>
  <c r="Q4702" i="1"/>
  <c r="P4703" i="1"/>
  <c r="Q4703" i="1"/>
  <c r="P4704" i="1"/>
  <c r="Q4704" i="1"/>
  <c r="P4705" i="1"/>
  <c r="Q4705" i="1"/>
  <c r="P4706" i="1"/>
  <c r="Q4706" i="1"/>
  <c r="P4707" i="1"/>
  <c r="Q4707" i="1"/>
  <c r="P4708" i="1"/>
  <c r="Q4708" i="1"/>
  <c r="P4709" i="1"/>
  <c r="Q4709" i="1"/>
  <c r="P4710" i="1"/>
  <c r="Q4710" i="1"/>
  <c r="P4711" i="1"/>
  <c r="Q4711" i="1"/>
  <c r="P4712" i="1"/>
  <c r="Q4712" i="1"/>
  <c r="P4713" i="1"/>
  <c r="Q4713" i="1"/>
  <c r="P4714" i="1"/>
  <c r="Q4714" i="1"/>
  <c r="P4715" i="1"/>
  <c r="Q4715" i="1"/>
  <c r="P4716" i="1"/>
  <c r="Q4716" i="1"/>
  <c r="P4717" i="1"/>
  <c r="Q4717" i="1"/>
  <c r="P4718" i="1"/>
  <c r="Q4718" i="1"/>
  <c r="P4719" i="1"/>
  <c r="Q4719" i="1"/>
  <c r="P4720" i="1"/>
  <c r="Q4720" i="1"/>
  <c r="P4721" i="1"/>
  <c r="Q4721" i="1"/>
  <c r="P4722" i="1"/>
  <c r="Q4722" i="1"/>
  <c r="P4723" i="1"/>
  <c r="Q4723" i="1"/>
  <c r="P4724" i="1"/>
  <c r="Q4724" i="1"/>
  <c r="P4725" i="1"/>
  <c r="Q4725" i="1"/>
  <c r="P4726" i="1"/>
  <c r="Q4726" i="1"/>
  <c r="P4727" i="1"/>
  <c r="Q4727" i="1"/>
  <c r="P4728" i="1"/>
  <c r="Q4728" i="1"/>
  <c r="P4729" i="1"/>
  <c r="Q4729" i="1"/>
  <c r="P4730" i="1"/>
  <c r="Q4730" i="1"/>
  <c r="P4731" i="1"/>
  <c r="Q4731" i="1"/>
  <c r="P4732" i="1"/>
  <c r="Q4732" i="1"/>
  <c r="P4733" i="1"/>
  <c r="Q4733" i="1"/>
  <c r="P4734" i="1"/>
  <c r="Q4734" i="1"/>
  <c r="P4735" i="1"/>
  <c r="Q4735" i="1"/>
  <c r="P4736" i="1"/>
  <c r="Q4736" i="1"/>
  <c r="P4737" i="1"/>
  <c r="Q4737" i="1"/>
  <c r="P4738" i="1"/>
  <c r="Q4738" i="1"/>
  <c r="P4739" i="1"/>
  <c r="Q4739" i="1"/>
  <c r="P4740" i="1"/>
  <c r="Q4740" i="1"/>
  <c r="P4741" i="1"/>
  <c r="Q4741" i="1"/>
  <c r="P4742" i="1"/>
  <c r="Q4742" i="1"/>
  <c r="P4743" i="1"/>
  <c r="Q4743" i="1"/>
  <c r="P4744" i="1"/>
  <c r="Q4744" i="1"/>
  <c r="P4745" i="1"/>
  <c r="Q4745" i="1"/>
  <c r="P4746" i="1"/>
  <c r="Q4746" i="1"/>
  <c r="P4747" i="1"/>
  <c r="Q4747" i="1"/>
  <c r="P4748" i="1"/>
  <c r="Q4748" i="1"/>
  <c r="P4749" i="1"/>
  <c r="Q4749" i="1"/>
  <c r="P4750" i="1"/>
  <c r="Q4750" i="1"/>
  <c r="P4751" i="1"/>
  <c r="Q4751" i="1"/>
  <c r="P4752" i="1"/>
  <c r="Q4752" i="1"/>
  <c r="P4753" i="1"/>
  <c r="Q4753" i="1"/>
  <c r="P4754" i="1"/>
  <c r="Q4754" i="1"/>
  <c r="P4755" i="1"/>
  <c r="Q4755" i="1"/>
  <c r="P4756" i="1"/>
  <c r="Q4756" i="1"/>
  <c r="P4757" i="1"/>
  <c r="Q4757" i="1"/>
  <c r="P4758" i="1"/>
  <c r="Q4758" i="1"/>
  <c r="P4759" i="1"/>
  <c r="Q4759" i="1"/>
  <c r="P4760" i="1"/>
  <c r="Q4760" i="1"/>
  <c r="P4761" i="1"/>
  <c r="Q4761" i="1"/>
  <c r="P4762" i="1"/>
  <c r="Q4762" i="1"/>
  <c r="P4763" i="1"/>
  <c r="Q4763" i="1"/>
  <c r="P4764" i="1"/>
  <c r="Q4764" i="1"/>
  <c r="P4765" i="1"/>
  <c r="Q4765" i="1"/>
  <c r="P4766" i="1"/>
  <c r="Q4766" i="1"/>
  <c r="P4767" i="1"/>
  <c r="Q4767" i="1"/>
  <c r="P4768" i="1"/>
  <c r="Q4768" i="1"/>
  <c r="P4769" i="1"/>
  <c r="Q4769" i="1"/>
  <c r="P4770" i="1"/>
  <c r="Q4770" i="1"/>
  <c r="P4771" i="1"/>
  <c r="Q4771" i="1"/>
  <c r="P4772" i="1"/>
  <c r="Q4772" i="1"/>
  <c r="P4773" i="1"/>
  <c r="Q4773" i="1"/>
  <c r="P4774" i="1"/>
  <c r="Q4774" i="1"/>
  <c r="P4775" i="1"/>
  <c r="Q4775" i="1"/>
  <c r="P4776" i="1"/>
  <c r="Q4776" i="1"/>
  <c r="P4777" i="1"/>
  <c r="Q4777" i="1"/>
  <c r="P4778" i="1"/>
  <c r="Q4778" i="1"/>
  <c r="P4779" i="1"/>
  <c r="Q4779" i="1"/>
  <c r="P4780" i="1"/>
  <c r="Q4780" i="1"/>
  <c r="P4781" i="1"/>
  <c r="Q4781" i="1"/>
  <c r="P4782" i="1"/>
  <c r="Q4782" i="1"/>
  <c r="P4783" i="1"/>
  <c r="Q4783" i="1"/>
  <c r="P4784" i="1"/>
  <c r="Q4784" i="1"/>
  <c r="P4785" i="1"/>
  <c r="Q4785" i="1"/>
  <c r="P4786" i="1"/>
  <c r="Q4786" i="1"/>
  <c r="P4787" i="1"/>
  <c r="Q4787" i="1"/>
  <c r="P4788" i="1"/>
  <c r="Q4788" i="1"/>
  <c r="P4789" i="1"/>
  <c r="Q4789" i="1"/>
  <c r="P4790" i="1"/>
  <c r="Q4790" i="1"/>
  <c r="P4791" i="1"/>
  <c r="Q4791" i="1"/>
  <c r="P4792" i="1"/>
  <c r="Q4792" i="1"/>
  <c r="P4793" i="1"/>
  <c r="Q4793" i="1"/>
  <c r="P4794" i="1"/>
  <c r="Q4794" i="1"/>
  <c r="P4795" i="1"/>
  <c r="Q4795" i="1"/>
  <c r="P4796" i="1"/>
  <c r="Q4796" i="1"/>
  <c r="P4797" i="1"/>
  <c r="Q4797" i="1"/>
  <c r="P4798" i="1"/>
  <c r="Q4798" i="1"/>
  <c r="P4799" i="1"/>
  <c r="Q4799" i="1"/>
  <c r="P4800" i="1"/>
  <c r="Q4800" i="1"/>
  <c r="P4801" i="1"/>
  <c r="Q4801" i="1"/>
  <c r="P4802" i="1"/>
  <c r="Q4802" i="1"/>
  <c r="P4803" i="1"/>
  <c r="Q4803" i="1"/>
  <c r="P4804" i="1"/>
  <c r="Q4804" i="1"/>
  <c r="P4805" i="1"/>
  <c r="Q4805" i="1"/>
  <c r="P4806" i="1"/>
  <c r="Q4806" i="1"/>
  <c r="P4807" i="1"/>
  <c r="Q4807" i="1"/>
  <c r="P4808" i="1"/>
  <c r="Q4808" i="1"/>
  <c r="P4809" i="1"/>
  <c r="Q4809" i="1"/>
  <c r="P4810" i="1"/>
  <c r="Q4810" i="1"/>
  <c r="P4811" i="1"/>
  <c r="Q4811" i="1"/>
  <c r="P4812" i="1"/>
  <c r="Q4812" i="1"/>
  <c r="P4813" i="1"/>
  <c r="Q4813" i="1"/>
  <c r="P4814" i="1"/>
  <c r="Q4814" i="1"/>
  <c r="P4815" i="1"/>
  <c r="Q4815" i="1"/>
  <c r="P4816" i="1"/>
  <c r="Q4816" i="1"/>
  <c r="P4817" i="1"/>
  <c r="Q4817" i="1"/>
  <c r="P4818" i="1"/>
  <c r="Q4818" i="1"/>
  <c r="P4819" i="1"/>
  <c r="Q4819" i="1"/>
  <c r="P4820" i="1"/>
  <c r="Q4820" i="1"/>
  <c r="P4821" i="1"/>
  <c r="Q4821" i="1"/>
  <c r="P4822" i="1"/>
  <c r="Q4822" i="1"/>
  <c r="P4823" i="1"/>
  <c r="Q4823" i="1"/>
  <c r="P4824" i="1"/>
  <c r="Q4824" i="1"/>
  <c r="P4825" i="1"/>
  <c r="Q4825" i="1"/>
  <c r="P4826" i="1"/>
  <c r="Q4826" i="1"/>
  <c r="P4827" i="1"/>
  <c r="Q4827" i="1"/>
  <c r="P4828" i="1"/>
  <c r="Q4828" i="1"/>
  <c r="P4829" i="1"/>
  <c r="Q4829" i="1"/>
  <c r="P4830" i="1"/>
  <c r="Q4830" i="1"/>
  <c r="P4831" i="1"/>
  <c r="Q4831" i="1"/>
  <c r="P4832" i="1"/>
  <c r="Q4832" i="1"/>
  <c r="P4833" i="1"/>
  <c r="Q4833" i="1"/>
  <c r="P4834" i="1"/>
  <c r="Q4834" i="1"/>
  <c r="P4835" i="1"/>
  <c r="Q4835" i="1"/>
  <c r="P4836" i="1"/>
  <c r="Q4836" i="1"/>
  <c r="P4837" i="1"/>
  <c r="Q4837" i="1"/>
  <c r="P4838" i="1"/>
  <c r="Q4838" i="1"/>
  <c r="P4839" i="1"/>
  <c r="Q4839" i="1"/>
  <c r="P4840" i="1"/>
  <c r="Q4840" i="1"/>
  <c r="P4841" i="1"/>
  <c r="Q4841" i="1"/>
  <c r="P4842" i="1"/>
  <c r="Q4842" i="1"/>
  <c r="P4843" i="1"/>
  <c r="Q4843" i="1"/>
  <c r="P4844" i="1"/>
  <c r="Q4844" i="1"/>
  <c r="P4845" i="1"/>
  <c r="Q4845" i="1"/>
  <c r="P4846" i="1"/>
  <c r="Q4846" i="1"/>
  <c r="P4847" i="1"/>
  <c r="Q4847" i="1"/>
  <c r="P4848" i="1"/>
  <c r="Q4848" i="1"/>
  <c r="P4849" i="1"/>
  <c r="Q4849" i="1"/>
  <c r="P4850" i="1"/>
  <c r="Q4850" i="1"/>
  <c r="P4851" i="1"/>
  <c r="Q4851" i="1"/>
  <c r="P4852" i="1"/>
  <c r="Q4852" i="1"/>
  <c r="P4853" i="1"/>
  <c r="Q4853" i="1"/>
  <c r="P4854" i="1"/>
  <c r="Q4854" i="1"/>
  <c r="P4855" i="1"/>
  <c r="Q4855" i="1"/>
  <c r="P4856" i="1"/>
  <c r="Q4856" i="1"/>
  <c r="P4857" i="1"/>
  <c r="Q4857" i="1"/>
  <c r="P4858" i="1"/>
  <c r="Q4858" i="1"/>
  <c r="P4859" i="1"/>
  <c r="Q4859" i="1"/>
  <c r="P4860" i="1"/>
  <c r="Q4860" i="1"/>
  <c r="P4861" i="1"/>
  <c r="Q4861" i="1"/>
  <c r="P4862" i="1"/>
  <c r="Q4862" i="1"/>
  <c r="P4863" i="1"/>
  <c r="Q4863" i="1"/>
  <c r="P4864" i="1"/>
  <c r="Q4864" i="1"/>
  <c r="P4865" i="1"/>
  <c r="Q4865" i="1"/>
  <c r="P4866" i="1"/>
  <c r="Q4866" i="1"/>
  <c r="P4867" i="1"/>
  <c r="Q4867" i="1"/>
  <c r="P4868" i="1"/>
  <c r="Q4868" i="1"/>
  <c r="P4869" i="1"/>
  <c r="Q4869" i="1"/>
  <c r="P4870" i="1"/>
  <c r="Q4870" i="1"/>
  <c r="P4871" i="1"/>
  <c r="Q4871" i="1"/>
  <c r="P4872" i="1"/>
  <c r="Q4872" i="1"/>
  <c r="P4873" i="1"/>
  <c r="Q4873" i="1"/>
  <c r="P4874" i="1"/>
  <c r="Q4874" i="1"/>
  <c r="P4875" i="1"/>
  <c r="Q4875" i="1"/>
  <c r="P4876" i="1"/>
  <c r="Q4876" i="1"/>
  <c r="P4877" i="1"/>
  <c r="Q4877" i="1"/>
  <c r="P4878" i="1"/>
  <c r="Q4878" i="1"/>
  <c r="P4879" i="1"/>
  <c r="Q4879" i="1"/>
  <c r="P4880" i="1"/>
  <c r="Q4880" i="1"/>
  <c r="P4881" i="1"/>
  <c r="Q4881" i="1"/>
  <c r="P4882" i="1"/>
  <c r="Q4882" i="1"/>
  <c r="P4883" i="1"/>
  <c r="Q4883" i="1"/>
  <c r="P4884" i="1"/>
  <c r="Q4884" i="1"/>
  <c r="P4885" i="1"/>
  <c r="Q4885" i="1"/>
  <c r="P4886" i="1"/>
  <c r="Q4886" i="1"/>
  <c r="P4887" i="1"/>
  <c r="Q4887" i="1"/>
  <c r="P4888" i="1"/>
  <c r="Q4888" i="1"/>
  <c r="P4889" i="1"/>
  <c r="Q4889" i="1"/>
  <c r="P4890" i="1"/>
  <c r="Q4890" i="1"/>
  <c r="P4891" i="1"/>
  <c r="Q4891" i="1"/>
  <c r="P4892" i="1"/>
  <c r="Q4892" i="1"/>
  <c r="P4893" i="1"/>
  <c r="Q4893" i="1"/>
  <c r="P4894" i="1"/>
  <c r="Q4894" i="1"/>
  <c r="P4895" i="1"/>
  <c r="Q4895" i="1"/>
  <c r="P4896" i="1"/>
  <c r="Q4896" i="1"/>
  <c r="P4897" i="1"/>
  <c r="Q4897" i="1"/>
  <c r="P4898" i="1"/>
  <c r="Q4898" i="1"/>
  <c r="P4899" i="1"/>
  <c r="Q4899" i="1"/>
  <c r="P4900" i="1"/>
  <c r="Q4900" i="1"/>
  <c r="P4901" i="1"/>
  <c r="Q4901" i="1"/>
  <c r="P4902" i="1"/>
  <c r="Q4902" i="1"/>
  <c r="P4903" i="1"/>
  <c r="Q4903" i="1"/>
  <c r="P4904" i="1"/>
  <c r="Q4904" i="1"/>
  <c r="P4905" i="1"/>
  <c r="Q4905" i="1"/>
  <c r="P4906" i="1"/>
  <c r="Q4906" i="1"/>
  <c r="P4907" i="1"/>
  <c r="Q4907" i="1"/>
  <c r="P4908" i="1"/>
  <c r="Q4908" i="1"/>
  <c r="P4909" i="1"/>
  <c r="Q4909" i="1"/>
  <c r="P4910" i="1"/>
  <c r="Q4910" i="1"/>
  <c r="P4911" i="1"/>
  <c r="Q4911" i="1"/>
  <c r="P4912" i="1"/>
  <c r="Q4912" i="1"/>
  <c r="P4913" i="1"/>
  <c r="Q4913" i="1"/>
  <c r="P4914" i="1"/>
  <c r="Q4914" i="1"/>
  <c r="P4915" i="1"/>
  <c r="Q4915" i="1"/>
  <c r="P4916" i="1"/>
  <c r="Q4916" i="1"/>
  <c r="P4917" i="1"/>
  <c r="Q4917" i="1"/>
  <c r="P4918" i="1"/>
  <c r="Q4918" i="1"/>
  <c r="P4919" i="1"/>
  <c r="Q4919" i="1"/>
  <c r="P4920" i="1"/>
  <c r="Q4920" i="1"/>
  <c r="P4921" i="1"/>
  <c r="Q4921" i="1"/>
  <c r="P4922" i="1"/>
  <c r="Q4922" i="1"/>
  <c r="P4923" i="1"/>
  <c r="Q4923" i="1"/>
  <c r="P4924" i="1"/>
  <c r="Q4924" i="1"/>
  <c r="P4925" i="1"/>
  <c r="Q4925" i="1"/>
  <c r="P4926" i="1"/>
  <c r="Q4926" i="1"/>
  <c r="P4927" i="1"/>
  <c r="Q4927" i="1"/>
  <c r="P4928" i="1"/>
  <c r="Q4928" i="1"/>
  <c r="P4929" i="1"/>
  <c r="Q4929" i="1"/>
  <c r="P4930" i="1"/>
  <c r="Q4930" i="1"/>
  <c r="P4931" i="1"/>
  <c r="Q4931" i="1"/>
  <c r="P4932" i="1"/>
  <c r="Q4932" i="1"/>
  <c r="P4933" i="1"/>
  <c r="Q4933" i="1"/>
  <c r="P4934" i="1"/>
  <c r="Q4934" i="1"/>
  <c r="P4935" i="1"/>
  <c r="Q4935" i="1"/>
  <c r="P4936" i="1"/>
  <c r="Q4936" i="1"/>
  <c r="P4937" i="1"/>
  <c r="Q4937" i="1"/>
  <c r="P4938" i="1"/>
  <c r="Q4938" i="1"/>
  <c r="P4939" i="1"/>
  <c r="Q4939" i="1"/>
  <c r="P4940" i="1"/>
  <c r="Q4940" i="1"/>
  <c r="P4941" i="1"/>
  <c r="Q4941" i="1"/>
  <c r="P4942" i="1"/>
  <c r="Q4942" i="1"/>
  <c r="P4943" i="1"/>
  <c r="Q4943" i="1"/>
  <c r="P4944" i="1"/>
  <c r="Q4944" i="1"/>
  <c r="P4945" i="1"/>
  <c r="Q4945" i="1"/>
  <c r="P4946" i="1"/>
  <c r="Q4946" i="1"/>
  <c r="P4947" i="1"/>
  <c r="Q4947" i="1"/>
  <c r="P4948" i="1"/>
  <c r="Q4948" i="1"/>
  <c r="P4949" i="1"/>
  <c r="Q4949" i="1"/>
  <c r="P4950" i="1"/>
  <c r="Q4950" i="1"/>
  <c r="P4951" i="1"/>
  <c r="Q4951" i="1"/>
  <c r="P4952" i="1"/>
  <c r="Q4952" i="1"/>
  <c r="P4953" i="1"/>
  <c r="Q4953" i="1"/>
  <c r="P4954" i="1"/>
  <c r="Q4954" i="1"/>
  <c r="P4955" i="1"/>
  <c r="Q4955" i="1"/>
  <c r="P4956" i="1"/>
  <c r="Q4956" i="1"/>
  <c r="P4957" i="1"/>
  <c r="Q4957" i="1"/>
  <c r="P4958" i="1"/>
  <c r="Q4958" i="1"/>
  <c r="P4959" i="1"/>
  <c r="Q4959" i="1"/>
  <c r="P4960" i="1"/>
  <c r="Q4960" i="1"/>
  <c r="P4961" i="1"/>
  <c r="Q4961" i="1"/>
  <c r="P4962" i="1"/>
  <c r="Q4962" i="1"/>
  <c r="P4963" i="1"/>
  <c r="Q4963" i="1"/>
  <c r="P4964" i="1"/>
  <c r="Q4964" i="1"/>
  <c r="P4965" i="1"/>
  <c r="Q4965" i="1"/>
  <c r="P4966" i="1"/>
  <c r="Q4966" i="1"/>
  <c r="P4967" i="1"/>
  <c r="Q4967" i="1"/>
  <c r="P4968" i="1"/>
  <c r="Q4968" i="1"/>
  <c r="P4969" i="1"/>
  <c r="Q4969" i="1"/>
  <c r="P4970" i="1"/>
  <c r="Q4970" i="1"/>
  <c r="P4971" i="1"/>
  <c r="Q4971" i="1"/>
  <c r="P4972" i="1"/>
  <c r="Q4972" i="1"/>
  <c r="P4973" i="1"/>
  <c r="Q4973" i="1"/>
  <c r="P4974" i="1"/>
  <c r="Q4974" i="1"/>
  <c r="P4975" i="1"/>
  <c r="Q4975" i="1"/>
  <c r="P4976" i="1"/>
  <c r="Q4976" i="1"/>
  <c r="P4977" i="1"/>
  <c r="Q4977" i="1"/>
  <c r="P4978" i="1"/>
  <c r="Q4978" i="1"/>
  <c r="P4979" i="1"/>
  <c r="Q4979" i="1"/>
  <c r="P4980" i="1"/>
  <c r="Q4980" i="1"/>
  <c r="P4981" i="1"/>
  <c r="Q4981" i="1"/>
  <c r="P4982" i="1"/>
  <c r="Q4982" i="1"/>
  <c r="P4983" i="1"/>
  <c r="Q4983" i="1"/>
  <c r="P4984" i="1"/>
  <c r="Q4984" i="1"/>
  <c r="P4985" i="1"/>
  <c r="Q4985" i="1"/>
  <c r="P4986" i="1"/>
  <c r="Q4986" i="1"/>
  <c r="P4987" i="1"/>
  <c r="Q4987" i="1"/>
  <c r="P4988" i="1"/>
  <c r="Q4988" i="1"/>
  <c r="P4989" i="1"/>
  <c r="Q4989" i="1"/>
  <c r="P4990" i="1"/>
  <c r="Q4990" i="1"/>
  <c r="P4991" i="1"/>
  <c r="Q4991" i="1"/>
  <c r="P4992" i="1"/>
  <c r="Q4992" i="1"/>
  <c r="P4993" i="1"/>
  <c r="Q4993" i="1"/>
  <c r="P4994" i="1"/>
  <c r="Q4994" i="1"/>
  <c r="P4995" i="1"/>
  <c r="Q4995" i="1"/>
  <c r="P4996" i="1"/>
  <c r="Q4996" i="1"/>
  <c r="P4997" i="1"/>
  <c r="Q4997" i="1"/>
  <c r="P4998" i="1"/>
  <c r="Q4998" i="1"/>
  <c r="P4999" i="1"/>
  <c r="Q4999" i="1"/>
  <c r="P5000" i="1"/>
  <c r="Q5000" i="1"/>
  <c r="P5001" i="1"/>
  <c r="Q5001" i="1"/>
  <c r="P5002" i="1"/>
  <c r="Q5002" i="1"/>
  <c r="P5003" i="1"/>
  <c r="Q5003" i="1"/>
  <c r="P5004" i="1"/>
  <c r="Q5004" i="1"/>
  <c r="P5005" i="1"/>
  <c r="Q5005" i="1"/>
  <c r="P5006" i="1"/>
  <c r="Q5006" i="1"/>
  <c r="P5007" i="1"/>
  <c r="Q5007" i="1"/>
  <c r="P5008" i="1"/>
  <c r="Q5008" i="1"/>
  <c r="P5009" i="1"/>
  <c r="Q5009" i="1"/>
  <c r="P5010" i="1"/>
  <c r="Q5010" i="1"/>
  <c r="P5011" i="1"/>
  <c r="Q5011" i="1"/>
  <c r="P5012" i="1"/>
  <c r="Q5012" i="1"/>
  <c r="P5013" i="1"/>
  <c r="Q5013" i="1"/>
  <c r="P5014" i="1"/>
  <c r="Q5014" i="1"/>
  <c r="P5015" i="1"/>
  <c r="Q5015" i="1"/>
  <c r="P5016" i="1"/>
  <c r="Q5016" i="1"/>
  <c r="P5017" i="1"/>
  <c r="Q5017" i="1"/>
  <c r="P5018" i="1"/>
  <c r="Q5018" i="1"/>
  <c r="P5019" i="1"/>
  <c r="Q5019" i="1"/>
  <c r="P5020" i="1"/>
  <c r="Q5020" i="1"/>
  <c r="P5021" i="1"/>
  <c r="Q5021" i="1"/>
  <c r="P5022" i="1"/>
  <c r="Q5022" i="1"/>
  <c r="P5023" i="1"/>
  <c r="Q5023" i="1"/>
  <c r="P5024" i="1"/>
  <c r="Q5024" i="1"/>
  <c r="P5025" i="1"/>
  <c r="Q5025" i="1"/>
  <c r="P5026" i="1"/>
  <c r="Q5026" i="1"/>
  <c r="P5027" i="1"/>
  <c r="Q5027" i="1"/>
  <c r="P5028" i="1"/>
  <c r="Q5028" i="1"/>
  <c r="P5029" i="1"/>
  <c r="Q5029" i="1"/>
  <c r="P5030" i="1"/>
  <c r="Q5030" i="1"/>
  <c r="P5031" i="1"/>
  <c r="Q5031" i="1"/>
  <c r="P5032" i="1"/>
  <c r="Q5032" i="1"/>
  <c r="P5033" i="1"/>
  <c r="Q5033" i="1"/>
  <c r="P5034" i="1"/>
  <c r="Q5034" i="1"/>
  <c r="P5035" i="1"/>
  <c r="Q5035" i="1"/>
  <c r="P5036" i="1"/>
  <c r="Q5036" i="1"/>
  <c r="P5037" i="1"/>
  <c r="Q5037" i="1"/>
  <c r="P5038" i="1"/>
  <c r="Q5038" i="1"/>
  <c r="P5039" i="1"/>
  <c r="Q5039" i="1"/>
  <c r="P5040" i="1"/>
  <c r="Q5040" i="1"/>
  <c r="P5041" i="1"/>
  <c r="Q5041" i="1"/>
  <c r="P5042" i="1"/>
  <c r="Q5042" i="1"/>
  <c r="P5043" i="1"/>
  <c r="Q5043" i="1"/>
  <c r="P5044" i="1"/>
  <c r="Q5044" i="1"/>
  <c r="P5045" i="1"/>
  <c r="Q5045" i="1"/>
  <c r="P5046" i="1"/>
  <c r="Q5046" i="1"/>
  <c r="P5047" i="1"/>
  <c r="Q5047" i="1"/>
  <c r="P5048" i="1"/>
  <c r="Q5048" i="1"/>
  <c r="P5049" i="1"/>
  <c r="Q5049" i="1"/>
  <c r="P5050" i="1"/>
  <c r="Q5050" i="1"/>
  <c r="P5051" i="1"/>
  <c r="Q5051" i="1"/>
  <c r="P5052" i="1"/>
  <c r="Q5052" i="1"/>
  <c r="P5053" i="1"/>
  <c r="Q5053" i="1"/>
  <c r="P5054" i="1"/>
  <c r="Q5054" i="1"/>
  <c r="P5055" i="1"/>
  <c r="Q5055" i="1"/>
  <c r="P5056" i="1"/>
  <c r="Q5056" i="1"/>
  <c r="P5057" i="1"/>
  <c r="Q5057" i="1"/>
  <c r="P5058" i="1"/>
  <c r="Q5058" i="1"/>
  <c r="P5059" i="1"/>
  <c r="Q5059" i="1"/>
  <c r="P5060" i="1"/>
  <c r="Q5060" i="1"/>
  <c r="P5061" i="1"/>
  <c r="Q5061" i="1"/>
  <c r="P5062" i="1"/>
  <c r="Q5062" i="1"/>
  <c r="P5063" i="1"/>
  <c r="Q5063" i="1"/>
  <c r="P5064" i="1"/>
  <c r="Q5064" i="1"/>
  <c r="P5065" i="1"/>
  <c r="Q5065" i="1"/>
  <c r="P5066" i="1"/>
  <c r="Q5066" i="1"/>
  <c r="P5067" i="1"/>
  <c r="Q5067" i="1"/>
  <c r="P5068" i="1"/>
  <c r="Q5068" i="1"/>
  <c r="P5069" i="1"/>
  <c r="Q5069" i="1"/>
  <c r="P5070" i="1"/>
  <c r="Q5070" i="1"/>
  <c r="P5071" i="1"/>
  <c r="Q5071" i="1"/>
  <c r="P5072" i="1"/>
  <c r="Q5072" i="1"/>
  <c r="P5073" i="1"/>
  <c r="Q5073" i="1"/>
  <c r="P5074" i="1"/>
  <c r="Q5074" i="1"/>
  <c r="P5075" i="1"/>
  <c r="Q5075" i="1"/>
  <c r="P5076" i="1"/>
  <c r="Q5076" i="1"/>
  <c r="P5077" i="1"/>
  <c r="Q5077" i="1"/>
  <c r="P5078" i="1"/>
  <c r="Q5078" i="1"/>
  <c r="P5079" i="1"/>
  <c r="Q5079" i="1"/>
  <c r="P5080" i="1"/>
  <c r="Q5080" i="1"/>
  <c r="P5081" i="1"/>
  <c r="Q5081" i="1"/>
  <c r="P5082" i="1"/>
  <c r="Q5082" i="1"/>
  <c r="P5083" i="1"/>
  <c r="Q5083" i="1"/>
  <c r="P5084" i="1"/>
  <c r="Q5084" i="1"/>
  <c r="P5085" i="1"/>
  <c r="Q5085" i="1"/>
  <c r="P5086" i="1"/>
  <c r="Q5086" i="1"/>
  <c r="P5087" i="1"/>
  <c r="Q5087" i="1"/>
  <c r="P5088" i="1"/>
  <c r="Q5088" i="1"/>
  <c r="P5089" i="1"/>
  <c r="Q5089" i="1"/>
  <c r="P5090" i="1"/>
  <c r="Q5090" i="1"/>
  <c r="P5091" i="1"/>
  <c r="Q5091" i="1"/>
  <c r="P5092" i="1"/>
  <c r="Q5092" i="1"/>
  <c r="P5093" i="1"/>
  <c r="Q5093" i="1"/>
  <c r="P5094" i="1"/>
  <c r="Q5094" i="1"/>
  <c r="P5095" i="1"/>
  <c r="Q5095" i="1"/>
  <c r="P5096" i="1"/>
  <c r="Q5096" i="1"/>
  <c r="P5097" i="1"/>
  <c r="Q5097" i="1"/>
  <c r="P5098" i="1"/>
  <c r="Q5098" i="1"/>
  <c r="P5099" i="1"/>
  <c r="Q5099" i="1"/>
  <c r="P5100" i="1"/>
  <c r="Q5100" i="1"/>
  <c r="P5101" i="1"/>
  <c r="Q5101" i="1"/>
  <c r="P5102" i="1"/>
  <c r="Q5102" i="1"/>
  <c r="P5103" i="1"/>
  <c r="Q5103" i="1"/>
  <c r="P5104" i="1"/>
  <c r="Q5104" i="1"/>
  <c r="P5105" i="1"/>
  <c r="Q5105" i="1"/>
  <c r="P5106" i="1"/>
  <c r="Q5106" i="1"/>
  <c r="P5107" i="1"/>
  <c r="Q5107" i="1"/>
  <c r="P5108" i="1"/>
  <c r="Q5108" i="1"/>
  <c r="P5109" i="1"/>
  <c r="Q5109" i="1"/>
  <c r="P5110" i="1"/>
  <c r="Q5110" i="1"/>
  <c r="P5111" i="1"/>
  <c r="Q5111" i="1"/>
  <c r="P5112" i="1"/>
  <c r="Q5112" i="1"/>
  <c r="P5113" i="1"/>
  <c r="Q5113" i="1"/>
  <c r="P5114" i="1"/>
  <c r="Q5114" i="1"/>
  <c r="P5115" i="1"/>
  <c r="Q5115" i="1"/>
  <c r="P5116" i="1"/>
  <c r="Q5116" i="1"/>
  <c r="P5117" i="1"/>
  <c r="Q5117" i="1"/>
  <c r="P5118" i="1"/>
  <c r="Q5118" i="1"/>
  <c r="P5119" i="1"/>
  <c r="Q5119" i="1"/>
  <c r="P5120" i="1"/>
  <c r="Q5120" i="1"/>
  <c r="P5121" i="1"/>
  <c r="Q5121" i="1"/>
  <c r="P5122" i="1"/>
  <c r="Q5122" i="1"/>
  <c r="P5123" i="1"/>
  <c r="Q5123" i="1"/>
  <c r="P5124" i="1"/>
  <c r="Q5124" i="1"/>
  <c r="P5125" i="1"/>
  <c r="Q5125" i="1"/>
  <c r="P5126" i="1"/>
  <c r="Q5126" i="1"/>
  <c r="P5127" i="1"/>
  <c r="Q5127" i="1"/>
  <c r="P5128" i="1"/>
  <c r="Q5128" i="1"/>
  <c r="P5129" i="1"/>
  <c r="Q5129" i="1"/>
  <c r="P5130" i="1"/>
  <c r="Q5130" i="1"/>
  <c r="P5131" i="1"/>
  <c r="Q5131" i="1"/>
  <c r="P5132" i="1"/>
  <c r="Q5132" i="1"/>
  <c r="P5133" i="1"/>
  <c r="Q5133" i="1"/>
  <c r="P5134" i="1"/>
  <c r="Q5134" i="1"/>
  <c r="P5135" i="1"/>
  <c r="Q5135" i="1"/>
  <c r="P5136" i="1"/>
  <c r="Q5136" i="1"/>
  <c r="P5137" i="1"/>
  <c r="Q5137" i="1"/>
  <c r="P5138" i="1"/>
  <c r="Q5138" i="1"/>
  <c r="P5139" i="1"/>
  <c r="Q5139" i="1"/>
  <c r="P5140" i="1"/>
  <c r="Q5140" i="1"/>
  <c r="P5141" i="1"/>
  <c r="Q5141" i="1"/>
  <c r="P5142" i="1"/>
  <c r="Q5142" i="1"/>
  <c r="P5143" i="1"/>
  <c r="Q5143" i="1"/>
  <c r="P5144" i="1"/>
  <c r="Q5144" i="1"/>
  <c r="P5145" i="1"/>
  <c r="Q5145" i="1"/>
  <c r="P5146" i="1"/>
  <c r="Q5146" i="1"/>
  <c r="P5147" i="1"/>
  <c r="Q5147" i="1"/>
  <c r="P5148" i="1"/>
  <c r="Q5148" i="1"/>
  <c r="P5149" i="1"/>
  <c r="Q5149" i="1"/>
  <c r="P5150" i="1"/>
  <c r="Q5150" i="1"/>
  <c r="P5151" i="1"/>
  <c r="Q5151" i="1"/>
  <c r="P5152" i="1"/>
  <c r="Q5152" i="1"/>
  <c r="P5153" i="1"/>
  <c r="Q5153" i="1"/>
  <c r="P5154" i="1"/>
  <c r="Q5154" i="1"/>
  <c r="P5155" i="1"/>
  <c r="Q5155" i="1"/>
  <c r="P5156" i="1"/>
  <c r="Q5156" i="1"/>
  <c r="P5157" i="1"/>
  <c r="Q5157" i="1"/>
  <c r="P5158" i="1"/>
  <c r="Q5158" i="1"/>
  <c r="P5159" i="1"/>
  <c r="Q5159" i="1"/>
  <c r="P5160" i="1"/>
  <c r="Q5160" i="1"/>
  <c r="P5161" i="1"/>
  <c r="Q5161" i="1"/>
  <c r="P5162" i="1"/>
  <c r="Q5162" i="1"/>
  <c r="P5163" i="1"/>
  <c r="Q5163" i="1"/>
  <c r="P5164" i="1"/>
  <c r="Q5164" i="1"/>
  <c r="P5165" i="1"/>
  <c r="Q5165" i="1"/>
  <c r="P5166" i="1"/>
  <c r="Q5166" i="1"/>
  <c r="P5167" i="1"/>
  <c r="Q5167" i="1"/>
  <c r="P5168" i="1"/>
  <c r="Q5168" i="1"/>
  <c r="P5169" i="1"/>
  <c r="Q5169" i="1"/>
  <c r="P5170" i="1"/>
  <c r="Q5170" i="1"/>
  <c r="P5171" i="1"/>
  <c r="Q5171" i="1"/>
  <c r="P5172" i="1"/>
  <c r="Q5172" i="1"/>
  <c r="P5173" i="1"/>
  <c r="Q5173" i="1"/>
  <c r="P5174" i="1"/>
  <c r="Q5174" i="1"/>
  <c r="P5175" i="1"/>
  <c r="Q5175" i="1"/>
  <c r="P5176" i="1"/>
  <c r="Q5176" i="1"/>
  <c r="P5177" i="1"/>
  <c r="Q5177" i="1"/>
  <c r="P5178" i="1"/>
  <c r="Q5178" i="1"/>
  <c r="P5179" i="1"/>
  <c r="Q5179" i="1"/>
  <c r="P5180" i="1"/>
  <c r="Q5180" i="1"/>
  <c r="P5181" i="1"/>
  <c r="Q5181" i="1"/>
  <c r="P5182" i="1"/>
  <c r="Q5182" i="1"/>
  <c r="P5183" i="1"/>
  <c r="Q5183" i="1"/>
  <c r="P5184" i="1"/>
  <c r="Q5184" i="1"/>
  <c r="P5185" i="1"/>
  <c r="Q5185" i="1"/>
  <c r="P5186" i="1"/>
  <c r="Q5186" i="1"/>
  <c r="P5187" i="1"/>
  <c r="Q5187" i="1"/>
  <c r="P5188" i="1"/>
  <c r="Q5188" i="1"/>
  <c r="P5189" i="1"/>
  <c r="Q5189" i="1"/>
  <c r="P5190" i="1"/>
  <c r="Q5190" i="1"/>
  <c r="P5191" i="1"/>
  <c r="Q5191" i="1"/>
  <c r="P5192" i="1"/>
  <c r="Q5192" i="1"/>
  <c r="P5193" i="1"/>
  <c r="Q5193" i="1"/>
  <c r="P5194" i="1"/>
  <c r="Q5194" i="1"/>
  <c r="P5195" i="1"/>
  <c r="Q5195" i="1"/>
  <c r="P5196" i="1"/>
  <c r="Q5196" i="1"/>
  <c r="P5197" i="1"/>
  <c r="Q5197" i="1"/>
  <c r="P5198" i="1"/>
  <c r="Q5198" i="1"/>
  <c r="P5199" i="1"/>
  <c r="Q5199" i="1"/>
  <c r="P5200" i="1"/>
  <c r="Q5200" i="1"/>
  <c r="P5201" i="1"/>
  <c r="Q5201" i="1"/>
  <c r="P5202" i="1"/>
  <c r="Q5202" i="1"/>
  <c r="P5203" i="1"/>
  <c r="Q5203" i="1"/>
  <c r="P5204" i="1"/>
  <c r="Q5204" i="1"/>
  <c r="P5205" i="1"/>
  <c r="Q5205" i="1"/>
  <c r="P5206" i="1"/>
  <c r="Q5206" i="1"/>
  <c r="P5207" i="1"/>
  <c r="Q5207" i="1"/>
  <c r="P5208" i="1"/>
  <c r="Q5208" i="1"/>
  <c r="P5209" i="1"/>
  <c r="Q5209" i="1"/>
  <c r="P5210" i="1"/>
  <c r="Q5210" i="1"/>
  <c r="P5211" i="1"/>
  <c r="Q5211" i="1"/>
  <c r="P5212" i="1"/>
  <c r="Q5212" i="1"/>
  <c r="P5213" i="1"/>
  <c r="Q5213" i="1"/>
  <c r="P5214" i="1"/>
  <c r="Q5214" i="1"/>
  <c r="P5215" i="1"/>
  <c r="Q5215" i="1"/>
  <c r="P5216" i="1"/>
  <c r="Q5216" i="1"/>
  <c r="P5217" i="1"/>
  <c r="Q5217" i="1"/>
  <c r="P5218" i="1"/>
  <c r="Q5218" i="1"/>
  <c r="P5219" i="1"/>
  <c r="Q5219" i="1"/>
  <c r="P5220" i="1"/>
  <c r="Q5220" i="1"/>
  <c r="P5221" i="1"/>
  <c r="Q5221" i="1"/>
  <c r="P5222" i="1"/>
  <c r="Q5222" i="1"/>
  <c r="P5223" i="1"/>
  <c r="Q5223" i="1"/>
  <c r="P5224" i="1"/>
  <c r="Q5224" i="1"/>
  <c r="P5225" i="1"/>
  <c r="Q5225" i="1"/>
  <c r="P5226" i="1"/>
  <c r="Q5226" i="1"/>
  <c r="P5227" i="1"/>
  <c r="Q5227" i="1"/>
  <c r="P5228" i="1"/>
  <c r="Q5228" i="1"/>
  <c r="P5229" i="1"/>
  <c r="Q5229" i="1"/>
  <c r="P5230" i="1"/>
  <c r="Q5230" i="1"/>
  <c r="P5231" i="1"/>
  <c r="Q5231" i="1"/>
  <c r="P5232" i="1"/>
  <c r="Q5232" i="1"/>
  <c r="P5233" i="1"/>
  <c r="Q5233" i="1"/>
  <c r="P5234" i="1"/>
  <c r="Q5234" i="1"/>
  <c r="P5235" i="1"/>
  <c r="Q5235" i="1"/>
  <c r="P5236" i="1"/>
  <c r="Q5236" i="1"/>
  <c r="P5237" i="1"/>
  <c r="Q5237" i="1"/>
  <c r="P5238" i="1"/>
  <c r="Q5238" i="1"/>
  <c r="P5239" i="1"/>
  <c r="Q5239" i="1"/>
  <c r="P5240" i="1"/>
  <c r="Q5240" i="1"/>
  <c r="P5241" i="1"/>
  <c r="Q5241" i="1"/>
  <c r="P5242" i="1"/>
  <c r="Q5242" i="1"/>
  <c r="P5243" i="1"/>
  <c r="Q5243" i="1"/>
  <c r="P5244" i="1"/>
  <c r="Q5244" i="1"/>
  <c r="P5245" i="1"/>
  <c r="Q5245" i="1"/>
  <c r="P5246" i="1"/>
  <c r="Q5246" i="1"/>
  <c r="P5247" i="1"/>
  <c r="Q5247" i="1"/>
  <c r="P5248" i="1"/>
  <c r="Q5248" i="1"/>
  <c r="P5249" i="1"/>
  <c r="Q5249" i="1"/>
  <c r="P5250" i="1"/>
  <c r="Q5250" i="1"/>
  <c r="P5251" i="1"/>
  <c r="Q5251" i="1"/>
  <c r="P5252" i="1"/>
  <c r="Q5252" i="1"/>
  <c r="P5253" i="1"/>
  <c r="Q5253" i="1"/>
  <c r="P5254" i="1"/>
  <c r="Q5254" i="1"/>
  <c r="P5255" i="1"/>
  <c r="Q5255" i="1"/>
  <c r="P5256" i="1"/>
  <c r="Q5256" i="1"/>
  <c r="P5257" i="1"/>
  <c r="Q5257" i="1"/>
  <c r="P5258" i="1"/>
  <c r="Q5258" i="1"/>
  <c r="P5259" i="1"/>
  <c r="Q5259" i="1"/>
  <c r="P5260" i="1"/>
  <c r="Q5260" i="1"/>
  <c r="P5261" i="1"/>
  <c r="Q5261" i="1"/>
  <c r="P5262" i="1"/>
  <c r="Q5262" i="1"/>
  <c r="P5263" i="1"/>
  <c r="Q5263" i="1"/>
  <c r="P5264" i="1"/>
  <c r="Q5264" i="1"/>
  <c r="P5265" i="1"/>
  <c r="Q5265" i="1"/>
  <c r="P5266" i="1"/>
  <c r="Q5266" i="1"/>
  <c r="P5267" i="1"/>
  <c r="Q5267" i="1"/>
  <c r="P5268" i="1"/>
  <c r="Q5268" i="1"/>
  <c r="P5269" i="1"/>
  <c r="Q5269" i="1"/>
  <c r="P5270" i="1"/>
  <c r="Q5270" i="1"/>
  <c r="P5271" i="1"/>
  <c r="Q5271" i="1"/>
  <c r="P5272" i="1"/>
  <c r="Q5272" i="1"/>
  <c r="P5273" i="1"/>
  <c r="Q5273" i="1"/>
  <c r="P5274" i="1"/>
  <c r="Q5274" i="1"/>
  <c r="P5275" i="1"/>
  <c r="Q5275" i="1"/>
  <c r="P5276" i="1"/>
  <c r="Q5276" i="1"/>
  <c r="P5277" i="1"/>
  <c r="Q5277" i="1"/>
  <c r="P5278" i="1"/>
  <c r="Q5278" i="1"/>
  <c r="P5279" i="1"/>
  <c r="Q5279" i="1"/>
  <c r="P5280" i="1"/>
  <c r="Q5280" i="1"/>
  <c r="P5281" i="1"/>
  <c r="Q5281" i="1"/>
  <c r="P5282" i="1"/>
  <c r="Q5282" i="1"/>
  <c r="P5283" i="1"/>
  <c r="Q5283" i="1"/>
  <c r="P5284" i="1"/>
  <c r="Q5284" i="1"/>
  <c r="P5285" i="1"/>
  <c r="Q5285" i="1"/>
  <c r="P5286" i="1"/>
  <c r="Q5286" i="1"/>
  <c r="P5287" i="1"/>
  <c r="Q5287" i="1"/>
  <c r="P5288" i="1"/>
  <c r="Q5288" i="1"/>
  <c r="P5289" i="1"/>
  <c r="Q5289" i="1"/>
  <c r="P5290" i="1"/>
  <c r="Q5290" i="1"/>
  <c r="P5291" i="1"/>
  <c r="Q5291" i="1"/>
  <c r="P5292" i="1"/>
  <c r="Q5292" i="1"/>
  <c r="P5293" i="1"/>
  <c r="Q5293" i="1"/>
  <c r="P5294" i="1"/>
  <c r="Q5294" i="1"/>
  <c r="P5295" i="1"/>
  <c r="Q5295" i="1"/>
  <c r="P5296" i="1"/>
  <c r="Q5296" i="1"/>
  <c r="P5297" i="1"/>
  <c r="Q5297" i="1"/>
  <c r="P5298" i="1"/>
  <c r="Q5298" i="1"/>
  <c r="P5299" i="1"/>
  <c r="Q5299" i="1"/>
  <c r="P5300" i="1"/>
  <c r="Q5300" i="1"/>
  <c r="P5301" i="1"/>
  <c r="Q5301" i="1"/>
  <c r="P5302" i="1"/>
  <c r="Q5302" i="1"/>
  <c r="P5303" i="1"/>
  <c r="Q5303" i="1"/>
  <c r="P5304" i="1"/>
  <c r="Q5304" i="1"/>
  <c r="P5305" i="1"/>
  <c r="Q5305" i="1"/>
  <c r="P5306" i="1"/>
  <c r="Q5306" i="1"/>
  <c r="P5307" i="1"/>
  <c r="Q5307" i="1"/>
  <c r="P5308" i="1"/>
  <c r="Q5308" i="1"/>
  <c r="P5309" i="1"/>
  <c r="Q5309" i="1"/>
  <c r="P5310" i="1"/>
  <c r="Q5310" i="1"/>
  <c r="P5311" i="1"/>
  <c r="Q5311" i="1"/>
  <c r="P5312" i="1"/>
  <c r="Q5312" i="1"/>
  <c r="P5313" i="1"/>
  <c r="Q5313" i="1"/>
  <c r="P5314" i="1"/>
  <c r="Q5314" i="1"/>
  <c r="P5315" i="1"/>
  <c r="Q5315" i="1"/>
  <c r="P5316" i="1"/>
  <c r="Q5316" i="1"/>
  <c r="P5317" i="1"/>
  <c r="Q5317" i="1"/>
  <c r="P5318" i="1"/>
  <c r="Q5318" i="1"/>
  <c r="P5319" i="1"/>
  <c r="Q5319" i="1"/>
  <c r="P5320" i="1"/>
  <c r="Q5320" i="1"/>
  <c r="P5321" i="1"/>
  <c r="Q5321" i="1"/>
  <c r="P5322" i="1"/>
  <c r="Q5322" i="1"/>
  <c r="P5323" i="1"/>
  <c r="Q5323" i="1"/>
  <c r="P5324" i="1"/>
  <c r="Q5324" i="1"/>
  <c r="P5325" i="1"/>
  <c r="Q5325" i="1"/>
  <c r="P5326" i="1"/>
  <c r="Q5326" i="1"/>
  <c r="P5327" i="1"/>
  <c r="Q5327" i="1"/>
  <c r="P5328" i="1"/>
  <c r="Q5328" i="1"/>
  <c r="P5329" i="1"/>
  <c r="Q5329" i="1"/>
  <c r="P5330" i="1"/>
  <c r="Q5330" i="1"/>
  <c r="P5331" i="1"/>
  <c r="Q5331" i="1"/>
  <c r="P5332" i="1"/>
  <c r="Q5332" i="1"/>
  <c r="P5333" i="1"/>
  <c r="Q5333" i="1"/>
  <c r="P5334" i="1"/>
  <c r="Q5334" i="1"/>
  <c r="P5335" i="1"/>
  <c r="Q5335" i="1"/>
  <c r="P5336" i="1"/>
  <c r="Q5336" i="1"/>
  <c r="P5337" i="1"/>
  <c r="Q5337" i="1"/>
  <c r="P5338" i="1"/>
  <c r="Q5338" i="1"/>
  <c r="P5339" i="1"/>
  <c r="Q5339" i="1"/>
  <c r="P5340" i="1"/>
  <c r="Q5340" i="1"/>
  <c r="P5341" i="1"/>
  <c r="Q5341" i="1"/>
  <c r="P5342" i="1"/>
  <c r="Q5342" i="1"/>
  <c r="P5343" i="1"/>
  <c r="Q5343" i="1"/>
  <c r="P5344" i="1"/>
  <c r="Q5344" i="1"/>
  <c r="P5345" i="1"/>
  <c r="Q5345" i="1"/>
  <c r="P5346" i="1"/>
  <c r="Q5346" i="1"/>
  <c r="P5347" i="1"/>
  <c r="Q5347" i="1"/>
  <c r="P5348" i="1"/>
  <c r="Q5348" i="1"/>
  <c r="P5349" i="1"/>
  <c r="Q5349" i="1"/>
  <c r="P5350" i="1"/>
  <c r="Q5350" i="1"/>
  <c r="P5351" i="1"/>
  <c r="Q5351" i="1"/>
  <c r="P5352" i="1"/>
  <c r="Q5352" i="1"/>
  <c r="P5353" i="1"/>
  <c r="Q5353" i="1"/>
  <c r="P5354" i="1"/>
  <c r="Q5354" i="1"/>
  <c r="P5355" i="1"/>
  <c r="Q5355" i="1"/>
  <c r="P5356" i="1"/>
  <c r="Q5356" i="1"/>
  <c r="P5357" i="1"/>
  <c r="Q5357" i="1"/>
  <c r="P5358" i="1"/>
  <c r="Q5358" i="1"/>
  <c r="P5359" i="1"/>
  <c r="Q5359" i="1"/>
  <c r="P5360" i="1"/>
  <c r="Q5360" i="1"/>
  <c r="P5361" i="1"/>
  <c r="Q5361" i="1"/>
  <c r="P5362" i="1"/>
  <c r="Q5362" i="1"/>
  <c r="P5363" i="1"/>
  <c r="Q5363" i="1"/>
  <c r="P5364" i="1"/>
  <c r="Q5364" i="1"/>
  <c r="P5365" i="1"/>
  <c r="Q5365" i="1"/>
  <c r="P5366" i="1"/>
  <c r="Q5366" i="1"/>
  <c r="P5367" i="1"/>
  <c r="Q5367" i="1"/>
  <c r="P5368" i="1"/>
  <c r="Q5368" i="1"/>
  <c r="P5369" i="1"/>
  <c r="Q5369" i="1"/>
  <c r="P5370" i="1"/>
  <c r="Q5370" i="1"/>
  <c r="P5371" i="1"/>
  <c r="Q5371" i="1"/>
  <c r="P5372" i="1"/>
  <c r="Q5372" i="1"/>
  <c r="P5373" i="1"/>
  <c r="Q5373" i="1"/>
  <c r="P5374" i="1"/>
  <c r="Q5374" i="1"/>
  <c r="P5375" i="1"/>
  <c r="Q5375" i="1"/>
  <c r="P5376" i="1"/>
  <c r="Q5376" i="1"/>
  <c r="P5377" i="1"/>
  <c r="Q5377" i="1"/>
  <c r="P5378" i="1"/>
  <c r="Q5378" i="1"/>
  <c r="P5379" i="1"/>
  <c r="Q5379" i="1"/>
  <c r="P5380" i="1"/>
  <c r="Q5380" i="1"/>
  <c r="P5381" i="1"/>
  <c r="Q5381" i="1"/>
  <c r="P5382" i="1"/>
  <c r="Q5382" i="1"/>
  <c r="P5383" i="1"/>
  <c r="Q5383" i="1"/>
  <c r="P5384" i="1"/>
  <c r="Q5384" i="1"/>
  <c r="P5385" i="1"/>
  <c r="Q5385" i="1"/>
  <c r="P5386" i="1"/>
  <c r="Q5386" i="1"/>
  <c r="P5387" i="1"/>
  <c r="Q5387" i="1"/>
  <c r="P5388" i="1"/>
  <c r="Q5388" i="1"/>
  <c r="P5389" i="1"/>
  <c r="Q5389" i="1"/>
  <c r="P5390" i="1"/>
  <c r="Q5390" i="1"/>
  <c r="P5391" i="1"/>
  <c r="Q5391" i="1"/>
  <c r="P5392" i="1"/>
  <c r="Q5392" i="1"/>
  <c r="P5393" i="1"/>
  <c r="Q5393" i="1"/>
  <c r="P5394" i="1"/>
  <c r="Q5394" i="1"/>
  <c r="P5395" i="1"/>
  <c r="Q5395" i="1"/>
  <c r="P5396" i="1"/>
  <c r="Q5396" i="1"/>
  <c r="P5397" i="1"/>
  <c r="Q5397" i="1"/>
  <c r="P5398" i="1"/>
  <c r="Q5398" i="1"/>
  <c r="P5399" i="1"/>
  <c r="Q5399" i="1"/>
  <c r="P5400" i="1"/>
  <c r="Q5400" i="1"/>
  <c r="P5401" i="1"/>
  <c r="Q5401" i="1"/>
  <c r="P5402" i="1"/>
  <c r="Q5402" i="1"/>
  <c r="P5403" i="1"/>
  <c r="Q5403" i="1"/>
  <c r="P5404" i="1"/>
  <c r="Q5404" i="1"/>
  <c r="P5405" i="1"/>
  <c r="Q5405" i="1"/>
  <c r="P5406" i="1"/>
  <c r="Q5406" i="1"/>
  <c r="P5407" i="1"/>
  <c r="Q5407" i="1"/>
  <c r="P5408" i="1"/>
  <c r="Q5408" i="1"/>
  <c r="P5409" i="1"/>
  <c r="Q5409" i="1"/>
  <c r="P5410" i="1"/>
  <c r="Q5410" i="1"/>
  <c r="P5411" i="1"/>
  <c r="Q5411" i="1"/>
  <c r="P5412" i="1"/>
  <c r="Q5412" i="1"/>
  <c r="P5413" i="1"/>
  <c r="Q5413" i="1"/>
  <c r="P5414" i="1"/>
  <c r="Q5414" i="1"/>
  <c r="P5415" i="1"/>
  <c r="Q5415" i="1"/>
  <c r="P5416" i="1"/>
  <c r="Q5416" i="1"/>
  <c r="P5417" i="1"/>
  <c r="Q5417" i="1"/>
  <c r="P5418" i="1"/>
  <c r="Q5418" i="1"/>
  <c r="P5419" i="1"/>
  <c r="Q5419" i="1"/>
  <c r="P5420" i="1"/>
  <c r="Q5420" i="1"/>
  <c r="P5421" i="1"/>
  <c r="Q5421" i="1"/>
  <c r="P5422" i="1"/>
  <c r="Q5422" i="1"/>
  <c r="P5423" i="1"/>
  <c r="Q5423" i="1"/>
  <c r="P5424" i="1"/>
  <c r="Q5424" i="1"/>
  <c r="P5425" i="1"/>
  <c r="Q5425" i="1"/>
  <c r="P5426" i="1"/>
  <c r="Q5426" i="1"/>
  <c r="P5427" i="1"/>
  <c r="Q5427" i="1"/>
  <c r="P5428" i="1"/>
  <c r="Q5428" i="1"/>
  <c r="P5429" i="1"/>
  <c r="Q5429" i="1"/>
  <c r="P5430" i="1"/>
  <c r="Q5430" i="1"/>
  <c r="P5431" i="1"/>
  <c r="Q5431" i="1"/>
  <c r="P5432" i="1"/>
  <c r="Q5432" i="1"/>
  <c r="P5433" i="1"/>
  <c r="Q5433" i="1"/>
  <c r="P5434" i="1"/>
  <c r="Q5434" i="1"/>
  <c r="P5435" i="1"/>
  <c r="Q5435" i="1"/>
  <c r="P5436" i="1"/>
  <c r="Q5436" i="1"/>
  <c r="P5437" i="1"/>
  <c r="Q5437" i="1"/>
  <c r="P5438" i="1"/>
  <c r="Q5438" i="1"/>
  <c r="P5439" i="1"/>
  <c r="Q5439" i="1"/>
  <c r="P5440" i="1"/>
  <c r="Q5440" i="1"/>
  <c r="P5441" i="1"/>
  <c r="Q5441" i="1"/>
  <c r="P5442" i="1"/>
  <c r="Q5442" i="1"/>
  <c r="P5443" i="1"/>
  <c r="Q5443" i="1"/>
  <c r="P5444" i="1"/>
  <c r="Q5444" i="1"/>
  <c r="P5445" i="1"/>
  <c r="Q5445" i="1"/>
  <c r="P5446" i="1"/>
  <c r="Q5446" i="1"/>
  <c r="P5447" i="1"/>
  <c r="Q5447" i="1"/>
  <c r="P5448" i="1"/>
  <c r="Q5448" i="1"/>
  <c r="P5449" i="1"/>
  <c r="Q5449" i="1"/>
  <c r="P5450" i="1"/>
  <c r="Q5450" i="1"/>
  <c r="P5451" i="1"/>
  <c r="Q5451" i="1"/>
  <c r="P5452" i="1"/>
  <c r="Q5452" i="1"/>
  <c r="P5453" i="1"/>
  <c r="Q5453" i="1"/>
  <c r="P5454" i="1"/>
  <c r="Q5454" i="1"/>
  <c r="P5455" i="1"/>
  <c r="Q5455" i="1"/>
  <c r="P5456" i="1"/>
  <c r="Q5456" i="1"/>
  <c r="P5457" i="1"/>
  <c r="Q5457" i="1"/>
  <c r="P5458" i="1"/>
  <c r="Q5458" i="1"/>
  <c r="P5459" i="1"/>
  <c r="Q5459" i="1"/>
  <c r="P5460" i="1"/>
  <c r="Q5460" i="1"/>
  <c r="P5461" i="1"/>
  <c r="Q5461" i="1"/>
  <c r="P5462" i="1"/>
  <c r="Q5462" i="1"/>
  <c r="P5463" i="1"/>
  <c r="Q5463" i="1"/>
  <c r="P5464" i="1"/>
  <c r="Q5464" i="1"/>
  <c r="P5465" i="1"/>
  <c r="Q5465" i="1"/>
  <c r="P5466" i="1"/>
  <c r="Q5466" i="1"/>
  <c r="P5467" i="1"/>
  <c r="Q5467" i="1"/>
  <c r="P5468" i="1"/>
  <c r="Q5468" i="1"/>
  <c r="P5469" i="1"/>
  <c r="Q5469" i="1"/>
  <c r="P5470" i="1"/>
  <c r="Q5470" i="1"/>
  <c r="P5471" i="1"/>
  <c r="Q5471" i="1"/>
  <c r="P5472" i="1"/>
  <c r="Q5472" i="1"/>
  <c r="P5473" i="1"/>
  <c r="Q5473" i="1"/>
  <c r="P5474" i="1"/>
  <c r="Q5474" i="1"/>
  <c r="P5475" i="1"/>
  <c r="Q5475" i="1"/>
  <c r="P5476" i="1"/>
  <c r="Q5476" i="1"/>
  <c r="P5477" i="1"/>
  <c r="Q5477" i="1"/>
  <c r="P5478" i="1"/>
  <c r="Q5478" i="1"/>
  <c r="P5479" i="1"/>
  <c r="Q5479" i="1"/>
  <c r="P5480" i="1"/>
  <c r="Q5480" i="1"/>
  <c r="P5481" i="1"/>
  <c r="Q5481" i="1"/>
  <c r="P5482" i="1"/>
  <c r="Q5482" i="1"/>
  <c r="P5483" i="1"/>
  <c r="Q5483" i="1"/>
  <c r="P5484" i="1"/>
  <c r="Q5484" i="1"/>
  <c r="P5485" i="1"/>
  <c r="Q5485" i="1"/>
  <c r="P5486" i="1"/>
  <c r="Q5486" i="1"/>
  <c r="P5487" i="1"/>
  <c r="Q5487" i="1"/>
  <c r="P5488" i="1"/>
  <c r="Q5488" i="1"/>
  <c r="P5489" i="1"/>
  <c r="Q5489" i="1"/>
  <c r="P5490" i="1"/>
  <c r="Q5490" i="1"/>
  <c r="P5491" i="1"/>
  <c r="Q5491" i="1"/>
  <c r="P5492" i="1"/>
  <c r="Q5492" i="1"/>
  <c r="P5493" i="1"/>
  <c r="Q5493" i="1"/>
  <c r="P5494" i="1"/>
  <c r="Q5494" i="1"/>
  <c r="P5495" i="1"/>
  <c r="Q5495" i="1"/>
  <c r="P5496" i="1"/>
  <c r="Q5496" i="1"/>
  <c r="P5497" i="1"/>
  <c r="Q5497" i="1"/>
  <c r="P5498" i="1"/>
  <c r="Q5498" i="1"/>
  <c r="P5499" i="1"/>
  <c r="Q5499" i="1"/>
  <c r="P5500" i="1"/>
  <c r="Q5500" i="1"/>
  <c r="P5501" i="1"/>
  <c r="Q5501" i="1"/>
  <c r="P5502" i="1"/>
  <c r="Q5502" i="1"/>
  <c r="P5503" i="1"/>
  <c r="Q5503" i="1"/>
  <c r="P5504" i="1"/>
  <c r="Q5504" i="1"/>
  <c r="P5505" i="1"/>
  <c r="Q5505" i="1"/>
  <c r="P5506" i="1"/>
  <c r="Q5506" i="1"/>
  <c r="P5507" i="1"/>
  <c r="Q5507" i="1"/>
  <c r="P5508" i="1"/>
  <c r="Q5508" i="1"/>
  <c r="P5509" i="1"/>
  <c r="Q5509" i="1"/>
  <c r="P5510" i="1"/>
  <c r="Q5510" i="1"/>
  <c r="P5511" i="1"/>
  <c r="Q5511" i="1"/>
  <c r="P5512" i="1"/>
  <c r="Q5512" i="1"/>
  <c r="P5513" i="1"/>
  <c r="Q5513" i="1"/>
  <c r="P5514" i="1"/>
  <c r="Q5514" i="1"/>
  <c r="P5515" i="1"/>
  <c r="Q5515" i="1"/>
  <c r="P5516" i="1"/>
  <c r="Q5516" i="1"/>
  <c r="P5517" i="1"/>
  <c r="Q5517" i="1"/>
  <c r="P5518" i="1"/>
  <c r="Q5518" i="1"/>
  <c r="P5519" i="1"/>
  <c r="Q5519" i="1"/>
  <c r="P5520" i="1"/>
  <c r="Q5520" i="1"/>
  <c r="P5521" i="1"/>
  <c r="Q5521" i="1"/>
  <c r="P5522" i="1"/>
  <c r="Q5522" i="1"/>
  <c r="P5523" i="1"/>
  <c r="Q5523" i="1"/>
  <c r="P5524" i="1"/>
  <c r="Q5524" i="1"/>
  <c r="P5525" i="1"/>
  <c r="Q5525" i="1"/>
  <c r="P5526" i="1"/>
  <c r="Q5526" i="1"/>
  <c r="P5527" i="1"/>
  <c r="Q5527" i="1"/>
  <c r="P5528" i="1"/>
  <c r="Q5528" i="1"/>
  <c r="P5529" i="1"/>
  <c r="Q5529" i="1"/>
  <c r="P5530" i="1"/>
  <c r="Q5530" i="1"/>
  <c r="P5531" i="1"/>
  <c r="Q5531" i="1"/>
  <c r="P5532" i="1"/>
  <c r="Q5532" i="1"/>
  <c r="P5533" i="1"/>
  <c r="Q5533" i="1"/>
  <c r="P5534" i="1"/>
  <c r="Q5534" i="1"/>
  <c r="P5535" i="1"/>
  <c r="Q5535" i="1"/>
  <c r="P5536" i="1"/>
  <c r="Q5536" i="1"/>
  <c r="P5537" i="1"/>
  <c r="Q5537" i="1"/>
  <c r="P5538" i="1"/>
  <c r="Q5538" i="1"/>
  <c r="P5539" i="1"/>
  <c r="Q5539" i="1"/>
  <c r="P5540" i="1"/>
  <c r="Q5540" i="1"/>
  <c r="P5541" i="1"/>
  <c r="Q5541" i="1"/>
  <c r="P5542" i="1"/>
  <c r="Q5542" i="1"/>
  <c r="P5543" i="1"/>
  <c r="Q5543" i="1"/>
  <c r="P5544" i="1"/>
  <c r="Q5544" i="1"/>
  <c r="P5545" i="1"/>
  <c r="Q5545" i="1"/>
  <c r="P5546" i="1"/>
  <c r="Q5546" i="1"/>
  <c r="P5547" i="1"/>
  <c r="Q5547" i="1"/>
  <c r="P5548" i="1"/>
  <c r="Q5548" i="1"/>
  <c r="P5549" i="1"/>
  <c r="Q5549" i="1"/>
  <c r="P5550" i="1"/>
  <c r="Q5550" i="1"/>
  <c r="P5551" i="1"/>
  <c r="Q5551" i="1"/>
  <c r="P5552" i="1"/>
  <c r="Q5552" i="1"/>
  <c r="P5553" i="1"/>
  <c r="Q5553" i="1"/>
  <c r="P5554" i="1"/>
  <c r="Q5554" i="1"/>
  <c r="P5555" i="1"/>
  <c r="Q5555" i="1"/>
  <c r="P5556" i="1"/>
  <c r="Q5556" i="1"/>
  <c r="P5557" i="1"/>
  <c r="Q5557" i="1"/>
  <c r="P5558" i="1"/>
  <c r="Q5558" i="1"/>
  <c r="P5559" i="1"/>
  <c r="Q5559" i="1"/>
  <c r="P5560" i="1"/>
  <c r="Q5560" i="1"/>
  <c r="P5561" i="1"/>
  <c r="Q5561" i="1"/>
  <c r="P5562" i="1"/>
  <c r="Q5562" i="1"/>
  <c r="P5563" i="1"/>
  <c r="Q5563" i="1"/>
  <c r="P5564" i="1"/>
  <c r="Q5564" i="1"/>
  <c r="P5565" i="1"/>
  <c r="Q5565" i="1"/>
  <c r="P5566" i="1"/>
  <c r="Q5566" i="1"/>
  <c r="P5567" i="1"/>
  <c r="Q5567" i="1"/>
  <c r="P5568" i="1"/>
  <c r="Q5568" i="1"/>
  <c r="P5569" i="1"/>
  <c r="Q5569" i="1"/>
  <c r="P5570" i="1"/>
  <c r="Q5570" i="1"/>
  <c r="P5571" i="1"/>
  <c r="Q5571" i="1"/>
  <c r="P5572" i="1"/>
  <c r="Q5572" i="1"/>
  <c r="P5573" i="1"/>
  <c r="Q5573" i="1"/>
  <c r="P5574" i="1"/>
  <c r="Q5574" i="1"/>
  <c r="P5575" i="1"/>
  <c r="Q5575" i="1"/>
  <c r="P5576" i="1"/>
  <c r="Q5576" i="1"/>
  <c r="P5577" i="1"/>
  <c r="Q5577" i="1"/>
  <c r="P5578" i="1"/>
  <c r="Q5578" i="1"/>
  <c r="P5579" i="1"/>
  <c r="Q5579" i="1"/>
  <c r="P5580" i="1"/>
  <c r="Q5580" i="1"/>
  <c r="P5581" i="1"/>
  <c r="Q5581" i="1"/>
  <c r="P5582" i="1"/>
  <c r="Q5582" i="1"/>
  <c r="P5583" i="1"/>
  <c r="Q5583" i="1"/>
  <c r="P5584" i="1"/>
  <c r="Q5584" i="1"/>
  <c r="P5585" i="1"/>
  <c r="Q5585" i="1"/>
  <c r="P5586" i="1"/>
  <c r="Q5586" i="1"/>
  <c r="P5587" i="1"/>
  <c r="Q5587" i="1"/>
  <c r="P5588" i="1"/>
  <c r="Q5588" i="1"/>
  <c r="P5589" i="1"/>
  <c r="Q5589" i="1"/>
  <c r="P5590" i="1"/>
  <c r="Q5590" i="1"/>
  <c r="P5591" i="1"/>
  <c r="Q5591" i="1"/>
  <c r="P5592" i="1"/>
  <c r="Q5592" i="1"/>
  <c r="P5593" i="1"/>
  <c r="Q5593" i="1"/>
  <c r="P5594" i="1"/>
  <c r="Q5594" i="1"/>
  <c r="P5595" i="1"/>
  <c r="Q5595" i="1"/>
  <c r="P5596" i="1"/>
  <c r="Q5596" i="1"/>
  <c r="P5597" i="1"/>
  <c r="Q5597" i="1"/>
  <c r="P5598" i="1"/>
  <c r="Q5598" i="1"/>
  <c r="P5599" i="1"/>
  <c r="Q5599" i="1"/>
  <c r="P5600" i="1"/>
  <c r="Q5600" i="1"/>
  <c r="P5601" i="1"/>
  <c r="Q5601" i="1"/>
  <c r="P5602" i="1"/>
  <c r="Q5602" i="1"/>
  <c r="P5603" i="1"/>
  <c r="Q5603" i="1"/>
  <c r="P5604" i="1"/>
  <c r="Q5604" i="1"/>
  <c r="P5605" i="1"/>
  <c r="Q5605" i="1"/>
  <c r="P5606" i="1"/>
  <c r="Q5606" i="1"/>
  <c r="P5607" i="1"/>
  <c r="Q5607" i="1"/>
  <c r="P5608" i="1"/>
  <c r="Q5608" i="1"/>
  <c r="P5609" i="1"/>
  <c r="Q5609" i="1"/>
  <c r="P5610" i="1"/>
  <c r="Q5610" i="1"/>
  <c r="P5611" i="1"/>
  <c r="Q5611" i="1"/>
  <c r="P5612" i="1"/>
  <c r="Q5612" i="1"/>
  <c r="P5613" i="1"/>
  <c r="Q5613" i="1"/>
  <c r="P5614" i="1"/>
  <c r="Q5614" i="1"/>
  <c r="P5615" i="1"/>
  <c r="Q5615" i="1"/>
  <c r="P5616" i="1"/>
  <c r="Q5616" i="1"/>
  <c r="P5617" i="1"/>
  <c r="Q5617" i="1"/>
  <c r="P5618" i="1"/>
  <c r="Q5618" i="1"/>
  <c r="P5619" i="1"/>
  <c r="Q5619" i="1"/>
  <c r="P5620" i="1"/>
  <c r="Q5620" i="1"/>
  <c r="P5621" i="1"/>
  <c r="Q5621" i="1"/>
  <c r="P5622" i="1"/>
  <c r="Q5622" i="1"/>
  <c r="P5623" i="1"/>
  <c r="Q5623" i="1"/>
  <c r="P5624" i="1"/>
  <c r="Q5624" i="1"/>
  <c r="P5625" i="1"/>
  <c r="Q5625" i="1"/>
  <c r="P5626" i="1"/>
  <c r="Q5626" i="1"/>
  <c r="P5627" i="1"/>
  <c r="Q5627" i="1"/>
  <c r="P5628" i="1"/>
  <c r="Q5628" i="1"/>
  <c r="P5629" i="1"/>
  <c r="Q5629" i="1"/>
  <c r="P5630" i="1"/>
  <c r="Q5630" i="1"/>
  <c r="P5631" i="1"/>
  <c r="Q5631" i="1"/>
  <c r="P5632" i="1"/>
  <c r="Q5632" i="1"/>
  <c r="P5633" i="1"/>
  <c r="Q5633" i="1"/>
  <c r="P5634" i="1"/>
  <c r="Q5634" i="1"/>
  <c r="P5635" i="1"/>
  <c r="Q5635" i="1"/>
  <c r="P5636" i="1"/>
  <c r="Q5636" i="1"/>
  <c r="P5637" i="1"/>
  <c r="Q5637" i="1"/>
  <c r="P5638" i="1"/>
  <c r="Q5638" i="1"/>
  <c r="P5639" i="1"/>
  <c r="Q5639" i="1"/>
  <c r="P5640" i="1"/>
  <c r="Q5640" i="1"/>
  <c r="P5641" i="1"/>
  <c r="Q5641" i="1"/>
  <c r="P5642" i="1"/>
  <c r="Q5642" i="1"/>
  <c r="P5643" i="1"/>
  <c r="Q5643" i="1"/>
  <c r="P5644" i="1"/>
  <c r="Q5644" i="1"/>
  <c r="P5645" i="1"/>
  <c r="Q5645" i="1"/>
  <c r="P5646" i="1"/>
  <c r="Q5646" i="1"/>
  <c r="P5647" i="1"/>
  <c r="Q5647" i="1"/>
  <c r="P5648" i="1"/>
  <c r="Q5648" i="1"/>
  <c r="P5649" i="1"/>
  <c r="Q5649" i="1"/>
  <c r="P5650" i="1"/>
  <c r="Q5650" i="1"/>
  <c r="P5651" i="1"/>
  <c r="Q5651" i="1"/>
  <c r="P5652" i="1"/>
  <c r="Q5652" i="1"/>
  <c r="P5653" i="1"/>
  <c r="Q5653" i="1"/>
  <c r="P5654" i="1"/>
  <c r="Q5654" i="1"/>
  <c r="P5655" i="1"/>
  <c r="Q5655" i="1"/>
  <c r="P5656" i="1"/>
  <c r="Q5656" i="1"/>
  <c r="P5657" i="1"/>
  <c r="Q5657" i="1"/>
  <c r="P5658" i="1"/>
  <c r="Q5658" i="1"/>
  <c r="P5659" i="1"/>
  <c r="Q5659" i="1"/>
  <c r="P5660" i="1"/>
  <c r="Q5660" i="1"/>
  <c r="P5661" i="1"/>
  <c r="Q5661" i="1"/>
  <c r="P5662" i="1"/>
  <c r="Q5662" i="1"/>
  <c r="P5663" i="1"/>
  <c r="Q5663" i="1"/>
  <c r="P5664" i="1"/>
  <c r="Q5664" i="1"/>
  <c r="P5665" i="1"/>
  <c r="Q5665" i="1"/>
  <c r="P5666" i="1"/>
  <c r="Q5666" i="1"/>
  <c r="P5667" i="1"/>
  <c r="Q5667" i="1"/>
  <c r="P5668" i="1"/>
  <c r="Q5668" i="1"/>
  <c r="P5669" i="1"/>
  <c r="Q5669" i="1"/>
  <c r="P5670" i="1"/>
  <c r="Q5670" i="1"/>
  <c r="P5671" i="1"/>
  <c r="Q5671" i="1"/>
  <c r="P5672" i="1"/>
  <c r="Q5672" i="1"/>
  <c r="P5673" i="1"/>
  <c r="Q5673" i="1"/>
  <c r="P5674" i="1"/>
  <c r="Q5674" i="1"/>
  <c r="P5675" i="1"/>
  <c r="Q5675" i="1"/>
  <c r="P5676" i="1"/>
  <c r="Q5676" i="1"/>
  <c r="P5677" i="1"/>
  <c r="Q5677" i="1"/>
  <c r="P5678" i="1"/>
  <c r="Q5678" i="1"/>
  <c r="P5679" i="1"/>
  <c r="Q5679" i="1"/>
  <c r="P5680" i="1"/>
  <c r="Q5680" i="1"/>
  <c r="P5681" i="1"/>
  <c r="Q5681" i="1"/>
  <c r="P5682" i="1"/>
  <c r="Q5682" i="1"/>
  <c r="P5683" i="1"/>
  <c r="Q5683" i="1"/>
  <c r="P5684" i="1"/>
  <c r="Q5684" i="1"/>
  <c r="P5685" i="1"/>
  <c r="Q5685" i="1"/>
  <c r="P5686" i="1"/>
  <c r="Q5686" i="1"/>
  <c r="P5687" i="1"/>
  <c r="Q5687" i="1"/>
  <c r="P5688" i="1"/>
  <c r="Q5688" i="1"/>
  <c r="P5689" i="1"/>
  <c r="Q5689" i="1"/>
  <c r="P5690" i="1"/>
  <c r="Q5690" i="1"/>
  <c r="P5691" i="1"/>
  <c r="Q5691" i="1"/>
  <c r="P5692" i="1"/>
  <c r="Q5692" i="1"/>
  <c r="P5693" i="1"/>
  <c r="Q5693" i="1"/>
  <c r="P5694" i="1"/>
  <c r="Q5694" i="1"/>
  <c r="P5695" i="1"/>
  <c r="Q5695" i="1"/>
  <c r="P5696" i="1"/>
  <c r="Q5696" i="1"/>
  <c r="P5697" i="1"/>
  <c r="Q5697" i="1"/>
  <c r="P5698" i="1"/>
  <c r="Q5698" i="1"/>
  <c r="P5699" i="1"/>
  <c r="Q5699" i="1"/>
  <c r="P5700" i="1"/>
  <c r="Q5700" i="1"/>
  <c r="P5701" i="1"/>
  <c r="Q5701" i="1"/>
  <c r="P5702" i="1"/>
  <c r="Q5702" i="1"/>
  <c r="P5703" i="1"/>
  <c r="Q5703" i="1"/>
  <c r="P5704" i="1"/>
  <c r="Q5704" i="1"/>
  <c r="P5705" i="1"/>
  <c r="Q5705" i="1"/>
  <c r="P5706" i="1"/>
  <c r="Q5706" i="1"/>
  <c r="P5707" i="1"/>
  <c r="Q5707" i="1"/>
  <c r="P5708" i="1"/>
  <c r="Q5708" i="1"/>
  <c r="P5709" i="1"/>
  <c r="Q5709" i="1"/>
  <c r="P5710" i="1"/>
  <c r="Q5710" i="1"/>
  <c r="P5711" i="1"/>
  <c r="Q5711" i="1"/>
  <c r="P5712" i="1"/>
  <c r="Q5712" i="1"/>
  <c r="P5713" i="1"/>
  <c r="Q5713" i="1"/>
  <c r="P5714" i="1"/>
  <c r="Q5714" i="1"/>
  <c r="P5715" i="1"/>
  <c r="Q5715" i="1"/>
  <c r="P5716" i="1"/>
  <c r="Q5716" i="1"/>
  <c r="P5717" i="1"/>
  <c r="Q5717" i="1"/>
  <c r="P5718" i="1"/>
  <c r="Q5718" i="1"/>
  <c r="P5719" i="1"/>
  <c r="Q5719" i="1"/>
  <c r="P5720" i="1"/>
  <c r="Q5720" i="1"/>
  <c r="P5721" i="1"/>
  <c r="Q5721" i="1"/>
  <c r="P5722" i="1"/>
  <c r="Q5722" i="1"/>
  <c r="P5723" i="1"/>
  <c r="Q5723" i="1"/>
  <c r="P5724" i="1"/>
  <c r="Q5724" i="1"/>
  <c r="P5725" i="1"/>
  <c r="Q5725" i="1"/>
  <c r="P5726" i="1"/>
  <c r="Q5726" i="1"/>
  <c r="P5727" i="1"/>
  <c r="Q5727" i="1"/>
  <c r="P5728" i="1"/>
  <c r="Q5728" i="1"/>
  <c r="P5729" i="1"/>
  <c r="Q5729" i="1"/>
  <c r="P5730" i="1"/>
  <c r="Q5730" i="1"/>
  <c r="P5731" i="1"/>
  <c r="Q5731" i="1"/>
  <c r="P5732" i="1"/>
  <c r="Q5732" i="1"/>
  <c r="P5733" i="1"/>
  <c r="Q5733" i="1"/>
  <c r="P5734" i="1"/>
  <c r="Q5734" i="1"/>
  <c r="P5735" i="1"/>
  <c r="Q5735" i="1"/>
  <c r="P5736" i="1"/>
  <c r="Q5736" i="1"/>
  <c r="P5737" i="1"/>
  <c r="Q5737" i="1"/>
  <c r="P5738" i="1"/>
  <c r="Q5738" i="1"/>
  <c r="P5739" i="1"/>
  <c r="Q5739" i="1"/>
  <c r="P5740" i="1"/>
  <c r="Q5740" i="1"/>
  <c r="P5741" i="1"/>
  <c r="Q5741" i="1"/>
  <c r="P5742" i="1"/>
  <c r="Q5742" i="1"/>
  <c r="P5743" i="1"/>
  <c r="Q5743" i="1"/>
  <c r="P5744" i="1"/>
  <c r="Q5744" i="1"/>
  <c r="P5745" i="1"/>
  <c r="Q5745" i="1"/>
  <c r="P5746" i="1"/>
  <c r="Q5746" i="1"/>
  <c r="P5747" i="1"/>
  <c r="Q5747" i="1"/>
  <c r="P5748" i="1"/>
  <c r="Q5748" i="1"/>
  <c r="P5749" i="1"/>
  <c r="Q5749" i="1"/>
  <c r="P5750" i="1"/>
  <c r="Q5750" i="1"/>
  <c r="P5751" i="1"/>
  <c r="Q5751" i="1"/>
  <c r="P5752" i="1"/>
  <c r="Q5752" i="1"/>
  <c r="P5753" i="1"/>
  <c r="Q5753" i="1"/>
  <c r="P5754" i="1"/>
  <c r="Q5754" i="1"/>
  <c r="P5755" i="1"/>
  <c r="Q5755" i="1"/>
  <c r="P5756" i="1"/>
  <c r="Q5756" i="1"/>
  <c r="P5757" i="1"/>
  <c r="Q5757" i="1"/>
  <c r="P5758" i="1"/>
  <c r="Q5758" i="1"/>
  <c r="P5759" i="1"/>
  <c r="Q5759" i="1"/>
  <c r="P5760" i="1"/>
  <c r="Q5760" i="1"/>
  <c r="P5761" i="1"/>
  <c r="Q5761" i="1"/>
  <c r="P5762" i="1"/>
  <c r="Q5762" i="1"/>
  <c r="P5763" i="1"/>
  <c r="Q5763" i="1"/>
  <c r="P5764" i="1"/>
  <c r="Q5764" i="1"/>
  <c r="P5765" i="1"/>
  <c r="Q5765" i="1"/>
  <c r="P5766" i="1"/>
  <c r="Q5766" i="1"/>
  <c r="P5767" i="1"/>
  <c r="Q5767" i="1"/>
  <c r="P5768" i="1"/>
  <c r="Q5768" i="1"/>
  <c r="P5769" i="1"/>
  <c r="Q5769" i="1"/>
  <c r="P5770" i="1"/>
  <c r="Q5770" i="1"/>
  <c r="P5771" i="1"/>
  <c r="Q5771" i="1"/>
  <c r="P5772" i="1"/>
  <c r="Q5772" i="1"/>
  <c r="P5773" i="1"/>
  <c r="Q5773" i="1"/>
  <c r="P5774" i="1"/>
  <c r="Q5774" i="1"/>
  <c r="P5775" i="1"/>
  <c r="Q5775" i="1"/>
  <c r="P5776" i="1"/>
  <c r="Q5776" i="1"/>
  <c r="P5777" i="1"/>
  <c r="Q5777" i="1"/>
  <c r="P5778" i="1"/>
  <c r="Q5778" i="1"/>
  <c r="P5779" i="1"/>
  <c r="Q5779" i="1"/>
  <c r="P5780" i="1"/>
  <c r="Q5780" i="1"/>
  <c r="P5781" i="1"/>
  <c r="Q5781" i="1"/>
  <c r="P5782" i="1"/>
  <c r="Q5782" i="1"/>
  <c r="P5783" i="1"/>
  <c r="Q5783" i="1"/>
  <c r="P5784" i="1"/>
  <c r="Q5784" i="1"/>
  <c r="P5785" i="1"/>
  <c r="Q5785" i="1"/>
  <c r="P5786" i="1"/>
  <c r="Q5786" i="1"/>
  <c r="P5787" i="1"/>
  <c r="Q5787" i="1"/>
  <c r="P5788" i="1"/>
  <c r="Q5788" i="1"/>
  <c r="P5789" i="1"/>
  <c r="Q5789" i="1"/>
  <c r="P5790" i="1"/>
  <c r="Q5790" i="1"/>
  <c r="P5791" i="1"/>
  <c r="Q5791" i="1"/>
  <c r="P5792" i="1"/>
  <c r="Q5792" i="1"/>
  <c r="P5793" i="1"/>
  <c r="Q5793" i="1"/>
  <c r="P5794" i="1"/>
  <c r="Q5794" i="1"/>
  <c r="P5795" i="1"/>
  <c r="Q5795" i="1"/>
  <c r="P5796" i="1"/>
  <c r="Q5796" i="1"/>
  <c r="P5797" i="1"/>
  <c r="Q5797" i="1"/>
  <c r="P5798" i="1"/>
  <c r="Q5798" i="1"/>
  <c r="P5799" i="1"/>
  <c r="Q5799" i="1"/>
  <c r="P5800" i="1"/>
  <c r="Q5800" i="1"/>
  <c r="P5801" i="1"/>
  <c r="Q5801" i="1"/>
  <c r="P5802" i="1"/>
  <c r="Q5802" i="1"/>
  <c r="P5803" i="1"/>
  <c r="Q5803" i="1"/>
  <c r="P5804" i="1"/>
  <c r="Q5804" i="1"/>
  <c r="P5805" i="1"/>
  <c r="Q5805" i="1"/>
  <c r="P5806" i="1"/>
  <c r="Q5806" i="1"/>
  <c r="P5807" i="1"/>
  <c r="Q5807" i="1"/>
  <c r="P5808" i="1"/>
  <c r="Q5808" i="1"/>
  <c r="P5809" i="1"/>
  <c r="Q5809" i="1"/>
  <c r="P5810" i="1"/>
  <c r="Q5810" i="1"/>
  <c r="P5811" i="1"/>
  <c r="Q5811" i="1"/>
  <c r="P5812" i="1"/>
  <c r="Q5812" i="1"/>
  <c r="P5813" i="1"/>
  <c r="Q5813" i="1"/>
  <c r="P5814" i="1"/>
  <c r="Q5814" i="1"/>
  <c r="P5815" i="1"/>
  <c r="Q5815" i="1"/>
  <c r="P5816" i="1"/>
  <c r="Q5816" i="1"/>
  <c r="P5817" i="1"/>
  <c r="Q5817" i="1"/>
  <c r="P5818" i="1"/>
  <c r="Q5818" i="1"/>
  <c r="P5819" i="1"/>
  <c r="Q5819" i="1"/>
  <c r="P5820" i="1"/>
  <c r="Q5820" i="1"/>
  <c r="P5821" i="1"/>
  <c r="Q5821" i="1"/>
  <c r="P5822" i="1"/>
  <c r="Q5822" i="1"/>
  <c r="P5823" i="1"/>
  <c r="Q5823" i="1"/>
  <c r="P5824" i="1"/>
  <c r="Q5824" i="1"/>
  <c r="P5825" i="1"/>
  <c r="Q5825" i="1"/>
  <c r="P5826" i="1"/>
  <c r="Q5826" i="1"/>
  <c r="P5827" i="1"/>
  <c r="Q5827" i="1"/>
  <c r="P5828" i="1"/>
  <c r="Q5828" i="1"/>
  <c r="P5829" i="1"/>
  <c r="Q5829" i="1"/>
  <c r="P5830" i="1"/>
  <c r="Q5830" i="1"/>
  <c r="P5831" i="1"/>
  <c r="Q5831" i="1"/>
  <c r="P5832" i="1"/>
  <c r="Q5832" i="1"/>
  <c r="P5833" i="1"/>
  <c r="Q5833" i="1"/>
  <c r="P5834" i="1"/>
  <c r="Q5834" i="1"/>
  <c r="P5835" i="1"/>
  <c r="Q5835" i="1"/>
  <c r="P5836" i="1"/>
  <c r="Q5836" i="1"/>
  <c r="P5837" i="1"/>
  <c r="Q5837" i="1"/>
  <c r="P5838" i="1"/>
  <c r="Q5838" i="1"/>
  <c r="P5839" i="1"/>
  <c r="Q5839" i="1"/>
  <c r="P5840" i="1"/>
  <c r="Q5840" i="1"/>
  <c r="P5841" i="1"/>
  <c r="Q5841" i="1"/>
  <c r="P5842" i="1"/>
  <c r="Q5842" i="1"/>
  <c r="P5843" i="1"/>
  <c r="Q5843" i="1"/>
  <c r="P5844" i="1"/>
  <c r="Q5844" i="1"/>
  <c r="P5845" i="1"/>
  <c r="Q5845" i="1"/>
  <c r="P5846" i="1"/>
  <c r="Q5846" i="1"/>
  <c r="P5847" i="1"/>
  <c r="Q5847" i="1"/>
  <c r="P5848" i="1"/>
  <c r="Q5848" i="1"/>
  <c r="P5849" i="1"/>
  <c r="Q5849" i="1"/>
  <c r="P5850" i="1"/>
  <c r="Q5850" i="1"/>
  <c r="P5851" i="1"/>
  <c r="Q5851" i="1"/>
  <c r="P5852" i="1"/>
  <c r="Q5852" i="1"/>
  <c r="P5853" i="1"/>
  <c r="Q5853" i="1"/>
  <c r="P5854" i="1"/>
  <c r="Q5854" i="1"/>
  <c r="P5855" i="1"/>
  <c r="Q5855" i="1"/>
  <c r="P5856" i="1"/>
  <c r="Q5856" i="1"/>
  <c r="P5857" i="1"/>
  <c r="Q5857" i="1"/>
  <c r="P5858" i="1"/>
  <c r="Q5858" i="1"/>
  <c r="P5859" i="1"/>
  <c r="Q5859" i="1"/>
  <c r="P5860" i="1"/>
  <c r="Q5860" i="1"/>
  <c r="P5861" i="1"/>
  <c r="Q5861" i="1"/>
  <c r="P5862" i="1"/>
  <c r="Q5862" i="1"/>
  <c r="P5863" i="1"/>
  <c r="Q5863" i="1"/>
  <c r="P5864" i="1"/>
  <c r="Q5864" i="1"/>
  <c r="P5865" i="1"/>
  <c r="Q5865" i="1"/>
  <c r="P5866" i="1"/>
  <c r="Q5866" i="1"/>
  <c r="P5867" i="1"/>
  <c r="Q5867" i="1"/>
  <c r="P5868" i="1"/>
  <c r="Q5868" i="1"/>
  <c r="P5869" i="1"/>
  <c r="Q5869" i="1"/>
  <c r="P5870" i="1"/>
  <c r="Q5870" i="1"/>
  <c r="P5871" i="1"/>
  <c r="Q5871" i="1"/>
  <c r="P5872" i="1"/>
  <c r="Q5872" i="1"/>
  <c r="P5873" i="1"/>
  <c r="Q5873" i="1"/>
  <c r="P5874" i="1"/>
  <c r="Q5874" i="1"/>
  <c r="P5875" i="1"/>
  <c r="Q5875" i="1"/>
  <c r="P5876" i="1"/>
  <c r="Q5876" i="1"/>
  <c r="P5877" i="1"/>
  <c r="Q5877" i="1"/>
  <c r="P5878" i="1"/>
  <c r="Q5878" i="1"/>
  <c r="P5879" i="1"/>
  <c r="Q5879" i="1"/>
  <c r="P5880" i="1"/>
  <c r="Q5880" i="1"/>
  <c r="P5881" i="1"/>
  <c r="Q5881" i="1"/>
  <c r="P5882" i="1"/>
  <c r="Q5882" i="1"/>
  <c r="P5883" i="1"/>
  <c r="Q5883" i="1"/>
  <c r="P5884" i="1"/>
  <c r="Q5884" i="1"/>
  <c r="P5885" i="1"/>
  <c r="Q5885" i="1"/>
  <c r="P5886" i="1"/>
  <c r="Q5886" i="1"/>
  <c r="P5887" i="1"/>
  <c r="Q5887" i="1"/>
  <c r="P5888" i="1"/>
  <c r="Q5888" i="1"/>
  <c r="P5889" i="1"/>
  <c r="Q5889" i="1"/>
  <c r="P5890" i="1"/>
  <c r="Q5890" i="1"/>
  <c r="P5891" i="1"/>
  <c r="Q5891" i="1"/>
  <c r="P5892" i="1"/>
  <c r="Q5892" i="1"/>
  <c r="P5893" i="1"/>
  <c r="Q5893" i="1"/>
  <c r="P5894" i="1"/>
  <c r="Q5894" i="1"/>
  <c r="P5895" i="1"/>
  <c r="Q5895" i="1"/>
  <c r="P5896" i="1"/>
  <c r="Q5896" i="1"/>
  <c r="P5897" i="1"/>
  <c r="Q5897" i="1"/>
  <c r="P5898" i="1"/>
  <c r="Q5898" i="1"/>
  <c r="P5899" i="1"/>
  <c r="Q5899" i="1"/>
  <c r="P5900" i="1"/>
  <c r="Q5900" i="1"/>
  <c r="P5901" i="1"/>
  <c r="Q5901" i="1"/>
  <c r="P5902" i="1"/>
  <c r="Q5902" i="1"/>
  <c r="P5903" i="1"/>
  <c r="Q5903" i="1"/>
  <c r="P5904" i="1"/>
  <c r="Q5904" i="1"/>
  <c r="P5905" i="1"/>
  <c r="Q5905" i="1"/>
  <c r="P5906" i="1"/>
  <c r="Q5906" i="1"/>
  <c r="P5907" i="1"/>
  <c r="Q5907" i="1"/>
  <c r="P5908" i="1"/>
  <c r="Q5908" i="1"/>
  <c r="P5909" i="1"/>
  <c r="Q5909" i="1"/>
  <c r="P5910" i="1"/>
  <c r="Q5910" i="1"/>
  <c r="P5911" i="1"/>
  <c r="Q5911" i="1"/>
  <c r="P5912" i="1"/>
  <c r="Q5912" i="1"/>
  <c r="P5913" i="1"/>
  <c r="Q5913" i="1"/>
  <c r="P5914" i="1"/>
  <c r="Q5914" i="1"/>
  <c r="P5915" i="1"/>
  <c r="Q5915" i="1"/>
  <c r="P5916" i="1"/>
  <c r="Q5916" i="1"/>
  <c r="P5917" i="1"/>
  <c r="Q5917" i="1"/>
  <c r="P5918" i="1"/>
  <c r="Q5918" i="1"/>
  <c r="P5919" i="1"/>
  <c r="Q5919" i="1"/>
  <c r="P5920" i="1"/>
  <c r="Q5920" i="1"/>
  <c r="P5921" i="1"/>
  <c r="Q5921" i="1"/>
  <c r="P5922" i="1"/>
  <c r="Q5922" i="1"/>
  <c r="P5923" i="1"/>
  <c r="Q5923" i="1"/>
  <c r="P5924" i="1"/>
  <c r="Q5924" i="1"/>
  <c r="P5925" i="1"/>
  <c r="Q5925" i="1"/>
  <c r="P5926" i="1"/>
  <c r="Q5926" i="1"/>
  <c r="P5927" i="1"/>
  <c r="Q5927" i="1"/>
  <c r="P5928" i="1"/>
  <c r="Q5928" i="1"/>
  <c r="P5929" i="1"/>
  <c r="Q5929" i="1"/>
  <c r="P5930" i="1"/>
  <c r="Q5930" i="1"/>
  <c r="P5931" i="1"/>
  <c r="Q5931" i="1"/>
  <c r="P5932" i="1"/>
  <c r="Q5932" i="1"/>
  <c r="P5933" i="1"/>
  <c r="Q5933" i="1"/>
  <c r="P5934" i="1"/>
  <c r="Q5934" i="1"/>
  <c r="P5935" i="1"/>
  <c r="Q5935" i="1"/>
  <c r="P5936" i="1"/>
  <c r="Q5936" i="1"/>
  <c r="P5937" i="1"/>
  <c r="Q5937" i="1"/>
  <c r="P5938" i="1"/>
  <c r="Q5938" i="1"/>
  <c r="P5939" i="1"/>
  <c r="Q5939" i="1"/>
  <c r="P5940" i="1"/>
  <c r="Q5940" i="1"/>
  <c r="P5941" i="1"/>
  <c r="Q5941" i="1"/>
  <c r="P5942" i="1"/>
  <c r="Q5942" i="1"/>
  <c r="P5943" i="1"/>
  <c r="Q5943" i="1"/>
  <c r="P5944" i="1"/>
  <c r="Q5944" i="1"/>
  <c r="P5945" i="1"/>
  <c r="Q5945" i="1"/>
  <c r="P5946" i="1"/>
  <c r="Q5946" i="1"/>
  <c r="P5947" i="1"/>
  <c r="Q5947" i="1"/>
  <c r="P5948" i="1"/>
  <c r="Q5948" i="1"/>
  <c r="P5949" i="1"/>
  <c r="Q5949" i="1"/>
  <c r="P5950" i="1"/>
  <c r="Q5950" i="1"/>
  <c r="P5951" i="1"/>
  <c r="Q5951" i="1"/>
  <c r="P5952" i="1"/>
  <c r="Q5952" i="1"/>
  <c r="P5953" i="1"/>
  <c r="Q5953" i="1"/>
  <c r="P5954" i="1"/>
  <c r="Q5954" i="1"/>
  <c r="P5955" i="1"/>
  <c r="Q5955" i="1"/>
  <c r="P5956" i="1"/>
  <c r="Q5956" i="1"/>
  <c r="P5957" i="1"/>
  <c r="Q5957" i="1"/>
  <c r="P5958" i="1"/>
  <c r="Q5958" i="1"/>
  <c r="P5959" i="1"/>
  <c r="Q5959" i="1"/>
  <c r="P5960" i="1"/>
  <c r="Q5960" i="1"/>
  <c r="P5961" i="1"/>
  <c r="Q5961" i="1"/>
  <c r="P5962" i="1"/>
  <c r="Q5962" i="1"/>
  <c r="P5963" i="1"/>
  <c r="Q5963" i="1"/>
  <c r="P5964" i="1"/>
  <c r="Q5964" i="1"/>
  <c r="P5965" i="1"/>
  <c r="Q5965" i="1"/>
  <c r="P5966" i="1"/>
  <c r="Q5966" i="1"/>
  <c r="P5967" i="1"/>
  <c r="Q5967" i="1"/>
  <c r="P5968" i="1"/>
  <c r="Q5968" i="1"/>
  <c r="P5969" i="1"/>
  <c r="Q5969" i="1"/>
  <c r="P5970" i="1"/>
  <c r="Q5970" i="1"/>
  <c r="P5971" i="1"/>
  <c r="Q5971" i="1"/>
  <c r="P5972" i="1"/>
  <c r="Q5972" i="1"/>
  <c r="P5973" i="1"/>
  <c r="Q5973" i="1"/>
  <c r="P5974" i="1"/>
  <c r="Q5974" i="1"/>
  <c r="P5975" i="1"/>
  <c r="Q5975" i="1"/>
  <c r="P5976" i="1"/>
  <c r="Q5976" i="1"/>
  <c r="P5977" i="1"/>
  <c r="Q5977" i="1"/>
  <c r="P5978" i="1"/>
  <c r="Q5978" i="1"/>
  <c r="P5979" i="1"/>
  <c r="Q5979" i="1"/>
  <c r="P5980" i="1"/>
  <c r="Q5980" i="1"/>
  <c r="P5981" i="1"/>
  <c r="Q5981" i="1"/>
  <c r="P5982" i="1"/>
  <c r="Q5982" i="1"/>
  <c r="P5983" i="1"/>
  <c r="Q5983" i="1"/>
  <c r="P5984" i="1"/>
  <c r="Q5984" i="1"/>
  <c r="P5985" i="1"/>
  <c r="Q5985" i="1"/>
  <c r="P5986" i="1"/>
  <c r="Q5986" i="1"/>
  <c r="P5987" i="1"/>
  <c r="Q5987" i="1"/>
  <c r="P5988" i="1"/>
  <c r="Q5988" i="1"/>
  <c r="P5989" i="1"/>
  <c r="Q5989" i="1"/>
  <c r="P5990" i="1"/>
  <c r="Q5990" i="1"/>
  <c r="P5991" i="1"/>
  <c r="Q5991" i="1"/>
  <c r="P5992" i="1"/>
  <c r="Q5992" i="1"/>
  <c r="P5993" i="1"/>
  <c r="Q5993" i="1"/>
  <c r="P5994" i="1"/>
  <c r="Q5994" i="1"/>
  <c r="P5995" i="1"/>
  <c r="Q5995" i="1"/>
  <c r="P5996" i="1"/>
  <c r="Q5996" i="1"/>
  <c r="P5997" i="1"/>
  <c r="Q5997" i="1"/>
  <c r="P5998" i="1"/>
  <c r="Q5998" i="1"/>
  <c r="P5999" i="1"/>
  <c r="Q5999" i="1"/>
  <c r="P6000" i="1"/>
  <c r="Q6000" i="1"/>
  <c r="P6001" i="1"/>
  <c r="Q6001" i="1"/>
  <c r="P6002" i="1"/>
  <c r="Q6002" i="1"/>
  <c r="P6003" i="1"/>
  <c r="Q6003" i="1"/>
  <c r="P6004" i="1"/>
  <c r="Q6004" i="1"/>
  <c r="P6005" i="1"/>
  <c r="Q6005" i="1"/>
  <c r="P6006" i="1"/>
  <c r="Q6006" i="1"/>
  <c r="P6007" i="1"/>
  <c r="Q6007" i="1"/>
  <c r="P6008" i="1"/>
  <c r="Q6008" i="1"/>
  <c r="P6009" i="1"/>
  <c r="Q6009" i="1"/>
  <c r="P6010" i="1"/>
  <c r="Q6010" i="1"/>
  <c r="P6011" i="1"/>
  <c r="Q6011" i="1"/>
  <c r="P6012" i="1"/>
  <c r="Q6012" i="1"/>
  <c r="P6013" i="1"/>
  <c r="Q6013" i="1"/>
  <c r="P6014" i="1"/>
  <c r="Q6014" i="1"/>
  <c r="P6015" i="1"/>
  <c r="Q6015" i="1"/>
  <c r="P6016" i="1"/>
  <c r="Q6016" i="1"/>
  <c r="P6017" i="1"/>
  <c r="Q6017" i="1"/>
  <c r="P6018" i="1"/>
  <c r="Q6018" i="1"/>
  <c r="P6019" i="1"/>
  <c r="Q6019" i="1"/>
  <c r="P6020" i="1"/>
  <c r="Q6020" i="1"/>
  <c r="P6021" i="1"/>
  <c r="Q6021" i="1"/>
  <c r="P6022" i="1"/>
  <c r="Q6022" i="1"/>
  <c r="P6023" i="1"/>
  <c r="Q6023" i="1"/>
  <c r="P6024" i="1"/>
  <c r="Q6024" i="1"/>
  <c r="P6025" i="1"/>
  <c r="Q6025" i="1"/>
  <c r="P6026" i="1"/>
  <c r="Q6026" i="1"/>
  <c r="P6027" i="1"/>
  <c r="Q6027" i="1"/>
  <c r="P6028" i="1"/>
  <c r="Q6028" i="1"/>
  <c r="P6029" i="1"/>
  <c r="Q6029" i="1"/>
  <c r="P6030" i="1"/>
  <c r="Q6030" i="1"/>
  <c r="P6031" i="1"/>
  <c r="Q6031" i="1"/>
  <c r="P6032" i="1"/>
  <c r="Q6032" i="1"/>
  <c r="P6033" i="1"/>
  <c r="Q6033" i="1"/>
  <c r="P6034" i="1"/>
  <c r="Q6034" i="1"/>
  <c r="P6035" i="1"/>
  <c r="Q6035" i="1"/>
  <c r="P6036" i="1"/>
  <c r="Q6036" i="1"/>
  <c r="P6037" i="1"/>
  <c r="Q6037" i="1"/>
  <c r="P6038" i="1"/>
  <c r="Q6038" i="1"/>
  <c r="P6039" i="1"/>
  <c r="Q6039" i="1"/>
  <c r="P6040" i="1"/>
  <c r="Q6040" i="1"/>
  <c r="P6041" i="1"/>
  <c r="Q6041" i="1"/>
  <c r="P6042" i="1"/>
  <c r="Q6042" i="1"/>
  <c r="P6043" i="1"/>
  <c r="Q6043" i="1"/>
  <c r="P6044" i="1"/>
  <c r="Q6044" i="1"/>
  <c r="P6045" i="1"/>
  <c r="Q6045" i="1"/>
  <c r="P6046" i="1"/>
  <c r="Q6046" i="1"/>
  <c r="P6047" i="1"/>
  <c r="Q6047" i="1"/>
  <c r="P6048" i="1"/>
  <c r="Q6048" i="1"/>
  <c r="P6049" i="1"/>
  <c r="Q6049" i="1"/>
  <c r="P6050" i="1"/>
  <c r="Q6050" i="1"/>
  <c r="P6051" i="1"/>
  <c r="Q6051" i="1"/>
  <c r="P6052" i="1"/>
  <c r="Q6052" i="1"/>
  <c r="P6053" i="1"/>
  <c r="Q6053" i="1"/>
  <c r="P6054" i="1"/>
  <c r="Q6054" i="1"/>
  <c r="P6055" i="1"/>
  <c r="Q6055" i="1"/>
  <c r="P6056" i="1"/>
  <c r="Q6056" i="1"/>
  <c r="P6057" i="1"/>
  <c r="Q6057" i="1"/>
  <c r="P6058" i="1"/>
  <c r="Q6058" i="1"/>
  <c r="P6059" i="1"/>
  <c r="Q6059" i="1"/>
  <c r="P6060" i="1"/>
  <c r="Q6060" i="1"/>
  <c r="P6061" i="1"/>
  <c r="Q6061" i="1"/>
  <c r="P6062" i="1"/>
  <c r="Q6062" i="1"/>
  <c r="P6063" i="1"/>
  <c r="Q6063" i="1"/>
  <c r="P6064" i="1"/>
  <c r="Q6064" i="1"/>
  <c r="P6065" i="1"/>
  <c r="Q6065" i="1"/>
  <c r="P6066" i="1"/>
  <c r="Q6066" i="1"/>
  <c r="P6067" i="1"/>
  <c r="Q6067" i="1"/>
  <c r="P6068" i="1"/>
  <c r="Q6068" i="1"/>
  <c r="P6069" i="1"/>
  <c r="Q6069" i="1"/>
  <c r="P6070" i="1"/>
  <c r="Q6070" i="1"/>
  <c r="P6071" i="1"/>
  <c r="Q6071" i="1"/>
  <c r="P6072" i="1"/>
  <c r="Q6072" i="1"/>
  <c r="P6073" i="1"/>
  <c r="Q6073" i="1"/>
  <c r="P6074" i="1"/>
  <c r="Q6074" i="1"/>
  <c r="P6075" i="1"/>
  <c r="Q6075" i="1"/>
  <c r="P6076" i="1"/>
  <c r="Q6076" i="1"/>
  <c r="P6077" i="1"/>
  <c r="Q6077" i="1"/>
  <c r="P6078" i="1"/>
  <c r="Q6078" i="1"/>
  <c r="P6079" i="1"/>
  <c r="Q6079" i="1"/>
  <c r="P6080" i="1"/>
  <c r="Q6080" i="1"/>
  <c r="P6081" i="1"/>
  <c r="Q6081" i="1"/>
  <c r="P6082" i="1"/>
  <c r="Q6082" i="1"/>
  <c r="P6083" i="1"/>
  <c r="Q6083" i="1"/>
  <c r="P6084" i="1"/>
  <c r="Q6084" i="1"/>
  <c r="P6085" i="1"/>
  <c r="Q6085" i="1"/>
  <c r="P6086" i="1"/>
  <c r="Q6086" i="1"/>
  <c r="P6087" i="1"/>
  <c r="Q6087" i="1"/>
  <c r="P6088" i="1"/>
  <c r="Q6088" i="1"/>
  <c r="P6089" i="1"/>
  <c r="Q6089" i="1"/>
  <c r="P6090" i="1"/>
  <c r="Q6090" i="1"/>
  <c r="P6091" i="1"/>
  <c r="Q6091" i="1"/>
  <c r="P6092" i="1"/>
  <c r="Q6092" i="1"/>
  <c r="P6093" i="1"/>
  <c r="Q6093" i="1"/>
  <c r="P6094" i="1"/>
  <c r="Q6094" i="1"/>
  <c r="P6095" i="1"/>
  <c r="Q6095" i="1"/>
  <c r="P6096" i="1"/>
  <c r="Q6096" i="1"/>
  <c r="P6097" i="1"/>
  <c r="Q6097" i="1"/>
  <c r="P6098" i="1"/>
  <c r="Q6098" i="1"/>
  <c r="P6099" i="1"/>
  <c r="Q6099" i="1"/>
  <c r="P6100" i="1"/>
  <c r="Q6100" i="1"/>
  <c r="P6101" i="1"/>
  <c r="Q6101" i="1"/>
  <c r="P6102" i="1"/>
  <c r="Q6102" i="1"/>
  <c r="P6103" i="1"/>
  <c r="Q6103" i="1"/>
  <c r="P6104" i="1"/>
  <c r="Q6104" i="1"/>
  <c r="P6105" i="1"/>
  <c r="Q6105" i="1"/>
  <c r="P6106" i="1"/>
  <c r="Q6106" i="1"/>
  <c r="P6107" i="1"/>
  <c r="Q6107" i="1"/>
  <c r="P6108" i="1"/>
  <c r="Q6108" i="1"/>
  <c r="P6109" i="1"/>
  <c r="Q6109" i="1"/>
  <c r="P6110" i="1"/>
  <c r="Q6110" i="1"/>
  <c r="P6111" i="1"/>
  <c r="Q6111" i="1"/>
  <c r="P6112" i="1"/>
  <c r="Q6112" i="1"/>
  <c r="P6113" i="1"/>
  <c r="Q6113" i="1"/>
  <c r="P6114" i="1"/>
  <c r="Q6114" i="1"/>
  <c r="P6115" i="1"/>
  <c r="Q6115" i="1"/>
  <c r="P6116" i="1"/>
  <c r="Q6116" i="1"/>
  <c r="P6117" i="1"/>
  <c r="Q6117" i="1"/>
  <c r="P6118" i="1"/>
  <c r="Q6118" i="1"/>
  <c r="P6119" i="1"/>
  <c r="Q6119" i="1"/>
  <c r="P6120" i="1"/>
  <c r="Q6120" i="1"/>
  <c r="P6121" i="1"/>
  <c r="Q6121" i="1"/>
  <c r="P6122" i="1"/>
  <c r="Q6122" i="1"/>
  <c r="P6123" i="1"/>
  <c r="Q6123" i="1"/>
  <c r="P6124" i="1"/>
  <c r="Q6124" i="1"/>
  <c r="P6125" i="1"/>
  <c r="Q6125" i="1"/>
  <c r="P6126" i="1"/>
  <c r="Q6126" i="1"/>
  <c r="P6127" i="1"/>
  <c r="Q6127" i="1"/>
  <c r="P6128" i="1"/>
  <c r="Q6128" i="1"/>
  <c r="P6129" i="1"/>
  <c r="Q6129" i="1"/>
  <c r="P6130" i="1"/>
  <c r="Q6130" i="1"/>
  <c r="P6131" i="1"/>
  <c r="Q6131" i="1"/>
  <c r="P6132" i="1"/>
  <c r="Q6132" i="1"/>
  <c r="P6133" i="1"/>
  <c r="Q6133" i="1"/>
  <c r="P6134" i="1"/>
  <c r="Q6134" i="1"/>
  <c r="P6135" i="1"/>
  <c r="Q6135" i="1"/>
  <c r="P6136" i="1"/>
  <c r="Q6136" i="1"/>
  <c r="P6137" i="1"/>
  <c r="Q6137" i="1"/>
  <c r="P6138" i="1"/>
  <c r="Q6138" i="1"/>
  <c r="P6139" i="1"/>
  <c r="Q6139" i="1"/>
  <c r="P6140" i="1"/>
  <c r="Q6140" i="1"/>
  <c r="P6141" i="1"/>
  <c r="Q6141" i="1"/>
  <c r="P6142" i="1"/>
  <c r="Q6142" i="1"/>
  <c r="P6143" i="1"/>
  <c r="Q6143" i="1"/>
  <c r="P6144" i="1"/>
  <c r="Q6144" i="1"/>
  <c r="P6145" i="1"/>
  <c r="Q6145" i="1"/>
  <c r="P6146" i="1"/>
  <c r="Q6146" i="1"/>
  <c r="P6147" i="1"/>
  <c r="Q6147" i="1"/>
  <c r="P6148" i="1"/>
  <c r="Q6148" i="1"/>
  <c r="P6149" i="1"/>
  <c r="Q6149" i="1"/>
  <c r="P6150" i="1"/>
  <c r="Q6150" i="1"/>
  <c r="P6151" i="1"/>
  <c r="Q6151" i="1"/>
  <c r="P6152" i="1"/>
  <c r="Q6152" i="1"/>
  <c r="P6153" i="1"/>
  <c r="Q6153" i="1"/>
  <c r="P6154" i="1"/>
  <c r="Q6154" i="1"/>
  <c r="P6155" i="1"/>
  <c r="Q6155" i="1"/>
  <c r="P6156" i="1"/>
  <c r="Q6156" i="1"/>
  <c r="P6157" i="1"/>
  <c r="Q6157" i="1"/>
  <c r="P6158" i="1"/>
  <c r="Q6158" i="1"/>
  <c r="P6159" i="1"/>
  <c r="Q6159" i="1"/>
  <c r="P6160" i="1"/>
  <c r="Q6160" i="1"/>
  <c r="P6161" i="1"/>
  <c r="Q6161" i="1"/>
  <c r="P6162" i="1"/>
  <c r="Q6162" i="1"/>
  <c r="P6163" i="1"/>
  <c r="Q6163" i="1"/>
  <c r="P6164" i="1"/>
  <c r="Q6164" i="1"/>
  <c r="P6165" i="1"/>
  <c r="Q6165" i="1"/>
  <c r="P6166" i="1"/>
  <c r="Q6166" i="1"/>
  <c r="P6167" i="1"/>
  <c r="Q6167" i="1"/>
  <c r="P6168" i="1"/>
  <c r="Q6168" i="1"/>
  <c r="P6169" i="1"/>
  <c r="Q6169" i="1"/>
  <c r="P6170" i="1"/>
  <c r="Q6170" i="1"/>
  <c r="P6171" i="1"/>
  <c r="Q6171" i="1"/>
  <c r="P6172" i="1"/>
  <c r="Q6172" i="1"/>
  <c r="P6173" i="1"/>
  <c r="Q6173" i="1"/>
  <c r="P6174" i="1"/>
  <c r="Q6174" i="1"/>
  <c r="P6175" i="1"/>
  <c r="Q6175" i="1"/>
  <c r="P6176" i="1"/>
  <c r="Q6176" i="1"/>
  <c r="P6177" i="1"/>
  <c r="Q6177" i="1"/>
  <c r="P6178" i="1"/>
  <c r="Q6178" i="1"/>
  <c r="P6179" i="1"/>
  <c r="Q6179" i="1"/>
  <c r="P6180" i="1"/>
  <c r="Q6180" i="1"/>
  <c r="P6181" i="1"/>
  <c r="Q6181" i="1"/>
  <c r="P6182" i="1"/>
  <c r="Q6182" i="1"/>
  <c r="P6183" i="1"/>
  <c r="Q6183" i="1"/>
  <c r="P6184" i="1"/>
  <c r="Q6184" i="1"/>
  <c r="P6185" i="1"/>
  <c r="Q6185" i="1"/>
  <c r="P6186" i="1"/>
  <c r="Q6186" i="1"/>
  <c r="P6187" i="1"/>
  <c r="Q6187" i="1"/>
  <c r="P6188" i="1"/>
  <c r="Q6188" i="1"/>
  <c r="P6189" i="1"/>
  <c r="Q6189" i="1"/>
  <c r="P6190" i="1"/>
  <c r="Q6190" i="1"/>
  <c r="P6191" i="1"/>
  <c r="Q6191" i="1"/>
  <c r="P6192" i="1"/>
  <c r="Q6192" i="1"/>
  <c r="P6193" i="1"/>
  <c r="Q6193" i="1"/>
  <c r="P6194" i="1"/>
  <c r="Q6194" i="1"/>
  <c r="P6195" i="1"/>
  <c r="Q6195" i="1"/>
  <c r="P6196" i="1"/>
  <c r="Q6196" i="1"/>
  <c r="P6197" i="1"/>
  <c r="Q6197" i="1"/>
  <c r="P6198" i="1"/>
  <c r="Q6198" i="1"/>
  <c r="P6199" i="1"/>
  <c r="Q6199" i="1"/>
  <c r="P6200" i="1"/>
  <c r="Q6200" i="1"/>
  <c r="P6201" i="1"/>
  <c r="Q6201" i="1"/>
  <c r="P6202" i="1"/>
  <c r="Q6202" i="1"/>
  <c r="P6203" i="1"/>
  <c r="Q6203" i="1"/>
  <c r="P6204" i="1"/>
  <c r="Q6204" i="1"/>
  <c r="P6205" i="1"/>
  <c r="Q6205" i="1"/>
  <c r="P6206" i="1"/>
  <c r="Q6206" i="1"/>
  <c r="P6207" i="1"/>
  <c r="Q6207" i="1"/>
  <c r="P6208" i="1"/>
  <c r="Q6208" i="1"/>
  <c r="P6209" i="1"/>
  <c r="Q6209" i="1"/>
  <c r="P6210" i="1"/>
  <c r="Q6210" i="1"/>
  <c r="P6211" i="1"/>
  <c r="Q6211" i="1"/>
  <c r="P6212" i="1"/>
  <c r="Q6212" i="1"/>
  <c r="P6213" i="1"/>
  <c r="Q6213" i="1"/>
  <c r="P6214" i="1"/>
  <c r="Q6214" i="1"/>
  <c r="P6215" i="1"/>
  <c r="Q6215" i="1"/>
  <c r="P6216" i="1"/>
  <c r="Q6216" i="1"/>
  <c r="P6217" i="1"/>
  <c r="Q6217" i="1"/>
  <c r="P6218" i="1"/>
  <c r="Q6218" i="1"/>
  <c r="P6219" i="1"/>
  <c r="Q6219" i="1"/>
  <c r="P6220" i="1"/>
  <c r="Q6220" i="1"/>
  <c r="P6221" i="1"/>
  <c r="Q6221" i="1"/>
  <c r="P6222" i="1"/>
  <c r="Q6222" i="1"/>
  <c r="P6223" i="1"/>
  <c r="Q6223" i="1"/>
  <c r="P6224" i="1"/>
  <c r="Q6224" i="1"/>
  <c r="P6225" i="1"/>
  <c r="Q6225" i="1"/>
  <c r="P6226" i="1"/>
  <c r="Q6226" i="1"/>
  <c r="P6227" i="1"/>
  <c r="Q6227" i="1"/>
  <c r="P6228" i="1"/>
  <c r="Q6228" i="1"/>
  <c r="P6229" i="1"/>
  <c r="Q6229" i="1"/>
  <c r="P6230" i="1"/>
  <c r="Q6230" i="1"/>
  <c r="P6231" i="1"/>
  <c r="Q6231" i="1"/>
  <c r="P6232" i="1"/>
  <c r="Q6232" i="1"/>
  <c r="P6233" i="1"/>
  <c r="Q6233" i="1"/>
  <c r="P6234" i="1"/>
  <c r="Q6234" i="1"/>
  <c r="P6235" i="1"/>
  <c r="Q6235" i="1"/>
  <c r="P6236" i="1"/>
  <c r="Q6236" i="1"/>
  <c r="P6237" i="1"/>
  <c r="Q6237" i="1"/>
  <c r="P6238" i="1"/>
  <c r="Q6238" i="1"/>
  <c r="P6239" i="1"/>
  <c r="Q6239" i="1"/>
  <c r="P6240" i="1"/>
  <c r="Q6240" i="1"/>
  <c r="P6241" i="1"/>
  <c r="Q6241" i="1"/>
  <c r="P6242" i="1"/>
  <c r="Q6242" i="1"/>
  <c r="P6243" i="1"/>
  <c r="Q6243" i="1"/>
  <c r="P6244" i="1"/>
  <c r="Q6244" i="1"/>
  <c r="P6245" i="1"/>
  <c r="Q6245" i="1"/>
  <c r="P6246" i="1"/>
  <c r="Q6246" i="1"/>
  <c r="P6247" i="1"/>
  <c r="Q6247" i="1"/>
  <c r="P6248" i="1"/>
  <c r="Q6248" i="1"/>
  <c r="P6249" i="1"/>
  <c r="Q6249" i="1"/>
  <c r="P6250" i="1"/>
  <c r="Q6250" i="1"/>
  <c r="P6251" i="1"/>
  <c r="Q6251" i="1"/>
  <c r="P6252" i="1"/>
  <c r="Q6252" i="1"/>
  <c r="P6253" i="1"/>
  <c r="Q6253" i="1"/>
  <c r="P6254" i="1"/>
  <c r="Q6254" i="1"/>
  <c r="P6255" i="1"/>
  <c r="Q6255" i="1"/>
  <c r="P6256" i="1"/>
  <c r="Q6256" i="1"/>
  <c r="P6257" i="1"/>
  <c r="Q6257" i="1"/>
  <c r="P6258" i="1"/>
  <c r="Q6258" i="1"/>
  <c r="P6259" i="1"/>
  <c r="Q6259" i="1"/>
  <c r="P6260" i="1"/>
  <c r="Q6260" i="1"/>
  <c r="P6261" i="1"/>
  <c r="Q6261" i="1"/>
  <c r="P6262" i="1"/>
  <c r="Q6262" i="1"/>
  <c r="P6263" i="1"/>
  <c r="Q6263" i="1"/>
  <c r="P6264" i="1"/>
  <c r="Q6264" i="1"/>
  <c r="P6265" i="1"/>
  <c r="Q6265" i="1"/>
  <c r="P6266" i="1"/>
  <c r="Q6266" i="1"/>
  <c r="P6267" i="1"/>
  <c r="Q6267" i="1"/>
  <c r="P6268" i="1"/>
  <c r="Q6268" i="1"/>
  <c r="P6269" i="1"/>
  <c r="Q6269" i="1"/>
  <c r="P6270" i="1"/>
  <c r="Q6270" i="1"/>
  <c r="P6271" i="1"/>
  <c r="Q6271" i="1"/>
  <c r="P6272" i="1"/>
  <c r="Q6272" i="1"/>
  <c r="P6273" i="1"/>
  <c r="Q6273" i="1"/>
  <c r="P6274" i="1"/>
  <c r="Q6274" i="1"/>
  <c r="P6275" i="1"/>
  <c r="Q6275" i="1"/>
  <c r="P6276" i="1"/>
  <c r="Q6276" i="1"/>
  <c r="P6277" i="1"/>
  <c r="Q6277" i="1"/>
  <c r="P6278" i="1"/>
  <c r="Q6278" i="1"/>
  <c r="P6279" i="1"/>
  <c r="Q6279" i="1"/>
  <c r="P6280" i="1"/>
  <c r="Q6280" i="1"/>
  <c r="P6281" i="1"/>
  <c r="Q6281" i="1"/>
  <c r="P6282" i="1"/>
  <c r="Q6282" i="1"/>
  <c r="P6283" i="1"/>
  <c r="Q6283" i="1"/>
  <c r="P6284" i="1"/>
  <c r="Q6284" i="1"/>
  <c r="P6285" i="1"/>
  <c r="Q6285" i="1"/>
  <c r="P6286" i="1"/>
  <c r="Q6286" i="1"/>
  <c r="P6287" i="1"/>
  <c r="Q6287" i="1"/>
  <c r="P6288" i="1"/>
  <c r="Q6288" i="1"/>
  <c r="P6289" i="1"/>
  <c r="Q6289" i="1"/>
  <c r="P6290" i="1"/>
  <c r="Q6290" i="1"/>
  <c r="P6291" i="1"/>
  <c r="Q6291" i="1"/>
  <c r="P6292" i="1"/>
  <c r="Q6292" i="1"/>
  <c r="P6293" i="1"/>
  <c r="Q6293" i="1"/>
  <c r="P6294" i="1"/>
  <c r="Q6294" i="1"/>
  <c r="P6295" i="1"/>
  <c r="Q6295" i="1"/>
  <c r="P6296" i="1"/>
  <c r="Q6296" i="1"/>
  <c r="P6297" i="1"/>
  <c r="Q6297" i="1"/>
  <c r="P6298" i="1"/>
  <c r="Q6298" i="1"/>
  <c r="P6299" i="1"/>
  <c r="Q6299" i="1"/>
  <c r="P6300" i="1"/>
  <c r="Q6300" i="1"/>
  <c r="P6301" i="1"/>
  <c r="Q6301" i="1"/>
  <c r="P6302" i="1"/>
  <c r="Q6302" i="1"/>
  <c r="P6303" i="1"/>
  <c r="Q6303" i="1"/>
  <c r="P6304" i="1"/>
  <c r="Q6304" i="1"/>
  <c r="P6305" i="1"/>
  <c r="Q6305" i="1"/>
  <c r="P6306" i="1"/>
  <c r="Q6306" i="1"/>
  <c r="P6307" i="1"/>
  <c r="Q6307" i="1"/>
  <c r="P6308" i="1"/>
  <c r="Q6308" i="1"/>
  <c r="P6309" i="1"/>
  <c r="Q6309" i="1"/>
  <c r="P6310" i="1"/>
  <c r="Q6310" i="1"/>
  <c r="P6311" i="1"/>
  <c r="Q6311" i="1"/>
  <c r="P6312" i="1"/>
  <c r="Q6312" i="1"/>
  <c r="P6313" i="1"/>
  <c r="Q6313" i="1"/>
  <c r="P6314" i="1"/>
  <c r="Q6314" i="1"/>
  <c r="P6315" i="1"/>
  <c r="Q6315" i="1"/>
  <c r="P6316" i="1"/>
  <c r="Q6316" i="1"/>
  <c r="P6317" i="1"/>
  <c r="Q6317" i="1"/>
  <c r="P6318" i="1"/>
  <c r="Q6318" i="1"/>
  <c r="P6319" i="1"/>
  <c r="Q6319" i="1"/>
  <c r="P6320" i="1"/>
  <c r="Q6320" i="1"/>
  <c r="P6321" i="1"/>
  <c r="Q6321" i="1"/>
  <c r="P6322" i="1"/>
  <c r="Q6322" i="1"/>
  <c r="P6323" i="1"/>
  <c r="Q6323" i="1"/>
  <c r="P6324" i="1"/>
  <c r="Q6324" i="1"/>
  <c r="P6325" i="1"/>
  <c r="Q6325" i="1"/>
  <c r="P6326" i="1"/>
  <c r="Q6326" i="1"/>
  <c r="P6327" i="1"/>
  <c r="Q6327" i="1"/>
  <c r="P6328" i="1"/>
  <c r="Q6328" i="1"/>
  <c r="P6329" i="1"/>
  <c r="Q6329" i="1"/>
  <c r="P6330" i="1"/>
  <c r="Q6330" i="1"/>
  <c r="P6331" i="1"/>
  <c r="Q6331" i="1"/>
  <c r="P6332" i="1"/>
  <c r="Q6332" i="1"/>
  <c r="P6333" i="1"/>
  <c r="Q6333" i="1"/>
  <c r="P6334" i="1"/>
  <c r="Q6334" i="1"/>
  <c r="P6335" i="1"/>
  <c r="Q6335" i="1"/>
  <c r="P6336" i="1"/>
  <c r="Q6336" i="1"/>
  <c r="P6337" i="1"/>
  <c r="Q6337" i="1"/>
  <c r="P6338" i="1"/>
  <c r="Q6338" i="1"/>
  <c r="P6339" i="1"/>
  <c r="Q6339" i="1"/>
  <c r="P6340" i="1"/>
  <c r="Q6340" i="1"/>
  <c r="P6341" i="1"/>
  <c r="Q6341" i="1"/>
  <c r="P6342" i="1"/>
  <c r="Q6342" i="1"/>
  <c r="P6343" i="1"/>
  <c r="Q6343" i="1"/>
  <c r="P6344" i="1"/>
  <c r="Q6344" i="1"/>
  <c r="P6345" i="1"/>
  <c r="Q6345" i="1"/>
  <c r="P6346" i="1"/>
  <c r="Q6346" i="1"/>
  <c r="P6347" i="1"/>
  <c r="Q6347" i="1"/>
  <c r="P6348" i="1"/>
  <c r="Q6348" i="1"/>
  <c r="P6349" i="1"/>
  <c r="Q6349" i="1"/>
  <c r="P6350" i="1"/>
  <c r="Q6350" i="1"/>
  <c r="P6351" i="1"/>
  <c r="Q6351" i="1"/>
  <c r="P6352" i="1"/>
  <c r="Q6352" i="1"/>
  <c r="P6353" i="1"/>
  <c r="Q6353" i="1"/>
  <c r="P6354" i="1"/>
  <c r="Q6354" i="1"/>
  <c r="P6355" i="1"/>
  <c r="Q6355" i="1"/>
  <c r="P6356" i="1"/>
  <c r="Q6356" i="1"/>
  <c r="P6357" i="1"/>
  <c r="Q6357" i="1"/>
  <c r="P6358" i="1"/>
  <c r="Q6358" i="1"/>
  <c r="P6359" i="1"/>
  <c r="Q6359" i="1"/>
  <c r="P6360" i="1"/>
  <c r="Q6360" i="1"/>
  <c r="P6361" i="1"/>
  <c r="Q6361" i="1"/>
  <c r="P6362" i="1"/>
  <c r="Q6362" i="1"/>
  <c r="P6363" i="1"/>
  <c r="Q6363" i="1"/>
  <c r="P6364" i="1"/>
  <c r="Q6364" i="1"/>
  <c r="P6365" i="1"/>
  <c r="Q6365" i="1"/>
  <c r="P6366" i="1"/>
  <c r="Q6366" i="1"/>
  <c r="P6367" i="1"/>
  <c r="Q6367" i="1"/>
  <c r="P6368" i="1"/>
  <c r="Q6368" i="1"/>
  <c r="P6369" i="1"/>
  <c r="Q6369" i="1"/>
  <c r="P6370" i="1"/>
  <c r="Q6370" i="1"/>
  <c r="P6371" i="1"/>
  <c r="Q6371" i="1"/>
  <c r="P6372" i="1"/>
  <c r="Q6372" i="1"/>
  <c r="P6373" i="1"/>
  <c r="Q6373" i="1"/>
  <c r="P6374" i="1"/>
  <c r="Q6374" i="1"/>
  <c r="P6375" i="1"/>
  <c r="Q6375" i="1"/>
  <c r="P6376" i="1"/>
  <c r="Q6376" i="1"/>
  <c r="P6377" i="1"/>
  <c r="Q6377" i="1"/>
  <c r="P6378" i="1"/>
  <c r="Q6378" i="1"/>
  <c r="P6379" i="1"/>
  <c r="Q6379" i="1"/>
  <c r="P6380" i="1"/>
  <c r="Q6380" i="1"/>
  <c r="P6381" i="1"/>
  <c r="Q6381" i="1"/>
  <c r="P6382" i="1"/>
  <c r="Q6382" i="1"/>
  <c r="P6383" i="1"/>
  <c r="Q6383" i="1"/>
  <c r="P6384" i="1"/>
  <c r="Q6384" i="1"/>
  <c r="P6385" i="1"/>
  <c r="Q6385" i="1"/>
  <c r="P6386" i="1"/>
  <c r="Q6386" i="1"/>
  <c r="P6387" i="1"/>
  <c r="Q6387" i="1"/>
  <c r="P6388" i="1"/>
  <c r="Q6388" i="1"/>
  <c r="P6389" i="1"/>
  <c r="Q6389" i="1"/>
  <c r="P6390" i="1"/>
  <c r="Q6390" i="1"/>
  <c r="P6391" i="1"/>
  <c r="Q6391" i="1"/>
  <c r="P6392" i="1"/>
  <c r="Q6392" i="1"/>
  <c r="P6393" i="1"/>
  <c r="Q6393" i="1"/>
  <c r="P6394" i="1"/>
  <c r="Q6394" i="1"/>
  <c r="P6395" i="1"/>
  <c r="Q6395" i="1"/>
  <c r="P6396" i="1"/>
  <c r="Q6396" i="1"/>
  <c r="P6397" i="1"/>
  <c r="Q6397" i="1"/>
  <c r="P6398" i="1"/>
  <c r="Q6398" i="1"/>
  <c r="P6399" i="1"/>
  <c r="Q6399" i="1"/>
  <c r="P6400" i="1"/>
  <c r="Q6400" i="1"/>
  <c r="P6401" i="1"/>
  <c r="Q6401" i="1"/>
  <c r="P6402" i="1"/>
  <c r="Q6402" i="1"/>
  <c r="P6403" i="1"/>
  <c r="Q6403" i="1"/>
  <c r="P6404" i="1"/>
  <c r="Q6404" i="1"/>
  <c r="P6405" i="1"/>
  <c r="Q6405" i="1"/>
  <c r="P6406" i="1"/>
  <c r="Q6406" i="1"/>
  <c r="P6407" i="1"/>
  <c r="Q6407" i="1"/>
  <c r="P6408" i="1"/>
  <c r="Q6408" i="1"/>
  <c r="P6409" i="1"/>
  <c r="Q6409" i="1"/>
  <c r="P6410" i="1"/>
  <c r="Q6410" i="1"/>
  <c r="P6411" i="1"/>
  <c r="Q6411" i="1"/>
  <c r="P6412" i="1"/>
  <c r="Q6412" i="1"/>
  <c r="P6413" i="1"/>
  <c r="Q6413" i="1"/>
  <c r="P6414" i="1"/>
  <c r="Q6414" i="1"/>
  <c r="P6415" i="1"/>
  <c r="Q6415" i="1"/>
  <c r="P6416" i="1"/>
  <c r="Q6416" i="1"/>
  <c r="P6417" i="1"/>
  <c r="Q6417" i="1"/>
  <c r="P6418" i="1"/>
  <c r="Q6418" i="1"/>
  <c r="P6419" i="1"/>
  <c r="Q6419" i="1"/>
  <c r="P6420" i="1"/>
  <c r="Q6420" i="1"/>
  <c r="P6421" i="1"/>
  <c r="Q6421" i="1"/>
  <c r="P6422" i="1"/>
  <c r="Q6422" i="1"/>
  <c r="P6423" i="1"/>
  <c r="Q6423" i="1"/>
  <c r="P6424" i="1"/>
  <c r="Q6424" i="1"/>
  <c r="P6425" i="1"/>
  <c r="Q6425" i="1"/>
  <c r="P6426" i="1"/>
  <c r="Q6426" i="1"/>
  <c r="P6427" i="1"/>
  <c r="Q6427" i="1"/>
  <c r="P6428" i="1"/>
  <c r="Q6428" i="1"/>
  <c r="P6429" i="1"/>
  <c r="Q6429" i="1"/>
  <c r="P6430" i="1"/>
  <c r="Q6430" i="1"/>
  <c r="P6431" i="1"/>
  <c r="Q6431" i="1"/>
  <c r="P6432" i="1"/>
  <c r="Q6432" i="1"/>
  <c r="P6433" i="1"/>
  <c r="Q6433" i="1"/>
  <c r="P6434" i="1"/>
  <c r="Q6434" i="1"/>
  <c r="P6435" i="1"/>
  <c r="Q6435" i="1"/>
  <c r="P6436" i="1"/>
  <c r="Q6436" i="1"/>
  <c r="P6437" i="1"/>
  <c r="Q6437" i="1"/>
  <c r="P6438" i="1"/>
  <c r="Q6438" i="1"/>
  <c r="P6439" i="1"/>
  <c r="Q6439" i="1"/>
  <c r="P6440" i="1"/>
  <c r="Q6440" i="1"/>
  <c r="P6441" i="1"/>
  <c r="Q6441" i="1"/>
  <c r="P6442" i="1"/>
  <c r="Q6442" i="1"/>
  <c r="P6443" i="1"/>
  <c r="Q6443" i="1"/>
  <c r="P6444" i="1"/>
  <c r="Q6444" i="1"/>
  <c r="P6445" i="1"/>
  <c r="Q6445" i="1"/>
  <c r="P6446" i="1"/>
  <c r="Q6446" i="1"/>
  <c r="P6447" i="1"/>
  <c r="Q6447" i="1"/>
  <c r="P6448" i="1"/>
  <c r="Q6448" i="1"/>
  <c r="P6449" i="1"/>
  <c r="Q6449" i="1"/>
  <c r="P6450" i="1"/>
  <c r="Q6450" i="1"/>
  <c r="P6451" i="1"/>
  <c r="Q6451" i="1"/>
  <c r="P6452" i="1"/>
  <c r="Q6452" i="1"/>
  <c r="P6453" i="1"/>
  <c r="Q6453" i="1"/>
  <c r="P6454" i="1"/>
  <c r="Q6454" i="1"/>
  <c r="P6455" i="1"/>
  <c r="Q6455" i="1"/>
  <c r="P6456" i="1"/>
  <c r="Q6456" i="1"/>
  <c r="P6457" i="1"/>
  <c r="Q6457" i="1"/>
  <c r="P6458" i="1"/>
  <c r="Q6458" i="1"/>
  <c r="P6459" i="1"/>
  <c r="Q6459" i="1"/>
  <c r="P6460" i="1"/>
  <c r="Q6460" i="1"/>
  <c r="P6461" i="1"/>
  <c r="Q6461" i="1"/>
  <c r="P6462" i="1"/>
  <c r="Q6462" i="1"/>
  <c r="P6463" i="1"/>
  <c r="Q6463" i="1"/>
  <c r="P6464" i="1"/>
  <c r="Q6464" i="1"/>
  <c r="P6465" i="1"/>
  <c r="Q6465" i="1"/>
  <c r="P6466" i="1"/>
  <c r="Q6466" i="1"/>
  <c r="P6467" i="1"/>
  <c r="Q6467" i="1"/>
  <c r="P6468" i="1"/>
  <c r="Q6468" i="1"/>
  <c r="P6469" i="1"/>
  <c r="Q6469" i="1"/>
  <c r="P6470" i="1"/>
  <c r="Q6470" i="1"/>
  <c r="P6471" i="1"/>
  <c r="Q6471" i="1"/>
  <c r="P6472" i="1"/>
  <c r="Q6472" i="1"/>
  <c r="P6473" i="1"/>
  <c r="Q6473" i="1"/>
  <c r="P6474" i="1"/>
  <c r="Q6474" i="1"/>
  <c r="P6475" i="1"/>
  <c r="Q6475" i="1"/>
  <c r="P6476" i="1"/>
  <c r="Q6476" i="1"/>
  <c r="P6477" i="1"/>
  <c r="Q6477" i="1"/>
  <c r="P6478" i="1"/>
  <c r="Q6478" i="1"/>
  <c r="P6479" i="1"/>
  <c r="Q6479" i="1"/>
  <c r="P6480" i="1"/>
  <c r="Q6480" i="1"/>
  <c r="P6481" i="1"/>
  <c r="Q6481" i="1"/>
  <c r="P6482" i="1"/>
  <c r="Q6482" i="1"/>
  <c r="P6483" i="1"/>
  <c r="Q6483" i="1"/>
  <c r="P6484" i="1"/>
  <c r="Q6484" i="1"/>
  <c r="P6485" i="1"/>
  <c r="Q6485" i="1"/>
  <c r="P6486" i="1"/>
  <c r="Q6486" i="1"/>
  <c r="P6487" i="1"/>
  <c r="Q6487" i="1"/>
  <c r="P6488" i="1"/>
  <c r="Q6488" i="1"/>
  <c r="P6489" i="1"/>
  <c r="Q6489" i="1"/>
  <c r="P6490" i="1"/>
  <c r="Q6490" i="1"/>
  <c r="P6491" i="1"/>
  <c r="Q6491" i="1"/>
  <c r="P6492" i="1"/>
  <c r="Q6492" i="1"/>
  <c r="P6493" i="1"/>
  <c r="Q6493" i="1"/>
  <c r="P6494" i="1"/>
  <c r="Q6494" i="1"/>
  <c r="P6495" i="1"/>
  <c r="Q6495" i="1"/>
  <c r="P6496" i="1"/>
  <c r="Q6496" i="1"/>
  <c r="P6497" i="1"/>
  <c r="Q6497" i="1"/>
  <c r="P6498" i="1"/>
  <c r="Q6498" i="1"/>
  <c r="P6499" i="1"/>
  <c r="Q6499" i="1"/>
  <c r="P6500" i="1"/>
  <c r="Q6500" i="1"/>
  <c r="P6501" i="1"/>
  <c r="Q6501" i="1"/>
  <c r="P6502" i="1"/>
  <c r="Q6502" i="1"/>
  <c r="P6503" i="1"/>
  <c r="Q6503" i="1"/>
  <c r="P6504" i="1"/>
  <c r="Q6504" i="1"/>
  <c r="P6505" i="1"/>
  <c r="Q6505" i="1"/>
  <c r="P6506" i="1"/>
  <c r="Q6506" i="1"/>
  <c r="P6507" i="1"/>
  <c r="Q6507" i="1"/>
  <c r="P6508" i="1"/>
  <c r="Q6508" i="1"/>
  <c r="P6509" i="1"/>
  <c r="Q6509" i="1"/>
  <c r="P6510" i="1"/>
  <c r="Q6510" i="1"/>
  <c r="P6511" i="1"/>
  <c r="Q6511" i="1"/>
  <c r="P6512" i="1"/>
  <c r="Q6512" i="1"/>
  <c r="P6513" i="1"/>
  <c r="Q6513" i="1"/>
  <c r="P6514" i="1"/>
  <c r="Q6514" i="1"/>
  <c r="P6515" i="1"/>
  <c r="Q6515" i="1"/>
  <c r="P6516" i="1"/>
  <c r="Q6516" i="1"/>
  <c r="P6517" i="1"/>
  <c r="Q6517" i="1"/>
  <c r="P6518" i="1"/>
  <c r="Q6518" i="1"/>
  <c r="P6519" i="1"/>
  <c r="Q6519" i="1"/>
  <c r="P6520" i="1"/>
  <c r="Q6520" i="1"/>
  <c r="P6521" i="1"/>
  <c r="Q6521" i="1"/>
  <c r="P6522" i="1"/>
  <c r="Q6522" i="1"/>
  <c r="P6523" i="1"/>
  <c r="Q6523" i="1"/>
  <c r="P6524" i="1"/>
  <c r="Q6524" i="1"/>
  <c r="P6525" i="1"/>
  <c r="Q6525" i="1"/>
  <c r="P6526" i="1"/>
  <c r="Q6526" i="1"/>
  <c r="P6527" i="1"/>
  <c r="Q6527" i="1"/>
  <c r="P6528" i="1"/>
  <c r="Q6528" i="1"/>
  <c r="P6529" i="1"/>
  <c r="Q6529" i="1"/>
  <c r="P6530" i="1"/>
  <c r="Q6530" i="1"/>
  <c r="P6531" i="1"/>
  <c r="Q6531" i="1"/>
  <c r="P6532" i="1"/>
  <c r="Q6532" i="1"/>
  <c r="P6533" i="1"/>
  <c r="Q6533" i="1"/>
  <c r="P6534" i="1"/>
  <c r="Q6534" i="1"/>
  <c r="P6535" i="1"/>
  <c r="Q6535" i="1"/>
  <c r="P6536" i="1"/>
  <c r="Q6536" i="1"/>
  <c r="P6537" i="1"/>
  <c r="Q6537" i="1"/>
  <c r="P6538" i="1"/>
  <c r="Q6538" i="1"/>
  <c r="P6539" i="1"/>
  <c r="Q6539" i="1"/>
  <c r="P6540" i="1"/>
  <c r="Q6540" i="1"/>
  <c r="P6541" i="1"/>
  <c r="Q6541" i="1"/>
  <c r="P6542" i="1"/>
  <c r="Q6542" i="1"/>
  <c r="P6543" i="1"/>
  <c r="Q6543" i="1"/>
  <c r="P6544" i="1"/>
  <c r="Q6544" i="1"/>
  <c r="P6545" i="1"/>
  <c r="Q6545" i="1"/>
  <c r="P6546" i="1"/>
  <c r="Q6546" i="1"/>
  <c r="P6547" i="1"/>
  <c r="Q6547" i="1"/>
  <c r="P6548" i="1"/>
  <c r="Q6548" i="1"/>
  <c r="P6549" i="1"/>
  <c r="Q6549" i="1"/>
  <c r="P6550" i="1"/>
  <c r="Q6550" i="1"/>
  <c r="P6551" i="1"/>
  <c r="Q6551" i="1"/>
  <c r="P6552" i="1"/>
  <c r="Q6552" i="1"/>
  <c r="P6553" i="1"/>
  <c r="Q6553" i="1"/>
  <c r="P6554" i="1"/>
  <c r="Q6554" i="1"/>
  <c r="P6555" i="1"/>
  <c r="Q6555" i="1"/>
  <c r="P6556" i="1"/>
  <c r="Q6556" i="1"/>
  <c r="P6557" i="1"/>
  <c r="Q6557" i="1"/>
  <c r="P6558" i="1"/>
  <c r="Q6558" i="1"/>
  <c r="P6559" i="1"/>
  <c r="Q6559" i="1"/>
  <c r="P6560" i="1"/>
  <c r="Q6560" i="1"/>
  <c r="P6561" i="1"/>
  <c r="Q6561" i="1"/>
  <c r="P6562" i="1"/>
  <c r="Q6562" i="1"/>
  <c r="P6563" i="1"/>
  <c r="Q6563" i="1"/>
  <c r="P6564" i="1"/>
  <c r="Q6564" i="1"/>
  <c r="P6565" i="1"/>
  <c r="Q6565" i="1"/>
  <c r="P6566" i="1"/>
  <c r="Q6566" i="1"/>
  <c r="P6567" i="1"/>
  <c r="Q6567" i="1"/>
  <c r="P6568" i="1"/>
  <c r="Q6568" i="1"/>
  <c r="P6569" i="1"/>
  <c r="Q6569" i="1"/>
  <c r="P6570" i="1"/>
  <c r="Q6570" i="1"/>
  <c r="P6571" i="1"/>
  <c r="Q6571" i="1"/>
  <c r="P6572" i="1"/>
  <c r="Q6572" i="1"/>
  <c r="P6573" i="1"/>
  <c r="Q6573" i="1"/>
  <c r="P6574" i="1"/>
  <c r="Q6574" i="1"/>
  <c r="P6575" i="1"/>
  <c r="Q6575" i="1"/>
  <c r="P6576" i="1"/>
  <c r="Q6576" i="1"/>
  <c r="P6577" i="1"/>
  <c r="Q6577" i="1"/>
  <c r="P6578" i="1"/>
  <c r="Q6578" i="1"/>
  <c r="P6579" i="1"/>
  <c r="Q6579" i="1"/>
  <c r="P6580" i="1"/>
  <c r="Q6580" i="1"/>
  <c r="P6581" i="1"/>
  <c r="Q6581" i="1"/>
  <c r="P6582" i="1"/>
  <c r="Q6582" i="1"/>
  <c r="P6583" i="1"/>
  <c r="Q6583" i="1"/>
  <c r="P6584" i="1"/>
  <c r="Q6584" i="1"/>
  <c r="P6585" i="1"/>
  <c r="Q6585" i="1"/>
  <c r="P6586" i="1"/>
  <c r="Q6586" i="1"/>
  <c r="P6587" i="1"/>
  <c r="Q6587" i="1"/>
  <c r="P6588" i="1"/>
  <c r="Q6588" i="1"/>
  <c r="P6589" i="1"/>
  <c r="Q6589" i="1"/>
  <c r="P6590" i="1"/>
  <c r="Q6590" i="1"/>
  <c r="P6591" i="1"/>
  <c r="Q6591" i="1"/>
  <c r="P6592" i="1"/>
  <c r="Q6592" i="1"/>
  <c r="P6593" i="1"/>
  <c r="Q6593" i="1"/>
  <c r="P6594" i="1"/>
  <c r="Q6594" i="1"/>
  <c r="P6595" i="1"/>
  <c r="Q6595" i="1"/>
  <c r="P6596" i="1"/>
  <c r="Q6596" i="1"/>
  <c r="P6597" i="1"/>
  <c r="Q6597" i="1"/>
  <c r="P6598" i="1"/>
  <c r="Q6598" i="1"/>
  <c r="P6599" i="1"/>
  <c r="Q6599" i="1"/>
  <c r="P6600" i="1"/>
  <c r="Q6600" i="1"/>
  <c r="P6601" i="1"/>
  <c r="Q6601" i="1"/>
  <c r="P6602" i="1"/>
  <c r="Q6602" i="1"/>
  <c r="P6603" i="1"/>
  <c r="Q6603" i="1"/>
  <c r="P6604" i="1"/>
  <c r="Q6604" i="1"/>
  <c r="P6605" i="1"/>
  <c r="Q6605" i="1"/>
  <c r="P6606" i="1"/>
  <c r="Q6606" i="1"/>
  <c r="P6607" i="1"/>
  <c r="Q6607" i="1"/>
  <c r="P6608" i="1"/>
  <c r="Q6608" i="1"/>
  <c r="P6609" i="1"/>
  <c r="Q6609" i="1"/>
  <c r="P6610" i="1"/>
  <c r="Q6610" i="1"/>
  <c r="P6611" i="1"/>
  <c r="Q6611" i="1"/>
  <c r="P6612" i="1"/>
  <c r="Q6612" i="1"/>
  <c r="P6613" i="1"/>
  <c r="Q6613" i="1"/>
  <c r="P6614" i="1"/>
  <c r="Q6614" i="1"/>
  <c r="P6615" i="1"/>
  <c r="Q6615" i="1"/>
  <c r="P6616" i="1"/>
  <c r="Q6616" i="1"/>
  <c r="P6617" i="1"/>
  <c r="Q6617" i="1"/>
  <c r="P6618" i="1"/>
  <c r="Q6618" i="1"/>
  <c r="P6619" i="1"/>
  <c r="Q6619" i="1"/>
  <c r="P6620" i="1"/>
  <c r="Q6620" i="1"/>
  <c r="P6621" i="1"/>
  <c r="Q6621" i="1"/>
  <c r="P6622" i="1"/>
  <c r="Q6622" i="1"/>
  <c r="P6623" i="1"/>
  <c r="Q6623" i="1"/>
  <c r="P6624" i="1"/>
  <c r="Q6624" i="1"/>
  <c r="P6625" i="1"/>
  <c r="Q6625" i="1"/>
  <c r="P6626" i="1"/>
  <c r="Q6626" i="1"/>
  <c r="P6627" i="1"/>
  <c r="Q6627" i="1"/>
  <c r="P6628" i="1"/>
  <c r="Q6628" i="1"/>
  <c r="P6629" i="1"/>
  <c r="Q6629" i="1"/>
  <c r="P6630" i="1"/>
  <c r="Q6630" i="1"/>
  <c r="P6631" i="1"/>
  <c r="Q6631" i="1"/>
  <c r="P6632" i="1"/>
  <c r="Q6632" i="1"/>
  <c r="P6633" i="1"/>
  <c r="Q6633" i="1"/>
  <c r="P6634" i="1"/>
  <c r="Q6634" i="1"/>
  <c r="P6635" i="1"/>
  <c r="Q6635" i="1"/>
  <c r="P6636" i="1"/>
  <c r="Q6636" i="1"/>
  <c r="P6637" i="1"/>
  <c r="Q6637" i="1"/>
  <c r="P6638" i="1"/>
  <c r="Q6638" i="1"/>
  <c r="P6639" i="1"/>
  <c r="Q6639" i="1"/>
  <c r="P6640" i="1"/>
  <c r="Q6640" i="1"/>
  <c r="P6641" i="1"/>
  <c r="Q6641" i="1"/>
  <c r="P6642" i="1"/>
  <c r="Q6642" i="1"/>
  <c r="P6643" i="1"/>
  <c r="Q6643" i="1"/>
  <c r="P6644" i="1"/>
  <c r="Q6644" i="1"/>
  <c r="P6645" i="1"/>
  <c r="Q6645" i="1"/>
  <c r="P6646" i="1"/>
  <c r="Q6646" i="1"/>
  <c r="P6647" i="1"/>
  <c r="Q6647" i="1"/>
  <c r="P6648" i="1"/>
  <c r="Q6648" i="1"/>
  <c r="P6649" i="1"/>
  <c r="Q6649" i="1"/>
  <c r="P6650" i="1"/>
  <c r="Q6650" i="1"/>
  <c r="P6651" i="1"/>
  <c r="Q6651" i="1"/>
  <c r="P6652" i="1"/>
  <c r="Q6652" i="1"/>
  <c r="P6653" i="1"/>
  <c r="Q6653" i="1"/>
  <c r="P6654" i="1"/>
  <c r="Q6654" i="1"/>
  <c r="P6655" i="1"/>
  <c r="Q6655" i="1"/>
  <c r="P6656" i="1"/>
  <c r="Q6656" i="1"/>
  <c r="P6657" i="1"/>
  <c r="Q6657" i="1"/>
  <c r="P6658" i="1"/>
  <c r="Q6658" i="1"/>
  <c r="P6659" i="1"/>
  <c r="Q6659" i="1"/>
  <c r="P6660" i="1"/>
  <c r="Q6660" i="1"/>
  <c r="P6661" i="1"/>
  <c r="Q6661" i="1"/>
  <c r="P6662" i="1"/>
  <c r="Q6662" i="1"/>
  <c r="P6663" i="1"/>
  <c r="Q6663" i="1"/>
  <c r="P6664" i="1"/>
  <c r="Q6664" i="1"/>
  <c r="P6665" i="1"/>
  <c r="Q6665" i="1"/>
  <c r="P6666" i="1"/>
  <c r="Q6666" i="1"/>
  <c r="P6667" i="1"/>
  <c r="Q6667" i="1"/>
  <c r="P6668" i="1"/>
  <c r="Q6668" i="1"/>
  <c r="P6669" i="1"/>
  <c r="Q6669" i="1"/>
  <c r="P6670" i="1"/>
  <c r="Q6670" i="1"/>
  <c r="P6671" i="1"/>
  <c r="Q6671" i="1"/>
  <c r="P6672" i="1"/>
  <c r="Q6672" i="1"/>
  <c r="P6673" i="1"/>
  <c r="Q6673" i="1"/>
  <c r="P6674" i="1"/>
  <c r="Q6674" i="1"/>
  <c r="P6675" i="1"/>
  <c r="Q6675" i="1"/>
  <c r="P6676" i="1"/>
  <c r="Q6676" i="1"/>
  <c r="P6677" i="1"/>
  <c r="Q6677" i="1"/>
  <c r="P6678" i="1"/>
  <c r="Q6678" i="1"/>
  <c r="P6679" i="1"/>
  <c r="Q6679" i="1"/>
  <c r="P6680" i="1"/>
  <c r="Q6680" i="1"/>
  <c r="P6681" i="1"/>
  <c r="Q6681" i="1"/>
  <c r="P6682" i="1"/>
  <c r="Q6682" i="1"/>
  <c r="P6683" i="1"/>
  <c r="Q6683" i="1"/>
  <c r="P6684" i="1"/>
  <c r="Q6684" i="1"/>
  <c r="P6685" i="1"/>
  <c r="Q6685" i="1"/>
  <c r="P6686" i="1"/>
  <c r="Q6686" i="1"/>
  <c r="P6687" i="1"/>
  <c r="Q6687" i="1"/>
  <c r="P6688" i="1"/>
  <c r="Q6688" i="1"/>
  <c r="P6689" i="1"/>
  <c r="Q6689" i="1"/>
  <c r="P6690" i="1"/>
  <c r="Q6690" i="1"/>
  <c r="P6691" i="1"/>
  <c r="Q6691" i="1"/>
  <c r="P6692" i="1"/>
  <c r="Q6692" i="1"/>
  <c r="P6693" i="1"/>
  <c r="Q6693" i="1"/>
  <c r="P6694" i="1"/>
  <c r="Q6694" i="1"/>
  <c r="P6695" i="1"/>
  <c r="Q6695" i="1"/>
  <c r="P6696" i="1"/>
  <c r="Q6696" i="1"/>
  <c r="P6697" i="1"/>
  <c r="Q6697" i="1"/>
  <c r="P6698" i="1"/>
  <c r="Q6698" i="1"/>
  <c r="P6699" i="1"/>
  <c r="Q6699" i="1"/>
  <c r="P6700" i="1"/>
  <c r="Q6700" i="1"/>
  <c r="P6701" i="1"/>
  <c r="Q6701" i="1"/>
  <c r="P6702" i="1"/>
  <c r="Q6702" i="1"/>
  <c r="P6703" i="1"/>
  <c r="Q6703" i="1"/>
  <c r="P6704" i="1"/>
  <c r="Q6704" i="1"/>
  <c r="P6705" i="1"/>
  <c r="Q6705" i="1"/>
  <c r="P6706" i="1"/>
  <c r="Q6706" i="1"/>
  <c r="P6707" i="1"/>
  <c r="Q6707" i="1"/>
  <c r="P6708" i="1"/>
  <c r="Q6708" i="1"/>
  <c r="P6709" i="1"/>
  <c r="Q6709" i="1"/>
  <c r="P6710" i="1"/>
  <c r="Q6710" i="1"/>
  <c r="P6711" i="1"/>
  <c r="Q6711" i="1"/>
  <c r="P6712" i="1"/>
  <c r="Q6712" i="1"/>
  <c r="P6713" i="1"/>
  <c r="Q6713" i="1"/>
  <c r="P6714" i="1"/>
  <c r="Q6714" i="1"/>
  <c r="P6715" i="1"/>
  <c r="Q6715" i="1"/>
  <c r="P6716" i="1"/>
  <c r="Q6716" i="1"/>
  <c r="P6717" i="1"/>
  <c r="Q6717" i="1"/>
  <c r="P6718" i="1"/>
  <c r="Q6718" i="1"/>
  <c r="P6719" i="1"/>
  <c r="Q6719" i="1"/>
  <c r="P6720" i="1"/>
  <c r="Q6720" i="1"/>
  <c r="P6721" i="1"/>
  <c r="Q6721" i="1"/>
  <c r="P6722" i="1"/>
  <c r="Q6722" i="1"/>
  <c r="P6723" i="1"/>
  <c r="Q6723" i="1"/>
  <c r="P6724" i="1"/>
  <c r="Q6724" i="1"/>
  <c r="P6725" i="1"/>
  <c r="Q6725" i="1"/>
  <c r="P6726" i="1"/>
  <c r="Q6726" i="1"/>
  <c r="P6727" i="1"/>
  <c r="Q6727" i="1"/>
  <c r="P6728" i="1"/>
  <c r="Q6728" i="1"/>
  <c r="P6729" i="1"/>
  <c r="Q6729" i="1"/>
  <c r="P6730" i="1"/>
  <c r="Q6730" i="1"/>
  <c r="P6731" i="1"/>
  <c r="Q6731" i="1"/>
  <c r="P6732" i="1"/>
  <c r="Q6732" i="1"/>
  <c r="P6733" i="1"/>
  <c r="Q6733" i="1"/>
  <c r="P6734" i="1"/>
  <c r="Q6734" i="1"/>
  <c r="P6735" i="1"/>
  <c r="Q6735" i="1"/>
  <c r="P6736" i="1"/>
  <c r="Q6736" i="1"/>
  <c r="P6737" i="1"/>
  <c r="Q6737" i="1"/>
  <c r="P6738" i="1"/>
  <c r="Q6738" i="1"/>
  <c r="P6739" i="1"/>
  <c r="Q6739" i="1"/>
  <c r="P6740" i="1"/>
  <c r="Q6740" i="1"/>
  <c r="P6741" i="1"/>
  <c r="Q6741" i="1"/>
  <c r="P6742" i="1"/>
  <c r="Q6742" i="1"/>
  <c r="P6743" i="1"/>
  <c r="Q6743" i="1"/>
  <c r="P6744" i="1"/>
  <c r="Q6744" i="1"/>
  <c r="P6745" i="1"/>
  <c r="Q6745" i="1"/>
  <c r="P6746" i="1"/>
  <c r="Q6746" i="1"/>
  <c r="P6747" i="1"/>
  <c r="Q6747" i="1"/>
  <c r="P6748" i="1"/>
  <c r="Q6748" i="1"/>
  <c r="P6749" i="1"/>
  <c r="Q6749" i="1"/>
  <c r="P6750" i="1"/>
  <c r="Q6750" i="1"/>
  <c r="P6751" i="1"/>
  <c r="Q6751" i="1"/>
  <c r="P6752" i="1"/>
  <c r="Q6752" i="1"/>
  <c r="P6753" i="1"/>
  <c r="Q6753" i="1"/>
  <c r="P6754" i="1"/>
  <c r="Q6754" i="1"/>
  <c r="P6755" i="1"/>
  <c r="Q6755" i="1"/>
  <c r="P6756" i="1"/>
  <c r="Q6756" i="1"/>
  <c r="P6757" i="1"/>
  <c r="Q6757" i="1"/>
  <c r="P6758" i="1"/>
  <c r="Q6758" i="1"/>
  <c r="P6759" i="1"/>
  <c r="Q6759" i="1"/>
  <c r="P6760" i="1"/>
  <c r="Q6760" i="1"/>
  <c r="P6761" i="1"/>
  <c r="Q6761" i="1"/>
  <c r="P6762" i="1"/>
  <c r="Q6762" i="1"/>
  <c r="P6763" i="1"/>
  <c r="Q6763" i="1"/>
  <c r="P6764" i="1"/>
  <c r="Q6764" i="1"/>
  <c r="P6765" i="1"/>
  <c r="Q6765" i="1"/>
  <c r="P6766" i="1"/>
  <c r="Q6766" i="1"/>
  <c r="P6767" i="1"/>
  <c r="Q6767" i="1"/>
  <c r="P6768" i="1"/>
  <c r="Q6768" i="1"/>
  <c r="P6769" i="1"/>
  <c r="Q6769" i="1"/>
  <c r="P6770" i="1"/>
  <c r="Q6770" i="1"/>
  <c r="P6771" i="1"/>
  <c r="Q6771" i="1"/>
  <c r="P6772" i="1"/>
  <c r="Q6772" i="1"/>
  <c r="P6773" i="1"/>
  <c r="Q6773" i="1"/>
  <c r="P6774" i="1"/>
  <c r="Q6774" i="1"/>
  <c r="P6775" i="1"/>
  <c r="Q6775" i="1"/>
  <c r="P6776" i="1"/>
  <c r="Q6776" i="1"/>
  <c r="P6777" i="1"/>
  <c r="Q6777" i="1"/>
  <c r="P6778" i="1"/>
  <c r="Q6778" i="1"/>
  <c r="P6779" i="1"/>
  <c r="Q6779" i="1"/>
  <c r="P6780" i="1"/>
  <c r="Q6780" i="1"/>
  <c r="P6781" i="1"/>
  <c r="Q6781" i="1"/>
  <c r="P6782" i="1"/>
  <c r="Q6782" i="1"/>
  <c r="P6783" i="1"/>
  <c r="Q6783" i="1"/>
  <c r="P6784" i="1"/>
  <c r="Q6784" i="1"/>
  <c r="P6785" i="1"/>
  <c r="Q6785" i="1"/>
  <c r="P6786" i="1"/>
  <c r="Q6786" i="1"/>
  <c r="P6787" i="1"/>
  <c r="Q6787" i="1"/>
  <c r="P6788" i="1"/>
  <c r="Q6788" i="1"/>
  <c r="P6789" i="1"/>
  <c r="Q6789" i="1"/>
  <c r="P6790" i="1"/>
  <c r="Q6790" i="1"/>
  <c r="P6791" i="1"/>
  <c r="Q6791" i="1"/>
  <c r="P6792" i="1"/>
  <c r="Q6792" i="1"/>
  <c r="P6793" i="1"/>
  <c r="Q6793" i="1"/>
  <c r="P6794" i="1"/>
  <c r="Q6794" i="1"/>
  <c r="P6795" i="1"/>
  <c r="Q6795" i="1"/>
  <c r="P6796" i="1"/>
  <c r="Q6796" i="1"/>
  <c r="P6797" i="1"/>
  <c r="Q6797" i="1"/>
  <c r="P6798" i="1"/>
  <c r="Q6798" i="1"/>
  <c r="P6799" i="1"/>
  <c r="Q6799" i="1"/>
  <c r="P6800" i="1"/>
  <c r="Q6800" i="1"/>
  <c r="P6801" i="1"/>
  <c r="Q6801" i="1"/>
  <c r="P6802" i="1"/>
  <c r="Q6802" i="1"/>
  <c r="P6803" i="1"/>
  <c r="Q6803" i="1"/>
  <c r="P6804" i="1"/>
  <c r="Q6804" i="1"/>
  <c r="P6805" i="1"/>
  <c r="Q6805" i="1"/>
  <c r="P6806" i="1"/>
  <c r="Q6806" i="1"/>
  <c r="P6807" i="1"/>
  <c r="Q6807" i="1"/>
  <c r="P6808" i="1"/>
  <c r="Q6808" i="1"/>
  <c r="P6809" i="1"/>
  <c r="Q6809" i="1"/>
  <c r="P6810" i="1"/>
  <c r="Q6810" i="1"/>
  <c r="P6811" i="1"/>
  <c r="Q6811" i="1"/>
  <c r="P6812" i="1"/>
  <c r="Q6812" i="1"/>
  <c r="P6813" i="1"/>
  <c r="Q6813" i="1"/>
  <c r="P6814" i="1"/>
  <c r="Q6814" i="1"/>
  <c r="P6815" i="1"/>
  <c r="Q6815" i="1"/>
  <c r="P6816" i="1"/>
  <c r="Q6816" i="1"/>
  <c r="P6817" i="1"/>
  <c r="Q6817" i="1"/>
  <c r="P6818" i="1"/>
  <c r="Q6818" i="1"/>
  <c r="P6819" i="1"/>
  <c r="Q6819" i="1"/>
  <c r="P6820" i="1"/>
  <c r="Q6820" i="1"/>
  <c r="P6821" i="1"/>
  <c r="Q6821" i="1"/>
  <c r="P6822" i="1"/>
  <c r="Q6822" i="1"/>
  <c r="P6823" i="1"/>
  <c r="Q6823" i="1"/>
  <c r="P6824" i="1"/>
  <c r="Q6824" i="1"/>
  <c r="P6825" i="1"/>
  <c r="Q6825" i="1"/>
  <c r="P6826" i="1"/>
  <c r="Q6826" i="1"/>
  <c r="P6827" i="1"/>
  <c r="Q6827" i="1"/>
  <c r="P6828" i="1"/>
  <c r="Q6828" i="1"/>
  <c r="P6829" i="1"/>
  <c r="Q6829" i="1"/>
  <c r="P6830" i="1"/>
  <c r="Q6830" i="1"/>
  <c r="P6831" i="1"/>
  <c r="Q6831" i="1"/>
  <c r="P6832" i="1"/>
  <c r="Q6832" i="1"/>
  <c r="P6833" i="1"/>
  <c r="Q6833" i="1"/>
  <c r="P6834" i="1"/>
  <c r="Q6834" i="1"/>
  <c r="P6835" i="1"/>
  <c r="Q6835" i="1"/>
  <c r="P6836" i="1"/>
  <c r="Q6836" i="1"/>
  <c r="P6837" i="1"/>
  <c r="Q6837" i="1"/>
  <c r="P6838" i="1"/>
  <c r="Q6838" i="1"/>
  <c r="P6839" i="1"/>
  <c r="Q6839" i="1"/>
  <c r="P6840" i="1"/>
  <c r="Q6840" i="1"/>
  <c r="P6841" i="1"/>
  <c r="Q6841" i="1"/>
  <c r="P6842" i="1"/>
  <c r="Q6842" i="1"/>
  <c r="P6843" i="1"/>
  <c r="Q6843" i="1"/>
  <c r="P6844" i="1"/>
  <c r="Q6844" i="1"/>
  <c r="P6845" i="1"/>
  <c r="Q6845" i="1"/>
  <c r="P6846" i="1"/>
  <c r="Q6846" i="1"/>
  <c r="P6847" i="1"/>
  <c r="Q6847" i="1"/>
  <c r="P6848" i="1"/>
  <c r="Q6848" i="1"/>
  <c r="P6849" i="1"/>
  <c r="Q6849" i="1"/>
  <c r="P6850" i="1"/>
  <c r="Q6850" i="1"/>
  <c r="P6851" i="1"/>
  <c r="Q6851" i="1"/>
  <c r="P6852" i="1"/>
  <c r="Q6852" i="1"/>
  <c r="P6853" i="1"/>
  <c r="Q6853" i="1"/>
  <c r="P6854" i="1"/>
  <c r="Q6854" i="1"/>
  <c r="P6855" i="1"/>
  <c r="Q6855" i="1"/>
  <c r="P6856" i="1"/>
  <c r="Q6856" i="1"/>
  <c r="P6857" i="1"/>
  <c r="Q6857" i="1"/>
  <c r="P6858" i="1"/>
  <c r="Q6858" i="1"/>
  <c r="P6859" i="1"/>
  <c r="Q6859" i="1"/>
  <c r="P6860" i="1"/>
  <c r="Q6860" i="1"/>
  <c r="P6861" i="1"/>
  <c r="Q6861" i="1"/>
  <c r="P6862" i="1"/>
  <c r="Q6862" i="1"/>
  <c r="P6863" i="1"/>
  <c r="Q6863" i="1"/>
  <c r="P6864" i="1"/>
  <c r="Q6864" i="1"/>
  <c r="P6865" i="1"/>
  <c r="Q6865" i="1"/>
  <c r="P6866" i="1"/>
  <c r="Q6866" i="1"/>
  <c r="P6867" i="1"/>
  <c r="Q6867" i="1"/>
  <c r="P6868" i="1"/>
  <c r="Q6868" i="1"/>
  <c r="P6869" i="1"/>
  <c r="Q6869" i="1"/>
  <c r="P6870" i="1"/>
  <c r="Q6870" i="1"/>
  <c r="P6871" i="1"/>
  <c r="Q6871" i="1"/>
  <c r="P6872" i="1"/>
  <c r="Q6872" i="1"/>
  <c r="P6873" i="1"/>
  <c r="Q6873" i="1"/>
  <c r="P6874" i="1"/>
  <c r="Q6874" i="1"/>
  <c r="P6875" i="1"/>
  <c r="Q6875" i="1"/>
  <c r="P6876" i="1"/>
  <c r="Q6876" i="1"/>
  <c r="P6877" i="1"/>
  <c r="Q6877" i="1"/>
  <c r="P6878" i="1"/>
  <c r="Q6878" i="1"/>
  <c r="P6879" i="1"/>
  <c r="Q6879" i="1"/>
  <c r="P6880" i="1"/>
  <c r="Q6880" i="1"/>
  <c r="P6881" i="1"/>
  <c r="Q6881" i="1"/>
  <c r="P6882" i="1"/>
  <c r="Q6882" i="1"/>
  <c r="P6883" i="1"/>
  <c r="Q6883" i="1"/>
  <c r="P6884" i="1"/>
  <c r="Q6884" i="1"/>
  <c r="P6885" i="1"/>
  <c r="Q6885" i="1"/>
  <c r="P6886" i="1"/>
  <c r="Q6886" i="1"/>
  <c r="P6887" i="1"/>
  <c r="Q6887" i="1"/>
  <c r="P6888" i="1"/>
  <c r="Q6888" i="1"/>
  <c r="P6889" i="1"/>
  <c r="Q6889" i="1"/>
  <c r="P6890" i="1"/>
  <c r="Q6890" i="1"/>
  <c r="P6891" i="1"/>
  <c r="Q6891" i="1"/>
  <c r="P6892" i="1"/>
  <c r="Q6892" i="1"/>
  <c r="P6893" i="1"/>
  <c r="Q6893" i="1"/>
  <c r="P6894" i="1"/>
  <c r="Q6894" i="1"/>
  <c r="P6895" i="1"/>
  <c r="Q6895" i="1"/>
  <c r="P6896" i="1"/>
  <c r="Q6896" i="1"/>
  <c r="P6897" i="1"/>
  <c r="Q6897" i="1"/>
  <c r="P6898" i="1"/>
  <c r="Q6898" i="1"/>
  <c r="P6899" i="1"/>
  <c r="Q6899" i="1"/>
  <c r="P6900" i="1"/>
  <c r="Q6900" i="1"/>
  <c r="P6901" i="1"/>
  <c r="Q6901" i="1"/>
  <c r="P6902" i="1"/>
  <c r="Q6902" i="1"/>
  <c r="P6903" i="1"/>
  <c r="Q6903" i="1"/>
  <c r="P6904" i="1"/>
  <c r="Q6904" i="1"/>
  <c r="P6905" i="1"/>
  <c r="Q6905" i="1"/>
  <c r="P6906" i="1"/>
  <c r="Q6906" i="1"/>
  <c r="P6907" i="1"/>
  <c r="Q6907" i="1"/>
  <c r="P6908" i="1"/>
  <c r="Q6908" i="1"/>
  <c r="P6909" i="1"/>
  <c r="Q6909" i="1"/>
  <c r="P6910" i="1"/>
  <c r="Q6910" i="1"/>
  <c r="P6911" i="1"/>
  <c r="Q6911" i="1"/>
  <c r="P6912" i="1"/>
  <c r="Q6912" i="1"/>
  <c r="P6913" i="1"/>
  <c r="Q6913" i="1"/>
  <c r="P6914" i="1"/>
  <c r="Q6914" i="1"/>
  <c r="P6915" i="1"/>
  <c r="Q6915" i="1"/>
  <c r="P6916" i="1"/>
  <c r="Q6916" i="1"/>
  <c r="P6917" i="1"/>
  <c r="Q6917" i="1"/>
  <c r="P6918" i="1"/>
  <c r="Q6918" i="1"/>
  <c r="P6919" i="1"/>
  <c r="Q6919" i="1"/>
  <c r="P6920" i="1"/>
  <c r="Q6920" i="1"/>
  <c r="P6921" i="1"/>
  <c r="Q6921" i="1"/>
  <c r="P6922" i="1"/>
  <c r="Q6922" i="1"/>
  <c r="P6923" i="1"/>
  <c r="Q6923" i="1"/>
  <c r="P6924" i="1"/>
  <c r="Q6924" i="1"/>
  <c r="P6925" i="1"/>
  <c r="Q6925" i="1"/>
  <c r="P6926" i="1"/>
  <c r="Q6926" i="1"/>
  <c r="P6927" i="1"/>
  <c r="Q6927" i="1"/>
  <c r="P6928" i="1"/>
  <c r="Q6928" i="1"/>
  <c r="P6929" i="1"/>
  <c r="Q6929" i="1"/>
  <c r="P6930" i="1"/>
  <c r="Q6930" i="1"/>
  <c r="P6931" i="1"/>
  <c r="Q6931" i="1"/>
  <c r="P6932" i="1"/>
  <c r="Q6932" i="1"/>
  <c r="P6933" i="1"/>
  <c r="Q6933" i="1"/>
  <c r="P6934" i="1"/>
  <c r="Q6934" i="1"/>
  <c r="P6935" i="1"/>
  <c r="Q6935" i="1"/>
  <c r="P6936" i="1"/>
  <c r="Q6936" i="1"/>
  <c r="P6937" i="1"/>
  <c r="Q6937" i="1"/>
  <c r="P6938" i="1"/>
  <c r="Q6938" i="1"/>
  <c r="P6939" i="1"/>
  <c r="Q6939" i="1"/>
  <c r="P6940" i="1"/>
  <c r="Q6940" i="1"/>
  <c r="P6941" i="1"/>
  <c r="Q6941" i="1"/>
  <c r="P6942" i="1"/>
  <c r="Q6942" i="1"/>
  <c r="P6943" i="1"/>
  <c r="Q6943" i="1"/>
  <c r="P6944" i="1"/>
  <c r="Q6944" i="1"/>
  <c r="P6945" i="1"/>
  <c r="Q6945" i="1"/>
  <c r="P6946" i="1"/>
  <c r="Q6946" i="1"/>
  <c r="P6947" i="1"/>
  <c r="Q6947" i="1"/>
  <c r="P6948" i="1"/>
  <c r="Q6948" i="1"/>
  <c r="P6949" i="1"/>
  <c r="Q6949" i="1"/>
  <c r="P6950" i="1"/>
  <c r="Q6950" i="1"/>
  <c r="P6951" i="1"/>
  <c r="Q6951" i="1"/>
  <c r="P6952" i="1"/>
  <c r="Q6952" i="1"/>
  <c r="P6953" i="1"/>
  <c r="Q6953" i="1"/>
  <c r="P6954" i="1"/>
  <c r="Q6954" i="1"/>
  <c r="P6955" i="1"/>
  <c r="Q6955" i="1"/>
  <c r="P6956" i="1"/>
  <c r="Q6956" i="1"/>
  <c r="P6957" i="1"/>
  <c r="Q6957" i="1"/>
  <c r="P6958" i="1"/>
  <c r="Q6958" i="1"/>
  <c r="P6959" i="1"/>
  <c r="Q6959" i="1"/>
  <c r="P6960" i="1"/>
  <c r="Q6960" i="1"/>
  <c r="P6961" i="1"/>
  <c r="Q6961" i="1"/>
  <c r="P6962" i="1"/>
  <c r="Q6962" i="1"/>
  <c r="P6963" i="1"/>
  <c r="Q6963" i="1"/>
  <c r="P6964" i="1"/>
  <c r="Q6964" i="1"/>
  <c r="P6965" i="1"/>
  <c r="Q6965" i="1"/>
  <c r="P6966" i="1"/>
  <c r="Q6966" i="1"/>
  <c r="P6967" i="1"/>
  <c r="Q6967" i="1"/>
  <c r="P6968" i="1"/>
  <c r="Q6968" i="1"/>
  <c r="P6969" i="1"/>
  <c r="Q6969" i="1"/>
  <c r="P6970" i="1"/>
  <c r="Q6970" i="1"/>
  <c r="P6971" i="1"/>
  <c r="Q6971" i="1"/>
  <c r="P6972" i="1"/>
  <c r="Q6972" i="1"/>
  <c r="P6973" i="1"/>
  <c r="Q6973" i="1"/>
  <c r="P6974" i="1"/>
  <c r="Q6974" i="1"/>
  <c r="P6975" i="1"/>
  <c r="Q6975" i="1"/>
  <c r="P6976" i="1"/>
  <c r="Q6976" i="1"/>
  <c r="P6977" i="1"/>
  <c r="Q6977" i="1"/>
  <c r="P6978" i="1"/>
  <c r="Q6978" i="1"/>
  <c r="P6979" i="1"/>
  <c r="Q6979" i="1"/>
  <c r="P6980" i="1"/>
  <c r="Q6980" i="1"/>
  <c r="P6981" i="1"/>
  <c r="Q6981" i="1"/>
  <c r="P6982" i="1"/>
  <c r="Q6982" i="1"/>
  <c r="P6983" i="1"/>
  <c r="Q6983" i="1"/>
  <c r="P6984" i="1"/>
  <c r="Q6984" i="1"/>
  <c r="P6985" i="1"/>
  <c r="Q6985" i="1"/>
  <c r="P6986" i="1"/>
  <c r="Q6986" i="1"/>
  <c r="P6987" i="1"/>
  <c r="Q6987" i="1"/>
  <c r="P6988" i="1"/>
  <c r="Q6988" i="1"/>
  <c r="P6989" i="1"/>
  <c r="Q6989" i="1"/>
  <c r="P6990" i="1"/>
  <c r="Q6990" i="1"/>
  <c r="P6991" i="1"/>
  <c r="Q6991" i="1"/>
  <c r="P6992" i="1"/>
  <c r="Q6992" i="1"/>
  <c r="P6993" i="1"/>
  <c r="Q6993" i="1"/>
  <c r="P6994" i="1"/>
  <c r="Q6994" i="1"/>
  <c r="P6995" i="1"/>
  <c r="Q6995" i="1"/>
  <c r="P6996" i="1"/>
  <c r="Q6996" i="1"/>
  <c r="P6997" i="1"/>
  <c r="Q6997" i="1"/>
  <c r="P6998" i="1"/>
  <c r="Q6998" i="1"/>
  <c r="P6999" i="1"/>
  <c r="Q6999" i="1"/>
  <c r="P7000" i="1"/>
  <c r="Q7000" i="1"/>
  <c r="P7001" i="1"/>
  <c r="Q7001" i="1"/>
  <c r="P7002" i="1"/>
  <c r="Q7002" i="1"/>
  <c r="P7003" i="1"/>
  <c r="Q7003" i="1"/>
  <c r="P7004" i="1"/>
  <c r="Q7004" i="1"/>
  <c r="P7005" i="1"/>
  <c r="Q7005" i="1"/>
  <c r="P7006" i="1"/>
  <c r="Q7006" i="1"/>
  <c r="P7007" i="1"/>
  <c r="Q7007" i="1"/>
  <c r="P7008" i="1"/>
  <c r="Q7008" i="1"/>
  <c r="P7009" i="1"/>
  <c r="Q7009" i="1"/>
  <c r="P7010" i="1"/>
  <c r="Q7010" i="1"/>
  <c r="P7011" i="1"/>
  <c r="Q7011" i="1"/>
  <c r="P7012" i="1"/>
  <c r="Q7012" i="1"/>
  <c r="P7013" i="1"/>
  <c r="Q7013" i="1"/>
  <c r="P7014" i="1"/>
  <c r="Q7014" i="1"/>
  <c r="P7015" i="1"/>
  <c r="Q7015" i="1"/>
  <c r="P7016" i="1"/>
  <c r="Q7016" i="1"/>
  <c r="P7017" i="1"/>
  <c r="Q7017" i="1"/>
  <c r="P7018" i="1"/>
  <c r="Q7018" i="1"/>
  <c r="P7019" i="1"/>
  <c r="Q7019" i="1"/>
  <c r="P7020" i="1"/>
  <c r="Q7020" i="1"/>
  <c r="P7021" i="1"/>
  <c r="Q7021" i="1"/>
  <c r="P7022" i="1"/>
  <c r="Q7022" i="1"/>
  <c r="P7023" i="1"/>
  <c r="Q7023" i="1"/>
  <c r="P7024" i="1"/>
  <c r="Q7024" i="1"/>
  <c r="P7025" i="1"/>
  <c r="Q7025" i="1"/>
  <c r="P7026" i="1"/>
  <c r="Q7026" i="1"/>
  <c r="P7027" i="1"/>
  <c r="Q7027" i="1"/>
  <c r="P7028" i="1"/>
  <c r="Q7028" i="1"/>
  <c r="P7029" i="1"/>
  <c r="Q7029" i="1"/>
  <c r="P7030" i="1"/>
  <c r="Q7030" i="1"/>
  <c r="P7031" i="1"/>
  <c r="Q7031" i="1"/>
  <c r="P7032" i="1"/>
  <c r="Q7032" i="1"/>
  <c r="P7033" i="1"/>
  <c r="Q7033" i="1"/>
  <c r="P7034" i="1"/>
  <c r="Q7034" i="1"/>
  <c r="P7035" i="1"/>
  <c r="Q7035" i="1"/>
  <c r="P7036" i="1"/>
  <c r="Q7036" i="1"/>
  <c r="P7037" i="1"/>
  <c r="Q7037" i="1"/>
  <c r="P7038" i="1"/>
  <c r="Q7038" i="1"/>
  <c r="P7039" i="1"/>
  <c r="Q7039" i="1"/>
  <c r="P7040" i="1"/>
  <c r="Q7040" i="1"/>
  <c r="P7041" i="1"/>
  <c r="Q7041" i="1"/>
  <c r="P7042" i="1"/>
  <c r="Q7042" i="1"/>
  <c r="P7043" i="1"/>
  <c r="Q7043" i="1"/>
  <c r="P7044" i="1"/>
  <c r="Q7044" i="1"/>
  <c r="P7045" i="1"/>
  <c r="Q7045" i="1"/>
  <c r="P7046" i="1"/>
  <c r="Q7046" i="1"/>
  <c r="P7047" i="1"/>
  <c r="Q7047" i="1"/>
  <c r="P7048" i="1"/>
  <c r="Q7048" i="1"/>
  <c r="P7049" i="1"/>
  <c r="Q7049" i="1"/>
  <c r="P7050" i="1"/>
  <c r="Q7050" i="1"/>
  <c r="P7051" i="1"/>
  <c r="Q7051" i="1"/>
  <c r="P7052" i="1"/>
  <c r="Q7052" i="1"/>
  <c r="P7053" i="1"/>
  <c r="Q7053" i="1"/>
  <c r="P7054" i="1"/>
  <c r="Q7054" i="1"/>
  <c r="P7055" i="1"/>
  <c r="Q7055" i="1"/>
  <c r="P7056" i="1"/>
  <c r="Q7056" i="1"/>
  <c r="P7057" i="1"/>
  <c r="Q7057" i="1"/>
  <c r="P7058" i="1"/>
  <c r="Q7058" i="1"/>
  <c r="P7059" i="1"/>
  <c r="Q7059" i="1"/>
  <c r="P7060" i="1"/>
  <c r="Q7060" i="1"/>
  <c r="P7061" i="1"/>
  <c r="Q7061" i="1"/>
  <c r="P7062" i="1"/>
  <c r="Q7062" i="1"/>
  <c r="P7063" i="1"/>
  <c r="Q7063" i="1"/>
  <c r="P7064" i="1"/>
  <c r="Q7064" i="1"/>
  <c r="P7065" i="1"/>
  <c r="Q7065" i="1"/>
  <c r="P7066" i="1"/>
  <c r="Q7066" i="1"/>
  <c r="P7067" i="1"/>
  <c r="Q7067" i="1"/>
  <c r="P7068" i="1"/>
  <c r="Q7068" i="1"/>
  <c r="P7069" i="1"/>
  <c r="Q7069" i="1"/>
  <c r="P7070" i="1"/>
  <c r="Q7070" i="1"/>
  <c r="P7071" i="1"/>
  <c r="Q7071" i="1"/>
  <c r="P7072" i="1"/>
  <c r="Q7072" i="1"/>
  <c r="P7073" i="1"/>
  <c r="Q7073" i="1"/>
  <c r="P7074" i="1"/>
  <c r="Q7074" i="1"/>
  <c r="P7075" i="1"/>
  <c r="Q7075" i="1"/>
  <c r="P7076" i="1"/>
  <c r="Q7076" i="1"/>
  <c r="P7077" i="1"/>
  <c r="Q7077" i="1"/>
  <c r="P7078" i="1"/>
  <c r="Q7078" i="1"/>
  <c r="P7079" i="1"/>
  <c r="Q7079" i="1"/>
  <c r="P7080" i="1"/>
  <c r="Q7080" i="1"/>
  <c r="P7081" i="1"/>
  <c r="Q7081" i="1"/>
  <c r="P7082" i="1"/>
  <c r="Q7082" i="1"/>
  <c r="P7083" i="1"/>
  <c r="Q7083" i="1"/>
  <c r="P7084" i="1"/>
  <c r="Q7084" i="1"/>
  <c r="P7085" i="1"/>
  <c r="Q7085" i="1"/>
  <c r="P7086" i="1"/>
  <c r="Q7086" i="1"/>
  <c r="P7087" i="1"/>
  <c r="Q7087" i="1"/>
  <c r="P7088" i="1"/>
  <c r="Q7088" i="1"/>
  <c r="P7089" i="1"/>
  <c r="Q7089" i="1"/>
  <c r="P7090" i="1"/>
  <c r="Q7090" i="1"/>
  <c r="P7091" i="1"/>
  <c r="Q7091" i="1"/>
  <c r="P7092" i="1"/>
  <c r="Q7092" i="1"/>
  <c r="P7093" i="1"/>
  <c r="Q7093" i="1"/>
  <c r="P7094" i="1"/>
  <c r="Q7094" i="1"/>
  <c r="P7095" i="1"/>
  <c r="Q7095" i="1"/>
  <c r="P7096" i="1"/>
  <c r="Q7096" i="1"/>
  <c r="P7097" i="1"/>
  <c r="Q7097" i="1"/>
  <c r="P7098" i="1"/>
  <c r="Q7098" i="1"/>
  <c r="P7099" i="1"/>
  <c r="Q7099" i="1"/>
  <c r="P7100" i="1"/>
  <c r="Q7100" i="1"/>
  <c r="P7101" i="1"/>
  <c r="Q7101" i="1"/>
  <c r="P7102" i="1"/>
  <c r="Q7102" i="1"/>
  <c r="P7103" i="1"/>
  <c r="Q7103" i="1"/>
  <c r="P7104" i="1"/>
  <c r="Q7104" i="1"/>
  <c r="P7105" i="1"/>
  <c r="Q7105" i="1"/>
  <c r="P7106" i="1"/>
  <c r="Q7106" i="1"/>
  <c r="P7107" i="1"/>
  <c r="Q7107" i="1"/>
  <c r="P7108" i="1"/>
  <c r="Q7108" i="1"/>
  <c r="P7109" i="1"/>
  <c r="Q7109" i="1"/>
  <c r="P7110" i="1"/>
  <c r="Q7110" i="1"/>
  <c r="P7111" i="1"/>
  <c r="Q7111" i="1"/>
  <c r="P7112" i="1"/>
  <c r="Q7112" i="1"/>
  <c r="P7113" i="1"/>
  <c r="Q7113" i="1"/>
  <c r="P7114" i="1"/>
  <c r="Q7114" i="1"/>
  <c r="P7115" i="1"/>
  <c r="Q7115" i="1"/>
  <c r="P7116" i="1"/>
  <c r="Q7116" i="1"/>
  <c r="P7117" i="1"/>
  <c r="Q7117" i="1"/>
  <c r="P7118" i="1"/>
  <c r="Q7118" i="1"/>
  <c r="P7119" i="1"/>
  <c r="Q7119" i="1"/>
  <c r="P7120" i="1"/>
  <c r="Q7120" i="1"/>
  <c r="P7121" i="1"/>
  <c r="Q7121" i="1"/>
  <c r="P7122" i="1"/>
  <c r="Q7122" i="1"/>
  <c r="P7123" i="1"/>
  <c r="Q7123" i="1"/>
  <c r="P7124" i="1"/>
  <c r="Q7124" i="1"/>
  <c r="P7125" i="1"/>
  <c r="Q7125" i="1"/>
  <c r="P7126" i="1"/>
  <c r="Q7126" i="1"/>
  <c r="P7127" i="1"/>
  <c r="Q7127" i="1"/>
  <c r="P7128" i="1"/>
  <c r="Q7128" i="1"/>
  <c r="P7129" i="1"/>
  <c r="Q7129" i="1"/>
  <c r="P7130" i="1"/>
  <c r="Q7130" i="1"/>
  <c r="P7131" i="1"/>
  <c r="Q7131" i="1"/>
  <c r="P7132" i="1"/>
  <c r="Q7132" i="1"/>
  <c r="P7133" i="1"/>
  <c r="Q7133" i="1"/>
  <c r="P7134" i="1"/>
  <c r="Q7134" i="1"/>
  <c r="P7135" i="1"/>
  <c r="Q7135" i="1"/>
  <c r="P7136" i="1"/>
  <c r="Q7136" i="1"/>
  <c r="P7137" i="1"/>
  <c r="Q7137" i="1"/>
  <c r="P7138" i="1"/>
  <c r="Q7138" i="1"/>
  <c r="P7139" i="1"/>
  <c r="Q7139" i="1"/>
  <c r="P7140" i="1"/>
  <c r="Q7140" i="1"/>
  <c r="P7141" i="1"/>
  <c r="Q7141" i="1"/>
  <c r="P7142" i="1"/>
  <c r="Q7142" i="1"/>
  <c r="P7143" i="1"/>
  <c r="Q7143" i="1"/>
  <c r="P7144" i="1"/>
  <c r="Q7144" i="1"/>
  <c r="P7145" i="1"/>
  <c r="Q7145" i="1"/>
  <c r="P7146" i="1"/>
  <c r="Q7146" i="1"/>
  <c r="P7147" i="1"/>
  <c r="Q7147" i="1"/>
  <c r="P7148" i="1"/>
  <c r="Q7148" i="1"/>
  <c r="P7149" i="1"/>
  <c r="Q7149" i="1"/>
  <c r="P7150" i="1"/>
  <c r="Q7150" i="1"/>
  <c r="P7151" i="1"/>
  <c r="Q7151" i="1"/>
  <c r="P7152" i="1"/>
  <c r="Q7152" i="1"/>
  <c r="P7153" i="1"/>
  <c r="Q7153" i="1"/>
  <c r="P7154" i="1"/>
  <c r="Q7154" i="1"/>
  <c r="P7155" i="1"/>
  <c r="Q7155" i="1"/>
  <c r="P7156" i="1"/>
  <c r="Q7156" i="1"/>
  <c r="P7157" i="1"/>
  <c r="Q7157" i="1"/>
  <c r="P7158" i="1"/>
  <c r="Q7158" i="1"/>
  <c r="P7159" i="1"/>
  <c r="Q7159" i="1"/>
  <c r="P7160" i="1"/>
  <c r="Q7160" i="1"/>
  <c r="P7161" i="1"/>
  <c r="Q7161" i="1"/>
  <c r="P7162" i="1"/>
  <c r="Q7162" i="1"/>
  <c r="P7163" i="1"/>
  <c r="Q7163" i="1"/>
  <c r="P7164" i="1"/>
  <c r="Q7164" i="1"/>
  <c r="P7165" i="1"/>
  <c r="Q7165" i="1"/>
  <c r="P7166" i="1"/>
  <c r="Q7166" i="1"/>
  <c r="P7167" i="1"/>
  <c r="Q7167" i="1"/>
  <c r="P7168" i="1"/>
  <c r="Q7168" i="1"/>
  <c r="P7169" i="1"/>
  <c r="Q7169" i="1"/>
  <c r="P7170" i="1"/>
  <c r="Q7170" i="1"/>
  <c r="P7171" i="1"/>
  <c r="Q7171" i="1"/>
  <c r="P7172" i="1"/>
  <c r="Q7172" i="1"/>
  <c r="P7173" i="1"/>
  <c r="Q7173" i="1"/>
  <c r="P7174" i="1"/>
  <c r="Q7174" i="1"/>
  <c r="P7175" i="1"/>
  <c r="Q7175" i="1"/>
  <c r="P7176" i="1"/>
  <c r="Q7176" i="1"/>
  <c r="P7177" i="1"/>
  <c r="Q7177" i="1"/>
  <c r="P7178" i="1"/>
  <c r="Q7178" i="1"/>
  <c r="P7179" i="1"/>
  <c r="Q7179" i="1"/>
  <c r="P7180" i="1"/>
  <c r="Q7180" i="1"/>
  <c r="P7181" i="1"/>
  <c r="Q7181" i="1"/>
  <c r="P7182" i="1"/>
  <c r="Q7182" i="1"/>
  <c r="P7183" i="1"/>
  <c r="Q7183" i="1"/>
  <c r="P7184" i="1"/>
  <c r="Q7184" i="1"/>
  <c r="P7185" i="1"/>
  <c r="Q7185" i="1"/>
  <c r="P7186" i="1"/>
  <c r="Q7186" i="1"/>
  <c r="P7187" i="1"/>
  <c r="Q7187" i="1"/>
  <c r="P7188" i="1"/>
  <c r="Q7188" i="1"/>
  <c r="P7189" i="1"/>
  <c r="Q7189" i="1"/>
  <c r="P7190" i="1"/>
  <c r="Q7190" i="1"/>
  <c r="P7191" i="1"/>
  <c r="Q7191" i="1"/>
  <c r="P7192" i="1"/>
  <c r="Q7192" i="1"/>
  <c r="P7193" i="1"/>
  <c r="Q7193" i="1"/>
  <c r="P7194" i="1"/>
  <c r="Q7194" i="1"/>
  <c r="P7195" i="1"/>
  <c r="Q7195" i="1"/>
  <c r="P7196" i="1"/>
  <c r="Q7196" i="1"/>
  <c r="P7197" i="1"/>
  <c r="Q7197" i="1"/>
  <c r="P7198" i="1"/>
  <c r="Q7198" i="1"/>
  <c r="P7199" i="1"/>
  <c r="Q7199" i="1"/>
  <c r="P7200" i="1"/>
  <c r="Q7200" i="1"/>
  <c r="P7201" i="1"/>
  <c r="Q7201" i="1"/>
  <c r="P7202" i="1"/>
  <c r="Q7202" i="1"/>
  <c r="P7203" i="1"/>
  <c r="Q7203" i="1"/>
  <c r="P7204" i="1"/>
  <c r="Q7204" i="1"/>
  <c r="P7205" i="1"/>
  <c r="Q7205" i="1"/>
  <c r="P7206" i="1"/>
  <c r="Q7206" i="1"/>
  <c r="P7207" i="1"/>
  <c r="Q7207" i="1"/>
  <c r="P7208" i="1"/>
  <c r="Q7208" i="1"/>
  <c r="P7209" i="1"/>
  <c r="Q7209" i="1"/>
  <c r="P7210" i="1"/>
  <c r="Q7210" i="1"/>
  <c r="P7211" i="1"/>
  <c r="Q7211" i="1"/>
  <c r="P7212" i="1"/>
  <c r="Q7212" i="1"/>
  <c r="P7213" i="1"/>
  <c r="Q7213" i="1"/>
  <c r="P7214" i="1"/>
  <c r="Q7214" i="1"/>
  <c r="P7215" i="1"/>
  <c r="Q7215" i="1"/>
  <c r="P7216" i="1"/>
  <c r="Q7216" i="1"/>
  <c r="P7217" i="1"/>
  <c r="Q7217" i="1"/>
  <c r="P7218" i="1"/>
  <c r="Q7218" i="1"/>
  <c r="P7219" i="1"/>
  <c r="Q7219" i="1"/>
  <c r="P7220" i="1"/>
  <c r="Q7220" i="1"/>
  <c r="P7221" i="1"/>
  <c r="Q7221" i="1"/>
  <c r="P7222" i="1"/>
  <c r="Q7222" i="1"/>
  <c r="P7223" i="1"/>
  <c r="Q7223" i="1"/>
  <c r="P7224" i="1"/>
  <c r="Q7224" i="1"/>
  <c r="P7225" i="1"/>
  <c r="Q7225" i="1"/>
  <c r="P7226" i="1"/>
  <c r="Q7226" i="1"/>
  <c r="P7227" i="1"/>
  <c r="Q7227" i="1"/>
  <c r="P7228" i="1"/>
  <c r="Q7228" i="1"/>
  <c r="P7229" i="1"/>
  <c r="Q7229" i="1"/>
  <c r="P7230" i="1"/>
  <c r="Q7230" i="1"/>
  <c r="P7231" i="1"/>
  <c r="Q7231" i="1"/>
  <c r="P7232" i="1"/>
  <c r="Q7232" i="1"/>
  <c r="P7233" i="1"/>
  <c r="Q7233" i="1"/>
  <c r="P7234" i="1"/>
  <c r="Q7234" i="1"/>
  <c r="P7235" i="1"/>
  <c r="Q7235" i="1"/>
  <c r="P7236" i="1"/>
  <c r="Q7236" i="1"/>
  <c r="P7237" i="1"/>
  <c r="Q7237" i="1"/>
  <c r="P7238" i="1"/>
  <c r="Q7238" i="1"/>
  <c r="P7239" i="1"/>
  <c r="Q7239" i="1"/>
  <c r="P7240" i="1"/>
  <c r="Q7240" i="1"/>
  <c r="P7241" i="1"/>
  <c r="Q7241" i="1"/>
  <c r="P7242" i="1"/>
  <c r="Q7242" i="1"/>
  <c r="P7243" i="1"/>
  <c r="Q7243" i="1"/>
  <c r="P7244" i="1"/>
  <c r="Q7244" i="1"/>
  <c r="P7245" i="1"/>
  <c r="Q7245" i="1"/>
  <c r="P7246" i="1"/>
  <c r="Q7246" i="1"/>
  <c r="P7247" i="1"/>
  <c r="Q7247" i="1"/>
  <c r="P7248" i="1"/>
  <c r="Q7248" i="1"/>
  <c r="P7249" i="1"/>
  <c r="Q7249" i="1"/>
  <c r="P7250" i="1"/>
  <c r="Q7250" i="1"/>
  <c r="P7251" i="1"/>
  <c r="Q7251" i="1"/>
  <c r="P7252" i="1"/>
  <c r="Q7252" i="1"/>
  <c r="P7253" i="1"/>
  <c r="Q7253" i="1"/>
  <c r="P7254" i="1"/>
  <c r="Q7254" i="1"/>
  <c r="P7255" i="1"/>
  <c r="Q7255" i="1"/>
  <c r="P7256" i="1"/>
  <c r="Q7256" i="1"/>
  <c r="P7257" i="1"/>
  <c r="Q7257" i="1"/>
  <c r="P7258" i="1"/>
  <c r="Q7258" i="1"/>
  <c r="P7259" i="1"/>
  <c r="Q7259" i="1"/>
  <c r="P7260" i="1"/>
  <c r="Q7260" i="1"/>
  <c r="P7261" i="1"/>
  <c r="Q7261" i="1"/>
  <c r="P7262" i="1"/>
  <c r="Q7262" i="1"/>
  <c r="P7263" i="1"/>
  <c r="Q7263" i="1"/>
  <c r="P7264" i="1"/>
  <c r="Q7264" i="1"/>
  <c r="P7265" i="1"/>
  <c r="Q7265" i="1"/>
  <c r="P7266" i="1"/>
  <c r="Q7266" i="1"/>
  <c r="P7267" i="1"/>
  <c r="Q7267" i="1"/>
  <c r="P7268" i="1"/>
  <c r="Q7268" i="1"/>
  <c r="P7269" i="1"/>
  <c r="Q7269" i="1"/>
  <c r="P7270" i="1"/>
  <c r="Q7270" i="1"/>
  <c r="P7271" i="1"/>
  <c r="Q7271" i="1"/>
  <c r="P7272" i="1"/>
  <c r="Q7272" i="1"/>
  <c r="P7273" i="1"/>
  <c r="Q7273" i="1"/>
  <c r="P7274" i="1"/>
  <c r="Q7274" i="1"/>
  <c r="P7275" i="1"/>
  <c r="Q7275" i="1"/>
  <c r="P7276" i="1"/>
  <c r="Q7276" i="1"/>
  <c r="P7277" i="1"/>
  <c r="Q7277" i="1"/>
  <c r="P7278" i="1"/>
  <c r="Q7278" i="1"/>
  <c r="P7279" i="1"/>
  <c r="Q7279" i="1"/>
  <c r="P7280" i="1"/>
  <c r="Q7280" i="1"/>
  <c r="P7281" i="1"/>
  <c r="Q7281" i="1"/>
  <c r="P7282" i="1"/>
  <c r="Q7282" i="1"/>
  <c r="P7283" i="1"/>
  <c r="Q7283" i="1"/>
  <c r="P7284" i="1"/>
  <c r="Q7284" i="1"/>
  <c r="P7285" i="1"/>
  <c r="Q7285" i="1"/>
  <c r="P7286" i="1"/>
  <c r="Q7286" i="1"/>
  <c r="P7287" i="1"/>
  <c r="Q7287" i="1"/>
  <c r="P7288" i="1"/>
  <c r="Q7288" i="1"/>
  <c r="P7289" i="1"/>
  <c r="Q7289" i="1"/>
  <c r="P7290" i="1"/>
  <c r="Q7290" i="1"/>
  <c r="P7291" i="1"/>
  <c r="Q7291" i="1"/>
  <c r="P7292" i="1"/>
  <c r="Q7292" i="1"/>
  <c r="P7293" i="1"/>
  <c r="Q7293" i="1"/>
  <c r="P7294" i="1"/>
  <c r="Q7294" i="1"/>
  <c r="P7295" i="1"/>
  <c r="Q7295" i="1"/>
  <c r="P7296" i="1"/>
  <c r="Q7296" i="1"/>
  <c r="P7297" i="1"/>
  <c r="Q7297" i="1"/>
  <c r="P7298" i="1"/>
  <c r="Q7298" i="1"/>
  <c r="P7299" i="1"/>
  <c r="Q7299" i="1"/>
  <c r="P7300" i="1"/>
  <c r="Q7300" i="1"/>
  <c r="P7301" i="1"/>
  <c r="Q7301" i="1"/>
  <c r="P7302" i="1"/>
  <c r="Q7302" i="1"/>
  <c r="P7303" i="1"/>
  <c r="Q7303" i="1"/>
  <c r="P7304" i="1"/>
  <c r="Q7304" i="1"/>
  <c r="P7305" i="1"/>
  <c r="Q7305" i="1"/>
  <c r="P7306" i="1"/>
  <c r="Q7306" i="1"/>
  <c r="P7307" i="1"/>
  <c r="Q7307" i="1"/>
  <c r="P7308" i="1"/>
  <c r="Q7308" i="1"/>
  <c r="P7309" i="1"/>
  <c r="Q7309" i="1"/>
  <c r="P7310" i="1"/>
  <c r="Q7310" i="1"/>
  <c r="P7311" i="1"/>
  <c r="Q7311" i="1"/>
  <c r="P7312" i="1"/>
  <c r="Q7312" i="1"/>
  <c r="P7313" i="1"/>
  <c r="Q7313" i="1"/>
  <c r="P7314" i="1"/>
  <c r="Q7314" i="1"/>
  <c r="P7315" i="1"/>
  <c r="Q7315" i="1"/>
  <c r="P7316" i="1"/>
  <c r="Q7316" i="1"/>
  <c r="P7317" i="1"/>
  <c r="Q7317" i="1"/>
  <c r="P7318" i="1"/>
  <c r="Q7318" i="1"/>
  <c r="P7319" i="1"/>
  <c r="Q7319" i="1"/>
  <c r="P7320" i="1"/>
  <c r="Q7320" i="1"/>
  <c r="P7321" i="1"/>
  <c r="Q7321" i="1"/>
  <c r="P7322" i="1"/>
  <c r="Q7322" i="1"/>
  <c r="P7323" i="1"/>
  <c r="Q7323" i="1"/>
  <c r="P7324" i="1"/>
  <c r="Q7324" i="1"/>
  <c r="P7325" i="1"/>
  <c r="Q7325" i="1"/>
  <c r="P7326" i="1"/>
  <c r="Q7326" i="1"/>
  <c r="P7327" i="1"/>
  <c r="Q7327" i="1"/>
  <c r="P7328" i="1"/>
  <c r="Q7328" i="1"/>
  <c r="P7329" i="1"/>
  <c r="Q7329" i="1"/>
  <c r="P7330" i="1"/>
  <c r="Q7330" i="1"/>
  <c r="P7331" i="1"/>
  <c r="Q7331" i="1"/>
  <c r="P7332" i="1"/>
  <c r="Q7332" i="1"/>
  <c r="P7333" i="1"/>
  <c r="Q7333" i="1"/>
  <c r="P7334" i="1"/>
  <c r="Q7334" i="1"/>
  <c r="P7335" i="1"/>
  <c r="Q7335" i="1"/>
  <c r="P7336" i="1"/>
  <c r="Q7336" i="1"/>
  <c r="P7337" i="1"/>
  <c r="Q7337" i="1"/>
  <c r="P7338" i="1"/>
  <c r="Q7338" i="1"/>
  <c r="P7339" i="1"/>
  <c r="Q7339" i="1"/>
  <c r="P7340" i="1"/>
  <c r="Q7340" i="1"/>
  <c r="P7341" i="1"/>
  <c r="Q7341" i="1"/>
  <c r="P7342" i="1"/>
  <c r="Q7342" i="1"/>
  <c r="P7343" i="1"/>
  <c r="Q7343" i="1"/>
  <c r="P7344" i="1"/>
  <c r="Q7344" i="1"/>
  <c r="P7345" i="1"/>
  <c r="Q7345" i="1"/>
  <c r="P7346" i="1"/>
  <c r="Q7346" i="1"/>
  <c r="P7347" i="1"/>
  <c r="Q7347" i="1"/>
  <c r="P7348" i="1"/>
  <c r="Q7348" i="1"/>
  <c r="P7349" i="1"/>
  <c r="Q7349" i="1"/>
  <c r="P7350" i="1"/>
  <c r="Q7350" i="1"/>
  <c r="P7351" i="1"/>
  <c r="Q7351" i="1"/>
  <c r="P7352" i="1"/>
  <c r="Q7352" i="1"/>
  <c r="P7353" i="1"/>
  <c r="Q7353" i="1"/>
  <c r="P7354" i="1"/>
  <c r="Q7354" i="1"/>
  <c r="P7355" i="1"/>
  <c r="Q7355" i="1"/>
  <c r="P7356" i="1"/>
  <c r="Q7356" i="1"/>
  <c r="P7357" i="1"/>
  <c r="Q7357" i="1"/>
  <c r="P7358" i="1"/>
  <c r="Q7358" i="1"/>
  <c r="P7359" i="1"/>
  <c r="Q7359" i="1"/>
  <c r="P7360" i="1"/>
  <c r="Q7360" i="1"/>
  <c r="P7361" i="1"/>
  <c r="Q7361" i="1"/>
  <c r="P7362" i="1"/>
  <c r="Q7362" i="1"/>
  <c r="P7363" i="1"/>
  <c r="Q7363" i="1"/>
  <c r="P7364" i="1"/>
  <c r="Q7364" i="1"/>
  <c r="P7365" i="1"/>
  <c r="Q7365" i="1"/>
  <c r="P7366" i="1"/>
  <c r="Q7366" i="1"/>
  <c r="P7367" i="1"/>
  <c r="Q7367" i="1"/>
  <c r="P7368" i="1"/>
  <c r="Q7368" i="1"/>
  <c r="P7369" i="1"/>
  <c r="Q7369" i="1"/>
  <c r="P7370" i="1"/>
  <c r="Q7370" i="1"/>
  <c r="P7371" i="1"/>
  <c r="Q7371" i="1"/>
  <c r="P7372" i="1"/>
  <c r="Q7372" i="1"/>
  <c r="P7373" i="1"/>
  <c r="Q7373" i="1"/>
  <c r="P7374" i="1"/>
  <c r="Q7374" i="1"/>
  <c r="P7375" i="1"/>
  <c r="Q7375" i="1"/>
  <c r="P7376" i="1"/>
  <c r="Q7376" i="1"/>
  <c r="P7377" i="1"/>
  <c r="Q7377" i="1"/>
  <c r="P7378" i="1"/>
  <c r="Q7378" i="1"/>
  <c r="P7379" i="1"/>
  <c r="Q7379" i="1"/>
  <c r="P7380" i="1"/>
  <c r="Q7380" i="1"/>
  <c r="P7381" i="1"/>
  <c r="Q7381" i="1"/>
  <c r="P7382" i="1"/>
  <c r="Q7382" i="1"/>
  <c r="P7383" i="1"/>
  <c r="Q7383" i="1"/>
  <c r="P7384" i="1"/>
  <c r="Q7384" i="1"/>
  <c r="P7385" i="1"/>
  <c r="Q7385" i="1"/>
  <c r="P7386" i="1"/>
  <c r="Q7386" i="1"/>
  <c r="P7387" i="1"/>
  <c r="Q7387" i="1"/>
  <c r="P7388" i="1"/>
  <c r="Q7388" i="1"/>
  <c r="P7389" i="1"/>
  <c r="Q7389" i="1"/>
  <c r="P7390" i="1"/>
  <c r="Q7390" i="1"/>
  <c r="P7391" i="1"/>
  <c r="Q7391" i="1"/>
  <c r="P7392" i="1"/>
  <c r="Q7392" i="1"/>
  <c r="P7393" i="1"/>
  <c r="Q7393" i="1"/>
  <c r="P7394" i="1"/>
  <c r="Q7394" i="1"/>
  <c r="P7395" i="1"/>
  <c r="Q7395" i="1"/>
  <c r="P7396" i="1"/>
  <c r="Q7396" i="1"/>
  <c r="P7397" i="1"/>
  <c r="Q7397" i="1"/>
  <c r="P7398" i="1"/>
  <c r="Q7398" i="1"/>
  <c r="P7399" i="1"/>
  <c r="Q7399" i="1"/>
  <c r="P7400" i="1"/>
  <c r="Q7400" i="1"/>
  <c r="P7401" i="1"/>
  <c r="Q7401" i="1"/>
  <c r="P7402" i="1"/>
  <c r="Q7402" i="1"/>
  <c r="P7403" i="1"/>
  <c r="Q7403" i="1"/>
  <c r="P7404" i="1"/>
  <c r="Q7404" i="1"/>
  <c r="P7405" i="1"/>
  <c r="Q7405" i="1"/>
  <c r="P7406" i="1"/>
  <c r="Q7406" i="1"/>
  <c r="P7407" i="1"/>
  <c r="Q7407" i="1"/>
  <c r="P7408" i="1"/>
  <c r="Q7408" i="1"/>
  <c r="P7409" i="1"/>
  <c r="Q7409" i="1"/>
  <c r="P7410" i="1"/>
  <c r="Q7410" i="1"/>
  <c r="P7411" i="1"/>
  <c r="Q7411" i="1"/>
  <c r="P7412" i="1"/>
  <c r="Q7412" i="1"/>
  <c r="P7413" i="1"/>
  <c r="Q7413" i="1"/>
  <c r="P7414" i="1"/>
  <c r="Q7414" i="1"/>
  <c r="P7415" i="1"/>
  <c r="Q7415" i="1"/>
  <c r="P7416" i="1"/>
  <c r="Q7416" i="1"/>
  <c r="P7417" i="1"/>
  <c r="Q7417" i="1"/>
  <c r="P7418" i="1"/>
  <c r="Q7418" i="1"/>
  <c r="P7419" i="1"/>
  <c r="Q7419" i="1"/>
  <c r="P7420" i="1"/>
  <c r="Q7420" i="1"/>
  <c r="P7421" i="1"/>
  <c r="Q7421" i="1"/>
  <c r="P7422" i="1"/>
  <c r="Q7422" i="1"/>
  <c r="P7423" i="1"/>
  <c r="Q7423" i="1"/>
  <c r="P7424" i="1"/>
  <c r="Q7424" i="1"/>
  <c r="P7425" i="1"/>
  <c r="Q7425" i="1"/>
  <c r="P7426" i="1"/>
  <c r="Q7426" i="1"/>
  <c r="P7427" i="1"/>
  <c r="Q7427" i="1"/>
  <c r="P7428" i="1"/>
  <c r="Q7428" i="1"/>
  <c r="P7429" i="1"/>
  <c r="Q7429" i="1"/>
  <c r="P7430" i="1"/>
  <c r="Q7430" i="1"/>
  <c r="P7431" i="1"/>
  <c r="Q7431" i="1"/>
  <c r="P7432" i="1"/>
  <c r="Q7432" i="1"/>
  <c r="P7433" i="1"/>
  <c r="Q7433" i="1"/>
  <c r="P7434" i="1"/>
  <c r="Q7434" i="1"/>
  <c r="P7435" i="1"/>
  <c r="Q7435" i="1"/>
  <c r="P7436" i="1"/>
  <c r="Q7436" i="1"/>
  <c r="P7437" i="1"/>
  <c r="Q7437" i="1"/>
  <c r="P7438" i="1"/>
  <c r="Q7438" i="1"/>
  <c r="P7439" i="1"/>
  <c r="Q7439" i="1"/>
  <c r="P7440" i="1"/>
  <c r="Q7440" i="1"/>
  <c r="P7441" i="1"/>
  <c r="Q7441" i="1"/>
  <c r="P7442" i="1"/>
  <c r="Q7442" i="1"/>
  <c r="P7443" i="1"/>
  <c r="Q7443" i="1"/>
  <c r="P7444" i="1"/>
  <c r="Q7444" i="1"/>
  <c r="P7445" i="1"/>
  <c r="Q7445" i="1"/>
  <c r="P7446" i="1"/>
  <c r="Q7446" i="1"/>
  <c r="P7447" i="1"/>
  <c r="Q7447" i="1"/>
  <c r="P7448" i="1"/>
  <c r="Q7448" i="1"/>
  <c r="P7449" i="1"/>
  <c r="Q7449" i="1"/>
  <c r="P7450" i="1"/>
  <c r="Q7450" i="1"/>
  <c r="P7451" i="1"/>
  <c r="Q7451" i="1"/>
  <c r="P7452" i="1"/>
  <c r="Q7452" i="1"/>
  <c r="P7453" i="1"/>
  <c r="Q7453" i="1"/>
  <c r="P7454" i="1"/>
  <c r="Q7454" i="1"/>
  <c r="P7455" i="1"/>
  <c r="Q7455" i="1"/>
  <c r="P7456" i="1"/>
  <c r="Q7456" i="1"/>
  <c r="P7457" i="1"/>
  <c r="Q7457" i="1"/>
  <c r="P7458" i="1"/>
  <c r="Q7458" i="1"/>
  <c r="P7459" i="1"/>
  <c r="Q7459" i="1"/>
  <c r="P7460" i="1"/>
  <c r="Q7460" i="1"/>
  <c r="P7461" i="1"/>
  <c r="Q7461" i="1"/>
  <c r="P7462" i="1"/>
  <c r="Q7462" i="1"/>
  <c r="P7463" i="1"/>
  <c r="Q7463" i="1"/>
  <c r="P7464" i="1"/>
  <c r="Q7464" i="1"/>
  <c r="P7465" i="1"/>
  <c r="Q7465" i="1"/>
  <c r="P7466" i="1"/>
  <c r="Q7466" i="1"/>
  <c r="P7467" i="1"/>
  <c r="Q7467" i="1"/>
  <c r="P7468" i="1"/>
  <c r="Q7468" i="1"/>
  <c r="P7469" i="1"/>
  <c r="Q7469" i="1"/>
  <c r="P7470" i="1"/>
  <c r="Q7470" i="1"/>
  <c r="P7471" i="1"/>
  <c r="Q7471" i="1"/>
  <c r="P7472" i="1"/>
  <c r="Q7472" i="1"/>
  <c r="P7473" i="1"/>
  <c r="Q7473" i="1"/>
  <c r="P7474" i="1"/>
  <c r="Q7474" i="1"/>
  <c r="P7475" i="1"/>
  <c r="Q7475" i="1"/>
  <c r="P7476" i="1"/>
  <c r="Q7476" i="1"/>
  <c r="P7477" i="1"/>
  <c r="Q7477" i="1"/>
  <c r="P7478" i="1"/>
  <c r="Q7478" i="1"/>
  <c r="P7479" i="1"/>
  <c r="Q7479" i="1"/>
  <c r="P7480" i="1"/>
  <c r="Q7480" i="1"/>
  <c r="P7481" i="1"/>
  <c r="Q7481" i="1"/>
  <c r="P7482" i="1"/>
  <c r="Q7482" i="1"/>
  <c r="P7483" i="1"/>
  <c r="Q7483" i="1"/>
  <c r="P7484" i="1"/>
  <c r="Q7484" i="1"/>
  <c r="P7485" i="1"/>
  <c r="Q7485" i="1"/>
  <c r="P7486" i="1"/>
  <c r="Q7486" i="1"/>
  <c r="P7487" i="1"/>
  <c r="Q7487" i="1"/>
  <c r="P7488" i="1"/>
  <c r="Q7488" i="1"/>
  <c r="P7489" i="1"/>
  <c r="Q7489" i="1"/>
  <c r="P7490" i="1"/>
  <c r="Q7490" i="1"/>
  <c r="P7491" i="1"/>
  <c r="Q7491" i="1"/>
  <c r="P7492" i="1"/>
  <c r="Q7492" i="1"/>
  <c r="P7493" i="1"/>
  <c r="Q7493" i="1"/>
  <c r="P7494" i="1"/>
  <c r="Q7494" i="1"/>
  <c r="P7495" i="1"/>
  <c r="Q7495" i="1"/>
  <c r="P7496" i="1"/>
  <c r="Q7496" i="1"/>
  <c r="P7497" i="1"/>
  <c r="Q7497" i="1"/>
  <c r="P7498" i="1"/>
  <c r="Q7498" i="1"/>
  <c r="P7499" i="1"/>
  <c r="Q7499" i="1"/>
  <c r="P7500" i="1"/>
  <c r="Q7500" i="1"/>
  <c r="P7501" i="1"/>
  <c r="Q7501" i="1"/>
  <c r="P7502" i="1"/>
  <c r="Q7502" i="1"/>
  <c r="P7503" i="1"/>
  <c r="Q7503" i="1"/>
  <c r="P7504" i="1"/>
  <c r="Q7504" i="1"/>
  <c r="P7505" i="1"/>
  <c r="Q7505" i="1"/>
  <c r="P7506" i="1"/>
  <c r="Q7506" i="1"/>
  <c r="P7507" i="1"/>
  <c r="Q7507" i="1"/>
  <c r="P7508" i="1"/>
  <c r="Q7508" i="1"/>
  <c r="P7509" i="1"/>
  <c r="Q7509" i="1"/>
  <c r="P7510" i="1"/>
  <c r="Q7510" i="1"/>
  <c r="P7511" i="1"/>
  <c r="Q7511" i="1"/>
  <c r="P7512" i="1"/>
  <c r="Q7512" i="1"/>
  <c r="P7513" i="1"/>
  <c r="Q7513" i="1"/>
  <c r="P7514" i="1"/>
  <c r="Q7514" i="1"/>
  <c r="P7515" i="1"/>
  <c r="Q7515" i="1"/>
  <c r="P7516" i="1"/>
  <c r="Q7516" i="1"/>
  <c r="P7517" i="1"/>
  <c r="Q7517" i="1"/>
  <c r="P7518" i="1"/>
  <c r="Q7518" i="1"/>
  <c r="P7519" i="1"/>
  <c r="Q7519" i="1"/>
  <c r="P7520" i="1"/>
  <c r="Q7520" i="1"/>
  <c r="P7521" i="1"/>
  <c r="Q7521" i="1"/>
  <c r="P7522" i="1"/>
  <c r="Q7522" i="1"/>
  <c r="P7523" i="1"/>
  <c r="Q7523" i="1"/>
  <c r="P7524" i="1"/>
  <c r="Q7524" i="1"/>
  <c r="P7525" i="1"/>
  <c r="Q7525" i="1"/>
  <c r="P7526" i="1"/>
  <c r="Q7526" i="1"/>
  <c r="P7527" i="1"/>
  <c r="Q7527" i="1"/>
  <c r="P7528" i="1"/>
  <c r="Q7528" i="1"/>
  <c r="P7529" i="1"/>
  <c r="Q7529" i="1"/>
  <c r="P7530" i="1"/>
  <c r="Q7530" i="1"/>
  <c r="P7531" i="1"/>
  <c r="Q7531" i="1"/>
  <c r="P7532" i="1"/>
  <c r="Q7532" i="1"/>
  <c r="P7533" i="1"/>
  <c r="Q7533" i="1"/>
  <c r="P7534" i="1"/>
  <c r="Q7534" i="1"/>
  <c r="P7535" i="1"/>
  <c r="Q7535" i="1"/>
  <c r="P7536" i="1"/>
  <c r="Q7536" i="1"/>
  <c r="P7537" i="1"/>
  <c r="Q7537" i="1"/>
  <c r="P7538" i="1"/>
  <c r="Q7538" i="1"/>
  <c r="P7539" i="1"/>
  <c r="Q7539" i="1"/>
  <c r="P7540" i="1"/>
  <c r="Q7540" i="1"/>
  <c r="P7541" i="1"/>
  <c r="Q7541" i="1"/>
  <c r="P7542" i="1"/>
  <c r="Q7542" i="1"/>
  <c r="P7543" i="1"/>
  <c r="Q7543" i="1"/>
  <c r="P7544" i="1"/>
  <c r="Q7544" i="1"/>
  <c r="P7545" i="1"/>
  <c r="Q7545" i="1"/>
  <c r="P7546" i="1"/>
  <c r="Q7546" i="1"/>
  <c r="P7547" i="1"/>
  <c r="Q7547" i="1"/>
  <c r="P7548" i="1"/>
  <c r="Q7548" i="1"/>
  <c r="P7549" i="1"/>
  <c r="Q7549" i="1"/>
  <c r="P7550" i="1"/>
  <c r="Q7550" i="1"/>
  <c r="P7551" i="1"/>
  <c r="Q7551" i="1"/>
  <c r="P7552" i="1"/>
  <c r="Q7552" i="1"/>
  <c r="P7553" i="1"/>
  <c r="Q7553" i="1"/>
  <c r="P7554" i="1"/>
  <c r="Q7554" i="1"/>
  <c r="P7555" i="1"/>
  <c r="Q7555" i="1"/>
  <c r="P7556" i="1"/>
  <c r="Q7556" i="1"/>
  <c r="P7557" i="1"/>
  <c r="Q7557" i="1"/>
  <c r="P7558" i="1"/>
  <c r="Q7558" i="1"/>
  <c r="P7559" i="1"/>
  <c r="Q7559" i="1"/>
  <c r="P7560" i="1"/>
  <c r="Q7560" i="1"/>
  <c r="P7561" i="1"/>
  <c r="Q7561" i="1"/>
  <c r="P7562" i="1"/>
  <c r="Q7562" i="1"/>
  <c r="P7563" i="1"/>
  <c r="Q7563" i="1"/>
  <c r="P7564" i="1"/>
  <c r="Q7564" i="1"/>
  <c r="P7565" i="1"/>
  <c r="Q7565" i="1"/>
  <c r="P7566" i="1"/>
  <c r="Q7566" i="1"/>
  <c r="P7567" i="1"/>
  <c r="Q7567" i="1"/>
  <c r="P7568" i="1"/>
  <c r="Q7568" i="1"/>
  <c r="P7569" i="1"/>
  <c r="Q7569" i="1"/>
  <c r="P7570" i="1"/>
  <c r="Q7570" i="1"/>
  <c r="P7571" i="1"/>
  <c r="Q7571" i="1"/>
  <c r="P7572" i="1"/>
  <c r="Q7572" i="1"/>
  <c r="P7573" i="1"/>
  <c r="Q7573" i="1"/>
  <c r="P7574" i="1"/>
  <c r="Q7574" i="1"/>
  <c r="P7575" i="1"/>
  <c r="Q7575" i="1"/>
  <c r="P7576" i="1"/>
  <c r="Q7576" i="1"/>
  <c r="P7577" i="1"/>
  <c r="Q7577" i="1"/>
  <c r="P7578" i="1"/>
  <c r="Q7578" i="1"/>
  <c r="P7579" i="1"/>
  <c r="Q7579" i="1"/>
  <c r="P7580" i="1"/>
  <c r="Q7580" i="1"/>
  <c r="P7581" i="1"/>
  <c r="Q7581" i="1"/>
  <c r="P7582" i="1"/>
  <c r="Q7582" i="1"/>
  <c r="P7583" i="1"/>
  <c r="Q7583" i="1"/>
  <c r="P7584" i="1"/>
  <c r="Q7584" i="1"/>
  <c r="P7585" i="1"/>
  <c r="Q7585" i="1"/>
  <c r="P7586" i="1"/>
  <c r="Q7586" i="1"/>
  <c r="P7587" i="1"/>
  <c r="Q7587" i="1"/>
  <c r="P7588" i="1"/>
  <c r="Q7588" i="1"/>
  <c r="P7589" i="1"/>
  <c r="Q7589" i="1"/>
  <c r="P7590" i="1"/>
  <c r="Q7590" i="1"/>
  <c r="P7591" i="1"/>
  <c r="Q7591" i="1"/>
  <c r="P7592" i="1"/>
  <c r="Q7592" i="1"/>
  <c r="P7593" i="1"/>
  <c r="Q7593" i="1"/>
  <c r="P7594" i="1"/>
  <c r="Q7594" i="1"/>
  <c r="P7595" i="1"/>
  <c r="Q7595" i="1"/>
  <c r="P7596" i="1"/>
  <c r="Q7596" i="1"/>
  <c r="P7597" i="1"/>
  <c r="Q7597" i="1"/>
  <c r="P7598" i="1"/>
  <c r="Q7598" i="1"/>
  <c r="P7599" i="1"/>
  <c r="Q7599" i="1"/>
  <c r="P7600" i="1"/>
  <c r="Q7600" i="1"/>
  <c r="P7601" i="1"/>
  <c r="Q7601" i="1"/>
  <c r="P7602" i="1"/>
  <c r="Q7602" i="1"/>
  <c r="P7603" i="1"/>
  <c r="Q7603" i="1"/>
  <c r="P7604" i="1"/>
  <c r="Q7604" i="1"/>
  <c r="P7605" i="1"/>
  <c r="Q7605" i="1"/>
  <c r="P7606" i="1"/>
  <c r="Q7606" i="1"/>
  <c r="P7607" i="1"/>
  <c r="Q7607" i="1"/>
  <c r="P7608" i="1"/>
  <c r="Q7608" i="1"/>
  <c r="P7609" i="1"/>
  <c r="Q7609" i="1"/>
  <c r="P7610" i="1"/>
  <c r="Q7610" i="1"/>
  <c r="P7611" i="1"/>
  <c r="Q7611" i="1"/>
  <c r="P7612" i="1"/>
  <c r="Q7612" i="1"/>
  <c r="P7613" i="1"/>
  <c r="Q7613" i="1"/>
  <c r="P7614" i="1"/>
  <c r="Q7614" i="1"/>
  <c r="P7615" i="1"/>
  <c r="Q7615" i="1"/>
  <c r="P7616" i="1"/>
  <c r="Q7616" i="1"/>
  <c r="P7617" i="1"/>
  <c r="Q7617" i="1"/>
  <c r="P7618" i="1"/>
  <c r="Q7618" i="1"/>
  <c r="P7619" i="1"/>
  <c r="Q7619" i="1"/>
  <c r="P7620" i="1"/>
  <c r="Q7620" i="1"/>
  <c r="P7621" i="1"/>
  <c r="Q7621" i="1"/>
  <c r="P7622" i="1"/>
  <c r="Q7622" i="1"/>
  <c r="P7623" i="1"/>
  <c r="Q7623" i="1"/>
  <c r="P7624" i="1"/>
  <c r="Q7624" i="1"/>
  <c r="P7625" i="1"/>
  <c r="Q7625" i="1"/>
  <c r="P7626" i="1"/>
  <c r="Q7626" i="1"/>
  <c r="P7627" i="1"/>
  <c r="Q7627" i="1"/>
  <c r="P7628" i="1"/>
  <c r="Q7628" i="1"/>
  <c r="P7629" i="1"/>
  <c r="Q7629" i="1"/>
  <c r="P7630" i="1"/>
  <c r="Q7630" i="1"/>
  <c r="P7631" i="1"/>
  <c r="Q7631" i="1"/>
  <c r="P7632" i="1"/>
  <c r="Q7632" i="1"/>
  <c r="P7633" i="1"/>
  <c r="Q7633" i="1"/>
  <c r="P7634" i="1"/>
  <c r="Q7634" i="1"/>
  <c r="P7635" i="1"/>
  <c r="Q7635" i="1"/>
  <c r="P7636" i="1"/>
  <c r="Q7636" i="1"/>
  <c r="P7637" i="1"/>
  <c r="Q7637" i="1"/>
  <c r="P7638" i="1"/>
  <c r="Q7638" i="1"/>
  <c r="P7639" i="1"/>
  <c r="Q7639" i="1"/>
  <c r="P7640" i="1"/>
  <c r="Q7640" i="1"/>
  <c r="P7641" i="1"/>
  <c r="Q7641" i="1"/>
  <c r="P7642" i="1"/>
  <c r="Q7642" i="1"/>
  <c r="P7643" i="1"/>
  <c r="Q7643" i="1"/>
  <c r="P7644" i="1"/>
  <c r="Q7644" i="1"/>
  <c r="P7645" i="1"/>
  <c r="Q7645" i="1"/>
  <c r="P7646" i="1"/>
  <c r="Q7646" i="1"/>
  <c r="P7647" i="1"/>
  <c r="Q7647" i="1"/>
  <c r="P7648" i="1"/>
  <c r="Q7648" i="1"/>
  <c r="P7649" i="1"/>
  <c r="Q7649" i="1"/>
  <c r="P7650" i="1"/>
  <c r="Q7650" i="1"/>
  <c r="P7651" i="1"/>
  <c r="Q7651" i="1"/>
  <c r="P7652" i="1"/>
  <c r="Q7652" i="1"/>
  <c r="P7653" i="1"/>
  <c r="Q7653" i="1"/>
  <c r="P7654" i="1"/>
  <c r="Q7654" i="1"/>
  <c r="P7655" i="1"/>
  <c r="Q7655" i="1"/>
  <c r="P7656" i="1"/>
  <c r="Q7656" i="1"/>
  <c r="P7657" i="1"/>
  <c r="Q7657" i="1"/>
  <c r="P7658" i="1"/>
  <c r="Q7658" i="1"/>
  <c r="P7659" i="1"/>
  <c r="Q7659" i="1"/>
  <c r="P7660" i="1"/>
  <c r="Q7660" i="1"/>
  <c r="P7661" i="1"/>
  <c r="Q7661" i="1"/>
  <c r="P7662" i="1"/>
  <c r="Q7662" i="1"/>
  <c r="P7663" i="1"/>
  <c r="Q7663" i="1"/>
  <c r="P7664" i="1"/>
  <c r="Q7664" i="1"/>
  <c r="P7665" i="1"/>
  <c r="Q7665" i="1"/>
  <c r="P7666" i="1"/>
  <c r="Q7666" i="1"/>
  <c r="P7667" i="1"/>
  <c r="Q7667" i="1"/>
  <c r="P7668" i="1"/>
  <c r="Q7668" i="1"/>
  <c r="P7669" i="1"/>
  <c r="Q7669" i="1"/>
  <c r="P7670" i="1"/>
  <c r="Q7670" i="1"/>
  <c r="P7671" i="1"/>
  <c r="Q7671" i="1"/>
  <c r="P7672" i="1"/>
  <c r="Q7672" i="1"/>
  <c r="P7673" i="1"/>
  <c r="Q7673" i="1"/>
  <c r="P7674" i="1"/>
  <c r="Q7674" i="1"/>
  <c r="P7675" i="1"/>
  <c r="Q7675" i="1"/>
  <c r="P7676" i="1"/>
  <c r="Q7676" i="1"/>
  <c r="P7677" i="1"/>
  <c r="Q7677" i="1"/>
  <c r="P7678" i="1"/>
  <c r="Q7678" i="1"/>
  <c r="P7679" i="1"/>
  <c r="Q7679" i="1"/>
  <c r="P7680" i="1"/>
  <c r="Q7680" i="1"/>
  <c r="P7681" i="1"/>
  <c r="Q7681" i="1"/>
  <c r="P7682" i="1"/>
  <c r="Q7682" i="1"/>
  <c r="P7683" i="1"/>
  <c r="Q7683" i="1"/>
  <c r="P7684" i="1"/>
  <c r="Q7684" i="1"/>
  <c r="P7685" i="1"/>
  <c r="Q7685" i="1"/>
  <c r="P7686" i="1"/>
  <c r="Q7686" i="1"/>
  <c r="P7687" i="1"/>
  <c r="Q7687" i="1"/>
  <c r="P7688" i="1"/>
  <c r="Q7688" i="1"/>
  <c r="P7689" i="1"/>
  <c r="Q7689" i="1"/>
  <c r="P7690" i="1"/>
  <c r="Q7690" i="1"/>
  <c r="P7691" i="1"/>
  <c r="Q7691" i="1"/>
  <c r="P7692" i="1"/>
  <c r="Q7692" i="1"/>
  <c r="P7693" i="1"/>
  <c r="Q7693" i="1"/>
  <c r="P7694" i="1"/>
  <c r="Q7694" i="1"/>
  <c r="P7695" i="1"/>
  <c r="Q7695" i="1"/>
  <c r="P7696" i="1"/>
  <c r="Q7696" i="1"/>
  <c r="P7697" i="1"/>
  <c r="Q7697" i="1"/>
  <c r="P7698" i="1"/>
  <c r="Q7698" i="1"/>
  <c r="P7699" i="1"/>
  <c r="Q7699" i="1"/>
  <c r="P7700" i="1"/>
  <c r="Q7700" i="1"/>
  <c r="P7701" i="1"/>
  <c r="Q7701" i="1"/>
  <c r="P7702" i="1"/>
  <c r="Q7702" i="1"/>
  <c r="P7703" i="1"/>
  <c r="Q7703" i="1"/>
  <c r="P7704" i="1"/>
  <c r="Q7704" i="1"/>
  <c r="P7705" i="1"/>
  <c r="Q7705" i="1"/>
  <c r="P7706" i="1"/>
  <c r="Q7706" i="1"/>
  <c r="P7707" i="1"/>
  <c r="Q7707" i="1"/>
  <c r="P7708" i="1"/>
  <c r="Q7708" i="1"/>
  <c r="P7709" i="1"/>
  <c r="Q7709" i="1"/>
  <c r="P7710" i="1"/>
  <c r="Q7710" i="1"/>
  <c r="P7711" i="1"/>
  <c r="Q7711" i="1"/>
  <c r="P7712" i="1"/>
  <c r="Q7712" i="1"/>
  <c r="P7713" i="1"/>
  <c r="Q7713" i="1"/>
  <c r="P7714" i="1"/>
  <c r="Q7714" i="1"/>
  <c r="P7715" i="1"/>
  <c r="Q7715" i="1"/>
  <c r="P7716" i="1"/>
  <c r="Q7716" i="1"/>
  <c r="P7717" i="1"/>
  <c r="Q7717" i="1"/>
  <c r="P7718" i="1"/>
  <c r="Q7718" i="1"/>
  <c r="P7719" i="1"/>
  <c r="Q7719" i="1"/>
  <c r="P7720" i="1"/>
  <c r="Q7720" i="1"/>
  <c r="P7721" i="1"/>
  <c r="Q7721" i="1"/>
  <c r="P7722" i="1"/>
  <c r="Q7722" i="1"/>
  <c r="P7723" i="1"/>
  <c r="Q7723" i="1"/>
  <c r="P7724" i="1"/>
  <c r="Q7724" i="1"/>
  <c r="P7725" i="1"/>
  <c r="Q7725" i="1"/>
  <c r="P7726" i="1"/>
  <c r="Q7726" i="1"/>
  <c r="P7727" i="1"/>
  <c r="Q7727" i="1"/>
  <c r="P7728" i="1"/>
  <c r="Q7728" i="1"/>
  <c r="P7729" i="1"/>
  <c r="Q7729" i="1"/>
  <c r="P7730" i="1"/>
  <c r="Q7730" i="1"/>
  <c r="P7731" i="1"/>
  <c r="Q7731" i="1"/>
  <c r="P7732" i="1"/>
  <c r="Q7732" i="1"/>
  <c r="P7733" i="1"/>
  <c r="Q7733" i="1"/>
  <c r="P7734" i="1"/>
  <c r="Q7734" i="1"/>
  <c r="P7735" i="1"/>
  <c r="Q7735" i="1"/>
  <c r="P7736" i="1"/>
  <c r="Q7736" i="1"/>
  <c r="P7737" i="1"/>
  <c r="Q7737" i="1"/>
  <c r="P7738" i="1"/>
  <c r="Q7738" i="1"/>
  <c r="P7739" i="1"/>
  <c r="Q7739" i="1"/>
  <c r="P7740" i="1"/>
  <c r="Q7740" i="1"/>
  <c r="P7741" i="1"/>
  <c r="Q7741" i="1"/>
  <c r="P7742" i="1"/>
  <c r="Q7742" i="1"/>
  <c r="P7743" i="1"/>
  <c r="Q7743" i="1"/>
  <c r="P7744" i="1"/>
  <c r="Q7744" i="1"/>
  <c r="P7745" i="1"/>
  <c r="Q7745" i="1"/>
  <c r="P7746" i="1"/>
  <c r="Q7746" i="1"/>
  <c r="P7747" i="1"/>
  <c r="Q7747" i="1"/>
  <c r="P7748" i="1"/>
  <c r="Q7748" i="1"/>
  <c r="P7749" i="1"/>
  <c r="Q7749" i="1"/>
  <c r="P7750" i="1"/>
  <c r="Q7750" i="1"/>
  <c r="P7751" i="1"/>
  <c r="Q7751" i="1"/>
  <c r="P7752" i="1"/>
  <c r="Q7752" i="1"/>
  <c r="P7753" i="1"/>
  <c r="Q7753" i="1"/>
  <c r="P7754" i="1"/>
  <c r="Q7754" i="1"/>
  <c r="P7755" i="1"/>
  <c r="Q7755" i="1"/>
  <c r="P7756" i="1"/>
  <c r="Q7756" i="1"/>
  <c r="P7757" i="1"/>
  <c r="Q7757" i="1"/>
  <c r="P7758" i="1"/>
  <c r="Q7758" i="1"/>
  <c r="P7759" i="1"/>
  <c r="Q7759" i="1"/>
  <c r="P7760" i="1"/>
  <c r="Q7760" i="1"/>
  <c r="P7761" i="1"/>
  <c r="Q7761" i="1"/>
  <c r="P7762" i="1"/>
  <c r="Q7762" i="1"/>
  <c r="P7763" i="1"/>
  <c r="Q7763" i="1"/>
  <c r="P7764" i="1"/>
  <c r="Q7764" i="1"/>
  <c r="P7765" i="1"/>
  <c r="Q7765" i="1"/>
  <c r="P7766" i="1"/>
  <c r="Q7766" i="1"/>
  <c r="P7767" i="1"/>
  <c r="Q7767" i="1"/>
  <c r="P7768" i="1"/>
  <c r="Q7768" i="1"/>
  <c r="P7769" i="1"/>
  <c r="Q7769" i="1"/>
  <c r="P7770" i="1"/>
  <c r="Q7770" i="1"/>
  <c r="P7771" i="1"/>
  <c r="Q7771" i="1"/>
  <c r="P7772" i="1"/>
  <c r="Q7772" i="1"/>
  <c r="P7773" i="1"/>
  <c r="Q7773" i="1"/>
  <c r="P7774" i="1"/>
  <c r="Q7774" i="1"/>
  <c r="P7775" i="1"/>
  <c r="Q7775" i="1"/>
  <c r="P7776" i="1"/>
  <c r="Q7776" i="1"/>
  <c r="P7777" i="1"/>
  <c r="Q7777" i="1"/>
  <c r="P7778" i="1"/>
  <c r="Q7778" i="1"/>
  <c r="P7779" i="1"/>
  <c r="Q7779" i="1"/>
  <c r="P7780" i="1"/>
  <c r="Q7780" i="1"/>
  <c r="P7781" i="1"/>
  <c r="Q7781" i="1"/>
  <c r="P7782" i="1"/>
  <c r="Q7782" i="1"/>
  <c r="P7783" i="1"/>
  <c r="Q7783" i="1"/>
  <c r="P7784" i="1"/>
  <c r="Q7784" i="1"/>
  <c r="P7785" i="1"/>
  <c r="Q7785" i="1"/>
  <c r="P7786" i="1"/>
  <c r="Q7786" i="1"/>
  <c r="P7787" i="1"/>
  <c r="Q7787" i="1"/>
  <c r="P7788" i="1"/>
  <c r="Q7788" i="1"/>
  <c r="P7789" i="1"/>
  <c r="Q7789" i="1"/>
  <c r="P7790" i="1"/>
  <c r="Q7790" i="1"/>
  <c r="P7791" i="1"/>
  <c r="Q7791" i="1"/>
  <c r="P7792" i="1"/>
  <c r="Q7792" i="1"/>
  <c r="P7793" i="1"/>
  <c r="Q7793" i="1"/>
  <c r="P7794" i="1"/>
  <c r="Q7794" i="1"/>
  <c r="P7795" i="1"/>
  <c r="Q7795" i="1"/>
  <c r="P7796" i="1"/>
  <c r="Q7796" i="1"/>
  <c r="P7797" i="1"/>
  <c r="Q7797" i="1"/>
  <c r="P7798" i="1"/>
  <c r="Q7798" i="1"/>
  <c r="P7799" i="1"/>
  <c r="Q7799" i="1"/>
  <c r="P7800" i="1"/>
  <c r="Q7800" i="1"/>
  <c r="P7801" i="1"/>
  <c r="Q7801" i="1"/>
  <c r="P7802" i="1"/>
  <c r="Q7802" i="1"/>
  <c r="P7803" i="1"/>
  <c r="Q7803" i="1"/>
  <c r="P7804" i="1"/>
  <c r="Q7804" i="1"/>
  <c r="P7805" i="1"/>
  <c r="Q7805" i="1"/>
  <c r="P7806" i="1"/>
  <c r="Q7806" i="1"/>
  <c r="P7807" i="1"/>
  <c r="Q7807" i="1"/>
  <c r="P7808" i="1"/>
  <c r="Q7808" i="1"/>
  <c r="P7809" i="1"/>
  <c r="Q7809" i="1"/>
  <c r="P7810" i="1"/>
  <c r="Q7810" i="1"/>
  <c r="P7811" i="1"/>
  <c r="Q7811" i="1"/>
  <c r="P7812" i="1"/>
  <c r="Q7812" i="1"/>
  <c r="P7813" i="1"/>
  <c r="Q7813" i="1"/>
  <c r="P7814" i="1"/>
  <c r="Q7814" i="1"/>
  <c r="P7815" i="1"/>
  <c r="Q7815" i="1"/>
  <c r="P7816" i="1"/>
  <c r="Q7816" i="1"/>
  <c r="P7817" i="1"/>
  <c r="Q7817" i="1"/>
  <c r="P7818" i="1"/>
  <c r="Q7818" i="1"/>
  <c r="P7819" i="1"/>
  <c r="Q7819" i="1"/>
  <c r="P7820" i="1"/>
  <c r="Q7820" i="1"/>
  <c r="P7821" i="1"/>
  <c r="Q7821" i="1"/>
  <c r="P7822" i="1"/>
  <c r="Q7822" i="1"/>
  <c r="P7823" i="1"/>
  <c r="Q7823" i="1"/>
  <c r="P7824" i="1"/>
  <c r="Q7824" i="1"/>
  <c r="P7825" i="1"/>
  <c r="Q7825" i="1"/>
  <c r="P7826" i="1"/>
  <c r="Q7826" i="1"/>
  <c r="P7827" i="1"/>
  <c r="Q7827" i="1"/>
  <c r="P7828" i="1"/>
  <c r="Q7828" i="1"/>
  <c r="P7829" i="1"/>
  <c r="Q7829" i="1"/>
  <c r="P7830" i="1"/>
  <c r="Q7830" i="1"/>
  <c r="P7831" i="1"/>
  <c r="Q7831" i="1"/>
  <c r="P7832" i="1"/>
  <c r="Q7832" i="1"/>
  <c r="P7833" i="1"/>
  <c r="Q7833" i="1"/>
  <c r="P7834" i="1"/>
  <c r="Q7834" i="1"/>
  <c r="P7835" i="1"/>
  <c r="Q7835" i="1"/>
  <c r="P7836" i="1"/>
  <c r="Q7836" i="1"/>
  <c r="P7837" i="1"/>
  <c r="Q7837" i="1"/>
  <c r="P7838" i="1"/>
  <c r="Q7838" i="1"/>
  <c r="P7839" i="1"/>
  <c r="Q7839" i="1"/>
  <c r="P7840" i="1"/>
  <c r="Q7840" i="1"/>
  <c r="P7841" i="1"/>
  <c r="Q7841" i="1"/>
  <c r="P7842" i="1"/>
  <c r="Q7842" i="1"/>
  <c r="P7843" i="1"/>
  <c r="Q7843" i="1"/>
  <c r="P7844" i="1"/>
  <c r="Q7844" i="1"/>
  <c r="P7845" i="1"/>
  <c r="Q7845" i="1"/>
  <c r="P7846" i="1"/>
  <c r="Q7846" i="1"/>
  <c r="P7847" i="1"/>
  <c r="Q7847" i="1"/>
  <c r="P7848" i="1"/>
  <c r="Q7848" i="1"/>
  <c r="P7849" i="1"/>
  <c r="Q7849" i="1"/>
  <c r="P7850" i="1"/>
  <c r="Q7850" i="1"/>
  <c r="P7851" i="1"/>
  <c r="Q7851" i="1"/>
  <c r="P7852" i="1"/>
  <c r="Q7852" i="1"/>
  <c r="P7853" i="1"/>
  <c r="Q7853" i="1"/>
  <c r="P7854" i="1"/>
  <c r="Q7854" i="1"/>
  <c r="P7855" i="1"/>
  <c r="Q7855" i="1"/>
  <c r="P7856" i="1"/>
  <c r="Q7856" i="1"/>
  <c r="P7857" i="1"/>
  <c r="Q7857" i="1"/>
  <c r="P7858" i="1"/>
  <c r="Q7858" i="1"/>
  <c r="P7859" i="1"/>
  <c r="Q7859" i="1"/>
  <c r="P7860" i="1"/>
  <c r="Q7860" i="1"/>
  <c r="P7861" i="1"/>
  <c r="Q7861" i="1"/>
  <c r="P7862" i="1"/>
  <c r="Q7862" i="1"/>
  <c r="P7863" i="1"/>
  <c r="Q7863" i="1"/>
  <c r="P7864" i="1"/>
  <c r="Q7864" i="1"/>
  <c r="P7865" i="1"/>
  <c r="Q7865" i="1"/>
  <c r="P7866" i="1"/>
  <c r="Q7866" i="1"/>
  <c r="P7867" i="1"/>
  <c r="Q7867" i="1"/>
  <c r="P7868" i="1"/>
  <c r="Q7868" i="1"/>
  <c r="P7869" i="1"/>
  <c r="Q7869" i="1"/>
  <c r="P7870" i="1"/>
  <c r="Q7870" i="1"/>
  <c r="P7871" i="1"/>
  <c r="Q7871" i="1"/>
  <c r="P7872" i="1"/>
  <c r="Q7872" i="1"/>
  <c r="P7873" i="1"/>
  <c r="Q7873" i="1"/>
  <c r="P7874" i="1"/>
  <c r="Q7874" i="1"/>
  <c r="P7875" i="1"/>
  <c r="Q7875" i="1"/>
  <c r="P7876" i="1"/>
  <c r="Q7876" i="1"/>
  <c r="P7877" i="1"/>
  <c r="Q7877" i="1"/>
  <c r="P7878" i="1"/>
  <c r="Q7878" i="1"/>
  <c r="P7879" i="1"/>
  <c r="Q7879" i="1"/>
  <c r="P7880" i="1"/>
  <c r="Q7880" i="1"/>
  <c r="P7881" i="1"/>
  <c r="Q7881" i="1"/>
  <c r="P7882" i="1"/>
  <c r="Q7882" i="1"/>
  <c r="P7883" i="1"/>
  <c r="Q7883" i="1"/>
  <c r="P7884" i="1"/>
  <c r="Q7884" i="1"/>
  <c r="P7885" i="1"/>
  <c r="Q7885" i="1"/>
  <c r="P7886" i="1"/>
  <c r="Q7886" i="1"/>
  <c r="P7887" i="1"/>
  <c r="Q7887" i="1"/>
  <c r="P7888" i="1"/>
  <c r="Q7888" i="1"/>
  <c r="P7889" i="1"/>
  <c r="Q7889" i="1"/>
  <c r="P7890" i="1"/>
  <c r="Q7890" i="1"/>
  <c r="P7891" i="1"/>
  <c r="Q7891" i="1"/>
  <c r="P7892" i="1"/>
  <c r="Q7892" i="1"/>
  <c r="P7893" i="1"/>
  <c r="Q7893" i="1"/>
  <c r="P7894" i="1"/>
  <c r="Q7894" i="1"/>
  <c r="P7895" i="1"/>
  <c r="Q7895" i="1"/>
  <c r="P7896" i="1"/>
  <c r="Q7896" i="1"/>
  <c r="P7897" i="1"/>
  <c r="Q7897" i="1"/>
  <c r="P7898" i="1"/>
  <c r="Q7898" i="1"/>
  <c r="P7899" i="1"/>
  <c r="Q7899" i="1"/>
  <c r="P7900" i="1"/>
  <c r="Q7900" i="1"/>
  <c r="P7901" i="1"/>
  <c r="Q7901" i="1"/>
  <c r="P7902" i="1"/>
  <c r="Q7902" i="1"/>
  <c r="P7903" i="1"/>
  <c r="Q7903" i="1"/>
  <c r="P7904" i="1"/>
  <c r="Q7904" i="1"/>
  <c r="P7905" i="1"/>
  <c r="Q7905" i="1"/>
  <c r="P7906" i="1"/>
  <c r="Q7906" i="1"/>
  <c r="P7907" i="1"/>
  <c r="Q7907" i="1"/>
  <c r="P7908" i="1"/>
  <c r="Q7908" i="1"/>
  <c r="P7909" i="1"/>
  <c r="Q7909" i="1"/>
  <c r="P7910" i="1"/>
  <c r="Q7910" i="1"/>
  <c r="P7911" i="1"/>
  <c r="Q7911" i="1"/>
  <c r="P7912" i="1"/>
  <c r="Q7912" i="1"/>
  <c r="P7913" i="1"/>
  <c r="Q7913" i="1"/>
  <c r="P7914" i="1"/>
  <c r="Q7914" i="1"/>
  <c r="P7915" i="1"/>
  <c r="Q7915" i="1"/>
  <c r="P7916" i="1"/>
  <c r="Q7916" i="1"/>
  <c r="P7917" i="1"/>
  <c r="Q7917" i="1"/>
  <c r="P7918" i="1"/>
  <c r="Q7918" i="1"/>
  <c r="P7919" i="1"/>
  <c r="Q7919" i="1"/>
  <c r="P7920" i="1"/>
  <c r="Q7920" i="1"/>
  <c r="P7921" i="1"/>
  <c r="Q7921" i="1"/>
  <c r="P7922" i="1"/>
  <c r="Q7922" i="1"/>
  <c r="P7923" i="1"/>
  <c r="Q7923" i="1"/>
  <c r="P7924" i="1"/>
  <c r="Q7924" i="1"/>
  <c r="P7925" i="1"/>
  <c r="Q7925" i="1"/>
  <c r="P7926" i="1"/>
  <c r="Q7926" i="1"/>
  <c r="P7927" i="1"/>
  <c r="Q7927" i="1"/>
  <c r="P7928" i="1"/>
  <c r="Q7928" i="1"/>
  <c r="P7929" i="1"/>
  <c r="Q7929" i="1"/>
  <c r="P7930" i="1"/>
  <c r="Q7930" i="1"/>
  <c r="P7931" i="1"/>
  <c r="Q7931" i="1"/>
  <c r="P7932" i="1"/>
  <c r="Q7932" i="1"/>
  <c r="P7933" i="1"/>
  <c r="Q7933" i="1"/>
  <c r="P7934" i="1"/>
  <c r="Q7934" i="1"/>
  <c r="P7935" i="1"/>
  <c r="Q7935" i="1"/>
  <c r="P7936" i="1"/>
  <c r="Q7936" i="1"/>
  <c r="P7937" i="1"/>
  <c r="Q7937" i="1"/>
  <c r="P7938" i="1"/>
  <c r="Q7938" i="1"/>
  <c r="P7939" i="1"/>
  <c r="Q7939" i="1"/>
  <c r="P7940" i="1"/>
  <c r="Q7940" i="1"/>
  <c r="P7941" i="1"/>
  <c r="Q7941" i="1"/>
  <c r="P7942" i="1"/>
  <c r="Q7942" i="1"/>
  <c r="P7943" i="1"/>
  <c r="Q7943" i="1"/>
  <c r="P7944" i="1"/>
  <c r="Q7944" i="1"/>
  <c r="P7945" i="1"/>
  <c r="Q7945" i="1"/>
  <c r="P7946" i="1"/>
  <c r="Q7946" i="1"/>
  <c r="P7947" i="1"/>
  <c r="Q7947" i="1"/>
  <c r="P7948" i="1"/>
  <c r="Q7948" i="1"/>
  <c r="P7949" i="1"/>
  <c r="Q7949" i="1"/>
  <c r="P7950" i="1"/>
  <c r="Q7950" i="1"/>
  <c r="P7951" i="1"/>
  <c r="Q7951" i="1"/>
  <c r="P7952" i="1"/>
  <c r="Q7952" i="1"/>
  <c r="P7953" i="1"/>
  <c r="Q7953" i="1"/>
  <c r="P7954" i="1"/>
  <c r="Q7954" i="1"/>
  <c r="P7955" i="1"/>
  <c r="Q7955" i="1"/>
  <c r="P7956" i="1"/>
  <c r="Q7956" i="1"/>
  <c r="P7957" i="1"/>
  <c r="Q7957" i="1"/>
  <c r="P7958" i="1"/>
  <c r="Q7958" i="1"/>
  <c r="P7959" i="1"/>
  <c r="Q7959" i="1"/>
  <c r="P7960" i="1"/>
  <c r="Q7960" i="1"/>
  <c r="P7961" i="1"/>
  <c r="Q7961" i="1"/>
  <c r="P7962" i="1"/>
  <c r="Q7962" i="1"/>
  <c r="P7963" i="1"/>
  <c r="Q7963" i="1"/>
  <c r="P7964" i="1"/>
  <c r="Q7964" i="1"/>
  <c r="P7965" i="1"/>
  <c r="Q7965" i="1"/>
  <c r="P7966" i="1"/>
  <c r="Q7966" i="1"/>
  <c r="P7967" i="1"/>
  <c r="Q7967" i="1"/>
  <c r="P7968" i="1"/>
  <c r="Q7968" i="1"/>
  <c r="P7969" i="1"/>
  <c r="Q7969" i="1"/>
  <c r="P7970" i="1"/>
  <c r="Q7970" i="1"/>
  <c r="P7971" i="1"/>
  <c r="Q7971" i="1"/>
  <c r="P7972" i="1"/>
  <c r="Q7972" i="1"/>
  <c r="P7973" i="1"/>
  <c r="Q7973" i="1"/>
  <c r="P7974" i="1"/>
  <c r="Q7974" i="1"/>
  <c r="P7975" i="1"/>
  <c r="Q7975" i="1"/>
  <c r="P7976" i="1"/>
  <c r="Q7976" i="1"/>
  <c r="P7977" i="1"/>
  <c r="Q7977" i="1"/>
  <c r="P7978" i="1"/>
  <c r="Q7978" i="1"/>
  <c r="P7979" i="1"/>
  <c r="Q7979" i="1"/>
  <c r="P7980" i="1"/>
  <c r="Q7980" i="1"/>
  <c r="P7981" i="1"/>
  <c r="Q7981" i="1"/>
  <c r="P7982" i="1"/>
  <c r="Q7982" i="1"/>
  <c r="P7983" i="1"/>
  <c r="Q7983" i="1"/>
  <c r="P7984" i="1"/>
  <c r="Q7984" i="1"/>
  <c r="P7985" i="1"/>
  <c r="Q7985" i="1"/>
  <c r="P7986" i="1"/>
  <c r="Q7986" i="1"/>
  <c r="P7987" i="1"/>
  <c r="Q7987" i="1"/>
  <c r="P7988" i="1"/>
  <c r="Q7988" i="1"/>
  <c r="P7989" i="1"/>
  <c r="Q7989" i="1"/>
  <c r="P7990" i="1"/>
  <c r="Q7990" i="1"/>
  <c r="P7991" i="1"/>
  <c r="Q7991" i="1"/>
  <c r="P7992" i="1"/>
  <c r="Q7992" i="1"/>
  <c r="P7993" i="1"/>
  <c r="Q7993" i="1"/>
  <c r="P7994" i="1"/>
  <c r="Q7994" i="1"/>
  <c r="P7995" i="1"/>
  <c r="Q7995" i="1"/>
  <c r="P7996" i="1"/>
  <c r="Q7996" i="1"/>
  <c r="P7997" i="1"/>
  <c r="Q7997" i="1"/>
  <c r="P7998" i="1"/>
  <c r="Q7998" i="1"/>
  <c r="P7999" i="1"/>
  <c r="Q7999" i="1"/>
  <c r="P8000" i="1"/>
  <c r="Q8000" i="1"/>
  <c r="P8001" i="1"/>
  <c r="Q8001" i="1"/>
  <c r="P8002" i="1"/>
  <c r="Q8002" i="1"/>
  <c r="P8003" i="1"/>
  <c r="Q8003" i="1"/>
  <c r="P8004" i="1"/>
  <c r="Q8004" i="1"/>
  <c r="P8005" i="1"/>
  <c r="Q8005" i="1"/>
  <c r="P8006" i="1"/>
  <c r="Q8006" i="1"/>
  <c r="P8007" i="1"/>
  <c r="Q8007" i="1"/>
  <c r="P8008" i="1"/>
  <c r="Q8008" i="1"/>
  <c r="P8009" i="1"/>
  <c r="Q8009" i="1"/>
  <c r="P8010" i="1"/>
  <c r="Q8010" i="1"/>
  <c r="P8011" i="1"/>
  <c r="Q8011" i="1"/>
  <c r="P8012" i="1"/>
  <c r="Q8012" i="1"/>
  <c r="P8013" i="1"/>
  <c r="Q8013" i="1"/>
  <c r="P8014" i="1"/>
  <c r="Q8014" i="1"/>
  <c r="P8015" i="1"/>
  <c r="Q8015" i="1"/>
  <c r="P8016" i="1"/>
  <c r="Q8016" i="1"/>
  <c r="P8017" i="1"/>
  <c r="Q8017" i="1"/>
  <c r="P8018" i="1"/>
  <c r="Q8018" i="1"/>
  <c r="P8019" i="1"/>
  <c r="Q8019" i="1"/>
  <c r="P8020" i="1"/>
  <c r="Q8020" i="1"/>
  <c r="P8021" i="1"/>
  <c r="Q8021" i="1"/>
  <c r="P8022" i="1"/>
  <c r="Q8022" i="1"/>
  <c r="P8023" i="1"/>
  <c r="Q8023" i="1"/>
  <c r="P8024" i="1"/>
  <c r="Q8024" i="1"/>
  <c r="P8025" i="1"/>
  <c r="Q8025" i="1"/>
  <c r="P8026" i="1"/>
  <c r="Q8026" i="1"/>
  <c r="P8027" i="1"/>
  <c r="Q8027" i="1"/>
  <c r="P8028" i="1"/>
  <c r="Q8028" i="1"/>
  <c r="P8029" i="1"/>
  <c r="Q8029" i="1"/>
  <c r="P8030" i="1"/>
  <c r="Q8030" i="1"/>
  <c r="P8031" i="1"/>
  <c r="Q8031" i="1"/>
  <c r="P8032" i="1"/>
  <c r="Q8032" i="1"/>
  <c r="P8033" i="1"/>
  <c r="Q8033" i="1"/>
  <c r="P8034" i="1"/>
  <c r="Q8034" i="1"/>
  <c r="P8035" i="1"/>
  <c r="Q8035" i="1"/>
  <c r="P8036" i="1"/>
  <c r="Q8036" i="1"/>
  <c r="P8037" i="1"/>
  <c r="Q8037" i="1"/>
  <c r="P8038" i="1"/>
  <c r="Q8038" i="1"/>
  <c r="P8039" i="1"/>
  <c r="Q8039" i="1"/>
  <c r="P8040" i="1"/>
  <c r="Q8040" i="1"/>
  <c r="P8041" i="1"/>
  <c r="Q8041" i="1"/>
  <c r="P8042" i="1"/>
  <c r="Q8042" i="1"/>
  <c r="P8043" i="1"/>
  <c r="Q8043" i="1"/>
  <c r="P8044" i="1"/>
  <c r="Q8044" i="1"/>
  <c r="P8045" i="1"/>
  <c r="Q8045" i="1"/>
  <c r="P8046" i="1"/>
  <c r="Q8046" i="1"/>
  <c r="P8047" i="1"/>
  <c r="Q8047" i="1"/>
  <c r="P8048" i="1"/>
  <c r="Q8048" i="1"/>
  <c r="P8049" i="1"/>
  <c r="Q8049" i="1"/>
  <c r="P8050" i="1"/>
  <c r="Q8050" i="1"/>
  <c r="P8051" i="1"/>
  <c r="Q8051" i="1"/>
  <c r="P8052" i="1"/>
  <c r="Q8052" i="1"/>
  <c r="P8053" i="1"/>
  <c r="Q8053" i="1"/>
  <c r="P8054" i="1"/>
  <c r="Q8054" i="1"/>
  <c r="P8055" i="1"/>
  <c r="Q8055" i="1"/>
  <c r="P8056" i="1"/>
  <c r="Q8056" i="1"/>
  <c r="P8057" i="1"/>
  <c r="Q8057" i="1"/>
  <c r="P8058" i="1"/>
  <c r="Q8058" i="1"/>
  <c r="P8059" i="1"/>
  <c r="Q8059" i="1"/>
  <c r="P8060" i="1"/>
  <c r="Q8060" i="1"/>
  <c r="P8061" i="1"/>
  <c r="Q8061" i="1"/>
  <c r="P8062" i="1"/>
  <c r="Q8062" i="1"/>
  <c r="P8063" i="1"/>
  <c r="Q8063" i="1"/>
  <c r="P8064" i="1"/>
  <c r="Q8064" i="1"/>
  <c r="P8065" i="1"/>
  <c r="Q8065" i="1"/>
  <c r="P8066" i="1"/>
  <c r="Q8066" i="1"/>
  <c r="P8067" i="1"/>
  <c r="Q8067" i="1"/>
  <c r="P8068" i="1"/>
  <c r="Q8068" i="1"/>
  <c r="P8069" i="1"/>
  <c r="Q8069" i="1"/>
  <c r="P8070" i="1"/>
  <c r="Q8070" i="1"/>
  <c r="P8071" i="1"/>
  <c r="Q8071" i="1"/>
  <c r="P8072" i="1"/>
  <c r="Q8072" i="1"/>
  <c r="P8073" i="1"/>
  <c r="Q8073" i="1"/>
  <c r="P8074" i="1"/>
  <c r="Q8074" i="1"/>
  <c r="P8075" i="1"/>
  <c r="Q8075" i="1"/>
  <c r="P8076" i="1"/>
  <c r="Q8076" i="1"/>
  <c r="P8077" i="1"/>
  <c r="Q8077" i="1"/>
  <c r="P8078" i="1"/>
  <c r="Q8078" i="1"/>
  <c r="P8079" i="1"/>
  <c r="Q8079" i="1"/>
  <c r="P8080" i="1"/>
  <c r="Q8080" i="1"/>
  <c r="P8081" i="1"/>
  <c r="Q8081" i="1"/>
  <c r="P8082" i="1"/>
  <c r="Q8082" i="1"/>
  <c r="P8083" i="1"/>
  <c r="Q8083" i="1"/>
  <c r="P8084" i="1"/>
  <c r="Q8084" i="1"/>
  <c r="P8085" i="1"/>
  <c r="Q8085" i="1"/>
  <c r="P8086" i="1"/>
  <c r="Q8086" i="1"/>
  <c r="P8087" i="1"/>
  <c r="Q8087" i="1"/>
  <c r="P8088" i="1"/>
  <c r="Q8088" i="1"/>
  <c r="P8089" i="1"/>
  <c r="Q8089" i="1"/>
  <c r="P8090" i="1"/>
  <c r="Q8090" i="1"/>
  <c r="P8091" i="1"/>
  <c r="Q8091" i="1"/>
  <c r="P8092" i="1"/>
  <c r="Q8092" i="1"/>
  <c r="P8093" i="1"/>
  <c r="Q8093" i="1"/>
  <c r="P8094" i="1"/>
  <c r="Q8094" i="1"/>
  <c r="P8095" i="1"/>
  <c r="Q8095" i="1"/>
  <c r="P8096" i="1"/>
  <c r="Q8096" i="1"/>
  <c r="P8097" i="1"/>
  <c r="Q8097" i="1"/>
  <c r="P8098" i="1"/>
  <c r="Q8098" i="1"/>
  <c r="P8099" i="1"/>
  <c r="Q8099" i="1"/>
  <c r="P8100" i="1"/>
  <c r="Q8100" i="1"/>
  <c r="P8101" i="1"/>
  <c r="Q8101" i="1"/>
  <c r="P8102" i="1"/>
  <c r="Q8102" i="1"/>
  <c r="P8103" i="1"/>
  <c r="Q8103" i="1"/>
  <c r="P8104" i="1"/>
  <c r="Q8104" i="1"/>
  <c r="P8105" i="1"/>
  <c r="Q8105" i="1"/>
  <c r="P8106" i="1"/>
  <c r="Q8106" i="1"/>
  <c r="P8107" i="1"/>
  <c r="Q8107" i="1"/>
  <c r="P8108" i="1"/>
  <c r="Q8108" i="1"/>
  <c r="P8109" i="1"/>
  <c r="Q8109" i="1"/>
  <c r="P8110" i="1"/>
  <c r="Q8110" i="1"/>
  <c r="P8111" i="1"/>
  <c r="Q8111" i="1"/>
  <c r="P8112" i="1"/>
  <c r="Q8112" i="1"/>
  <c r="P8113" i="1"/>
  <c r="Q8113" i="1"/>
  <c r="P8114" i="1"/>
  <c r="Q8114" i="1"/>
  <c r="P8115" i="1"/>
  <c r="Q8115" i="1"/>
  <c r="P8116" i="1"/>
  <c r="Q8116" i="1"/>
  <c r="P8117" i="1"/>
  <c r="Q8117" i="1"/>
  <c r="P8118" i="1"/>
  <c r="Q8118" i="1"/>
  <c r="P8119" i="1"/>
  <c r="Q8119" i="1"/>
  <c r="P8120" i="1"/>
  <c r="Q8120" i="1"/>
  <c r="P8121" i="1"/>
  <c r="Q8121" i="1"/>
  <c r="P8122" i="1"/>
  <c r="Q8122" i="1"/>
  <c r="P8123" i="1"/>
  <c r="Q8123" i="1"/>
  <c r="P8124" i="1"/>
  <c r="Q8124" i="1"/>
  <c r="P8125" i="1"/>
  <c r="Q8125" i="1"/>
  <c r="P8126" i="1"/>
  <c r="Q8126" i="1"/>
  <c r="P8127" i="1"/>
  <c r="Q8127" i="1"/>
  <c r="P8128" i="1"/>
  <c r="Q8128" i="1"/>
  <c r="P8129" i="1"/>
  <c r="Q8129" i="1"/>
  <c r="P8130" i="1"/>
  <c r="Q8130" i="1"/>
  <c r="P8131" i="1"/>
  <c r="Q8131" i="1"/>
  <c r="P8132" i="1"/>
  <c r="Q8132" i="1"/>
  <c r="P8133" i="1"/>
  <c r="Q8133" i="1"/>
  <c r="P8134" i="1"/>
  <c r="Q8134" i="1"/>
  <c r="P8135" i="1"/>
  <c r="Q8135" i="1"/>
  <c r="P8136" i="1"/>
  <c r="Q8136" i="1"/>
  <c r="P8137" i="1"/>
  <c r="Q8137" i="1"/>
  <c r="P8138" i="1"/>
  <c r="Q8138" i="1"/>
  <c r="P8139" i="1"/>
  <c r="Q8139" i="1"/>
  <c r="P8140" i="1"/>
  <c r="Q8140" i="1"/>
  <c r="P8141" i="1"/>
  <c r="Q8141" i="1"/>
  <c r="P8142" i="1"/>
  <c r="Q8142" i="1"/>
  <c r="P8143" i="1"/>
  <c r="Q8143" i="1"/>
  <c r="P8144" i="1"/>
  <c r="Q8144" i="1"/>
  <c r="P8145" i="1"/>
  <c r="Q8145" i="1"/>
  <c r="P8146" i="1"/>
  <c r="Q8146" i="1"/>
  <c r="P8147" i="1"/>
  <c r="Q8147" i="1"/>
  <c r="P8148" i="1"/>
  <c r="Q8148" i="1"/>
  <c r="P8149" i="1"/>
  <c r="Q8149" i="1"/>
  <c r="P8150" i="1"/>
  <c r="Q8150" i="1"/>
  <c r="P8151" i="1"/>
  <c r="Q8151" i="1"/>
  <c r="P8152" i="1"/>
  <c r="Q8152" i="1"/>
  <c r="P8153" i="1"/>
  <c r="Q8153" i="1"/>
  <c r="P8154" i="1"/>
  <c r="Q8154" i="1"/>
  <c r="P8155" i="1"/>
  <c r="Q8155" i="1"/>
  <c r="P8156" i="1"/>
  <c r="Q8156" i="1"/>
  <c r="P8157" i="1"/>
  <c r="Q8157" i="1"/>
  <c r="P8158" i="1"/>
  <c r="Q8158" i="1"/>
  <c r="P8159" i="1"/>
  <c r="Q8159" i="1"/>
  <c r="P8160" i="1"/>
  <c r="Q8160" i="1"/>
  <c r="P8161" i="1"/>
  <c r="Q8161" i="1"/>
  <c r="P8162" i="1"/>
  <c r="Q8162" i="1"/>
  <c r="P8163" i="1"/>
  <c r="Q8163" i="1"/>
  <c r="P8164" i="1"/>
  <c r="Q8164" i="1"/>
  <c r="P8165" i="1"/>
  <c r="Q8165" i="1"/>
  <c r="P8166" i="1"/>
  <c r="Q8166" i="1"/>
  <c r="P8167" i="1"/>
  <c r="Q8167" i="1"/>
  <c r="P8168" i="1"/>
  <c r="Q8168" i="1"/>
  <c r="P8169" i="1"/>
  <c r="Q8169" i="1"/>
  <c r="P8170" i="1"/>
  <c r="Q8170" i="1"/>
  <c r="P8171" i="1"/>
  <c r="Q8171" i="1"/>
  <c r="P8172" i="1"/>
  <c r="Q8172" i="1"/>
  <c r="P8173" i="1"/>
  <c r="Q8173" i="1"/>
  <c r="P8174" i="1"/>
  <c r="Q8174" i="1"/>
  <c r="P8175" i="1"/>
  <c r="Q8175" i="1"/>
  <c r="P8176" i="1"/>
  <c r="Q8176" i="1"/>
  <c r="P8177" i="1"/>
  <c r="Q8177" i="1"/>
  <c r="P8178" i="1"/>
  <c r="Q8178" i="1"/>
  <c r="P8179" i="1"/>
  <c r="Q8179" i="1"/>
  <c r="P8180" i="1"/>
  <c r="Q8180" i="1"/>
  <c r="P8181" i="1"/>
  <c r="Q8181" i="1"/>
  <c r="P8182" i="1"/>
  <c r="Q8182" i="1"/>
  <c r="P8183" i="1"/>
  <c r="Q8183" i="1"/>
  <c r="P8184" i="1"/>
  <c r="Q8184" i="1"/>
  <c r="P8185" i="1"/>
  <c r="Q8185" i="1"/>
  <c r="P8186" i="1"/>
  <c r="Q8186" i="1"/>
  <c r="P8187" i="1"/>
  <c r="Q8187" i="1"/>
  <c r="P8188" i="1"/>
  <c r="Q8188" i="1"/>
  <c r="P8189" i="1"/>
  <c r="Q8189" i="1"/>
  <c r="P8190" i="1"/>
  <c r="Q8190" i="1"/>
  <c r="P8191" i="1"/>
  <c r="Q8191" i="1"/>
  <c r="P8192" i="1"/>
  <c r="Q8192" i="1"/>
  <c r="P8193" i="1"/>
  <c r="Q8193" i="1"/>
  <c r="P8194" i="1"/>
  <c r="Q8194" i="1"/>
  <c r="P8195" i="1"/>
  <c r="Q8195" i="1"/>
  <c r="P8196" i="1"/>
  <c r="Q8196" i="1"/>
  <c r="P8197" i="1"/>
  <c r="Q8197" i="1"/>
  <c r="P8198" i="1"/>
  <c r="Q8198" i="1"/>
  <c r="P8199" i="1"/>
  <c r="Q8199" i="1"/>
  <c r="P8200" i="1"/>
  <c r="Q8200" i="1"/>
  <c r="P8201" i="1"/>
  <c r="Q8201" i="1"/>
  <c r="P8202" i="1"/>
  <c r="Q8202" i="1"/>
  <c r="P8203" i="1"/>
  <c r="Q8203" i="1"/>
  <c r="P8204" i="1"/>
  <c r="Q8204" i="1"/>
  <c r="P8205" i="1"/>
  <c r="Q8205" i="1"/>
  <c r="P8206" i="1"/>
  <c r="Q8206" i="1"/>
  <c r="P8207" i="1"/>
  <c r="Q8207" i="1"/>
  <c r="P8208" i="1"/>
  <c r="Q8208" i="1"/>
  <c r="P8209" i="1"/>
  <c r="Q8209" i="1"/>
  <c r="P8210" i="1"/>
  <c r="Q8210" i="1"/>
  <c r="P8211" i="1"/>
  <c r="Q8211" i="1"/>
  <c r="P8212" i="1"/>
  <c r="Q8212" i="1"/>
  <c r="P8213" i="1"/>
  <c r="Q8213" i="1"/>
  <c r="P8214" i="1"/>
  <c r="Q8214" i="1"/>
  <c r="P8215" i="1"/>
  <c r="Q8215" i="1"/>
  <c r="P8216" i="1"/>
  <c r="Q8216" i="1"/>
  <c r="P8217" i="1"/>
  <c r="Q8217" i="1"/>
  <c r="P8218" i="1"/>
  <c r="Q8218" i="1"/>
  <c r="P8219" i="1"/>
  <c r="Q8219" i="1"/>
  <c r="P8220" i="1"/>
  <c r="Q8220" i="1"/>
  <c r="P8221" i="1"/>
  <c r="Q8221" i="1"/>
  <c r="P8222" i="1"/>
  <c r="Q8222" i="1"/>
  <c r="P8223" i="1"/>
  <c r="Q8223" i="1"/>
  <c r="P8224" i="1"/>
  <c r="Q8224" i="1"/>
  <c r="P8225" i="1"/>
  <c r="Q8225" i="1"/>
  <c r="P8226" i="1"/>
  <c r="Q8226" i="1"/>
  <c r="P8227" i="1"/>
  <c r="Q8227" i="1"/>
  <c r="P8228" i="1"/>
  <c r="Q8228" i="1"/>
  <c r="P8229" i="1"/>
  <c r="Q8229" i="1"/>
  <c r="P8230" i="1"/>
  <c r="Q8230" i="1"/>
  <c r="P8231" i="1"/>
  <c r="Q8231" i="1"/>
  <c r="P8232" i="1"/>
  <c r="Q8232" i="1"/>
  <c r="P8233" i="1"/>
  <c r="Q8233" i="1"/>
  <c r="P8234" i="1"/>
  <c r="Q8234" i="1"/>
  <c r="P8235" i="1"/>
  <c r="Q8235" i="1"/>
  <c r="P8236" i="1"/>
  <c r="Q8236" i="1"/>
  <c r="P8237" i="1"/>
  <c r="Q8237" i="1"/>
  <c r="P8238" i="1"/>
  <c r="Q8238" i="1"/>
  <c r="P8239" i="1"/>
  <c r="Q8239" i="1"/>
  <c r="P8240" i="1"/>
  <c r="Q8240" i="1"/>
  <c r="P8241" i="1"/>
  <c r="Q8241" i="1"/>
  <c r="P8242" i="1"/>
  <c r="Q8242" i="1"/>
  <c r="P8243" i="1"/>
  <c r="Q8243" i="1"/>
  <c r="P8244" i="1"/>
  <c r="Q8244" i="1"/>
  <c r="P8245" i="1"/>
  <c r="Q8245" i="1"/>
  <c r="P8246" i="1"/>
  <c r="Q8246" i="1"/>
  <c r="P8247" i="1"/>
  <c r="Q8247" i="1"/>
  <c r="P8248" i="1"/>
  <c r="Q8248" i="1"/>
  <c r="P8249" i="1"/>
  <c r="Q8249" i="1"/>
  <c r="P8250" i="1"/>
  <c r="Q8250" i="1"/>
  <c r="P8251" i="1"/>
  <c r="Q8251" i="1"/>
  <c r="P8252" i="1"/>
  <c r="Q8252" i="1"/>
  <c r="P8253" i="1"/>
  <c r="Q8253" i="1"/>
  <c r="P8254" i="1"/>
  <c r="Q8254" i="1"/>
  <c r="P8255" i="1"/>
  <c r="Q8255" i="1"/>
  <c r="P8256" i="1"/>
  <c r="Q8256" i="1"/>
  <c r="P8257" i="1"/>
  <c r="Q8257" i="1"/>
  <c r="P8258" i="1"/>
  <c r="Q8258" i="1"/>
  <c r="P8259" i="1"/>
  <c r="Q8259" i="1"/>
  <c r="P8260" i="1"/>
  <c r="Q8260" i="1"/>
  <c r="P8261" i="1"/>
  <c r="Q8261" i="1"/>
  <c r="P8262" i="1"/>
  <c r="Q8262" i="1"/>
  <c r="P8263" i="1"/>
  <c r="Q8263" i="1"/>
  <c r="P8264" i="1"/>
  <c r="Q8264" i="1"/>
  <c r="P8265" i="1"/>
  <c r="Q8265" i="1"/>
  <c r="P8266" i="1"/>
  <c r="Q8266" i="1"/>
  <c r="P8267" i="1"/>
  <c r="Q8267" i="1"/>
  <c r="P8268" i="1"/>
  <c r="Q8268" i="1"/>
  <c r="P8269" i="1"/>
  <c r="Q8269" i="1"/>
  <c r="P8270" i="1"/>
  <c r="Q8270" i="1"/>
  <c r="P8271" i="1"/>
  <c r="Q8271" i="1"/>
  <c r="P8272" i="1"/>
  <c r="Q8272" i="1"/>
  <c r="P8273" i="1"/>
  <c r="Q8273" i="1"/>
  <c r="P8274" i="1"/>
  <c r="Q8274" i="1"/>
  <c r="P8275" i="1"/>
  <c r="Q8275" i="1"/>
  <c r="P8276" i="1"/>
  <c r="Q8276" i="1"/>
  <c r="P8277" i="1"/>
  <c r="Q8277" i="1"/>
  <c r="P8278" i="1"/>
  <c r="Q8278" i="1"/>
  <c r="P8279" i="1"/>
  <c r="Q8279" i="1"/>
  <c r="P8280" i="1"/>
  <c r="Q8280" i="1"/>
  <c r="P8281" i="1"/>
  <c r="Q8281" i="1"/>
  <c r="P8282" i="1"/>
  <c r="Q8282" i="1"/>
  <c r="P8283" i="1"/>
  <c r="Q8283" i="1"/>
  <c r="P8284" i="1"/>
  <c r="Q8284" i="1"/>
  <c r="P8285" i="1"/>
  <c r="Q8285" i="1"/>
  <c r="P8286" i="1"/>
  <c r="Q8286" i="1"/>
  <c r="P8287" i="1"/>
  <c r="Q8287" i="1"/>
  <c r="P8288" i="1"/>
  <c r="Q8288" i="1"/>
  <c r="P8289" i="1"/>
  <c r="Q8289" i="1"/>
  <c r="P8290" i="1"/>
  <c r="Q8290" i="1"/>
  <c r="P8291" i="1"/>
  <c r="Q8291" i="1"/>
  <c r="P8292" i="1"/>
  <c r="Q8292" i="1"/>
  <c r="P8293" i="1"/>
  <c r="Q8293" i="1"/>
  <c r="P8294" i="1"/>
  <c r="Q8294" i="1"/>
  <c r="P8295" i="1"/>
  <c r="Q8295" i="1"/>
  <c r="P8296" i="1"/>
  <c r="Q8296" i="1"/>
  <c r="P8297" i="1"/>
  <c r="Q8297" i="1"/>
  <c r="P8298" i="1"/>
  <c r="Q8298" i="1"/>
  <c r="P8299" i="1"/>
  <c r="Q8299" i="1"/>
  <c r="P8300" i="1"/>
  <c r="Q8300" i="1"/>
  <c r="P8301" i="1"/>
  <c r="Q8301" i="1"/>
  <c r="P8302" i="1"/>
  <c r="Q8302" i="1"/>
  <c r="P8303" i="1"/>
  <c r="Q8303" i="1"/>
  <c r="P8304" i="1"/>
  <c r="Q8304" i="1"/>
  <c r="P8305" i="1"/>
  <c r="Q8305" i="1"/>
  <c r="P8306" i="1"/>
  <c r="Q8306" i="1"/>
  <c r="P8307" i="1"/>
  <c r="Q8307" i="1"/>
  <c r="P8308" i="1"/>
  <c r="Q8308" i="1"/>
  <c r="P8309" i="1"/>
  <c r="Q8309" i="1"/>
  <c r="P8310" i="1"/>
  <c r="Q8310" i="1"/>
  <c r="P8311" i="1"/>
  <c r="Q8311" i="1"/>
  <c r="P8312" i="1"/>
  <c r="Q8312" i="1"/>
  <c r="P8313" i="1"/>
  <c r="Q8313" i="1"/>
  <c r="P8314" i="1"/>
  <c r="Q8314" i="1"/>
  <c r="P8315" i="1"/>
  <c r="Q8315" i="1"/>
  <c r="P8316" i="1"/>
  <c r="Q8316" i="1"/>
  <c r="P8317" i="1"/>
  <c r="Q8317" i="1"/>
  <c r="P8318" i="1"/>
  <c r="Q8318" i="1"/>
  <c r="P8319" i="1"/>
  <c r="Q8319" i="1"/>
  <c r="P8320" i="1"/>
  <c r="Q8320" i="1"/>
  <c r="P8321" i="1"/>
  <c r="Q8321" i="1"/>
  <c r="P8322" i="1"/>
  <c r="Q8322" i="1"/>
  <c r="P8323" i="1"/>
  <c r="Q8323" i="1"/>
  <c r="P8324" i="1"/>
  <c r="Q8324" i="1"/>
  <c r="P8325" i="1"/>
  <c r="Q8325" i="1"/>
  <c r="P8326" i="1"/>
  <c r="Q8326" i="1"/>
  <c r="P8327" i="1"/>
  <c r="Q8327" i="1"/>
  <c r="P8328" i="1"/>
  <c r="Q8328" i="1"/>
  <c r="P8329" i="1"/>
  <c r="Q8329" i="1"/>
  <c r="P8330" i="1"/>
  <c r="Q8330" i="1"/>
  <c r="P8331" i="1"/>
  <c r="Q8331" i="1"/>
  <c r="P8332" i="1"/>
  <c r="Q8332" i="1"/>
  <c r="P8333" i="1"/>
  <c r="Q8333" i="1"/>
  <c r="P8334" i="1"/>
  <c r="Q8334" i="1"/>
  <c r="P8335" i="1"/>
  <c r="Q8335" i="1"/>
  <c r="P8336" i="1"/>
  <c r="Q8336" i="1"/>
  <c r="P8337" i="1"/>
  <c r="Q8337" i="1"/>
  <c r="P8338" i="1"/>
  <c r="Q8338" i="1"/>
  <c r="P8339" i="1"/>
  <c r="Q8339" i="1"/>
  <c r="P8340" i="1"/>
  <c r="Q8340" i="1"/>
  <c r="P8341" i="1"/>
  <c r="Q8341" i="1"/>
  <c r="P8342" i="1"/>
  <c r="Q8342" i="1"/>
  <c r="P8343" i="1"/>
  <c r="Q8343" i="1"/>
  <c r="P8344" i="1"/>
  <c r="Q8344" i="1"/>
  <c r="P8345" i="1"/>
  <c r="Q8345" i="1"/>
  <c r="P8346" i="1"/>
  <c r="Q8346" i="1"/>
  <c r="P8347" i="1"/>
  <c r="Q8347" i="1"/>
  <c r="P8348" i="1"/>
  <c r="Q8348" i="1"/>
  <c r="P8349" i="1"/>
  <c r="Q8349" i="1"/>
  <c r="P8350" i="1"/>
  <c r="Q8350" i="1"/>
  <c r="P8351" i="1"/>
  <c r="Q8351" i="1"/>
  <c r="P8352" i="1"/>
  <c r="Q8352" i="1"/>
  <c r="P8353" i="1"/>
  <c r="Q8353" i="1"/>
  <c r="P8354" i="1"/>
  <c r="Q8354" i="1"/>
  <c r="P8355" i="1"/>
  <c r="Q8355" i="1"/>
  <c r="P8356" i="1"/>
  <c r="Q8356" i="1"/>
  <c r="P8357" i="1"/>
  <c r="Q8357" i="1"/>
  <c r="P8358" i="1"/>
  <c r="Q8358" i="1"/>
  <c r="P8359" i="1"/>
  <c r="Q8359" i="1"/>
  <c r="P8360" i="1"/>
  <c r="Q8360" i="1"/>
  <c r="P8361" i="1"/>
  <c r="Q8361" i="1"/>
  <c r="P8362" i="1"/>
  <c r="Q8362" i="1"/>
  <c r="P8363" i="1"/>
  <c r="Q8363" i="1"/>
  <c r="P8364" i="1"/>
  <c r="Q8364" i="1"/>
  <c r="P8365" i="1"/>
  <c r="Q8365" i="1"/>
  <c r="P8366" i="1"/>
  <c r="Q8366" i="1"/>
  <c r="P8367" i="1"/>
  <c r="Q8367" i="1"/>
  <c r="P8368" i="1"/>
  <c r="Q8368" i="1"/>
  <c r="P8369" i="1"/>
  <c r="Q8369" i="1"/>
  <c r="P8370" i="1"/>
  <c r="Q8370" i="1"/>
  <c r="P8371" i="1"/>
  <c r="Q8371" i="1"/>
  <c r="P8372" i="1"/>
  <c r="Q8372" i="1"/>
  <c r="P8373" i="1"/>
  <c r="Q8373" i="1"/>
  <c r="P8374" i="1"/>
  <c r="Q8374" i="1"/>
  <c r="P8375" i="1"/>
  <c r="Q8375" i="1"/>
  <c r="P8376" i="1"/>
  <c r="Q8376" i="1"/>
  <c r="P8377" i="1"/>
  <c r="Q8377" i="1"/>
  <c r="P8378" i="1"/>
  <c r="Q8378" i="1"/>
  <c r="P8379" i="1"/>
  <c r="Q8379" i="1"/>
  <c r="P8380" i="1"/>
  <c r="Q8380" i="1"/>
  <c r="P8381" i="1"/>
  <c r="Q8381" i="1"/>
  <c r="P8382" i="1"/>
  <c r="Q8382" i="1"/>
  <c r="P8383" i="1"/>
  <c r="Q8383" i="1"/>
  <c r="P8384" i="1"/>
  <c r="Q8384" i="1"/>
  <c r="P8385" i="1"/>
  <c r="Q8385" i="1"/>
  <c r="P8386" i="1"/>
  <c r="Q8386" i="1"/>
  <c r="P8387" i="1"/>
  <c r="Q8387" i="1"/>
  <c r="P8388" i="1"/>
  <c r="Q8388" i="1"/>
  <c r="P8389" i="1"/>
  <c r="Q8389" i="1"/>
  <c r="P8390" i="1"/>
  <c r="Q8390" i="1"/>
  <c r="P8391" i="1"/>
  <c r="Q8391" i="1"/>
  <c r="P8392" i="1"/>
  <c r="Q8392" i="1"/>
  <c r="P8393" i="1"/>
  <c r="Q8393" i="1"/>
  <c r="P8394" i="1"/>
  <c r="Q8394" i="1"/>
  <c r="P8395" i="1"/>
  <c r="Q8395" i="1"/>
  <c r="P8396" i="1"/>
  <c r="Q8396" i="1"/>
  <c r="P8397" i="1"/>
  <c r="Q8397" i="1"/>
  <c r="P8398" i="1"/>
  <c r="Q8398" i="1"/>
  <c r="P8399" i="1"/>
  <c r="Q8399" i="1"/>
  <c r="P8400" i="1"/>
  <c r="Q8400" i="1"/>
  <c r="P8401" i="1"/>
  <c r="Q8401" i="1"/>
  <c r="P8402" i="1"/>
  <c r="Q8402" i="1"/>
  <c r="P8403" i="1"/>
  <c r="Q8403" i="1"/>
  <c r="P8404" i="1"/>
  <c r="Q8404" i="1"/>
  <c r="P8405" i="1"/>
  <c r="Q8405" i="1"/>
  <c r="P8406" i="1"/>
  <c r="Q8406" i="1"/>
  <c r="P8407" i="1"/>
  <c r="Q8407" i="1"/>
  <c r="P8408" i="1"/>
  <c r="Q8408" i="1"/>
  <c r="P8409" i="1"/>
  <c r="Q8409" i="1"/>
  <c r="P8410" i="1"/>
  <c r="Q8410" i="1"/>
  <c r="P8411" i="1"/>
  <c r="Q8411" i="1"/>
  <c r="P8412" i="1"/>
  <c r="Q8412" i="1"/>
  <c r="P8413" i="1"/>
  <c r="Q8413" i="1"/>
  <c r="P8414" i="1"/>
  <c r="Q8414" i="1"/>
  <c r="P8415" i="1"/>
  <c r="Q8415" i="1"/>
  <c r="P8416" i="1"/>
  <c r="Q8416" i="1"/>
  <c r="P8417" i="1"/>
  <c r="Q8417" i="1"/>
  <c r="P8418" i="1"/>
  <c r="Q8418" i="1"/>
  <c r="P8419" i="1"/>
  <c r="Q8419" i="1"/>
  <c r="P8420" i="1"/>
  <c r="Q8420" i="1"/>
  <c r="P8421" i="1"/>
  <c r="Q8421" i="1"/>
  <c r="P8422" i="1"/>
  <c r="Q8422" i="1"/>
  <c r="P8423" i="1"/>
  <c r="Q8423" i="1"/>
  <c r="P8424" i="1"/>
  <c r="Q8424" i="1"/>
  <c r="P8425" i="1"/>
  <c r="Q8425" i="1"/>
  <c r="P8426" i="1"/>
  <c r="Q8426" i="1"/>
  <c r="P8427" i="1"/>
  <c r="Q8427" i="1"/>
  <c r="P8428" i="1"/>
  <c r="Q8428" i="1"/>
  <c r="P8429" i="1"/>
  <c r="Q8429" i="1"/>
  <c r="P8430" i="1"/>
  <c r="Q8430" i="1"/>
  <c r="P8431" i="1"/>
  <c r="Q8431" i="1"/>
  <c r="P8432" i="1"/>
  <c r="Q8432" i="1"/>
  <c r="P8433" i="1"/>
  <c r="Q8433" i="1"/>
  <c r="P8434" i="1"/>
  <c r="Q8434" i="1"/>
  <c r="P8435" i="1"/>
  <c r="Q8435" i="1"/>
  <c r="P8436" i="1"/>
  <c r="Q8436" i="1"/>
  <c r="P8437" i="1"/>
  <c r="Q8437" i="1"/>
  <c r="P8438" i="1"/>
  <c r="Q8438" i="1"/>
  <c r="P8439" i="1"/>
  <c r="Q8439" i="1"/>
  <c r="P8440" i="1"/>
  <c r="Q8440" i="1"/>
  <c r="P8441" i="1"/>
  <c r="Q8441" i="1"/>
  <c r="P8442" i="1"/>
  <c r="Q8442" i="1"/>
  <c r="P8443" i="1"/>
  <c r="Q8443" i="1"/>
  <c r="P8444" i="1"/>
  <c r="Q8444" i="1"/>
  <c r="P8445" i="1"/>
  <c r="Q8445" i="1"/>
  <c r="P8446" i="1"/>
  <c r="Q8446" i="1"/>
  <c r="P8447" i="1"/>
  <c r="Q8447" i="1"/>
  <c r="P8448" i="1"/>
  <c r="Q8448" i="1"/>
  <c r="P8449" i="1"/>
  <c r="Q8449" i="1"/>
  <c r="P8450" i="1"/>
  <c r="Q8450" i="1"/>
  <c r="P8451" i="1"/>
  <c r="Q8451" i="1"/>
  <c r="P8452" i="1"/>
  <c r="Q8452" i="1"/>
  <c r="P8453" i="1"/>
  <c r="Q8453" i="1"/>
  <c r="P8454" i="1"/>
  <c r="Q8454" i="1"/>
  <c r="P8455" i="1"/>
  <c r="Q8455" i="1"/>
  <c r="P8456" i="1"/>
  <c r="Q8456" i="1"/>
  <c r="P8457" i="1"/>
  <c r="Q8457" i="1"/>
  <c r="P8458" i="1"/>
  <c r="Q8458" i="1"/>
  <c r="P8459" i="1"/>
  <c r="Q8459" i="1"/>
  <c r="P8460" i="1"/>
  <c r="Q8460" i="1"/>
  <c r="P8461" i="1"/>
  <c r="Q8461" i="1"/>
  <c r="P8462" i="1"/>
  <c r="Q8462" i="1"/>
  <c r="P8463" i="1"/>
  <c r="Q8463" i="1"/>
  <c r="P8464" i="1"/>
  <c r="Q8464" i="1"/>
  <c r="P8465" i="1"/>
  <c r="Q8465" i="1"/>
  <c r="P8466" i="1"/>
  <c r="Q8466" i="1"/>
  <c r="P8467" i="1"/>
  <c r="Q8467" i="1"/>
  <c r="P8468" i="1"/>
  <c r="Q8468" i="1"/>
  <c r="P8469" i="1"/>
  <c r="Q8469" i="1"/>
  <c r="P8470" i="1"/>
  <c r="Q8470" i="1"/>
  <c r="P8471" i="1"/>
  <c r="Q8471" i="1"/>
  <c r="P8472" i="1"/>
  <c r="Q8472" i="1"/>
  <c r="P8473" i="1"/>
  <c r="Q8473" i="1"/>
  <c r="P8474" i="1"/>
  <c r="Q8474" i="1"/>
  <c r="P8475" i="1"/>
  <c r="Q8475" i="1"/>
  <c r="P8476" i="1"/>
  <c r="Q8476" i="1"/>
  <c r="P8477" i="1"/>
  <c r="Q8477" i="1"/>
  <c r="P8478" i="1"/>
  <c r="Q8478" i="1"/>
  <c r="P8479" i="1"/>
  <c r="Q8479" i="1"/>
  <c r="P8480" i="1"/>
  <c r="Q8480" i="1"/>
  <c r="P8481" i="1"/>
  <c r="Q8481" i="1"/>
  <c r="P8482" i="1"/>
  <c r="Q8482" i="1"/>
  <c r="P8483" i="1"/>
  <c r="Q8483" i="1"/>
  <c r="P8484" i="1"/>
  <c r="Q8484" i="1"/>
  <c r="P8485" i="1"/>
  <c r="Q8485" i="1"/>
  <c r="P8486" i="1"/>
  <c r="Q8486" i="1"/>
  <c r="P8487" i="1"/>
  <c r="Q8487" i="1"/>
  <c r="P8488" i="1"/>
  <c r="Q8488" i="1"/>
  <c r="P8489" i="1"/>
  <c r="Q8489" i="1"/>
  <c r="P8490" i="1"/>
  <c r="Q8490" i="1"/>
  <c r="P8491" i="1"/>
  <c r="Q8491" i="1"/>
  <c r="P8492" i="1"/>
  <c r="Q8492" i="1"/>
  <c r="P8493" i="1"/>
  <c r="Q8493" i="1"/>
  <c r="P8494" i="1"/>
  <c r="Q8494" i="1"/>
  <c r="P8495" i="1"/>
  <c r="Q8495" i="1"/>
  <c r="P8496" i="1"/>
  <c r="Q8496" i="1"/>
  <c r="P8497" i="1"/>
  <c r="Q8497" i="1"/>
  <c r="P8498" i="1"/>
  <c r="Q8498" i="1"/>
  <c r="P8499" i="1"/>
  <c r="Q8499" i="1"/>
  <c r="P8500" i="1"/>
  <c r="Q8500" i="1"/>
  <c r="P8501" i="1"/>
  <c r="Q8501" i="1"/>
  <c r="P8502" i="1"/>
  <c r="Q8502" i="1"/>
  <c r="P8503" i="1"/>
  <c r="Q8503" i="1"/>
  <c r="P8504" i="1"/>
  <c r="Q8504" i="1"/>
  <c r="P8505" i="1"/>
  <c r="Q8505" i="1"/>
  <c r="P8506" i="1"/>
  <c r="Q8506" i="1"/>
  <c r="P8507" i="1"/>
  <c r="Q8507" i="1"/>
  <c r="P8508" i="1"/>
  <c r="Q8508" i="1"/>
  <c r="P8509" i="1"/>
  <c r="Q8509" i="1"/>
  <c r="P8510" i="1"/>
  <c r="Q8510" i="1"/>
  <c r="P8511" i="1"/>
  <c r="Q8511" i="1"/>
  <c r="P8512" i="1"/>
  <c r="Q8512" i="1"/>
  <c r="P8513" i="1"/>
  <c r="Q8513" i="1"/>
  <c r="P8514" i="1"/>
  <c r="Q8514" i="1"/>
  <c r="P8515" i="1"/>
  <c r="Q8515" i="1"/>
  <c r="P8516" i="1"/>
  <c r="Q8516" i="1"/>
  <c r="P8517" i="1"/>
  <c r="Q8517" i="1"/>
  <c r="P8518" i="1"/>
  <c r="Q8518" i="1"/>
  <c r="P8519" i="1"/>
  <c r="Q8519" i="1"/>
  <c r="P8520" i="1"/>
  <c r="Q8520" i="1"/>
  <c r="P8521" i="1"/>
  <c r="Q8521" i="1"/>
  <c r="P8522" i="1"/>
  <c r="Q8522" i="1"/>
  <c r="P8523" i="1"/>
  <c r="Q8523" i="1"/>
  <c r="P8524" i="1"/>
  <c r="Q8524" i="1"/>
  <c r="P8525" i="1"/>
  <c r="Q8525" i="1"/>
  <c r="P8526" i="1"/>
  <c r="Q8526" i="1"/>
  <c r="P8527" i="1"/>
  <c r="Q8527" i="1"/>
  <c r="P8528" i="1"/>
  <c r="Q8528" i="1"/>
  <c r="P8529" i="1"/>
  <c r="Q8529" i="1"/>
  <c r="P8530" i="1"/>
  <c r="Q8530" i="1"/>
  <c r="P8531" i="1"/>
  <c r="Q8531" i="1"/>
  <c r="P8532" i="1"/>
  <c r="Q8532" i="1"/>
  <c r="P8533" i="1"/>
  <c r="Q8533" i="1"/>
  <c r="P8534" i="1"/>
  <c r="Q8534" i="1"/>
  <c r="P8535" i="1"/>
  <c r="Q8535" i="1"/>
  <c r="P8536" i="1"/>
  <c r="Q8536" i="1"/>
  <c r="P8537" i="1"/>
  <c r="Q8537" i="1"/>
  <c r="P8538" i="1"/>
  <c r="Q8538" i="1"/>
  <c r="P8539" i="1"/>
  <c r="Q8539" i="1"/>
  <c r="P8540" i="1"/>
  <c r="Q8540" i="1"/>
  <c r="P8541" i="1"/>
  <c r="Q8541" i="1"/>
  <c r="P8542" i="1"/>
  <c r="Q8542" i="1"/>
  <c r="P8543" i="1"/>
  <c r="Q8543" i="1"/>
  <c r="P8544" i="1"/>
  <c r="Q8544" i="1"/>
  <c r="P8545" i="1"/>
  <c r="Q8545" i="1"/>
  <c r="P8546" i="1"/>
  <c r="Q8546" i="1"/>
  <c r="P8547" i="1"/>
  <c r="Q8547" i="1"/>
  <c r="P8548" i="1"/>
  <c r="Q8548" i="1"/>
  <c r="P8549" i="1"/>
  <c r="Q8549" i="1"/>
  <c r="P8550" i="1"/>
  <c r="Q8550" i="1"/>
  <c r="P8551" i="1"/>
  <c r="Q8551" i="1"/>
  <c r="P8552" i="1"/>
  <c r="Q8552" i="1"/>
  <c r="P8553" i="1"/>
  <c r="Q8553" i="1"/>
  <c r="P8554" i="1"/>
  <c r="Q8554" i="1"/>
  <c r="P8555" i="1"/>
  <c r="Q8555" i="1"/>
  <c r="P8556" i="1"/>
  <c r="Q8556" i="1"/>
  <c r="P8557" i="1"/>
  <c r="Q8557" i="1"/>
  <c r="P8558" i="1"/>
  <c r="Q8558" i="1"/>
  <c r="P8559" i="1"/>
  <c r="Q8559" i="1"/>
  <c r="P8560" i="1"/>
  <c r="Q8560" i="1"/>
  <c r="P8561" i="1"/>
  <c r="Q8561" i="1"/>
  <c r="P8562" i="1"/>
  <c r="Q8562" i="1"/>
  <c r="P8563" i="1"/>
  <c r="Q8563" i="1"/>
  <c r="P8564" i="1"/>
  <c r="Q8564" i="1"/>
  <c r="P8565" i="1"/>
  <c r="Q8565" i="1"/>
  <c r="P8566" i="1"/>
  <c r="Q8566" i="1"/>
  <c r="P8567" i="1"/>
  <c r="Q8567" i="1"/>
  <c r="P8568" i="1"/>
  <c r="Q8568" i="1"/>
  <c r="P8569" i="1"/>
  <c r="Q8569" i="1"/>
  <c r="P8570" i="1"/>
  <c r="Q8570" i="1"/>
  <c r="P8571" i="1"/>
  <c r="Q8571" i="1"/>
  <c r="P8572" i="1"/>
  <c r="Q8572" i="1"/>
  <c r="P8573" i="1"/>
  <c r="Q8573" i="1"/>
  <c r="P8574" i="1"/>
  <c r="Q8574" i="1"/>
  <c r="P8575" i="1"/>
  <c r="Q8575" i="1"/>
  <c r="P8576" i="1"/>
  <c r="Q8576" i="1"/>
  <c r="P8577" i="1"/>
  <c r="Q8577" i="1"/>
  <c r="P8578" i="1"/>
  <c r="Q8578" i="1"/>
  <c r="P8579" i="1"/>
  <c r="Q8579" i="1"/>
  <c r="P8580" i="1"/>
  <c r="Q8580" i="1"/>
  <c r="P8581" i="1"/>
  <c r="Q8581" i="1"/>
  <c r="P8582" i="1"/>
  <c r="Q8582" i="1"/>
  <c r="P8583" i="1"/>
  <c r="Q8583" i="1"/>
  <c r="P8584" i="1"/>
  <c r="Q8584" i="1"/>
  <c r="P8585" i="1"/>
  <c r="Q8585" i="1"/>
  <c r="P8586" i="1"/>
  <c r="Q8586" i="1"/>
  <c r="P8587" i="1"/>
  <c r="Q8587" i="1"/>
  <c r="P8588" i="1"/>
  <c r="Q8588" i="1"/>
  <c r="P8589" i="1"/>
  <c r="Q8589" i="1"/>
  <c r="P8590" i="1"/>
  <c r="Q8590" i="1"/>
  <c r="P8591" i="1"/>
  <c r="Q8591" i="1"/>
  <c r="P8592" i="1"/>
  <c r="Q8592" i="1"/>
  <c r="P8593" i="1"/>
  <c r="Q8593" i="1"/>
  <c r="P8594" i="1"/>
  <c r="Q8594" i="1"/>
  <c r="P8595" i="1"/>
  <c r="Q8595" i="1"/>
  <c r="P8596" i="1"/>
  <c r="Q8596" i="1"/>
  <c r="P8597" i="1"/>
  <c r="Q8597" i="1"/>
  <c r="P8598" i="1"/>
  <c r="Q8598" i="1"/>
  <c r="P8599" i="1"/>
  <c r="Q8599" i="1"/>
  <c r="P8600" i="1"/>
  <c r="Q8600" i="1"/>
  <c r="P8601" i="1"/>
  <c r="Q8601" i="1"/>
  <c r="P8602" i="1"/>
  <c r="Q8602" i="1"/>
  <c r="P8603" i="1"/>
  <c r="Q8603" i="1"/>
  <c r="P8604" i="1"/>
  <c r="Q8604" i="1"/>
  <c r="P8605" i="1"/>
  <c r="Q8605" i="1"/>
  <c r="P8606" i="1"/>
  <c r="Q8606" i="1"/>
  <c r="P8607" i="1"/>
  <c r="Q8607" i="1"/>
  <c r="P8608" i="1"/>
  <c r="Q8608" i="1"/>
  <c r="P8609" i="1"/>
  <c r="Q8609" i="1"/>
  <c r="P8610" i="1"/>
  <c r="Q8610" i="1"/>
  <c r="P8611" i="1"/>
  <c r="Q8611" i="1"/>
  <c r="P8612" i="1"/>
  <c r="Q8612" i="1"/>
  <c r="P8613" i="1"/>
  <c r="Q8613" i="1"/>
  <c r="P8614" i="1"/>
  <c r="Q8614" i="1"/>
  <c r="P8615" i="1"/>
  <c r="Q8615" i="1"/>
  <c r="P8616" i="1"/>
  <c r="Q8616" i="1"/>
  <c r="P8617" i="1"/>
  <c r="Q8617" i="1"/>
  <c r="P8618" i="1"/>
  <c r="Q8618" i="1"/>
  <c r="P8619" i="1"/>
  <c r="Q8619" i="1"/>
  <c r="P8620" i="1"/>
  <c r="Q8620" i="1"/>
  <c r="P8621" i="1"/>
  <c r="Q8621" i="1"/>
  <c r="P8622" i="1"/>
  <c r="Q8622" i="1"/>
  <c r="P8623" i="1"/>
  <c r="Q8623" i="1"/>
  <c r="P8624" i="1"/>
  <c r="Q8624" i="1"/>
  <c r="P8625" i="1"/>
  <c r="Q8625" i="1"/>
  <c r="P8626" i="1"/>
  <c r="Q8626" i="1"/>
  <c r="P8627" i="1"/>
  <c r="Q8627" i="1"/>
  <c r="P8628" i="1"/>
  <c r="Q8628" i="1"/>
  <c r="P8629" i="1"/>
  <c r="Q8629" i="1"/>
  <c r="P8630" i="1"/>
  <c r="Q8630" i="1"/>
  <c r="P8631" i="1"/>
  <c r="Q8631" i="1"/>
  <c r="P8632" i="1"/>
  <c r="Q8632" i="1"/>
  <c r="P8633" i="1"/>
  <c r="Q8633" i="1"/>
  <c r="P8634" i="1"/>
  <c r="Q8634" i="1"/>
  <c r="P8635" i="1"/>
  <c r="Q8635" i="1"/>
  <c r="P8636" i="1"/>
  <c r="Q8636" i="1"/>
  <c r="P8637" i="1"/>
  <c r="Q8637" i="1"/>
  <c r="P8638" i="1"/>
  <c r="Q8638" i="1"/>
  <c r="P8639" i="1"/>
  <c r="Q8639" i="1"/>
  <c r="P8640" i="1"/>
  <c r="Q8640" i="1"/>
  <c r="P8641" i="1"/>
  <c r="Q8641" i="1"/>
  <c r="P8642" i="1"/>
  <c r="Q8642" i="1"/>
  <c r="P8643" i="1"/>
  <c r="Q8643" i="1"/>
  <c r="P8644" i="1"/>
  <c r="Q8644" i="1"/>
  <c r="P8645" i="1"/>
  <c r="Q8645" i="1"/>
  <c r="P8646" i="1"/>
  <c r="Q8646" i="1"/>
  <c r="P8647" i="1"/>
  <c r="Q8647" i="1"/>
  <c r="P8648" i="1"/>
  <c r="Q8648" i="1"/>
  <c r="P8649" i="1"/>
  <c r="Q8649" i="1"/>
  <c r="P8650" i="1"/>
  <c r="Q8650" i="1"/>
  <c r="P8651" i="1"/>
  <c r="Q8651" i="1"/>
  <c r="P8652" i="1"/>
  <c r="Q8652" i="1"/>
  <c r="P8653" i="1"/>
  <c r="Q8653" i="1"/>
  <c r="P8654" i="1"/>
  <c r="Q8654" i="1"/>
  <c r="P8655" i="1"/>
  <c r="Q8655" i="1"/>
  <c r="P8656" i="1"/>
  <c r="Q8656" i="1"/>
  <c r="P8657" i="1"/>
  <c r="Q8657" i="1"/>
  <c r="P8658" i="1"/>
  <c r="Q8658" i="1"/>
  <c r="P8659" i="1"/>
  <c r="Q8659" i="1"/>
  <c r="P8660" i="1"/>
  <c r="Q8660" i="1"/>
  <c r="P8661" i="1"/>
  <c r="Q8661" i="1"/>
  <c r="P8662" i="1"/>
  <c r="Q8662" i="1"/>
  <c r="P8663" i="1"/>
  <c r="Q8663" i="1"/>
  <c r="P8664" i="1"/>
  <c r="Q8664" i="1"/>
  <c r="P8665" i="1"/>
  <c r="Q8665" i="1"/>
  <c r="P8666" i="1"/>
  <c r="Q8666" i="1"/>
  <c r="P8667" i="1"/>
  <c r="Q8667" i="1"/>
  <c r="P8668" i="1"/>
  <c r="Q8668" i="1"/>
  <c r="P8669" i="1"/>
  <c r="Q8669" i="1"/>
  <c r="P8670" i="1"/>
  <c r="Q8670" i="1"/>
  <c r="P8671" i="1"/>
  <c r="Q8671" i="1"/>
  <c r="P8672" i="1"/>
  <c r="Q8672" i="1"/>
  <c r="P8673" i="1"/>
  <c r="Q8673" i="1"/>
  <c r="P8674" i="1"/>
  <c r="Q8674" i="1"/>
  <c r="P8675" i="1"/>
  <c r="Q8675" i="1"/>
  <c r="P8676" i="1"/>
  <c r="Q8676" i="1"/>
  <c r="P8677" i="1"/>
  <c r="Q8677" i="1"/>
  <c r="P8678" i="1"/>
  <c r="Q8678" i="1"/>
  <c r="P8679" i="1"/>
  <c r="Q8679" i="1"/>
  <c r="P8680" i="1"/>
  <c r="Q8680" i="1"/>
  <c r="P8681" i="1"/>
  <c r="Q8681" i="1"/>
  <c r="P8682" i="1"/>
  <c r="Q8682" i="1"/>
  <c r="P8683" i="1"/>
  <c r="Q8683" i="1"/>
  <c r="P8684" i="1"/>
  <c r="Q8684" i="1"/>
  <c r="P8685" i="1"/>
  <c r="Q8685" i="1"/>
  <c r="P8686" i="1"/>
  <c r="Q8686" i="1"/>
  <c r="P8687" i="1"/>
  <c r="Q8687" i="1"/>
  <c r="P8688" i="1"/>
  <c r="Q8688" i="1"/>
  <c r="P8689" i="1"/>
  <c r="Q8689" i="1"/>
  <c r="P8690" i="1"/>
  <c r="Q8690" i="1"/>
  <c r="P8691" i="1"/>
  <c r="Q8691" i="1"/>
  <c r="P8692" i="1"/>
  <c r="Q8692" i="1"/>
  <c r="P8693" i="1"/>
  <c r="Q8693" i="1"/>
  <c r="P8694" i="1"/>
  <c r="Q8694" i="1"/>
  <c r="P8695" i="1"/>
  <c r="Q8695" i="1"/>
  <c r="P8696" i="1"/>
  <c r="Q8696" i="1"/>
  <c r="P8697" i="1"/>
  <c r="Q8697" i="1"/>
  <c r="P8698" i="1"/>
  <c r="Q8698" i="1"/>
  <c r="P8699" i="1"/>
  <c r="Q8699" i="1"/>
  <c r="P8700" i="1"/>
  <c r="Q8700" i="1"/>
  <c r="P8701" i="1"/>
  <c r="Q8701" i="1"/>
  <c r="P8702" i="1"/>
  <c r="Q8702" i="1"/>
  <c r="P8703" i="1"/>
  <c r="Q8703" i="1"/>
  <c r="P8704" i="1"/>
  <c r="Q8704" i="1"/>
  <c r="P8705" i="1"/>
  <c r="Q8705" i="1"/>
  <c r="P8706" i="1"/>
  <c r="Q8706" i="1"/>
  <c r="P8707" i="1"/>
  <c r="Q8707" i="1"/>
  <c r="P8708" i="1"/>
  <c r="Q8708" i="1"/>
  <c r="P8709" i="1"/>
  <c r="Q8709" i="1"/>
  <c r="P8710" i="1"/>
  <c r="Q8710" i="1"/>
  <c r="P8711" i="1"/>
  <c r="Q8711" i="1"/>
  <c r="P8712" i="1"/>
  <c r="Q8712" i="1"/>
  <c r="P8713" i="1"/>
  <c r="Q8713" i="1"/>
  <c r="P8714" i="1"/>
  <c r="Q8714" i="1"/>
  <c r="P8715" i="1"/>
  <c r="Q8715" i="1"/>
  <c r="P8716" i="1"/>
  <c r="Q8716" i="1"/>
  <c r="P8717" i="1"/>
  <c r="Q8717" i="1"/>
  <c r="P8718" i="1"/>
  <c r="Q8718" i="1"/>
  <c r="P8719" i="1"/>
  <c r="Q8719" i="1"/>
  <c r="P8720" i="1"/>
  <c r="Q8720" i="1"/>
  <c r="P8721" i="1"/>
  <c r="Q8721" i="1"/>
  <c r="P8722" i="1"/>
  <c r="Q8722" i="1"/>
  <c r="P8723" i="1"/>
  <c r="Q8723" i="1"/>
  <c r="P8724" i="1"/>
  <c r="Q8724" i="1"/>
  <c r="P8725" i="1"/>
  <c r="Q8725" i="1"/>
  <c r="P8726" i="1"/>
  <c r="Q8726" i="1"/>
  <c r="P8727" i="1"/>
  <c r="Q8727" i="1"/>
  <c r="P8728" i="1"/>
  <c r="Q8728" i="1"/>
  <c r="P8729" i="1"/>
  <c r="Q8729" i="1"/>
  <c r="P8730" i="1"/>
  <c r="Q8730" i="1"/>
  <c r="P8731" i="1"/>
  <c r="Q8731" i="1"/>
  <c r="P8732" i="1"/>
  <c r="Q8732" i="1"/>
  <c r="P8733" i="1"/>
  <c r="Q8733" i="1"/>
  <c r="P8734" i="1"/>
  <c r="Q8734" i="1"/>
  <c r="P8735" i="1"/>
  <c r="Q8735" i="1"/>
  <c r="P8736" i="1"/>
  <c r="Q8736" i="1"/>
  <c r="P8737" i="1"/>
  <c r="Q8737" i="1"/>
  <c r="P8738" i="1"/>
  <c r="Q8738" i="1"/>
  <c r="P8739" i="1"/>
  <c r="Q8739" i="1"/>
  <c r="P8740" i="1"/>
  <c r="Q8740" i="1"/>
  <c r="P8741" i="1"/>
  <c r="Q8741" i="1"/>
  <c r="P8742" i="1"/>
  <c r="Q8742" i="1"/>
  <c r="P8743" i="1"/>
  <c r="Q8743" i="1"/>
  <c r="P8744" i="1"/>
  <c r="Q8744" i="1"/>
  <c r="P8745" i="1"/>
  <c r="Q8745" i="1"/>
  <c r="P8746" i="1"/>
  <c r="Q8746" i="1"/>
  <c r="P8747" i="1"/>
  <c r="Q8747" i="1"/>
  <c r="P8748" i="1"/>
  <c r="Q8748" i="1"/>
  <c r="P8749" i="1"/>
  <c r="Q8749" i="1"/>
  <c r="P8750" i="1"/>
  <c r="Q8750" i="1"/>
  <c r="P8751" i="1"/>
  <c r="Q8751" i="1"/>
  <c r="P8752" i="1"/>
  <c r="Q8752" i="1"/>
  <c r="P8753" i="1"/>
  <c r="Q8753" i="1"/>
  <c r="P8754" i="1"/>
  <c r="Q8754" i="1"/>
  <c r="P8755" i="1"/>
  <c r="Q8755" i="1"/>
  <c r="P8756" i="1"/>
  <c r="Q8756" i="1"/>
  <c r="P8757" i="1"/>
  <c r="Q8757" i="1"/>
  <c r="P8758" i="1"/>
  <c r="Q8758" i="1"/>
  <c r="P8759" i="1"/>
  <c r="Q8759" i="1"/>
  <c r="P8760" i="1"/>
  <c r="Q8760" i="1"/>
  <c r="P8761" i="1"/>
  <c r="Q8761" i="1"/>
  <c r="P8762" i="1"/>
  <c r="Q8762" i="1"/>
  <c r="P8763" i="1"/>
  <c r="Q8763" i="1"/>
  <c r="P8764" i="1"/>
  <c r="Q8764" i="1"/>
  <c r="P8765" i="1"/>
  <c r="Q8765" i="1"/>
  <c r="P8766" i="1"/>
  <c r="Q8766" i="1"/>
  <c r="P8767" i="1"/>
  <c r="Q8767" i="1"/>
  <c r="P8768" i="1"/>
  <c r="Q8768" i="1"/>
  <c r="P8769" i="1"/>
  <c r="Q8769" i="1"/>
  <c r="P8770" i="1"/>
  <c r="Q8770" i="1"/>
  <c r="P8771" i="1"/>
  <c r="Q8771" i="1"/>
  <c r="P8772" i="1"/>
  <c r="Q8772" i="1"/>
  <c r="P8773" i="1"/>
  <c r="Q8773" i="1"/>
  <c r="P8774" i="1"/>
  <c r="Q8774" i="1"/>
  <c r="P8775" i="1"/>
  <c r="Q8775" i="1"/>
  <c r="P8776" i="1"/>
  <c r="Q8776" i="1"/>
  <c r="P8777" i="1"/>
  <c r="Q8777" i="1"/>
  <c r="P8778" i="1"/>
  <c r="Q8778" i="1"/>
  <c r="P8779" i="1"/>
  <c r="Q8779" i="1"/>
  <c r="P8780" i="1"/>
  <c r="Q8780" i="1"/>
  <c r="P8781" i="1"/>
  <c r="Q8781" i="1"/>
  <c r="P8782" i="1"/>
  <c r="Q8782" i="1"/>
  <c r="P8783" i="1"/>
  <c r="Q8783" i="1"/>
  <c r="P8784" i="1"/>
  <c r="Q8784" i="1"/>
  <c r="P8785" i="1"/>
  <c r="Q8785" i="1"/>
  <c r="P8786" i="1"/>
  <c r="Q8786" i="1"/>
  <c r="P8787" i="1"/>
  <c r="Q8787" i="1"/>
  <c r="P8788" i="1"/>
  <c r="Q8788" i="1"/>
  <c r="P8789" i="1"/>
  <c r="Q8789" i="1"/>
  <c r="P8790" i="1"/>
  <c r="Q8790" i="1"/>
  <c r="P8791" i="1"/>
  <c r="Q8791" i="1"/>
  <c r="P8792" i="1"/>
  <c r="Q8792" i="1"/>
  <c r="P8793" i="1"/>
  <c r="Q8793" i="1"/>
  <c r="P8794" i="1"/>
  <c r="Q8794" i="1"/>
  <c r="P8795" i="1"/>
  <c r="Q8795" i="1"/>
  <c r="P8796" i="1"/>
  <c r="Q8796" i="1"/>
  <c r="P8797" i="1"/>
  <c r="Q8797" i="1"/>
  <c r="P8798" i="1"/>
  <c r="Q8798" i="1"/>
  <c r="P8799" i="1"/>
  <c r="Q8799" i="1"/>
  <c r="P8800" i="1"/>
  <c r="Q8800" i="1"/>
  <c r="P8801" i="1"/>
  <c r="Q8801" i="1"/>
  <c r="P8802" i="1"/>
  <c r="Q8802" i="1"/>
  <c r="P8803" i="1"/>
  <c r="Q8803" i="1"/>
  <c r="P8804" i="1"/>
  <c r="Q8804" i="1"/>
  <c r="P8805" i="1"/>
  <c r="Q8805" i="1"/>
  <c r="P8806" i="1"/>
  <c r="Q8806" i="1"/>
  <c r="P8807" i="1"/>
  <c r="Q8807" i="1"/>
  <c r="P8808" i="1"/>
  <c r="Q8808" i="1"/>
  <c r="P8809" i="1"/>
  <c r="Q8809" i="1"/>
  <c r="P8810" i="1"/>
  <c r="Q8810" i="1"/>
  <c r="P8811" i="1"/>
  <c r="Q8811" i="1"/>
  <c r="P8812" i="1"/>
  <c r="Q8812" i="1"/>
  <c r="P8813" i="1"/>
  <c r="Q8813" i="1"/>
  <c r="P8814" i="1"/>
  <c r="Q8814" i="1"/>
  <c r="P8815" i="1"/>
  <c r="Q8815" i="1"/>
  <c r="P8816" i="1"/>
  <c r="Q8816" i="1"/>
  <c r="P8817" i="1"/>
  <c r="Q8817" i="1"/>
  <c r="P8818" i="1"/>
  <c r="Q8818" i="1"/>
  <c r="P8819" i="1"/>
  <c r="Q8819" i="1"/>
  <c r="P8820" i="1"/>
  <c r="Q8820" i="1"/>
  <c r="P8821" i="1"/>
  <c r="Q8821" i="1"/>
  <c r="P8822" i="1"/>
  <c r="Q8822" i="1"/>
  <c r="P8823" i="1"/>
  <c r="Q8823" i="1"/>
  <c r="P8824" i="1"/>
  <c r="Q8824" i="1"/>
  <c r="P8825" i="1"/>
  <c r="Q8825" i="1"/>
  <c r="P8826" i="1"/>
  <c r="Q8826" i="1"/>
  <c r="P8827" i="1"/>
  <c r="Q8827" i="1"/>
  <c r="P8828" i="1"/>
  <c r="Q8828" i="1"/>
  <c r="P8829" i="1"/>
  <c r="Q8829" i="1"/>
  <c r="P8830" i="1"/>
  <c r="Q8830" i="1"/>
  <c r="P8831" i="1"/>
  <c r="Q8831" i="1"/>
  <c r="P8832" i="1"/>
  <c r="Q8832" i="1"/>
  <c r="P8833" i="1"/>
  <c r="Q8833" i="1"/>
  <c r="P8834" i="1"/>
  <c r="Q8834" i="1"/>
  <c r="P8835" i="1"/>
  <c r="Q8835" i="1"/>
  <c r="P8836" i="1"/>
  <c r="Q8836" i="1"/>
  <c r="P8837" i="1"/>
  <c r="Q8837" i="1"/>
  <c r="P8838" i="1"/>
  <c r="Q8838" i="1"/>
  <c r="P8839" i="1"/>
  <c r="Q8839" i="1"/>
  <c r="P8840" i="1"/>
  <c r="Q8840" i="1"/>
  <c r="P8841" i="1"/>
  <c r="Q8841" i="1"/>
  <c r="P8842" i="1"/>
  <c r="Q8842" i="1"/>
  <c r="P8843" i="1"/>
  <c r="Q8843" i="1"/>
  <c r="P8844" i="1"/>
  <c r="Q8844" i="1"/>
  <c r="P8845" i="1"/>
  <c r="Q8845" i="1"/>
  <c r="P8846" i="1"/>
  <c r="Q8846" i="1"/>
  <c r="P8847" i="1"/>
  <c r="Q8847" i="1"/>
  <c r="P8848" i="1"/>
  <c r="Q8848" i="1"/>
  <c r="P8849" i="1"/>
  <c r="Q8849" i="1"/>
  <c r="P8850" i="1"/>
  <c r="Q8850" i="1"/>
  <c r="P8851" i="1"/>
  <c r="Q8851" i="1"/>
  <c r="P8852" i="1"/>
  <c r="Q8852" i="1"/>
  <c r="P8853" i="1"/>
  <c r="Q8853" i="1"/>
  <c r="P8854" i="1"/>
  <c r="Q8854" i="1"/>
  <c r="P8855" i="1"/>
  <c r="Q8855" i="1"/>
  <c r="P8856" i="1"/>
  <c r="Q8856" i="1"/>
  <c r="P8857" i="1"/>
  <c r="Q8857" i="1"/>
  <c r="P8858" i="1"/>
  <c r="Q8858" i="1"/>
  <c r="P8859" i="1"/>
  <c r="Q8859" i="1"/>
  <c r="P8860" i="1"/>
  <c r="Q8860" i="1"/>
  <c r="P8861" i="1"/>
  <c r="Q8861" i="1"/>
  <c r="P8862" i="1"/>
  <c r="Q8862" i="1"/>
  <c r="P8863" i="1"/>
  <c r="Q8863" i="1"/>
  <c r="P8864" i="1"/>
  <c r="Q8864" i="1"/>
  <c r="P8865" i="1"/>
  <c r="Q8865" i="1"/>
  <c r="P8866" i="1"/>
  <c r="Q8866" i="1"/>
  <c r="P8867" i="1"/>
  <c r="Q8867" i="1"/>
  <c r="P8868" i="1"/>
  <c r="Q8868" i="1"/>
  <c r="P8869" i="1"/>
  <c r="Q8869" i="1"/>
  <c r="P8870" i="1"/>
  <c r="Q8870" i="1"/>
  <c r="P8871" i="1"/>
  <c r="Q8871" i="1"/>
  <c r="P8872" i="1"/>
  <c r="Q8872" i="1"/>
  <c r="P8873" i="1"/>
  <c r="Q8873" i="1"/>
  <c r="P8874" i="1"/>
  <c r="Q8874" i="1"/>
  <c r="P8875" i="1"/>
  <c r="Q8875" i="1"/>
  <c r="P8876" i="1"/>
  <c r="Q8876" i="1"/>
  <c r="P8877" i="1"/>
  <c r="Q8877" i="1"/>
  <c r="P8878" i="1"/>
  <c r="Q8878" i="1"/>
  <c r="P8879" i="1"/>
  <c r="Q8879" i="1"/>
  <c r="P8880" i="1"/>
  <c r="Q8880" i="1"/>
  <c r="P8881" i="1"/>
  <c r="Q8881" i="1"/>
  <c r="P8882" i="1"/>
  <c r="Q8882" i="1"/>
  <c r="P8883" i="1"/>
  <c r="Q8883" i="1"/>
  <c r="P8884" i="1"/>
  <c r="Q8884" i="1"/>
  <c r="P8885" i="1"/>
  <c r="Q8885" i="1"/>
  <c r="P8886" i="1"/>
  <c r="Q8886" i="1"/>
  <c r="P8887" i="1"/>
  <c r="Q8887" i="1"/>
  <c r="P8888" i="1"/>
  <c r="Q8888" i="1"/>
  <c r="P8889" i="1"/>
  <c r="Q8889" i="1"/>
  <c r="P8890" i="1"/>
  <c r="Q8890" i="1"/>
  <c r="P8891" i="1"/>
  <c r="Q8891" i="1"/>
  <c r="P8892" i="1"/>
  <c r="Q8892" i="1"/>
  <c r="P8893" i="1"/>
  <c r="Q8893" i="1"/>
  <c r="P8894" i="1"/>
  <c r="Q8894" i="1"/>
  <c r="P8895" i="1"/>
  <c r="Q8895" i="1"/>
  <c r="P8896" i="1"/>
  <c r="Q8896" i="1"/>
  <c r="P8897" i="1"/>
  <c r="Q8897" i="1"/>
  <c r="P8898" i="1"/>
  <c r="Q8898" i="1"/>
  <c r="P8899" i="1"/>
  <c r="Q8899" i="1"/>
  <c r="P8900" i="1"/>
  <c r="Q8900" i="1"/>
  <c r="P8901" i="1"/>
  <c r="Q8901" i="1"/>
  <c r="P8902" i="1"/>
  <c r="Q8902" i="1"/>
  <c r="P8903" i="1"/>
  <c r="Q8903" i="1"/>
  <c r="P8904" i="1"/>
  <c r="Q8904" i="1"/>
  <c r="P8905" i="1"/>
  <c r="Q8905" i="1"/>
  <c r="P8906" i="1"/>
  <c r="Q8906" i="1"/>
  <c r="P8907" i="1"/>
  <c r="Q8907" i="1"/>
  <c r="P8908" i="1"/>
  <c r="Q8908" i="1"/>
  <c r="P8909" i="1"/>
  <c r="Q8909" i="1"/>
  <c r="P8910" i="1"/>
  <c r="Q8910" i="1"/>
  <c r="P8911" i="1"/>
  <c r="Q8911" i="1"/>
  <c r="P8912" i="1"/>
  <c r="Q8912" i="1"/>
  <c r="P8913" i="1"/>
  <c r="Q8913" i="1"/>
  <c r="P8914" i="1"/>
  <c r="Q8914" i="1"/>
  <c r="P8915" i="1"/>
  <c r="Q8915" i="1"/>
  <c r="P8916" i="1"/>
  <c r="Q8916" i="1"/>
  <c r="P8917" i="1"/>
  <c r="Q8917" i="1"/>
  <c r="P8918" i="1"/>
  <c r="Q8918" i="1"/>
  <c r="P8919" i="1"/>
  <c r="Q8919" i="1"/>
  <c r="P8920" i="1"/>
  <c r="Q8920" i="1"/>
  <c r="P8921" i="1"/>
  <c r="Q8921" i="1"/>
  <c r="P8922" i="1"/>
  <c r="Q8922" i="1"/>
  <c r="P8923" i="1"/>
  <c r="Q8923" i="1"/>
  <c r="P8924" i="1"/>
  <c r="Q8924" i="1"/>
  <c r="P8925" i="1"/>
  <c r="Q8925" i="1"/>
  <c r="P8926" i="1"/>
  <c r="Q8926" i="1"/>
  <c r="P8927" i="1"/>
  <c r="Q8927" i="1"/>
  <c r="P8928" i="1"/>
  <c r="Q8928" i="1"/>
  <c r="P8929" i="1"/>
  <c r="Q8929" i="1"/>
  <c r="P8930" i="1"/>
  <c r="Q8930" i="1"/>
  <c r="P8931" i="1"/>
  <c r="Q8931" i="1"/>
  <c r="P8932" i="1"/>
  <c r="Q8932" i="1"/>
  <c r="P8933" i="1"/>
  <c r="Q8933" i="1"/>
  <c r="P8934" i="1"/>
  <c r="Q8934" i="1"/>
  <c r="P8935" i="1"/>
  <c r="Q8935" i="1"/>
  <c r="P8936" i="1"/>
  <c r="Q8936" i="1"/>
  <c r="P8937" i="1"/>
  <c r="Q8937" i="1"/>
  <c r="P8938" i="1"/>
  <c r="Q8938" i="1"/>
  <c r="P8939" i="1"/>
  <c r="Q8939" i="1"/>
  <c r="P8940" i="1"/>
  <c r="Q8940" i="1"/>
  <c r="P8941" i="1"/>
  <c r="Q8941" i="1"/>
  <c r="P8942" i="1"/>
  <c r="Q8942" i="1"/>
  <c r="P8943" i="1"/>
  <c r="Q8943" i="1"/>
  <c r="P8944" i="1"/>
  <c r="Q8944" i="1"/>
  <c r="P8945" i="1"/>
  <c r="Q8945" i="1"/>
  <c r="P8946" i="1"/>
  <c r="Q8946" i="1"/>
  <c r="P8947" i="1"/>
  <c r="Q8947" i="1"/>
  <c r="P8948" i="1"/>
  <c r="Q8948" i="1"/>
  <c r="P8949" i="1"/>
  <c r="Q8949" i="1"/>
  <c r="P8950" i="1"/>
  <c r="Q8950" i="1"/>
  <c r="P8951" i="1"/>
  <c r="Q8951" i="1"/>
  <c r="P8952" i="1"/>
  <c r="Q8952" i="1"/>
  <c r="P8953" i="1"/>
  <c r="Q8953" i="1"/>
  <c r="P8954" i="1"/>
  <c r="Q8954" i="1"/>
  <c r="P8955" i="1"/>
  <c r="Q8955" i="1"/>
  <c r="P8956" i="1"/>
  <c r="Q8956" i="1"/>
  <c r="P8957" i="1"/>
  <c r="Q8957" i="1"/>
  <c r="P8958" i="1"/>
  <c r="Q8958" i="1"/>
  <c r="P8959" i="1"/>
  <c r="Q8959" i="1"/>
  <c r="P8960" i="1"/>
  <c r="Q8960" i="1"/>
  <c r="P8961" i="1"/>
  <c r="Q8961" i="1"/>
  <c r="P8962" i="1"/>
  <c r="Q8962" i="1"/>
  <c r="P8963" i="1"/>
  <c r="Q8963" i="1"/>
  <c r="P8964" i="1"/>
  <c r="Q8964" i="1"/>
  <c r="P8965" i="1"/>
  <c r="Q8965" i="1"/>
  <c r="P8966" i="1"/>
  <c r="Q8966" i="1"/>
  <c r="P8967" i="1"/>
  <c r="Q8967" i="1"/>
  <c r="P8968" i="1"/>
  <c r="Q8968" i="1"/>
  <c r="P8969" i="1"/>
  <c r="Q8969" i="1"/>
  <c r="P8970" i="1"/>
  <c r="Q8970" i="1"/>
  <c r="P8971" i="1"/>
  <c r="Q8971" i="1"/>
  <c r="P8972" i="1"/>
  <c r="Q8972" i="1"/>
  <c r="P8973" i="1"/>
  <c r="Q8973" i="1"/>
  <c r="P8974" i="1"/>
  <c r="Q8974" i="1"/>
  <c r="P8975" i="1"/>
  <c r="Q8975" i="1"/>
  <c r="P8976" i="1"/>
  <c r="Q8976" i="1"/>
  <c r="P8977" i="1"/>
  <c r="Q8977" i="1"/>
  <c r="P8978" i="1"/>
  <c r="Q8978" i="1"/>
  <c r="P8979" i="1"/>
  <c r="Q8979" i="1"/>
  <c r="P8980" i="1"/>
  <c r="Q8980" i="1"/>
  <c r="P8981" i="1"/>
  <c r="Q8981" i="1"/>
  <c r="P8982" i="1"/>
  <c r="Q8982" i="1"/>
  <c r="P8983" i="1"/>
  <c r="Q8983" i="1"/>
  <c r="P8984" i="1"/>
  <c r="Q8984" i="1"/>
  <c r="P8985" i="1"/>
  <c r="Q8985" i="1"/>
  <c r="P8986" i="1"/>
  <c r="Q8986" i="1"/>
  <c r="P8987" i="1"/>
  <c r="Q8987" i="1"/>
  <c r="P8988" i="1"/>
  <c r="Q8988" i="1"/>
  <c r="P8989" i="1"/>
  <c r="Q8989" i="1"/>
  <c r="P8990" i="1"/>
  <c r="Q8990" i="1"/>
  <c r="P8991" i="1"/>
  <c r="Q8991" i="1"/>
  <c r="P8992" i="1"/>
  <c r="Q8992" i="1"/>
  <c r="P8993" i="1"/>
  <c r="Q8993" i="1"/>
  <c r="P8994" i="1"/>
  <c r="Q8994" i="1"/>
  <c r="P8995" i="1"/>
  <c r="Q8995" i="1"/>
  <c r="P8996" i="1"/>
  <c r="Q8996" i="1"/>
  <c r="P8997" i="1"/>
  <c r="Q8997" i="1"/>
  <c r="P8998" i="1"/>
  <c r="Q8998" i="1"/>
  <c r="P8999" i="1"/>
  <c r="Q8999" i="1"/>
  <c r="P9000" i="1"/>
  <c r="Q9000" i="1"/>
  <c r="P9001" i="1"/>
  <c r="Q9001" i="1"/>
  <c r="P9002" i="1"/>
  <c r="Q9002" i="1"/>
  <c r="P9003" i="1"/>
  <c r="Q9003" i="1"/>
  <c r="P9004" i="1"/>
  <c r="Q9004" i="1"/>
  <c r="P9005" i="1"/>
  <c r="Q9005" i="1"/>
  <c r="P9006" i="1"/>
  <c r="Q9006" i="1"/>
  <c r="P9007" i="1"/>
  <c r="Q9007" i="1"/>
  <c r="P9008" i="1"/>
  <c r="Q9008" i="1"/>
  <c r="P9009" i="1"/>
  <c r="Q9009" i="1"/>
  <c r="P9010" i="1"/>
  <c r="Q9010" i="1"/>
  <c r="P9011" i="1"/>
  <c r="Q9011" i="1"/>
  <c r="P9012" i="1"/>
  <c r="Q9012" i="1"/>
  <c r="P9013" i="1"/>
  <c r="Q9013" i="1"/>
  <c r="P9014" i="1"/>
  <c r="Q9014" i="1"/>
  <c r="P9015" i="1"/>
  <c r="Q9015" i="1"/>
  <c r="P9016" i="1"/>
  <c r="Q9016" i="1"/>
  <c r="P9017" i="1"/>
  <c r="Q9017" i="1"/>
  <c r="P9018" i="1"/>
  <c r="Q9018" i="1"/>
  <c r="P9019" i="1"/>
  <c r="Q9019" i="1"/>
  <c r="P9020" i="1"/>
  <c r="Q9020" i="1"/>
  <c r="P9021" i="1"/>
  <c r="Q9021" i="1"/>
  <c r="P9022" i="1"/>
  <c r="Q9022" i="1"/>
  <c r="P9023" i="1"/>
  <c r="Q9023" i="1"/>
  <c r="P9024" i="1"/>
  <c r="Q9024" i="1"/>
  <c r="P9025" i="1"/>
  <c r="Q9025" i="1"/>
  <c r="P9026" i="1"/>
  <c r="Q9026" i="1"/>
  <c r="P9027" i="1"/>
  <c r="Q9027" i="1"/>
  <c r="P9028" i="1"/>
  <c r="Q9028" i="1"/>
  <c r="P9029" i="1"/>
  <c r="Q9029" i="1"/>
  <c r="P9030" i="1"/>
  <c r="Q9030" i="1"/>
  <c r="P9031" i="1"/>
  <c r="Q9031" i="1"/>
  <c r="P9032" i="1"/>
  <c r="Q9032" i="1"/>
  <c r="P9033" i="1"/>
  <c r="Q9033" i="1"/>
  <c r="P9034" i="1"/>
  <c r="Q9034" i="1"/>
  <c r="P9035" i="1"/>
  <c r="Q9035" i="1"/>
  <c r="P9036" i="1"/>
  <c r="Q9036" i="1"/>
  <c r="P9037" i="1"/>
  <c r="Q9037" i="1"/>
  <c r="P9038" i="1"/>
  <c r="Q9038" i="1"/>
  <c r="P9039" i="1"/>
  <c r="Q9039" i="1"/>
  <c r="P9040" i="1"/>
  <c r="Q9040" i="1"/>
  <c r="P9041" i="1"/>
  <c r="Q9041" i="1"/>
  <c r="P9042" i="1"/>
  <c r="Q9042" i="1"/>
  <c r="P9043" i="1"/>
  <c r="Q9043" i="1"/>
  <c r="P9044" i="1"/>
  <c r="Q9044" i="1"/>
  <c r="P9045" i="1"/>
  <c r="Q9045" i="1"/>
  <c r="P9046" i="1"/>
  <c r="Q9046" i="1"/>
  <c r="P9047" i="1"/>
  <c r="Q9047" i="1"/>
  <c r="P9048" i="1"/>
  <c r="Q9048" i="1"/>
  <c r="P9049" i="1"/>
  <c r="Q9049" i="1"/>
  <c r="P9050" i="1"/>
  <c r="Q9050" i="1"/>
  <c r="P9051" i="1"/>
  <c r="Q9051" i="1"/>
  <c r="P9052" i="1"/>
  <c r="Q9052" i="1"/>
  <c r="P9053" i="1"/>
  <c r="Q9053" i="1"/>
  <c r="P9054" i="1"/>
  <c r="Q9054" i="1"/>
  <c r="P9055" i="1"/>
  <c r="Q9055" i="1"/>
  <c r="P9056" i="1"/>
  <c r="Q9056" i="1"/>
  <c r="P9057" i="1"/>
  <c r="Q9057" i="1"/>
  <c r="P9058" i="1"/>
  <c r="Q9058" i="1"/>
  <c r="P9059" i="1"/>
  <c r="Q9059" i="1"/>
  <c r="P9060" i="1"/>
  <c r="Q9060" i="1"/>
  <c r="P9061" i="1"/>
  <c r="Q9061" i="1"/>
  <c r="P9062" i="1"/>
  <c r="Q9062" i="1"/>
  <c r="P9063" i="1"/>
  <c r="Q9063" i="1"/>
  <c r="P9064" i="1"/>
  <c r="Q9064" i="1"/>
  <c r="P9065" i="1"/>
  <c r="Q9065" i="1"/>
  <c r="P9066" i="1"/>
  <c r="Q9066" i="1"/>
  <c r="P9067" i="1"/>
  <c r="Q9067" i="1"/>
  <c r="P9068" i="1"/>
  <c r="Q9068" i="1"/>
  <c r="P9069" i="1"/>
  <c r="Q9069" i="1"/>
  <c r="P9070" i="1"/>
  <c r="Q9070" i="1"/>
  <c r="P9071" i="1"/>
  <c r="Q9071" i="1"/>
  <c r="P9072" i="1"/>
  <c r="Q9072" i="1"/>
  <c r="P9073" i="1"/>
  <c r="Q9073" i="1"/>
  <c r="P9074" i="1"/>
  <c r="Q9074" i="1"/>
  <c r="P9075" i="1"/>
  <c r="Q9075" i="1"/>
  <c r="P9076" i="1"/>
  <c r="Q9076" i="1"/>
  <c r="P9077" i="1"/>
  <c r="Q9077" i="1"/>
  <c r="P9078" i="1"/>
  <c r="Q9078" i="1"/>
  <c r="P9079" i="1"/>
  <c r="Q9079" i="1"/>
  <c r="P9080" i="1"/>
  <c r="Q9080" i="1"/>
  <c r="P9081" i="1"/>
  <c r="Q9081" i="1"/>
  <c r="P9082" i="1"/>
  <c r="Q9082" i="1"/>
  <c r="P9083" i="1"/>
  <c r="Q9083" i="1"/>
  <c r="P9084" i="1"/>
  <c r="Q9084" i="1"/>
  <c r="P9085" i="1"/>
  <c r="Q9085" i="1"/>
  <c r="P9086" i="1"/>
  <c r="Q9086" i="1"/>
  <c r="P9087" i="1"/>
  <c r="Q9087" i="1"/>
  <c r="P9088" i="1"/>
  <c r="Q9088" i="1"/>
  <c r="P9089" i="1"/>
  <c r="Q9089" i="1"/>
  <c r="P9090" i="1"/>
  <c r="Q9090" i="1"/>
  <c r="P9091" i="1"/>
  <c r="Q9091" i="1"/>
  <c r="P9092" i="1"/>
  <c r="Q9092" i="1"/>
  <c r="P9093" i="1"/>
  <c r="Q9093" i="1"/>
  <c r="P9094" i="1"/>
  <c r="Q9094" i="1"/>
  <c r="P9095" i="1"/>
  <c r="Q9095" i="1"/>
  <c r="P9096" i="1"/>
  <c r="Q9096" i="1"/>
  <c r="P9097" i="1"/>
  <c r="Q9097" i="1"/>
  <c r="P9098" i="1"/>
  <c r="Q9098" i="1"/>
  <c r="P9099" i="1"/>
  <c r="Q9099" i="1"/>
  <c r="P9100" i="1"/>
  <c r="Q9100" i="1"/>
  <c r="P9101" i="1"/>
  <c r="Q9101" i="1"/>
  <c r="P9102" i="1"/>
  <c r="Q9102" i="1"/>
  <c r="P9103" i="1"/>
  <c r="Q9103" i="1"/>
  <c r="P9104" i="1"/>
  <c r="Q9104" i="1"/>
  <c r="P9105" i="1"/>
  <c r="Q9105" i="1"/>
  <c r="P9106" i="1"/>
  <c r="Q9106" i="1"/>
  <c r="P9107" i="1"/>
  <c r="Q9107" i="1"/>
  <c r="P9108" i="1"/>
  <c r="Q9108" i="1"/>
  <c r="P9109" i="1"/>
  <c r="Q9109" i="1"/>
  <c r="P9110" i="1"/>
  <c r="Q9110" i="1"/>
  <c r="P9111" i="1"/>
  <c r="Q9111" i="1"/>
  <c r="P9112" i="1"/>
  <c r="Q9112" i="1"/>
  <c r="P9113" i="1"/>
  <c r="Q9113" i="1"/>
  <c r="P9114" i="1"/>
  <c r="Q9114" i="1"/>
  <c r="P9115" i="1"/>
  <c r="Q9115" i="1"/>
  <c r="P9116" i="1"/>
  <c r="Q9116" i="1"/>
  <c r="P9117" i="1"/>
  <c r="Q9117" i="1"/>
  <c r="P9118" i="1"/>
  <c r="Q9118" i="1"/>
  <c r="P9119" i="1"/>
  <c r="Q9119" i="1"/>
  <c r="P9120" i="1"/>
  <c r="Q9120" i="1"/>
  <c r="P9121" i="1"/>
  <c r="Q9121" i="1"/>
  <c r="P9122" i="1"/>
  <c r="Q9122" i="1"/>
  <c r="P9123" i="1"/>
  <c r="Q9123" i="1"/>
  <c r="P9124" i="1"/>
  <c r="Q9124" i="1"/>
  <c r="P9125" i="1"/>
  <c r="Q9125" i="1"/>
  <c r="P9126" i="1"/>
  <c r="Q9126" i="1"/>
  <c r="P9127" i="1"/>
  <c r="Q9127" i="1"/>
  <c r="P9128" i="1"/>
  <c r="Q9128" i="1"/>
  <c r="P9129" i="1"/>
  <c r="Q9129" i="1"/>
  <c r="P9130" i="1"/>
  <c r="Q9130" i="1"/>
  <c r="P9131" i="1"/>
  <c r="Q9131" i="1"/>
  <c r="P9132" i="1"/>
  <c r="Q9132" i="1"/>
  <c r="P9133" i="1"/>
  <c r="Q9133" i="1"/>
  <c r="P9134" i="1"/>
  <c r="Q9134" i="1"/>
  <c r="P9135" i="1"/>
  <c r="Q9135" i="1"/>
  <c r="P9136" i="1"/>
  <c r="Q9136" i="1"/>
  <c r="P9137" i="1"/>
  <c r="Q9137" i="1"/>
  <c r="P9138" i="1"/>
  <c r="Q9138" i="1"/>
  <c r="P9139" i="1"/>
  <c r="Q9139" i="1"/>
  <c r="P9140" i="1"/>
  <c r="Q9140" i="1"/>
  <c r="P9141" i="1"/>
  <c r="Q9141" i="1"/>
  <c r="P9142" i="1"/>
  <c r="Q9142" i="1"/>
  <c r="P9143" i="1"/>
  <c r="Q9143" i="1"/>
  <c r="P9144" i="1"/>
  <c r="Q9144" i="1"/>
  <c r="P9145" i="1"/>
  <c r="Q9145" i="1"/>
  <c r="P9146" i="1"/>
  <c r="Q9146" i="1"/>
  <c r="P9147" i="1"/>
  <c r="Q9147" i="1"/>
  <c r="P9148" i="1"/>
  <c r="Q9148" i="1"/>
  <c r="P9149" i="1"/>
  <c r="Q9149" i="1"/>
  <c r="P9150" i="1"/>
  <c r="Q9150" i="1"/>
  <c r="P9151" i="1"/>
  <c r="Q9151" i="1"/>
  <c r="P9152" i="1"/>
  <c r="Q9152" i="1"/>
  <c r="P9153" i="1"/>
  <c r="Q9153" i="1"/>
  <c r="P9154" i="1"/>
  <c r="Q9154" i="1"/>
  <c r="P9155" i="1"/>
  <c r="Q9155" i="1"/>
  <c r="P9156" i="1"/>
  <c r="Q9156" i="1"/>
  <c r="P9157" i="1"/>
  <c r="Q9157" i="1"/>
  <c r="P9158" i="1"/>
  <c r="Q9158" i="1"/>
  <c r="P9159" i="1"/>
  <c r="Q9159" i="1"/>
  <c r="P9160" i="1"/>
  <c r="Q9160" i="1"/>
  <c r="P9161" i="1"/>
  <c r="Q9161" i="1"/>
  <c r="P9162" i="1"/>
  <c r="Q9162" i="1"/>
  <c r="P9163" i="1"/>
  <c r="Q9163" i="1"/>
  <c r="P9164" i="1"/>
  <c r="Q9164" i="1"/>
  <c r="P9165" i="1"/>
  <c r="Q9165" i="1"/>
  <c r="P9166" i="1"/>
  <c r="Q9166" i="1"/>
  <c r="P9167" i="1"/>
  <c r="Q9167" i="1"/>
  <c r="P9168" i="1"/>
  <c r="Q9168" i="1"/>
  <c r="P9169" i="1"/>
  <c r="Q9169" i="1"/>
  <c r="P9170" i="1"/>
  <c r="Q9170" i="1"/>
  <c r="P9171" i="1"/>
  <c r="Q9171" i="1"/>
  <c r="P9172" i="1"/>
  <c r="Q9172" i="1"/>
  <c r="P9173" i="1"/>
  <c r="Q9173" i="1"/>
  <c r="P9174" i="1"/>
  <c r="Q9174" i="1"/>
  <c r="P9175" i="1"/>
  <c r="Q9175" i="1"/>
  <c r="P9176" i="1"/>
  <c r="Q9176" i="1"/>
  <c r="P9177" i="1"/>
  <c r="Q9177" i="1"/>
  <c r="P9178" i="1"/>
  <c r="Q9178" i="1"/>
  <c r="P9179" i="1"/>
  <c r="Q9179" i="1"/>
  <c r="P9180" i="1"/>
  <c r="Q9180" i="1"/>
  <c r="P9181" i="1"/>
  <c r="Q9181" i="1"/>
  <c r="P9182" i="1"/>
  <c r="Q9182" i="1"/>
  <c r="P9183" i="1"/>
  <c r="Q9183" i="1"/>
  <c r="P9184" i="1"/>
  <c r="Q9184" i="1"/>
  <c r="P9185" i="1"/>
  <c r="Q9185" i="1"/>
  <c r="P9186" i="1"/>
  <c r="Q9186" i="1"/>
  <c r="P9187" i="1"/>
  <c r="Q9187" i="1"/>
  <c r="P9188" i="1"/>
  <c r="Q9188" i="1"/>
  <c r="P9189" i="1"/>
  <c r="Q9189" i="1"/>
  <c r="P9190" i="1"/>
  <c r="Q9190" i="1"/>
  <c r="P9191" i="1"/>
  <c r="Q9191" i="1"/>
  <c r="P9192" i="1"/>
  <c r="Q9192" i="1"/>
  <c r="P9193" i="1"/>
  <c r="Q9193" i="1"/>
  <c r="P9194" i="1"/>
  <c r="Q9194" i="1"/>
  <c r="P9195" i="1"/>
  <c r="Q9195" i="1"/>
  <c r="P9196" i="1"/>
  <c r="Q9196" i="1"/>
  <c r="P9197" i="1"/>
  <c r="Q9197" i="1"/>
  <c r="P9198" i="1"/>
  <c r="Q9198" i="1"/>
  <c r="P9199" i="1"/>
  <c r="Q9199" i="1"/>
  <c r="P9200" i="1"/>
  <c r="Q9200" i="1"/>
  <c r="P9201" i="1"/>
  <c r="Q9201" i="1"/>
  <c r="P9202" i="1"/>
  <c r="Q9202" i="1"/>
  <c r="P9203" i="1"/>
  <c r="Q9203" i="1"/>
  <c r="P9204" i="1"/>
  <c r="Q9204" i="1"/>
  <c r="P9205" i="1"/>
  <c r="Q9205" i="1"/>
  <c r="P9206" i="1"/>
  <c r="Q9206" i="1"/>
  <c r="P9207" i="1"/>
  <c r="Q9207" i="1"/>
  <c r="P9208" i="1"/>
  <c r="Q9208" i="1"/>
  <c r="P9209" i="1"/>
  <c r="Q9209" i="1"/>
  <c r="P9210" i="1"/>
  <c r="Q9210" i="1"/>
  <c r="P9211" i="1"/>
  <c r="Q9211" i="1"/>
  <c r="P9212" i="1"/>
  <c r="Q9212" i="1"/>
  <c r="P9213" i="1"/>
  <c r="Q9213" i="1"/>
  <c r="P9214" i="1"/>
  <c r="Q9214" i="1"/>
  <c r="P9215" i="1"/>
  <c r="Q9215" i="1"/>
  <c r="P9216" i="1"/>
  <c r="Q9216" i="1"/>
  <c r="P9217" i="1"/>
  <c r="Q9217" i="1"/>
  <c r="P9218" i="1"/>
  <c r="Q9218" i="1"/>
  <c r="P9219" i="1"/>
  <c r="Q9219" i="1"/>
  <c r="P9220" i="1"/>
  <c r="Q9220" i="1"/>
  <c r="P9221" i="1"/>
  <c r="Q9221" i="1"/>
  <c r="P9222" i="1"/>
  <c r="Q9222" i="1"/>
  <c r="P9223" i="1"/>
  <c r="Q9223" i="1"/>
  <c r="P9224" i="1"/>
  <c r="Q9224" i="1"/>
  <c r="P9225" i="1"/>
  <c r="Q9225" i="1"/>
  <c r="P9226" i="1"/>
  <c r="Q9226" i="1"/>
  <c r="P9227" i="1"/>
  <c r="Q9227" i="1"/>
  <c r="P9228" i="1"/>
  <c r="Q9228" i="1"/>
  <c r="P9229" i="1"/>
  <c r="Q9229" i="1"/>
  <c r="P9230" i="1"/>
  <c r="Q9230" i="1"/>
  <c r="P9231" i="1"/>
  <c r="Q9231" i="1"/>
  <c r="P9232" i="1"/>
  <c r="Q9232" i="1"/>
  <c r="P9233" i="1"/>
  <c r="Q9233" i="1"/>
  <c r="P9234" i="1"/>
  <c r="Q9234" i="1"/>
  <c r="P9235" i="1"/>
  <c r="Q9235" i="1"/>
  <c r="P9236" i="1"/>
  <c r="Q9236" i="1"/>
  <c r="P9237" i="1"/>
  <c r="Q9237" i="1"/>
  <c r="P9238" i="1"/>
  <c r="Q9238" i="1"/>
  <c r="P9239" i="1"/>
  <c r="Q9239" i="1"/>
  <c r="P9240" i="1"/>
  <c r="Q9240" i="1"/>
  <c r="P9241" i="1"/>
  <c r="Q9241" i="1"/>
  <c r="P9242" i="1"/>
  <c r="Q9242" i="1"/>
  <c r="P9243" i="1"/>
  <c r="Q9243" i="1"/>
  <c r="P9244" i="1"/>
  <c r="Q9244" i="1"/>
  <c r="P9245" i="1"/>
  <c r="Q9245" i="1"/>
  <c r="P9246" i="1"/>
  <c r="Q9246" i="1"/>
  <c r="P9247" i="1"/>
  <c r="Q9247" i="1"/>
  <c r="P9248" i="1"/>
  <c r="Q9248" i="1"/>
  <c r="P9249" i="1"/>
  <c r="Q9249" i="1"/>
  <c r="P9250" i="1"/>
  <c r="Q9250" i="1"/>
  <c r="P9251" i="1"/>
  <c r="Q9251" i="1"/>
  <c r="P9252" i="1"/>
  <c r="Q9252" i="1"/>
  <c r="P9253" i="1"/>
  <c r="Q9253" i="1"/>
  <c r="P9254" i="1"/>
  <c r="Q9254" i="1"/>
  <c r="P9255" i="1"/>
  <c r="Q9255" i="1"/>
  <c r="P9256" i="1"/>
  <c r="Q9256" i="1"/>
  <c r="P9257" i="1"/>
  <c r="Q9257" i="1"/>
  <c r="P9258" i="1"/>
  <c r="Q9258" i="1"/>
  <c r="P9259" i="1"/>
  <c r="Q9259" i="1"/>
  <c r="P9260" i="1"/>
  <c r="Q9260" i="1"/>
  <c r="P9261" i="1"/>
  <c r="Q9261" i="1"/>
  <c r="P9262" i="1"/>
  <c r="Q9262" i="1"/>
  <c r="P9263" i="1"/>
  <c r="Q9263" i="1"/>
  <c r="P9264" i="1"/>
  <c r="Q9264" i="1"/>
  <c r="P9265" i="1"/>
  <c r="Q9265" i="1"/>
  <c r="P9266" i="1"/>
  <c r="Q9266" i="1"/>
  <c r="P9267" i="1"/>
  <c r="Q9267" i="1"/>
  <c r="P9268" i="1"/>
  <c r="Q9268" i="1"/>
  <c r="P9269" i="1"/>
  <c r="Q9269" i="1"/>
  <c r="P9270" i="1"/>
  <c r="Q9270" i="1"/>
  <c r="P9271" i="1"/>
  <c r="Q9271" i="1"/>
  <c r="P9272" i="1"/>
  <c r="Q9272" i="1"/>
  <c r="P9273" i="1"/>
  <c r="Q9273" i="1"/>
  <c r="P9274" i="1"/>
  <c r="Q9274" i="1"/>
  <c r="P9275" i="1"/>
  <c r="Q9275" i="1"/>
  <c r="P9276" i="1"/>
  <c r="Q9276" i="1"/>
  <c r="P9277" i="1"/>
  <c r="Q9277" i="1"/>
  <c r="P9278" i="1"/>
  <c r="Q9278" i="1"/>
  <c r="P9279" i="1"/>
  <c r="Q9279" i="1"/>
  <c r="P9280" i="1"/>
  <c r="Q9280" i="1"/>
  <c r="P9281" i="1"/>
  <c r="Q9281" i="1"/>
  <c r="P9282" i="1"/>
  <c r="Q9282" i="1"/>
  <c r="P9283" i="1"/>
  <c r="Q9283" i="1"/>
  <c r="P9284" i="1"/>
  <c r="Q9284" i="1"/>
  <c r="P9285" i="1"/>
  <c r="Q9285" i="1"/>
  <c r="P9286" i="1"/>
  <c r="Q9286" i="1"/>
  <c r="P9287" i="1"/>
  <c r="Q9287" i="1"/>
  <c r="P9288" i="1"/>
  <c r="Q9288" i="1"/>
  <c r="P9289" i="1"/>
  <c r="Q9289" i="1"/>
  <c r="P9290" i="1"/>
  <c r="Q9290" i="1"/>
  <c r="P9291" i="1"/>
  <c r="Q9291" i="1"/>
  <c r="P9292" i="1"/>
  <c r="Q9292" i="1"/>
  <c r="P9293" i="1"/>
  <c r="Q9293" i="1"/>
  <c r="P9294" i="1"/>
  <c r="Q9294" i="1"/>
  <c r="P9295" i="1"/>
  <c r="Q9295" i="1"/>
  <c r="P9296" i="1"/>
  <c r="Q9296" i="1"/>
  <c r="P9297" i="1"/>
  <c r="Q9297" i="1"/>
  <c r="P9298" i="1"/>
  <c r="Q9298" i="1"/>
  <c r="P9299" i="1"/>
  <c r="Q9299" i="1"/>
  <c r="P9300" i="1"/>
  <c r="Q9300" i="1"/>
  <c r="P9301" i="1"/>
  <c r="Q9301" i="1"/>
  <c r="P9302" i="1"/>
  <c r="Q9302" i="1"/>
  <c r="P9303" i="1"/>
  <c r="Q9303" i="1"/>
  <c r="P9304" i="1"/>
  <c r="Q9304" i="1"/>
  <c r="P9305" i="1"/>
  <c r="Q9305" i="1"/>
  <c r="P9306" i="1"/>
  <c r="Q9306" i="1"/>
  <c r="P9307" i="1"/>
  <c r="Q9307" i="1"/>
  <c r="P9308" i="1"/>
  <c r="Q9308" i="1"/>
  <c r="P9309" i="1"/>
  <c r="Q9309" i="1"/>
  <c r="P9310" i="1"/>
  <c r="Q9310" i="1"/>
  <c r="P9311" i="1"/>
  <c r="Q9311" i="1"/>
  <c r="P9312" i="1"/>
  <c r="Q9312" i="1"/>
  <c r="P9313" i="1"/>
  <c r="Q9313" i="1"/>
  <c r="P9314" i="1"/>
  <c r="Q9314" i="1"/>
  <c r="P9315" i="1"/>
  <c r="Q9315" i="1"/>
  <c r="P9316" i="1"/>
  <c r="Q9316" i="1"/>
  <c r="P9317" i="1"/>
  <c r="Q9317" i="1"/>
  <c r="P9318" i="1"/>
  <c r="Q9318" i="1"/>
  <c r="P9319" i="1"/>
  <c r="Q9319" i="1"/>
  <c r="P9320" i="1"/>
  <c r="Q9320" i="1"/>
  <c r="P9321" i="1"/>
  <c r="Q9321" i="1"/>
  <c r="P9322" i="1"/>
  <c r="Q9322" i="1"/>
  <c r="P9323" i="1"/>
  <c r="Q9323" i="1"/>
  <c r="P9324" i="1"/>
  <c r="Q9324" i="1"/>
  <c r="P9325" i="1"/>
  <c r="Q9325" i="1"/>
  <c r="P9326" i="1"/>
  <c r="Q9326" i="1"/>
  <c r="P9327" i="1"/>
  <c r="Q9327" i="1"/>
  <c r="P9328" i="1"/>
  <c r="Q9328" i="1"/>
  <c r="P9329" i="1"/>
  <c r="Q9329" i="1"/>
  <c r="P9330" i="1"/>
  <c r="Q9330" i="1"/>
  <c r="P9331" i="1"/>
  <c r="Q9331" i="1"/>
  <c r="P9332" i="1"/>
  <c r="Q9332" i="1"/>
  <c r="P9333" i="1"/>
  <c r="Q9333" i="1"/>
  <c r="P9334" i="1"/>
  <c r="Q9334" i="1"/>
  <c r="P9335" i="1"/>
  <c r="Q9335" i="1"/>
  <c r="P9336" i="1"/>
  <c r="Q9336" i="1"/>
  <c r="P9337" i="1"/>
  <c r="Q9337" i="1"/>
  <c r="P9338" i="1"/>
  <c r="Q9338" i="1"/>
  <c r="P9339" i="1"/>
  <c r="Q9339" i="1"/>
  <c r="P9340" i="1"/>
  <c r="Q9340" i="1"/>
  <c r="P9341" i="1"/>
  <c r="Q9341" i="1"/>
  <c r="P9342" i="1"/>
  <c r="Q9342" i="1"/>
  <c r="P9343" i="1"/>
  <c r="Q9343" i="1"/>
  <c r="P9344" i="1"/>
  <c r="Q9344" i="1"/>
  <c r="P9345" i="1"/>
  <c r="Q9345" i="1"/>
  <c r="P9346" i="1"/>
  <c r="Q9346" i="1"/>
  <c r="P9347" i="1"/>
  <c r="Q9347" i="1"/>
  <c r="P9348" i="1"/>
  <c r="Q9348" i="1"/>
  <c r="P9349" i="1"/>
  <c r="Q9349" i="1"/>
  <c r="P9350" i="1"/>
  <c r="Q9350" i="1"/>
  <c r="P9351" i="1"/>
  <c r="Q9351" i="1"/>
  <c r="P9352" i="1"/>
  <c r="Q9352" i="1"/>
  <c r="P9353" i="1"/>
  <c r="Q9353" i="1"/>
  <c r="P9354" i="1"/>
  <c r="Q9354" i="1"/>
  <c r="P9355" i="1"/>
  <c r="Q9355" i="1"/>
  <c r="P9356" i="1"/>
  <c r="Q9356" i="1"/>
  <c r="P9357" i="1"/>
  <c r="Q9357" i="1"/>
  <c r="P9358" i="1"/>
  <c r="Q9358" i="1"/>
  <c r="P9359" i="1"/>
  <c r="Q9359" i="1"/>
  <c r="P9360" i="1"/>
  <c r="Q9360" i="1"/>
  <c r="P9361" i="1"/>
  <c r="Q9361" i="1"/>
  <c r="P9362" i="1"/>
  <c r="Q9362" i="1"/>
  <c r="P9363" i="1"/>
  <c r="Q9363" i="1"/>
  <c r="P9364" i="1"/>
  <c r="Q9364" i="1"/>
  <c r="P9365" i="1"/>
  <c r="Q9365" i="1"/>
  <c r="P9366" i="1"/>
  <c r="Q9366" i="1"/>
  <c r="P9367" i="1"/>
  <c r="Q9367" i="1"/>
  <c r="P9368" i="1"/>
  <c r="Q9368" i="1"/>
  <c r="P9369" i="1"/>
  <c r="Q9369" i="1"/>
  <c r="P9370" i="1"/>
  <c r="Q9370" i="1"/>
  <c r="P9371" i="1"/>
  <c r="Q9371" i="1"/>
  <c r="P9372" i="1"/>
  <c r="Q9372" i="1"/>
  <c r="P9373" i="1"/>
  <c r="Q9373" i="1"/>
  <c r="P9374" i="1"/>
  <c r="Q9374" i="1"/>
  <c r="P9375" i="1"/>
  <c r="Q9375" i="1"/>
  <c r="P9376" i="1"/>
  <c r="Q9376" i="1"/>
  <c r="P9377" i="1"/>
  <c r="Q9377" i="1"/>
  <c r="P9378" i="1"/>
  <c r="Q9378" i="1"/>
  <c r="P9379" i="1"/>
  <c r="Q9379" i="1"/>
  <c r="P9380" i="1"/>
  <c r="Q9380" i="1"/>
  <c r="P9381" i="1"/>
  <c r="Q9381" i="1"/>
  <c r="P9382" i="1"/>
  <c r="Q9382" i="1"/>
  <c r="P9383" i="1"/>
  <c r="Q9383" i="1"/>
  <c r="P9384" i="1"/>
  <c r="Q9384" i="1"/>
  <c r="P9385" i="1"/>
  <c r="Q9385" i="1"/>
  <c r="P9386" i="1"/>
  <c r="Q9386" i="1"/>
  <c r="P9387" i="1"/>
  <c r="Q9387" i="1"/>
  <c r="P9388" i="1"/>
  <c r="Q9388" i="1"/>
  <c r="P9389" i="1"/>
  <c r="Q9389" i="1"/>
  <c r="P9390" i="1"/>
  <c r="Q9390" i="1"/>
  <c r="P9391" i="1"/>
  <c r="Q9391" i="1"/>
  <c r="P9392" i="1"/>
  <c r="Q9392" i="1"/>
  <c r="P9393" i="1"/>
  <c r="Q9393" i="1"/>
  <c r="P9394" i="1"/>
  <c r="Q9394" i="1"/>
  <c r="P9395" i="1"/>
  <c r="Q9395" i="1"/>
  <c r="P9396" i="1"/>
  <c r="Q9396" i="1"/>
  <c r="P9397" i="1"/>
  <c r="Q9397" i="1"/>
  <c r="P9398" i="1"/>
  <c r="Q9398" i="1"/>
  <c r="P9399" i="1"/>
  <c r="Q9399" i="1"/>
  <c r="P9400" i="1"/>
  <c r="Q9400" i="1"/>
  <c r="P9401" i="1"/>
  <c r="Q9401" i="1"/>
  <c r="P9402" i="1"/>
  <c r="Q9402" i="1"/>
  <c r="P9403" i="1"/>
  <c r="Q9403" i="1"/>
  <c r="P9404" i="1"/>
  <c r="Q9404" i="1"/>
  <c r="P9405" i="1"/>
  <c r="Q9405" i="1"/>
  <c r="P9406" i="1"/>
  <c r="Q9406" i="1"/>
  <c r="P9407" i="1"/>
  <c r="Q9407" i="1"/>
  <c r="P9408" i="1"/>
  <c r="Q9408" i="1"/>
  <c r="P9409" i="1"/>
  <c r="Q9409" i="1"/>
  <c r="P9410" i="1"/>
  <c r="Q9410" i="1"/>
  <c r="P9411" i="1"/>
  <c r="Q9411" i="1"/>
  <c r="P9412" i="1"/>
  <c r="Q9412" i="1"/>
  <c r="P9413" i="1"/>
  <c r="Q9413" i="1"/>
  <c r="P9414" i="1"/>
  <c r="Q9414" i="1"/>
  <c r="P9415" i="1"/>
  <c r="Q9415" i="1"/>
  <c r="P9416" i="1"/>
  <c r="Q9416" i="1"/>
  <c r="P9417" i="1"/>
  <c r="Q9417" i="1"/>
  <c r="P9418" i="1"/>
  <c r="Q9418" i="1"/>
  <c r="P9419" i="1"/>
  <c r="Q9419" i="1"/>
  <c r="P9420" i="1"/>
  <c r="Q9420" i="1"/>
  <c r="P9421" i="1"/>
  <c r="Q9421" i="1"/>
  <c r="P9422" i="1"/>
  <c r="Q9422" i="1"/>
  <c r="P9423" i="1"/>
  <c r="Q9423" i="1"/>
  <c r="P9424" i="1"/>
  <c r="Q9424" i="1"/>
  <c r="P9425" i="1"/>
  <c r="Q9425" i="1"/>
  <c r="P9426" i="1"/>
  <c r="Q9426" i="1"/>
  <c r="P9427" i="1"/>
  <c r="Q9427" i="1"/>
  <c r="P9428" i="1"/>
  <c r="Q9428" i="1"/>
  <c r="P9429" i="1"/>
  <c r="Q9429" i="1"/>
  <c r="P9430" i="1"/>
  <c r="Q9430" i="1"/>
  <c r="P9431" i="1"/>
  <c r="Q9431" i="1"/>
  <c r="P9432" i="1"/>
  <c r="Q9432" i="1"/>
  <c r="P9433" i="1"/>
  <c r="Q9433" i="1"/>
  <c r="P9434" i="1"/>
  <c r="Q9434" i="1"/>
  <c r="P9435" i="1"/>
  <c r="Q9435" i="1"/>
  <c r="P9436" i="1"/>
  <c r="Q9436" i="1"/>
  <c r="P9437" i="1"/>
  <c r="Q9437" i="1"/>
  <c r="P9438" i="1"/>
  <c r="Q9438" i="1"/>
  <c r="P9439" i="1"/>
  <c r="Q9439" i="1"/>
  <c r="P9440" i="1"/>
  <c r="Q9440" i="1"/>
  <c r="P9441" i="1"/>
  <c r="Q9441" i="1"/>
  <c r="P9442" i="1"/>
  <c r="Q9442" i="1"/>
  <c r="P9443" i="1"/>
  <c r="Q9443" i="1"/>
  <c r="P9444" i="1"/>
  <c r="Q9444" i="1"/>
  <c r="P9445" i="1"/>
  <c r="Q9445" i="1"/>
  <c r="P9446" i="1"/>
  <c r="Q9446" i="1"/>
  <c r="P9447" i="1"/>
  <c r="Q9447" i="1"/>
  <c r="P9448" i="1"/>
  <c r="Q9448" i="1"/>
  <c r="P9449" i="1"/>
  <c r="Q9449" i="1"/>
  <c r="P9450" i="1"/>
  <c r="Q9450" i="1"/>
  <c r="P9451" i="1"/>
  <c r="Q9451" i="1"/>
  <c r="P9452" i="1"/>
  <c r="Q9452" i="1"/>
  <c r="P9453" i="1"/>
  <c r="Q9453" i="1"/>
  <c r="P9454" i="1"/>
  <c r="Q9454" i="1"/>
  <c r="P9455" i="1"/>
  <c r="Q9455" i="1"/>
  <c r="P9456" i="1"/>
  <c r="Q9456" i="1"/>
  <c r="P9457" i="1"/>
  <c r="Q9457" i="1"/>
  <c r="P9458" i="1"/>
  <c r="Q9458" i="1"/>
  <c r="P9459" i="1"/>
  <c r="Q9459" i="1"/>
  <c r="P9460" i="1"/>
  <c r="Q9460" i="1"/>
  <c r="P9461" i="1"/>
  <c r="Q9461" i="1"/>
  <c r="P9462" i="1"/>
  <c r="Q9462" i="1"/>
  <c r="P9463" i="1"/>
  <c r="Q9463" i="1"/>
  <c r="P9464" i="1"/>
  <c r="Q9464" i="1"/>
  <c r="P9465" i="1"/>
  <c r="Q9465" i="1"/>
  <c r="P9466" i="1"/>
  <c r="Q9466" i="1"/>
  <c r="P9467" i="1"/>
  <c r="Q9467" i="1"/>
  <c r="P9468" i="1"/>
  <c r="Q9468" i="1"/>
  <c r="P9469" i="1"/>
  <c r="Q9469" i="1"/>
  <c r="P9470" i="1"/>
  <c r="Q9470" i="1"/>
  <c r="P9471" i="1"/>
  <c r="Q9471" i="1"/>
  <c r="P9472" i="1"/>
  <c r="Q9472" i="1"/>
  <c r="P9473" i="1"/>
  <c r="Q9473" i="1"/>
  <c r="P9474" i="1"/>
  <c r="Q9474" i="1"/>
  <c r="P9475" i="1"/>
  <c r="Q9475" i="1"/>
  <c r="P9476" i="1"/>
  <c r="Q9476" i="1"/>
  <c r="P9477" i="1"/>
  <c r="Q9477" i="1"/>
  <c r="P9478" i="1"/>
  <c r="Q9478" i="1"/>
  <c r="P9479" i="1"/>
  <c r="Q9479" i="1"/>
  <c r="P9480" i="1"/>
  <c r="Q9480" i="1"/>
  <c r="P9481" i="1"/>
  <c r="Q9481" i="1"/>
  <c r="P9482" i="1"/>
  <c r="Q9482" i="1"/>
  <c r="P9483" i="1"/>
  <c r="Q9483" i="1"/>
  <c r="P9484" i="1"/>
  <c r="Q9484" i="1"/>
  <c r="P9485" i="1"/>
  <c r="Q9485" i="1"/>
  <c r="P9486" i="1"/>
  <c r="Q9486" i="1"/>
  <c r="P9487" i="1"/>
  <c r="Q9487" i="1"/>
  <c r="P9488" i="1"/>
  <c r="Q9488" i="1"/>
  <c r="P9489" i="1"/>
  <c r="Q9489" i="1"/>
  <c r="P9490" i="1"/>
  <c r="Q9490" i="1"/>
  <c r="P9491" i="1"/>
  <c r="Q9491" i="1"/>
  <c r="P9492" i="1"/>
  <c r="Q9492" i="1"/>
  <c r="P9493" i="1"/>
  <c r="Q9493" i="1"/>
  <c r="P9494" i="1"/>
  <c r="Q9494" i="1"/>
  <c r="P9495" i="1"/>
  <c r="Q9495" i="1"/>
  <c r="P9496" i="1"/>
  <c r="Q9496" i="1"/>
  <c r="P9497" i="1"/>
  <c r="Q9497" i="1"/>
  <c r="P9498" i="1"/>
  <c r="Q9498" i="1"/>
  <c r="P9499" i="1"/>
  <c r="Q9499" i="1"/>
  <c r="P9500" i="1"/>
  <c r="Q9500" i="1"/>
  <c r="P9501" i="1"/>
  <c r="Q9501" i="1"/>
  <c r="P9502" i="1"/>
  <c r="Q9502" i="1"/>
  <c r="P9503" i="1"/>
  <c r="Q9503" i="1"/>
  <c r="P9504" i="1"/>
  <c r="Q9504" i="1"/>
  <c r="P9505" i="1"/>
  <c r="Q9505" i="1"/>
  <c r="P9506" i="1"/>
  <c r="Q9506" i="1"/>
  <c r="P9507" i="1"/>
  <c r="Q9507" i="1"/>
  <c r="P9508" i="1"/>
  <c r="Q9508" i="1"/>
  <c r="P9509" i="1"/>
  <c r="Q9509" i="1"/>
  <c r="P9510" i="1"/>
  <c r="Q9510" i="1"/>
  <c r="P9511" i="1"/>
  <c r="Q9511" i="1"/>
  <c r="P9512" i="1"/>
  <c r="Q9512" i="1"/>
  <c r="P9513" i="1"/>
  <c r="Q9513" i="1"/>
  <c r="P9514" i="1"/>
  <c r="Q9514" i="1"/>
  <c r="P9515" i="1"/>
  <c r="Q9515" i="1"/>
  <c r="P9516" i="1"/>
  <c r="Q9516" i="1"/>
  <c r="P9517" i="1"/>
  <c r="Q9517" i="1"/>
  <c r="P9518" i="1"/>
  <c r="Q9518" i="1"/>
  <c r="P9519" i="1"/>
  <c r="Q9519" i="1"/>
  <c r="P9520" i="1"/>
  <c r="Q9520" i="1"/>
  <c r="P9521" i="1"/>
  <c r="Q9521" i="1"/>
  <c r="P9522" i="1"/>
  <c r="Q9522" i="1"/>
  <c r="P9523" i="1"/>
  <c r="Q9523" i="1"/>
  <c r="P9524" i="1"/>
  <c r="Q9524" i="1"/>
  <c r="P9525" i="1"/>
  <c r="Q9525" i="1"/>
  <c r="P9526" i="1"/>
  <c r="Q9526" i="1"/>
  <c r="P9527" i="1"/>
  <c r="Q9527" i="1"/>
  <c r="P9528" i="1"/>
  <c r="Q9528" i="1"/>
  <c r="P9529" i="1"/>
  <c r="Q9529" i="1"/>
  <c r="P9530" i="1"/>
  <c r="Q9530" i="1"/>
  <c r="P9531" i="1"/>
  <c r="Q9531" i="1"/>
  <c r="P9532" i="1"/>
  <c r="Q9532" i="1"/>
  <c r="P9533" i="1"/>
  <c r="Q9533" i="1"/>
  <c r="P9534" i="1"/>
  <c r="Q9534" i="1"/>
  <c r="P9535" i="1"/>
  <c r="Q9535" i="1"/>
  <c r="P9536" i="1"/>
  <c r="Q9536" i="1"/>
  <c r="P9537" i="1"/>
  <c r="Q9537" i="1"/>
  <c r="P9538" i="1"/>
  <c r="Q9538" i="1"/>
  <c r="P9539" i="1"/>
  <c r="Q9539" i="1"/>
  <c r="P9540" i="1"/>
  <c r="Q9540" i="1"/>
  <c r="P9541" i="1"/>
  <c r="Q9541" i="1"/>
  <c r="P9542" i="1"/>
  <c r="Q9542" i="1"/>
  <c r="P9543" i="1"/>
  <c r="Q9543" i="1"/>
  <c r="P9544" i="1"/>
  <c r="Q9544" i="1"/>
  <c r="P9545" i="1"/>
  <c r="Q9545" i="1"/>
  <c r="P9546" i="1"/>
  <c r="Q9546" i="1"/>
  <c r="P9547" i="1"/>
  <c r="Q9547" i="1"/>
  <c r="P9548" i="1"/>
  <c r="Q9548" i="1"/>
  <c r="P9549" i="1"/>
  <c r="Q9549" i="1"/>
  <c r="P9550" i="1"/>
  <c r="Q9550" i="1"/>
  <c r="P9551" i="1"/>
  <c r="Q9551" i="1"/>
  <c r="P9552" i="1"/>
  <c r="Q9552" i="1"/>
  <c r="P9553" i="1"/>
  <c r="Q9553" i="1"/>
  <c r="P9554" i="1"/>
  <c r="Q9554" i="1"/>
  <c r="P9555" i="1"/>
  <c r="Q9555" i="1"/>
  <c r="P9556" i="1"/>
  <c r="Q9556" i="1"/>
  <c r="P9557" i="1"/>
  <c r="Q9557" i="1"/>
  <c r="P9558" i="1"/>
  <c r="Q9558" i="1"/>
  <c r="P9559" i="1"/>
  <c r="Q9559" i="1"/>
  <c r="P9560" i="1"/>
  <c r="Q9560" i="1"/>
  <c r="P9561" i="1"/>
  <c r="Q9561" i="1"/>
  <c r="P9562" i="1"/>
  <c r="Q9562" i="1"/>
  <c r="P9563" i="1"/>
  <c r="Q9563" i="1"/>
  <c r="P9564" i="1"/>
  <c r="Q9564" i="1"/>
  <c r="P9565" i="1"/>
  <c r="Q9565" i="1"/>
  <c r="P9566" i="1"/>
  <c r="Q9566" i="1"/>
  <c r="P9567" i="1"/>
  <c r="Q9567" i="1"/>
  <c r="P9568" i="1"/>
  <c r="Q9568" i="1"/>
  <c r="P9569" i="1"/>
  <c r="Q9569" i="1"/>
  <c r="P9570" i="1"/>
  <c r="Q9570" i="1"/>
  <c r="P9571" i="1"/>
  <c r="Q9571" i="1"/>
  <c r="P9572" i="1"/>
  <c r="Q9572" i="1"/>
  <c r="P9573" i="1"/>
  <c r="Q9573" i="1"/>
  <c r="P9574" i="1"/>
  <c r="Q9574" i="1"/>
  <c r="P9575" i="1"/>
  <c r="Q9575" i="1"/>
  <c r="P9576" i="1"/>
  <c r="Q9576" i="1"/>
  <c r="P9577" i="1"/>
  <c r="Q9577" i="1"/>
  <c r="P9578" i="1"/>
  <c r="Q9578" i="1"/>
  <c r="P9579" i="1"/>
  <c r="Q9579" i="1"/>
  <c r="P9580" i="1"/>
  <c r="Q9580" i="1"/>
  <c r="P9581" i="1"/>
  <c r="Q9581" i="1"/>
  <c r="P9582" i="1"/>
  <c r="Q9582" i="1"/>
  <c r="P9583" i="1"/>
  <c r="Q9583" i="1"/>
  <c r="P9584" i="1"/>
  <c r="Q9584" i="1"/>
  <c r="P9585" i="1"/>
  <c r="Q9585" i="1"/>
  <c r="P9586" i="1"/>
  <c r="Q9586" i="1"/>
  <c r="P9587" i="1"/>
  <c r="Q9587" i="1"/>
  <c r="P9588" i="1"/>
  <c r="Q9588" i="1"/>
  <c r="P9589" i="1"/>
  <c r="Q9589" i="1"/>
  <c r="P9590" i="1"/>
  <c r="Q9590" i="1"/>
  <c r="P9591" i="1"/>
  <c r="Q9591" i="1"/>
  <c r="P9592" i="1"/>
  <c r="Q9592" i="1"/>
  <c r="P9593" i="1"/>
  <c r="Q9593" i="1"/>
  <c r="P9594" i="1"/>
  <c r="Q9594" i="1"/>
  <c r="P9595" i="1"/>
  <c r="Q9595" i="1"/>
  <c r="P9596" i="1"/>
  <c r="Q9596" i="1"/>
  <c r="P9597" i="1"/>
  <c r="Q9597" i="1"/>
  <c r="P9598" i="1"/>
  <c r="Q9598" i="1"/>
  <c r="P9599" i="1"/>
  <c r="Q9599" i="1"/>
  <c r="P9600" i="1"/>
  <c r="Q9600" i="1"/>
  <c r="P9601" i="1"/>
  <c r="Q9601" i="1"/>
  <c r="P9602" i="1"/>
  <c r="Q9602" i="1"/>
  <c r="P9603" i="1"/>
  <c r="Q9603" i="1"/>
  <c r="P9604" i="1"/>
  <c r="Q9604" i="1"/>
  <c r="P9605" i="1"/>
  <c r="Q9605" i="1"/>
  <c r="P9606" i="1"/>
  <c r="Q9606" i="1"/>
  <c r="P9607" i="1"/>
  <c r="Q9607" i="1"/>
  <c r="P9608" i="1"/>
  <c r="Q9608" i="1"/>
  <c r="P9609" i="1"/>
  <c r="Q9609" i="1"/>
  <c r="P9610" i="1"/>
  <c r="Q9610" i="1"/>
  <c r="P9611" i="1"/>
  <c r="Q9611" i="1"/>
  <c r="P9612" i="1"/>
  <c r="Q9612" i="1"/>
  <c r="P9613" i="1"/>
  <c r="Q9613" i="1"/>
  <c r="P9614" i="1"/>
  <c r="Q9614" i="1"/>
  <c r="P9615" i="1"/>
  <c r="Q9615" i="1"/>
  <c r="P9616" i="1"/>
  <c r="Q9616" i="1"/>
  <c r="P9617" i="1"/>
  <c r="Q9617" i="1"/>
  <c r="P9618" i="1"/>
  <c r="Q9618" i="1"/>
  <c r="P9619" i="1"/>
  <c r="Q9619" i="1"/>
  <c r="P9620" i="1"/>
  <c r="Q9620" i="1"/>
  <c r="P9621" i="1"/>
  <c r="Q9621" i="1"/>
  <c r="P9622" i="1"/>
  <c r="Q9622" i="1"/>
  <c r="P9623" i="1"/>
  <c r="Q9623" i="1"/>
  <c r="P9624" i="1"/>
  <c r="Q9624" i="1"/>
  <c r="P9625" i="1"/>
  <c r="Q9625" i="1"/>
  <c r="P9626" i="1"/>
  <c r="Q9626" i="1"/>
  <c r="P9627" i="1"/>
  <c r="Q9627" i="1"/>
  <c r="P9628" i="1"/>
  <c r="Q9628" i="1"/>
  <c r="P9629" i="1"/>
  <c r="Q9629" i="1"/>
  <c r="P9630" i="1"/>
  <c r="Q9630" i="1"/>
  <c r="P9631" i="1"/>
  <c r="Q9631" i="1"/>
  <c r="P9632" i="1"/>
  <c r="Q9632" i="1"/>
  <c r="P9633" i="1"/>
  <c r="Q9633" i="1"/>
  <c r="P9634" i="1"/>
  <c r="Q9634" i="1"/>
  <c r="P9635" i="1"/>
  <c r="Q9635" i="1"/>
  <c r="P9636" i="1"/>
  <c r="Q9636" i="1"/>
  <c r="P9637" i="1"/>
  <c r="Q9637" i="1"/>
  <c r="P9638" i="1"/>
  <c r="Q9638" i="1"/>
  <c r="P9639" i="1"/>
  <c r="Q9639" i="1"/>
  <c r="P9640" i="1"/>
  <c r="Q9640" i="1"/>
  <c r="P9641" i="1"/>
  <c r="Q9641" i="1"/>
  <c r="P9642" i="1"/>
  <c r="Q9642" i="1"/>
  <c r="P9643" i="1"/>
  <c r="Q9643" i="1"/>
  <c r="P9644" i="1"/>
  <c r="Q9644" i="1"/>
  <c r="P9645" i="1"/>
  <c r="Q9645" i="1"/>
  <c r="P9646" i="1"/>
  <c r="Q9646" i="1"/>
  <c r="P9647" i="1"/>
  <c r="Q9647" i="1"/>
  <c r="P9648" i="1"/>
  <c r="Q9648" i="1"/>
  <c r="P9649" i="1"/>
  <c r="Q9649" i="1"/>
  <c r="P9650" i="1"/>
  <c r="Q9650" i="1"/>
  <c r="P9651" i="1"/>
  <c r="Q9651" i="1"/>
  <c r="P9652" i="1"/>
  <c r="Q9652" i="1"/>
  <c r="P9653" i="1"/>
  <c r="Q9653" i="1"/>
  <c r="P9654" i="1"/>
  <c r="Q9654" i="1"/>
  <c r="P9655" i="1"/>
  <c r="Q9655" i="1"/>
  <c r="P9656" i="1"/>
  <c r="Q9656" i="1"/>
  <c r="P9657" i="1"/>
  <c r="Q9657" i="1"/>
  <c r="P9658" i="1"/>
  <c r="Q9658" i="1"/>
  <c r="P9659" i="1"/>
  <c r="Q9659" i="1"/>
  <c r="P9660" i="1"/>
  <c r="Q9660" i="1"/>
  <c r="P9661" i="1"/>
  <c r="Q9661" i="1"/>
  <c r="P9662" i="1"/>
  <c r="Q9662" i="1"/>
  <c r="P9663" i="1"/>
  <c r="Q9663" i="1"/>
  <c r="P9664" i="1"/>
  <c r="Q9664" i="1"/>
  <c r="P9665" i="1"/>
  <c r="Q9665" i="1"/>
  <c r="P9666" i="1"/>
  <c r="Q9666" i="1"/>
  <c r="P9667" i="1"/>
  <c r="Q9667" i="1"/>
  <c r="P9668" i="1"/>
  <c r="Q9668" i="1"/>
  <c r="P9669" i="1"/>
  <c r="Q9669" i="1"/>
  <c r="P9670" i="1"/>
  <c r="Q9670" i="1"/>
  <c r="P9671" i="1"/>
  <c r="Q9671" i="1"/>
  <c r="P9672" i="1"/>
  <c r="Q9672" i="1"/>
  <c r="P9673" i="1"/>
  <c r="Q9673" i="1"/>
  <c r="P9674" i="1"/>
  <c r="Q9674" i="1"/>
  <c r="P9675" i="1"/>
  <c r="Q9675" i="1"/>
  <c r="P9676" i="1"/>
  <c r="Q9676" i="1"/>
  <c r="P9677" i="1"/>
  <c r="Q9677" i="1"/>
  <c r="P9678" i="1"/>
  <c r="Q9678" i="1"/>
  <c r="P9679" i="1"/>
  <c r="Q9679" i="1"/>
  <c r="P9680" i="1"/>
  <c r="Q9680" i="1"/>
  <c r="P9681" i="1"/>
  <c r="Q9681" i="1"/>
  <c r="P9682" i="1"/>
  <c r="Q9682" i="1"/>
  <c r="P9683" i="1"/>
  <c r="Q9683" i="1"/>
  <c r="P9684" i="1"/>
  <c r="Q9684" i="1"/>
  <c r="P9685" i="1"/>
  <c r="Q9685" i="1"/>
  <c r="P9686" i="1"/>
  <c r="Q9686" i="1"/>
  <c r="P9687" i="1"/>
  <c r="Q9687" i="1"/>
  <c r="P9688" i="1"/>
  <c r="Q9688" i="1"/>
  <c r="P9689" i="1"/>
  <c r="Q9689" i="1"/>
  <c r="P9690" i="1"/>
  <c r="Q9690" i="1"/>
  <c r="P9691" i="1"/>
  <c r="Q9691" i="1"/>
  <c r="P9692" i="1"/>
  <c r="Q9692" i="1"/>
  <c r="P9693" i="1"/>
  <c r="Q9693" i="1"/>
  <c r="P9694" i="1"/>
  <c r="Q9694" i="1"/>
  <c r="P9695" i="1"/>
  <c r="Q9695" i="1"/>
  <c r="P9696" i="1"/>
  <c r="Q9696" i="1"/>
  <c r="P9697" i="1"/>
  <c r="Q9697" i="1"/>
  <c r="P9698" i="1"/>
  <c r="Q9698" i="1"/>
  <c r="P9699" i="1"/>
  <c r="Q9699" i="1"/>
  <c r="P9700" i="1"/>
  <c r="Q9700" i="1"/>
  <c r="P9701" i="1"/>
  <c r="Q9701" i="1"/>
  <c r="P9702" i="1"/>
  <c r="Q9702" i="1"/>
  <c r="P9703" i="1"/>
  <c r="Q9703" i="1"/>
  <c r="P9704" i="1"/>
  <c r="Q9704" i="1"/>
  <c r="P9705" i="1"/>
  <c r="Q9705" i="1"/>
  <c r="P9706" i="1"/>
  <c r="Q9706" i="1"/>
  <c r="P9707" i="1"/>
  <c r="Q9707" i="1"/>
  <c r="P9708" i="1"/>
  <c r="Q9708" i="1"/>
  <c r="P9709" i="1"/>
  <c r="Q9709" i="1"/>
  <c r="P9710" i="1"/>
  <c r="Q9710" i="1"/>
  <c r="P9711" i="1"/>
  <c r="Q9711" i="1"/>
  <c r="P9712" i="1"/>
  <c r="Q9712" i="1"/>
  <c r="P9713" i="1"/>
  <c r="Q9713" i="1"/>
  <c r="P9714" i="1"/>
  <c r="Q9714" i="1"/>
  <c r="P9715" i="1"/>
  <c r="Q9715" i="1"/>
  <c r="P9716" i="1"/>
  <c r="Q9716" i="1"/>
  <c r="P9717" i="1"/>
  <c r="Q9717" i="1"/>
  <c r="P9718" i="1"/>
  <c r="Q9718" i="1"/>
  <c r="P9719" i="1"/>
  <c r="Q9719" i="1"/>
  <c r="P9720" i="1"/>
  <c r="Q9720" i="1"/>
  <c r="P9721" i="1"/>
  <c r="Q9721" i="1"/>
  <c r="P9722" i="1"/>
  <c r="Q9722" i="1"/>
  <c r="P9723" i="1"/>
  <c r="Q9723" i="1"/>
  <c r="P9724" i="1"/>
  <c r="Q9724" i="1"/>
  <c r="P9725" i="1"/>
  <c r="Q9725" i="1"/>
  <c r="P9726" i="1"/>
  <c r="Q9726" i="1"/>
  <c r="P9727" i="1"/>
  <c r="Q9727" i="1"/>
  <c r="P9728" i="1"/>
  <c r="Q9728" i="1"/>
  <c r="P9729" i="1"/>
  <c r="Q9729" i="1"/>
  <c r="P9730" i="1"/>
  <c r="Q9730" i="1"/>
  <c r="P9731" i="1"/>
  <c r="Q9731" i="1"/>
  <c r="P9732" i="1"/>
  <c r="Q9732" i="1"/>
  <c r="P9733" i="1"/>
  <c r="Q9733" i="1"/>
  <c r="P9734" i="1"/>
  <c r="Q9734" i="1"/>
  <c r="P9735" i="1"/>
  <c r="Q9735" i="1"/>
  <c r="P9736" i="1"/>
  <c r="Q9736" i="1"/>
  <c r="P9737" i="1"/>
  <c r="Q9737" i="1"/>
  <c r="P9738" i="1"/>
  <c r="Q9738" i="1"/>
  <c r="P9739" i="1"/>
  <c r="Q9739" i="1"/>
  <c r="P9740" i="1"/>
  <c r="Q9740" i="1"/>
  <c r="P9741" i="1"/>
  <c r="Q9741" i="1"/>
  <c r="P9742" i="1"/>
  <c r="Q9742" i="1"/>
  <c r="P9743" i="1"/>
  <c r="Q9743" i="1"/>
  <c r="P9744" i="1"/>
  <c r="Q9744" i="1"/>
  <c r="P9745" i="1"/>
  <c r="Q9745" i="1"/>
  <c r="P9746" i="1"/>
  <c r="Q9746" i="1"/>
  <c r="P9747" i="1"/>
  <c r="Q9747" i="1"/>
  <c r="P9748" i="1"/>
  <c r="Q9748" i="1"/>
  <c r="P9749" i="1"/>
  <c r="Q9749" i="1"/>
  <c r="P9750" i="1"/>
  <c r="Q9750" i="1"/>
  <c r="P9751" i="1"/>
  <c r="Q9751" i="1"/>
  <c r="P9752" i="1"/>
  <c r="Q9752" i="1"/>
  <c r="P9753" i="1"/>
  <c r="Q9753" i="1"/>
  <c r="P9754" i="1"/>
  <c r="Q9754" i="1"/>
  <c r="P9755" i="1"/>
  <c r="Q9755" i="1"/>
  <c r="P9756" i="1"/>
  <c r="Q9756" i="1"/>
  <c r="P9757" i="1"/>
  <c r="Q9757" i="1"/>
  <c r="P9758" i="1"/>
  <c r="Q9758" i="1"/>
  <c r="P9759" i="1"/>
  <c r="Q9759" i="1"/>
  <c r="P9760" i="1"/>
  <c r="Q9760" i="1"/>
  <c r="P9761" i="1"/>
  <c r="Q9761" i="1"/>
  <c r="P9762" i="1"/>
  <c r="Q9762" i="1"/>
  <c r="P9763" i="1"/>
  <c r="Q9763" i="1"/>
  <c r="P9764" i="1"/>
  <c r="Q9764" i="1"/>
  <c r="P9765" i="1"/>
  <c r="Q9765" i="1"/>
  <c r="P9766" i="1"/>
  <c r="Q9766" i="1"/>
  <c r="P9767" i="1"/>
  <c r="Q9767" i="1"/>
  <c r="P9768" i="1"/>
  <c r="Q9768" i="1"/>
  <c r="P9769" i="1"/>
  <c r="Q9769" i="1"/>
  <c r="P9770" i="1"/>
  <c r="Q9770" i="1"/>
  <c r="P9771" i="1"/>
  <c r="Q9771" i="1"/>
  <c r="P9772" i="1"/>
  <c r="Q9772" i="1"/>
  <c r="P9773" i="1"/>
  <c r="Q9773" i="1"/>
  <c r="P9774" i="1"/>
  <c r="Q9774" i="1"/>
  <c r="P9775" i="1"/>
  <c r="Q9775" i="1"/>
  <c r="P9776" i="1"/>
  <c r="Q9776" i="1"/>
  <c r="P9777" i="1"/>
  <c r="Q9777" i="1"/>
  <c r="P9778" i="1"/>
  <c r="Q9778" i="1"/>
  <c r="P9779" i="1"/>
  <c r="Q9779" i="1"/>
  <c r="P9780" i="1"/>
  <c r="Q9780" i="1"/>
  <c r="P9781" i="1"/>
  <c r="Q9781" i="1"/>
  <c r="P9782" i="1"/>
  <c r="Q9782" i="1"/>
  <c r="P9783" i="1"/>
  <c r="Q9783" i="1"/>
  <c r="P9784" i="1"/>
  <c r="Q9784" i="1"/>
  <c r="P9785" i="1"/>
  <c r="Q9785" i="1"/>
  <c r="P9786" i="1"/>
  <c r="Q9786" i="1"/>
  <c r="P9787" i="1"/>
  <c r="Q9787" i="1"/>
  <c r="P9788" i="1"/>
  <c r="Q9788" i="1"/>
  <c r="P9789" i="1"/>
  <c r="Q9789" i="1"/>
  <c r="P9790" i="1"/>
  <c r="Q9790" i="1"/>
  <c r="P9791" i="1"/>
  <c r="Q9791" i="1"/>
  <c r="P9792" i="1"/>
  <c r="Q9792" i="1"/>
  <c r="P9793" i="1"/>
  <c r="Q9793" i="1"/>
  <c r="P9794" i="1"/>
  <c r="Q9794" i="1"/>
  <c r="P9795" i="1"/>
  <c r="Q9795" i="1"/>
  <c r="P9796" i="1"/>
  <c r="Q9796" i="1"/>
  <c r="P9797" i="1"/>
  <c r="Q9797" i="1"/>
  <c r="P9798" i="1"/>
  <c r="Q9798" i="1"/>
  <c r="P9799" i="1"/>
  <c r="Q9799" i="1"/>
  <c r="P9800" i="1"/>
  <c r="Q9800" i="1"/>
  <c r="P9801" i="1"/>
  <c r="Q9801" i="1"/>
  <c r="P9802" i="1"/>
  <c r="Q9802" i="1"/>
  <c r="P9803" i="1"/>
  <c r="Q9803" i="1"/>
  <c r="P9804" i="1"/>
  <c r="Q9804" i="1"/>
  <c r="P9805" i="1"/>
  <c r="Q9805" i="1"/>
  <c r="P9806" i="1"/>
  <c r="Q9806" i="1"/>
  <c r="P9807" i="1"/>
  <c r="Q9807" i="1"/>
  <c r="P9808" i="1"/>
  <c r="Q9808" i="1"/>
  <c r="P9809" i="1"/>
  <c r="Q9809" i="1"/>
  <c r="P9810" i="1"/>
  <c r="Q9810" i="1"/>
  <c r="P9811" i="1"/>
  <c r="Q9811" i="1"/>
  <c r="P9812" i="1"/>
  <c r="Q9812" i="1"/>
  <c r="P9813" i="1"/>
  <c r="Q9813" i="1"/>
  <c r="P9814" i="1"/>
  <c r="Q9814" i="1"/>
  <c r="P9815" i="1"/>
  <c r="Q9815" i="1"/>
  <c r="P9816" i="1"/>
  <c r="Q9816" i="1"/>
  <c r="P9817" i="1"/>
  <c r="Q9817" i="1"/>
  <c r="P9818" i="1"/>
  <c r="Q9818" i="1"/>
  <c r="P9819" i="1"/>
  <c r="Q9819" i="1"/>
  <c r="P9820" i="1"/>
  <c r="Q9820" i="1"/>
  <c r="P9821" i="1"/>
  <c r="Q9821" i="1"/>
  <c r="P9822" i="1"/>
  <c r="Q9822" i="1"/>
  <c r="P9823" i="1"/>
  <c r="Q9823" i="1"/>
  <c r="P9824" i="1"/>
  <c r="Q9824" i="1"/>
  <c r="P9825" i="1"/>
  <c r="Q9825" i="1"/>
  <c r="P9826" i="1"/>
  <c r="Q9826" i="1"/>
  <c r="P9827" i="1"/>
  <c r="Q9827" i="1"/>
  <c r="P9828" i="1"/>
  <c r="Q9828" i="1"/>
  <c r="P9829" i="1"/>
  <c r="Q9829" i="1"/>
  <c r="P9830" i="1"/>
  <c r="Q9830" i="1"/>
  <c r="P9831" i="1"/>
  <c r="Q9831" i="1"/>
  <c r="P9832" i="1"/>
  <c r="Q9832" i="1"/>
  <c r="P9833" i="1"/>
  <c r="Q9833" i="1"/>
  <c r="P9834" i="1"/>
  <c r="Q9834" i="1"/>
  <c r="P9835" i="1"/>
  <c r="Q9835" i="1"/>
  <c r="P9836" i="1"/>
  <c r="Q9836" i="1"/>
  <c r="P9837" i="1"/>
  <c r="Q9837" i="1"/>
  <c r="P9838" i="1"/>
  <c r="Q9838" i="1"/>
  <c r="P9839" i="1"/>
  <c r="Q9839" i="1"/>
  <c r="P9840" i="1"/>
  <c r="Q9840" i="1"/>
  <c r="P9841" i="1"/>
  <c r="Q9841" i="1"/>
  <c r="P9842" i="1"/>
  <c r="Q9842" i="1"/>
  <c r="P9843" i="1"/>
  <c r="Q9843" i="1"/>
  <c r="P9844" i="1"/>
  <c r="Q9844" i="1"/>
  <c r="P9845" i="1"/>
  <c r="Q9845" i="1"/>
  <c r="P9846" i="1"/>
  <c r="Q9846" i="1"/>
  <c r="P9847" i="1"/>
  <c r="Q9847" i="1"/>
  <c r="P9848" i="1"/>
  <c r="Q9848" i="1"/>
  <c r="P9849" i="1"/>
  <c r="Q9849" i="1"/>
  <c r="P9850" i="1"/>
  <c r="Q9850" i="1"/>
  <c r="P9851" i="1"/>
  <c r="Q9851" i="1"/>
  <c r="P9852" i="1"/>
  <c r="Q9852" i="1"/>
  <c r="P9853" i="1"/>
  <c r="Q9853" i="1"/>
  <c r="P9854" i="1"/>
  <c r="Q9854" i="1"/>
  <c r="P9855" i="1"/>
  <c r="Q9855" i="1"/>
  <c r="P9856" i="1"/>
  <c r="Q9856" i="1"/>
  <c r="P9857" i="1"/>
  <c r="Q9857" i="1"/>
  <c r="P9858" i="1"/>
  <c r="Q9858" i="1"/>
  <c r="P9859" i="1"/>
  <c r="Q9859" i="1"/>
  <c r="P9860" i="1"/>
  <c r="Q9860" i="1"/>
  <c r="P9861" i="1"/>
  <c r="Q9861" i="1"/>
  <c r="P9862" i="1"/>
  <c r="Q9862" i="1"/>
  <c r="P9863" i="1"/>
  <c r="Q9863" i="1"/>
  <c r="P9864" i="1"/>
  <c r="Q9864" i="1"/>
  <c r="P9865" i="1"/>
  <c r="Q9865" i="1"/>
  <c r="P9866" i="1"/>
  <c r="Q9866" i="1"/>
  <c r="P9867" i="1"/>
  <c r="Q9867" i="1"/>
  <c r="P9868" i="1"/>
  <c r="Q9868" i="1"/>
  <c r="P9869" i="1"/>
  <c r="Q9869" i="1"/>
  <c r="P9870" i="1"/>
  <c r="Q9870" i="1"/>
  <c r="P9871" i="1"/>
  <c r="Q9871" i="1"/>
  <c r="P9872" i="1"/>
  <c r="Q9872" i="1"/>
  <c r="P9873" i="1"/>
  <c r="Q9873" i="1"/>
  <c r="P9874" i="1"/>
  <c r="Q9874" i="1"/>
  <c r="P9875" i="1"/>
  <c r="Q9875" i="1"/>
  <c r="P9876" i="1"/>
  <c r="Q9876" i="1"/>
  <c r="P9877" i="1"/>
  <c r="Q9877" i="1"/>
  <c r="P9878" i="1"/>
  <c r="Q9878" i="1"/>
  <c r="P9879" i="1"/>
  <c r="Q9879" i="1"/>
  <c r="P9880" i="1"/>
  <c r="Q9880" i="1"/>
  <c r="P9881" i="1"/>
  <c r="Q9881" i="1"/>
  <c r="P9882" i="1"/>
  <c r="Q9882" i="1"/>
  <c r="P9883" i="1"/>
  <c r="Q9883" i="1"/>
  <c r="P9884" i="1"/>
  <c r="Q9884" i="1"/>
  <c r="P9885" i="1"/>
  <c r="Q9885" i="1"/>
  <c r="P9886" i="1"/>
  <c r="Q9886" i="1"/>
  <c r="P9887" i="1"/>
  <c r="Q9887" i="1"/>
  <c r="P9888" i="1"/>
  <c r="Q9888" i="1"/>
  <c r="P9889" i="1"/>
  <c r="Q9889" i="1"/>
  <c r="P9890" i="1"/>
  <c r="Q9890" i="1"/>
  <c r="P9891" i="1"/>
  <c r="Q9891" i="1"/>
  <c r="P9892" i="1"/>
  <c r="Q9892" i="1"/>
  <c r="P9893" i="1"/>
  <c r="Q9893" i="1"/>
  <c r="P9894" i="1"/>
  <c r="Q9894" i="1"/>
  <c r="P9895" i="1"/>
  <c r="Q9895" i="1"/>
  <c r="P9896" i="1"/>
  <c r="Q9896" i="1"/>
  <c r="P9897" i="1"/>
  <c r="Q9897" i="1"/>
  <c r="P9898" i="1"/>
  <c r="Q9898" i="1"/>
  <c r="P9899" i="1"/>
  <c r="Q9899" i="1"/>
  <c r="P9900" i="1"/>
  <c r="Q9900" i="1"/>
  <c r="P9901" i="1"/>
  <c r="Q9901" i="1"/>
  <c r="P9902" i="1"/>
  <c r="Q9902" i="1"/>
  <c r="P9903" i="1"/>
  <c r="Q9903" i="1"/>
  <c r="P9904" i="1"/>
  <c r="Q9904" i="1"/>
  <c r="P9905" i="1"/>
  <c r="Q9905" i="1"/>
  <c r="P9906" i="1"/>
  <c r="Q9906" i="1"/>
  <c r="P9907" i="1"/>
  <c r="Q9907" i="1"/>
  <c r="P9908" i="1"/>
  <c r="Q9908" i="1"/>
  <c r="P9909" i="1"/>
  <c r="Q9909" i="1"/>
  <c r="P9910" i="1"/>
  <c r="Q9910" i="1"/>
  <c r="P9911" i="1"/>
  <c r="Q9911" i="1"/>
  <c r="P9912" i="1"/>
  <c r="Q9912" i="1"/>
  <c r="P9913" i="1"/>
  <c r="Q9913" i="1"/>
  <c r="P9914" i="1"/>
  <c r="Q9914" i="1"/>
  <c r="P9915" i="1"/>
  <c r="Q9915" i="1"/>
  <c r="P9916" i="1"/>
  <c r="Q9916" i="1"/>
  <c r="P9917" i="1"/>
  <c r="Q9917" i="1"/>
  <c r="P9918" i="1"/>
  <c r="Q9918" i="1"/>
  <c r="P9919" i="1"/>
  <c r="Q9919" i="1"/>
  <c r="P9920" i="1"/>
  <c r="Q9920" i="1"/>
  <c r="P9921" i="1"/>
  <c r="Q9921" i="1"/>
  <c r="P9922" i="1"/>
  <c r="Q9922" i="1"/>
  <c r="P9923" i="1"/>
  <c r="Q9923" i="1"/>
  <c r="P9924" i="1"/>
  <c r="Q9924" i="1"/>
  <c r="P9925" i="1"/>
  <c r="Q9925" i="1"/>
  <c r="P9926" i="1"/>
  <c r="Q9926" i="1"/>
  <c r="P9927" i="1"/>
  <c r="Q9927" i="1"/>
  <c r="P9928" i="1"/>
  <c r="Q9928" i="1"/>
  <c r="P9929" i="1"/>
  <c r="Q9929" i="1"/>
  <c r="P9930" i="1"/>
  <c r="Q9930" i="1"/>
  <c r="P9931" i="1"/>
  <c r="Q9931" i="1"/>
  <c r="P9932" i="1"/>
  <c r="Q9932" i="1"/>
  <c r="P9933" i="1"/>
  <c r="Q9933" i="1"/>
  <c r="P9934" i="1"/>
  <c r="Q9934" i="1"/>
  <c r="P9935" i="1"/>
  <c r="Q9935" i="1"/>
  <c r="P9936" i="1"/>
  <c r="Q9936" i="1"/>
  <c r="P9937" i="1"/>
  <c r="Q9937" i="1"/>
  <c r="P9938" i="1"/>
  <c r="Q9938" i="1"/>
  <c r="P9939" i="1"/>
  <c r="Q9939" i="1"/>
  <c r="P9940" i="1"/>
  <c r="Q9940" i="1"/>
  <c r="P9941" i="1"/>
  <c r="Q9941" i="1"/>
  <c r="P9942" i="1"/>
  <c r="Q9942" i="1"/>
  <c r="P9943" i="1"/>
  <c r="Q9943" i="1"/>
  <c r="P9944" i="1"/>
  <c r="Q9944" i="1"/>
  <c r="P9945" i="1"/>
  <c r="Q9945" i="1"/>
  <c r="P9946" i="1"/>
  <c r="Q9946" i="1"/>
  <c r="P9947" i="1"/>
  <c r="Q9947" i="1"/>
  <c r="P9948" i="1"/>
  <c r="Q9948" i="1"/>
  <c r="P9949" i="1"/>
  <c r="Q9949" i="1"/>
  <c r="P9950" i="1"/>
  <c r="Q9950" i="1"/>
  <c r="P9951" i="1"/>
  <c r="Q9951" i="1"/>
  <c r="P9952" i="1"/>
  <c r="Q9952" i="1"/>
  <c r="P9953" i="1"/>
  <c r="Q9953" i="1"/>
  <c r="P9954" i="1"/>
  <c r="Q9954" i="1"/>
  <c r="P9955" i="1"/>
  <c r="Q9955" i="1"/>
  <c r="P9956" i="1"/>
  <c r="Q9956" i="1"/>
  <c r="P9957" i="1"/>
  <c r="Q9957" i="1"/>
  <c r="P9958" i="1"/>
  <c r="Q9958" i="1"/>
  <c r="P9959" i="1"/>
  <c r="Q9959" i="1"/>
  <c r="P9960" i="1"/>
  <c r="Q9960" i="1"/>
  <c r="P9961" i="1"/>
  <c r="Q9961" i="1"/>
  <c r="P9962" i="1"/>
  <c r="Q9962" i="1"/>
  <c r="P9963" i="1"/>
  <c r="Q9963" i="1"/>
  <c r="P9964" i="1"/>
  <c r="Q9964" i="1"/>
  <c r="P9965" i="1"/>
  <c r="Q9965" i="1"/>
  <c r="P9966" i="1"/>
  <c r="Q9966" i="1"/>
  <c r="P9967" i="1"/>
  <c r="Q9967" i="1"/>
  <c r="P9968" i="1"/>
  <c r="Q9968" i="1"/>
  <c r="P9969" i="1"/>
  <c r="Q9969" i="1"/>
  <c r="P9970" i="1"/>
  <c r="Q9970" i="1"/>
  <c r="P9971" i="1"/>
  <c r="Q9971" i="1"/>
  <c r="P9972" i="1"/>
  <c r="Q9972" i="1"/>
  <c r="P9973" i="1"/>
  <c r="Q9973" i="1"/>
  <c r="P9974" i="1"/>
  <c r="Q9974" i="1"/>
  <c r="P9975" i="1"/>
  <c r="Q9975" i="1"/>
  <c r="P9976" i="1"/>
  <c r="Q9976" i="1"/>
  <c r="P9977" i="1"/>
  <c r="Q9977" i="1"/>
  <c r="P9978" i="1"/>
  <c r="Q9978" i="1"/>
  <c r="P9979" i="1"/>
  <c r="Q9979" i="1"/>
  <c r="P9980" i="1"/>
  <c r="Q9980" i="1"/>
  <c r="P9981" i="1"/>
  <c r="Q9981" i="1"/>
  <c r="P9982" i="1"/>
  <c r="Q9982" i="1"/>
  <c r="P9983" i="1"/>
  <c r="Q9983" i="1"/>
  <c r="P9984" i="1"/>
  <c r="Q9984" i="1"/>
  <c r="P9985" i="1"/>
  <c r="Q9985" i="1"/>
  <c r="P9986" i="1"/>
  <c r="Q9986" i="1"/>
  <c r="P9987" i="1"/>
  <c r="Q9987" i="1"/>
  <c r="P9988" i="1"/>
  <c r="Q9988" i="1"/>
  <c r="P9989" i="1"/>
  <c r="Q9989" i="1"/>
  <c r="P9990" i="1"/>
  <c r="Q9990" i="1"/>
  <c r="P9991" i="1"/>
  <c r="Q9991" i="1"/>
  <c r="P9992" i="1"/>
  <c r="Q9992" i="1"/>
  <c r="P9993" i="1"/>
  <c r="Q9993" i="1"/>
  <c r="Q1742" i="1" l="1"/>
  <c r="Q1709" i="1"/>
  <c r="Q1679" i="1"/>
  <c r="Q1591" i="1"/>
  <c r="Q1537" i="1"/>
  <c r="Q1499" i="1"/>
  <c r="Q1446" i="1"/>
  <c r="Q1376" i="1"/>
  <c r="Q1341" i="1"/>
  <c r="Q1319" i="1"/>
  <c r="Q1264" i="1"/>
  <c r="Q1254" i="1"/>
  <c r="Q1195" i="1"/>
  <c r="Q1164" i="1"/>
  <c r="Q1093" i="1"/>
  <c r="Q998" i="1"/>
  <c r="Q918" i="1"/>
  <c r="Q847" i="1"/>
  <c r="Q812" i="1"/>
  <c r="Q800" i="1"/>
  <c r="Q734" i="1"/>
  <c r="Q27" i="1"/>
  <c r="Q1707" i="1"/>
  <c r="Q1650" i="1"/>
  <c r="Q1632" i="1"/>
  <c r="Q1614" i="1"/>
  <c r="Q1607" i="1"/>
  <c r="Q870" i="1"/>
  <c r="Q1579" i="1"/>
  <c r="Q1557" i="1"/>
  <c r="Q1455" i="1"/>
  <c r="Q1422" i="1"/>
  <c r="Q1396" i="1"/>
  <c r="Q1352" i="1"/>
  <c r="Q1293" i="1"/>
  <c r="Q1196" i="1"/>
  <c r="Q1070" i="1"/>
  <c r="Q1028" i="1"/>
  <c r="Q985" i="1"/>
  <c r="Q824" i="1"/>
  <c r="Q757" i="1"/>
  <c r="Q733" i="1"/>
  <c r="Q721" i="1"/>
  <c r="Q674" i="1"/>
  <c r="Q1503" i="1"/>
  <c r="Q1474" i="1"/>
  <c r="Q1432" i="1"/>
  <c r="Q1375" i="1"/>
  <c r="Q1339" i="1"/>
  <c r="Q1304" i="1"/>
  <c r="Q1171" i="1"/>
  <c r="Q1137" i="1"/>
  <c r="Q1100" i="1"/>
  <c r="Q1088" i="1"/>
  <c r="Q938" i="1"/>
  <c r="Q926" i="1"/>
  <c r="Q834" i="1"/>
  <c r="Q685" i="1"/>
  <c r="Q1706" i="1"/>
  <c r="Q1687" i="1"/>
  <c r="Q1677" i="1"/>
  <c r="Q1641" i="1"/>
  <c r="Q1631" i="1"/>
  <c r="Q1577" i="1"/>
  <c r="Q1160" i="1"/>
  <c r="Q1125" i="1"/>
  <c r="Q937" i="1"/>
  <c r="Q925" i="1"/>
  <c r="Q822" i="1"/>
  <c r="Q1723" i="1"/>
  <c r="Q1705" i="1"/>
  <c r="Q1649" i="1"/>
  <c r="Q1620" i="1"/>
  <c r="Q1613" i="1"/>
  <c r="Q1595" i="1"/>
  <c r="Q1494" i="1"/>
  <c r="Q1463" i="1"/>
  <c r="Q1431" i="1"/>
  <c r="Q1419" i="1"/>
  <c r="Q1395" i="1"/>
  <c r="Q1349" i="1"/>
  <c r="Q1324" i="1"/>
  <c r="Q1283" i="1"/>
  <c r="Q1215" i="1"/>
  <c r="Q1046" i="1"/>
  <c r="Q948" i="1"/>
  <c r="Q902" i="1"/>
  <c r="Q865" i="1"/>
  <c r="Q46" i="1"/>
  <c r="Q1745" i="1"/>
  <c r="Q1685" i="1"/>
  <c r="Q1543" i="1"/>
  <c r="Q1532" i="1"/>
  <c r="Q1513" i="1"/>
  <c r="Q1501" i="1"/>
  <c r="Q1493" i="1"/>
  <c r="Q1441" i="1"/>
  <c r="Q1370" i="1"/>
  <c r="Q1258" i="1"/>
  <c r="Q1190" i="1"/>
  <c r="Q1158" i="1"/>
  <c r="Q1123" i="1"/>
  <c r="Q830" i="1"/>
  <c r="Q657" i="1"/>
  <c r="Q21" i="1"/>
  <c r="Q1714" i="1"/>
  <c r="Q1701" i="1"/>
  <c r="Q1621" i="1"/>
  <c r="Q1603" i="1"/>
  <c r="Q1585" i="1"/>
  <c r="Q1470" i="1"/>
  <c r="Q1416" i="1"/>
  <c r="Q1302" i="1"/>
  <c r="Q1721" i="1"/>
  <c r="Q1693" i="1"/>
  <c r="Q1448" i="1"/>
  <c r="Q1402" i="1"/>
  <c r="Q1380" i="1"/>
  <c r="Q1323" i="1"/>
  <c r="Q1245" i="1"/>
  <c r="Q1201" i="1"/>
  <c r="Q1189" i="1"/>
  <c r="Q1179" i="1"/>
  <c r="Q1166" i="1"/>
  <c r="Q1051" i="1"/>
  <c r="Q818" i="1"/>
  <c r="Q774" i="1"/>
  <c r="Q728" i="1"/>
  <c r="Q644" i="1"/>
  <c r="Q8" i="1"/>
  <c r="Q1720" i="1"/>
  <c r="Q1637" i="1"/>
  <c r="Q1601" i="1"/>
  <c r="Q1583" i="1"/>
  <c r="Q1571" i="1"/>
  <c r="Q1563" i="1"/>
  <c r="Q1502" i="1"/>
  <c r="Q1491" i="1"/>
  <c r="Q1459" i="1"/>
  <c r="Q1369" i="1"/>
  <c r="Q1344" i="1"/>
  <c r="Q1311" i="1"/>
  <c r="Q1289" i="1"/>
  <c r="Q1178" i="1"/>
  <c r="Q1143" i="1"/>
  <c r="Q1118" i="1"/>
  <c r="Q1064" i="1"/>
  <c r="Q954" i="1"/>
  <c r="Q944" i="1"/>
  <c r="Q750" i="1"/>
  <c r="Q727" i="1"/>
  <c r="Q114" i="1"/>
  <c r="Q18" i="1"/>
  <c r="Q1710" i="1"/>
  <c r="Q1691" i="1"/>
  <c r="Q1551" i="1"/>
  <c r="Q1540" i="1"/>
  <c r="Q840" i="1"/>
  <c r="Q828" i="1"/>
  <c r="Q804" i="1"/>
  <c r="Q794" i="1"/>
  <c r="Q781" i="1"/>
  <c r="Q738" i="1"/>
  <c r="Q726" i="1"/>
  <c r="Q641" i="1"/>
  <c r="Q29" i="1"/>
  <c r="Q1681" i="1"/>
  <c r="Q1663" i="1"/>
  <c r="Q1645" i="1"/>
  <c r="Q1627" i="1"/>
  <c r="Q1609" i="1"/>
  <c r="Q1488" i="1"/>
  <c r="Q1447" i="1"/>
  <c r="Q1424" i="1"/>
  <c r="Q1330" i="1"/>
  <c r="Q1309" i="1"/>
  <c r="Q1298" i="1"/>
  <c r="Q1266" i="1"/>
  <c r="Q1106" i="1"/>
  <c r="Q1040" i="1"/>
  <c r="Q1027" i="1"/>
  <c r="Q1020" i="1"/>
  <c r="Q966" i="1"/>
  <c r="Q942" i="1"/>
  <c r="Q872" i="1"/>
  <c r="Q780" i="1"/>
  <c r="Q664" i="1"/>
  <c r="Q64" i="1"/>
  <c r="Q1696" i="1"/>
  <c r="Q1672" i="1"/>
  <c r="Q1648" i="1"/>
  <c r="Q1624" i="1"/>
  <c r="Q1600" i="1"/>
  <c r="Q1576" i="1"/>
  <c r="Q1546" i="1"/>
  <c r="Q1512" i="1"/>
  <c r="Q1472" i="1"/>
  <c r="Q1335" i="1"/>
  <c r="Q1286" i="1"/>
  <c r="Q1273" i="1"/>
  <c r="Q1111" i="1"/>
  <c r="Q1098" i="1"/>
  <c r="Q1068" i="1"/>
  <c r="Q860" i="1"/>
  <c r="Q1739" i="1"/>
  <c r="Q1727" i="1"/>
  <c r="Q1700" i="1"/>
  <c r="Q1671" i="1"/>
  <c r="Q1647" i="1"/>
  <c r="Q1623" i="1"/>
  <c r="Q1599" i="1"/>
  <c r="Q1575" i="1"/>
  <c r="Q1566" i="1"/>
  <c r="Q1393" i="1"/>
  <c r="Q1384" i="1"/>
  <c r="Q1355" i="1"/>
  <c r="Q1334" i="1"/>
  <c r="Q1210" i="1"/>
  <c r="Q1058" i="1"/>
  <c r="Q1008" i="1"/>
  <c r="Q878" i="1"/>
  <c r="Q859" i="1"/>
  <c r="Q806" i="1"/>
  <c r="Q703" i="1"/>
  <c r="Q1572" i="1"/>
  <c r="Q1519" i="1"/>
  <c r="Q1492" i="1"/>
  <c r="Q1443" i="1"/>
  <c r="Q1433" i="1"/>
  <c r="Q1423" i="1"/>
  <c r="Q1363" i="1"/>
  <c r="Q1303" i="1"/>
  <c r="Q1272" i="1"/>
  <c r="Q1200" i="1"/>
  <c r="Q1161" i="1"/>
  <c r="Q1057" i="1"/>
  <c r="Q931" i="1"/>
  <c r="Q901" i="1"/>
  <c r="Q786" i="1"/>
  <c r="Q763" i="1"/>
  <c r="Q715" i="1"/>
  <c r="Q12" i="1"/>
  <c r="Q1738" i="1"/>
  <c r="Q1732" i="1"/>
  <c r="Q1719" i="1"/>
  <c r="Q1678" i="1"/>
  <c r="Q1654" i="1"/>
  <c r="Q1630" i="1"/>
  <c r="Q1606" i="1"/>
  <c r="Q1582" i="1"/>
  <c r="Q1544" i="1"/>
  <c r="Q1528" i="1"/>
  <c r="Q1410" i="1"/>
  <c r="Q1400" i="1"/>
  <c r="Q1262" i="1"/>
  <c r="Q1231" i="1"/>
  <c r="Q1136" i="1"/>
  <c r="Q996" i="1"/>
  <c r="Q932" i="1"/>
  <c r="Q900" i="1"/>
  <c r="Q866" i="1"/>
  <c r="Q846" i="1"/>
  <c r="Q745" i="1"/>
  <c r="Q690" i="1"/>
  <c r="Q536" i="1"/>
  <c r="Q512" i="1"/>
  <c r="Q258" i="1"/>
  <c r="Q1708" i="1"/>
  <c r="Q1667" i="1"/>
  <c r="Q1653" i="1"/>
  <c r="Q1605" i="1"/>
  <c r="Q1581" i="1"/>
  <c r="Q1542" i="1"/>
  <c r="Q1518" i="1"/>
  <c r="Q1508" i="1"/>
  <c r="Q1460" i="1"/>
  <c r="Q1398" i="1"/>
  <c r="Q1359" i="1"/>
  <c r="Q1322" i="1"/>
  <c r="Q1312" i="1"/>
  <c r="Q1218" i="1"/>
  <c r="Q1208" i="1"/>
  <c r="Q1016" i="1"/>
  <c r="Q836" i="1"/>
  <c r="Q744" i="1"/>
  <c r="Q722" i="1"/>
  <c r="Q643" i="1"/>
  <c r="Q559" i="1"/>
  <c r="Q65" i="1"/>
  <c r="Q1731" i="1"/>
  <c r="Q1554" i="1"/>
  <c r="Q1440" i="1"/>
  <c r="Q1421" i="1"/>
  <c r="Q1371" i="1"/>
  <c r="Q1361" i="1"/>
  <c r="Q1351" i="1"/>
  <c r="Q1321" i="1"/>
  <c r="Q1086" i="1"/>
  <c r="Q1045" i="1"/>
  <c r="Q1015" i="1"/>
  <c r="Q974" i="1"/>
  <c r="Q876" i="1"/>
  <c r="Q751" i="1"/>
  <c r="Q1711" i="1"/>
  <c r="Q1697" i="1"/>
  <c r="Q1684" i="1"/>
  <c r="Q1660" i="1"/>
  <c r="Q1636" i="1"/>
  <c r="Q1612" i="1"/>
  <c r="Q1588" i="1"/>
  <c r="Q1507" i="1"/>
  <c r="Q1479" i="1"/>
  <c r="Q1437" i="1"/>
  <c r="Q1420" i="1"/>
  <c r="Q1360" i="1"/>
  <c r="Q1338" i="1"/>
  <c r="Q1328" i="1"/>
  <c r="Q1290" i="1"/>
  <c r="Q1237" i="1"/>
  <c r="Q1206" i="1"/>
  <c r="Q1146" i="1"/>
  <c r="Q1113" i="1"/>
  <c r="Q1074" i="1"/>
  <c r="Q1022" i="1"/>
  <c r="Q1002" i="1"/>
  <c r="Q895" i="1"/>
  <c r="Q793" i="1"/>
  <c r="Q627" i="1"/>
  <c r="Q363" i="1"/>
  <c r="Q171" i="1"/>
  <c r="Q136" i="1"/>
  <c r="Q1726" i="1"/>
  <c r="Q1699" i="1"/>
  <c r="Q1683" i="1"/>
  <c r="Q1659" i="1"/>
  <c r="Q1635" i="1"/>
  <c r="Q1611" i="1"/>
  <c r="Q1587" i="1"/>
  <c r="Q1506" i="1"/>
  <c r="Q1478" i="1"/>
  <c r="Q1430" i="1"/>
  <c r="Q1388" i="1"/>
  <c r="Q1326" i="1"/>
  <c r="Q1297" i="1"/>
  <c r="Q1278" i="1"/>
  <c r="Q1227" i="1"/>
  <c r="Q1177" i="1"/>
  <c r="Q1167" i="1"/>
  <c r="Q950" i="1"/>
  <c r="Q908" i="1"/>
  <c r="Q732" i="1"/>
  <c r="Q686" i="1"/>
  <c r="Q1703" i="1"/>
  <c r="Q1680" i="1"/>
  <c r="Q1560" i="1"/>
  <c r="Q1485" i="1"/>
  <c r="Q1176" i="1"/>
  <c r="Q1144" i="1"/>
  <c r="Q1124" i="1"/>
  <c r="Q1032" i="1"/>
  <c r="Q1010" i="1"/>
  <c r="Q991" i="1"/>
  <c r="Q949" i="1"/>
  <c r="Q871" i="1"/>
  <c r="Q823" i="1"/>
  <c r="Q810" i="1"/>
  <c r="Q1690" i="1"/>
  <c r="Q1666" i="1"/>
  <c r="Q1642" i="1"/>
  <c r="Q1618" i="1"/>
  <c r="Q1594" i="1"/>
  <c r="Q1570" i="1"/>
  <c r="Q1407" i="1"/>
  <c r="Q1365" i="1"/>
  <c r="Q1348" i="1"/>
  <c r="Q1308" i="1"/>
  <c r="Q1268" i="1"/>
  <c r="Q1233" i="1"/>
  <c r="Q1062" i="1"/>
  <c r="Q1039" i="1"/>
  <c r="Q884" i="1"/>
  <c r="Q788" i="1"/>
  <c r="Q770" i="1"/>
  <c r="Q720" i="1"/>
  <c r="Q637" i="1"/>
  <c r="Q494" i="1"/>
  <c r="Q446" i="1"/>
  <c r="Q362" i="1"/>
  <c r="Q290" i="1"/>
  <c r="Q1689" i="1"/>
  <c r="Q1665" i="1"/>
  <c r="Q1617" i="1"/>
  <c r="Q1593" i="1"/>
  <c r="Q1569" i="1"/>
  <c r="Q1550" i="1"/>
  <c r="Q1531" i="1"/>
  <c r="Q1495" i="1"/>
  <c r="Q1465" i="1"/>
  <c r="Q1456" i="1"/>
  <c r="Q1427" i="1"/>
  <c r="Q1406" i="1"/>
  <c r="Q1358" i="1"/>
  <c r="Q1347" i="1"/>
  <c r="Q1316" i="1"/>
  <c r="Q1214" i="1"/>
  <c r="Q1184" i="1"/>
  <c r="Q1153" i="1"/>
  <c r="Q1122" i="1"/>
  <c r="Q1081" i="1"/>
  <c r="Q852" i="1"/>
  <c r="Q842" i="1"/>
  <c r="Q719" i="1"/>
  <c r="Q589" i="1"/>
  <c r="Q5" i="1"/>
  <c r="Q1574" i="1"/>
  <c r="Q1482" i="1"/>
  <c r="Q1435" i="1"/>
  <c r="Q1203" i="1"/>
  <c r="Q1183" i="1"/>
  <c r="Q1140" i="1"/>
  <c r="Q1131" i="1"/>
  <c r="Q968" i="1"/>
  <c r="Q756" i="1"/>
  <c r="Q1556" i="1"/>
  <c r="Q1510" i="1"/>
  <c r="Q1497" i="1"/>
  <c r="Q1484" i="1"/>
  <c r="Q1471" i="1"/>
  <c r="Q1458" i="1"/>
  <c r="Q1438" i="1"/>
  <c r="Q1425" i="1"/>
  <c r="Q1412" i="1"/>
  <c r="Q1399" i="1"/>
  <c r="Q1386" i="1"/>
  <c r="Q1366" i="1"/>
  <c r="Q1353" i="1"/>
  <c r="Q1340" i="1"/>
  <c r="Q1327" i="1"/>
  <c r="Q1314" i="1"/>
  <c r="Q1294" i="1"/>
  <c r="Q1281" i="1"/>
  <c r="Q1274" i="1"/>
  <c r="Q1260" i="1"/>
  <c r="Q1244" i="1"/>
  <c r="Q1168" i="1"/>
  <c r="Q1152" i="1"/>
  <c r="Q1105" i="1"/>
  <c r="Q990" i="1"/>
  <c r="Q924" i="1"/>
  <c r="Q858" i="1"/>
  <c r="Q817" i="1"/>
  <c r="Q696" i="1"/>
  <c r="Q595" i="1"/>
  <c r="Q1464" i="1"/>
  <c r="Q1444" i="1"/>
  <c r="Q1418" i="1"/>
  <c r="Q1405" i="1"/>
  <c r="Q1392" i="1"/>
  <c r="Q1372" i="1"/>
  <c r="Q1346" i="1"/>
  <c r="Q1333" i="1"/>
  <c r="Q1320" i="1"/>
  <c r="Q1300" i="1"/>
  <c r="Q1287" i="1"/>
  <c r="Q1267" i="1"/>
  <c r="Q1251" i="1"/>
  <c r="Q1236" i="1"/>
  <c r="Q1222" i="1"/>
  <c r="Q1197" i="1"/>
  <c r="Q1159" i="1"/>
  <c r="Q882" i="1"/>
  <c r="Q1056" i="1"/>
  <c r="Q768" i="1"/>
  <c r="Q707" i="1"/>
  <c r="Q673" i="1"/>
  <c r="Q651" i="1"/>
  <c r="Q569" i="1"/>
  <c r="Q1567" i="1"/>
  <c r="Q1561" i="1"/>
  <c r="Q1548" i="1"/>
  <c r="Q1511" i="1"/>
  <c r="Q1489" i="1"/>
  <c r="Q1476" i="1"/>
  <c r="Q1439" i="1"/>
  <c r="Q1417" i="1"/>
  <c r="Q1404" i="1"/>
  <c r="Q1367" i="1"/>
  <c r="Q1345" i="1"/>
  <c r="Q1332" i="1"/>
  <c r="Q1295" i="1"/>
  <c r="Q1250" i="1"/>
  <c r="Q1228" i="1"/>
  <c r="Q1219" i="1"/>
  <c r="Q1191" i="1"/>
  <c r="Q1174" i="1"/>
  <c r="Q1142" i="1"/>
  <c r="Q1120" i="1"/>
  <c r="Q1080" i="1"/>
  <c r="Q792" i="1"/>
  <c r="Q684" i="1"/>
  <c r="Q658" i="1"/>
  <c r="Q650" i="1"/>
  <c r="Q639" i="1"/>
  <c r="Q545" i="1"/>
  <c r="Q1517" i="1"/>
  <c r="Q1462" i="1"/>
  <c r="Q1449" i="1"/>
  <c r="Q1445" i="1"/>
  <c r="Q1390" i="1"/>
  <c r="Q1377" i="1"/>
  <c r="Q1373" i="1"/>
  <c r="Q1318" i="1"/>
  <c r="Q1305" i="1"/>
  <c r="Q1301" i="1"/>
  <c r="Q1292" i="1"/>
  <c r="Q1279" i="1"/>
  <c r="Q1257" i="1"/>
  <c r="Q1226" i="1"/>
  <c r="Q1213" i="1"/>
  <c r="Q1204" i="1"/>
  <c r="Q1172" i="1"/>
  <c r="Q1149" i="1"/>
  <c r="Q1104" i="1"/>
  <c r="Q1069" i="1"/>
  <c r="Q1052" i="1"/>
  <c r="Q1003" i="1"/>
  <c r="Q962" i="1"/>
  <c r="Q896" i="1"/>
  <c r="Q816" i="1"/>
  <c r="Q764" i="1"/>
  <c r="Q683" i="1"/>
  <c r="Q670" i="1"/>
  <c r="Q660" i="1"/>
  <c r="Q613" i="1"/>
  <c r="Q1523" i="1"/>
  <c r="Q1451" i="1"/>
  <c r="Q1379" i="1"/>
  <c r="Q1307" i="1"/>
  <c r="Q692" i="1"/>
  <c r="Q496" i="1"/>
  <c r="Q375" i="1"/>
  <c r="Q232" i="1"/>
  <c r="Q1533" i="1"/>
  <c r="Q1529" i="1"/>
  <c r="Q1461" i="1"/>
  <c r="Q1457" i="1"/>
  <c r="Q1389" i="1"/>
  <c r="Q1385" i="1"/>
  <c r="Q1317" i="1"/>
  <c r="Q1313" i="1"/>
  <c r="Q1242" i="1"/>
  <c r="Q1234" i="1"/>
  <c r="Q1225" i="1"/>
  <c r="Q1220" i="1"/>
  <c r="Q1209" i="1"/>
  <c r="Q1180" i="1"/>
  <c r="Q1134" i="1"/>
  <c r="Q1126" i="1"/>
  <c r="Q864" i="1"/>
  <c r="Q702" i="1"/>
  <c r="Q691" i="1"/>
  <c r="Q681" i="1"/>
  <c r="Q459" i="1"/>
  <c r="Q447" i="1"/>
  <c r="Q1119" i="1"/>
  <c r="Q888" i="1"/>
  <c r="Q231" i="1"/>
  <c r="Q218" i="1"/>
  <c r="Q1558" i="1"/>
  <c r="Q1545" i="1"/>
  <c r="Q1541" i="1"/>
  <c r="Q1486" i="1"/>
  <c r="Q1473" i="1"/>
  <c r="Q1469" i="1"/>
  <c r="Q1414" i="1"/>
  <c r="Q1401" i="1"/>
  <c r="Q1397" i="1"/>
  <c r="Q1342" i="1"/>
  <c r="Q1329" i="1"/>
  <c r="Q1325" i="1"/>
  <c r="Q1249" i="1"/>
  <c r="Q1240" i="1"/>
  <c r="Q1141" i="1"/>
  <c r="Q1132" i="1"/>
  <c r="Q1099" i="1"/>
  <c r="Q912" i="1"/>
  <c r="Q811" i="1"/>
  <c r="Q713" i="1"/>
  <c r="Q701" i="1"/>
  <c r="Q688" i="1"/>
  <c r="Q1547" i="1"/>
  <c r="Q1538" i="1"/>
  <c r="Q1525" i="1"/>
  <c r="Q1475" i="1"/>
  <c r="Q1466" i="1"/>
  <c r="Q1453" i="1"/>
  <c r="Q1403" i="1"/>
  <c r="Q1394" i="1"/>
  <c r="Q1381" i="1"/>
  <c r="Q1331" i="1"/>
  <c r="Q1238" i="1"/>
  <c r="Q1186" i="1"/>
  <c r="Q1130" i="1"/>
  <c r="Q936" i="1"/>
  <c r="Q835" i="1"/>
  <c r="Q676" i="1"/>
  <c r="Q656" i="1"/>
  <c r="Q575" i="1"/>
  <c r="Q1553" i="1"/>
  <c r="Q1498" i="1"/>
  <c r="Q1481" i="1"/>
  <c r="Q1426" i="1"/>
  <c r="Q1409" i="1"/>
  <c r="Q1354" i="1"/>
  <c r="Q1337" i="1"/>
  <c r="Q1282" i="1"/>
  <c r="Q1270" i="1"/>
  <c r="Q1256" i="1"/>
  <c r="Q1216" i="1"/>
  <c r="Q1170" i="1"/>
  <c r="Q1162" i="1"/>
  <c r="Q1148" i="1"/>
  <c r="Q960" i="1"/>
  <c r="Q645" i="1"/>
  <c r="Q561" i="1"/>
  <c r="Q1559" i="1"/>
  <c r="Q1487" i="1"/>
  <c r="Q1415" i="1"/>
  <c r="Q1343" i="1"/>
  <c r="Q1276" i="1"/>
  <c r="Q1277" i="1"/>
  <c r="Q1263" i="1"/>
  <c r="Q1246" i="1"/>
  <c r="Q1192" i="1"/>
  <c r="Q1155" i="1"/>
  <c r="Q1138" i="1"/>
  <c r="Q984" i="1"/>
  <c r="Q708" i="1"/>
  <c r="Q698" i="1"/>
  <c r="Q332" i="1"/>
  <c r="Q237" i="1"/>
  <c r="Q225" i="1"/>
  <c r="Q160" i="1"/>
  <c r="Q172" i="1"/>
  <c r="Q695" i="1"/>
  <c r="Q192" i="1"/>
  <c r="Q83" i="1"/>
  <c r="Q107" i="1"/>
  <c r="Q141" i="1"/>
  <c r="Q711" i="1"/>
  <c r="Q699" i="1"/>
  <c r="Q1095" i="1"/>
  <c r="Q1096" i="1"/>
  <c r="Q1097" i="1"/>
  <c r="Q1071" i="1"/>
  <c r="Q1072" i="1"/>
  <c r="Q1073" i="1"/>
  <c r="Q1047" i="1"/>
  <c r="Q1048" i="1"/>
  <c r="Q1049" i="1"/>
  <c r="Q1023" i="1"/>
  <c r="Q1024" i="1"/>
  <c r="Q1025" i="1"/>
  <c r="Q999" i="1"/>
  <c r="Q1000" i="1"/>
  <c r="Q1001" i="1"/>
  <c r="Q975" i="1"/>
  <c r="Q976" i="1"/>
  <c r="Q977" i="1"/>
  <c r="Q951" i="1"/>
  <c r="Q952" i="1"/>
  <c r="Q953" i="1"/>
  <c r="Q927" i="1"/>
  <c r="Q928" i="1"/>
  <c r="Q929" i="1"/>
  <c r="Q903" i="1"/>
  <c r="Q904" i="1"/>
  <c r="Q905" i="1"/>
  <c r="Q879" i="1"/>
  <c r="Q880" i="1"/>
  <c r="Q881" i="1"/>
  <c r="Q855" i="1"/>
  <c r="Q856" i="1"/>
  <c r="Q857" i="1"/>
  <c r="Q831" i="1"/>
  <c r="Q832" i="1"/>
  <c r="Q833" i="1"/>
  <c r="Q807" i="1"/>
  <c r="Q808" i="1"/>
  <c r="Q809" i="1"/>
  <c r="Q783" i="1"/>
  <c r="Q784" i="1"/>
  <c r="Q785" i="1"/>
  <c r="Q759" i="1"/>
  <c r="Q760" i="1"/>
  <c r="Q761" i="1"/>
  <c r="Q735" i="1"/>
  <c r="Q736" i="1"/>
  <c r="Q737" i="1"/>
  <c r="Q138" i="1"/>
  <c r="Q1101" i="1"/>
  <c r="Q1102" i="1"/>
  <c r="Q1103" i="1"/>
  <c r="Q1077" i="1"/>
  <c r="Q1078" i="1"/>
  <c r="Q1079" i="1"/>
  <c r="Q1053" i="1"/>
  <c r="Q1054" i="1"/>
  <c r="Q1055" i="1"/>
  <c r="Q1029" i="1"/>
  <c r="Q1030" i="1"/>
  <c r="Q1031" i="1"/>
  <c r="Q1005" i="1"/>
  <c r="Q1006" i="1"/>
  <c r="Q1007" i="1"/>
  <c r="Q981" i="1"/>
  <c r="Q982" i="1"/>
  <c r="Q983" i="1"/>
  <c r="Q957" i="1"/>
  <c r="Q958" i="1"/>
  <c r="Q959" i="1"/>
  <c r="Q933" i="1"/>
  <c r="Q934" i="1"/>
  <c r="Q935" i="1"/>
  <c r="Q909" i="1"/>
  <c r="Q910" i="1"/>
  <c r="Q911" i="1"/>
  <c r="Q885" i="1"/>
  <c r="Q886" i="1"/>
  <c r="Q887" i="1"/>
  <c r="Q861" i="1"/>
  <c r="Q862" i="1"/>
  <c r="Q863" i="1"/>
  <c r="Q837" i="1"/>
  <c r="Q838" i="1"/>
  <c r="Q839" i="1"/>
  <c r="Q813" i="1"/>
  <c r="Q814" i="1"/>
  <c r="Q815" i="1"/>
  <c r="Q789" i="1"/>
  <c r="Q790" i="1"/>
  <c r="Q791" i="1"/>
  <c r="Q765" i="1"/>
  <c r="Q766" i="1"/>
  <c r="Q767" i="1"/>
  <c r="Q741" i="1"/>
  <c r="Q742" i="1"/>
  <c r="Q743" i="1"/>
  <c r="Q717" i="1"/>
  <c r="Q705" i="1"/>
  <c r="Q693" i="1"/>
  <c r="Q1265" i="1"/>
  <c r="Q1259" i="1"/>
  <c r="Q1253" i="1"/>
  <c r="Q1247" i="1"/>
  <c r="Q1241" i="1"/>
  <c r="Q1235" i="1"/>
  <c r="Q1229" i="1"/>
  <c r="Q1223" i="1"/>
  <c r="Q1217" i="1"/>
  <c r="Q1211" i="1"/>
  <c r="Q1205" i="1"/>
  <c r="Q1199" i="1"/>
  <c r="Q1193" i="1"/>
  <c r="Q1187" i="1"/>
  <c r="Q1181" i="1"/>
  <c r="Q1175" i="1"/>
  <c r="Q1169" i="1"/>
  <c r="Q1163" i="1"/>
  <c r="Q1157" i="1"/>
  <c r="Q1151" i="1"/>
  <c r="Q1145" i="1"/>
  <c r="Q1139" i="1"/>
  <c r="Q1133" i="1"/>
  <c r="Q1127" i="1"/>
  <c r="Q1121" i="1"/>
  <c r="Q1107" i="1"/>
  <c r="Q1108" i="1"/>
  <c r="Q1109" i="1"/>
  <c r="Q1083" i="1"/>
  <c r="Q1084" i="1"/>
  <c r="Q1085" i="1"/>
  <c r="Q1059" i="1"/>
  <c r="Q1060" i="1"/>
  <c r="Q1061" i="1"/>
  <c r="Q1035" i="1"/>
  <c r="Q1036" i="1"/>
  <c r="Q1037" i="1"/>
  <c r="Q1011" i="1"/>
  <c r="Q1012" i="1"/>
  <c r="Q1013" i="1"/>
  <c r="Q987" i="1"/>
  <c r="Q988" i="1"/>
  <c r="Q989" i="1"/>
  <c r="Q963" i="1"/>
  <c r="Q964" i="1"/>
  <c r="Q965" i="1"/>
  <c r="Q939" i="1"/>
  <c r="Q940" i="1"/>
  <c r="Q941" i="1"/>
  <c r="Q915" i="1"/>
  <c r="Q916" i="1"/>
  <c r="Q917" i="1"/>
  <c r="Q891" i="1"/>
  <c r="Q892" i="1"/>
  <c r="Q893" i="1"/>
  <c r="Q867" i="1"/>
  <c r="Q868" i="1"/>
  <c r="Q869" i="1"/>
  <c r="Q843" i="1"/>
  <c r="Q844" i="1"/>
  <c r="Q845" i="1"/>
  <c r="Q819" i="1"/>
  <c r="Q820" i="1"/>
  <c r="Q821" i="1"/>
  <c r="Q795" i="1"/>
  <c r="Q796" i="1"/>
  <c r="Q797" i="1"/>
  <c r="Q771" i="1"/>
  <c r="Q772" i="1"/>
  <c r="Q773" i="1"/>
  <c r="Q747" i="1"/>
  <c r="Q748" i="1"/>
  <c r="Q749" i="1"/>
  <c r="Q723" i="1"/>
  <c r="Q724" i="1"/>
  <c r="Q725" i="1"/>
  <c r="Q1114" i="1"/>
  <c r="Q1115" i="1"/>
  <c r="Q1089" i="1"/>
  <c r="Q1090" i="1"/>
  <c r="Q1091" i="1"/>
  <c r="Q1065" i="1"/>
  <c r="Q1066" i="1"/>
  <c r="Q1067" i="1"/>
  <c r="Q1041" i="1"/>
  <c r="Q1042" i="1"/>
  <c r="Q1043" i="1"/>
  <c r="Q1017" i="1"/>
  <c r="Q1018" i="1"/>
  <c r="Q1019" i="1"/>
  <c r="Q993" i="1"/>
  <c r="Q994" i="1"/>
  <c r="Q995" i="1"/>
  <c r="Q969" i="1"/>
  <c r="Q970" i="1"/>
  <c r="Q971" i="1"/>
  <c r="Q945" i="1"/>
  <c r="Q946" i="1"/>
  <c r="Q947" i="1"/>
  <c r="Q921" i="1"/>
  <c r="Q922" i="1"/>
  <c r="Q923" i="1"/>
  <c r="Q897" i="1"/>
  <c r="Q898" i="1"/>
  <c r="Q899" i="1"/>
  <c r="Q873" i="1"/>
  <c r="Q874" i="1"/>
  <c r="Q875" i="1"/>
  <c r="Q849" i="1"/>
  <c r="Q850" i="1"/>
  <c r="Q851" i="1"/>
  <c r="Q825" i="1"/>
  <c r="Q826" i="1"/>
  <c r="Q827" i="1"/>
  <c r="Q801" i="1"/>
  <c r="Q802" i="1"/>
  <c r="Q803" i="1"/>
  <c r="Q777" i="1"/>
  <c r="Q778" i="1"/>
  <c r="Q779" i="1"/>
  <c r="Q753" i="1"/>
  <c r="Q754" i="1"/>
  <c r="Q755" i="1"/>
  <c r="Q729" i="1"/>
  <c r="Q730" i="1"/>
  <c r="Q731" i="1"/>
  <c r="Q368" i="1"/>
  <c r="Q716" i="1"/>
  <c r="Q710" i="1"/>
  <c r="Q704" i="1"/>
  <c r="Q687" i="1"/>
  <c r="Q648" i="1"/>
  <c r="Q586" i="1"/>
  <c r="Q508" i="1"/>
  <c r="Q486" i="1"/>
  <c r="Q473" i="1"/>
  <c r="Q461" i="1"/>
  <c r="Q251" i="1"/>
  <c r="Q230" i="1"/>
  <c r="Q206" i="1"/>
  <c r="Q173" i="1"/>
  <c r="Q126" i="1"/>
  <c r="Q679" i="1"/>
  <c r="Q669" i="1"/>
  <c r="Q630" i="1"/>
  <c r="Q551" i="1"/>
  <c r="Q530" i="1"/>
  <c r="Q356" i="1"/>
  <c r="Q709" i="1"/>
  <c r="Q697" i="1"/>
  <c r="Q668" i="1"/>
  <c r="Q516" i="1"/>
  <c r="Q471" i="1"/>
  <c r="Q238" i="1"/>
  <c r="Q170" i="1"/>
  <c r="Q159" i="1"/>
  <c r="Q101" i="1"/>
  <c r="Q667" i="1"/>
  <c r="Q615" i="1"/>
  <c r="Q388" i="1"/>
  <c r="Q365" i="1"/>
  <c r="Q330" i="1"/>
  <c r="Q146" i="1"/>
  <c r="Q100" i="1"/>
  <c r="Q88" i="1"/>
  <c r="Q665" i="1"/>
  <c r="Q593" i="1"/>
  <c r="Q560" i="1"/>
  <c r="Q329" i="1"/>
  <c r="Q316" i="1"/>
  <c r="Q234" i="1"/>
  <c r="Q190" i="1"/>
  <c r="Q179" i="1"/>
  <c r="Q134" i="1"/>
  <c r="Q66" i="1"/>
  <c r="Q638" i="1"/>
  <c r="Q624" i="1"/>
  <c r="Q422" i="1"/>
  <c r="Q408" i="1"/>
  <c r="Q398" i="1"/>
  <c r="Q386" i="1"/>
  <c r="Q689" i="1"/>
  <c r="Q675" i="1"/>
  <c r="Q655" i="1"/>
  <c r="Q602" i="1"/>
  <c r="Q491" i="1"/>
  <c r="Q444" i="1"/>
  <c r="Q350" i="1"/>
  <c r="Q245" i="1"/>
  <c r="Q224" i="1"/>
  <c r="Q119" i="1"/>
  <c r="Q663" i="1"/>
  <c r="Q654" i="1"/>
  <c r="Q523" i="1"/>
  <c r="Q718" i="1"/>
  <c r="Q712" i="1"/>
  <c r="Q706" i="1"/>
  <c r="Q700" i="1"/>
  <c r="Q694" i="1"/>
  <c r="Q672" i="1"/>
  <c r="Q635" i="1"/>
  <c r="Q419" i="1"/>
  <c r="Q371" i="1"/>
  <c r="Q336" i="1"/>
  <c r="Q278" i="1"/>
  <c r="Q243" i="1"/>
  <c r="Q165" i="1"/>
  <c r="Q153" i="1"/>
  <c r="Q661" i="1"/>
  <c r="Q652" i="1"/>
  <c r="Q612" i="1"/>
  <c r="Q577" i="1"/>
  <c r="Q555" i="1"/>
  <c r="Q544" i="1"/>
  <c r="Q442" i="1"/>
  <c r="Q233" i="1"/>
  <c r="Q221" i="1"/>
  <c r="Q186" i="1"/>
  <c r="Q35" i="1"/>
  <c r="Q680" i="1"/>
  <c r="Q633" i="1"/>
  <c r="Q554" i="1"/>
  <c r="Q543" i="1"/>
  <c r="Q533" i="1"/>
  <c r="Q519" i="1"/>
  <c r="Q441" i="1"/>
  <c r="Q382" i="1"/>
  <c r="Q299" i="1"/>
  <c r="Q276" i="1"/>
  <c r="Q185" i="1"/>
  <c r="Q80" i="1"/>
  <c r="Q69" i="1"/>
  <c r="Q671" i="1"/>
  <c r="Q621" i="1"/>
  <c r="Q601" i="1"/>
  <c r="Q581" i="1"/>
  <c r="Q548" i="1"/>
  <c r="Q539" i="1"/>
  <c r="Q506" i="1"/>
  <c r="Q460" i="1"/>
  <c r="Q450" i="1"/>
  <c r="Q293" i="1"/>
  <c r="Q282" i="1"/>
  <c r="Q248" i="1"/>
  <c r="Q228" i="1"/>
  <c r="Q183" i="1"/>
  <c r="Q140" i="1"/>
  <c r="Q131" i="1"/>
  <c r="Q87" i="1"/>
  <c r="Q77" i="1"/>
  <c r="Q677" i="1"/>
  <c r="Q628" i="1"/>
  <c r="Q620" i="1"/>
  <c r="Q580" i="1"/>
  <c r="Q527" i="1"/>
  <c r="Q428" i="1"/>
  <c r="Q404" i="1"/>
  <c r="Q151" i="1"/>
  <c r="Q662" i="1"/>
  <c r="Q649" i="1"/>
  <c r="Q626" i="1"/>
  <c r="Q619" i="1"/>
  <c r="Q591" i="1"/>
  <c r="Q578" i="1"/>
  <c r="Q526" i="1"/>
  <c r="Q483" i="1"/>
  <c r="Q439" i="1"/>
  <c r="Q402" i="1"/>
  <c r="Q370" i="1"/>
  <c r="Q347" i="1"/>
  <c r="Q304" i="1"/>
  <c r="Q280" i="1"/>
  <c r="Q204" i="1"/>
  <c r="Q194" i="1"/>
  <c r="Q182" i="1"/>
  <c r="Q149" i="1"/>
  <c r="Q129" i="1"/>
  <c r="Q97" i="1"/>
  <c r="Q75" i="1"/>
  <c r="Q41" i="1"/>
  <c r="Q11" i="1"/>
  <c r="Q636" i="1"/>
  <c r="Q617" i="1"/>
  <c r="Q599" i="1"/>
  <c r="Q590" i="1"/>
  <c r="Q546" i="1"/>
  <c r="Q502" i="1"/>
  <c r="Q426" i="1"/>
  <c r="Q414" i="1"/>
  <c r="Q389" i="1"/>
  <c r="Q369" i="1"/>
  <c r="Q326" i="1"/>
  <c r="Q314" i="1"/>
  <c r="Q303" i="1"/>
  <c r="Q267" i="1"/>
  <c r="Q247" i="1"/>
  <c r="Q214" i="1"/>
  <c r="Q137" i="1"/>
  <c r="Q74" i="1"/>
  <c r="Q28" i="1"/>
  <c r="Q625" i="1"/>
  <c r="Q607" i="1"/>
  <c r="Q596" i="1"/>
  <c r="Q557" i="1"/>
  <c r="Q514" i="1"/>
  <c r="Q480" i="1"/>
  <c r="Q448" i="1"/>
  <c r="Q437" i="1"/>
  <c r="Q424" i="1"/>
  <c r="Q412" i="1"/>
  <c r="Q401" i="1"/>
  <c r="Q334" i="1"/>
  <c r="Q291" i="1"/>
  <c r="Q257" i="1"/>
  <c r="Q203" i="1"/>
  <c r="Q95" i="1"/>
  <c r="Q39" i="1"/>
  <c r="Q640" i="1"/>
  <c r="Q614" i="1"/>
  <c r="Q597" i="1"/>
  <c r="Q565" i="1"/>
  <c r="Q467" i="1"/>
  <c r="Q434" i="1"/>
  <c r="Q104" i="1"/>
  <c r="Q81" i="1"/>
  <c r="Q587" i="1"/>
  <c r="Q498" i="1"/>
  <c r="Q489" i="1"/>
  <c r="Q478" i="1"/>
  <c r="Q435" i="1"/>
  <c r="Q411" i="1"/>
  <c r="Q387" i="1"/>
  <c r="Q323" i="1"/>
  <c r="Q310" i="1"/>
  <c r="Q289" i="1"/>
  <c r="Q266" i="1"/>
  <c r="Q244" i="1"/>
  <c r="Q176" i="1"/>
  <c r="Q147" i="1"/>
  <c r="Q116" i="1"/>
  <c r="Q93" i="1"/>
  <c r="Q62" i="1"/>
  <c r="Q50" i="1"/>
  <c r="Q666" i="1"/>
  <c r="Q647" i="1"/>
  <c r="Q632" i="1"/>
  <c r="Q585" i="1"/>
  <c r="Q574" i="1"/>
  <c r="Q563" i="1"/>
  <c r="Q542" i="1"/>
  <c r="Q476" i="1"/>
  <c r="Q433" i="1"/>
  <c r="Q420" i="1"/>
  <c r="Q354" i="1"/>
  <c r="Q342" i="1"/>
  <c r="Q298" i="1"/>
  <c r="Q286" i="1"/>
  <c r="Q275" i="1"/>
  <c r="Q264" i="1"/>
  <c r="Q242" i="1"/>
  <c r="Q209" i="1"/>
  <c r="Q188" i="1"/>
  <c r="Q155" i="1"/>
  <c r="Q123" i="1"/>
  <c r="Q103" i="1"/>
  <c r="Q59" i="1"/>
  <c r="Q16" i="1"/>
  <c r="Q7" i="1"/>
  <c r="Q678" i="1"/>
  <c r="Q653" i="1"/>
  <c r="Q629" i="1"/>
  <c r="Q571" i="1"/>
  <c r="Q540" i="1"/>
  <c r="Q531" i="1"/>
  <c r="Q509" i="1"/>
  <c r="Q352" i="1"/>
  <c r="Q309" i="1"/>
  <c r="Q273" i="1"/>
  <c r="Q198" i="1"/>
  <c r="Q166" i="1"/>
  <c r="Q113" i="1"/>
  <c r="Q6" i="1"/>
  <c r="Q659" i="1"/>
  <c r="Q622" i="1"/>
  <c r="Q583" i="1"/>
  <c r="Q497" i="1"/>
  <c r="Q453" i="1"/>
  <c r="Q443" i="1"/>
  <c r="Q406" i="1"/>
  <c r="Q395" i="1"/>
  <c r="Q317" i="1"/>
  <c r="Q296" i="1"/>
  <c r="Q284" i="1"/>
  <c r="Q260" i="1"/>
  <c r="Q195" i="1"/>
  <c r="Q175" i="1"/>
  <c r="Q152" i="1"/>
  <c r="Q89" i="1"/>
  <c r="Q79" i="1"/>
  <c r="Q57" i="1"/>
  <c r="Q44" i="1"/>
  <c r="Q14" i="1"/>
  <c r="Q631" i="1"/>
  <c r="Q618" i="1"/>
  <c r="Q576" i="1"/>
  <c r="Q547" i="1"/>
  <c r="Q521" i="1"/>
  <c r="Q425" i="1"/>
  <c r="Q367" i="1"/>
  <c r="Q357" i="1"/>
  <c r="Q348" i="1"/>
  <c r="Q339" i="1"/>
  <c r="Q320" i="1"/>
  <c r="Q272" i="1"/>
  <c r="Q261" i="1"/>
  <c r="Q162" i="1"/>
  <c r="Q148" i="1"/>
  <c r="Q111" i="1"/>
  <c r="Q84" i="1"/>
  <c r="Q592" i="1"/>
  <c r="Q556" i="1"/>
  <c r="Q532" i="1"/>
  <c r="Q522" i="1"/>
  <c r="Q470" i="1"/>
  <c r="Q436" i="1"/>
  <c r="Q410" i="1"/>
  <c r="Q391" i="1"/>
  <c r="Q374" i="1"/>
  <c r="Q313" i="1"/>
  <c r="Q305" i="1"/>
  <c r="Q279" i="1"/>
  <c r="Q226" i="1"/>
  <c r="Q217" i="1"/>
  <c r="Q200" i="1"/>
  <c r="Q189" i="1"/>
  <c r="Q76" i="1"/>
  <c r="Q38" i="1"/>
  <c r="Q603" i="1"/>
  <c r="Q582" i="1"/>
  <c r="Q567" i="1"/>
  <c r="Q505" i="1"/>
  <c r="Q488" i="1"/>
  <c r="Q417" i="1"/>
  <c r="Q399" i="1"/>
  <c r="Q383" i="1"/>
  <c r="Q207" i="1"/>
  <c r="Q118" i="1"/>
  <c r="Q110" i="1"/>
  <c r="Q99" i="1"/>
  <c r="Q90" i="1"/>
  <c r="Q20" i="1"/>
  <c r="Q642" i="1"/>
  <c r="Q623" i="1"/>
  <c r="Q598" i="1"/>
  <c r="Q562" i="1"/>
  <c r="Q553" i="1"/>
  <c r="Q529" i="1"/>
  <c r="Q495" i="1"/>
  <c r="Q477" i="1"/>
  <c r="Q440" i="1"/>
  <c r="Q372" i="1"/>
  <c r="Q295" i="1"/>
  <c r="Q285" i="1"/>
  <c r="Q154" i="1"/>
  <c r="Q145" i="1"/>
  <c r="Q56" i="1"/>
  <c r="Q45" i="1"/>
  <c r="Q609" i="1"/>
  <c r="Q588" i="1"/>
  <c r="Q573" i="1"/>
  <c r="Q538" i="1"/>
  <c r="Q353" i="1"/>
  <c r="Q338" i="1"/>
  <c r="Q319" i="1"/>
  <c r="Q302" i="1"/>
  <c r="Q241" i="1"/>
  <c r="Q213" i="1"/>
  <c r="Q128" i="1"/>
  <c r="Q117" i="1"/>
  <c r="Q82" i="1"/>
  <c r="Q73" i="1"/>
  <c r="Q10" i="1"/>
  <c r="Q610" i="1"/>
  <c r="Q604" i="1"/>
  <c r="Q568" i="1"/>
  <c r="Q552" i="1"/>
  <c r="Q528" i="1"/>
  <c r="Q520" i="1"/>
  <c r="Q500" i="1"/>
  <c r="Q492" i="1"/>
  <c r="Q474" i="1"/>
  <c r="Q458" i="1"/>
  <c r="Q416" i="1"/>
  <c r="Q378" i="1"/>
  <c r="Q364" i="1"/>
  <c r="Q327" i="1"/>
  <c r="Q311" i="1"/>
  <c r="Q223" i="1"/>
  <c r="Q169" i="1"/>
  <c r="Q161" i="1"/>
  <c r="Q142" i="1"/>
  <c r="Q135" i="1"/>
  <c r="Q63" i="1"/>
  <c r="Q42" i="1"/>
  <c r="Q26" i="1"/>
  <c r="Q616" i="1"/>
  <c r="Q608" i="1"/>
  <c r="Q594" i="1"/>
  <c r="Q579" i="1"/>
  <c r="Q572" i="1"/>
  <c r="Q558" i="1"/>
  <c r="Q535" i="1"/>
  <c r="Q511" i="1"/>
  <c r="Q501" i="1"/>
  <c r="Q484" i="1"/>
  <c r="Q464" i="1"/>
  <c r="Q457" i="1"/>
  <c r="Q449" i="1"/>
  <c r="Q430" i="1"/>
  <c r="Q423" i="1"/>
  <c r="Q405" i="1"/>
  <c r="Q345" i="1"/>
  <c r="Q300" i="1"/>
  <c r="Q210" i="1"/>
  <c r="Q98" i="1"/>
  <c r="Q70" i="1"/>
  <c r="Q51" i="1"/>
  <c r="Q32" i="1"/>
  <c r="Q25" i="1"/>
  <c r="Q17" i="1"/>
  <c r="Q549" i="1"/>
  <c r="Q525" i="1"/>
  <c r="Q517" i="1"/>
  <c r="Q454" i="1"/>
  <c r="Q376" i="1"/>
  <c r="Q315" i="1"/>
  <c r="Q281" i="1"/>
  <c r="Q219" i="1"/>
  <c r="Q132" i="1"/>
  <c r="Q60" i="1"/>
  <c r="Q22" i="1"/>
  <c r="Q600" i="1"/>
  <c r="Q564" i="1"/>
  <c r="Q534" i="1"/>
  <c r="Q515" i="1"/>
  <c r="Q507" i="1"/>
  <c r="Q429" i="1"/>
  <c r="Q361" i="1"/>
  <c r="Q306" i="1"/>
  <c r="Q297" i="1"/>
  <c r="Q292" i="1"/>
  <c r="Q255" i="1"/>
  <c r="Q239" i="1"/>
  <c r="Q227" i="1"/>
  <c r="Q158" i="1"/>
  <c r="Q94" i="1"/>
  <c r="Q634" i="1"/>
  <c r="Q541" i="1"/>
  <c r="Q392" i="1"/>
  <c r="Q344" i="1"/>
  <c r="Q333" i="1"/>
  <c r="Q167" i="1"/>
  <c r="Q606" i="1"/>
  <c r="Q584" i="1"/>
  <c r="Q570" i="1"/>
  <c r="Q550" i="1"/>
  <c r="Q482" i="1"/>
  <c r="Q463" i="1"/>
  <c r="Q455" i="1"/>
  <c r="Q385" i="1"/>
  <c r="Q377" i="1"/>
  <c r="Q358" i="1"/>
  <c r="Q351" i="1"/>
  <c r="Q262" i="1"/>
  <c r="Q254" i="1"/>
  <c r="Q220" i="1"/>
  <c r="Q208" i="1"/>
  <c r="Q201" i="1"/>
  <c r="Q156" i="1"/>
  <c r="Q122" i="1"/>
  <c r="Q86" i="1"/>
  <c r="Q47" i="1"/>
  <c r="Q31" i="1"/>
  <c r="Q23" i="1"/>
  <c r="Q212" i="1"/>
  <c r="Q120" i="1"/>
  <c r="Q68" i="1"/>
  <c r="Q48" i="1"/>
  <c r="Q469" i="1"/>
  <c r="Q397" i="1"/>
  <c r="Q325" i="1"/>
  <c r="Q253" i="1"/>
  <c r="Q181" i="1"/>
  <c r="Q109" i="1"/>
  <c r="Q54" i="1"/>
  <c r="Q37" i="1"/>
  <c r="Q15" i="1"/>
  <c r="Q524" i="1"/>
  <c r="Q518" i="1"/>
  <c r="Q479" i="1"/>
  <c r="Q475" i="1"/>
  <c r="Q466" i="1"/>
  <c r="Q407" i="1"/>
  <c r="Q403" i="1"/>
  <c r="Q394" i="1"/>
  <c r="Q335" i="1"/>
  <c r="Q331" i="1"/>
  <c r="Q322" i="1"/>
  <c r="Q263" i="1"/>
  <c r="Q259" i="1"/>
  <c r="Q250" i="1"/>
  <c r="Q191" i="1"/>
  <c r="Q187" i="1"/>
  <c r="Q178" i="1"/>
  <c r="Q115" i="1"/>
  <c r="Q106" i="1"/>
  <c r="Q43" i="1"/>
  <c r="Q34" i="1"/>
  <c r="Q485" i="1"/>
  <c r="Q481" i="1"/>
  <c r="Q472" i="1"/>
  <c r="Q413" i="1"/>
  <c r="Q409" i="1"/>
  <c r="Q400" i="1"/>
  <c r="Q341" i="1"/>
  <c r="Q337" i="1"/>
  <c r="Q328" i="1"/>
  <c r="Q269" i="1"/>
  <c r="Q265" i="1"/>
  <c r="Q256" i="1"/>
  <c r="Q197" i="1"/>
  <c r="Q193" i="1"/>
  <c r="Q184" i="1"/>
  <c r="Q125" i="1"/>
  <c r="Q121" i="1"/>
  <c r="Q112" i="1"/>
  <c r="Q53" i="1"/>
  <c r="Q49" i="1"/>
  <c r="Q40" i="1"/>
  <c r="Q504" i="1"/>
  <c r="Q487" i="1"/>
  <c r="Q465" i="1"/>
  <c r="Q452" i="1"/>
  <c r="Q432" i="1"/>
  <c r="Q415" i="1"/>
  <c r="Q393" i="1"/>
  <c r="Q380" i="1"/>
  <c r="Q360" i="1"/>
  <c r="Q343" i="1"/>
  <c r="Q321" i="1"/>
  <c r="Q308" i="1"/>
  <c r="Q288" i="1"/>
  <c r="Q271" i="1"/>
  <c r="Q249" i="1"/>
  <c r="Q236" i="1"/>
  <c r="Q216" i="1"/>
  <c r="Q199" i="1"/>
  <c r="Q177" i="1"/>
  <c r="Q164" i="1"/>
  <c r="Q144" i="1"/>
  <c r="Q127" i="1"/>
  <c r="Q105" i="1"/>
  <c r="Q92" i="1"/>
  <c r="Q72" i="1"/>
  <c r="Q55" i="1"/>
  <c r="Q33" i="1"/>
  <c r="Q510" i="1"/>
  <c r="Q493" i="1"/>
  <c r="Q438" i="1"/>
  <c r="Q421" i="1"/>
  <c r="Q366" i="1"/>
  <c r="Q349" i="1"/>
  <c r="Q340" i="1"/>
  <c r="Q294" i="1"/>
  <c r="Q277" i="1"/>
  <c r="Q268" i="1"/>
  <c r="Q222" i="1"/>
  <c r="Q205" i="1"/>
  <c r="Q196" i="1"/>
  <c r="Q150" i="1"/>
  <c r="Q133" i="1"/>
  <c r="Q124" i="1"/>
  <c r="Q78" i="1"/>
  <c r="Q61" i="1"/>
  <c r="Q52" i="1"/>
  <c r="Q503" i="1"/>
  <c r="Q499" i="1"/>
  <c r="Q490" i="1"/>
  <c r="Q431" i="1"/>
  <c r="Q427" i="1"/>
  <c r="Q418" i="1"/>
  <c r="Q359" i="1"/>
  <c r="Q355" i="1"/>
  <c r="Q346" i="1"/>
  <c r="Q287" i="1"/>
  <c r="Q283" i="1"/>
  <c r="Q274" i="1"/>
  <c r="Q215" i="1"/>
  <c r="Q211" i="1"/>
  <c r="Q202" i="1"/>
  <c r="Q143" i="1"/>
  <c r="Q139" i="1"/>
  <c r="Q130" i="1"/>
  <c r="Q71" i="1"/>
  <c r="Q67" i="1"/>
  <c r="Q58" i="1"/>
  <c r="Q456" i="1"/>
  <c r="Q384" i="1"/>
  <c r="Q312" i="1"/>
  <c r="Q240" i="1"/>
  <c r="Q168" i="1"/>
  <c r="Q96" i="1"/>
  <c r="Q24" i="1"/>
  <c r="Q462" i="1"/>
  <c r="Q445" i="1"/>
  <c r="Q390" i="1"/>
  <c r="Q373" i="1"/>
  <c r="Q318" i="1"/>
  <c r="Q301" i="1"/>
  <c r="Q246" i="1"/>
  <c r="Q229" i="1"/>
  <c r="Q174" i="1"/>
  <c r="Q157" i="1"/>
  <c r="Q102" i="1"/>
  <c r="Q85" i="1"/>
  <c r="Q30" i="1"/>
  <c r="Q13" i="1"/>
  <c r="Q468" i="1"/>
  <c r="Q451" i="1"/>
  <c r="Q396" i="1"/>
  <c r="Q379" i="1"/>
  <c r="Q324" i="1"/>
  <c r="Q307" i="1"/>
  <c r="Q252" i="1"/>
  <c r="Q235" i="1"/>
  <c r="Q180" i="1"/>
  <c r="Q163" i="1"/>
  <c r="Q108" i="1"/>
  <c r="Q91" i="1"/>
  <c r="Q36" i="1"/>
  <c r="Q19" i="1"/>
  <c r="L9996" i="1" l="1"/>
  <c r="Q5" i="3" s="1"/>
  <c r="N9996" i="1" l="1"/>
  <c r="Q7" i="3" s="1"/>
  <c r="K9996" i="1"/>
  <c r="Q1" i="3" s="1"/>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l="1"/>
  <c r="Q3" i="3" s="1"/>
</calcChain>
</file>

<file path=xl/sharedStrings.xml><?xml version="1.0" encoding="utf-8"?>
<sst xmlns="http://schemas.openxmlformats.org/spreadsheetml/2006/main" count="80069" uniqueCount="659">
  <si>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</si>
  <si>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</si>
  <si>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</si>
  <si>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</si>
  <si>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</si>
  <si>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</si>
  <si>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</si>
  <si>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</si>
  <si>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</si>
  <si>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</si>
  <si>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</si>
  <si>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</si>
  <si>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</si>
  <si>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</si>
  <si>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</si>
  <si>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</si>
  <si>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</si>
  <si>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</si>
  <si>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</si>
  <si>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</si>
  <si>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</si>
  <si>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</si>
  <si>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</si>
  <si>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</si>
  <si>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</si>
  <si>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</si>
  <si>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</si>
  <si>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</si>
  <si>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</si>
  <si>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</si>
  <si>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</si>
  <si>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</si>
  <si>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</si>
  <si>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</si>
  <si>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</si>
  <si>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</si>
  <si>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</si>
  <si>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</si>
  <si>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</si>
  <si>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</si>
  <si>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</si>
  <si>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</si>
  <si>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</si>
  <si>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</si>
  <si>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</si>
  <si>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</si>
  <si>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</si>
  <si>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</si>
  <si>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</si>
  <si>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</si>
  <si>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</si>
  <si>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</si>
  <si>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</si>
  <si>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</si>
  <si>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</si>
  <si>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</si>
  <si>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</si>
  <si>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</si>
  <si>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</si>
  <si>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</si>
  <si>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</si>
  <si>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</si>
  <si>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</si>
  <si>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</si>
  <si>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</si>
  <si>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</si>
  <si>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</si>
  <si>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</si>
  <si>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</si>
  <si>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</si>
  <si>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</si>
  <si>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</si>
  <si>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</si>
  <si>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</si>
  <si>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</si>
  <si>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</si>
  <si>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</si>
  <si>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</si>
  <si>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</si>
  <si>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</si>
  <si>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</si>
  <si>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</si>
  <si>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</si>
  <si>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</si>
  <si>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</si>
  <si>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</si>
  <si>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</si>
  <si>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</si>
  <si>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</si>
  <si>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</si>
  <si>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</si>
  <si>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</si>
  <si>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</si>
  <si>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</si>
  <si>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</si>
  <si>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</si>
  <si>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</si>
  <si>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</si>
  <si>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</si>
  <si>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</si>
  <si>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</si>
  <si>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</si>
  <si>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</si>
  <si>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</si>
  <si>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</si>
  <si>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</si>
  <si>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</si>
  <si>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</si>
  <si>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</si>
  <si>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</si>
  <si>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</si>
  <si>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</si>
  <si>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</si>
  <si>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</si>
  <si>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</si>
  <si>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</si>
  <si>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</si>
  <si>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</si>
  <si>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</si>
  <si>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</si>
  <si>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</si>
  <si>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</si>
  <si>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</si>
  <si>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</si>
  <si>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</si>
  <si>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</si>
  <si>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</si>
  <si>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</si>
  <si>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</si>
  <si>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</si>
  <si>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</si>
  <si>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</si>
  <si>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</si>
  <si>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</si>
  <si>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</si>
  <si>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</si>
  <si>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</si>
  <si>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</si>
  <si>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</si>
  <si>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</si>
  <si>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</si>
  <si>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</si>
  <si>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</si>
  <si>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</si>
  <si>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</si>
  <si>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</si>
  <si>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</si>
  <si>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</si>
  <si>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</si>
  <si>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</si>
  <si>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</si>
  <si>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</si>
  <si>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</si>
  <si>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</si>
  <si>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</si>
  <si>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</si>
  <si>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</si>
  <si>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</si>
  <si>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</si>
  <si>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</si>
  <si>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</si>
  <si>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</si>
  <si>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</si>
  <si>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</si>
  <si>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</si>
  <si>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</si>
  <si>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</si>
  <si>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</si>
  <si>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</si>
  <si>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</si>
  <si>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</si>
  <si>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</si>
  <si>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</si>
  <si>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</si>
  <si>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</si>
  <si>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</si>
  <si>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</si>
  <si>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</si>
  <si>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</si>
  <si>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</si>
  <si>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</si>
  <si>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</si>
  <si>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</si>
  <si>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</si>
  <si>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</si>
  <si>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</si>
  <si>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</si>
  <si>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</si>
  <si>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</si>
  <si>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</si>
  <si>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</si>
  <si>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</si>
  <si>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</si>
  <si>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</si>
  <si>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</si>
  <si>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</si>
  <si>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</si>
  <si>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</si>
  <si>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</si>
  <si>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</si>
  <si>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</si>
  <si>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</si>
  <si>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</si>
  <si>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</si>
  <si>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</si>
  <si>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</si>
  <si>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</si>
  <si>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</si>
  <si>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</si>
  <si>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</si>
  <si>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</si>
  <si>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</si>
  <si>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</si>
  <si>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</si>
  <si>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</si>
  <si>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</si>
  <si>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</si>
  <si>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</si>
  <si>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</si>
  <si>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</si>
  <si>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</si>
  <si>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</si>
  <si>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</si>
  <si>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</si>
  <si>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</si>
  <si>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</si>
  <si>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</si>
  <si>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</si>
  <si>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</si>
  <si>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</si>
  <si>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</si>
  <si>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</si>
  <si>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</si>
  <si>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</si>
  <si>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</si>
  <si>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</si>
  <si>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</si>
  <si>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</si>
  <si>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</si>
  <si>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</si>
  <si>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</si>
  <si>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</si>
  <si>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</si>
  <si>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</si>
  <si>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</si>
  <si>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</si>
  <si>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</si>
  <si>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</si>
  <si>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</si>
  <si>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</si>
  <si>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</si>
  <si>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</si>
  <si>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</si>
  <si>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</si>
  <si>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</si>
  <si>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</si>
  <si>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</si>
  <si>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</si>
  <si>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</si>
  <si>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</si>
  <si>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</si>
  <si>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</si>
  <si>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</si>
  <si>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</si>
  <si>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</si>
  <si>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</si>
  <si>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</si>
  <si>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</si>
  <si>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</si>
  <si>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</si>
  <si>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</si>
  <si>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</si>
  <si>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</si>
  <si>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</si>
  <si>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</si>
  <si>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</si>
  <si>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</si>
  <si>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</si>
  <si>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</si>
  <si>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</si>
  <si>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</si>
  <si>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</si>
  <si>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</si>
  <si>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</si>
  <si>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</si>
  <si>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</si>
  <si>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</si>
  <si>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</si>
  <si>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</si>
  <si>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</si>
  <si>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</si>
  <si>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</si>
  <si>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</si>
  <si>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</si>
  <si>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</si>
  <si>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</si>
  <si>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</si>
  <si>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</si>
  <si>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</si>
  <si>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</si>
  <si>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</si>
  <si>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</si>
  <si>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</si>
  <si>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</si>
  <si>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</si>
  <si>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</si>
  <si>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</si>
  <si>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</si>
  <si>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</si>
  <si>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</si>
  <si>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</si>
  <si>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</si>
  <si>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</si>
  <si>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</si>
  <si>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</si>
  <si>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</si>
  <si>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</si>
  <si>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</si>
  <si>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</si>
  <si>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</si>
  <si>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</si>
  <si>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</si>
  <si>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</si>
  <si>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</si>
  <si>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</si>
  <si>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</si>
  <si>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</si>
  <si>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</si>
  <si>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</si>
  <si>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</si>
  <si>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</si>
  <si>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</si>
  <si>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</si>
  <si>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</si>
  <si>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</si>
  <si>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</si>
  <si>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</si>
  <si>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</si>
  <si>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</si>
  <si>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</si>
  <si>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</si>
  <si>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</si>
  <si>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</si>
  <si>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</si>
  <si>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</si>
  <si>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</si>
  <si>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</si>
  <si>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</si>
  <si>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</si>
  <si>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</si>
  <si>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</si>
  <si>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</si>
  <si>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</si>
  <si>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</si>
  <si>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</si>
  <si>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</si>
  <si>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</si>
  <si>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</si>
  <si>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</si>
  <si>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</si>
  <si>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</si>
  <si>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</si>
  <si>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</si>
  <si>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</si>
  <si>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</si>
  <si>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</si>
  <si>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</si>
  <si>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</si>
  <si>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</si>
  <si>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</si>
  <si>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</si>
  <si>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</si>
  <si>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</si>
  <si>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</si>
  <si>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</si>
  <si>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</si>
  <si>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</si>
  <si>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</si>
  <si>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</si>
  <si>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</si>
  <si>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</si>
  <si>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</si>
  <si>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</si>
  <si>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</si>
  <si>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</si>
  <si>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</si>
  <si>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</si>
  <si>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</si>
  <si>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</si>
  <si>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</si>
  <si>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</si>
  <si>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</si>
  <si>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</si>
  <si>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</si>
  <si>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</si>
  <si>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</si>
  <si>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</si>
  <si>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</si>
  <si>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</si>
  <si>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</si>
  <si>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</si>
  <si>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</si>
  <si>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</si>
  <si>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</si>
  <si>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</si>
  <si>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</si>
  <si>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</si>
  <si>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</si>
  <si>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</si>
  <si>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</si>
  <si>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</si>
  <si>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</si>
  <si>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</si>
  <si>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</si>
  <si>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</si>
  <si>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</si>
  <si>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</si>
  <si>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</si>
  <si>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</si>
  <si>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</si>
  <si>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</si>
  <si>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</si>
  <si>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</si>
  <si>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</si>
  <si>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</si>
  <si>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</si>
  <si>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</si>
  <si>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</si>
  <si>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</si>
  <si>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</si>
  <si>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</si>
  <si>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</si>
  <si>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</si>
  <si>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</si>
  <si>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</si>
  <si>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</si>
  <si>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</si>
  <si>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</si>
  <si>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</si>
  <si>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</si>
  <si>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</si>
  <si>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</si>
  <si>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</si>
  <si>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</si>
  <si>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</si>
  <si>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</si>
  <si>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</si>
  <si>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</si>
  <si>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</si>
  <si>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</si>
  <si>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</si>
  <si>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</si>
  <si>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</si>
  <si>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</si>
  <si>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</si>
  <si>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</si>
  <si>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</si>
  <si>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</si>
  <si>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</si>
  <si>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</si>
  <si>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</si>
  <si>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</si>
  <si>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</si>
  <si>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</si>
  <si>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</si>
  <si>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</si>
  <si>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</si>
  <si>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</si>
  <si>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</si>
  <si>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</si>
  <si>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</si>
  <si>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</si>
  <si>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</si>
  <si>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</si>
  <si>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</si>
  <si>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</si>
  <si>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</si>
  <si>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</si>
  <si>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</si>
  <si>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</si>
  <si>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</si>
  <si>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</si>
  <si>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</si>
  <si>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</si>
  <si>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</si>
  <si>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</si>
  <si>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</si>
  <si>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</si>
  <si>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</si>
  <si>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</si>
  <si>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</si>
  <si>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</si>
  <si>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</si>
  <si>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</si>
  <si>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</si>
  <si>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</si>
  <si>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</si>
  <si>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</si>
  <si>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</si>
  <si>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</si>
  <si>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</si>
  <si>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</si>
  <si>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</si>
  <si>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</si>
  <si>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</si>
  <si>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</si>
  <si>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</si>
  <si>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</si>
  <si>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</si>
  <si>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</si>
  <si>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</si>
  <si>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</si>
  <si>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</si>
  <si>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</si>
  <si>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</si>
  <si>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</si>
  <si>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</si>
  <si>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</si>
  <si>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</si>
  <si>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</si>
  <si>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</si>
  <si>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</si>
  <si>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</si>
  <si>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</si>
  <si>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</si>
  <si>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</si>
  <si>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</si>
  <si>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</si>
  <si>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</si>
  <si>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</si>
  <si>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</si>
  <si>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</si>
  <si>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</si>
  <si>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</si>
  <si>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</si>
  <si>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</si>
  <si>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</si>
  <si>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</si>
  <si>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</si>
  <si>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</si>
  <si>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</si>
  <si>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</si>
  <si>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</si>
  <si>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</si>
  <si>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</si>
  <si>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</si>
  <si>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</si>
  <si>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</si>
  <si>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</si>
  <si>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</si>
  <si>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</si>
  <si>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</si>
  <si>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</si>
  <si>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</si>
  <si>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</si>
  <si>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</si>
  <si>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</si>
  <si>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</si>
  <si>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</si>
  <si>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</si>
  <si>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</si>
  <si>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</si>
  <si>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</si>
  <si>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</si>
  <si>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</si>
  <si>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</si>
  <si>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</si>
  <si>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</si>
  <si>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</si>
  <si>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</si>
  <si>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</si>
  <si>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</si>
  <si>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</si>
  <si>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</si>
  <si>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</si>
  <si>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</si>
  <si>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</si>
  <si>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</si>
  <si>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</si>
  <si>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</si>
  <si>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</si>
  <si>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</si>
  <si>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</si>
  <si>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</si>
  <si>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</si>
  <si>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</si>
  <si>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</si>
  <si>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</si>
  <si>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</si>
  <si>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</si>
  <si>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</si>
  <si>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</si>
  <si>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</si>
  <si>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</si>
  <si>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</si>
  <si>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</si>
  <si>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</si>
  <si>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</si>
  <si>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</si>
  <si>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</si>
  <si>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</si>
  <si>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</si>
  <si>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</si>
  <si>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</si>
  <si>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</si>
  <si>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</si>
  <si>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</si>
  <si>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</si>
  <si>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</si>
  <si>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</si>
  <si>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</si>
  <si>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</si>
  <si>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</si>
  <si>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</si>
  <si>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</si>
  <si>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</si>
  <si>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</si>
  <si>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</si>
  <si>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</si>
  <si>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</si>
  <si>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</si>
  <si>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</si>
  <si>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</si>
  <si>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</si>
  <si>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</si>
  <si>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</si>
  <si>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</si>
  <si>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neg profit</t>
  </si>
  <si>
    <t>Sum of neg profit</t>
  </si>
  <si>
    <t>total sales</t>
  </si>
  <si>
    <t>NET LOSS</t>
  </si>
  <si>
    <t>Sum of Profit</t>
  </si>
  <si>
    <t>product count</t>
  </si>
  <si>
    <t>#N/A</t>
  </si>
  <si>
    <t>#N/A2</t>
  </si>
  <si>
    <t>Technology Total</t>
  </si>
  <si>
    <t>Profit magin</t>
  </si>
  <si>
    <t>Column1</t>
  </si>
  <si>
    <t>Dates</t>
  </si>
  <si>
    <t>months</t>
  </si>
  <si>
    <t>year</t>
  </si>
  <si>
    <t>Jan</t>
  </si>
  <si>
    <t>Feb</t>
  </si>
  <si>
    <t>Mar</t>
  </si>
  <si>
    <t>Apr</t>
  </si>
  <si>
    <t>May</t>
  </si>
  <si>
    <t>Jun</t>
  </si>
  <si>
    <t>Jul</t>
  </si>
  <si>
    <t>Aug</t>
  </si>
  <si>
    <t>Sep</t>
  </si>
  <si>
    <t>Oct</t>
  </si>
  <si>
    <t>Nov</t>
  </si>
  <si>
    <t>Dec</t>
  </si>
  <si>
    <t>2025</t>
  </si>
  <si>
    <t>2026</t>
  </si>
  <si>
    <t>last yr 2025</t>
  </si>
  <si>
    <t>this yr 2026</t>
  </si>
  <si>
    <t xml:space="preserve">GROWTH </t>
  </si>
  <si>
    <t>▲18%</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</si>
</sst>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0.00"/>
    <numFmt numFmtId="165" formatCode="[$$-409]#,##0"/>
    <numFmt numFmtId="166"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u val="singleAccounting"/>
      <sz val="11"/>
      <color theme="1"/>
      <name val="Calibri"/>
      <family val="2"/>
      <scheme val="minor"/>
    </font>
    <font>
      <b/>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4" fontId="0" fillId="0" borderId="0" xfId="0" applyNumberFormat="1"/>
    <xf numFmtId="165" fontId="0" fillId="0" borderId="0" xfId="0" applyNumberFormat="1"/>
    <xf numFmtId="0" fontId="0" fillId="0" borderId="0" xfId="0" applyFill="1" applyBorder="1"/>
    <xf numFmtId="0" fontId="0" fillId="0" borderId="0" xfId="0" applyBorder="1"/>
    <xf numFmtId="0" fontId="0" fillId="0" borderId="10" xfId="0" applyBorder="1" applyAlignment="1">
      <alignment horizontal="left" indent="1"/>
    </xf>
    <xf numFmtId="165" fontId="0" fillId="0" borderId="11" xfId="0" applyNumberFormat="1" applyFill="1" applyBorder="1"/>
    <xf numFmtId="0" fontId="0" fillId="0" borderId="12" xfId="0" applyBorder="1" applyAlignment="1">
      <alignment horizontal="left" indent="1"/>
    </xf>
    <xf numFmtId="165" fontId="0" fillId="0" borderId="13" xfId="0" applyNumberFormat="1" applyFill="1" applyBorder="1"/>
    <xf numFmtId="0" fontId="16" fillId="33" borderId="14" xfId="0" applyFont="1" applyFill="1" applyBorder="1" applyAlignment="1">
      <alignment horizontal="left"/>
    </xf>
    <xf numFmtId="0" fontId="16" fillId="33" borderId="15" xfId="0" applyNumberFormat="1" applyFont="1" applyFill="1" applyBorder="1"/>
    <xf numFmtId="165" fontId="0" fillId="33" borderId="15" xfId="0" applyNumberFormat="1" applyFill="1" applyBorder="1"/>
    <xf numFmtId="14" fontId="0" fillId="0" borderId="0" xfId="0" applyNumberFormat="1"/>
    <xf numFmtId="166" fontId="0" fillId="0" borderId="0" xfId="0" applyNumberFormat="1"/>
    <xf numFmtId="166" fontId="18" fillId="0" borderId="0" xfId="0" applyNumberFormat="1" applyFont="1"/>
    <xf numFmtId="166" fontId="19" fillId="0" borderId="0" xfId="0" applyNumberFormat="1" applyFont="1"/>
    <xf numFmtId="1" fontId="0" fillId="0" borderId="0" xfId="0" applyNumberFormat="1"/>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6">
    <dxf>
      <numFmt numFmtId="165" formatCode="[$$-409]#,##0"/>
    </dxf>
    <dxf>
      <numFmt numFmtId="164" formatCode="[$$-409]#,##0.00"/>
    </dxf>
    <dxf>
      <numFmt numFmtId="166" formatCode="_-[$$-409]* #,##0_ ;_-[$$-409]* \-#,##0\ ;_-[$$-409]* &quot;-&quot;_ ;_-@_ "/>
    </dxf>
    <dxf>
      <numFmt numFmtId="19" formatCode="dd/mm/yyyy"/>
    </dxf>
    <dxf>
      <numFmt numFmtId="19" formatCode="dd/mm/yyyy"/>
    </dxf>
    <dxf>
      <numFmt numFmtId="19" formatCode="dd/mm/yyyy"/>
    </dxf>
    <dxf>
      <numFmt numFmtId="19" formatCode="dd/mm/yyyy"/>
    </dxf>
    <dxf>
      <numFmt numFmtId="0" formatCode="General"/>
    </dxf>
    <dxf>
      <numFmt numFmtId="165" formatCode="[$$-409]#,##0"/>
    </dxf>
    <dxf>
      <numFmt numFmtId="165" formatCode="[$$-409]#,##0"/>
    </dxf>
    <dxf>
      <numFmt numFmtId="165" formatCode="[$$-409]#,##0"/>
    </dxf>
    <dxf>
      <numFmt numFmtId="165" formatCode="[$$-409]#,##0"/>
    </dxf>
    <dxf>
      <numFmt numFmtId="19" formatCode="dd/mm/yyyy"/>
    </dxf>
    <dxf>
      <border diagonalUp="0" diagonalDown="0">
        <left/>
        <right/>
        <top/>
        <bottom/>
        <vertical/>
        <horizontal/>
      </border>
    </dxf>
    <dxf>
      <font>
        <b/>
        <color theme="1"/>
      </font>
      <border>
        <bottom style="thin">
          <color theme="4"/>
        </bottom>
        <vertical/>
        <horizontal/>
      </border>
    </dxf>
    <dxf>
      <font>
        <color theme="1"/>
      </font>
      <border>
        <left/>
        <right/>
        <top/>
        <bottom/>
        <vertical/>
        <horizontal/>
      </border>
    </dxf>
  </dxfs>
  <tableStyles count="2" defaultTableStyle="TableStyleMedium2" defaultPivotStyle="PivotStyleLight16">
    <tableStyle name="borderless" pivot="0" table="0" count="10">
      <tableStyleElement type="wholeTable" dxfId="15"/>
      <tableStyleElement type="headerRow" dxfId="14"/>
    </tableStyle>
    <tableStyle name="Slicer Style 1" pivot="0" table="0" count="1">
      <tableStyleElement type="wholeTable" dxfId="13"/>
    </tableStyle>
  </tableStyles>
  <colors>
    <mruColors>
      <color rgb="FF19039F"/>
      <color rgb="FF000066"/>
      <color rgb="FF042C9E"/>
      <color rgb="FFFF7C80"/>
      <color rgb="FFFF5050"/>
      <color rgb="FFF85A4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orderles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Moving Average</a:t>
            </a:r>
          </a:p>
        </c:rich>
      </c:tx>
      <c:layout>
        <c:manualLayout>
          <c:xMode val="edge"/>
          <c:yMode val="edge"/>
          <c:x val="0.23917497034016424"/>
          <c:y val="3.2653061224489799E-2"/>
        </c:manualLayout>
      </c:layout>
      <c:overlay val="0"/>
    </c:title>
    <c:autoTitleDeleted val="0"/>
    <c:plotArea>
      <c:layout/>
      <c:lineChart>
        <c:grouping val="standard"/>
        <c:varyColors val="0"/>
        <c:ser>
          <c:idx val="0"/>
          <c:order val="0"/>
          <c:tx>
            <c:v>Actual</c:v>
          </c:tx>
          <c:val>
            <c:numRef>
              <c:f>SampleSuperstore!$K$3:$K$9995</c:f>
              <c:numCache>
                <c:formatCode>[$$-409]#,##0</c:formatCode>
                <c:ptCount val="9993"/>
                <c:pt idx="0">
                  <c:v>731.94</c:v>
                </c:pt>
                <c:pt idx="1">
                  <c:v>14.62</c:v>
                </c:pt>
                <c:pt idx="2">
                  <c:v>957.57749999999999</c:v>
                </c:pt>
                <c:pt idx="3">
                  <c:v>22.367999999999999</c:v>
                </c:pt>
                <c:pt idx="4">
                  <c:v>48.86</c:v>
                </c:pt>
                <c:pt idx="5">
                  <c:v>7.28</c:v>
                </c:pt>
                <c:pt idx="6">
                  <c:v>907.15200000000004</c:v>
                </c:pt>
                <c:pt idx="7">
                  <c:v>18.504000000000001</c:v>
                </c:pt>
                <c:pt idx="8">
                  <c:v>114.9</c:v>
                </c:pt>
                <c:pt idx="9">
                  <c:v>1706.184</c:v>
                </c:pt>
                <c:pt idx="10">
                  <c:v>911.42399999999998</c:v>
                </c:pt>
                <c:pt idx="11">
                  <c:v>15.552</c:v>
                </c:pt>
                <c:pt idx="12">
                  <c:v>407.976</c:v>
                </c:pt>
                <c:pt idx="13">
                  <c:v>68.81</c:v>
                </c:pt>
                <c:pt idx="14">
                  <c:v>2.544</c:v>
                </c:pt>
                <c:pt idx="15">
                  <c:v>665.88</c:v>
                </c:pt>
                <c:pt idx="16">
                  <c:v>55.5</c:v>
                </c:pt>
                <c:pt idx="17">
                  <c:v>8.56</c:v>
                </c:pt>
                <c:pt idx="18">
                  <c:v>213.48</c:v>
                </c:pt>
                <c:pt idx="19">
                  <c:v>22.72</c:v>
                </c:pt>
                <c:pt idx="20">
                  <c:v>19.46</c:v>
                </c:pt>
                <c:pt idx="21">
                  <c:v>60.34</c:v>
                </c:pt>
                <c:pt idx="22">
                  <c:v>71.372</c:v>
                </c:pt>
                <c:pt idx="23">
                  <c:v>1044.6300000000001</c:v>
                </c:pt>
                <c:pt idx="24">
                  <c:v>11.648</c:v>
                </c:pt>
                <c:pt idx="25">
                  <c:v>90.57</c:v>
                </c:pt>
                <c:pt idx="26">
                  <c:v>3083.43</c:v>
                </c:pt>
                <c:pt idx="27">
                  <c:v>9.6180000000000003</c:v>
                </c:pt>
                <c:pt idx="28">
                  <c:v>124.2</c:v>
                </c:pt>
                <c:pt idx="29">
                  <c:v>3.2639999999999998</c:v>
                </c:pt>
                <c:pt idx="30">
                  <c:v>86.304000000000002</c:v>
                </c:pt>
                <c:pt idx="31">
                  <c:v>6.8579999999999997</c:v>
                </c:pt>
                <c:pt idx="32">
                  <c:v>15.76</c:v>
                </c:pt>
                <c:pt idx="33">
                  <c:v>29.472000000000001</c:v>
                </c:pt>
                <c:pt idx="34">
                  <c:v>1097.5440000000001</c:v>
                </c:pt>
                <c:pt idx="35">
                  <c:v>190.92</c:v>
                </c:pt>
                <c:pt idx="36">
                  <c:v>113.328</c:v>
                </c:pt>
                <c:pt idx="37">
                  <c:v>532.39919999999995</c:v>
                </c:pt>
                <c:pt idx="38">
                  <c:v>212.05799999999999</c:v>
                </c:pt>
                <c:pt idx="39">
                  <c:v>371.16800000000001</c:v>
                </c:pt>
                <c:pt idx="40">
                  <c:v>147.16800000000001</c:v>
                </c:pt>
                <c:pt idx="41">
                  <c:v>77.88</c:v>
                </c:pt>
                <c:pt idx="42">
                  <c:v>95.616</c:v>
                </c:pt>
                <c:pt idx="43">
                  <c:v>45.98</c:v>
                </c:pt>
                <c:pt idx="44">
                  <c:v>17.46</c:v>
                </c:pt>
                <c:pt idx="45">
                  <c:v>211.96</c:v>
                </c:pt>
                <c:pt idx="46">
                  <c:v>45</c:v>
                </c:pt>
                <c:pt idx="47">
                  <c:v>21.8</c:v>
                </c:pt>
                <c:pt idx="48">
                  <c:v>38.22</c:v>
                </c:pt>
                <c:pt idx="49">
                  <c:v>75.180000000000007</c:v>
                </c:pt>
                <c:pt idx="50">
                  <c:v>6.16</c:v>
                </c:pt>
                <c:pt idx="51">
                  <c:v>89.99</c:v>
                </c:pt>
                <c:pt idx="52">
                  <c:v>15.26</c:v>
                </c:pt>
                <c:pt idx="53">
                  <c:v>1029.95</c:v>
                </c:pt>
                <c:pt idx="54">
                  <c:v>208.56</c:v>
                </c:pt>
                <c:pt idx="55">
                  <c:v>32.4</c:v>
                </c:pt>
                <c:pt idx="56">
                  <c:v>319.41000000000003</c:v>
                </c:pt>
                <c:pt idx="57">
                  <c:v>14.56</c:v>
                </c:pt>
                <c:pt idx="58">
                  <c:v>30</c:v>
                </c:pt>
                <c:pt idx="59">
                  <c:v>48.48</c:v>
                </c:pt>
                <c:pt idx="60">
                  <c:v>1.68</c:v>
                </c:pt>
                <c:pt idx="61">
                  <c:v>13.98</c:v>
                </c:pt>
                <c:pt idx="62">
                  <c:v>25.824000000000002</c:v>
                </c:pt>
                <c:pt idx="63">
                  <c:v>146.72999999999999</c:v>
                </c:pt>
                <c:pt idx="64">
                  <c:v>79.760000000000005</c:v>
                </c:pt>
                <c:pt idx="65">
                  <c:v>213.11500000000001</c:v>
                </c:pt>
                <c:pt idx="66">
                  <c:v>1113.0239999999999</c:v>
                </c:pt>
                <c:pt idx="67">
                  <c:v>167.96799999999999</c:v>
                </c:pt>
                <c:pt idx="68">
                  <c:v>75.88</c:v>
                </c:pt>
                <c:pt idx="69">
                  <c:v>4.6159999999999997</c:v>
                </c:pt>
                <c:pt idx="70">
                  <c:v>19.05</c:v>
                </c:pt>
                <c:pt idx="71">
                  <c:v>831.93600000000004</c:v>
                </c:pt>
                <c:pt idx="72">
                  <c:v>97.04</c:v>
                </c:pt>
                <c:pt idx="73">
                  <c:v>72.784000000000006</c:v>
                </c:pt>
                <c:pt idx="74">
                  <c:v>1.248</c:v>
                </c:pt>
                <c:pt idx="75">
                  <c:v>9.7080000000000002</c:v>
                </c:pt>
                <c:pt idx="76">
                  <c:v>27.24</c:v>
                </c:pt>
                <c:pt idx="77">
                  <c:v>19.3</c:v>
                </c:pt>
                <c:pt idx="78">
                  <c:v>208.16</c:v>
                </c:pt>
                <c:pt idx="79">
                  <c:v>16.739999999999998</c:v>
                </c:pt>
                <c:pt idx="80">
                  <c:v>14.9</c:v>
                </c:pt>
                <c:pt idx="81">
                  <c:v>21.39</c:v>
                </c:pt>
                <c:pt idx="82">
                  <c:v>200.98400000000001</c:v>
                </c:pt>
                <c:pt idx="83">
                  <c:v>230.376</c:v>
                </c:pt>
                <c:pt idx="84">
                  <c:v>301.95999999999998</c:v>
                </c:pt>
                <c:pt idx="85">
                  <c:v>19.989999999999998</c:v>
                </c:pt>
                <c:pt idx="86">
                  <c:v>6.16</c:v>
                </c:pt>
                <c:pt idx="87">
                  <c:v>158.36799999999999</c:v>
                </c:pt>
                <c:pt idx="88">
                  <c:v>20.100000000000001</c:v>
                </c:pt>
                <c:pt idx="89">
                  <c:v>73.584000000000003</c:v>
                </c:pt>
                <c:pt idx="90">
                  <c:v>6.48</c:v>
                </c:pt>
                <c:pt idx="91">
                  <c:v>12.96</c:v>
                </c:pt>
                <c:pt idx="92">
                  <c:v>53.34</c:v>
                </c:pt>
                <c:pt idx="93">
                  <c:v>32.96</c:v>
                </c:pt>
                <c:pt idx="94">
                  <c:v>5.6820000000000004</c:v>
                </c:pt>
                <c:pt idx="95">
                  <c:v>96.53</c:v>
                </c:pt>
                <c:pt idx="96">
                  <c:v>51.311999999999998</c:v>
                </c:pt>
                <c:pt idx="97">
                  <c:v>77.88</c:v>
                </c:pt>
                <c:pt idx="98">
                  <c:v>64.623999999999995</c:v>
                </c:pt>
                <c:pt idx="99">
                  <c:v>95.975999999999999</c:v>
                </c:pt>
                <c:pt idx="100">
                  <c:v>1.788</c:v>
                </c:pt>
                <c:pt idx="101">
                  <c:v>23.92</c:v>
                </c:pt>
                <c:pt idx="102">
                  <c:v>238.89599999999999</c:v>
                </c:pt>
                <c:pt idx="103">
                  <c:v>102.36</c:v>
                </c:pt>
                <c:pt idx="104">
                  <c:v>36.881999999999998</c:v>
                </c:pt>
                <c:pt idx="105">
                  <c:v>74.111999999999995</c:v>
                </c:pt>
                <c:pt idx="106">
                  <c:v>27.992000000000001</c:v>
                </c:pt>
                <c:pt idx="107">
                  <c:v>3.3039999999999998</c:v>
                </c:pt>
                <c:pt idx="108">
                  <c:v>339.96</c:v>
                </c:pt>
                <c:pt idx="109">
                  <c:v>41.96</c:v>
                </c:pt>
                <c:pt idx="110">
                  <c:v>75.959999999999994</c:v>
                </c:pt>
                <c:pt idx="111">
                  <c:v>27.24</c:v>
                </c:pt>
                <c:pt idx="112">
                  <c:v>40.095999999999997</c:v>
                </c:pt>
                <c:pt idx="113">
                  <c:v>4.72</c:v>
                </c:pt>
                <c:pt idx="114">
                  <c:v>23.975999999999999</c:v>
                </c:pt>
                <c:pt idx="115">
                  <c:v>130.464</c:v>
                </c:pt>
                <c:pt idx="116">
                  <c:v>787.53</c:v>
                </c:pt>
                <c:pt idx="117">
                  <c:v>157.79400000000001</c:v>
                </c:pt>
                <c:pt idx="118">
                  <c:v>47.04</c:v>
                </c:pt>
                <c:pt idx="119">
                  <c:v>30.84</c:v>
                </c:pt>
                <c:pt idx="120">
                  <c:v>226.56</c:v>
                </c:pt>
                <c:pt idx="121">
                  <c:v>115.02</c:v>
                </c:pt>
                <c:pt idx="122">
                  <c:v>68.040000000000006</c:v>
                </c:pt>
                <c:pt idx="123">
                  <c:v>600.55799999999999</c:v>
                </c:pt>
                <c:pt idx="124">
                  <c:v>617.70000000000005</c:v>
                </c:pt>
                <c:pt idx="125">
                  <c:v>2.3879999999999999</c:v>
                </c:pt>
                <c:pt idx="126">
                  <c:v>243.99199999999999</c:v>
                </c:pt>
                <c:pt idx="127">
                  <c:v>81.424000000000007</c:v>
                </c:pt>
                <c:pt idx="128">
                  <c:v>238.56</c:v>
                </c:pt>
                <c:pt idx="129">
                  <c:v>59.97</c:v>
                </c:pt>
                <c:pt idx="130">
                  <c:v>78.304000000000002</c:v>
                </c:pt>
                <c:pt idx="131">
                  <c:v>21.456</c:v>
                </c:pt>
                <c:pt idx="132">
                  <c:v>20.04</c:v>
                </c:pt>
                <c:pt idx="133">
                  <c:v>35.44</c:v>
                </c:pt>
                <c:pt idx="134">
                  <c:v>11.52</c:v>
                </c:pt>
                <c:pt idx="135">
                  <c:v>4.0199999999999996</c:v>
                </c:pt>
                <c:pt idx="136">
                  <c:v>76.176000000000002</c:v>
                </c:pt>
                <c:pt idx="137">
                  <c:v>65.88</c:v>
                </c:pt>
                <c:pt idx="138">
                  <c:v>43.12</c:v>
                </c:pt>
                <c:pt idx="139">
                  <c:v>82.8</c:v>
                </c:pt>
                <c:pt idx="140">
                  <c:v>8.82</c:v>
                </c:pt>
                <c:pt idx="141">
                  <c:v>10.86</c:v>
                </c:pt>
                <c:pt idx="142">
                  <c:v>143.69999999999999</c:v>
                </c:pt>
                <c:pt idx="143">
                  <c:v>839.43</c:v>
                </c:pt>
                <c:pt idx="144">
                  <c:v>671.93</c:v>
                </c:pt>
                <c:pt idx="145">
                  <c:v>93.888000000000005</c:v>
                </c:pt>
                <c:pt idx="146">
                  <c:v>384.45</c:v>
                </c:pt>
                <c:pt idx="147">
                  <c:v>149.97</c:v>
                </c:pt>
                <c:pt idx="148">
                  <c:v>1951.84</c:v>
                </c:pt>
                <c:pt idx="149">
                  <c:v>171.55</c:v>
                </c:pt>
                <c:pt idx="150">
                  <c:v>157.91999999999999</c:v>
                </c:pt>
                <c:pt idx="151">
                  <c:v>203.184</c:v>
                </c:pt>
                <c:pt idx="152">
                  <c:v>58.38</c:v>
                </c:pt>
                <c:pt idx="153">
                  <c:v>105.52</c:v>
                </c:pt>
                <c:pt idx="154">
                  <c:v>80.88</c:v>
                </c:pt>
                <c:pt idx="155">
                  <c:v>6.63</c:v>
                </c:pt>
                <c:pt idx="156">
                  <c:v>457.56799999999998</c:v>
                </c:pt>
                <c:pt idx="157">
                  <c:v>14.62</c:v>
                </c:pt>
                <c:pt idx="158">
                  <c:v>944.93</c:v>
                </c:pt>
                <c:pt idx="159">
                  <c:v>5.98</c:v>
                </c:pt>
                <c:pt idx="160">
                  <c:v>54.384</c:v>
                </c:pt>
                <c:pt idx="161">
                  <c:v>28.4</c:v>
                </c:pt>
                <c:pt idx="162">
                  <c:v>27.68</c:v>
                </c:pt>
                <c:pt idx="163">
                  <c:v>9.9359999999999999</c:v>
                </c:pt>
                <c:pt idx="164">
                  <c:v>8159.9520000000002</c:v>
                </c:pt>
                <c:pt idx="165">
                  <c:v>275.928</c:v>
                </c:pt>
                <c:pt idx="166">
                  <c:v>1740.06</c:v>
                </c:pt>
                <c:pt idx="167">
                  <c:v>32.064</c:v>
                </c:pt>
                <c:pt idx="168">
                  <c:v>177.98</c:v>
                </c:pt>
                <c:pt idx="169">
                  <c:v>143.976</c:v>
                </c:pt>
                <c:pt idx="170">
                  <c:v>20.94</c:v>
                </c:pt>
                <c:pt idx="171">
                  <c:v>110.96</c:v>
                </c:pt>
                <c:pt idx="172">
                  <c:v>340.14400000000001</c:v>
                </c:pt>
                <c:pt idx="173">
                  <c:v>52.448</c:v>
                </c:pt>
                <c:pt idx="174">
                  <c:v>20.16</c:v>
                </c:pt>
                <c:pt idx="175">
                  <c:v>97.263999999999996</c:v>
                </c:pt>
                <c:pt idx="176">
                  <c:v>396.80200000000002</c:v>
                </c:pt>
                <c:pt idx="177">
                  <c:v>15.88</c:v>
                </c:pt>
                <c:pt idx="178">
                  <c:v>3.28</c:v>
                </c:pt>
                <c:pt idx="179">
                  <c:v>24.815999999999999</c:v>
                </c:pt>
                <c:pt idx="180">
                  <c:v>408.74400000000003</c:v>
                </c:pt>
                <c:pt idx="181">
                  <c:v>503.96</c:v>
                </c:pt>
                <c:pt idx="182">
                  <c:v>149.94999999999999</c:v>
                </c:pt>
                <c:pt idx="183">
                  <c:v>29</c:v>
                </c:pt>
                <c:pt idx="184">
                  <c:v>7.16</c:v>
                </c:pt>
                <c:pt idx="185">
                  <c:v>176.8</c:v>
                </c:pt>
                <c:pt idx="186">
                  <c:v>37.223999999999997</c:v>
                </c:pt>
                <c:pt idx="187">
                  <c:v>20.015999999999998</c:v>
                </c:pt>
                <c:pt idx="188">
                  <c:v>899.13599999999997</c:v>
                </c:pt>
                <c:pt idx="189">
                  <c:v>71.760000000000005</c:v>
                </c:pt>
                <c:pt idx="190">
                  <c:v>51.84</c:v>
                </c:pt>
                <c:pt idx="191">
                  <c:v>626.35199999999998</c:v>
                </c:pt>
                <c:pt idx="192">
                  <c:v>19.899999999999999</c:v>
                </c:pt>
                <c:pt idx="193">
                  <c:v>14.28</c:v>
                </c:pt>
                <c:pt idx="194">
                  <c:v>7.4080000000000004</c:v>
                </c:pt>
                <c:pt idx="195">
                  <c:v>6.048</c:v>
                </c:pt>
                <c:pt idx="196">
                  <c:v>46.26</c:v>
                </c:pt>
                <c:pt idx="197">
                  <c:v>2.9460000000000002</c:v>
                </c:pt>
                <c:pt idx="198">
                  <c:v>16.056000000000001</c:v>
                </c:pt>
                <c:pt idx="199">
                  <c:v>21.744</c:v>
                </c:pt>
                <c:pt idx="200">
                  <c:v>218.75</c:v>
                </c:pt>
                <c:pt idx="201">
                  <c:v>2.6</c:v>
                </c:pt>
                <c:pt idx="202">
                  <c:v>66.284000000000006</c:v>
                </c:pt>
                <c:pt idx="203">
                  <c:v>35.167999999999999</c:v>
                </c:pt>
                <c:pt idx="204">
                  <c:v>444.76799999999997</c:v>
                </c:pt>
                <c:pt idx="205">
                  <c:v>83.92</c:v>
                </c:pt>
                <c:pt idx="206">
                  <c:v>131.97999999999999</c:v>
                </c:pt>
                <c:pt idx="207">
                  <c:v>15.92</c:v>
                </c:pt>
                <c:pt idx="208">
                  <c:v>52.29</c:v>
                </c:pt>
                <c:pt idx="209">
                  <c:v>91.99</c:v>
                </c:pt>
                <c:pt idx="210">
                  <c:v>20.8</c:v>
                </c:pt>
                <c:pt idx="211">
                  <c:v>23.68</c:v>
                </c:pt>
                <c:pt idx="212">
                  <c:v>452.45</c:v>
                </c:pt>
                <c:pt idx="213">
                  <c:v>62.981999999999999</c:v>
                </c:pt>
                <c:pt idx="214">
                  <c:v>1188</c:v>
                </c:pt>
                <c:pt idx="215">
                  <c:v>89.584000000000003</c:v>
                </c:pt>
                <c:pt idx="216">
                  <c:v>93.06</c:v>
                </c:pt>
                <c:pt idx="217">
                  <c:v>302.37599999999998</c:v>
                </c:pt>
                <c:pt idx="218">
                  <c:v>5.5839999999999996</c:v>
                </c:pt>
                <c:pt idx="219">
                  <c:v>22.704000000000001</c:v>
                </c:pt>
                <c:pt idx="220">
                  <c:v>19.776</c:v>
                </c:pt>
                <c:pt idx="221">
                  <c:v>72.703999999999994</c:v>
                </c:pt>
                <c:pt idx="222">
                  <c:v>479.988</c:v>
                </c:pt>
                <c:pt idx="223">
                  <c:v>27.167999999999999</c:v>
                </c:pt>
                <c:pt idx="224">
                  <c:v>2.2000000000000002</c:v>
                </c:pt>
                <c:pt idx="225">
                  <c:v>622.45000000000005</c:v>
                </c:pt>
                <c:pt idx="226">
                  <c:v>21.98</c:v>
                </c:pt>
                <c:pt idx="227">
                  <c:v>161.56800000000001</c:v>
                </c:pt>
                <c:pt idx="228">
                  <c:v>389.69600000000003</c:v>
                </c:pt>
                <c:pt idx="229">
                  <c:v>18.648</c:v>
                </c:pt>
                <c:pt idx="230">
                  <c:v>233.86</c:v>
                </c:pt>
                <c:pt idx="231">
                  <c:v>620.61450000000002</c:v>
                </c:pt>
                <c:pt idx="232">
                  <c:v>5.3280000000000003</c:v>
                </c:pt>
                <c:pt idx="233">
                  <c:v>258.072</c:v>
                </c:pt>
                <c:pt idx="234">
                  <c:v>617.976</c:v>
                </c:pt>
                <c:pt idx="235">
                  <c:v>10.56</c:v>
                </c:pt>
                <c:pt idx="236">
                  <c:v>25.92</c:v>
                </c:pt>
                <c:pt idx="237">
                  <c:v>419.68</c:v>
                </c:pt>
                <c:pt idx="238">
                  <c:v>11.688000000000001</c:v>
                </c:pt>
                <c:pt idx="239">
                  <c:v>31.984000000000002</c:v>
                </c:pt>
                <c:pt idx="240">
                  <c:v>177.22499999999999</c:v>
                </c:pt>
                <c:pt idx="241">
                  <c:v>4.0439999999999996</c:v>
                </c:pt>
                <c:pt idx="242">
                  <c:v>7.4080000000000004</c:v>
                </c:pt>
                <c:pt idx="243">
                  <c:v>2001.86</c:v>
                </c:pt>
                <c:pt idx="244">
                  <c:v>166.72</c:v>
                </c:pt>
                <c:pt idx="245">
                  <c:v>47.88</c:v>
                </c:pt>
                <c:pt idx="246">
                  <c:v>1503.25</c:v>
                </c:pt>
                <c:pt idx="247">
                  <c:v>25.92</c:v>
                </c:pt>
                <c:pt idx="248">
                  <c:v>321.56799999999998</c:v>
                </c:pt>
                <c:pt idx="249">
                  <c:v>7.61</c:v>
                </c:pt>
                <c:pt idx="250">
                  <c:v>3347.37</c:v>
                </c:pt>
                <c:pt idx="251">
                  <c:v>80.58</c:v>
                </c:pt>
                <c:pt idx="252">
                  <c:v>361.92</c:v>
                </c:pt>
                <c:pt idx="253">
                  <c:v>12.132</c:v>
                </c:pt>
                <c:pt idx="254">
                  <c:v>82.367999999999995</c:v>
                </c:pt>
                <c:pt idx="255">
                  <c:v>53.92</c:v>
                </c:pt>
                <c:pt idx="256">
                  <c:v>647.904</c:v>
                </c:pt>
                <c:pt idx="257">
                  <c:v>20.37</c:v>
                </c:pt>
                <c:pt idx="258">
                  <c:v>221.55</c:v>
                </c:pt>
                <c:pt idx="259">
                  <c:v>17.52</c:v>
                </c:pt>
                <c:pt idx="260">
                  <c:v>1.6240000000000001</c:v>
                </c:pt>
                <c:pt idx="261">
                  <c:v>3059.982</c:v>
                </c:pt>
                <c:pt idx="262">
                  <c:v>2519.9580000000001</c:v>
                </c:pt>
                <c:pt idx="263">
                  <c:v>328.22399999999999</c:v>
                </c:pt>
                <c:pt idx="264">
                  <c:v>79.900000000000006</c:v>
                </c:pt>
                <c:pt idx="265">
                  <c:v>14.016</c:v>
                </c:pt>
                <c:pt idx="266">
                  <c:v>7.56</c:v>
                </c:pt>
                <c:pt idx="267">
                  <c:v>37.207999999999998</c:v>
                </c:pt>
                <c:pt idx="268">
                  <c:v>57.576000000000001</c:v>
                </c:pt>
                <c:pt idx="269">
                  <c:v>725.84</c:v>
                </c:pt>
                <c:pt idx="270">
                  <c:v>209.93</c:v>
                </c:pt>
                <c:pt idx="271">
                  <c:v>5.28</c:v>
                </c:pt>
                <c:pt idx="272">
                  <c:v>10.92</c:v>
                </c:pt>
                <c:pt idx="273">
                  <c:v>8.82</c:v>
                </c:pt>
                <c:pt idx="274">
                  <c:v>5.98</c:v>
                </c:pt>
                <c:pt idx="275">
                  <c:v>11.648</c:v>
                </c:pt>
                <c:pt idx="276">
                  <c:v>18.175999999999998</c:v>
                </c:pt>
                <c:pt idx="277">
                  <c:v>59.712000000000003</c:v>
                </c:pt>
                <c:pt idx="278">
                  <c:v>24.84</c:v>
                </c:pt>
                <c:pt idx="279">
                  <c:v>2.08</c:v>
                </c:pt>
                <c:pt idx="280">
                  <c:v>1114.4000000000001</c:v>
                </c:pt>
                <c:pt idx="281">
                  <c:v>1038.8399999999999</c:v>
                </c:pt>
                <c:pt idx="282">
                  <c:v>141.76</c:v>
                </c:pt>
                <c:pt idx="283">
                  <c:v>239.8</c:v>
                </c:pt>
                <c:pt idx="284">
                  <c:v>31.103999999999999</c:v>
                </c:pt>
                <c:pt idx="285">
                  <c:v>254.05799999999999</c:v>
                </c:pt>
                <c:pt idx="286">
                  <c:v>194.52799999999999</c:v>
                </c:pt>
                <c:pt idx="287">
                  <c:v>961.48</c:v>
                </c:pt>
                <c:pt idx="288">
                  <c:v>19.096</c:v>
                </c:pt>
                <c:pt idx="289">
                  <c:v>18.495999999999999</c:v>
                </c:pt>
                <c:pt idx="290">
                  <c:v>255.98400000000001</c:v>
                </c:pt>
                <c:pt idx="291">
                  <c:v>86.97</c:v>
                </c:pt>
                <c:pt idx="292">
                  <c:v>300.416</c:v>
                </c:pt>
                <c:pt idx="293">
                  <c:v>230.352</c:v>
                </c:pt>
                <c:pt idx="294">
                  <c:v>218.352</c:v>
                </c:pt>
                <c:pt idx="295">
                  <c:v>78.599999999999994</c:v>
                </c:pt>
                <c:pt idx="296">
                  <c:v>27.552</c:v>
                </c:pt>
                <c:pt idx="297">
                  <c:v>32.4</c:v>
                </c:pt>
                <c:pt idx="298">
                  <c:v>1082.48</c:v>
                </c:pt>
                <c:pt idx="299">
                  <c:v>56.91</c:v>
                </c:pt>
                <c:pt idx="300">
                  <c:v>77.599999999999994</c:v>
                </c:pt>
                <c:pt idx="301">
                  <c:v>14.28</c:v>
                </c:pt>
                <c:pt idx="302">
                  <c:v>219.07499999999999</c:v>
                </c:pt>
                <c:pt idx="303">
                  <c:v>26.8</c:v>
                </c:pt>
                <c:pt idx="304">
                  <c:v>9.84</c:v>
                </c:pt>
                <c:pt idx="305">
                  <c:v>45.48</c:v>
                </c:pt>
                <c:pt idx="306">
                  <c:v>289.2</c:v>
                </c:pt>
                <c:pt idx="307">
                  <c:v>4.8899999999999997</c:v>
                </c:pt>
                <c:pt idx="308">
                  <c:v>15.135999999999999</c:v>
                </c:pt>
                <c:pt idx="309">
                  <c:v>466.76799999999997</c:v>
                </c:pt>
                <c:pt idx="310">
                  <c:v>15.231999999999999</c:v>
                </c:pt>
                <c:pt idx="311">
                  <c:v>6.2640000000000002</c:v>
                </c:pt>
                <c:pt idx="312">
                  <c:v>87.54</c:v>
                </c:pt>
                <c:pt idx="313">
                  <c:v>178.38399999999999</c:v>
                </c:pt>
                <c:pt idx="314">
                  <c:v>15.552</c:v>
                </c:pt>
                <c:pt idx="315">
                  <c:v>99.135999999999996</c:v>
                </c:pt>
                <c:pt idx="316">
                  <c:v>135.88200000000001</c:v>
                </c:pt>
                <c:pt idx="317">
                  <c:v>3991.98</c:v>
                </c:pt>
                <c:pt idx="318">
                  <c:v>275.94</c:v>
                </c:pt>
                <c:pt idx="319">
                  <c:v>360</c:v>
                </c:pt>
                <c:pt idx="320">
                  <c:v>43.57</c:v>
                </c:pt>
                <c:pt idx="321">
                  <c:v>7.16</c:v>
                </c:pt>
                <c:pt idx="322">
                  <c:v>251.52</c:v>
                </c:pt>
                <c:pt idx="323">
                  <c:v>99.99</c:v>
                </c:pt>
                <c:pt idx="324">
                  <c:v>15.992000000000001</c:v>
                </c:pt>
                <c:pt idx="325">
                  <c:v>290.89800000000002</c:v>
                </c:pt>
                <c:pt idx="326">
                  <c:v>54.223999999999997</c:v>
                </c:pt>
                <c:pt idx="327">
                  <c:v>786.74400000000003</c:v>
                </c:pt>
                <c:pt idx="328">
                  <c:v>100.24</c:v>
                </c:pt>
                <c:pt idx="329">
                  <c:v>37.764000000000003</c:v>
                </c:pt>
                <c:pt idx="330">
                  <c:v>82.8</c:v>
                </c:pt>
                <c:pt idx="331">
                  <c:v>20.724</c:v>
                </c:pt>
                <c:pt idx="332">
                  <c:v>4.8959999999999999</c:v>
                </c:pt>
                <c:pt idx="333">
                  <c:v>4.7519999999999998</c:v>
                </c:pt>
                <c:pt idx="334">
                  <c:v>959.98400000000004</c:v>
                </c:pt>
                <c:pt idx="335">
                  <c:v>14.368</c:v>
                </c:pt>
                <c:pt idx="336">
                  <c:v>7.7119999999999997</c:v>
                </c:pt>
                <c:pt idx="337">
                  <c:v>698.35199999999998</c:v>
                </c:pt>
                <c:pt idx="338">
                  <c:v>4.96</c:v>
                </c:pt>
                <c:pt idx="339">
                  <c:v>17.856000000000002</c:v>
                </c:pt>
                <c:pt idx="340">
                  <c:v>509.97</c:v>
                </c:pt>
                <c:pt idx="341">
                  <c:v>30.992000000000001</c:v>
                </c:pt>
                <c:pt idx="342">
                  <c:v>71.927999999999997</c:v>
                </c:pt>
                <c:pt idx="343">
                  <c:v>88.8</c:v>
                </c:pt>
                <c:pt idx="344">
                  <c:v>47.975999999999999</c:v>
                </c:pt>
                <c:pt idx="345">
                  <c:v>7.56</c:v>
                </c:pt>
                <c:pt idx="346">
                  <c:v>24.56</c:v>
                </c:pt>
                <c:pt idx="347">
                  <c:v>12.96</c:v>
                </c:pt>
                <c:pt idx="348">
                  <c:v>6.79</c:v>
                </c:pt>
                <c:pt idx="349">
                  <c:v>24.56</c:v>
                </c:pt>
                <c:pt idx="350">
                  <c:v>3.048</c:v>
                </c:pt>
                <c:pt idx="351">
                  <c:v>49.12</c:v>
                </c:pt>
                <c:pt idx="352">
                  <c:v>4355.1679999999997</c:v>
                </c:pt>
                <c:pt idx="353">
                  <c:v>388.70400000000001</c:v>
                </c:pt>
                <c:pt idx="354">
                  <c:v>8.26</c:v>
                </c:pt>
                <c:pt idx="355">
                  <c:v>17.04</c:v>
                </c:pt>
                <c:pt idx="356">
                  <c:v>34.4</c:v>
                </c:pt>
                <c:pt idx="357">
                  <c:v>36.24</c:v>
                </c:pt>
                <c:pt idx="358">
                  <c:v>647.84</c:v>
                </c:pt>
                <c:pt idx="359">
                  <c:v>20.7</c:v>
                </c:pt>
                <c:pt idx="360">
                  <c:v>20.7</c:v>
                </c:pt>
                <c:pt idx="361">
                  <c:v>488.64600000000002</c:v>
                </c:pt>
                <c:pt idx="362">
                  <c:v>5.56</c:v>
                </c:pt>
                <c:pt idx="363">
                  <c:v>47.12</c:v>
                </c:pt>
                <c:pt idx="364">
                  <c:v>211.96</c:v>
                </c:pt>
                <c:pt idx="365">
                  <c:v>23.2</c:v>
                </c:pt>
                <c:pt idx="366">
                  <c:v>7.36</c:v>
                </c:pt>
                <c:pt idx="367">
                  <c:v>104.79</c:v>
                </c:pt>
                <c:pt idx="368">
                  <c:v>1043.92</c:v>
                </c:pt>
                <c:pt idx="369">
                  <c:v>25.92</c:v>
                </c:pt>
                <c:pt idx="370">
                  <c:v>53.423999999999999</c:v>
                </c:pt>
                <c:pt idx="371">
                  <c:v>8.16</c:v>
                </c:pt>
                <c:pt idx="372">
                  <c:v>1023.936</c:v>
                </c:pt>
                <c:pt idx="373">
                  <c:v>9.24</c:v>
                </c:pt>
                <c:pt idx="374">
                  <c:v>479.04</c:v>
                </c:pt>
                <c:pt idx="375">
                  <c:v>99.135999999999996</c:v>
                </c:pt>
                <c:pt idx="376">
                  <c:v>1488.424</c:v>
                </c:pt>
                <c:pt idx="377">
                  <c:v>8.6519999999999992</c:v>
                </c:pt>
                <c:pt idx="378">
                  <c:v>23.832000000000001</c:v>
                </c:pt>
                <c:pt idx="379">
                  <c:v>12.176</c:v>
                </c:pt>
                <c:pt idx="380">
                  <c:v>50.96</c:v>
                </c:pt>
                <c:pt idx="381">
                  <c:v>49.536000000000001</c:v>
                </c:pt>
                <c:pt idx="382">
                  <c:v>41.9</c:v>
                </c:pt>
                <c:pt idx="383">
                  <c:v>375.45749999999998</c:v>
                </c:pt>
                <c:pt idx="384">
                  <c:v>83.975999999999999</c:v>
                </c:pt>
                <c:pt idx="385">
                  <c:v>482.34</c:v>
                </c:pt>
                <c:pt idx="386">
                  <c:v>2.96</c:v>
                </c:pt>
                <c:pt idx="387">
                  <c:v>2.6240000000000001</c:v>
                </c:pt>
                <c:pt idx="388">
                  <c:v>23.36</c:v>
                </c:pt>
                <c:pt idx="389">
                  <c:v>39.979999999999997</c:v>
                </c:pt>
                <c:pt idx="390">
                  <c:v>246.38399999999999</c:v>
                </c:pt>
                <c:pt idx="391">
                  <c:v>1799.97</c:v>
                </c:pt>
                <c:pt idx="392">
                  <c:v>12.462</c:v>
                </c:pt>
                <c:pt idx="393">
                  <c:v>75.792000000000002</c:v>
                </c:pt>
                <c:pt idx="394">
                  <c:v>49.96</c:v>
                </c:pt>
                <c:pt idx="395">
                  <c:v>12.96</c:v>
                </c:pt>
                <c:pt idx="396">
                  <c:v>70.12</c:v>
                </c:pt>
                <c:pt idx="397">
                  <c:v>35.951999999999998</c:v>
                </c:pt>
                <c:pt idx="398">
                  <c:v>2396.2656000000002</c:v>
                </c:pt>
                <c:pt idx="399">
                  <c:v>131.136</c:v>
                </c:pt>
                <c:pt idx="400">
                  <c:v>57.584000000000003</c:v>
                </c:pt>
                <c:pt idx="401">
                  <c:v>9.5679999999999996</c:v>
                </c:pt>
                <c:pt idx="402">
                  <c:v>39.072000000000003</c:v>
                </c:pt>
                <c:pt idx="403">
                  <c:v>35.909999999999997</c:v>
                </c:pt>
                <c:pt idx="404">
                  <c:v>179.95</c:v>
                </c:pt>
                <c:pt idx="405">
                  <c:v>1199.9760000000001</c:v>
                </c:pt>
                <c:pt idx="406">
                  <c:v>27.15</c:v>
                </c:pt>
                <c:pt idx="407">
                  <c:v>1004.024</c:v>
                </c:pt>
                <c:pt idx="408">
                  <c:v>9.68</c:v>
                </c:pt>
                <c:pt idx="409">
                  <c:v>28.35</c:v>
                </c:pt>
                <c:pt idx="410">
                  <c:v>55.98</c:v>
                </c:pt>
                <c:pt idx="411">
                  <c:v>1336.829</c:v>
                </c:pt>
                <c:pt idx="412">
                  <c:v>113.568</c:v>
                </c:pt>
                <c:pt idx="413">
                  <c:v>139.86000000000001</c:v>
                </c:pt>
                <c:pt idx="414">
                  <c:v>307.13600000000002</c:v>
                </c:pt>
                <c:pt idx="415">
                  <c:v>95.92</c:v>
                </c:pt>
                <c:pt idx="416">
                  <c:v>383.8</c:v>
                </c:pt>
                <c:pt idx="417">
                  <c:v>5.78</c:v>
                </c:pt>
                <c:pt idx="418">
                  <c:v>9.32</c:v>
                </c:pt>
                <c:pt idx="419">
                  <c:v>15.25</c:v>
                </c:pt>
                <c:pt idx="420">
                  <c:v>196.75200000000001</c:v>
                </c:pt>
                <c:pt idx="421">
                  <c:v>56.56</c:v>
                </c:pt>
                <c:pt idx="422">
                  <c:v>32.700000000000003</c:v>
                </c:pt>
                <c:pt idx="423">
                  <c:v>866.4</c:v>
                </c:pt>
                <c:pt idx="424">
                  <c:v>28.4</c:v>
                </c:pt>
                <c:pt idx="425">
                  <c:v>287.92</c:v>
                </c:pt>
                <c:pt idx="426">
                  <c:v>69.989999999999995</c:v>
                </c:pt>
                <c:pt idx="427">
                  <c:v>6.6719999999999997</c:v>
                </c:pt>
                <c:pt idx="428">
                  <c:v>189.58799999999999</c:v>
                </c:pt>
                <c:pt idx="429">
                  <c:v>408.74400000000003</c:v>
                </c:pt>
                <c:pt idx="430">
                  <c:v>291.95999999999998</c:v>
                </c:pt>
                <c:pt idx="431">
                  <c:v>4.7679999999999998</c:v>
                </c:pt>
                <c:pt idx="432">
                  <c:v>714.3</c:v>
                </c:pt>
                <c:pt idx="433">
                  <c:v>4.8120000000000003</c:v>
                </c:pt>
                <c:pt idx="434">
                  <c:v>247.8</c:v>
                </c:pt>
                <c:pt idx="435">
                  <c:v>1007.979</c:v>
                </c:pt>
                <c:pt idx="436">
                  <c:v>313.488</c:v>
                </c:pt>
                <c:pt idx="437">
                  <c:v>31.872</c:v>
                </c:pt>
                <c:pt idx="438">
                  <c:v>207.846</c:v>
                </c:pt>
                <c:pt idx="439">
                  <c:v>12.22</c:v>
                </c:pt>
                <c:pt idx="440">
                  <c:v>194.94</c:v>
                </c:pt>
                <c:pt idx="441">
                  <c:v>70.95</c:v>
                </c:pt>
                <c:pt idx="442">
                  <c:v>91.36</c:v>
                </c:pt>
                <c:pt idx="443">
                  <c:v>242.94</c:v>
                </c:pt>
                <c:pt idx="444">
                  <c:v>22.05</c:v>
                </c:pt>
                <c:pt idx="445">
                  <c:v>2.91</c:v>
                </c:pt>
                <c:pt idx="446">
                  <c:v>59.52</c:v>
                </c:pt>
                <c:pt idx="447">
                  <c:v>161.94</c:v>
                </c:pt>
                <c:pt idx="448">
                  <c:v>263.88</c:v>
                </c:pt>
                <c:pt idx="449">
                  <c:v>30.48</c:v>
                </c:pt>
                <c:pt idx="450">
                  <c:v>9.84</c:v>
                </c:pt>
                <c:pt idx="451">
                  <c:v>35.119999999999997</c:v>
                </c:pt>
                <c:pt idx="452">
                  <c:v>284.36399999999998</c:v>
                </c:pt>
                <c:pt idx="453">
                  <c:v>665.40800000000002</c:v>
                </c:pt>
                <c:pt idx="454">
                  <c:v>63.88</c:v>
                </c:pt>
                <c:pt idx="455">
                  <c:v>129.56800000000001</c:v>
                </c:pt>
                <c:pt idx="456">
                  <c:v>747.55799999999999</c:v>
                </c:pt>
                <c:pt idx="457">
                  <c:v>8.9280000000000008</c:v>
                </c:pt>
                <c:pt idx="458">
                  <c:v>103.92</c:v>
                </c:pt>
                <c:pt idx="459">
                  <c:v>899.91</c:v>
                </c:pt>
                <c:pt idx="460">
                  <c:v>51.311999999999998</c:v>
                </c:pt>
                <c:pt idx="461">
                  <c:v>23.56</c:v>
                </c:pt>
                <c:pt idx="462">
                  <c:v>1272.6300000000001</c:v>
                </c:pt>
                <c:pt idx="463">
                  <c:v>28.484999999999999</c:v>
                </c:pt>
                <c:pt idx="464">
                  <c:v>185.376</c:v>
                </c:pt>
                <c:pt idx="465">
                  <c:v>78.272000000000006</c:v>
                </c:pt>
                <c:pt idx="466">
                  <c:v>254.744</c:v>
                </c:pt>
                <c:pt idx="467">
                  <c:v>205.33279999999999</c:v>
                </c:pt>
                <c:pt idx="468">
                  <c:v>4.7880000000000003</c:v>
                </c:pt>
                <c:pt idx="469">
                  <c:v>55.48</c:v>
                </c:pt>
                <c:pt idx="470">
                  <c:v>340.92</c:v>
                </c:pt>
                <c:pt idx="471">
                  <c:v>222.666</c:v>
                </c:pt>
                <c:pt idx="472">
                  <c:v>703.96799999999996</c:v>
                </c:pt>
                <c:pt idx="473">
                  <c:v>92.52</c:v>
                </c:pt>
                <c:pt idx="474">
                  <c:v>62.65</c:v>
                </c:pt>
                <c:pt idx="475">
                  <c:v>94.85</c:v>
                </c:pt>
                <c:pt idx="476">
                  <c:v>95.76</c:v>
                </c:pt>
                <c:pt idx="477">
                  <c:v>40.200000000000003</c:v>
                </c:pt>
                <c:pt idx="478">
                  <c:v>14.7</c:v>
                </c:pt>
                <c:pt idx="479">
                  <c:v>704.25</c:v>
                </c:pt>
                <c:pt idx="480">
                  <c:v>9.09</c:v>
                </c:pt>
                <c:pt idx="481">
                  <c:v>5.96</c:v>
                </c:pt>
                <c:pt idx="482">
                  <c:v>159.97999999999999</c:v>
                </c:pt>
                <c:pt idx="483">
                  <c:v>29.6</c:v>
                </c:pt>
                <c:pt idx="484">
                  <c:v>514.16499999999996</c:v>
                </c:pt>
                <c:pt idx="485">
                  <c:v>279.95999999999998</c:v>
                </c:pt>
                <c:pt idx="486">
                  <c:v>2735.9520000000002</c:v>
                </c:pt>
                <c:pt idx="487">
                  <c:v>7.992</c:v>
                </c:pt>
                <c:pt idx="488">
                  <c:v>63.984000000000002</c:v>
                </c:pt>
                <c:pt idx="489">
                  <c:v>70.367999999999995</c:v>
                </c:pt>
                <c:pt idx="490">
                  <c:v>449.15</c:v>
                </c:pt>
                <c:pt idx="491">
                  <c:v>11.07</c:v>
                </c:pt>
                <c:pt idx="492">
                  <c:v>93.98</c:v>
                </c:pt>
                <c:pt idx="493">
                  <c:v>189.88200000000001</c:v>
                </c:pt>
                <c:pt idx="494">
                  <c:v>105.42</c:v>
                </c:pt>
                <c:pt idx="495">
                  <c:v>119.616</c:v>
                </c:pt>
                <c:pt idx="496">
                  <c:v>255.76</c:v>
                </c:pt>
                <c:pt idx="497">
                  <c:v>241.56800000000001</c:v>
                </c:pt>
                <c:pt idx="498">
                  <c:v>69.3</c:v>
                </c:pt>
                <c:pt idx="499">
                  <c:v>22.62</c:v>
                </c:pt>
                <c:pt idx="500">
                  <c:v>14.952</c:v>
                </c:pt>
                <c:pt idx="501">
                  <c:v>801.56799999999998</c:v>
                </c:pt>
                <c:pt idx="502">
                  <c:v>2.3759999999999999</c:v>
                </c:pt>
                <c:pt idx="503">
                  <c:v>32.792000000000002</c:v>
                </c:pt>
                <c:pt idx="504">
                  <c:v>15.92</c:v>
                </c:pt>
                <c:pt idx="505">
                  <c:v>2.74</c:v>
                </c:pt>
                <c:pt idx="506">
                  <c:v>8.34</c:v>
                </c:pt>
                <c:pt idx="507">
                  <c:v>46.74</c:v>
                </c:pt>
                <c:pt idx="508">
                  <c:v>6354.95</c:v>
                </c:pt>
                <c:pt idx="509">
                  <c:v>126.3</c:v>
                </c:pt>
                <c:pt idx="510">
                  <c:v>38.04</c:v>
                </c:pt>
                <c:pt idx="511">
                  <c:v>7.1520000000000001</c:v>
                </c:pt>
                <c:pt idx="512">
                  <c:v>6.63</c:v>
                </c:pt>
                <c:pt idx="513">
                  <c:v>5.88</c:v>
                </c:pt>
                <c:pt idx="514">
                  <c:v>2999.95</c:v>
                </c:pt>
                <c:pt idx="515">
                  <c:v>51.45</c:v>
                </c:pt>
                <c:pt idx="516">
                  <c:v>11.96</c:v>
                </c:pt>
                <c:pt idx="517">
                  <c:v>1126.02</c:v>
                </c:pt>
                <c:pt idx="518">
                  <c:v>18.391999999999999</c:v>
                </c:pt>
                <c:pt idx="519">
                  <c:v>129.56800000000001</c:v>
                </c:pt>
                <c:pt idx="520">
                  <c:v>14.112</c:v>
                </c:pt>
                <c:pt idx="521">
                  <c:v>210.98</c:v>
                </c:pt>
                <c:pt idx="522">
                  <c:v>55.176000000000002</c:v>
                </c:pt>
                <c:pt idx="523">
                  <c:v>66.260000000000005</c:v>
                </c:pt>
                <c:pt idx="524">
                  <c:v>22.2</c:v>
                </c:pt>
                <c:pt idx="525">
                  <c:v>683.952</c:v>
                </c:pt>
                <c:pt idx="526">
                  <c:v>45.695999999999998</c:v>
                </c:pt>
                <c:pt idx="527">
                  <c:v>36.335999999999999</c:v>
                </c:pt>
                <c:pt idx="528">
                  <c:v>666.24800000000005</c:v>
                </c:pt>
                <c:pt idx="529">
                  <c:v>52.512</c:v>
                </c:pt>
                <c:pt idx="530">
                  <c:v>190.72</c:v>
                </c:pt>
                <c:pt idx="531">
                  <c:v>47.94</c:v>
                </c:pt>
                <c:pt idx="532">
                  <c:v>979.95</c:v>
                </c:pt>
                <c:pt idx="533">
                  <c:v>22.75</c:v>
                </c:pt>
                <c:pt idx="534">
                  <c:v>16.768000000000001</c:v>
                </c:pt>
                <c:pt idx="535">
                  <c:v>42.616</c:v>
                </c:pt>
                <c:pt idx="536">
                  <c:v>10.752000000000001</c:v>
                </c:pt>
                <c:pt idx="537">
                  <c:v>152.94</c:v>
                </c:pt>
                <c:pt idx="538">
                  <c:v>283.92</c:v>
                </c:pt>
                <c:pt idx="539">
                  <c:v>468.9</c:v>
                </c:pt>
                <c:pt idx="540">
                  <c:v>380.86399999999998</c:v>
                </c:pt>
                <c:pt idx="541">
                  <c:v>646.77599999999995</c:v>
                </c:pt>
                <c:pt idx="542">
                  <c:v>58.112000000000002</c:v>
                </c:pt>
                <c:pt idx="543">
                  <c:v>100.792</c:v>
                </c:pt>
                <c:pt idx="544">
                  <c:v>66.111999999999995</c:v>
                </c:pt>
                <c:pt idx="545">
                  <c:v>41.28</c:v>
                </c:pt>
                <c:pt idx="546">
                  <c:v>13.36</c:v>
                </c:pt>
                <c:pt idx="547">
                  <c:v>250.27199999999999</c:v>
                </c:pt>
                <c:pt idx="548">
                  <c:v>11.364000000000001</c:v>
                </c:pt>
                <c:pt idx="549">
                  <c:v>8.7200000000000006</c:v>
                </c:pt>
                <c:pt idx="550">
                  <c:v>1121.568</c:v>
                </c:pt>
                <c:pt idx="551">
                  <c:v>34.503999999999998</c:v>
                </c:pt>
                <c:pt idx="552">
                  <c:v>10.824</c:v>
                </c:pt>
                <c:pt idx="553">
                  <c:v>1295.78</c:v>
                </c:pt>
                <c:pt idx="554">
                  <c:v>19.456</c:v>
                </c:pt>
                <c:pt idx="555">
                  <c:v>20.7</c:v>
                </c:pt>
                <c:pt idx="556">
                  <c:v>1335.68</c:v>
                </c:pt>
                <c:pt idx="557">
                  <c:v>32.4</c:v>
                </c:pt>
                <c:pt idx="558">
                  <c:v>42.6</c:v>
                </c:pt>
                <c:pt idx="559">
                  <c:v>84.055999999999997</c:v>
                </c:pt>
                <c:pt idx="560">
                  <c:v>13</c:v>
                </c:pt>
                <c:pt idx="561">
                  <c:v>13.128</c:v>
                </c:pt>
                <c:pt idx="562">
                  <c:v>3.96</c:v>
                </c:pt>
                <c:pt idx="563">
                  <c:v>2.61</c:v>
                </c:pt>
                <c:pt idx="564">
                  <c:v>374.37599999999998</c:v>
                </c:pt>
                <c:pt idx="565">
                  <c:v>91.84</c:v>
                </c:pt>
                <c:pt idx="566">
                  <c:v>81.087999999999994</c:v>
                </c:pt>
                <c:pt idx="567">
                  <c:v>19.440000000000001</c:v>
                </c:pt>
                <c:pt idx="568">
                  <c:v>451.15199999999999</c:v>
                </c:pt>
                <c:pt idx="569">
                  <c:v>72.45</c:v>
                </c:pt>
                <c:pt idx="570">
                  <c:v>13.96</c:v>
                </c:pt>
                <c:pt idx="571">
                  <c:v>33.264000000000003</c:v>
                </c:pt>
                <c:pt idx="572">
                  <c:v>14.85</c:v>
                </c:pt>
                <c:pt idx="573">
                  <c:v>8.82</c:v>
                </c:pt>
                <c:pt idx="574">
                  <c:v>160.72</c:v>
                </c:pt>
                <c:pt idx="575">
                  <c:v>19.920000000000002</c:v>
                </c:pt>
                <c:pt idx="576">
                  <c:v>7.3</c:v>
                </c:pt>
                <c:pt idx="577">
                  <c:v>69.712000000000003</c:v>
                </c:pt>
                <c:pt idx="578">
                  <c:v>8.7919999999999998</c:v>
                </c:pt>
                <c:pt idx="579">
                  <c:v>51.52</c:v>
                </c:pt>
                <c:pt idx="580">
                  <c:v>470.37599999999998</c:v>
                </c:pt>
                <c:pt idx="581">
                  <c:v>105.584</c:v>
                </c:pt>
                <c:pt idx="582">
                  <c:v>31.152000000000001</c:v>
                </c:pt>
                <c:pt idx="583">
                  <c:v>6.7830000000000004</c:v>
                </c:pt>
                <c:pt idx="584">
                  <c:v>406.36799999999999</c:v>
                </c:pt>
                <c:pt idx="585">
                  <c:v>70.98</c:v>
                </c:pt>
                <c:pt idx="586">
                  <c:v>294.93</c:v>
                </c:pt>
                <c:pt idx="587">
                  <c:v>84.784000000000006</c:v>
                </c:pt>
                <c:pt idx="588">
                  <c:v>20.736000000000001</c:v>
                </c:pt>
                <c:pt idx="589">
                  <c:v>16.821000000000002</c:v>
                </c:pt>
                <c:pt idx="590">
                  <c:v>10.368</c:v>
                </c:pt>
                <c:pt idx="591">
                  <c:v>9.3439999999999994</c:v>
                </c:pt>
                <c:pt idx="592">
                  <c:v>31.2</c:v>
                </c:pt>
                <c:pt idx="593">
                  <c:v>76.12</c:v>
                </c:pt>
                <c:pt idx="594">
                  <c:v>1199.9760000000001</c:v>
                </c:pt>
                <c:pt idx="595">
                  <c:v>445.96</c:v>
                </c:pt>
                <c:pt idx="596">
                  <c:v>327.76</c:v>
                </c:pt>
                <c:pt idx="597">
                  <c:v>11.632</c:v>
                </c:pt>
                <c:pt idx="598">
                  <c:v>143.982</c:v>
                </c:pt>
                <c:pt idx="599">
                  <c:v>494.37599999999998</c:v>
                </c:pt>
                <c:pt idx="600">
                  <c:v>5.84</c:v>
                </c:pt>
                <c:pt idx="601">
                  <c:v>142.77600000000001</c:v>
                </c:pt>
                <c:pt idx="602">
                  <c:v>45.695999999999998</c:v>
                </c:pt>
                <c:pt idx="603">
                  <c:v>7.218</c:v>
                </c:pt>
                <c:pt idx="604">
                  <c:v>43.188000000000002</c:v>
                </c:pt>
                <c:pt idx="605">
                  <c:v>131.904</c:v>
                </c:pt>
                <c:pt idx="606">
                  <c:v>3.282</c:v>
                </c:pt>
                <c:pt idx="607">
                  <c:v>21.167999999999999</c:v>
                </c:pt>
                <c:pt idx="608">
                  <c:v>55.188000000000002</c:v>
                </c:pt>
                <c:pt idx="609">
                  <c:v>369.57600000000002</c:v>
                </c:pt>
                <c:pt idx="610">
                  <c:v>15.712</c:v>
                </c:pt>
                <c:pt idx="611">
                  <c:v>8.4480000000000004</c:v>
                </c:pt>
                <c:pt idx="612">
                  <c:v>728.94600000000003</c:v>
                </c:pt>
                <c:pt idx="613">
                  <c:v>119.94</c:v>
                </c:pt>
                <c:pt idx="614">
                  <c:v>3.6480000000000001</c:v>
                </c:pt>
                <c:pt idx="615">
                  <c:v>40.479999999999997</c:v>
                </c:pt>
                <c:pt idx="616">
                  <c:v>9.94</c:v>
                </c:pt>
                <c:pt idx="617">
                  <c:v>107.42400000000001</c:v>
                </c:pt>
                <c:pt idx="618">
                  <c:v>37.909999999999997</c:v>
                </c:pt>
                <c:pt idx="619">
                  <c:v>88.02</c:v>
                </c:pt>
                <c:pt idx="620">
                  <c:v>8.69</c:v>
                </c:pt>
                <c:pt idx="621">
                  <c:v>301.95999999999998</c:v>
                </c:pt>
                <c:pt idx="622">
                  <c:v>555.21</c:v>
                </c:pt>
                <c:pt idx="623">
                  <c:v>523.48</c:v>
                </c:pt>
                <c:pt idx="624">
                  <c:v>161.82</c:v>
                </c:pt>
                <c:pt idx="625">
                  <c:v>35.56</c:v>
                </c:pt>
                <c:pt idx="626">
                  <c:v>97.16</c:v>
                </c:pt>
                <c:pt idx="627">
                  <c:v>15.24</c:v>
                </c:pt>
                <c:pt idx="628">
                  <c:v>13.23</c:v>
                </c:pt>
                <c:pt idx="629">
                  <c:v>243.38399999999999</c:v>
                </c:pt>
                <c:pt idx="630">
                  <c:v>119.8</c:v>
                </c:pt>
                <c:pt idx="631">
                  <c:v>300.76799999999997</c:v>
                </c:pt>
                <c:pt idx="632">
                  <c:v>17.88</c:v>
                </c:pt>
                <c:pt idx="633">
                  <c:v>235.94399999999999</c:v>
                </c:pt>
                <c:pt idx="634">
                  <c:v>392.94</c:v>
                </c:pt>
                <c:pt idx="635">
                  <c:v>18.882000000000001</c:v>
                </c:pt>
                <c:pt idx="636">
                  <c:v>122.328</c:v>
                </c:pt>
                <c:pt idx="637">
                  <c:v>1049.2</c:v>
                </c:pt>
                <c:pt idx="638">
                  <c:v>15.423999999999999</c:v>
                </c:pt>
                <c:pt idx="639">
                  <c:v>18.84</c:v>
                </c:pt>
                <c:pt idx="640">
                  <c:v>330.4</c:v>
                </c:pt>
                <c:pt idx="641">
                  <c:v>26.25</c:v>
                </c:pt>
                <c:pt idx="642">
                  <c:v>132.52000000000001</c:v>
                </c:pt>
                <c:pt idx="643">
                  <c:v>6.48</c:v>
                </c:pt>
                <c:pt idx="644">
                  <c:v>209.3</c:v>
                </c:pt>
                <c:pt idx="645">
                  <c:v>31.56</c:v>
                </c:pt>
                <c:pt idx="646">
                  <c:v>30.143999999999998</c:v>
                </c:pt>
                <c:pt idx="647">
                  <c:v>14.8</c:v>
                </c:pt>
                <c:pt idx="648">
                  <c:v>302.37599999999998</c:v>
                </c:pt>
                <c:pt idx="649">
                  <c:v>316</c:v>
                </c:pt>
                <c:pt idx="650">
                  <c:v>379.4</c:v>
                </c:pt>
                <c:pt idx="651">
                  <c:v>97.82</c:v>
                </c:pt>
                <c:pt idx="652">
                  <c:v>103.12</c:v>
                </c:pt>
                <c:pt idx="653">
                  <c:v>113.55200000000001</c:v>
                </c:pt>
                <c:pt idx="654">
                  <c:v>3.3180000000000001</c:v>
                </c:pt>
                <c:pt idx="655">
                  <c:v>134.28800000000001</c:v>
                </c:pt>
                <c:pt idx="656">
                  <c:v>701.37199999999996</c:v>
                </c:pt>
                <c:pt idx="657">
                  <c:v>2.3079999999999998</c:v>
                </c:pt>
                <c:pt idx="658">
                  <c:v>999.43200000000002</c:v>
                </c:pt>
                <c:pt idx="659">
                  <c:v>724.08</c:v>
                </c:pt>
                <c:pt idx="660">
                  <c:v>918.78499999999997</c:v>
                </c:pt>
                <c:pt idx="661">
                  <c:v>2.7240000000000002</c:v>
                </c:pt>
                <c:pt idx="662">
                  <c:v>459.95</c:v>
                </c:pt>
                <c:pt idx="663">
                  <c:v>10.74</c:v>
                </c:pt>
                <c:pt idx="664">
                  <c:v>23.76</c:v>
                </c:pt>
                <c:pt idx="665">
                  <c:v>85.055999999999997</c:v>
                </c:pt>
                <c:pt idx="666">
                  <c:v>381.57600000000002</c:v>
                </c:pt>
                <c:pt idx="667">
                  <c:v>30.36</c:v>
                </c:pt>
                <c:pt idx="668">
                  <c:v>23.975999999999999</c:v>
                </c:pt>
                <c:pt idx="669">
                  <c:v>108.925</c:v>
                </c:pt>
                <c:pt idx="670">
                  <c:v>36.351999999999997</c:v>
                </c:pt>
                <c:pt idx="671">
                  <c:v>19.559999999999999</c:v>
                </c:pt>
                <c:pt idx="672">
                  <c:v>61.44</c:v>
                </c:pt>
                <c:pt idx="673">
                  <c:v>38.9</c:v>
                </c:pt>
                <c:pt idx="674">
                  <c:v>99.39</c:v>
                </c:pt>
                <c:pt idx="675">
                  <c:v>2.6880000000000002</c:v>
                </c:pt>
                <c:pt idx="676">
                  <c:v>27.815999999999999</c:v>
                </c:pt>
                <c:pt idx="677">
                  <c:v>82.524000000000001</c:v>
                </c:pt>
                <c:pt idx="678">
                  <c:v>182.994</c:v>
                </c:pt>
                <c:pt idx="679">
                  <c:v>14.352</c:v>
                </c:pt>
                <c:pt idx="680">
                  <c:v>64.959999999999994</c:v>
                </c:pt>
                <c:pt idx="681">
                  <c:v>68.599999999999994</c:v>
                </c:pt>
                <c:pt idx="682">
                  <c:v>7999.98</c:v>
                </c:pt>
                <c:pt idx="683">
                  <c:v>167.44</c:v>
                </c:pt>
                <c:pt idx="684">
                  <c:v>479.97</c:v>
                </c:pt>
                <c:pt idx="685">
                  <c:v>14.62</c:v>
                </c:pt>
                <c:pt idx="686">
                  <c:v>19.440000000000001</c:v>
                </c:pt>
                <c:pt idx="687">
                  <c:v>191.98400000000001</c:v>
                </c:pt>
                <c:pt idx="688">
                  <c:v>104.01</c:v>
                </c:pt>
                <c:pt idx="689">
                  <c:v>284.82</c:v>
                </c:pt>
                <c:pt idx="690">
                  <c:v>36.840000000000003</c:v>
                </c:pt>
                <c:pt idx="691">
                  <c:v>166.24</c:v>
                </c:pt>
                <c:pt idx="692">
                  <c:v>33.4</c:v>
                </c:pt>
                <c:pt idx="693">
                  <c:v>198.27199999999999</c:v>
                </c:pt>
                <c:pt idx="694">
                  <c:v>47.36</c:v>
                </c:pt>
                <c:pt idx="695">
                  <c:v>200.98400000000001</c:v>
                </c:pt>
                <c:pt idx="696">
                  <c:v>97.695999999999998</c:v>
                </c:pt>
                <c:pt idx="697">
                  <c:v>2.6960000000000002</c:v>
                </c:pt>
                <c:pt idx="698">
                  <c:v>18.588000000000001</c:v>
                </c:pt>
                <c:pt idx="699">
                  <c:v>4.8959999999999999</c:v>
                </c:pt>
                <c:pt idx="700">
                  <c:v>15.071999999999999</c:v>
                </c:pt>
                <c:pt idx="701">
                  <c:v>209.88</c:v>
                </c:pt>
                <c:pt idx="702">
                  <c:v>369.91199999999998</c:v>
                </c:pt>
                <c:pt idx="703">
                  <c:v>10.368</c:v>
                </c:pt>
                <c:pt idx="704">
                  <c:v>166.84</c:v>
                </c:pt>
                <c:pt idx="705">
                  <c:v>15.215999999999999</c:v>
                </c:pt>
                <c:pt idx="706">
                  <c:v>119.96</c:v>
                </c:pt>
                <c:pt idx="707">
                  <c:v>883.92</c:v>
                </c:pt>
                <c:pt idx="708">
                  <c:v>46.72</c:v>
                </c:pt>
                <c:pt idx="709">
                  <c:v>55.48</c:v>
                </c:pt>
                <c:pt idx="710">
                  <c:v>24.448</c:v>
                </c:pt>
                <c:pt idx="711">
                  <c:v>281.33999999999997</c:v>
                </c:pt>
                <c:pt idx="712">
                  <c:v>307.98</c:v>
                </c:pt>
                <c:pt idx="713">
                  <c:v>299.97000000000003</c:v>
                </c:pt>
                <c:pt idx="714">
                  <c:v>19.920000000000002</c:v>
                </c:pt>
                <c:pt idx="715">
                  <c:v>9.94</c:v>
                </c:pt>
                <c:pt idx="716">
                  <c:v>103.056</c:v>
                </c:pt>
                <c:pt idx="717">
                  <c:v>59.808</c:v>
                </c:pt>
                <c:pt idx="718">
                  <c:v>73.319999999999993</c:v>
                </c:pt>
                <c:pt idx="719">
                  <c:v>146.82</c:v>
                </c:pt>
                <c:pt idx="720">
                  <c:v>1652.94</c:v>
                </c:pt>
                <c:pt idx="721">
                  <c:v>296.37</c:v>
                </c:pt>
                <c:pt idx="722">
                  <c:v>129.91999999999999</c:v>
                </c:pt>
                <c:pt idx="723">
                  <c:v>45.584000000000003</c:v>
                </c:pt>
                <c:pt idx="724">
                  <c:v>17.568000000000001</c:v>
                </c:pt>
                <c:pt idx="725">
                  <c:v>55.991999999999997</c:v>
                </c:pt>
                <c:pt idx="726">
                  <c:v>182.72</c:v>
                </c:pt>
                <c:pt idx="727">
                  <c:v>400.03199999999998</c:v>
                </c:pt>
                <c:pt idx="728">
                  <c:v>33.630000000000003</c:v>
                </c:pt>
                <c:pt idx="729">
                  <c:v>542.64599999999996</c:v>
                </c:pt>
                <c:pt idx="730">
                  <c:v>6.3</c:v>
                </c:pt>
                <c:pt idx="731">
                  <c:v>242.94</c:v>
                </c:pt>
                <c:pt idx="732">
                  <c:v>179.97</c:v>
                </c:pt>
                <c:pt idx="733">
                  <c:v>99.695999999999998</c:v>
                </c:pt>
                <c:pt idx="734">
                  <c:v>27.936</c:v>
                </c:pt>
                <c:pt idx="735">
                  <c:v>84.98</c:v>
                </c:pt>
                <c:pt idx="736">
                  <c:v>18.72</c:v>
                </c:pt>
                <c:pt idx="737">
                  <c:v>49.98</c:v>
                </c:pt>
                <c:pt idx="738">
                  <c:v>11.784000000000001</c:v>
                </c:pt>
                <c:pt idx="739">
                  <c:v>272.73599999999999</c:v>
                </c:pt>
                <c:pt idx="740">
                  <c:v>3.54</c:v>
                </c:pt>
                <c:pt idx="741">
                  <c:v>51.52</c:v>
                </c:pt>
                <c:pt idx="742">
                  <c:v>3.528</c:v>
                </c:pt>
                <c:pt idx="743">
                  <c:v>4.6239999999999997</c:v>
                </c:pt>
                <c:pt idx="744">
                  <c:v>55.167999999999999</c:v>
                </c:pt>
                <c:pt idx="745">
                  <c:v>567.12</c:v>
                </c:pt>
                <c:pt idx="746">
                  <c:v>359.32</c:v>
                </c:pt>
                <c:pt idx="747">
                  <c:v>11.992000000000001</c:v>
                </c:pt>
                <c:pt idx="748">
                  <c:v>58.05</c:v>
                </c:pt>
                <c:pt idx="749">
                  <c:v>157.74</c:v>
                </c:pt>
                <c:pt idx="750">
                  <c:v>56.98</c:v>
                </c:pt>
                <c:pt idx="751">
                  <c:v>2.88</c:v>
                </c:pt>
                <c:pt idx="752">
                  <c:v>1199.9760000000001</c:v>
                </c:pt>
                <c:pt idx="753">
                  <c:v>79.92</c:v>
                </c:pt>
                <c:pt idx="754">
                  <c:v>383.43799999999999</c:v>
                </c:pt>
                <c:pt idx="755">
                  <c:v>24.56</c:v>
                </c:pt>
                <c:pt idx="756">
                  <c:v>119.8</c:v>
                </c:pt>
                <c:pt idx="757">
                  <c:v>13.128</c:v>
                </c:pt>
                <c:pt idx="758">
                  <c:v>22.72</c:v>
                </c:pt>
                <c:pt idx="759">
                  <c:v>58.32</c:v>
                </c:pt>
                <c:pt idx="760">
                  <c:v>12.39</c:v>
                </c:pt>
                <c:pt idx="761">
                  <c:v>107.982</c:v>
                </c:pt>
                <c:pt idx="762">
                  <c:v>11.36</c:v>
                </c:pt>
                <c:pt idx="763">
                  <c:v>50.94</c:v>
                </c:pt>
                <c:pt idx="764">
                  <c:v>646.74</c:v>
                </c:pt>
                <c:pt idx="765">
                  <c:v>5.64</c:v>
                </c:pt>
                <c:pt idx="766">
                  <c:v>572.58000000000004</c:v>
                </c:pt>
                <c:pt idx="767">
                  <c:v>310.88</c:v>
                </c:pt>
                <c:pt idx="768">
                  <c:v>641.96</c:v>
                </c:pt>
                <c:pt idx="769">
                  <c:v>18.28</c:v>
                </c:pt>
                <c:pt idx="770">
                  <c:v>207</c:v>
                </c:pt>
                <c:pt idx="771">
                  <c:v>32.35</c:v>
                </c:pt>
                <c:pt idx="772">
                  <c:v>7.71</c:v>
                </c:pt>
                <c:pt idx="773">
                  <c:v>40.299999999999997</c:v>
                </c:pt>
                <c:pt idx="774">
                  <c:v>34.58</c:v>
                </c:pt>
                <c:pt idx="775">
                  <c:v>32.76</c:v>
                </c:pt>
                <c:pt idx="776">
                  <c:v>544.00800000000004</c:v>
                </c:pt>
                <c:pt idx="777">
                  <c:v>59.94</c:v>
                </c:pt>
                <c:pt idx="778">
                  <c:v>23.92</c:v>
                </c:pt>
                <c:pt idx="779">
                  <c:v>4.28</c:v>
                </c:pt>
                <c:pt idx="780">
                  <c:v>32.07</c:v>
                </c:pt>
                <c:pt idx="781">
                  <c:v>24</c:v>
                </c:pt>
                <c:pt idx="782">
                  <c:v>35.49</c:v>
                </c:pt>
                <c:pt idx="783">
                  <c:v>47.984000000000002</c:v>
                </c:pt>
                <c:pt idx="784">
                  <c:v>186.69</c:v>
                </c:pt>
                <c:pt idx="785">
                  <c:v>17.456</c:v>
                </c:pt>
                <c:pt idx="786">
                  <c:v>348.928</c:v>
                </c:pt>
                <c:pt idx="787">
                  <c:v>143.96</c:v>
                </c:pt>
                <c:pt idx="788">
                  <c:v>15.42</c:v>
                </c:pt>
                <c:pt idx="789">
                  <c:v>43.04</c:v>
                </c:pt>
                <c:pt idx="790">
                  <c:v>332.94</c:v>
                </c:pt>
                <c:pt idx="791">
                  <c:v>1363.96</c:v>
                </c:pt>
                <c:pt idx="792">
                  <c:v>9.9600000000000009</c:v>
                </c:pt>
                <c:pt idx="793">
                  <c:v>21.72</c:v>
                </c:pt>
                <c:pt idx="794">
                  <c:v>20.16</c:v>
                </c:pt>
                <c:pt idx="795">
                  <c:v>132.79</c:v>
                </c:pt>
                <c:pt idx="796">
                  <c:v>12.96</c:v>
                </c:pt>
                <c:pt idx="797">
                  <c:v>21.56</c:v>
                </c:pt>
                <c:pt idx="798">
                  <c:v>283.92</c:v>
                </c:pt>
                <c:pt idx="799">
                  <c:v>22.23</c:v>
                </c:pt>
                <c:pt idx="800">
                  <c:v>215.96799999999999</c:v>
                </c:pt>
                <c:pt idx="801">
                  <c:v>355.32</c:v>
                </c:pt>
                <c:pt idx="802">
                  <c:v>12.96</c:v>
                </c:pt>
                <c:pt idx="803">
                  <c:v>18.28</c:v>
                </c:pt>
                <c:pt idx="804">
                  <c:v>43.176000000000002</c:v>
                </c:pt>
                <c:pt idx="805">
                  <c:v>1983.9680000000001</c:v>
                </c:pt>
                <c:pt idx="806">
                  <c:v>28.4</c:v>
                </c:pt>
                <c:pt idx="807">
                  <c:v>149.97</c:v>
                </c:pt>
                <c:pt idx="808">
                  <c:v>11.52</c:v>
                </c:pt>
                <c:pt idx="809">
                  <c:v>1298.55</c:v>
                </c:pt>
                <c:pt idx="810">
                  <c:v>213.92</c:v>
                </c:pt>
                <c:pt idx="811">
                  <c:v>25.78</c:v>
                </c:pt>
                <c:pt idx="812">
                  <c:v>18.28</c:v>
                </c:pt>
                <c:pt idx="813">
                  <c:v>1399.93</c:v>
                </c:pt>
                <c:pt idx="814">
                  <c:v>51.84</c:v>
                </c:pt>
                <c:pt idx="815">
                  <c:v>5.3440000000000003</c:v>
                </c:pt>
                <c:pt idx="816">
                  <c:v>41.472000000000001</c:v>
                </c:pt>
                <c:pt idx="817">
                  <c:v>3.1680000000000001</c:v>
                </c:pt>
                <c:pt idx="818">
                  <c:v>1228.4649999999999</c:v>
                </c:pt>
                <c:pt idx="819">
                  <c:v>31.085999999999999</c:v>
                </c:pt>
                <c:pt idx="820">
                  <c:v>335.52</c:v>
                </c:pt>
                <c:pt idx="821">
                  <c:v>239.97</c:v>
                </c:pt>
                <c:pt idx="822">
                  <c:v>9.82</c:v>
                </c:pt>
                <c:pt idx="823">
                  <c:v>67.8</c:v>
                </c:pt>
                <c:pt idx="824">
                  <c:v>167.97</c:v>
                </c:pt>
                <c:pt idx="825">
                  <c:v>35</c:v>
                </c:pt>
                <c:pt idx="826">
                  <c:v>37.24</c:v>
                </c:pt>
                <c:pt idx="827">
                  <c:v>15.28</c:v>
                </c:pt>
                <c:pt idx="828">
                  <c:v>301.95999999999998</c:v>
                </c:pt>
                <c:pt idx="829">
                  <c:v>180.66</c:v>
                </c:pt>
                <c:pt idx="830">
                  <c:v>191.98</c:v>
                </c:pt>
                <c:pt idx="831">
                  <c:v>65.989999999999995</c:v>
                </c:pt>
                <c:pt idx="832">
                  <c:v>35.216000000000001</c:v>
                </c:pt>
                <c:pt idx="833">
                  <c:v>23.696000000000002</c:v>
                </c:pt>
                <c:pt idx="834">
                  <c:v>265.47500000000002</c:v>
                </c:pt>
                <c:pt idx="835">
                  <c:v>51.183999999999997</c:v>
                </c:pt>
                <c:pt idx="836">
                  <c:v>9.6639999999999997</c:v>
                </c:pt>
                <c:pt idx="837">
                  <c:v>21.071999999999999</c:v>
                </c:pt>
                <c:pt idx="838">
                  <c:v>60.45</c:v>
                </c:pt>
                <c:pt idx="839">
                  <c:v>11.52</c:v>
                </c:pt>
                <c:pt idx="840">
                  <c:v>186.048</c:v>
                </c:pt>
                <c:pt idx="841">
                  <c:v>37.44</c:v>
                </c:pt>
                <c:pt idx="842">
                  <c:v>26.975999999999999</c:v>
                </c:pt>
                <c:pt idx="843">
                  <c:v>11.36</c:v>
                </c:pt>
                <c:pt idx="844">
                  <c:v>14.62</c:v>
                </c:pt>
                <c:pt idx="845">
                  <c:v>83.72</c:v>
                </c:pt>
                <c:pt idx="846">
                  <c:v>287.94</c:v>
                </c:pt>
                <c:pt idx="847">
                  <c:v>48.896000000000001</c:v>
                </c:pt>
                <c:pt idx="848">
                  <c:v>115.36</c:v>
                </c:pt>
                <c:pt idx="849">
                  <c:v>5.16</c:v>
                </c:pt>
                <c:pt idx="850">
                  <c:v>38.880000000000003</c:v>
                </c:pt>
                <c:pt idx="851">
                  <c:v>185.88</c:v>
                </c:pt>
                <c:pt idx="852">
                  <c:v>44.46</c:v>
                </c:pt>
                <c:pt idx="853">
                  <c:v>242.94</c:v>
                </c:pt>
                <c:pt idx="854">
                  <c:v>39.96</c:v>
                </c:pt>
                <c:pt idx="855">
                  <c:v>102.3</c:v>
                </c:pt>
                <c:pt idx="856">
                  <c:v>21.36</c:v>
                </c:pt>
                <c:pt idx="857">
                  <c:v>7.61</c:v>
                </c:pt>
                <c:pt idx="858">
                  <c:v>7.16</c:v>
                </c:pt>
                <c:pt idx="859">
                  <c:v>7.36</c:v>
                </c:pt>
                <c:pt idx="860">
                  <c:v>23.1</c:v>
                </c:pt>
                <c:pt idx="861">
                  <c:v>191.47200000000001</c:v>
                </c:pt>
                <c:pt idx="862">
                  <c:v>5.2480000000000002</c:v>
                </c:pt>
                <c:pt idx="863">
                  <c:v>59.183999999999997</c:v>
                </c:pt>
                <c:pt idx="864">
                  <c:v>2.89</c:v>
                </c:pt>
                <c:pt idx="865">
                  <c:v>51.94</c:v>
                </c:pt>
                <c:pt idx="866">
                  <c:v>15.936</c:v>
                </c:pt>
                <c:pt idx="867">
                  <c:v>44.91</c:v>
                </c:pt>
                <c:pt idx="868">
                  <c:v>1141.47</c:v>
                </c:pt>
                <c:pt idx="869">
                  <c:v>280.78199999999998</c:v>
                </c:pt>
                <c:pt idx="870">
                  <c:v>34.44</c:v>
                </c:pt>
                <c:pt idx="871">
                  <c:v>11.36</c:v>
                </c:pt>
                <c:pt idx="872">
                  <c:v>106.34399999999999</c:v>
                </c:pt>
                <c:pt idx="873">
                  <c:v>192.16</c:v>
                </c:pt>
                <c:pt idx="874">
                  <c:v>322.58999999999997</c:v>
                </c:pt>
                <c:pt idx="875">
                  <c:v>29.99</c:v>
                </c:pt>
                <c:pt idx="876">
                  <c:v>371.97</c:v>
                </c:pt>
                <c:pt idx="877">
                  <c:v>5.8920000000000003</c:v>
                </c:pt>
                <c:pt idx="878">
                  <c:v>68.471999999999994</c:v>
                </c:pt>
                <c:pt idx="879">
                  <c:v>1242.9000000000001</c:v>
                </c:pt>
                <c:pt idx="880">
                  <c:v>30.84</c:v>
                </c:pt>
                <c:pt idx="881">
                  <c:v>13.48</c:v>
                </c:pt>
                <c:pt idx="882">
                  <c:v>31.4</c:v>
                </c:pt>
                <c:pt idx="883">
                  <c:v>17.46</c:v>
                </c:pt>
                <c:pt idx="884">
                  <c:v>13.944000000000001</c:v>
                </c:pt>
                <c:pt idx="885">
                  <c:v>83.76</c:v>
                </c:pt>
                <c:pt idx="886">
                  <c:v>37.659999999999997</c:v>
                </c:pt>
                <c:pt idx="887">
                  <c:v>34.68</c:v>
                </c:pt>
                <c:pt idx="888">
                  <c:v>149.94999999999999</c:v>
                </c:pt>
                <c:pt idx="889">
                  <c:v>51.311999999999998</c:v>
                </c:pt>
                <c:pt idx="890">
                  <c:v>4.54</c:v>
                </c:pt>
                <c:pt idx="891">
                  <c:v>15.92</c:v>
                </c:pt>
                <c:pt idx="892">
                  <c:v>543.91999999999996</c:v>
                </c:pt>
                <c:pt idx="893">
                  <c:v>155.82</c:v>
                </c:pt>
                <c:pt idx="894">
                  <c:v>70.007999999999996</c:v>
                </c:pt>
                <c:pt idx="895">
                  <c:v>15.648</c:v>
                </c:pt>
                <c:pt idx="896">
                  <c:v>103.6</c:v>
                </c:pt>
                <c:pt idx="897">
                  <c:v>46.96</c:v>
                </c:pt>
                <c:pt idx="898">
                  <c:v>8.9039999999999999</c:v>
                </c:pt>
                <c:pt idx="899">
                  <c:v>10.44</c:v>
                </c:pt>
                <c:pt idx="900">
                  <c:v>18.335999999999999</c:v>
                </c:pt>
                <c:pt idx="901">
                  <c:v>323.976</c:v>
                </c:pt>
                <c:pt idx="902">
                  <c:v>20.04</c:v>
                </c:pt>
                <c:pt idx="903">
                  <c:v>64.959999999999994</c:v>
                </c:pt>
                <c:pt idx="904">
                  <c:v>12.96</c:v>
                </c:pt>
                <c:pt idx="905">
                  <c:v>323.13600000000002</c:v>
                </c:pt>
                <c:pt idx="906">
                  <c:v>90.93</c:v>
                </c:pt>
                <c:pt idx="907">
                  <c:v>52.776000000000003</c:v>
                </c:pt>
                <c:pt idx="908">
                  <c:v>1199.8</c:v>
                </c:pt>
                <c:pt idx="909">
                  <c:v>1928.78</c:v>
                </c:pt>
                <c:pt idx="910">
                  <c:v>352.38</c:v>
                </c:pt>
                <c:pt idx="911">
                  <c:v>22.2</c:v>
                </c:pt>
                <c:pt idx="912">
                  <c:v>46.94</c:v>
                </c:pt>
                <c:pt idx="913">
                  <c:v>143.72999999999999</c:v>
                </c:pt>
                <c:pt idx="914">
                  <c:v>99.918000000000006</c:v>
                </c:pt>
                <c:pt idx="915">
                  <c:v>797.94399999999996</c:v>
                </c:pt>
                <c:pt idx="916">
                  <c:v>8.5679999999999996</c:v>
                </c:pt>
                <c:pt idx="917">
                  <c:v>149.352</c:v>
                </c:pt>
                <c:pt idx="918">
                  <c:v>12.992000000000001</c:v>
                </c:pt>
                <c:pt idx="919">
                  <c:v>24.56</c:v>
                </c:pt>
                <c:pt idx="920">
                  <c:v>85.14</c:v>
                </c:pt>
                <c:pt idx="921">
                  <c:v>21.99</c:v>
                </c:pt>
                <c:pt idx="922">
                  <c:v>406.6</c:v>
                </c:pt>
                <c:pt idx="923">
                  <c:v>841.56799999999998</c:v>
                </c:pt>
                <c:pt idx="924">
                  <c:v>15.552</c:v>
                </c:pt>
                <c:pt idx="925">
                  <c:v>252</c:v>
                </c:pt>
                <c:pt idx="926">
                  <c:v>46.2</c:v>
                </c:pt>
                <c:pt idx="927">
                  <c:v>28.84</c:v>
                </c:pt>
                <c:pt idx="928">
                  <c:v>14.592000000000001</c:v>
                </c:pt>
                <c:pt idx="929">
                  <c:v>89.855999999999995</c:v>
                </c:pt>
                <c:pt idx="930">
                  <c:v>13.872</c:v>
                </c:pt>
                <c:pt idx="931">
                  <c:v>12.192</c:v>
                </c:pt>
                <c:pt idx="932">
                  <c:v>45.055999999999997</c:v>
                </c:pt>
                <c:pt idx="933">
                  <c:v>29.718</c:v>
                </c:pt>
                <c:pt idx="934">
                  <c:v>15.552</c:v>
                </c:pt>
                <c:pt idx="935">
                  <c:v>447.69600000000003</c:v>
                </c:pt>
                <c:pt idx="936">
                  <c:v>159.99</c:v>
                </c:pt>
                <c:pt idx="937">
                  <c:v>12.96</c:v>
                </c:pt>
                <c:pt idx="938">
                  <c:v>134.47999999999999</c:v>
                </c:pt>
                <c:pt idx="939">
                  <c:v>17.12</c:v>
                </c:pt>
                <c:pt idx="940">
                  <c:v>6.0960000000000001</c:v>
                </c:pt>
                <c:pt idx="941">
                  <c:v>1114.2719999999999</c:v>
                </c:pt>
                <c:pt idx="942">
                  <c:v>32.4</c:v>
                </c:pt>
                <c:pt idx="943">
                  <c:v>540.57000000000005</c:v>
                </c:pt>
                <c:pt idx="944">
                  <c:v>167.76</c:v>
                </c:pt>
                <c:pt idx="945">
                  <c:v>393.16500000000002</c:v>
                </c:pt>
                <c:pt idx="946">
                  <c:v>516.48800000000006</c:v>
                </c:pt>
                <c:pt idx="947">
                  <c:v>1007.232</c:v>
                </c:pt>
                <c:pt idx="948">
                  <c:v>2065.3200000000002</c:v>
                </c:pt>
                <c:pt idx="949">
                  <c:v>15.552</c:v>
                </c:pt>
                <c:pt idx="950">
                  <c:v>25.344000000000001</c:v>
                </c:pt>
                <c:pt idx="951">
                  <c:v>25.472000000000001</c:v>
                </c:pt>
                <c:pt idx="952">
                  <c:v>27.167999999999999</c:v>
                </c:pt>
                <c:pt idx="953">
                  <c:v>78.852800000000002</c:v>
                </c:pt>
                <c:pt idx="954">
                  <c:v>173.8</c:v>
                </c:pt>
                <c:pt idx="955">
                  <c:v>29.591999999999999</c:v>
                </c:pt>
                <c:pt idx="956">
                  <c:v>4.7519999999999998</c:v>
                </c:pt>
                <c:pt idx="957">
                  <c:v>15.552</c:v>
                </c:pt>
                <c:pt idx="958">
                  <c:v>204.6</c:v>
                </c:pt>
                <c:pt idx="959">
                  <c:v>321.56799999999998</c:v>
                </c:pt>
                <c:pt idx="960">
                  <c:v>6.24</c:v>
                </c:pt>
                <c:pt idx="961">
                  <c:v>21.88</c:v>
                </c:pt>
                <c:pt idx="962">
                  <c:v>4.6079999999999997</c:v>
                </c:pt>
                <c:pt idx="963">
                  <c:v>9.82</c:v>
                </c:pt>
                <c:pt idx="964">
                  <c:v>35.97</c:v>
                </c:pt>
                <c:pt idx="965">
                  <c:v>12.96</c:v>
                </c:pt>
                <c:pt idx="966">
                  <c:v>191.6</c:v>
                </c:pt>
                <c:pt idx="967">
                  <c:v>8.64</c:v>
                </c:pt>
                <c:pt idx="968">
                  <c:v>501.81</c:v>
                </c:pt>
                <c:pt idx="969">
                  <c:v>127.104</c:v>
                </c:pt>
                <c:pt idx="970">
                  <c:v>124.2</c:v>
                </c:pt>
                <c:pt idx="971">
                  <c:v>18.588000000000001</c:v>
                </c:pt>
                <c:pt idx="972">
                  <c:v>30.071999999999999</c:v>
                </c:pt>
                <c:pt idx="973">
                  <c:v>160.93</c:v>
                </c:pt>
                <c:pt idx="974">
                  <c:v>75.792000000000002</c:v>
                </c:pt>
                <c:pt idx="975">
                  <c:v>1.08</c:v>
                </c:pt>
                <c:pt idx="976">
                  <c:v>3059.982</c:v>
                </c:pt>
                <c:pt idx="977">
                  <c:v>3.282</c:v>
                </c:pt>
                <c:pt idx="978">
                  <c:v>34.020000000000003</c:v>
                </c:pt>
                <c:pt idx="979">
                  <c:v>599.29200000000003</c:v>
                </c:pt>
                <c:pt idx="980">
                  <c:v>3.3919999999999999</c:v>
                </c:pt>
                <c:pt idx="981">
                  <c:v>559.98400000000004</c:v>
                </c:pt>
                <c:pt idx="982">
                  <c:v>603.91999999999996</c:v>
                </c:pt>
                <c:pt idx="983">
                  <c:v>7.968</c:v>
                </c:pt>
                <c:pt idx="984">
                  <c:v>27.968</c:v>
                </c:pt>
                <c:pt idx="985">
                  <c:v>336.51</c:v>
                </c:pt>
                <c:pt idx="986">
                  <c:v>1.1120000000000001</c:v>
                </c:pt>
                <c:pt idx="987">
                  <c:v>520.04999999999995</c:v>
                </c:pt>
                <c:pt idx="988">
                  <c:v>17.97</c:v>
                </c:pt>
                <c:pt idx="989">
                  <c:v>1166.92</c:v>
                </c:pt>
                <c:pt idx="990">
                  <c:v>14.624000000000001</c:v>
                </c:pt>
                <c:pt idx="991">
                  <c:v>10.23</c:v>
                </c:pt>
                <c:pt idx="992">
                  <c:v>154.9</c:v>
                </c:pt>
                <c:pt idx="993">
                  <c:v>2715.93</c:v>
                </c:pt>
                <c:pt idx="994">
                  <c:v>617.97</c:v>
                </c:pt>
                <c:pt idx="995">
                  <c:v>10.67</c:v>
                </c:pt>
                <c:pt idx="996">
                  <c:v>36.630000000000003</c:v>
                </c:pt>
                <c:pt idx="997">
                  <c:v>24.1</c:v>
                </c:pt>
                <c:pt idx="998">
                  <c:v>33.11</c:v>
                </c:pt>
                <c:pt idx="999">
                  <c:v>44.02</c:v>
                </c:pt>
                <c:pt idx="1000">
                  <c:v>2309.65</c:v>
                </c:pt>
                <c:pt idx="1001">
                  <c:v>1090.7819999999999</c:v>
                </c:pt>
                <c:pt idx="1002">
                  <c:v>19.440000000000001</c:v>
                </c:pt>
                <c:pt idx="1003">
                  <c:v>484.65</c:v>
                </c:pt>
                <c:pt idx="1004">
                  <c:v>115.29600000000001</c:v>
                </c:pt>
                <c:pt idx="1005">
                  <c:v>7.08</c:v>
                </c:pt>
                <c:pt idx="1006">
                  <c:v>4.4009999999999998</c:v>
                </c:pt>
                <c:pt idx="1007">
                  <c:v>44.75</c:v>
                </c:pt>
                <c:pt idx="1008">
                  <c:v>95.983999999999995</c:v>
                </c:pt>
                <c:pt idx="1009">
                  <c:v>151.72</c:v>
                </c:pt>
                <c:pt idx="1010">
                  <c:v>155.25</c:v>
                </c:pt>
                <c:pt idx="1011">
                  <c:v>14.03</c:v>
                </c:pt>
                <c:pt idx="1012">
                  <c:v>1618.37</c:v>
                </c:pt>
                <c:pt idx="1013">
                  <c:v>99.6</c:v>
                </c:pt>
                <c:pt idx="1014">
                  <c:v>32.4</c:v>
                </c:pt>
                <c:pt idx="1015">
                  <c:v>13.96</c:v>
                </c:pt>
                <c:pt idx="1016">
                  <c:v>155.82</c:v>
                </c:pt>
                <c:pt idx="1017">
                  <c:v>124.95</c:v>
                </c:pt>
                <c:pt idx="1018">
                  <c:v>601.65</c:v>
                </c:pt>
                <c:pt idx="1019">
                  <c:v>22.74</c:v>
                </c:pt>
                <c:pt idx="1020">
                  <c:v>1267.53</c:v>
                </c:pt>
                <c:pt idx="1021">
                  <c:v>1379.92</c:v>
                </c:pt>
                <c:pt idx="1022">
                  <c:v>6.2080000000000002</c:v>
                </c:pt>
                <c:pt idx="1023">
                  <c:v>11.808</c:v>
                </c:pt>
                <c:pt idx="1024">
                  <c:v>15.552</c:v>
                </c:pt>
                <c:pt idx="1025">
                  <c:v>63.311999999999998</c:v>
                </c:pt>
                <c:pt idx="1026">
                  <c:v>15.587999999999999</c:v>
                </c:pt>
                <c:pt idx="1027">
                  <c:v>177.2</c:v>
                </c:pt>
                <c:pt idx="1028">
                  <c:v>197.97</c:v>
                </c:pt>
                <c:pt idx="1029">
                  <c:v>854.94</c:v>
                </c:pt>
                <c:pt idx="1030">
                  <c:v>124.11</c:v>
                </c:pt>
                <c:pt idx="1031">
                  <c:v>14.4</c:v>
                </c:pt>
                <c:pt idx="1032">
                  <c:v>15.696</c:v>
                </c:pt>
                <c:pt idx="1033">
                  <c:v>2.6280000000000001</c:v>
                </c:pt>
                <c:pt idx="1034">
                  <c:v>14.427</c:v>
                </c:pt>
                <c:pt idx="1035">
                  <c:v>86.62</c:v>
                </c:pt>
                <c:pt idx="1036">
                  <c:v>36.624000000000002</c:v>
                </c:pt>
                <c:pt idx="1037">
                  <c:v>23.968</c:v>
                </c:pt>
                <c:pt idx="1038">
                  <c:v>28.728000000000002</c:v>
                </c:pt>
                <c:pt idx="1039">
                  <c:v>697.16</c:v>
                </c:pt>
                <c:pt idx="1040">
                  <c:v>31.86</c:v>
                </c:pt>
                <c:pt idx="1041">
                  <c:v>722.35199999999998</c:v>
                </c:pt>
                <c:pt idx="1042">
                  <c:v>8.84</c:v>
                </c:pt>
                <c:pt idx="1043">
                  <c:v>58.463999999999999</c:v>
                </c:pt>
                <c:pt idx="1044">
                  <c:v>254.60400000000001</c:v>
                </c:pt>
                <c:pt idx="1045">
                  <c:v>1363.96</c:v>
                </c:pt>
                <c:pt idx="1046">
                  <c:v>102.36</c:v>
                </c:pt>
                <c:pt idx="1047">
                  <c:v>1113.5039999999999</c:v>
                </c:pt>
                <c:pt idx="1048">
                  <c:v>99.99</c:v>
                </c:pt>
                <c:pt idx="1049">
                  <c:v>168.464</c:v>
                </c:pt>
                <c:pt idx="1050">
                  <c:v>6.72</c:v>
                </c:pt>
                <c:pt idx="1051">
                  <c:v>282.88799999999998</c:v>
                </c:pt>
                <c:pt idx="1052">
                  <c:v>11.16</c:v>
                </c:pt>
                <c:pt idx="1053">
                  <c:v>108.4</c:v>
                </c:pt>
                <c:pt idx="1054">
                  <c:v>82.343999999999994</c:v>
                </c:pt>
                <c:pt idx="1055">
                  <c:v>9.0879999999999992</c:v>
                </c:pt>
                <c:pt idx="1056">
                  <c:v>19.936</c:v>
                </c:pt>
                <c:pt idx="1057">
                  <c:v>65.567999999999998</c:v>
                </c:pt>
                <c:pt idx="1058">
                  <c:v>4.4160000000000004</c:v>
                </c:pt>
                <c:pt idx="1059">
                  <c:v>107.77200000000001</c:v>
                </c:pt>
                <c:pt idx="1060">
                  <c:v>45.216000000000001</c:v>
                </c:pt>
                <c:pt idx="1061">
                  <c:v>10.416</c:v>
                </c:pt>
                <c:pt idx="1062">
                  <c:v>7.8719999999999999</c:v>
                </c:pt>
                <c:pt idx="1063">
                  <c:v>118.782</c:v>
                </c:pt>
                <c:pt idx="1064">
                  <c:v>1.448</c:v>
                </c:pt>
                <c:pt idx="1065">
                  <c:v>55.47</c:v>
                </c:pt>
                <c:pt idx="1066">
                  <c:v>194.84800000000001</c:v>
                </c:pt>
                <c:pt idx="1067">
                  <c:v>1.744</c:v>
                </c:pt>
                <c:pt idx="1068">
                  <c:v>25.175999999999998</c:v>
                </c:pt>
                <c:pt idx="1069">
                  <c:v>19.46</c:v>
                </c:pt>
                <c:pt idx="1070">
                  <c:v>29.472000000000001</c:v>
                </c:pt>
                <c:pt idx="1071">
                  <c:v>8.64</c:v>
                </c:pt>
                <c:pt idx="1072">
                  <c:v>6.27</c:v>
                </c:pt>
                <c:pt idx="1073">
                  <c:v>4.3680000000000003</c:v>
                </c:pt>
                <c:pt idx="1074">
                  <c:v>31.984000000000002</c:v>
                </c:pt>
                <c:pt idx="1075">
                  <c:v>40.880000000000003</c:v>
                </c:pt>
                <c:pt idx="1076">
                  <c:v>119.96</c:v>
                </c:pt>
                <c:pt idx="1077">
                  <c:v>31.44</c:v>
                </c:pt>
                <c:pt idx="1078">
                  <c:v>6.88</c:v>
                </c:pt>
                <c:pt idx="1079">
                  <c:v>19.920000000000002</c:v>
                </c:pt>
                <c:pt idx="1080">
                  <c:v>1106.9100000000001</c:v>
                </c:pt>
                <c:pt idx="1081">
                  <c:v>836.59199999999998</c:v>
                </c:pt>
                <c:pt idx="1082">
                  <c:v>26.38</c:v>
                </c:pt>
                <c:pt idx="1083">
                  <c:v>362.92</c:v>
                </c:pt>
                <c:pt idx="1084">
                  <c:v>4899.93</c:v>
                </c:pt>
                <c:pt idx="1085">
                  <c:v>6.48</c:v>
                </c:pt>
                <c:pt idx="1086">
                  <c:v>71.975999999999999</c:v>
                </c:pt>
                <c:pt idx="1087">
                  <c:v>3.15</c:v>
                </c:pt>
                <c:pt idx="1088">
                  <c:v>31.984000000000002</c:v>
                </c:pt>
                <c:pt idx="1089">
                  <c:v>71.983999999999995</c:v>
                </c:pt>
                <c:pt idx="1090">
                  <c:v>120.15</c:v>
                </c:pt>
                <c:pt idx="1091">
                  <c:v>219.184</c:v>
                </c:pt>
                <c:pt idx="1092">
                  <c:v>28.9</c:v>
                </c:pt>
                <c:pt idx="1093">
                  <c:v>355.96</c:v>
                </c:pt>
                <c:pt idx="1094">
                  <c:v>348.20800000000003</c:v>
                </c:pt>
                <c:pt idx="1095">
                  <c:v>35.783999999999999</c:v>
                </c:pt>
                <c:pt idx="1096">
                  <c:v>447.84</c:v>
                </c:pt>
                <c:pt idx="1097">
                  <c:v>7.04</c:v>
                </c:pt>
                <c:pt idx="1098">
                  <c:v>8.73</c:v>
                </c:pt>
                <c:pt idx="1099">
                  <c:v>29.29</c:v>
                </c:pt>
                <c:pt idx="1100">
                  <c:v>8.64</c:v>
                </c:pt>
                <c:pt idx="1101">
                  <c:v>2.694</c:v>
                </c:pt>
                <c:pt idx="1102">
                  <c:v>2.9340000000000002</c:v>
                </c:pt>
                <c:pt idx="1103">
                  <c:v>22.92</c:v>
                </c:pt>
                <c:pt idx="1104">
                  <c:v>100.70399999999999</c:v>
                </c:pt>
                <c:pt idx="1105">
                  <c:v>2.3279999999999998</c:v>
                </c:pt>
                <c:pt idx="1106">
                  <c:v>10.78</c:v>
                </c:pt>
                <c:pt idx="1107">
                  <c:v>58.368000000000002</c:v>
                </c:pt>
                <c:pt idx="1108">
                  <c:v>40.968000000000004</c:v>
                </c:pt>
                <c:pt idx="1109">
                  <c:v>71.959999999999994</c:v>
                </c:pt>
                <c:pt idx="1110">
                  <c:v>10.368</c:v>
                </c:pt>
                <c:pt idx="1111">
                  <c:v>1.1919999999999999</c:v>
                </c:pt>
                <c:pt idx="1112">
                  <c:v>46.671999999999997</c:v>
                </c:pt>
                <c:pt idx="1113">
                  <c:v>119.833</c:v>
                </c:pt>
                <c:pt idx="1114">
                  <c:v>119.98</c:v>
                </c:pt>
                <c:pt idx="1115">
                  <c:v>6.3</c:v>
                </c:pt>
                <c:pt idx="1116">
                  <c:v>279.89999999999998</c:v>
                </c:pt>
                <c:pt idx="1117">
                  <c:v>619.95000000000005</c:v>
                </c:pt>
                <c:pt idx="1118">
                  <c:v>4.3600000000000003</c:v>
                </c:pt>
                <c:pt idx="1119">
                  <c:v>15.28</c:v>
                </c:pt>
                <c:pt idx="1120">
                  <c:v>699.93</c:v>
                </c:pt>
                <c:pt idx="1121">
                  <c:v>22.96</c:v>
                </c:pt>
                <c:pt idx="1122">
                  <c:v>38.6</c:v>
                </c:pt>
                <c:pt idx="1123">
                  <c:v>6.63</c:v>
                </c:pt>
                <c:pt idx="1124">
                  <c:v>23.34</c:v>
                </c:pt>
                <c:pt idx="1125">
                  <c:v>1067.94</c:v>
                </c:pt>
                <c:pt idx="1126">
                  <c:v>10.16</c:v>
                </c:pt>
                <c:pt idx="1127">
                  <c:v>101.88</c:v>
                </c:pt>
                <c:pt idx="1128">
                  <c:v>343.92</c:v>
                </c:pt>
                <c:pt idx="1129">
                  <c:v>40.99</c:v>
                </c:pt>
                <c:pt idx="1130">
                  <c:v>63.9</c:v>
                </c:pt>
                <c:pt idx="1131">
                  <c:v>19.440000000000001</c:v>
                </c:pt>
                <c:pt idx="1132">
                  <c:v>124.608</c:v>
                </c:pt>
                <c:pt idx="1133">
                  <c:v>7.56</c:v>
                </c:pt>
                <c:pt idx="1134">
                  <c:v>85.224000000000004</c:v>
                </c:pt>
                <c:pt idx="1135">
                  <c:v>287.52</c:v>
                </c:pt>
                <c:pt idx="1136">
                  <c:v>37.68</c:v>
                </c:pt>
                <c:pt idx="1137">
                  <c:v>19.98</c:v>
                </c:pt>
                <c:pt idx="1138">
                  <c:v>20.58</c:v>
                </c:pt>
                <c:pt idx="1139">
                  <c:v>17.38</c:v>
                </c:pt>
                <c:pt idx="1140">
                  <c:v>204.6</c:v>
                </c:pt>
                <c:pt idx="1141">
                  <c:v>8.7200000000000006</c:v>
                </c:pt>
                <c:pt idx="1142">
                  <c:v>6.48</c:v>
                </c:pt>
                <c:pt idx="1143">
                  <c:v>686.32</c:v>
                </c:pt>
                <c:pt idx="1144">
                  <c:v>62.18</c:v>
                </c:pt>
                <c:pt idx="1145">
                  <c:v>644.07600000000002</c:v>
                </c:pt>
                <c:pt idx="1146">
                  <c:v>5.84</c:v>
                </c:pt>
                <c:pt idx="1147">
                  <c:v>12.76</c:v>
                </c:pt>
                <c:pt idx="1148">
                  <c:v>10.95</c:v>
                </c:pt>
                <c:pt idx="1149">
                  <c:v>599.98</c:v>
                </c:pt>
                <c:pt idx="1150">
                  <c:v>8.3520000000000003</c:v>
                </c:pt>
                <c:pt idx="1151">
                  <c:v>3.64</c:v>
                </c:pt>
                <c:pt idx="1152">
                  <c:v>159.768</c:v>
                </c:pt>
                <c:pt idx="1153">
                  <c:v>122.48</c:v>
                </c:pt>
                <c:pt idx="1154">
                  <c:v>2244.48</c:v>
                </c:pt>
                <c:pt idx="1155">
                  <c:v>62.31</c:v>
                </c:pt>
                <c:pt idx="1156">
                  <c:v>455.1</c:v>
                </c:pt>
                <c:pt idx="1157">
                  <c:v>195.184</c:v>
                </c:pt>
                <c:pt idx="1158">
                  <c:v>362.94</c:v>
                </c:pt>
                <c:pt idx="1159">
                  <c:v>11.54</c:v>
                </c:pt>
                <c:pt idx="1160">
                  <c:v>53.94</c:v>
                </c:pt>
                <c:pt idx="1161">
                  <c:v>9.99</c:v>
                </c:pt>
                <c:pt idx="1162">
                  <c:v>125.76</c:v>
                </c:pt>
                <c:pt idx="1163">
                  <c:v>25.32</c:v>
                </c:pt>
                <c:pt idx="1164">
                  <c:v>46.8</c:v>
                </c:pt>
                <c:pt idx="1165">
                  <c:v>447.93</c:v>
                </c:pt>
                <c:pt idx="1166">
                  <c:v>109.48</c:v>
                </c:pt>
                <c:pt idx="1167">
                  <c:v>272.94</c:v>
                </c:pt>
                <c:pt idx="1168">
                  <c:v>19.440000000000001</c:v>
                </c:pt>
                <c:pt idx="1169">
                  <c:v>31.92</c:v>
                </c:pt>
                <c:pt idx="1170">
                  <c:v>22.38</c:v>
                </c:pt>
                <c:pt idx="1171">
                  <c:v>16.52</c:v>
                </c:pt>
                <c:pt idx="1172">
                  <c:v>5.1760000000000002</c:v>
                </c:pt>
                <c:pt idx="1173">
                  <c:v>50.112000000000002</c:v>
                </c:pt>
                <c:pt idx="1174">
                  <c:v>27.93</c:v>
                </c:pt>
                <c:pt idx="1175">
                  <c:v>11.56</c:v>
                </c:pt>
                <c:pt idx="1176">
                  <c:v>172.5</c:v>
                </c:pt>
                <c:pt idx="1177">
                  <c:v>179.97</c:v>
                </c:pt>
                <c:pt idx="1178">
                  <c:v>258.69600000000003</c:v>
                </c:pt>
                <c:pt idx="1179">
                  <c:v>1322.93</c:v>
                </c:pt>
                <c:pt idx="1180">
                  <c:v>3.76</c:v>
                </c:pt>
                <c:pt idx="1181">
                  <c:v>21.744</c:v>
                </c:pt>
                <c:pt idx="1182">
                  <c:v>7.92</c:v>
                </c:pt>
                <c:pt idx="1183">
                  <c:v>12.096</c:v>
                </c:pt>
                <c:pt idx="1184">
                  <c:v>485.88</c:v>
                </c:pt>
                <c:pt idx="1185">
                  <c:v>25.92</c:v>
                </c:pt>
                <c:pt idx="1186">
                  <c:v>197.58</c:v>
                </c:pt>
                <c:pt idx="1187">
                  <c:v>81.92</c:v>
                </c:pt>
                <c:pt idx="1188">
                  <c:v>889.53599999999994</c:v>
                </c:pt>
                <c:pt idx="1189">
                  <c:v>892.22400000000005</c:v>
                </c:pt>
                <c:pt idx="1190">
                  <c:v>223.92</c:v>
                </c:pt>
                <c:pt idx="1191">
                  <c:v>23.12</c:v>
                </c:pt>
                <c:pt idx="1192">
                  <c:v>15.552</c:v>
                </c:pt>
                <c:pt idx="1193">
                  <c:v>15.712</c:v>
                </c:pt>
                <c:pt idx="1194">
                  <c:v>24.672000000000001</c:v>
                </c:pt>
                <c:pt idx="1195">
                  <c:v>55.968000000000004</c:v>
                </c:pt>
                <c:pt idx="1196">
                  <c:v>431.928</c:v>
                </c:pt>
                <c:pt idx="1197">
                  <c:v>95.983999999999995</c:v>
                </c:pt>
                <c:pt idx="1198">
                  <c:v>1088.7919999999999</c:v>
                </c:pt>
                <c:pt idx="1199">
                  <c:v>544.00800000000004</c:v>
                </c:pt>
                <c:pt idx="1200">
                  <c:v>1.8720000000000001</c:v>
                </c:pt>
                <c:pt idx="1201">
                  <c:v>854.35199999999998</c:v>
                </c:pt>
                <c:pt idx="1202">
                  <c:v>593.56799999999998</c:v>
                </c:pt>
                <c:pt idx="1203">
                  <c:v>338.04</c:v>
                </c:pt>
                <c:pt idx="1204">
                  <c:v>271.95999999999998</c:v>
                </c:pt>
                <c:pt idx="1205">
                  <c:v>11.21</c:v>
                </c:pt>
                <c:pt idx="1206">
                  <c:v>9.1440000000000001</c:v>
                </c:pt>
                <c:pt idx="1207">
                  <c:v>14.07</c:v>
                </c:pt>
                <c:pt idx="1208">
                  <c:v>41.86</c:v>
                </c:pt>
                <c:pt idx="1209">
                  <c:v>8.5440000000000005</c:v>
                </c:pt>
                <c:pt idx="1210">
                  <c:v>579.13599999999997</c:v>
                </c:pt>
                <c:pt idx="1211">
                  <c:v>141.37200000000001</c:v>
                </c:pt>
                <c:pt idx="1212">
                  <c:v>3.036</c:v>
                </c:pt>
                <c:pt idx="1213">
                  <c:v>4.5030000000000001</c:v>
                </c:pt>
                <c:pt idx="1214">
                  <c:v>4.6719999999999997</c:v>
                </c:pt>
                <c:pt idx="1215">
                  <c:v>95.88</c:v>
                </c:pt>
                <c:pt idx="1216">
                  <c:v>17.024000000000001</c:v>
                </c:pt>
                <c:pt idx="1217">
                  <c:v>258.69600000000003</c:v>
                </c:pt>
                <c:pt idx="1218">
                  <c:v>1931.9580000000001</c:v>
                </c:pt>
                <c:pt idx="1219">
                  <c:v>249.75</c:v>
                </c:pt>
                <c:pt idx="1220">
                  <c:v>255.93600000000001</c:v>
                </c:pt>
                <c:pt idx="1221">
                  <c:v>113.79</c:v>
                </c:pt>
                <c:pt idx="1222">
                  <c:v>78.150000000000006</c:v>
                </c:pt>
                <c:pt idx="1223">
                  <c:v>1.728</c:v>
                </c:pt>
                <c:pt idx="1224">
                  <c:v>40.56</c:v>
                </c:pt>
                <c:pt idx="1225">
                  <c:v>182.94</c:v>
                </c:pt>
                <c:pt idx="1226">
                  <c:v>193.86</c:v>
                </c:pt>
                <c:pt idx="1227">
                  <c:v>15.28</c:v>
                </c:pt>
                <c:pt idx="1228">
                  <c:v>8.73</c:v>
                </c:pt>
                <c:pt idx="1229">
                  <c:v>5.68</c:v>
                </c:pt>
                <c:pt idx="1230">
                  <c:v>2.78</c:v>
                </c:pt>
                <c:pt idx="1231">
                  <c:v>79.959999999999994</c:v>
                </c:pt>
                <c:pt idx="1232">
                  <c:v>839.98800000000006</c:v>
                </c:pt>
                <c:pt idx="1233">
                  <c:v>47.951999999999998</c:v>
                </c:pt>
                <c:pt idx="1234">
                  <c:v>37.424999999999997</c:v>
                </c:pt>
                <c:pt idx="1235">
                  <c:v>63.968000000000004</c:v>
                </c:pt>
                <c:pt idx="1236">
                  <c:v>165.048</c:v>
                </c:pt>
                <c:pt idx="1237">
                  <c:v>12.35</c:v>
                </c:pt>
                <c:pt idx="1238">
                  <c:v>40.97</c:v>
                </c:pt>
                <c:pt idx="1239">
                  <c:v>22.96</c:v>
                </c:pt>
                <c:pt idx="1240">
                  <c:v>22</c:v>
                </c:pt>
                <c:pt idx="1241">
                  <c:v>398.35199999999998</c:v>
                </c:pt>
                <c:pt idx="1242">
                  <c:v>8.7200000000000006</c:v>
                </c:pt>
                <c:pt idx="1243">
                  <c:v>48.69</c:v>
                </c:pt>
                <c:pt idx="1244">
                  <c:v>764.68799999999999</c:v>
                </c:pt>
                <c:pt idx="1245">
                  <c:v>3610.848</c:v>
                </c:pt>
                <c:pt idx="1246">
                  <c:v>254.97450000000001</c:v>
                </c:pt>
                <c:pt idx="1247">
                  <c:v>38.82</c:v>
                </c:pt>
                <c:pt idx="1248">
                  <c:v>1141.9380000000001</c:v>
                </c:pt>
                <c:pt idx="1249">
                  <c:v>1704.56</c:v>
                </c:pt>
                <c:pt idx="1250">
                  <c:v>3.2</c:v>
                </c:pt>
                <c:pt idx="1251">
                  <c:v>1099.96</c:v>
                </c:pt>
                <c:pt idx="1252">
                  <c:v>5.2480000000000002</c:v>
                </c:pt>
                <c:pt idx="1253">
                  <c:v>35.909999999999997</c:v>
                </c:pt>
                <c:pt idx="1254">
                  <c:v>6.6959999999999997</c:v>
                </c:pt>
                <c:pt idx="1255">
                  <c:v>43.872</c:v>
                </c:pt>
                <c:pt idx="1256">
                  <c:v>27.882000000000001</c:v>
                </c:pt>
                <c:pt idx="1257">
                  <c:v>540.048</c:v>
                </c:pt>
                <c:pt idx="1258">
                  <c:v>255.68</c:v>
                </c:pt>
                <c:pt idx="1259">
                  <c:v>863.88</c:v>
                </c:pt>
                <c:pt idx="1260">
                  <c:v>17.616</c:v>
                </c:pt>
                <c:pt idx="1261">
                  <c:v>17.472000000000001</c:v>
                </c:pt>
                <c:pt idx="1262">
                  <c:v>69.900000000000006</c:v>
                </c:pt>
                <c:pt idx="1263">
                  <c:v>41.85</c:v>
                </c:pt>
                <c:pt idx="1264">
                  <c:v>6.57</c:v>
                </c:pt>
                <c:pt idx="1265">
                  <c:v>142.86000000000001</c:v>
                </c:pt>
                <c:pt idx="1266">
                  <c:v>292.27199999999999</c:v>
                </c:pt>
                <c:pt idx="1267">
                  <c:v>29.327999999999999</c:v>
                </c:pt>
                <c:pt idx="1268">
                  <c:v>12.48</c:v>
                </c:pt>
                <c:pt idx="1269">
                  <c:v>102.336</c:v>
                </c:pt>
                <c:pt idx="1270">
                  <c:v>48.792000000000002</c:v>
                </c:pt>
                <c:pt idx="1271">
                  <c:v>44.847999999999999</c:v>
                </c:pt>
                <c:pt idx="1272">
                  <c:v>10.368</c:v>
                </c:pt>
                <c:pt idx="1273">
                  <c:v>388.43</c:v>
                </c:pt>
                <c:pt idx="1274">
                  <c:v>14.352</c:v>
                </c:pt>
                <c:pt idx="1275">
                  <c:v>63.991999999999997</c:v>
                </c:pt>
                <c:pt idx="1276">
                  <c:v>86.352000000000004</c:v>
                </c:pt>
                <c:pt idx="1277">
                  <c:v>32.97</c:v>
                </c:pt>
                <c:pt idx="1278">
                  <c:v>83.88</c:v>
                </c:pt>
                <c:pt idx="1279">
                  <c:v>278.39999999999998</c:v>
                </c:pt>
                <c:pt idx="1280">
                  <c:v>15.12</c:v>
                </c:pt>
                <c:pt idx="1281">
                  <c:v>17.43</c:v>
                </c:pt>
                <c:pt idx="1282">
                  <c:v>251.64</c:v>
                </c:pt>
                <c:pt idx="1283">
                  <c:v>2.7719999999999998</c:v>
                </c:pt>
                <c:pt idx="1284">
                  <c:v>14.9</c:v>
                </c:pt>
                <c:pt idx="1285">
                  <c:v>15.48</c:v>
                </c:pt>
                <c:pt idx="1286">
                  <c:v>39.880000000000003</c:v>
                </c:pt>
                <c:pt idx="1287">
                  <c:v>12.192</c:v>
                </c:pt>
                <c:pt idx="1288">
                  <c:v>20.82</c:v>
                </c:pt>
                <c:pt idx="1289">
                  <c:v>13.215999999999999</c:v>
                </c:pt>
                <c:pt idx="1290">
                  <c:v>32.4</c:v>
                </c:pt>
                <c:pt idx="1291">
                  <c:v>32.94</c:v>
                </c:pt>
                <c:pt idx="1292">
                  <c:v>114.2</c:v>
                </c:pt>
                <c:pt idx="1293">
                  <c:v>3.08</c:v>
                </c:pt>
                <c:pt idx="1294">
                  <c:v>845.72799999999995</c:v>
                </c:pt>
                <c:pt idx="1295">
                  <c:v>13.904</c:v>
                </c:pt>
                <c:pt idx="1296">
                  <c:v>20.72</c:v>
                </c:pt>
                <c:pt idx="1297">
                  <c:v>114.95</c:v>
                </c:pt>
                <c:pt idx="1298">
                  <c:v>26.96</c:v>
                </c:pt>
                <c:pt idx="1299">
                  <c:v>572.76</c:v>
                </c:pt>
                <c:pt idx="1300">
                  <c:v>286.38</c:v>
                </c:pt>
                <c:pt idx="1301">
                  <c:v>61.96</c:v>
                </c:pt>
                <c:pt idx="1302">
                  <c:v>23.99</c:v>
                </c:pt>
                <c:pt idx="1303">
                  <c:v>287.97000000000003</c:v>
                </c:pt>
                <c:pt idx="1304">
                  <c:v>419.94400000000002</c:v>
                </c:pt>
                <c:pt idx="1305">
                  <c:v>46.76</c:v>
                </c:pt>
                <c:pt idx="1306">
                  <c:v>17.712</c:v>
                </c:pt>
                <c:pt idx="1307">
                  <c:v>21.78</c:v>
                </c:pt>
                <c:pt idx="1308">
                  <c:v>161.94</c:v>
                </c:pt>
                <c:pt idx="1309">
                  <c:v>161.56800000000001</c:v>
                </c:pt>
                <c:pt idx="1310">
                  <c:v>3.69</c:v>
                </c:pt>
                <c:pt idx="1311">
                  <c:v>122.12</c:v>
                </c:pt>
                <c:pt idx="1312">
                  <c:v>155.37200000000001</c:v>
                </c:pt>
                <c:pt idx="1313">
                  <c:v>38.880000000000003</c:v>
                </c:pt>
                <c:pt idx="1314">
                  <c:v>183.84</c:v>
                </c:pt>
                <c:pt idx="1315">
                  <c:v>579.29999999999995</c:v>
                </c:pt>
                <c:pt idx="1316">
                  <c:v>14.2</c:v>
                </c:pt>
                <c:pt idx="1317">
                  <c:v>575.91999999999996</c:v>
                </c:pt>
                <c:pt idx="1318">
                  <c:v>5.1840000000000002</c:v>
                </c:pt>
                <c:pt idx="1319">
                  <c:v>5.2290000000000001</c:v>
                </c:pt>
                <c:pt idx="1320">
                  <c:v>285.55200000000002</c:v>
                </c:pt>
                <c:pt idx="1321">
                  <c:v>72.8</c:v>
                </c:pt>
                <c:pt idx="1322">
                  <c:v>10.816000000000001</c:v>
                </c:pt>
                <c:pt idx="1323">
                  <c:v>46.26</c:v>
                </c:pt>
                <c:pt idx="1324">
                  <c:v>17.46</c:v>
                </c:pt>
                <c:pt idx="1325">
                  <c:v>51.072000000000003</c:v>
                </c:pt>
                <c:pt idx="1326">
                  <c:v>11.34</c:v>
                </c:pt>
                <c:pt idx="1327">
                  <c:v>87.92</c:v>
                </c:pt>
                <c:pt idx="1328">
                  <c:v>37.049999999999997</c:v>
                </c:pt>
                <c:pt idx="1329">
                  <c:v>2.97</c:v>
                </c:pt>
                <c:pt idx="1330">
                  <c:v>27.44</c:v>
                </c:pt>
                <c:pt idx="1331">
                  <c:v>1.08</c:v>
                </c:pt>
                <c:pt idx="1332">
                  <c:v>7.96</c:v>
                </c:pt>
                <c:pt idx="1333">
                  <c:v>140.73599999999999</c:v>
                </c:pt>
                <c:pt idx="1334">
                  <c:v>552.55999999999995</c:v>
                </c:pt>
                <c:pt idx="1335">
                  <c:v>25.11</c:v>
                </c:pt>
                <c:pt idx="1336">
                  <c:v>29.78</c:v>
                </c:pt>
                <c:pt idx="1337">
                  <c:v>677.58</c:v>
                </c:pt>
                <c:pt idx="1338">
                  <c:v>75.040000000000006</c:v>
                </c:pt>
                <c:pt idx="1339">
                  <c:v>695.7</c:v>
                </c:pt>
                <c:pt idx="1340">
                  <c:v>15.66</c:v>
                </c:pt>
                <c:pt idx="1341">
                  <c:v>28.853999999999999</c:v>
                </c:pt>
                <c:pt idx="1342">
                  <c:v>47.82</c:v>
                </c:pt>
                <c:pt idx="1343">
                  <c:v>13.05</c:v>
                </c:pt>
                <c:pt idx="1344">
                  <c:v>93.78</c:v>
                </c:pt>
                <c:pt idx="1345">
                  <c:v>47.18</c:v>
                </c:pt>
                <c:pt idx="1346">
                  <c:v>19.68</c:v>
                </c:pt>
                <c:pt idx="1347">
                  <c:v>53.4</c:v>
                </c:pt>
                <c:pt idx="1348">
                  <c:v>35.880000000000003</c:v>
                </c:pt>
                <c:pt idx="1349">
                  <c:v>258.279</c:v>
                </c:pt>
                <c:pt idx="1350">
                  <c:v>31.4</c:v>
                </c:pt>
                <c:pt idx="1351">
                  <c:v>183.96</c:v>
                </c:pt>
                <c:pt idx="1352">
                  <c:v>17.61</c:v>
                </c:pt>
                <c:pt idx="1353">
                  <c:v>300.904</c:v>
                </c:pt>
                <c:pt idx="1354">
                  <c:v>220.77600000000001</c:v>
                </c:pt>
                <c:pt idx="1355">
                  <c:v>281.42399999999998</c:v>
                </c:pt>
                <c:pt idx="1356">
                  <c:v>79.14</c:v>
                </c:pt>
                <c:pt idx="1357">
                  <c:v>1.988</c:v>
                </c:pt>
                <c:pt idx="1358">
                  <c:v>145.56800000000001</c:v>
                </c:pt>
                <c:pt idx="1359">
                  <c:v>123.256</c:v>
                </c:pt>
                <c:pt idx="1360">
                  <c:v>23.68</c:v>
                </c:pt>
                <c:pt idx="1361">
                  <c:v>309.57600000000002</c:v>
                </c:pt>
                <c:pt idx="1362">
                  <c:v>38.387999999999998</c:v>
                </c:pt>
                <c:pt idx="1363">
                  <c:v>95.994</c:v>
                </c:pt>
                <c:pt idx="1364">
                  <c:v>239.952</c:v>
                </c:pt>
                <c:pt idx="1365">
                  <c:v>201.584</c:v>
                </c:pt>
                <c:pt idx="1366">
                  <c:v>899.13599999999997</c:v>
                </c:pt>
                <c:pt idx="1367">
                  <c:v>145.9</c:v>
                </c:pt>
                <c:pt idx="1368">
                  <c:v>590.05799999999999</c:v>
                </c:pt>
                <c:pt idx="1369">
                  <c:v>14.04</c:v>
                </c:pt>
                <c:pt idx="1370">
                  <c:v>49.08</c:v>
                </c:pt>
                <c:pt idx="1371">
                  <c:v>29.6</c:v>
                </c:pt>
                <c:pt idx="1372">
                  <c:v>17.088000000000001</c:v>
                </c:pt>
                <c:pt idx="1373">
                  <c:v>912.75</c:v>
                </c:pt>
                <c:pt idx="1374">
                  <c:v>1089.75</c:v>
                </c:pt>
                <c:pt idx="1375">
                  <c:v>447.84</c:v>
                </c:pt>
                <c:pt idx="1376">
                  <c:v>16.399999999999999</c:v>
                </c:pt>
                <c:pt idx="1377">
                  <c:v>399.96</c:v>
                </c:pt>
                <c:pt idx="1378">
                  <c:v>158.9</c:v>
                </c:pt>
                <c:pt idx="1379">
                  <c:v>13.183999999999999</c:v>
                </c:pt>
                <c:pt idx="1380">
                  <c:v>83.951999999999998</c:v>
                </c:pt>
                <c:pt idx="1381">
                  <c:v>80.98</c:v>
                </c:pt>
                <c:pt idx="1382">
                  <c:v>348.84</c:v>
                </c:pt>
                <c:pt idx="1383">
                  <c:v>9.4499999999999993</c:v>
                </c:pt>
                <c:pt idx="1384">
                  <c:v>18.84</c:v>
                </c:pt>
                <c:pt idx="1385">
                  <c:v>239.98</c:v>
                </c:pt>
                <c:pt idx="1386">
                  <c:v>167.96</c:v>
                </c:pt>
                <c:pt idx="1387">
                  <c:v>104.85</c:v>
                </c:pt>
                <c:pt idx="1388">
                  <c:v>484.83</c:v>
                </c:pt>
                <c:pt idx="1389">
                  <c:v>122.97</c:v>
                </c:pt>
                <c:pt idx="1390">
                  <c:v>154.44</c:v>
                </c:pt>
                <c:pt idx="1391">
                  <c:v>342.37</c:v>
                </c:pt>
                <c:pt idx="1392">
                  <c:v>9.5519999999999996</c:v>
                </c:pt>
                <c:pt idx="1393">
                  <c:v>652.45000000000005</c:v>
                </c:pt>
                <c:pt idx="1394">
                  <c:v>66.644999999999996</c:v>
                </c:pt>
                <c:pt idx="1395">
                  <c:v>17.216000000000001</c:v>
                </c:pt>
                <c:pt idx="1396">
                  <c:v>11.56</c:v>
                </c:pt>
                <c:pt idx="1397">
                  <c:v>88.4</c:v>
                </c:pt>
                <c:pt idx="1398">
                  <c:v>6.48</c:v>
                </c:pt>
                <c:pt idx="1399">
                  <c:v>21.8</c:v>
                </c:pt>
                <c:pt idx="1400">
                  <c:v>251.79</c:v>
                </c:pt>
                <c:pt idx="1401">
                  <c:v>205.17599999999999</c:v>
                </c:pt>
                <c:pt idx="1402">
                  <c:v>419.4</c:v>
                </c:pt>
                <c:pt idx="1403">
                  <c:v>10.304</c:v>
                </c:pt>
                <c:pt idx="1404">
                  <c:v>154.76400000000001</c:v>
                </c:pt>
                <c:pt idx="1405">
                  <c:v>116.78400000000001</c:v>
                </c:pt>
                <c:pt idx="1406">
                  <c:v>75.48</c:v>
                </c:pt>
                <c:pt idx="1407">
                  <c:v>39.979999999999997</c:v>
                </c:pt>
                <c:pt idx="1408">
                  <c:v>393.16500000000002</c:v>
                </c:pt>
                <c:pt idx="1409">
                  <c:v>23.68</c:v>
                </c:pt>
                <c:pt idx="1410">
                  <c:v>408.00599999999997</c:v>
                </c:pt>
                <c:pt idx="1411">
                  <c:v>165.28</c:v>
                </c:pt>
                <c:pt idx="1412">
                  <c:v>334.76799999999997</c:v>
                </c:pt>
                <c:pt idx="1413">
                  <c:v>239.97</c:v>
                </c:pt>
                <c:pt idx="1414">
                  <c:v>37.74</c:v>
                </c:pt>
                <c:pt idx="1415">
                  <c:v>946.34400000000005</c:v>
                </c:pt>
                <c:pt idx="1416">
                  <c:v>151.19999999999999</c:v>
                </c:pt>
                <c:pt idx="1417">
                  <c:v>4.9279999999999999</c:v>
                </c:pt>
                <c:pt idx="1418">
                  <c:v>86.272000000000006</c:v>
                </c:pt>
                <c:pt idx="1419">
                  <c:v>72.587999999999994</c:v>
                </c:pt>
                <c:pt idx="1420">
                  <c:v>60.671999999999997</c:v>
                </c:pt>
                <c:pt idx="1421">
                  <c:v>77.031000000000006</c:v>
                </c:pt>
                <c:pt idx="1422">
                  <c:v>119.904</c:v>
                </c:pt>
                <c:pt idx="1423">
                  <c:v>263.95999999999998</c:v>
                </c:pt>
                <c:pt idx="1424">
                  <c:v>363.64800000000002</c:v>
                </c:pt>
                <c:pt idx="1425">
                  <c:v>9.7279999999999998</c:v>
                </c:pt>
                <c:pt idx="1426">
                  <c:v>14.75</c:v>
                </c:pt>
                <c:pt idx="1427">
                  <c:v>29.8</c:v>
                </c:pt>
                <c:pt idx="1428">
                  <c:v>427.42</c:v>
                </c:pt>
                <c:pt idx="1429">
                  <c:v>220.75200000000001</c:v>
                </c:pt>
                <c:pt idx="1430">
                  <c:v>152.76</c:v>
                </c:pt>
                <c:pt idx="1431">
                  <c:v>7.27</c:v>
                </c:pt>
                <c:pt idx="1432">
                  <c:v>1819.86</c:v>
                </c:pt>
                <c:pt idx="1433">
                  <c:v>33.9</c:v>
                </c:pt>
                <c:pt idx="1434">
                  <c:v>31.103999999999999</c:v>
                </c:pt>
                <c:pt idx="1435">
                  <c:v>5.2480000000000002</c:v>
                </c:pt>
                <c:pt idx="1436">
                  <c:v>263.88</c:v>
                </c:pt>
                <c:pt idx="1437">
                  <c:v>2453.4299999999998</c:v>
                </c:pt>
                <c:pt idx="1438">
                  <c:v>29.7</c:v>
                </c:pt>
                <c:pt idx="1439">
                  <c:v>39.96</c:v>
                </c:pt>
                <c:pt idx="1440">
                  <c:v>36.671999999999997</c:v>
                </c:pt>
                <c:pt idx="1441">
                  <c:v>13.76</c:v>
                </c:pt>
                <c:pt idx="1442">
                  <c:v>139.42400000000001</c:v>
                </c:pt>
                <c:pt idx="1443">
                  <c:v>1979.9280000000001</c:v>
                </c:pt>
                <c:pt idx="1444">
                  <c:v>164.73599999999999</c:v>
                </c:pt>
                <c:pt idx="1445">
                  <c:v>470.30200000000002</c:v>
                </c:pt>
                <c:pt idx="1446">
                  <c:v>47.984000000000002</c:v>
                </c:pt>
                <c:pt idx="1447">
                  <c:v>2.5019999999999998</c:v>
                </c:pt>
                <c:pt idx="1448">
                  <c:v>88.751999999999995</c:v>
                </c:pt>
                <c:pt idx="1449">
                  <c:v>2.0249999999999999</c:v>
                </c:pt>
                <c:pt idx="1450">
                  <c:v>70.98</c:v>
                </c:pt>
                <c:pt idx="1451">
                  <c:v>91.68</c:v>
                </c:pt>
                <c:pt idx="1452">
                  <c:v>33.75</c:v>
                </c:pt>
                <c:pt idx="1453">
                  <c:v>3040</c:v>
                </c:pt>
                <c:pt idx="1454">
                  <c:v>91.2</c:v>
                </c:pt>
                <c:pt idx="1455">
                  <c:v>452.94</c:v>
                </c:pt>
                <c:pt idx="1456">
                  <c:v>52.2</c:v>
                </c:pt>
                <c:pt idx="1457">
                  <c:v>15.936</c:v>
                </c:pt>
                <c:pt idx="1458">
                  <c:v>27.46</c:v>
                </c:pt>
                <c:pt idx="1459">
                  <c:v>55.423999999999999</c:v>
                </c:pt>
                <c:pt idx="1460">
                  <c:v>244.006</c:v>
                </c:pt>
                <c:pt idx="1461">
                  <c:v>159.98400000000001</c:v>
                </c:pt>
                <c:pt idx="1462">
                  <c:v>1024.7159999999999</c:v>
                </c:pt>
                <c:pt idx="1463">
                  <c:v>3.68</c:v>
                </c:pt>
                <c:pt idx="1464">
                  <c:v>121.376</c:v>
                </c:pt>
                <c:pt idx="1465">
                  <c:v>95.975999999999999</c:v>
                </c:pt>
                <c:pt idx="1466">
                  <c:v>255.96799999999999</c:v>
                </c:pt>
                <c:pt idx="1467">
                  <c:v>872.94</c:v>
                </c:pt>
                <c:pt idx="1468">
                  <c:v>41.54</c:v>
                </c:pt>
                <c:pt idx="1469">
                  <c:v>12.96</c:v>
                </c:pt>
                <c:pt idx="1470">
                  <c:v>6.8479999999999999</c:v>
                </c:pt>
                <c:pt idx="1471">
                  <c:v>8.67</c:v>
                </c:pt>
                <c:pt idx="1472">
                  <c:v>6.6879999999999997</c:v>
                </c:pt>
                <c:pt idx="1473">
                  <c:v>17.28</c:v>
                </c:pt>
                <c:pt idx="1474">
                  <c:v>17.712</c:v>
                </c:pt>
                <c:pt idx="1475">
                  <c:v>28.91</c:v>
                </c:pt>
                <c:pt idx="1476">
                  <c:v>52.136000000000003</c:v>
                </c:pt>
                <c:pt idx="1477">
                  <c:v>31.968</c:v>
                </c:pt>
                <c:pt idx="1478">
                  <c:v>25.92</c:v>
                </c:pt>
                <c:pt idx="1479">
                  <c:v>40.46</c:v>
                </c:pt>
                <c:pt idx="1480">
                  <c:v>33.869999999999997</c:v>
                </c:pt>
                <c:pt idx="1481">
                  <c:v>9.7279999999999998</c:v>
                </c:pt>
                <c:pt idx="1482">
                  <c:v>3.4239999999999999</c:v>
                </c:pt>
                <c:pt idx="1483">
                  <c:v>177</c:v>
                </c:pt>
                <c:pt idx="1484">
                  <c:v>3.76</c:v>
                </c:pt>
                <c:pt idx="1485">
                  <c:v>1212.848</c:v>
                </c:pt>
                <c:pt idx="1486">
                  <c:v>89.97</c:v>
                </c:pt>
                <c:pt idx="1487">
                  <c:v>42.6</c:v>
                </c:pt>
                <c:pt idx="1488">
                  <c:v>5.04</c:v>
                </c:pt>
                <c:pt idx="1489">
                  <c:v>62.96</c:v>
                </c:pt>
                <c:pt idx="1490">
                  <c:v>5.88</c:v>
                </c:pt>
                <c:pt idx="1491">
                  <c:v>977.29200000000003</c:v>
                </c:pt>
                <c:pt idx="1492">
                  <c:v>9.64</c:v>
                </c:pt>
                <c:pt idx="1493">
                  <c:v>40.049999999999997</c:v>
                </c:pt>
                <c:pt idx="1494">
                  <c:v>10.192</c:v>
                </c:pt>
                <c:pt idx="1495">
                  <c:v>16.783999999999999</c:v>
                </c:pt>
                <c:pt idx="1496">
                  <c:v>13.12</c:v>
                </c:pt>
                <c:pt idx="1497">
                  <c:v>18.16</c:v>
                </c:pt>
                <c:pt idx="1498">
                  <c:v>16.056000000000001</c:v>
                </c:pt>
                <c:pt idx="1499">
                  <c:v>223.05600000000001</c:v>
                </c:pt>
                <c:pt idx="1500">
                  <c:v>540.048</c:v>
                </c:pt>
                <c:pt idx="1501">
                  <c:v>33.520000000000003</c:v>
                </c:pt>
                <c:pt idx="1502">
                  <c:v>9.94</c:v>
                </c:pt>
                <c:pt idx="1503">
                  <c:v>6.72</c:v>
                </c:pt>
                <c:pt idx="1504">
                  <c:v>1004.976</c:v>
                </c:pt>
                <c:pt idx="1505">
                  <c:v>17.88</c:v>
                </c:pt>
                <c:pt idx="1506">
                  <c:v>396</c:v>
                </c:pt>
                <c:pt idx="1507">
                  <c:v>34.5</c:v>
                </c:pt>
                <c:pt idx="1508">
                  <c:v>8.36</c:v>
                </c:pt>
                <c:pt idx="1509">
                  <c:v>385.6</c:v>
                </c:pt>
                <c:pt idx="1510">
                  <c:v>35.82</c:v>
                </c:pt>
                <c:pt idx="1511">
                  <c:v>200.06399999999999</c:v>
                </c:pt>
                <c:pt idx="1512">
                  <c:v>21.38</c:v>
                </c:pt>
                <c:pt idx="1513">
                  <c:v>6.7439999999999998</c:v>
                </c:pt>
                <c:pt idx="1514">
                  <c:v>63.686</c:v>
                </c:pt>
                <c:pt idx="1515">
                  <c:v>1669.6</c:v>
                </c:pt>
                <c:pt idx="1516">
                  <c:v>83.84</c:v>
                </c:pt>
                <c:pt idx="1517">
                  <c:v>13.272</c:v>
                </c:pt>
                <c:pt idx="1518">
                  <c:v>21.335999999999999</c:v>
                </c:pt>
                <c:pt idx="1519">
                  <c:v>16.52</c:v>
                </c:pt>
                <c:pt idx="1520">
                  <c:v>206.11199999999999</c:v>
                </c:pt>
                <c:pt idx="1521">
                  <c:v>19.920000000000002</c:v>
                </c:pt>
                <c:pt idx="1522">
                  <c:v>198.27199999999999</c:v>
                </c:pt>
                <c:pt idx="1523">
                  <c:v>247.10400000000001</c:v>
                </c:pt>
                <c:pt idx="1524">
                  <c:v>86.304000000000002</c:v>
                </c:pt>
                <c:pt idx="1525">
                  <c:v>4.16</c:v>
                </c:pt>
                <c:pt idx="1526">
                  <c:v>11.648</c:v>
                </c:pt>
                <c:pt idx="1527">
                  <c:v>26.18</c:v>
                </c:pt>
                <c:pt idx="1528">
                  <c:v>7.3</c:v>
                </c:pt>
                <c:pt idx="1529">
                  <c:v>74.352000000000004</c:v>
                </c:pt>
                <c:pt idx="1530">
                  <c:v>10.744</c:v>
                </c:pt>
                <c:pt idx="1531">
                  <c:v>8.3759999999999994</c:v>
                </c:pt>
                <c:pt idx="1532">
                  <c:v>212.88</c:v>
                </c:pt>
                <c:pt idx="1533">
                  <c:v>203.983</c:v>
                </c:pt>
                <c:pt idx="1534">
                  <c:v>40.74</c:v>
                </c:pt>
                <c:pt idx="1535">
                  <c:v>11.67</c:v>
                </c:pt>
                <c:pt idx="1536">
                  <c:v>39.99</c:v>
                </c:pt>
                <c:pt idx="1537">
                  <c:v>16.28</c:v>
                </c:pt>
                <c:pt idx="1538">
                  <c:v>782.94</c:v>
                </c:pt>
                <c:pt idx="1539">
                  <c:v>242.48</c:v>
                </c:pt>
                <c:pt idx="1540">
                  <c:v>8.32</c:v>
                </c:pt>
                <c:pt idx="1541">
                  <c:v>10.464</c:v>
                </c:pt>
                <c:pt idx="1542">
                  <c:v>82.896000000000001</c:v>
                </c:pt>
                <c:pt idx="1543">
                  <c:v>34.24</c:v>
                </c:pt>
                <c:pt idx="1544">
                  <c:v>1573.4880000000001</c:v>
                </c:pt>
                <c:pt idx="1545">
                  <c:v>335.52</c:v>
                </c:pt>
                <c:pt idx="1546">
                  <c:v>23.911999999999999</c:v>
                </c:pt>
                <c:pt idx="1547">
                  <c:v>27.056000000000001</c:v>
                </c:pt>
                <c:pt idx="1548">
                  <c:v>559.99199999999996</c:v>
                </c:pt>
                <c:pt idx="1549">
                  <c:v>9.3239999999999998</c:v>
                </c:pt>
                <c:pt idx="1550">
                  <c:v>111.96</c:v>
                </c:pt>
                <c:pt idx="1551">
                  <c:v>21.56</c:v>
                </c:pt>
                <c:pt idx="1552">
                  <c:v>124.75</c:v>
                </c:pt>
                <c:pt idx="1553">
                  <c:v>5.28</c:v>
                </c:pt>
                <c:pt idx="1554">
                  <c:v>91.96</c:v>
                </c:pt>
                <c:pt idx="1555">
                  <c:v>9.3439999999999994</c:v>
                </c:pt>
                <c:pt idx="1556">
                  <c:v>79.36</c:v>
                </c:pt>
                <c:pt idx="1557">
                  <c:v>171.96</c:v>
                </c:pt>
                <c:pt idx="1558">
                  <c:v>35.351999999999997</c:v>
                </c:pt>
                <c:pt idx="1559">
                  <c:v>18.899999999999999</c:v>
                </c:pt>
                <c:pt idx="1560">
                  <c:v>2.78</c:v>
                </c:pt>
                <c:pt idx="1561">
                  <c:v>1044.6300000000001</c:v>
                </c:pt>
                <c:pt idx="1562">
                  <c:v>11.352</c:v>
                </c:pt>
                <c:pt idx="1563">
                  <c:v>354.9</c:v>
                </c:pt>
                <c:pt idx="1564">
                  <c:v>453.57600000000002</c:v>
                </c:pt>
                <c:pt idx="1565">
                  <c:v>21.48</c:v>
                </c:pt>
                <c:pt idx="1566">
                  <c:v>8.7840000000000007</c:v>
                </c:pt>
                <c:pt idx="1567">
                  <c:v>122.97</c:v>
                </c:pt>
                <c:pt idx="1568">
                  <c:v>12.84</c:v>
                </c:pt>
                <c:pt idx="1569">
                  <c:v>603.91999999999996</c:v>
                </c:pt>
                <c:pt idx="1570">
                  <c:v>21.84</c:v>
                </c:pt>
                <c:pt idx="1571">
                  <c:v>29.99</c:v>
                </c:pt>
                <c:pt idx="1572">
                  <c:v>381.44</c:v>
                </c:pt>
                <c:pt idx="1573">
                  <c:v>40.68</c:v>
                </c:pt>
                <c:pt idx="1574">
                  <c:v>763.28</c:v>
                </c:pt>
                <c:pt idx="1575">
                  <c:v>23.952000000000002</c:v>
                </c:pt>
                <c:pt idx="1576">
                  <c:v>4.9800000000000004</c:v>
                </c:pt>
                <c:pt idx="1577">
                  <c:v>170.88</c:v>
                </c:pt>
                <c:pt idx="1578">
                  <c:v>307.98</c:v>
                </c:pt>
                <c:pt idx="1579">
                  <c:v>382.80599999999998</c:v>
                </c:pt>
                <c:pt idx="1580">
                  <c:v>41.96</c:v>
                </c:pt>
                <c:pt idx="1581">
                  <c:v>1217.568</c:v>
                </c:pt>
                <c:pt idx="1582">
                  <c:v>47.04</c:v>
                </c:pt>
                <c:pt idx="1583">
                  <c:v>6.16</c:v>
                </c:pt>
                <c:pt idx="1584">
                  <c:v>979.95</c:v>
                </c:pt>
                <c:pt idx="1585">
                  <c:v>143.69999999999999</c:v>
                </c:pt>
                <c:pt idx="1586">
                  <c:v>10.65</c:v>
                </c:pt>
                <c:pt idx="1587">
                  <c:v>247.8</c:v>
                </c:pt>
                <c:pt idx="1588">
                  <c:v>10.96</c:v>
                </c:pt>
                <c:pt idx="1589">
                  <c:v>33.488</c:v>
                </c:pt>
                <c:pt idx="1590">
                  <c:v>8.0399999999999991</c:v>
                </c:pt>
                <c:pt idx="1591">
                  <c:v>201.56800000000001</c:v>
                </c:pt>
                <c:pt idx="1592">
                  <c:v>13.44</c:v>
                </c:pt>
                <c:pt idx="1593">
                  <c:v>359.05799999999999</c:v>
                </c:pt>
                <c:pt idx="1594">
                  <c:v>47.991999999999997</c:v>
                </c:pt>
                <c:pt idx="1595">
                  <c:v>547.29999999999995</c:v>
                </c:pt>
                <c:pt idx="1596">
                  <c:v>16.896000000000001</c:v>
                </c:pt>
                <c:pt idx="1597">
                  <c:v>6.6719999999999997</c:v>
                </c:pt>
                <c:pt idx="1598">
                  <c:v>99.135999999999996</c:v>
                </c:pt>
                <c:pt idx="1599">
                  <c:v>15.992000000000001</c:v>
                </c:pt>
                <c:pt idx="1600">
                  <c:v>211.96</c:v>
                </c:pt>
                <c:pt idx="1601">
                  <c:v>6.6719999999999997</c:v>
                </c:pt>
                <c:pt idx="1602">
                  <c:v>155.94</c:v>
                </c:pt>
                <c:pt idx="1603">
                  <c:v>39.96</c:v>
                </c:pt>
                <c:pt idx="1604">
                  <c:v>5.46</c:v>
                </c:pt>
                <c:pt idx="1605">
                  <c:v>73.2</c:v>
                </c:pt>
                <c:pt idx="1606">
                  <c:v>5.84</c:v>
                </c:pt>
                <c:pt idx="1607">
                  <c:v>22.72</c:v>
                </c:pt>
                <c:pt idx="1608">
                  <c:v>9.3360000000000003</c:v>
                </c:pt>
                <c:pt idx="1609">
                  <c:v>290.666</c:v>
                </c:pt>
                <c:pt idx="1610">
                  <c:v>201.584</c:v>
                </c:pt>
                <c:pt idx="1611">
                  <c:v>83.983999999999995</c:v>
                </c:pt>
                <c:pt idx="1612">
                  <c:v>1000.02</c:v>
                </c:pt>
                <c:pt idx="1613">
                  <c:v>83.975999999999999</c:v>
                </c:pt>
                <c:pt idx="1614">
                  <c:v>3.75</c:v>
                </c:pt>
                <c:pt idx="1615">
                  <c:v>41.4</c:v>
                </c:pt>
                <c:pt idx="1616">
                  <c:v>29.79</c:v>
                </c:pt>
                <c:pt idx="1617">
                  <c:v>59.48</c:v>
                </c:pt>
                <c:pt idx="1618">
                  <c:v>6.69</c:v>
                </c:pt>
                <c:pt idx="1619">
                  <c:v>198.46</c:v>
                </c:pt>
                <c:pt idx="1620">
                  <c:v>786.48</c:v>
                </c:pt>
                <c:pt idx="1621">
                  <c:v>23.167999999999999</c:v>
                </c:pt>
                <c:pt idx="1622">
                  <c:v>50</c:v>
                </c:pt>
                <c:pt idx="1623">
                  <c:v>675.96</c:v>
                </c:pt>
                <c:pt idx="1624">
                  <c:v>1265.8499999999999</c:v>
                </c:pt>
                <c:pt idx="1625">
                  <c:v>523.25</c:v>
                </c:pt>
                <c:pt idx="1626">
                  <c:v>517.5</c:v>
                </c:pt>
                <c:pt idx="1627">
                  <c:v>17.920000000000002</c:v>
                </c:pt>
                <c:pt idx="1628">
                  <c:v>41.256</c:v>
                </c:pt>
                <c:pt idx="1629">
                  <c:v>1006.056</c:v>
                </c:pt>
                <c:pt idx="1630">
                  <c:v>10.688000000000001</c:v>
                </c:pt>
                <c:pt idx="1631">
                  <c:v>10.368</c:v>
                </c:pt>
                <c:pt idx="1632">
                  <c:v>25.12</c:v>
                </c:pt>
                <c:pt idx="1633">
                  <c:v>58.112000000000002</c:v>
                </c:pt>
                <c:pt idx="1634">
                  <c:v>15.552</c:v>
                </c:pt>
                <c:pt idx="1635">
                  <c:v>669.08</c:v>
                </c:pt>
                <c:pt idx="1636">
                  <c:v>438.33600000000001</c:v>
                </c:pt>
                <c:pt idx="1637">
                  <c:v>19.440000000000001</c:v>
                </c:pt>
                <c:pt idx="1638">
                  <c:v>9.64</c:v>
                </c:pt>
                <c:pt idx="1639">
                  <c:v>12.7</c:v>
                </c:pt>
                <c:pt idx="1640">
                  <c:v>41.37</c:v>
                </c:pt>
                <c:pt idx="1641">
                  <c:v>12.624000000000001</c:v>
                </c:pt>
                <c:pt idx="1642">
                  <c:v>1247.6400000000001</c:v>
                </c:pt>
                <c:pt idx="1643">
                  <c:v>3149.93</c:v>
                </c:pt>
                <c:pt idx="1644">
                  <c:v>209.7</c:v>
                </c:pt>
                <c:pt idx="1645">
                  <c:v>35.36</c:v>
                </c:pt>
                <c:pt idx="1646">
                  <c:v>3.1680000000000001</c:v>
                </c:pt>
                <c:pt idx="1647">
                  <c:v>121.104</c:v>
                </c:pt>
                <c:pt idx="1648">
                  <c:v>45.893999999999998</c:v>
                </c:pt>
                <c:pt idx="1649">
                  <c:v>109.92</c:v>
                </c:pt>
                <c:pt idx="1650">
                  <c:v>13.36</c:v>
                </c:pt>
                <c:pt idx="1651">
                  <c:v>169.68</c:v>
                </c:pt>
                <c:pt idx="1652">
                  <c:v>132.52000000000001</c:v>
                </c:pt>
                <c:pt idx="1653">
                  <c:v>2.96</c:v>
                </c:pt>
                <c:pt idx="1654">
                  <c:v>8.4480000000000004</c:v>
                </c:pt>
                <c:pt idx="1655">
                  <c:v>95.94</c:v>
                </c:pt>
                <c:pt idx="1656">
                  <c:v>34.79</c:v>
                </c:pt>
                <c:pt idx="1657">
                  <c:v>160.77600000000001</c:v>
                </c:pt>
                <c:pt idx="1658">
                  <c:v>88.751999999999995</c:v>
                </c:pt>
                <c:pt idx="1659">
                  <c:v>13.904</c:v>
                </c:pt>
                <c:pt idx="1660">
                  <c:v>677.58</c:v>
                </c:pt>
                <c:pt idx="1661">
                  <c:v>13.896000000000001</c:v>
                </c:pt>
                <c:pt idx="1662">
                  <c:v>41.92</c:v>
                </c:pt>
                <c:pt idx="1663">
                  <c:v>297.57600000000002</c:v>
                </c:pt>
                <c:pt idx="1664">
                  <c:v>4.3440000000000003</c:v>
                </c:pt>
                <c:pt idx="1665">
                  <c:v>94.992000000000004</c:v>
                </c:pt>
                <c:pt idx="1666">
                  <c:v>74.352000000000004</c:v>
                </c:pt>
                <c:pt idx="1667">
                  <c:v>14.04</c:v>
                </c:pt>
                <c:pt idx="1668">
                  <c:v>1018.104</c:v>
                </c:pt>
                <c:pt idx="1669">
                  <c:v>16.68</c:v>
                </c:pt>
                <c:pt idx="1670">
                  <c:v>58.58</c:v>
                </c:pt>
                <c:pt idx="1671">
                  <c:v>167.96799999999999</c:v>
                </c:pt>
                <c:pt idx="1672">
                  <c:v>196.62</c:v>
                </c:pt>
                <c:pt idx="1673">
                  <c:v>21.936</c:v>
                </c:pt>
                <c:pt idx="1674">
                  <c:v>6.5880000000000001</c:v>
                </c:pt>
                <c:pt idx="1675">
                  <c:v>104.28</c:v>
                </c:pt>
                <c:pt idx="1676">
                  <c:v>17.940000000000001</c:v>
                </c:pt>
                <c:pt idx="1677">
                  <c:v>64.784000000000006</c:v>
                </c:pt>
                <c:pt idx="1678">
                  <c:v>32.381999999999998</c:v>
                </c:pt>
                <c:pt idx="1679">
                  <c:v>42.368000000000002</c:v>
                </c:pt>
                <c:pt idx="1680">
                  <c:v>399.54</c:v>
                </c:pt>
                <c:pt idx="1681">
                  <c:v>18.97</c:v>
                </c:pt>
                <c:pt idx="1682">
                  <c:v>14.82</c:v>
                </c:pt>
                <c:pt idx="1683">
                  <c:v>99.28</c:v>
                </c:pt>
                <c:pt idx="1684">
                  <c:v>1.1879999999999999</c:v>
                </c:pt>
                <c:pt idx="1685">
                  <c:v>7.5179999999999998</c:v>
                </c:pt>
                <c:pt idx="1686">
                  <c:v>10.368</c:v>
                </c:pt>
                <c:pt idx="1687">
                  <c:v>310.88</c:v>
                </c:pt>
                <c:pt idx="1688">
                  <c:v>853.09199999999998</c:v>
                </c:pt>
                <c:pt idx="1689">
                  <c:v>33.450000000000003</c:v>
                </c:pt>
                <c:pt idx="1690">
                  <c:v>10.4</c:v>
                </c:pt>
                <c:pt idx="1691">
                  <c:v>21.88</c:v>
                </c:pt>
                <c:pt idx="1692">
                  <c:v>13.616</c:v>
                </c:pt>
                <c:pt idx="1693">
                  <c:v>63.96</c:v>
                </c:pt>
                <c:pt idx="1694">
                  <c:v>14.46</c:v>
                </c:pt>
                <c:pt idx="1695">
                  <c:v>104.98</c:v>
                </c:pt>
                <c:pt idx="1696">
                  <c:v>106.96</c:v>
                </c:pt>
                <c:pt idx="1697">
                  <c:v>21.56</c:v>
                </c:pt>
                <c:pt idx="1698">
                  <c:v>515.88</c:v>
                </c:pt>
                <c:pt idx="1699">
                  <c:v>11.808</c:v>
                </c:pt>
                <c:pt idx="1700">
                  <c:v>1931.04</c:v>
                </c:pt>
                <c:pt idx="1701">
                  <c:v>9.9600000000000009</c:v>
                </c:pt>
                <c:pt idx="1702">
                  <c:v>12.35</c:v>
                </c:pt>
                <c:pt idx="1703">
                  <c:v>9.702</c:v>
                </c:pt>
                <c:pt idx="1704">
                  <c:v>11.61</c:v>
                </c:pt>
                <c:pt idx="1705">
                  <c:v>43.86</c:v>
                </c:pt>
                <c:pt idx="1706">
                  <c:v>148.47999999999999</c:v>
                </c:pt>
                <c:pt idx="1707">
                  <c:v>7.42</c:v>
                </c:pt>
                <c:pt idx="1708">
                  <c:v>71.992000000000004</c:v>
                </c:pt>
                <c:pt idx="1709">
                  <c:v>19.899999999999999</c:v>
                </c:pt>
                <c:pt idx="1710">
                  <c:v>1702.12</c:v>
                </c:pt>
                <c:pt idx="1711">
                  <c:v>14.304</c:v>
                </c:pt>
                <c:pt idx="1712">
                  <c:v>765.625</c:v>
                </c:pt>
                <c:pt idx="1713">
                  <c:v>307.666</c:v>
                </c:pt>
                <c:pt idx="1714">
                  <c:v>7.7119999999999997</c:v>
                </c:pt>
                <c:pt idx="1715">
                  <c:v>242.9</c:v>
                </c:pt>
                <c:pt idx="1716">
                  <c:v>454.9</c:v>
                </c:pt>
                <c:pt idx="1717">
                  <c:v>35.92</c:v>
                </c:pt>
                <c:pt idx="1718">
                  <c:v>39.76</c:v>
                </c:pt>
                <c:pt idx="1719">
                  <c:v>47.744</c:v>
                </c:pt>
                <c:pt idx="1720">
                  <c:v>159.98400000000001</c:v>
                </c:pt>
                <c:pt idx="1721">
                  <c:v>255.96799999999999</c:v>
                </c:pt>
                <c:pt idx="1722">
                  <c:v>359.05799999999999</c:v>
                </c:pt>
                <c:pt idx="1723">
                  <c:v>434.35199999999998</c:v>
                </c:pt>
                <c:pt idx="1724">
                  <c:v>3.552</c:v>
                </c:pt>
                <c:pt idx="1725">
                  <c:v>88.831999999999994</c:v>
                </c:pt>
                <c:pt idx="1726">
                  <c:v>1048.3499999999999</c:v>
                </c:pt>
                <c:pt idx="1727">
                  <c:v>100</c:v>
                </c:pt>
                <c:pt idx="1728">
                  <c:v>7.83</c:v>
                </c:pt>
                <c:pt idx="1729">
                  <c:v>96.256</c:v>
                </c:pt>
                <c:pt idx="1730">
                  <c:v>10.688000000000001</c:v>
                </c:pt>
                <c:pt idx="1731">
                  <c:v>338.04</c:v>
                </c:pt>
                <c:pt idx="1732">
                  <c:v>154.24</c:v>
                </c:pt>
                <c:pt idx="1733">
                  <c:v>34.847999999999999</c:v>
                </c:pt>
                <c:pt idx="1734">
                  <c:v>22</c:v>
                </c:pt>
                <c:pt idx="1735">
                  <c:v>4.3680000000000003</c:v>
                </c:pt>
                <c:pt idx="1736">
                  <c:v>31.44</c:v>
                </c:pt>
                <c:pt idx="1737">
                  <c:v>17.899999999999999</c:v>
                </c:pt>
                <c:pt idx="1738">
                  <c:v>129.44999999999999</c:v>
                </c:pt>
                <c:pt idx="1739">
                  <c:v>20.88</c:v>
                </c:pt>
                <c:pt idx="1740">
                  <c:v>20.736000000000001</c:v>
                </c:pt>
                <c:pt idx="1741">
                  <c:v>7.1680000000000001</c:v>
                </c:pt>
                <c:pt idx="1742">
                  <c:v>11.167999999999999</c:v>
                </c:pt>
                <c:pt idx="1743">
                  <c:v>442.4</c:v>
                </c:pt>
                <c:pt idx="1744">
                  <c:v>13.36</c:v>
                </c:pt>
                <c:pt idx="1745">
                  <c:v>11.231999999999999</c:v>
                </c:pt>
                <c:pt idx="1746">
                  <c:v>10.272</c:v>
                </c:pt>
                <c:pt idx="1747">
                  <c:v>10.368</c:v>
                </c:pt>
                <c:pt idx="1748">
                  <c:v>6.24</c:v>
                </c:pt>
                <c:pt idx="1749">
                  <c:v>206.96199999999999</c:v>
                </c:pt>
                <c:pt idx="1750">
                  <c:v>9.4600000000000009</c:v>
                </c:pt>
                <c:pt idx="1751">
                  <c:v>559.62</c:v>
                </c:pt>
                <c:pt idx="1752">
                  <c:v>109.92</c:v>
                </c:pt>
                <c:pt idx="1753">
                  <c:v>8.56</c:v>
                </c:pt>
                <c:pt idx="1754">
                  <c:v>360.71199999999999</c:v>
                </c:pt>
                <c:pt idx="1755">
                  <c:v>1718.4</c:v>
                </c:pt>
                <c:pt idx="1756">
                  <c:v>41.567999999999998</c:v>
                </c:pt>
                <c:pt idx="1757">
                  <c:v>46.863999999999997</c:v>
                </c:pt>
                <c:pt idx="1758">
                  <c:v>19.536000000000001</c:v>
                </c:pt>
                <c:pt idx="1759">
                  <c:v>411.33199999999999</c:v>
                </c:pt>
                <c:pt idx="1760">
                  <c:v>28.751999999999999</c:v>
                </c:pt>
                <c:pt idx="1761">
                  <c:v>293.19900000000001</c:v>
                </c:pt>
                <c:pt idx="1762">
                  <c:v>35.06</c:v>
                </c:pt>
                <c:pt idx="1763">
                  <c:v>4.13</c:v>
                </c:pt>
                <c:pt idx="1764">
                  <c:v>109.8</c:v>
                </c:pt>
                <c:pt idx="1765">
                  <c:v>9.82</c:v>
                </c:pt>
                <c:pt idx="1766">
                  <c:v>7.6440000000000001</c:v>
                </c:pt>
                <c:pt idx="1767">
                  <c:v>51.465000000000003</c:v>
                </c:pt>
                <c:pt idx="1768">
                  <c:v>6.976</c:v>
                </c:pt>
                <c:pt idx="1769">
                  <c:v>12.222</c:v>
                </c:pt>
                <c:pt idx="1770">
                  <c:v>97.983999999999995</c:v>
                </c:pt>
                <c:pt idx="1771">
                  <c:v>62.4</c:v>
                </c:pt>
                <c:pt idx="1772">
                  <c:v>20.86</c:v>
                </c:pt>
                <c:pt idx="1773">
                  <c:v>497.61</c:v>
                </c:pt>
                <c:pt idx="1774">
                  <c:v>5.34</c:v>
                </c:pt>
                <c:pt idx="1775">
                  <c:v>3.15</c:v>
                </c:pt>
                <c:pt idx="1776">
                  <c:v>368.91</c:v>
                </c:pt>
                <c:pt idx="1777">
                  <c:v>14.7</c:v>
                </c:pt>
                <c:pt idx="1778">
                  <c:v>59.97</c:v>
                </c:pt>
                <c:pt idx="1779">
                  <c:v>83.36</c:v>
                </c:pt>
                <c:pt idx="1780">
                  <c:v>6.58</c:v>
                </c:pt>
                <c:pt idx="1781">
                  <c:v>122.94</c:v>
                </c:pt>
                <c:pt idx="1782">
                  <c:v>219.84</c:v>
                </c:pt>
                <c:pt idx="1783">
                  <c:v>98.16</c:v>
                </c:pt>
                <c:pt idx="1784">
                  <c:v>33.04</c:v>
                </c:pt>
                <c:pt idx="1785">
                  <c:v>86.97</c:v>
                </c:pt>
                <c:pt idx="1786">
                  <c:v>134.97</c:v>
                </c:pt>
                <c:pt idx="1787">
                  <c:v>699.98</c:v>
                </c:pt>
                <c:pt idx="1788">
                  <c:v>139.94999999999999</c:v>
                </c:pt>
                <c:pt idx="1789">
                  <c:v>48.94</c:v>
                </c:pt>
                <c:pt idx="1790">
                  <c:v>2807.84</c:v>
                </c:pt>
                <c:pt idx="1791">
                  <c:v>46.64</c:v>
                </c:pt>
                <c:pt idx="1792">
                  <c:v>60.415999999999997</c:v>
                </c:pt>
                <c:pt idx="1793">
                  <c:v>107.94</c:v>
                </c:pt>
                <c:pt idx="1794">
                  <c:v>63.84</c:v>
                </c:pt>
                <c:pt idx="1795">
                  <c:v>347.97</c:v>
                </c:pt>
                <c:pt idx="1796">
                  <c:v>37.008000000000003</c:v>
                </c:pt>
                <c:pt idx="1797">
                  <c:v>215.65</c:v>
                </c:pt>
                <c:pt idx="1798">
                  <c:v>11.167999999999999</c:v>
                </c:pt>
                <c:pt idx="1799">
                  <c:v>53.951999999999998</c:v>
                </c:pt>
                <c:pt idx="1800">
                  <c:v>4.18</c:v>
                </c:pt>
                <c:pt idx="1801">
                  <c:v>5.6070000000000002</c:v>
                </c:pt>
                <c:pt idx="1802">
                  <c:v>4663.7359999999999</c:v>
                </c:pt>
                <c:pt idx="1803">
                  <c:v>79.983999999999995</c:v>
                </c:pt>
                <c:pt idx="1804">
                  <c:v>2575.944</c:v>
                </c:pt>
                <c:pt idx="1805">
                  <c:v>45.36</c:v>
                </c:pt>
                <c:pt idx="1806">
                  <c:v>254.24</c:v>
                </c:pt>
                <c:pt idx="1807">
                  <c:v>69.930000000000007</c:v>
                </c:pt>
                <c:pt idx="1808">
                  <c:v>16.155999999999999</c:v>
                </c:pt>
                <c:pt idx="1809">
                  <c:v>54.816000000000003</c:v>
                </c:pt>
                <c:pt idx="1810">
                  <c:v>1441.3</c:v>
                </c:pt>
                <c:pt idx="1811">
                  <c:v>77.599999999999994</c:v>
                </c:pt>
                <c:pt idx="1812">
                  <c:v>4.6559999999999997</c:v>
                </c:pt>
                <c:pt idx="1813">
                  <c:v>170.136</c:v>
                </c:pt>
                <c:pt idx="1814">
                  <c:v>7.38</c:v>
                </c:pt>
                <c:pt idx="1815">
                  <c:v>9.26</c:v>
                </c:pt>
                <c:pt idx="1816">
                  <c:v>9.9600000000000009</c:v>
                </c:pt>
                <c:pt idx="1817">
                  <c:v>75.599999999999994</c:v>
                </c:pt>
                <c:pt idx="1818">
                  <c:v>29.32</c:v>
                </c:pt>
                <c:pt idx="1819">
                  <c:v>92.063999999999993</c:v>
                </c:pt>
                <c:pt idx="1820">
                  <c:v>6.976</c:v>
                </c:pt>
                <c:pt idx="1821">
                  <c:v>62.957999999999998</c:v>
                </c:pt>
                <c:pt idx="1822">
                  <c:v>5.1840000000000002</c:v>
                </c:pt>
                <c:pt idx="1823">
                  <c:v>31.32</c:v>
                </c:pt>
                <c:pt idx="1824">
                  <c:v>11.84</c:v>
                </c:pt>
                <c:pt idx="1825">
                  <c:v>22.783999999999999</c:v>
                </c:pt>
                <c:pt idx="1826">
                  <c:v>1127.9760000000001</c:v>
                </c:pt>
                <c:pt idx="1827">
                  <c:v>38.880000000000003</c:v>
                </c:pt>
                <c:pt idx="1828">
                  <c:v>779.79600000000005</c:v>
                </c:pt>
                <c:pt idx="1829">
                  <c:v>1439.92</c:v>
                </c:pt>
                <c:pt idx="1830">
                  <c:v>262.11</c:v>
                </c:pt>
                <c:pt idx="1831">
                  <c:v>207</c:v>
                </c:pt>
                <c:pt idx="1832">
                  <c:v>1439.982</c:v>
                </c:pt>
                <c:pt idx="1833">
                  <c:v>36.287999999999997</c:v>
                </c:pt>
                <c:pt idx="1834">
                  <c:v>21.4</c:v>
                </c:pt>
                <c:pt idx="1835">
                  <c:v>1245.8599999999999</c:v>
                </c:pt>
                <c:pt idx="1836">
                  <c:v>17.544</c:v>
                </c:pt>
                <c:pt idx="1837">
                  <c:v>44.128</c:v>
                </c:pt>
                <c:pt idx="1838">
                  <c:v>62.92</c:v>
                </c:pt>
                <c:pt idx="1839">
                  <c:v>78.304000000000002</c:v>
                </c:pt>
                <c:pt idx="1840">
                  <c:v>140.81</c:v>
                </c:pt>
                <c:pt idx="1841">
                  <c:v>40.095999999999997</c:v>
                </c:pt>
                <c:pt idx="1842">
                  <c:v>40.783999999999999</c:v>
                </c:pt>
                <c:pt idx="1843">
                  <c:v>90.57</c:v>
                </c:pt>
                <c:pt idx="1844">
                  <c:v>40.08</c:v>
                </c:pt>
                <c:pt idx="1845">
                  <c:v>37.68</c:v>
                </c:pt>
                <c:pt idx="1846">
                  <c:v>362.35199999999998</c:v>
                </c:pt>
                <c:pt idx="1847">
                  <c:v>7.1840000000000002</c:v>
                </c:pt>
                <c:pt idx="1848">
                  <c:v>34.76</c:v>
                </c:pt>
                <c:pt idx="1849">
                  <c:v>831.2</c:v>
                </c:pt>
                <c:pt idx="1850">
                  <c:v>26.4</c:v>
                </c:pt>
                <c:pt idx="1851">
                  <c:v>106.75</c:v>
                </c:pt>
                <c:pt idx="1852">
                  <c:v>97.82</c:v>
                </c:pt>
                <c:pt idx="1853">
                  <c:v>141.4</c:v>
                </c:pt>
                <c:pt idx="1854">
                  <c:v>14.52</c:v>
                </c:pt>
                <c:pt idx="1855">
                  <c:v>127.92</c:v>
                </c:pt>
                <c:pt idx="1856">
                  <c:v>34.24</c:v>
                </c:pt>
                <c:pt idx="1857">
                  <c:v>137.62</c:v>
                </c:pt>
                <c:pt idx="1858">
                  <c:v>100.49</c:v>
                </c:pt>
                <c:pt idx="1859">
                  <c:v>257.56799999999998</c:v>
                </c:pt>
                <c:pt idx="1860">
                  <c:v>119.96</c:v>
                </c:pt>
                <c:pt idx="1861">
                  <c:v>49.631999999999998</c:v>
                </c:pt>
                <c:pt idx="1862">
                  <c:v>727.45</c:v>
                </c:pt>
                <c:pt idx="1863">
                  <c:v>24.96</c:v>
                </c:pt>
                <c:pt idx="1864">
                  <c:v>370.78199999999998</c:v>
                </c:pt>
                <c:pt idx="1865">
                  <c:v>196.45</c:v>
                </c:pt>
                <c:pt idx="1866">
                  <c:v>31.103999999999999</c:v>
                </c:pt>
                <c:pt idx="1867">
                  <c:v>78.256</c:v>
                </c:pt>
                <c:pt idx="1868">
                  <c:v>6.48</c:v>
                </c:pt>
                <c:pt idx="1869">
                  <c:v>99.2</c:v>
                </c:pt>
                <c:pt idx="1870">
                  <c:v>801.56799999999998</c:v>
                </c:pt>
                <c:pt idx="1871">
                  <c:v>272.84800000000001</c:v>
                </c:pt>
                <c:pt idx="1872">
                  <c:v>70.98</c:v>
                </c:pt>
                <c:pt idx="1873">
                  <c:v>16.224</c:v>
                </c:pt>
                <c:pt idx="1874">
                  <c:v>176.78399999999999</c:v>
                </c:pt>
                <c:pt idx="1875">
                  <c:v>470.37599999999998</c:v>
                </c:pt>
                <c:pt idx="1876">
                  <c:v>393.56799999999998</c:v>
                </c:pt>
                <c:pt idx="1877">
                  <c:v>302.37599999999998</c:v>
                </c:pt>
                <c:pt idx="1878">
                  <c:v>68.742000000000004</c:v>
                </c:pt>
                <c:pt idx="1879">
                  <c:v>29.34</c:v>
                </c:pt>
                <c:pt idx="1880">
                  <c:v>383.60700000000003</c:v>
                </c:pt>
                <c:pt idx="1881">
                  <c:v>563.4</c:v>
                </c:pt>
                <c:pt idx="1882">
                  <c:v>217.05600000000001</c:v>
                </c:pt>
                <c:pt idx="1883">
                  <c:v>6</c:v>
                </c:pt>
                <c:pt idx="1884">
                  <c:v>31.56</c:v>
                </c:pt>
                <c:pt idx="1885">
                  <c:v>7.1040000000000001</c:v>
                </c:pt>
                <c:pt idx="1886">
                  <c:v>398.35199999999998</c:v>
                </c:pt>
                <c:pt idx="1887">
                  <c:v>121.792</c:v>
                </c:pt>
                <c:pt idx="1888">
                  <c:v>409.59</c:v>
                </c:pt>
                <c:pt idx="1889">
                  <c:v>10.56</c:v>
                </c:pt>
                <c:pt idx="1890">
                  <c:v>3.38</c:v>
                </c:pt>
                <c:pt idx="1891">
                  <c:v>7.8239999999999998</c:v>
                </c:pt>
                <c:pt idx="1892">
                  <c:v>24.783999999999999</c:v>
                </c:pt>
                <c:pt idx="1893">
                  <c:v>34.65</c:v>
                </c:pt>
                <c:pt idx="1894">
                  <c:v>487.98399999999998</c:v>
                </c:pt>
                <c:pt idx="1895">
                  <c:v>1793.98</c:v>
                </c:pt>
                <c:pt idx="1896">
                  <c:v>29.808</c:v>
                </c:pt>
                <c:pt idx="1897">
                  <c:v>505.17599999999999</c:v>
                </c:pt>
                <c:pt idx="1898">
                  <c:v>174.05850000000001</c:v>
                </c:pt>
                <c:pt idx="1899">
                  <c:v>191.88</c:v>
                </c:pt>
                <c:pt idx="1900">
                  <c:v>14.78</c:v>
                </c:pt>
                <c:pt idx="1901">
                  <c:v>5.1840000000000002</c:v>
                </c:pt>
                <c:pt idx="1902">
                  <c:v>478.48</c:v>
                </c:pt>
                <c:pt idx="1903">
                  <c:v>28.4</c:v>
                </c:pt>
                <c:pt idx="1904">
                  <c:v>909.12</c:v>
                </c:pt>
                <c:pt idx="1905">
                  <c:v>2.952</c:v>
                </c:pt>
                <c:pt idx="1906">
                  <c:v>27.018000000000001</c:v>
                </c:pt>
                <c:pt idx="1907">
                  <c:v>136.91999999999999</c:v>
                </c:pt>
                <c:pt idx="1908">
                  <c:v>18.96</c:v>
                </c:pt>
                <c:pt idx="1909">
                  <c:v>99.39</c:v>
                </c:pt>
                <c:pt idx="1910">
                  <c:v>273.89600000000002</c:v>
                </c:pt>
                <c:pt idx="1911">
                  <c:v>597.13199999999995</c:v>
                </c:pt>
                <c:pt idx="1912">
                  <c:v>149.94999999999999</c:v>
                </c:pt>
                <c:pt idx="1913">
                  <c:v>4.6079999999999997</c:v>
                </c:pt>
                <c:pt idx="1914">
                  <c:v>15.528</c:v>
                </c:pt>
                <c:pt idx="1915">
                  <c:v>11.952</c:v>
                </c:pt>
                <c:pt idx="1916">
                  <c:v>11.65</c:v>
                </c:pt>
                <c:pt idx="1917">
                  <c:v>299.89999999999998</c:v>
                </c:pt>
                <c:pt idx="1918">
                  <c:v>895.92</c:v>
                </c:pt>
                <c:pt idx="1919">
                  <c:v>462.56400000000002</c:v>
                </c:pt>
                <c:pt idx="1920">
                  <c:v>15.007999999999999</c:v>
                </c:pt>
                <c:pt idx="1921">
                  <c:v>863.64</c:v>
                </c:pt>
                <c:pt idx="1922">
                  <c:v>47.616</c:v>
                </c:pt>
                <c:pt idx="1923">
                  <c:v>92.94</c:v>
                </c:pt>
                <c:pt idx="1924">
                  <c:v>199.98</c:v>
                </c:pt>
                <c:pt idx="1925">
                  <c:v>177.48</c:v>
                </c:pt>
                <c:pt idx="1926">
                  <c:v>88.768000000000001</c:v>
                </c:pt>
                <c:pt idx="1927">
                  <c:v>6.48</c:v>
                </c:pt>
                <c:pt idx="1928">
                  <c:v>46.51</c:v>
                </c:pt>
                <c:pt idx="1929">
                  <c:v>659.976</c:v>
                </c:pt>
                <c:pt idx="1930">
                  <c:v>271.99200000000002</c:v>
                </c:pt>
                <c:pt idx="1931">
                  <c:v>145.74</c:v>
                </c:pt>
                <c:pt idx="1932">
                  <c:v>15.4</c:v>
                </c:pt>
                <c:pt idx="1933">
                  <c:v>244.55</c:v>
                </c:pt>
                <c:pt idx="1934">
                  <c:v>166.16</c:v>
                </c:pt>
                <c:pt idx="1935">
                  <c:v>14.73</c:v>
                </c:pt>
                <c:pt idx="1936">
                  <c:v>19.968</c:v>
                </c:pt>
                <c:pt idx="1937">
                  <c:v>33.488</c:v>
                </c:pt>
                <c:pt idx="1938">
                  <c:v>8.7360000000000007</c:v>
                </c:pt>
                <c:pt idx="1939">
                  <c:v>662.88</c:v>
                </c:pt>
                <c:pt idx="1940">
                  <c:v>47.36</c:v>
                </c:pt>
                <c:pt idx="1941">
                  <c:v>27.44</c:v>
                </c:pt>
                <c:pt idx="1942">
                  <c:v>3.24</c:v>
                </c:pt>
                <c:pt idx="1943">
                  <c:v>95.968000000000004</c:v>
                </c:pt>
                <c:pt idx="1944">
                  <c:v>10.368</c:v>
                </c:pt>
                <c:pt idx="1945">
                  <c:v>23.1</c:v>
                </c:pt>
                <c:pt idx="1946">
                  <c:v>11.54</c:v>
                </c:pt>
                <c:pt idx="1947">
                  <c:v>254.52600000000001</c:v>
                </c:pt>
                <c:pt idx="1948">
                  <c:v>12.98</c:v>
                </c:pt>
                <c:pt idx="1949">
                  <c:v>26.431999999999999</c:v>
                </c:pt>
                <c:pt idx="1950">
                  <c:v>197.97</c:v>
                </c:pt>
                <c:pt idx="1951">
                  <c:v>18.899999999999999</c:v>
                </c:pt>
                <c:pt idx="1952">
                  <c:v>1282.4100000000001</c:v>
                </c:pt>
                <c:pt idx="1953">
                  <c:v>4.92</c:v>
                </c:pt>
                <c:pt idx="1954">
                  <c:v>238</c:v>
                </c:pt>
                <c:pt idx="1955">
                  <c:v>167.97</c:v>
                </c:pt>
                <c:pt idx="1956">
                  <c:v>17.12</c:v>
                </c:pt>
                <c:pt idx="1957">
                  <c:v>16.2</c:v>
                </c:pt>
                <c:pt idx="1958">
                  <c:v>33.99</c:v>
                </c:pt>
                <c:pt idx="1959">
                  <c:v>296.85000000000002</c:v>
                </c:pt>
                <c:pt idx="1960">
                  <c:v>112.8</c:v>
                </c:pt>
                <c:pt idx="1961">
                  <c:v>13.71</c:v>
                </c:pt>
                <c:pt idx="1962">
                  <c:v>24.9</c:v>
                </c:pt>
                <c:pt idx="1963">
                  <c:v>286.29000000000002</c:v>
                </c:pt>
                <c:pt idx="1964">
                  <c:v>24.18</c:v>
                </c:pt>
                <c:pt idx="1965">
                  <c:v>281.97000000000003</c:v>
                </c:pt>
                <c:pt idx="1966">
                  <c:v>69.5</c:v>
                </c:pt>
                <c:pt idx="1967">
                  <c:v>166.44</c:v>
                </c:pt>
                <c:pt idx="1968">
                  <c:v>291.95999999999998</c:v>
                </c:pt>
                <c:pt idx="1969">
                  <c:v>6.4080000000000004</c:v>
                </c:pt>
                <c:pt idx="1970">
                  <c:v>408.74400000000003</c:v>
                </c:pt>
                <c:pt idx="1971">
                  <c:v>5.1040000000000001</c:v>
                </c:pt>
                <c:pt idx="1972">
                  <c:v>2.8959999999999999</c:v>
                </c:pt>
                <c:pt idx="1973">
                  <c:v>35.015999999999998</c:v>
                </c:pt>
                <c:pt idx="1974">
                  <c:v>275.97000000000003</c:v>
                </c:pt>
                <c:pt idx="1975">
                  <c:v>1394.95</c:v>
                </c:pt>
                <c:pt idx="1976">
                  <c:v>545.88</c:v>
                </c:pt>
                <c:pt idx="1977">
                  <c:v>5.2480000000000002</c:v>
                </c:pt>
                <c:pt idx="1978">
                  <c:v>933.53599999999994</c:v>
                </c:pt>
                <c:pt idx="1979">
                  <c:v>42.975999999999999</c:v>
                </c:pt>
                <c:pt idx="1980">
                  <c:v>3.76</c:v>
                </c:pt>
                <c:pt idx="1981">
                  <c:v>479.96</c:v>
                </c:pt>
                <c:pt idx="1982">
                  <c:v>320.88</c:v>
                </c:pt>
                <c:pt idx="1983">
                  <c:v>23.88</c:v>
                </c:pt>
                <c:pt idx="1984">
                  <c:v>26.76</c:v>
                </c:pt>
                <c:pt idx="1985">
                  <c:v>1439.9760000000001</c:v>
                </c:pt>
                <c:pt idx="1986">
                  <c:v>17.22</c:v>
                </c:pt>
                <c:pt idx="1987">
                  <c:v>1024.3800000000001</c:v>
                </c:pt>
                <c:pt idx="1988">
                  <c:v>26.22</c:v>
                </c:pt>
                <c:pt idx="1989">
                  <c:v>17.34</c:v>
                </c:pt>
                <c:pt idx="1990">
                  <c:v>4.9560000000000004</c:v>
                </c:pt>
                <c:pt idx="1991">
                  <c:v>71.040000000000006</c:v>
                </c:pt>
                <c:pt idx="1992">
                  <c:v>5.3440000000000003</c:v>
                </c:pt>
                <c:pt idx="1993">
                  <c:v>11.304</c:v>
                </c:pt>
                <c:pt idx="1994">
                  <c:v>294.62</c:v>
                </c:pt>
                <c:pt idx="1995">
                  <c:v>8.7520000000000007</c:v>
                </c:pt>
                <c:pt idx="1996">
                  <c:v>15</c:v>
                </c:pt>
                <c:pt idx="1997">
                  <c:v>161.61000000000001</c:v>
                </c:pt>
                <c:pt idx="1998">
                  <c:v>144.94999999999999</c:v>
                </c:pt>
                <c:pt idx="1999">
                  <c:v>199.95</c:v>
                </c:pt>
                <c:pt idx="2000">
                  <c:v>41.86</c:v>
                </c:pt>
                <c:pt idx="2001">
                  <c:v>95.94</c:v>
                </c:pt>
                <c:pt idx="2002">
                  <c:v>304.45</c:v>
                </c:pt>
                <c:pt idx="2003">
                  <c:v>11.364000000000001</c:v>
                </c:pt>
                <c:pt idx="2004">
                  <c:v>29.68</c:v>
                </c:pt>
                <c:pt idx="2005">
                  <c:v>47.53</c:v>
                </c:pt>
                <c:pt idx="2006">
                  <c:v>183.37200000000001</c:v>
                </c:pt>
                <c:pt idx="2007">
                  <c:v>4.2240000000000002</c:v>
                </c:pt>
                <c:pt idx="2008">
                  <c:v>333.05599999999998</c:v>
                </c:pt>
                <c:pt idx="2009">
                  <c:v>24.896000000000001</c:v>
                </c:pt>
                <c:pt idx="2010">
                  <c:v>159.98400000000001</c:v>
                </c:pt>
                <c:pt idx="2011">
                  <c:v>46.344000000000001</c:v>
                </c:pt>
                <c:pt idx="2012">
                  <c:v>350.98</c:v>
                </c:pt>
                <c:pt idx="2013">
                  <c:v>13.08</c:v>
                </c:pt>
                <c:pt idx="2014">
                  <c:v>900.08</c:v>
                </c:pt>
                <c:pt idx="2015">
                  <c:v>17.568000000000001</c:v>
                </c:pt>
                <c:pt idx="2016">
                  <c:v>14.62</c:v>
                </c:pt>
                <c:pt idx="2017">
                  <c:v>33.36</c:v>
                </c:pt>
                <c:pt idx="2018">
                  <c:v>40.14</c:v>
                </c:pt>
                <c:pt idx="2019">
                  <c:v>1606.23</c:v>
                </c:pt>
                <c:pt idx="2020">
                  <c:v>17.04</c:v>
                </c:pt>
                <c:pt idx="2021">
                  <c:v>49.53</c:v>
                </c:pt>
                <c:pt idx="2022">
                  <c:v>872.32</c:v>
                </c:pt>
                <c:pt idx="2023">
                  <c:v>239.12</c:v>
                </c:pt>
                <c:pt idx="2024">
                  <c:v>141.96</c:v>
                </c:pt>
                <c:pt idx="2025">
                  <c:v>33.024000000000001</c:v>
                </c:pt>
                <c:pt idx="2026">
                  <c:v>67.135999999999996</c:v>
                </c:pt>
                <c:pt idx="2027">
                  <c:v>14.73</c:v>
                </c:pt>
                <c:pt idx="2028">
                  <c:v>104.9</c:v>
                </c:pt>
                <c:pt idx="2029">
                  <c:v>61.04</c:v>
                </c:pt>
                <c:pt idx="2030">
                  <c:v>10.95</c:v>
                </c:pt>
                <c:pt idx="2031">
                  <c:v>9.3919999999999995</c:v>
                </c:pt>
                <c:pt idx="2032">
                  <c:v>9.3279999999999994</c:v>
                </c:pt>
                <c:pt idx="2033">
                  <c:v>8.26</c:v>
                </c:pt>
                <c:pt idx="2034">
                  <c:v>269.97000000000003</c:v>
                </c:pt>
                <c:pt idx="2035">
                  <c:v>29.04</c:v>
                </c:pt>
                <c:pt idx="2036">
                  <c:v>14.62</c:v>
                </c:pt>
                <c:pt idx="2037">
                  <c:v>11.952</c:v>
                </c:pt>
                <c:pt idx="2038">
                  <c:v>4.5359999999999996</c:v>
                </c:pt>
                <c:pt idx="2039">
                  <c:v>9.1560000000000006</c:v>
                </c:pt>
                <c:pt idx="2040">
                  <c:v>75.36</c:v>
                </c:pt>
                <c:pt idx="2041">
                  <c:v>57.503999999999998</c:v>
                </c:pt>
                <c:pt idx="2042">
                  <c:v>38.863999999999997</c:v>
                </c:pt>
                <c:pt idx="2043">
                  <c:v>15.552</c:v>
                </c:pt>
                <c:pt idx="2044">
                  <c:v>162.63999999999999</c:v>
                </c:pt>
                <c:pt idx="2045">
                  <c:v>597</c:v>
                </c:pt>
                <c:pt idx="2046">
                  <c:v>55.48</c:v>
                </c:pt>
                <c:pt idx="2047">
                  <c:v>289.8</c:v>
                </c:pt>
                <c:pt idx="2048">
                  <c:v>2.5019999999999998</c:v>
                </c:pt>
                <c:pt idx="2049">
                  <c:v>6.48</c:v>
                </c:pt>
                <c:pt idx="2050">
                  <c:v>341.488</c:v>
                </c:pt>
                <c:pt idx="2051">
                  <c:v>11.12</c:v>
                </c:pt>
                <c:pt idx="2052">
                  <c:v>25.344000000000001</c:v>
                </c:pt>
                <c:pt idx="2053">
                  <c:v>17.309999999999999</c:v>
                </c:pt>
                <c:pt idx="2054">
                  <c:v>199.95</c:v>
                </c:pt>
                <c:pt idx="2055">
                  <c:v>1586.69</c:v>
                </c:pt>
                <c:pt idx="2056">
                  <c:v>84.99</c:v>
                </c:pt>
                <c:pt idx="2057">
                  <c:v>411.8</c:v>
                </c:pt>
                <c:pt idx="2058">
                  <c:v>11.34</c:v>
                </c:pt>
                <c:pt idx="2059">
                  <c:v>80.3</c:v>
                </c:pt>
                <c:pt idx="2060">
                  <c:v>15.968</c:v>
                </c:pt>
                <c:pt idx="2061">
                  <c:v>64.739999999999995</c:v>
                </c:pt>
                <c:pt idx="2062">
                  <c:v>19.295999999999999</c:v>
                </c:pt>
                <c:pt idx="2063">
                  <c:v>405.64</c:v>
                </c:pt>
                <c:pt idx="2064">
                  <c:v>146.352</c:v>
                </c:pt>
                <c:pt idx="2065">
                  <c:v>251.91</c:v>
                </c:pt>
                <c:pt idx="2066">
                  <c:v>12.39</c:v>
                </c:pt>
                <c:pt idx="2067">
                  <c:v>199.96</c:v>
                </c:pt>
                <c:pt idx="2068">
                  <c:v>710.83199999999999</c:v>
                </c:pt>
                <c:pt idx="2069">
                  <c:v>1.9410000000000001</c:v>
                </c:pt>
                <c:pt idx="2070">
                  <c:v>283.92</c:v>
                </c:pt>
                <c:pt idx="2071">
                  <c:v>7.3120000000000003</c:v>
                </c:pt>
                <c:pt idx="2072">
                  <c:v>59.97</c:v>
                </c:pt>
                <c:pt idx="2073">
                  <c:v>761.54399999999998</c:v>
                </c:pt>
                <c:pt idx="2074">
                  <c:v>58.2</c:v>
                </c:pt>
                <c:pt idx="2075">
                  <c:v>39.9</c:v>
                </c:pt>
                <c:pt idx="2076">
                  <c:v>90.86</c:v>
                </c:pt>
                <c:pt idx="2077">
                  <c:v>94.85</c:v>
                </c:pt>
                <c:pt idx="2078">
                  <c:v>106.232</c:v>
                </c:pt>
                <c:pt idx="2079">
                  <c:v>111.98399999999999</c:v>
                </c:pt>
                <c:pt idx="2080">
                  <c:v>7.7119999999999997</c:v>
                </c:pt>
                <c:pt idx="2081">
                  <c:v>37.44</c:v>
                </c:pt>
                <c:pt idx="2082">
                  <c:v>23.68</c:v>
                </c:pt>
                <c:pt idx="2083">
                  <c:v>122.12</c:v>
                </c:pt>
                <c:pt idx="2084">
                  <c:v>18.45</c:v>
                </c:pt>
                <c:pt idx="2085">
                  <c:v>324.89999999999998</c:v>
                </c:pt>
                <c:pt idx="2086">
                  <c:v>146.72999999999999</c:v>
                </c:pt>
                <c:pt idx="2087">
                  <c:v>3.96</c:v>
                </c:pt>
                <c:pt idx="2088">
                  <c:v>5.76</c:v>
                </c:pt>
                <c:pt idx="2089">
                  <c:v>26.55</c:v>
                </c:pt>
                <c:pt idx="2090">
                  <c:v>310.44299999999998</c:v>
                </c:pt>
                <c:pt idx="2091">
                  <c:v>479.9</c:v>
                </c:pt>
                <c:pt idx="2092">
                  <c:v>12.88</c:v>
                </c:pt>
                <c:pt idx="2093">
                  <c:v>13.12</c:v>
                </c:pt>
                <c:pt idx="2094">
                  <c:v>511.84</c:v>
                </c:pt>
                <c:pt idx="2095">
                  <c:v>91.96</c:v>
                </c:pt>
                <c:pt idx="2096">
                  <c:v>8.34</c:v>
                </c:pt>
                <c:pt idx="2097">
                  <c:v>37.68</c:v>
                </c:pt>
                <c:pt idx="2098">
                  <c:v>279.94400000000002</c:v>
                </c:pt>
                <c:pt idx="2099">
                  <c:v>636.40800000000002</c:v>
                </c:pt>
                <c:pt idx="2100">
                  <c:v>83.168000000000006</c:v>
                </c:pt>
                <c:pt idx="2101">
                  <c:v>259.13600000000002</c:v>
                </c:pt>
                <c:pt idx="2102">
                  <c:v>221.92</c:v>
                </c:pt>
                <c:pt idx="2103">
                  <c:v>26</c:v>
                </c:pt>
                <c:pt idx="2104">
                  <c:v>15.552</c:v>
                </c:pt>
                <c:pt idx="2105">
                  <c:v>0.876</c:v>
                </c:pt>
                <c:pt idx="2106">
                  <c:v>19.98</c:v>
                </c:pt>
                <c:pt idx="2107">
                  <c:v>398.35199999999998</c:v>
                </c:pt>
                <c:pt idx="2108">
                  <c:v>5.04</c:v>
                </c:pt>
                <c:pt idx="2109">
                  <c:v>17.45</c:v>
                </c:pt>
                <c:pt idx="2110">
                  <c:v>323.13600000000002</c:v>
                </c:pt>
                <c:pt idx="2111">
                  <c:v>29.7</c:v>
                </c:pt>
                <c:pt idx="2112">
                  <c:v>1295.8399999999999</c:v>
                </c:pt>
                <c:pt idx="2113">
                  <c:v>46.84</c:v>
                </c:pt>
                <c:pt idx="2114">
                  <c:v>425.83300000000003</c:v>
                </c:pt>
                <c:pt idx="2115">
                  <c:v>209.67</c:v>
                </c:pt>
                <c:pt idx="2116">
                  <c:v>159.88</c:v>
                </c:pt>
                <c:pt idx="2117">
                  <c:v>5.28</c:v>
                </c:pt>
                <c:pt idx="2118">
                  <c:v>895.92</c:v>
                </c:pt>
                <c:pt idx="2119">
                  <c:v>2.8079999999999998</c:v>
                </c:pt>
                <c:pt idx="2120">
                  <c:v>215.976</c:v>
                </c:pt>
                <c:pt idx="2121">
                  <c:v>241.96</c:v>
                </c:pt>
                <c:pt idx="2122">
                  <c:v>27.72</c:v>
                </c:pt>
                <c:pt idx="2123">
                  <c:v>104.68</c:v>
                </c:pt>
                <c:pt idx="2124">
                  <c:v>62.957999999999998</c:v>
                </c:pt>
                <c:pt idx="2125">
                  <c:v>86.376000000000005</c:v>
                </c:pt>
                <c:pt idx="2126">
                  <c:v>64.944000000000003</c:v>
                </c:pt>
                <c:pt idx="2127">
                  <c:v>20.736000000000001</c:v>
                </c:pt>
                <c:pt idx="2128">
                  <c:v>33.28</c:v>
                </c:pt>
                <c:pt idx="2129">
                  <c:v>38.520000000000003</c:v>
                </c:pt>
                <c:pt idx="2130">
                  <c:v>139.86000000000001</c:v>
                </c:pt>
                <c:pt idx="2131">
                  <c:v>19.649999999999999</c:v>
                </c:pt>
                <c:pt idx="2132">
                  <c:v>152.99100000000001</c:v>
                </c:pt>
                <c:pt idx="2133">
                  <c:v>10.584</c:v>
                </c:pt>
                <c:pt idx="2134">
                  <c:v>94.92</c:v>
                </c:pt>
                <c:pt idx="2135">
                  <c:v>14.76</c:v>
                </c:pt>
                <c:pt idx="2136">
                  <c:v>3.6560000000000001</c:v>
                </c:pt>
                <c:pt idx="2137">
                  <c:v>146.82</c:v>
                </c:pt>
                <c:pt idx="2138">
                  <c:v>149.54400000000001</c:v>
                </c:pt>
                <c:pt idx="2139">
                  <c:v>17.14</c:v>
                </c:pt>
                <c:pt idx="2140">
                  <c:v>991.76400000000001</c:v>
                </c:pt>
                <c:pt idx="2141">
                  <c:v>30.48</c:v>
                </c:pt>
                <c:pt idx="2142">
                  <c:v>23.988</c:v>
                </c:pt>
                <c:pt idx="2143">
                  <c:v>16.687999999999999</c:v>
                </c:pt>
                <c:pt idx="2144">
                  <c:v>422.05799999999999</c:v>
                </c:pt>
                <c:pt idx="2145">
                  <c:v>38.088000000000001</c:v>
                </c:pt>
                <c:pt idx="2146">
                  <c:v>254.352</c:v>
                </c:pt>
                <c:pt idx="2147">
                  <c:v>43.31</c:v>
                </c:pt>
                <c:pt idx="2148">
                  <c:v>84.95</c:v>
                </c:pt>
                <c:pt idx="2149">
                  <c:v>233.05799999999999</c:v>
                </c:pt>
                <c:pt idx="2150">
                  <c:v>111.79</c:v>
                </c:pt>
                <c:pt idx="2151">
                  <c:v>14.94</c:v>
                </c:pt>
                <c:pt idx="2152">
                  <c:v>14.16</c:v>
                </c:pt>
                <c:pt idx="2153">
                  <c:v>22.608000000000001</c:v>
                </c:pt>
                <c:pt idx="2154">
                  <c:v>21.48</c:v>
                </c:pt>
                <c:pt idx="2155">
                  <c:v>501.81</c:v>
                </c:pt>
                <c:pt idx="2156">
                  <c:v>161.94</c:v>
                </c:pt>
                <c:pt idx="2157">
                  <c:v>17.856000000000002</c:v>
                </c:pt>
                <c:pt idx="2158">
                  <c:v>8.8079999999999998</c:v>
                </c:pt>
                <c:pt idx="2159">
                  <c:v>79.384</c:v>
                </c:pt>
                <c:pt idx="2160">
                  <c:v>34.58</c:v>
                </c:pt>
                <c:pt idx="2161">
                  <c:v>314.55</c:v>
                </c:pt>
                <c:pt idx="2162">
                  <c:v>191.976</c:v>
                </c:pt>
                <c:pt idx="2163">
                  <c:v>8.2880000000000003</c:v>
                </c:pt>
                <c:pt idx="2164">
                  <c:v>139.91999999999999</c:v>
                </c:pt>
                <c:pt idx="2165">
                  <c:v>15.872</c:v>
                </c:pt>
                <c:pt idx="2166">
                  <c:v>6.2859999999999996</c:v>
                </c:pt>
                <c:pt idx="2167">
                  <c:v>14.016</c:v>
                </c:pt>
                <c:pt idx="2168">
                  <c:v>71.975999999999999</c:v>
                </c:pt>
                <c:pt idx="2169">
                  <c:v>107.982</c:v>
                </c:pt>
                <c:pt idx="2170">
                  <c:v>305.31200000000001</c:v>
                </c:pt>
                <c:pt idx="2171">
                  <c:v>19.751999999999999</c:v>
                </c:pt>
                <c:pt idx="2172">
                  <c:v>9.2639999999999993</c:v>
                </c:pt>
                <c:pt idx="2173">
                  <c:v>61.792000000000002</c:v>
                </c:pt>
                <c:pt idx="2174">
                  <c:v>45.68</c:v>
                </c:pt>
                <c:pt idx="2175">
                  <c:v>60.12</c:v>
                </c:pt>
                <c:pt idx="2176">
                  <c:v>41.72</c:v>
                </c:pt>
                <c:pt idx="2177">
                  <c:v>71.599999999999994</c:v>
                </c:pt>
                <c:pt idx="2178">
                  <c:v>85.231999999999999</c:v>
                </c:pt>
                <c:pt idx="2179">
                  <c:v>44.4</c:v>
                </c:pt>
                <c:pt idx="2180">
                  <c:v>442.76400000000001</c:v>
                </c:pt>
                <c:pt idx="2181">
                  <c:v>3999.95</c:v>
                </c:pt>
                <c:pt idx="2182">
                  <c:v>199.95</c:v>
                </c:pt>
                <c:pt idx="2183">
                  <c:v>63.68</c:v>
                </c:pt>
                <c:pt idx="2184">
                  <c:v>54.896000000000001</c:v>
                </c:pt>
                <c:pt idx="2185">
                  <c:v>29</c:v>
                </c:pt>
                <c:pt idx="2186">
                  <c:v>70.08</c:v>
                </c:pt>
                <c:pt idx="2187">
                  <c:v>121.3</c:v>
                </c:pt>
                <c:pt idx="2188">
                  <c:v>1454.49</c:v>
                </c:pt>
                <c:pt idx="2189">
                  <c:v>60.81</c:v>
                </c:pt>
                <c:pt idx="2190">
                  <c:v>153.55199999999999</c:v>
                </c:pt>
                <c:pt idx="2191">
                  <c:v>65.34</c:v>
                </c:pt>
                <c:pt idx="2192">
                  <c:v>123.92</c:v>
                </c:pt>
                <c:pt idx="2193">
                  <c:v>35.1</c:v>
                </c:pt>
                <c:pt idx="2194">
                  <c:v>44.75</c:v>
                </c:pt>
                <c:pt idx="2195">
                  <c:v>4.7039999999999997</c:v>
                </c:pt>
                <c:pt idx="2196">
                  <c:v>14.67</c:v>
                </c:pt>
                <c:pt idx="2197">
                  <c:v>15.552</c:v>
                </c:pt>
                <c:pt idx="2198">
                  <c:v>5.2320000000000002</c:v>
                </c:pt>
                <c:pt idx="2199">
                  <c:v>22.2</c:v>
                </c:pt>
                <c:pt idx="2200">
                  <c:v>881.93</c:v>
                </c:pt>
                <c:pt idx="2201">
                  <c:v>6.0960000000000001</c:v>
                </c:pt>
                <c:pt idx="2202">
                  <c:v>191.82</c:v>
                </c:pt>
                <c:pt idx="2203">
                  <c:v>20.103999999999999</c:v>
                </c:pt>
                <c:pt idx="2204">
                  <c:v>67.56</c:v>
                </c:pt>
                <c:pt idx="2205">
                  <c:v>29.931999999999999</c:v>
                </c:pt>
                <c:pt idx="2206">
                  <c:v>38.271999999999998</c:v>
                </c:pt>
                <c:pt idx="2207">
                  <c:v>16.52</c:v>
                </c:pt>
                <c:pt idx="2208">
                  <c:v>832.93</c:v>
                </c:pt>
                <c:pt idx="2209">
                  <c:v>43.8</c:v>
                </c:pt>
                <c:pt idx="2210">
                  <c:v>167.292</c:v>
                </c:pt>
                <c:pt idx="2211">
                  <c:v>27.42</c:v>
                </c:pt>
                <c:pt idx="2212">
                  <c:v>1.44</c:v>
                </c:pt>
                <c:pt idx="2213">
                  <c:v>61.776000000000003</c:v>
                </c:pt>
                <c:pt idx="2214">
                  <c:v>241.96</c:v>
                </c:pt>
                <c:pt idx="2215">
                  <c:v>108.608</c:v>
                </c:pt>
                <c:pt idx="2216">
                  <c:v>2.8159999999999998</c:v>
                </c:pt>
                <c:pt idx="2217">
                  <c:v>9.984</c:v>
                </c:pt>
                <c:pt idx="2218">
                  <c:v>14.98</c:v>
                </c:pt>
                <c:pt idx="2219">
                  <c:v>1145.5999999999999</c:v>
                </c:pt>
                <c:pt idx="2220">
                  <c:v>485.94</c:v>
                </c:pt>
                <c:pt idx="2221">
                  <c:v>37.375999999999998</c:v>
                </c:pt>
                <c:pt idx="2222">
                  <c:v>70.686000000000007</c:v>
                </c:pt>
                <c:pt idx="2223">
                  <c:v>54.816000000000003</c:v>
                </c:pt>
                <c:pt idx="2224">
                  <c:v>72.293999999999997</c:v>
                </c:pt>
                <c:pt idx="2225">
                  <c:v>2.8959999999999999</c:v>
                </c:pt>
                <c:pt idx="2226">
                  <c:v>124.792</c:v>
                </c:pt>
                <c:pt idx="2227">
                  <c:v>330.58800000000002</c:v>
                </c:pt>
                <c:pt idx="2228">
                  <c:v>673.56799999999998</c:v>
                </c:pt>
                <c:pt idx="2229">
                  <c:v>52.98</c:v>
                </c:pt>
                <c:pt idx="2230">
                  <c:v>526.45000000000005</c:v>
                </c:pt>
                <c:pt idx="2231">
                  <c:v>228.92</c:v>
                </c:pt>
                <c:pt idx="2232">
                  <c:v>319.96800000000002</c:v>
                </c:pt>
                <c:pt idx="2233">
                  <c:v>205.03</c:v>
                </c:pt>
                <c:pt idx="2234">
                  <c:v>190.86</c:v>
                </c:pt>
                <c:pt idx="2235">
                  <c:v>24.32</c:v>
                </c:pt>
                <c:pt idx="2236">
                  <c:v>44.4</c:v>
                </c:pt>
                <c:pt idx="2237">
                  <c:v>44.4</c:v>
                </c:pt>
                <c:pt idx="2238">
                  <c:v>1016.792</c:v>
                </c:pt>
                <c:pt idx="2239">
                  <c:v>38.136000000000003</c:v>
                </c:pt>
                <c:pt idx="2240">
                  <c:v>494.98200000000003</c:v>
                </c:pt>
                <c:pt idx="2241">
                  <c:v>56.56</c:v>
                </c:pt>
                <c:pt idx="2242">
                  <c:v>5.56</c:v>
                </c:pt>
                <c:pt idx="2243">
                  <c:v>9.02</c:v>
                </c:pt>
                <c:pt idx="2244">
                  <c:v>8.6199999999999992</c:v>
                </c:pt>
                <c:pt idx="2245">
                  <c:v>659.976</c:v>
                </c:pt>
                <c:pt idx="2246">
                  <c:v>13.36</c:v>
                </c:pt>
                <c:pt idx="2247">
                  <c:v>41.72</c:v>
                </c:pt>
                <c:pt idx="2248">
                  <c:v>11.52</c:v>
                </c:pt>
                <c:pt idx="2249">
                  <c:v>541.44000000000005</c:v>
                </c:pt>
                <c:pt idx="2250">
                  <c:v>19.440000000000001</c:v>
                </c:pt>
                <c:pt idx="2251">
                  <c:v>143.69999999999999</c:v>
                </c:pt>
                <c:pt idx="2252">
                  <c:v>43.26</c:v>
                </c:pt>
                <c:pt idx="2253">
                  <c:v>43.56</c:v>
                </c:pt>
                <c:pt idx="2254">
                  <c:v>437.85</c:v>
                </c:pt>
                <c:pt idx="2255">
                  <c:v>109.48</c:v>
                </c:pt>
                <c:pt idx="2256">
                  <c:v>1212.96</c:v>
                </c:pt>
                <c:pt idx="2257">
                  <c:v>18.54</c:v>
                </c:pt>
                <c:pt idx="2258">
                  <c:v>5</c:v>
                </c:pt>
                <c:pt idx="2259">
                  <c:v>371.97</c:v>
                </c:pt>
                <c:pt idx="2260">
                  <c:v>166.24</c:v>
                </c:pt>
                <c:pt idx="2261">
                  <c:v>359.97</c:v>
                </c:pt>
                <c:pt idx="2262">
                  <c:v>499.98</c:v>
                </c:pt>
                <c:pt idx="2263">
                  <c:v>5.28</c:v>
                </c:pt>
                <c:pt idx="2264">
                  <c:v>8.26</c:v>
                </c:pt>
                <c:pt idx="2265">
                  <c:v>7.968</c:v>
                </c:pt>
                <c:pt idx="2266">
                  <c:v>12.96</c:v>
                </c:pt>
                <c:pt idx="2267">
                  <c:v>6.48</c:v>
                </c:pt>
                <c:pt idx="2268">
                  <c:v>6.984</c:v>
                </c:pt>
                <c:pt idx="2269">
                  <c:v>47.96</c:v>
                </c:pt>
                <c:pt idx="2270">
                  <c:v>199.74</c:v>
                </c:pt>
                <c:pt idx="2271">
                  <c:v>435.26</c:v>
                </c:pt>
                <c:pt idx="2272">
                  <c:v>1119.9839999999999</c:v>
                </c:pt>
                <c:pt idx="2273">
                  <c:v>143.43199999999999</c:v>
                </c:pt>
                <c:pt idx="2274">
                  <c:v>122.352</c:v>
                </c:pt>
                <c:pt idx="2275">
                  <c:v>306.2</c:v>
                </c:pt>
                <c:pt idx="2276">
                  <c:v>85.98</c:v>
                </c:pt>
                <c:pt idx="2277">
                  <c:v>223.96</c:v>
                </c:pt>
                <c:pt idx="2278">
                  <c:v>97.567999999999998</c:v>
                </c:pt>
                <c:pt idx="2279">
                  <c:v>614.27200000000005</c:v>
                </c:pt>
                <c:pt idx="2280">
                  <c:v>199.98</c:v>
                </c:pt>
                <c:pt idx="2281">
                  <c:v>48.16</c:v>
                </c:pt>
                <c:pt idx="2282">
                  <c:v>23.92</c:v>
                </c:pt>
                <c:pt idx="2283">
                  <c:v>60.69</c:v>
                </c:pt>
                <c:pt idx="2284">
                  <c:v>14.352</c:v>
                </c:pt>
                <c:pt idx="2285">
                  <c:v>35.04</c:v>
                </c:pt>
                <c:pt idx="2286">
                  <c:v>17.48</c:v>
                </c:pt>
                <c:pt idx="2287">
                  <c:v>16.399999999999999</c:v>
                </c:pt>
                <c:pt idx="2288">
                  <c:v>892.98</c:v>
                </c:pt>
                <c:pt idx="2289">
                  <c:v>287.97000000000003</c:v>
                </c:pt>
                <c:pt idx="2290">
                  <c:v>595.38</c:v>
                </c:pt>
                <c:pt idx="2291">
                  <c:v>12.96</c:v>
                </c:pt>
                <c:pt idx="2292">
                  <c:v>4.95</c:v>
                </c:pt>
                <c:pt idx="2293">
                  <c:v>181.95</c:v>
                </c:pt>
                <c:pt idx="2294">
                  <c:v>13.52</c:v>
                </c:pt>
                <c:pt idx="2295">
                  <c:v>259.7</c:v>
                </c:pt>
                <c:pt idx="2296">
                  <c:v>42.95</c:v>
                </c:pt>
                <c:pt idx="2297">
                  <c:v>1399.93</c:v>
                </c:pt>
                <c:pt idx="2298">
                  <c:v>503.96</c:v>
                </c:pt>
                <c:pt idx="2299">
                  <c:v>12.72</c:v>
                </c:pt>
                <c:pt idx="2300">
                  <c:v>11.52</c:v>
                </c:pt>
                <c:pt idx="2301">
                  <c:v>316</c:v>
                </c:pt>
                <c:pt idx="2302">
                  <c:v>723.92</c:v>
                </c:pt>
                <c:pt idx="2303">
                  <c:v>106.32</c:v>
                </c:pt>
                <c:pt idx="2304">
                  <c:v>141.37200000000001</c:v>
                </c:pt>
                <c:pt idx="2305">
                  <c:v>27.216000000000001</c:v>
                </c:pt>
                <c:pt idx="2306">
                  <c:v>390.75</c:v>
                </c:pt>
                <c:pt idx="2307">
                  <c:v>280.79199999999997</c:v>
                </c:pt>
                <c:pt idx="2308">
                  <c:v>68.447999999999993</c:v>
                </c:pt>
                <c:pt idx="2309">
                  <c:v>88.04</c:v>
                </c:pt>
                <c:pt idx="2310">
                  <c:v>15.872</c:v>
                </c:pt>
                <c:pt idx="2311">
                  <c:v>215.59200000000001</c:v>
                </c:pt>
                <c:pt idx="2312">
                  <c:v>14.62</c:v>
                </c:pt>
                <c:pt idx="2313">
                  <c:v>416.32</c:v>
                </c:pt>
                <c:pt idx="2314">
                  <c:v>43</c:v>
                </c:pt>
                <c:pt idx="2315">
                  <c:v>182.94</c:v>
                </c:pt>
                <c:pt idx="2316">
                  <c:v>60.83</c:v>
                </c:pt>
                <c:pt idx="2317">
                  <c:v>389.97</c:v>
                </c:pt>
                <c:pt idx="2318">
                  <c:v>194.32</c:v>
                </c:pt>
                <c:pt idx="2319">
                  <c:v>265.93</c:v>
                </c:pt>
                <c:pt idx="2320">
                  <c:v>94.74</c:v>
                </c:pt>
                <c:pt idx="2321">
                  <c:v>60.64</c:v>
                </c:pt>
                <c:pt idx="2322">
                  <c:v>76.3</c:v>
                </c:pt>
                <c:pt idx="2323">
                  <c:v>364.8</c:v>
                </c:pt>
                <c:pt idx="2324">
                  <c:v>79.872</c:v>
                </c:pt>
                <c:pt idx="2325">
                  <c:v>46.384</c:v>
                </c:pt>
                <c:pt idx="2326">
                  <c:v>12.96</c:v>
                </c:pt>
                <c:pt idx="2327">
                  <c:v>14.352</c:v>
                </c:pt>
                <c:pt idx="2328">
                  <c:v>547.13599999999997</c:v>
                </c:pt>
                <c:pt idx="2329">
                  <c:v>41.96</c:v>
                </c:pt>
                <c:pt idx="2330">
                  <c:v>41.7</c:v>
                </c:pt>
                <c:pt idx="2331">
                  <c:v>277.39999999999998</c:v>
                </c:pt>
                <c:pt idx="2332">
                  <c:v>5.78</c:v>
                </c:pt>
                <c:pt idx="2333">
                  <c:v>69.215999999999994</c:v>
                </c:pt>
                <c:pt idx="2334">
                  <c:v>10.86</c:v>
                </c:pt>
                <c:pt idx="2335">
                  <c:v>426.79</c:v>
                </c:pt>
                <c:pt idx="2336">
                  <c:v>25.92</c:v>
                </c:pt>
                <c:pt idx="2337">
                  <c:v>45.92</c:v>
                </c:pt>
                <c:pt idx="2338">
                  <c:v>10.72</c:v>
                </c:pt>
                <c:pt idx="2339">
                  <c:v>41.86</c:v>
                </c:pt>
                <c:pt idx="2340">
                  <c:v>63.2</c:v>
                </c:pt>
                <c:pt idx="2341">
                  <c:v>113.97</c:v>
                </c:pt>
                <c:pt idx="2342">
                  <c:v>123.55200000000001</c:v>
                </c:pt>
                <c:pt idx="2343">
                  <c:v>490.32</c:v>
                </c:pt>
                <c:pt idx="2344">
                  <c:v>70.08</c:v>
                </c:pt>
                <c:pt idx="2345">
                  <c:v>1.272</c:v>
                </c:pt>
                <c:pt idx="2346">
                  <c:v>557.58500000000004</c:v>
                </c:pt>
                <c:pt idx="2347">
                  <c:v>9.0239999999999991</c:v>
                </c:pt>
                <c:pt idx="2348">
                  <c:v>69.456000000000003</c:v>
                </c:pt>
                <c:pt idx="2349">
                  <c:v>10.86</c:v>
                </c:pt>
                <c:pt idx="2350">
                  <c:v>79.47</c:v>
                </c:pt>
                <c:pt idx="2351">
                  <c:v>10.08</c:v>
                </c:pt>
                <c:pt idx="2352">
                  <c:v>1552.8309999999999</c:v>
                </c:pt>
                <c:pt idx="2353">
                  <c:v>137.24</c:v>
                </c:pt>
                <c:pt idx="2354">
                  <c:v>36.51</c:v>
                </c:pt>
                <c:pt idx="2355">
                  <c:v>239.976</c:v>
                </c:pt>
                <c:pt idx="2356">
                  <c:v>1579.7460000000001</c:v>
                </c:pt>
                <c:pt idx="2357">
                  <c:v>1071.576</c:v>
                </c:pt>
                <c:pt idx="2358">
                  <c:v>613.90800000000002</c:v>
                </c:pt>
                <c:pt idx="2359">
                  <c:v>34.86</c:v>
                </c:pt>
                <c:pt idx="2360">
                  <c:v>155.04</c:v>
                </c:pt>
                <c:pt idx="2361">
                  <c:v>13.71</c:v>
                </c:pt>
                <c:pt idx="2362">
                  <c:v>127.88</c:v>
                </c:pt>
                <c:pt idx="2363">
                  <c:v>160.32</c:v>
                </c:pt>
                <c:pt idx="2364">
                  <c:v>46</c:v>
                </c:pt>
                <c:pt idx="2365">
                  <c:v>120.712</c:v>
                </c:pt>
                <c:pt idx="2366">
                  <c:v>23.12</c:v>
                </c:pt>
                <c:pt idx="2367">
                  <c:v>532.70399999999995</c:v>
                </c:pt>
                <c:pt idx="2368">
                  <c:v>4.9119999999999999</c:v>
                </c:pt>
                <c:pt idx="2369">
                  <c:v>252</c:v>
                </c:pt>
                <c:pt idx="2370">
                  <c:v>60.287999999999997</c:v>
                </c:pt>
                <c:pt idx="2371">
                  <c:v>2.6320000000000001</c:v>
                </c:pt>
                <c:pt idx="2372">
                  <c:v>23.687999999999999</c:v>
                </c:pt>
                <c:pt idx="2373">
                  <c:v>253.37200000000001</c:v>
                </c:pt>
                <c:pt idx="2374">
                  <c:v>5.67</c:v>
                </c:pt>
                <c:pt idx="2375">
                  <c:v>76.775999999999996</c:v>
                </c:pt>
                <c:pt idx="2376">
                  <c:v>9.1839999999999993</c:v>
                </c:pt>
                <c:pt idx="2377">
                  <c:v>32.75</c:v>
                </c:pt>
                <c:pt idx="2378">
                  <c:v>7.2160000000000002</c:v>
                </c:pt>
                <c:pt idx="2379">
                  <c:v>49.567999999999998</c:v>
                </c:pt>
                <c:pt idx="2380">
                  <c:v>54.712000000000003</c:v>
                </c:pt>
                <c:pt idx="2381">
                  <c:v>176.04</c:v>
                </c:pt>
                <c:pt idx="2382">
                  <c:v>16.02</c:v>
                </c:pt>
                <c:pt idx="2383">
                  <c:v>185.92</c:v>
                </c:pt>
                <c:pt idx="2384">
                  <c:v>211.16800000000001</c:v>
                </c:pt>
                <c:pt idx="2385">
                  <c:v>479.98399999999998</c:v>
                </c:pt>
                <c:pt idx="2386">
                  <c:v>7.86</c:v>
                </c:pt>
                <c:pt idx="2387">
                  <c:v>24.448</c:v>
                </c:pt>
                <c:pt idx="2388">
                  <c:v>6.48</c:v>
                </c:pt>
                <c:pt idx="2389">
                  <c:v>41.86</c:v>
                </c:pt>
                <c:pt idx="2390">
                  <c:v>1619.91</c:v>
                </c:pt>
                <c:pt idx="2391">
                  <c:v>113.92</c:v>
                </c:pt>
                <c:pt idx="2392">
                  <c:v>39.68</c:v>
                </c:pt>
                <c:pt idx="2393">
                  <c:v>37.6</c:v>
                </c:pt>
                <c:pt idx="2394">
                  <c:v>59.9</c:v>
                </c:pt>
                <c:pt idx="2395">
                  <c:v>37</c:v>
                </c:pt>
                <c:pt idx="2396">
                  <c:v>5.76</c:v>
                </c:pt>
                <c:pt idx="2397">
                  <c:v>16.68</c:v>
                </c:pt>
                <c:pt idx="2398">
                  <c:v>628.80999999999995</c:v>
                </c:pt>
                <c:pt idx="2399">
                  <c:v>56.45</c:v>
                </c:pt>
                <c:pt idx="2400">
                  <c:v>94.2</c:v>
                </c:pt>
                <c:pt idx="2401">
                  <c:v>28.4</c:v>
                </c:pt>
                <c:pt idx="2402">
                  <c:v>956.66480000000001</c:v>
                </c:pt>
                <c:pt idx="2403">
                  <c:v>1115.9100000000001</c:v>
                </c:pt>
                <c:pt idx="2404">
                  <c:v>128.744</c:v>
                </c:pt>
                <c:pt idx="2405">
                  <c:v>79.92</c:v>
                </c:pt>
                <c:pt idx="2406">
                  <c:v>24.2</c:v>
                </c:pt>
                <c:pt idx="2407">
                  <c:v>359.976</c:v>
                </c:pt>
                <c:pt idx="2408">
                  <c:v>211.84</c:v>
                </c:pt>
                <c:pt idx="2409">
                  <c:v>5.68</c:v>
                </c:pt>
                <c:pt idx="2410">
                  <c:v>7.52</c:v>
                </c:pt>
                <c:pt idx="2411">
                  <c:v>11.96</c:v>
                </c:pt>
                <c:pt idx="2412">
                  <c:v>629.06399999999996</c:v>
                </c:pt>
                <c:pt idx="2413">
                  <c:v>754.45</c:v>
                </c:pt>
                <c:pt idx="2414">
                  <c:v>301.95999999999998</c:v>
                </c:pt>
                <c:pt idx="2415">
                  <c:v>595</c:v>
                </c:pt>
                <c:pt idx="2416">
                  <c:v>79.872</c:v>
                </c:pt>
                <c:pt idx="2417">
                  <c:v>2396.4</c:v>
                </c:pt>
                <c:pt idx="2418">
                  <c:v>63.56</c:v>
                </c:pt>
                <c:pt idx="2419">
                  <c:v>99.99</c:v>
                </c:pt>
                <c:pt idx="2420">
                  <c:v>230.376</c:v>
                </c:pt>
                <c:pt idx="2421">
                  <c:v>9.6639999999999997</c:v>
                </c:pt>
                <c:pt idx="2422">
                  <c:v>158.928</c:v>
                </c:pt>
                <c:pt idx="2423">
                  <c:v>13.023</c:v>
                </c:pt>
                <c:pt idx="2424">
                  <c:v>273.06</c:v>
                </c:pt>
                <c:pt idx="2425">
                  <c:v>39.311999999999998</c:v>
                </c:pt>
                <c:pt idx="2426">
                  <c:v>1.3440000000000001</c:v>
                </c:pt>
                <c:pt idx="2427">
                  <c:v>8.2720000000000002</c:v>
                </c:pt>
                <c:pt idx="2428">
                  <c:v>12.544</c:v>
                </c:pt>
                <c:pt idx="2429">
                  <c:v>58.48</c:v>
                </c:pt>
                <c:pt idx="2430">
                  <c:v>7.4</c:v>
                </c:pt>
                <c:pt idx="2431">
                  <c:v>366.786</c:v>
                </c:pt>
                <c:pt idx="2432">
                  <c:v>54.368000000000002</c:v>
                </c:pt>
                <c:pt idx="2433">
                  <c:v>33.96</c:v>
                </c:pt>
                <c:pt idx="2434">
                  <c:v>826.11</c:v>
                </c:pt>
                <c:pt idx="2435">
                  <c:v>545.85</c:v>
                </c:pt>
                <c:pt idx="2436">
                  <c:v>145.97999999999999</c:v>
                </c:pt>
                <c:pt idx="2437">
                  <c:v>35.808</c:v>
                </c:pt>
                <c:pt idx="2438">
                  <c:v>7.9039999999999999</c:v>
                </c:pt>
                <c:pt idx="2439">
                  <c:v>345</c:v>
                </c:pt>
                <c:pt idx="2440">
                  <c:v>174.286</c:v>
                </c:pt>
                <c:pt idx="2441">
                  <c:v>662.84</c:v>
                </c:pt>
                <c:pt idx="2442">
                  <c:v>95.1</c:v>
                </c:pt>
                <c:pt idx="2443">
                  <c:v>26.88</c:v>
                </c:pt>
                <c:pt idx="2444">
                  <c:v>257.98</c:v>
                </c:pt>
                <c:pt idx="2445">
                  <c:v>17.48</c:v>
                </c:pt>
                <c:pt idx="2446">
                  <c:v>492.83499999999998</c:v>
                </c:pt>
                <c:pt idx="2447">
                  <c:v>269.49</c:v>
                </c:pt>
                <c:pt idx="2448">
                  <c:v>29.12</c:v>
                </c:pt>
                <c:pt idx="2449">
                  <c:v>18.75</c:v>
                </c:pt>
                <c:pt idx="2450">
                  <c:v>119.7</c:v>
                </c:pt>
                <c:pt idx="2451">
                  <c:v>9.1440000000000001</c:v>
                </c:pt>
                <c:pt idx="2452">
                  <c:v>57.06</c:v>
                </c:pt>
                <c:pt idx="2453">
                  <c:v>71.599999999999994</c:v>
                </c:pt>
                <c:pt idx="2454">
                  <c:v>107.44</c:v>
                </c:pt>
                <c:pt idx="2455">
                  <c:v>7.31</c:v>
                </c:pt>
                <c:pt idx="2456">
                  <c:v>59.1</c:v>
                </c:pt>
                <c:pt idx="2457">
                  <c:v>46.53</c:v>
                </c:pt>
                <c:pt idx="2458">
                  <c:v>97.84</c:v>
                </c:pt>
                <c:pt idx="2459">
                  <c:v>29.97</c:v>
                </c:pt>
                <c:pt idx="2460">
                  <c:v>98.352000000000004</c:v>
                </c:pt>
                <c:pt idx="2461">
                  <c:v>83.92</c:v>
                </c:pt>
                <c:pt idx="2462">
                  <c:v>14.624000000000001</c:v>
                </c:pt>
                <c:pt idx="2463">
                  <c:v>136.99</c:v>
                </c:pt>
                <c:pt idx="2464">
                  <c:v>3.15</c:v>
                </c:pt>
                <c:pt idx="2465">
                  <c:v>9.11</c:v>
                </c:pt>
                <c:pt idx="2466">
                  <c:v>571.44000000000005</c:v>
                </c:pt>
                <c:pt idx="2467">
                  <c:v>32.4</c:v>
                </c:pt>
                <c:pt idx="2468">
                  <c:v>16.91</c:v>
                </c:pt>
                <c:pt idx="2469">
                  <c:v>14.272</c:v>
                </c:pt>
                <c:pt idx="2470">
                  <c:v>451.13600000000002</c:v>
                </c:pt>
                <c:pt idx="2471">
                  <c:v>64.864000000000004</c:v>
                </c:pt>
                <c:pt idx="2472">
                  <c:v>217.584</c:v>
                </c:pt>
                <c:pt idx="2473">
                  <c:v>82.95</c:v>
                </c:pt>
                <c:pt idx="2474">
                  <c:v>87.71</c:v>
                </c:pt>
                <c:pt idx="2475">
                  <c:v>1101.48</c:v>
                </c:pt>
                <c:pt idx="2476">
                  <c:v>1322.3520000000001</c:v>
                </c:pt>
                <c:pt idx="2477">
                  <c:v>5.46</c:v>
                </c:pt>
                <c:pt idx="2478">
                  <c:v>11.183999999999999</c:v>
                </c:pt>
                <c:pt idx="2479">
                  <c:v>153.584</c:v>
                </c:pt>
                <c:pt idx="2480">
                  <c:v>1003.62</c:v>
                </c:pt>
                <c:pt idx="2481">
                  <c:v>35.167999999999999</c:v>
                </c:pt>
                <c:pt idx="2482">
                  <c:v>1137.75</c:v>
                </c:pt>
                <c:pt idx="2483">
                  <c:v>99.68</c:v>
                </c:pt>
                <c:pt idx="2484">
                  <c:v>5.56</c:v>
                </c:pt>
                <c:pt idx="2485">
                  <c:v>85.52</c:v>
                </c:pt>
                <c:pt idx="2486">
                  <c:v>9.84</c:v>
                </c:pt>
                <c:pt idx="2487">
                  <c:v>20.04</c:v>
                </c:pt>
                <c:pt idx="2488">
                  <c:v>631.96</c:v>
                </c:pt>
                <c:pt idx="2489">
                  <c:v>23.92</c:v>
                </c:pt>
                <c:pt idx="2490">
                  <c:v>90.24</c:v>
                </c:pt>
                <c:pt idx="2491">
                  <c:v>4548.8100000000004</c:v>
                </c:pt>
                <c:pt idx="2492">
                  <c:v>300.93</c:v>
                </c:pt>
                <c:pt idx="2493">
                  <c:v>719.96</c:v>
                </c:pt>
                <c:pt idx="2494">
                  <c:v>647.84</c:v>
                </c:pt>
                <c:pt idx="2495">
                  <c:v>64.17</c:v>
                </c:pt>
                <c:pt idx="2496">
                  <c:v>124.46</c:v>
                </c:pt>
                <c:pt idx="2497">
                  <c:v>9.5839999999999996</c:v>
                </c:pt>
                <c:pt idx="2498">
                  <c:v>37.607999999999997</c:v>
                </c:pt>
                <c:pt idx="2499">
                  <c:v>12.224</c:v>
                </c:pt>
                <c:pt idx="2500">
                  <c:v>2.3039999999999998</c:v>
                </c:pt>
                <c:pt idx="2501">
                  <c:v>9.36</c:v>
                </c:pt>
                <c:pt idx="2502">
                  <c:v>7.38</c:v>
                </c:pt>
                <c:pt idx="2503">
                  <c:v>53.72</c:v>
                </c:pt>
                <c:pt idx="2504">
                  <c:v>8187.65</c:v>
                </c:pt>
                <c:pt idx="2505">
                  <c:v>77.92</c:v>
                </c:pt>
                <c:pt idx="2506">
                  <c:v>32.783999999999999</c:v>
                </c:pt>
                <c:pt idx="2507">
                  <c:v>196.77600000000001</c:v>
                </c:pt>
                <c:pt idx="2508">
                  <c:v>479.94</c:v>
                </c:pt>
                <c:pt idx="2509">
                  <c:v>1117.92</c:v>
                </c:pt>
                <c:pt idx="2510">
                  <c:v>106.5</c:v>
                </c:pt>
                <c:pt idx="2511">
                  <c:v>45.66</c:v>
                </c:pt>
                <c:pt idx="2512">
                  <c:v>95.968000000000004</c:v>
                </c:pt>
                <c:pt idx="2513">
                  <c:v>47.991999999999997</c:v>
                </c:pt>
                <c:pt idx="2514">
                  <c:v>264.32</c:v>
                </c:pt>
                <c:pt idx="2515">
                  <c:v>604.65599999999995</c:v>
                </c:pt>
                <c:pt idx="2516">
                  <c:v>129.93</c:v>
                </c:pt>
                <c:pt idx="2517">
                  <c:v>20.16</c:v>
                </c:pt>
                <c:pt idx="2518">
                  <c:v>29.46</c:v>
                </c:pt>
                <c:pt idx="2519">
                  <c:v>868.59</c:v>
                </c:pt>
                <c:pt idx="2520">
                  <c:v>12.96</c:v>
                </c:pt>
                <c:pt idx="2521">
                  <c:v>5.5</c:v>
                </c:pt>
                <c:pt idx="2522">
                  <c:v>121.6</c:v>
                </c:pt>
                <c:pt idx="2523">
                  <c:v>42.048000000000002</c:v>
                </c:pt>
                <c:pt idx="2524">
                  <c:v>25.488</c:v>
                </c:pt>
                <c:pt idx="2525">
                  <c:v>6.9</c:v>
                </c:pt>
                <c:pt idx="2526">
                  <c:v>9.6479999999999997</c:v>
                </c:pt>
                <c:pt idx="2527">
                  <c:v>7.968</c:v>
                </c:pt>
                <c:pt idx="2528">
                  <c:v>10.368</c:v>
                </c:pt>
                <c:pt idx="2529">
                  <c:v>114.2</c:v>
                </c:pt>
                <c:pt idx="2530">
                  <c:v>17.96</c:v>
                </c:pt>
                <c:pt idx="2531">
                  <c:v>12.67</c:v>
                </c:pt>
                <c:pt idx="2532">
                  <c:v>339.96</c:v>
                </c:pt>
                <c:pt idx="2533">
                  <c:v>1801.6320000000001</c:v>
                </c:pt>
                <c:pt idx="2534">
                  <c:v>46.32</c:v>
                </c:pt>
                <c:pt idx="2535">
                  <c:v>181.98599999999999</c:v>
                </c:pt>
                <c:pt idx="2536">
                  <c:v>431.976</c:v>
                </c:pt>
                <c:pt idx="2537">
                  <c:v>155.37</c:v>
                </c:pt>
                <c:pt idx="2538">
                  <c:v>1348.704</c:v>
                </c:pt>
                <c:pt idx="2539">
                  <c:v>700.15200000000004</c:v>
                </c:pt>
                <c:pt idx="2540">
                  <c:v>111.88800000000001</c:v>
                </c:pt>
                <c:pt idx="2541">
                  <c:v>143.952</c:v>
                </c:pt>
                <c:pt idx="2542">
                  <c:v>173.94</c:v>
                </c:pt>
                <c:pt idx="2543">
                  <c:v>14.76</c:v>
                </c:pt>
                <c:pt idx="2544">
                  <c:v>205.92</c:v>
                </c:pt>
                <c:pt idx="2545">
                  <c:v>102.833</c:v>
                </c:pt>
                <c:pt idx="2546">
                  <c:v>2.3039999999999998</c:v>
                </c:pt>
                <c:pt idx="2547">
                  <c:v>1879.96</c:v>
                </c:pt>
                <c:pt idx="2548">
                  <c:v>313.024</c:v>
                </c:pt>
                <c:pt idx="2549">
                  <c:v>5.04</c:v>
                </c:pt>
                <c:pt idx="2550">
                  <c:v>821.88</c:v>
                </c:pt>
                <c:pt idx="2551">
                  <c:v>21.96</c:v>
                </c:pt>
                <c:pt idx="2552">
                  <c:v>25.92</c:v>
                </c:pt>
                <c:pt idx="2553">
                  <c:v>705.54399999999998</c:v>
                </c:pt>
                <c:pt idx="2554">
                  <c:v>50</c:v>
                </c:pt>
                <c:pt idx="2555">
                  <c:v>51.712000000000003</c:v>
                </c:pt>
                <c:pt idx="2556">
                  <c:v>6.992</c:v>
                </c:pt>
                <c:pt idx="2557">
                  <c:v>1406.86</c:v>
                </c:pt>
                <c:pt idx="2558">
                  <c:v>15.75</c:v>
                </c:pt>
                <c:pt idx="2559">
                  <c:v>323.10000000000002</c:v>
                </c:pt>
                <c:pt idx="2560">
                  <c:v>9.2159999999999993</c:v>
                </c:pt>
                <c:pt idx="2561">
                  <c:v>10.368</c:v>
                </c:pt>
                <c:pt idx="2562">
                  <c:v>15.02</c:v>
                </c:pt>
                <c:pt idx="2563">
                  <c:v>33.82</c:v>
                </c:pt>
                <c:pt idx="2564">
                  <c:v>71</c:v>
                </c:pt>
                <c:pt idx="2565">
                  <c:v>25.12</c:v>
                </c:pt>
                <c:pt idx="2566">
                  <c:v>2665.62</c:v>
                </c:pt>
                <c:pt idx="2567">
                  <c:v>478.08</c:v>
                </c:pt>
                <c:pt idx="2568">
                  <c:v>164.38800000000001</c:v>
                </c:pt>
                <c:pt idx="2569">
                  <c:v>13.247999999999999</c:v>
                </c:pt>
                <c:pt idx="2570">
                  <c:v>2.9119999999999999</c:v>
                </c:pt>
                <c:pt idx="2571">
                  <c:v>1399.944</c:v>
                </c:pt>
                <c:pt idx="2572">
                  <c:v>526.45000000000005</c:v>
                </c:pt>
                <c:pt idx="2573">
                  <c:v>16.23</c:v>
                </c:pt>
                <c:pt idx="2574">
                  <c:v>319.89999999999998</c:v>
                </c:pt>
                <c:pt idx="2575">
                  <c:v>11.36</c:v>
                </c:pt>
                <c:pt idx="2576">
                  <c:v>675.12</c:v>
                </c:pt>
                <c:pt idx="2577">
                  <c:v>62.82</c:v>
                </c:pt>
                <c:pt idx="2578">
                  <c:v>489.92</c:v>
                </c:pt>
                <c:pt idx="2579">
                  <c:v>19.440000000000001</c:v>
                </c:pt>
                <c:pt idx="2580">
                  <c:v>16.68</c:v>
                </c:pt>
                <c:pt idx="2581">
                  <c:v>155.35</c:v>
                </c:pt>
                <c:pt idx="2582">
                  <c:v>12.42</c:v>
                </c:pt>
                <c:pt idx="2583">
                  <c:v>187.98</c:v>
                </c:pt>
                <c:pt idx="2584">
                  <c:v>6.6079999999999997</c:v>
                </c:pt>
                <c:pt idx="2585">
                  <c:v>248.57</c:v>
                </c:pt>
                <c:pt idx="2586">
                  <c:v>22.23</c:v>
                </c:pt>
                <c:pt idx="2587">
                  <c:v>5.98</c:v>
                </c:pt>
                <c:pt idx="2588">
                  <c:v>246.16800000000001</c:v>
                </c:pt>
                <c:pt idx="2589">
                  <c:v>14.135999999999999</c:v>
                </c:pt>
                <c:pt idx="2590">
                  <c:v>601.47</c:v>
                </c:pt>
                <c:pt idx="2591">
                  <c:v>79.099999999999994</c:v>
                </c:pt>
                <c:pt idx="2592">
                  <c:v>327.84</c:v>
                </c:pt>
                <c:pt idx="2593">
                  <c:v>180.96</c:v>
                </c:pt>
                <c:pt idx="2594">
                  <c:v>914.97</c:v>
                </c:pt>
                <c:pt idx="2595">
                  <c:v>587.97</c:v>
                </c:pt>
                <c:pt idx="2596">
                  <c:v>530.34</c:v>
                </c:pt>
                <c:pt idx="2597">
                  <c:v>14.94</c:v>
                </c:pt>
                <c:pt idx="2598">
                  <c:v>121.94</c:v>
                </c:pt>
                <c:pt idx="2599">
                  <c:v>122.71</c:v>
                </c:pt>
                <c:pt idx="2600">
                  <c:v>14.94</c:v>
                </c:pt>
                <c:pt idx="2601">
                  <c:v>1349.85</c:v>
                </c:pt>
                <c:pt idx="2602">
                  <c:v>136.78399999999999</c:v>
                </c:pt>
                <c:pt idx="2603">
                  <c:v>61.12</c:v>
                </c:pt>
                <c:pt idx="2604">
                  <c:v>1.167</c:v>
                </c:pt>
                <c:pt idx="2605">
                  <c:v>16.989999999999998</c:v>
                </c:pt>
                <c:pt idx="2606">
                  <c:v>24.672000000000001</c:v>
                </c:pt>
                <c:pt idx="2607">
                  <c:v>2.52</c:v>
                </c:pt>
                <c:pt idx="2608">
                  <c:v>1218.7349999999999</c:v>
                </c:pt>
                <c:pt idx="2609">
                  <c:v>5.9039999999999999</c:v>
                </c:pt>
                <c:pt idx="2610">
                  <c:v>15.696</c:v>
                </c:pt>
                <c:pt idx="2611">
                  <c:v>6.0960000000000001</c:v>
                </c:pt>
                <c:pt idx="2612">
                  <c:v>41.567999999999998</c:v>
                </c:pt>
                <c:pt idx="2613">
                  <c:v>230.28</c:v>
                </c:pt>
                <c:pt idx="2614">
                  <c:v>18.288</c:v>
                </c:pt>
                <c:pt idx="2615">
                  <c:v>5.78</c:v>
                </c:pt>
                <c:pt idx="2616">
                  <c:v>121.68</c:v>
                </c:pt>
                <c:pt idx="2617">
                  <c:v>4.17</c:v>
                </c:pt>
                <c:pt idx="2618">
                  <c:v>67.040000000000006</c:v>
                </c:pt>
                <c:pt idx="2619">
                  <c:v>37.32</c:v>
                </c:pt>
                <c:pt idx="2620">
                  <c:v>18.45</c:v>
                </c:pt>
                <c:pt idx="2621">
                  <c:v>25.92</c:v>
                </c:pt>
                <c:pt idx="2622">
                  <c:v>11199.968000000001</c:v>
                </c:pt>
                <c:pt idx="2623">
                  <c:v>2399.6</c:v>
                </c:pt>
                <c:pt idx="2624">
                  <c:v>63.9</c:v>
                </c:pt>
                <c:pt idx="2625">
                  <c:v>52.99</c:v>
                </c:pt>
                <c:pt idx="2626">
                  <c:v>60.863999999999997</c:v>
                </c:pt>
                <c:pt idx="2627">
                  <c:v>652.995</c:v>
                </c:pt>
                <c:pt idx="2628">
                  <c:v>11.22</c:v>
                </c:pt>
                <c:pt idx="2629">
                  <c:v>14.94</c:v>
                </c:pt>
                <c:pt idx="2630">
                  <c:v>39.96</c:v>
                </c:pt>
                <c:pt idx="2631">
                  <c:v>42.624000000000002</c:v>
                </c:pt>
                <c:pt idx="2632">
                  <c:v>220.96</c:v>
                </c:pt>
                <c:pt idx="2633">
                  <c:v>4.9279999999999999</c:v>
                </c:pt>
                <c:pt idx="2634">
                  <c:v>7.23</c:v>
                </c:pt>
                <c:pt idx="2635">
                  <c:v>323.10000000000002</c:v>
                </c:pt>
                <c:pt idx="2636">
                  <c:v>19.04</c:v>
                </c:pt>
                <c:pt idx="2637">
                  <c:v>13.128</c:v>
                </c:pt>
                <c:pt idx="2638">
                  <c:v>64.14</c:v>
                </c:pt>
                <c:pt idx="2639">
                  <c:v>858.24</c:v>
                </c:pt>
                <c:pt idx="2640">
                  <c:v>29.99</c:v>
                </c:pt>
                <c:pt idx="2641">
                  <c:v>186.048</c:v>
                </c:pt>
                <c:pt idx="2642">
                  <c:v>36.792000000000002</c:v>
                </c:pt>
                <c:pt idx="2643">
                  <c:v>18.623999999999999</c:v>
                </c:pt>
                <c:pt idx="2644">
                  <c:v>57.69</c:v>
                </c:pt>
                <c:pt idx="2645">
                  <c:v>42.81</c:v>
                </c:pt>
                <c:pt idx="2646">
                  <c:v>12.96</c:v>
                </c:pt>
                <c:pt idx="2647">
                  <c:v>821.88</c:v>
                </c:pt>
                <c:pt idx="2648">
                  <c:v>104.85</c:v>
                </c:pt>
                <c:pt idx="2649">
                  <c:v>424.95749999999998</c:v>
                </c:pt>
                <c:pt idx="2650">
                  <c:v>10.776</c:v>
                </c:pt>
                <c:pt idx="2651">
                  <c:v>11.784000000000001</c:v>
                </c:pt>
                <c:pt idx="2652">
                  <c:v>164.88</c:v>
                </c:pt>
                <c:pt idx="2653">
                  <c:v>1292.94</c:v>
                </c:pt>
                <c:pt idx="2654">
                  <c:v>25.584</c:v>
                </c:pt>
                <c:pt idx="2655">
                  <c:v>261.74</c:v>
                </c:pt>
                <c:pt idx="2656">
                  <c:v>14.4</c:v>
                </c:pt>
                <c:pt idx="2657">
                  <c:v>10.86</c:v>
                </c:pt>
                <c:pt idx="2658">
                  <c:v>883.84</c:v>
                </c:pt>
                <c:pt idx="2659">
                  <c:v>1979.89</c:v>
                </c:pt>
                <c:pt idx="2660">
                  <c:v>79.959999999999994</c:v>
                </c:pt>
                <c:pt idx="2661">
                  <c:v>8.76</c:v>
                </c:pt>
                <c:pt idx="2662">
                  <c:v>3.984</c:v>
                </c:pt>
                <c:pt idx="2663">
                  <c:v>370.62</c:v>
                </c:pt>
                <c:pt idx="2664">
                  <c:v>2.742</c:v>
                </c:pt>
                <c:pt idx="2665">
                  <c:v>79.512</c:v>
                </c:pt>
                <c:pt idx="2666">
                  <c:v>28.352</c:v>
                </c:pt>
                <c:pt idx="2667">
                  <c:v>40.783999999999999</c:v>
                </c:pt>
                <c:pt idx="2668">
                  <c:v>105.96</c:v>
                </c:pt>
                <c:pt idx="2669">
                  <c:v>166.44</c:v>
                </c:pt>
                <c:pt idx="2670">
                  <c:v>785.88</c:v>
                </c:pt>
                <c:pt idx="2671">
                  <c:v>26.2</c:v>
                </c:pt>
                <c:pt idx="2672">
                  <c:v>1325.85</c:v>
                </c:pt>
                <c:pt idx="2673">
                  <c:v>166.44</c:v>
                </c:pt>
                <c:pt idx="2674">
                  <c:v>8.76</c:v>
                </c:pt>
                <c:pt idx="2675">
                  <c:v>43.584000000000003</c:v>
                </c:pt>
                <c:pt idx="2676">
                  <c:v>11.087999999999999</c:v>
                </c:pt>
                <c:pt idx="2677">
                  <c:v>25.164000000000001</c:v>
                </c:pt>
                <c:pt idx="2678">
                  <c:v>14.4</c:v>
                </c:pt>
                <c:pt idx="2679">
                  <c:v>619.95000000000005</c:v>
                </c:pt>
                <c:pt idx="2680">
                  <c:v>89.52</c:v>
                </c:pt>
                <c:pt idx="2681">
                  <c:v>350.97300000000001</c:v>
                </c:pt>
                <c:pt idx="2682">
                  <c:v>164.99</c:v>
                </c:pt>
                <c:pt idx="2683">
                  <c:v>312.55200000000002</c:v>
                </c:pt>
                <c:pt idx="2684">
                  <c:v>95.951999999999998</c:v>
                </c:pt>
                <c:pt idx="2685">
                  <c:v>3.2040000000000002</c:v>
                </c:pt>
                <c:pt idx="2686">
                  <c:v>3.98</c:v>
                </c:pt>
                <c:pt idx="2687">
                  <c:v>15.7</c:v>
                </c:pt>
                <c:pt idx="2688">
                  <c:v>5.2480000000000002</c:v>
                </c:pt>
                <c:pt idx="2689">
                  <c:v>5.3460000000000001</c:v>
                </c:pt>
                <c:pt idx="2690">
                  <c:v>15.48</c:v>
                </c:pt>
                <c:pt idx="2691">
                  <c:v>108.57599999999999</c:v>
                </c:pt>
                <c:pt idx="2692">
                  <c:v>109.9</c:v>
                </c:pt>
                <c:pt idx="2693">
                  <c:v>15.384</c:v>
                </c:pt>
                <c:pt idx="2694">
                  <c:v>30.352</c:v>
                </c:pt>
                <c:pt idx="2695">
                  <c:v>821.3</c:v>
                </c:pt>
                <c:pt idx="2696">
                  <c:v>22638.48</c:v>
                </c:pt>
                <c:pt idx="2697">
                  <c:v>21.376000000000001</c:v>
                </c:pt>
                <c:pt idx="2698">
                  <c:v>8.016</c:v>
                </c:pt>
                <c:pt idx="2699">
                  <c:v>30.768000000000001</c:v>
                </c:pt>
                <c:pt idx="2700">
                  <c:v>18.936</c:v>
                </c:pt>
                <c:pt idx="2701">
                  <c:v>122.352</c:v>
                </c:pt>
                <c:pt idx="2702">
                  <c:v>116.28</c:v>
                </c:pt>
                <c:pt idx="2703">
                  <c:v>132.6</c:v>
                </c:pt>
                <c:pt idx="2704">
                  <c:v>16.68</c:v>
                </c:pt>
                <c:pt idx="2705">
                  <c:v>19.440000000000001</c:v>
                </c:pt>
                <c:pt idx="2706">
                  <c:v>192.16</c:v>
                </c:pt>
                <c:pt idx="2707">
                  <c:v>227.36</c:v>
                </c:pt>
                <c:pt idx="2708">
                  <c:v>1919.9760000000001</c:v>
                </c:pt>
                <c:pt idx="2709">
                  <c:v>12.827999999999999</c:v>
                </c:pt>
                <c:pt idx="2710">
                  <c:v>45.887999999999998</c:v>
                </c:pt>
                <c:pt idx="2711">
                  <c:v>60.12</c:v>
                </c:pt>
                <c:pt idx="2712">
                  <c:v>302.37599999999998</c:v>
                </c:pt>
                <c:pt idx="2713">
                  <c:v>13.9</c:v>
                </c:pt>
                <c:pt idx="2714">
                  <c:v>129.97999999999999</c:v>
                </c:pt>
                <c:pt idx="2715">
                  <c:v>71.98</c:v>
                </c:pt>
                <c:pt idx="2716">
                  <c:v>377.97</c:v>
                </c:pt>
                <c:pt idx="2717">
                  <c:v>124.36</c:v>
                </c:pt>
                <c:pt idx="2718">
                  <c:v>23.975999999999999</c:v>
                </c:pt>
                <c:pt idx="2719">
                  <c:v>8.3759999999999994</c:v>
                </c:pt>
                <c:pt idx="2720">
                  <c:v>58.24</c:v>
                </c:pt>
                <c:pt idx="2721">
                  <c:v>81.2</c:v>
                </c:pt>
                <c:pt idx="2722">
                  <c:v>14.45</c:v>
                </c:pt>
                <c:pt idx="2723">
                  <c:v>95.647999999999996</c:v>
                </c:pt>
                <c:pt idx="2724">
                  <c:v>359.97</c:v>
                </c:pt>
                <c:pt idx="2725">
                  <c:v>350.35199999999998</c:v>
                </c:pt>
                <c:pt idx="2726">
                  <c:v>1.641</c:v>
                </c:pt>
                <c:pt idx="2727">
                  <c:v>629.95799999999997</c:v>
                </c:pt>
                <c:pt idx="2728">
                  <c:v>6.63</c:v>
                </c:pt>
                <c:pt idx="2729">
                  <c:v>799.96</c:v>
                </c:pt>
                <c:pt idx="2730">
                  <c:v>107.53</c:v>
                </c:pt>
                <c:pt idx="2731">
                  <c:v>73.98</c:v>
                </c:pt>
                <c:pt idx="2732">
                  <c:v>5.58</c:v>
                </c:pt>
                <c:pt idx="2733">
                  <c:v>49.12</c:v>
                </c:pt>
                <c:pt idx="2734">
                  <c:v>377.97</c:v>
                </c:pt>
                <c:pt idx="2735">
                  <c:v>42.28</c:v>
                </c:pt>
                <c:pt idx="2736">
                  <c:v>299.97000000000003</c:v>
                </c:pt>
                <c:pt idx="2737">
                  <c:v>89.98</c:v>
                </c:pt>
                <c:pt idx="2738">
                  <c:v>477.24</c:v>
                </c:pt>
                <c:pt idx="2739">
                  <c:v>25.98</c:v>
                </c:pt>
                <c:pt idx="2740">
                  <c:v>46.72</c:v>
                </c:pt>
                <c:pt idx="2741">
                  <c:v>35.340000000000003</c:v>
                </c:pt>
                <c:pt idx="2742">
                  <c:v>257.64</c:v>
                </c:pt>
                <c:pt idx="2743">
                  <c:v>125.976</c:v>
                </c:pt>
                <c:pt idx="2744">
                  <c:v>79.992000000000004</c:v>
                </c:pt>
                <c:pt idx="2745">
                  <c:v>700.05600000000004</c:v>
                </c:pt>
                <c:pt idx="2746">
                  <c:v>27.167999999999999</c:v>
                </c:pt>
                <c:pt idx="2747">
                  <c:v>8.2260000000000009</c:v>
                </c:pt>
                <c:pt idx="2748">
                  <c:v>585.55200000000002</c:v>
                </c:pt>
                <c:pt idx="2749">
                  <c:v>423.28</c:v>
                </c:pt>
                <c:pt idx="2750">
                  <c:v>225.29599999999999</c:v>
                </c:pt>
                <c:pt idx="2751">
                  <c:v>5.56</c:v>
                </c:pt>
                <c:pt idx="2752">
                  <c:v>323.37</c:v>
                </c:pt>
                <c:pt idx="2753">
                  <c:v>783.96</c:v>
                </c:pt>
                <c:pt idx="2754">
                  <c:v>1447.65</c:v>
                </c:pt>
                <c:pt idx="2755">
                  <c:v>11.96</c:v>
                </c:pt>
                <c:pt idx="2756">
                  <c:v>239.97</c:v>
                </c:pt>
                <c:pt idx="2757">
                  <c:v>76.92</c:v>
                </c:pt>
                <c:pt idx="2758">
                  <c:v>481.32</c:v>
                </c:pt>
                <c:pt idx="2759">
                  <c:v>48.4</c:v>
                </c:pt>
                <c:pt idx="2760">
                  <c:v>0.99</c:v>
                </c:pt>
                <c:pt idx="2761">
                  <c:v>101.84</c:v>
                </c:pt>
                <c:pt idx="2762">
                  <c:v>10.332000000000001</c:v>
                </c:pt>
                <c:pt idx="2763">
                  <c:v>31.155000000000001</c:v>
                </c:pt>
                <c:pt idx="2764">
                  <c:v>8.9280000000000008</c:v>
                </c:pt>
                <c:pt idx="2765">
                  <c:v>34.384</c:v>
                </c:pt>
                <c:pt idx="2766">
                  <c:v>1924.16</c:v>
                </c:pt>
                <c:pt idx="2767">
                  <c:v>32.192</c:v>
                </c:pt>
                <c:pt idx="2768">
                  <c:v>50.12</c:v>
                </c:pt>
                <c:pt idx="2769">
                  <c:v>47.975999999999999</c:v>
                </c:pt>
                <c:pt idx="2770">
                  <c:v>54.5</c:v>
                </c:pt>
                <c:pt idx="2771">
                  <c:v>19.103999999999999</c:v>
                </c:pt>
                <c:pt idx="2772">
                  <c:v>49.44</c:v>
                </c:pt>
                <c:pt idx="2773">
                  <c:v>10.368</c:v>
                </c:pt>
                <c:pt idx="2774">
                  <c:v>154.44</c:v>
                </c:pt>
                <c:pt idx="2775">
                  <c:v>60.984000000000002</c:v>
                </c:pt>
                <c:pt idx="2776">
                  <c:v>195.46600000000001</c:v>
                </c:pt>
                <c:pt idx="2777">
                  <c:v>23.68</c:v>
                </c:pt>
                <c:pt idx="2778">
                  <c:v>2.3759999999999999</c:v>
                </c:pt>
                <c:pt idx="2779">
                  <c:v>59.2</c:v>
                </c:pt>
                <c:pt idx="2780">
                  <c:v>22</c:v>
                </c:pt>
                <c:pt idx="2781">
                  <c:v>257.98</c:v>
                </c:pt>
                <c:pt idx="2782">
                  <c:v>23.988</c:v>
                </c:pt>
                <c:pt idx="2783">
                  <c:v>23.975999999999999</c:v>
                </c:pt>
                <c:pt idx="2784">
                  <c:v>601.53599999999994</c:v>
                </c:pt>
                <c:pt idx="2785">
                  <c:v>7.9</c:v>
                </c:pt>
                <c:pt idx="2786">
                  <c:v>58.36</c:v>
                </c:pt>
                <c:pt idx="2787">
                  <c:v>16.463999999999999</c:v>
                </c:pt>
                <c:pt idx="2788">
                  <c:v>39.96</c:v>
                </c:pt>
                <c:pt idx="2789">
                  <c:v>25.96</c:v>
                </c:pt>
                <c:pt idx="2790">
                  <c:v>36.270000000000003</c:v>
                </c:pt>
                <c:pt idx="2791">
                  <c:v>6.48</c:v>
                </c:pt>
                <c:pt idx="2792">
                  <c:v>1075.088</c:v>
                </c:pt>
                <c:pt idx="2793">
                  <c:v>438.36799999999999</c:v>
                </c:pt>
                <c:pt idx="2794">
                  <c:v>18.088000000000001</c:v>
                </c:pt>
                <c:pt idx="2795">
                  <c:v>308.49900000000002</c:v>
                </c:pt>
                <c:pt idx="2796">
                  <c:v>13.36</c:v>
                </c:pt>
                <c:pt idx="2797">
                  <c:v>39.96</c:v>
                </c:pt>
                <c:pt idx="2798">
                  <c:v>145.85</c:v>
                </c:pt>
                <c:pt idx="2799">
                  <c:v>783.96</c:v>
                </c:pt>
                <c:pt idx="2800">
                  <c:v>7.88</c:v>
                </c:pt>
                <c:pt idx="2801">
                  <c:v>41.37</c:v>
                </c:pt>
                <c:pt idx="2802">
                  <c:v>12.84</c:v>
                </c:pt>
                <c:pt idx="2803">
                  <c:v>25.68</c:v>
                </c:pt>
                <c:pt idx="2804">
                  <c:v>47.515999999999998</c:v>
                </c:pt>
                <c:pt idx="2805">
                  <c:v>9.42</c:v>
                </c:pt>
                <c:pt idx="2806">
                  <c:v>12.96</c:v>
                </c:pt>
                <c:pt idx="2807">
                  <c:v>704.9</c:v>
                </c:pt>
                <c:pt idx="2808">
                  <c:v>561.56799999999998</c:v>
                </c:pt>
                <c:pt idx="2809">
                  <c:v>179.82</c:v>
                </c:pt>
                <c:pt idx="2810">
                  <c:v>185.58</c:v>
                </c:pt>
                <c:pt idx="2811">
                  <c:v>214.11</c:v>
                </c:pt>
                <c:pt idx="2812">
                  <c:v>999.96</c:v>
                </c:pt>
                <c:pt idx="2813">
                  <c:v>653.54999999999995</c:v>
                </c:pt>
                <c:pt idx="2814">
                  <c:v>114.6</c:v>
                </c:pt>
                <c:pt idx="2815">
                  <c:v>60.74</c:v>
                </c:pt>
                <c:pt idx="2816">
                  <c:v>124.36</c:v>
                </c:pt>
                <c:pt idx="2817">
                  <c:v>1088.76</c:v>
                </c:pt>
                <c:pt idx="2818">
                  <c:v>6.72</c:v>
                </c:pt>
                <c:pt idx="2819">
                  <c:v>298.77600000000001</c:v>
                </c:pt>
                <c:pt idx="2820">
                  <c:v>302.37599999999998</c:v>
                </c:pt>
                <c:pt idx="2821">
                  <c:v>8.9280000000000008</c:v>
                </c:pt>
                <c:pt idx="2822">
                  <c:v>47.584000000000003</c:v>
                </c:pt>
                <c:pt idx="2823">
                  <c:v>33.792000000000002</c:v>
                </c:pt>
                <c:pt idx="2824">
                  <c:v>300.53280000000001</c:v>
                </c:pt>
                <c:pt idx="2825">
                  <c:v>2.7240000000000002</c:v>
                </c:pt>
                <c:pt idx="2826">
                  <c:v>3.2639999999999998</c:v>
                </c:pt>
                <c:pt idx="2827">
                  <c:v>108.336</c:v>
                </c:pt>
                <c:pt idx="2828">
                  <c:v>55.92</c:v>
                </c:pt>
                <c:pt idx="2829">
                  <c:v>78.304000000000002</c:v>
                </c:pt>
                <c:pt idx="2830">
                  <c:v>443.92</c:v>
                </c:pt>
                <c:pt idx="2831">
                  <c:v>155.976</c:v>
                </c:pt>
                <c:pt idx="2832">
                  <c:v>15.47</c:v>
                </c:pt>
                <c:pt idx="2833">
                  <c:v>7.16</c:v>
                </c:pt>
                <c:pt idx="2834">
                  <c:v>10.89</c:v>
                </c:pt>
                <c:pt idx="2835">
                  <c:v>19.440000000000001</c:v>
                </c:pt>
                <c:pt idx="2836">
                  <c:v>121.6</c:v>
                </c:pt>
                <c:pt idx="2837">
                  <c:v>695.7</c:v>
                </c:pt>
                <c:pt idx="2838">
                  <c:v>120.33</c:v>
                </c:pt>
                <c:pt idx="2839">
                  <c:v>1139.92</c:v>
                </c:pt>
                <c:pt idx="2840">
                  <c:v>229.54400000000001</c:v>
                </c:pt>
                <c:pt idx="2841">
                  <c:v>143.72800000000001</c:v>
                </c:pt>
                <c:pt idx="2842">
                  <c:v>36.048000000000002</c:v>
                </c:pt>
                <c:pt idx="2843">
                  <c:v>845.48800000000006</c:v>
                </c:pt>
                <c:pt idx="2844">
                  <c:v>50.94</c:v>
                </c:pt>
                <c:pt idx="2845">
                  <c:v>762.59400000000005</c:v>
                </c:pt>
                <c:pt idx="2846">
                  <c:v>56.28</c:v>
                </c:pt>
                <c:pt idx="2847">
                  <c:v>2690.97</c:v>
                </c:pt>
                <c:pt idx="2848">
                  <c:v>7.4340000000000002</c:v>
                </c:pt>
                <c:pt idx="2849">
                  <c:v>64.784000000000006</c:v>
                </c:pt>
                <c:pt idx="2850">
                  <c:v>28.16</c:v>
                </c:pt>
                <c:pt idx="2851">
                  <c:v>14.98</c:v>
                </c:pt>
                <c:pt idx="2852">
                  <c:v>20.32</c:v>
                </c:pt>
                <c:pt idx="2853">
                  <c:v>40.29</c:v>
                </c:pt>
                <c:pt idx="2854">
                  <c:v>20.23</c:v>
                </c:pt>
                <c:pt idx="2855">
                  <c:v>1603.136</c:v>
                </c:pt>
                <c:pt idx="2856">
                  <c:v>225.29599999999999</c:v>
                </c:pt>
                <c:pt idx="2857">
                  <c:v>67.8</c:v>
                </c:pt>
                <c:pt idx="2858">
                  <c:v>377.97</c:v>
                </c:pt>
                <c:pt idx="2859">
                  <c:v>1628.82</c:v>
                </c:pt>
                <c:pt idx="2860">
                  <c:v>286.93</c:v>
                </c:pt>
                <c:pt idx="2861">
                  <c:v>20.736000000000001</c:v>
                </c:pt>
                <c:pt idx="2862">
                  <c:v>31.44</c:v>
                </c:pt>
                <c:pt idx="2863">
                  <c:v>83.79</c:v>
                </c:pt>
                <c:pt idx="2864">
                  <c:v>59.52</c:v>
                </c:pt>
                <c:pt idx="2865">
                  <c:v>31.92</c:v>
                </c:pt>
                <c:pt idx="2866">
                  <c:v>14.72</c:v>
                </c:pt>
                <c:pt idx="2867">
                  <c:v>38.975999999999999</c:v>
                </c:pt>
                <c:pt idx="2868">
                  <c:v>17.088000000000001</c:v>
                </c:pt>
                <c:pt idx="2869">
                  <c:v>74.352000000000004</c:v>
                </c:pt>
                <c:pt idx="2870">
                  <c:v>314.35199999999998</c:v>
                </c:pt>
                <c:pt idx="2871">
                  <c:v>4.26</c:v>
                </c:pt>
                <c:pt idx="2872">
                  <c:v>811.28</c:v>
                </c:pt>
                <c:pt idx="2873">
                  <c:v>6.03</c:v>
                </c:pt>
                <c:pt idx="2874">
                  <c:v>153.56800000000001</c:v>
                </c:pt>
                <c:pt idx="2875">
                  <c:v>1013.4880000000001</c:v>
                </c:pt>
                <c:pt idx="2876">
                  <c:v>52.34</c:v>
                </c:pt>
                <c:pt idx="2877">
                  <c:v>4.66</c:v>
                </c:pt>
                <c:pt idx="2878">
                  <c:v>254.97</c:v>
                </c:pt>
                <c:pt idx="2879">
                  <c:v>25.44</c:v>
                </c:pt>
                <c:pt idx="2880">
                  <c:v>27.93</c:v>
                </c:pt>
                <c:pt idx="2881">
                  <c:v>8.85</c:v>
                </c:pt>
                <c:pt idx="2882">
                  <c:v>6.96</c:v>
                </c:pt>
                <c:pt idx="2883">
                  <c:v>17.456</c:v>
                </c:pt>
                <c:pt idx="2884">
                  <c:v>307.92</c:v>
                </c:pt>
                <c:pt idx="2885">
                  <c:v>6.63</c:v>
                </c:pt>
                <c:pt idx="2886">
                  <c:v>12.96</c:v>
                </c:pt>
                <c:pt idx="2887">
                  <c:v>32.4</c:v>
                </c:pt>
                <c:pt idx="2888">
                  <c:v>23.85</c:v>
                </c:pt>
                <c:pt idx="2889">
                  <c:v>51.96</c:v>
                </c:pt>
                <c:pt idx="2890">
                  <c:v>17.940000000000001</c:v>
                </c:pt>
                <c:pt idx="2891">
                  <c:v>11.56</c:v>
                </c:pt>
                <c:pt idx="2892">
                  <c:v>26.4</c:v>
                </c:pt>
                <c:pt idx="2893">
                  <c:v>69.08</c:v>
                </c:pt>
                <c:pt idx="2894">
                  <c:v>35.880000000000003</c:v>
                </c:pt>
                <c:pt idx="2895">
                  <c:v>49.65</c:v>
                </c:pt>
                <c:pt idx="2896">
                  <c:v>959.96799999999996</c:v>
                </c:pt>
                <c:pt idx="2897">
                  <c:v>408.42200000000003</c:v>
                </c:pt>
                <c:pt idx="2898">
                  <c:v>479.98399999999998</c:v>
                </c:pt>
                <c:pt idx="2899">
                  <c:v>12.6</c:v>
                </c:pt>
                <c:pt idx="2900">
                  <c:v>184.66</c:v>
                </c:pt>
                <c:pt idx="2901">
                  <c:v>23.12</c:v>
                </c:pt>
                <c:pt idx="2902">
                  <c:v>37.463999999999999</c:v>
                </c:pt>
                <c:pt idx="2903">
                  <c:v>539.65800000000002</c:v>
                </c:pt>
                <c:pt idx="2904">
                  <c:v>310.12</c:v>
                </c:pt>
                <c:pt idx="2905">
                  <c:v>8.56</c:v>
                </c:pt>
                <c:pt idx="2906">
                  <c:v>52.4</c:v>
                </c:pt>
                <c:pt idx="2907">
                  <c:v>14.94</c:v>
                </c:pt>
                <c:pt idx="2908">
                  <c:v>11.22</c:v>
                </c:pt>
                <c:pt idx="2909">
                  <c:v>387.13600000000002</c:v>
                </c:pt>
                <c:pt idx="2910">
                  <c:v>41.4</c:v>
                </c:pt>
                <c:pt idx="2911">
                  <c:v>35</c:v>
                </c:pt>
                <c:pt idx="2912">
                  <c:v>39.552</c:v>
                </c:pt>
                <c:pt idx="2913">
                  <c:v>135.72</c:v>
                </c:pt>
                <c:pt idx="2914">
                  <c:v>12.56</c:v>
                </c:pt>
                <c:pt idx="2915">
                  <c:v>263.95999999999998</c:v>
                </c:pt>
                <c:pt idx="2916">
                  <c:v>5.952</c:v>
                </c:pt>
                <c:pt idx="2917">
                  <c:v>15.8</c:v>
                </c:pt>
                <c:pt idx="2918">
                  <c:v>14.368</c:v>
                </c:pt>
                <c:pt idx="2919">
                  <c:v>70.447999999999993</c:v>
                </c:pt>
                <c:pt idx="2920">
                  <c:v>129.30000000000001</c:v>
                </c:pt>
                <c:pt idx="2921">
                  <c:v>3.8820000000000001</c:v>
                </c:pt>
                <c:pt idx="2922">
                  <c:v>6.08</c:v>
                </c:pt>
                <c:pt idx="2923">
                  <c:v>19.899999999999999</c:v>
                </c:pt>
                <c:pt idx="2924">
                  <c:v>70.709999999999994</c:v>
                </c:pt>
                <c:pt idx="2925">
                  <c:v>18.84</c:v>
                </c:pt>
                <c:pt idx="2926">
                  <c:v>8.64</c:v>
                </c:pt>
                <c:pt idx="2927">
                  <c:v>1633.1880000000001</c:v>
                </c:pt>
                <c:pt idx="2928">
                  <c:v>19.760000000000002</c:v>
                </c:pt>
                <c:pt idx="2929">
                  <c:v>6.6079999999999997</c:v>
                </c:pt>
                <c:pt idx="2930">
                  <c:v>7.28</c:v>
                </c:pt>
                <c:pt idx="2931">
                  <c:v>144.78399999999999</c:v>
                </c:pt>
                <c:pt idx="2932">
                  <c:v>156.792</c:v>
                </c:pt>
                <c:pt idx="2933">
                  <c:v>431.976</c:v>
                </c:pt>
                <c:pt idx="2934">
                  <c:v>35.89</c:v>
                </c:pt>
                <c:pt idx="2935">
                  <c:v>47.207999999999998</c:v>
                </c:pt>
                <c:pt idx="2936">
                  <c:v>248.08</c:v>
                </c:pt>
                <c:pt idx="2937">
                  <c:v>189.7</c:v>
                </c:pt>
                <c:pt idx="2938">
                  <c:v>59.808</c:v>
                </c:pt>
                <c:pt idx="2939">
                  <c:v>90.99</c:v>
                </c:pt>
                <c:pt idx="2940">
                  <c:v>1526.56</c:v>
                </c:pt>
                <c:pt idx="2941">
                  <c:v>368.97</c:v>
                </c:pt>
                <c:pt idx="2942">
                  <c:v>305.01</c:v>
                </c:pt>
                <c:pt idx="2943">
                  <c:v>18.7</c:v>
                </c:pt>
                <c:pt idx="2944">
                  <c:v>38.29</c:v>
                </c:pt>
                <c:pt idx="2945">
                  <c:v>26.25</c:v>
                </c:pt>
                <c:pt idx="2946">
                  <c:v>64.959999999999994</c:v>
                </c:pt>
                <c:pt idx="2947">
                  <c:v>43.7</c:v>
                </c:pt>
                <c:pt idx="2948">
                  <c:v>41.6</c:v>
                </c:pt>
                <c:pt idx="2949">
                  <c:v>23.12</c:v>
                </c:pt>
                <c:pt idx="2950">
                  <c:v>113.88800000000001</c:v>
                </c:pt>
                <c:pt idx="2951">
                  <c:v>113.568</c:v>
                </c:pt>
                <c:pt idx="2952">
                  <c:v>7.92</c:v>
                </c:pt>
                <c:pt idx="2953">
                  <c:v>671.98400000000004</c:v>
                </c:pt>
                <c:pt idx="2954">
                  <c:v>39.99</c:v>
                </c:pt>
                <c:pt idx="2955">
                  <c:v>191.64599999999999</c:v>
                </c:pt>
                <c:pt idx="2956">
                  <c:v>2.3130000000000002</c:v>
                </c:pt>
                <c:pt idx="2957">
                  <c:v>19.936</c:v>
                </c:pt>
                <c:pt idx="2958">
                  <c:v>45.92</c:v>
                </c:pt>
                <c:pt idx="2959">
                  <c:v>20.34</c:v>
                </c:pt>
                <c:pt idx="2960">
                  <c:v>39.28</c:v>
                </c:pt>
                <c:pt idx="2961">
                  <c:v>81.567999999999998</c:v>
                </c:pt>
                <c:pt idx="2962">
                  <c:v>97.183999999999997</c:v>
                </c:pt>
                <c:pt idx="2963">
                  <c:v>24.32</c:v>
                </c:pt>
                <c:pt idx="2964">
                  <c:v>18.96</c:v>
                </c:pt>
                <c:pt idx="2965">
                  <c:v>32.951999999999998</c:v>
                </c:pt>
                <c:pt idx="2966">
                  <c:v>30.015999999999998</c:v>
                </c:pt>
                <c:pt idx="2967">
                  <c:v>499.584</c:v>
                </c:pt>
                <c:pt idx="2968">
                  <c:v>31.103999999999999</c:v>
                </c:pt>
                <c:pt idx="2969">
                  <c:v>13.272</c:v>
                </c:pt>
                <c:pt idx="2970">
                  <c:v>28.271999999999998</c:v>
                </c:pt>
                <c:pt idx="2971">
                  <c:v>259.13600000000002</c:v>
                </c:pt>
                <c:pt idx="2972">
                  <c:v>10.8</c:v>
                </c:pt>
                <c:pt idx="2973">
                  <c:v>244.006</c:v>
                </c:pt>
                <c:pt idx="2974">
                  <c:v>15.936</c:v>
                </c:pt>
                <c:pt idx="2975">
                  <c:v>188.55199999999999</c:v>
                </c:pt>
                <c:pt idx="2976">
                  <c:v>22.58</c:v>
                </c:pt>
                <c:pt idx="2977">
                  <c:v>545.94000000000005</c:v>
                </c:pt>
                <c:pt idx="2978">
                  <c:v>20.736000000000001</c:v>
                </c:pt>
                <c:pt idx="2979">
                  <c:v>43.295999999999999</c:v>
                </c:pt>
                <c:pt idx="2980">
                  <c:v>123.136</c:v>
                </c:pt>
                <c:pt idx="2981">
                  <c:v>11.263999999999999</c:v>
                </c:pt>
                <c:pt idx="2982">
                  <c:v>53.423999999999999</c:v>
                </c:pt>
                <c:pt idx="2983">
                  <c:v>275.49</c:v>
                </c:pt>
                <c:pt idx="2984">
                  <c:v>24.96</c:v>
                </c:pt>
                <c:pt idx="2985">
                  <c:v>19.36</c:v>
                </c:pt>
                <c:pt idx="2986">
                  <c:v>1267.6500000000001</c:v>
                </c:pt>
                <c:pt idx="2987">
                  <c:v>12.99</c:v>
                </c:pt>
                <c:pt idx="2988">
                  <c:v>18.559999999999999</c:v>
                </c:pt>
                <c:pt idx="2989">
                  <c:v>449.15</c:v>
                </c:pt>
                <c:pt idx="2990">
                  <c:v>31.248000000000001</c:v>
                </c:pt>
                <c:pt idx="2991">
                  <c:v>61.44</c:v>
                </c:pt>
                <c:pt idx="2992">
                  <c:v>895.92</c:v>
                </c:pt>
                <c:pt idx="2993">
                  <c:v>55.36</c:v>
                </c:pt>
                <c:pt idx="2994">
                  <c:v>55.92</c:v>
                </c:pt>
                <c:pt idx="2995">
                  <c:v>24.896000000000001</c:v>
                </c:pt>
                <c:pt idx="2996">
                  <c:v>3.984</c:v>
                </c:pt>
                <c:pt idx="2997">
                  <c:v>95.968000000000004</c:v>
                </c:pt>
                <c:pt idx="2998">
                  <c:v>206.99100000000001</c:v>
                </c:pt>
                <c:pt idx="2999">
                  <c:v>44.415999999999997</c:v>
                </c:pt>
                <c:pt idx="3000">
                  <c:v>9.0060000000000002</c:v>
                </c:pt>
                <c:pt idx="3001">
                  <c:v>19</c:v>
                </c:pt>
                <c:pt idx="3002">
                  <c:v>33.375999999999998</c:v>
                </c:pt>
                <c:pt idx="3003">
                  <c:v>207.48</c:v>
                </c:pt>
                <c:pt idx="3004">
                  <c:v>91.68</c:v>
                </c:pt>
                <c:pt idx="3005">
                  <c:v>904.9</c:v>
                </c:pt>
                <c:pt idx="3006">
                  <c:v>34.271999999999998</c:v>
                </c:pt>
                <c:pt idx="3007">
                  <c:v>191.82</c:v>
                </c:pt>
                <c:pt idx="3008">
                  <c:v>243.88</c:v>
                </c:pt>
                <c:pt idx="3009">
                  <c:v>12.03</c:v>
                </c:pt>
                <c:pt idx="3010">
                  <c:v>2549.9850000000001</c:v>
                </c:pt>
                <c:pt idx="3011">
                  <c:v>21.594000000000001</c:v>
                </c:pt>
                <c:pt idx="3012">
                  <c:v>8.9640000000000004</c:v>
                </c:pt>
                <c:pt idx="3013">
                  <c:v>20.736000000000001</c:v>
                </c:pt>
                <c:pt idx="3014">
                  <c:v>344.22</c:v>
                </c:pt>
                <c:pt idx="3015">
                  <c:v>727.29600000000005</c:v>
                </c:pt>
                <c:pt idx="3016">
                  <c:v>22.608000000000001</c:v>
                </c:pt>
                <c:pt idx="3017">
                  <c:v>666.4</c:v>
                </c:pt>
                <c:pt idx="3018">
                  <c:v>5.04</c:v>
                </c:pt>
                <c:pt idx="3019">
                  <c:v>92.94</c:v>
                </c:pt>
                <c:pt idx="3020">
                  <c:v>66.69</c:v>
                </c:pt>
                <c:pt idx="3021">
                  <c:v>91.68</c:v>
                </c:pt>
                <c:pt idx="3022">
                  <c:v>327.7328</c:v>
                </c:pt>
                <c:pt idx="3023">
                  <c:v>52.271999999999998</c:v>
                </c:pt>
                <c:pt idx="3024">
                  <c:v>17.940000000000001</c:v>
                </c:pt>
                <c:pt idx="3025">
                  <c:v>254.352</c:v>
                </c:pt>
                <c:pt idx="3026">
                  <c:v>8.2880000000000003</c:v>
                </c:pt>
                <c:pt idx="3027">
                  <c:v>504.9</c:v>
                </c:pt>
                <c:pt idx="3028">
                  <c:v>403.16800000000001</c:v>
                </c:pt>
                <c:pt idx="3029">
                  <c:v>194.32</c:v>
                </c:pt>
                <c:pt idx="3030">
                  <c:v>25.99</c:v>
                </c:pt>
                <c:pt idx="3031">
                  <c:v>195.136</c:v>
                </c:pt>
                <c:pt idx="3032">
                  <c:v>20.736000000000001</c:v>
                </c:pt>
                <c:pt idx="3033">
                  <c:v>53.7</c:v>
                </c:pt>
                <c:pt idx="3034">
                  <c:v>36.26</c:v>
                </c:pt>
                <c:pt idx="3035">
                  <c:v>56.3</c:v>
                </c:pt>
                <c:pt idx="3036">
                  <c:v>32.4</c:v>
                </c:pt>
                <c:pt idx="3037">
                  <c:v>29.16</c:v>
                </c:pt>
                <c:pt idx="3038">
                  <c:v>171.28800000000001</c:v>
                </c:pt>
                <c:pt idx="3039">
                  <c:v>16.72</c:v>
                </c:pt>
                <c:pt idx="3040">
                  <c:v>12.96</c:v>
                </c:pt>
                <c:pt idx="3041">
                  <c:v>22.18</c:v>
                </c:pt>
                <c:pt idx="3042">
                  <c:v>2054.2719999999999</c:v>
                </c:pt>
                <c:pt idx="3043">
                  <c:v>1022.97</c:v>
                </c:pt>
                <c:pt idx="3044">
                  <c:v>13.9</c:v>
                </c:pt>
                <c:pt idx="3045">
                  <c:v>26.38</c:v>
                </c:pt>
                <c:pt idx="3046">
                  <c:v>43.176000000000002</c:v>
                </c:pt>
                <c:pt idx="3047">
                  <c:v>411.8</c:v>
                </c:pt>
                <c:pt idx="3048">
                  <c:v>360</c:v>
                </c:pt>
                <c:pt idx="3049">
                  <c:v>41.96</c:v>
                </c:pt>
                <c:pt idx="3050">
                  <c:v>227.84</c:v>
                </c:pt>
                <c:pt idx="3051">
                  <c:v>37.94</c:v>
                </c:pt>
                <c:pt idx="3052">
                  <c:v>517.9</c:v>
                </c:pt>
                <c:pt idx="3053">
                  <c:v>5.28</c:v>
                </c:pt>
                <c:pt idx="3054">
                  <c:v>2799.96</c:v>
                </c:pt>
                <c:pt idx="3055">
                  <c:v>8.9600000000000009</c:v>
                </c:pt>
                <c:pt idx="3056">
                  <c:v>31.5</c:v>
                </c:pt>
                <c:pt idx="3057">
                  <c:v>30.56</c:v>
                </c:pt>
                <c:pt idx="3058">
                  <c:v>24.367999999999999</c:v>
                </c:pt>
                <c:pt idx="3059">
                  <c:v>119.976</c:v>
                </c:pt>
                <c:pt idx="3060">
                  <c:v>26.88</c:v>
                </c:pt>
                <c:pt idx="3061">
                  <c:v>83.97</c:v>
                </c:pt>
                <c:pt idx="3062">
                  <c:v>104.97</c:v>
                </c:pt>
                <c:pt idx="3063">
                  <c:v>90.8</c:v>
                </c:pt>
                <c:pt idx="3064">
                  <c:v>140.73599999999999</c:v>
                </c:pt>
                <c:pt idx="3065">
                  <c:v>214.95</c:v>
                </c:pt>
                <c:pt idx="3066">
                  <c:v>45.36</c:v>
                </c:pt>
                <c:pt idx="3067">
                  <c:v>288.24</c:v>
                </c:pt>
                <c:pt idx="3068">
                  <c:v>663.93600000000004</c:v>
                </c:pt>
                <c:pt idx="3069">
                  <c:v>2934.33</c:v>
                </c:pt>
                <c:pt idx="3070">
                  <c:v>124.41</c:v>
                </c:pt>
                <c:pt idx="3071">
                  <c:v>57.75</c:v>
                </c:pt>
                <c:pt idx="3072">
                  <c:v>114.46</c:v>
                </c:pt>
                <c:pt idx="3073">
                  <c:v>120.666</c:v>
                </c:pt>
                <c:pt idx="3074">
                  <c:v>342.86399999999998</c:v>
                </c:pt>
                <c:pt idx="3075">
                  <c:v>16.739999999999998</c:v>
                </c:pt>
                <c:pt idx="3076">
                  <c:v>981.37199999999996</c:v>
                </c:pt>
                <c:pt idx="3077">
                  <c:v>31.84</c:v>
                </c:pt>
                <c:pt idx="3078">
                  <c:v>12.96</c:v>
                </c:pt>
                <c:pt idx="3079">
                  <c:v>43.176000000000002</c:v>
                </c:pt>
                <c:pt idx="3080">
                  <c:v>58.34</c:v>
                </c:pt>
                <c:pt idx="3081">
                  <c:v>539.97</c:v>
                </c:pt>
                <c:pt idx="3082">
                  <c:v>3.9279999999999999</c:v>
                </c:pt>
                <c:pt idx="3083">
                  <c:v>252.78399999999999</c:v>
                </c:pt>
                <c:pt idx="3084">
                  <c:v>127.98399999999999</c:v>
                </c:pt>
                <c:pt idx="3085">
                  <c:v>3.984</c:v>
                </c:pt>
                <c:pt idx="3086">
                  <c:v>12.992000000000001</c:v>
                </c:pt>
                <c:pt idx="3087">
                  <c:v>61</c:v>
                </c:pt>
                <c:pt idx="3088">
                  <c:v>671.93</c:v>
                </c:pt>
                <c:pt idx="3089">
                  <c:v>447.86</c:v>
                </c:pt>
                <c:pt idx="3090">
                  <c:v>479.95</c:v>
                </c:pt>
                <c:pt idx="3091">
                  <c:v>166.44</c:v>
                </c:pt>
                <c:pt idx="3092">
                  <c:v>31.68</c:v>
                </c:pt>
                <c:pt idx="3093">
                  <c:v>10.368</c:v>
                </c:pt>
                <c:pt idx="3094">
                  <c:v>12.032</c:v>
                </c:pt>
                <c:pt idx="3095">
                  <c:v>5.7679999999999998</c:v>
                </c:pt>
                <c:pt idx="3096">
                  <c:v>33.119999999999997</c:v>
                </c:pt>
                <c:pt idx="3097">
                  <c:v>220.26560000000001</c:v>
                </c:pt>
                <c:pt idx="3098">
                  <c:v>10.776</c:v>
                </c:pt>
                <c:pt idx="3099">
                  <c:v>242.352</c:v>
                </c:pt>
                <c:pt idx="3100">
                  <c:v>695.16</c:v>
                </c:pt>
                <c:pt idx="3101">
                  <c:v>220.98</c:v>
                </c:pt>
                <c:pt idx="3102">
                  <c:v>12.957000000000001</c:v>
                </c:pt>
                <c:pt idx="3103">
                  <c:v>25.68</c:v>
                </c:pt>
                <c:pt idx="3104">
                  <c:v>15.712</c:v>
                </c:pt>
                <c:pt idx="3105">
                  <c:v>298.464</c:v>
                </c:pt>
                <c:pt idx="3106">
                  <c:v>21.93</c:v>
                </c:pt>
                <c:pt idx="3107">
                  <c:v>242.94</c:v>
                </c:pt>
                <c:pt idx="3108">
                  <c:v>7.64</c:v>
                </c:pt>
                <c:pt idx="3109">
                  <c:v>51.84</c:v>
                </c:pt>
                <c:pt idx="3110">
                  <c:v>265.17</c:v>
                </c:pt>
                <c:pt idx="3111">
                  <c:v>837.6</c:v>
                </c:pt>
                <c:pt idx="3112">
                  <c:v>135.9</c:v>
                </c:pt>
                <c:pt idx="3113">
                  <c:v>34.68</c:v>
                </c:pt>
                <c:pt idx="3114">
                  <c:v>532.70399999999995</c:v>
                </c:pt>
                <c:pt idx="3115">
                  <c:v>43.1</c:v>
                </c:pt>
                <c:pt idx="3116">
                  <c:v>15.88</c:v>
                </c:pt>
                <c:pt idx="3117">
                  <c:v>1123.92</c:v>
                </c:pt>
                <c:pt idx="3118">
                  <c:v>249.584</c:v>
                </c:pt>
                <c:pt idx="3119">
                  <c:v>48.671999999999997</c:v>
                </c:pt>
                <c:pt idx="3120">
                  <c:v>60.768000000000001</c:v>
                </c:pt>
                <c:pt idx="3121">
                  <c:v>78.599999999999994</c:v>
                </c:pt>
                <c:pt idx="3122">
                  <c:v>3.7679999999999998</c:v>
                </c:pt>
                <c:pt idx="3123">
                  <c:v>1036.624</c:v>
                </c:pt>
                <c:pt idx="3124">
                  <c:v>563.80799999999999</c:v>
                </c:pt>
                <c:pt idx="3125">
                  <c:v>258.52800000000002</c:v>
                </c:pt>
                <c:pt idx="3126">
                  <c:v>49.12</c:v>
                </c:pt>
                <c:pt idx="3127">
                  <c:v>44.46</c:v>
                </c:pt>
                <c:pt idx="3128">
                  <c:v>241.56800000000001</c:v>
                </c:pt>
                <c:pt idx="3129">
                  <c:v>395</c:v>
                </c:pt>
                <c:pt idx="3130">
                  <c:v>627.16800000000001</c:v>
                </c:pt>
                <c:pt idx="3131">
                  <c:v>13.28</c:v>
                </c:pt>
                <c:pt idx="3132">
                  <c:v>12.672000000000001</c:v>
                </c:pt>
                <c:pt idx="3133">
                  <c:v>30.56</c:v>
                </c:pt>
                <c:pt idx="3134">
                  <c:v>77.951999999999998</c:v>
                </c:pt>
                <c:pt idx="3135">
                  <c:v>67.992000000000004</c:v>
                </c:pt>
                <c:pt idx="3136">
                  <c:v>12.224</c:v>
                </c:pt>
                <c:pt idx="3137">
                  <c:v>44.783999999999999</c:v>
                </c:pt>
                <c:pt idx="3138">
                  <c:v>22.847999999999999</c:v>
                </c:pt>
                <c:pt idx="3139">
                  <c:v>206.43</c:v>
                </c:pt>
                <c:pt idx="3140">
                  <c:v>210.392</c:v>
                </c:pt>
                <c:pt idx="3141">
                  <c:v>119.96</c:v>
                </c:pt>
                <c:pt idx="3142">
                  <c:v>10.608000000000001</c:v>
                </c:pt>
                <c:pt idx="3143">
                  <c:v>347.80200000000002</c:v>
                </c:pt>
                <c:pt idx="3144">
                  <c:v>963.13599999999997</c:v>
                </c:pt>
                <c:pt idx="3145">
                  <c:v>88.775999999999996</c:v>
                </c:pt>
                <c:pt idx="3146">
                  <c:v>32.4</c:v>
                </c:pt>
                <c:pt idx="3147">
                  <c:v>32.4</c:v>
                </c:pt>
                <c:pt idx="3148">
                  <c:v>31.05</c:v>
                </c:pt>
                <c:pt idx="3149">
                  <c:v>2025.36</c:v>
                </c:pt>
                <c:pt idx="3150">
                  <c:v>1799.9939999999999</c:v>
                </c:pt>
                <c:pt idx="3151">
                  <c:v>101.988</c:v>
                </c:pt>
                <c:pt idx="3152">
                  <c:v>262.86399999999998</c:v>
                </c:pt>
                <c:pt idx="3153">
                  <c:v>735.98</c:v>
                </c:pt>
                <c:pt idx="3154">
                  <c:v>93.024000000000001</c:v>
                </c:pt>
                <c:pt idx="3155">
                  <c:v>284.36399999999998</c:v>
                </c:pt>
                <c:pt idx="3156">
                  <c:v>26</c:v>
                </c:pt>
                <c:pt idx="3157">
                  <c:v>67.64</c:v>
                </c:pt>
                <c:pt idx="3158">
                  <c:v>119.976</c:v>
                </c:pt>
                <c:pt idx="3159">
                  <c:v>5.18</c:v>
                </c:pt>
                <c:pt idx="3160">
                  <c:v>15.56</c:v>
                </c:pt>
                <c:pt idx="3161">
                  <c:v>78.349999999999994</c:v>
                </c:pt>
                <c:pt idx="3162">
                  <c:v>59.52</c:v>
                </c:pt>
                <c:pt idx="3163">
                  <c:v>38.520000000000003</c:v>
                </c:pt>
                <c:pt idx="3164">
                  <c:v>239.98400000000001</c:v>
                </c:pt>
                <c:pt idx="3165">
                  <c:v>19.350000000000001</c:v>
                </c:pt>
                <c:pt idx="3166">
                  <c:v>67</c:v>
                </c:pt>
                <c:pt idx="3167">
                  <c:v>390.27199999999999</c:v>
                </c:pt>
                <c:pt idx="3168">
                  <c:v>62.192</c:v>
                </c:pt>
                <c:pt idx="3169">
                  <c:v>23.88</c:v>
                </c:pt>
                <c:pt idx="3170">
                  <c:v>3.1680000000000001</c:v>
                </c:pt>
                <c:pt idx="3171">
                  <c:v>528.42999999999995</c:v>
                </c:pt>
                <c:pt idx="3172">
                  <c:v>13.391999999999999</c:v>
                </c:pt>
                <c:pt idx="3173">
                  <c:v>181.86</c:v>
                </c:pt>
                <c:pt idx="3174">
                  <c:v>180.58799999999999</c:v>
                </c:pt>
                <c:pt idx="3175">
                  <c:v>47.984000000000002</c:v>
                </c:pt>
                <c:pt idx="3176">
                  <c:v>18.760000000000002</c:v>
                </c:pt>
                <c:pt idx="3177">
                  <c:v>20.94</c:v>
                </c:pt>
                <c:pt idx="3178">
                  <c:v>58.68</c:v>
                </c:pt>
                <c:pt idx="3179">
                  <c:v>254.9</c:v>
                </c:pt>
                <c:pt idx="3180">
                  <c:v>9.64</c:v>
                </c:pt>
                <c:pt idx="3181">
                  <c:v>826.62</c:v>
                </c:pt>
                <c:pt idx="3182">
                  <c:v>1633.14</c:v>
                </c:pt>
                <c:pt idx="3183">
                  <c:v>544.38</c:v>
                </c:pt>
                <c:pt idx="3184">
                  <c:v>26.045999999999999</c:v>
                </c:pt>
                <c:pt idx="3185">
                  <c:v>74.352000000000004</c:v>
                </c:pt>
                <c:pt idx="3186">
                  <c:v>69.930000000000007</c:v>
                </c:pt>
                <c:pt idx="3187">
                  <c:v>3.75</c:v>
                </c:pt>
                <c:pt idx="3188">
                  <c:v>20.928000000000001</c:v>
                </c:pt>
                <c:pt idx="3189">
                  <c:v>12.672000000000001</c:v>
                </c:pt>
                <c:pt idx="3190">
                  <c:v>65.989999999999995</c:v>
                </c:pt>
                <c:pt idx="3191">
                  <c:v>6.37</c:v>
                </c:pt>
                <c:pt idx="3192">
                  <c:v>3.6480000000000001</c:v>
                </c:pt>
                <c:pt idx="3193">
                  <c:v>31.103999999999999</c:v>
                </c:pt>
                <c:pt idx="3194">
                  <c:v>23.34</c:v>
                </c:pt>
                <c:pt idx="3195">
                  <c:v>29.97</c:v>
                </c:pt>
                <c:pt idx="3196">
                  <c:v>3.3660000000000001</c:v>
                </c:pt>
                <c:pt idx="3197">
                  <c:v>95.968000000000004</c:v>
                </c:pt>
                <c:pt idx="3198">
                  <c:v>18.704000000000001</c:v>
                </c:pt>
                <c:pt idx="3199">
                  <c:v>149.232</c:v>
                </c:pt>
                <c:pt idx="3200">
                  <c:v>15.936</c:v>
                </c:pt>
                <c:pt idx="3201">
                  <c:v>601.53599999999994</c:v>
                </c:pt>
                <c:pt idx="3202">
                  <c:v>10.99</c:v>
                </c:pt>
                <c:pt idx="3203">
                  <c:v>39.880000000000003</c:v>
                </c:pt>
                <c:pt idx="3204">
                  <c:v>62.24</c:v>
                </c:pt>
                <c:pt idx="3205">
                  <c:v>53.2</c:v>
                </c:pt>
                <c:pt idx="3206">
                  <c:v>39.840000000000003</c:v>
                </c:pt>
                <c:pt idx="3207">
                  <c:v>349.95</c:v>
                </c:pt>
                <c:pt idx="3208">
                  <c:v>377.928</c:v>
                </c:pt>
                <c:pt idx="3209">
                  <c:v>13.391999999999999</c:v>
                </c:pt>
                <c:pt idx="3210">
                  <c:v>11.228</c:v>
                </c:pt>
                <c:pt idx="3211">
                  <c:v>207.24</c:v>
                </c:pt>
                <c:pt idx="3212">
                  <c:v>1.504</c:v>
                </c:pt>
                <c:pt idx="3213">
                  <c:v>34.847999999999999</c:v>
                </c:pt>
                <c:pt idx="3214">
                  <c:v>75.180000000000007</c:v>
                </c:pt>
                <c:pt idx="3215">
                  <c:v>149.97</c:v>
                </c:pt>
                <c:pt idx="3216">
                  <c:v>931.17600000000004</c:v>
                </c:pt>
                <c:pt idx="3217">
                  <c:v>430.88</c:v>
                </c:pt>
                <c:pt idx="3218">
                  <c:v>94.85</c:v>
                </c:pt>
                <c:pt idx="3219">
                  <c:v>51.12</c:v>
                </c:pt>
                <c:pt idx="3220">
                  <c:v>90</c:v>
                </c:pt>
                <c:pt idx="3221">
                  <c:v>9.4079999999999995</c:v>
                </c:pt>
                <c:pt idx="3222">
                  <c:v>4.6719999999999997</c:v>
                </c:pt>
                <c:pt idx="3223">
                  <c:v>318.39999999999998</c:v>
                </c:pt>
                <c:pt idx="3224">
                  <c:v>12.768000000000001</c:v>
                </c:pt>
                <c:pt idx="3225">
                  <c:v>15.36</c:v>
                </c:pt>
                <c:pt idx="3226">
                  <c:v>230.376</c:v>
                </c:pt>
                <c:pt idx="3227">
                  <c:v>7.16</c:v>
                </c:pt>
                <c:pt idx="3228">
                  <c:v>375.34</c:v>
                </c:pt>
                <c:pt idx="3229">
                  <c:v>114.9</c:v>
                </c:pt>
                <c:pt idx="3230">
                  <c:v>26.045999999999999</c:v>
                </c:pt>
                <c:pt idx="3231">
                  <c:v>2.8959999999999999</c:v>
                </c:pt>
                <c:pt idx="3232">
                  <c:v>32.543999999999997</c:v>
                </c:pt>
                <c:pt idx="3233">
                  <c:v>3.984</c:v>
                </c:pt>
                <c:pt idx="3234">
                  <c:v>181.797</c:v>
                </c:pt>
                <c:pt idx="3235">
                  <c:v>44.94</c:v>
                </c:pt>
                <c:pt idx="3236">
                  <c:v>45.576000000000001</c:v>
                </c:pt>
                <c:pt idx="3237">
                  <c:v>318.43</c:v>
                </c:pt>
                <c:pt idx="3238">
                  <c:v>122.92</c:v>
                </c:pt>
                <c:pt idx="3239">
                  <c:v>7.0679999999999996</c:v>
                </c:pt>
                <c:pt idx="3240">
                  <c:v>56.45</c:v>
                </c:pt>
                <c:pt idx="3241">
                  <c:v>13.468</c:v>
                </c:pt>
                <c:pt idx="3242">
                  <c:v>219.8</c:v>
                </c:pt>
                <c:pt idx="3243">
                  <c:v>317.05799999999999</c:v>
                </c:pt>
                <c:pt idx="3244">
                  <c:v>49.08</c:v>
                </c:pt>
                <c:pt idx="3245">
                  <c:v>324.89999999999998</c:v>
                </c:pt>
                <c:pt idx="3246">
                  <c:v>18.239999999999998</c:v>
                </c:pt>
                <c:pt idx="3247">
                  <c:v>113.88800000000001</c:v>
                </c:pt>
                <c:pt idx="3248">
                  <c:v>105.584</c:v>
                </c:pt>
                <c:pt idx="3249">
                  <c:v>24.85</c:v>
                </c:pt>
                <c:pt idx="3250">
                  <c:v>60.311999999999998</c:v>
                </c:pt>
                <c:pt idx="3251">
                  <c:v>7.056</c:v>
                </c:pt>
                <c:pt idx="3252">
                  <c:v>27.184000000000001</c:v>
                </c:pt>
                <c:pt idx="3253">
                  <c:v>107.98399999999999</c:v>
                </c:pt>
                <c:pt idx="3254">
                  <c:v>19.295999999999999</c:v>
                </c:pt>
                <c:pt idx="3255">
                  <c:v>4.6079999999999997</c:v>
                </c:pt>
                <c:pt idx="3256">
                  <c:v>79.974000000000004</c:v>
                </c:pt>
                <c:pt idx="3257">
                  <c:v>2.9460000000000002</c:v>
                </c:pt>
                <c:pt idx="3258">
                  <c:v>3.1360000000000001</c:v>
                </c:pt>
                <c:pt idx="3259">
                  <c:v>20.736000000000001</c:v>
                </c:pt>
                <c:pt idx="3260">
                  <c:v>99.98</c:v>
                </c:pt>
                <c:pt idx="3261">
                  <c:v>733.95</c:v>
                </c:pt>
                <c:pt idx="3262">
                  <c:v>241.44</c:v>
                </c:pt>
                <c:pt idx="3263">
                  <c:v>10.08</c:v>
                </c:pt>
                <c:pt idx="3264">
                  <c:v>281.904</c:v>
                </c:pt>
                <c:pt idx="3265">
                  <c:v>201.43199999999999</c:v>
                </c:pt>
                <c:pt idx="3266">
                  <c:v>135.97999999999999</c:v>
                </c:pt>
                <c:pt idx="3267">
                  <c:v>44.95</c:v>
                </c:pt>
                <c:pt idx="3268">
                  <c:v>2.97</c:v>
                </c:pt>
                <c:pt idx="3269">
                  <c:v>6.54</c:v>
                </c:pt>
                <c:pt idx="3270">
                  <c:v>7.92</c:v>
                </c:pt>
                <c:pt idx="3271">
                  <c:v>203.92</c:v>
                </c:pt>
                <c:pt idx="3272">
                  <c:v>3359.9520000000002</c:v>
                </c:pt>
                <c:pt idx="3273">
                  <c:v>18.239999999999998</c:v>
                </c:pt>
                <c:pt idx="3274">
                  <c:v>27.78</c:v>
                </c:pt>
                <c:pt idx="3275">
                  <c:v>22.96</c:v>
                </c:pt>
                <c:pt idx="3276">
                  <c:v>28.99</c:v>
                </c:pt>
                <c:pt idx="3277">
                  <c:v>12.96</c:v>
                </c:pt>
                <c:pt idx="3278">
                  <c:v>22.96</c:v>
                </c:pt>
                <c:pt idx="3279">
                  <c:v>4164.05</c:v>
                </c:pt>
                <c:pt idx="3280">
                  <c:v>47.984000000000002</c:v>
                </c:pt>
                <c:pt idx="3281">
                  <c:v>4.6239999999999997</c:v>
                </c:pt>
                <c:pt idx="3282">
                  <c:v>15.24</c:v>
                </c:pt>
                <c:pt idx="3283">
                  <c:v>63.923999999999999</c:v>
                </c:pt>
                <c:pt idx="3284">
                  <c:v>6.56</c:v>
                </c:pt>
                <c:pt idx="3285">
                  <c:v>13.11</c:v>
                </c:pt>
                <c:pt idx="3286">
                  <c:v>494.37599999999998</c:v>
                </c:pt>
                <c:pt idx="3287">
                  <c:v>29.2</c:v>
                </c:pt>
                <c:pt idx="3288">
                  <c:v>248.85</c:v>
                </c:pt>
                <c:pt idx="3289">
                  <c:v>36.24</c:v>
                </c:pt>
                <c:pt idx="3290">
                  <c:v>11.68</c:v>
                </c:pt>
                <c:pt idx="3291">
                  <c:v>11.91</c:v>
                </c:pt>
                <c:pt idx="3292">
                  <c:v>3.48</c:v>
                </c:pt>
                <c:pt idx="3293">
                  <c:v>30.96</c:v>
                </c:pt>
                <c:pt idx="3294">
                  <c:v>1704.89</c:v>
                </c:pt>
                <c:pt idx="3295">
                  <c:v>19.193999999999999</c:v>
                </c:pt>
                <c:pt idx="3296">
                  <c:v>121.792</c:v>
                </c:pt>
                <c:pt idx="3297">
                  <c:v>1919.9760000000001</c:v>
                </c:pt>
                <c:pt idx="3298">
                  <c:v>50.997</c:v>
                </c:pt>
                <c:pt idx="3299">
                  <c:v>76.792000000000002</c:v>
                </c:pt>
                <c:pt idx="3300">
                  <c:v>539.96400000000006</c:v>
                </c:pt>
                <c:pt idx="3301">
                  <c:v>60.311999999999998</c:v>
                </c:pt>
                <c:pt idx="3302">
                  <c:v>1.944</c:v>
                </c:pt>
                <c:pt idx="3303">
                  <c:v>12.984</c:v>
                </c:pt>
                <c:pt idx="3304">
                  <c:v>217.584</c:v>
                </c:pt>
                <c:pt idx="3305">
                  <c:v>328.77600000000001</c:v>
                </c:pt>
                <c:pt idx="3306">
                  <c:v>2.286</c:v>
                </c:pt>
                <c:pt idx="3307">
                  <c:v>47.984000000000002</c:v>
                </c:pt>
                <c:pt idx="3308">
                  <c:v>25.344000000000001</c:v>
                </c:pt>
                <c:pt idx="3309">
                  <c:v>232.4</c:v>
                </c:pt>
                <c:pt idx="3310">
                  <c:v>86.45</c:v>
                </c:pt>
                <c:pt idx="3311">
                  <c:v>603.91999999999996</c:v>
                </c:pt>
                <c:pt idx="3312">
                  <c:v>81.98</c:v>
                </c:pt>
                <c:pt idx="3313">
                  <c:v>271.76400000000001</c:v>
                </c:pt>
                <c:pt idx="3314">
                  <c:v>14.375999999999999</c:v>
                </c:pt>
                <c:pt idx="3315">
                  <c:v>341.96</c:v>
                </c:pt>
                <c:pt idx="3316">
                  <c:v>181.35</c:v>
                </c:pt>
                <c:pt idx="3317">
                  <c:v>8.64</c:v>
                </c:pt>
                <c:pt idx="3318">
                  <c:v>43.512</c:v>
                </c:pt>
                <c:pt idx="3319">
                  <c:v>662.88</c:v>
                </c:pt>
                <c:pt idx="3320">
                  <c:v>25.92</c:v>
                </c:pt>
                <c:pt idx="3321">
                  <c:v>68.94</c:v>
                </c:pt>
                <c:pt idx="3322">
                  <c:v>128.82</c:v>
                </c:pt>
                <c:pt idx="3323">
                  <c:v>896.99</c:v>
                </c:pt>
                <c:pt idx="3324">
                  <c:v>1.234</c:v>
                </c:pt>
                <c:pt idx="3325">
                  <c:v>67.56</c:v>
                </c:pt>
                <c:pt idx="3326">
                  <c:v>21.72</c:v>
                </c:pt>
                <c:pt idx="3327">
                  <c:v>262.33600000000001</c:v>
                </c:pt>
                <c:pt idx="3328">
                  <c:v>148.47999999999999</c:v>
                </c:pt>
                <c:pt idx="3329">
                  <c:v>241.17599999999999</c:v>
                </c:pt>
                <c:pt idx="3330">
                  <c:v>227.976</c:v>
                </c:pt>
                <c:pt idx="3331">
                  <c:v>52.68</c:v>
                </c:pt>
                <c:pt idx="3332">
                  <c:v>2.032</c:v>
                </c:pt>
                <c:pt idx="3333">
                  <c:v>17.12</c:v>
                </c:pt>
                <c:pt idx="3334">
                  <c:v>431.96800000000002</c:v>
                </c:pt>
                <c:pt idx="3335">
                  <c:v>129.91999999999999</c:v>
                </c:pt>
                <c:pt idx="3336">
                  <c:v>568.72799999999995</c:v>
                </c:pt>
                <c:pt idx="3337">
                  <c:v>117.14400000000001</c:v>
                </c:pt>
                <c:pt idx="3338">
                  <c:v>203.52</c:v>
                </c:pt>
                <c:pt idx="3339">
                  <c:v>51.75</c:v>
                </c:pt>
                <c:pt idx="3340">
                  <c:v>122.97</c:v>
                </c:pt>
                <c:pt idx="3341">
                  <c:v>244.61500000000001</c:v>
                </c:pt>
                <c:pt idx="3342">
                  <c:v>59.97</c:v>
                </c:pt>
                <c:pt idx="3343">
                  <c:v>81.540000000000006</c:v>
                </c:pt>
                <c:pt idx="3344">
                  <c:v>11.68</c:v>
                </c:pt>
                <c:pt idx="3345">
                  <c:v>29</c:v>
                </c:pt>
                <c:pt idx="3346">
                  <c:v>50.8</c:v>
                </c:pt>
                <c:pt idx="3347">
                  <c:v>16.03</c:v>
                </c:pt>
                <c:pt idx="3348">
                  <c:v>15.712</c:v>
                </c:pt>
                <c:pt idx="3349">
                  <c:v>89.97</c:v>
                </c:pt>
                <c:pt idx="3350">
                  <c:v>435.99900000000002</c:v>
                </c:pt>
                <c:pt idx="3351">
                  <c:v>83.983999999999995</c:v>
                </c:pt>
                <c:pt idx="3352">
                  <c:v>359.98</c:v>
                </c:pt>
                <c:pt idx="3353">
                  <c:v>70.56</c:v>
                </c:pt>
                <c:pt idx="3354">
                  <c:v>20.88</c:v>
                </c:pt>
                <c:pt idx="3355">
                  <c:v>3.81</c:v>
                </c:pt>
                <c:pt idx="3356">
                  <c:v>73.007999999999996</c:v>
                </c:pt>
                <c:pt idx="3357">
                  <c:v>3.2080000000000002</c:v>
                </c:pt>
                <c:pt idx="3358">
                  <c:v>26.175999999999998</c:v>
                </c:pt>
                <c:pt idx="3359">
                  <c:v>30.44</c:v>
                </c:pt>
                <c:pt idx="3360">
                  <c:v>35.28</c:v>
                </c:pt>
                <c:pt idx="3361">
                  <c:v>19.440000000000001</c:v>
                </c:pt>
                <c:pt idx="3362">
                  <c:v>37.880000000000003</c:v>
                </c:pt>
                <c:pt idx="3363">
                  <c:v>9.5519999999999996</c:v>
                </c:pt>
                <c:pt idx="3364">
                  <c:v>290.666</c:v>
                </c:pt>
                <c:pt idx="3365">
                  <c:v>10.368</c:v>
                </c:pt>
                <c:pt idx="3366">
                  <c:v>14.352</c:v>
                </c:pt>
                <c:pt idx="3367">
                  <c:v>141.96</c:v>
                </c:pt>
                <c:pt idx="3368">
                  <c:v>66.048000000000002</c:v>
                </c:pt>
                <c:pt idx="3369">
                  <c:v>1287.45</c:v>
                </c:pt>
                <c:pt idx="3370">
                  <c:v>25.824000000000002</c:v>
                </c:pt>
                <c:pt idx="3371">
                  <c:v>160.96</c:v>
                </c:pt>
                <c:pt idx="3372">
                  <c:v>28.44</c:v>
                </c:pt>
                <c:pt idx="3373">
                  <c:v>364.41</c:v>
                </c:pt>
                <c:pt idx="3374">
                  <c:v>39.96</c:v>
                </c:pt>
                <c:pt idx="3375">
                  <c:v>361.76400000000001</c:v>
                </c:pt>
                <c:pt idx="3376">
                  <c:v>111.672</c:v>
                </c:pt>
                <c:pt idx="3377">
                  <c:v>13.776</c:v>
                </c:pt>
                <c:pt idx="3378">
                  <c:v>10.272</c:v>
                </c:pt>
                <c:pt idx="3379">
                  <c:v>24.047999999999998</c:v>
                </c:pt>
                <c:pt idx="3380">
                  <c:v>2.8959999999999999</c:v>
                </c:pt>
                <c:pt idx="3381">
                  <c:v>17.940000000000001</c:v>
                </c:pt>
                <c:pt idx="3382">
                  <c:v>384.17399999999998</c:v>
                </c:pt>
                <c:pt idx="3383">
                  <c:v>1799.75</c:v>
                </c:pt>
                <c:pt idx="3384">
                  <c:v>580.67200000000003</c:v>
                </c:pt>
                <c:pt idx="3385">
                  <c:v>18.936</c:v>
                </c:pt>
                <c:pt idx="3386">
                  <c:v>222.38399999999999</c:v>
                </c:pt>
                <c:pt idx="3387">
                  <c:v>50.454000000000001</c:v>
                </c:pt>
                <c:pt idx="3388">
                  <c:v>154.76400000000001</c:v>
                </c:pt>
                <c:pt idx="3389">
                  <c:v>6.8479999999999999</c:v>
                </c:pt>
                <c:pt idx="3390">
                  <c:v>1091.1679999999999</c:v>
                </c:pt>
                <c:pt idx="3391">
                  <c:v>219.16800000000001</c:v>
                </c:pt>
                <c:pt idx="3392">
                  <c:v>6.9279999999999999</c:v>
                </c:pt>
                <c:pt idx="3393">
                  <c:v>40.031999999999996</c:v>
                </c:pt>
                <c:pt idx="3394">
                  <c:v>443.92</c:v>
                </c:pt>
                <c:pt idx="3395">
                  <c:v>169.99</c:v>
                </c:pt>
                <c:pt idx="3396">
                  <c:v>25.92</c:v>
                </c:pt>
                <c:pt idx="3397">
                  <c:v>36.99</c:v>
                </c:pt>
                <c:pt idx="3398">
                  <c:v>629.1</c:v>
                </c:pt>
                <c:pt idx="3399">
                  <c:v>193.95</c:v>
                </c:pt>
                <c:pt idx="3400">
                  <c:v>5.46</c:v>
                </c:pt>
                <c:pt idx="3401">
                  <c:v>22.288</c:v>
                </c:pt>
                <c:pt idx="3402">
                  <c:v>65.424000000000007</c:v>
                </c:pt>
                <c:pt idx="3403">
                  <c:v>77.88</c:v>
                </c:pt>
                <c:pt idx="3404">
                  <c:v>281.37200000000001</c:v>
                </c:pt>
                <c:pt idx="3405">
                  <c:v>281.37200000000001</c:v>
                </c:pt>
                <c:pt idx="3406">
                  <c:v>7.4880000000000004</c:v>
                </c:pt>
                <c:pt idx="3407">
                  <c:v>22.335999999999999</c:v>
                </c:pt>
                <c:pt idx="3408">
                  <c:v>10.368</c:v>
                </c:pt>
                <c:pt idx="3409">
                  <c:v>65.790000000000006</c:v>
                </c:pt>
                <c:pt idx="3410">
                  <c:v>271.98399999999998</c:v>
                </c:pt>
                <c:pt idx="3411">
                  <c:v>11.76</c:v>
                </c:pt>
                <c:pt idx="3412">
                  <c:v>77.52</c:v>
                </c:pt>
                <c:pt idx="3413">
                  <c:v>48.64</c:v>
                </c:pt>
                <c:pt idx="3414">
                  <c:v>1.81</c:v>
                </c:pt>
                <c:pt idx="3415">
                  <c:v>8.26</c:v>
                </c:pt>
                <c:pt idx="3416">
                  <c:v>43.56</c:v>
                </c:pt>
                <c:pt idx="3417">
                  <c:v>5.84</c:v>
                </c:pt>
                <c:pt idx="3418">
                  <c:v>271.76400000000001</c:v>
                </c:pt>
                <c:pt idx="3419">
                  <c:v>262.24</c:v>
                </c:pt>
                <c:pt idx="3420">
                  <c:v>182.72</c:v>
                </c:pt>
                <c:pt idx="3421">
                  <c:v>131.6</c:v>
                </c:pt>
                <c:pt idx="3422">
                  <c:v>22.72</c:v>
                </c:pt>
                <c:pt idx="3423">
                  <c:v>558.4</c:v>
                </c:pt>
                <c:pt idx="3424">
                  <c:v>15.24</c:v>
                </c:pt>
                <c:pt idx="3425">
                  <c:v>1408.1</c:v>
                </c:pt>
                <c:pt idx="3426">
                  <c:v>32.896000000000001</c:v>
                </c:pt>
                <c:pt idx="3427">
                  <c:v>215.148</c:v>
                </c:pt>
                <c:pt idx="3428">
                  <c:v>30.96</c:v>
                </c:pt>
                <c:pt idx="3429">
                  <c:v>29.79</c:v>
                </c:pt>
                <c:pt idx="3430">
                  <c:v>128.9</c:v>
                </c:pt>
                <c:pt idx="3431">
                  <c:v>60.12</c:v>
                </c:pt>
                <c:pt idx="3432">
                  <c:v>24.815999999999999</c:v>
                </c:pt>
                <c:pt idx="3433">
                  <c:v>14.976000000000001</c:v>
                </c:pt>
                <c:pt idx="3434">
                  <c:v>15.08</c:v>
                </c:pt>
                <c:pt idx="3435">
                  <c:v>24.288</c:v>
                </c:pt>
                <c:pt idx="3436">
                  <c:v>16.192</c:v>
                </c:pt>
                <c:pt idx="3437">
                  <c:v>251.006</c:v>
                </c:pt>
                <c:pt idx="3438">
                  <c:v>54.192</c:v>
                </c:pt>
                <c:pt idx="3439">
                  <c:v>4.3040000000000003</c:v>
                </c:pt>
                <c:pt idx="3440">
                  <c:v>108.92</c:v>
                </c:pt>
                <c:pt idx="3441">
                  <c:v>16.739999999999998</c:v>
                </c:pt>
                <c:pt idx="3442">
                  <c:v>2504.7399999999998</c:v>
                </c:pt>
                <c:pt idx="3443">
                  <c:v>84.784000000000006</c:v>
                </c:pt>
                <c:pt idx="3444">
                  <c:v>29.9</c:v>
                </c:pt>
                <c:pt idx="3445">
                  <c:v>70.88</c:v>
                </c:pt>
                <c:pt idx="3446">
                  <c:v>3.76</c:v>
                </c:pt>
                <c:pt idx="3447">
                  <c:v>27.263999999999999</c:v>
                </c:pt>
                <c:pt idx="3448">
                  <c:v>56.65</c:v>
                </c:pt>
                <c:pt idx="3449">
                  <c:v>14.97</c:v>
                </c:pt>
                <c:pt idx="3450">
                  <c:v>4.0199999999999996</c:v>
                </c:pt>
                <c:pt idx="3451">
                  <c:v>471.92</c:v>
                </c:pt>
                <c:pt idx="3452">
                  <c:v>58.72</c:v>
                </c:pt>
                <c:pt idx="3453">
                  <c:v>5.16</c:v>
                </c:pt>
                <c:pt idx="3454">
                  <c:v>16.495999999999999</c:v>
                </c:pt>
                <c:pt idx="3455">
                  <c:v>71.975999999999999</c:v>
                </c:pt>
                <c:pt idx="3456">
                  <c:v>22.512</c:v>
                </c:pt>
                <c:pt idx="3457">
                  <c:v>3.444</c:v>
                </c:pt>
                <c:pt idx="3458">
                  <c:v>538.19399999999996</c:v>
                </c:pt>
                <c:pt idx="3459">
                  <c:v>47.984000000000002</c:v>
                </c:pt>
                <c:pt idx="3460">
                  <c:v>492.76799999999997</c:v>
                </c:pt>
                <c:pt idx="3461">
                  <c:v>286.79000000000002</c:v>
                </c:pt>
                <c:pt idx="3462">
                  <c:v>5.08</c:v>
                </c:pt>
                <c:pt idx="3463">
                  <c:v>47.991999999999997</c:v>
                </c:pt>
                <c:pt idx="3464">
                  <c:v>61.96</c:v>
                </c:pt>
                <c:pt idx="3465">
                  <c:v>361.96</c:v>
                </c:pt>
                <c:pt idx="3466">
                  <c:v>278.82</c:v>
                </c:pt>
                <c:pt idx="3467">
                  <c:v>133.38</c:v>
                </c:pt>
                <c:pt idx="3468">
                  <c:v>47.951999999999998</c:v>
                </c:pt>
                <c:pt idx="3469">
                  <c:v>16.739999999999998</c:v>
                </c:pt>
                <c:pt idx="3470">
                  <c:v>10.848000000000001</c:v>
                </c:pt>
                <c:pt idx="3471">
                  <c:v>18.544</c:v>
                </c:pt>
                <c:pt idx="3472">
                  <c:v>180.98</c:v>
                </c:pt>
                <c:pt idx="3473">
                  <c:v>99.98</c:v>
                </c:pt>
                <c:pt idx="3474">
                  <c:v>34.950000000000003</c:v>
                </c:pt>
                <c:pt idx="3475">
                  <c:v>152</c:v>
                </c:pt>
                <c:pt idx="3476">
                  <c:v>92.52</c:v>
                </c:pt>
                <c:pt idx="3477">
                  <c:v>8.56</c:v>
                </c:pt>
                <c:pt idx="3478">
                  <c:v>45.36</c:v>
                </c:pt>
                <c:pt idx="3479">
                  <c:v>1421.664</c:v>
                </c:pt>
                <c:pt idx="3480">
                  <c:v>8.9600000000000009</c:v>
                </c:pt>
                <c:pt idx="3481">
                  <c:v>579.95000000000005</c:v>
                </c:pt>
                <c:pt idx="3482">
                  <c:v>29.12</c:v>
                </c:pt>
                <c:pt idx="3483">
                  <c:v>1202.94</c:v>
                </c:pt>
                <c:pt idx="3484">
                  <c:v>7.92</c:v>
                </c:pt>
                <c:pt idx="3485">
                  <c:v>36.192</c:v>
                </c:pt>
                <c:pt idx="3486">
                  <c:v>147.184</c:v>
                </c:pt>
                <c:pt idx="3487">
                  <c:v>408.42200000000003</c:v>
                </c:pt>
                <c:pt idx="3488">
                  <c:v>382.11599999999999</c:v>
                </c:pt>
                <c:pt idx="3489">
                  <c:v>68.599999999999994</c:v>
                </c:pt>
                <c:pt idx="3490">
                  <c:v>435.50400000000002</c:v>
                </c:pt>
                <c:pt idx="3491">
                  <c:v>11.167999999999999</c:v>
                </c:pt>
                <c:pt idx="3492">
                  <c:v>72</c:v>
                </c:pt>
                <c:pt idx="3493">
                  <c:v>655.9</c:v>
                </c:pt>
                <c:pt idx="3494">
                  <c:v>603.91999999999996</c:v>
                </c:pt>
                <c:pt idx="3495">
                  <c:v>513.024</c:v>
                </c:pt>
                <c:pt idx="3496">
                  <c:v>487.92</c:v>
                </c:pt>
                <c:pt idx="3497">
                  <c:v>15.24</c:v>
                </c:pt>
                <c:pt idx="3498">
                  <c:v>209.97</c:v>
                </c:pt>
                <c:pt idx="3499">
                  <c:v>62.94</c:v>
                </c:pt>
                <c:pt idx="3500">
                  <c:v>25.92</c:v>
                </c:pt>
                <c:pt idx="3501">
                  <c:v>10.368</c:v>
                </c:pt>
                <c:pt idx="3502">
                  <c:v>95.736000000000004</c:v>
                </c:pt>
                <c:pt idx="3503">
                  <c:v>900.08</c:v>
                </c:pt>
                <c:pt idx="3504">
                  <c:v>201.584</c:v>
                </c:pt>
                <c:pt idx="3505">
                  <c:v>3.3919999999999999</c:v>
                </c:pt>
                <c:pt idx="3506">
                  <c:v>193.06559999999999</c:v>
                </c:pt>
                <c:pt idx="3507">
                  <c:v>15.552</c:v>
                </c:pt>
                <c:pt idx="3508">
                  <c:v>11.648</c:v>
                </c:pt>
                <c:pt idx="3509">
                  <c:v>418.8</c:v>
                </c:pt>
                <c:pt idx="3510">
                  <c:v>509.488</c:v>
                </c:pt>
                <c:pt idx="3511">
                  <c:v>825.17399999999998</c:v>
                </c:pt>
                <c:pt idx="3512">
                  <c:v>17.760000000000002</c:v>
                </c:pt>
                <c:pt idx="3513">
                  <c:v>6.9119999999999999</c:v>
                </c:pt>
                <c:pt idx="3514">
                  <c:v>66.3</c:v>
                </c:pt>
                <c:pt idx="3515">
                  <c:v>30.815999999999999</c:v>
                </c:pt>
                <c:pt idx="3516">
                  <c:v>44.783999999999999</c:v>
                </c:pt>
                <c:pt idx="3517">
                  <c:v>569.53599999999994</c:v>
                </c:pt>
                <c:pt idx="3518">
                  <c:v>796.42499999999995</c:v>
                </c:pt>
                <c:pt idx="3519">
                  <c:v>12.832000000000001</c:v>
                </c:pt>
                <c:pt idx="3520">
                  <c:v>40.46</c:v>
                </c:pt>
                <c:pt idx="3521">
                  <c:v>404.94</c:v>
                </c:pt>
                <c:pt idx="3522">
                  <c:v>116</c:v>
                </c:pt>
                <c:pt idx="3523">
                  <c:v>657.55200000000002</c:v>
                </c:pt>
                <c:pt idx="3524">
                  <c:v>599.97</c:v>
                </c:pt>
                <c:pt idx="3525">
                  <c:v>38.97</c:v>
                </c:pt>
                <c:pt idx="3526">
                  <c:v>45.84</c:v>
                </c:pt>
                <c:pt idx="3527">
                  <c:v>38.24</c:v>
                </c:pt>
                <c:pt idx="3528">
                  <c:v>87.168000000000006</c:v>
                </c:pt>
                <c:pt idx="3529">
                  <c:v>21.4</c:v>
                </c:pt>
                <c:pt idx="3530">
                  <c:v>54.9</c:v>
                </c:pt>
                <c:pt idx="3531">
                  <c:v>287.96800000000002</c:v>
                </c:pt>
                <c:pt idx="3532">
                  <c:v>13.12</c:v>
                </c:pt>
                <c:pt idx="3533">
                  <c:v>10.75</c:v>
                </c:pt>
                <c:pt idx="3534">
                  <c:v>11.62</c:v>
                </c:pt>
                <c:pt idx="3535">
                  <c:v>40.74</c:v>
                </c:pt>
                <c:pt idx="3536">
                  <c:v>83.25</c:v>
                </c:pt>
                <c:pt idx="3537">
                  <c:v>9.4499999999999993</c:v>
                </c:pt>
                <c:pt idx="3538">
                  <c:v>20.65</c:v>
                </c:pt>
                <c:pt idx="3539">
                  <c:v>45.36</c:v>
                </c:pt>
                <c:pt idx="3540">
                  <c:v>5.3520000000000003</c:v>
                </c:pt>
                <c:pt idx="3541">
                  <c:v>99.372</c:v>
                </c:pt>
                <c:pt idx="3542">
                  <c:v>2.6720000000000002</c:v>
                </c:pt>
                <c:pt idx="3543">
                  <c:v>28.672000000000001</c:v>
                </c:pt>
                <c:pt idx="3544">
                  <c:v>29.312000000000001</c:v>
                </c:pt>
                <c:pt idx="3545">
                  <c:v>105.98</c:v>
                </c:pt>
                <c:pt idx="3546">
                  <c:v>35.06</c:v>
                </c:pt>
                <c:pt idx="3547">
                  <c:v>33.94</c:v>
                </c:pt>
                <c:pt idx="3548">
                  <c:v>30</c:v>
                </c:pt>
                <c:pt idx="3549">
                  <c:v>45.527999999999999</c:v>
                </c:pt>
                <c:pt idx="3550">
                  <c:v>844.11599999999999</c:v>
                </c:pt>
                <c:pt idx="3551">
                  <c:v>812.73599999999999</c:v>
                </c:pt>
                <c:pt idx="3552">
                  <c:v>7.476</c:v>
                </c:pt>
                <c:pt idx="3553">
                  <c:v>330.4</c:v>
                </c:pt>
                <c:pt idx="3554">
                  <c:v>604.75199999999995</c:v>
                </c:pt>
                <c:pt idx="3555">
                  <c:v>45.36</c:v>
                </c:pt>
                <c:pt idx="3556">
                  <c:v>10.128</c:v>
                </c:pt>
                <c:pt idx="3557">
                  <c:v>21.792000000000002</c:v>
                </c:pt>
                <c:pt idx="3558">
                  <c:v>439.8</c:v>
                </c:pt>
                <c:pt idx="3559">
                  <c:v>8.2560000000000002</c:v>
                </c:pt>
                <c:pt idx="3560">
                  <c:v>25.56</c:v>
                </c:pt>
                <c:pt idx="3561">
                  <c:v>4.3680000000000003</c:v>
                </c:pt>
                <c:pt idx="3562">
                  <c:v>11.52</c:v>
                </c:pt>
                <c:pt idx="3563">
                  <c:v>12.96</c:v>
                </c:pt>
                <c:pt idx="3564">
                  <c:v>3.96</c:v>
                </c:pt>
                <c:pt idx="3565">
                  <c:v>1577.94</c:v>
                </c:pt>
                <c:pt idx="3566">
                  <c:v>15.007999999999999</c:v>
                </c:pt>
                <c:pt idx="3567">
                  <c:v>59.98</c:v>
                </c:pt>
                <c:pt idx="3568">
                  <c:v>2395.1999999999998</c:v>
                </c:pt>
                <c:pt idx="3569">
                  <c:v>1687.8</c:v>
                </c:pt>
                <c:pt idx="3570">
                  <c:v>7.992</c:v>
                </c:pt>
                <c:pt idx="3571">
                  <c:v>5.1840000000000002</c:v>
                </c:pt>
                <c:pt idx="3572">
                  <c:v>11.68</c:v>
                </c:pt>
                <c:pt idx="3573">
                  <c:v>104.8</c:v>
                </c:pt>
                <c:pt idx="3574">
                  <c:v>14.496</c:v>
                </c:pt>
                <c:pt idx="3575">
                  <c:v>4.7839999999999998</c:v>
                </c:pt>
                <c:pt idx="3576">
                  <c:v>4.7300000000000004</c:v>
                </c:pt>
                <c:pt idx="3577">
                  <c:v>7.89</c:v>
                </c:pt>
                <c:pt idx="3578">
                  <c:v>65.5</c:v>
                </c:pt>
                <c:pt idx="3579">
                  <c:v>2430.08</c:v>
                </c:pt>
                <c:pt idx="3580">
                  <c:v>104.85</c:v>
                </c:pt>
                <c:pt idx="3581">
                  <c:v>3.9</c:v>
                </c:pt>
                <c:pt idx="3582">
                  <c:v>801.96</c:v>
                </c:pt>
                <c:pt idx="3583">
                  <c:v>191.96</c:v>
                </c:pt>
                <c:pt idx="3584">
                  <c:v>2.61</c:v>
                </c:pt>
                <c:pt idx="3585">
                  <c:v>5.96</c:v>
                </c:pt>
                <c:pt idx="3586">
                  <c:v>1169.694</c:v>
                </c:pt>
                <c:pt idx="3587">
                  <c:v>1665.62</c:v>
                </c:pt>
                <c:pt idx="3588">
                  <c:v>2.88</c:v>
                </c:pt>
                <c:pt idx="3589">
                  <c:v>1443.96</c:v>
                </c:pt>
                <c:pt idx="3590">
                  <c:v>2.92</c:v>
                </c:pt>
                <c:pt idx="3591">
                  <c:v>465.18</c:v>
                </c:pt>
                <c:pt idx="3592">
                  <c:v>22.428000000000001</c:v>
                </c:pt>
                <c:pt idx="3593">
                  <c:v>37.520000000000003</c:v>
                </c:pt>
                <c:pt idx="3594">
                  <c:v>2.6240000000000001</c:v>
                </c:pt>
                <c:pt idx="3595">
                  <c:v>15.552</c:v>
                </c:pt>
                <c:pt idx="3596">
                  <c:v>64.703999999999994</c:v>
                </c:pt>
                <c:pt idx="3597">
                  <c:v>17.472000000000001</c:v>
                </c:pt>
                <c:pt idx="3598">
                  <c:v>135.51599999999999</c:v>
                </c:pt>
                <c:pt idx="3599">
                  <c:v>431.928</c:v>
                </c:pt>
                <c:pt idx="3600">
                  <c:v>12.448</c:v>
                </c:pt>
                <c:pt idx="3601">
                  <c:v>657.93</c:v>
                </c:pt>
                <c:pt idx="3602">
                  <c:v>277.39999999999998</c:v>
                </c:pt>
                <c:pt idx="3603">
                  <c:v>25.16</c:v>
                </c:pt>
                <c:pt idx="3604">
                  <c:v>91.92</c:v>
                </c:pt>
                <c:pt idx="3605">
                  <c:v>29.34</c:v>
                </c:pt>
                <c:pt idx="3606">
                  <c:v>139.44</c:v>
                </c:pt>
                <c:pt idx="3607">
                  <c:v>6.9119999999999999</c:v>
                </c:pt>
                <c:pt idx="3608">
                  <c:v>27.096</c:v>
                </c:pt>
                <c:pt idx="3609">
                  <c:v>177.56800000000001</c:v>
                </c:pt>
                <c:pt idx="3610">
                  <c:v>58.415999999999997</c:v>
                </c:pt>
                <c:pt idx="3611">
                  <c:v>16.448</c:v>
                </c:pt>
                <c:pt idx="3612">
                  <c:v>36.783999999999999</c:v>
                </c:pt>
                <c:pt idx="3613">
                  <c:v>718.11599999999999</c:v>
                </c:pt>
                <c:pt idx="3614">
                  <c:v>31.776</c:v>
                </c:pt>
                <c:pt idx="3615">
                  <c:v>9.5549999999999997</c:v>
                </c:pt>
                <c:pt idx="3616">
                  <c:v>487.98399999999998</c:v>
                </c:pt>
                <c:pt idx="3617">
                  <c:v>5.56</c:v>
                </c:pt>
                <c:pt idx="3618">
                  <c:v>217.85</c:v>
                </c:pt>
                <c:pt idx="3619">
                  <c:v>40.776000000000003</c:v>
                </c:pt>
                <c:pt idx="3620">
                  <c:v>63.936</c:v>
                </c:pt>
                <c:pt idx="3621">
                  <c:v>142.4</c:v>
                </c:pt>
                <c:pt idx="3622">
                  <c:v>7.16</c:v>
                </c:pt>
                <c:pt idx="3623">
                  <c:v>681.40800000000002</c:v>
                </c:pt>
                <c:pt idx="3624">
                  <c:v>3.52</c:v>
                </c:pt>
                <c:pt idx="3625">
                  <c:v>5.58</c:v>
                </c:pt>
                <c:pt idx="3626">
                  <c:v>36.32</c:v>
                </c:pt>
                <c:pt idx="3627">
                  <c:v>2060.7440000000001</c:v>
                </c:pt>
                <c:pt idx="3628">
                  <c:v>52.271999999999998</c:v>
                </c:pt>
                <c:pt idx="3629">
                  <c:v>213.136</c:v>
                </c:pt>
                <c:pt idx="3630">
                  <c:v>69.52</c:v>
                </c:pt>
                <c:pt idx="3631">
                  <c:v>763.44</c:v>
                </c:pt>
                <c:pt idx="3632">
                  <c:v>9.2159999999999993</c:v>
                </c:pt>
                <c:pt idx="3633">
                  <c:v>41.957999999999998</c:v>
                </c:pt>
                <c:pt idx="3634">
                  <c:v>89.567999999999998</c:v>
                </c:pt>
                <c:pt idx="3635">
                  <c:v>22.248000000000001</c:v>
                </c:pt>
                <c:pt idx="3636">
                  <c:v>334.88</c:v>
                </c:pt>
                <c:pt idx="3637">
                  <c:v>148.28800000000001</c:v>
                </c:pt>
                <c:pt idx="3638">
                  <c:v>4.6239999999999997</c:v>
                </c:pt>
                <c:pt idx="3639">
                  <c:v>178.92</c:v>
                </c:pt>
                <c:pt idx="3640">
                  <c:v>69.888000000000005</c:v>
                </c:pt>
                <c:pt idx="3641">
                  <c:v>487.98399999999998</c:v>
                </c:pt>
                <c:pt idx="3642">
                  <c:v>47.3</c:v>
                </c:pt>
                <c:pt idx="3643">
                  <c:v>4.13</c:v>
                </c:pt>
                <c:pt idx="3644">
                  <c:v>155.12</c:v>
                </c:pt>
                <c:pt idx="3645">
                  <c:v>6.48</c:v>
                </c:pt>
                <c:pt idx="3646">
                  <c:v>15.52</c:v>
                </c:pt>
                <c:pt idx="3647">
                  <c:v>2.9460000000000002</c:v>
                </c:pt>
                <c:pt idx="3648">
                  <c:v>55.103999999999999</c:v>
                </c:pt>
                <c:pt idx="3649">
                  <c:v>104.88</c:v>
                </c:pt>
                <c:pt idx="3650">
                  <c:v>34.700000000000003</c:v>
                </c:pt>
                <c:pt idx="3651">
                  <c:v>33.72</c:v>
                </c:pt>
                <c:pt idx="3652">
                  <c:v>14.94</c:v>
                </c:pt>
                <c:pt idx="3653">
                  <c:v>638.73</c:v>
                </c:pt>
                <c:pt idx="3654">
                  <c:v>113.568</c:v>
                </c:pt>
                <c:pt idx="3655">
                  <c:v>9.0960000000000001</c:v>
                </c:pt>
                <c:pt idx="3656">
                  <c:v>8.6880000000000006</c:v>
                </c:pt>
                <c:pt idx="3657">
                  <c:v>30.88</c:v>
                </c:pt>
                <c:pt idx="3658">
                  <c:v>6.4080000000000004</c:v>
                </c:pt>
                <c:pt idx="3659">
                  <c:v>33.799999999999997</c:v>
                </c:pt>
                <c:pt idx="3660">
                  <c:v>377.97</c:v>
                </c:pt>
                <c:pt idx="3661">
                  <c:v>258.89999999999998</c:v>
                </c:pt>
                <c:pt idx="3662">
                  <c:v>24.56</c:v>
                </c:pt>
                <c:pt idx="3663">
                  <c:v>27.888000000000002</c:v>
                </c:pt>
                <c:pt idx="3664">
                  <c:v>6.4560000000000004</c:v>
                </c:pt>
                <c:pt idx="3665">
                  <c:v>52.68</c:v>
                </c:pt>
                <c:pt idx="3666">
                  <c:v>13.88</c:v>
                </c:pt>
                <c:pt idx="3667">
                  <c:v>103.92</c:v>
                </c:pt>
                <c:pt idx="3668">
                  <c:v>11.52</c:v>
                </c:pt>
                <c:pt idx="3669">
                  <c:v>10.368</c:v>
                </c:pt>
                <c:pt idx="3670">
                  <c:v>39.072000000000003</c:v>
                </c:pt>
                <c:pt idx="3671">
                  <c:v>8.8719999999999999</c:v>
                </c:pt>
                <c:pt idx="3672">
                  <c:v>121.104</c:v>
                </c:pt>
                <c:pt idx="3673">
                  <c:v>127.372</c:v>
                </c:pt>
                <c:pt idx="3674">
                  <c:v>47.951999999999998</c:v>
                </c:pt>
                <c:pt idx="3675">
                  <c:v>44.46</c:v>
                </c:pt>
                <c:pt idx="3676">
                  <c:v>15.8</c:v>
                </c:pt>
                <c:pt idx="3677">
                  <c:v>464.97</c:v>
                </c:pt>
                <c:pt idx="3678">
                  <c:v>181.96</c:v>
                </c:pt>
                <c:pt idx="3679">
                  <c:v>12.39</c:v>
                </c:pt>
                <c:pt idx="3680">
                  <c:v>84.09</c:v>
                </c:pt>
                <c:pt idx="3681">
                  <c:v>79.36</c:v>
                </c:pt>
                <c:pt idx="3682">
                  <c:v>153.36000000000001</c:v>
                </c:pt>
                <c:pt idx="3683">
                  <c:v>43.68</c:v>
                </c:pt>
                <c:pt idx="3684">
                  <c:v>98.21</c:v>
                </c:pt>
                <c:pt idx="3685">
                  <c:v>9.84</c:v>
                </c:pt>
                <c:pt idx="3686">
                  <c:v>2.694</c:v>
                </c:pt>
                <c:pt idx="3687">
                  <c:v>25.344000000000001</c:v>
                </c:pt>
                <c:pt idx="3688">
                  <c:v>43.92</c:v>
                </c:pt>
                <c:pt idx="3689">
                  <c:v>59.994</c:v>
                </c:pt>
                <c:pt idx="3690">
                  <c:v>439.99200000000002</c:v>
                </c:pt>
                <c:pt idx="3691">
                  <c:v>87.96</c:v>
                </c:pt>
                <c:pt idx="3692">
                  <c:v>15.488</c:v>
                </c:pt>
                <c:pt idx="3693">
                  <c:v>232.96</c:v>
                </c:pt>
                <c:pt idx="3694">
                  <c:v>66.540000000000006</c:v>
                </c:pt>
                <c:pt idx="3695">
                  <c:v>43.26</c:v>
                </c:pt>
                <c:pt idx="3696">
                  <c:v>141.96</c:v>
                </c:pt>
                <c:pt idx="3697">
                  <c:v>79.400000000000006</c:v>
                </c:pt>
                <c:pt idx="3698">
                  <c:v>163.96</c:v>
                </c:pt>
                <c:pt idx="3699">
                  <c:v>37.93</c:v>
                </c:pt>
                <c:pt idx="3700">
                  <c:v>15.167999999999999</c:v>
                </c:pt>
                <c:pt idx="3701">
                  <c:v>24.78</c:v>
                </c:pt>
                <c:pt idx="3702">
                  <c:v>19.14</c:v>
                </c:pt>
                <c:pt idx="3703">
                  <c:v>899.97</c:v>
                </c:pt>
                <c:pt idx="3704">
                  <c:v>32.4</c:v>
                </c:pt>
                <c:pt idx="3705">
                  <c:v>23.832000000000001</c:v>
                </c:pt>
                <c:pt idx="3706">
                  <c:v>6.3680000000000003</c:v>
                </c:pt>
                <c:pt idx="3707">
                  <c:v>34.176000000000002</c:v>
                </c:pt>
                <c:pt idx="3708">
                  <c:v>5.5439999999999996</c:v>
                </c:pt>
                <c:pt idx="3709">
                  <c:v>510.24</c:v>
                </c:pt>
                <c:pt idx="3710">
                  <c:v>204.95</c:v>
                </c:pt>
                <c:pt idx="3711">
                  <c:v>11.54</c:v>
                </c:pt>
                <c:pt idx="3712">
                  <c:v>162.6</c:v>
                </c:pt>
                <c:pt idx="3713">
                  <c:v>45.68</c:v>
                </c:pt>
                <c:pt idx="3714">
                  <c:v>603.91999999999996</c:v>
                </c:pt>
                <c:pt idx="3715">
                  <c:v>23.55</c:v>
                </c:pt>
                <c:pt idx="3716">
                  <c:v>5.04</c:v>
                </c:pt>
                <c:pt idx="3717">
                  <c:v>249.95</c:v>
                </c:pt>
                <c:pt idx="3718">
                  <c:v>33.4</c:v>
                </c:pt>
                <c:pt idx="3719">
                  <c:v>18.920000000000002</c:v>
                </c:pt>
                <c:pt idx="3720">
                  <c:v>15.42</c:v>
                </c:pt>
                <c:pt idx="3721">
                  <c:v>35.712000000000003</c:v>
                </c:pt>
                <c:pt idx="3722">
                  <c:v>551.98500000000001</c:v>
                </c:pt>
                <c:pt idx="3723">
                  <c:v>7.056</c:v>
                </c:pt>
                <c:pt idx="3724">
                  <c:v>18.72</c:v>
                </c:pt>
                <c:pt idx="3725">
                  <c:v>360.38</c:v>
                </c:pt>
                <c:pt idx="3726">
                  <c:v>11.16</c:v>
                </c:pt>
                <c:pt idx="3727">
                  <c:v>14.94</c:v>
                </c:pt>
                <c:pt idx="3728">
                  <c:v>41.96</c:v>
                </c:pt>
                <c:pt idx="3729">
                  <c:v>636.86</c:v>
                </c:pt>
                <c:pt idx="3730">
                  <c:v>499.99</c:v>
                </c:pt>
                <c:pt idx="3731">
                  <c:v>1259.93</c:v>
                </c:pt>
                <c:pt idx="3732">
                  <c:v>65.08</c:v>
                </c:pt>
                <c:pt idx="3733">
                  <c:v>26.38</c:v>
                </c:pt>
                <c:pt idx="3734">
                  <c:v>71.97</c:v>
                </c:pt>
                <c:pt idx="3735">
                  <c:v>129.97999999999999</c:v>
                </c:pt>
                <c:pt idx="3736">
                  <c:v>32.54</c:v>
                </c:pt>
                <c:pt idx="3737">
                  <c:v>10.9</c:v>
                </c:pt>
                <c:pt idx="3738">
                  <c:v>59.98</c:v>
                </c:pt>
                <c:pt idx="3739">
                  <c:v>61.929000000000002</c:v>
                </c:pt>
                <c:pt idx="3740">
                  <c:v>16.52</c:v>
                </c:pt>
                <c:pt idx="3741">
                  <c:v>60.12</c:v>
                </c:pt>
                <c:pt idx="3742">
                  <c:v>49.536000000000001</c:v>
                </c:pt>
                <c:pt idx="3743">
                  <c:v>11.85</c:v>
                </c:pt>
                <c:pt idx="3744">
                  <c:v>118.25</c:v>
                </c:pt>
                <c:pt idx="3745">
                  <c:v>368.97</c:v>
                </c:pt>
                <c:pt idx="3746">
                  <c:v>198.46</c:v>
                </c:pt>
                <c:pt idx="3747">
                  <c:v>321.92</c:v>
                </c:pt>
                <c:pt idx="3748">
                  <c:v>879.98400000000004</c:v>
                </c:pt>
                <c:pt idx="3749">
                  <c:v>28.4</c:v>
                </c:pt>
                <c:pt idx="3750">
                  <c:v>230.28</c:v>
                </c:pt>
                <c:pt idx="3751">
                  <c:v>116.28</c:v>
                </c:pt>
                <c:pt idx="3752">
                  <c:v>841.56799999999998</c:v>
                </c:pt>
                <c:pt idx="3753">
                  <c:v>354.9</c:v>
                </c:pt>
                <c:pt idx="3754">
                  <c:v>42.783999999999999</c:v>
                </c:pt>
                <c:pt idx="3755">
                  <c:v>563.42999999999995</c:v>
                </c:pt>
                <c:pt idx="3756">
                  <c:v>111.104</c:v>
                </c:pt>
                <c:pt idx="3757">
                  <c:v>11.68</c:v>
                </c:pt>
                <c:pt idx="3758">
                  <c:v>16.899999999999999</c:v>
                </c:pt>
                <c:pt idx="3759">
                  <c:v>24.4</c:v>
                </c:pt>
                <c:pt idx="3760">
                  <c:v>87.6</c:v>
                </c:pt>
                <c:pt idx="3761">
                  <c:v>241.96</c:v>
                </c:pt>
                <c:pt idx="3762">
                  <c:v>8.52</c:v>
                </c:pt>
                <c:pt idx="3763">
                  <c:v>1.788</c:v>
                </c:pt>
                <c:pt idx="3764">
                  <c:v>99.372</c:v>
                </c:pt>
                <c:pt idx="3765">
                  <c:v>1.3440000000000001</c:v>
                </c:pt>
                <c:pt idx="3766">
                  <c:v>119.96</c:v>
                </c:pt>
                <c:pt idx="3767">
                  <c:v>1013.832</c:v>
                </c:pt>
                <c:pt idx="3768">
                  <c:v>1.984</c:v>
                </c:pt>
                <c:pt idx="3769">
                  <c:v>2003.52</c:v>
                </c:pt>
                <c:pt idx="3770">
                  <c:v>82.367999999999995</c:v>
                </c:pt>
                <c:pt idx="3771">
                  <c:v>62.91</c:v>
                </c:pt>
                <c:pt idx="3772">
                  <c:v>6.9119999999999999</c:v>
                </c:pt>
                <c:pt idx="3773">
                  <c:v>383.976</c:v>
                </c:pt>
                <c:pt idx="3774">
                  <c:v>10.368</c:v>
                </c:pt>
                <c:pt idx="3775">
                  <c:v>335.94400000000002</c:v>
                </c:pt>
                <c:pt idx="3776">
                  <c:v>665.88</c:v>
                </c:pt>
                <c:pt idx="3777">
                  <c:v>71.975999999999999</c:v>
                </c:pt>
                <c:pt idx="3778">
                  <c:v>37.94</c:v>
                </c:pt>
                <c:pt idx="3779">
                  <c:v>273.95999999999998</c:v>
                </c:pt>
                <c:pt idx="3780">
                  <c:v>269.98200000000003</c:v>
                </c:pt>
                <c:pt idx="3781">
                  <c:v>8.9039999999999999</c:v>
                </c:pt>
                <c:pt idx="3782">
                  <c:v>720.06399999999996</c:v>
                </c:pt>
                <c:pt idx="3783">
                  <c:v>41.423999999999999</c:v>
                </c:pt>
                <c:pt idx="3784">
                  <c:v>3.1320000000000001</c:v>
                </c:pt>
                <c:pt idx="3785">
                  <c:v>1085.42</c:v>
                </c:pt>
                <c:pt idx="3786">
                  <c:v>3.9119999999999999</c:v>
                </c:pt>
                <c:pt idx="3787">
                  <c:v>62.375999999999998</c:v>
                </c:pt>
                <c:pt idx="3788">
                  <c:v>29.05</c:v>
                </c:pt>
                <c:pt idx="3789">
                  <c:v>180.96</c:v>
                </c:pt>
                <c:pt idx="3790">
                  <c:v>4.4189999999999996</c:v>
                </c:pt>
                <c:pt idx="3791">
                  <c:v>16.032</c:v>
                </c:pt>
                <c:pt idx="3792">
                  <c:v>29.79</c:v>
                </c:pt>
                <c:pt idx="3793">
                  <c:v>57.23</c:v>
                </c:pt>
                <c:pt idx="3794">
                  <c:v>333</c:v>
                </c:pt>
                <c:pt idx="3795">
                  <c:v>36.44</c:v>
                </c:pt>
                <c:pt idx="3796">
                  <c:v>251.64</c:v>
                </c:pt>
                <c:pt idx="3797">
                  <c:v>523.76400000000001</c:v>
                </c:pt>
                <c:pt idx="3798">
                  <c:v>1359.96</c:v>
                </c:pt>
                <c:pt idx="3799">
                  <c:v>102.592</c:v>
                </c:pt>
                <c:pt idx="3800">
                  <c:v>22.704000000000001</c:v>
                </c:pt>
                <c:pt idx="3801">
                  <c:v>93.024000000000001</c:v>
                </c:pt>
                <c:pt idx="3802">
                  <c:v>12.768000000000001</c:v>
                </c:pt>
                <c:pt idx="3803">
                  <c:v>35.008000000000003</c:v>
                </c:pt>
                <c:pt idx="3804">
                  <c:v>39.152000000000001</c:v>
                </c:pt>
                <c:pt idx="3805">
                  <c:v>11.76</c:v>
                </c:pt>
                <c:pt idx="3806">
                  <c:v>5.2380000000000004</c:v>
                </c:pt>
                <c:pt idx="3807">
                  <c:v>4.6619999999999999</c:v>
                </c:pt>
                <c:pt idx="3808">
                  <c:v>523.91999999999996</c:v>
                </c:pt>
                <c:pt idx="3809">
                  <c:v>100.792</c:v>
                </c:pt>
                <c:pt idx="3810">
                  <c:v>146.136</c:v>
                </c:pt>
                <c:pt idx="3811">
                  <c:v>25.06</c:v>
                </c:pt>
                <c:pt idx="3812">
                  <c:v>19.824000000000002</c:v>
                </c:pt>
                <c:pt idx="3813">
                  <c:v>823.96</c:v>
                </c:pt>
                <c:pt idx="3814">
                  <c:v>15.984</c:v>
                </c:pt>
                <c:pt idx="3815">
                  <c:v>801.96</c:v>
                </c:pt>
                <c:pt idx="3816">
                  <c:v>59.97</c:v>
                </c:pt>
                <c:pt idx="3817">
                  <c:v>1056.8599999999999</c:v>
                </c:pt>
                <c:pt idx="3818">
                  <c:v>12.816000000000001</c:v>
                </c:pt>
                <c:pt idx="3819">
                  <c:v>314.35199999999998</c:v>
                </c:pt>
                <c:pt idx="3820">
                  <c:v>18.98</c:v>
                </c:pt>
                <c:pt idx="3821">
                  <c:v>18.239999999999998</c:v>
                </c:pt>
                <c:pt idx="3822">
                  <c:v>991.2</c:v>
                </c:pt>
                <c:pt idx="3823">
                  <c:v>879.98400000000004</c:v>
                </c:pt>
                <c:pt idx="3824">
                  <c:v>12.96</c:v>
                </c:pt>
                <c:pt idx="3825">
                  <c:v>107.44</c:v>
                </c:pt>
                <c:pt idx="3826">
                  <c:v>1458.65</c:v>
                </c:pt>
                <c:pt idx="3827">
                  <c:v>26.64</c:v>
                </c:pt>
                <c:pt idx="3828">
                  <c:v>476.8</c:v>
                </c:pt>
                <c:pt idx="3829">
                  <c:v>87.444000000000003</c:v>
                </c:pt>
                <c:pt idx="3830">
                  <c:v>76.14</c:v>
                </c:pt>
                <c:pt idx="3831">
                  <c:v>19.96</c:v>
                </c:pt>
                <c:pt idx="3832">
                  <c:v>1049.97</c:v>
                </c:pt>
                <c:pt idx="3833">
                  <c:v>611.05799999999999</c:v>
                </c:pt>
                <c:pt idx="3834">
                  <c:v>2.3679999999999999</c:v>
                </c:pt>
                <c:pt idx="3835">
                  <c:v>19.007999999999999</c:v>
                </c:pt>
                <c:pt idx="3836">
                  <c:v>911.98400000000004</c:v>
                </c:pt>
                <c:pt idx="3837">
                  <c:v>674.35199999999998</c:v>
                </c:pt>
                <c:pt idx="3838">
                  <c:v>134.01</c:v>
                </c:pt>
                <c:pt idx="3839">
                  <c:v>170.97</c:v>
                </c:pt>
                <c:pt idx="3840">
                  <c:v>170.352</c:v>
                </c:pt>
                <c:pt idx="3841">
                  <c:v>7.1840000000000002</c:v>
                </c:pt>
                <c:pt idx="3842">
                  <c:v>6.28</c:v>
                </c:pt>
                <c:pt idx="3843">
                  <c:v>480.74</c:v>
                </c:pt>
                <c:pt idx="3844">
                  <c:v>616.99800000000005</c:v>
                </c:pt>
                <c:pt idx="3845">
                  <c:v>141.4</c:v>
                </c:pt>
                <c:pt idx="3846">
                  <c:v>501.81</c:v>
                </c:pt>
                <c:pt idx="3847">
                  <c:v>691.96</c:v>
                </c:pt>
                <c:pt idx="3848">
                  <c:v>34.950000000000003</c:v>
                </c:pt>
                <c:pt idx="3849">
                  <c:v>85.96</c:v>
                </c:pt>
                <c:pt idx="3850">
                  <c:v>85.3</c:v>
                </c:pt>
                <c:pt idx="3851">
                  <c:v>33.567999999999998</c:v>
                </c:pt>
                <c:pt idx="3852">
                  <c:v>4.95</c:v>
                </c:pt>
                <c:pt idx="3853">
                  <c:v>26.4</c:v>
                </c:pt>
                <c:pt idx="3854">
                  <c:v>3.5640000000000001</c:v>
                </c:pt>
                <c:pt idx="3855">
                  <c:v>823.96</c:v>
                </c:pt>
                <c:pt idx="3856">
                  <c:v>10.272</c:v>
                </c:pt>
                <c:pt idx="3857">
                  <c:v>447.94400000000002</c:v>
                </c:pt>
                <c:pt idx="3858">
                  <c:v>480.96</c:v>
                </c:pt>
                <c:pt idx="3859">
                  <c:v>124.792</c:v>
                </c:pt>
                <c:pt idx="3860">
                  <c:v>40.176000000000002</c:v>
                </c:pt>
                <c:pt idx="3861">
                  <c:v>10.896000000000001</c:v>
                </c:pt>
                <c:pt idx="3862">
                  <c:v>10.64</c:v>
                </c:pt>
                <c:pt idx="3863">
                  <c:v>151.96</c:v>
                </c:pt>
                <c:pt idx="3864">
                  <c:v>238</c:v>
                </c:pt>
                <c:pt idx="3865">
                  <c:v>155.34</c:v>
                </c:pt>
                <c:pt idx="3866">
                  <c:v>148.32</c:v>
                </c:pt>
                <c:pt idx="3867">
                  <c:v>240.78399999999999</c:v>
                </c:pt>
                <c:pt idx="3868">
                  <c:v>191.96799999999999</c:v>
                </c:pt>
                <c:pt idx="3869">
                  <c:v>11.56</c:v>
                </c:pt>
                <c:pt idx="3870">
                  <c:v>11.8</c:v>
                </c:pt>
                <c:pt idx="3871">
                  <c:v>842.35199999999998</c:v>
                </c:pt>
                <c:pt idx="3872">
                  <c:v>23.472000000000001</c:v>
                </c:pt>
                <c:pt idx="3873">
                  <c:v>86.058000000000007</c:v>
                </c:pt>
                <c:pt idx="3874">
                  <c:v>108.78400000000001</c:v>
                </c:pt>
                <c:pt idx="3875">
                  <c:v>10.272</c:v>
                </c:pt>
                <c:pt idx="3876">
                  <c:v>38.19</c:v>
                </c:pt>
                <c:pt idx="3877">
                  <c:v>49.631999999999998</c:v>
                </c:pt>
                <c:pt idx="3878">
                  <c:v>52.095999999999997</c:v>
                </c:pt>
                <c:pt idx="3879">
                  <c:v>9.5679999999999996</c:v>
                </c:pt>
                <c:pt idx="3880">
                  <c:v>82.367999999999995</c:v>
                </c:pt>
                <c:pt idx="3881">
                  <c:v>364.70400000000001</c:v>
                </c:pt>
                <c:pt idx="3882">
                  <c:v>40.256</c:v>
                </c:pt>
                <c:pt idx="3883">
                  <c:v>4.3680000000000003</c:v>
                </c:pt>
                <c:pt idx="3884">
                  <c:v>12.128</c:v>
                </c:pt>
                <c:pt idx="3885">
                  <c:v>134.85</c:v>
                </c:pt>
                <c:pt idx="3886">
                  <c:v>8.56</c:v>
                </c:pt>
                <c:pt idx="3887">
                  <c:v>239.97</c:v>
                </c:pt>
                <c:pt idx="3888">
                  <c:v>356.94</c:v>
                </c:pt>
                <c:pt idx="3889">
                  <c:v>659.9</c:v>
                </c:pt>
                <c:pt idx="3890">
                  <c:v>1684.752</c:v>
                </c:pt>
                <c:pt idx="3891">
                  <c:v>559.91999999999996</c:v>
                </c:pt>
                <c:pt idx="3892">
                  <c:v>279.94400000000002</c:v>
                </c:pt>
                <c:pt idx="3893">
                  <c:v>9.98</c:v>
                </c:pt>
                <c:pt idx="3894">
                  <c:v>48.9</c:v>
                </c:pt>
                <c:pt idx="3895">
                  <c:v>3.552</c:v>
                </c:pt>
                <c:pt idx="3896">
                  <c:v>15.552</c:v>
                </c:pt>
                <c:pt idx="3897">
                  <c:v>2.3679999999999999</c:v>
                </c:pt>
                <c:pt idx="3898">
                  <c:v>127.98399999999999</c:v>
                </c:pt>
                <c:pt idx="3899">
                  <c:v>10.368</c:v>
                </c:pt>
                <c:pt idx="3900">
                  <c:v>47.984000000000002</c:v>
                </c:pt>
                <c:pt idx="3901">
                  <c:v>270.33999999999997</c:v>
                </c:pt>
                <c:pt idx="3902">
                  <c:v>98.111999999999995</c:v>
                </c:pt>
                <c:pt idx="3903">
                  <c:v>563.80799999999999</c:v>
                </c:pt>
                <c:pt idx="3904">
                  <c:v>10.428000000000001</c:v>
                </c:pt>
                <c:pt idx="3905">
                  <c:v>547.13599999999997</c:v>
                </c:pt>
                <c:pt idx="3906">
                  <c:v>14.85</c:v>
                </c:pt>
                <c:pt idx="3907">
                  <c:v>41.988</c:v>
                </c:pt>
                <c:pt idx="3908">
                  <c:v>7.5839999999999996</c:v>
                </c:pt>
                <c:pt idx="3909">
                  <c:v>352.45</c:v>
                </c:pt>
                <c:pt idx="3910">
                  <c:v>470.37599999999998</c:v>
                </c:pt>
                <c:pt idx="3911">
                  <c:v>19.440000000000001</c:v>
                </c:pt>
                <c:pt idx="3912">
                  <c:v>9.82</c:v>
                </c:pt>
                <c:pt idx="3913">
                  <c:v>801.6</c:v>
                </c:pt>
                <c:pt idx="3914">
                  <c:v>161.56800000000001</c:v>
                </c:pt>
                <c:pt idx="3915">
                  <c:v>16.096</c:v>
                </c:pt>
                <c:pt idx="3916">
                  <c:v>7.6559999999999997</c:v>
                </c:pt>
                <c:pt idx="3917">
                  <c:v>311.976</c:v>
                </c:pt>
                <c:pt idx="3918">
                  <c:v>61.68</c:v>
                </c:pt>
                <c:pt idx="3919">
                  <c:v>63.96</c:v>
                </c:pt>
                <c:pt idx="3920">
                  <c:v>359.976</c:v>
                </c:pt>
                <c:pt idx="3921">
                  <c:v>25.344000000000001</c:v>
                </c:pt>
                <c:pt idx="3922">
                  <c:v>26.72</c:v>
                </c:pt>
                <c:pt idx="3923">
                  <c:v>30.28</c:v>
                </c:pt>
                <c:pt idx="3924">
                  <c:v>57.93</c:v>
                </c:pt>
                <c:pt idx="3925">
                  <c:v>35.340000000000003</c:v>
                </c:pt>
                <c:pt idx="3926">
                  <c:v>137.24</c:v>
                </c:pt>
                <c:pt idx="3927">
                  <c:v>241.33199999999999</c:v>
                </c:pt>
                <c:pt idx="3928">
                  <c:v>5.1840000000000002</c:v>
                </c:pt>
                <c:pt idx="3929">
                  <c:v>145.54400000000001</c:v>
                </c:pt>
                <c:pt idx="3930">
                  <c:v>5.4720000000000004</c:v>
                </c:pt>
                <c:pt idx="3931">
                  <c:v>47.984000000000002</c:v>
                </c:pt>
                <c:pt idx="3932">
                  <c:v>9.4</c:v>
                </c:pt>
                <c:pt idx="3933">
                  <c:v>74</c:v>
                </c:pt>
                <c:pt idx="3934">
                  <c:v>201.584</c:v>
                </c:pt>
                <c:pt idx="3935">
                  <c:v>28.751999999999999</c:v>
                </c:pt>
                <c:pt idx="3936">
                  <c:v>27.216000000000001</c:v>
                </c:pt>
                <c:pt idx="3937">
                  <c:v>197.37200000000001</c:v>
                </c:pt>
                <c:pt idx="3938">
                  <c:v>1424.9</c:v>
                </c:pt>
                <c:pt idx="3939">
                  <c:v>14.56</c:v>
                </c:pt>
                <c:pt idx="3940">
                  <c:v>3.048</c:v>
                </c:pt>
                <c:pt idx="3941">
                  <c:v>25.92</c:v>
                </c:pt>
                <c:pt idx="3942">
                  <c:v>835.17</c:v>
                </c:pt>
                <c:pt idx="3943">
                  <c:v>17.34</c:v>
                </c:pt>
                <c:pt idx="3944">
                  <c:v>44.384</c:v>
                </c:pt>
                <c:pt idx="3945">
                  <c:v>2.944</c:v>
                </c:pt>
                <c:pt idx="3946">
                  <c:v>6.3680000000000003</c:v>
                </c:pt>
                <c:pt idx="3947">
                  <c:v>48.847999999999999</c:v>
                </c:pt>
                <c:pt idx="3948">
                  <c:v>19.648</c:v>
                </c:pt>
                <c:pt idx="3949">
                  <c:v>255.108</c:v>
                </c:pt>
                <c:pt idx="3950">
                  <c:v>17.248000000000001</c:v>
                </c:pt>
                <c:pt idx="3951">
                  <c:v>159.98400000000001</c:v>
                </c:pt>
                <c:pt idx="3952">
                  <c:v>12.7</c:v>
                </c:pt>
                <c:pt idx="3953">
                  <c:v>5.47</c:v>
                </c:pt>
                <c:pt idx="3954">
                  <c:v>79.36</c:v>
                </c:pt>
                <c:pt idx="3955">
                  <c:v>22.14</c:v>
                </c:pt>
                <c:pt idx="3956">
                  <c:v>11.276999999999999</c:v>
                </c:pt>
                <c:pt idx="3957">
                  <c:v>4.4480000000000004</c:v>
                </c:pt>
                <c:pt idx="3958">
                  <c:v>44.76</c:v>
                </c:pt>
                <c:pt idx="3959">
                  <c:v>38.28</c:v>
                </c:pt>
                <c:pt idx="3960">
                  <c:v>149.94999999999999</c:v>
                </c:pt>
                <c:pt idx="3961">
                  <c:v>12.84</c:v>
                </c:pt>
                <c:pt idx="3962">
                  <c:v>44.67</c:v>
                </c:pt>
                <c:pt idx="3963">
                  <c:v>7.8719999999999999</c:v>
                </c:pt>
                <c:pt idx="3964">
                  <c:v>7.8719999999999999</c:v>
                </c:pt>
                <c:pt idx="3965">
                  <c:v>88.04</c:v>
                </c:pt>
                <c:pt idx="3966">
                  <c:v>40.634999999999998</c:v>
                </c:pt>
                <c:pt idx="3967">
                  <c:v>5.7279999999999998</c:v>
                </c:pt>
                <c:pt idx="3968">
                  <c:v>42.24</c:v>
                </c:pt>
                <c:pt idx="3969">
                  <c:v>53.82</c:v>
                </c:pt>
                <c:pt idx="3970">
                  <c:v>79.36</c:v>
                </c:pt>
                <c:pt idx="3971">
                  <c:v>13.48</c:v>
                </c:pt>
                <c:pt idx="3972">
                  <c:v>29.8</c:v>
                </c:pt>
                <c:pt idx="3973">
                  <c:v>414</c:v>
                </c:pt>
                <c:pt idx="3974">
                  <c:v>41.328000000000003</c:v>
                </c:pt>
                <c:pt idx="3975">
                  <c:v>39.92</c:v>
                </c:pt>
                <c:pt idx="3976">
                  <c:v>8.94</c:v>
                </c:pt>
                <c:pt idx="3977">
                  <c:v>84.784000000000006</c:v>
                </c:pt>
                <c:pt idx="3978">
                  <c:v>53.316000000000003</c:v>
                </c:pt>
                <c:pt idx="3979">
                  <c:v>56.52</c:v>
                </c:pt>
                <c:pt idx="3980">
                  <c:v>22.77</c:v>
                </c:pt>
                <c:pt idx="3981">
                  <c:v>287.96800000000002</c:v>
                </c:pt>
                <c:pt idx="3982">
                  <c:v>2799.96</c:v>
                </c:pt>
                <c:pt idx="3983">
                  <c:v>48.94</c:v>
                </c:pt>
                <c:pt idx="3984">
                  <c:v>257.49900000000002</c:v>
                </c:pt>
                <c:pt idx="3985">
                  <c:v>2591.56</c:v>
                </c:pt>
                <c:pt idx="3986">
                  <c:v>41.95</c:v>
                </c:pt>
                <c:pt idx="3987">
                  <c:v>79.12</c:v>
                </c:pt>
                <c:pt idx="3988">
                  <c:v>52.96</c:v>
                </c:pt>
                <c:pt idx="3989">
                  <c:v>286.34399999999999</c:v>
                </c:pt>
                <c:pt idx="3990">
                  <c:v>63.552</c:v>
                </c:pt>
                <c:pt idx="3991">
                  <c:v>41.375999999999998</c:v>
                </c:pt>
                <c:pt idx="3992">
                  <c:v>172.70400000000001</c:v>
                </c:pt>
                <c:pt idx="3993">
                  <c:v>512.94000000000005</c:v>
                </c:pt>
                <c:pt idx="3994">
                  <c:v>860.93</c:v>
                </c:pt>
                <c:pt idx="3995">
                  <c:v>769.95</c:v>
                </c:pt>
                <c:pt idx="3996">
                  <c:v>14.98</c:v>
                </c:pt>
                <c:pt idx="3997">
                  <c:v>373.08</c:v>
                </c:pt>
                <c:pt idx="3998">
                  <c:v>231.92</c:v>
                </c:pt>
                <c:pt idx="3999">
                  <c:v>63.47</c:v>
                </c:pt>
                <c:pt idx="4000">
                  <c:v>345</c:v>
                </c:pt>
                <c:pt idx="4001">
                  <c:v>637.89599999999996</c:v>
                </c:pt>
                <c:pt idx="4002">
                  <c:v>287.91000000000003</c:v>
                </c:pt>
                <c:pt idx="4003">
                  <c:v>36.6</c:v>
                </c:pt>
                <c:pt idx="4004">
                  <c:v>1.78</c:v>
                </c:pt>
                <c:pt idx="4005">
                  <c:v>25.92</c:v>
                </c:pt>
                <c:pt idx="4006">
                  <c:v>101.94</c:v>
                </c:pt>
                <c:pt idx="4007">
                  <c:v>6.8479999999999999</c:v>
                </c:pt>
                <c:pt idx="4008">
                  <c:v>474.43</c:v>
                </c:pt>
                <c:pt idx="4009">
                  <c:v>8.4480000000000004</c:v>
                </c:pt>
                <c:pt idx="4010">
                  <c:v>39.295999999999999</c:v>
                </c:pt>
                <c:pt idx="4011">
                  <c:v>17.12</c:v>
                </c:pt>
                <c:pt idx="4012">
                  <c:v>542.94000000000005</c:v>
                </c:pt>
                <c:pt idx="4013">
                  <c:v>8.64</c:v>
                </c:pt>
                <c:pt idx="4014">
                  <c:v>193.8</c:v>
                </c:pt>
                <c:pt idx="4015">
                  <c:v>21.4</c:v>
                </c:pt>
                <c:pt idx="4016">
                  <c:v>97.88</c:v>
                </c:pt>
                <c:pt idx="4017">
                  <c:v>251.91</c:v>
                </c:pt>
                <c:pt idx="4018">
                  <c:v>25.86</c:v>
                </c:pt>
                <c:pt idx="4019">
                  <c:v>170.05799999999999</c:v>
                </c:pt>
                <c:pt idx="4020">
                  <c:v>82.781999999999996</c:v>
                </c:pt>
                <c:pt idx="4021">
                  <c:v>853.93</c:v>
                </c:pt>
                <c:pt idx="4022">
                  <c:v>556.66499999999996</c:v>
                </c:pt>
                <c:pt idx="4023">
                  <c:v>95.84</c:v>
                </c:pt>
                <c:pt idx="4024">
                  <c:v>29.664000000000001</c:v>
                </c:pt>
                <c:pt idx="4025">
                  <c:v>9.1839999999999993</c:v>
                </c:pt>
                <c:pt idx="4026">
                  <c:v>153.584</c:v>
                </c:pt>
                <c:pt idx="4027">
                  <c:v>12.864000000000001</c:v>
                </c:pt>
                <c:pt idx="4028">
                  <c:v>479.97</c:v>
                </c:pt>
                <c:pt idx="4029">
                  <c:v>232.88</c:v>
                </c:pt>
                <c:pt idx="4030">
                  <c:v>236.88</c:v>
                </c:pt>
                <c:pt idx="4031">
                  <c:v>29.9</c:v>
                </c:pt>
                <c:pt idx="4032">
                  <c:v>100</c:v>
                </c:pt>
                <c:pt idx="4033">
                  <c:v>18.693000000000001</c:v>
                </c:pt>
                <c:pt idx="4034">
                  <c:v>383.952</c:v>
                </c:pt>
                <c:pt idx="4035">
                  <c:v>24.815999999999999</c:v>
                </c:pt>
                <c:pt idx="4036">
                  <c:v>24.9</c:v>
                </c:pt>
                <c:pt idx="4037">
                  <c:v>21.12</c:v>
                </c:pt>
                <c:pt idx="4038">
                  <c:v>767.952</c:v>
                </c:pt>
                <c:pt idx="4039">
                  <c:v>14.352</c:v>
                </c:pt>
                <c:pt idx="4040">
                  <c:v>191.976</c:v>
                </c:pt>
                <c:pt idx="4041">
                  <c:v>274.77</c:v>
                </c:pt>
                <c:pt idx="4042">
                  <c:v>70.56</c:v>
                </c:pt>
                <c:pt idx="4043">
                  <c:v>204.85</c:v>
                </c:pt>
                <c:pt idx="4044">
                  <c:v>9.1560000000000006</c:v>
                </c:pt>
                <c:pt idx="4045">
                  <c:v>23.992000000000001</c:v>
                </c:pt>
                <c:pt idx="4046">
                  <c:v>80.88</c:v>
                </c:pt>
                <c:pt idx="4047">
                  <c:v>599.9</c:v>
                </c:pt>
                <c:pt idx="4048">
                  <c:v>276.69</c:v>
                </c:pt>
                <c:pt idx="4049">
                  <c:v>172.76400000000001</c:v>
                </c:pt>
                <c:pt idx="4050">
                  <c:v>4.2240000000000002</c:v>
                </c:pt>
                <c:pt idx="4051">
                  <c:v>409.27199999999999</c:v>
                </c:pt>
                <c:pt idx="4052">
                  <c:v>55.44</c:v>
                </c:pt>
                <c:pt idx="4053">
                  <c:v>20.928000000000001</c:v>
                </c:pt>
                <c:pt idx="4054">
                  <c:v>1801.6320000000001</c:v>
                </c:pt>
                <c:pt idx="4055">
                  <c:v>67.176000000000002</c:v>
                </c:pt>
                <c:pt idx="4056">
                  <c:v>646.20000000000005</c:v>
                </c:pt>
                <c:pt idx="4057">
                  <c:v>72.744</c:v>
                </c:pt>
                <c:pt idx="4058">
                  <c:v>572.16</c:v>
                </c:pt>
                <c:pt idx="4059">
                  <c:v>68.111999999999995</c:v>
                </c:pt>
                <c:pt idx="4060">
                  <c:v>25.032</c:v>
                </c:pt>
                <c:pt idx="4061">
                  <c:v>39.991999999999997</c:v>
                </c:pt>
                <c:pt idx="4062">
                  <c:v>20.015999999999998</c:v>
                </c:pt>
                <c:pt idx="4063">
                  <c:v>3.1040000000000001</c:v>
                </c:pt>
                <c:pt idx="4064">
                  <c:v>7.52</c:v>
                </c:pt>
                <c:pt idx="4065">
                  <c:v>10.272</c:v>
                </c:pt>
                <c:pt idx="4066">
                  <c:v>47.808</c:v>
                </c:pt>
                <c:pt idx="4067">
                  <c:v>978.84</c:v>
                </c:pt>
                <c:pt idx="4068">
                  <c:v>13.14</c:v>
                </c:pt>
                <c:pt idx="4069">
                  <c:v>10.023999999999999</c:v>
                </c:pt>
                <c:pt idx="4070">
                  <c:v>156.37280000000001</c:v>
                </c:pt>
                <c:pt idx="4071">
                  <c:v>999.98</c:v>
                </c:pt>
                <c:pt idx="4072">
                  <c:v>821.94</c:v>
                </c:pt>
                <c:pt idx="4073">
                  <c:v>220.06399999999999</c:v>
                </c:pt>
                <c:pt idx="4074">
                  <c:v>339.13600000000002</c:v>
                </c:pt>
                <c:pt idx="4075">
                  <c:v>7.04</c:v>
                </c:pt>
                <c:pt idx="4076">
                  <c:v>5.04</c:v>
                </c:pt>
                <c:pt idx="4077">
                  <c:v>116.28</c:v>
                </c:pt>
                <c:pt idx="4078">
                  <c:v>47.975999999999999</c:v>
                </c:pt>
                <c:pt idx="4079">
                  <c:v>60.048000000000002</c:v>
                </c:pt>
                <c:pt idx="4080">
                  <c:v>5.0220000000000002</c:v>
                </c:pt>
                <c:pt idx="4081">
                  <c:v>182.994</c:v>
                </c:pt>
                <c:pt idx="4082">
                  <c:v>10.272</c:v>
                </c:pt>
                <c:pt idx="4083">
                  <c:v>7.8570000000000002</c:v>
                </c:pt>
                <c:pt idx="4084">
                  <c:v>302.38400000000001</c:v>
                </c:pt>
                <c:pt idx="4085">
                  <c:v>20.952000000000002</c:v>
                </c:pt>
                <c:pt idx="4086">
                  <c:v>11.784000000000001</c:v>
                </c:pt>
                <c:pt idx="4087">
                  <c:v>638.82000000000005</c:v>
                </c:pt>
                <c:pt idx="4088">
                  <c:v>20.7</c:v>
                </c:pt>
                <c:pt idx="4089">
                  <c:v>10.95</c:v>
                </c:pt>
                <c:pt idx="4090">
                  <c:v>14.352</c:v>
                </c:pt>
                <c:pt idx="4091">
                  <c:v>221.024</c:v>
                </c:pt>
                <c:pt idx="4092">
                  <c:v>3080</c:v>
                </c:pt>
                <c:pt idx="4093">
                  <c:v>79.959999999999994</c:v>
                </c:pt>
                <c:pt idx="4094">
                  <c:v>587.97</c:v>
                </c:pt>
                <c:pt idx="4095">
                  <c:v>32.4</c:v>
                </c:pt>
                <c:pt idx="4096">
                  <c:v>404.9</c:v>
                </c:pt>
                <c:pt idx="4097">
                  <c:v>9449.9500000000007</c:v>
                </c:pt>
                <c:pt idx="4098">
                  <c:v>12.94</c:v>
                </c:pt>
                <c:pt idx="4099">
                  <c:v>2.2639999999999998</c:v>
                </c:pt>
                <c:pt idx="4100">
                  <c:v>0.44400000000000001</c:v>
                </c:pt>
                <c:pt idx="4101">
                  <c:v>146.17599999999999</c:v>
                </c:pt>
                <c:pt idx="4102">
                  <c:v>15.92</c:v>
                </c:pt>
                <c:pt idx="4103">
                  <c:v>159.96</c:v>
                </c:pt>
                <c:pt idx="4104">
                  <c:v>13.76</c:v>
                </c:pt>
                <c:pt idx="4105">
                  <c:v>4.3120000000000003</c:v>
                </c:pt>
                <c:pt idx="4106">
                  <c:v>13.96</c:v>
                </c:pt>
                <c:pt idx="4107">
                  <c:v>27.414000000000001</c:v>
                </c:pt>
                <c:pt idx="4108">
                  <c:v>73.98</c:v>
                </c:pt>
                <c:pt idx="4109">
                  <c:v>160.97999999999999</c:v>
                </c:pt>
                <c:pt idx="4110">
                  <c:v>17.34</c:v>
                </c:pt>
                <c:pt idx="4111">
                  <c:v>3.28</c:v>
                </c:pt>
                <c:pt idx="4112">
                  <c:v>8.8559999999999999</c:v>
                </c:pt>
                <c:pt idx="4113">
                  <c:v>158.376</c:v>
                </c:pt>
                <c:pt idx="4114">
                  <c:v>1219.96</c:v>
                </c:pt>
                <c:pt idx="4115">
                  <c:v>3.1680000000000001</c:v>
                </c:pt>
                <c:pt idx="4116">
                  <c:v>19.440000000000001</c:v>
                </c:pt>
                <c:pt idx="4117">
                  <c:v>454.86</c:v>
                </c:pt>
                <c:pt idx="4118">
                  <c:v>91.391999999999996</c:v>
                </c:pt>
                <c:pt idx="4119">
                  <c:v>19.04</c:v>
                </c:pt>
                <c:pt idx="4120">
                  <c:v>37.44</c:v>
                </c:pt>
                <c:pt idx="4121">
                  <c:v>37.590000000000003</c:v>
                </c:pt>
                <c:pt idx="4122">
                  <c:v>26.032</c:v>
                </c:pt>
                <c:pt idx="4123">
                  <c:v>35.909999999999997</c:v>
                </c:pt>
                <c:pt idx="4124">
                  <c:v>91.031999999999996</c:v>
                </c:pt>
                <c:pt idx="4125">
                  <c:v>54.66</c:v>
                </c:pt>
                <c:pt idx="4126">
                  <c:v>67.343999999999994</c:v>
                </c:pt>
                <c:pt idx="4127">
                  <c:v>2624.9850000000001</c:v>
                </c:pt>
                <c:pt idx="4128">
                  <c:v>73.28</c:v>
                </c:pt>
                <c:pt idx="4129">
                  <c:v>14.48</c:v>
                </c:pt>
                <c:pt idx="4130">
                  <c:v>11.952</c:v>
                </c:pt>
                <c:pt idx="4131">
                  <c:v>15.552</c:v>
                </c:pt>
                <c:pt idx="4132">
                  <c:v>45</c:v>
                </c:pt>
                <c:pt idx="4133">
                  <c:v>209.97</c:v>
                </c:pt>
                <c:pt idx="4134">
                  <c:v>112.12</c:v>
                </c:pt>
                <c:pt idx="4135">
                  <c:v>1575.14</c:v>
                </c:pt>
                <c:pt idx="4136">
                  <c:v>25.06</c:v>
                </c:pt>
                <c:pt idx="4137">
                  <c:v>6.9240000000000004</c:v>
                </c:pt>
                <c:pt idx="4138">
                  <c:v>37.392000000000003</c:v>
                </c:pt>
                <c:pt idx="4139">
                  <c:v>79.12</c:v>
                </c:pt>
                <c:pt idx="4140">
                  <c:v>18.899999999999999</c:v>
                </c:pt>
                <c:pt idx="4141">
                  <c:v>57.42</c:v>
                </c:pt>
                <c:pt idx="4142">
                  <c:v>12.74</c:v>
                </c:pt>
                <c:pt idx="4143">
                  <c:v>8.82</c:v>
                </c:pt>
                <c:pt idx="4144">
                  <c:v>120.78400000000001</c:v>
                </c:pt>
                <c:pt idx="4145">
                  <c:v>322.58999999999997</c:v>
                </c:pt>
                <c:pt idx="4146">
                  <c:v>9.7620000000000005</c:v>
                </c:pt>
                <c:pt idx="4147">
                  <c:v>13.72</c:v>
                </c:pt>
                <c:pt idx="4148">
                  <c:v>55.2</c:v>
                </c:pt>
                <c:pt idx="4149">
                  <c:v>259.13600000000002</c:v>
                </c:pt>
                <c:pt idx="4150">
                  <c:v>29.24</c:v>
                </c:pt>
                <c:pt idx="4151">
                  <c:v>15.552</c:v>
                </c:pt>
                <c:pt idx="4152">
                  <c:v>4.8959999999999999</c:v>
                </c:pt>
                <c:pt idx="4153">
                  <c:v>38.088000000000001</c:v>
                </c:pt>
                <c:pt idx="4154">
                  <c:v>2.8079999999999998</c:v>
                </c:pt>
                <c:pt idx="4155">
                  <c:v>47.984000000000002</c:v>
                </c:pt>
                <c:pt idx="4156">
                  <c:v>26.064</c:v>
                </c:pt>
                <c:pt idx="4157">
                  <c:v>15.696</c:v>
                </c:pt>
                <c:pt idx="4158">
                  <c:v>12.84</c:v>
                </c:pt>
                <c:pt idx="4159">
                  <c:v>539.97</c:v>
                </c:pt>
                <c:pt idx="4160">
                  <c:v>22.58</c:v>
                </c:pt>
                <c:pt idx="4161">
                  <c:v>16.52</c:v>
                </c:pt>
                <c:pt idx="4162">
                  <c:v>671.94</c:v>
                </c:pt>
                <c:pt idx="4163">
                  <c:v>169.06399999999999</c:v>
                </c:pt>
                <c:pt idx="4164">
                  <c:v>168.624</c:v>
                </c:pt>
                <c:pt idx="4165">
                  <c:v>19.440000000000001</c:v>
                </c:pt>
                <c:pt idx="4166">
                  <c:v>31.92</c:v>
                </c:pt>
                <c:pt idx="4167">
                  <c:v>433.56799999999998</c:v>
                </c:pt>
                <c:pt idx="4168">
                  <c:v>31.103999999999999</c:v>
                </c:pt>
                <c:pt idx="4169">
                  <c:v>54.816000000000003</c:v>
                </c:pt>
                <c:pt idx="4170">
                  <c:v>48.86</c:v>
                </c:pt>
                <c:pt idx="4171">
                  <c:v>14.2</c:v>
                </c:pt>
                <c:pt idx="4172">
                  <c:v>12.96</c:v>
                </c:pt>
                <c:pt idx="4173">
                  <c:v>58.34</c:v>
                </c:pt>
                <c:pt idx="4174">
                  <c:v>56.3</c:v>
                </c:pt>
                <c:pt idx="4175">
                  <c:v>629.95000000000005</c:v>
                </c:pt>
                <c:pt idx="4176">
                  <c:v>122.97</c:v>
                </c:pt>
                <c:pt idx="4177">
                  <c:v>46.35</c:v>
                </c:pt>
                <c:pt idx="4178">
                  <c:v>14.976000000000001</c:v>
                </c:pt>
                <c:pt idx="4179">
                  <c:v>4.24</c:v>
                </c:pt>
                <c:pt idx="4180">
                  <c:v>319.95999999999998</c:v>
                </c:pt>
                <c:pt idx="4181">
                  <c:v>17.04</c:v>
                </c:pt>
                <c:pt idx="4182">
                  <c:v>344.91</c:v>
                </c:pt>
                <c:pt idx="4183">
                  <c:v>81.94</c:v>
                </c:pt>
                <c:pt idx="4184">
                  <c:v>98.16</c:v>
                </c:pt>
                <c:pt idx="4185">
                  <c:v>6.8739999999999997</c:v>
                </c:pt>
                <c:pt idx="4186">
                  <c:v>1.996</c:v>
                </c:pt>
                <c:pt idx="4187">
                  <c:v>8.9280000000000008</c:v>
                </c:pt>
                <c:pt idx="4188">
                  <c:v>9.99</c:v>
                </c:pt>
                <c:pt idx="4189">
                  <c:v>10499.97</c:v>
                </c:pt>
                <c:pt idx="4190">
                  <c:v>21.12</c:v>
                </c:pt>
                <c:pt idx="4191">
                  <c:v>696.42</c:v>
                </c:pt>
                <c:pt idx="4192">
                  <c:v>304.77600000000001</c:v>
                </c:pt>
                <c:pt idx="4193">
                  <c:v>51.98</c:v>
                </c:pt>
                <c:pt idx="4194">
                  <c:v>24.7</c:v>
                </c:pt>
                <c:pt idx="4195">
                  <c:v>21.93</c:v>
                </c:pt>
                <c:pt idx="4196">
                  <c:v>394.81599999999997</c:v>
                </c:pt>
                <c:pt idx="4197">
                  <c:v>18.192</c:v>
                </c:pt>
                <c:pt idx="4198">
                  <c:v>7.31</c:v>
                </c:pt>
                <c:pt idx="4199">
                  <c:v>799.98400000000004</c:v>
                </c:pt>
                <c:pt idx="4200">
                  <c:v>41.28</c:v>
                </c:pt>
                <c:pt idx="4201">
                  <c:v>184.66</c:v>
                </c:pt>
                <c:pt idx="4202">
                  <c:v>49.25</c:v>
                </c:pt>
                <c:pt idx="4203">
                  <c:v>10.16</c:v>
                </c:pt>
                <c:pt idx="4204">
                  <c:v>14.76</c:v>
                </c:pt>
                <c:pt idx="4205">
                  <c:v>34.08</c:v>
                </c:pt>
                <c:pt idx="4206">
                  <c:v>17.670000000000002</c:v>
                </c:pt>
                <c:pt idx="4207">
                  <c:v>1604.9</c:v>
                </c:pt>
                <c:pt idx="4208">
                  <c:v>385.68599999999998</c:v>
                </c:pt>
                <c:pt idx="4209">
                  <c:v>15.984</c:v>
                </c:pt>
                <c:pt idx="4210">
                  <c:v>9.42</c:v>
                </c:pt>
                <c:pt idx="4211">
                  <c:v>6.56</c:v>
                </c:pt>
                <c:pt idx="4212">
                  <c:v>24.56</c:v>
                </c:pt>
                <c:pt idx="4213">
                  <c:v>128.4</c:v>
                </c:pt>
                <c:pt idx="4214">
                  <c:v>62.28</c:v>
                </c:pt>
                <c:pt idx="4215">
                  <c:v>9.24</c:v>
                </c:pt>
                <c:pt idx="4216">
                  <c:v>482.66399999999999</c:v>
                </c:pt>
                <c:pt idx="4217">
                  <c:v>4799.9840000000004</c:v>
                </c:pt>
                <c:pt idx="4218">
                  <c:v>37.94</c:v>
                </c:pt>
                <c:pt idx="4219">
                  <c:v>18.288</c:v>
                </c:pt>
                <c:pt idx="4220">
                  <c:v>385.8</c:v>
                </c:pt>
                <c:pt idx="4221">
                  <c:v>102.96</c:v>
                </c:pt>
                <c:pt idx="4222">
                  <c:v>174.42</c:v>
                </c:pt>
                <c:pt idx="4223">
                  <c:v>1.964</c:v>
                </c:pt>
                <c:pt idx="4224">
                  <c:v>94.427999999999997</c:v>
                </c:pt>
                <c:pt idx="4225">
                  <c:v>45.92</c:v>
                </c:pt>
                <c:pt idx="4226">
                  <c:v>61.584000000000003</c:v>
                </c:pt>
                <c:pt idx="4227">
                  <c:v>22.48</c:v>
                </c:pt>
                <c:pt idx="4228">
                  <c:v>332.02800000000002</c:v>
                </c:pt>
                <c:pt idx="4229">
                  <c:v>11.394</c:v>
                </c:pt>
                <c:pt idx="4230">
                  <c:v>15.552</c:v>
                </c:pt>
                <c:pt idx="4231">
                  <c:v>31.103999999999999</c:v>
                </c:pt>
                <c:pt idx="4232">
                  <c:v>6.3159999999999998</c:v>
                </c:pt>
                <c:pt idx="4233">
                  <c:v>11.352</c:v>
                </c:pt>
                <c:pt idx="4234">
                  <c:v>20.808</c:v>
                </c:pt>
                <c:pt idx="4235">
                  <c:v>11.416</c:v>
                </c:pt>
                <c:pt idx="4236">
                  <c:v>9.4079999999999995</c:v>
                </c:pt>
                <c:pt idx="4237">
                  <c:v>19.829999999999998</c:v>
                </c:pt>
                <c:pt idx="4238">
                  <c:v>209.7</c:v>
                </c:pt>
                <c:pt idx="4239">
                  <c:v>43.92</c:v>
                </c:pt>
                <c:pt idx="4240">
                  <c:v>20.231999999999999</c:v>
                </c:pt>
                <c:pt idx="4241">
                  <c:v>149.97</c:v>
                </c:pt>
                <c:pt idx="4242">
                  <c:v>27.81</c:v>
                </c:pt>
                <c:pt idx="4243">
                  <c:v>66.3</c:v>
                </c:pt>
                <c:pt idx="4244">
                  <c:v>1.64</c:v>
                </c:pt>
                <c:pt idx="4245">
                  <c:v>1049.2</c:v>
                </c:pt>
                <c:pt idx="4246">
                  <c:v>20.9</c:v>
                </c:pt>
                <c:pt idx="4247">
                  <c:v>88.08</c:v>
                </c:pt>
                <c:pt idx="4248">
                  <c:v>751.92</c:v>
                </c:pt>
                <c:pt idx="4249">
                  <c:v>887.10299999999995</c:v>
                </c:pt>
                <c:pt idx="4250">
                  <c:v>55.944000000000003</c:v>
                </c:pt>
                <c:pt idx="4251">
                  <c:v>10.688000000000001</c:v>
                </c:pt>
                <c:pt idx="4252">
                  <c:v>11.824</c:v>
                </c:pt>
                <c:pt idx="4253">
                  <c:v>63.311999999999998</c:v>
                </c:pt>
                <c:pt idx="4254">
                  <c:v>96.784000000000006</c:v>
                </c:pt>
                <c:pt idx="4255">
                  <c:v>10.476000000000001</c:v>
                </c:pt>
                <c:pt idx="4256">
                  <c:v>9.7620000000000005</c:v>
                </c:pt>
                <c:pt idx="4257">
                  <c:v>196.78399999999999</c:v>
                </c:pt>
                <c:pt idx="4258">
                  <c:v>47.98</c:v>
                </c:pt>
                <c:pt idx="4259">
                  <c:v>13.05</c:v>
                </c:pt>
                <c:pt idx="4260">
                  <c:v>63.96</c:v>
                </c:pt>
                <c:pt idx="4261">
                  <c:v>80.48</c:v>
                </c:pt>
                <c:pt idx="4262">
                  <c:v>11.673</c:v>
                </c:pt>
                <c:pt idx="4263">
                  <c:v>863.12800000000004</c:v>
                </c:pt>
                <c:pt idx="4264">
                  <c:v>3.5640000000000001</c:v>
                </c:pt>
                <c:pt idx="4265">
                  <c:v>956.66480000000001</c:v>
                </c:pt>
                <c:pt idx="4266">
                  <c:v>12.587999999999999</c:v>
                </c:pt>
                <c:pt idx="4267">
                  <c:v>171.96</c:v>
                </c:pt>
                <c:pt idx="4268">
                  <c:v>871.4</c:v>
                </c:pt>
                <c:pt idx="4269">
                  <c:v>692.47199999999998</c:v>
                </c:pt>
                <c:pt idx="4270">
                  <c:v>207.76</c:v>
                </c:pt>
                <c:pt idx="4271">
                  <c:v>71.927999999999997</c:v>
                </c:pt>
                <c:pt idx="4272">
                  <c:v>25.99</c:v>
                </c:pt>
                <c:pt idx="4273">
                  <c:v>3.5920000000000001</c:v>
                </c:pt>
                <c:pt idx="4274">
                  <c:v>48.631999999999998</c:v>
                </c:pt>
                <c:pt idx="4275">
                  <c:v>323.10000000000002</c:v>
                </c:pt>
                <c:pt idx="4276">
                  <c:v>9099.93</c:v>
                </c:pt>
                <c:pt idx="4277">
                  <c:v>9.9600000000000009</c:v>
                </c:pt>
                <c:pt idx="4278">
                  <c:v>25.3</c:v>
                </c:pt>
                <c:pt idx="4279">
                  <c:v>11.36</c:v>
                </c:pt>
                <c:pt idx="4280">
                  <c:v>69.263999999999996</c:v>
                </c:pt>
                <c:pt idx="4281">
                  <c:v>3.69</c:v>
                </c:pt>
                <c:pt idx="4282">
                  <c:v>1103.97</c:v>
                </c:pt>
                <c:pt idx="4283">
                  <c:v>246.1328</c:v>
                </c:pt>
                <c:pt idx="4284">
                  <c:v>11.696</c:v>
                </c:pt>
                <c:pt idx="4285">
                  <c:v>439.99200000000002</c:v>
                </c:pt>
                <c:pt idx="4286">
                  <c:v>64.784000000000006</c:v>
                </c:pt>
                <c:pt idx="4287">
                  <c:v>33.28</c:v>
                </c:pt>
                <c:pt idx="4288">
                  <c:v>14.087999999999999</c:v>
                </c:pt>
                <c:pt idx="4289">
                  <c:v>11.16</c:v>
                </c:pt>
                <c:pt idx="4290">
                  <c:v>896.32799999999997</c:v>
                </c:pt>
                <c:pt idx="4291">
                  <c:v>189</c:v>
                </c:pt>
                <c:pt idx="4292">
                  <c:v>53.981999999999999</c:v>
                </c:pt>
                <c:pt idx="4293">
                  <c:v>177.22499999999999</c:v>
                </c:pt>
                <c:pt idx="4294">
                  <c:v>129.38999999999999</c:v>
                </c:pt>
                <c:pt idx="4295">
                  <c:v>54.32</c:v>
                </c:pt>
                <c:pt idx="4296">
                  <c:v>4367.8959999999997</c:v>
                </c:pt>
                <c:pt idx="4297">
                  <c:v>49.567999999999998</c:v>
                </c:pt>
                <c:pt idx="4298">
                  <c:v>161.376</c:v>
                </c:pt>
                <c:pt idx="4299">
                  <c:v>2.7839999999999998</c:v>
                </c:pt>
                <c:pt idx="4300">
                  <c:v>8.7200000000000006</c:v>
                </c:pt>
                <c:pt idx="4301">
                  <c:v>3.9119999999999999</c:v>
                </c:pt>
                <c:pt idx="4302">
                  <c:v>59.752000000000002</c:v>
                </c:pt>
                <c:pt idx="4303">
                  <c:v>63.92</c:v>
                </c:pt>
                <c:pt idx="4304">
                  <c:v>383.96</c:v>
                </c:pt>
                <c:pt idx="4305">
                  <c:v>7.7519999999999998</c:v>
                </c:pt>
                <c:pt idx="4306">
                  <c:v>33.567999999999998</c:v>
                </c:pt>
                <c:pt idx="4307">
                  <c:v>666.34400000000005</c:v>
                </c:pt>
                <c:pt idx="4308">
                  <c:v>573.72799999999995</c:v>
                </c:pt>
                <c:pt idx="4309">
                  <c:v>21.936</c:v>
                </c:pt>
                <c:pt idx="4310">
                  <c:v>19.440000000000001</c:v>
                </c:pt>
                <c:pt idx="4311">
                  <c:v>447.96800000000002</c:v>
                </c:pt>
                <c:pt idx="4312">
                  <c:v>16.78</c:v>
                </c:pt>
                <c:pt idx="4313">
                  <c:v>20.96</c:v>
                </c:pt>
                <c:pt idx="4314">
                  <c:v>88.751999999999995</c:v>
                </c:pt>
                <c:pt idx="4315">
                  <c:v>304.23</c:v>
                </c:pt>
                <c:pt idx="4316">
                  <c:v>167.86</c:v>
                </c:pt>
                <c:pt idx="4317">
                  <c:v>82.38</c:v>
                </c:pt>
                <c:pt idx="4318">
                  <c:v>23.975999999999999</c:v>
                </c:pt>
                <c:pt idx="4319">
                  <c:v>33.29</c:v>
                </c:pt>
                <c:pt idx="4320">
                  <c:v>14.952</c:v>
                </c:pt>
                <c:pt idx="4321">
                  <c:v>323.98200000000003</c:v>
                </c:pt>
                <c:pt idx="4322">
                  <c:v>2.286</c:v>
                </c:pt>
                <c:pt idx="4323">
                  <c:v>14.352</c:v>
                </c:pt>
                <c:pt idx="4324">
                  <c:v>71.975999999999999</c:v>
                </c:pt>
                <c:pt idx="4325">
                  <c:v>9.2100000000000009</c:v>
                </c:pt>
                <c:pt idx="4326">
                  <c:v>18</c:v>
                </c:pt>
                <c:pt idx="4327">
                  <c:v>42.93</c:v>
                </c:pt>
                <c:pt idx="4328">
                  <c:v>15.552</c:v>
                </c:pt>
                <c:pt idx="4329">
                  <c:v>17.920000000000002</c:v>
                </c:pt>
                <c:pt idx="4330">
                  <c:v>19.989999999999998</c:v>
                </c:pt>
                <c:pt idx="4331">
                  <c:v>22.92</c:v>
                </c:pt>
                <c:pt idx="4332">
                  <c:v>50.88</c:v>
                </c:pt>
                <c:pt idx="4333">
                  <c:v>27.312000000000001</c:v>
                </c:pt>
                <c:pt idx="4334">
                  <c:v>7.92</c:v>
                </c:pt>
                <c:pt idx="4335">
                  <c:v>14.368</c:v>
                </c:pt>
                <c:pt idx="4336">
                  <c:v>107.97</c:v>
                </c:pt>
                <c:pt idx="4337">
                  <c:v>113.82</c:v>
                </c:pt>
                <c:pt idx="4338">
                  <c:v>5.1840000000000002</c:v>
                </c:pt>
                <c:pt idx="4339">
                  <c:v>16.28</c:v>
                </c:pt>
                <c:pt idx="4340">
                  <c:v>544.38</c:v>
                </c:pt>
                <c:pt idx="4341">
                  <c:v>19.824000000000002</c:v>
                </c:pt>
                <c:pt idx="4342">
                  <c:v>657.50400000000002</c:v>
                </c:pt>
                <c:pt idx="4343">
                  <c:v>99.54</c:v>
                </c:pt>
                <c:pt idx="4344">
                  <c:v>199.96</c:v>
                </c:pt>
                <c:pt idx="4345">
                  <c:v>631.78200000000004</c:v>
                </c:pt>
                <c:pt idx="4346">
                  <c:v>60.72</c:v>
                </c:pt>
                <c:pt idx="4347">
                  <c:v>20.724</c:v>
                </c:pt>
                <c:pt idx="4348">
                  <c:v>415.87200000000001</c:v>
                </c:pt>
                <c:pt idx="4349">
                  <c:v>16.768000000000001</c:v>
                </c:pt>
                <c:pt idx="4350">
                  <c:v>27.12</c:v>
                </c:pt>
                <c:pt idx="4351">
                  <c:v>95.84</c:v>
                </c:pt>
                <c:pt idx="4352">
                  <c:v>12.96</c:v>
                </c:pt>
                <c:pt idx="4353">
                  <c:v>19.007999999999999</c:v>
                </c:pt>
                <c:pt idx="4354">
                  <c:v>1598.058</c:v>
                </c:pt>
                <c:pt idx="4355">
                  <c:v>36.96</c:v>
                </c:pt>
                <c:pt idx="4356">
                  <c:v>10.368</c:v>
                </c:pt>
                <c:pt idx="4357">
                  <c:v>77.72</c:v>
                </c:pt>
                <c:pt idx="4358">
                  <c:v>520.46400000000006</c:v>
                </c:pt>
                <c:pt idx="4359">
                  <c:v>111.96</c:v>
                </c:pt>
                <c:pt idx="4360">
                  <c:v>29.16</c:v>
                </c:pt>
                <c:pt idx="4361">
                  <c:v>131.94</c:v>
                </c:pt>
                <c:pt idx="4362">
                  <c:v>25.92</c:v>
                </c:pt>
                <c:pt idx="4363">
                  <c:v>704.76</c:v>
                </c:pt>
                <c:pt idx="4364">
                  <c:v>7.41</c:v>
                </c:pt>
                <c:pt idx="4365">
                  <c:v>21.5</c:v>
                </c:pt>
                <c:pt idx="4366">
                  <c:v>10.528</c:v>
                </c:pt>
                <c:pt idx="4367">
                  <c:v>20.544</c:v>
                </c:pt>
                <c:pt idx="4368">
                  <c:v>104.9</c:v>
                </c:pt>
                <c:pt idx="4369">
                  <c:v>39.68</c:v>
                </c:pt>
                <c:pt idx="4370">
                  <c:v>51.75</c:v>
                </c:pt>
                <c:pt idx="4371">
                  <c:v>11.68</c:v>
                </c:pt>
                <c:pt idx="4372">
                  <c:v>159.75</c:v>
                </c:pt>
                <c:pt idx="4373">
                  <c:v>103.968</c:v>
                </c:pt>
                <c:pt idx="4374">
                  <c:v>303.25</c:v>
                </c:pt>
                <c:pt idx="4375">
                  <c:v>270.72000000000003</c:v>
                </c:pt>
                <c:pt idx="4376">
                  <c:v>1487.04</c:v>
                </c:pt>
                <c:pt idx="4377">
                  <c:v>17.48</c:v>
                </c:pt>
                <c:pt idx="4378">
                  <c:v>71.88</c:v>
                </c:pt>
                <c:pt idx="4379">
                  <c:v>60.45</c:v>
                </c:pt>
                <c:pt idx="4380">
                  <c:v>253.17599999999999</c:v>
                </c:pt>
                <c:pt idx="4381">
                  <c:v>2.88</c:v>
                </c:pt>
                <c:pt idx="4382">
                  <c:v>384.94400000000002</c:v>
                </c:pt>
                <c:pt idx="4383">
                  <c:v>153.584</c:v>
                </c:pt>
                <c:pt idx="4384">
                  <c:v>913.43</c:v>
                </c:pt>
                <c:pt idx="4385">
                  <c:v>43.92</c:v>
                </c:pt>
                <c:pt idx="4386">
                  <c:v>25.032</c:v>
                </c:pt>
                <c:pt idx="4387">
                  <c:v>46.76</c:v>
                </c:pt>
                <c:pt idx="4388">
                  <c:v>183.96799999999999</c:v>
                </c:pt>
                <c:pt idx="4389">
                  <c:v>1259.97</c:v>
                </c:pt>
                <c:pt idx="4390">
                  <c:v>68.97</c:v>
                </c:pt>
                <c:pt idx="4391">
                  <c:v>70.367999999999995</c:v>
                </c:pt>
                <c:pt idx="4392">
                  <c:v>59.96</c:v>
                </c:pt>
                <c:pt idx="4393">
                  <c:v>25.984000000000002</c:v>
                </c:pt>
                <c:pt idx="4394">
                  <c:v>27.36</c:v>
                </c:pt>
                <c:pt idx="4395">
                  <c:v>361.37599999999998</c:v>
                </c:pt>
                <c:pt idx="4396">
                  <c:v>172.18600000000001</c:v>
                </c:pt>
                <c:pt idx="4397">
                  <c:v>69.007999999999996</c:v>
                </c:pt>
                <c:pt idx="4398">
                  <c:v>199.9</c:v>
                </c:pt>
                <c:pt idx="4399">
                  <c:v>901.95</c:v>
                </c:pt>
                <c:pt idx="4400">
                  <c:v>971.5</c:v>
                </c:pt>
                <c:pt idx="4401">
                  <c:v>11.327999999999999</c:v>
                </c:pt>
                <c:pt idx="4402">
                  <c:v>21.24</c:v>
                </c:pt>
                <c:pt idx="4403">
                  <c:v>34.799999999999997</c:v>
                </c:pt>
                <c:pt idx="4404">
                  <c:v>38.975999999999999</c:v>
                </c:pt>
                <c:pt idx="4405">
                  <c:v>9.08</c:v>
                </c:pt>
                <c:pt idx="4406">
                  <c:v>314.55</c:v>
                </c:pt>
                <c:pt idx="4407">
                  <c:v>4.91</c:v>
                </c:pt>
                <c:pt idx="4408">
                  <c:v>5.78</c:v>
                </c:pt>
                <c:pt idx="4409">
                  <c:v>107.94</c:v>
                </c:pt>
                <c:pt idx="4410">
                  <c:v>19.649999999999999</c:v>
                </c:pt>
                <c:pt idx="4411">
                  <c:v>617.97</c:v>
                </c:pt>
                <c:pt idx="4412">
                  <c:v>59.7</c:v>
                </c:pt>
                <c:pt idx="4413">
                  <c:v>387.99</c:v>
                </c:pt>
                <c:pt idx="4414">
                  <c:v>575.91999999999996</c:v>
                </c:pt>
                <c:pt idx="4415">
                  <c:v>30.4</c:v>
                </c:pt>
                <c:pt idx="4416">
                  <c:v>478.24</c:v>
                </c:pt>
                <c:pt idx="4417">
                  <c:v>190.84800000000001</c:v>
                </c:pt>
                <c:pt idx="4418">
                  <c:v>5.484</c:v>
                </c:pt>
                <c:pt idx="4419">
                  <c:v>40.92</c:v>
                </c:pt>
                <c:pt idx="4420">
                  <c:v>15.552</c:v>
                </c:pt>
                <c:pt idx="4421">
                  <c:v>17.239999999999998</c:v>
                </c:pt>
                <c:pt idx="4422">
                  <c:v>302.94</c:v>
                </c:pt>
                <c:pt idx="4423">
                  <c:v>34.75</c:v>
                </c:pt>
                <c:pt idx="4424">
                  <c:v>113.94</c:v>
                </c:pt>
                <c:pt idx="4425">
                  <c:v>55.98</c:v>
                </c:pt>
                <c:pt idx="4426">
                  <c:v>27.18</c:v>
                </c:pt>
                <c:pt idx="4427">
                  <c:v>1805.88</c:v>
                </c:pt>
                <c:pt idx="4428">
                  <c:v>70.95</c:v>
                </c:pt>
                <c:pt idx="4429">
                  <c:v>20</c:v>
                </c:pt>
                <c:pt idx="4430">
                  <c:v>7.98</c:v>
                </c:pt>
                <c:pt idx="4431">
                  <c:v>24.1</c:v>
                </c:pt>
                <c:pt idx="4432">
                  <c:v>8.75</c:v>
                </c:pt>
                <c:pt idx="4433">
                  <c:v>842.94</c:v>
                </c:pt>
                <c:pt idx="4434">
                  <c:v>2.1819999999999999</c:v>
                </c:pt>
                <c:pt idx="4435">
                  <c:v>27.384</c:v>
                </c:pt>
                <c:pt idx="4436">
                  <c:v>26.405999999999999</c:v>
                </c:pt>
                <c:pt idx="4437">
                  <c:v>10.368</c:v>
                </c:pt>
                <c:pt idx="4438">
                  <c:v>23.68</c:v>
                </c:pt>
                <c:pt idx="4439">
                  <c:v>109.95</c:v>
                </c:pt>
                <c:pt idx="4440">
                  <c:v>965.85</c:v>
                </c:pt>
                <c:pt idx="4441">
                  <c:v>29.2</c:v>
                </c:pt>
                <c:pt idx="4442">
                  <c:v>32.4</c:v>
                </c:pt>
                <c:pt idx="4443">
                  <c:v>78.349999999999994</c:v>
                </c:pt>
                <c:pt idx="4444">
                  <c:v>31.68</c:v>
                </c:pt>
                <c:pt idx="4445">
                  <c:v>29.12</c:v>
                </c:pt>
                <c:pt idx="4446">
                  <c:v>169.45</c:v>
                </c:pt>
                <c:pt idx="4447">
                  <c:v>12.56</c:v>
                </c:pt>
                <c:pt idx="4448">
                  <c:v>6.48</c:v>
                </c:pt>
                <c:pt idx="4449">
                  <c:v>186.69</c:v>
                </c:pt>
                <c:pt idx="4450">
                  <c:v>25.4</c:v>
                </c:pt>
                <c:pt idx="4451">
                  <c:v>43.96</c:v>
                </c:pt>
                <c:pt idx="4452">
                  <c:v>1279.165</c:v>
                </c:pt>
                <c:pt idx="4453">
                  <c:v>27.92</c:v>
                </c:pt>
                <c:pt idx="4454">
                  <c:v>129.56800000000001</c:v>
                </c:pt>
                <c:pt idx="4455">
                  <c:v>6.3680000000000003</c:v>
                </c:pt>
                <c:pt idx="4456">
                  <c:v>244.55</c:v>
                </c:pt>
                <c:pt idx="4457">
                  <c:v>1332.4960000000001</c:v>
                </c:pt>
                <c:pt idx="4458">
                  <c:v>32.776000000000003</c:v>
                </c:pt>
                <c:pt idx="4459">
                  <c:v>147.184</c:v>
                </c:pt>
                <c:pt idx="4460">
                  <c:v>54.384</c:v>
                </c:pt>
                <c:pt idx="4461">
                  <c:v>76.775999999999996</c:v>
                </c:pt>
                <c:pt idx="4462">
                  <c:v>14.352</c:v>
                </c:pt>
                <c:pt idx="4463">
                  <c:v>209.792</c:v>
                </c:pt>
                <c:pt idx="4464">
                  <c:v>3.3039999999999998</c:v>
                </c:pt>
                <c:pt idx="4465">
                  <c:v>16.38</c:v>
                </c:pt>
                <c:pt idx="4466">
                  <c:v>167.96</c:v>
                </c:pt>
                <c:pt idx="4467">
                  <c:v>321.56799999999998</c:v>
                </c:pt>
                <c:pt idx="4468">
                  <c:v>12.96</c:v>
                </c:pt>
                <c:pt idx="4469">
                  <c:v>128.05799999999999</c:v>
                </c:pt>
                <c:pt idx="4470">
                  <c:v>63.686</c:v>
                </c:pt>
                <c:pt idx="4471">
                  <c:v>239.976</c:v>
                </c:pt>
                <c:pt idx="4472">
                  <c:v>344.22</c:v>
                </c:pt>
                <c:pt idx="4473">
                  <c:v>15.552</c:v>
                </c:pt>
                <c:pt idx="4474">
                  <c:v>21.248000000000001</c:v>
                </c:pt>
                <c:pt idx="4475">
                  <c:v>8.4480000000000004</c:v>
                </c:pt>
                <c:pt idx="4476">
                  <c:v>333.09</c:v>
                </c:pt>
                <c:pt idx="4477">
                  <c:v>248.98</c:v>
                </c:pt>
                <c:pt idx="4478">
                  <c:v>24.9</c:v>
                </c:pt>
                <c:pt idx="4479">
                  <c:v>15.26</c:v>
                </c:pt>
                <c:pt idx="4480">
                  <c:v>43.32</c:v>
                </c:pt>
                <c:pt idx="4481">
                  <c:v>43.584000000000003</c:v>
                </c:pt>
                <c:pt idx="4482">
                  <c:v>116.28</c:v>
                </c:pt>
                <c:pt idx="4483">
                  <c:v>9.2959999999999994</c:v>
                </c:pt>
                <c:pt idx="4484">
                  <c:v>19.440000000000001</c:v>
                </c:pt>
                <c:pt idx="4485">
                  <c:v>314.55</c:v>
                </c:pt>
                <c:pt idx="4486">
                  <c:v>16.27</c:v>
                </c:pt>
                <c:pt idx="4487">
                  <c:v>69.12</c:v>
                </c:pt>
                <c:pt idx="4488">
                  <c:v>4.47</c:v>
                </c:pt>
                <c:pt idx="4489">
                  <c:v>418.29599999999999</c:v>
                </c:pt>
                <c:pt idx="4490">
                  <c:v>659.98800000000006</c:v>
                </c:pt>
                <c:pt idx="4491">
                  <c:v>8.1280000000000001</c:v>
                </c:pt>
                <c:pt idx="4492">
                  <c:v>36.287999999999997</c:v>
                </c:pt>
                <c:pt idx="4493">
                  <c:v>909.72</c:v>
                </c:pt>
                <c:pt idx="4494">
                  <c:v>917.92349999999999</c:v>
                </c:pt>
                <c:pt idx="4495">
                  <c:v>38.880000000000003</c:v>
                </c:pt>
                <c:pt idx="4496">
                  <c:v>631.17600000000004</c:v>
                </c:pt>
                <c:pt idx="4497">
                  <c:v>12.96</c:v>
                </c:pt>
                <c:pt idx="4498">
                  <c:v>12.96</c:v>
                </c:pt>
                <c:pt idx="4499">
                  <c:v>23.2</c:v>
                </c:pt>
                <c:pt idx="4500">
                  <c:v>25.92</c:v>
                </c:pt>
                <c:pt idx="4501">
                  <c:v>21.312000000000001</c:v>
                </c:pt>
                <c:pt idx="4502">
                  <c:v>173.65600000000001</c:v>
                </c:pt>
                <c:pt idx="4503">
                  <c:v>361.96</c:v>
                </c:pt>
                <c:pt idx="4504">
                  <c:v>62.85</c:v>
                </c:pt>
                <c:pt idx="4505">
                  <c:v>818.37599999999998</c:v>
                </c:pt>
                <c:pt idx="4506">
                  <c:v>20.34</c:v>
                </c:pt>
                <c:pt idx="4507">
                  <c:v>23.99</c:v>
                </c:pt>
                <c:pt idx="4508">
                  <c:v>171.28800000000001</c:v>
                </c:pt>
                <c:pt idx="4509">
                  <c:v>37.299999999999997</c:v>
                </c:pt>
                <c:pt idx="4510">
                  <c:v>81.96</c:v>
                </c:pt>
                <c:pt idx="4511">
                  <c:v>54.792000000000002</c:v>
                </c:pt>
                <c:pt idx="4512">
                  <c:v>10.784000000000001</c:v>
                </c:pt>
                <c:pt idx="4513">
                  <c:v>290.98</c:v>
                </c:pt>
                <c:pt idx="4514">
                  <c:v>36.44</c:v>
                </c:pt>
                <c:pt idx="4515">
                  <c:v>21.4</c:v>
                </c:pt>
                <c:pt idx="4516">
                  <c:v>48.664000000000001</c:v>
                </c:pt>
                <c:pt idx="4517">
                  <c:v>16.559999999999999</c:v>
                </c:pt>
                <c:pt idx="4518">
                  <c:v>1347.52</c:v>
                </c:pt>
                <c:pt idx="4519">
                  <c:v>62.31</c:v>
                </c:pt>
                <c:pt idx="4520">
                  <c:v>20.32</c:v>
                </c:pt>
                <c:pt idx="4521">
                  <c:v>9.4320000000000004</c:v>
                </c:pt>
                <c:pt idx="4522">
                  <c:v>34.86</c:v>
                </c:pt>
                <c:pt idx="4523">
                  <c:v>89.34</c:v>
                </c:pt>
                <c:pt idx="4524">
                  <c:v>269.98</c:v>
                </c:pt>
                <c:pt idx="4525">
                  <c:v>99.9</c:v>
                </c:pt>
                <c:pt idx="4526">
                  <c:v>39.08</c:v>
                </c:pt>
                <c:pt idx="4527">
                  <c:v>116.83199999999999</c:v>
                </c:pt>
                <c:pt idx="4528">
                  <c:v>2.2959999999999998</c:v>
                </c:pt>
                <c:pt idx="4529">
                  <c:v>408.00599999999997</c:v>
                </c:pt>
                <c:pt idx="4530">
                  <c:v>40.44</c:v>
                </c:pt>
                <c:pt idx="4531">
                  <c:v>122.352</c:v>
                </c:pt>
                <c:pt idx="4532">
                  <c:v>15.28</c:v>
                </c:pt>
                <c:pt idx="4533">
                  <c:v>11.96</c:v>
                </c:pt>
                <c:pt idx="4534">
                  <c:v>15.84</c:v>
                </c:pt>
                <c:pt idx="4535">
                  <c:v>86.376000000000005</c:v>
                </c:pt>
                <c:pt idx="4536">
                  <c:v>18.239999999999998</c:v>
                </c:pt>
                <c:pt idx="4537">
                  <c:v>13.12</c:v>
                </c:pt>
                <c:pt idx="4538">
                  <c:v>105.98</c:v>
                </c:pt>
                <c:pt idx="4539">
                  <c:v>493.92</c:v>
                </c:pt>
                <c:pt idx="4540">
                  <c:v>5.9359999999999999</c:v>
                </c:pt>
                <c:pt idx="4541">
                  <c:v>325.86</c:v>
                </c:pt>
                <c:pt idx="4542">
                  <c:v>383.60700000000003</c:v>
                </c:pt>
                <c:pt idx="4543">
                  <c:v>148.47999999999999</c:v>
                </c:pt>
                <c:pt idx="4544">
                  <c:v>537.54399999999998</c:v>
                </c:pt>
                <c:pt idx="4545">
                  <c:v>1.9279999999999999</c:v>
                </c:pt>
                <c:pt idx="4546">
                  <c:v>6.9119999999999999</c:v>
                </c:pt>
                <c:pt idx="4547">
                  <c:v>7.76</c:v>
                </c:pt>
                <c:pt idx="4548">
                  <c:v>659.16800000000001</c:v>
                </c:pt>
                <c:pt idx="4549">
                  <c:v>5.76</c:v>
                </c:pt>
                <c:pt idx="4550">
                  <c:v>351.21600000000001</c:v>
                </c:pt>
                <c:pt idx="4551">
                  <c:v>230.28</c:v>
                </c:pt>
                <c:pt idx="4552">
                  <c:v>12.84</c:v>
                </c:pt>
                <c:pt idx="4553">
                  <c:v>56.82</c:v>
                </c:pt>
                <c:pt idx="4554">
                  <c:v>31.56</c:v>
                </c:pt>
                <c:pt idx="4555">
                  <c:v>27.92</c:v>
                </c:pt>
                <c:pt idx="4556">
                  <c:v>8.5589999999999993</c:v>
                </c:pt>
                <c:pt idx="4557">
                  <c:v>49.567999999999998</c:v>
                </c:pt>
                <c:pt idx="4558">
                  <c:v>127.869</c:v>
                </c:pt>
                <c:pt idx="4559">
                  <c:v>271.44</c:v>
                </c:pt>
                <c:pt idx="4560">
                  <c:v>110.352</c:v>
                </c:pt>
                <c:pt idx="4561">
                  <c:v>36.4</c:v>
                </c:pt>
                <c:pt idx="4562">
                  <c:v>419.13600000000002</c:v>
                </c:pt>
                <c:pt idx="4563">
                  <c:v>100.70399999999999</c:v>
                </c:pt>
                <c:pt idx="4564">
                  <c:v>45.216000000000001</c:v>
                </c:pt>
                <c:pt idx="4565">
                  <c:v>28.782</c:v>
                </c:pt>
                <c:pt idx="4566">
                  <c:v>24.448</c:v>
                </c:pt>
                <c:pt idx="4567">
                  <c:v>10.476000000000001</c:v>
                </c:pt>
                <c:pt idx="4568">
                  <c:v>76.14</c:v>
                </c:pt>
                <c:pt idx="4569">
                  <c:v>21.24</c:v>
                </c:pt>
                <c:pt idx="4570">
                  <c:v>127.96</c:v>
                </c:pt>
                <c:pt idx="4571">
                  <c:v>479.98399999999998</c:v>
                </c:pt>
                <c:pt idx="4572">
                  <c:v>657.93</c:v>
                </c:pt>
                <c:pt idx="4573">
                  <c:v>33.479999999999997</c:v>
                </c:pt>
                <c:pt idx="4574">
                  <c:v>13.9</c:v>
                </c:pt>
                <c:pt idx="4575">
                  <c:v>26.86</c:v>
                </c:pt>
                <c:pt idx="4576">
                  <c:v>9.5839999999999996</c:v>
                </c:pt>
                <c:pt idx="4577">
                  <c:v>113.1</c:v>
                </c:pt>
                <c:pt idx="4578">
                  <c:v>65.78</c:v>
                </c:pt>
                <c:pt idx="4579">
                  <c:v>239.7</c:v>
                </c:pt>
                <c:pt idx="4580">
                  <c:v>25.632000000000001</c:v>
                </c:pt>
                <c:pt idx="4581">
                  <c:v>23.616</c:v>
                </c:pt>
                <c:pt idx="4582">
                  <c:v>8.26</c:v>
                </c:pt>
                <c:pt idx="4583">
                  <c:v>76.58</c:v>
                </c:pt>
                <c:pt idx="4584">
                  <c:v>8.8000000000000007</c:v>
                </c:pt>
                <c:pt idx="4585">
                  <c:v>590.35199999999998</c:v>
                </c:pt>
                <c:pt idx="4586">
                  <c:v>5.58</c:v>
                </c:pt>
                <c:pt idx="4587">
                  <c:v>25.02</c:v>
                </c:pt>
                <c:pt idx="4588">
                  <c:v>452.55</c:v>
                </c:pt>
                <c:pt idx="4589">
                  <c:v>17.760000000000002</c:v>
                </c:pt>
                <c:pt idx="4590">
                  <c:v>302.38400000000001</c:v>
                </c:pt>
                <c:pt idx="4591">
                  <c:v>146.352</c:v>
                </c:pt>
                <c:pt idx="4592">
                  <c:v>7.9</c:v>
                </c:pt>
                <c:pt idx="4593">
                  <c:v>902.71199999999999</c:v>
                </c:pt>
                <c:pt idx="4594">
                  <c:v>53.97</c:v>
                </c:pt>
                <c:pt idx="4595">
                  <c:v>33.92</c:v>
                </c:pt>
                <c:pt idx="4596">
                  <c:v>21.81</c:v>
                </c:pt>
                <c:pt idx="4597">
                  <c:v>91.6</c:v>
                </c:pt>
                <c:pt idx="4598">
                  <c:v>150.97999999999999</c:v>
                </c:pt>
                <c:pt idx="4599">
                  <c:v>137.25</c:v>
                </c:pt>
                <c:pt idx="4600">
                  <c:v>11.52</c:v>
                </c:pt>
                <c:pt idx="4601">
                  <c:v>18.271999999999998</c:v>
                </c:pt>
                <c:pt idx="4602">
                  <c:v>153.72800000000001</c:v>
                </c:pt>
                <c:pt idx="4603">
                  <c:v>12.224</c:v>
                </c:pt>
                <c:pt idx="4604">
                  <c:v>167.94399999999999</c:v>
                </c:pt>
                <c:pt idx="4605">
                  <c:v>45.99</c:v>
                </c:pt>
                <c:pt idx="4606">
                  <c:v>535.41</c:v>
                </c:pt>
                <c:pt idx="4607">
                  <c:v>6.0960000000000001</c:v>
                </c:pt>
                <c:pt idx="4608">
                  <c:v>45.36</c:v>
                </c:pt>
                <c:pt idx="4609">
                  <c:v>47.12</c:v>
                </c:pt>
                <c:pt idx="4610">
                  <c:v>31.36</c:v>
                </c:pt>
                <c:pt idx="4611">
                  <c:v>47.616</c:v>
                </c:pt>
                <c:pt idx="4612">
                  <c:v>23.48</c:v>
                </c:pt>
                <c:pt idx="4613">
                  <c:v>62.79</c:v>
                </c:pt>
                <c:pt idx="4614">
                  <c:v>28.44</c:v>
                </c:pt>
                <c:pt idx="4615">
                  <c:v>134.376</c:v>
                </c:pt>
                <c:pt idx="4616">
                  <c:v>589.9</c:v>
                </c:pt>
                <c:pt idx="4617">
                  <c:v>542.94000000000005</c:v>
                </c:pt>
                <c:pt idx="4618">
                  <c:v>2879.9520000000002</c:v>
                </c:pt>
                <c:pt idx="4619">
                  <c:v>90.48</c:v>
                </c:pt>
                <c:pt idx="4620">
                  <c:v>77.55</c:v>
                </c:pt>
                <c:pt idx="4621">
                  <c:v>8.8320000000000007</c:v>
                </c:pt>
                <c:pt idx="4622">
                  <c:v>177.536</c:v>
                </c:pt>
                <c:pt idx="4623">
                  <c:v>258.48</c:v>
                </c:pt>
                <c:pt idx="4624">
                  <c:v>14.135999999999999</c:v>
                </c:pt>
                <c:pt idx="4625">
                  <c:v>77.55</c:v>
                </c:pt>
                <c:pt idx="4626">
                  <c:v>24.88</c:v>
                </c:pt>
                <c:pt idx="4627">
                  <c:v>140.75</c:v>
                </c:pt>
                <c:pt idx="4628">
                  <c:v>36.630000000000003</c:v>
                </c:pt>
                <c:pt idx="4629">
                  <c:v>17.14</c:v>
                </c:pt>
                <c:pt idx="4630">
                  <c:v>51.75</c:v>
                </c:pt>
                <c:pt idx="4631">
                  <c:v>123.96</c:v>
                </c:pt>
                <c:pt idx="4632">
                  <c:v>586.39800000000002</c:v>
                </c:pt>
                <c:pt idx="4633">
                  <c:v>80.98</c:v>
                </c:pt>
                <c:pt idx="4634">
                  <c:v>242.94</c:v>
                </c:pt>
                <c:pt idx="4635">
                  <c:v>123.92</c:v>
                </c:pt>
                <c:pt idx="4636">
                  <c:v>12.39</c:v>
                </c:pt>
                <c:pt idx="4637">
                  <c:v>47.3</c:v>
                </c:pt>
                <c:pt idx="4638">
                  <c:v>1599.92</c:v>
                </c:pt>
                <c:pt idx="4639">
                  <c:v>11.09</c:v>
                </c:pt>
                <c:pt idx="4640">
                  <c:v>3.1680000000000001</c:v>
                </c:pt>
                <c:pt idx="4641">
                  <c:v>579.13599999999997</c:v>
                </c:pt>
                <c:pt idx="4642">
                  <c:v>6.3680000000000003</c:v>
                </c:pt>
                <c:pt idx="4643">
                  <c:v>558.4</c:v>
                </c:pt>
                <c:pt idx="4644">
                  <c:v>145.76400000000001</c:v>
                </c:pt>
                <c:pt idx="4645">
                  <c:v>13.62</c:v>
                </c:pt>
                <c:pt idx="4646">
                  <c:v>434.64600000000002</c:v>
                </c:pt>
                <c:pt idx="4647">
                  <c:v>440.19</c:v>
                </c:pt>
                <c:pt idx="4648">
                  <c:v>64.400000000000006</c:v>
                </c:pt>
                <c:pt idx="4649">
                  <c:v>244.55</c:v>
                </c:pt>
                <c:pt idx="4650">
                  <c:v>195.76</c:v>
                </c:pt>
                <c:pt idx="4651">
                  <c:v>11.76</c:v>
                </c:pt>
                <c:pt idx="4652">
                  <c:v>166.45</c:v>
                </c:pt>
                <c:pt idx="4653">
                  <c:v>2.88</c:v>
                </c:pt>
                <c:pt idx="4654">
                  <c:v>45.247999999999998</c:v>
                </c:pt>
                <c:pt idx="4655">
                  <c:v>59.904000000000003</c:v>
                </c:pt>
                <c:pt idx="4656">
                  <c:v>23.696000000000002</c:v>
                </c:pt>
                <c:pt idx="4657">
                  <c:v>7.968</c:v>
                </c:pt>
                <c:pt idx="4658">
                  <c:v>18.2</c:v>
                </c:pt>
                <c:pt idx="4659">
                  <c:v>27.552</c:v>
                </c:pt>
                <c:pt idx="4660">
                  <c:v>844.11599999999999</c:v>
                </c:pt>
                <c:pt idx="4661">
                  <c:v>76.751999999999995</c:v>
                </c:pt>
                <c:pt idx="4662">
                  <c:v>3</c:v>
                </c:pt>
                <c:pt idx="4663">
                  <c:v>7.5060000000000002</c:v>
                </c:pt>
                <c:pt idx="4664">
                  <c:v>16.559999999999999</c:v>
                </c:pt>
                <c:pt idx="4665">
                  <c:v>79.92</c:v>
                </c:pt>
                <c:pt idx="4666">
                  <c:v>69.98</c:v>
                </c:pt>
                <c:pt idx="4667">
                  <c:v>11.06</c:v>
                </c:pt>
                <c:pt idx="4668">
                  <c:v>623.46479999999997</c:v>
                </c:pt>
                <c:pt idx="4669">
                  <c:v>772.68</c:v>
                </c:pt>
                <c:pt idx="4670">
                  <c:v>283.14</c:v>
                </c:pt>
                <c:pt idx="4671">
                  <c:v>635.96</c:v>
                </c:pt>
                <c:pt idx="4672">
                  <c:v>118.99</c:v>
                </c:pt>
                <c:pt idx="4673">
                  <c:v>272.94</c:v>
                </c:pt>
                <c:pt idx="4674">
                  <c:v>15.007999999999999</c:v>
                </c:pt>
                <c:pt idx="4675">
                  <c:v>33.088000000000001</c:v>
                </c:pt>
                <c:pt idx="4676">
                  <c:v>80.98</c:v>
                </c:pt>
                <c:pt idx="4677">
                  <c:v>82.8</c:v>
                </c:pt>
                <c:pt idx="4678">
                  <c:v>21.36</c:v>
                </c:pt>
                <c:pt idx="4679">
                  <c:v>62.048000000000002</c:v>
                </c:pt>
                <c:pt idx="4680">
                  <c:v>29.61</c:v>
                </c:pt>
                <c:pt idx="4681">
                  <c:v>863.928</c:v>
                </c:pt>
                <c:pt idx="4682">
                  <c:v>241.92</c:v>
                </c:pt>
                <c:pt idx="4683">
                  <c:v>163.88</c:v>
                </c:pt>
                <c:pt idx="4684">
                  <c:v>3.4860000000000002</c:v>
                </c:pt>
                <c:pt idx="4685">
                  <c:v>10.584</c:v>
                </c:pt>
                <c:pt idx="4686">
                  <c:v>440.91</c:v>
                </c:pt>
                <c:pt idx="4687">
                  <c:v>5.7149999999999999</c:v>
                </c:pt>
                <c:pt idx="4688">
                  <c:v>51.968000000000004</c:v>
                </c:pt>
                <c:pt idx="4689">
                  <c:v>71.975999999999999</c:v>
                </c:pt>
                <c:pt idx="4690">
                  <c:v>242.352</c:v>
                </c:pt>
                <c:pt idx="4691">
                  <c:v>221.92</c:v>
                </c:pt>
                <c:pt idx="4692">
                  <c:v>8.4480000000000004</c:v>
                </c:pt>
                <c:pt idx="4693">
                  <c:v>29.52</c:v>
                </c:pt>
                <c:pt idx="4694">
                  <c:v>302.94</c:v>
                </c:pt>
                <c:pt idx="4695">
                  <c:v>142.36000000000001</c:v>
                </c:pt>
                <c:pt idx="4696">
                  <c:v>546.66</c:v>
                </c:pt>
                <c:pt idx="4697">
                  <c:v>212.13</c:v>
                </c:pt>
                <c:pt idx="4698">
                  <c:v>5.2480000000000002</c:v>
                </c:pt>
                <c:pt idx="4699">
                  <c:v>74.415999999999997</c:v>
                </c:pt>
                <c:pt idx="4700">
                  <c:v>6.8479999999999999</c:v>
                </c:pt>
                <c:pt idx="4701">
                  <c:v>7.9960000000000004</c:v>
                </c:pt>
                <c:pt idx="4702">
                  <c:v>8.7119999999999997</c:v>
                </c:pt>
                <c:pt idx="4703">
                  <c:v>65.17</c:v>
                </c:pt>
                <c:pt idx="4704">
                  <c:v>14.62</c:v>
                </c:pt>
                <c:pt idx="4705">
                  <c:v>173.24</c:v>
                </c:pt>
                <c:pt idx="4706">
                  <c:v>895.92</c:v>
                </c:pt>
                <c:pt idx="4707">
                  <c:v>130.71</c:v>
                </c:pt>
                <c:pt idx="4708">
                  <c:v>11.68</c:v>
                </c:pt>
                <c:pt idx="4709">
                  <c:v>62.31</c:v>
                </c:pt>
                <c:pt idx="4710">
                  <c:v>0.85199999999999998</c:v>
                </c:pt>
                <c:pt idx="4711">
                  <c:v>36.287999999999997</c:v>
                </c:pt>
                <c:pt idx="4712">
                  <c:v>56.567999999999998</c:v>
                </c:pt>
                <c:pt idx="4713">
                  <c:v>344.70400000000001</c:v>
                </c:pt>
                <c:pt idx="4714">
                  <c:v>201.584</c:v>
                </c:pt>
                <c:pt idx="4715">
                  <c:v>521.96</c:v>
                </c:pt>
                <c:pt idx="4716">
                  <c:v>8.2200000000000006</c:v>
                </c:pt>
                <c:pt idx="4717">
                  <c:v>45.36</c:v>
                </c:pt>
                <c:pt idx="4718">
                  <c:v>947.17</c:v>
                </c:pt>
                <c:pt idx="4719">
                  <c:v>61.96</c:v>
                </c:pt>
                <c:pt idx="4720">
                  <c:v>268.935</c:v>
                </c:pt>
                <c:pt idx="4721">
                  <c:v>7.58</c:v>
                </c:pt>
                <c:pt idx="4722">
                  <c:v>14.73</c:v>
                </c:pt>
                <c:pt idx="4723">
                  <c:v>9.8879999999999999</c:v>
                </c:pt>
                <c:pt idx="4724">
                  <c:v>671.54399999999998</c:v>
                </c:pt>
                <c:pt idx="4725">
                  <c:v>1117.92</c:v>
                </c:pt>
                <c:pt idx="4726">
                  <c:v>275.952</c:v>
                </c:pt>
                <c:pt idx="4727">
                  <c:v>123.14400000000001</c:v>
                </c:pt>
                <c:pt idx="4728">
                  <c:v>15.576000000000001</c:v>
                </c:pt>
                <c:pt idx="4729">
                  <c:v>212.64</c:v>
                </c:pt>
                <c:pt idx="4730">
                  <c:v>9.8699999999999992</c:v>
                </c:pt>
                <c:pt idx="4731">
                  <c:v>53.25</c:v>
                </c:pt>
                <c:pt idx="4732">
                  <c:v>19.920000000000002</c:v>
                </c:pt>
                <c:pt idx="4733">
                  <c:v>658.74599999999998</c:v>
                </c:pt>
                <c:pt idx="4734">
                  <c:v>8.26</c:v>
                </c:pt>
                <c:pt idx="4735">
                  <c:v>29.84</c:v>
                </c:pt>
                <c:pt idx="4736">
                  <c:v>67.98</c:v>
                </c:pt>
                <c:pt idx="4737">
                  <c:v>61.06</c:v>
                </c:pt>
                <c:pt idx="4738">
                  <c:v>35.543999999999997</c:v>
                </c:pt>
                <c:pt idx="4739">
                  <c:v>9.9600000000000009</c:v>
                </c:pt>
                <c:pt idx="4740">
                  <c:v>9.2100000000000009</c:v>
                </c:pt>
                <c:pt idx="4741">
                  <c:v>27.93</c:v>
                </c:pt>
                <c:pt idx="4742">
                  <c:v>7.9</c:v>
                </c:pt>
                <c:pt idx="4743">
                  <c:v>221.16</c:v>
                </c:pt>
                <c:pt idx="4744">
                  <c:v>127.96</c:v>
                </c:pt>
                <c:pt idx="4745">
                  <c:v>18.690000000000001</c:v>
                </c:pt>
                <c:pt idx="4746">
                  <c:v>25.35</c:v>
                </c:pt>
                <c:pt idx="4747">
                  <c:v>35.28</c:v>
                </c:pt>
                <c:pt idx="4748">
                  <c:v>33.4</c:v>
                </c:pt>
                <c:pt idx="4749">
                  <c:v>837.6</c:v>
                </c:pt>
                <c:pt idx="4750">
                  <c:v>40.68</c:v>
                </c:pt>
                <c:pt idx="4751">
                  <c:v>209.56800000000001</c:v>
                </c:pt>
                <c:pt idx="4752">
                  <c:v>22.367999999999999</c:v>
                </c:pt>
                <c:pt idx="4753">
                  <c:v>3.8820000000000001</c:v>
                </c:pt>
                <c:pt idx="4754">
                  <c:v>115.29600000000001</c:v>
                </c:pt>
                <c:pt idx="4755">
                  <c:v>1.9079999999999999</c:v>
                </c:pt>
                <c:pt idx="4756">
                  <c:v>43.372</c:v>
                </c:pt>
                <c:pt idx="4757">
                  <c:v>783.96</c:v>
                </c:pt>
                <c:pt idx="4758">
                  <c:v>48.896000000000001</c:v>
                </c:pt>
                <c:pt idx="4759">
                  <c:v>7.8559999999999999</c:v>
                </c:pt>
                <c:pt idx="4760">
                  <c:v>5.9039999999999999</c:v>
                </c:pt>
                <c:pt idx="4761">
                  <c:v>13.712</c:v>
                </c:pt>
                <c:pt idx="4762">
                  <c:v>182.94</c:v>
                </c:pt>
                <c:pt idx="4763">
                  <c:v>27.76</c:v>
                </c:pt>
                <c:pt idx="4764">
                  <c:v>25.99</c:v>
                </c:pt>
                <c:pt idx="4765">
                  <c:v>113.52</c:v>
                </c:pt>
                <c:pt idx="4766">
                  <c:v>359.88</c:v>
                </c:pt>
                <c:pt idx="4767">
                  <c:v>25.344000000000001</c:v>
                </c:pt>
                <c:pt idx="4768">
                  <c:v>11.952</c:v>
                </c:pt>
                <c:pt idx="4769">
                  <c:v>6.24</c:v>
                </c:pt>
                <c:pt idx="4770">
                  <c:v>742.33600000000001</c:v>
                </c:pt>
                <c:pt idx="4771">
                  <c:v>6.4640000000000004</c:v>
                </c:pt>
                <c:pt idx="4772">
                  <c:v>11.52</c:v>
                </c:pt>
                <c:pt idx="4773">
                  <c:v>222.38399999999999</c:v>
                </c:pt>
                <c:pt idx="4774">
                  <c:v>23.36</c:v>
                </c:pt>
                <c:pt idx="4775">
                  <c:v>8.67</c:v>
                </c:pt>
                <c:pt idx="4776">
                  <c:v>25.71</c:v>
                </c:pt>
                <c:pt idx="4777">
                  <c:v>100.94</c:v>
                </c:pt>
                <c:pt idx="4778">
                  <c:v>63.881999999999998</c:v>
                </c:pt>
                <c:pt idx="4779">
                  <c:v>683.14400000000001</c:v>
                </c:pt>
                <c:pt idx="4780">
                  <c:v>1.476</c:v>
                </c:pt>
                <c:pt idx="4781">
                  <c:v>40.712000000000003</c:v>
                </c:pt>
                <c:pt idx="4782">
                  <c:v>279.89999999999998</c:v>
                </c:pt>
                <c:pt idx="4783">
                  <c:v>13.12</c:v>
                </c:pt>
                <c:pt idx="4784">
                  <c:v>69.575999999999993</c:v>
                </c:pt>
                <c:pt idx="4785">
                  <c:v>4.2240000000000002</c:v>
                </c:pt>
                <c:pt idx="4786">
                  <c:v>58.08</c:v>
                </c:pt>
                <c:pt idx="4787">
                  <c:v>52.415999999999997</c:v>
                </c:pt>
                <c:pt idx="4788">
                  <c:v>54.92</c:v>
                </c:pt>
                <c:pt idx="4789">
                  <c:v>364.95</c:v>
                </c:pt>
                <c:pt idx="4790">
                  <c:v>85.055999999999997</c:v>
                </c:pt>
                <c:pt idx="4791">
                  <c:v>27.696000000000002</c:v>
                </c:pt>
                <c:pt idx="4792">
                  <c:v>24.96</c:v>
                </c:pt>
                <c:pt idx="4793">
                  <c:v>43.13</c:v>
                </c:pt>
                <c:pt idx="4794">
                  <c:v>5.64</c:v>
                </c:pt>
                <c:pt idx="4795">
                  <c:v>57.582000000000001</c:v>
                </c:pt>
                <c:pt idx="4796">
                  <c:v>31.103999999999999</c:v>
                </c:pt>
                <c:pt idx="4797">
                  <c:v>30.192</c:v>
                </c:pt>
                <c:pt idx="4798">
                  <c:v>43.6</c:v>
                </c:pt>
                <c:pt idx="4799">
                  <c:v>4.7679999999999998</c:v>
                </c:pt>
                <c:pt idx="4800">
                  <c:v>10.38</c:v>
                </c:pt>
                <c:pt idx="4801">
                  <c:v>13.391999999999999</c:v>
                </c:pt>
                <c:pt idx="4802">
                  <c:v>39.594000000000001</c:v>
                </c:pt>
                <c:pt idx="4803">
                  <c:v>91.007999999999996</c:v>
                </c:pt>
                <c:pt idx="4804">
                  <c:v>37.94</c:v>
                </c:pt>
                <c:pt idx="4805">
                  <c:v>42.8</c:v>
                </c:pt>
                <c:pt idx="4806">
                  <c:v>33.630000000000003</c:v>
                </c:pt>
                <c:pt idx="4807">
                  <c:v>62.808</c:v>
                </c:pt>
                <c:pt idx="4808">
                  <c:v>195.64</c:v>
                </c:pt>
                <c:pt idx="4809">
                  <c:v>239.9</c:v>
                </c:pt>
                <c:pt idx="4810">
                  <c:v>380.05799999999999</c:v>
                </c:pt>
                <c:pt idx="4811">
                  <c:v>1199.9760000000001</c:v>
                </c:pt>
                <c:pt idx="4812">
                  <c:v>48.576000000000001</c:v>
                </c:pt>
                <c:pt idx="4813">
                  <c:v>17.940000000000001</c:v>
                </c:pt>
                <c:pt idx="4814">
                  <c:v>18.263999999999999</c:v>
                </c:pt>
                <c:pt idx="4815">
                  <c:v>34.655999999999999</c:v>
                </c:pt>
                <c:pt idx="4816">
                  <c:v>81.552000000000007</c:v>
                </c:pt>
                <c:pt idx="4817">
                  <c:v>227.136</c:v>
                </c:pt>
                <c:pt idx="4818">
                  <c:v>10.36</c:v>
                </c:pt>
                <c:pt idx="4819">
                  <c:v>463.24799999999999</c:v>
                </c:pt>
                <c:pt idx="4820">
                  <c:v>383.952</c:v>
                </c:pt>
                <c:pt idx="4821">
                  <c:v>44.856000000000002</c:v>
                </c:pt>
                <c:pt idx="4822">
                  <c:v>30.344999999999999</c:v>
                </c:pt>
                <c:pt idx="4823">
                  <c:v>127.554</c:v>
                </c:pt>
                <c:pt idx="4824">
                  <c:v>77.951999999999998</c:v>
                </c:pt>
                <c:pt idx="4825">
                  <c:v>14.016</c:v>
                </c:pt>
                <c:pt idx="4826">
                  <c:v>69.52</c:v>
                </c:pt>
                <c:pt idx="4827">
                  <c:v>5.64</c:v>
                </c:pt>
                <c:pt idx="4828">
                  <c:v>13.776</c:v>
                </c:pt>
                <c:pt idx="4829">
                  <c:v>245.88</c:v>
                </c:pt>
                <c:pt idx="4830">
                  <c:v>36.630000000000003</c:v>
                </c:pt>
                <c:pt idx="4831">
                  <c:v>22.58</c:v>
                </c:pt>
                <c:pt idx="4832">
                  <c:v>12.39</c:v>
                </c:pt>
                <c:pt idx="4833">
                  <c:v>39.92</c:v>
                </c:pt>
                <c:pt idx="4834">
                  <c:v>61.96</c:v>
                </c:pt>
                <c:pt idx="4835">
                  <c:v>19.936</c:v>
                </c:pt>
                <c:pt idx="4836">
                  <c:v>3.798</c:v>
                </c:pt>
                <c:pt idx="4837">
                  <c:v>27.744</c:v>
                </c:pt>
                <c:pt idx="4838">
                  <c:v>158.376</c:v>
                </c:pt>
                <c:pt idx="4839">
                  <c:v>27.58</c:v>
                </c:pt>
                <c:pt idx="4840">
                  <c:v>5.5529999999999999</c:v>
                </c:pt>
                <c:pt idx="4841">
                  <c:v>243.92</c:v>
                </c:pt>
                <c:pt idx="4842">
                  <c:v>14.96</c:v>
                </c:pt>
                <c:pt idx="4843">
                  <c:v>7.1840000000000002</c:v>
                </c:pt>
                <c:pt idx="4844">
                  <c:v>10.512</c:v>
                </c:pt>
                <c:pt idx="4845">
                  <c:v>263.95999999999998</c:v>
                </c:pt>
                <c:pt idx="4846">
                  <c:v>71.632000000000005</c:v>
                </c:pt>
                <c:pt idx="4847">
                  <c:v>9.3279999999999994</c:v>
                </c:pt>
                <c:pt idx="4848">
                  <c:v>5.88</c:v>
                </c:pt>
                <c:pt idx="4849">
                  <c:v>975.92</c:v>
                </c:pt>
                <c:pt idx="4850">
                  <c:v>303.83999999999997</c:v>
                </c:pt>
                <c:pt idx="4851">
                  <c:v>485.88</c:v>
                </c:pt>
                <c:pt idx="4852">
                  <c:v>12.54</c:v>
                </c:pt>
                <c:pt idx="4853">
                  <c:v>8.94</c:v>
                </c:pt>
                <c:pt idx="4854">
                  <c:v>9.24</c:v>
                </c:pt>
                <c:pt idx="4855">
                  <c:v>70.007999999999996</c:v>
                </c:pt>
                <c:pt idx="4856">
                  <c:v>77.599999999999994</c:v>
                </c:pt>
                <c:pt idx="4857">
                  <c:v>464.85</c:v>
                </c:pt>
                <c:pt idx="4858">
                  <c:v>10.192</c:v>
                </c:pt>
                <c:pt idx="4859">
                  <c:v>1793.98</c:v>
                </c:pt>
                <c:pt idx="4860">
                  <c:v>758.35199999999998</c:v>
                </c:pt>
                <c:pt idx="4861">
                  <c:v>20.367999999999999</c:v>
                </c:pt>
                <c:pt idx="4862">
                  <c:v>49.847999999999999</c:v>
                </c:pt>
                <c:pt idx="4863">
                  <c:v>239.97</c:v>
                </c:pt>
                <c:pt idx="4864">
                  <c:v>2404.7040000000002</c:v>
                </c:pt>
                <c:pt idx="4865">
                  <c:v>563.024</c:v>
                </c:pt>
                <c:pt idx="4866">
                  <c:v>344.91</c:v>
                </c:pt>
                <c:pt idx="4867">
                  <c:v>8.64</c:v>
                </c:pt>
                <c:pt idx="4868">
                  <c:v>89.988</c:v>
                </c:pt>
                <c:pt idx="4869">
                  <c:v>229.54400000000001</c:v>
                </c:pt>
                <c:pt idx="4870">
                  <c:v>1.8240000000000001</c:v>
                </c:pt>
                <c:pt idx="4871">
                  <c:v>18.32</c:v>
                </c:pt>
                <c:pt idx="4872">
                  <c:v>48.816000000000003</c:v>
                </c:pt>
                <c:pt idx="4873">
                  <c:v>1.1879999999999999</c:v>
                </c:pt>
                <c:pt idx="4874">
                  <c:v>119.8</c:v>
                </c:pt>
                <c:pt idx="4875">
                  <c:v>61.567999999999998</c:v>
                </c:pt>
                <c:pt idx="4876">
                  <c:v>6.1920000000000002</c:v>
                </c:pt>
                <c:pt idx="4877">
                  <c:v>2.214</c:v>
                </c:pt>
                <c:pt idx="4878">
                  <c:v>5.32</c:v>
                </c:pt>
                <c:pt idx="4879">
                  <c:v>975.92</c:v>
                </c:pt>
                <c:pt idx="4880">
                  <c:v>2249.91</c:v>
                </c:pt>
                <c:pt idx="4881">
                  <c:v>59.92</c:v>
                </c:pt>
                <c:pt idx="4882">
                  <c:v>171.2</c:v>
                </c:pt>
                <c:pt idx="4883">
                  <c:v>3.36</c:v>
                </c:pt>
                <c:pt idx="4884">
                  <c:v>114.2</c:v>
                </c:pt>
                <c:pt idx="4885">
                  <c:v>182.67</c:v>
                </c:pt>
                <c:pt idx="4886">
                  <c:v>101.7</c:v>
                </c:pt>
                <c:pt idx="4887">
                  <c:v>1126.02</c:v>
                </c:pt>
                <c:pt idx="4888">
                  <c:v>1263.3</c:v>
                </c:pt>
                <c:pt idx="4889">
                  <c:v>8.82</c:v>
                </c:pt>
                <c:pt idx="4890">
                  <c:v>37.94</c:v>
                </c:pt>
                <c:pt idx="4891">
                  <c:v>4.2</c:v>
                </c:pt>
                <c:pt idx="4892">
                  <c:v>227.28</c:v>
                </c:pt>
                <c:pt idx="4893">
                  <c:v>47.9</c:v>
                </c:pt>
                <c:pt idx="4894">
                  <c:v>61.96</c:v>
                </c:pt>
                <c:pt idx="4895">
                  <c:v>1117.92</c:v>
                </c:pt>
                <c:pt idx="4896">
                  <c:v>183.37200000000001</c:v>
                </c:pt>
                <c:pt idx="4897">
                  <c:v>7.968</c:v>
                </c:pt>
                <c:pt idx="4898">
                  <c:v>26.352</c:v>
                </c:pt>
                <c:pt idx="4899">
                  <c:v>481.32</c:v>
                </c:pt>
                <c:pt idx="4900">
                  <c:v>13.98</c:v>
                </c:pt>
                <c:pt idx="4901">
                  <c:v>25.92</c:v>
                </c:pt>
                <c:pt idx="4902">
                  <c:v>91.59</c:v>
                </c:pt>
                <c:pt idx="4903">
                  <c:v>674.05799999999999</c:v>
                </c:pt>
                <c:pt idx="4904">
                  <c:v>22.92</c:v>
                </c:pt>
                <c:pt idx="4905">
                  <c:v>269.89999999999998</c:v>
                </c:pt>
                <c:pt idx="4906">
                  <c:v>11.808</c:v>
                </c:pt>
                <c:pt idx="4907">
                  <c:v>9.5879999999999992</c:v>
                </c:pt>
                <c:pt idx="4908">
                  <c:v>18.335999999999999</c:v>
                </c:pt>
                <c:pt idx="4909">
                  <c:v>36.287999999999997</c:v>
                </c:pt>
                <c:pt idx="4910">
                  <c:v>111.98399999999999</c:v>
                </c:pt>
                <c:pt idx="4911">
                  <c:v>5.97</c:v>
                </c:pt>
                <c:pt idx="4912">
                  <c:v>2.508</c:v>
                </c:pt>
                <c:pt idx="4913">
                  <c:v>35.96</c:v>
                </c:pt>
                <c:pt idx="4914">
                  <c:v>14.952</c:v>
                </c:pt>
                <c:pt idx="4915">
                  <c:v>67.144000000000005</c:v>
                </c:pt>
                <c:pt idx="4916">
                  <c:v>254.05799999999999</c:v>
                </c:pt>
                <c:pt idx="4917">
                  <c:v>173.94</c:v>
                </c:pt>
                <c:pt idx="4918">
                  <c:v>231.98</c:v>
                </c:pt>
                <c:pt idx="4919">
                  <c:v>2.2959999999999998</c:v>
                </c:pt>
                <c:pt idx="4920">
                  <c:v>96.08</c:v>
                </c:pt>
                <c:pt idx="4921">
                  <c:v>3.62</c:v>
                </c:pt>
                <c:pt idx="4922">
                  <c:v>629.1</c:v>
                </c:pt>
                <c:pt idx="4923">
                  <c:v>90.48</c:v>
                </c:pt>
                <c:pt idx="4924">
                  <c:v>14.88</c:v>
                </c:pt>
                <c:pt idx="4925">
                  <c:v>91.275000000000006</c:v>
                </c:pt>
                <c:pt idx="4926">
                  <c:v>19.440000000000001</c:v>
                </c:pt>
                <c:pt idx="4927">
                  <c:v>897.15</c:v>
                </c:pt>
                <c:pt idx="4928">
                  <c:v>57.75</c:v>
                </c:pt>
                <c:pt idx="4929">
                  <c:v>14.94</c:v>
                </c:pt>
                <c:pt idx="4930">
                  <c:v>23.1</c:v>
                </c:pt>
                <c:pt idx="4931">
                  <c:v>12.536</c:v>
                </c:pt>
                <c:pt idx="4932">
                  <c:v>1.08</c:v>
                </c:pt>
                <c:pt idx="4933">
                  <c:v>4.5119999999999996</c:v>
                </c:pt>
                <c:pt idx="4934">
                  <c:v>16.776</c:v>
                </c:pt>
                <c:pt idx="4935">
                  <c:v>33.74</c:v>
                </c:pt>
                <c:pt idx="4936">
                  <c:v>1325.85</c:v>
                </c:pt>
                <c:pt idx="4937">
                  <c:v>333.99900000000002</c:v>
                </c:pt>
                <c:pt idx="4938">
                  <c:v>19.899999999999999</c:v>
                </c:pt>
                <c:pt idx="4939">
                  <c:v>1268.82</c:v>
                </c:pt>
                <c:pt idx="4940">
                  <c:v>283.92</c:v>
                </c:pt>
                <c:pt idx="4941">
                  <c:v>5.68</c:v>
                </c:pt>
                <c:pt idx="4942">
                  <c:v>375.34</c:v>
                </c:pt>
                <c:pt idx="4943">
                  <c:v>96.08</c:v>
                </c:pt>
                <c:pt idx="4944">
                  <c:v>11.68</c:v>
                </c:pt>
                <c:pt idx="4945">
                  <c:v>4.3600000000000003</c:v>
                </c:pt>
                <c:pt idx="4946">
                  <c:v>29.24</c:v>
                </c:pt>
                <c:pt idx="4947">
                  <c:v>117.488</c:v>
                </c:pt>
                <c:pt idx="4948">
                  <c:v>18.84</c:v>
                </c:pt>
                <c:pt idx="4949">
                  <c:v>12.42</c:v>
                </c:pt>
                <c:pt idx="4950">
                  <c:v>12.96</c:v>
                </c:pt>
                <c:pt idx="4951">
                  <c:v>69.48</c:v>
                </c:pt>
                <c:pt idx="4952">
                  <c:v>85.9</c:v>
                </c:pt>
                <c:pt idx="4953">
                  <c:v>18.059999999999999</c:v>
                </c:pt>
                <c:pt idx="4954">
                  <c:v>79.14</c:v>
                </c:pt>
                <c:pt idx="4955">
                  <c:v>37.4</c:v>
                </c:pt>
                <c:pt idx="4956">
                  <c:v>2.512</c:v>
                </c:pt>
                <c:pt idx="4957">
                  <c:v>18.864000000000001</c:v>
                </c:pt>
                <c:pt idx="4958">
                  <c:v>61.192</c:v>
                </c:pt>
                <c:pt idx="4959">
                  <c:v>67.84</c:v>
                </c:pt>
                <c:pt idx="4960">
                  <c:v>48.712000000000003</c:v>
                </c:pt>
                <c:pt idx="4961">
                  <c:v>17.940000000000001</c:v>
                </c:pt>
                <c:pt idx="4962">
                  <c:v>242.94</c:v>
                </c:pt>
                <c:pt idx="4963">
                  <c:v>7.7640000000000002</c:v>
                </c:pt>
                <c:pt idx="4964">
                  <c:v>467.04</c:v>
                </c:pt>
                <c:pt idx="4965">
                  <c:v>128.85</c:v>
                </c:pt>
                <c:pt idx="4966">
                  <c:v>8.4</c:v>
                </c:pt>
                <c:pt idx="4967">
                  <c:v>199.98</c:v>
                </c:pt>
                <c:pt idx="4968">
                  <c:v>110.98</c:v>
                </c:pt>
                <c:pt idx="4969">
                  <c:v>207.98400000000001</c:v>
                </c:pt>
                <c:pt idx="4970">
                  <c:v>36.112000000000002</c:v>
                </c:pt>
                <c:pt idx="4971">
                  <c:v>35.567999999999998</c:v>
                </c:pt>
                <c:pt idx="4972">
                  <c:v>88.768000000000001</c:v>
                </c:pt>
                <c:pt idx="4973">
                  <c:v>12.9</c:v>
                </c:pt>
                <c:pt idx="4974">
                  <c:v>717.12</c:v>
                </c:pt>
                <c:pt idx="4975">
                  <c:v>21.36</c:v>
                </c:pt>
                <c:pt idx="4976">
                  <c:v>6.6879999999999997</c:v>
                </c:pt>
                <c:pt idx="4977">
                  <c:v>773.94</c:v>
                </c:pt>
                <c:pt idx="4978">
                  <c:v>20.568000000000001</c:v>
                </c:pt>
                <c:pt idx="4979">
                  <c:v>4.3559999999999999</c:v>
                </c:pt>
                <c:pt idx="4980">
                  <c:v>19.04</c:v>
                </c:pt>
                <c:pt idx="4981">
                  <c:v>5.22</c:v>
                </c:pt>
                <c:pt idx="4982">
                  <c:v>84.84</c:v>
                </c:pt>
                <c:pt idx="4983">
                  <c:v>7.24</c:v>
                </c:pt>
                <c:pt idx="4984">
                  <c:v>14.4</c:v>
                </c:pt>
                <c:pt idx="4985">
                  <c:v>15.552</c:v>
                </c:pt>
                <c:pt idx="4986">
                  <c:v>1325.76</c:v>
                </c:pt>
                <c:pt idx="4987">
                  <c:v>3.1080000000000001</c:v>
                </c:pt>
                <c:pt idx="4988">
                  <c:v>6.6719999999999997</c:v>
                </c:pt>
                <c:pt idx="4989">
                  <c:v>689.40800000000002</c:v>
                </c:pt>
                <c:pt idx="4990">
                  <c:v>1889.99</c:v>
                </c:pt>
                <c:pt idx="4991">
                  <c:v>55.936</c:v>
                </c:pt>
                <c:pt idx="4992">
                  <c:v>18.431999999999999</c:v>
                </c:pt>
                <c:pt idx="4993">
                  <c:v>20.32</c:v>
                </c:pt>
                <c:pt idx="4994">
                  <c:v>52.064</c:v>
                </c:pt>
                <c:pt idx="4995">
                  <c:v>48.783999999999999</c:v>
                </c:pt>
                <c:pt idx="4996">
                  <c:v>13.092000000000001</c:v>
                </c:pt>
                <c:pt idx="4997">
                  <c:v>109.592</c:v>
                </c:pt>
                <c:pt idx="4998">
                  <c:v>56.7</c:v>
                </c:pt>
                <c:pt idx="4999">
                  <c:v>79.989999999999995</c:v>
                </c:pt>
                <c:pt idx="5000">
                  <c:v>69.5</c:v>
                </c:pt>
                <c:pt idx="5001">
                  <c:v>191.6</c:v>
                </c:pt>
                <c:pt idx="5002">
                  <c:v>10.56</c:v>
                </c:pt>
                <c:pt idx="5003">
                  <c:v>47.79</c:v>
                </c:pt>
                <c:pt idx="5004">
                  <c:v>714.3</c:v>
                </c:pt>
                <c:pt idx="5005">
                  <c:v>2321.9</c:v>
                </c:pt>
                <c:pt idx="5006">
                  <c:v>17.940000000000001</c:v>
                </c:pt>
                <c:pt idx="5007">
                  <c:v>9.5220000000000002</c:v>
                </c:pt>
                <c:pt idx="5008">
                  <c:v>791.96400000000006</c:v>
                </c:pt>
                <c:pt idx="5009">
                  <c:v>4.923</c:v>
                </c:pt>
                <c:pt idx="5010">
                  <c:v>209.97900000000001</c:v>
                </c:pt>
                <c:pt idx="5011">
                  <c:v>33.93</c:v>
                </c:pt>
                <c:pt idx="5012">
                  <c:v>222.32</c:v>
                </c:pt>
                <c:pt idx="5013">
                  <c:v>210.56399999999999</c:v>
                </c:pt>
                <c:pt idx="5014">
                  <c:v>35.167999999999999</c:v>
                </c:pt>
                <c:pt idx="5015">
                  <c:v>1502.376</c:v>
                </c:pt>
                <c:pt idx="5016">
                  <c:v>10.11</c:v>
                </c:pt>
                <c:pt idx="5017">
                  <c:v>772.47</c:v>
                </c:pt>
                <c:pt idx="5018">
                  <c:v>20.46</c:v>
                </c:pt>
                <c:pt idx="5019">
                  <c:v>347.58</c:v>
                </c:pt>
                <c:pt idx="5020">
                  <c:v>72.64</c:v>
                </c:pt>
                <c:pt idx="5021">
                  <c:v>772.47</c:v>
                </c:pt>
                <c:pt idx="5022">
                  <c:v>39.92</c:v>
                </c:pt>
                <c:pt idx="5023">
                  <c:v>33.479999999999997</c:v>
                </c:pt>
                <c:pt idx="5024">
                  <c:v>461.97</c:v>
                </c:pt>
                <c:pt idx="5025">
                  <c:v>137.62</c:v>
                </c:pt>
                <c:pt idx="5026">
                  <c:v>302.67</c:v>
                </c:pt>
                <c:pt idx="5027">
                  <c:v>239.976</c:v>
                </c:pt>
                <c:pt idx="5028">
                  <c:v>8.34</c:v>
                </c:pt>
                <c:pt idx="5029">
                  <c:v>8.57</c:v>
                </c:pt>
                <c:pt idx="5030">
                  <c:v>119.616</c:v>
                </c:pt>
                <c:pt idx="5031">
                  <c:v>212.94</c:v>
                </c:pt>
                <c:pt idx="5032">
                  <c:v>26.49</c:v>
                </c:pt>
                <c:pt idx="5033">
                  <c:v>687.4</c:v>
                </c:pt>
                <c:pt idx="5034">
                  <c:v>653.54999999999995</c:v>
                </c:pt>
                <c:pt idx="5035">
                  <c:v>33.9</c:v>
                </c:pt>
                <c:pt idx="5036">
                  <c:v>239.96</c:v>
                </c:pt>
                <c:pt idx="5037">
                  <c:v>199.83600000000001</c:v>
                </c:pt>
                <c:pt idx="5038">
                  <c:v>716</c:v>
                </c:pt>
                <c:pt idx="5039">
                  <c:v>221.06</c:v>
                </c:pt>
                <c:pt idx="5040">
                  <c:v>67.709999999999994</c:v>
                </c:pt>
                <c:pt idx="5041">
                  <c:v>129.91999999999999</c:v>
                </c:pt>
                <c:pt idx="5042">
                  <c:v>467.46</c:v>
                </c:pt>
                <c:pt idx="5043">
                  <c:v>61.4</c:v>
                </c:pt>
                <c:pt idx="5044">
                  <c:v>720.76</c:v>
                </c:pt>
                <c:pt idx="5045">
                  <c:v>5.1840000000000002</c:v>
                </c:pt>
                <c:pt idx="5046">
                  <c:v>14.7</c:v>
                </c:pt>
                <c:pt idx="5047">
                  <c:v>8.1340000000000003</c:v>
                </c:pt>
                <c:pt idx="5048">
                  <c:v>79.983999999999995</c:v>
                </c:pt>
                <c:pt idx="5049">
                  <c:v>18.54</c:v>
                </c:pt>
                <c:pt idx="5050">
                  <c:v>24.4</c:v>
                </c:pt>
                <c:pt idx="5051">
                  <c:v>195.64</c:v>
                </c:pt>
                <c:pt idx="5052">
                  <c:v>398.4</c:v>
                </c:pt>
                <c:pt idx="5053">
                  <c:v>7.056</c:v>
                </c:pt>
                <c:pt idx="5054">
                  <c:v>1352.3976</c:v>
                </c:pt>
                <c:pt idx="5055">
                  <c:v>26.4</c:v>
                </c:pt>
                <c:pt idx="5056">
                  <c:v>41.88</c:v>
                </c:pt>
                <c:pt idx="5057">
                  <c:v>99.846000000000004</c:v>
                </c:pt>
                <c:pt idx="5058">
                  <c:v>699.98</c:v>
                </c:pt>
                <c:pt idx="5059">
                  <c:v>584.82000000000005</c:v>
                </c:pt>
                <c:pt idx="5060">
                  <c:v>43.98</c:v>
                </c:pt>
                <c:pt idx="5061">
                  <c:v>377.97</c:v>
                </c:pt>
                <c:pt idx="5062">
                  <c:v>123.96</c:v>
                </c:pt>
                <c:pt idx="5063">
                  <c:v>391.98</c:v>
                </c:pt>
                <c:pt idx="5064">
                  <c:v>383.976</c:v>
                </c:pt>
                <c:pt idx="5065">
                  <c:v>1781.682</c:v>
                </c:pt>
                <c:pt idx="5066">
                  <c:v>21.4</c:v>
                </c:pt>
                <c:pt idx="5067">
                  <c:v>549.99</c:v>
                </c:pt>
                <c:pt idx="5068">
                  <c:v>167.535</c:v>
                </c:pt>
                <c:pt idx="5069">
                  <c:v>38.340000000000003</c:v>
                </c:pt>
                <c:pt idx="5070">
                  <c:v>53.88</c:v>
                </c:pt>
                <c:pt idx="5071">
                  <c:v>299.98</c:v>
                </c:pt>
                <c:pt idx="5072">
                  <c:v>62.8</c:v>
                </c:pt>
                <c:pt idx="5073">
                  <c:v>13.904</c:v>
                </c:pt>
                <c:pt idx="5074">
                  <c:v>744.1</c:v>
                </c:pt>
                <c:pt idx="5075">
                  <c:v>44.84</c:v>
                </c:pt>
                <c:pt idx="5076">
                  <c:v>401.59</c:v>
                </c:pt>
                <c:pt idx="5077">
                  <c:v>18.239999999999998</c:v>
                </c:pt>
                <c:pt idx="5078">
                  <c:v>359.49900000000002</c:v>
                </c:pt>
                <c:pt idx="5079">
                  <c:v>10.48</c:v>
                </c:pt>
                <c:pt idx="5080">
                  <c:v>20.736000000000001</c:v>
                </c:pt>
                <c:pt idx="5081">
                  <c:v>35.167999999999999</c:v>
                </c:pt>
                <c:pt idx="5082">
                  <c:v>64.703999999999994</c:v>
                </c:pt>
                <c:pt idx="5083">
                  <c:v>105.52</c:v>
                </c:pt>
                <c:pt idx="5084">
                  <c:v>5.7919999999999998</c:v>
                </c:pt>
                <c:pt idx="5085">
                  <c:v>466.15800000000002</c:v>
                </c:pt>
                <c:pt idx="5086">
                  <c:v>10.311999999999999</c:v>
                </c:pt>
                <c:pt idx="5087">
                  <c:v>2.556</c:v>
                </c:pt>
                <c:pt idx="5088">
                  <c:v>7.968</c:v>
                </c:pt>
                <c:pt idx="5089">
                  <c:v>8.7840000000000007</c:v>
                </c:pt>
                <c:pt idx="5090">
                  <c:v>3.024</c:v>
                </c:pt>
                <c:pt idx="5091">
                  <c:v>51.45</c:v>
                </c:pt>
                <c:pt idx="5092">
                  <c:v>14.016</c:v>
                </c:pt>
                <c:pt idx="5093">
                  <c:v>214.95</c:v>
                </c:pt>
                <c:pt idx="5094">
                  <c:v>35.04</c:v>
                </c:pt>
                <c:pt idx="5095">
                  <c:v>10.776</c:v>
                </c:pt>
                <c:pt idx="5096">
                  <c:v>4.5999999999999996</c:v>
                </c:pt>
                <c:pt idx="5097">
                  <c:v>35.167999999999999</c:v>
                </c:pt>
                <c:pt idx="5098">
                  <c:v>19.152000000000001</c:v>
                </c:pt>
                <c:pt idx="5099">
                  <c:v>4.4480000000000004</c:v>
                </c:pt>
                <c:pt idx="5100">
                  <c:v>5.1840000000000002</c:v>
                </c:pt>
                <c:pt idx="5101">
                  <c:v>15.552</c:v>
                </c:pt>
                <c:pt idx="5102">
                  <c:v>40.031999999999996</c:v>
                </c:pt>
                <c:pt idx="5103">
                  <c:v>16.776</c:v>
                </c:pt>
                <c:pt idx="5104">
                  <c:v>186.304</c:v>
                </c:pt>
                <c:pt idx="5105">
                  <c:v>66.36</c:v>
                </c:pt>
                <c:pt idx="5106">
                  <c:v>42.048000000000002</c:v>
                </c:pt>
                <c:pt idx="5107">
                  <c:v>67.92</c:v>
                </c:pt>
                <c:pt idx="5108">
                  <c:v>52.512</c:v>
                </c:pt>
                <c:pt idx="5109">
                  <c:v>186.91200000000001</c:v>
                </c:pt>
                <c:pt idx="5110">
                  <c:v>10.048</c:v>
                </c:pt>
                <c:pt idx="5111">
                  <c:v>17.495999999999999</c:v>
                </c:pt>
                <c:pt idx="5112">
                  <c:v>15.552</c:v>
                </c:pt>
                <c:pt idx="5113">
                  <c:v>10.776</c:v>
                </c:pt>
                <c:pt idx="5114">
                  <c:v>3.3039999999999998</c:v>
                </c:pt>
                <c:pt idx="5115">
                  <c:v>35.479999999999997</c:v>
                </c:pt>
                <c:pt idx="5116">
                  <c:v>34.44</c:v>
                </c:pt>
                <c:pt idx="5117">
                  <c:v>629.92999999999995</c:v>
                </c:pt>
                <c:pt idx="5118">
                  <c:v>79.055999999999997</c:v>
                </c:pt>
                <c:pt idx="5119">
                  <c:v>232.55</c:v>
                </c:pt>
                <c:pt idx="5120">
                  <c:v>99.98</c:v>
                </c:pt>
                <c:pt idx="5121">
                  <c:v>19.440000000000001</c:v>
                </c:pt>
                <c:pt idx="5122">
                  <c:v>12.96</c:v>
                </c:pt>
                <c:pt idx="5123">
                  <c:v>464.29199999999997</c:v>
                </c:pt>
                <c:pt idx="5124">
                  <c:v>68.459999999999994</c:v>
                </c:pt>
                <c:pt idx="5125">
                  <c:v>2799.96</c:v>
                </c:pt>
                <c:pt idx="5126">
                  <c:v>601.29999999999995</c:v>
                </c:pt>
                <c:pt idx="5127">
                  <c:v>16.989999999999998</c:v>
                </c:pt>
                <c:pt idx="5128">
                  <c:v>287.97000000000003</c:v>
                </c:pt>
                <c:pt idx="5129">
                  <c:v>44.82</c:v>
                </c:pt>
                <c:pt idx="5130">
                  <c:v>101.12</c:v>
                </c:pt>
                <c:pt idx="5131">
                  <c:v>107.976</c:v>
                </c:pt>
                <c:pt idx="5132">
                  <c:v>58.73</c:v>
                </c:pt>
                <c:pt idx="5133">
                  <c:v>93.343999999999994</c:v>
                </c:pt>
                <c:pt idx="5134">
                  <c:v>17.05</c:v>
                </c:pt>
                <c:pt idx="5135">
                  <c:v>8.0960000000000001</c:v>
                </c:pt>
                <c:pt idx="5136">
                  <c:v>30.36</c:v>
                </c:pt>
                <c:pt idx="5137">
                  <c:v>23.34</c:v>
                </c:pt>
                <c:pt idx="5138">
                  <c:v>51.55</c:v>
                </c:pt>
                <c:pt idx="5139">
                  <c:v>119.9</c:v>
                </c:pt>
                <c:pt idx="5140">
                  <c:v>1317.492</c:v>
                </c:pt>
                <c:pt idx="5141">
                  <c:v>63.84</c:v>
                </c:pt>
                <c:pt idx="5142">
                  <c:v>3.5920000000000001</c:v>
                </c:pt>
                <c:pt idx="5143">
                  <c:v>86.26</c:v>
                </c:pt>
                <c:pt idx="5144">
                  <c:v>139.04</c:v>
                </c:pt>
                <c:pt idx="5145">
                  <c:v>46.8</c:v>
                </c:pt>
                <c:pt idx="5146">
                  <c:v>8.5440000000000005</c:v>
                </c:pt>
                <c:pt idx="5147">
                  <c:v>842.37599999999998</c:v>
                </c:pt>
                <c:pt idx="5148">
                  <c:v>1214.8499999999999</c:v>
                </c:pt>
                <c:pt idx="5149">
                  <c:v>67.78</c:v>
                </c:pt>
                <c:pt idx="5150">
                  <c:v>39.9</c:v>
                </c:pt>
                <c:pt idx="5151">
                  <c:v>2.6880000000000002</c:v>
                </c:pt>
                <c:pt idx="5152">
                  <c:v>6.6</c:v>
                </c:pt>
                <c:pt idx="5153">
                  <c:v>28.4</c:v>
                </c:pt>
                <c:pt idx="5154">
                  <c:v>212.94</c:v>
                </c:pt>
                <c:pt idx="5155">
                  <c:v>1001.5839999999999</c:v>
                </c:pt>
                <c:pt idx="5156">
                  <c:v>569.05799999999999</c:v>
                </c:pt>
                <c:pt idx="5157">
                  <c:v>14.224</c:v>
                </c:pt>
                <c:pt idx="5158">
                  <c:v>105.584</c:v>
                </c:pt>
                <c:pt idx="5159">
                  <c:v>68.72</c:v>
                </c:pt>
                <c:pt idx="5160">
                  <c:v>1367.84</c:v>
                </c:pt>
                <c:pt idx="5161">
                  <c:v>301.95999999999998</c:v>
                </c:pt>
                <c:pt idx="5162">
                  <c:v>170.352</c:v>
                </c:pt>
                <c:pt idx="5163">
                  <c:v>3.9</c:v>
                </c:pt>
                <c:pt idx="5164">
                  <c:v>12.84</c:v>
                </c:pt>
                <c:pt idx="5165">
                  <c:v>15.84</c:v>
                </c:pt>
                <c:pt idx="5166">
                  <c:v>563.94000000000005</c:v>
                </c:pt>
                <c:pt idx="5167">
                  <c:v>62.94</c:v>
                </c:pt>
                <c:pt idx="5168">
                  <c:v>535.41</c:v>
                </c:pt>
                <c:pt idx="5169">
                  <c:v>3504.9</c:v>
                </c:pt>
                <c:pt idx="5170">
                  <c:v>144.12</c:v>
                </c:pt>
                <c:pt idx="5171">
                  <c:v>314.55</c:v>
                </c:pt>
                <c:pt idx="5172">
                  <c:v>3.4079999999999999</c:v>
                </c:pt>
                <c:pt idx="5173">
                  <c:v>2.0720000000000001</c:v>
                </c:pt>
                <c:pt idx="5174">
                  <c:v>328.39920000000001</c:v>
                </c:pt>
                <c:pt idx="5175">
                  <c:v>53.247999999999998</c:v>
                </c:pt>
                <c:pt idx="5176">
                  <c:v>4.992</c:v>
                </c:pt>
                <c:pt idx="5177">
                  <c:v>37.68</c:v>
                </c:pt>
                <c:pt idx="5178">
                  <c:v>258.57600000000002</c:v>
                </c:pt>
                <c:pt idx="5179">
                  <c:v>75.84</c:v>
                </c:pt>
                <c:pt idx="5180">
                  <c:v>45.36</c:v>
                </c:pt>
                <c:pt idx="5181">
                  <c:v>45.78</c:v>
                </c:pt>
                <c:pt idx="5182">
                  <c:v>40.29</c:v>
                </c:pt>
                <c:pt idx="5183">
                  <c:v>38.71</c:v>
                </c:pt>
                <c:pt idx="5184">
                  <c:v>1801.6320000000001</c:v>
                </c:pt>
                <c:pt idx="5185">
                  <c:v>748.75199999999995</c:v>
                </c:pt>
                <c:pt idx="5186">
                  <c:v>199.96</c:v>
                </c:pt>
                <c:pt idx="5187">
                  <c:v>1516.2</c:v>
                </c:pt>
                <c:pt idx="5188">
                  <c:v>167.952</c:v>
                </c:pt>
                <c:pt idx="5189">
                  <c:v>45.04</c:v>
                </c:pt>
                <c:pt idx="5190">
                  <c:v>23.16</c:v>
                </c:pt>
                <c:pt idx="5191">
                  <c:v>397.6</c:v>
                </c:pt>
                <c:pt idx="5192">
                  <c:v>85.96</c:v>
                </c:pt>
                <c:pt idx="5193">
                  <c:v>13.12</c:v>
                </c:pt>
                <c:pt idx="5194">
                  <c:v>45.66</c:v>
                </c:pt>
                <c:pt idx="5195">
                  <c:v>158.13</c:v>
                </c:pt>
                <c:pt idx="5196">
                  <c:v>43.6</c:v>
                </c:pt>
                <c:pt idx="5197">
                  <c:v>3930.0720000000001</c:v>
                </c:pt>
                <c:pt idx="5198">
                  <c:v>2.3039999999999998</c:v>
                </c:pt>
                <c:pt idx="5199">
                  <c:v>431.976</c:v>
                </c:pt>
                <c:pt idx="5200">
                  <c:v>41.72</c:v>
                </c:pt>
                <c:pt idx="5201">
                  <c:v>104.23</c:v>
                </c:pt>
                <c:pt idx="5202">
                  <c:v>70.260000000000005</c:v>
                </c:pt>
                <c:pt idx="5203">
                  <c:v>9.26</c:v>
                </c:pt>
                <c:pt idx="5204">
                  <c:v>105.98</c:v>
                </c:pt>
                <c:pt idx="5205">
                  <c:v>1.24</c:v>
                </c:pt>
                <c:pt idx="5206">
                  <c:v>20.7</c:v>
                </c:pt>
                <c:pt idx="5207">
                  <c:v>28.9</c:v>
                </c:pt>
                <c:pt idx="5208">
                  <c:v>27.18</c:v>
                </c:pt>
                <c:pt idx="5209">
                  <c:v>465.18</c:v>
                </c:pt>
                <c:pt idx="5210">
                  <c:v>36.630000000000003</c:v>
                </c:pt>
                <c:pt idx="5211">
                  <c:v>51.45</c:v>
                </c:pt>
                <c:pt idx="5212">
                  <c:v>7.83</c:v>
                </c:pt>
                <c:pt idx="5213">
                  <c:v>35.4</c:v>
                </c:pt>
                <c:pt idx="5214">
                  <c:v>29.9</c:v>
                </c:pt>
                <c:pt idx="5215">
                  <c:v>17.48</c:v>
                </c:pt>
                <c:pt idx="5216">
                  <c:v>79.14</c:v>
                </c:pt>
                <c:pt idx="5217">
                  <c:v>8.4</c:v>
                </c:pt>
                <c:pt idx="5218">
                  <c:v>498.26</c:v>
                </c:pt>
                <c:pt idx="5219">
                  <c:v>212.94</c:v>
                </c:pt>
                <c:pt idx="5220">
                  <c:v>706.86</c:v>
                </c:pt>
                <c:pt idx="5221">
                  <c:v>114.95</c:v>
                </c:pt>
                <c:pt idx="5222">
                  <c:v>43.19</c:v>
                </c:pt>
                <c:pt idx="5223">
                  <c:v>166.44</c:v>
                </c:pt>
                <c:pt idx="5224">
                  <c:v>36.56</c:v>
                </c:pt>
                <c:pt idx="5225">
                  <c:v>186.14400000000001</c:v>
                </c:pt>
                <c:pt idx="5226">
                  <c:v>353.56799999999998</c:v>
                </c:pt>
                <c:pt idx="5227">
                  <c:v>81.98</c:v>
                </c:pt>
                <c:pt idx="5228">
                  <c:v>14.624000000000001</c:v>
                </c:pt>
                <c:pt idx="5229">
                  <c:v>697.16</c:v>
                </c:pt>
                <c:pt idx="5230">
                  <c:v>30.93</c:v>
                </c:pt>
                <c:pt idx="5231">
                  <c:v>27.495999999999999</c:v>
                </c:pt>
                <c:pt idx="5232">
                  <c:v>605.34</c:v>
                </c:pt>
                <c:pt idx="5233">
                  <c:v>210.00800000000001</c:v>
                </c:pt>
                <c:pt idx="5234">
                  <c:v>54.96</c:v>
                </c:pt>
                <c:pt idx="5235">
                  <c:v>164.22</c:v>
                </c:pt>
                <c:pt idx="5236">
                  <c:v>362.94</c:v>
                </c:pt>
                <c:pt idx="5237">
                  <c:v>59.98</c:v>
                </c:pt>
                <c:pt idx="5238">
                  <c:v>332.94</c:v>
                </c:pt>
                <c:pt idx="5239">
                  <c:v>39.872</c:v>
                </c:pt>
                <c:pt idx="5240">
                  <c:v>13.68</c:v>
                </c:pt>
                <c:pt idx="5241">
                  <c:v>3.3180000000000001</c:v>
                </c:pt>
                <c:pt idx="5242">
                  <c:v>10.44</c:v>
                </c:pt>
                <c:pt idx="5243">
                  <c:v>136.464</c:v>
                </c:pt>
                <c:pt idx="5244">
                  <c:v>333.57600000000002</c:v>
                </c:pt>
                <c:pt idx="5245">
                  <c:v>12.544</c:v>
                </c:pt>
                <c:pt idx="5246">
                  <c:v>20.768000000000001</c:v>
                </c:pt>
                <c:pt idx="5247">
                  <c:v>43.5</c:v>
                </c:pt>
                <c:pt idx="5248">
                  <c:v>12.576000000000001</c:v>
                </c:pt>
                <c:pt idx="5249">
                  <c:v>249.95</c:v>
                </c:pt>
                <c:pt idx="5250">
                  <c:v>49.12</c:v>
                </c:pt>
                <c:pt idx="5251">
                  <c:v>182.91</c:v>
                </c:pt>
                <c:pt idx="5252">
                  <c:v>107.648</c:v>
                </c:pt>
                <c:pt idx="5253">
                  <c:v>99.372</c:v>
                </c:pt>
                <c:pt idx="5254">
                  <c:v>33.567999999999998</c:v>
                </c:pt>
                <c:pt idx="5255">
                  <c:v>10.56</c:v>
                </c:pt>
                <c:pt idx="5256">
                  <c:v>38.880000000000003</c:v>
                </c:pt>
                <c:pt idx="5257">
                  <c:v>35.200000000000003</c:v>
                </c:pt>
                <c:pt idx="5258">
                  <c:v>45.527999999999999</c:v>
                </c:pt>
                <c:pt idx="5259">
                  <c:v>196.77600000000001</c:v>
                </c:pt>
                <c:pt idx="5260">
                  <c:v>2.92</c:v>
                </c:pt>
                <c:pt idx="5261">
                  <c:v>200.79499999999999</c:v>
                </c:pt>
                <c:pt idx="5262">
                  <c:v>46.688000000000002</c:v>
                </c:pt>
                <c:pt idx="5263">
                  <c:v>21.864000000000001</c:v>
                </c:pt>
                <c:pt idx="5264">
                  <c:v>11.76</c:v>
                </c:pt>
                <c:pt idx="5265">
                  <c:v>167.94</c:v>
                </c:pt>
                <c:pt idx="5266">
                  <c:v>3.89</c:v>
                </c:pt>
                <c:pt idx="5267">
                  <c:v>52.44</c:v>
                </c:pt>
                <c:pt idx="5268">
                  <c:v>32.36</c:v>
                </c:pt>
                <c:pt idx="5269">
                  <c:v>406.6</c:v>
                </c:pt>
                <c:pt idx="5270">
                  <c:v>27.92</c:v>
                </c:pt>
                <c:pt idx="5271">
                  <c:v>399.67200000000003</c:v>
                </c:pt>
                <c:pt idx="5272">
                  <c:v>3.7440000000000002</c:v>
                </c:pt>
                <c:pt idx="5273">
                  <c:v>715.2</c:v>
                </c:pt>
                <c:pt idx="5274">
                  <c:v>159.80000000000001</c:v>
                </c:pt>
                <c:pt idx="5275">
                  <c:v>44.75</c:v>
                </c:pt>
                <c:pt idx="5276">
                  <c:v>340.11599999999999</c:v>
                </c:pt>
                <c:pt idx="5277">
                  <c:v>105.52</c:v>
                </c:pt>
                <c:pt idx="5278">
                  <c:v>13.48</c:v>
                </c:pt>
                <c:pt idx="5279">
                  <c:v>85.52</c:v>
                </c:pt>
                <c:pt idx="5280">
                  <c:v>6.16</c:v>
                </c:pt>
                <c:pt idx="5281">
                  <c:v>36.840000000000003</c:v>
                </c:pt>
                <c:pt idx="5282">
                  <c:v>15.84</c:v>
                </c:pt>
                <c:pt idx="5283">
                  <c:v>44.4</c:v>
                </c:pt>
                <c:pt idx="5284">
                  <c:v>21.24</c:v>
                </c:pt>
                <c:pt idx="5285">
                  <c:v>9.5519999999999996</c:v>
                </c:pt>
                <c:pt idx="5286">
                  <c:v>89.991</c:v>
                </c:pt>
                <c:pt idx="5287">
                  <c:v>163.96</c:v>
                </c:pt>
                <c:pt idx="5288">
                  <c:v>17.904</c:v>
                </c:pt>
                <c:pt idx="5289">
                  <c:v>966.7</c:v>
                </c:pt>
                <c:pt idx="5290">
                  <c:v>182.11199999999999</c:v>
                </c:pt>
                <c:pt idx="5291">
                  <c:v>4.4640000000000004</c:v>
                </c:pt>
                <c:pt idx="5292">
                  <c:v>51.588000000000001</c:v>
                </c:pt>
                <c:pt idx="5293">
                  <c:v>50.4</c:v>
                </c:pt>
                <c:pt idx="5294">
                  <c:v>89.567999999999998</c:v>
                </c:pt>
                <c:pt idx="5295">
                  <c:v>14.89</c:v>
                </c:pt>
                <c:pt idx="5296">
                  <c:v>543.91999999999996</c:v>
                </c:pt>
                <c:pt idx="5297">
                  <c:v>4.08</c:v>
                </c:pt>
                <c:pt idx="5298">
                  <c:v>18.899999999999999</c:v>
                </c:pt>
                <c:pt idx="5299">
                  <c:v>2275.5</c:v>
                </c:pt>
                <c:pt idx="5300">
                  <c:v>1979.7</c:v>
                </c:pt>
                <c:pt idx="5301">
                  <c:v>62.1</c:v>
                </c:pt>
                <c:pt idx="5302">
                  <c:v>37.295999999999999</c:v>
                </c:pt>
                <c:pt idx="5303">
                  <c:v>8.5440000000000005</c:v>
                </c:pt>
                <c:pt idx="5304">
                  <c:v>68.95</c:v>
                </c:pt>
                <c:pt idx="5305">
                  <c:v>296.37</c:v>
                </c:pt>
                <c:pt idx="5306">
                  <c:v>39.979999999999997</c:v>
                </c:pt>
                <c:pt idx="5307">
                  <c:v>191.05799999999999</c:v>
                </c:pt>
                <c:pt idx="5308">
                  <c:v>13.04</c:v>
                </c:pt>
                <c:pt idx="5309">
                  <c:v>1525.1880000000001</c:v>
                </c:pt>
                <c:pt idx="5310">
                  <c:v>9.2159999999999993</c:v>
                </c:pt>
                <c:pt idx="5311">
                  <c:v>28.047999999999998</c:v>
                </c:pt>
                <c:pt idx="5312">
                  <c:v>64.959999999999994</c:v>
                </c:pt>
                <c:pt idx="5313">
                  <c:v>30.56</c:v>
                </c:pt>
                <c:pt idx="5314">
                  <c:v>187.05600000000001</c:v>
                </c:pt>
                <c:pt idx="5315">
                  <c:v>11.808</c:v>
                </c:pt>
                <c:pt idx="5316">
                  <c:v>9.6560000000000006</c:v>
                </c:pt>
                <c:pt idx="5317">
                  <c:v>20.736000000000001</c:v>
                </c:pt>
                <c:pt idx="5318">
                  <c:v>27.36</c:v>
                </c:pt>
                <c:pt idx="5319">
                  <c:v>2314.116</c:v>
                </c:pt>
                <c:pt idx="5320">
                  <c:v>34.235999999999997</c:v>
                </c:pt>
                <c:pt idx="5321">
                  <c:v>19.760000000000002</c:v>
                </c:pt>
                <c:pt idx="5322">
                  <c:v>15.96</c:v>
                </c:pt>
                <c:pt idx="5323">
                  <c:v>16.899999999999999</c:v>
                </c:pt>
                <c:pt idx="5324">
                  <c:v>25.08</c:v>
                </c:pt>
                <c:pt idx="5325">
                  <c:v>6.68</c:v>
                </c:pt>
                <c:pt idx="5326">
                  <c:v>19.440000000000001</c:v>
                </c:pt>
                <c:pt idx="5327">
                  <c:v>31.92</c:v>
                </c:pt>
                <c:pt idx="5328">
                  <c:v>33.567999999999998</c:v>
                </c:pt>
                <c:pt idx="5329">
                  <c:v>63.94</c:v>
                </c:pt>
                <c:pt idx="5330">
                  <c:v>60.6</c:v>
                </c:pt>
                <c:pt idx="5331">
                  <c:v>22.72</c:v>
                </c:pt>
                <c:pt idx="5332">
                  <c:v>10.68</c:v>
                </c:pt>
                <c:pt idx="5333">
                  <c:v>17.34</c:v>
                </c:pt>
                <c:pt idx="5334">
                  <c:v>3.38</c:v>
                </c:pt>
                <c:pt idx="5335">
                  <c:v>26.975999999999999</c:v>
                </c:pt>
                <c:pt idx="5336">
                  <c:v>307.77600000000001</c:v>
                </c:pt>
                <c:pt idx="5337">
                  <c:v>244.55</c:v>
                </c:pt>
                <c:pt idx="5338">
                  <c:v>12.24</c:v>
                </c:pt>
                <c:pt idx="5339">
                  <c:v>13.98</c:v>
                </c:pt>
                <c:pt idx="5340">
                  <c:v>899.95</c:v>
                </c:pt>
                <c:pt idx="5341">
                  <c:v>1.6319999999999999</c:v>
                </c:pt>
                <c:pt idx="5342">
                  <c:v>267.95999999999998</c:v>
                </c:pt>
                <c:pt idx="5343">
                  <c:v>31.95</c:v>
                </c:pt>
                <c:pt idx="5344">
                  <c:v>725.84</c:v>
                </c:pt>
                <c:pt idx="5345">
                  <c:v>10.896000000000001</c:v>
                </c:pt>
                <c:pt idx="5346">
                  <c:v>8.5440000000000005</c:v>
                </c:pt>
                <c:pt idx="5347">
                  <c:v>32.340000000000003</c:v>
                </c:pt>
                <c:pt idx="5348">
                  <c:v>39.9</c:v>
                </c:pt>
                <c:pt idx="5349">
                  <c:v>143.85599999999999</c:v>
                </c:pt>
                <c:pt idx="5350">
                  <c:v>41.92</c:v>
                </c:pt>
                <c:pt idx="5351">
                  <c:v>329.584</c:v>
                </c:pt>
                <c:pt idx="5352">
                  <c:v>87.28</c:v>
                </c:pt>
                <c:pt idx="5353">
                  <c:v>279.45600000000002</c:v>
                </c:pt>
                <c:pt idx="5354">
                  <c:v>8</c:v>
                </c:pt>
                <c:pt idx="5355">
                  <c:v>27.24</c:v>
                </c:pt>
                <c:pt idx="5356">
                  <c:v>16.36</c:v>
                </c:pt>
                <c:pt idx="5357">
                  <c:v>15.78</c:v>
                </c:pt>
                <c:pt idx="5358">
                  <c:v>45.98</c:v>
                </c:pt>
                <c:pt idx="5359">
                  <c:v>198.27199999999999</c:v>
                </c:pt>
                <c:pt idx="5360">
                  <c:v>720.76</c:v>
                </c:pt>
                <c:pt idx="5361">
                  <c:v>70.56</c:v>
                </c:pt>
                <c:pt idx="5362">
                  <c:v>81.96</c:v>
                </c:pt>
                <c:pt idx="5363">
                  <c:v>64.864000000000004</c:v>
                </c:pt>
                <c:pt idx="5364">
                  <c:v>151.19200000000001</c:v>
                </c:pt>
                <c:pt idx="5365">
                  <c:v>88.775999999999996</c:v>
                </c:pt>
                <c:pt idx="5366">
                  <c:v>11.56</c:v>
                </c:pt>
                <c:pt idx="5367">
                  <c:v>15.58</c:v>
                </c:pt>
                <c:pt idx="5368">
                  <c:v>85.055999999999997</c:v>
                </c:pt>
                <c:pt idx="5369">
                  <c:v>273.95999999999998</c:v>
                </c:pt>
                <c:pt idx="5370">
                  <c:v>306.89999999999998</c:v>
                </c:pt>
                <c:pt idx="5371">
                  <c:v>15.552</c:v>
                </c:pt>
                <c:pt idx="5372">
                  <c:v>347.36099999999999</c:v>
                </c:pt>
                <c:pt idx="5373">
                  <c:v>10.368</c:v>
                </c:pt>
                <c:pt idx="5374">
                  <c:v>98.16</c:v>
                </c:pt>
                <c:pt idx="5375">
                  <c:v>31.44</c:v>
                </c:pt>
                <c:pt idx="5376">
                  <c:v>348.488</c:v>
                </c:pt>
                <c:pt idx="5377">
                  <c:v>172.73599999999999</c:v>
                </c:pt>
                <c:pt idx="5378">
                  <c:v>15.54</c:v>
                </c:pt>
                <c:pt idx="5379">
                  <c:v>105.55200000000001</c:v>
                </c:pt>
                <c:pt idx="5380">
                  <c:v>25.92</c:v>
                </c:pt>
                <c:pt idx="5381">
                  <c:v>15.808</c:v>
                </c:pt>
                <c:pt idx="5382">
                  <c:v>10.368</c:v>
                </c:pt>
                <c:pt idx="5383">
                  <c:v>358.2</c:v>
                </c:pt>
                <c:pt idx="5384">
                  <c:v>545.91600000000005</c:v>
                </c:pt>
                <c:pt idx="5385">
                  <c:v>40.409999999999997</c:v>
                </c:pt>
                <c:pt idx="5386">
                  <c:v>167.976</c:v>
                </c:pt>
                <c:pt idx="5387">
                  <c:v>109.53</c:v>
                </c:pt>
                <c:pt idx="5388">
                  <c:v>9.82</c:v>
                </c:pt>
                <c:pt idx="5389">
                  <c:v>26.352</c:v>
                </c:pt>
                <c:pt idx="5390">
                  <c:v>22.5</c:v>
                </c:pt>
                <c:pt idx="5391">
                  <c:v>9.9600000000000009</c:v>
                </c:pt>
                <c:pt idx="5392">
                  <c:v>213.08</c:v>
                </c:pt>
                <c:pt idx="5393">
                  <c:v>1025.8800000000001</c:v>
                </c:pt>
                <c:pt idx="5394">
                  <c:v>21.98</c:v>
                </c:pt>
                <c:pt idx="5395">
                  <c:v>63.2</c:v>
                </c:pt>
                <c:pt idx="5396">
                  <c:v>39</c:v>
                </c:pt>
                <c:pt idx="5397">
                  <c:v>2.907</c:v>
                </c:pt>
                <c:pt idx="5398">
                  <c:v>556.66499999999996</c:v>
                </c:pt>
                <c:pt idx="5399">
                  <c:v>71.98</c:v>
                </c:pt>
                <c:pt idx="5400">
                  <c:v>79.98</c:v>
                </c:pt>
                <c:pt idx="5401">
                  <c:v>24.672000000000001</c:v>
                </c:pt>
                <c:pt idx="5402">
                  <c:v>3.7440000000000002</c:v>
                </c:pt>
                <c:pt idx="5403">
                  <c:v>445.96</c:v>
                </c:pt>
                <c:pt idx="5404">
                  <c:v>36.24</c:v>
                </c:pt>
                <c:pt idx="5405">
                  <c:v>10.65</c:v>
                </c:pt>
                <c:pt idx="5406">
                  <c:v>87.92</c:v>
                </c:pt>
                <c:pt idx="5407">
                  <c:v>22.423999999999999</c:v>
                </c:pt>
                <c:pt idx="5408">
                  <c:v>90.48</c:v>
                </c:pt>
                <c:pt idx="5409">
                  <c:v>42.76</c:v>
                </c:pt>
                <c:pt idx="5410">
                  <c:v>10.08</c:v>
                </c:pt>
                <c:pt idx="5411">
                  <c:v>101.34</c:v>
                </c:pt>
                <c:pt idx="5412">
                  <c:v>224.75</c:v>
                </c:pt>
                <c:pt idx="5413">
                  <c:v>73.176000000000002</c:v>
                </c:pt>
                <c:pt idx="5414">
                  <c:v>20.736000000000001</c:v>
                </c:pt>
                <c:pt idx="5415">
                  <c:v>39.984000000000002</c:v>
                </c:pt>
                <c:pt idx="5416">
                  <c:v>15.36</c:v>
                </c:pt>
                <c:pt idx="5417">
                  <c:v>36.287999999999997</c:v>
                </c:pt>
                <c:pt idx="5418">
                  <c:v>150.38399999999999</c:v>
                </c:pt>
                <c:pt idx="5419">
                  <c:v>280.78199999999998</c:v>
                </c:pt>
                <c:pt idx="5420">
                  <c:v>31.984000000000002</c:v>
                </c:pt>
                <c:pt idx="5421">
                  <c:v>11.231999999999999</c:v>
                </c:pt>
                <c:pt idx="5422">
                  <c:v>26.4</c:v>
                </c:pt>
                <c:pt idx="5423">
                  <c:v>3.52</c:v>
                </c:pt>
                <c:pt idx="5424">
                  <c:v>1649.95</c:v>
                </c:pt>
                <c:pt idx="5425">
                  <c:v>111.9</c:v>
                </c:pt>
                <c:pt idx="5426">
                  <c:v>599.16499999999996</c:v>
                </c:pt>
                <c:pt idx="5427">
                  <c:v>46.53</c:v>
                </c:pt>
                <c:pt idx="5428">
                  <c:v>31.984000000000002</c:v>
                </c:pt>
                <c:pt idx="5429">
                  <c:v>161.56800000000001</c:v>
                </c:pt>
                <c:pt idx="5430">
                  <c:v>4.0640000000000001</c:v>
                </c:pt>
                <c:pt idx="5431">
                  <c:v>6.2160000000000002</c:v>
                </c:pt>
                <c:pt idx="5432">
                  <c:v>8.8960000000000008</c:v>
                </c:pt>
                <c:pt idx="5433">
                  <c:v>1640.7</c:v>
                </c:pt>
                <c:pt idx="5434">
                  <c:v>270</c:v>
                </c:pt>
                <c:pt idx="5435">
                  <c:v>19.52</c:v>
                </c:pt>
                <c:pt idx="5436">
                  <c:v>9.81</c:v>
                </c:pt>
                <c:pt idx="5437">
                  <c:v>213.21600000000001</c:v>
                </c:pt>
                <c:pt idx="5438">
                  <c:v>588.78399999999999</c:v>
                </c:pt>
                <c:pt idx="5439">
                  <c:v>2.0640000000000001</c:v>
                </c:pt>
                <c:pt idx="5440">
                  <c:v>6.3680000000000003</c:v>
                </c:pt>
                <c:pt idx="5441">
                  <c:v>99.6</c:v>
                </c:pt>
                <c:pt idx="5442">
                  <c:v>62.295999999999999</c:v>
                </c:pt>
                <c:pt idx="5443">
                  <c:v>10.71</c:v>
                </c:pt>
                <c:pt idx="5444">
                  <c:v>20.936</c:v>
                </c:pt>
                <c:pt idx="5445">
                  <c:v>33</c:v>
                </c:pt>
                <c:pt idx="5446">
                  <c:v>249.95</c:v>
                </c:pt>
                <c:pt idx="5447">
                  <c:v>357.93</c:v>
                </c:pt>
                <c:pt idx="5448">
                  <c:v>57.4</c:v>
                </c:pt>
                <c:pt idx="5449">
                  <c:v>331.96</c:v>
                </c:pt>
                <c:pt idx="5450">
                  <c:v>40.56</c:v>
                </c:pt>
                <c:pt idx="5451">
                  <c:v>86.2</c:v>
                </c:pt>
                <c:pt idx="5452">
                  <c:v>38.015999999999998</c:v>
                </c:pt>
                <c:pt idx="5453">
                  <c:v>8.3840000000000003</c:v>
                </c:pt>
                <c:pt idx="5454">
                  <c:v>6.8479999999999999</c:v>
                </c:pt>
                <c:pt idx="5455">
                  <c:v>19.600000000000001</c:v>
                </c:pt>
                <c:pt idx="5456">
                  <c:v>68.459999999999994</c:v>
                </c:pt>
                <c:pt idx="5457">
                  <c:v>13.343999999999999</c:v>
                </c:pt>
                <c:pt idx="5458">
                  <c:v>1478.2719999999999</c:v>
                </c:pt>
                <c:pt idx="5459">
                  <c:v>16.271999999999998</c:v>
                </c:pt>
                <c:pt idx="5460">
                  <c:v>9.24</c:v>
                </c:pt>
                <c:pt idx="5461">
                  <c:v>32.340000000000003</c:v>
                </c:pt>
                <c:pt idx="5462">
                  <c:v>56.064</c:v>
                </c:pt>
                <c:pt idx="5463">
                  <c:v>108.72</c:v>
                </c:pt>
                <c:pt idx="5464">
                  <c:v>181.47</c:v>
                </c:pt>
                <c:pt idx="5465">
                  <c:v>16.175999999999998</c:v>
                </c:pt>
                <c:pt idx="5466">
                  <c:v>122.352</c:v>
                </c:pt>
                <c:pt idx="5467">
                  <c:v>585.55200000000002</c:v>
                </c:pt>
                <c:pt idx="5468">
                  <c:v>19.440000000000001</c:v>
                </c:pt>
                <c:pt idx="5469">
                  <c:v>123.92</c:v>
                </c:pt>
                <c:pt idx="5470">
                  <c:v>13.36</c:v>
                </c:pt>
                <c:pt idx="5471">
                  <c:v>78.256</c:v>
                </c:pt>
                <c:pt idx="5472">
                  <c:v>102.018</c:v>
                </c:pt>
                <c:pt idx="5473">
                  <c:v>750.68</c:v>
                </c:pt>
                <c:pt idx="5474">
                  <c:v>44.4</c:v>
                </c:pt>
                <c:pt idx="5475">
                  <c:v>84.55</c:v>
                </c:pt>
                <c:pt idx="5476">
                  <c:v>17.940000000000001</c:v>
                </c:pt>
                <c:pt idx="5477">
                  <c:v>128.4</c:v>
                </c:pt>
                <c:pt idx="5478">
                  <c:v>1.869</c:v>
                </c:pt>
                <c:pt idx="5479">
                  <c:v>103.19199999999999</c:v>
                </c:pt>
                <c:pt idx="5480">
                  <c:v>36</c:v>
                </c:pt>
                <c:pt idx="5481">
                  <c:v>239.96</c:v>
                </c:pt>
                <c:pt idx="5482">
                  <c:v>40.68</c:v>
                </c:pt>
                <c:pt idx="5483">
                  <c:v>419.13600000000002</c:v>
                </c:pt>
                <c:pt idx="5484">
                  <c:v>23.472000000000001</c:v>
                </c:pt>
                <c:pt idx="5485">
                  <c:v>3.5920000000000001</c:v>
                </c:pt>
                <c:pt idx="5486">
                  <c:v>23.975999999999999</c:v>
                </c:pt>
                <c:pt idx="5487">
                  <c:v>6.2640000000000002</c:v>
                </c:pt>
                <c:pt idx="5488">
                  <c:v>20.808</c:v>
                </c:pt>
                <c:pt idx="5489">
                  <c:v>218.352</c:v>
                </c:pt>
                <c:pt idx="5490">
                  <c:v>18.16</c:v>
                </c:pt>
                <c:pt idx="5491">
                  <c:v>7.36</c:v>
                </c:pt>
                <c:pt idx="5492">
                  <c:v>41.4</c:v>
                </c:pt>
                <c:pt idx="5493">
                  <c:v>411.33199999999999</c:v>
                </c:pt>
                <c:pt idx="5494">
                  <c:v>7.6559999999999997</c:v>
                </c:pt>
                <c:pt idx="5495">
                  <c:v>63.92</c:v>
                </c:pt>
                <c:pt idx="5496">
                  <c:v>6.56</c:v>
                </c:pt>
                <c:pt idx="5497">
                  <c:v>7.83</c:v>
                </c:pt>
                <c:pt idx="5498">
                  <c:v>41.9</c:v>
                </c:pt>
                <c:pt idx="5499">
                  <c:v>664.14599999999996</c:v>
                </c:pt>
                <c:pt idx="5500">
                  <c:v>8.9600000000000009</c:v>
                </c:pt>
                <c:pt idx="5501">
                  <c:v>3.3119999999999998</c:v>
                </c:pt>
                <c:pt idx="5502">
                  <c:v>20.135999999999999</c:v>
                </c:pt>
                <c:pt idx="5503">
                  <c:v>8.8559999999999999</c:v>
                </c:pt>
                <c:pt idx="5504">
                  <c:v>859.2</c:v>
                </c:pt>
                <c:pt idx="5505">
                  <c:v>61.96</c:v>
                </c:pt>
                <c:pt idx="5506">
                  <c:v>17.920000000000002</c:v>
                </c:pt>
                <c:pt idx="5507">
                  <c:v>145.9</c:v>
                </c:pt>
                <c:pt idx="5508">
                  <c:v>56.704000000000001</c:v>
                </c:pt>
                <c:pt idx="5509">
                  <c:v>11.12</c:v>
                </c:pt>
                <c:pt idx="5510">
                  <c:v>32.896000000000001</c:v>
                </c:pt>
                <c:pt idx="5511">
                  <c:v>22.776</c:v>
                </c:pt>
                <c:pt idx="5512">
                  <c:v>239.97</c:v>
                </c:pt>
                <c:pt idx="5513">
                  <c:v>160.32</c:v>
                </c:pt>
                <c:pt idx="5514">
                  <c:v>128.85</c:v>
                </c:pt>
                <c:pt idx="5515">
                  <c:v>1319.96</c:v>
                </c:pt>
                <c:pt idx="5516">
                  <c:v>239.96</c:v>
                </c:pt>
                <c:pt idx="5517">
                  <c:v>54.768000000000001</c:v>
                </c:pt>
                <c:pt idx="5518">
                  <c:v>13.391999999999999</c:v>
                </c:pt>
                <c:pt idx="5519">
                  <c:v>23.92</c:v>
                </c:pt>
                <c:pt idx="5520">
                  <c:v>255.96799999999999</c:v>
                </c:pt>
                <c:pt idx="5521">
                  <c:v>21.552</c:v>
                </c:pt>
                <c:pt idx="5522">
                  <c:v>58.24</c:v>
                </c:pt>
                <c:pt idx="5523">
                  <c:v>80.28</c:v>
                </c:pt>
                <c:pt idx="5524">
                  <c:v>9.7799999999999994</c:v>
                </c:pt>
                <c:pt idx="5525">
                  <c:v>1.81</c:v>
                </c:pt>
                <c:pt idx="5526">
                  <c:v>37.94</c:v>
                </c:pt>
                <c:pt idx="5527">
                  <c:v>79.959999999999994</c:v>
                </c:pt>
                <c:pt idx="5528">
                  <c:v>115.29600000000001</c:v>
                </c:pt>
                <c:pt idx="5529">
                  <c:v>2479.96</c:v>
                </c:pt>
                <c:pt idx="5530">
                  <c:v>179.94</c:v>
                </c:pt>
                <c:pt idx="5531">
                  <c:v>26.85</c:v>
                </c:pt>
                <c:pt idx="5532">
                  <c:v>323.37</c:v>
                </c:pt>
                <c:pt idx="5533">
                  <c:v>59.94</c:v>
                </c:pt>
                <c:pt idx="5534">
                  <c:v>64.14</c:v>
                </c:pt>
                <c:pt idx="5535">
                  <c:v>11.67</c:v>
                </c:pt>
                <c:pt idx="5536">
                  <c:v>12.96</c:v>
                </c:pt>
                <c:pt idx="5537">
                  <c:v>17.43</c:v>
                </c:pt>
                <c:pt idx="5538">
                  <c:v>181.98599999999999</c:v>
                </c:pt>
                <c:pt idx="5539">
                  <c:v>1.5920000000000001</c:v>
                </c:pt>
                <c:pt idx="5540">
                  <c:v>22.344000000000001</c:v>
                </c:pt>
                <c:pt idx="5541">
                  <c:v>455.97</c:v>
                </c:pt>
                <c:pt idx="5542">
                  <c:v>10.44</c:v>
                </c:pt>
                <c:pt idx="5543">
                  <c:v>5.2140000000000004</c:v>
                </c:pt>
                <c:pt idx="5544">
                  <c:v>67.400000000000006</c:v>
                </c:pt>
                <c:pt idx="5545">
                  <c:v>25.16</c:v>
                </c:pt>
                <c:pt idx="5546">
                  <c:v>126.56</c:v>
                </c:pt>
                <c:pt idx="5547">
                  <c:v>43.68</c:v>
                </c:pt>
                <c:pt idx="5548">
                  <c:v>139.93</c:v>
                </c:pt>
                <c:pt idx="5549">
                  <c:v>2.6720000000000002</c:v>
                </c:pt>
                <c:pt idx="5550">
                  <c:v>16.655999999999999</c:v>
                </c:pt>
                <c:pt idx="5551">
                  <c:v>79.512</c:v>
                </c:pt>
                <c:pt idx="5552">
                  <c:v>36.287999999999997</c:v>
                </c:pt>
                <c:pt idx="5553">
                  <c:v>67.993200000000002</c:v>
                </c:pt>
                <c:pt idx="5554">
                  <c:v>10.16</c:v>
                </c:pt>
                <c:pt idx="5555">
                  <c:v>6.16</c:v>
                </c:pt>
                <c:pt idx="5556">
                  <c:v>56.3</c:v>
                </c:pt>
                <c:pt idx="5557">
                  <c:v>6.48</c:v>
                </c:pt>
                <c:pt idx="5558">
                  <c:v>1325.85</c:v>
                </c:pt>
                <c:pt idx="5559">
                  <c:v>14.94</c:v>
                </c:pt>
                <c:pt idx="5560">
                  <c:v>34.54</c:v>
                </c:pt>
                <c:pt idx="5561">
                  <c:v>2999.95</c:v>
                </c:pt>
                <c:pt idx="5562">
                  <c:v>64.12</c:v>
                </c:pt>
                <c:pt idx="5563">
                  <c:v>19.456</c:v>
                </c:pt>
                <c:pt idx="5564">
                  <c:v>209.98599999999999</c:v>
                </c:pt>
                <c:pt idx="5565">
                  <c:v>29.76</c:v>
                </c:pt>
                <c:pt idx="5566">
                  <c:v>89.768000000000001</c:v>
                </c:pt>
                <c:pt idx="5567">
                  <c:v>959.98400000000004</c:v>
                </c:pt>
                <c:pt idx="5568">
                  <c:v>15.552</c:v>
                </c:pt>
                <c:pt idx="5569">
                  <c:v>34.36</c:v>
                </c:pt>
                <c:pt idx="5570">
                  <c:v>98.376000000000005</c:v>
                </c:pt>
                <c:pt idx="5571">
                  <c:v>29.94</c:v>
                </c:pt>
                <c:pt idx="5572">
                  <c:v>17.472000000000001</c:v>
                </c:pt>
                <c:pt idx="5573">
                  <c:v>36.738</c:v>
                </c:pt>
                <c:pt idx="5574">
                  <c:v>179.94</c:v>
                </c:pt>
                <c:pt idx="5575">
                  <c:v>383.64</c:v>
                </c:pt>
                <c:pt idx="5576">
                  <c:v>56.52</c:v>
                </c:pt>
                <c:pt idx="5577">
                  <c:v>6.56</c:v>
                </c:pt>
                <c:pt idx="5578">
                  <c:v>243.92</c:v>
                </c:pt>
                <c:pt idx="5579">
                  <c:v>47.52</c:v>
                </c:pt>
                <c:pt idx="5580">
                  <c:v>19.98</c:v>
                </c:pt>
                <c:pt idx="5581">
                  <c:v>8</c:v>
                </c:pt>
                <c:pt idx="5582">
                  <c:v>6.16</c:v>
                </c:pt>
                <c:pt idx="5583">
                  <c:v>83.56</c:v>
                </c:pt>
                <c:pt idx="5584">
                  <c:v>546.05999999999995</c:v>
                </c:pt>
                <c:pt idx="5585">
                  <c:v>269.49</c:v>
                </c:pt>
                <c:pt idx="5586">
                  <c:v>10.9</c:v>
                </c:pt>
                <c:pt idx="5587">
                  <c:v>6.0960000000000001</c:v>
                </c:pt>
                <c:pt idx="5588">
                  <c:v>34.049999999999997</c:v>
                </c:pt>
                <c:pt idx="5589">
                  <c:v>352.38</c:v>
                </c:pt>
                <c:pt idx="5590">
                  <c:v>245.98</c:v>
                </c:pt>
                <c:pt idx="5591">
                  <c:v>18.940000000000001</c:v>
                </c:pt>
                <c:pt idx="5592">
                  <c:v>59.912999999999997</c:v>
                </c:pt>
                <c:pt idx="5593">
                  <c:v>391.98</c:v>
                </c:pt>
                <c:pt idx="5594">
                  <c:v>437.85</c:v>
                </c:pt>
                <c:pt idx="5595">
                  <c:v>68.62</c:v>
                </c:pt>
                <c:pt idx="5596">
                  <c:v>25.02</c:v>
                </c:pt>
                <c:pt idx="5597">
                  <c:v>10.71</c:v>
                </c:pt>
                <c:pt idx="5598">
                  <c:v>55.984000000000002</c:v>
                </c:pt>
                <c:pt idx="5599">
                  <c:v>14.48</c:v>
                </c:pt>
                <c:pt idx="5600">
                  <c:v>142.488</c:v>
                </c:pt>
                <c:pt idx="5601">
                  <c:v>14.16</c:v>
                </c:pt>
                <c:pt idx="5602">
                  <c:v>79.92</c:v>
                </c:pt>
                <c:pt idx="5603">
                  <c:v>590.35199999999998</c:v>
                </c:pt>
                <c:pt idx="5604">
                  <c:v>17.088000000000001</c:v>
                </c:pt>
                <c:pt idx="5605">
                  <c:v>98.391999999999996</c:v>
                </c:pt>
                <c:pt idx="5606">
                  <c:v>11.05</c:v>
                </c:pt>
                <c:pt idx="5607">
                  <c:v>7.78</c:v>
                </c:pt>
                <c:pt idx="5608">
                  <c:v>659.9</c:v>
                </c:pt>
                <c:pt idx="5609">
                  <c:v>53.04</c:v>
                </c:pt>
                <c:pt idx="5610">
                  <c:v>843.9</c:v>
                </c:pt>
                <c:pt idx="5611">
                  <c:v>1496.16</c:v>
                </c:pt>
                <c:pt idx="5612">
                  <c:v>117.96</c:v>
                </c:pt>
                <c:pt idx="5613">
                  <c:v>21.3</c:v>
                </c:pt>
                <c:pt idx="5614">
                  <c:v>1040.8</c:v>
                </c:pt>
                <c:pt idx="5615">
                  <c:v>29.34</c:v>
                </c:pt>
                <c:pt idx="5616">
                  <c:v>19.52</c:v>
                </c:pt>
                <c:pt idx="5617">
                  <c:v>443.92</c:v>
                </c:pt>
                <c:pt idx="5618">
                  <c:v>499.95</c:v>
                </c:pt>
                <c:pt idx="5619">
                  <c:v>3.04</c:v>
                </c:pt>
                <c:pt idx="5620">
                  <c:v>201.96</c:v>
                </c:pt>
                <c:pt idx="5621">
                  <c:v>68.64</c:v>
                </c:pt>
                <c:pt idx="5622">
                  <c:v>100</c:v>
                </c:pt>
                <c:pt idx="5623">
                  <c:v>359.98</c:v>
                </c:pt>
                <c:pt idx="5624">
                  <c:v>6.16</c:v>
                </c:pt>
                <c:pt idx="5625">
                  <c:v>2348.8200000000002</c:v>
                </c:pt>
                <c:pt idx="5626">
                  <c:v>13.872</c:v>
                </c:pt>
                <c:pt idx="5627">
                  <c:v>273.55200000000002</c:v>
                </c:pt>
                <c:pt idx="5628">
                  <c:v>815.29200000000003</c:v>
                </c:pt>
                <c:pt idx="5629">
                  <c:v>234.45</c:v>
                </c:pt>
                <c:pt idx="5630">
                  <c:v>1256.22</c:v>
                </c:pt>
                <c:pt idx="5631">
                  <c:v>17.46</c:v>
                </c:pt>
                <c:pt idx="5632">
                  <c:v>10.528</c:v>
                </c:pt>
                <c:pt idx="5633">
                  <c:v>152.80000000000001</c:v>
                </c:pt>
                <c:pt idx="5634">
                  <c:v>82.56</c:v>
                </c:pt>
                <c:pt idx="5635">
                  <c:v>284.97000000000003</c:v>
                </c:pt>
                <c:pt idx="5636">
                  <c:v>60.84</c:v>
                </c:pt>
                <c:pt idx="5637">
                  <c:v>1325.76</c:v>
                </c:pt>
                <c:pt idx="5638">
                  <c:v>572.16</c:v>
                </c:pt>
                <c:pt idx="5639">
                  <c:v>28.8</c:v>
                </c:pt>
                <c:pt idx="5640">
                  <c:v>11.12</c:v>
                </c:pt>
                <c:pt idx="5641">
                  <c:v>7.04</c:v>
                </c:pt>
                <c:pt idx="5642">
                  <c:v>17.940000000000001</c:v>
                </c:pt>
                <c:pt idx="5643">
                  <c:v>34.76</c:v>
                </c:pt>
                <c:pt idx="5644">
                  <c:v>74.45</c:v>
                </c:pt>
                <c:pt idx="5645">
                  <c:v>192.22</c:v>
                </c:pt>
                <c:pt idx="5646">
                  <c:v>19.440000000000001</c:v>
                </c:pt>
                <c:pt idx="5647">
                  <c:v>32.4</c:v>
                </c:pt>
                <c:pt idx="5648">
                  <c:v>57.9</c:v>
                </c:pt>
                <c:pt idx="5649">
                  <c:v>10.56</c:v>
                </c:pt>
                <c:pt idx="5650">
                  <c:v>1194.165</c:v>
                </c:pt>
                <c:pt idx="5651">
                  <c:v>40.99</c:v>
                </c:pt>
                <c:pt idx="5652">
                  <c:v>2.94</c:v>
                </c:pt>
                <c:pt idx="5653">
                  <c:v>45.24</c:v>
                </c:pt>
                <c:pt idx="5654">
                  <c:v>18.687999999999999</c:v>
                </c:pt>
                <c:pt idx="5655">
                  <c:v>11.648</c:v>
                </c:pt>
                <c:pt idx="5656">
                  <c:v>112.776</c:v>
                </c:pt>
                <c:pt idx="5657">
                  <c:v>377.45</c:v>
                </c:pt>
                <c:pt idx="5658">
                  <c:v>15.936</c:v>
                </c:pt>
                <c:pt idx="5659">
                  <c:v>28.68</c:v>
                </c:pt>
                <c:pt idx="5660">
                  <c:v>21.44</c:v>
                </c:pt>
                <c:pt idx="5661">
                  <c:v>511.05599999999998</c:v>
                </c:pt>
                <c:pt idx="5662">
                  <c:v>18.655999999999999</c:v>
                </c:pt>
                <c:pt idx="5663">
                  <c:v>11.087999999999999</c:v>
                </c:pt>
                <c:pt idx="5664">
                  <c:v>66.688000000000002</c:v>
                </c:pt>
                <c:pt idx="5665">
                  <c:v>99.488</c:v>
                </c:pt>
                <c:pt idx="5666">
                  <c:v>14.62</c:v>
                </c:pt>
                <c:pt idx="5667">
                  <c:v>53.984000000000002</c:v>
                </c:pt>
                <c:pt idx="5668">
                  <c:v>389.97</c:v>
                </c:pt>
                <c:pt idx="5669">
                  <c:v>355.36</c:v>
                </c:pt>
                <c:pt idx="5670">
                  <c:v>140.376</c:v>
                </c:pt>
                <c:pt idx="5671">
                  <c:v>15.84</c:v>
                </c:pt>
                <c:pt idx="5672">
                  <c:v>8.4480000000000004</c:v>
                </c:pt>
                <c:pt idx="5673">
                  <c:v>12.96</c:v>
                </c:pt>
                <c:pt idx="5674">
                  <c:v>57.408000000000001</c:v>
                </c:pt>
                <c:pt idx="5675">
                  <c:v>27.6</c:v>
                </c:pt>
                <c:pt idx="5676">
                  <c:v>38.975999999999999</c:v>
                </c:pt>
                <c:pt idx="5677">
                  <c:v>20.440000000000001</c:v>
                </c:pt>
                <c:pt idx="5678">
                  <c:v>109.92</c:v>
                </c:pt>
                <c:pt idx="5679">
                  <c:v>6.38</c:v>
                </c:pt>
                <c:pt idx="5680">
                  <c:v>6.48</c:v>
                </c:pt>
                <c:pt idx="5681">
                  <c:v>15.84</c:v>
                </c:pt>
                <c:pt idx="5682">
                  <c:v>1049.93</c:v>
                </c:pt>
                <c:pt idx="5683">
                  <c:v>154.9</c:v>
                </c:pt>
                <c:pt idx="5684">
                  <c:v>98.352000000000004</c:v>
                </c:pt>
                <c:pt idx="5685">
                  <c:v>14.32</c:v>
                </c:pt>
                <c:pt idx="5686">
                  <c:v>129.88800000000001</c:v>
                </c:pt>
                <c:pt idx="5687">
                  <c:v>48.944000000000003</c:v>
                </c:pt>
                <c:pt idx="5688">
                  <c:v>275.05799999999999</c:v>
                </c:pt>
                <c:pt idx="5689">
                  <c:v>27.36</c:v>
                </c:pt>
                <c:pt idx="5690">
                  <c:v>44.75</c:v>
                </c:pt>
                <c:pt idx="5691">
                  <c:v>134.99</c:v>
                </c:pt>
                <c:pt idx="5692">
                  <c:v>26.4</c:v>
                </c:pt>
                <c:pt idx="5693">
                  <c:v>542.94000000000005</c:v>
                </c:pt>
                <c:pt idx="5694">
                  <c:v>71.087999999999994</c:v>
                </c:pt>
                <c:pt idx="5695">
                  <c:v>27.396000000000001</c:v>
                </c:pt>
                <c:pt idx="5696">
                  <c:v>13.456</c:v>
                </c:pt>
                <c:pt idx="5697">
                  <c:v>11.84</c:v>
                </c:pt>
                <c:pt idx="5698">
                  <c:v>35.880000000000003</c:v>
                </c:pt>
                <c:pt idx="5699">
                  <c:v>40.752000000000002</c:v>
                </c:pt>
                <c:pt idx="5700">
                  <c:v>139.96</c:v>
                </c:pt>
                <c:pt idx="5701">
                  <c:v>2.6240000000000001</c:v>
                </c:pt>
                <c:pt idx="5702">
                  <c:v>136.53</c:v>
                </c:pt>
                <c:pt idx="5703">
                  <c:v>263.95999999999998</c:v>
                </c:pt>
                <c:pt idx="5704">
                  <c:v>11.64</c:v>
                </c:pt>
                <c:pt idx="5705">
                  <c:v>40.176000000000002</c:v>
                </c:pt>
                <c:pt idx="5706">
                  <c:v>79.44</c:v>
                </c:pt>
                <c:pt idx="5707">
                  <c:v>357.93</c:v>
                </c:pt>
                <c:pt idx="5708">
                  <c:v>127.764</c:v>
                </c:pt>
                <c:pt idx="5709">
                  <c:v>2799.944</c:v>
                </c:pt>
                <c:pt idx="5710">
                  <c:v>19.440000000000001</c:v>
                </c:pt>
                <c:pt idx="5711">
                  <c:v>36.792000000000002</c:v>
                </c:pt>
                <c:pt idx="5712">
                  <c:v>5.94</c:v>
                </c:pt>
                <c:pt idx="5713">
                  <c:v>177.55</c:v>
                </c:pt>
                <c:pt idx="5714">
                  <c:v>619.95000000000005</c:v>
                </c:pt>
                <c:pt idx="5715">
                  <c:v>29.16</c:v>
                </c:pt>
                <c:pt idx="5716">
                  <c:v>57.96</c:v>
                </c:pt>
                <c:pt idx="5717">
                  <c:v>29.402999999999999</c:v>
                </c:pt>
                <c:pt idx="5718">
                  <c:v>81.400000000000006</c:v>
                </c:pt>
                <c:pt idx="5719">
                  <c:v>8.7200000000000006</c:v>
                </c:pt>
                <c:pt idx="5720">
                  <c:v>91.176000000000002</c:v>
                </c:pt>
                <c:pt idx="5721">
                  <c:v>159.96799999999999</c:v>
                </c:pt>
                <c:pt idx="5722">
                  <c:v>12.96</c:v>
                </c:pt>
                <c:pt idx="5723">
                  <c:v>331.536</c:v>
                </c:pt>
                <c:pt idx="5724">
                  <c:v>899.91</c:v>
                </c:pt>
                <c:pt idx="5725">
                  <c:v>946.34400000000005</c:v>
                </c:pt>
                <c:pt idx="5726">
                  <c:v>178.11</c:v>
                </c:pt>
                <c:pt idx="5727">
                  <c:v>1089.75</c:v>
                </c:pt>
                <c:pt idx="5728">
                  <c:v>61.06</c:v>
                </c:pt>
                <c:pt idx="5729">
                  <c:v>459.92</c:v>
                </c:pt>
                <c:pt idx="5730">
                  <c:v>27.52</c:v>
                </c:pt>
                <c:pt idx="5731">
                  <c:v>638.82000000000005</c:v>
                </c:pt>
                <c:pt idx="5732">
                  <c:v>30.69</c:v>
                </c:pt>
                <c:pt idx="5733">
                  <c:v>25.16</c:v>
                </c:pt>
                <c:pt idx="5734">
                  <c:v>13.92</c:v>
                </c:pt>
                <c:pt idx="5735">
                  <c:v>19.36</c:v>
                </c:pt>
                <c:pt idx="5736">
                  <c:v>19.3</c:v>
                </c:pt>
                <c:pt idx="5737">
                  <c:v>38.375999999999998</c:v>
                </c:pt>
                <c:pt idx="5738">
                  <c:v>12.96</c:v>
                </c:pt>
                <c:pt idx="5739">
                  <c:v>26.48</c:v>
                </c:pt>
                <c:pt idx="5740">
                  <c:v>532.72</c:v>
                </c:pt>
                <c:pt idx="5741">
                  <c:v>26.72</c:v>
                </c:pt>
                <c:pt idx="5742">
                  <c:v>20.04</c:v>
                </c:pt>
                <c:pt idx="5743">
                  <c:v>795.48</c:v>
                </c:pt>
                <c:pt idx="5744">
                  <c:v>21.56</c:v>
                </c:pt>
                <c:pt idx="5745">
                  <c:v>249.584</c:v>
                </c:pt>
                <c:pt idx="5746">
                  <c:v>68.111999999999995</c:v>
                </c:pt>
                <c:pt idx="5747">
                  <c:v>16.559999999999999</c:v>
                </c:pt>
                <c:pt idx="5748">
                  <c:v>74.95</c:v>
                </c:pt>
                <c:pt idx="5749">
                  <c:v>355.45499999999998</c:v>
                </c:pt>
                <c:pt idx="5750">
                  <c:v>44.4</c:v>
                </c:pt>
                <c:pt idx="5751">
                  <c:v>20.65</c:v>
                </c:pt>
                <c:pt idx="5752">
                  <c:v>866.4</c:v>
                </c:pt>
                <c:pt idx="5753">
                  <c:v>5.56</c:v>
                </c:pt>
                <c:pt idx="5754">
                  <c:v>3.16</c:v>
                </c:pt>
                <c:pt idx="5755">
                  <c:v>1999.96</c:v>
                </c:pt>
                <c:pt idx="5756">
                  <c:v>46.152000000000001</c:v>
                </c:pt>
                <c:pt idx="5757">
                  <c:v>32.984999999999999</c:v>
                </c:pt>
                <c:pt idx="5758">
                  <c:v>481.32</c:v>
                </c:pt>
                <c:pt idx="5759">
                  <c:v>6.3840000000000003</c:v>
                </c:pt>
                <c:pt idx="5760">
                  <c:v>542.94000000000005</c:v>
                </c:pt>
                <c:pt idx="5761">
                  <c:v>54.92</c:v>
                </c:pt>
                <c:pt idx="5762">
                  <c:v>1448.82</c:v>
                </c:pt>
                <c:pt idx="5763">
                  <c:v>353.88</c:v>
                </c:pt>
                <c:pt idx="5764">
                  <c:v>333.57600000000002</c:v>
                </c:pt>
                <c:pt idx="5765">
                  <c:v>60.143999999999998</c:v>
                </c:pt>
                <c:pt idx="5766">
                  <c:v>85.2</c:v>
                </c:pt>
                <c:pt idx="5767">
                  <c:v>3.15</c:v>
                </c:pt>
                <c:pt idx="5768">
                  <c:v>22.72</c:v>
                </c:pt>
                <c:pt idx="5769">
                  <c:v>14.91</c:v>
                </c:pt>
                <c:pt idx="5770">
                  <c:v>1158.1199999999999</c:v>
                </c:pt>
                <c:pt idx="5771">
                  <c:v>599.99</c:v>
                </c:pt>
                <c:pt idx="5772">
                  <c:v>23.968</c:v>
                </c:pt>
                <c:pt idx="5773">
                  <c:v>638.28800000000001</c:v>
                </c:pt>
                <c:pt idx="5774">
                  <c:v>13.208</c:v>
                </c:pt>
                <c:pt idx="5775">
                  <c:v>15.528</c:v>
                </c:pt>
                <c:pt idx="5776">
                  <c:v>104.85</c:v>
                </c:pt>
                <c:pt idx="5777">
                  <c:v>30.48</c:v>
                </c:pt>
                <c:pt idx="5778">
                  <c:v>112.648</c:v>
                </c:pt>
                <c:pt idx="5779">
                  <c:v>71.975999999999999</c:v>
                </c:pt>
                <c:pt idx="5780">
                  <c:v>2.21</c:v>
                </c:pt>
                <c:pt idx="5781">
                  <c:v>15.52</c:v>
                </c:pt>
                <c:pt idx="5782">
                  <c:v>36.44</c:v>
                </c:pt>
                <c:pt idx="5783">
                  <c:v>217.76400000000001</c:v>
                </c:pt>
                <c:pt idx="5784">
                  <c:v>39.072000000000003</c:v>
                </c:pt>
                <c:pt idx="5785">
                  <c:v>22.638000000000002</c:v>
                </c:pt>
                <c:pt idx="5786">
                  <c:v>95.144000000000005</c:v>
                </c:pt>
                <c:pt idx="5787">
                  <c:v>12.32</c:v>
                </c:pt>
                <c:pt idx="5788">
                  <c:v>4.4189999999999996</c:v>
                </c:pt>
                <c:pt idx="5789">
                  <c:v>35</c:v>
                </c:pt>
                <c:pt idx="5790">
                  <c:v>72.784000000000006</c:v>
                </c:pt>
                <c:pt idx="5791">
                  <c:v>97.84</c:v>
                </c:pt>
                <c:pt idx="5792">
                  <c:v>51.75</c:v>
                </c:pt>
                <c:pt idx="5793">
                  <c:v>46.671999999999997</c:v>
                </c:pt>
                <c:pt idx="5794">
                  <c:v>1395.54</c:v>
                </c:pt>
                <c:pt idx="5795">
                  <c:v>117.36</c:v>
                </c:pt>
                <c:pt idx="5796">
                  <c:v>18.899999999999999</c:v>
                </c:pt>
                <c:pt idx="5797">
                  <c:v>77.52</c:v>
                </c:pt>
                <c:pt idx="5798">
                  <c:v>421.37200000000001</c:v>
                </c:pt>
                <c:pt idx="5799">
                  <c:v>575.96799999999996</c:v>
                </c:pt>
                <c:pt idx="5800">
                  <c:v>10.368</c:v>
                </c:pt>
                <c:pt idx="5801">
                  <c:v>15.984</c:v>
                </c:pt>
                <c:pt idx="5802">
                  <c:v>10.272</c:v>
                </c:pt>
                <c:pt idx="5803">
                  <c:v>61.792000000000002</c:v>
                </c:pt>
                <c:pt idx="5804">
                  <c:v>205.9992</c:v>
                </c:pt>
                <c:pt idx="5805">
                  <c:v>12.192</c:v>
                </c:pt>
                <c:pt idx="5806">
                  <c:v>87.168000000000006</c:v>
                </c:pt>
                <c:pt idx="5807">
                  <c:v>31.744</c:v>
                </c:pt>
                <c:pt idx="5808">
                  <c:v>132.22399999999999</c:v>
                </c:pt>
                <c:pt idx="5809">
                  <c:v>105.52</c:v>
                </c:pt>
                <c:pt idx="5810">
                  <c:v>91.96</c:v>
                </c:pt>
                <c:pt idx="5811">
                  <c:v>1487.9760000000001</c:v>
                </c:pt>
                <c:pt idx="5812">
                  <c:v>19.440000000000001</c:v>
                </c:pt>
                <c:pt idx="5813">
                  <c:v>11.672000000000001</c:v>
                </c:pt>
                <c:pt idx="5814">
                  <c:v>279.95999999999998</c:v>
                </c:pt>
                <c:pt idx="5815">
                  <c:v>12.912000000000001</c:v>
                </c:pt>
                <c:pt idx="5816">
                  <c:v>17.088000000000001</c:v>
                </c:pt>
                <c:pt idx="5817">
                  <c:v>93.15</c:v>
                </c:pt>
                <c:pt idx="5818">
                  <c:v>11.52</c:v>
                </c:pt>
                <c:pt idx="5819">
                  <c:v>238.62</c:v>
                </c:pt>
                <c:pt idx="5820">
                  <c:v>7.77</c:v>
                </c:pt>
                <c:pt idx="5821">
                  <c:v>285.48</c:v>
                </c:pt>
                <c:pt idx="5822">
                  <c:v>19.167999999999999</c:v>
                </c:pt>
                <c:pt idx="5823">
                  <c:v>26.135999999999999</c:v>
                </c:pt>
                <c:pt idx="5824">
                  <c:v>419.4</c:v>
                </c:pt>
                <c:pt idx="5825">
                  <c:v>90.801000000000002</c:v>
                </c:pt>
                <c:pt idx="5826">
                  <c:v>181.76400000000001</c:v>
                </c:pt>
                <c:pt idx="5827">
                  <c:v>5.56</c:v>
                </c:pt>
                <c:pt idx="5828">
                  <c:v>581.96</c:v>
                </c:pt>
                <c:pt idx="5829">
                  <c:v>29.98</c:v>
                </c:pt>
                <c:pt idx="5830">
                  <c:v>519.96</c:v>
                </c:pt>
                <c:pt idx="5831">
                  <c:v>6.2640000000000002</c:v>
                </c:pt>
                <c:pt idx="5832">
                  <c:v>363.92</c:v>
                </c:pt>
                <c:pt idx="5833">
                  <c:v>64.2</c:v>
                </c:pt>
                <c:pt idx="5834">
                  <c:v>38.520000000000003</c:v>
                </c:pt>
                <c:pt idx="5835">
                  <c:v>72.599999999999994</c:v>
                </c:pt>
                <c:pt idx="5836">
                  <c:v>57.567999999999998</c:v>
                </c:pt>
                <c:pt idx="5837">
                  <c:v>83.7</c:v>
                </c:pt>
                <c:pt idx="5838">
                  <c:v>32.4</c:v>
                </c:pt>
                <c:pt idx="5839">
                  <c:v>47.98</c:v>
                </c:pt>
                <c:pt idx="5840">
                  <c:v>415.96800000000002</c:v>
                </c:pt>
                <c:pt idx="5841">
                  <c:v>304.89999999999998</c:v>
                </c:pt>
                <c:pt idx="5842">
                  <c:v>80.959999999999994</c:v>
                </c:pt>
                <c:pt idx="5843">
                  <c:v>777.21</c:v>
                </c:pt>
                <c:pt idx="5844">
                  <c:v>32.4</c:v>
                </c:pt>
                <c:pt idx="5845">
                  <c:v>225.56800000000001</c:v>
                </c:pt>
                <c:pt idx="5846">
                  <c:v>36.6</c:v>
                </c:pt>
                <c:pt idx="5847">
                  <c:v>715.64</c:v>
                </c:pt>
                <c:pt idx="5848">
                  <c:v>795.51</c:v>
                </c:pt>
                <c:pt idx="5849">
                  <c:v>549.99</c:v>
                </c:pt>
                <c:pt idx="5850">
                  <c:v>74.760000000000005</c:v>
                </c:pt>
                <c:pt idx="5851">
                  <c:v>29.22</c:v>
                </c:pt>
                <c:pt idx="5852">
                  <c:v>9.64</c:v>
                </c:pt>
                <c:pt idx="5853">
                  <c:v>33.488</c:v>
                </c:pt>
                <c:pt idx="5854">
                  <c:v>23.04</c:v>
                </c:pt>
                <c:pt idx="5855">
                  <c:v>1.3620000000000001</c:v>
                </c:pt>
                <c:pt idx="5856">
                  <c:v>14.76</c:v>
                </c:pt>
                <c:pt idx="5857">
                  <c:v>239.666</c:v>
                </c:pt>
                <c:pt idx="5858">
                  <c:v>301.95999999999998</c:v>
                </c:pt>
                <c:pt idx="5859">
                  <c:v>7.968</c:v>
                </c:pt>
                <c:pt idx="5860">
                  <c:v>109.92</c:v>
                </c:pt>
                <c:pt idx="5861">
                  <c:v>19.440000000000001</c:v>
                </c:pt>
                <c:pt idx="5862">
                  <c:v>11.16</c:v>
                </c:pt>
                <c:pt idx="5863">
                  <c:v>79.47</c:v>
                </c:pt>
                <c:pt idx="5864">
                  <c:v>4.5599999999999996</c:v>
                </c:pt>
                <c:pt idx="5865">
                  <c:v>1133.3499999999999</c:v>
                </c:pt>
                <c:pt idx="5866">
                  <c:v>4.6719999999999997</c:v>
                </c:pt>
                <c:pt idx="5867">
                  <c:v>104.58</c:v>
                </c:pt>
                <c:pt idx="5868">
                  <c:v>1603.136</c:v>
                </c:pt>
                <c:pt idx="5869">
                  <c:v>1293.4880000000001</c:v>
                </c:pt>
                <c:pt idx="5870">
                  <c:v>127.95</c:v>
                </c:pt>
                <c:pt idx="5871">
                  <c:v>59.76</c:v>
                </c:pt>
                <c:pt idx="5872">
                  <c:v>108.08</c:v>
                </c:pt>
                <c:pt idx="5873">
                  <c:v>9.5399999999999991</c:v>
                </c:pt>
                <c:pt idx="5874">
                  <c:v>11.736000000000001</c:v>
                </c:pt>
                <c:pt idx="5875">
                  <c:v>447.86</c:v>
                </c:pt>
                <c:pt idx="5876">
                  <c:v>17.940000000000001</c:v>
                </c:pt>
                <c:pt idx="5877">
                  <c:v>245.88</c:v>
                </c:pt>
                <c:pt idx="5878">
                  <c:v>192.16</c:v>
                </c:pt>
                <c:pt idx="5879">
                  <c:v>801.56799999999998</c:v>
                </c:pt>
                <c:pt idx="5880">
                  <c:v>368.91</c:v>
                </c:pt>
                <c:pt idx="5881">
                  <c:v>885.52800000000002</c:v>
                </c:pt>
                <c:pt idx="5882">
                  <c:v>28.28</c:v>
                </c:pt>
                <c:pt idx="5883">
                  <c:v>4912.59</c:v>
                </c:pt>
                <c:pt idx="5884">
                  <c:v>14.352</c:v>
                </c:pt>
                <c:pt idx="5885">
                  <c:v>179.97</c:v>
                </c:pt>
                <c:pt idx="5886">
                  <c:v>42.76</c:v>
                </c:pt>
                <c:pt idx="5887">
                  <c:v>45.68</c:v>
                </c:pt>
                <c:pt idx="5888">
                  <c:v>25.06</c:v>
                </c:pt>
                <c:pt idx="5889">
                  <c:v>38.432000000000002</c:v>
                </c:pt>
                <c:pt idx="5890">
                  <c:v>21.568000000000001</c:v>
                </c:pt>
                <c:pt idx="5891">
                  <c:v>81.575999999999993</c:v>
                </c:pt>
                <c:pt idx="5892">
                  <c:v>2.78</c:v>
                </c:pt>
                <c:pt idx="5893">
                  <c:v>99.87</c:v>
                </c:pt>
                <c:pt idx="5894">
                  <c:v>44.4</c:v>
                </c:pt>
                <c:pt idx="5895">
                  <c:v>21.4</c:v>
                </c:pt>
                <c:pt idx="5896">
                  <c:v>71.12</c:v>
                </c:pt>
                <c:pt idx="5897">
                  <c:v>259.95999999999998</c:v>
                </c:pt>
                <c:pt idx="5898">
                  <c:v>9.7799999999999994</c:v>
                </c:pt>
                <c:pt idx="5899">
                  <c:v>24.192</c:v>
                </c:pt>
                <c:pt idx="5900">
                  <c:v>31.56</c:v>
                </c:pt>
                <c:pt idx="5901">
                  <c:v>59.94</c:v>
                </c:pt>
                <c:pt idx="5902">
                  <c:v>45.36</c:v>
                </c:pt>
                <c:pt idx="5903">
                  <c:v>26.4</c:v>
                </c:pt>
                <c:pt idx="5904">
                  <c:v>41.4</c:v>
                </c:pt>
                <c:pt idx="5905">
                  <c:v>16.95</c:v>
                </c:pt>
                <c:pt idx="5906">
                  <c:v>24.704000000000001</c:v>
                </c:pt>
                <c:pt idx="5907">
                  <c:v>59.7</c:v>
                </c:pt>
                <c:pt idx="5908">
                  <c:v>14.52</c:v>
                </c:pt>
                <c:pt idx="5909">
                  <c:v>104.184</c:v>
                </c:pt>
                <c:pt idx="5910">
                  <c:v>46.53</c:v>
                </c:pt>
                <c:pt idx="5911">
                  <c:v>25.5</c:v>
                </c:pt>
                <c:pt idx="5912">
                  <c:v>14.9</c:v>
                </c:pt>
                <c:pt idx="5913">
                  <c:v>87.71</c:v>
                </c:pt>
                <c:pt idx="5914">
                  <c:v>199.76400000000001</c:v>
                </c:pt>
                <c:pt idx="5915">
                  <c:v>94.6</c:v>
                </c:pt>
                <c:pt idx="5916">
                  <c:v>4228.7039999999997</c:v>
                </c:pt>
                <c:pt idx="5917">
                  <c:v>2003.92</c:v>
                </c:pt>
                <c:pt idx="5918">
                  <c:v>209.97</c:v>
                </c:pt>
                <c:pt idx="5919">
                  <c:v>659.9</c:v>
                </c:pt>
                <c:pt idx="5920">
                  <c:v>110.96</c:v>
                </c:pt>
                <c:pt idx="5921">
                  <c:v>67.8</c:v>
                </c:pt>
                <c:pt idx="5922">
                  <c:v>313.17599999999999</c:v>
                </c:pt>
                <c:pt idx="5923">
                  <c:v>22.96</c:v>
                </c:pt>
                <c:pt idx="5924">
                  <c:v>1099.5</c:v>
                </c:pt>
                <c:pt idx="5925">
                  <c:v>1215.92</c:v>
                </c:pt>
                <c:pt idx="5926">
                  <c:v>7.31</c:v>
                </c:pt>
                <c:pt idx="5927">
                  <c:v>8.92</c:v>
                </c:pt>
                <c:pt idx="5928">
                  <c:v>87.21</c:v>
                </c:pt>
                <c:pt idx="5929">
                  <c:v>15.552</c:v>
                </c:pt>
                <c:pt idx="5930">
                  <c:v>683.98800000000006</c:v>
                </c:pt>
                <c:pt idx="5931">
                  <c:v>13.391999999999999</c:v>
                </c:pt>
                <c:pt idx="5932">
                  <c:v>16.776</c:v>
                </c:pt>
                <c:pt idx="5933">
                  <c:v>527.91999999999996</c:v>
                </c:pt>
                <c:pt idx="5934">
                  <c:v>25.4</c:v>
                </c:pt>
                <c:pt idx="5935">
                  <c:v>177.48</c:v>
                </c:pt>
                <c:pt idx="5936">
                  <c:v>71.975999999999999</c:v>
                </c:pt>
                <c:pt idx="5937">
                  <c:v>95.992000000000004</c:v>
                </c:pt>
                <c:pt idx="5938">
                  <c:v>13.215999999999999</c:v>
                </c:pt>
                <c:pt idx="5939">
                  <c:v>435.84</c:v>
                </c:pt>
                <c:pt idx="5940">
                  <c:v>5.88</c:v>
                </c:pt>
                <c:pt idx="5941">
                  <c:v>211.16800000000001</c:v>
                </c:pt>
                <c:pt idx="5942">
                  <c:v>6.28</c:v>
                </c:pt>
                <c:pt idx="5943">
                  <c:v>95.1</c:v>
                </c:pt>
                <c:pt idx="5944">
                  <c:v>25.92</c:v>
                </c:pt>
                <c:pt idx="5945">
                  <c:v>48.84</c:v>
                </c:pt>
                <c:pt idx="5946">
                  <c:v>25.9</c:v>
                </c:pt>
                <c:pt idx="5947">
                  <c:v>42.68</c:v>
                </c:pt>
                <c:pt idx="5948">
                  <c:v>299.97000000000003</c:v>
                </c:pt>
                <c:pt idx="5949">
                  <c:v>262.24</c:v>
                </c:pt>
                <c:pt idx="5950">
                  <c:v>234.36</c:v>
                </c:pt>
                <c:pt idx="5951">
                  <c:v>20.736000000000001</c:v>
                </c:pt>
                <c:pt idx="5952">
                  <c:v>10.5</c:v>
                </c:pt>
                <c:pt idx="5953">
                  <c:v>23.968</c:v>
                </c:pt>
                <c:pt idx="5954">
                  <c:v>521.96</c:v>
                </c:pt>
                <c:pt idx="5955">
                  <c:v>676.55</c:v>
                </c:pt>
                <c:pt idx="5956">
                  <c:v>154.9</c:v>
                </c:pt>
                <c:pt idx="5957">
                  <c:v>30.56</c:v>
                </c:pt>
                <c:pt idx="5958">
                  <c:v>770.35199999999998</c:v>
                </c:pt>
                <c:pt idx="5959">
                  <c:v>21.12</c:v>
                </c:pt>
                <c:pt idx="5960">
                  <c:v>575.928</c:v>
                </c:pt>
                <c:pt idx="5961">
                  <c:v>7.78</c:v>
                </c:pt>
                <c:pt idx="5962">
                  <c:v>123.92</c:v>
                </c:pt>
                <c:pt idx="5963">
                  <c:v>17.22</c:v>
                </c:pt>
                <c:pt idx="5964">
                  <c:v>226.56</c:v>
                </c:pt>
                <c:pt idx="5965">
                  <c:v>107.88</c:v>
                </c:pt>
                <c:pt idx="5966">
                  <c:v>81.98</c:v>
                </c:pt>
                <c:pt idx="5967">
                  <c:v>104.85</c:v>
                </c:pt>
                <c:pt idx="5968">
                  <c:v>8.7040000000000006</c:v>
                </c:pt>
                <c:pt idx="5969">
                  <c:v>19.920000000000002</c:v>
                </c:pt>
                <c:pt idx="5970">
                  <c:v>43.02</c:v>
                </c:pt>
                <c:pt idx="5971">
                  <c:v>240.78399999999999</c:v>
                </c:pt>
                <c:pt idx="5972">
                  <c:v>414.96</c:v>
                </c:pt>
                <c:pt idx="5973">
                  <c:v>387.72</c:v>
                </c:pt>
                <c:pt idx="5974">
                  <c:v>360.38</c:v>
                </c:pt>
                <c:pt idx="5975">
                  <c:v>13.56</c:v>
                </c:pt>
                <c:pt idx="5976">
                  <c:v>552</c:v>
                </c:pt>
                <c:pt idx="5977">
                  <c:v>429.9</c:v>
                </c:pt>
                <c:pt idx="5978">
                  <c:v>32.06</c:v>
                </c:pt>
                <c:pt idx="5979">
                  <c:v>161.96</c:v>
                </c:pt>
                <c:pt idx="5980">
                  <c:v>19.86</c:v>
                </c:pt>
                <c:pt idx="5981">
                  <c:v>12.96</c:v>
                </c:pt>
                <c:pt idx="5982">
                  <c:v>20.544</c:v>
                </c:pt>
                <c:pt idx="5983">
                  <c:v>185.58</c:v>
                </c:pt>
                <c:pt idx="5984">
                  <c:v>77.56</c:v>
                </c:pt>
                <c:pt idx="5985">
                  <c:v>87.92</c:v>
                </c:pt>
                <c:pt idx="5986">
                  <c:v>245.94</c:v>
                </c:pt>
                <c:pt idx="5987">
                  <c:v>8.6</c:v>
                </c:pt>
                <c:pt idx="5988">
                  <c:v>504.9</c:v>
                </c:pt>
                <c:pt idx="5989">
                  <c:v>2357.4879999999998</c:v>
                </c:pt>
                <c:pt idx="5990">
                  <c:v>369.54399999999998</c:v>
                </c:pt>
                <c:pt idx="5991">
                  <c:v>184.75200000000001</c:v>
                </c:pt>
                <c:pt idx="5992">
                  <c:v>64.959999999999994</c:v>
                </c:pt>
                <c:pt idx="5993">
                  <c:v>13.52</c:v>
                </c:pt>
                <c:pt idx="5994">
                  <c:v>458.43</c:v>
                </c:pt>
                <c:pt idx="5995">
                  <c:v>387.13600000000002</c:v>
                </c:pt>
                <c:pt idx="5996">
                  <c:v>328.59</c:v>
                </c:pt>
                <c:pt idx="5997">
                  <c:v>338.35199999999998</c:v>
                </c:pt>
                <c:pt idx="5998">
                  <c:v>25.92</c:v>
                </c:pt>
                <c:pt idx="5999">
                  <c:v>91.36</c:v>
                </c:pt>
                <c:pt idx="6000">
                  <c:v>87.96</c:v>
                </c:pt>
                <c:pt idx="6001">
                  <c:v>5.2140000000000004</c:v>
                </c:pt>
                <c:pt idx="6002">
                  <c:v>12.294</c:v>
                </c:pt>
                <c:pt idx="6003">
                  <c:v>19.760000000000002</c:v>
                </c:pt>
                <c:pt idx="6004">
                  <c:v>109.764</c:v>
                </c:pt>
                <c:pt idx="6005">
                  <c:v>128.85</c:v>
                </c:pt>
                <c:pt idx="6006">
                  <c:v>127.95</c:v>
                </c:pt>
                <c:pt idx="6007">
                  <c:v>68.52</c:v>
                </c:pt>
                <c:pt idx="6008">
                  <c:v>74.94</c:v>
                </c:pt>
                <c:pt idx="6009">
                  <c:v>2548.56</c:v>
                </c:pt>
                <c:pt idx="6010">
                  <c:v>271.44</c:v>
                </c:pt>
                <c:pt idx="6011">
                  <c:v>287.88</c:v>
                </c:pt>
                <c:pt idx="6012">
                  <c:v>14.9</c:v>
                </c:pt>
                <c:pt idx="6013">
                  <c:v>4158.9120000000003</c:v>
                </c:pt>
                <c:pt idx="6014">
                  <c:v>91.96</c:v>
                </c:pt>
                <c:pt idx="6015">
                  <c:v>33.11</c:v>
                </c:pt>
                <c:pt idx="6016">
                  <c:v>19.440000000000001</c:v>
                </c:pt>
                <c:pt idx="6017">
                  <c:v>55.48</c:v>
                </c:pt>
                <c:pt idx="6018">
                  <c:v>91.92</c:v>
                </c:pt>
                <c:pt idx="6019">
                  <c:v>17.34</c:v>
                </c:pt>
                <c:pt idx="6020">
                  <c:v>71.98</c:v>
                </c:pt>
                <c:pt idx="6021">
                  <c:v>7.08</c:v>
                </c:pt>
                <c:pt idx="6022">
                  <c:v>69.98</c:v>
                </c:pt>
                <c:pt idx="6023">
                  <c:v>646.27200000000005</c:v>
                </c:pt>
                <c:pt idx="6024">
                  <c:v>10.368</c:v>
                </c:pt>
                <c:pt idx="6025">
                  <c:v>8.4</c:v>
                </c:pt>
                <c:pt idx="6026">
                  <c:v>71.959999999999994</c:v>
                </c:pt>
                <c:pt idx="6027">
                  <c:v>18.48</c:v>
                </c:pt>
                <c:pt idx="6028">
                  <c:v>9.84</c:v>
                </c:pt>
                <c:pt idx="6029">
                  <c:v>239.24</c:v>
                </c:pt>
                <c:pt idx="6030">
                  <c:v>21.12</c:v>
                </c:pt>
                <c:pt idx="6031">
                  <c:v>54.9</c:v>
                </c:pt>
                <c:pt idx="6032">
                  <c:v>15.24</c:v>
                </c:pt>
                <c:pt idx="6033">
                  <c:v>19.568000000000001</c:v>
                </c:pt>
                <c:pt idx="6034">
                  <c:v>310.392</c:v>
                </c:pt>
                <c:pt idx="6035">
                  <c:v>42.6</c:v>
                </c:pt>
                <c:pt idx="6036">
                  <c:v>113.94</c:v>
                </c:pt>
                <c:pt idx="6037">
                  <c:v>129.91999999999999</c:v>
                </c:pt>
                <c:pt idx="6038">
                  <c:v>5.28</c:v>
                </c:pt>
                <c:pt idx="6039">
                  <c:v>859.2</c:v>
                </c:pt>
                <c:pt idx="6040">
                  <c:v>506.28</c:v>
                </c:pt>
                <c:pt idx="6041">
                  <c:v>14.368</c:v>
                </c:pt>
                <c:pt idx="6042">
                  <c:v>314.35199999999998</c:v>
                </c:pt>
                <c:pt idx="6043">
                  <c:v>27.888000000000002</c:v>
                </c:pt>
                <c:pt idx="6044">
                  <c:v>238.15199999999999</c:v>
                </c:pt>
                <c:pt idx="6045">
                  <c:v>692.94</c:v>
                </c:pt>
                <c:pt idx="6046">
                  <c:v>16.146000000000001</c:v>
                </c:pt>
                <c:pt idx="6047">
                  <c:v>1345.4849999999999</c:v>
                </c:pt>
                <c:pt idx="6048">
                  <c:v>173.488</c:v>
                </c:pt>
                <c:pt idx="6049">
                  <c:v>57.75</c:v>
                </c:pt>
                <c:pt idx="6050">
                  <c:v>272.39999999999998</c:v>
                </c:pt>
                <c:pt idx="6051">
                  <c:v>11.952</c:v>
                </c:pt>
                <c:pt idx="6052">
                  <c:v>28</c:v>
                </c:pt>
                <c:pt idx="6053">
                  <c:v>12.201000000000001</c:v>
                </c:pt>
                <c:pt idx="6054">
                  <c:v>2.0680000000000001</c:v>
                </c:pt>
                <c:pt idx="6055">
                  <c:v>83.84</c:v>
                </c:pt>
                <c:pt idx="6056">
                  <c:v>11.36</c:v>
                </c:pt>
                <c:pt idx="6057">
                  <c:v>36.4</c:v>
                </c:pt>
                <c:pt idx="6058">
                  <c:v>27.968</c:v>
                </c:pt>
                <c:pt idx="6059">
                  <c:v>142.04</c:v>
                </c:pt>
                <c:pt idx="6060">
                  <c:v>14.67</c:v>
                </c:pt>
                <c:pt idx="6061">
                  <c:v>1199.96</c:v>
                </c:pt>
                <c:pt idx="6062">
                  <c:v>12.6</c:v>
                </c:pt>
                <c:pt idx="6063">
                  <c:v>17.940000000000001</c:v>
                </c:pt>
                <c:pt idx="6064">
                  <c:v>23.904</c:v>
                </c:pt>
                <c:pt idx="6065">
                  <c:v>88.96</c:v>
                </c:pt>
                <c:pt idx="6066">
                  <c:v>518.27200000000005</c:v>
                </c:pt>
                <c:pt idx="6067">
                  <c:v>6.98</c:v>
                </c:pt>
                <c:pt idx="6068">
                  <c:v>343.2</c:v>
                </c:pt>
                <c:pt idx="6069">
                  <c:v>17.544</c:v>
                </c:pt>
                <c:pt idx="6070">
                  <c:v>152.68799999999999</c:v>
                </c:pt>
                <c:pt idx="6071">
                  <c:v>3.488</c:v>
                </c:pt>
                <c:pt idx="6072">
                  <c:v>5.8879999999999999</c:v>
                </c:pt>
                <c:pt idx="6073">
                  <c:v>153.55199999999999</c:v>
                </c:pt>
                <c:pt idx="6074">
                  <c:v>270.62</c:v>
                </c:pt>
                <c:pt idx="6075">
                  <c:v>468.9</c:v>
                </c:pt>
                <c:pt idx="6076">
                  <c:v>72.48</c:v>
                </c:pt>
                <c:pt idx="6077">
                  <c:v>10.95</c:v>
                </c:pt>
                <c:pt idx="6078">
                  <c:v>191.82</c:v>
                </c:pt>
                <c:pt idx="6079">
                  <c:v>151.05600000000001</c:v>
                </c:pt>
                <c:pt idx="6080">
                  <c:v>25.16</c:v>
                </c:pt>
                <c:pt idx="6081">
                  <c:v>6.2160000000000002</c:v>
                </c:pt>
                <c:pt idx="6082">
                  <c:v>23.616</c:v>
                </c:pt>
                <c:pt idx="6083">
                  <c:v>24.032</c:v>
                </c:pt>
                <c:pt idx="6084">
                  <c:v>2.0880000000000001</c:v>
                </c:pt>
                <c:pt idx="6085">
                  <c:v>4.4880000000000004</c:v>
                </c:pt>
                <c:pt idx="6086">
                  <c:v>29.22</c:v>
                </c:pt>
                <c:pt idx="6087">
                  <c:v>6.48</c:v>
                </c:pt>
                <c:pt idx="6088">
                  <c:v>1.1879999999999999</c:v>
                </c:pt>
                <c:pt idx="6089">
                  <c:v>272.64600000000002</c:v>
                </c:pt>
                <c:pt idx="6090">
                  <c:v>212.8</c:v>
                </c:pt>
                <c:pt idx="6091">
                  <c:v>38.520000000000003</c:v>
                </c:pt>
                <c:pt idx="6092">
                  <c:v>72.64</c:v>
                </c:pt>
                <c:pt idx="6093">
                  <c:v>45.4</c:v>
                </c:pt>
                <c:pt idx="6094">
                  <c:v>13.76</c:v>
                </c:pt>
                <c:pt idx="6095">
                  <c:v>80.991</c:v>
                </c:pt>
                <c:pt idx="6096">
                  <c:v>11.784000000000001</c:v>
                </c:pt>
                <c:pt idx="6097">
                  <c:v>4.3600000000000003</c:v>
                </c:pt>
                <c:pt idx="6098">
                  <c:v>2888.127</c:v>
                </c:pt>
                <c:pt idx="6099">
                  <c:v>1299.6600000000001</c:v>
                </c:pt>
                <c:pt idx="6100">
                  <c:v>2254.41</c:v>
                </c:pt>
                <c:pt idx="6101">
                  <c:v>104.85</c:v>
                </c:pt>
                <c:pt idx="6102">
                  <c:v>59.97</c:v>
                </c:pt>
                <c:pt idx="6103">
                  <c:v>314.53199999999998</c:v>
                </c:pt>
                <c:pt idx="6104">
                  <c:v>13.632</c:v>
                </c:pt>
                <c:pt idx="6105">
                  <c:v>19.431999999999999</c:v>
                </c:pt>
                <c:pt idx="6106">
                  <c:v>65.44</c:v>
                </c:pt>
                <c:pt idx="6107">
                  <c:v>6</c:v>
                </c:pt>
                <c:pt idx="6108">
                  <c:v>1.9079999999999999</c:v>
                </c:pt>
                <c:pt idx="6109">
                  <c:v>1474.8019999999999</c:v>
                </c:pt>
                <c:pt idx="6110">
                  <c:v>110.096</c:v>
                </c:pt>
                <c:pt idx="6111">
                  <c:v>16.751999999999999</c:v>
                </c:pt>
                <c:pt idx="6112">
                  <c:v>1537.0740000000001</c:v>
                </c:pt>
                <c:pt idx="6113">
                  <c:v>449.37200000000001</c:v>
                </c:pt>
                <c:pt idx="6114">
                  <c:v>41.904000000000003</c:v>
                </c:pt>
                <c:pt idx="6115">
                  <c:v>2279.96</c:v>
                </c:pt>
                <c:pt idx="6116">
                  <c:v>14.94</c:v>
                </c:pt>
                <c:pt idx="6117">
                  <c:v>191.976</c:v>
                </c:pt>
                <c:pt idx="6118">
                  <c:v>23.832000000000001</c:v>
                </c:pt>
                <c:pt idx="6119">
                  <c:v>409.21600000000001</c:v>
                </c:pt>
                <c:pt idx="6120">
                  <c:v>72.587999999999994</c:v>
                </c:pt>
                <c:pt idx="6121">
                  <c:v>61.567999999999998</c:v>
                </c:pt>
                <c:pt idx="6122">
                  <c:v>20.96</c:v>
                </c:pt>
                <c:pt idx="6123">
                  <c:v>44.75</c:v>
                </c:pt>
                <c:pt idx="6124">
                  <c:v>11.96</c:v>
                </c:pt>
                <c:pt idx="6125">
                  <c:v>3.9119999999999999</c:v>
                </c:pt>
                <c:pt idx="6126">
                  <c:v>327.99599999999998</c:v>
                </c:pt>
                <c:pt idx="6127">
                  <c:v>49.408000000000001</c:v>
                </c:pt>
                <c:pt idx="6128">
                  <c:v>53.25</c:v>
                </c:pt>
                <c:pt idx="6129">
                  <c:v>3.76</c:v>
                </c:pt>
                <c:pt idx="6130">
                  <c:v>767.21400000000006</c:v>
                </c:pt>
                <c:pt idx="6131">
                  <c:v>163.96</c:v>
                </c:pt>
                <c:pt idx="6132">
                  <c:v>161.28</c:v>
                </c:pt>
                <c:pt idx="6133">
                  <c:v>192.8</c:v>
                </c:pt>
                <c:pt idx="6134">
                  <c:v>27.696000000000002</c:v>
                </c:pt>
                <c:pt idx="6135">
                  <c:v>73.164000000000001</c:v>
                </c:pt>
                <c:pt idx="6136">
                  <c:v>32.064</c:v>
                </c:pt>
                <c:pt idx="6137">
                  <c:v>205.666</c:v>
                </c:pt>
                <c:pt idx="6138">
                  <c:v>115.44</c:v>
                </c:pt>
                <c:pt idx="6139">
                  <c:v>274.8</c:v>
                </c:pt>
                <c:pt idx="6140">
                  <c:v>195.64</c:v>
                </c:pt>
                <c:pt idx="6141">
                  <c:v>257.98</c:v>
                </c:pt>
                <c:pt idx="6142">
                  <c:v>119.04</c:v>
                </c:pt>
                <c:pt idx="6143">
                  <c:v>20.07</c:v>
                </c:pt>
                <c:pt idx="6144">
                  <c:v>11.76</c:v>
                </c:pt>
                <c:pt idx="6145">
                  <c:v>11.76</c:v>
                </c:pt>
                <c:pt idx="6146">
                  <c:v>40.735999999999997</c:v>
                </c:pt>
                <c:pt idx="6147">
                  <c:v>201.584</c:v>
                </c:pt>
                <c:pt idx="6148">
                  <c:v>340.70400000000001</c:v>
                </c:pt>
                <c:pt idx="6149">
                  <c:v>354.9</c:v>
                </c:pt>
                <c:pt idx="6150">
                  <c:v>1198.33</c:v>
                </c:pt>
                <c:pt idx="6151">
                  <c:v>87.92</c:v>
                </c:pt>
                <c:pt idx="6152">
                  <c:v>51.968000000000004</c:v>
                </c:pt>
                <c:pt idx="6153">
                  <c:v>51.335999999999999</c:v>
                </c:pt>
                <c:pt idx="6154">
                  <c:v>332.70400000000001</c:v>
                </c:pt>
                <c:pt idx="6155">
                  <c:v>42.408000000000001</c:v>
                </c:pt>
                <c:pt idx="6156">
                  <c:v>81.540000000000006</c:v>
                </c:pt>
                <c:pt idx="6157">
                  <c:v>167.28</c:v>
                </c:pt>
                <c:pt idx="6158">
                  <c:v>772.68</c:v>
                </c:pt>
                <c:pt idx="6159">
                  <c:v>323.976</c:v>
                </c:pt>
                <c:pt idx="6160">
                  <c:v>11.808</c:v>
                </c:pt>
                <c:pt idx="6161">
                  <c:v>26.16</c:v>
                </c:pt>
                <c:pt idx="6162">
                  <c:v>33.57</c:v>
                </c:pt>
                <c:pt idx="6163">
                  <c:v>4.992</c:v>
                </c:pt>
                <c:pt idx="6164">
                  <c:v>20.015999999999998</c:v>
                </c:pt>
                <c:pt idx="6165">
                  <c:v>170.24</c:v>
                </c:pt>
                <c:pt idx="6166">
                  <c:v>117.456</c:v>
                </c:pt>
                <c:pt idx="6167">
                  <c:v>22.96</c:v>
                </c:pt>
                <c:pt idx="6168">
                  <c:v>13.36</c:v>
                </c:pt>
                <c:pt idx="6169">
                  <c:v>34.247999999999998</c:v>
                </c:pt>
                <c:pt idx="6170">
                  <c:v>3.52</c:v>
                </c:pt>
                <c:pt idx="6171">
                  <c:v>26.7</c:v>
                </c:pt>
                <c:pt idx="6172">
                  <c:v>21.2</c:v>
                </c:pt>
                <c:pt idx="6173">
                  <c:v>838.38</c:v>
                </c:pt>
                <c:pt idx="6174">
                  <c:v>1690.04</c:v>
                </c:pt>
                <c:pt idx="6175">
                  <c:v>85.96</c:v>
                </c:pt>
                <c:pt idx="6176">
                  <c:v>121.96</c:v>
                </c:pt>
                <c:pt idx="6177">
                  <c:v>23.92</c:v>
                </c:pt>
                <c:pt idx="6178">
                  <c:v>63.96</c:v>
                </c:pt>
                <c:pt idx="6179">
                  <c:v>629.95000000000005</c:v>
                </c:pt>
                <c:pt idx="6180">
                  <c:v>113.73</c:v>
                </c:pt>
                <c:pt idx="6181">
                  <c:v>14.6</c:v>
                </c:pt>
                <c:pt idx="6182">
                  <c:v>887.84</c:v>
                </c:pt>
                <c:pt idx="6183">
                  <c:v>403.92</c:v>
                </c:pt>
                <c:pt idx="6184">
                  <c:v>106.8</c:v>
                </c:pt>
                <c:pt idx="6185">
                  <c:v>70.95</c:v>
                </c:pt>
                <c:pt idx="6186">
                  <c:v>34.944000000000003</c:v>
                </c:pt>
                <c:pt idx="6187">
                  <c:v>119.04</c:v>
                </c:pt>
                <c:pt idx="6188">
                  <c:v>383.84</c:v>
                </c:pt>
                <c:pt idx="6189">
                  <c:v>799.56</c:v>
                </c:pt>
                <c:pt idx="6190">
                  <c:v>31.44</c:v>
                </c:pt>
                <c:pt idx="6191">
                  <c:v>25.92</c:v>
                </c:pt>
                <c:pt idx="6192">
                  <c:v>6.33</c:v>
                </c:pt>
                <c:pt idx="6193">
                  <c:v>75.88</c:v>
                </c:pt>
                <c:pt idx="6194">
                  <c:v>329.988</c:v>
                </c:pt>
                <c:pt idx="6195">
                  <c:v>71.376000000000005</c:v>
                </c:pt>
                <c:pt idx="6196">
                  <c:v>63.77</c:v>
                </c:pt>
                <c:pt idx="6197">
                  <c:v>50.97</c:v>
                </c:pt>
                <c:pt idx="6198">
                  <c:v>96.08</c:v>
                </c:pt>
                <c:pt idx="6199">
                  <c:v>1439.9680000000001</c:v>
                </c:pt>
                <c:pt idx="6200">
                  <c:v>43.56</c:v>
                </c:pt>
                <c:pt idx="6201">
                  <c:v>563.91999999999996</c:v>
                </c:pt>
                <c:pt idx="6202">
                  <c:v>235.15199999999999</c:v>
                </c:pt>
                <c:pt idx="6203">
                  <c:v>7.7119999999999997</c:v>
                </c:pt>
                <c:pt idx="6204">
                  <c:v>51.015999999999998</c:v>
                </c:pt>
                <c:pt idx="6205">
                  <c:v>25.248000000000001</c:v>
                </c:pt>
                <c:pt idx="6206">
                  <c:v>56.686</c:v>
                </c:pt>
                <c:pt idx="6207">
                  <c:v>51.167999999999999</c:v>
                </c:pt>
                <c:pt idx="6208">
                  <c:v>2793.5279999999998</c:v>
                </c:pt>
                <c:pt idx="6209">
                  <c:v>1000.02</c:v>
                </c:pt>
                <c:pt idx="6210">
                  <c:v>65.94</c:v>
                </c:pt>
                <c:pt idx="6211">
                  <c:v>18.239999999999998</c:v>
                </c:pt>
                <c:pt idx="6212">
                  <c:v>76.12</c:v>
                </c:pt>
                <c:pt idx="6213">
                  <c:v>7.64</c:v>
                </c:pt>
                <c:pt idx="6214">
                  <c:v>68.16</c:v>
                </c:pt>
                <c:pt idx="6215">
                  <c:v>62.24</c:v>
                </c:pt>
                <c:pt idx="6216">
                  <c:v>29.97</c:v>
                </c:pt>
                <c:pt idx="6217">
                  <c:v>125.7</c:v>
                </c:pt>
                <c:pt idx="6218">
                  <c:v>191.98</c:v>
                </c:pt>
                <c:pt idx="6219">
                  <c:v>20.86</c:v>
                </c:pt>
                <c:pt idx="6220">
                  <c:v>56.7</c:v>
                </c:pt>
                <c:pt idx="6221">
                  <c:v>72.703999999999994</c:v>
                </c:pt>
                <c:pt idx="6222">
                  <c:v>12.263999999999999</c:v>
                </c:pt>
                <c:pt idx="6223">
                  <c:v>218.352</c:v>
                </c:pt>
                <c:pt idx="6224">
                  <c:v>66.293999999999997</c:v>
                </c:pt>
                <c:pt idx="6225">
                  <c:v>291.16800000000001</c:v>
                </c:pt>
                <c:pt idx="6226">
                  <c:v>88.775999999999996</c:v>
                </c:pt>
                <c:pt idx="6227">
                  <c:v>110.376</c:v>
                </c:pt>
                <c:pt idx="6228">
                  <c:v>55.176000000000002</c:v>
                </c:pt>
                <c:pt idx="6229">
                  <c:v>30.32</c:v>
                </c:pt>
                <c:pt idx="6230">
                  <c:v>177.56800000000001</c:v>
                </c:pt>
                <c:pt idx="6231">
                  <c:v>19.440000000000001</c:v>
                </c:pt>
                <c:pt idx="6232">
                  <c:v>71.28</c:v>
                </c:pt>
                <c:pt idx="6233">
                  <c:v>1471.96</c:v>
                </c:pt>
                <c:pt idx="6234">
                  <c:v>79.959999999999994</c:v>
                </c:pt>
                <c:pt idx="6235">
                  <c:v>57.576000000000001</c:v>
                </c:pt>
                <c:pt idx="6236">
                  <c:v>26.335999999999999</c:v>
                </c:pt>
                <c:pt idx="6237">
                  <c:v>166.5</c:v>
                </c:pt>
                <c:pt idx="6238">
                  <c:v>360.38</c:v>
                </c:pt>
                <c:pt idx="6239">
                  <c:v>11.744</c:v>
                </c:pt>
                <c:pt idx="6240">
                  <c:v>247.44</c:v>
                </c:pt>
                <c:pt idx="6241">
                  <c:v>18.239999999999998</c:v>
                </c:pt>
                <c:pt idx="6242">
                  <c:v>25.35</c:v>
                </c:pt>
                <c:pt idx="6243">
                  <c:v>119.04</c:v>
                </c:pt>
                <c:pt idx="6244">
                  <c:v>22.14</c:v>
                </c:pt>
                <c:pt idx="6245">
                  <c:v>13.98</c:v>
                </c:pt>
                <c:pt idx="6246">
                  <c:v>43.41</c:v>
                </c:pt>
                <c:pt idx="6247">
                  <c:v>6.24</c:v>
                </c:pt>
                <c:pt idx="6248">
                  <c:v>465.16</c:v>
                </c:pt>
                <c:pt idx="6249">
                  <c:v>7.98</c:v>
                </c:pt>
                <c:pt idx="6250">
                  <c:v>2.3940000000000001</c:v>
                </c:pt>
                <c:pt idx="6251">
                  <c:v>58.32</c:v>
                </c:pt>
                <c:pt idx="6252">
                  <c:v>200.97</c:v>
                </c:pt>
                <c:pt idx="6253">
                  <c:v>21.36</c:v>
                </c:pt>
                <c:pt idx="6254">
                  <c:v>9.8559999999999999</c:v>
                </c:pt>
                <c:pt idx="6255">
                  <c:v>3.444</c:v>
                </c:pt>
                <c:pt idx="6256">
                  <c:v>384.59199999999998</c:v>
                </c:pt>
                <c:pt idx="6257">
                  <c:v>22.92</c:v>
                </c:pt>
                <c:pt idx="6258">
                  <c:v>11.36</c:v>
                </c:pt>
                <c:pt idx="6259">
                  <c:v>14.592000000000001</c:v>
                </c:pt>
                <c:pt idx="6260">
                  <c:v>41.4</c:v>
                </c:pt>
                <c:pt idx="6261">
                  <c:v>442.37200000000001</c:v>
                </c:pt>
                <c:pt idx="6262">
                  <c:v>34.5</c:v>
                </c:pt>
                <c:pt idx="6263">
                  <c:v>28.85</c:v>
                </c:pt>
                <c:pt idx="6264">
                  <c:v>3.488</c:v>
                </c:pt>
                <c:pt idx="6265">
                  <c:v>143.85599999999999</c:v>
                </c:pt>
                <c:pt idx="6266">
                  <c:v>311.98</c:v>
                </c:pt>
                <c:pt idx="6267">
                  <c:v>22.45</c:v>
                </c:pt>
                <c:pt idx="6268">
                  <c:v>39.991999999999997</c:v>
                </c:pt>
                <c:pt idx="6269">
                  <c:v>1159.056</c:v>
                </c:pt>
                <c:pt idx="6270">
                  <c:v>179.9</c:v>
                </c:pt>
                <c:pt idx="6271">
                  <c:v>116.312</c:v>
                </c:pt>
                <c:pt idx="6272">
                  <c:v>12.42</c:v>
                </c:pt>
                <c:pt idx="6273">
                  <c:v>428.4</c:v>
                </c:pt>
                <c:pt idx="6274">
                  <c:v>24.75</c:v>
                </c:pt>
                <c:pt idx="6275">
                  <c:v>87.71</c:v>
                </c:pt>
                <c:pt idx="6276">
                  <c:v>69.52</c:v>
                </c:pt>
                <c:pt idx="6277">
                  <c:v>20.783999999999999</c:v>
                </c:pt>
                <c:pt idx="6278">
                  <c:v>12.816000000000001</c:v>
                </c:pt>
                <c:pt idx="6279">
                  <c:v>5.9039999999999999</c:v>
                </c:pt>
                <c:pt idx="6280">
                  <c:v>63.823999999999998</c:v>
                </c:pt>
                <c:pt idx="6281">
                  <c:v>141.55199999999999</c:v>
                </c:pt>
                <c:pt idx="6282">
                  <c:v>304.89999999999998</c:v>
                </c:pt>
                <c:pt idx="6283">
                  <c:v>563.24</c:v>
                </c:pt>
                <c:pt idx="6284">
                  <c:v>661.17600000000004</c:v>
                </c:pt>
                <c:pt idx="6285">
                  <c:v>239.976</c:v>
                </c:pt>
                <c:pt idx="6286">
                  <c:v>502.488</c:v>
                </c:pt>
                <c:pt idx="6287">
                  <c:v>196.70400000000001</c:v>
                </c:pt>
                <c:pt idx="6288">
                  <c:v>915.13599999999997</c:v>
                </c:pt>
                <c:pt idx="6289">
                  <c:v>327.76</c:v>
                </c:pt>
                <c:pt idx="6290">
                  <c:v>701.96</c:v>
                </c:pt>
                <c:pt idx="6291">
                  <c:v>88.775999999999996</c:v>
                </c:pt>
                <c:pt idx="6292">
                  <c:v>64.14</c:v>
                </c:pt>
                <c:pt idx="6293">
                  <c:v>33.552</c:v>
                </c:pt>
                <c:pt idx="6294">
                  <c:v>1737.18</c:v>
                </c:pt>
                <c:pt idx="6295">
                  <c:v>704.25</c:v>
                </c:pt>
                <c:pt idx="6296">
                  <c:v>141.76</c:v>
                </c:pt>
                <c:pt idx="6297">
                  <c:v>36.36</c:v>
                </c:pt>
                <c:pt idx="6298">
                  <c:v>25.83</c:v>
                </c:pt>
                <c:pt idx="6299">
                  <c:v>24.588000000000001</c:v>
                </c:pt>
                <c:pt idx="6300">
                  <c:v>13.984</c:v>
                </c:pt>
                <c:pt idx="6301">
                  <c:v>195.96</c:v>
                </c:pt>
                <c:pt idx="6302">
                  <c:v>74.352000000000004</c:v>
                </c:pt>
                <c:pt idx="6303">
                  <c:v>6.68</c:v>
                </c:pt>
                <c:pt idx="6304">
                  <c:v>17.584</c:v>
                </c:pt>
                <c:pt idx="6305">
                  <c:v>104.78400000000001</c:v>
                </c:pt>
                <c:pt idx="6306">
                  <c:v>47.951999999999998</c:v>
                </c:pt>
                <c:pt idx="6307">
                  <c:v>650.35199999999998</c:v>
                </c:pt>
                <c:pt idx="6308">
                  <c:v>629.18399999999997</c:v>
                </c:pt>
                <c:pt idx="6309">
                  <c:v>15.176</c:v>
                </c:pt>
                <c:pt idx="6310">
                  <c:v>127.95</c:v>
                </c:pt>
                <c:pt idx="6311">
                  <c:v>579.51</c:v>
                </c:pt>
                <c:pt idx="6312">
                  <c:v>14.99</c:v>
                </c:pt>
                <c:pt idx="6313">
                  <c:v>151.91999999999999</c:v>
                </c:pt>
                <c:pt idx="6314">
                  <c:v>196.62</c:v>
                </c:pt>
                <c:pt idx="6315">
                  <c:v>144.12</c:v>
                </c:pt>
                <c:pt idx="6316">
                  <c:v>15.96</c:v>
                </c:pt>
                <c:pt idx="6317">
                  <c:v>39.96</c:v>
                </c:pt>
                <c:pt idx="6318">
                  <c:v>34.08</c:v>
                </c:pt>
                <c:pt idx="6319">
                  <c:v>10.368</c:v>
                </c:pt>
                <c:pt idx="6320">
                  <c:v>7.7519999999999998</c:v>
                </c:pt>
                <c:pt idx="6321">
                  <c:v>15.28</c:v>
                </c:pt>
                <c:pt idx="6322">
                  <c:v>65.97</c:v>
                </c:pt>
                <c:pt idx="6323">
                  <c:v>33.4</c:v>
                </c:pt>
                <c:pt idx="6324">
                  <c:v>210.84</c:v>
                </c:pt>
                <c:pt idx="6325">
                  <c:v>13.98</c:v>
                </c:pt>
                <c:pt idx="6326">
                  <c:v>272.94</c:v>
                </c:pt>
                <c:pt idx="6327">
                  <c:v>19.05</c:v>
                </c:pt>
                <c:pt idx="6328">
                  <c:v>247.71600000000001</c:v>
                </c:pt>
                <c:pt idx="6329">
                  <c:v>66.58</c:v>
                </c:pt>
                <c:pt idx="6330">
                  <c:v>43.92</c:v>
                </c:pt>
                <c:pt idx="6331">
                  <c:v>14.73</c:v>
                </c:pt>
                <c:pt idx="6332">
                  <c:v>29.7</c:v>
                </c:pt>
                <c:pt idx="6333">
                  <c:v>49.12</c:v>
                </c:pt>
                <c:pt idx="6334">
                  <c:v>18.28</c:v>
                </c:pt>
                <c:pt idx="6335">
                  <c:v>47.04</c:v>
                </c:pt>
                <c:pt idx="6336">
                  <c:v>339.96</c:v>
                </c:pt>
                <c:pt idx="6337">
                  <c:v>87.8</c:v>
                </c:pt>
                <c:pt idx="6338">
                  <c:v>221.38200000000001</c:v>
                </c:pt>
                <c:pt idx="6339">
                  <c:v>5199.96</c:v>
                </c:pt>
                <c:pt idx="6340">
                  <c:v>156.512</c:v>
                </c:pt>
                <c:pt idx="6341">
                  <c:v>119.85</c:v>
                </c:pt>
                <c:pt idx="6342">
                  <c:v>30.44</c:v>
                </c:pt>
                <c:pt idx="6343">
                  <c:v>69.28</c:v>
                </c:pt>
                <c:pt idx="6344">
                  <c:v>587.97</c:v>
                </c:pt>
                <c:pt idx="6345">
                  <c:v>24.55</c:v>
                </c:pt>
                <c:pt idx="6346">
                  <c:v>12.176</c:v>
                </c:pt>
                <c:pt idx="6347">
                  <c:v>37.32</c:v>
                </c:pt>
                <c:pt idx="6348">
                  <c:v>35.06</c:v>
                </c:pt>
                <c:pt idx="6349">
                  <c:v>108.4</c:v>
                </c:pt>
                <c:pt idx="6350">
                  <c:v>361.37599999999998</c:v>
                </c:pt>
                <c:pt idx="6351">
                  <c:v>2.4119999999999999</c:v>
                </c:pt>
                <c:pt idx="6352">
                  <c:v>8.39</c:v>
                </c:pt>
                <c:pt idx="6353">
                  <c:v>337.98</c:v>
                </c:pt>
                <c:pt idx="6354">
                  <c:v>83.92</c:v>
                </c:pt>
                <c:pt idx="6355">
                  <c:v>19.68</c:v>
                </c:pt>
                <c:pt idx="6356">
                  <c:v>25.92</c:v>
                </c:pt>
                <c:pt idx="6357">
                  <c:v>6.48</c:v>
                </c:pt>
                <c:pt idx="6358">
                  <c:v>86.352000000000004</c:v>
                </c:pt>
                <c:pt idx="6359">
                  <c:v>56.3</c:v>
                </c:pt>
                <c:pt idx="6360">
                  <c:v>51.015999999999998</c:v>
                </c:pt>
                <c:pt idx="6361">
                  <c:v>150.80000000000001</c:v>
                </c:pt>
                <c:pt idx="6362">
                  <c:v>1039.992</c:v>
                </c:pt>
                <c:pt idx="6363">
                  <c:v>51.84</c:v>
                </c:pt>
                <c:pt idx="6364">
                  <c:v>41.22</c:v>
                </c:pt>
                <c:pt idx="6365">
                  <c:v>240.37</c:v>
                </c:pt>
                <c:pt idx="6366">
                  <c:v>119.02</c:v>
                </c:pt>
                <c:pt idx="6367">
                  <c:v>133.12</c:v>
                </c:pt>
                <c:pt idx="6368">
                  <c:v>38.08</c:v>
                </c:pt>
                <c:pt idx="6369">
                  <c:v>113.568</c:v>
                </c:pt>
                <c:pt idx="6370">
                  <c:v>83.92</c:v>
                </c:pt>
                <c:pt idx="6371">
                  <c:v>6.63</c:v>
                </c:pt>
                <c:pt idx="6372">
                  <c:v>371.97</c:v>
                </c:pt>
                <c:pt idx="6373">
                  <c:v>561.58399999999995</c:v>
                </c:pt>
                <c:pt idx="6374">
                  <c:v>99.92</c:v>
                </c:pt>
                <c:pt idx="6375">
                  <c:v>4.9279999999999999</c:v>
                </c:pt>
                <c:pt idx="6376">
                  <c:v>14.76</c:v>
                </c:pt>
                <c:pt idx="6377">
                  <c:v>99.99</c:v>
                </c:pt>
                <c:pt idx="6378">
                  <c:v>286.14999999999998</c:v>
                </c:pt>
                <c:pt idx="6379">
                  <c:v>49.792000000000002</c:v>
                </c:pt>
                <c:pt idx="6380">
                  <c:v>299.97500000000002</c:v>
                </c:pt>
                <c:pt idx="6381">
                  <c:v>158.376</c:v>
                </c:pt>
                <c:pt idx="6382">
                  <c:v>32.783999999999999</c:v>
                </c:pt>
                <c:pt idx="6383">
                  <c:v>47.984000000000002</c:v>
                </c:pt>
                <c:pt idx="6384">
                  <c:v>62.591999999999999</c:v>
                </c:pt>
                <c:pt idx="6385">
                  <c:v>4.2759999999999998</c:v>
                </c:pt>
                <c:pt idx="6386">
                  <c:v>10.56</c:v>
                </c:pt>
                <c:pt idx="6387">
                  <c:v>229.94</c:v>
                </c:pt>
                <c:pt idx="6388">
                  <c:v>311.14999999999998</c:v>
                </c:pt>
                <c:pt idx="6389">
                  <c:v>12.96</c:v>
                </c:pt>
                <c:pt idx="6390">
                  <c:v>14.62</c:v>
                </c:pt>
                <c:pt idx="6391">
                  <c:v>5.76</c:v>
                </c:pt>
                <c:pt idx="6392">
                  <c:v>21.48</c:v>
                </c:pt>
                <c:pt idx="6393">
                  <c:v>396.92</c:v>
                </c:pt>
                <c:pt idx="6394">
                  <c:v>17.149999999999999</c:v>
                </c:pt>
                <c:pt idx="6395">
                  <c:v>23.12</c:v>
                </c:pt>
                <c:pt idx="6396">
                  <c:v>5.2480000000000002</c:v>
                </c:pt>
                <c:pt idx="6397">
                  <c:v>824.95</c:v>
                </c:pt>
                <c:pt idx="6398">
                  <c:v>24.64</c:v>
                </c:pt>
                <c:pt idx="6399">
                  <c:v>227.88</c:v>
                </c:pt>
                <c:pt idx="6400">
                  <c:v>241.96</c:v>
                </c:pt>
                <c:pt idx="6401">
                  <c:v>3.89</c:v>
                </c:pt>
                <c:pt idx="6402">
                  <c:v>8.01</c:v>
                </c:pt>
                <c:pt idx="6403">
                  <c:v>177.48</c:v>
                </c:pt>
                <c:pt idx="6404">
                  <c:v>569.56799999999998</c:v>
                </c:pt>
                <c:pt idx="6405">
                  <c:v>149.72999999999999</c:v>
                </c:pt>
                <c:pt idx="6406">
                  <c:v>899.43</c:v>
                </c:pt>
                <c:pt idx="6407">
                  <c:v>46.2</c:v>
                </c:pt>
                <c:pt idx="6408">
                  <c:v>47.951999999999998</c:v>
                </c:pt>
                <c:pt idx="6409">
                  <c:v>7.992</c:v>
                </c:pt>
                <c:pt idx="6410">
                  <c:v>76.864000000000004</c:v>
                </c:pt>
                <c:pt idx="6411">
                  <c:v>102.93</c:v>
                </c:pt>
                <c:pt idx="6412">
                  <c:v>98.16</c:v>
                </c:pt>
                <c:pt idx="6413">
                  <c:v>11.52</c:v>
                </c:pt>
                <c:pt idx="6414">
                  <c:v>83.88</c:v>
                </c:pt>
                <c:pt idx="6415">
                  <c:v>108.57599999999999</c:v>
                </c:pt>
                <c:pt idx="6416">
                  <c:v>5.984</c:v>
                </c:pt>
                <c:pt idx="6417">
                  <c:v>21.96</c:v>
                </c:pt>
                <c:pt idx="6418">
                  <c:v>368.97</c:v>
                </c:pt>
                <c:pt idx="6419">
                  <c:v>12.39</c:v>
                </c:pt>
                <c:pt idx="6420">
                  <c:v>332.94</c:v>
                </c:pt>
                <c:pt idx="6421">
                  <c:v>111.93</c:v>
                </c:pt>
                <c:pt idx="6422">
                  <c:v>454.27199999999999</c:v>
                </c:pt>
                <c:pt idx="6423">
                  <c:v>19.440000000000001</c:v>
                </c:pt>
                <c:pt idx="6424">
                  <c:v>8399.9760000000006</c:v>
                </c:pt>
                <c:pt idx="6425">
                  <c:v>6.2939999999999996</c:v>
                </c:pt>
                <c:pt idx="6426">
                  <c:v>10.368</c:v>
                </c:pt>
                <c:pt idx="6427">
                  <c:v>122.38200000000001</c:v>
                </c:pt>
                <c:pt idx="6428">
                  <c:v>25.984000000000002</c:v>
                </c:pt>
                <c:pt idx="6429">
                  <c:v>945.03599999999994</c:v>
                </c:pt>
                <c:pt idx="6430">
                  <c:v>14.301</c:v>
                </c:pt>
                <c:pt idx="6431">
                  <c:v>410.35199999999998</c:v>
                </c:pt>
                <c:pt idx="6432">
                  <c:v>23.52</c:v>
                </c:pt>
                <c:pt idx="6433">
                  <c:v>180.96</c:v>
                </c:pt>
                <c:pt idx="6434">
                  <c:v>35</c:v>
                </c:pt>
                <c:pt idx="6435">
                  <c:v>477.15</c:v>
                </c:pt>
                <c:pt idx="6436">
                  <c:v>302.37599999999998</c:v>
                </c:pt>
                <c:pt idx="6437">
                  <c:v>974.98800000000006</c:v>
                </c:pt>
                <c:pt idx="6438">
                  <c:v>589.41</c:v>
                </c:pt>
                <c:pt idx="6439">
                  <c:v>34.700000000000003</c:v>
                </c:pt>
                <c:pt idx="6440">
                  <c:v>99.87</c:v>
                </c:pt>
                <c:pt idx="6441">
                  <c:v>37.94</c:v>
                </c:pt>
                <c:pt idx="6442">
                  <c:v>24.9</c:v>
                </c:pt>
                <c:pt idx="6443">
                  <c:v>82.26</c:v>
                </c:pt>
                <c:pt idx="6444">
                  <c:v>7.1040000000000001</c:v>
                </c:pt>
                <c:pt idx="6445">
                  <c:v>103.5</c:v>
                </c:pt>
                <c:pt idx="6446">
                  <c:v>2.464</c:v>
                </c:pt>
                <c:pt idx="6447">
                  <c:v>8.7200000000000006</c:v>
                </c:pt>
                <c:pt idx="6448">
                  <c:v>10.76</c:v>
                </c:pt>
                <c:pt idx="6449">
                  <c:v>45.68</c:v>
                </c:pt>
                <c:pt idx="6450">
                  <c:v>6.7</c:v>
                </c:pt>
                <c:pt idx="6451">
                  <c:v>158.376</c:v>
                </c:pt>
                <c:pt idx="6452">
                  <c:v>3.44</c:v>
                </c:pt>
                <c:pt idx="6453">
                  <c:v>56.56</c:v>
                </c:pt>
                <c:pt idx="6454">
                  <c:v>36.96</c:v>
                </c:pt>
                <c:pt idx="6455">
                  <c:v>135.99</c:v>
                </c:pt>
                <c:pt idx="6456">
                  <c:v>15.96</c:v>
                </c:pt>
                <c:pt idx="6457">
                  <c:v>3.76</c:v>
                </c:pt>
                <c:pt idx="6458">
                  <c:v>14.7</c:v>
                </c:pt>
                <c:pt idx="6459">
                  <c:v>37.200000000000003</c:v>
                </c:pt>
                <c:pt idx="6460">
                  <c:v>89.97</c:v>
                </c:pt>
                <c:pt idx="6461">
                  <c:v>261.95999999999998</c:v>
                </c:pt>
                <c:pt idx="6462">
                  <c:v>74</c:v>
                </c:pt>
                <c:pt idx="6463">
                  <c:v>13.28</c:v>
                </c:pt>
                <c:pt idx="6464">
                  <c:v>84.96</c:v>
                </c:pt>
                <c:pt idx="6465">
                  <c:v>68.459999999999994</c:v>
                </c:pt>
                <c:pt idx="6466">
                  <c:v>2079.4</c:v>
                </c:pt>
                <c:pt idx="6467">
                  <c:v>629.95000000000005</c:v>
                </c:pt>
                <c:pt idx="6468">
                  <c:v>72.42</c:v>
                </c:pt>
                <c:pt idx="6469">
                  <c:v>131.97999999999999</c:v>
                </c:pt>
                <c:pt idx="6470">
                  <c:v>114.52</c:v>
                </c:pt>
                <c:pt idx="6471">
                  <c:v>100.24</c:v>
                </c:pt>
                <c:pt idx="6472">
                  <c:v>871.8</c:v>
                </c:pt>
                <c:pt idx="6473">
                  <c:v>61.96</c:v>
                </c:pt>
                <c:pt idx="6474">
                  <c:v>4.5540000000000003</c:v>
                </c:pt>
                <c:pt idx="6475">
                  <c:v>5.2</c:v>
                </c:pt>
                <c:pt idx="6476">
                  <c:v>205.99199999999999</c:v>
                </c:pt>
                <c:pt idx="6477">
                  <c:v>15.552</c:v>
                </c:pt>
                <c:pt idx="6478">
                  <c:v>503.96</c:v>
                </c:pt>
                <c:pt idx="6479">
                  <c:v>24.472000000000001</c:v>
                </c:pt>
                <c:pt idx="6480">
                  <c:v>241.56800000000001</c:v>
                </c:pt>
                <c:pt idx="6481">
                  <c:v>110.4</c:v>
                </c:pt>
                <c:pt idx="6482">
                  <c:v>384.76799999999997</c:v>
                </c:pt>
                <c:pt idx="6483">
                  <c:v>78.66</c:v>
                </c:pt>
                <c:pt idx="6484">
                  <c:v>45.36</c:v>
                </c:pt>
                <c:pt idx="6485">
                  <c:v>962.08</c:v>
                </c:pt>
                <c:pt idx="6486">
                  <c:v>12.843</c:v>
                </c:pt>
                <c:pt idx="6487">
                  <c:v>295.45600000000002</c:v>
                </c:pt>
                <c:pt idx="6488">
                  <c:v>32.4</c:v>
                </c:pt>
                <c:pt idx="6489">
                  <c:v>103.93600000000001</c:v>
                </c:pt>
                <c:pt idx="6490">
                  <c:v>289.56799999999998</c:v>
                </c:pt>
                <c:pt idx="6491">
                  <c:v>39.72</c:v>
                </c:pt>
                <c:pt idx="6492">
                  <c:v>244.768</c:v>
                </c:pt>
                <c:pt idx="6493">
                  <c:v>24</c:v>
                </c:pt>
                <c:pt idx="6494">
                  <c:v>15.552</c:v>
                </c:pt>
                <c:pt idx="6495">
                  <c:v>26.175999999999998</c:v>
                </c:pt>
                <c:pt idx="6496">
                  <c:v>20.94</c:v>
                </c:pt>
                <c:pt idx="6497">
                  <c:v>135.09</c:v>
                </c:pt>
                <c:pt idx="6498">
                  <c:v>279.86</c:v>
                </c:pt>
                <c:pt idx="6499">
                  <c:v>90.06</c:v>
                </c:pt>
                <c:pt idx="6500">
                  <c:v>539.96400000000006</c:v>
                </c:pt>
                <c:pt idx="6501">
                  <c:v>50.231999999999999</c:v>
                </c:pt>
                <c:pt idx="6502">
                  <c:v>19.242000000000001</c:v>
                </c:pt>
                <c:pt idx="6503">
                  <c:v>1247.6400000000001</c:v>
                </c:pt>
                <c:pt idx="6504">
                  <c:v>5.3040000000000003</c:v>
                </c:pt>
                <c:pt idx="6505">
                  <c:v>19.135999999999999</c:v>
                </c:pt>
                <c:pt idx="6506">
                  <c:v>332.83199999999999</c:v>
                </c:pt>
                <c:pt idx="6507">
                  <c:v>279.89999999999998</c:v>
                </c:pt>
                <c:pt idx="6508">
                  <c:v>50.351999999999997</c:v>
                </c:pt>
                <c:pt idx="6509">
                  <c:v>34.020000000000003</c:v>
                </c:pt>
                <c:pt idx="6510">
                  <c:v>23.88</c:v>
                </c:pt>
                <c:pt idx="6511">
                  <c:v>11.52</c:v>
                </c:pt>
                <c:pt idx="6512">
                  <c:v>286.93</c:v>
                </c:pt>
                <c:pt idx="6513">
                  <c:v>206.38399999999999</c:v>
                </c:pt>
                <c:pt idx="6514">
                  <c:v>218.352</c:v>
                </c:pt>
                <c:pt idx="6515">
                  <c:v>529.9</c:v>
                </c:pt>
                <c:pt idx="6516">
                  <c:v>99.3</c:v>
                </c:pt>
                <c:pt idx="6517">
                  <c:v>108.96</c:v>
                </c:pt>
                <c:pt idx="6518">
                  <c:v>2.6880000000000002</c:v>
                </c:pt>
                <c:pt idx="6519">
                  <c:v>5443.96</c:v>
                </c:pt>
                <c:pt idx="6520">
                  <c:v>302.67</c:v>
                </c:pt>
                <c:pt idx="6521">
                  <c:v>56.07</c:v>
                </c:pt>
                <c:pt idx="6522">
                  <c:v>10.08</c:v>
                </c:pt>
                <c:pt idx="6523">
                  <c:v>59.994</c:v>
                </c:pt>
                <c:pt idx="6524">
                  <c:v>5.7149999999999999</c:v>
                </c:pt>
                <c:pt idx="6525">
                  <c:v>9.42</c:v>
                </c:pt>
                <c:pt idx="6526">
                  <c:v>1999.96</c:v>
                </c:pt>
                <c:pt idx="6527">
                  <c:v>216.4</c:v>
                </c:pt>
                <c:pt idx="6528">
                  <c:v>6.9359999999999999</c:v>
                </c:pt>
                <c:pt idx="6529">
                  <c:v>4.4279999999999999</c:v>
                </c:pt>
                <c:pt idx="6530">
                  <c:v>8.8000000000000007</c:v>
                </c:pt>
                <c:pt idx="6531">
                  <c:v>142.80000000000001</c:v>
                </c:pt>
                <c:pt idx="6532">
                  <c:v>399.95</c:v>
                </c:pt>
                <c:pt idx="6533">
                  <c:v>2152.7759999999998</c:v>
                </c:pt>
                <c:pt idx="6534">
                  <c:v>4007.84</c:v>
                </c:pt>
                <c:pt idx="6535">
                  <c:v>328.59</c:v>
                </c:pt>
                <c:pt idx="6536">
                  <c:v>98.352000000000004</c:v>
                </c:pt>
                <c:pt idx="6537">
                  <c:v>158.99</c:v>
                </c:pt>
                <c:pt idx="6538">
                  <c:v>291.10000000000002</c:v>
                </c:pt>
                <c:pt idx="6539">
                  <c:v>73.680000000000007</c:v>
                </c:pt>
                <c:pt idx="6540">
                  <c:v>139.91999999999999</c:v>
                </c:pt>
                <c:pt idx="6541">
                  <c:v>107.88</c:v>
                </c:pt>
                <c:pt idx="6542">
                  <c:v>33.29</c:v>
                </c:pt>
                <c:pt idx="6543">
                  <c:v>58.17</c:v>
                </c:pt>
                <c:pt idx="6544">
                  <c:v>5.04</c:v>
                </c:pt>
                <c:pt idx="6545">
                  <c:v>24.783999999999999</c:v>
                </c:pt>
                <c:pt idx="6546">
                  <c:v>634.11599999999999</c:v>
                </c:pt>
                <c:pt idx="6547">
                  <c:v>17.472000000000001</c:v>
                </c:pt>
                <c:pt idx="6548">
                  <c:v>155.88</c:v>
                </c:pt>
                <c:pt idx="6549">
                  <c:v>327.56400000000002</c:v>
                </c:pt>
                <c:pt idx="6550">
                  <c:v>13.36</c:v>
                </c:pt>
                <c:pt idx="6551">
                  <c:v>158.9</c:v>
                </c:pt>
                <c:pt idx="6552">
                  <c:v>319.96800000000002</c:v>
                </c:pt>
                <c:pt idx="6553">
                  <c:v>505.32</c:v>
                </c:pt>
                <c:pt idx="6554">
                  <c:v>3.8079999999999998</c:v>
                </c:pt>
                <c:pt idx="6555">
                  <c:v>8.6820000000000004</c:v>
                </c:pt>
                <c:pt idx="6556">
                  <c:v>24.423999999999999</c:v>
                </c:pt>
                <c:pt idx="6557">
                  <c:v>1522.6379999999999</c:v>
                </c:pt>
                <c:pt idx="6558">
                  <c:v>419.9</c:v>
                </c:pt>
                <c:pt idx="6559">
                  <c:v>3.15</c:v>
                </c:pt>
                <c:pt idx="6560">
                  <c:v>33.619999999999997</c:v>
                </c:pt>
                <c:pt idx="6561">
                  <c:v>16.14</c:v>
                </c:pt>
                <c:pt idx="6562">
                  <c:v>194.25</c:v>
                </c:pt>
                <c:pt idx="6563">
                  <c:v>8.64</c:v>
                </c:pt>
                <c:pt idx="6564">
                  <c:v>872.32</c:v>
                </c:pt>
                <c:pt idx="6565">
                  <c:v>243.99199999999999</c:v>
                </c:pt>
                <c:pt idx="6566">
                  <c:v>7.12</c:v>
                </c:pt>
                <c:pt idx="6567">
                  <c:v>2.6880000000000002</c:v>
                </c:pt>
                <c:pt idx="6568">
                  <c:v>317.05799999999999</c:v>
                </c:pt>
                <c:pt idx="6569">
                  <c:v>149.352</c:v>
                </c:pt>
                <c:pt idx="6570">
                  <c:v>227.976</c:v>
                </c:pt>
                <c:pt idx="6571">
                  <c:v>11.96</c:v>
                </c:pt>
                <c:pt idx="6572">
                  <c:v>563.4</c:v>
                </c:pt>
                <c:pt idx="6573">
                  <c:v>319.92</c:v>
                </c:pt>
                <c:pt idx="6574">
                  <c:v>1049.44</c:v>
                </c:pt>
                <c:pt idx="6575">
                  <c:v>170.352</c:v>
                </c:pt>
                <c:pt idx="6576">
                  <c:v>173.94</c:v>
                </c:pt>
                <c:pt idx="6577">
                  <c:v>1007.944</c:v>
                </c:pt>
                <c:pt idx="6578">
                  <c:v>6.68</c:v>
                </c:pt>
                <c:pt idx="6579">
                  <c:v>8.34</c:v>
                </c:pt>
                <c:pt idx="6580">
                  <c:v>101.94</c:v>
                </c:pt>
                <c:pt idx="6581">
                  <c:v>179.97</c:v>
                </c:pt>
                <c:pt idx="6582">
                  <c:v>101.94</c:v>
                </c:pt>
                <c:pt idx="6583">
                  <c:v>271.95999999999998</c:v>
                </c:pt>
                <c:pt idx="6584">
                  <c:v>8.8000000000000007</c:v>
                </c:pt>
                <c:pt idx="6585">
                  <c:v>19.68</c:v>
                </c:pt>
                <c:pt idx="6586">
                  <c:v>302.94</c:v>
                </c:pt>
                <c:pt idx="6587">
                  <c:v>14.94</c:v>
                </c:pt>
                <c:pt idx="6588">
                  <c:v>231.72</c:v>
                </c:pt>
                <c:pt idx="6589">
                  <c:v>9.9120000000000008</c:v>
                </c:pt>
                <c:pt idx="6590">
                  <c:v>34.65</c:v>
                </c:pt>
                <c:pt idx="6591">
                  <c:v>19.8</c:v>
                </c:pt>
                <c:pt idx="6592">
                  <c:v>33.567999999999998</c:v>
                </c:pt>
                <c:pt idx="6593">
                  <c:v>125.93</c:v>
                </c:pt>
                <c:pt idx="6594">
                  <c:v>11.76</c:v>
                </c:pt>
                <c:pt idx="6595">
                  <c:v>5.3440000000000003</c:v>
                </c:pt>
                <c:pt idx="6596">
                  <c:v>1.365</c:v>
                </c:pt>
                <c:pt idx="6597">
                  <c:v>62.015999999999998</c:v>
                </c:pt>
                <c:pt idx="6598">
                  <c:v>60.72</c:v>
                </c:pt>
                <c:pt idx="6599">
                  <c:v>146.82</c:v>
                </c:pt>
                <c:pt idx="6600">
                  <c:v>239.84</c:v>
                </c:pt>
                <c:pt idx="6601">
                  <c:v>15.66</c:v>
                </c:pt>
                <c:pt idx="6602">
                  <c:v>146.352</c:v>
                </c:pt>
                <c:pt idx="6603">
                  <c:v>5.94</c:v>
                </c:pt>
                <c:pt idx="6604">
                  <c:v>45.36</c:v>
                </c:pt>
                <c:pt idx="6605">
                  <c:v>211.16800000000001</c:v>
                </c:pt>
                <c:pt idx="6606">
                  <c:v>484.70400000000001</c:v>
                </c:pt>
                <c:pt idx="6607">
                  <c:v>371.976</c:v>
                </c:pt>
                <c:pt idx="6608">
                  <c:v>89.82</c:v>
                </c:pt>
                <c:pt idx="6609">
                  <c:v>19.295999999999999</c:v>
                </c:pt>
                <c:pt idx="6610">
                  <c:v>191.96</c:v>
                </c:pt>
                <c:pt idx="6611">
                  <c:v>21.3</c:v>
                </c:pt>
                <c:pt idx="6612">
                  <c:v>469.95</c:v>
                </c:pt>
                <c:pt idx="6613">
                  <c:v>209.88</c:v>
                </c:pt>
                <c:pt idx="6614">
                  <c:v>239.666</c:v>
                </c:pt>
                <c:pt idx="6615">
                  <c:v>22.5</c:v>
                </c:pt>
                <c:pt idx="6616">
                  <c:v>219.84</c:v>
                </c:pt>
                <c:pt idx="6617">
                  <c:v>32.4</c:v>
                </c:pt>
                <c:pt idx="6618">
                  <c:v>209.94</c:v>
                </c:pt>
                <c:pt idx="6619">
                  <c:v>4164.05</c:v>
                </c:pt>
                <c:pt idx="6620">
                  <c:v>212.94</c:v>
                </c:pt>
                <c:pt idx="6621">
                  <c:v>41.88</c:v>
                </c:pt>
                <c:pt idx="6622">
                  <c:v>58.48</c:v>
                </c:pt>
                <c:pt idx="6623">
                  <c:v>102.438</c:v>
                </c:pt>
                <c:pt idx="6624">
                  <c:v>199.304</c:v>
                </c:pt>
                <c:pt idx="6625">
                  <c:v>6999.96</c:v>
                </c:pt>
                <c:pt idx="6626">
                  <c:v>12.96</c:v>
                </c:pt>
                <c:pt idx="6627">
                  <c:v>279.86</c:v>
                </c:pt>
                <c:pt idx="6628">
                  <c:v>7.38</c:v>
                </c:pt>
                <c:pt idx="6629">
                  <c:v>698.35199999999998</c:v>
                </c:pt>
                <c:pt idx="6630">
                  <c:v>1747.25</c:v>
                </c:pt>
                <c:pt idx="6631">
                  <c:v>54.48</c:v>
                </c:pt>
                <c:pt idx="6632">
                  <c:v>199.99</c:v>
                </c:pt>
                <c:pt idx="6633">
                  <c:v>68.540999999999997</c:v>
                </c:pt>
                <c:pt idx="6634">
                  <c:v>627.16800000000001</c:v>
                </c:pt>
                <c:pt idx="6635">
                  <c:v>122.12</c:v>
                </c:pt>
                <c:pt idx="6636">
                  <c:v>6.99</c:v>
                </c:pt>
                <c:pt idx="6637">
                  <c:v>107.42400000000001</c:v>
                </c:pt>
                <c:pt idx="6638">
                  <c:v>1421.664</c:v>
                </c:pt>
                <c:pt idx="6639">
                  <c:v>125.88</c:v>
                </c:pt>
                <c:pt idx="6640">
                  <c:v>79.78</c:v>
                </c:pt>
                <c:pt idx="6641">
                  <c:v>133.19999999999999</c:v>
                </c:pt>
                <c:pt idx="6642">
                  <c:v>438.36799999999999</c:v>
                </c:pt>
                <c:pt idx="6643">
                  <c:v>139.94399999999999</c:v>
                </c:pt>
                <c:pt idx="6644">
                  <c:v>133.47200000000001</c:v>
                </c:pt>
                <c:pt idx="6645">
                  <c:v>564.19500000000005</c:v>
                </c:pt>
                <c:pt idx="6646">
                  <c:v>87.168000000000006</c:v>
                </c:pt>
                <c:pt idx="6647">
                  <c:v>42.616</c:v>
                </c:pt>
                <c:pt idx="6648">
                  <c:v>319.98399999999998</c:v>
                </c:pt>
                <c:pt idx="6649">
                  <c:v>45.92</c:v>
                </c:pt>
                <c:pt idx="6650">
                  <c:v>21.184000000000001</c:v>
                </c:pt>
                <c:pt idx="6651">
                  <c:v>20.736000000000001</c:v>
                </c:pt>
                <c:pt idx="6652">
                  <c:v>213.43</c:v>
                </c:pt>
                <c:pt idx="6653">
                  <c:v>333.57600000000002</c:v>
                </c:pt>
                <c:pt idx="6654">
                  <c:v>31.992000000000001</c:v>
                </c:pt>
                <c:pt idx="6655">
                  <c:v>51.167999999999999</c:v>
                </c:pt>
                <c:pt idx="6656">
                  <c:v>10.64</c:v>
                </c:pt>
                <c:pt idx="6657">
                  <c:v>68.703999999999994</c:v>
                </c:pt>
                <c:pt idx="6658">
                  <c:v>386.91</c:v>
                </c:pt>
                <c:pt idx="6659">
                  <c:v>39.659999999999997</c:v>
                </c:pt>
                <c:pt idx="6660">
                  <c:v>113.92</c:v>
                </c:pt>
                <c:pt idx="6661">
                  <c:v>447.86</c:v>
                </c:pt>
                <c:pt idx="6662">
                  <c:v>356.85</c:v>
                </c:pt>
                <c:pt idx="6663">
                  <c:v>251.58</c:v>
                </c:pt>
                <c:pt idx="6664">
                  <c:v>219.84</c:v>
                </c:pt>
                <c:pt idx="6665">
                  <c:v>42.85</c:v>
                </c:pt>
                <c:pt idx="6666">
                  <c:v>6.16</c:v>
                </c:pt>
                <c:pt idx="6667">
                  <c:v>17</c:v>
                </c:pt>
                <c:pt idx="6668">
                  <c:v>87.4</c:v>
                </c:pt>
                <c:pt idx="6669">
                  <c:v>29.84</c:v>
                </c:pt>
                <c:pt idx="6670">
                  <c:v>49.567999999999998</c:v>
                </c:pt>
                <c:pt idx="6671">
                  <c:v>265.86</c:v>
                </c:pt>
                <c:pt idx="6672">
                  <c:v>67.959999999999994</c:v>
                </c:pt>
                <c:pt idx="6673">
                  <c:v>10.92</c:v>
                </c:pt>
                <c:pt idx="6674">
                  <c:v>83.9</c:v>
                </c:pt>
                <c:pt idx="6675">
                  <c:v>19.75</c:v>
                </c:pt>
                <c:pt idx="6676">
                  <c:v>393.54</c:v>
                </c:pt>
                <c:pt idx="6677">
                  <c:v>46.872</c:v>
                </c:pt>
                <c:pt idx="6678">
                  <c:v>10.9</c:v>
                </c:pt>
                <c:pt idx="6679">
                  <c:v>79.92</c:v>
                </c:pt>
                <c:pt idx="6680">
                  <c:v>146.82</c:v>
                </c:pt>
                <c:pt idx="6681">
                  <c:v>3.6</c:v>
                </c:pt>
                <c:pt idx="6682">
                  <c:v>20.04</c:v>
                </c:pt>
                <c:pt idx="6683">
                  <c:v>180.01599999999999</c:v>
                </c:pt>
                <c:pt idx="6684">
                  <c:v>41.552</c:v>
                </c:pt>
                <c:pt idx="6685">
                  <c:v>13.12</c:v>
                </c:pt>
                <c:pt idx="6686">
                  <c:v>1117.92</c:v>
                </c:pt>
                <c:pt idx="6687">
                  <c:v>111.96</c:v>
                </c:pt>
                <c:pt idx="6688">
                  <c:v>12.16</c:v>
                </c:pt>
                <c:pt idx="6689">
                  <c:v>17.52</c:v>
                </c:pt>
                <c:pt idx="6690">
                  <c:v>155.88</c:v>
                </c:pt>
                <c:pt idx="6691">
                  <c:v>477.51</c:v>
                </c:pt>
                <c:pt idx="6692">
                  <c:v>164.88</c:v>
                </c:pt>
                <c:pt idx="6693">
                  <c:v>47.97</c:v>
                </c:pt>
                <c:pt idx="6694">
                  <c:v>415.17599999999999</c:v>
                </c:pt>
                <c:pt idx="6695">
                  <c:v>35.231999999999999</c:v>
                </c:pt>
                <c:pt idx="6696">
                  <c:v>54.96</c:v>
                </c:pt>
                <c:pt idx="6697">
                  <c:v>16.34</c:v>
                </c:pt>
                <c:pt idx="6698">
                  <c:v>225.29599999999999</c:v>
                </c:pt>
                <c:pt idx="6699">
                  <c:v>50.351999999999997</c:v>
                </c:pt>
                <c:pt idx="6700">
                  <c:v>163.136</c:v>
                </c:pt>
                <c:pt idx="6701">
                  <c:v>6.4080000000000004</c:v>
                </c:pt>
                <c:pt idx="6702">
                  <c:v>217.584</c:v>
                </c:pt>
                <c:pt idx="6703">
                  <c:v>5.43</c:v>
                </c:pt>
                <c:pt idx="6704">
                  <c:v>143.976</c:v>
                </c:pt>
                <c:pt idx="6705">
                  <c:v>519.67999999999995</c:v>
                </c:pt>
                <c:pt idx="6706">
                  <c:v>7.83</c:v>
                </c:pt>
                <c:pt idx="6707">
                  <c:v>883.84</c:v>
                </c:pt>
                <c:pt idx="6708">
                  <c:v>230.352</c:v>
                </c:pt>
                <c:pt idx="6709">
                  <c:v>273.92</c:v>
                </c:pt>
                <c:pt idx="6710">
                  <c:v>9.9120000000000008</c:v>
                </c:pt>
                <c:pt idx="6711">
                  <c:v>266.35199999999998</c:v>
                </c:pt>
                <c:pt idx="6712">
                  <c:v>56.328000000000003</c:v>
                </c:pt>
                <c:pt idx="6713">
                  <c:v>39.264000000000003</c:v>
                </c:pt>
                <c:pt idx="6714">
                  <c:v>95.231999999999999</c:v>
                </c:pt>
                <c:pt idx="6715">
                  <c:v>30</c:v>
                </c:pt>
                <c:pt idx="6716">
                  <c:v>25.92</c:v>
                </c:pt>
                <c:pt idx="6717">
                  <c:v>159.91999999999999</c:v>
                </c:pt>
                <c:pt idx="6718">
                  <c:v>34.944000000000003</c:v>
                </c:pt>
                <c:pt idx="6719">
                  <c:v>149.94999999999999</c:v>
                </c:pt>
                <c:pt idx="6720">
                  <c:v>23.32</c:v>
                </c:pt>
                <c:pt idx="6721">
                  <c:v>16.739999999999998</c:v>
                </c:pt>
                <c:pt idx="6722">
                  <c:v>14.82</c:v>
                </c:pt>
                <c:pt idx="6723">
                  <c:v>10.47</c:v>
                </c:pt>
                <c:pt idx="6724">
                  <c:v>11.07</c:v>
                </c:pt>
                <c:pt idx="6725">
                  <c:v>20.704000000000001</c:v>
                </c:pt>
                <c:pt idx="6726">
                  <c:v>177.2</c:v>
                </c:pt>
                <c:pt idx="6727">
                  <c:v>50.496000000000002</c:v>
                </c:pt>
                <c:pt idx="6728">
                  <c:v>6.1289999999999996</c:v>
                </c:pt>
                <c:pt idx="6729">
                  <c:v>643.13599999999997</c:v>
                </c:pt>
                <c:pt idx="6730">
                  <c:v>20.736000000000001</c:v>
                </c:pt>
                <c:pt idx="6731">
                  <c:v>177.536</c:v>
                </c:pt>
                <c:pt idx="6732">
                  <c:v>32.432000000000002</c:v>
                </c:pt>
                <c:pt idx="6733">
                  <c:v>11.696</c:v>
                </c:pt>
                <c:pt idx="6734">
                  <c:v>113.76</c:v>
                </c:pt>
                <c:pt idx="6735">
                  <c:v>579.51</c:v>
                </c:pt>
                <c:pt idx="6736">
                  <c:v>150.66</c:v>
                </c:pt>
                <c:pt idx="6737">
                  <c:v>48.031999999999996</c:v>
                </c:pt>
                <c:pt idx="6738">
                  <c:v>102.624</c:v>
                </c:pt>
                <c:pt idx="6739">
                  <c:v>359.77199999999999</c:v>
                </c:pt>
                <c:pt idx="6740">
                  <c:v>13.391999999999999</c:v>
                </c:pt>
                <c:pt idx="6741">
                  <c:v>122.136</c:v>
                </c:pt>
                <c:pt idx="6742">
                  <c:v>35.880000000000003</c:v>
                </c:pt>
                <c:pt idx="6743">
                  <c:v>479.952</c:v>
                </c:pt>
                <c:pt idx="6744">
                  <c:v>23.92</c:v>
                </c:pt>
                <c:pt idx="6745">
                  <c:v>629.95000000000005</c:v>
                </c:pt>
                <c:pt idx="6746">
                  <c:v>14.952</c:v>
                </c:pt>
                <c:pt idx="6747">
                  <c:v>17.940000000000001</c:v>
                </c:pt>
                <c:pt idx="6748">
                  <c:v>116.98</c:v>
                </c:pt>
                <c:pt idx="6749">
                  <c:v>121.96</c:v>
                </c:pt>
                <c:pt idx="6750">
                  <c:v>8.74</c:v>
                </c:pt>
                <c:pt idx="6751">
                  <c:v>61.96</c:v>
                </c:pt>
                <c:pt idx="6752">
                  <c:v>7.96</c:v>
                </c:pt>
                <c:pt idx="6753">
                  <c:v>275.24</c:v>
                </c:pt>
                <c:pt idx="6754">
                  <c:v>47.4</c:v>
                </c:pt>
                <c:pt idx="6755">
                  <c:v>512.96</c:v>
                </c:pt>
                <c:pt idx="6756">
                  <c:v>395.94</c:v>
                </c:pt>
                <c:pt idx="6757">
                  <c:v>81.96</c:v>
                </c:pt>
                <c:pt idx="6758">
                  <c:v>32.776000000000003</c:v>
                </c:pt>
                <c:pt idx="6759">
                  <c:v>272.94</c:v>
                </c:pt>
                <c:pt idx="6760">
                  <c:v>253.76400000000001</c:v>
                </c:pt>
                <c:pt idx="6761">
                  <c:v>29.24</c:v>
                </c:pt>
                <c:pt idx="6762">
                  <c:v>35.167999999999999</c:v>
                </c:pt>
                <c:pt idx="6763">
                  <c:v>1362.9</c:v>
                </c:pt>
                <c:pt idx="6764">
                  <c:v>317.05799999999999</c:v>
                </c:pt>
                <c:pt idx="6765">
                  <c:v>15.76</c:v>
                </c:pt>
                <c:pt idx="6766">
                  <c:v>14.56</c:v>
                </c:pt>
                <c:pt idx="6767">
                  <c:v>196.21</c:v>
                </c:pt>
                <c:pt idx="6768">
                  <c:v>35.4</c:v>
                </c:pt>
                <c:pt idx="6769">
                  <c:v>419.4</c:v>
                </c:pt>
                <c:pt idx="6770">
                  <c:v>13.005000000000001</c:v>
                </c:pt>
                <c:pt idx="6771">
                  <c:v>7.7119999999999997</c:v>
                </c:pt>
                <c:pt idx="6772">
                  <c:v>4.1760000000000002</c:v>
                </c:pt>
                <c:pt idx="6773">
                  <c:v>38.880000000000003</c:v>
                </c:pt>
                <c:pt idx="6774">
                  <c:v>17.64</c:v>
                </c:pt>
                <c:pt idx="6775">
                  <c:v>93.456000000000003</c:v>
                </c:pt>
                <c:pt idx="6776">
                  <c:v>449.91</c:v>
                </c:pt>
                <c:pt idx="6777">
                  <c:v>344.94</c:v>
                </c:pt>
                <c:pt idx="6778">
                  <c:v>14.76</c:v>
                </c:pt>
                <c:pt idx="6779">
                  <c:v>12.76</c:v>
                </c:pt>
                <c:pt idx="6780">
                  <c:v>58.48</c:v>
                </c:pt>
                <c:pt idx="6781">
                  <c:v>20.096</c:v>
                </c:pt>
                <c:pt idx="6782">
                  <c:v>37.752000000000002</c:v>
                </c:pt>
                <c:pt idx="6783">
                  <c:v>138.58799999999999</c:v>
                </c:pt>
                <c:pt idx="6784">
                  <c:v>259.92</c:v>
                </c:pt>
                <c:pt idx="6785">
                  <c:v>20.736000000000001</c:v>
                </c:pt>
                <c:pt idx="6786">
                  <c:v>129.93</c:v>
                </c:pt>
                <c:pt idx="6787">
                  <c:v>69.930000000000007</c:v>
                </c:pt>
                <c:pt idx="6788">
                  <c:v>140.73599999999999</c:v>
                </c:pt>
                <c:pt idx="6789">
                  <c:v>8.32</c:v>
                </c:pt>
                <c:pt idx="6790">
                  <c:v>9.98</c:v>
                </c:pt>
                <c:pt idx="6791">
                  <c:v>62.94</c:v>
                </c:pt>
                <c:pt idx="6792">
                  <c:v>21.488</c:v>
                </c:pt>
                <c:pt idx="6793">
                  <c:v>239.976</c:v>
                </c:pt>
                <c:pt idx="6794">
                  <c:v>34.503999999999998</c:v>
                </c:pt>
                <c:pt idx="6795">
                  <c:v>20.103999999999999</c:v>
                </c:pt>
                <c:pt idx="6796">
                  <c:v>3.798</c:v>
                </c:pt>
                <c:pt idx="6797">
                  <c:v>7.88</c:v>
                </c:pt>
                <c:pt idx="6798">
                  <c:v>35.445</c:v>
                </c:pt>
                <c:pt idx="6799">
                  <c:v>269.97000000000003</c:v>
                </c:pt>
                <c:pt idx="6800">
                  <c:v>45.12</c:v>
                </c:pt>
                <c:pt idx="6801">
                  <c:v>100.8</c:v>
                </c:pt>
                <c:pt idx="6802">
                  <c:v>47.968000000000004</c:v>
                </c:pt>
                <c:pt idx="6803">
                  <c:v>99.98</c:v>
                </c:pt>
                <c:pt idx="6804">
                  <c:v>9.9600000000000009</c:v>
                </c:pt>
                <c:pt idx="6805">
                  <c:v>3.8559999999999999</c:v>
                </c:pt>
                <c:pt idx="6806">
                  <c:v>98.376000000000005</c:v>
                </c:pt>
                <c:pt idx="6807">
                  <c:v>22.38</c:v>
                </c:pt>
                <c:pt idx="6808">
                  <c:v>3.8820000000000001</c:v>
                </c:pt>
                <c:pt idx="6809">
                  <c:v>12.585000000000001</c:v>
                </c:pt>
                <c:pt idx="6810">
                  <c:v>113.372</c:v>
                </c:pt>
                <c:pt idx="6811">
                  <c:v>18.312000000000001</c:v>
                </c:pt>
                <c:pt idx="6812">
                  <c:v>127.93600000000001</c:v>
                </c:pt>
                <c:pt idx="6813">
                  <c:v>241.17</c:v>
                </c:pt>
                <c:pt idx="6814">
                  <c:v>6.24</c:v>
                </c:pt>
                <c:pt idx="6815">
                  <c:v>17.899999999999999</c:v>
                </c:pt>
                <c:pt idx="6816">
                  <c:v>3266.3760000000002</c:v>
                </c:pt>
                <c:pt idx="6817">
                  <c:v>1.68</c:v>
                </c:pt>
                <c:pt idx="6818">
                  <c:v>7.968</c:v>
                </c:pt>
                <c:pt idx="6819">
                  <c:v>113.372</c:v>
                </c:pt>
                <c:pt idx="6820">
                  <c:v>2.96</c:v>
                </c:pt>
                <c:pt idx="6821">
                  <c:v>168.1</c:v>
                </c:pt>
                <c:pt idx="6822">
                  <c:v>98.46</c:v>
                </c:pt>
                <c:pt idx="6823">
                  <c:v>358.58</c:v>
                </c:pt>
                <c:pt idx="6824">
                  <c:v>32.479999999999997</c:v>
                </c:pt>
                <c:pt idx="6825">
                  <c:v>17499.95</c:v>
                </c:pt>
                <c:pt idx="6826">
                  <c:v>735.98</c:v>
                </c:pt>
                <c:pt idx="6827">
                  <c:v>34.369999999999997</c:v>
                </c:pt>
                <c:pt idx="6828">
                  <c:v>33.96</c:v>
                </c:pt>
                <c:pt idx="6829">
                  <c:v>197.97</c:v>
                </c:pt>
                <c:pt idx="6830">
                  <c:v>17.48</c:v>
                </c:pt>
                <c:pt idx="6831">
                  <c:v>8.016</c:v>
                </c:pt>
                <c:pt idx="6832">
                  <c:v>146.04</c:v>
                </c:pt>
                <c:pt idx="6833">
                  <c:v>27.88</c:v>
                </c:pt>
                <c:pt idx="6834">
                  <c:v>152.65</c:v>
                </c:pt>
                <c:pt idx="6835">
                  <c:v>22.72</c:v>
                </c:pt>
                <c:pt idx="6836">
                  <c:v>11.12</c:v>
                </c:pt>
                <c:pt idx="6837">
                  <c:v>1640.7</c:v>
                </c:pt>
                <c:pt idx="6838">
                  <c:v>371.2</c:v>
                </c:pt>
                <c:pt idx="6839">
                  <c:v>14.832000000000001</c:v>
                </c:pt>
                <c:pt idx="6840">
                  <c:v>20.7</c:v>
                </c:pt>
                <c:pt idx="6841">
                  <c:v>11.34</c:v>
                </c:pt>
                <c:pt idx="6842">
                  <c:v>67.900000000000006</c:v>
                </c:pt>
                <c:pt idx="6843">
                  <c:v>1059.1199999999999</c:v>
                </c:pt>
                <c:pt idx="6844">
                  <c:v>478.48</c:v>
                </c:pt>
                <c:pt idx="6845">
                  <c:v>32.04</c:v>
                </c:pt>
                <c:pt idx="6846">
                  <c:v>55.991999999999997</c:v>
                </c:pt>
                <c:pt idx="6847">
                  <c:v>76.864000000000004</c:v>
                </c:pt>
                <c:pt idx="6848">
                  <c:v>59.92</c:v>
                </c:pt>
                <c:pt idx="6849">
                  <c:v>1565.88</c:v>
                </c:pt>
                <c:pt idx="6850">
                  <c:v>106.05</c:v>
                </c:pt>
                <c:pt idx="6851">
                  <c:v>62.04</c:v>
                </c:pt>
                <c:pt idx="6852">
                  <c:v>494.97</c:v>
                </c:pt>
                <c:pt idx="6853">
                  <c:v>367.96</c:v>
                </c:pt>
                <c:pt idx="6854">
                  <c:v>44.96</c:v>
                </c:pt>
                <c:pt idx="6855">
                  <c:v>182.94</c:v>
                </c:pt>
                <c:pt idx="6856">
                  <c:v>28.14</c:v>
                </c:pt>
                <c:pt idx="6857">
                  <c:v>7.38</c:v>
                </c:pt>
                <c:pt idx="6858">
                  <c:v>10.9</c:v>
                </c:pt>
                <c:pt idx="6859">
                  <c:v>274.89</c:v>
                </c:pt>
                <c:pt idx="6860">
                  <c:v>23.04</c:v>
                </c:pt>
                <c:pt idx="6861">
                  <c:v>218.352</c:v>
                </c:pt>
                <c:pt idx="6862">
                  <c:v>10.368</c:v>
                </c:pt>
                <c:pt idx="6863">
                  <c:v>12.672000000000001</c:v>
                </c:pt>
                <c:pt idx="6864">
                  <c:v>91.96</c:v>
                </c:pt>
                <c:pt idx="6865">
                  <c:v>254.97</c:v>
                </c:pt>
                <c:pt idx="6866">
                  <c:v>31.984000000000002</c:v>
                </c:pt>
                <c:pt idx="6867">
                  <c:v>2887.056</c:v>
                </c:pt>
                <c:pt idx="6868">
                  <c:v>12.96</c:v>
                </c:pt>
                <c:pt idx="6869">
                  <c:v>47.52</c:v>
                </c:pt>
                <c:pt idx="6870">
                  <c:v>11.952</c:v>
                </c:pt>
                <c:pt idx="6871">
                  <c:v>4.9800000000000004</c:v>
                </c:pt>
                <c:pt idx="6872">
                  <c:v>10.78</c:v>
                </c:pt>
                <c:pt idx="6873">
                  <c:v>119.976</c:v>
                </c:pt>
                <c:pt idx="6874">
                  <c:v>25.06</c:v>
                </c:pt>
                <c:pt idx="6875">
                  <c:v>1652.94</c:v>
                </c:pt>
                <c:pt idx="6876">
                  <c:v>131.376</c:v>
                </c:pt>
                <c:pt idx="6877">
                  <c:v>5.3440000000000003</c:v>
                </c:pt>
                <c:pt idx="6878">
                  <c:v>2003.92</c:v>
                </c:pt>
                <c:pt idx="6879">
                  <c:v>32.4</c:v>
                </c:pt>
                <c:pt idx="6880">
                  <c:v>1913.4</c:v>
                </c:pt>
                <c:pt idx="6881">
                  <c:v>146.72999999999999</c:v>
                </c:pt>
                <c:pt idx="6882">
                  <c:v>114.2</c:v>
                </c:pt>
                <c:pt idx="6883">
                  <c:v>2567.84</c:v>
                </c:pt>
                <c:pt idx="6884">
                  <c:v>37.055999999999997</c:v>
                </c:pt>
                <c:pt idx="6885">
                  <c:v>259.89600000000002</c:v>
                </c:pt>
                <c:pt idx="6886">
                  <c:v>19.05</c:v>
                </c:pt>
                <c:pt idx="6887">
                  <c:v>73.343999999999994</c:v>
                </c:pt>
                <c:pt idx="6888">
                  <c:v>95.68</c:v>
                </c:pt>
                <c:pt idx="6889">
                  <c:v>50.96</c:v>
                </c:pt>
                <c:pt idx="6890">
                  <c:v>113.94</c:v>
                </c:pt>
                <c:pt idx="6891">
                  <c:v>25.92</c:v>
                </c:pt>
                <c:pt idx="6892">
                  <c:v>20.32</c:v>
                </c:pt>
                <c:pt idx="6893">
                  <c:v>411.98</c:v>
                </c:pt>
                <c:pt idx="6894">
                  <c:v>34.479999999999997</c:v>
                </c:pt>
                <c:pt idx="6895">
                  <c:v>244.55</c:v>
                </c:pt>
                <c:pt idx="6896">
                  <c:v>10.782</c:v>
                </c:pt>
                <c:pt idx="6897">
                  <c:v>602.65099999999995</c:v>
                </c:pt>
                <c:pt idx="6898">
                  <c:v>7.6559999999999997</c:v>
                </c:pt>
                <c:pt idx="6899">
                  <c:v>559.92999999999995</c:v>
                </c:pt>
                <c:pt idx="6900">
                  <c:v>2399.96</c:v>
                </c:pt>
                <c:pt idx="6901">
                  <c:v>16</c:v>
                </c:pt>
                <c:pt idx="6902">
                  <c:v>5.5880000000000001</c:v>
                </c:pt>
                <c:pt idx="6903">
                  <c:v>235.92</c:v>
                </c:pt>
                <c:pt idx="6904">
                  <c:v>10.68</c:v>
                </c:pt>
                <c:pt idx="6905">
                  <c:v>41.28</c:v>
                </c:pt>
                <c:pt idx="6906">
                  <c:v>1001.5839999999999</c:v>
                </c:pt>
                <c:pt idx="6907">
                  <c:v>14.76</c:v>
                </c:pt>
                <c:pt idx="6908">
                  <c:v>2.5019999999999998</c:v>
                </c:pt>
                <c:pt idx="6909">
                  <c:v>115.96</c:v>
                </c:pt>
                <c:pt idx="6910">
                  <c:v>186.54</c:v>
                </c:pt>
                <c:pt idx="6911">
                  <c:v>159.56</c:v>
                </c:pt>
                <c:pt idx="6912">
                  <c:v>55.984000000000002</c:v>
                </c:pt>
                <c:pt idx="6913">
                  <c:v>132.16</c:v>
                </c:pt>
                <c:pt idx="6914">
                  <c:v>17.904</c:v>
                </c:pt>
                <c:pt idx="6915">
                  <c:v>124.032</c:v>
                </c:pt>
                <c:pt idx="6916">
                  <c:v>1403.92</c:v>
                </c:pt>
                <c:pt idx="6917">
                  <c:v>28.8</c:v>
                </c:pt>
                <c:pt idx="6918">
                  <c:v>24.588000000000001</c:v>
                </c:pt>
                <c:pt idx="6919">
                  <c:v>356.79</c:v>
                </c:pt>
                <c:pt idx="6920">
                  <c:v>16.98</c:v>
                </c:pt>
                <c:pt idx="6921">
                  <c:v>491.55</c:v>
                </c:pt>
                <c:pt idx="6922">
                  <c:v>7.38</c:v>
                </c:pt>
                <c:pt idx="6923">
                  <c:v>23.66</c:v>
                </c:pt>
                <c:pt idx="6924">
                  <c:v>681.40800000000002</c:v>
                </c:pt>
                <c:pt idx="6925">
                  <c:v>18.899999999999999</c:v>
                </c:pt>
                <c:pt idx="6926">
                  <c:v>93.68</c:v>
                </c:pt>
                <c:pt idx="6927">
                  <c:v>21.93</c:v>
                </c:pt>
                <c:pt idx="6928">
                  <c:v>862.34400000000005</c:v>
                </c:pt>
                <c:pt idx="6929">
                  <c:v>19.98</c:v>
                </c:pt>
                <c:pt idx="6930">
                  <c:v>13.494</c:v>
                </c:pt>
                <c:pt idx="6931">
                  <c:v>23.988</c:v>
                </c:pt>
                <c:pt idx="6932">
                  <c:v>31.984000000000002</c:v>
                </c:pt>
                <c:pt idx="6933">
                  <c:v>41.584000000000003</c:v>
                </c:pt>
                <c:pt idx="6934">
                  <c:v>95.975999999999999</c:v>
                </c:pt>
                <c:pt idx="6935">
                  <c:v>84.272000000000006</c:v>
                </c:pt>
                <c:pt idx="6936">
                  <c:v>36.543999999999997</c:v>
                </c:pt>
                <c:pt idx="6937">
                  <c:v>479.72</c:v>
                </c:pt>
                <c:pt idx="6938">
                  <c:v>102.36799999999999</c:v>
                </c:pt>
                <c:pt idx="6939">
                  <c:v>28.4</c:v>
                </c:pt>
                <c:pt idx="6940">
                  <c:v>713.88</c:v>
                </c:pt>
                <c:pt idx="6941">
                  <c:v>68.52</c:v>
                </c:pt>
                <c:pt idx="6942">
                  <c:v>623.96</c:v>
                </c:pt>
                <c:pt idx="6943">
                  <c:v>11.12</c:v>
                </c:pt>
                <c:pt idx="6944">
                  <c:v>523.91999999999996</c:v>
                </c:pt>
                <c:pt idx="6945">
                  <c:v>2.48</c:v>
                </c:pt>
                <c:pt idx="6946">
                  <c:v>221.024</c:v>
                </c:pt>
                <c:pt idx="6947">
                  <c:v>128.05799999999999</c:v>
                </c:pt>
                <c:pt idx="6948">
                  <c:v>58.408000000000001</c:v>
                </c:pt>
                <c:pt idx="6949">
                  <c:v>79.974000000000004</c:v>
                </c:pt>
                <c:pt idx="6950">
                  <c:v>479.988</c:v>
                </c:pt>
                <c:pt idx="6951">
                  <c:v>11.808</c:v>
                </c:pt>
                <c:pt idx="6952">
                  <c:v>53.567999999999998</c:v>
                </c:pt>
                <c:pt idx="6953">
                  <c:v>503.96</c:v>
                </c:pt>
                <c:pt idx="6954">
                  <c:v>21.34</c:v>
                </c:pt>
                <c:pt idx="6955">
                  <c:v>36.4</c:v>
                </c:pt>
                <c:pt idx="6956">
                  <c:v>51.75</c:v>
                </c:pt>
                <c:pt idx="6957">
                  <c:v>15.51</c:v>
                </c:pt>
                <c:pt idx="6958">
                  <c:v>146.82</c:v>
                </c:pt>
                <c:pt idx="6959">
                  <c:v>12.96</c:v>
                </c:pt>
                <c:pt idx="6960">
                  <c:v>7.8</c:v>
                </c:pt>
                <c:pt idx="6961">
                  <c:v>10.199999999999999</c:v>
                </c:pt>
                <c:pt idx="6962">
                  <c:v>22.32</c:v>
                </c:pt>
                <c:pt idx="6963">
                  <c:v>24.1</c:v>
                </c:pt>
                <c:pt idx="6964">
                  <c:v>75.98</c:v>
                </c:pt>
                <c:pt idx="6965">
                  <c:v>6.46</c:v>
                </c:pt>
                <c:pt idx="6966">
                  <c:v>60.12</c:v>
                </c:pt>
                <c:pt idx="6967">
                  <c:v>824.97</c:v>
                </c:pt>
                <c:pt idx="6968">
                  <c:v>24.85</c:v>
                </c:pt>
                <c:pt idx="6969">
                  <c:v>12.624000000000001</c:v>
                </c:pt>
                <c:pt idx="6970">
                  <c:v>89.584000000000003</c:v>
                </c:pt>
                <c:pt idx="6971">
                  <c:v>471.92</c:v>
                </c:pt>
                <c:pt idx="6972">
                  <c:v>18.18</c:v>
                </c:pt>
                <c:pt idx="6973">
                  <c:v>31.744</c:v>
                </c:pt>
                <c:pt idx="6974">
                  <c:v>5.9039999999999999</c:v>
                </c:pt>
                <c:pt idx="6975">
                  <c:v>621.76</c:v>
                </c:pt>
                <c:pt idx="6976">
                  <c:v>59.98</c:v>
                </c:pt>
                <c:pt idx="6977">
                  <c:v>48.87</c:v>
                </c:pt>
                <c:pt idx="6978">
                  <c:v>154.9</c:v>
                </c:pt>
                <c:pt idx="6979">
                  <c:v>5.92</c:v>
                </c:pt>
                <c:pt idx="6980">
                  <c:v>30.18</c:v>
                </c:pt>
                <c:pt idx="6981">
                  <c:v>24.1</c:v>
                </c:pt>
                <c:pt idx="6982">
                  <c:v>8.7799999999999994</c:v>
                </c:pt>
                <c:pt idx="6983">
                  <c:v>376.74</c:v>
                </c:pt>
                <c:pt idx="6984">
                  <c:v>29.52</c:v>
                </c:pt>
                <c:pt idx="6985">
                  <c:v>11.96</c:v>
                </c:pt>
                <c:pt idx="6986">
                  <c:v>26.4</c:v>
                </c:pt>
                <c:pt idx="6987">
                  <c:v>1158.1199999999999</c:v>
                </c:pt>
                <c:pt idx="6988">
                  <c:v>1.3919999999999999</c:v>
                </c:pt>
                <c:pt idx="6989">
                  <c:v>44.43</c:v>
                </c:pt>
                <c:pt idx="6990">
                  <c:v>226.2</c:v>
                </c:pt>
                <c:pt idx="6991">
                  <c:v>186.54</c:v>
                </c:pt>
                <c:pt idx="6992">
                  <c:v>265.86</c:v>
                </c:pt>
                <c:pt idx="6993">
                  <c:v>27.9</c:v>
                </c:pt>
                <c:pt idx="6994">
                  <c:v>31.08</c:v>
                </c:pt>
                <c:pt idx="6995">
                  <c:v>13.84</c:v>
                </c:pt>
                <c:pt idx="6996">
                  <c:v>175.87200000000001</c:v>
                </c:pt>
                <c:pt idx="6997">
                  <c:v>12.96</c:v>
                </c:pt>
                <c:pt idx="6998">
                  <c:v>208.44</c:v>
                </c:pt>
                <c:pt idx="6999">
                  <c:v>25.76</c:v>
                </c:pt>
                <c:pt idx="7000">
                  <c:v>366.74400000000003</c:v>
                </c:pt>
                <c:pt idx="7001">
                  <c:v>289.24</c:v>
                </c:pt>
                <c:pt idx="7002">
                  <c:v>69.456000000000003</c:v>
                </c:pt>
                <c:pt idx="7003">
                  <c:v>5.1840000000000002</c:v>
                </c:pt>
                <c:pt idx="7004">
                  <c:v>205.16399999999999</c:v>
                </c:pt>
                <c:pt idx="7005">
                  <c:v>8.5440000000000005</c:v>
                </c:pt>
                <c:pt idx="7006">
                  <c:v>12.827999999999999</c:v>
                </c:pt>
                <c:pt idx="7007">
                  <c:v>598.45799999999997</c:v>
                </c:pt>
                <c:pt idx="7008">
                  <c:v>25.984000000000002</c:v>
                </c:pt>
                <c:pt idx="7009">
                  <c:v>17.96</c:v>
                </c:pt>
                <c:pt idx="7010">
                  <c:v>5.04</c:v>
                </c:pt>
                <c:pt idx="7011">
                  <c:v>208.16</c:v>
                </c:pt>
                <c:pt idx="7012">
                  <c:v>148.25700000000001</c:v>
                </c:pt>
                <c:pt idx="7013">
                  <c:v>146.76</c:v>
                </c:pt>
                <c:pt idx="7014">
                  <c:v>32.96</c:v>
                </c:pt>
                <c:pt idx="7015">
                  <c:v>587.97</c:v>
                </c:pt>
                <c:pt idx="7016">
                  <c:v>14.94</c:v>
                </c:pt>
                <c:pt idx="7017">
                  <c:v>25.83</c:v>
                </c:pt>
                <c:pt idx="7018">
                  <c:v>15.552</c:v>
                </c:pt>
                <c:pt idx="7019">
                  <c:v>6.8</c:v>
                </c:pt>
                <c:pt idx="7020">
                  <c:v>4.2240000000000002</c:v>
                </c:pt>
                <c:pt idx="7021">
                  <c:v>143.63999999999999</c:v>
                </c:pt>
                <c:pt idx="7022">
                  <c:v>31.103999999999999</c:v>
                </c:pt>
                <c:pt idx="7023">
                  <c:v>223.05600000000001</c:v>
                </c:pt>
                <c:pt idx="7024">
                  <c:v>227.46</c:v>
                </c:pt>
                <c:pt idx="7025">
                  <c:v>46.24</c:v>
                </c:pt>
                <c:pt idx="7026">
                  <c:v>5.22</c:v>
                </c:pt>
                <c:pt idx="7027">
                  <c:v>33.9</c:v>
                </c:pt>
                <c:pt idx="7028">
                  <c:v>28.14</c:v>
                </c:pt>
                <c:pt idx="7029">
                  <c:v>36</c:v>
                </c:pt>
                <c:pt idx="7030">
                  <c:v>92.94</c:v>
                </c:pt>
                <c:pt idx="7031">
                  <c:v>245.64599999999999</c:v>
                </c:pt>
                <c:pt idx="7032">
                  <c:v>55.008000000000003</c:v>
                </c:pt>
                <c:pt idx="7033">
                  <c:v>35.231999999999999</c:v>
                </c:pt>
                <c:pt idx="7034">
                  <c:v>523.39200000000005</c:v>
                </c:pt>
                <c:pt idx="7035">
                  <c:v>479.98399999999998</c:v>
                </c:pt>
                <c:pt idx="7036">
                  <c:v>12.96</c:v>
                </c:pt>
                <c:pt idx="7037">
                  <c:v>17.940000000000001</c:v>
                </c:pt>
                <c:pt idx="7038">
                  <c:v>166.72</c:v>
                </c:pt>
                <c:pt idx="7039">
                  <c:v>24.815999999999999</c:v>
                </c:pt>
                <c:pt idx="7040">
                  <c:v>124.36</c:v>
                </c:pt>
                <c:pt idx="7041">
                  <c:v>599.97</c:v>
                </c:pt>
                <c:pt idx="7042">
                  <c:v>198.744</c:v>
                </c:pt>
                <c:pt idx="7043">
                  <c:v>9.1839999999999993</c:v>
                </c:pt>
                <c:pt idx="7044">
                  <c:v>9.2479999999999993</c:v>
                </c:pt>
                <c:pt idx="7045">
                  <c:v>99.591999999999999</c:v>
                </c:pt>
                <c:pt idx="7046">
                  <c:v>399.96</c:v>
                </c:pt>
                <c:pt idx="7047">
                  <c:v>15.552</c:v>
                </c:pt>
                <c:pt idx="7048">
                  <c:v>14.576000000000001</c:v>
                </c:pt>
                <c:pt idx="7049">
                  <c:v>209.6</c:v>
                </c:pt>
                <c:pt idx="7050">
                  <c:v>23.32</c:v>
                </c:pt>
                <c:pt idx="7051">
                  <c:v>30.98</c:v>
                </c:pt>
                <c:pt idx="7052">
                  <c:v>119.96</c:v>
                </c:pt>
                <c:pt idx="7053">
                  <c:v>363.92</c:v>
                </c:pt>
                <c:pt idx="7054">
                  <c:v>35.808</c:v>
                </c:pt>
                <c:pt idx="7055">
                  <c:v>122.688</c:v>
                </c:pt>
                <c:pt idx="7056">
                  <c:v>892.13599999999997</c:v>
                </c:pt>
                <c:pt idx="7057">
                  <c:v>50.22</c:v>
                </c:pt>
                <c:pt idx="7058">
                  <c:v>83.42</c:v>
                </c:pt>
                <c:pt idx="7059">
                  <c:v>5.8719999999999999</c:v>
                </c:pt>
                <c:pt idx="7060">
                  <c:v>12.144</c:v>
                </c:pt>
                <c:pt idx="7061">
                  <c:v>27.792000000000002</c:v>
                </c:pt>
                <c:pt idx="7062">
                  <c:v>6.2080000000000002</c:v>
                </c:pt>
                <c:pt idx="7063">
                  <c:v>32.67</c:v>
                </c:pt>
                <c:pt idx="7064">
                  <c:v>1261.33</c:v>
                </c:pt>
                <c:pt idx="7065">
                  <c:v>38.880000000000003</c:v>
                </c:pt>
                <c:pt idx="7066">
                  <c:v>1.964</c:v>
                </c:pt>
                <c:pt idx="7067">
                  <c:v>82.656000000000006</c:v>
                </c:pt>
                <c:pt idx="7068">
                  <c:v>5.98</c:v>
                </c:pt>
                <c:pt idx="7069">
                  <c:v>9.2479999999999993</c:v>
                </c:pt>
                <c:pt idx="7070">
                  <c:v>4.4480000000000004</c:v>
                </c:pt>
                <c:pt idx="7071">
                  <c:v>5.1840000000000002</c:v>
                </c:pt>
                <c:pt idx="7072">
                  <c:v>175.92</c:v>
                </c:pt>
                <c:pt idx="7073">
                  <c:v>4.7519999999999998</c:v>
                </c:pt>
                <c:pt idx="7074">
                  <c:v>13.343999999999999</c:v>
                </c:pt>
                <c:pt idx="7075">
                  <c:v>54.9</c:v>
                </c:pt>
                <c:pt idx="7076">
                  <c:v>22.911000000000001</c:v>
                </c:pt>
                <c:pt idx="7077">
                  <c:v>309.45600000000002</c:v>
                </c:pt>
                <c:pt idx="7078">
                  <c:v>19.456</c:v>
                </c:pt>
                <c:pt idx="7079">
                  <c:v>472.51799999999997</c:v>
                </c:pt>
                <c:pt idx="7080">
                  <c:v>1012.68</c:v>
                </c:pt>
                <c:pt idx="7081">
                  <c:v>17.22</c:v>
                </c:pt>
                <c:pt idx="7082">
                  <c:v>3.52</c:v>
                </c:pt>
                <c:pt idx="7083">
                  <c:v>1626.192</c:v>
                </c:pt>
                <c:pt idx="7084">
                  <c:v>8.5950000000000006</c:v>
                </c:pt>
                <c:pt idx="7085">
                  <c:v>190.89599999999999</c:v>
                </c:pt>
                <c:pt idx="7086">
                  <c:v>99.87</c:v>
                </c:pt>
                <c:pt idx="7087">
                  <c:v>79.36</c:v>
                </c:pt>
                <c:pt idx="7088">
                  <c:v>119.96</c:v>
                </c:pt>
                <c:pt idx="7089">
                  <c:v>106.32</c:v>
                </c:pt>
                <c:pt idx="7090">
                  <c:v>163.44</c:v>
                </c:pt>
                <c:pt idx="7091">
                  <c:v>42.76</c:v>
                </c:pt>
                <c:pt idx="7092">
                  <c:v>51.55</c:v>
                </c:pt>
                <c:pt idx="7093">
                  <c:v>479.952</c:v>
                </c:pt>
                <c:pt idx="7094">
                  <c:v>146.68799999999999</c:v>
                </c:pt>
                <c:pt idx="7095">
                  <c:v>276.78399999999999</c:v>
                </c:pt>
                <c:pt idx="7096">
                  <c:v>25.32</c:v>
                </c:pt>
                <c:pt idx="7097">
                  <c:v>318.95999999999998</c:v>
                </c:pt>
                <c:pt idx="7098">
                  <c:v>212.64</c:v>
                </c:pt>
                <c:pt idx="7099">
                  <c:v>23.472000000000001</c:v>
                </c:pt>
                <c:pt idx="7100">
                  <c:v>19.648</c:v>
                </c:pt>
                <c:pt idx="7101">
                  <c:v>6.57</c:v>
                </c:pt>
                <c:pt idx="7102">
                  <c:v>421.1</c:v>
                </c:pt>
                <c:pt idx="7103">
                  <c:v>760.11599999999999</c:v>
                </c:pt>
                <c:pt idx="7104">
                  <c:v>38.783999999999999</c:v>
                </c:pt>
                <c:pt idx="7105">
                  <c:v>122.328</c:v>
                </c:pt>
                <c:pt idx="7106">
                  <c:v>25.98</c:v>
                </c:pt>
                <c:pt idx="7107">
                  <c:v>3.28</c:v>
                </c:pt>
                <c:pt idx="7108">
                  <c:v>459.88</c:v>
                </c:pt>
                <c:pt idx="7109">
                  <c:v>7.76</c:v>
                </c:pt>
                <c:pt idx="7110">
                  <c:v>71.959999999999994</c:v>
                </c:pt>
                <c:pt idx="7111">
                  <c:v>54.9</c:v>
                </c:pt>
                <c:pt idx="7112">
                  <c:v>9.2799999999999994</c:v>
                </c:pt>
                <c:pt idx="7113">
                  <c:v>1685.88</c:v>
                </c:pt>
                <c:pt idx="7114">
                  <c:v>5.7279999999999998</c:v>
                </c:pt>
                <c:pt idx="7115">
                  <c:v>61.96</c:v>
                </c:pt>
                <c:pt idx="7116">
                  <c:v>1.3440000000000001</c:v>
                </c:pt>
                <c:pt idx="7117">
                  <c:v>17.940000000000001</c:v>
                </c:pt>
                <c:pt idx="7118">
                  <c:v>13.904</c:v>
                </c:pt>
                <c:pt idx="7119">
                  <c:v>67.194000000000003</c:v>
                </c:pt>
                <c:pt idx="7120">
                  <c:v>41.86</c:v>
                </c:pt>
                <c:pt idx="7121">
                  <c:v>141.96</c:v>
                </c:pt>
                <c:pt idx="7122">
                  <c:v>10.02</c:v>
                </c:pt>
                <c:pt idx="7123">
                  <c:v>144.12</c:v>
                </c:pt>
                <c:pt idx="7124">
                  <c:v>17.940000000000001</c:v>
                </c:pt>
                <c:pt idx="7125">
                  <c:v>13.89</c:v>
                </c:pt>
                <c:pt idx="7126">
                  <c:v>16.45</c:v>
                </c:pt>
                <c:pt idx="7127">
                  <c:v>19.920000000000002</c:v>
                </c:pt>
                <c:pt idx="7128">
                  <c:v>35.167999999999999</c:v>
                </c:pt>
                <c:pt idx="7129">
                  <c:v>123.08799999999999</c:v>
                </c:pt>
                <c:pt idx="7130">
                  <c:v>257.94</c:v>
                </c:pt>
                <c:pt idx="7131">
                  <c:v>1879.96</c:v>
                </c:pt>
                <c:pt idx="7132">
                  <c:v>27.46</c:v>
                </c:pt>
                <c:pt idx="7133">
                  <c:v>89.98</c:v>
                </c:pt>
                <c:pt idx="7134">
                  <c:v>828.6</c:v>
                </c:pt>
                <c:pt idx="7135">
                  <c:v>7.23</c:v>
                </c:pt>
                <c:pt idx="7136">
                  <c:v>17.440000000000001</c:v>
                </c:pt>
                <c:pt idx="7137">
                  <c:v>62.88</c:v>
                </c:pt>
                <c:pt idx="7138">
                  <c:v>290.35199999999998</c:v>
                </c:pt>
                <c:pt idx="7139">
                  <c:v>113.52</c:v>
                </c:pt>
                <c:pt idx="7140">
                  <c:v>135.30000000000001</c:v>
                </c:pt>
                <c:pt idx="7141">
                  <c:v>111.15</c:v>
                </c:pt>
                <c:pt idx="7142">
                  <c:v>776.85</c:v>
                </c:pt>
                <c:pt idx="7143">
                  <c:v>12.294</c:v>
                </c:pt>
                <c:pt idx="7144">
                  <c:v>154.76400000000001</c:v>
                </c:pt>
                <c:pt idx="7145">
                  <c:v>43.28</c:v>
                </c:pt>
                <c:pt idx="7146">
                  <c:v>92.94</c:v>
                </c:pt>
                <c:pt idx="7147">
                  <c:v>52.56</c:v>
                </c:pt>
                <c:pt idx="7148">
                  <c:v>971.88</c:v>
                </c:pt>
                <c:pt idx="7149">
                  <c:v>141.96</c:v>
                </c:pt>
                <c:pt idx="7150">
                  <c:v>182.55</c:v>
                </c:pt>
                <c:pt idx="7151">
                  <c:v>88.768000000000001</c:v>
                </c:pt>
                <c:pt idx="7152">
                  <c:v>53.088000000000001</c:v>
                </c:pt>
                <c:pt idx="7153">
                  <c:v>275.88</c:v>
                </c:pt>
                <c:pt idx="7154">
                  <c:v>157.9</c:v>
                </c:pt>
                <c:pt idx="7155">
                  <c:v>4.91</c:v>
                </c:pt>
                <c:pt idx="7156">
                  <c:v>87.92</c:v>
                </c:pt>
                <c:pt idx="7157">
                  <c:v>5.98</c:v>
                </c:pt>
                <c:pt idx="7158">
                  <c:v>222.38399999999999</c:v>
                </c:pt>
                <c:pt idx="7159">
                  <c:v>16</c:v>
                </c:pt>
                <c:pt idx="7160">
                  <c:v>21.84</c:v>
                </c:pt>
                <c:pt idx="7161">
                  <c:v>15.6</c:v>
                </c:pt>
                <c:pt idx="7162">
                  <c:v>247.84</c:v>
                </c:pt>
                <c:pt idx="7163">
                  <c:v>9.9120000000000008</c:v>
                </c:pt>
                <c:pt idx="7164">
                  <c:v>69.52</c:v>
                </c:pt>
                <c:pt idx="7165">
                  <c:v>11.52</c:v>
                </c:pt>
                <c:pt idx="7166">
                  <c:v>717.72</c:v>
                </c:pt>
                <c:pt idx="7167">
                  <c:v>236.5</c:v>
                </c:pt>
                <c:pt idx="7168">
                  <c:v>170.352</c:v>
                </c:pt>
                <c:pt idx="7169">
                  <c:v>145.76400000000001</c:v>
                </c:pt>
                <c:pt idx="7170">
                  <c:v>107.97</c:v>
                </c:pt>
                <c:pt idx="7171">
                  <c:v>143.96</c:v>
                </c:pt>
                <c:pt idx="7172">
                  <c:v>2399.96</c:v>
                </c:pt>
                <c:pt idx="7173">
                  <c:v>74.352000000000004</c:v>
                </c:pt>
                <c:pt idx="7174">
                  <c:v>87.168000000000006</c:v>
                </c:pt>
                <c:pt idx="7175">
                  <c:v>32.231999999999999</c:v>
                </c:pt>
                <c:pt idx="7176">
                  <c:v>2.202</c:v>
                </c:pt>
                <c:pt idx="7177">
                  <c:v>9.3960000000000008</c:v>
                </c:pt>
                <c:pt idx="7178">
                  <c:v>89.97</c:v>
                </c:pt>
                <c:pt idx="7179">
                  <c:v>12.78</c:v>
                </c:pt>
                <c:pt idx="7180">
                  <c:v>40</c:v>
                </c:pt>
                <c:pt idx="7181">
                  <c:v>23.24</c:v>
                </c:pt>
                <c:pt idx="7182">
                  <c:v>908.82</c:v>
                </c:pt>
                <c:pt idx="7183">
                  <c:v>5.5519999999999996</c:v>
                </c:pt>
                <c:pt idx="7184">
                  <c:v>8.016</c:v>
                </c:pt>
                <c:pt idx="7185">
                  <c:v>74.591999999999999</c:v>
                </c:pt>
                <c:pt idx="7186">
                  <c:v>16.783999999999999</c:v>
                </c:pt>
                <c:pt idx="7187">
                  <c:v>38.863999999999997</c:v>
                </c:pt>
                <c:pt idx="7188">
                  <c:v>203.976</c:v>
                </c:pt>
                <c:pt idx="7189">
                  <c:v>674.35199999999998</c:v>
                </c:pt>
                <c:pt idx="7190">
                  <c:v>5.3879999999999999</c:v>
                </c:pt>
                <c:pt idx="7191">
                  <c:v>30.975999999999999</c:v>
                </c:pt>
                <c:pt idx="7192">
                  <c:v>1350.12</c:v>
                </c:pt>
                <c:pt idx="7193">
                  <c:v>15.92</c:v>
                </c:pt>
                <c:pt idx="7194">
                  <c:v>19.54</c:v>
                </c:pt>
                <c:pt idx="7195">
                  <c:v>21.4</c:v>
                </c:pt>
                <c:pt idx="7196">
                  <c:v>12.6</c:v>
                </c:pt>
                <c:pt idx="7197">
                  <c:v>11.96</c:v>
                </c:pt>
                <c:pt idx="7198">
                  <c:v>138</c:v>
                </c:pt>
                <c:pt idx="7199">
                  <c:v>116.76</c:v>
                </c:pt>
                <c:pt idx="7200">
                  <c:v>331.02300000000002</c:v>
                </c:pt>
                <c:pt idx="7201">
                  <c:v>756.8</c:v>
                </c:pt>
                <c:pt idx="7202">
                  <c:v>8.7360000000000007</c:v>
                </c:pt>
                <c:pt idx="7203">
                  <c:v>6.08</c:v>
                </c:pt>
                <c:pt idx="7204">
                  <c:v>17.46</c:v>
                </c:pt>
                <c:pt idx="7205">
                  <c:v>369.16</c:v>
                </c:pt>
                <c:pt idx="7206">
                  <c:v>2.9119999999999999</c:v>
                </c:pt>
                <c:pt idx="7207">
                  <c:v>20.736000000000001</c:v>
                </c:pt>
                <c:pt idx="7208">
                  <c:v>9.5679999999999996</c:v>
                </c:pt>
                <c:pt idx="7209">
                  <c:v>30.18</c:v>
                </c:pt>
                <c:pt idx="7210">
                  <c:v>51.648000000000003</c:v>
                </c:pt>
                <c:pt idx="7211">
                  <c:v>11.231999999999999</c:v>
                </c:pt>
                <c:pt idx="7212">
                  <c:v>14.73</c:v>
                </c:pt>
                <c:pt idx="7213">
                  <c:v>16.399999999999999</c:v>
                </c:pt>
                <c:pt idx="7214">
                  <c:v>25.92</c:v>
                </c:pt>
                <c:pt idx="7215">
                  <c:v>8.82</c:v>
                </c:pt>
                <c:pt idx="7216">
                  <c:v>62.496000000000002</c:v>
                </c:pt>
                <c:pt idx="7217">
                  <c:v>339.96</c:v>
                </c:pt>
                <c:pt idx="7218">
                  <c:v>49.567999999999998</c:v>
                </c:pt>
                <c:pt idx="7219">
                  <c:v>274.49099999999999</c:v>
                </c:pt>
                <c:pt idx="7220">
                  <c:v>137.94</c:v>
                </c:pt>
                <c:pt idx="7221">
                  <c:v>40.68</c:v>
                </c:pt>
                <c:pt idx="7222">
                  <c:v>110.376</c:v>
                </c:pt>
                <c:pt idx="7223">
                  <c:v>151.62</c:v>
                </c:pt>
                <c:pt idx="7224">
                  <c:v>30.8</c:v>
                </c:pt>
                <c:pt idx="7225">
                  <c:v>123.92</c:v>
                </c:pt>
                <c:pt idx="7226">
                  <c:v>1319.8</c:v>
                </c:pt>
                <c:pt idx="7227">
                  <c:v>89.712000000000003</c:v>
                </c:pt>
                <c:pt idx="7228">
                  <c:v>22.83</c:v>
                </c:pt>
                <c:pt idx="7229">
                  <c:v>30.88</c:v>
                </c:pt>
                <c:pt idx="7230">
                  <c:v>465.16</c:v>
                </c:pt>
                <c:pt idx="7231">
                  <c:v>27.12</c:v>
                </c:pt>
                <c:pt idx="7232">
                  <c:v>113.6</c:v>
                </c:pt>
                <c:pt idx="7233">
                  <c:v>12.96</c:v>
                </c:pt>
                <c:pt idx="7234">
                  <c:v>69.456000000000003</c:v>
                </c:pt>
                <c:pt idx="7235">
                  <c:v>8.64</c:v>
                </c:pt>
                <c:pt idx="7236">
                  <c:v>341.99099999999999</c:v>
                </c:pt>
                <c:pt idx="7237">
                  <c:v>43.96</c:v>
                </c:pt>
                <c:pt idx="7238">
                  <c:v>39.76</c:v>
                </c:pt>
                <c:pt idx="7239">
                  <c:v>66.36</c:v>
                </c:pt>
                <c:pt idx="7240">
                  <c:v>92.88</c:v>
                </c:pt>
                <c:pt idx="7241">
                  <c:v>24.14</c:v>
                </c:pt>
                <c:pt idx="7242">
                  <c:v>4416.174</c:v>
                </c:pt>
                <c:pt idx="7243">
                  <c:v>49.56</c:v>
                </c:pt>
                <c:pt idx="7244">
                  <c:v>354.9</c:v>
                </c:pt>
                <c:pt idx="7245">
                  <c:v>15.12</c:v>
                </c:pt>
                <c:pt idx="7246">
                  <c:v>302.45</c:v>
                </c:pt>
                <c:pt idx="7247">
                  <c:v>44.671999999999997</c:v>
                </c:pt>
                <c:pt idx="7248">
                  <c:v>119.98</c:v>
                </c:pt>
                <c:pt idx="7249">
                  <c:v>989.97</c:v>
                </c:pt>
                <c:pt idx="7250">
                  <c:v>9.2159999999999993</c:v>
                </c:pt>
                <c:pt idx="7251">
                  <c:v>68.52</c:v>
                </c:pt>
                <c:pt idx="7252">
                  <c:v>364.74</c:v>
                </c:pt>
                <c:pt idx="7253">
                  <c:v>47.4</c:v>
                </c:pt>
                <c:pt idx="7254">
                  <c:v>49.76</c:v>
                </c:pt>
                <c:pt idx="7255">
                  <c:v>5.56</c:v>
                </c:pt>
                <c:pt idx="7256">
                  <c:v>629.1</c:v>
                </c:pt>
                <c:pt idx="7257">
                  <c:v>14.7</c:v>
                </c:pt>
                <c:pt idx="7258">
                  <c:v>45.36</c:v>
                </c:pt>
                <c:pt idx="7259">
                  <c:v>125.99</c:v>
                </c:pt>
                <c:pt idx="7260">
                  <c:v>14.7</c:v>
                </c:pt>
                <c:pt idx="7261">
                  <c:v>32.700000000000003</c:v>
                </c:pt>
                <c:pt idx="7262">
                  <c:v>31.68</c:v>
                </c:pt>
                <c:pt idx="7263">
                  <c:v>181.86</c:v>
                </c:pt>
                <c:pt idx="7264">
                  <c:v>155.37200000000001</c:v>
                </c:pt>
                <c:pt idx="7265">
                  <c:v>13.428000000000001</c:v>
                </c:pt>
                <c:pt idx="7266">
                  <c:v>67.135999999999996</c:v>
                </c:pt>
                <c:pt idx="7267">
                  <c:v>89.567999999999998</c:v>
                </c:pt>
                <c:pt idx="7268">
                  <c:v>315.77600000000001</c:v>
                </c:pt>
                <c:pt idx="7269">
                  <c:v>273.666</c:v>
                </c:pt>
                <c:pt idx="7270">
                  <c:v>17.48</c:v>
                </c:pt>
                <c:pt idx="7271">
                  <c:v>20.608000000000001</c:v>
                </c:pt>
                <c:pt idx="7272">
                  <c:v>4.0949999999999998</c:v>
                </c:pt>
                <c:pt idx="7273">
                  <c:v>339.96</c:v>
                </c:pt>
                <c:pt idx="7274">
                  <c:v>63.98</c:v>
                </c:pt>
                <c:pt idx="7275">
                  <c:v>799.92</c:v>
                </c:pt>
                <c:pt idx="7276">
                  <c:v>35.984000000000002</c:v>
                </c:pt>
                <c:pt idx="7277">
                  <c:v>389.97</c:v>
                </c:pt>
                <c:pt idx="7278">
                  <c:v>185.52799999999999</c:v>
                </c:pt>
                <c:pt idx="7279">
                  <c:v>2541.98</c:v>
                </c:pt>
                <c:pt idx="7280">
                  <c:v>599.98500000000001</c:v>
                </c:pt>
                <c:pt idx="7281">
                  <c:v>3.036</c:v>
                </c:pt>
                <c:pt idx="7282">
                  <c:v>25.92</c:v>
                </c:pt>
                <c:pt idx="7283">
                  <c:v>66.111999999999995</c:v>
                </c:pt>
                <c:pt idx="7284">
                  <c:v>46.36</c:v>
                </c:pt>
                <c:pt idx="7285">
                  <c:v>6.9</c:v>
                </c:pt>
                <c:pt idx="7286">
                  <c:v>57.69</c:v>
                </c:pt>
                <c:pt idx="7287">
                  <c:v>559.71</c:v>
                </c:pt>
                <c:pt idx="7288">
                  <c:v>305.01</c:v>
                </c:pt>
                <c:pt idx="7289">
                  <c:v>50.783999999999999</c:v>
                </c:pt>
                <c:pt idx="7290">
                  <c:v>26.01</c:v>
                </c:pt>
                <c:pt idx="7291">
                  <c:v>649</c:v>
                </c:pt>
                <c:pt idx="7292">
                  <c:v>59.99</c:v>
                </c:pt>
                <c:pt idx="7293">
                  <c:v>20.239999999999998</c:v>
                </c:pt>
                <c:pt idx="7294">
                  <c:v>37.840000000000003</c:v>
                </c:pt>
                <c:pt idx="7295">
                  <c:v>5.4720000000000004</c:v>
                </c:pt>
                <c:pt idx="7296">
                  <c:v>77.239999999999995</c:v>
                </c:pt>
                <c:pt idx="7297">
                  <c:v>292.10000000000002</c:v>
                </c:pt>
                <c:pt idx="7298">
                  <c:v>8.5440000000000005</c:v>
                </c:pt>
                <c:pt idx="7299">
                  <c:v>424.11599999999999</c:v>
                </c:pt>
                <c:pt idx="7300">
                  <c:v>2.8919999999999999</c:v>
                </c:pt>
                <c:pt idx="7301">
                  <c:v>381.72</c:v>
                </c:pt>
                <c:pt idx="7302">
                  <c:v>97.183999999999997</c:v>
                </c:pt>
                <c:pt idx="7303">
                  <c:v>10.368</c:v>
                </c:pt>
                <c:pt idx="7304">
                  <c:v>890.84100000000001</c:v>
                </c:pt>
                <c:pt idx="7305">
                  <c:v>72</c:v>
                </c:pt>
                <c:pt idx="7306">
                  <c:v>113.88800000000001</c:v>
                </c:pt>
                <c:pt idx="7307">
                  <c:v>158.13</c:v>
                </c:pt>
                <c:pt idx="7308">
                  <c:v>14.13</c:v>
                </c:pt>
                <c:pt idx="7309">
                  <c:v>64.75</c:v>
                </c:pt>
                <c:pt idx="7310">
                  <c:v>1.8720000000000001</c:v>
                </c:pt>
                <c:pt idx="7311">
                  <c:v>11.214</c:v>
                </c:pt>
                <c:pt idx="7312">
                  <c:v>37.375999999999998</c:v>
                </c:pt>
                <c:pt idx="7313">
                  <c:v>286.39999999999998</c:v>
                </c:pt>
                <c:pt idx="7314">
                  <c:v>43.92</c:v>
                </c:pt>
                <c:pt idx="7315">
                  <c:v>142.18199999999999</c:v>
                </c:pt>
                <c:pt idx="7316">
                  <c:v>19.608000000000001</c:v>
                </c:pt>
                <c:pt idx="7317">
                  <c:v>4.1580000000000004</c:v>
                </c:pt>
                <c:pt idx="7318">
                  <c:v>979.95</c:v>
                </c:pt>
                <c:pt idx="7319">
                  <c:v>135.30000000000001</c:v>
                </c:pt>
                <c:pt idx="7320">
                  <c:v>8.9039999999999999</c:v>
                </c:pt>
                <c:pt idx="7321">
                  <c:v>100.8</c:v>
                </c:pt>
                <c:pt idx="7322">
                  <c:v>41.96</c:v>
                </c:pt>
                <c:pt idx="7323">
                  <c:v>9.4499999999999993</c:v>
                </c:pt>
                <c:pt idx="7324">
                  <c:v>400.8</c:v>
                </c:pt>
                <c:pt idx="7325">
                  <c:v>28.792000000000002</c:v>
                </c:pt>
                <c:pt idx="7326">
                  <c:v>111</c:v>
                </c:pt>
                <c:pt idx="7327">
                  <c:v>1279.9680000000001</c:v>
                </c:pt>
                <c:pt idx="7328">
                  <c:v>1856.19</c:v>
                </c:pt>
                <c:pt idx="7329">
                  <c:v>22.751999999999999</c:v>
                </c:pt>
                <c:pt idx="7330">
                  <c:v>61.542000000000002</c:v>
                </c:pt>
                <c:pt idx="7331">
                  <c:v>81.438000000000002</c:v>
                </c:pt>
                <c:pt idx="7332">
                  <c:v>67.36</c:v>
                </c:pt>
                <c:pt idx="7333">
                  <c:v>54.527999999999999</c:v>
                </c:pt>
                <c:pt idx="7334">
                  <c:v>843.9</c:v>
                </c:pt>
                <c:pt idx="7335">
                  <c:v>449.56799999999998</c:v>
                </c:pt>
                <c:pt idx="7336">
                  <c:v>15.51</c:v>
                </c:pt>
                <c:pt idx="7337">
                  <c:v>192.18600000000001</c:v>
                </c:pt>
                <c:pt idx="7338">
                  <c:v>5.76</c:v>
                </c:pt>
                <c:pt idx="7339">
                  <c:v>67.88</c:v>
                </c:pt>
                <c:pt idx="7340">
                  <c:v>162.88999999999999</c:v>
                </c:pt>
                <c:pt idx="7341">
                  <c:v>25.71</c:v>
                </c:pt>
                <c:pt idx="7342">
                  <c:v>191.88</c:v>
                </c:pt>
                <c:pt idx="7343">
                  <c:v>721.875</c:v>
                </c:pt>
                <c:pt idx="7344">
                  <c:v>73.567999999999998</c:v>
                </c:pt>
                <c:pt idx="7345">
                  <c:v>13.584</c:v>
                </c:pt>
                <c:pt idx="7346">
                  <c:v>64.784000000000006</c:v>
                </c:pt>
                <c:pt idx="7347">
                  <c:v>176.77199999999999</c:v>
                </c:pt>
                <c:pt idx="7348">
                  <c:v>38.82</c:v>
                </c:pt>
                <c:pt idx="7349">
                  <c:v>21.9</c:v>
                </c:pt>
                <c:pt idx="7350">
                  <c:v>111.79</c:v>
                </c:pt>
                <c:pt idx="7351">
                  <c:v>445.44</c:v>
                </c:pt>
                <c:pt idx="7352">
                  <c:v>16.52</c:v>
                </c:pt>
                <c:pt idx="7353">
                  <c:v>29.9</c:v>
                </c:pt>
                <c:pt idx="7354">
                  <c:v>116.4</c:v>
                </c:pt>
                <c:pt idx="7355">
                  <c:v>1.4079999999999999</c:v>
                </c:pt>
                <c:pt idx="7356">
                  <c:v>169.56800000000001</c:v>
                </c:pt>
                <c:pt idx="7357">
                  <c:v>251.964</c:v>
                </c:pt>
                <c:pt idx="7358">
                  <c:v>523.76400000000001</c:v>
                </c:pt>
                <c:pt idx="7359">
                  <c:v>19.440000000000001</c:v>
                </c:pt>
                <c:pt idx="7360">
                  <c:v>194.352</c:v>
                </c:pt>
                <c:pt idx="7361">
                  <c:v>36.624000000000002</c:v>
                </c:pt>
                <c:pt idx="7362">
                  <c:v>340.18200000000002</c:v>
                </c:pt>
                <c:pt idx="7363">
                  <c:v>12.672000000000001</c:v>
                </c:pt>
                <c:pt idx="7364">
                  <c:v>6.8879999999999999</c:v>
                </c:pt>
                <c:pt idx="7365">
                  <c:v>32.543999999999997</c:v>
                </c:pt>
                <c:pt idx="7366">
                  <c:v>347.80200000000002</c:v>
                </c:pt>
                <c:pt idx="7367">
                  <c:v>15.57</c:v>
                </c:pt>
                <c:pt idx="7368">
                  <c:v>4.6079999999999997</c:v>
                </c:pt>
                <c:pt idx="7369">
                  <c:v>257.98</c:v>
                </c:pt>
                <c:pt idx="7370">
                  <c:v>153.78</c:v>
                </c:pt>
                <c:pt idx="7371">
                  <c:v>61.02</c:v>
                </c:pt>
                <c:pt idx="7372">
                  <c:v>110.11</c:v>
                </c:pt>
                <c:pt idx="7373">
                  <c:v>7.89</c:v>
                </c:pt>
                <c:pt idx="7374">
                  <c:v>36.024000000000001</c:v>
                </c:pt>
                <c:pt idx="7375">
                  <c:v>54.335999999999999</c:v>
                </c:pt>
                <c:pt idx="7376">
                  <c:v>92.52</c:v>
                </c:pt>
                <c:pt idx="7377">
                  <c:v>10.272</c:v>
                </c:pt>
                <c:pt idx="7378">
                  <c:v>40.74</c:v>
                </c:pt>
                <c:pt idx="7379">
                  <c:v>14.4</c:v>
                </c:pt>
                <c:pt idx="7380">
                  <c:v>149.94999999999999</c:v>
                </c:pt>
                <c:pt idx="7381">
                  <c:v>16.899999999999999</c:v>
                </c:pt>
                <c:pt idx="7382">
                  <c:v>17.61</c:v>
                </c:pt>
                <c:pt idx="7383">
                  <c:v>378</c:v>
                </c:pt>
                <c:pt idx="7384">
                  <c:v>17.64</c:v>
                </c:pt>
                <c:pt idx="7385">
                  <c:v>373.08</c:v>
                </c:pt>
                <c:pt idx="7386">
                  <c:v>1336.44</c:v>
                </c:pt>
                <c:pt idx="7387">
                  <c:v>29.97</c:v>
                </c:pt>
                <c:pt idx="7388">
                  <c:v>390.36799999999999</c:v>
                </c:pt>
                <c:pt idx="7389">
                  <c:v>101.52</c:v>
                </c:pt>
                <c:pt idx="7390">
                  <c:v>74.352000000000004</c:v>
                </c:pt>
                <c:pt idx="7391">
                  <c:v>15.7</c:v>
                </c:pt>
                <c:pt idx="7392">
                  <c:v>59.52</c:v>
                </c:pt>
                <c:pt idx="7393">
                  <c:v>34.4</c:v>
                </c:pt>
                <c:pt idx="7394">
                  <c:v>313.17599999999999</c:v>
                </c:pt>
                <c:pt idx="7395">
                  <c:v>866.64599999999996</c:v>
                </c:pt>
                <c:pt idx="7396">
                  <c:v>795.40800000000002</c:v>
                </c:pt>
                <c:pt idx="7397">
                  <c:v>35.856000000000002</c:v>
                </c:pt>
                <c:pt idx="7398">
                  <c:v>23.84</c:v>
                </c:pt>
                <c:pt idx="7399">
                  <c:v>43.13</c:v>
                </c:pt>
                <c:pt idx="7400">
                  <c:v>30.87</c:v>
                </c:pt>
                <c:pt idx="7401">
                  <c:v>70.12</c:v>
                </c:pt>
                <c:pt idx="7402">
                  <c:v>509.95749999999998</c:v>
                </c:pt>
                <c:pt idx="7403">
                  <c:v>122.91</c:v>
                </c:pt>
                <c:pt idx="7404">
                  <c:v>97.567999999999998</c:v>
                </c:pt>
                <c:pt idx="7405">
                  <c:v>722.35199999999998</c:v>
                </c:pt>
                <c:pt idx="7406">
                  <c:v>11.52</c:v>
                </c:pt>
                <c:pt idx="7407">
                  <c:v>167.84</c:v>
                </c:pt>
                <c:pt idx="7408">
                  <c:v>172.11</c:v>
                </c:pt>
                <c:pt idx="7409">
                  <c:v>99.98</c:v>
                </c:pt>
                <c:pt idx="7410">
                  <c:v>156.792</c:v>
                </c:pt>
                <c:pt idx="7411">
                  <c:v>35.36</c:v>
                </c:pt>
                <c:pt idx="7412">
                  <c:v>13.592000000000001</c:v>
                </c:pt>
                <c:pt idx="7413">
                  <c:v>386.68</c:v>
                </c:pt>
                <c:pt idx="7414">
                  <c:v>379.96</c:v>
                </c:pt>
                <c:pt idx="7415">
                  <c:v>539.91</c:v>
                </c:pt>
                <c:pt idx="7416">
                  <c:v>41.24</c:v>
                </c:pt>
                <c:pt idx="7417">
                  <c:v>51.896999999999998</c:v>
                </c:pt>
                <c:pt idx="7418">
                  <c:v>552.55999999999995</c:v>
                </c:pt>
                <c:pt idx="7419">
                  <c:v>23.16</c:v>
                </c:pt>
                <c:pt idx="7420">
                  <c:v>126.08</c:v>
                </c:pt>
                <c:pt idx="7421">
                  <c:v>449.1</c:v>
                </c:pt>
                <c:pt idx="7422">
                  <c:v>195.10400000000001</c:v>
                </c:pt>
                <c:pt idx="7423">
                  <c:v>36.671999999999997</c:v>
                </c:pt>
                <c:pt idx="7424">
                  <c:v>85.245999999999995</c:v>
                </c:pt>
                <c:pt idx="7425">
                  <c:v>32.712000000000003</c:v>
                </c:pt>
                <c:pt idx="7426">
                  <c:v>11.43</c:v>
                </c:pt>
                <c:pt idx="7427">
                  <c:v>30.44</c:v>
                </c:pt>
                <c:pt idx="7428">
                  <c:v>12.96</c:v>
                </c:pt>
                <c:pt idx="7429">
                  <c:v>16</c:v>
                </c:pt>
                <c:pt idx="7430">
                  <c:v>32.67</c:v>
                </c:pt>
                <c:pt idx="7431">
                  <c:v>4.4640000000000004</c:v>
                </c:pt>
                <c:pt idx="7432">
                  <c:v>9.3450000000000006</c:v>
                </c:pt>
                <c:pt idx="7433">
                  <c:v>9.1440000000000001</c:v>
                </c:pt>
                <c:pt idx="7434">
                  <c:v>23.135999999999999</c:v>
                </c:pt>
                <c:pt idx="7435">
                  <c:v>99.2</c:v>
                </c:pt>
                <c:pt idx="7436">
                  <c:v>21.36</c:v>
                </c:pt>
                <c:pt idx="7437">
                  <c:v>46.9</c:v>
                </c:pt>
                <c:pt idx="7438">
                  <c:v>18.72</c:v>
                </c:pt>
                <c:pt idx="7439">
                  <c:v>236.52799999999999</c:v>
                </c:pt>
                <c:pt idx="7440">
                  <c:v>18.899999999999999</c:v>
                </c:pt>
                <c:pt idx="7441">
                  <c:v>10.688000000000001</c:v>
                </c:pt>
                <c:pt idx="7442">
                  <c:v>237.096</c:v>
                </c:pt>
                <c:pt idx="7443">
                  <c:v>5.1840000000000002</c:v>
                </c:pt>
                <c:pt idx="7444">
                  <c:v>65.584000000000003</c:v>
                </c:pt>
                <c:pt idx="7445">
                  <c:v>22.2</c:v>
                </c:pt>
                <c:pt idx="7446">
                  <c:v>419.4</c:v>
                </c:pt>
                <c:pt idx="7447">
                  <c:v>88.92</c:v>
                </c:pt>
                <c:pt idx="7448">
                  <c:v>9.9120000000000008</c:v>
                </c:pt>
                <c:pt idx="7449">
                  <c:v>318.43</c:v>
                </c:pt>
                <c:pt idx="7450">
                  <c:v>5.8</c:v>
                </c:pt>
                <c:pt idx="7451">
                  <c:v>1415.76</c:v>
                </c:pt>
                <c:pt idx="7452">
                  <c:v>148.47999999999999</c:v>
                </c:pt>
                <c:pt idx="7453">
                  <c:v>9.2479999999999993</c:v>
                </c:pt>
                <c:pt idx="7454">
                  <c:v>1036.624</c:v>
                </c:pt>
                <c:pt idx="7455">
                  <c:v>569.64</c:v>
                </c:pt>
                <c:pt idx="7456">
                  <c:v>9.14</c:v>
                </c:pt>
                <c:pt idx="7457">
                  <c:v>1196.8599999999999</c:v>
                </c:pt>
                <c:pt idx="7458">
                  <c:v>523.26</c:v>
                </c:pt>
                <c:pt idx="7459">
                  <c:v>639.96799999999996</c:v>
                </c:pt>
                <c:pt idx="7460">
                  <c:v>52.76</c:v>
                </c:pt>
                <c:pt idx="7461">
                  <c:v>538.91999999999996</c:v>
                </c:pt>
                <c:pt idx="7462">
                  <c:v>14.88</c:v>
                </c:pt>
                <c:pt idx="7463">
                  <c:v>34.24</c:v>
                </c:pt>
                <c:pt idx="7464">
                  <c:v>261.74</c:v>
                </c:pt>
                <c:pt idx="7465">
                  <c:v>87.84</c:v>
                </c:pt>
                <c:pt idx="7466">
                  <c:v>34.92</c:v>
                </c:pt>
                <c:pt idx="7467">
                  <c:v>14.94</c:v>
                </c:pt>
                <c:pt idx="7468">
                  <c:v>14.56</c:v>
                </c:pt>
                <c:pt idx="7469">
                  <c:v>3.5760000000000001</c:v>
                </c:pt>
                <c:pt idx="7470">
                  <c:v>147.184</c:v>
                </c:pt>
                <c:pt idx="7471">
                  <c:v>1499.95</c:v>
                </c:pt>
                <c:pt idx="7472">
                  <c:v>13.568</c:v>
                </c:pt>
                <c:pt idx="7473">
                  <c:v>2573.8200000000002</c:v>
                </c:pt>
                <c:pt idx="7474">
                  <c:v>609.98</c:v>
                </c:pt>
                <c:pt idx="7475">
                  <c:v>5.48</c:v>
                </c:pt>
                <c:pt idx="7476">
                  <c:v>391.98</c:v>
                </c:pt>
                <c:pt idx="7477">
                  <c:v>755.96</c:v>
                </c:pt>
                <c:pt idx="7478">
                  <c:v>31.12</c:v>
                </c:pt>
                <c:pt idx="7479">
                  <c:v>6.54</c:v>
                </c:pt>
                <c:pt idx="7480">
                  <c:v>12.78</c:v>
                </c:pt>
                <c:pt idx="7481">
                  <c:v>18.463999999999999</c:v>
                </c:pt>
                <c:pt idx="7482">
                  <c:v>445.80200000000002</c:v>
                </c:pt>
                <c:pt idx="7483">
                  <c:v>2.48</c:v>
                </c:pt>
                <c:pt idx="7484">
                  <c:v>25.9</c:v>
                </c:pt>
                <c:pt idx="7485">
                  <c:v>29.9</c:v>
                </c:pt>
                <c:pt idx="7486">
                  <c:v>2249.91</c:v>
                </c:pt>
                <c:pt idx="7487">
                  <c:v>1053.164</c:v>
                </c:pt>
                <c:pt idx="7488">
                  <c:v>12.96</c:v>
                </c:pt>
                <c:pt idx="7489">
                  <c:v>106.68</c:v>
                </c:pt>
                <c:pt idx="7490">
                  <c:v>119.94</c:v>
                </c:pt>
                <c:pt idx="7491">
                  <c:v>10.272</c:v>
                </c:pt>
                <c:pt idx="7492">
                  <c:v>512.19000000000005</c:v>
                </c:pt>
                <c:pt idx="7493">
                  <c:v>1.556</c:v>
                </c:pt>
                <c:pt idx="7494">
                  <c:v>4.4480000000000004</c:v>
                </c:pt>
                <c:pt idx="7495">
                  <c:v>276.69</c:v>
                </c:pt>
                <c:pt idx="7496">
                  <c:v>4.96</c:v>
                </c:pt>
                <c:pt idx="7497">
                  <c:v>71.92</c:v>
                </c:pt>
                <c:pt idx="7498">
                  <c:v>18.84</c:v>
                </c:pt>
                <c:pt idx="7499">
                  <c:v>140.97</c:v>
                </c:pt>
                <c:pt idx="7500">
                  <c:v>470.37599999999998</c:v>
                </c:pt>
                <c:pt idx="7501">
                  <c:v>6.08</c:v>
                </c:pt>
                <c:pt idx="7502">
                  <c:v>164.792</c:v>
                </c:pt>
                <c:pt idx="7503">
                  <c:v>23.36</c:v>
                </c:pt>
                <c:pt idx="7504">
                  <c:v>12.176</c:v>
                </c:pt>
                <c:pt idx="7505">
                  <c:v>46.384</c:v>
                </c:pt>
                <c:pt idx="7506">
                  <c:v>362.92</c:v>
                </c:pt>
                <c:pt idx="7507">
                  <c:v>9.2479999999999993</c:v>
                </c:pt>
                <c:pt idx="7508">
                  <c:v>1889.9459999999999</c:v>
                </c:pt>
                <c:pt idx="7509">
                  <c:v>62.04</c:v>
                </c:pt>
                <c:pt idx="7510">
                  <c:v>396.92</c:v>
                </c:pt>
                <c:pt idx="7511">
                  <c:v>239.45599999999999</c:v>
                </c:pt>
                <c:pt idx="7512">
                  <c:v>13.12</c:v>
                </c:pt>
                <c:pt idx="7513">
                  <c:v>29.36</c:v>
                </c:pt>
                <c:pt idx="7514">
                  <c:v>214.9</c:v>
                </c:pt>
                <c:pt idx="7515">
                  <c:v>15.92</c:v>
                </c:pt>
                <c:pt idx="7516">
                  <c:v>146.44999999999999</c:v>
                </c:pt>
                <c:pt idx="7517">
                  <c:v>15.14</c:v>
                </c:pt>
                <c:pt idx="7518">
                  <c:v>5.76</c:v>
                </c:pt>
                <c:pt idx="7519">
                  <c:v>1399.98</c:v>
                </c:pt>
                <c:pt idx="7520">
                  <c:v>8.952</c:v>
                </c:pt>
                <c:pt idx="7521">
                  <c:v>8.8559999999999999</c:v>
                </c:pt>
                <c:pt idx="7522">
                  <c:v>85.245999999999995</c:v>
                </c:pt>
                <c:pt idx="7523">
                  <c:v>21.728000000000002</c:v>
                </c:pt>
                <c:pt idx="7524">
                  <c:v>1487.04</c:v>
                </c:pt>
                <c:pt idx="7525">
                  <c:v>71.88</c:v>
                </c:pt>
                <c:pt idx="7526">
                  <c:v>9.24</c:v>
                </c:pt>
                <c:pt idx="7527">
                  <c:v>35.880000000000003</c:v>
                </c:pt>
                <c:pt idx="7528">
                  <c:v>17.04</c:v>
                </c:pt>
                <c:pt idx="7529">
                  <c:v>931.17600000000004</c:v>
                </c:pt>
                <c:pt idx="7530">
                  <c:v>266.35199999999998</c:v>
                </c:pt>
                <c:pt idx="7531">
                  <c:v>483.13600000000002</c:v>
                </c:pt>
                <c:pt idx="7532">
                  <c:v>196.78399999999999</c:v>
                </c:pt>
                <c:pt idx="7533">
                  <c:v>231.92</c:v>
                </c:pt>
                <c:pt idx="7534">
                  <c:v>29.7</c:v>
                </c:pt>
                <c:pt idx="7535">
                  <c:v>13.592000000000001</c:v>
                </c:pt>
                <c:pt idx="7536">
                  <c:v>70.88</c:v>
                </c:pt>
                <c:pt idx="7537">
                  <c:v>114.288</c:v>
                </c:pt>
                <c:pt idx="7538">
                  <c:v>36.624000000000002</c:v>
                </c:pt>
                <c:pt idx="7539">
                  <c:v>242.352</c:v>
                </c:pt>
                <c:pt idx="7540">
                  <c:v>49.616</c:v>
                </c:pt>
                <c:pt idx="7541">
                  <c:v>508.70400000000001</c:v>
                </c:pt>
                <c:pt idx="7542">
                  <c:v>57.36</c:v>
                </c:pt>
                <c:pt idx="7543">
                  <c:v>906.68</c:v>
                </c:pt>
                <c:pt idx="7544">
                  <c:v>719.952</c:v>
                </c:pt>
                <c:pt idx="7545">
                  <c:v>755.94399999999996</c:v>
                </c:pt>
                <c:pt idx="7546">
                  <c:v>11.98</c:v>
                </c:pt>
                <c:pt idx="7547">
                  <c:v>0.89800000000000002</c:v>
                </c:pt>
                <c:pt idx="7548">
                  <c:v>21.204000000000001</c:v>
                </c:pt>
                <c:pt idx="7549">
                  <c:v>34.74</c:v>
                </c:pt>
                <c:pt idx="7550">
                  <c:v>833.94</c:v>
                </c:pt>
                <c:pt idx="7551">
                  <c:v>12.96</c:v>
                </c:pt>
                <c:pt idx="7552">
                  <c:v>25.92</c:v>
                </c:pt>
                <c:pt idx="7553">
                  <c:v>349.96499999999997</c:v>
                </c:pt>
                <c:pt idx="7554">
                  <c:v>22.32</c:v>
                </c:pt>
                <c:pt idx="7555">
                  <c:v>158.28</c:v>
                </c:pt>
                <c:pt idx="7556">
                  <c:v>497.94</c:v>
                </c:pt>
                <c:pt idx="7557">
                  <c:v>533.94000000000005</c:v>
                </c:pt>
                <c:pt idx="7558">
                  <c:v>167.94</c:v>
                </c:pt>
                <c:pt idx="7559">
                  <c:v>31.68</c:v>
                </c:pt>
                <c:pt idx="7560">
                  <c:v>170.786</c:v>
                </c:pt>
                <c:pt idx="7561">
                  <c:v>198.744</c:v>
                </c:pt>
                <c:pt idx="7562">
                  <c:v>63.823999999999998</c:v>
                </c:pt>
                <c:pt idx="7563">
                  <c:v>435.16800000000001</c:v>
                </c:pt>
                <c:pt idx="7564">
                  <c:v>48.58</c:v>
                </c:pt>
                <c:pt idx="7565">
                  <c:v>47.975999999999999</c:v>
                </c:pt>
                <c:pt idx="7566">
                  <c:v>20.736000000000001</c:v>
                </c:pt>
                <c:pt idx="7567">
                  <c:v>26.46</c:v>
                </c:pt>
                <c:pt idx="7568">
                  <c:v>49.12</c:v>
                </c:pt>
                <c:pt idx="7569">
                  <c:v>15</c:v>
                </c:pt>
                <c:pt idx="7570">
                  <c:v>194.7</c:v>
                </c:pt>
                <c:pt idx="7571">
                  <c:v>591.32000000000005</c:v>
                </c:pt>
                <c:pt idx="7572">
                  <c:v>2.84</c:v>
                </c:pt>
                <c:pt idx="7573">
                  <c:v>221.96</c:v>
                </c:pt>
                <c:pt idx="7574">
                  <c:v>236</c:v>
                </c:pt>
                <c:pt idx="7575">
                  <c:v>41.94</c:v>
                </c:pt>
                <c:pt idx="7576">
                  <c:v>52.792000000000002</c:v>
                </c:pt>
                <c:pt idx="7577">
                  <c:v>563.94000000000005</c:v>
                </c:pt>
                <c:pt idx="7578">
                  <c:v>2625.12</c:v>
                </c:pt>
                <c:pt idx="7579">
                  <c:v>17.940000000000001</c:v>
                </c:pt>
                <c:pt idx="7580">
                  <c:v>422.85599999999999</c:v>
                </c:pt>
                <c:pt idx="7581">
                  <c:v>127.764</c:v>
                </c:pt>
                <c:pt idx="7582">
                  <c:v>3499.93</c:v>
                </c:pt>
                <c:pt idx="7583">
                  <c:v>14.4</c:v>
                </c:pt>
                <c:pt idx="7584">
                  <c:v>122.97</c:v>
                </c:pt>
                <c:pt idx="7585">
                  <c:v>9.32</c:v>
                </c:pt>
                <c:pt idx="7586">
                  <c:v>122.94</c:v>
                </c:pt>
                <c:pt idx="7587">
                  <c:v>17.309999999999999</c:v>
                </c:pt>
                <c:pt idx="7588">
                  <c:v>128.744</c:v>
                </c:pt>
                <c:pt idx="7589">
                  <c:v>58.247999999999998</c:v>
                </c:pt>
                <c:pt idx="7590">
                  <c:v>71.245999999999995</c:v>
                </c:pt>
                <c:pt idx="7591">
                  <c:v>7.8719999999999999</c:v>
                </c:pt>
                <c:pt idx="7592">
                  <c:v>887.27099999999996</c:v>
                </c:pt>
                <c:pt idx="7593">
                  <c:v>146.86000000000001</c:v>
                </c:pt>
                <c:pt idx="7594">
                  <c:v>36.56</c:v>
                </c:pt>
                <c:pt idx="7595">
                  <c:v>225.57599999999999</c:v>
                </c:pt>
                <c:pt idx="7596">
                  <c:v>5.2480000000000002</c:v>
                </c:pt>
                <c:pt idx="7597">
                  <c:v>38.256</c:v>
                </c:pt>
                <c:pt idx="7598">
                  <c:v>40.24</c:v>
                </c:pt>
                <c:pt idx="7599">
                  <c:v>29.925000000000001</c:v>
                </c:pt>
                <c:pt idx="7600">
                  <c:v>148.70400000000001</c:v>
                </c:pt>
                <c:pt idx="7601">
                  <c:v>55.92</c:v>
                </c:pt>
                <c:pt idx="7602">
                  <c:v>12.96</c:v>
                </c:pt>
                <c:pt idx="7603">
                  <c:v>25.175999999999998</c:v>
                </c:pt>
                <c:pt idx="7604">
                  <c:v>5.5839999999999996</c:v>
                </c:pt>
                <c:pt idx="7605">
                  <c:v>1297.3679999999999</c:v>
                </c:pt>
                <c:pt idx="7606">
                  <c:v>264.32</c:v>
                </c:pt>
                <c:pt idx="7607">
                  <c:v>25.92</c:v>
                </c:pt>
                <c:pt idx="7608">
                  <c:v>22.96</c:v>
                </c:pt>
                <c:pt idx="7609">
                  <c:v>19.440000000000001</c:v>
                </c:pt>
                <c:pt idx="7610">
                  <c:v>9.5399999999999991</c:v>
                </c:pt>
                <c:pt idx="7611">
                  <c:v>5.81</c:v>
                </c:pt>
                <c:pt idx="7612">
                  <c:v>5.76</c:v>
                </c:pt>
                <c:pt idx="7613">
                  <c:v>14.91</c:v>
                </c:pt>
                <c:pt idx="7614">
                  <c:v>6.6420000000000003</c:v>
                </c:pt>
                <c:pt idx="7615">
                  <c:v>18.54</c:v>
                </c:pt>
                <c:pt idx="7616">
                  <c:v>679.96</c:v>
                </c:pt>
                <c:pt idx="7617">
                  <c:v>189.57599999999999</c:v>
                </c:pt>
                <c:pt idx="7618">
                  <c:v>71.959999999999994</c:v>
                </c:pt>
                <c:pt idx="7619">
                  <c:v>539.91999999999996</c:v>
                </c:pt>
                <c:pt idx="7620">
                  <c:v>725.34400000000005</c:v>
                </c:pt>
                <c:pt idx="7621">
                  <c:v>7.44</c:v>
                </c:pt>
                <c:pt idx="7622">
                  <c:v>39.479999999999997</c:v>
                </c:pt>
                <c:pt idx="7623">
                  <c:v>850.5</c:v>
                </c:pt>
                <c:pt idx="7624">
                  <c:v>75.33</c:v>
                </c:pt>
                <c:pt idx="7625">
                  <c:v>325.63200000000001</c:v>
                </c:pt>
                <c:pt idx="7626">
                  <c:v>23.344000000000001</c:v>
                </c:pt>
                <c:pt idx="7627">
                  <c:v>16.52</c:v>
                </c:pt>
                <c:pt idx="7628">
                  <c:v>335.72</c:v>
                </c:pt>
                <c:pt idx="7629">
                  <c:v>251.94399999999999</c:v>
                </c:pt>
                <c:pt idx="7630">
                  <c:v>127.30200000000001</c:v>
                </c:pt>
                <c:pt idx="7631">
                  <c:v>1207.8399999999999</c:v>
                </c:pt>
                <c:pt idx="7632">
                  <c:v>12.53</c:v>
                </c:pt>
                <c:pt idx="7633">
                  <c:v>34.58</c:v>
                </c:pt>
                <c:pt idx="7634">
                  <c:v>300.98</c:v>
                </c:pt>
                <c:pt idx="7635">
                  <c:v>258.75</c:v>
                </c:pt>
                <c:pt idx="7636">
                  <c:v>59.52</c:v>
                </c:pt>
                <c:pt idx="7637">
                  <c:v>57.96</c:v>
                </c:pt>
                <c:pt idx="7638">
                  <c:v>441.96</c:v>
                </c:pt>
                <c:pt idx="7639">
                  <c:v>68.040000000000006</c:v>
                </c:pt>
                <c:pt idx="7640">
                  <c:v>703.71</c:v>
                </c:pt>
                <c:pt idx="7641">
                  <c:v>17.904</c:v>
                </c:pt>
                <c:pt idx="7642">
                  <c:v>11.976000000000001</c:v>
                </c:pt>
                <c:pt idx="7643">
                  <c:v>67.959999999999994</c:v>
                </c:pt>
                <c:pt idx="7644">
                  <c:v>892.22400000000005</c:v>
                </c:pt>
                <c:pt idx="7645">
                  <c:v>1299.99</c:v>
                </c:pt>
                <c:pt idx="7646">
                  <c:v>4.5439999999999996</c:v>
                </c:pt>
                <c:pt idx="7647">
                  <c:v>1352.0319999999999</c:v>
                </c:pt>
                <c:pt idx="7648">
                  <c:v>1548.99</c:v>
                </c:pt>
                <c:pt idx="7649">
                  <c:v>19.872</c:v>
                </c:pt>
                <c:pt idx="7650">
                  <c:v>119.44799999999999</c:v>
                </c:pt>
                <c:pt idx="7651">
                  <c:v>118.16</c:v>
                </c:pt>
                <c:pt idx="7652">
                  <c:v>19.559999999999999</c:v>
                </c:pt>
                <c:pt idx="7653">
                  <c:v>80.959999999999994</c:v>
                </c:pt>
                <c:pt idx="7654">
                  <c:v>25.92</c:v>
                </c:pt>
                <c:pt idx="7655">
                  <c:v>106.96</c:v>
                </c:pt>
                <c:pt idx="7656">
                  <c:v>187.76</c:v>
                </c:pt>
                <c:pt idx="7657">
                  <c:v>76.775999999999996</c:v>
                </c:pt>
                <c:pt idx="7658">
                  <c:v>53.9</c:v>
                </c:pt>
                <c:pt idx="7659">
                  <c:v>76.727999999999994</c:v>
                </c:pt>
                <c:pt idx="7660">
                  <c:v>10.43</c:v>
                </c:pt>
                <c:pt idx="7661">
                  <c:v>99.2</c:v>
                </c:pt>
                <c:pt idx="7662">
                  <c:v>15.92</c:v>
                </c:pt>
                <c:pt idx="7663">
                  <c:v>129.91999999999999</c:v>
                </c:pt>
                <c:pt idx="7664">
                  <c:v>30.4</c:v>
                </c:pt>
                <c:pt idx="7665">
                  <c:v>5399.91</c:v>
                </c:pt>
                <c:pt idx="7666">
                  <c:v>119.1</c:v>
                </c:pt>
                <c:pt idx="7667">
                  <c:v>40.08</c:v>
                </c:pt>
                <c:pt idx="7668">
                  <c:v>59.94</c:v>
                </c:pt>
                <c:pt idx="7669">
                  <c:v>259.98</c:v>
                </c:pt>
                <c:pt idx="7670">
                  <c:v>170.98</c:v>
                </c:pt>
                <c:pt idx="7671">
                  <c:v>38.97</c:v>
                </c:pt>
                <c:pt idx="7672">
                  <c:v>154.9</c:v>
                </c:pt>
                <c:pt idx="7673">
                  <c:v>446.06799999999998</c:v>
                </c:pt>
                <c:pt idx="7674">
                  <c:v>152.94</c:v>
                </c:pt>
                <c:pt idx="7675">
                  <c:v>23.472000000000001</c:v>
                </c:pt>
                <c:pt idx="7676">
                  <c:v>195.64</c:v>
                </c:pt>
                <c:pt idx="7677">
                  <c:v>14.94</c:v>
                </c:pt>
                <c:pt idx="7678">
                  <c:v>1687.8</c:v>
                </c:pt>
                <c:pt idx="7679">
                  <c:v>341.96</c:v>
                </c:pt>
                <c:pt idx="7680">
                  <c:v>605.88</c:v>
                </c:pt>
                <c:pt idx="7681">
                  <c:v>186.732</c:v>
                </c:pt>
                <c:pt idx="7682">
                  <c:v>3812.97</c:v>
                </c:pt>
                <c:pt idx="7683">
                  <c:v>26.423999999999999</c:v>
                </c:pt>
                <c:pt idx="7684">
                  <c:v>625.99</c:v>
                </c:pt>
                <c:pt idx="7685">
                  <c:v>1568.61</c:v>
                </c:pt>
                <c:pt idx="7686">
                  <c:v>17.3</c:v>
                </c:pt>
                <c:pt idx="7687">
                  <c:v>160</c:v>
                </c:pt>
                <c:pt idx="7688">
                  <c:v>179.94</c:v>
                </c:pt>
                <c:pt idx="7689">
                  <c:v>872.94</c:v>
                </c:pt>
                <c:pt idx="7690">
                  <c:v>12.96</c:v>
                </c:pt>
                <c:pt idx="7691">
                  <c:v>88.8</c:v>
                </c:pt>
                <c:pt idx="7692">
                  <c:v>319.96800000000002</c:v>
                </c:pt>
                <c:pt idx="7693">
                  <c:v>167.88800000000001</c:v>
                </c:pt>
                <c:pt idx="7694">
                  <c:v>163.96</c:v>
                </c:pt>
                <c:pt idx="7695">
                  <c:v>5.2320000000000002</c:v>
                </c:pt>
                <c:pt idx="7696">
                  <c:v>1199.98</c:v>
                </c:pt>
                <c:pt idx="7697">
                  <c:v>73.849999999999994</c:v>
                </c:pt>
                <c:pt idx="7698">
                  <c:v>25.71</c:v>
                </c:pt>
                <c:pt idx="7699">
                  <c:v>17.28</c:v>
                </c:pt>
                <c:pt idx="7700">
                  <c:v>526.58199999999999</c:v>
                </c:pt>
                <c:pt idx="7701">
                  <c:v>11.56</c:v>
                </c:pt>
                <c:pt idx="7702">
                  <c:v>209.97</c:v>
                </c:pt>
                <c:pt idx="7703">
                  <c:v>447.84</c:v>
                </c:pt>
                <c:pt idx="7704">
                  <c:v>479.97</c:v>
                </c:pt>
                <c:pt idx="7705">
                  <c:v>8.64</c:v>
                </c:pt>
                <c:pt idx="7706">
                  <c:v>11.68</c:v>
                </c:pt>
                <c:pt idx="7707">
                  <c:v>40.776000000000003</c:v>
                </c:pt>
                <c:pt idx="7708">
                  <c:v>13.698</c:v>
                </c:pt>
                <c:pt idx="7709">
                  <c:v>87.8</c:v>
                </c:pt>
                <c:pt idx="7710">
                  <c:v>77.951999999999998</c:v>
                </c:pt>
                <c:pt idx="7711">
                  <c:v>147.184</c:v>
                </c:pt>
                <c:pt idx="7712">
                  <c:v>47.951999999999998</c:v>
                </c:pt>
                <c:pt idx="7713">
                  <c:v>250.26</c:v>
                </c:pt>
                <c:pt idx="7714">
                  <c:v>40.776000000000003</c:v>
                </c:pt>
                <c:pt idx="7715">
                  <c:v>29.6</c:v>
                </c:pt>
                <c:pt idx="7716">
                  <c:v>1.9379999999999999</c:v>
                </c:pt>
                <c:pt idx="7717">
                  <c:v>159.96</c:v>
                </c:pt>
                <c:pt idx="7718">
                  <c:v>59.52</c:v>
                </c:pt>
                <c:pt idx="7719">
                  <c:v>17.48</c:v>
                </c:pt>
                <c:pt idx="7720">
                  <c:v>13.167999999999999</c:v>
                </c:pt>
                <c:pt idx="7721">
                  <c:v>40.74</c:v>
                </c:pt>
                <c:pt idx="7722">
                  <c:v>179.886</c:v>
                </c:pt>
                <c:pt idx="7723">
                  <c:v>286.25599999999997</c:v>
                </c:pt>
                <c:pt idx="7724">
                  <c:v>24.224</c:v>
                </c:pt>
                <c:pt idx="7725">
                  <c:v>331.536</c:v>
                </c:pt>
                <c:pt idx="7726">
                  <c:v>17.52</c:v>
                </c:pt>
                <c:pt idx="7727">
                  <c:v>17.856000000000002</c:v>
                </c:pt>
                <c:pt idx="7728">
                  <c:v>431.976</c:v>
                </c:pt>
                <c:pt idx="7729">
                  <c:v>291.13600000000002</c:v>
                </c:pt>
                <c:pt idx="7730">
                  <c:v>114.848</c:v>
                </c:pt>
                <c:pt idx="7731">
                  <c:v>10.688000000000001</c:v>
                </c:pt>
                <c:pt idx="7732">
                  <c:v>15.231999999999999</c:v>
                </c:pt>
                <c:pt idx="7733">
                  <c:v>12.42</c:v>
                </c:pt>
                <c:pt idx="7734">
                  <c:v>19.440000000000001</c:v>
                </c:pt>
                <c:pt idx="7735">
                  <c:v>70.367999999999995</c:v>
                </c:pt>
                <c:pt idx="7736">
                  <c:v>12.672000000000001</c:v>
                </c:pt>
                <c:pt idx="7737">
                  <c:v>89.95</c:v>
                </c:pt>
                <c:pt idx="7738">
                  <c:v>6.58</c:v>
                </c:pt>
                <c:pt idx="7739">
                  <c:v>94.99</c:v>
                </c:pt>
                <c:pt idx="7740">
                  <c:v>35.119999999999997</c:v>
                </c:pt>
                <c:pt idx="7741">
                  <c:v>25.92</c:v>
                </c:pt>
                <c:pt idx="7742">
                  <c:v>7.96</c:v>
                </c:pt>
                <c:pt idx="7743">
                  <c:v>566.97</c:v>
                </c:pt>
                <c:pt idx="7744">
                  <c:v>9.84</c:v>
                </c:pt>
                <c:pt idx="7745">
                  <c:v>25.488</c:v>
                </c:pt>
                <c:pt idx="7746">
                  <c:v>7.56</c:v>
                </c:pt>
                <c:pt idx="7747">
                  <c:v>60.84</c:v>
                </c:pt>
                <c:pt idx="7748">
                  <c:v>450.04</c:v>
                </c:pt>
                <c:pt idx="7749">
                  <c:v>34.6</c:v>
                </c:pt>
                <c:pt idx="7750">
                  <c:v>467.97</c:v>
                </c:pt>
                <c:pt idx="7751">
                  <c:v>33.020000000000003</c:v>
                </c:pt>
                <c:pt idx="7752">
                  <c:v>17.088000000000001</c:v>
                </c:pt>
                <c:pt idx="7753">
                  <c:v>3.008</c:v>
                </c:pt>
                <c:pt idx="7754">
                  <c:v>268.24</c:v>
                </c:pt>
                <c:pt idx="7755">
                  <c:v>431.16</c:v>
                </c:pt>
                <c:pt idx="7756">
                  <c:v>43.6</c:v>
                </c:pt>
                <c:pt idx="7757">
                  <c:v>154.94999999999999</c:v>
                </c:pt>
                <c:pt idx="7758">
                  <c:v>15.552</c:v>
                </c:pt>
                <c:pt idx="7759">
                  <c:v>42.207999999999998</c:v>
                </c:pt>
                <c:pt idx="7760">
                  <c:v>10.368</c:v>
                </c:pt>
                <c:pt idx="7761">
                  <c:v>2.2240000000000002</c:v>
                </c:pt>
                <c:pt idx="7762">
                  <c:v>74.52</c:v>
                </c:pt>
                <c:pt idx="7763">
                  <c:v>17.52</c:v>
                </c:pt>
                <c:pt idx="7764">
                  <c:v>1779.9</c:v>
                </c:pt>
                <c:pt idx="7765">
                  <c:v>219.9</c:v>
                </c:pt>
                <c:pt idx="7766">
                  <c:v>7.1520000000000001</c:v>
                </c:pt>
                <c:pt idx="7767">
                  <c:v>26.72</c:v>
                </c:pt>
                <c:pt idx="7768">
                  <c:v>1039.7280000000001</c:v>
                </c:pt>
                <c:pt idx="7769">
                  <c:v>45.96</c:v>
                </c:pt>
                <c:pt idx="7770">
                  <c:v>456.58800000000002</c:v>
                </c:pt>
                <c:pt idx="7771">
                  <c:v>4499.9849999999997</c:v>
                </c:pt>
                <c:pt idx="7772">
                  <c:v>59.975999999999999</c:v>
                </c:pt>
                <c:pt idx="7773">
                  <c:v>6.12</c:v>
                </c:pt>
                <c:pt idx="7774">
                  <c:v>10.98</c:v>
                </c:pt>
                <c:pt idx="7775">
                  <c:v>7.86</c:v>
                </c:pt>
                <c:pt idx="7776">
                  <c:v>51.45</c:v>
                </c:pt>
                <c:pt idx="7777">
                  <c:v>37.055999999999997</c:v>
                </c:pt>
                <c:pt idx="7778">
                  <c:v>203.92</c:v>
                </c:pt>
                <c:pt idx="7779">
                  <c:v>29.56</c:v>
                </c:pt>
                <c:pt idx="7780">
                  <c:v>8.5679999999999996</c:v>
                </c:pt>
                <c:pt idx="7781">
                  <c:v>45.247999999999998</c:v>
                </c:pt>
                <c:pt idx="7782">
                  <c:v>876.3</c:v>
                </c:pt>
                <c:pt idx="7783">
                  <c:v>185.376</c:v>
                </c:pt>
                <c:pt idx="7784">
                  <c:v>25.06</c:v>
                </c:pt>
                <c:pt idx="7785">
                  <c:v>2.89</c:v>
                </c:pt>
                <c:pt idx="7786">
                  <c:v>7.8959999999999999</c:v>
                </c:pt>
                <c:pt idx="7787">
                  <c:v>22.608000000000001</c:v>
                </c:pt>
                <c:pt idx="7788">
                  <c:v>30.527999999999999</c:v>
                </c:pt>
                <c:pt idx="7789">
                  <c:v>4.8419999999999996</c:v>
                </c:pt>
                <c:pt idx="7790">
                  <c:v>1.8</c:v>
                </c:pt>
                <c:pt idx="7791">
                  <c:v>39.984000000000002</c:v>
                </c:pt>
                <c:pt idx="7792">
                  <c:v>32.4</c:v>
                </c:pt>
                <c:pt idx="7793">
                  <c:v>97.88</c:v>
                </c:pt>
                <c:pt idx="7794">
                  <c:v>307.16800000000001</c:v>
                </c:pt>
                <c:pt idx="7795">
                  <c:v>26.9</c:v>
                </c:pt>
                <c:pt idx="7796">
                  <c:v>47.01</c:v>
                </c:pt>
                <c:pt idx="7797">
                  <c:v>469.99</c:v>
                </c:pt>
                <c:pt idx="7798">
                  <c:v>207.846</c:v>
                </c:pt>
                <c:pt idx="7799">
                  <c:v>324.74400000000003</c:v>
                </c:pt>
                <c:pt idx="7800">
                  <c:v>40.479999999999997</c:v>
                </c:pt>
                <c:pt idx="7801">
                  <c:v>12</c:v>
                </c:pt>
                <c:pt idx="7802">
                  <c:v>720.06399999999996</c:v>
                </c:pt>
                <c:pt idx="7803">
                  <c:v>25.423999999999999</c:v>
                </c:pt>
                <c:pt idx="7804">
                  <c:v>2.8159999999999998</c:v>
                </c:pt>
                <c:pt idx="7805">
                  <c:v>3.2040000000000002</c:v>
                </c:pt>
                <c:pt idx="7806">
                  <c:v>30.827999999999999</c:v>
                </c:pt>
                <c:pt idx="7807">
                  <c:v>47.616</c:v>
                </c:pt>
                <c:pt idx="7808">
                  <c:v>108.78400000000001</c:v>
                </c:pt>
                <c:pt idx="7809">
                  <c:v>4.7699999999999996</c:v>
                </c:pt>
                <c:pt idx="7810">
                  <c:v>7.98</c:v>
                </c:pt>
                <c:pt idx="7811">
                  <c:v>550.43100000000004</c:v>
                </c:pt>
                <c:pt idx="7812">
                  <c:v>10.56</c:v>
                </c:pt>
                <c:pt idx="7813">
                  <c:v>1497.6659999999999</c:v>
                </c:pt>
                <c:pt idx="7814">
                  <c:v>17.52</c:v>
                </c:pt>
                <c:pt idx="7815">
                  <c:v>113.22</c:v>
                </c:pt>
                <c:pt idx="7816">
                  <c:v>35.880000000000003</c:v>
                </c:pt>
                <c:pt idx="7817">
                  <c:v>4535.9759999999997</c:v>
                </c:pt>
                <c:pt idx="7818">
                  <c:v>11.84</c:v>
                </c:pt>
                <c:pt idx="7819">
                  <c:v>592.74</c:v>
                </c:pt>
                <c:pt idx="7820">
                  <c:v>111.672</c:v>
                </c:pt>
                <c:pt idx="7821">
                  <c:v>8.64</c:v>
                </c:pt>
                <c:pt idx="7822">
                  <c:v>149.97</c:v>
                </c:pt>
                <c:pt idx="7823">
                  <c:v>232.88</c:v>
                </c:pt>
                <c:pt idx="7824">
                  <c:v>90.882000000000005</c:v>
                </c:pt>
                <c:pt idx="7825">
                  <c:v>508.76799999999997</c:v>
                </c:pt>
                <c:pt idx="7826">
                  <c:v>9.9120000000000008</c:v>
                </c:pt>
                <c:pt idx="7827">
                  <c:v>63.936</c:v>
                </c:pt>
                <c:pt idx="7828">
                  <c:v>59.52</c:v>
                </c:pt>
                <c:pt idx="7829">
                  <c:v>311.976</c:v>
                </c:pt>
                <c:pt idx="7830">
                  <c:v>50.351999999999997</c:v>
                </c:pt>
                <c:pt idx="7831">
                  <c:v>19.135999999999999</c:v>
                </c:pt>
                <c:pt idx="7832">
                  <c:v>13.12</c:v>
                </c:pt>
                <c:pt idx="7833">
                  <c:v>241.56800000000001</c:v>
                </c:pt>
                <c:pt idx="7834">
                  <c:v>479.92</c:v>
                </c:pt>
                <c:pt idx="7835">
                  <c:v>307.13600000000002</c:v>
                </c:pt>
                <c:pt idx="7836">
                  <c:v>12.6</c:v>
                </c:pt>
                <c:pt idx="7837">
                  <c:v>159.97999999999999</c:v>
                </c:pt>
                <c:pt idx="7838">
                  <c:v>6.12</c:v>
                </c:pt>
                <c:pt idx="7839">
                  <c:v>1184.72</c:v>
                </c:pt>
                <c:pt idx="7840">
                  <c:v>45.96</c:v>
                </c:pt>
                <c:pt idx="7841">
                  <c:v>58.05</c:v>
                </c:pt>
                <c:pt idx="7842">
                  <c:v>71.28</c:v>
                </c:pt>
                <c:pt idx="7843">
                  <c:v>124.404</c:v>
                </c:pt>
                <c:pt idx="7844">
                  <c:v>154.9</c:v>
                </c:pt>
                <c:pt idx="7845">
                  <c:v>1871.88</c:v>
                </c:pt>
                <c:pt idx="7846">
                  <c:v>16.192</c:v>
                </c:pt>
                <c:pt idx="7847">
                  <c:v>18.936</c:v>
                </c:pt>
                <c:pt idx="7848">
                  <c:v>12.672000000000001</c:v>
                </c:pt>
                <c:pt idx="7849">
                  <c:v>5.04</c:v>
                </c:pt>
                <c:pt idx="7850">
                  <c:v>8.4480000000000004</c:v>
                </c:pt>
                <c:pt idx="7851">
                  <c:v>20.388000000000002</c:v>
                </c:pt>
                <c:pt idx="7852">
                  <c:v>9.9600000000000009</c:v>
                </c:pt>
                <c:pt idx="7853">
                  <c:v>320.64</c:v>
                </c:pt>
                <c:pt idx="7854">
                  <c:v>52</c:v>
                </c:pt>
                <c:pt idx="7855">
                  <c:v>25.584</c:v>
                </c:pt>
                <c:pt idx="7856">
                  <c:v>464</c:v>
                </c:pt>
                <c:pt idx="7857">
                  <c:v>235.95</c:v>
                </c:pt>
                <c:pt idx="7858">
                  <c:v>39.96</c:v>
                </c:pt>
                <c:pt idx="7859">
                  <c:v>18.527999999999999</c:v>
                </c:pt>
                <c:pt idx="7860">
                  <c:v>17.899999999999999</c:v>
                </c:pt>
                <c:pt idx="7861">
                  <c:v>81.96</c:v>
                </c:pt>
                <c:pt idx="7862">
                  <c:v>272.73599999999999</c:v>
                </c:pt>
                <c:pt idx="7863">
                  <c:v>18.495999999999999</c:v>
                </c:pt>
                <c:pt idx="7864">
                  <c:v>441.92</c:v>
                </c:pt>
                <c:pt idx="7865">
                  <c:v>127.764</c:v>
                </c:pt>
                <c:pt idx="7866">
                  <c:v>166.44</c:v>
                </c:pt>
                <c:pt idx="7867">
                  <c:v>13.38</c:v>
                </c:pt>
                <c:pt idx="7868">
                  <c:v>24</c:v>
                </c:pt>
                <c:pt idx="7869">
                  <c:v>24.448</c:v>
                </c:pt>
                <c:pt idx="7870">
                  <c:v>6.16</c:v>
                </c:pt>
                <c:pt idx="7871">
                  <c:v>915.13599999999997</c:v>
                </c:pt>
                <c:pt idx="7872">
                  <c:v>8.56</c:v>
                </c:pt>
                <c:pt idx="7873">
                  <c:v>97.82</c:v>
                </c:pt>
                <c:pt idx="7874">
                  <c:v>31.103999999999999</c:v>
                </c:pt>
                <c:pt idx="7875">
                  <c:v>11.176</c:v>
                </c:pt>
                <c:pt idx="7876">
                  <c:v>5.04</c:v>
                </c:pt>
                <c:pt idx="7877">
                  <c:v>242.17599999999999</c:v>
                </c:pt>
                <c:pt idx="7878">
                  <c:v>337.17599999999999</c:v>
                </c:pt>
                <c:pt idx="7879">
                  <c:v>13.343999999999999</c:v>
                </c:pt>
                <c:pt idx="7880">
                  <c:v>76.751999999999995</c:v>
                </c:pt>
                <c:pt idx="7881">
                  <c:v>102.336</c:v>
                </c:pt>
                <c:pt idx="7882">
                  <c:v>10.32</c:v>
                </c:pt>
                <c:pt idx="7883">
                  <c:v>47.32</c:v>
                </c:pt>
                <c:pt idx="7884">
                  <c:v>23.376000000000001</c:v>
                </c:pt>
                <c:pt idx="7885">
                  <c:v>16.72</c:v>
                </c:pt>
                <c:pt idx="7886">
                  <c:v>16.192</c:v>
                </c:pt>
                <c:pt idx="7887">
                  <c:v>32.4</c:v>
                </c:pt>
                <c:pt idx="7888">
                  <c:v>19.89</c:v>
                </c:pt>
                <c:pt idx="7889">
                  <c:v>399.98</c:v>
                </c:pt>
                <c:pt idx="7890">
                  <c:v>343.85</c:v>
                </c:pt>
                <c:pt idx="7891">
                  <c:v>106.32</c:v>
                </c:pt>
                <c:pt idx="7892">
                  <c:v>13.92</c:v>
                </c:pt>
                <c:pt idx="7893">
                  <c:v>82.4</c:v>
                </c:pt>
                <c:pt idx="7894">
                  <c:v>6.24</c:v>
                </c:pt>
                <c:pt idx="7895">
                  <c:v>447.84</c:v>
                </c:pt>
                <c:pt idx="7896">
                  <c:v>272.048</c:v>
                </c:pt>
                <c:pt idx="7897">
                  <c:v>1614.5820000000001</c:v>
                </c:pt>
                <c:pt idx="7898">
                  <c:v>24.32</c:v>
                </c:pt>
                <c:pt idx="7899">
                  <c:v>1.5840000000000001</c:v>
                </c:pt>
                <c:pt idx="7900">
                  <c:v>31.984000000000002</c:v>
                </c:pt>
                <c:pt idx="7901">
                  <c:v>14.76</c:v>
                </c:pt>
                <c:pt idx="7902">
                  <c:v>423.64800000000002</c:v>
                </c:pt>
                <c:pt idx="7903">
                  <c:v>76.64</c:v>
                </c:pt>
                <c:pt idx="7904">
                  <c:v>4.4640000000000004</c:v>
                </c:pt>
                <c:pt idx="7905">
                  <c:v>3.96</c:v>
                </c:pt>
                <c:pt idx="7906">
                  <c:v>715.64</c:v>
                </c:pt>
                <c:pt idx="7907">
                  <c:v>268.70400000000001</c:v>
                </c:pt>
                <c:pt idx="7908">
                  <c:v>21.92</c:v>
                </c:pt>
                <c:pt idx="7909">
                  <c:v>48.72</c:v>
                </c:pt>
                <c:pt idx="7910">
                  <c:v>205.666</c:v>
                </c:pt>
                <c:pt idx="7911">
                  <c:v>30.344000000000001</c:v>
                </c:pt>
                <c:pt idx="7912">
                  <c:v>25.696000000000002</c:v>
                </c:pt>
                <c:pt idx="7913">
                  <c:v>3404.5</c:v>
                </c:pt>
                <c:pt idx="7914">
                  <c:v>101.34</c:v>
                </c:pt>
                <c:pt idx="7915">
                  <c:v>344.37200000000001</c:v>
                </c:pt>
                <c:pt idx="7916">
                  <c:v>30.384</c:v>
                </c:pt>
                <c:pt idx="7917">
                  <c:v>22.847999999999999</c:v>
                </c:pt>
                <c:pt idx="7918">
                  <c:v>38.619999999999997</c:v>
                </c:pt>
                <c:pt idx="7919">
                  <c:v>59.98</c:v>
                </c:pt>
                <c:pt idx="7920">
                  <c:v>174.3</c:v>
                </c:pt>
                <c:pt idx="7921">
                  <c:v>383.96</c:v>
                </c:pt>
                <c:pt idx="7922">
                  <c:v>15.57</c:v>
                </c:pt>
                <c:pt idx="7923">
                  <c:v>22.32</c:v>
                </c:pt>
                <c:pt idx="7924">
                  <c:v>103.6</c:v>
                </c:pt>
                <c:pt idx="7925">
                  <c:v>2.97</c:v>
                </c:pt>
                <c:pt idx="7926">
                  <c:v>569.99</c:v>
                </c:pt>
                <c:pt idx="7927">
                  <c:v>50.97</c:v>
                </c:pt>
                <c:pt idx="7928">
                  <c:v>298.11599999999999</c:v>
                </c:pt>
                <c:pt idx="7929">
                  <c:v>59.52</c:v>
                </c:pt>
                <c:pt idx="7930">
                  <c:v>230.28</c:v>
                </c:pt>
                <c:pt idx="7931">
                  <c:v>105.52</c:v>
                </c:pt>
                <c:pt idx="7932">
                  <c:v>23.36</c:v>
                </c:pt>
                <c:pt idx="7933">
                  <c:v>71.975999999999999</c:v>
                </c:pt>
                <c:pt idx="7934">
                  <c:v>8.56</c:v>
                </c:pt>
                <c:pt idx="7935">
                  <c:v>13.92</c:v>
                </c:pt>
                <c:pt idx="7936">
                  <c:v>2518.29</c:v>
                </c:pt>
                <c:pt idx="7937">
                  <c:v>540.57000000000005</c:v>
                </c:pt>
                <c:pt idx="7938">
                  <c:v>221.05600000000001</c:v>
                </c:pt>
                <c:pt idx="7939">
                  <c:v>81.424000000000007</c:v>
                </c:pt>
                <c:pt idx="7940">
                  <c:v>134.80000000000001</c:v>
                </c:pt>
                <c:pt idx="7941">
                  <c:v>39.582000000000001</c:v>
                </c:pt>
                <c:pt idx="7942">
                  <c:v>44.688000000000002</c:v>
                </c:pt>
                <c:pt idx="7943">
                  <c:v>31.744</c:v>
                </c:pt>
                <c:pt idx="7944">
                  <c:v>40.98</c:v>
                </c:pt>
                <c:pt idx="7945">
                  <c:v>3.1680000000000001</c:v>
                </c:pt>
                <c:pt idx="7946">
                  <c:v>18.84</c:v>
                </c:pt>
                <c:pt idx="7947">
                  <c:v>362.25</c:v>
                </c:pt>
                <c:pt idx="7948">
                  <c:v>63.552</c:v>
                </c:pt>
                <c:pt idx="7949">
                  <c:v>129.55199999999999</c:v>
                </c:pt>
                <c:pt idx="7950">
                  <c:v>5.984</c:v>
                </c:pt>
                <c:pt idx="7951">
                  <c:v>861.76</c:v>
                </c:pt>
                <c:pt idx="7952">
                  <c:v>66.959999999999994</c:v>
                </c:pt>
                <c:pt idx="7953">
                  <c:v>6.24</c:v>
                </c:pt>
                <c:pt idx="7954">
                  <c:v>435.16800000000001</c:v>
                </c:pt>
                <c:pt idx="7955">
                  <c:v>14.9</c:v>
                </c:pt>
                <c:pt idx="7956">
                  <c:v>15.8</c:v>
                </c:pt>
                <c:pt idx="7957">
                  <c:v>72.900000000000006</c:v>
                </c:pt>
                <c:pt idx="7958">
                  <c:v>206.352</c:v>
                </c:pt>
                <c:pt idx="7959">
                  <c:v>7.992</c:v>
                </c:pt>
                <c:pt idx="7960">
                  <c:v>81.36</c:v>
                </c:pt>
                <c:pt idx="7961">
                  <c:v>20.231999999999999</c:v>
                </c:pt>
                <c:pt idx="7962">
                  <c:v>389.05599999999998</c:v>
                </c:pt>
                <c:pt idx="7963">
                  <c:v>20.736000000000001</c:v>
                </c:pt>
                <c:pt idx="7964">
                  <c:v>41.472000000000001</c:v>
                </c:pt>
                <c:pt idx="7965">
                  <c:v>33.36</c:v>
                </c:pt>
                <c:pt idx="7966">
                  <c:v>90.882000000000005</c:v>
                </c:pt>
                <c:pt idx="7967">
                  <c:v>15.992000000000001</c:v>
                </c:pt>
                <c:pt idx="7968">
                  <c:v>120.78400000000001</c:v>
                </c:pt>
                <c:pt idx="7969">
                  <c:v>519.79200000000003</c:v>
                </c:pt>
                <c:pt idx="7970">
                  <c:v>31.175999999999998</c:v>
                </c:pt>
                <c:pt idx="7971">
                  <c:v>10.368</c:v>
                </c:pt>
                <c:pt idx="7972">
                  <c:v>2.7240000000000002</c:v>
                </c:pt>
                <c:pt idx="7973">
                  <c:v>254.352</c:v>
                </c:pt>
                <c:pt idx="7974">
                  <c:v>3.762</c:v>
                </c:pt>
                <c:pt idx="7975">
                  <c:v>10.272</c:v>
                </c:pt>
                <c:pt idx="7976">
                  <c:v>659.97</c:v>
                </c:pt>
                <c:pt idx="7977">
                  <c:v>113.73</c:v>
                </c:pt>
                <c:pt idx="7978">
                  <c:v>5.1040000000000001</c:v>
                </c:pt>
                <c:pt idx="7979">
                  <c:v>16.448</c:v>
                </c:pt>
                <c:pt idx="7980">
                  <c:v>81.92</c:v>
                </c:pt>
                <c:pt idx="7981">
                  <c:v>254.9</c:v>
                </c:pt>
                <c:pt idx="7982">
                  <c:v>15.12</c:v>
                </c:pt>
                <c:pt idx="7983">
                  <c:v>7.8719999999999999</c:v>
                </c:pt>
                <c:pt idx="7984">
                  <c:v>8.32</c:v>
                </c:pt>
                <c:pt idx="7985">
                  <c:v>89.95</c:v>
                </c:pt>
                <c:pt idx="7986">
                  <c:v>25.2</c:v>
                </c:pt>
                <c:pt idx="7987">
                  <c:v>37.590000000000003</c:v>
                </c:pt>
                <c:pt idx="7988">
                  <c:v>14.97</c:v>
                </c:pt>
                <c:pt idx="7989">
                  <c:v>1.98</c:v>
                </c:pt>
                <c:pt idx="7990">
                  <c:v>39.936</c:v>
                </c:pt>
                <c:pt idx="7991">
                  <c:v>18.463999999999999</c:v>
                </c:pt>
                <c:pt idx="7992">
                  <c:v>4.8959999999999999</c:v>
                </c:pt>
                <c:pt idx="7993">
                  <c:v>145.76400000000001</c:v>
                </c:pt>
                <c:pt idx="7994">
                  <c:v>9.6120000000000001</c:v>
                </c:pt>
                <c:pt idx="7995">
                  <c:v>199.75</c:v>
                </c:pt>
                <c:pt idx="7996">
                  <c:v>1673.184</c:v>
                </c:pt>
                <c:pt idx="7997">
                  <c:v>12.18</c:v>
                </c:pt>
                <c:pt idx="7998">
                  <c:v>57.68</c:v>
                </c:pt>
                <c:pt idx="7999">
                  <c:v>263.95999999999998</c:v>
                </c:pt>
                <c:pt idx="8000">
                  <c:v>299.94</c:v>
                </c:pt>
                <c:pt idx="8001">
                  <c:v>25.76</c:v>
                </c:pt>
                <c:pt idx="8002">
                  <c:v>271.89999999999998</c:v>
                </c:pt>
                <c:pt idx="8003">
                  <c:v>45.84</c:v>
                </c:pt>
                <c:pt idx="8004">
                  <c:v>9.82</c:v>
                </c:pt>
                <c:pt idx="8005">
                  <c:v>93.36</c:v>
                </c:pt>
                <c:pt idx="8006">
                  <c:v>541.24</c:v>
                </c:pt>
                <c:pt idx="8007">
                  <c:v>106.32</c:v>
                </c:pt>
                <c:pt idx="8008">
                  <c:v>1323.9</c:v>
                </c:pt>
                <c:pt idx="8009">
                  <c:v>126.624</c:v>
                </c:pt>
                <c:pt idx="8010">
                  <c:v>125.944</c:v>
                </c:pt>
                <c:pt idx="8011">
                  <c:v>663.92</c:v>
                </c:pt>
                <c:pt idx="8012">
                  <c:v>120</c:v>
                </c:pt>
                <c:pt idx="8013">
                  <c:v>3.29</c:v>
                </c:pt>
                <c:pt idx="8014">
                  <c:v>18.84</c:v>
                </c:pt>
                <c:pt idx="8015">
                  <c:v>60.671999999999997</c:v>
                </c:pt>
                <c:pt idx="8016">
                  <c:v>30.815999999999999</c:v>
                </c:pt>
                <c:pt idx="8017">
                  <c:v>52.792000000000002</c:v>
                </c:pt>
                <c:pt idx="8018">
                  <c:v>83.9</c:v>
                </c:pt>
                <c:pt idx="8019">
                  <c:v>11.76</c:v>
                </c:pt>
                <c:pt idx="8020">
                  <c:v>4.992</c:v>
                </c:pt>
                <c:pt idx="8021">
                  <c:v>87.92</c:v>
                </c:pt>
                <c:pt idx="8022">
                  <c:v>657.93</c:v>
                </c:pt>
                <c:pt idx="8023">
                  <c:v>1.044</c:v>
                </c:pt>
                <c:pt idx="8024">
                  <c:v>210.68</c:v>
                </c:pt>
                <c:pt idx="8025">
                  <c:v>78.8</c:v>
                </c:pt>
                <c:pt idx="8026">
                  <c:v>19.989999999999998</c:v>
                </c:pt>
                <c:pt idx="8027">
                  <c:v>772.68</c:v>
                </c:pt>
                <c:pt idx="8028">
                  <c:v>106.08</c:v>
                </c:pt>
                <c:pt idx="8029">
                  <c:v>23.076000000000001</c:v>
                </c:pt>
                <c:pt idx="8030">
                  <c:v>25.92</c:v>
                </c:pt>
                <c:pt idx="8031">
                  <c:v>47.951999999999998</c:v>
                </c:pt>
                <c:pt idx="8032">
                  <c:v>0.98399999999999999</c:v>
                </c:pt>
                <c:pt idx="8033">
                  <c:v>75.384</c:v>
                </c:pt>
                <c:pt idx="8034">
                  <c:v>4.6079999999999997</c:v>
                </c:pt>
                <c:pt idx="8035">
                  <c:v>37.68</c:v>
                </c:pt>
                <c:pt idx="8036">
                  <c:v>41.91</c:v>
                </c:pt>
                <c:pt idx="8037">
                  <c:v>435.99900000000002</c:v>
                </c:pt>
                <c:pt idx="8038">
                  <c:v>388.70400000000001</c:v>
                </c:pt>
                <c:pt idx="8039">
                  <c:v>572.58000000000004</c:v>
                </c:pt>
                <c:pt idx="8040">
                  <c:v>33.18</c:v>
                </c:pt>
                <c:pt idx="8041">
                  <c:v>63.88</c:v>
                </c:pt>
                <c:pt idx="8042">
                  <c:v>26.72</c:v>
                </c:pt>
                <c:pt idx="8043">
                  <c:v>295.05599999999998</c:v>
                </c:pt>
                <c:pt idx="8044">
                  <c:v>393.25</c:v>
                </c:pt>
                <c:pt idx="8045">
                  <c:v>2.214</c:v>
                </c:pt>
                <c:pt idx="8046">
                  <c:v>16.271999999999998</c:v>
                </c:pt>
                <c:pt idx="8047">
                  <c:v>706.86</c:v>
                </c:pt>
                <c:pt idx="8048">
                  <c:v>5.97</c:v>
                </c:pt>
                <c:pt idx="8049">
                  <c:v>21.184000000000001</c:v>
                </c:pt>
                <c:pt idx="8050">
                  <c:v>41.375999999999998</c:v>
                </c:pt>
                <c:pt idx="8051">
                  <c:v>17.940000000000001</c:v>
                </c:pt>
                <c:pt idx="8052">
                  <c:v>2.6549999999999998</c:v>
                </c:pt>
                <c:pt idx="8053">
                  <c:v>892.35</c:v>
                </c:pt>
                <c:pt idx="8054">
                  <c:v>307.666</c:v>
                </c:pt>
                <c:pt idx="8055">
                  <c:v>728.82</c:v>
                </c:pt>
                <c:pt idx="8056">
                  <c:v>41.36</c:v>
                </c:pt>
                <c:pt idx="8057">
                  <c:v>43.176000000000002</c:v>
                </c:pt>
                <c:pt idx="8058">
                  <c:v>4.16</c:v>
                </c:pt>
                <c:pt idx="8059">
                  <c:v>61.4</c:v>
                </c:pt>
                <c:pt idx="8060">
                  <c:v>24.448</c:v>
                </c:pt>
                <c:pt idx="8061">
                  <c:v>263.95999999999998</c:v>
                </c:pt>
                <c:pt idx="8062">
                  <c:v>359.97</c:v>
                </c:pt>
                <c:pt idx="8063">
                  <c:v>12.96</c:v>
                </c:pt>
                <c:pt idx="8064">
                  <c:v>116.82</c:v>
                </c:pt>
                <c:pt idx="8065">
                  <c:v>276.78399999999999</c:v>
                </c:pt>
                <c:pt idx="8066">
                  <c:v>239.97</c:v>
                </c:pt>
                <c:pt idx="8067">
                  <c:v>16.02</c:v>
                </c:pt>
                <c:pt idx="8068">
                  <c:v>454.56</c:v>
                </c:pt>
                <c:pt idx="8069">
                  <c:v>141.41999999999999</c:v>
                </c:pt>
                <c:pt idx="8070">
                  <c:v>310.74400000000003</c:v>
                </c:pt>
                <c:pt idx="8071">
                  <c:v>12.736000000000001</c:v>
                </c:pt>
                <c:pt idx="8072">
                  <c:v>6.47</c:v>
                </c:pt>
                <c:pt idx="8073">
                  <c:v>13.747999999999999</c:v>
                </c:pt>
                <c:pt idx="8074">
                  <c:v>15.224</c:v>
                </c:pt>
                <c:pt idx="8075">
                  <c:v>27.42</c:v>
                </c:pt>
                <c:pt idx="8076">
                  <c:v>165.98</c:v>
                </c:pt>
                <c:pt idx="8077">
                  <c:v>75</c:v>
                </c:pt>
                <c:pt idx="8078">
                  <c:v>134.27199999999999</c:v>
                </c:pt>
                <c:pt idx="8079">
                  <c:v>146.54400000000001</c:v>
                </c:pt>
                <c:pt idx="8080">
                  <c:v>131.904</c:v>
                </c:pt>
                <c:pt idx="8081">
                  <c:v>203.88</c:v>
                </c:pt>
                <c:pt idx="8082">
                  <c:v>14.301</c:v>
                </c:pt>
                <c:pt idx="8083">
                  <c:v>718.64</c:v>
                </c:pt>
                <c:pt idx="8084">
                  <c:v>61.1</c:v>
                </c:pt>
                <c:pt idx="8085">
                  <c:v>28.08</c:v>
                </c:pt>
                <c:pt idx="8086">
                  <c:v>10.496</c:v>
                </c:pt>
                <c:pt idx="8087">
                  <c:v>39.92</c:v>
                </c:pt>
                <c:pt idx="8088">
                  <c:v>77.58</c:v>
                </c:pt>
                <c:pt idx="8089">
                  <c:v>269.36</c:v>
                </c:pt>
                <c:pt idx="8090">
                  <c:v>5.76</c:v>
                </c:pt>
                <c:pt idx="8091">
                  <c:v>109.9</c:v>
                </c:pt>
                <c:pt idx="8092">
                  <c:v>23.88</c:v>
                </c:pt>
                <c:pt idx="8093">
                  <c:v>26.2</c:v>
                </c:pt>
                <c:pt idx="8094">
                  <c:v>12.96</c:v>
                </c:pt>
                <c:pt idx="8095">
                  <c:v>234.95</c:v>
                </c:pt>
                <c:pt idx="8096">
                  <c:v>118.25</c:v>
                </c:pt>
                <c:pt idx="8097">
                  <c:v>4.28</c:v>
                </c:pt>
                <c:pt idx="8098">
                  <c:v>26.85</c:v>
                </c:pt>
                <c:pt idx="8099">
                  <c:v>3357.6</c:v>
                </c:pt>
                <c:pt idx="8100">
                  <c:v>8.26</c:v>
                </c:pt>
                <c:pt idx="8101">
                  <c:v>2973.32</c:v>
                </c:pt>
                <c:pt idx="8102">
                  <c:v>104.79</c:v>
                </c:pt>
                <c:pt idx="8103">
                  <c:v>775.72799999999995</c:v>
                </c:pt>
                <c:pt idx="8104">
                  <c:v>89.066400000000002</c:v>
                </c:pt>
                <c:pt idx="8105">
                  <c:v>175.44</c:v>
                </c:pt>
                <c:pt idx="8106">
                  <c:v>438.33600000000001</c:v>
                </c:pt>
                <c:pt idx="8107">
                  <c:v>215.54400000000001</c:v>
                </c:pt>
                <c:pt idx="8108">
                  <c:v>55.584000000000003</c:v>
                </c:pt>
                <c:pt idx="8109">
                  <c:v>127.386</c:v>
                </c:pt>
                <c:pt idx="8110">
                  <c:v>248.43</c:v>
                </c:pt>
                <c:pt idx="8111">
                  <c:v>11.648</c:v>
                </c:pt>
                <c:pt idx="8112">
                  <c:v>85.245999999999995</c:v>
                </c:pt>
                <c:pt idx="8113">
                  <c:v>20.64</c:v>
                </c:pt>
                <c:pt idx="8114">
                  <c:v>148.02000000000001</c:v>
                </c:pt>
                <c:pt idx="8115">
                  <c:v>33.29</c:v>
                </c:pt>
                <c:pt idx="8116">
                  <c:v>204.95</c:v>
                </c:pt>
                <c:pt idx="8117">
                  <c:v>526.34400000000005</c:v>
                </c:pt>
                <c:pt idx="8118">
                  <c:v>41.96</c:v>
                </c:pt>
                <c:pt idx="8119">
                  <c:v>451.15199999999999</c:v>
                </c:pt>
                <c:pt idx="8120">
                  <c:v>31.504000000000001</c:v>
                </c:pt>
                <c:pt idx="8121">
                  <c:v>30.672000000000001</c:v>
                </c:pt>
                <c:pt idx="8122">
                  <c:v>1079.9760000000001</c:v>
                </c:pt>
                <c:pt idx="8123">
                  <c:v>161.56800000000001</c:v>
                </c:pt>
                <c:pt idx="8124">
                  <c:v>2.9340000000000002</c:v>
                </c:pt>
                <c:pt idx="8125">
                  <c:v>18.527999999999999</c:v>
                </c:pt>
                <c:pt idx="8126">
                  <c:v>670.75199999999995</c:v>
                </c:pt>
                <c:pt idx="8127">
                  <c:v>64.959999999999994</c:v>
                </c:pt>
                <c:pt idx="8128">
                  <c:v>41.94</c:v>
                </c:pt>
                <c:pt idx="8129">
                  <c:v>11.96</c:v>
                </c:pt>
                <c:pt idx="8130">
                  <c:v>13.12</c:v>
                </c:pt>
                <c:pt idx="8131">
                  <c:v>535.41</c:v>
                </c:pt>
                <c:pt idx="8132">
                  <c:v>72.78</c:v>
                </c:pt>
                <c:pt idx="8133">
                  <c:v>36.840000000000003</c:v>
                </c:pt>
                <c:pt idx="8134">
                  <c:v>87.71</c:v>
                </c:pt>
                <c:pt idx="8135">
                  <c:v>562.29250000000002</c:v>
                </c:pt>
                <c:pt idx="8136">
                  <c:v>56.52</c:v>
                </c:pt>
                <c:pt idx="8137">
                  <c:v>11.263999999999999</c:v>
                </c:pt>
                <c:pt idx="8138">
                  <c:v>284.08</c:v>
                </c:pt>
                <c:pt idx="8139">
                  <c:v>18.495999999999999</c:v>
                </c:pt>
                <c:pt idx="8140">
                  <c:v>14.73</c:v>
                </c:pt>
                <c:pt idx="8141">
                  <c:v>186.54</c:v>
                </c:pt>
                <c:pt idx="8142">
                  <c:v>557.72799999999995</c:v>
                </c:pt>
                <c:pt idx="8143">
                  <c:v>159.96799999999999</c:v>
                </c:pt>
                <c:pt idx="8144">
                  <c:v>471.9</c:v>
                </c:pt>
                <c:pt idx="8145">
                  <c:v>3.52</c:v>
                </c:pt>
                <c:pt idx="8146">
                  <c:v>49.12</c:v>
                </c:pt>
                <c:pt idx="8147">
                  <c:v>20.16</c:v>
                </c:pt>
                <c:pt idx="8148">
                  <c:v>10.68</c:v>
                </c:pt>
                <c:pt idx="8149">
                  <c:v>141.96</c:v>
                </c:pt>
                <c:pt idx="8150">
                  <c:v>32.479999999999997</c:v>
                </c:pt>
                <c:pt idx="8151">
                  <c:v>20.04</c:v>
                </c:pt>
                <c:pt idx="8152">
                  <c:v>13999.96</c:v>
                </c:pt>
                <c:pt idx="8153">
                  <c:v>238</c:v>
                </c:pt>
                <c:pt idx="8154">
                  <c:v>61.96</c:v>
                </c:pt>
                <c:pt idx="8155">
                  <c:v>239.37200000000001</c:v>
                </c:pt>
                <c:pt idx="8156">
                  <c:v>595</c:v>
                </c:pt>
                <c:pt idx="8157">
                  <c:v>16.032</c:v>
                </c:pt>
                <c:pt idx="8158">
                  <c:v>199.75</c:v>
                </c:pt>
                <c:pt idx="8159">
                  <c:v>227.96</c:v>
                </c:pt>
                <c:pt idx="8160">
                  <c:v>293.52</c:v>
                </c:pt>
                <c:pt idx="8161">
                  <c:v>307.98</c:v>
                </c:pt>
                <c:pt idx="8162">
                  <c:v>96.96</c:v>
                </c:pt>
                <c:pt idx="8163">
                  <c:v>117.488</c:v>
                </c:pt>
                <c:pt idx="8164">
                  <c:v>11.952</c:v>
                </c:pt>
                <c:pt idx="8165">
                  <c:v>512.49900000000002</c:v>
                </c:pt>
                <c:pt idx="8166">
                  <c:v>863.12800000000004</c:v>
                </c:pt>
                <c:pt idx="8167">
                  <c:v>2036.86</c:v>
                </c:pt>
                <c:pt idx="8168">
                  <c:v>449.56799999999998</c:v>
                </c:pt>
                <c:pt idx="8169">
                  <c:v>108.96</c:v>
                </c:pt>
                <c:pt idx="8170">
                  <c:v>264.18</c:v>
                </c:pt>
                <c:pt idx="8171">
                  <c:v>2.88</c:v>
                </c:pt>
                <c:pt idx="8172">
                  <c:v>41.904000000000003</c:v>
                </c:pt>
                <c:pt idx="8173">
                  <c:v>23.92</c:v>
                </c:pt>
                <c:pt idx="8174">
                  <c:v>156.512</c:v>
                </c:pt>
                <c:pt idx="8175">
                  <c:v>128.34</c:v>
                </c:pt>
                <c:pt idx="8176">
                  <c:v>474.95</c:v>
                </c:pt>
                <c:pt idx="8177">
                  <c:v>999.98</c:v>
                </c:pt>
                <c:pt idx="8178">
                  <c:v>277.5</c:v>
                </c:pt>
                <c:pt idx="8179">
                  <c:v>1252.704</c:v>
                </c:pt>
                <c:pt idx="8180">
                  <c:v>110.97</c:v>
                </c:pt>
                <c:pt idx="8181">
                  <c:v>22.608000000000001</c:v>
                </c:pt>
                <c:pt idx="8182">
                  <c:v>1.8919999999999999</c:v>
                </c:pt>
                <c:pt idx="8183">
                  <c:v>63.311999999999998</c:v>
                </c:pt>
                <c:pt idx="8184">
                  <c:v>7.8239999999999998</c:v>
                </c:pt>
                <c:pt idx="8185">
                  <c:v>170.072</c:v>
                </c:pt>
                <c:pt idx="8186">
                  <c:v>62.82</c:v>
                </c:pt>
                <c:pt idx="8187">
                  <c:v>19.440000000000001</c:v>
                </c:pt>
                <c:pt idx="8188">
                  <c:v>7.38</c:v>
                </c:pt>
                <c:pt idx="8189">
                  <c:v>38.880000000000003</c:v>
                </c:pt>
                <c:pt idx="8190">
                  <c:v>187.76</c:v>
                </c:pt>
                <c:pt idx="8191">
                  <c:v>6.048</c:v>
                </c:pt>
                <c:pt idx="8192">
                  <c:v>98.352000000000004</c:v>
                </c:pt>
                <c:pt idx="8193">
                  <c:v>335.74400000000003</c:v>
                </c:pt>
                <c:pt idx="8194">
                  <c:v>8.9600000000000009</c:v>
                </c:pt>
                <c:pt idx="8195">
                  <c:v>89.567999999999998</c:v>
                </c:pt>
                <c:pt idx="8196">
                  <c:v>71.959999999999994</c:v>
                </c:pt>
                <c:pt idx="8197">
                  <c:v>15.552</c:v>
                </c:pt>
                <c:pt idx="8198">
                  <c:v>10.43</c:v>
                </c:pt>
                <c:pt idx="8199">
                  <c:v>72.784000000000006</c:v>
                </c:pt>
                <c:pt idx="8200">
                  <c:v>67.150000000000006</c:v>
                </c:pt>
                <c:pt idx="8201">
                  <c:v>549.98</c:v>
                </c:pt>
                <c:pt idx="8202">
                  <c:v>11.82</c:v>
                </c:pt>
                <c:pt idx="8203">
                  <c:v>4643.8</c:v>
                </c:pt>
                <c:pt idx="8204">
                  <c:v>577.76400000000001</c:v>
                </c:pt>
                <c:pt idx="8205">
                  <c:v>191.5155</c:v>
                </c:pt>
                <c:pt idx="8206">
                  <c:v>2.6240000000000001</c:v>
                </c:pt>
                <c:pt idx="8207">
                  <c:v>1369.7639999999999</c:v>
                </c:pt>
                <c:pt idx="8208">
                  <c:v>294.36799999999999</c:v>
                </c:pt>
                <c:pt idx="8209">
                  <c:v>81.567999999999998</c:v>
                </c:pt>
                <c:pt idx="8210">
                  <c:v>44.46</c:v>
                </c:pt>
                <c:pt idx="8211">
                  <c:v>314.08800000000002</c:v>
                </c:pt>
                <c:pt idx="8212">
                  <c:v>6.3360000000000003</c:v>
                </c:pt>
                <c:pt idx="8213">
                  <c:v>10.48</c:v>
                </c:pt>
                <c:pt idx="8214">
                  <c:v>2.4689999999999999</c:v>
                </c:pt>
                <c:pt idx="8215">
                  <c:v>3.2639999999999998</c:v>
                </c:pt>
                <c:pt idx="8216">
                  <c:v>4.3440000000000003</c:v>
                </c:pt>
                <c:pt idx="8217">
                  <c:v>31.776</c:v>
                </c:pt>
                <c:pt idx="8218">
                  <c:v>4.9279999999999999</c:v>
                </c:pt>
                <c:pt idx="8219">
                  <c:v>1.788</c:v>
                </c:pt>
                <c:pt idx="8220">
                  <c:v>15.071999999999999</c:v>
                </c:pt>
                <c:pt idx="8221">
                  <c:v>12.624000000000001</c:v>
                </c:pt>
                <c:pt idx="8222">
                  <c:v>185.88</c:v>
                </c:pt>
                <c:pt idx="8223">
                  <c:v>12.96</c:v>
                </c:pt>
                <c:pt idx="8224">
                  <c:v>189.7</c:v>
                </c:pt>
                <c:pt idx="8225">
                  <c:v>40.99</c:v>
                </c:pt>
                <c:pt idx="8226">
                  <c:v>82.64</c:v>
                </c:pt>
                <c:pt idx="8227">
                  <c:v>31.02</c:v>
                </c:pt>
                <c:pt idx="8228">
                  <c:v>89.97</c:v>
                </c:pt>
                <c:pt idx="8229">
                  <c:v>35.97</c:v>
                </c:pt>
                <c:pt idx="8230">
                  <c:v>1266.8599999999999</c:v>
                </c:pt>
                <c:pt idx="8231">
                  <c:v>169.45</c:v>
                </c:pt>
                <c:pt idx="8232">
                  <c:v>40.68</c:v>
                </c:pt>
                <c:pt idx="8233">
                  <c:v>3.3279999999999998</c:v>
                </c:pt>
                <c:pt idx="8234">
                  <c:v>933.26199999999994</c:v>
                </c:pt>
                <c:pt idx="8235">
                  <c:v>2803.92</c:v>
                </c:pt>
                <c:pt idx="8236">
                  <c:v>4.7679999999999998</c:v>
                </c:pt>
                <c:pt idx="8237">
                  <c:v>6.6719999999999997</c:v>
                </c:pt>
                <c:pt idx="8238">
                  <c:v>4.4480000000000004</c:v>
                </c:pt>
                <c:pt idx="8239">
                  <c:v>43.936</c:v>
                </c:pt>
                <c:pt idx="8240">
                  <c:v>23.744</c:v>
                </c:pt>
                <c:pt idx="8241">
                  <c:v>357</c:v>
                </c:pt>
                <c:pt idx="8242">
                  <c:v>806.33600000000001</c:v>
                </c:pt>
                <c:pt idx="8243">
                  <c:v>85.44</c:v>
                </c:pt>
                <c:pt idx="8244">
                  <c:v>344.91</c:v>
                </c:pt>
                <c:pt idx="8245">
                  <c:v>70.97</c:v>
                </c:pt>
                <c:pt idx="8246">
                  <c:v>36.783999999999999</c:v>
                </c:pt>
                <c:pt idx="8247">
                  <c:v>743.98800000000006</c:v>
                </c:pt>
                <c:pt idx="8248">
                  <c:v>11.212</c:v>
                </c:pt>
                <c:pt idx="8249">
                  <c:v>4.7119999999999997</c:v>
                </c:pt>
                <c:pt idx="8250">
                  <c:v>180.98</c:v>
                </c:pt>
                <c:pt idx="8251">
                  <c:v>60.415999999999997</c:v>
                </c:pt>
                <c:pt idx="8252">
                  <c:v>299.99</c:v>
                </c:pt>
                <c:pt idx="8253">
                  <c:v>192.16</c:v>
                </c:pt>
                <c:pt idx="8254">
                  <c:v>242.624</c:v>
                </c:pt>
                <c:pt idx="8255">
                  <c:v>46.74</c:v>
                </c:pt>
                <c:pt idx="8256">
                  <c:v>174.95</c:v>
                </c:pt>
                <c:pt idx="8257">
                  <c:v>100.70399999999999</c:v>
                </c:pt>
                <c:pt idx="8258">
                  <c:v>368.91</c:v>
                </c:pt>
                <c:pt idx="8259">
                  <c:v>8.02</c:v>
                </c:pt>
                <c:pt idx="8260">
                  <c:v>171.04</c:v>
                </c:pt>
                <c:pt idx="8261">
                  <c:v>19.440000000000001</c:v>
                </c:pt>
                <c:pt idx="8262">
                  <c:v>13.092000000000001</c:v>
                </c:pt>
                <c:pt idx="8263">
                  <c:v>122.94</c:v>
                </c:pt>
                <c:pt idx="8264">
                  <c:v>35.448</c:v>
                </c:pt>
                <c:pt idx="8265">
                  <c:v>19.98</c:v>
                </c:pt>
                <c:pt idx="8266">
                  <c:v>69.375</c:v>
                </c:pt>
                <c:pt idx="8267">
                  <c:v>31.68</c:v>
                </c:pt>
                <c:pt idx="8268">
                  <c:v>2003.1679999999999</c:v>
                </c:pt>
                <c:pt idx="8269">
                  <c:v>9.3439999999999994</c:v>
                </c:pt>
                <c:pt idx="8270">
                  <c:v>2563.056</c:v>
                </c:pt>
                <c:pt idx="8271">
                  <c:v>387.13600000000002</c:v>
                </c:pt>
                <c:pt idx="8272">
                  <c:v>3.4239999999999999</c:v>
                </c:pt>
                <c:pt idx="8273">
                  <c:v>1085.42</c:v>
                </c:pt>
                <c:pt idx="8274">
                  <c:v>43.055999999999997</c:v>
                </c:pt>
                <c:pt idx="8275">
                  <c:v>3.762</c:v>
                </c:pt>
                <c:pt idx="8276">
                  <c:v>34.86</c:v>
                </c:pt>
                <c:pt idx="8277">
                  <c:v>432.45600000000002</c:v>
                </c:pt>
                <c:pt idx="8278">
                  <c:v>675.06</c:v>
                </c:pt>
                <c:pt idx="8279">
                  <c:v>65.231999999999999</c:v>
                </c:pt>
                <c:pt idx="8280">
                  <c:v>207</c:v>
                </c:pt>
                <c:pt idx="8281">
                  <c:v>600.53</c:v>
                </c:pt>
                <c:pt idx="8282">
                  <c:v>59.904000000000003</c:v>
                </c:pt>
                <c:pt idx="8283">
                  <c:v>637.44000000000005</c:v>
                </c:pt>
                <c:pt idx="8284">
                  <c:v>51.756</c:v>
                </c:pt>
                <c:pt idx="8285">
                  <c:v>31.103999999999999</c:v>
                </c:pt>
                <c:pt idx="8286">
                  <c:v>47.96</c:v>
                </c:pt>
                <c:pt idx="8287">
                  <c:v>158.928</c:v>
                </c:pt>
                <c:pt idx="8288">
                  <c:v>211.24799999999999</c:v>
                </c:pt>
                <c:pt idx="8289">
                  <c:v>5.5519999999999996</c:v>
                </c:pt>
                <c:pt idx="8290">
                  <c:v>2.952</c:v>
                </c:pt>
                <c:pt idx="8291">
                  <c:v>10.332000000000001</c:v>
                </c:pt>
                <c:pt idx="8292">
                  <c:v>18.367999999999999</c:v>
                </c:pt>
                <c:pt idx="8293">
                  <c:v>299.89999999999998</c:v>
                </c:pt>
                <c:pt idx="8294">
                  <c:v>26.55</c:v>
                </c:pt>
                <c:pt idx="8295">
                  <c:v>111.98</c:v>
                </c:pt>
                <c:pt idx="8296">
                  <c:v>4.9279999999999999</c:v>
                </c:pt>
                <c:pt idx="8297">
                  <c:v>11.784000000000001</c:v>
                </c:pt>
                <c:pt idx="8298">
                  <c:v>7.98</c:v>
                </c:pt>
                <c:pt idx="8299">
                  <c:v>180.96</c:v>
                </c:pt>
                <c:pt idx="8300">
                  <c:v>1649.95</c:v>
                </c:pt>
                <c:pt idx="8301">
                  <c:v>362.35199999999998</c:v>
                </c:pt>
                <c:pt idx="8302">
                  <c:v>73.584000000000003</c:v>
                </c:pt>
                <c:pt idx="8303">
                  <c:v>486.36799999999999</c:v>
                </c:pt>
                <c:pt idx="8304">
                  <c:v>32.4</c:v>
                </c:pt>
                <c:pt idx="8305">
                  <c:v>41.86</c:v>
                </c:pt>
                <c:pt idx="8306">
                  <c:v>77.56</c:v>
                </c:pt>
                <c:pt idx="8307">
                  <c:v>37.17</c:v>
                </c:pt>
                <c:pt idx="8308">
                  <c:v>137.352</c:v>
                </c:pt>
                <c:pt idx="8309">
                  <c:v>376.50900000000001</c:v>
                </c:pt>
                <c:pt idx="8310">
                  <c:v>62.72</c:v>
                </c:pt>
                <c:pt idx="8311">
                  <c:v>2939.93</c:v>
                </c:pt>
                <c:pt idx="8312">
                  <c:v>512.35799999999995</c:v>
                </c:pt>
                <c:pt idx="8313">
                  <c:v>3.488</c:v>
                </c:pt>
                <c:pt idx="8314">
                  <c:v>22.288</c:v>
                </c:pt>
                <c:pt idx="8315">
                  <c:v>16.032</c:v>
                </c:pt>
                <c:pt idx="8316">
                  <c:v>1.752</c:v>
                </c:pt>
                <c:pt idx="8317">
                  <c:v>20.992000000000001</c:v>
                </c:pt>
                <c:pt idx="8318">
                  <c:v>11.21</c:v>
                </c:pt>
                <c:pt idx="8319">
                  <c:v>45.04</c:v>
                </c:pt>
                <c:pt idx="8320">
                  <c:v>15.624000000000001</c:v>
                </c:pt>
                <c:pt idx="8321">
                  <c:v>8.74</c:v>
                </c:pt>
                <c:pt idx="8322">
                  <c:v>44.75</c:v>
                </c:pt>
                <c:pt idx="8323">
                  <c:v>61.68</c:v>
                </c:pt>
                <c:pt idx="8324">
                  <c:v>158.376</c:v>
                </c:pt>
                <c:pt idx="8325">
                  <c:v>2.8639999999999999</c:v>
                </c:pt>
                <c:pt idx="8326">
                  <c:v>94.191999999999993</c:v>
                </c:pt>
                <c:pt idx="8327">
                  <c:v>143.69999999999999</c:v>
                </c:pt>
                <c:pt idx="8328">
                  <c:v>6.48</c:v>
                </c:pt>
                <c:pt idx="8329">
                  <c:v>7.88</c:v>
                </c:pt>
                <c:pt idx="8330">
                  <c:v>11.21</c:v>
                </c:pt>
                <c:pt idx="8331">
                  <c:v>354.9</c:v>
                </c:pt>
                <c:pt idx="8332">
                  <c:v>17.940000000000001</c:v>
                </c:pt>
                <c:pt idx="8333">
                  <c:v>51.8</c:v>
                </c:pt>
                <c:pt idx="8334">
                  <c:v>299.52</c:v>
                </c:pt>
                <c:pt idx="8335">
                  <c:v>7.7</c:v>
                </c:pt>
                <c:pt idx="8336">
                  <c:v>23.92</c:v>
                </c:pt>
                <c:pt idx="8337">
                  <c:v>498</c:v>
                </c:pt>
                <c:pt idx="8338">
                  <c:v>436.70400000000001</c:v>
                </c:pt>
                <c:pt idx="8339">
                  <c:v>32.4</c:v>
                </c:pt>
                <c:pt idx="8340">
                  <c:v>61.44</c:v>
                </c:pt>
                <c:pt idx="8341">
                  <c:v>73.36</c:v>
                </c:pt>
                <c:pt idx="8342">
                  <c:v>59.2</c:v>
                </c:pt>
                <c:pt idx="8343">
                  <c:v>32.951999999999998</c:v>
                </c:pt>
                <c:pt idx="8344">
                  <c:v>218.376</c:v>
                </c:pt>
                <c:pt idx="8345">
                  <c:v>31.4</c:v>
                </c:pt>
                <c:pt idx="8346">
                  <c:v>9.48</c:v>
                </c:pt>
                <c:pt idx="8347">
                  <c:v>209.5</c:v>
                </c:pt>
                <c:pt idx="8348">
                  <c:v>24.3</c:v>
                </c:pt>
                <c:pt idx="8349">
                  <c:v>6.48</c:v>
                </c:pt>
                <c:pt idx="8350">
                  <c:v>32.448</c:v>
                </c:pt>
                <c:pt idx="8351">
                  <c:v>26.388000000000002</c:v>
                </c:pt>
                <c:pt idx="8352">
                  <c:v>373.47</c:v>
                </c:pt>
                <c:pt idx="8353">
                  <c:v>64.2</c:v>
                </c:pt>
                <c:pt idx="8354">
                  <c:v>8</c:v>
                </c:pt>
                <c:pt idx="8355">
                  <c:v>186.54</c:v>
                </c:pt>
                <c:pt idx="8356">
                  <c:v>87.08</c:v>
                </c:pt>
                <c:pt idx="8357">
                  <c:v>105.584</c:v>
                </c:pt>
                <c:pt idx="8358">
                  <c:v>217.44</c:v>
                </c:pt>
                <c:pt idx="8359">
                  <c:v>31.744</c:v>
                </c:pt>
                <c:pt idx="8360">
                  <c:v>5.4320000000000004</c:v>
                </c:pt>
                <c:pt idx="8361">
                  <c:v>913.43</c:v>
                </c:pt>
                <c:pt idx="8362">
                  <c:v>372.14400000000001</c:v>
                </c:pt>
                <c:pt idx="8363">
                  <c:v>751.98400000000004</c:v>
                </c:pt>
                <c:pt idx="8364">
                  <c:v>604.76800000000003</c:v>
                </c:pt>
                <c:pt idx="8365">
                  <c:v>27.36</c:v>
                </c:pt>
                <c:pt idx="8366">
                  <c:v>20.56</c:v>
                </c:pt>
                <c:pt idx="8367">
                  <c:v>83.92</c:v>
                </c:pt>
                <c:pt idx="8368">
                  <c:v>902.71199999999999</c:v>
                </c:pt>
                <c:pt idx="8369">
                  <c:v>120.666</c:v>
                </c:pt>
                <c:pt idx="8370">
                  <c:v>4.984</c:v>
                </c:pt>
                <c:pt idx="8371">
                  <c:v>82.26</c:v>
                </c:pt>
                <c:pt idx="8372">
                  <c:v>29.74</c:v>
                </c:pt>
                <c:pt idx="8373">
                  <c:v>87.36</c:v>
                </c:pt>
                <c:pt idx="8374">
                  <c:v>56.16</c:v>
                </c:pt>
                <c:pt idx="8375">
                  <c:v>64.384</c:v>
                </c:pt>
                <c:pt idx="8376">
                  <c:v>64.784000000000006</c:v>
                </c:pt>
                <c:pt idx="8377">
                  <c:v>15.552</c:v>
                </c:pt>
                <c:pt idx="8378">
                  <c:v>223.88800000000001</c:v>
                </c:pt>
                <c:pt idx="8379">
                  <c:v>10.896000000000001</c:v>
                </c:pt>
                <c:pt idx="8380">
                  <c:v>84.784000000000006</c:v>
                </c:pt>
                <c:pt idx="8381">
                  <c:v>241.5</c:v>
                </c:pt>
                <c:pt idx="8382">
                  <c:v>59.97</c:v>
                </c:pt>
                <c:pt idx="8383">
                  <c:v>13.36</c:v>
                </c:pt>
                <c:pt idx="8384">
                  <c:v>11.808</c:v>
                </c:pt>
                <c:pt idx="8385">
                  <c:v>16.239999999999998</c:v>
                </c:pt>
                <c:pt idx="8386">
                  <c:v>77.55</c:v>
                </c:pt>
                <c:pt idx="8387">
                  <c:v>76.12</c:v>
                </c:pt>
                <c:pt idx="8388">
                  <c:v>17.184000000000001</c:v>
                </c:pt>
                <c:pt idx="8389">
                  <c:v>11.76</c:v>
                </c:pt>
                <c:pt idx="8390">
                  <c:v>27.46</c:v>
                </c:pt>
                <c:pt idx="8391">
                  <c:v>137.94</c:v>
                </c:pt>
                <c:pt idx="8392">
                  <c:v>111.15</c:v>
                </c:pt>
                <c:pt idx="8393">
                  <c:v>901.95</c:v>
                </c:pt>
                <c:pt idx="8394">
                  <c:v>366.00900000000001</c:v>
                </c:pt>
                <c:pt idx="8395">
                  <c:v>310.68799999999999</c:v>
                </c:pt>
                <c:pt idx="8396">
                  <c:v>7.68</c:v>
                </c:pt>
                <c:pt idx="8397">
                  <c:v>155.37200000000001</c:v>
                </c:pt>
                <c:pt idx="8398">
                  <c:v>10.744</c:v>
                </c:pt>
                <c:pt idx="8399">
                  <c:v>232.4</c:v>
                </c:pt>
                <c:pt idx="8400">
                  <c:v>164.64599999999999</c:v>
                </c:pt>
                <c:pt idx="8401">
                  <c:v>22.68</c:v>
                </c:pt>
                <c:pt idx="8402">
                  <c:v>105.52</c:v>
                </c:pt>
                <c:pt idx="8403">
                  <c:v>83.92</c:v>
                </c:pt>
                <c:pt idx="8404">
                  <c:v>141.9</c:v>
                </c:pt>
                <c:pt idx="8405">
                  <c:v>39.979999999999997</c:v>
                </c:pt>
                <c:pt idx="8406">
                  <c:v>28.91</c:v>
                </c:pt>
                <c:pt idx="8407">
                  <c:v>174.95</c:v>
                </c:pt>
                <c:pt idx="8408">
                  <c:v>110.52800000000001</c:v>
                </c:pt>
                <c:pt idx="8409">
                  <c:v>630.024</c:v>
                </c:pt>
                <c:pt idx="8410">
                  <c:v>27.86</c:v>
                </c:pt>
                <c:pt idx="8411">
                  <c:v>933.40800000000002</c:v>
                </c:pt>
                <c:pt idx="8412">
                  <c:v>51.84</c:v>
                </c:pt>
                <c:pt idx="8413">
                  <c:v>165.6</c:v>
                </c:pt>
                <c:pt idx="8414">
                  <c:v>106.32</c:v>
                </c:pt>
                <c:pt idx="8415">
                  <c:v>147.91999999999999</c:v>
                </c:pt>
                <c:pt idx="8416">
                  <c:v>104.28</c:v>
                </c:pt>
                <c:pt idx="8417">
                  <c:v>286.85000000000002</c:v>
                </c:pt>
                <c:pt idx="8418">
                  <c:v>66.959999999999994</c:v>
                </c:pt>
                <c:pt idx="8419">
                  <c:v>199.98</c:v>
                </c:pt>
                <c:pt idx="8420">
                  <c:v>45</c:v>
                </c:pt>
                <c:pt idx="8421">
                  <c:v>17.899999999999999</c:v>
                </c:pt>
                <c:pt idx="8422">
                  <c:v>40.479999999999997</c:v>
                </c:pt>
                <c:pt idx="8423">
                  <c:v>2154.9</c:v>
                </c:pt>
                <c:pt idx="8424">
                  <c:v>18.431999999999999</c:v>
                </c:pt>
                <c:pt idx="8425">
                  <c:v>10.944000000000001</c:v>
                </c:pt>
                <c:pt idx="8426">
                  <c:v>4.3600000000000003</c:v>
                </c:pt>
                <c:pt idx="8427">
                  <c:v>62.351999999999997</c:v>
                </c:pt>
                <c:pt idx="8428">
                  <c:v>303.92</c:v>
                </c:pt>
                <c:pt idx="8429">
                  <c:v>129.30000000000001</c:v>
                </c:pt>
                <c:pt idx="8430">
                  <c:v>274.2</c:v>
                </c:pt>
                <c:pt idx="8431">
                  <c:v>6.048</c:v>
                </c:pt>
                <c:pt idx="8432">
                  <c:v>6.8479999999999999</c:v>
                </c:pt>
                <c:pt idx="8433">
                  <c:v>9.9600000000000009</c:v>
                </c:pt>
                <c:pt idx="8434">
                  <c:v>8.5519999999999996</c:v>
                </c:pt>
                <c:pt idx="8435">
                  <c:v>45.584000000000003</c:v>
                </c:pt>
                <c:pt idx="8436">
                  <c:v>25.488</c:v>
                </c:pt>
                <c:pt idx="8437">
                  <c:v>136.96</c:v>
                </c:pt>
                <c:pt idx="8438">
                  <c:v>49.616</c:v>
                </c:pt>
                <c:pt idx="8439">
                  <c:v>10.584</c:v>
                </c:pt>
                <c:pt idx="8440">
                  <c:v>84.415999999999997</c:v>
                </c:pt>
                <c:pt idx="8441">
                  <c:v>431.94</c:v>
                </c:pt>
                <c:pt idx="8442">
                  <c:v>2.0430000000000001</c:v>
                </c:pt>
                <c:pt idx="8443">
                  <c:v>68.238</c:v>
                </c:pt>
                <c:pt idx="8444">
                  <c:v>240.744</c:v>
                </c:pt>
                <c:pt idx="8445">
                  <c:v>35</c:v>
                </c:pt>
                <c:pt idx="8446">
                  <c:v>210.68</c:v>
                </c:pt>
                <c:pt idx="8447">
                  <c:v>637.89599999999996</c:v>
                </c:pt>
                <c:pt idx="8448">
                  <c:v>43.44</c:v>
                </c:pt>
                <c:pt idx="8449">
                  <c:v>2.2200000000000002</c:v>
                </c:pt>
                <c:pt idx="8450">
                  <c:v>1679.96</c:v>
                </c:pt>
                <c:pt idx="8451">
                  <c:v>344.37200000000001</c:v>
                </c:pt>
                <c:pt idx="8452">
                  <c:v>1554.9359999999999</c:v>
                </c:pt>
                <c:pt idx="8453">
                  <c:v>127.88</c:v>
                </c:pt>
                <c:pt idx="8454">
                  <c:v>222.38399999999999</c:v>
                </c:pt>
                <c:pt idx="8455">
                  <c:v>106.869</c:v>
                </c:pt>
                <c:pt idx="8456">
                  <c:v>3.5640000000000001</c:v>
                </c:pt>
                <c:pt idx="8457">
                  <c:v>25.68</c:v>
                </c:pt>
                <c:pt idx="8458">
                  <c:v>12.384</c:v>
                </c:pt>
                <c:pt idx="8459">
                  <c:v>25.3</c:v>
                </c:pt>
                <c:pt idx="8460">
                  <c:v>95.94</c:v>
                </c:pt>
                <c:pt idx="8461">
                  <c:v>7.5</c:v>
                </c:pt>
                <c:pt idx="8462">
                  <c:v>302.37599999999998</c:v>
                </c:pt>
                <c:pt idx="8463">
                  <c:v>46.688000000000002</c:v>
                </c:pt>
                <c:pt idx="8464">
                  <c:v>17.940000000000001</c:v>
                </c:pt>
                <c:pt idx="8465">
                  <c:v>370.14</c:v>
                </c:pt>
                <c:pt idx="8466">
                  <c:v>8.9280000000000008</c:v>
                </c:pt>
                <c:pt idx="8467">
                  <c:v>2678.94</c:v>
                </c:pt>
                <c:pt idx="8468">
                  <c:v>387.13600000000002</c:v>
                </c:pt>
                <c:pt idx="8469">
                  <c:v>45.408000000000001</c:v>
                </c:pt>
                <c:pt idx="8470">
                  <c:v>77.951999999999998</c:v>
                </c:pt>
                <c:pt idx="8471">
                  <c:v>3</c:v>
                </c:pt>
                <c:pt idx="8472">
                  <c:v>9.952</c:v>
                </c:pt>
                <c:pt idx="8473">
                  <c:v>37.896000000000001</c:v>
                </c:pt>
                <c:pt idx="8474">
                  <c:v>65.584000000000003</c:v>
                </c:pt>
                <c:pt idx="8475">
                  <c:v>44.783999999999999</c:v>
                </c:pt>
                <c:pt idx="8476">
                  <c:v>1035.8</c:v>
                </c:pt>
                <c:pt idx="8477">
                  <c:v>5.76</c:v>
                </c:pt>
                <c:pt idx="8478">
                  <c:v>19.98</c:v>
                </c:pt>
                <c:pt idx="8479">
                  <c:v>35.979999999999997</c:v>
                </c:pt>
                <c:pt idx="8480">
                  <c:v>16.655999999999999</c:v>
                </c:pt>
                <c:pt idx="8481">
                  <c:v>20.7</c:v>
                </c:pt>
                <c:pt idx="8482">
                  <c:v>83.7</c:v>
                </c:pt>
                <c:pt idx="8483">
                  <c:v>199.8</c:v>
                </c:pt>
                <c:pt idx="8484">
                  <c:v>45.68</c:v>
                </c:pt>
                <c:pt idx="8485">
                  <c:v>110.96</c:v>
                </c:pt>
                <c:pt idx="8486">
                  <c:v>11.94</c:v>
                </c:pt>
                <c:pt idx="8487">
                  <c:v>8749.9500000000007</c:v>
                </c:pt>
                <c:pt idx="8488">
                  <c:v>36.4</c:v>
                </c:pt>
                <c:pt idx="8489">
                  <c:v>18.690000000000001</c:v>
                </c:pt>
                <c:pt idx="8490">
                  <c:v>5.94</c:v>
                </c:pt>
                <c:pt idx="8491">
                  <c:v>60.735999999999997</c:v>
                </c:pt>
                <c:pt idx="8492">
                  <c:v>479.976</c:v>
                </c:pt>
                <c:pt idx="8493">
                  <c:v>6.08</c:v>
                </c:pt>
                <c:pt idx="8494">
                  <c:v>165.6</c:v>
                </c:pt>
                <c:pt idx="8495">
                  <c:v>59.52</c:v>
                </c:pt>
                <c:pt idx="8496">
                  <c:v>479.97</c:v>
                </c:pt>
                <c:pt idx="8497">
                  <c:v>18.62</c:v>
                </c:pt>
                <c:pt idx="8498">
                  <c:v>49.631999999999998</c:v>
                </c:pt>
                <c:pt idx="8499">
                  <c:v>97.82</c:v>
                </c:pt>
                <c:pt idx="8500">
                  <c:v>15.984</c:v>
                </c:pt>
                <c:pt idx="8501">
                  <c:v>184.75200000000001</c:v>
                </c:pt>
                <c:pt idx="8502">
                  <c:v>12.96</c:v>
                </c:pt>
                <c:pt idx="8503">
                  <c:v>366.74400000000003</c:v>
                </c:pt>
                <c:pt idx="8504">
                  <c:v>8.8559999999999999</c:v>
                </c:pt>
                <c:pt idx="8505">
                  <c:v>27.96</c:v>
                </c:pt>
                <c:pt idx="8506">
                  <c:v>146.352</c:v>
                </c:pt>
                <c:pt idx="8507">
                  <c:v>175.23</c:v>
                </c:pt>
                <c:pt idx="8508">
                  <c:v>125.99</c:v>
                </c:pt>
                <c:pt idx="8509">
                  <c:v>23</c:v>
                </c:pt>
                <c:pt idx="8510">
                  <c:v>25.584</c:v>
                </c:pt>
                <c:pt idx="8511">
                  <c:v>73.784000000000006</c:v>
                </c:pt>
                <c:pt idx="8512">
                  <c:v>20.736000000000001</c:v>
                </c:pt>
                <c:pt idx="8513">
                  <c:v>17.52</c:v>
                </c:pt>
                <c:pt idx="8514">
                  <c:v>35.76</c:v>
                </c:pt>
                <c:pt idx="8515">
                  <c:v>3.64</c:v>
                </c:pt>
                <c:pt idx="8516">
                  <c:v>30.335999999999999</c:v>
                </c:pt>
                <c:pt idx="8517">
                  <c:v>12.99</c:v>
                </c:pt>
                <c:pt idx="8518">
                  <c:v>182.22</c:v>
                </c:pt>
                <c:pt idx="8519">
                  <c:v>302.94</c:v>
                </c:pt>
                <c:pt idx="8520">
                  <c:v>54.991999999999997</c:v>
                </c:pt>
                <c:pt idx="8521">
                  <c:v>12.99</c:v>
                </c:pt>
                <c:pt idx="8522">
                  <c:v>55.86</c:v>
                </c:pt>
                <c:pt idx="8523">
                  <c:v>44.375999999999998</c:v>
                </c:pt>
                <c:pt idx="8524">
                  <c:v>51.264000000000003</c:v>
                </c:pt>
                <c:pt idx="8525">
                  <c:v>5.1929999999999996</c:v>
                </c:pt>
                <c:pt idx="8526">
                  <c:v>159.98400000000001</c:v>
                </c:pt>
                <c:pt idx="8527">
                  <c:v>54.223999999999997</c:v>
                </c:pt>
                <c:pt idx="8528">
                  <c:v>241.42400000000001</c:v>
                </c:pt>
                <c:pt idx="8529">
                  <c:v>33.36</c:v>
                </c:pt>
                <c:pt idx="8530">
                  <c:v>13.76</c:v>
                </c:pt>
                <c:pt idx="8531">
                  <c:v>496.86</c:v>
                </c:pt>
                <c:pt idx="8532">
                  <c:v>389.97</c:v>
                </c:pt>
                <c:pt idx="8533">
                  <c:v>9.82</c:v>
                </c:pt>
                <c:pt idx="8534">
                  <c:v>56.4</c:v>
                </c:pt>
                <c:pt idx="8535">
                  <c:v>18.312000000000001</c:v>
                </c:pt>
                <c:pt idx="8536">
                  <c:v>25.92</c:v>
                </c:pt>
                <c:pt idx="8537">
                  <c:v>8.016</c:v>
                </c:pt>
                <c:pt idx="8538">
                  <c:v>479.98399999999998</c:v>
                </c:pt>
                <c:pt idx="8539">
                  <c:v>30.84</c:v>
                </c:pt>
                <c:pt idx="8540">
                  <c:v>33.567999999999998</c:v>
                </c:pt>
                <c:pt idx="8541">
                  <c:v>422.625</c:v>
                </c:pt>
                <c:pt idx="8542">
                  <c:v>199.98</c:v>
                </c:pt>
                <c:pt idx="8543">
                  <c:v>20.239999999999998</c:v>
                </c:pt>
                <c:pt idx="8544">
                  <c:v>39.92</c:v>
                </c:pt>
                <c:pt idx="8545">
                  <c:v>32.54</c:v>
                </c:pt>
                <c:pt idx="8546">
                  <c:v>39</c:v>
                </c:pt>
                <c:pt idx="8547">
                  <c:v>12.6</c:v>
                </c:pt>
                <c:pt idx="8548">
                  <c:v>24.64</c:v>
                </c:pt>
                <c:pt idx="8549">
                  <c:v>6.2640000000000002</c:v>
                </c:pt>
                <c:pt idx="8550">
                  <c:v>14.432</c:v>
                </c:pt>
                <c:pt idx="8551">
                  <c:v>719.976</c:v>
                </c:pt>
                <c:pt idx="8552">
                  <c:v>239.92</c:v>
                </c:pt>
                <c:pt idx="8553">
                  <c:v>1056.8599999999999</c:v>
                </c:pt>
                <c:pt idx="8554">
                  <c:v>447.94400000000002</c:v>
                </c:pt>
                <c:pt idx="8555">
                  <c:v>150.40799999999999</c:v>
                </c:pt>
                <c:pt idx="8556">
                  <c:v>453.57600000000002</c:v>
                </c:pt>
                <c:pt idx="8557">
                  <c:v>45.36</c:v>
                </c:pt>
                <c:pt idx="8558">
                  <c:v>287.88</c:v>
                </c:pt>
                <c:pt idx="8559">
                  <c:v>131.88</c:v>
                </c:pt>
                <c:pt idx="8560">
                  <c:v>2.3279999999999998</c:v>
                </c:pt>
                <c:pt idx="8561">
                  <c:v>1454.9</c:v>
                </c:pt>
                <c:pt idx="8562">
                  <c:v>4.8419999999999996</c:v>
                </c:pt>
                <c:pt idx="8563">
                  <c:v>220.70400000000001</c:v>
                </c:pt>
                <c:pt idx="8564">
                  <c:v>67.176000000000002</c:v>
                </c:pt>
                <c:pt idx="8565">
                  <c:v>15.231999999999999</c:v>
                </c:pt>
                <c:pt idx="8566">
                  <c:v>31.103999999999999</c:v>
                </c:pt>
                <c:pt idx="8567">
                  <c:v>968.74400000000003</c:v>
                </c:pt>
                <c:pt idx="8568">
                  <c:v>222.352</c:v>
                </c:pt>
                <c:pt idx="8569">
                  <c:v>479.98399999999998</c:v>
                </c:pt>
                <c:pt idx="8570">
                  <c:v>10.272</c:v>
                </c:pt>
                <c:pt idx="8571">
                  <c:v>998.85</c:v>
                </c:pt>
                <c:pt idx="8572">
                  <c:v>24.56</c:v>
                </c:pt>
                <c:pt idx="8573">
                  <c:v>5.67</c:v>
                </c:pt>
                <c:pt idx="8574">
                  <c:v>14.336</c:v>
                </c:pt>
                <c:pt idx="8575">
                  <c:v>102.3</c:v>
                </c:pt>
                <c:pt idx="8576">
                  <c:v>607.52</c:v>
                </c:pt>
                <c:pt idx="8577">
                  <c:v>31.16</c:v>
                </c:pt>
                <c:pt idx="8578">
                  <c:v>2.61</c:v>
                </c:pt>
                <c:pt idx="8579">
                  <c:v>10.332000000000001</c:v>
                </c:pt>
                <c:pt idx="8580">
                  <c:v>10.368</c:v>
                </c:pt>
                <c:pt idx="8581">
                  <c:v>20.783999999999999</c:v>
                </c:pt>
                <c:pt idx="8582">
                  <c:v>66.959999999999994</c:v>
                </c:pt>
                <c:pt idx="8583">
                  <c:v>17.248000000000001</c:v>
                </c:pt>
                <c:pt idx="8584">
                  <c:v>11.087999999999999</c:v>
                </c:pt>
                <c:pt idx="8585">
                  <c:v>1287.45</c:v>
                </c:pt>
                <c:pt idx="8586">
                  <c:v>168.1</c:v>
                </c:pt>
                <c:pt idx="8587">
                  <c:v>51.968000000000004</c:v>
                </c:pt>
                <c:pt idx="8588">
                  <c:v>4.7679999999999998</c:v>
                </c:pt>
                <c:pt idx="8589">
                  <c:v>7.98</c:v>
                </c:pt>
                <c:pt idx="8590">
                  <c:v>18.687999999999999</c:v>
                </c:pt>
                <c:pt idx="8591">
                  <c:v>11.664</c:v>
                </c:pt>
                <c:pt idx="8592">
                  <c:v>191.976</c:v>
                </c:pt>
                <c:pt idx="8593">
                  <c:v>499.16800000000001</c:v>
                </c:pt>
                <c:pt idx="8594">
                  <c:v>11.88</c:v>
                </c:pt>
                <c:pt idx="8595">
                  <c:v>35.44</c:v>
                </c:pt>
                <c:pt idx="8596">
                  <c:v>67.135999999999996</c:v>
                </c:pt>
                <c:pt idx="8597">
                  <c:v>4.32</c:v>
                </c:pt>
                <c:pt idx="8598">
                  <c:v>14.94</c:v>
                </c:pt>
                <c:pt idx="8599">
                  <c:v>40.54</c:v>
                </c:pt>
                <c:pt idx="8600">
                  <c:v>7.3120000000000003</c:v>
                </c:pt>
                <c:pt idx="8601">
                  <c:v>475.94400000000002</c:v>
                </c:pt>
                <c:pt idx="8602">
                  <c:v>30.08</c:v>
                </c:pt>
                <c:pt idx="8603">
                  <c:v>165.6</c:v>
                </c:pt>
                <c:pt idx="8604">
                  <c:v>180.96</c:v>
                </c:pt>
                <c:pt idx="8605">
                  <c:v>23.18</c:v>
                </c:pt>
                <c:pt idx="8606">
                  <c:v>56.96</c:v>
                </c:pt>
                <c:pt idx="8607">
                  <c:v>15.56</c:v>
                </c:pt>
                <c:pt idx="8608">
                  <c:v>353.56799999999998</c:v>
                </c:pt>
                <c:pt idx="8609">
                  <c:v>13.96</c:v>
                </c:pt>
                <c:pt idx="8610">
                  <c:v>82.95</c:v>
                </c:pt>
                <c:pt idx="8611">
                  <c:v>39.68</c:v>
                </c:pt>
                <c:pt idx="8612">
                  <c:v>479.97</c:v>
                </c:pt>
                <c:pt idx="8613">
                  <c:v>7.38</c:v>
                </c:pt>
                <c:pt idx="8614">
                  <c:v>14.256</c:v>
                </c:pt>
                <c:pt idx="8615">
                  <c:v>81.98</c:v>
                </c:pt>
                <c:pt idx="8616">
                  <c:v>39.624000000000002</c:v>
                </c:pt>
                <c:pt idx="8617">
                  <c:v>399.67200000000003</c:v>
                </c:pt>
                <c:pt idx="8618">
                  <c:v>65.12</c:v>
                </c:pt>
                <c:pt idx="8619">
                  <c:v>30.56</c:v>
                </c:pt>
                <c:pt idx="8620">
                  <c:v>20.768000000000001</c:v>
                </c:pt>
                <c:pt idx="8621">
                  <c:v>39.808</c:v>
                </c:pt>
                <c:pt idx="8622">
                  <c:v>121.104</c:v>
                </c:pt>
                <c:pt idx="8623">
                  <c:v>111.96</c:v>
                </c:pt>
                <c:pt idx="8624">
                  <c:v>15.696</c:v>
                </c:pt>
                <c:pt idx="8625">
                  <c:v>70.260000000000005</c:v>
                </c:pt>
                <c:pt idx="8626">
                  <c:v>90</c:v>
                </c:pt>
                <c:pt idx="8627">
                  <c:v>6.0960000000000001</c:v>
                </c:pt>
                <c:pt idx="8628">
                  <c:v>481.17599999999999</c:v>
                </c:pt>
                <c:pt idx="8629">
                  <c:v>7.24</c:v>
                </c:pt>
                <c:pt idx="8630">
                  <c:v>177.45</c:v>
                </c:pt>
                <c:pt idx="8631">
                  <c:v>1369.7639999999999</c:v>
                </c:pt>
                <c:pt idx="8632">
                  <c:v>9.48</c:v>
                </c:pt>
                <c:pt idx="8633">
                  <c:v>130.97999999999999</c:v>
                </c:pt>
                <c:pt idx="8634">
                  <c:v>174.95</c:v>
                </c:pt>
                <c:pt idx="8635">
                  <c:v>826</c:v>
                </c:pt>
                <c:pt idx="8636">
                  <c:v>139.58000000000001</c:v>
                </c:pt>
                <c:pt idx="8637">
                  <c:v>399.95</c:v>
                </c:pt>
                <c:pt idx="8638">
                  <c:v>12.39</c:v>
                </c:pt>
                <c:pt idx="8639">
                  <c:v>760.98</c:v>
                </c:pt>
                <c:pt idx="8640">
                  <c:v>67.86</c:v>
                </c:pt>
                <c:pt idx="8641">
                  <c:v>31.504000000000001</c:v>
                </c:pt>
                <c:pt idx="8642">
                  <c:v>5.04</c:v>
                </c:pt>
                <c:pt idx="8643">
                  <c:v>39.878999999999998</c:v>
                </c:pt>
                <c:pt idx="8644">
                  <c:v>4.7119999999999997</c:v>
                </c:pt>
                <c:pt idx="8645">
                  <c:v>194.352</c:v>
                </c:pt>
                <c:pt idx="8646">
                  <c:v>97.424000000000007</c:v>
                </c:pt>
                <c:pt idx="8647">
                  <c:v>704.76</c:v>
                </c:pt>
                <c:pt idx="8648">
                  <c:v>27.396000000000001</c:v>
                </c:pt>
                <c:pt idx="8649">
                  <c:v>5.7</c:v>
                </c:pt>
                <c:pt idx="8650">
                  <c:v>14.19</c:v>
                </c:pt>
                <c:pt idx="8651">
                  <c:v>7.3</c:v>
                </c:pt>
                <c:pt idx="8652">
                  <c:v>199.98</c:v>
                </c:pt>
                <c:pt idx="8653">
                  <c:v>144.96</c:v>
                </c:pt>
                <c:pt idx="8654">
                  <c:v>118</c:v>
                </c:pt>
                <c:pt idx="8655">
                  <c:v>48.94</c:v>
                </c:pt>
                <c:pt idx="8656">
                  <c:v>22.66</c:v>
                </c:pt>
                <c:pt idx="8657">
                  <c:v>0.83599999999999997</c:v>
                </c:pt>
                <c:pt idx="8658">
                  <c:v>30.96</c:v>
                </c:pt>
                <c:pt idx="8659">
                  <c:v>723.92</c:v>
                </c:pt>
                <c:pt idx="8660">
                  <c:v>21.968</c:v>
                </c:pt>
                <c:pt idx="8661">
                  <c:v>619.15200000000004</c:v>
                </c:pt>
                <c:pt idx="8662">
                  <c:v>127.904</c:v>
                </c:pt>
                <c:pt idx="8663">
                  <c:v>94.2</c:v>
                </c:pt>
                <c:pt idx="8664">
                  <c:v>49.5</c:v>
                </c:pt>
                <c:pt idx="8665">
                  <c:v>16.52</c:v>
                </c:pt>
                <c:pt idx="8666">
                  <c:v>55.36</c:v>
                </c:pt>
                <c:pt idx="8667">
                  <c:v>11.56</c:v>
                </c:pt>
                <c:pt idx="8668">
                  <c:v>17.12</c:v>
                </c:pt>
                <c:pt idx="8669">
                  <c:v>182.352</c:v>
                </c:pt>
                <c:pt idx="8670">
                  <c:v>118.16</c:v>
                </c:pt>
                <c:pt idx="8671">
                  <c:v>18.367999999999999</c:v>
                </c:pt>
                <c:pt idx="8672">
                  <c:v>600.55799999999999</c:v>
                </c:pt>
                <c:pt idx="8673">
                  <c:v>50.351999999999997</c:v>
                </c:pt>
                <c:pt idx="8674">
                  <c:v>28.032</c:v>
                </c:pt>
                <c:pt idx="8675">
                  <c:v>7.6920000000000002</c:v>
                </c:pt>
                <c:pt idx="8676">
                  <c:v>517.40499999999997</c:v>
                </c:pt>
                <c:pt idx="8677">
                  <c:v>8.6080000000000005</c:v>
                </c:pt>
                <c:pt idx="8678">
                  <c:v>159.56</c:v>
                </c:pt>
                <c:pt idx="8679">
                  <c:v>2104.5500000000002</c:v>
                </c:pt>
                <c:pt idx="8680">
                  <c:v>40.700000000000003</c:v>
                </c:pt>
                <c:pt idx="8681">
                  <c:v>47.79</c:v>
                </c:pt>
                <c:pt idx="8682">
                  <c:v>5.16</c:v>
                </c:pt>
                <c:pt idx="8683">
                  <c:v>21.21</c:v>
                </c:pt>
                <c:pt idx="8684">
                  <c:v>96.36</c:v>
                </c:pt>
                <c:pt idx="8685">
                  <c:v>231.72</c:v>
                </c:pt>
                <c:pt idx="8686">
                  <c:v>17.899999999999999</c:v>
                </c:pt>
                <c:pt idx="8687">
                  <c:v>12.48</c:v>
                </c:pt>
                <c:pt idx="8688">
                  <c:v>8.016</c:v>
                </c:pt>
                <c:pt idx="8689">
                  <c:v>259.89600000000002</c:v>
                </c:pt>
                <c:pt idx="8690">
                  <c:v>247.18799999999999</c:v>
                </c:pt>
                <c:pt idx="8691">
                  <c:v>279.95999999999998</c:v>
                </c:pt>
                <c:pt idx="8692">
                  <c:v>450</c:v>
                </c:pt>
                <c:pt idx="8693">
                  <c:v>19.440000000000001</c:v>
                </c:pt>
                <c:pt idx="8694">
                  <c:v>300.904</c:v>
                </c:pt>
                <c:pt idx="8695">
                  <c:v>239.976</c:v>
                </c:pt>
                <c:pt idx="8696">
                  <c:v>31.167999999999999</c:v>
                </c:pt>
                <c:pt idx="8697">
                  <c:v>120.96</c:v>
                </c:pt>
                <c:pt idx="8698">
                  <c:v>2239.9360000000001</c:v>
                </c:pt>
                <c:pt idx="8699">
                  <c:v>76.608000000000004</c:v>
                </c:pt>
                <c:pt idx="8700">
                  <c:v>142.77600000000001</c:v>
                </c:pt>
                <c:pt idx="8701">
                  <c:v>91.36</c:v>
                </c:pt>
                <c:pt idx="8702">
                  <c:v>3.552</c:v>
                </c:pt>
                <c:pt idx="8703">
                  <c:v>115.136</c:v>
                </c:pt>
                <c:pt idx="8704">
                  <c:v>4.71</c:v>
                </c:pt>
                <c:pt idx="8705">
                  <c:v>172.76400000000001</c:v>
                </c:pt>
                <c:pt idx="8706">
                  <c:v>3.52</c:v>
                </c:pt>
                <c:pt idx="8707">
                  <c:v>79.968000000000004</c:v>
                </c:pt>
                <c:pt idx="8708">
                  <c:v>305.97449999999998</c:v>
                </c:pt>
                <c:pt idx="8709">
                  <c:v>344.91</c:v>
                </c:pt>
                <c:pt idx="8710">
                  <c:v>626.35199999999998</c:v>
                </c:pt>
                <c:pt idx="8711">
                  <c:v>359.49900000000002</c:v>
                </c:pt>
                <c:pt idx="8712">
                  <c:v>71.951999999999998</c:v>
                </c:pt>
                <c:pt idx="8713">
                  <c:v>29.8</c:v>
                </c:pt>
                <c:pt idx="8714">
                  <c:v>1.8240000000000001</c:v>
                </c:pt>
                <c:pt idx="8715">
                  <c:v>64.384</c:v>
                </c:pt>
                <c:pt idx="8716">
                  <c:v>6.984</c:v>
                </c:pt>
                <c:pt idx="8717">
                  <c:v>11.263999999999999</c:v>
                </c:pt>
                <c:pt idx="8718">
                  <c:v>15.552</c:v>
                </c:pt>
                <c:pt idx="8719">
                  <c:v>379.37200000000001</c:v>
                </c:pt>
                <c:pt idx="8720">
                  <c:v>67.536000000000001</c:v>
                </c:pt>
                <c:pt idx="8721">
                  <c:v>1.524</c:v>
                </c:pt>
                <c:pt idx="8722">
                  <c:v>37.408000000000001</c:v>
                </c:pt>
                <c:pt idx="8723">
                  <c:v>25.344000000000001</c:v>
                </c:pt>
                <c:pt idx="8724">
                  <c:v>46.2</c:v>
                </c:pt>
                <c:pt idx="8725">
                  <c:v>4.7279999999999998</c:v>
                </c:pt>
                <c:pt idx="8726">
                  <c:v>53.351999999999997</c:v>
                </c:pt>
                <c:pt idx="8727">
                  <c:v>131.10400000000001</c:v>
                </c:pt>
                <c:pt idx="8728">
                  <c:v>22.512</c:v>
                </c:pt>
                <c:pt idx="8729">
                  <c:v>72.744</c:v>
                </c:pt>
                <c:pt idx="8730">
                  <c:v>52.59</c:v>
                </c:pt>
                <c:pt idx="8731">
                  <c:v>19.440000000000001</c:v>
                </c:pt>
                <c:pt idx="8732">
                  <c:v>126.3</c:v>
                </c:pt>
                <c:pt idx="8733">
                  <c:v>1287.45</c:v>
                </c:pt>
                <c:pt idx="8734">
                  <c:v>64.959999999999994</c:v>
                </c:pt>
                <c:pt idx="8735">
                  <c:v>535.41</c:v>
                </c:pt>
                <c:pt idx="8736">
                  <c:v>8.1</c:v>
                </c:pt>
                <c:pt idx="8737">
                  <c:v>13.247999999999999</c:v>
                </c:pt>
                <c:pt idx="8738">
                  <c:v>83.988</c:v>
                </c:pt>
                <c:pt idx="8739">
                  <c:v>73.2</c:v>
                </c:pt>
                <c:pt idx="8740">
                  <c:v>10.74</c:v>
                </c:pt>
                <c:pt idx="8741">
                  <c:v>11.032</c:v>
                </c:pt>
                <c:pt idx="8742">
                  <c:v>53.04</c:v>
                </c:pt>
                <c:pt idx="8743">
                  <c:v>17.12</c:v>
                </c:pt>
                <c:pt idx="8744">
                  <c:v>59.94</c:v>
                </c:pt>
                <c:pt idx="8745">
                  <c:v>210.58</c:v>
                </c:pt>
                <c:pt idx="8746">
                  <c:v>30.96</c:v>
                </c:pt>
                <c:pt idx="8747">
                  <c:v>239.98400000000001</c:v>
                </c:pt>
                <c:pt idx="8748">
                  <c:v>3050.3760000000002</c:v>
                </c:pt>
                <c:pt idx="8749">
                  <c:v>133.97999999999999</c:v>
                </c:pt>
                <c:pt idx="8750">
                  <c:v>93.248000000000005</c:v>
                </c:pt>
                <c:pt idx="8751">
                  <c:v>177.48</c:v>
                </c:pt>
                <c:pt idx="8752">
                  <c:v>17.712</c:v>
                </c:pt>
                <c:pt idx="8753">
                  <c:v>4.8600000000000003</c:v>
                </c:pt>
                <c:pt idx="8754">
                  <c:v>6.258</c:v>
                </c:pt>
                <c:pt idx="8755">
                  <c:v>37.68</c:v>
                </c:pt>
                <c:pt idx="8756">
                  <c:v>51.84</c:v>
                </c:pt>
                <c:pt idx="8757">
                  <c:v>27.42</c:v>
                </c:pt>
                <c:pt idx="8758">
                  <c:v>5.4</c:v>
                </c:pt>
                <c:pt idx="8759">
                  <c:v>1270.99</c:v>
                </c:pt>
                <c:pt idx="8760">
                  <c:v>125.36</c:v>
                </c:pt>
                <c:pt idx="8761">
                  <c:v>14.03</c:v>
                </c:pt>
                <c:pt idx="8762">
                  <c:v>27.96</c:v>
                </c:pt>
                <c:pt idx="8763">
                  <c:v>5.3440000000000003</c:v>
                </c:pt>
                <c:pt idx="8764">
                  <c:v>1.696</c:v>
                </c:pt>
                <c:pt idx="8765">
                  <c:v>24.588000000000001</c:v>
                </c:pt>
                <c:pt idx="8766">
                  <c:v>7.98</c:v>
                </c:pt>
                <c:pt idx="8767">
                  <c:v>288</c:v>
                </c:pt>
                <c:pt idx="8768">
                  <c:v>146.952</c:v>
                </c:pt>
                <c:pt idx="8769">
                  <c:v>83.135999999999996</c:v>
                </c:pt>
                <c:pt idx="8770">
                  <c:v>942.78399999999999</c:v>
                </c:pt>
                <c:pt idx="8771">
                  <c:v>74.352000000000004</c:v>
                </c:pt>
                <c:pt idx="8772">
                  <c:v>26.88</c:v>
                </c:pt>
                <c:pt idx="8773">
                  <c:v>10.896000000000001</c:v>
                </c:pt>
                <c:pt idx="8774">
                  <c:v>3.536</c:v>
                </c:pt>
                <c:pt idx="8775">
                  <c:v>528.42999999999995</c:v>
                </c:pt>
                <c:pt idx="8776">
                  <c:v>41.472000000000001</c:v>
                </c:pt>
                <c:pt idx="8777">
                  <c:v>287.976</c:v>
                </c:pt>
                <c:pt idx="8778">
                  <c:v>29.303999999999998</c:v>
                </c:pt>
                <c:pt idx="8779">
                  <c:v>55.328000000000003</c:v>
                </c:pt>
                <c:pt idx="8780">
                  <c:v>1227.9983999999999</c:v>
                </c:pt>
                <c:pt idx="8781">
                  <c:v>20.416</c:v>
                </c:pt>
                <c:pt idx="8782">
                  <c:v>1128.3900000000001</c:v>
                </c:pt>
                <c:pt idx="8783">
                  <c:v>4.6079999999999997</c:v>
                </c:pt>
                <c:pt idx="8784">
                  <c:v>195.96</c:v>
                </c:pt>
                <c:pt idx="8785">
                  <c:v>15.552</c:v>
                </c:pt>
                <c:pt idx="8786">
                  <c:v>271.96800000000002</c:v>
                </c:pt>
                <c:pt idx="8787">
                  <c:v>698.35199999999998</c:v>
                </c:pt>
                <c:pt idx="8788">
                  <c:v>77.727999999999994</c:v>
                </c:pt>
                <c:pt idx="8789">
                  <c:v>46.62</c:v>
                </c:pt>
                <c:pt idx="8790">
                  <c:v>537.54399999999998</c:v>
                </c:pt>
                <c:pt idx="8791">
                  <c:v>14.62</c:v>
                </c:pt>
                <c:pt idx="8792">
                  <c:v>22.55</c:v>
                </c:pt>
                <c:pt idx="8793">
                  <c:v>583.79999999999995</c:v>
                </c:pt>
                <c:pt idx="8794">
                  <c:v>211.16800000000001</c:v>
                </c:pt>
                <c:pt idx="8795">
                  <c:v>12.96</c:v>
                </c:pt>
                <c:pt idx="8796">
                  <c:v>45.98</c:v>
                </c:pt>
                <c:pt idx="8797">
                  <c:v>1294.75</c:v>
                </c:pt>
                <c:pt idx="8798">
                  <c:v>1799.97</c:v>
                </c:pt>
                <c:pt idx="8799">
                  <c:v>10.688000000000001</c:v>
                </c:pt>
                <c:pt idx="8800">
                  <c:v>221.98</c:v>
                </c:pt>
                <c:pt idx="8801">
                  <c:v>341.96</c:v>
                </c:pt>
                <c:pt idx="8802">
                  <c:v>34.770000000000003</c:v>
                </c:pt>
                <c:pt idx="8803">
                  <c:v>18.899999999999999</c:v>
                </c:pt>
                <c:pt idx="8804">
                  <c:v>102.72</c:v>
                </c:pt>
                <c:pt idx="8805">
                  <c:v>40.479999999999997</c:v>
                </c:pt>
                <c:pt idx="8806">
                  <c:v>33.281999999999996</c:v>
                </c:pt>
                <c:pt idx="8807">
                  <c:v>118.65</c:v>
                </c:pt>
                <c:pt idx="8808">
                  <c:v>14.76</c:v>
                </c:pt>
                <c:pt idx="8809">
                  <c:v>37.520000000000003</c:v>
                </c:pt>
                <c:pt idx="8810">
                  <c:v>207.14400000000001</c:v>
                </c:pt>
                <c:pt idx="8811">
                  <c:v>13.9</c:v>
                </c:pt>
                <c:pt idx="8812">
                  <c:v>266.35199999999998</c:v>
                </c:pt>
                <c:pt idx="8813">
                  <c:v>307.98</c:v>
                </c:pt>
                <c:pt idx="8814">
                  <c:v>44.1</c:v>
                </c:pt>
                <c:pt idx="8815">
                  <c:v>13.12</c:v>
                </c:pt>
                <c:pt idx="8816">
                  <c:v>16.559999999999999</c:v>
                </c:pt>
                <c:pt idx="8817">
                  <c:v>38.880000000000003</c:v>
                </c:pt>
                <c:pt idx="8818">
                  <c:v>335.52</c:v>
                </c:pt>
                <c:pt idx="8819">
                  <c:v>959.98400000000004</c:v>
                </c:pt>
                <c:pt idx="8820">
                  <c:v>4.0860000000000003</c:v>
                </c:pt>
                <c:pt idx="8821">
                  <c:v>55.984000000000002</c:v>
                </c:pt>
                <c:pt idx="8822">
                  <c:v>10.688000000000001</c:v>
                </c:pt>
                <c:pt idx="8823">
                  <c:v>8.8559999999999999</c:v>
                </c:pt>
                <c:pt idx="8824">
                  <c:v>6.9119999999999999</c:v>
                </c:pt>
                <c:pt idx="8825">
                  <c:v>26.72</c:v>
                </c:pt>
                <c:pt idx="8826">
                  <c:v>33.488</c:v>
                </c:pt>
                <c:pt idx="8827">
                  <c:v>10.56</c:v>
                </c:pt>
                <c:pt idx="8828">
                  <c:v>386.34</c:v>
                </c:pt>
                <c:pt idx="8829">
                  <c:v>33.44</c:v>
                </c:pt>
                <c:pt idx="8830">
                  <c:v>39.96</c:v>
                </c:pt>
                <c:pt idx="8831">
                  <c:v>1217.568</c:v>
                </c:pt>
                <c:pt idx="8832">
                  <c:v>15.51</c:v>
                </c:pt>
                <c:pt idx="8833">
                  <c:v>89.9</c:v>
                </c:pt>
                <c:pt idx="8834">
                  <c:v>14.28</c:v>
                </c:pt>
                <c:pt idx="8835">
                  <c:v>12.72</c:v>
                </c:pt>
                <c:pt idx="8836">
                  <c:v>15.75</c:v>
                </c:pt>
                <c:pt idx="8837">
                  <c:v>70.95</c:v>
                </c:pt>
                <c:pt idx="8838">
                  <c:v>65.567999999999998</c:v>
                </c:pt>
                <c:pt idx="8839">
                  <c:v>299.97000000000003</c:v>
                </c:pt>
                <c:pt idx="8840">
                  <c:v>89.97</c:v>
                </c:pt>
                <c:pt idx="8841">
                  <c:v>31.86</c:v>
                </c:pt>
                <c:pt idx="8842">
                  <c:v>67.150000000000006</c:v>
                </c:pt>
                <c:pt idx="8843">
                  <c:v>7.2359999999999998</c:v>
                </c:pt>
                <c:pt idx="8844">
                  <c:v>4.8239999999999998</c:v>
                </c:pt>
                <c:pt idx="8845">
                  <c:v>91.36</c:v>
                </c:pt>
                <c:pt idx="8846">
                  <c:v>130.11199999999999</c:v>
                </c:pt>
                <c:pt idx="8847">
                  <c:v>74.239999999999995</c:v>
                </c:pt>
                <c:pt idx="8848">
                  <c:v>159.84</c:v>
                </c:pt>
                <c:pt idx="8849">
                  <c:v>2.8919999999999999</c:v>
                </c:pt>
                <c:pt idx="8850">
                  <c:v>9.3919999999999995</c:v>
                </c:pt>
                <c:pt idx="8851">
                  <c:v>123.92</c:v>
                </c:pt>
                <c:pt idx="8852">
                  <c:v>55.6</c:v>
                </c:pt>
                <c:pt idx="8853">
                  <c:v>617.976</c:v>
                </c:pt>
                <c:pt idx="8854">
                  <c:v>21.312000000000001</c:v>
                </c:pt>
                <c:pt idx="8855">
                  <c:v>209.94</c:v>
                </c:pt>
                <c:pt idx="8856">
                  <c:v>31.984000000000002</c:v>
                </c:pt>
                <c:pt idx="8857">
                  <c:v>5083.96</c:v>
                </c:pt>
                <c:pt idx="8858">
                  <c:v>35.96</c:v>
                </c:pt>
                <c:pt idx="8859">
                  <c:v>31.05</c:v>
                </c:pt>
                <c:pt idx="8860">
                  <c:v>8.92</c:v>
                </c:pt>
                <c:pt idx="8861">
                  <c:v>209.6</c:v>
                </c:pt>
                <c:pt idx="8862">
                  <c:v>111.04</c:v>
                </c:pt>
                <c:pt idx="8863">
                  <c:v>38.880000000000003</c:v>
                </c:pt>
                <c:pt idx="8864">
                  <c:v>36.270000000000003</c:v>
                </c:pt>
                <c:pt idx="8865">
                  <c:v>493.43</c:v>
                </c:pt>
                <c:pt idx="8866">
                  <c:v>11.12</c:v>
                </c:pt>
                <c:pt idx="8867">
                  <c:v>686.4</c:v>
                </c:pt>
                <c:pt idx="8868">
                  <c:v>15.92</c:v>
                </c:pt>
                <c:pt idx="8869">
                  <c:v>70.680000000000007</c:v>
                </c:pt>
                <c:pt idx="8870">
                  <c:v>541.24</c:v>
                </c:pt>
                <c:pt idx="8871">
                  <c:v>101.994</c:v>
                </c:pt>
                <c:pt idx="8872">
                  <c:v>18.263999999999999</c:v>
                </c:pt>
                <c:pt idx="8873">
                  <c:v>21.99</c:v>
                </c:pt>
                <c:pt idx="8874">
                  <c:v>185.376</c:v>
                </c:pt>
                <c:pt idx="8875">
                  <c:v>58.923999999999999</c:v>
                </c:pt>
                <c:pt idx="8876">
                  <c:v>480</c:v>
                </c:pt>
                <c:pt idx="8877">
                  <c:v>34.049999999999997</c:v>
                </c:pt>
                <c:pt idx="8878">
                  <c:v>192.72</c:v>
                </c:pt>
                <c:pt idx="8879">
                  <c:v>239.97</c:v>
                </c:pt>
                <c:pt idx="8880">
                  <c:v>50.12</c:v>
                </c:pt>
                <c:pt idx="8881">
                  <c:v>15.984</c:v>
                </c:pt>
                <c:pt idx="8882">
                  <c:v>14.352</c:v>
                </c:pt>
                <c:pt idx="8883">
                  <c:v>6.5279999999999996</c:v>
                </c:pt>
                <c:pt idx="8884">
                  <c:v>2.8620000000000001</c:v>
                </c:pt>
                <c:pt idx="8885">
                  <c:v>20.856000000000002</c:v>
                </c:pt>
                <c:pt idx="8886">
                  <c:v>276.27999999999997</c:v>
                </c:pt>
                <c:pt idx="8887">
                  <c:v>629.64</c:v>
                </c:pt>
                <c:pt idx="8888">
                  <c:v>449.97</c:v>
                </c:pt>
                <c:pt idx="8889">
                  <c:v>1927.59</c:v>
                </c:pt>
                <c:pt idx="8890">
                  <c:v>121.78</c:v>
                </c:pt>
                <c:pt idx="8891">
                  <c:v>2676.672</c:v>
                </c:pt>
                <c:pt idx="8892">
                  <c:v>489.23</c:v>
                </c:pt>
                <c:pt idx="8893">
                  <c:v>312.02999999999997</c:v>
                </c:pt>
                <c:pt idx="8894">
                  <c:v>17.940000000000001</c:v>
                </c:pt>
                <c:pt idx="8895">
                  <c:v>165.6</c:v>
                </c:pt>
                <c:pt idx="8896">
                  <c:v>37.520000000000003</c:v>
                </c:pt>
                <c:pt idx="8897">
                  <c:v>494.97</c:v>
                </c:pt>
                <c:pt idx="8898">
                  <c:v>25.06</c:v>
                </c:pt>
                <c:pt idx="8899">
                  <c:v>32.064</c:v>
                </c:pt>
                <c:pt idx="8900">
                  <c:v>18.495999999999999</c:v>
                </c:pt>
                <c:pt idx="8901">
                  <c:v>191.07900000000001</c:v>
                </c:pt>
                <c:pt idx="8902">
                  <c:v>10.368</c:v>
                </c:pt>
                <c:pt idx="8903">
                  <c:v>30.53</c:v>
                </c:pt>
                <c:pt idx="8904">
                  <c:v>30.84</c:v>
                </c:pt>
                <c:pt idx="8905">
                  <c:v>75.06</c:v>
                </c:pt>
                <c:pt idx="8906">
                  <c:v>66.975999999999999</c:v>
                </c:pt>
                <c:pt idx="8907">
                  <c:v>182.72</c:v>
                </c:pt>
                <c:pt idx="8908">
                  <c:v>21.93</c:v>
                </c:pt>
                <c:pt idx="8909">
                  <c:v>95.975999999999999</c:v>
                </c:pt>
                <c:pt idx="8910">
                  <c:v>143.928</c:v>
                </c:pt>
                <c:pt idx="8911">
                  <c:v>3.5640000000000001</c:v>
                </c:pt>
                <c:pt idx="8912">
                  <c:v>4.9279999999999999</c:v>
                </c:pt>
                <c:pt idx="8913">
                  <c:v>856.65599999999995</c:v>
                </c:pt>
                <c:pt idx="8914">
                  <c:v>13.183999999999999</c:v>
                </c:pt>
                <c:pt idx="8915">
                  <c:v>48.783999999999999</c:v>
                </c:pt>
                <c:pt idx="8916">
                  <c:v>76.64</c:v>
                </c:pt>
                <c:pt idx="8917">
                  <c:v>18.527999999999999</c:v>
                </c:pt>
                <c:pt idx="8918">
                  <c:v>177.68</c:v>
                </c:pt>
                <c:pt idx="8919">
                  <c:v>159.97999999999999</c:v>
                </c:pt>
                <c:pt idx="8920">
                  <c:v>52.68</c:v>
                </c:pt>
                <c:pt idx="8921">
                  <c:v>11.568</c:v>
                </c:pt>
                <c:pt idx="8922">
                  <c:v>4.5720000000000001</c:v>
                </c:pt>
                <c:pt idx="8923">
                  <c:v>1439.9680000000001</c:v>
                </c:pt>
                <c:pt idx="8924">
                  <c:v>1.728</c:v>
                </c:pt>
                <c:pt idx="8925">
                  <c:v>626.1</c:v>
                </c:pt>
                <c:pt idx="8926">
                  <c:v>99.2</c:v>
                </c:pt>
                <c:pt idx="8927">
                  <c:v>609.98</c:v>
                </c:pt>
                <c:pt idx="8928">
                  <c:v>211.37200000000001</c:v>
                </c:pt>
                <c:pt idx="8929">
                  <c:v>239.976</c:v>
                </c:pt>
                <c:pt idx="8930">
                  <c:v>99.95</c:v>
                </c:pt>
                <c:pt idx="8931">
                  <c:v>29.34</c:v>
                </c:pt>
                <c:pt idx="8932">
                  <c:v>16.739999999999998</c:v>
                </c:pt>
                <c:pt idx="8933">
                  <c:v>12.672000000000001</c:v>
                </c:pt>
                <c:pt idx="8934">
                  <c:v>1119.8879999999999</c:v>
                </c:pt>
                <c:pt idx="8935">
                  <c:v>204.85</c:v>
                </c:pt>
                <c:pt idx="8936">
                  <c:v>135.98400000000001</c:v>
                </c:pt>
                <c:pt idx="8937">
                  <c:v>16.399999999999999</c:v>
                </c:pt>
                <c:pt idx="8938">
                  <c:v>92.96</c:v>
                </c:pt>
                <c:pt idx="8939">
                  <c:v>7.6319999999999997</c:v>
                </c:pt>
                <c:pt idx="8940">
                  <c:v>4.1580000000000004</c:v>
                </c:pt>
                <c:pt idx="8941">
                  <c:v>179.99100000000001</c:v>
                </c:pt>
                <c:pt idx="8942">
                  <c:v>239.358</c:v>
                </c:pt>
                <c:pt idx="8943">
                  <c:v>164.88</c:v>
                </c:pt>
                <c:pt idx="8944">
                  <c:v>10.95</c:v>
                </c:pt>
                <c:pt idx="8945">
                  <c:v>19.440000000000001</c:v>
                </c:pt>
                <c:pt idx="8946">
                  <c:v>12.3</c:v>
                </c:pt>
                <c:pt idx="8947">
                  <c:v>13.97</c:v>
                </c:pt>
                <c:pt idx="8948">
                  <c:v>934.95600000000002</c:v>
                </c:pt>
                <c:pt idx="8949">
                  <c:v>46.863999999999997</c:v>
                </c:pt>
                <c:pt idx="8950">
                  <c:v>26.16</c:v>
                </c:pt>
                <c:pt idx="8951">
                  <c:v>23.128</c:v>
                </c:pt>
                <c:pt idx="8952">
                  <c:v>59.24</c:v>
                </c:pt>
                <c:pt idx="8953">
                  <c:v>155.45599999999999</c:v>
                </c:pt>
                <c:pt idx="8954">
                  <c:v>8.56</c:v>
                </c:pt>
                <c:pt idx="8955">
                  <c:v>21</c:v>
                </c:pt>
                <c:pt idx="8956">
                  <c:v>120</c:v>
                </c:pt>
                <c:pt idx="8957">
                  <c:v>299.95999999999998</c:v>
                </c:pt>
                <c:pt idx="8958">
                  <c:v>67.84</c:v>
                </c:pt>
                <c:pt idx="8959">
                  <c:v>853.93</c:v>
                </c:pt>
                <c:pt idx="8960">
                  <c:v>18.687999999999999</c:v>
                </c:pt>
                <c:pt idx="8961">
                  <c:v>273.95999999999998</c:v>
                </c:pt>
                <c:pt idx="8962">
                  <c:v>89.97</c:v>
                </c:pt>
                <c:pt idx="8963">
                  <c:v>756.8</c:v>
                </c:pt>
                <c:pt idx="8964">
                  <c:v>1.248</c:v>
                </c:pt>
                <c:pt idx="8965">
                  <c:v>72</c:v>
                </c:pt>
                <c:pt idx="8966">
                  <c:v>470.15499999999997</c:v>
                </c:pt>
                <c:pt idx="8967">
                  <c:v>39.128</c:v>
                </c:pt>
                <c:pt idx="8968">
                  <c:v>19.728000000000002</c:v>
                </c:pt>
                <c:pt idx="8969">
                  <c:v>151.18799999999999</c:v>
                </c:pt>
                <c:pt idx="8970">
                  <c:v>271.76400000000001</c:v>
                </c:pt>
                <c:pt idx="8971">
                  <c:v>47.496000000000002</c:v>
                </c:pt>
                <c:pt idx="8972">
                  <c:v>344.98099999999999</c:v>
                </c:pt>
                <c:pt idx="8973">
                  <c:v>36.287999999999997</c:v>
                </c:pt>
                <c:pt idx="8974">
                  <c:v>78.304000000000002</c:v>
                </c:pt>
                <c:pt idx="8975">
                  <c:v>127.785</c:v>
                </c:pt>
                <c:pt idx="8976">
                  <c:v>6.1040000000000001</c:v>
                </c:pt>
                <c:pt idx="8977">
                  <c:v>5.76</c:v>
                </c:pt>
                <c:pt idx="8978">
                  <c:v>1.72</c:v>
                </c:pt>
                <c:pt idx="8979">
                  <c:v>8.952</c:v>
                </c:pt>
                <c:pt idx="8980">
                  <c:v>2.3340000000000001</c:v>
                </c:pt>
                <c:pt idx="8981">
                  <c:v>1.728</c:v>
                </c:pt>
                <c:pt idx="8982">
                  <c:v>159.04</c:v>
                </c:pt>
                <c:pt idx="8983">
                  <c:v>145.97999999999999</c:v>
                </c:pt>
                <c:pt idx="8984">
                  <c:v>77.951999999999998</c:v>
                </c:pt>
                <c:pt idx="8985">
                  <c:v>95.97</c:v>
                </c:pt>
                <c:pt idx="8986">
                  <c:v>105.584</c:v>
                </c:pt>
                <c:pt idx="8987">
                  <c:v>9.3439999999999994</c:v>
                </c:pt>
                <c:pt idx="8988">
                  <c:v>9.68</c:v>
                </c:pt>
                <c:pt idx="8989">
                  <c:v>4899.93</c:v>
                </c:pt>
                <c:pt idx="8990">
                  <c:v>104.75</c:v>
                </c:pt>
                <c:pt idx="8991">
                  <c:v>18.527999999999999</c:v>
                </c:pt>
                <c:pt idx="8992">
                  <c:v>1875.258</c:v>
                </c:pt>
                <c:pt idx="8993">
                  <c:v>91.36</c:v>
                </c:pt>
                <c:pt idx="8994">
                  <c:v>152.24</c:v>
                </c:pt>
                <c:pt idx="8995">
                  <c:v>35.183999999999997</c:v>
                </c:pt>
                <c:pt idx="8996">
                  <c:v>56.704000000000001</c:v>
                </c:pt>
                <c:pt idx="8997">
                  <c:v>274.06400000000002</c:v>
                </c:pt>
                <c:pt idx="8998">
                  <c:v>458.43</c:v>
                </c:pt>
                <c:pt idx="8999">
                  <c:v>8.2260000000000009</c:v>
                </c:pt>
                <c:pt idx="9000">
                  <c:v>5.95</c:v>
                </c:pt>
                <c:pt idx="9001">
                  <c:v>15.24</c:v>
                </c:pt>
                <c:pt idx="9002">
                  <c:v>239.94</c:v>
                </c:pt>
                <c:pt idx="9003">
                  <c:v>23.84</c:v>
                </c:pt>
                <c:pt idx="9004">
                  <c:v>92.52</c:v>
                </c:pt>
                <c:pt idx="9005">
                  <c:v>37.76</c:v>
                </c:pt>
                <c:pt idx="9006">
                  <c:v>7.38</c:v>
                </c:pt>
                <c:pt idx="9007">
                  <c:v>5.82</c:v>
                </c:pt>
                <c:pt idx="9008">
                  <c:v>3.8159999999999998</c:v>
                </c:pt>
                <c:pt idx="9009">
                  <c:v>26.16</c:v>
                </c:pt>
                <c:pt idx="9010">
                  <c:v>100.8</c:v>
                </c:pt>
                <c:pt idx="9011">
                  <c:v>135.80000000000001</c:v>
                </c:pt>
                <c:pt idx="9012">
                  <c:v>13.9</c:v>
                </c:pt>
                <c:pt idx="9013">
                  <c:v>19.399999999999999</c:v>
                </c:pt>
                <c:pt idx="9014">
                  <c:v>13.488</c:v>
                </c:pt>
                <c:pt idx="9015">
                  <c:v>11.416</c:v>
                </c:pt>
                <c:pt idx="9016">
                  <c:v>17.64</c:v>
                </c:pt>
                <c:pt idx="9017">
                  <c:v>17.04</c:v>
                </c:pt>
                <c:pt idx="9018">
                  <c:v>99.98</c:v>
                </c:pt>
                <c:pt idx="9019">
                  <c:v>29.46</c:v>
                </c:pt>
                <c:pt idx="9020">
                  <c:v>166.92</c:v>
                </c:pt>
                <c:pt idx="9021">
                  <c:v>98.328000000000003</c:v>
                </c:pt>
                <c:pt idx="9022">
                  <c:v>117.88200000000001</c:v>
                </c:pt>
                <c:pt idx="9023">
                  <c:v>20.97</c:v>
                </c:pt>
                <c:pt idx="9024">
                  <c:v>139.96</c:v>
                </c:pt>
                <c:pt idx="9025">
                  <c:v>37.74</c:v>
                </c:pt>
                <c:pt idx="9026">
                  <c:v>14.82</c:v>
                </c:pt>
                <c:pt idx="9027">
                  <c:v>191.82</c:v>
                </c:pt>
                <c:pt idx="9028">
                  <c:v>13.904</c:v>
                </c:pt>
                <c:pt idx="9029">
                  <c:v>314.60000000000002</c:v>
                </c:pt>
                <c:pt idx="9030">
                  <c:v>283.56</c:v>
                </c:pt>
                <c:pt idx="9031">
                  <c:v>487.96</c:v>
                </c:pt>
                <c:pt idx="9032">
                  <c:v>1793.98</c:v>
                </c:pt>
                <c:pt idx="9033">
                  <c:v>2.992</c:v>
                </c:pt>
                <c:pt idx="9034">
                  <c:v>108.768</c:v>
                </c:pt>
                <c:pt idx="9035">
                  <c:v>25.92</c:v>
                </c:pt>
                <c:pt idx="9036">
                  <c:v>22.58</c:v>
                </c:pt>
                <c:pt idx="9037">
                  <c:v>55.176000000000002</c:v>
                </c:pt>
                <c:pt idx="9038">
                  <c:v>9892.74</c:v>
                </c:pt>
                <c:pt idx="9039">
                  <c:v>73.915000000000006</c:v>
                </c:pt>
                <c:pt idx="9040">
                  <c:v>337.08800000000002</c:v>
                </c:pt>
                <c:pt idx="9041">
                  <c:v>61.44</c:v>
                </c:pt>
                <c:pt idx="9042">
                  <c:v>479.97</c:v>
                </c:pt>
                <c:pt idx="9043">
                  <c:v>5.984</c:v>
                </c:pt>
                <c:pt idx="9044">
                  <c:v>189.95</c:v>
                </c:pt>
                <c:pt idx="9045">
                  <c:v>149.94999999999999</c:v>
                </c:pt>
                <c:pt idx="9046">
                  <c:v>29.95</c:v>
                </c:pt>
                <c:pt idx="9047">
                  <c:v>44.4</c:v>
                </c:pt>
                <c:pt idx="9048">
                  <c:v>66.03</c:v>
                </c:pt>
                <c:pt idx="9049">
                  <c:v>10.86</c:v>
                </c:pt>
                <c:pt idx="9050">
                  <c:v>3.36</c:v>
                </c:pt>
                <c:pt idx="9051">
                  <c:v>27.936</c:v>
                </c:pt>
                <c:pt idx="9052">
                  <c:v>28.783999999999999</c:v>
                </c:pt>
                <c:pt idx="9053">
                  <c:v>21.96</c:v>
                </c:pt>
                <c:pt idx="9054">
                  <c:v>21.98</c:v>
                </c:pt>
                <c:pt idx="9055">
                  <c:v>2621.3220000000001</c:v>
                </c:pt>
                <c:pt idx="9056">
                  <c:v>74.760000000000005</c:v>
                </c:pt>
                <c:pt idx="9057">
                  <c:v>364.77600000000001</c:v>
                </c:pt>
                <c:pt idx="9058">
                  <c:v>1115.17</c:v>
                </c:pt>
                <c:pt idx="9059">
                  <c:v>89.695999999999998</c:v>
                </c:pt>
                <c:pt idx="9060">
                  <c:v>50.12</c:v>
                </c:pt>
                <c:pt idx="9061">
                  <c:v>36.479999999999997</c:v>
                </c:pt>
                <c:pt idx="9062">
                  <c:v>322.19200000000001</c:v>
                </c:pt>
                <c:pt idx="9063">
                  <c:v>2.9460000000000002</c:v>
                </c:pt>
                <c:pt idx="9064">
                  <c:v>19.135999999999999</c:v>
                </c:pt>
                <c:pt idx="9065">
                  <c:v>23.08</c:v>
                </c:pt>
                <c:pt idx="9066">
                  <c:v>90.48</c:v>
                </c:pt>
                <c:pt idx="9067">
                  <c:v>215.976</c:v>
                </c:pt>
                <c:pt idx="9068">
                  <c:v>65.94</c:v>
                </c:pt>
                <c:pt idx="9069">
                  <c:v>11.352</c:v>
                </c:pt>
                <c:pt idx="9070">
                  <c:v>24.56</c:v>
                </c:pt>
                <c:pt idx="9071">
                  <c:v>16.559999999999999</c:v>
                </c:pt>
                <c:pt idx="9072">
                  <c:v>279.95</c:v>
                </c:pt>
                <c:pt idx="9073">
                  <c:v>828.84</c:v>
                </c:pt>
                <c:pt idx="9074">
                  <c:v>7.218</c:v>
                </c:pt>
                <c:pt idx="9075">
                  <c:v>27.2</c:v>
                </c:pt>
                <c:pt idx="9076">
                  <c:v>89.97</c:v>
                </c:pt>
                <c:pt idx="9077">
                  <c:v>318.08</c:v>
                </c:pt>
                <c:pt idx="9078">
                  <c:v>5.8</c:v>
                </c:pt>
                <c:pt idx="9079">
                  <c:v>143.952</c:v>
                </c:pt>
                <c:pt idx="9080">
                  <c:v>19.440000000000001</c:v>
                </c:pt>
                <c:pt idx="9081">
                  <c:v>5.56</c:v>
                </c:pt>
                <c:pt idx="9082">
                  <c:v>146.72999999999999</c:v>
                </c:pt>
                <c:pt idx="9083">
                  <c:v>29.9</c:v>
                </c:pt>
                <c:pt idx="9084">
                  <c:v>276.78399999999999</c:v>
                </c:pt>
                <c:pt idx="9085">
                  <c:v>93.031999999999996</c:v>
                </c:pt>
                <c:pt idx="9086">
                  <c:v>454.96499999999997</c:v>
                </c:pt>
                <c:pt idx="9087">
                  <c:v>246.16800000000001</c:v>
                </c:pt>
                <c:pt idx="9088">
                  <c:v>295.39999999999998</c:v>
                </c:pt>
                <c:pt idx="9089">
                  <c:v>348.56</c:v>
                </c:pt>
                <c:pt idx="9090">
                  <c:v>15.552</c:v>
                </c:pt>
                <c:pt idx="9091">
                  <c:v>482.94</c:v>
                </c:pt>
                <c:pt idx="9092">
                  <c:v>299.98</c:v>
                </c:pt>
                <c:pt idx="9093">
                  <c:v>403.68</c:v>
                </c:pt>
                <c:pt idx="9094">
                  <c:v>41.9</c:v>
                </c:pt>
                <c:pt idx="9095">
                  <c:v>28.91</c:v>
                </c:pt>
                <c:pt idx="9096">
                  <c:v>32.4</c:v>
                </c:pt>
                <c:pt idx="9097">
                  <c:v>369.54399999999998</c:v>
                </c:pt>
                <c:pt idx="9098">
                  <c:v>10.368</c:v>
                </c:pt>
                <c:pt idx="9099">
                  <c:v>791.88</c:v>
                </c:pt>
                <c:pt idx="9100">
                  <c:v>23.64</c:v>
                </c:pt>
                <c:pt idx="9101">
                  <c:v>84.784000000000006</c:v>
                </c:pt>
                <c:pt idx="9102">
                  <c:v>64.959999999999994</c:v>
                </c:pt>
                <c:pt idx="9103">
                  <c:v>32.06</c:v>
                </c:pt>
                <c:pt idx="9104">
                  <c:v>177.648</c:v>
                </c:pt>
                <c:pt idx="9105">
                  <c:v>287.91000000000003</c:v>
                </c:pt>
                <c:pt idx="9106">
                  <c:v>22.367999999999999</c:v>
                </c:pt>
                <c:pt idx="9107">
                  <c:v>32.368000000000002</c:v>
                </c:pt>
                <c:pt idx="9108">
                  <c:v>207.98400000000001</c:v>
                </c:pt>
                <c:pt idx="9109">
                  <c:v>36.4</c:v>
                </c:pt>
                <c:pt idx="9110">
                  <c:v>22.96</c:v>
                </c:pt>
                <c:pt idx="9111">
                  <c:v>315.2</c:v>
                </c:pt>
                <c:pt idx="9112">
                  <c:v>15.18</c:v>
                </c:pt>
                <c:pt idx="9113">
                  <c:v>623.96</c:v>
                </c:pt>
                <c:pt idx="9114">
                  <c:v>429.6</c:v>
                </c:pt>
                <c:pt idx="9115">
                  <c:v>31.968</c:v>
                </c:pt>
                <c:pt idx="9116">
                  <c:v>887.27099999999996</c:v>
                </c:pt>
                <c:pt idx="9117">
                  <c:v>21.696000000000002</c:v>
                </c:pt>
                <c:pt idx="9118">
                  <c:v>22.05</c:v>
                </c:pt>
                <c:pt idx="9119">
                  <c:v>99.9</c:v>
                </c:pt>
                <c:pt idx="9120">
                  <c:v>90.86</c:v>
                </c:pt>
                <c:pt idx="9121">
                  <c:v>7.78</c:v>
                </c:pt>
                <c:pt idx="9122">
                  <c:v>78.759</c:v>
                </c:pt>
                <c:pt idx="9123">
                  <c:v>9.5519999999999996</c:v>
                </c:pt>
                <c:pt idx="9124">
                  <c:v>5.3440000000000003</c:v>
                </c:pt>
                <c:pt idx="9125">
                  <c:v>8.2799999999999994</c:v>
                </c:pt>
                <c:pt idx="9126">
                  <c:v>50.136000000000003</c:v>
                </c:pt>
                <c:pt idx="9127">
                  <c:v>88.073999999999998</c:v>
                </c:pt>
                <c:pt idx="9128">
                  <c:v>301.47000000000003</c:v>
                </c:pt>
                <c:pt idx="9129">
                  <c:v>18.655999999999999</c:v>
                </c:pt>
                <c:pt idx="9130">
                  <c:v>27.46</c:v>
                </c:pt>
                <c:pt idx="9131">
                  <c:v>125.13</c:v>
                </c:pt>
                <c:pt idx="9132">
                  <c:v>555.96</c:v>
                </c:pt>
                <c:pt idx="9133">
                  <c:v>129.55199999999999</c:v>
                </c:pt>
                <c:pt idx="9134">
                  <c:v>51.984000000000002</c:v>
                </c:pt>
                <c:pt idx="9135">
                  <c:v>10.272</c:v>
                </c:pt>
                <c:pt idx="9136">
                  <c:v>18.335999999999999</c:v>
                </c:pt>
                <c:pt idx="9137">
                  <c:v>180.96</c:v>
                </c:pt>
                <c:pt idx="9138">
                  <c:v>475.94400000000002</c:v>
                </c:pt>
                <c:pt idx="9139">
                  <c:v>159.97999999999999</c:v>
                </c:pt>
                <c:pt idx="9140">
                  <c:v>43.6</c:v>
                </c:pt>
                <c:pt idx="9141">
                  <c:v>8.2880000000000003</c:v>
                </c:pt>
                <c:pt idx="9142">
                  <c:v>1123.1279999999999</c:v>
                </c:pt>
                <c:pt idx="9143">
                  <c:v>64.900000000000006</c:v>
                </c:pt>
                <c:pt idx="9144">
                  <c:v>2.8079999999999998</c:v>
                </c:pt>
                <c:pt idx="9145">
                  <c:v>99.98</c:v>
                </c:pt>
                <c:pt idx="9146">
                  <c:v>8.0399999999999991</c:v>
                </c:pt>
                <c:pt idx="9147">
                  <c:v>1564.29</c:v>
                </c:pt>
                <c:pt idx="9148">
                  <c:v>138.56</c:v>
                </c:pt>
                <c:pt idx="9149">
                  <c:v>65.52</c:v>
                </c:pt>
                <c:pt idx="9150">
                  <c:v>14.576000000000001</c:v>
                </c:pt>
                <c:pt idx="9151">
                  <c:v>23.2</c:v>
                </c:pt>
                <c:pt idx="9152">
                  <c:v>16.463999999999999</c:v>
                </c:pt>
                <c:pt idx="9153">
                  <c:v>19.312000000000001</c:v>
                </c:pt>
                <c:pt idx="9154">
                  <c:v>40.08</c:v>
                </c:pt>
                <c:pt idx="9155">
                  <c:v>101.96</c:v>
                </c:pt>
                <c:pt idx="9156">
                  <c:v>259.74</c:v>
                </c:pt>
                <c:pt idx="9157">
                  <c:v>255.42</c:v>
                </c:pt>
                <c:pt idx="9158">
                  <c:v>4.3380000000000001</c:v>
                </c:pt>
                <c:pt idx="9159">
                  <c:v>11.88</c:v>
                </c:pt>
                <c:pt idx="9160">
                  <c:v>405.86</c:v>
                </c:pt>
                <c:pt idx="9161">
                  <c:v>680.01</c:v>
                </c:pt>
                <c:pt idx="9162">
                  <c:v>2.3759999999999999</c:v>
                </c:pt>
                <c:pt idx="9163">
                  <c:v>143.12799999999999</c:v>
                </c:pt>
                <c:pt idx="9164">
                  <c:v>4476.8</c:v>
                </c:pt>
                <c:pt idx="9165">
                  <c:v>104.85</c:v>
                </c:pt>
                <c:pt idx="9166">
                  <c:v>241.44</c:v>
                </c:pt>
                <c:pt idx="9167">
                  <c:v>319.76</c:v>
                </c:pt>
                <c:pt idx="9168">
                  <c:v>45.68</c:v>
                </c:pt>
                <c:pt idx="9169">
                  <c:v>31.96</c:v>
                </c:pt>
                <c:pt idx="9170">
                  <c:v>47.9</c:v>
                </c:pt>
                <c:pt idx="9171">
                  <c:v>1112.94</c:v>
                </c:pt>
                <c:pt idx="9172">
                  <c:v>22.92</c:v>
                </c:pt>
                <c:pt idx="9173">
                  <c:v>71.975999999999999</c:v>
                </c:pt>
                <c:pt idx="9174">
                  <c:v>19.440000000000001</c:v>
                </c:pt>
                <c:pt idx="9175">
                  <c:v>31.085999999999999</c:v>
                </c:pt>
                <c:pt idx="9176">
                  <c:v>13.98</c:v>
                </c:pt>
                <c:pt idx="9177">
                  <c:v>23.65</c:v>
                </c:pt>
                <c:pt idx="9178">
                  <c:v>707.88</c:v>
                </c:pt>
                <c:pt idx="9179">
                  <c:v>11.952</c:v>
                </c:pt>
                <c:pt idx="9180">
                  <c:v>31.128</c:v>
                </c:pt>
                <c:pt idx="9181">
                  <c:v>55.76</c:v>
                </c:pt>
                <c:pt idx="9182">
                  <c:v>24.56</c:v>
                </c:pt>
                <c:pt idx="9183">
                  <c:v>51.75</c:v>
                </c:pt>
                <c:pt idx="9184">
                  <c:v>207.184</c:v>
                </c:pt>
                <c:pt idx="9185">
                  <c:v>1473.1</c:v>
                </c:pt>
                <c:pt idx="9186">
                  <c:v>3.488</c:v>
                </c:pt>
                <c:pt idx="9187">
                  <c:v>21.728000000000002</c:v>
                </c:pt>
                <c:pt idx="9188">
                  <c:v>663.072</c:v>
                </c:pt>
                <c:pt idx="9189">
                  <c:v>99.587999999999994</c:v>
                </c:pt>
                <c:pt idx="9190">
                  <c:v>49.567999999999998</c:v>
                </c:pt>
                <c:pt idx="9191">
                  <c:v>29.372</c:v>
                </c:pt>
                <c:pt idx="9192">
                  <c:v>344.70400000000001</c:v>
                </c:pt>
                <c:pt idx="9193">
                  <c:v>47.991999999999997</c:v>
                </c:pt>
                <c:pt idx="9194">
                  <c:v>102.24</c:v>
                </c:pt>
                <c:pt idx="9195">
                  <c:v>39.96</c:v>
                </c:pt>
                <c:pt idx="9196">
                  <c:v>1432</c:v>
                </c:pt>
                <c:pt idx="9197">
                  <c:v>41.04</c:v>
                </c:pt>
                <c:pt idx="9198">
                  <c:v>256.78399999999999</c:v>
                </c:pt>
                <c:pt idx="9199">
                  <c:v>120.98</c:v>
                </c:pt>
                <c:pt idx="9200">
                  <c:v>315.98</c:v>
                </c:pt>
                <c:pt idx="9201">
                  <c:v>28.751999999999999</c:v>
                </c:pt>
                <c:pt idx="9202">
                  <c:v>114.95</c:v>
                </c:pt>
                <c:pt idx="9203">
                  <c:v>23.04</c:v>
                </c:pt>
                <c:pt idx="9204">
                  <c:v>15.48</c:v>
                </c:pt>
                <c:pt idx="9205">
                  <c:v>51.84</c:v>
                </c:pt>
                <c:pt idx="9206">
                  <c:v>39.816000000000003</c:v>
                </c:pt>
                <c:pt idx="9207">
                  <c:v>16.059999999999999</c:v>
                </c:pt>
                <c:pt idx="9208">
                  <c:v>7.28</c:v>
                </c:pt>
                <c:pt idx="9209">
                  <c:v>5.4</c:v>
                </c:pt>
                <c:pt idx="9210">
                  <c:v>19.440000000000001</c:v>
                </c:pt>
                <c:pt idx="9211">
                  <c:v>39.880000000000003</c:v>
                </c:pt>
                <c:pt idx="9212">
                  <c:v>79.44</c:v>
                </c:pt>
                <c:pt idx="9213">
                  <c:v>20.664000000000001</c:v>
                </c:pt>
                <c:pt idx="9214">
                  <c:v>32.4</c:v>
                </c:pt>
                <c:pt idx="9215">
                  <c:v>13.762</c:v>
                </c:pt>
                <c:pt idx="9216">
                  <c:v>15.28</c:v>
                </c:pt>
                <c:pt idx="9217">
                  <c:v>44.688000000000002</c:v>
                </c:pt>
                <c:pt idx="9218">
                  <c:v>301.47000000000003</c:v>
                </c:pt>
                <c:pt idx="9219">
                  <c:v>11.07</c:v>
                </c:pt>
                <c:pt idx="9220">
                  <c:v>1504.52</c:v>
                </c:pt>
                <c:pt idx="9221">
                  <c:v>25.92</c:v>
                </c:pt>
                <c:pt idx="9222">
                  <c:v>7.5359999999999996</c:v>
                </c:pt>
                <c:pt idx="9223">
                  <c:v>1.4079999999999999</c:v>
                </c:pt>
                <c:pt idx="9224">
                  <c:v>4.1440000000000001</c:v>
                </c:pt>
                <c:pt idx="9225">
                  <c:v>52.752000000000002</c:v>
                </c:pt>
                <c:pt idx="9226">
                  <c:v>381.36</c:v>
                </c:pt>
                <c:pt idx="9227">
                  <c:v>6.72</c:v>
                </c:pt>
                <c:pt idx="9228">
                  <c:v>15.192</c:v>
                </c:pt>
                <c:pt idx="9229">
                  <c:v>58.32</c:v>
                </c:pt>
                <c:pt idx="9230">
                  <c:v>946.76400000000001</c:v>
                </c:pt>
                <c:pt idx="9231">
                  <c:v>94.68</c:v>
                </c:pt>
                <c:pt idx="9232">
                  <c:v>23.67</c:v>
                </c:pt>
                <c:pt idx="9233">
                  <c:v>1091.1679999999999</c:v>
                </c:pt>
                <c:pt idx="9234">
                  <c:v>18.690000000000001</c:v>
                </c:pt>
                <c:pt idx="9235">
                  <c:v>568.72799999999995</c:v>
                </c:pt>
                <c:pt idx="9236">
                  <c:v>7.3120000000000003</c:v>
                </c:pt>
                <c:pt idx="9237">
                  <c:v>147.56800000000001</c:v>
                </c:pt>
                <c:pt idx="9238">
                  <c:v>56.783999999999999</c:v>
                </c:pt>
                <c:pt idx="9239">
                  <c:v>5.6070000000000002</c:v>
                </c:pt>
                <c:pt idx="9240">
                  <c:v>6.5759999999999996</c:v>
                </c:pt>
                <c:pt idx="9241">
                  <c:v>14.304</c:v>
                </c:pt>
                <c:pt idx="9242">
                  <c:v>119.833</c:v>
                </c:pt>
                <c:pt idx="9243">
                  <c:v>5.56</c:v>
                </c:pt>
                <c:pt idx="9244">
                  <c:v>32.4</c:v>
                </c:pt>
                <c:pt idx="9245">
                  <c:v>9.84</c:v>
                </c:pt>
                <c:pt idx="9246">
                  <c:v>2.78</c:v>
                </c:pt>
                <c:pt idx="9247">
                  <c:v>3.64</c:v>
                </c:pt>
                <c:pt idx="9248">
                  <c:v>881.93</c:v>
                </c:pt>
                <c:pt idx="9249">
                  <c:v>115.84</c:v>
                </c:pt>
                <c:pt idx="9250">
                  <c:v>107.648</c:v>
                </c:pt>
                <c:pt idx="9251">
                  <c:v>199.95</c:v>
                </c:pt>
                <c:pt idx="9252">
                  <c:v>12.96</c:v>
                </c:pt>
                <c:pt idx="9253">
                  <c:v>60.89</c:v>
                </c:pt>
                <c:pt idx="9254">
                  <c:v>14.94</c:v>
                </c:pt>
                <c:pt idx="9255">
                  <c:v>9.64</c:v>
                </c:pt>
                <c:pt idx="9256">
                  <c:v>332.94</c:v>
                </c:pt>
                <c:pt idx="9257">
                  <c:v>51.9</c:v>
                </c:pt>
                <c:pt idx="9258">
                  <c:v>64.959999999999994</c:v>
                </c:pt>
                <c:pt idx="9259">
                  <c:v>25.5</c:v>
                </c:pt>
                <c:pt idx="9260">
                  <c:v>215.976</c:v>
                </c:pt>
                <c:pt idx="9261">
                  <c:v>389.97</c:v>
                </c:pt>
                <c:pt idx="9262">
                  <c:v>269.91000000000003</c:v>
                </c:pt>
                <c:pt idx="9263">
                  <c:v>11.673</c:v>
                </c:pt>
                <c:pt idx="9264">
                  <c:v>64.847999999999999</c:v>
                </c:pt>
                <c:pt idx="9265">
                  <c:v>14.56</c:v>
                </c:pt>
                <c:pt idx="9266">
                  <c:v>102.58199999999999</c:v>
                </c:pt>
                <c:pt idx="9267">
                  <c:v>20.04</c:v>
                </c:pt>
                <c:pt idx="9268">
                  <c:v>32.088000000000001</c:v>
                </c:pt>
                <c:pt idx="9269">
                  <c:v>4305.5519999999997</c:v>
                </c:pt>
                <c:pt idx="9270">
                  <c:v>10.02</c:v>
                </c:pt>
                <c:pt idx="9271">
                  <c:v>631.96</c:v>
                </c:pt>
                <c:pt idx="9272">
                  <c:v>1577.94</c:v>
                </c:pt>
                <c:pt idx="9273">
                  <c:v>255.85</c:v>
                </c:pt>
                <c:pt idx="9274">
                  <c:v>184.70400000000001</c:v>
                </c:pt>
                <c:pt idx="9275">
                  <c:v>47.92</c:v>
                </c:pt>
                <c:pt idx="9276">
                  <c:v>15.936</c:v>
                </c:pt>
                <c:pt idx="9277">
                  <c:v>8.0009999999999994</c:v>
                </c:pt>
                <c:pt idx="9278">
                  <c:v>398.97199999999998</c:v>
                </c:pt>
                <c:pt idx="9279">
                  <c:v>163.88</c:v>
                </c:pt>
                <c:pt idx="9280">
                  <c:v>67.900000000000006</c:v>
                </c:pt>
                <c:pt idx="9281">
                  <c:v>72.224000000000004</c:v>
                </c:pt>
                <c:pt idx="9282">
                  <c:v>11.696</c:v>
                </c:pt>
                <c:pt idx="9283">
                  <c:v>392.94</c:v>
                </c:pt>
                <c:pt idx="9284">
                  <c:v>18.175999999999998</c:v>
                </c:pt>
                <c:pt idx="9285">
                  <c:v>6.8879999999999999</c:v>
                </c:pt>
                <c:pt idx="9286">
                  <c:v>457.48500000000001</c:v>
                </c:pt>
                <c:pt idx="9287">
                  <c:v>1079.316</c:v>
                </c:pt>
                <c:pt idx="9288">
                  <c:v>48.91</c:v>
                </c:pt>
                <c:pt idx="9289">
                  <c:v>9.84</c:v>
                </c:pt>
                <c:pt idx="9290">
                  <c:v>34.5</c:v>
                </c:pt>
                <c:pt idx="9291">
                  <c:v>0.55600000000000005</c:v>
                </c:pt>
                <c:pt idx="9292">
                  <c:v>43.8</c:v>
                </c:pt>
                <c:pt idx="9293">
                  <c:v>13.872</c:v>
                </c:pt>
                <c:pt idx="9294">
                  <c:v>115.96</c:v>
                </c:pt>
                <c:pt idx="9295">
                  <c:v>41.423999999999999</c:v>
                </c:pt>
                <c:pt idx="9296">
                  <c:v>244.768</c:v>
                </c:pt>
                <c:pt idx="9297">
                  <c:v>74.352000000000004</c:v>
                </c:pt>
                <c:pt idx="9298">
                  <c:v>4.3120000000000003</c:v>
                </c:pt>
                <c:pt idx="9299">
                  <c:v>56.686</c:v>
                </c:pt>
                <c:pt idx="9300">
                  <c:v>97.968000000000004</c:v>
                </c:pt>
                <c:pt idx="9301">
                  <c:v>7.8719999999999999</c:v>
                </c:pt>
                <c:pt idx="9302">
                  <c:v>15.552</c:v>
                </c:pt>
                <c:pt idx="9303">
                  <c:v>1.476</c:v>
                </c:pt>
                <c:pt idx="9304">
                  <c:v>8.4</c:v>
                </c:pt>
                <c:pt idx="9305">
                  <c:v>6.56</c:v>
                </c:pt>
                <c:pt idx="9306">
                  <c:v>14.88</c:v>
                </c:pt>
                <c:pt idx="9307">
                  <c:v>45.48</c:v>
                </c:pt>
                <c:pt idx="9308">
                  <c:v>25.44</c:v>
                </c:pt>
                <c:pt idx="9309">
                  <c:v>146.68799999999999</c:v>
                </c:pt>
                <c:pt idx="9310">
                  <c:v>4.9279999999999999</c:v>
                </c:pt>
                <c:pt idx="9311">
                  <c:v>63.488</c:v>
                </c:pt>
                <c:pt idx="9312">
                  <c:v>418.32</c:v>
                </c:pt>
                <c:pt idx="9313">
                  <c:v>123.858</c:v>
                </c:pt>
                <c:pt idx="9314">
                  <c:v>118.782</c:v>
                </c:pt>
                <c:pt idx="9315">
                  <c:v>769.18399999999997</c:v>
                </c:pt>
                <c:pt idx="9316">
                  <c:v>47.904000000000003</c:v>
                </c:pt>
                <c:pt idx="9317">
                  <c:v>13.36</c:v>
                </c:pt>
                <c:pt idx="9318">
                  <c:v>163.76400000000001</c:v>
                </c:pt>
                <c:pt idx="9319">
                  <c:v>183.92</c:v>
                </c:pt>
                <c:pt idx="9320">
                  <c:v>11.375999999999999</c:v>
                </c:pt>
                <c:pt idx="9321">
                  <c:v>66.111999999999995</c:v>
                </c:pt>
                <c:pt idx="9322">
                  <c:v>211.04</c:v>
                </c:pt>
                <c:pt idx="9323">
                  <c:v>594.81600000000003</c:v>
                </c:pt>
                <c:pt idx="9324">
                  <c:v>72.959999999999994</c:v>
                </c:pt>
                <c:pt idx="9325">
                  <c:v>80.959999999999994</c:v>
                </c:pt>
                <c:pt idx="9326">
                  <c:v>455.71199999999999</c:v>
                </c:pt>
                <c:pt idx="9327">
                  <c:v>25.98</c:v>
                </c:pt>
                <c:pt idx="9328">
                  <c:v>45.28</c:v>
                </c:pt>
                <c:pt idx="9329">
                  <c:v>15.56</c:v>
                </c:pt>
                <c:pt idx="9330">
                  <c:v>859.2</c:v>
                </c:pt>
                <c:pt idx="9331">
                  <c:v>195.68</c:v>
                </c:pt>
                <c:pt idx="9332">
                  <c:v>14.2</c:v>
                </c:pt>
                <c:pt idx="9333">
                  <c:v>314.35199999999998</c:v>
                </c:pt>
                <c:pt idx="9334">
                  <c:v>4.6079999999999997</c:v>
                </c:pt>
                <c:pt idx="9335">
                  <c:v>17.899999999999999</c:v>
                </c:pt>
                <c:pt idx="9336">
                  <c:v>2.992</c:v>
                </c:pt>
                <c:pt idx="9337">
                  <c:v>20.064</c:v>
                </c:pt>
                <c:pt idx="9338">
                  <c:v>146.72999999999999</c:v>
                </c:pt>
                <c:pt idx="9339">
                  <c:v>18.75</c:v>
                </c:pt>
                <c:pt idx="9340">
                  <c:v>117.57599999999999</c:v>
                </c:pt>
                <c:pt idx="9341">
                  <c:v>51.183999999999997</c:v>
                </c:pt>
                <c:pt idx="9342">
                  <c:v>455.97</c:v>
                </c:pt>
                <c:pt idx="9343">
                  <c:v>5.7149999999999999</c:v>
                </c:pt>
                <c:pt idx="9344">
                  <c:v>57.594000000000001</c:v>
                </c:pt>
                <c:pt idx="9345">
                  <c:v>30.143999999999998</c:v>
                </c:pt>
                <c:pt idx="9346">
                  <c:v>899.43</c:v>
                </c:pt>
                <c:pt idx="9347">
                  <c:v>842.72</c:v>
                </c:pt>
                <c:pt idx="9348">
                  <c:v>41.96</c:v>
                </c:pt>
                <c:pt idx="9349">
                  <c:v>13.215999999999999</c:v>
                </c:pt>
                <c:pt idx="9350">
                  <c:v>184.75200000000001</c:v>
                </c:pt>
                <c:pt idx="9351">
                  <c:v>520.46400000000006</c:v>
                </c:pt>
                <c:pt idx="9352">
                  <c:v>11.423999999999999</c:v>
                </c:pt>
                <c:pt idx="9353">
                  <c:v>19.440000000000001</c:v>
                </c:pt>
                <c:pt idx="9354">
                  <c:v>3.64</c:v>
                </c:pt>
                <c:pt idx="9355">
                  <c:v>18.54</c:v>
                </c:pt>
                <c:pt idx="9356">
                  <c:v>43.12</c:v>
                </c:pt>
                <c:pt idx="9357">
                  <c:v>313.72199999999998</c:v>
                </c:pt>
                <c:pt idx="9358">
                  <c:v>45.98</c:v>
                </c:pt>
                <c:pt idx="9359">
                  <c:v>428.68</c:v>
                </c:pt>
                <c:pt idx="9360">
                  <c:v>30.576000000000001</c:v>
                </c:pt>
                <c:pt idx="9361">
                  <c:v>13.02</c:v>
                </c:pt>
                <c:pt idx="9362">
                  <c:v>22.14</c:v>
                </c:pt>
                <c:pt idx="9363">
                  <c:v>359.32</c:v>
                </c:pt>
                <c:pt idx="9364">
                  <c:v>11.56</c:v>
                </c:pt>
                <c:pt idx="9365">
                  <c:v>68.48</c:v>
                </c:pt>
                <c:pt idx="9366">
                  <c:v>1676.88</c:v>
                </c:pt>
                <c:pt idx="9367">
                  <c:v>37.94</c:v>
                </c:pt>
                <c:pt idx="9368">
                  <c:v>272.97000000000003</c:v>
                </c:pt>
                <c:pt idx="9369">
                  <c:v>41.567999999999998</c:v>
                </c:pt>
                <c:pt idx="9370">
                  <c:v>317.05799999999999</c:v>
                </c:pt>
                <c:pt idx="9371">
                  <c:v>8.0399999999999991</c:v>
                </c:pt>
                <c:pt idx="9372">
                  <c:v>419.94400000000002</c:v>
                </c:pt>
                <c:pt idx="9373">
                  <c:v>61.38</c:v>
                </c:pt>
                <c:pt idx="9374">
                  <c:v>50</c:v>
                </c:pt>
                <c:pt idx="9375">
                  <c:v>31.8</c:v>
                </c:pt>
                <c:pt idx="9376">
                  <c:v>32.56</c:v>
                </c:pt>
                <c:pt idx="9377">
                  <c:v>7.0720000000000001</c:v>
                </c:pt>
                <c:pt idx="9378">
                  <c:v>45.527999999999999</c:v>
                </c:pt>
                <c:pt idx="9379">
                  <c:v>64.784000000000006</c:v>
                </c:pt>
                <c:pt idx="9380">
                  <c:v>424.27199999999999</c:v>
                </c:pt>
                <c:pt idx="9381">
                  <c:v>1.3440000000000001</c:v>
                </c:pt>
                <c:pt idx="9382">
                  <c:v>83.92</c:v>
                </c:pt>
                <c:pt idx="9383">
                  <c:v>25.92</c:v>
                </c:pt>
                <c:pt idx="9384">
                  <c:v>120.57599999999999</c:v>
                </c:pt>
                <c:pt idx="9385">
                  <c:v>79.92</c:v>
                </c:pt>
                <c:pt idx="9386">
                  <c:v>12.28</c:v>
                </c:pt>
                <c:pt idx="9387">
                  <c:v>542.94000000000005</c:v>
                </c:pt>
                <c:pt idx="9388">
                  <c:v>2.04</c:v>
                </c:pt>
                <c:pt idx="9389">
                  <c:v>228.92</c:v>
                </c:pt>
                <c:pt idx="9390">
                  <c:v>7.992</c:v>
                </c:pt>
                <c:pt idx="9391">
                  <c:v>582.33600000000001</c:v>
                </c:pt>
                <c:pt idx="9392">
                  <c:v>629.95000000000005</c:v>
                </c:pt>
                <c:pt idx="9393">
                  <c:v>631.78200000000004</c:v>
                </c:pt>
                <c:pt idx="9394">
                  <c:v>801.56799999999998</c:v>
                </c:pt>
                <c:pt idx="9395">
                  <c:v>75.180000000000007</c:v>
                </c:pt>
                <c:pt idx="9396">
                  <c:v>30.98</c:v>
                </c:pt>
                <c:pt idx="9397">
                  <c:v>1349.91</c:v>
                </c:pt>
                <c:pt idx="9398">
                  <c:v>14.112</c:v>
                </c:pt>
                <c:pt idx="9399">
                  <c:v>31.12</c:v>
                </c:pt>
                <c:pt idx="9400">
                  <c:v>4.2720000000000002</c:v>
                </c:pt>
                <c:pt idx="9401">
                  <c:v>209.148</c:v>
                </c:pt>
                <c:pt idx="9402">
                  <c:v>1591.02</c:v>
                </c:pt>
                <c:pt idx="9403">
                  <c:v>7.92</c:v>
                </c:pt>
                <c:pt idx="9404">
                  <c:v>574.91</c:v>
                </c:pt>
                <c:pt idx="9405">
                  <c:v>8.4480000000000004</c:v>
                </c:pt>
                <c:pt idx="9406">
                  <c:v>1071</c:v>
                </c:pt>
                <c:pt idx="9407">
                  <c:v>12.07</c:v>
                </c:pt>
                <c:pt idx="9408">
                  <c:v>3.2730000000000001</c:v>
                </c:pt>
                <c:pt idx="9409">
                  <c:v>87.92</c:v>
                </c:pt>
                <c:pt idx="9410">
                  <c:v>104.696</c:v>
                </c:pt>
                <c:pt idx="9411">
                  <c:v>2803.92</c:v>
                </c:pt>
                <c:pt idx="9412">
                  <c:v>6.8159999999999998</c:v>
                </c:pt>
                <c:pt idx="9413">
                  <c:v>249.584</c:v>
                </c:pt>
                <c:pt idx="9414">
                  <c:v>17.940000000000001</c:v>
                </c:pt>
                <c:pt idx="9415">
                  <c:v>10.11</c:v>
                </c:pt>
                <c:pt idx="9416">
                  <c:v>10.368</c:v>
                </c:pt>
                <c:pt idx="9417">
                  <c:v>11.952</c:v>
                </c:pt>
                <c:pt idx="9418">
                  <c:v>15.224</c:v>
                </c:pt>
                <c:pt idx="9419">
                  <c:v>21.984000000000002</c:v>
                </c:pt>
                <c:pt idx="9420">
                  <c:v>604.75199999999995</c:v>
                </c:pt>
                <c:pt idx="9421">
                  <c:v>40.700000000000003</c:v>
                </c:pt>
                <c:pt idx="9422">
                  <c:v>302.37599999999998</c:v>
                </c:pt>
                <c:pt idx="9423">
                  <c:v>45</c:v>
                </c:pt>
                <c:pt idx="9424">
                  <c:v>3785.2919999999999</c:v>
                </c:pt>
                <c:pt idx="9425">
                  <c:v>35.4</c:v>
                </c:pt>
                <c:pt idx="9426">
                  <c:v>199.9</c:v>
                </c:pt>
                <c:pt idx="9427">
                  <c:v>1212.96</c:v>
                </c:pt>
                <c:pt idx="9428">
                  <c:v>1099.96</c:v>
                </c:pt>
                <c:pt idx="9429">
                  <c:v>103.48099999999999</c:v>
                </c:pt>
                <c:pt idx="9430">
                  <c:v>5.9039999999999999</c:v>
                </c:pt>
                <c:pt idx="9431">
                  <c:v>30.08</c:v>
                </c:pt>
                <c:pt idx="9432">
                  <c:v>36.287999999999997</c:v>
                </c:pt>
                <c:pt idx="9433">
                  <c:v>10.272</c:v>
                </c:pt>
                <c:pt idx="9434">
                  <c:v>252.8</c:v>
                </c:pt>
                <c:pt idx="9435">
                  <c:v>2.9460000000000002</c:v>
                </c:pt>
                <c:pt idx="9436">
                  <c:v>12.96</c:v>
                </c:pt>
                <c:pt idx="9437">
                  <c:v>285.57600000000002</c:v>
                </c:pt>
                <c:pt idx="9438">
                  <c:v>22.24</c:v>
                </c:pt>
                <c:pt idx="9439">
                  <c:v>14.62</c:v>
                </c:pt>
                <c:pt idx="9440">
                  <c:v>48.36</c:v>
                </c:pt>
                <c:pt idx="9441">
                  <c:v>16.256</c:v>
                </c:pt>
                <c:pt idx="9442">
                  <c:v>219.184</c:v>
                </c:pt>
                <c:pt idx="9443">
                  <c:v>95.84</c:v>
                </c:pt>
                <c:pt idx="9444">
                  <c:v>12.39</c:v>
                </c:pt>
                <c:pt idx="9445">
                  <c:v>35.880000000000003</c:v>
                </c:pt>
                <c:pt idx="9446">
                  <c:v>477.3</c:v>
                </c:pt>
                <c:pt idx="9447">
                  <c:v>12.32</c:v>
                </c:pt>
                <c:pt idx="9448">
                  <c:v>8.6080000000000005</c:v>
                </c:pt>
                <c:pt idx="9449">
                  <c:v>136.26</c:v>
                </c:pt>
                <c:pt idx="9450">
                  <c:v>186.15</c:v>
                </c:pt>
                <c:pt idx="9451">
                  <c:v>81.792000000000002</c:v>
                </c:pt>
                <c:pt idx="9452">
                  <c:v>47.19</c:v>
                </c:pt>
                <c:pt idx="9453">
                  <c:v>36.783999999999999</c:v>
                </c:pt>
                <c:pt idx="9454">
                  <c:v>91.474999999999994</c:v>
                </c:pt>
                <c:pt idx="9455">
                  <c:v>27.192</c:v>
                </c:pt>
                <c:pt idx="9456">
                  <c:v>12.06</c:v>
                </c:pt>
                <c:pt idx="9457">
                  <c:v>144.6</c:v>
                </c:pt>
                <c:pt idx="9458">
                  <c:v>15.992000000000001</c:v>
                </c:pt>
                <c:pt idx="9459">
                  <c:v>34.44</c:v>
                </c:pt>
                <c:pt idx="9460">
                  <c:v>321.55200000000002</c:v>
                </c:pt>
                <c:pt idx="9461">
                  <c:v>701.96</c:v>
                </c:pt>
                <c:pt idx="9462">
                  <c:v>19.456</c:v>
                </c:pt>
                <c:pt idx="9463">
                  <c:v>17.28</c:v>
                </c:pt>
                <c:pt idx="9464">
                  <c:v>31.96</c:v>
                </c:pt>
                <c:pt idx="9465">
                  <c:v>164.68799999999999</c:v>
                </c:pt>
                <c:pt idx="9466">
                  <c:v>166.5</c:v>
                </c:pt>
                <c:pt idx="9467">
                  <c:v>12.96</c:v>
                </c:pt>
                <c:pt idx="9468">
                  <c:v>110.96</c:v>
                </c:pt>
                <c:pt idx="9469">
                  <c:v>99.98</c:v>
                </c:pt>
                <c:pt idx="9470">
                  <c:v>11.423999999999999</c:v>
                </c:pt>
                <c:pt idx="9471">
                  <c:v>128.124</c:v>
                </c:pt>
                <c:pt idx="9472">
                  <c:v>101.4</c:v>
                </c:pt>
                <c:pt idx="9473">
                  <c:v>5.9039999999999999</c:v>
                </c:pt>
                <c:pt idx="9474">
                  <c:v>173.488</c:v>
                </c:pt>
                <c:pt idx="9475">
                  <c:v>51.56</c:v>
                </c:pt>
                <c:pt idx="9476">
                  <c:v>3.5640000000000001</c:v>
                </c:pt>
                <c:pt idx="9477">
                  <c:v>13.16</c:v>
                </c:pt>
                <c:pt idx="9478">
                  <c:v>3.8279999999999998</c:v>
                </c:pt>
                <c:pt idx="9479">
                  <c:v>304.99</c:v>
                </c:pt>
                <c:pt idx="9480">
                  <c:v>18.16</c:v>
                </c:pt>
                <c:pt idx="9481">
                  <c:v>319.98399999999998</c:v>
                </c:pt>
                <c:pt idx="9482">
                  <c:v>19.68</c:v>
                </c:pt>
                <c:pt idx="9483">
                  <c:v>781.86400000000003</c:v>
                </c:pt>
                <c:pt idx="9484">
                  <c:v>30.815999999999999</c:v>
                </c:pt>
                <c:pt idx="9485">
                  <c:v>673.34400000000005</c:v>
                </c:pt>
                <c:pt idx="9486">
                  <c:v>6.54</c:v>
                </c:pt>
                <c:pt idx="9487">
                  <c:v>572.79999999999995</c:v>
                </c:pt>
                <c:pt idx="9488">
                  <c:v>197.05</c:v>
                </c:pt>
                <c:pt idx="9489">
                  <c:v>2022.2719999999999</c:v>
                </c:pt>
                <c:pt idx="9490">
                  <c:v>9.1199999999999992</c:v>
                </c:pt>
                <c:pt idx="9491">
                  <c:v>38.159999999999997</c:v>
                </c:pt>
                <c:pt idx="9492">
                  <c:v>1592.85</c:v>
                </c:pt>
                <c:pt idx="9493">
                  <c:v>11.88</c:v>
                </c:pt>
                <c:pt idx="9494">
                  <c:v>120</c:v>
                </c:pt>
                <c:pt idx="9495">
                  <c:v>8.67</c:v>
                </c:pt>
                <c:pt idx="9496">
                  <c:v>4.41</c:v>
                </c:pt>
                <c:pt idx="9497">
                  <c:v>167.94</c:v>
                </c:pt>
                <c:pt idx="9498">
                  <c:v>67.8</c:v>
                </c:pt>
                <c:pt idx="9499">
                  <c:v>26.94</c:v>
                </c:pt>
                <c:pt idx="9500">
                  <c:v>32.04</c:v>
                </c:pt>
                <c:pt idx="9501">
                  <c:v>32.130000000000003</c:v>
                </c:pt>
                <c:pt idx="9502">
                  <c:v>2.88</c:v>
                </c:pt>
                <c:pt idx="9503">
                  <c:v>1091.93</c:v>
                </c:pt>
                <c:pt idx="9504">
                  <c:v>111.96</c:v>
                </c:pt>
                <c:pt idx="9505">
                  <c:v>26.7</c:v>
                </c:pt>
                <c:pt idx="9506">
                  <c:v>40.200000000000003</c:v>
                </c:pt>
                <c:pt idx="9507">
                  <c:v>13.89</c:v>
                </c:pt>
                <c:pt idx="9508">
                  <c:v>689.82</c:v>
                </c:pt>
                <c:pt idx="9509">
                  <c:v>38.340000000000003</c:v>
                </c:pt>
                <c:pt idx="9510">
                  <c:v>9.2639999999999993</c:v>
                </c:pt>
                <c:pt idx="9511">
                  <c:v>204.66640000000001</c:v>
                </c:pt>
                <c:pt idx="9512">
                  <c:v>1649.75</c:v>
                </c:pt>
                <c:pt idx="9513">
                  <c:v>91.055999999999997</c:v>
                </c:pt>
                <c:pt idx="9514">
                  <c:v>54.207999999999998</c:v>
                </c:pt>
                <c:pt idx="9515">
                  <c:v>26.981999999999999</c:v>
                </c:pt>
                <c:pt idx="9516">
                  <c:v>6.9119999999999999</c:v>
                </c:pt>
                <c:pt idx="9517">
                  <c:v>435.50400000000002</c:v>
                </c:pt>
                <c:pt idx="9518">
                  <c:v>81.08</c:v>
                </c:pt>
                <c:pt idx="9519">
                  <c:v>93.02</c:v>
                </c:pt>
                <c:pt idx="9520">
                  <c:v>323.976</c:v>
                </c:pt>
                <c:pt idx="9521">
                  <c:v>15.552</c:v>
                </c:pt>
                <c:pt idx="9522">
                  <c:v>32.591999999999999</c:v>
                </c:pt>
                <c:pt idx="9523">
                  <c:v>83.92</c:v>
                </c:pt>
                <c:pt idx="9524">
                  <c:v>199.9</c:v>
                </c:pt>
                <c:pt idx="9525">
                  <c:v>31.175999999999998</c:v>
                </c:pt>
                <c:pt idx="9526">
                  <c:v>172.75200000000001</c:v>
                </c:pt>
                <c:pt idx="9527">
                  <c:v>9.2959999999999994</c:v>
                </c:pt>
                <c:pt idx="9528">
                  <c:v>12.768000000000001</c:v>
                </c:pt>
                <c:pt idx="9529">
                  <c:v>52.76</c:v>
                </c:pt>
                <c:pt idx="9530">
                  <c:v>55.616</c:v>
                </c:pt>
                <c:pt idx="9531">
                  <c:v>427.64400000000001</c:v>
                </c:pt>
                <c:pt idx="9532">
                  <c:v>40.67</c:v>
                </c:pt>
                <c:pt idx="9533">
                  <c:v>33.479999999999997</c:v>
                </c:pt>
                <c:pt idx="9534">
                  <c:v>9.7279999999999998</c:v>
                </c:pt>
                <c:pt idx="9535">
                  <c:v>8.8559999999999999</c:v>
                </c:pt>
                <c:pt idx="9536">
                  <c:v>477.666</c:v>
                </c:pt>
                <c:pt idx="9537">
                  <c:v>16.899999999999999</c:v>
                </c:pt>
                <c:pt idx="9538">
                  <c:v>39.96</c:v>
                </c:pt>
                <c:pt idx="9539">
                  <c:v>191.96799999999999</c:v>
                </c:pt>
                <c:pt idx="9540">
                  <c:v>35.520000000000003</c:v>
                </c:pt>
                <c:pt idx="9541">
                  <c:v>6.23</c:v>
                </c:pt>
                <c:pt idx="9542">
                  <c:v>56.704000000000001</c:v>
                </c:pt>
                <c:pt idx="9543">
                  <c:v>369.19920000000002</c:v>
                </c:pt>
                <c:pt idx="9544">
                  <c:v>1.98</c:v>
                </c:pt>
                <c:pt idx="9545">
                  <c:v>75.88</c:v>
                </c:pt>
                <c:pt idx="9546">
                  <c:v>6.8479999999999999</c:v>
                </c:pt>
                <c:pt idx="9547">
                  <c:v>4.6260000000000003</c:v>
                </c:pt>
                <c:pt idx="9548">
                  <c:v>453.6</c:v>
                </c:pt>
                <c:pt idx="9549">
                  <c:v>13.848000000000001</c:v>
                </c:pt>
                <c:pt idx="9550">
                  <c:v>577.58399999999995</c:v>
                </c:pt>
                <c:pt idx="9551">
                  <c:v>151.96</c:v>
                </c:pt>
                <c:pt idx="9552">
                  <c:v>68.432000000000002</c:v>
                </c:pt>
                <c:pt idx="9553">
                  <c:v>71.12</c:v>
                </c:pt>
                <c:pt idx="9554">
                  <c:v>3.008</c:v>
                </c:pt>
                <c:pt idx="9555">
                  <c:v>184.66</c:v>
                </c:pt>
                <c:pt idx="9556">
                  <c:v>5.3120000000000003</c:v>
                </c:pt>
                <c:pt idx="9557">
                  <c:v>132.52000000000001</c:v>
                </c:pt>
                <c:pt idx="9558">
                  <c:v>195.64</c:v>
                </c:pt>
                <c:pt idx="9559">
                  <c:v>51.968000000000004</c:v>
                </c:pt>
                <c:pt idx="9560">
                  <c:v>431.976</c:v>
                </c:pt>
                <c:pt idx="9561">
                  <c:v>224.93700000000001</c:v>
                </c:pt>
                <c:pt idx="9562">
                  <c:v>6</c:v>
                </c:pt>
                <c:pt idx="9563">
                  <c:v>11.76</c:v>
                </c:pt>
                <c:pt idx="9564">
                  <c:v>1125.4880000000001</c:v>
                </c:pt>
                <c:pt idx="9565">
                  <c:v>12.645</c:v>
                </c:pt>
                <c:pt idx="9566">
                  <c:v>4.032</c:v>
                </c:pt>
                <c:pt idx="9567">
                  <c:v>79.959999999999994</c:v>
                </c:pt>
                <c:pt idx="9568">
                  <c:v>6.7320000000000002</c:v>
                </c:pt>
                <c:pt idx="9569">
                  <c:v>33.567999999999998</c:v>
                </c:pt>
                <c:pt idx="9570">
                  <c:v>15.84</c:v>
                </c:pt>
                <c:pt idx="9571">
                  <c:v>24.423999999999999</c:v>
                </c:pt>
                <c:pt idx="9572">
                  <c:v>17.12</c:v>
                </c:pt>
                <c:pt idx="9573">
                  <c:v>31.56</c:v>
                </c:pt>
                <c:pt idx="9574">
                  <c:v>105.68600000000001</c:v>
                </c:pt>
                <c:pt idx="9575">
                  <c:v>399.54</c:v>
                </c:pt>
                <c:pt idx="9576">
                  <c:v>104.93</c:v>
                </c:pt>
                <c:pt idx="9577">
                  <c:v>1079.8499999999999</c:v>
                </c:pt>
                <c:pt idx="9578">
                  <c:v>70.98</c:v>
                </c:pt>
                <c:pt idx="9579">
                  <c:v>29.95</c:v>
                </c:pt>
                <c:pt idx="9580">
                  <c:v>589.41</c:v>
                </c:pt>
                <c:pt idx="9581">
                  <c:v>9.6479999999999997</c:v>
                </c:pt>
                <c:pt idx="9582">
                  <c:v>400.78399999999999</c:v>
                </c:pt>
                <c:pt idx="9583">
                  <c:v>53.72</c:v>
                </c:pt>
                <c:pt idx="9584">
                  <c:v>31.007999999999999</c:v>
                </c:pt>
                <c:pt idx="9585">
                  <c:v>61.12</c:v>
                </c:pt>
                <c:pt idx="9586">
                  <c:v>195.136</c:v>
                </c:pt>
                <c:pt idx="9587">
                  <c:v>121.536</c:v>
                </c:pt>
                <c:pt idx="9588">
                  <c:v>17.472000000000001</c:v>
                </c:pt>
                <c:pt idx="9589">
                  <c:v>104.58</c:v>
                </c:pt>
                <c:pt idx="9590">
                  <c:v>24.7</c:v>
                </c:pt>
                <c:pt idx="9591">
                  <c:v>302.72000000000003</c:v>
                </c:pt>
                <c:pt idx="9592">
                  <c:v>8.56</c:v>
                </c:pt>
                <c:pt idx="9593">
                  <c:v>11.56</c:v>
                </c:pt>
                <c:pt idx="9594">
                  <c:v>25.86</c:v>
                </c:pt>
                <c:pt idx="9595">
                  <c:v>276.78399999999999</c:v>
                </c:pt>
                <c:pt idx="9596">
                  <c:v>110.352</c:v>
                </c:pt>
                <c:pt idx="9597">
                  <c:v>60.84</c:v>
                </c:pt>
                <c:pt idx="9598">
                  <c:v>35.207999999999998</c:v>
                </c:pt>
                <c:pt idx="9599">
                  <c:v>41.472000000000001</c:v>
                </c:pt>
                <c:pt idx="9600">
                  <c:v>239.5</c:v>
                </c:pt>
                <c:pt idx="9601">
                  <c:v>34.200000000000003</c:v>
                </c:pt>
                <c:pt idx="9602">
                  <c:v>376.86599999999999</c:v>
                </c:pt>
                <c:pt idx="9603">
                  <c:v>197.72</c:v>
                </c:pt>
                <c:pt idx="9604">
                  <c:v>70.72</c:v>
                </c:pt>
                <c:pt idx="9605">
                  <c:v>194.352</c:v>
                </c:pt>
                <c:pt idx="9606">
                  <c:v>21.6</c:v>
                </c:pt>
                <c:pt idx="9607">
                  <c:v>11.07</c:v>
                </c:pt>
                <c:pt idx="9608">
                  <c:v>282.83999999999997</c:v>
                </c:pt>
                <c:pt idx="9609">
                  <c:v>27.72</c:v>
                </c:pt>
                <c:pt idx="9610">
                  <c:v>11.68</c:v>
                </c:pt>
                <c:pt idx="9611">
                  <c:v>239.98400000000001</c:v>
                </c:pt>
                <c:pt idx="9612">
                  <c:v>22.98</c:v>
                </c:pt>
                <c:pt idx="9613">
                  <c:v>102.13</c:v>
                </c:pt>
                <c:pt idx="9614">
                  <c:v>2033.5840000000001</c:v>
                </c:pt>
                <c:pt idx="9615">
                  <c:v>5.76</c:v>
                </c:pt>
                <c:pt idx="9616">
                  <c:v>899.98199999999997</c:v>
                </c:pt>
                <c:pt idx="9617">
                  <c:v>86.352000000000004</c:v>
                </c:pt>
                <c:pt idx="9618">
                  <c:v>139.96</c:v>
                </c:pt>
                <c:pt idx="9619">
                  <c:v>16.704000000000001</c:v>
                </c:pt>
                <c:pt idx="9620">
                  <c:v>3.1520000000000001</c:v>
                </c:pt>
                <c:pt idx="9621">
                  <c:v>32.896000000000001</c:v>
                </c:pt>
                <c:pt idx="9622">
                  <c:v>21.391999999999999</c:v>
                </c:pt>
                <c:pt idx="9623">
                  <c:v>307.31400000000002</c:v>
                </c:pt>
                <c:pt idx="9624">
                  <c:v>409.99919999999997</c:v>
                </c:pt>
                <c:pt idx="9625">
                  <c:v>9.2479999999999993</c:v>
                </c:pt>
                <c:pt idx="9626">
                  <c:v>14.67</c:v>
                </c:pt>
                <c:pt idx="9627">
                  <c:v>37.408000000000001</c:v>
                </c:pt>
                <c:pt idx="9628">
                  <c:v>3.4380000000000002</c:v>
                </c:pt>
                <c:pt idx="9629">
                  <c:v>7.1520000000000001</c:v>
                </c:pt>
                <c:pt idx="9630">
                  <c:v>179.7</c:v>
                </c:pt>
                <c:pt idx="9631">
                  <c:v>90.64</c:v>
                </c:pt>
                <c:pt idx="9632">
                  <c:v>177</c:v>
                </c:pt>
                <c:pt idx="9633">
                  <c:v>79.45</c:v>
                </c:pt>
                <c:pt idx="9634">
                  <c:v>1628.82</c:v>
                </c:pt>
                <c:pt idx="9635">
                  <c:v>137.54</c:v>
                </c:pt>
                <c:pt idx="9636">
                  <c:v>730.2</c:v>
                </c:pt>
                <c:pt idx="9637">
                  <c:v>11.56</c:v>
                </c:pt>
                <c:pt idx="9638">
                  <c:v>4297.6440000000002</c:v>
                </c:pt>
                <c:pt idx="9639">
                  <c:v>20.65</c:v>
                </c:pt>
                <c:pt idx="9640">
                  <c:v>204.9</c:v>
                </c:pt>
                <c:pt idx="9641">
                  <c:v>436.70400000000001</c:v>
                </c:pt>
                <c:pt idx="9642">
                  <c:v>481.56799999999998</c:v>
                </c:pt>
                <c:pt idx="9643">
                  <c:v>89.543999999999997</c:v>
                </c:pt>
                <c:pt idx="9644">
                  <c:v>35.167999999999999</c:v>
                </c:pt>
                <c:pt idx="9645">
                  <c:v>72.587999999999994</c:v>
                </c:pt>
                <c:pt idx="9646">
                  <c:v>221.16</c:v>
                </c:pt>
                <c:pt idx="9647">
                  <c:v>281.97000000000003</c:v>
                </c:pt>
                <c:pt idx="9648">
                  <c:v>3406.6640000000002</c:v>
                </c:pt>
                <c:pt idx="9649">
                  <c:v>37.17</c:v>
                </c:pt>
                <c:pt idx="9650">
                  <c:v>64.959999999999994</c:v>
                </c:pt>
                <c:pt idx="9651">
                  <c:v>595.38</c:v>
                </c:pt>
                <c:pt idx="9652">
                  <c:v>95.983999999999995</c:v>
                </c:pt>
                <c:pt idx="9653">
                  <c:v>4.9379999999999997</c:v>
                </c:pt>
                <c:pt idx="9654">
                  <c:v>97.44</c:v>
                </c:pt>
                <c:pt idx="9655">
                  <c:v>3.984</c:v>
                </c:pt>
                <c:pt idx="9656">
                  <c:v>13.04</c:v>
                </c:pt>
                <c:pt idx="9657">
                  <c:v>579.52800000000002</c:v>
                </c:pt>
                <c:pt idx="9658">
                  <c:v>18.75</c:v>
                </c:pt>
                <c:pt idx="9659">
                  <c:v>3023.9279999999999</c:v>
                </c:pt>
                <c:pt idx="9660">
                  <c:v>26.96</c:v>
                </c:pt>
                <c:pt idx="9661">
                  <c:v>477.6</c:v>
                </c:pt>
                <c:pt idx="9662">
                  <c:v>193.95</c:v>
                </c:pt>
                <c:pt idx="9663">
                  <c:v>12.96</c:v>
                </c:pt>
                <c:pt idx="9664">
                  <c:v>119.94</c:v>
                </c:pt>
                <c:pt idx="9665">
                  <c:v>12.42</c:v>
                </c:pt>
                <c:pt idx="9666">
                  <c:v>18.088000000000001</c:v>
                </c:pt>
                <c:pt idx="9667">
                  <c:v>71.97</c:v>
                </c:pt>
                <c:pt idx="9668">
                  <c:v>14.94</c:v>
                </c:pt>
                <c:pt idx="9669">
                  <c:v>64.680000000000007</c:v>
                </c:pt>
                <c:pt idx="9670">
                  <c:v>22</c:v>
                </c:pt>
                <c:pt idx="9671">
                  <c:v>7.968</c:v>
                </c:pt>
                <c:pt idx="9672">
                  <c:v>1499.97</c:v>
                </c:pt>
                <c:pt idx="9673">
                  <c:v>26.632000000000001</c:v>
                </c:pt>
                <c:pt idx="9674">
                  <c:v>41.6</c:v>
                </c:pt>
                <c:pt idx="9675">
                  <c:v>64.02</c:v>
                </c:pt>
                <c:pt idx="9676">
                  <c:v>6.99</c:v>
                </c:pt>
                <c:pt idx="9677">
                  <c:v>6.84</c:v>
                </c:pt>
                <c:pt idx="9678">
                  <c:v>323.10000000000002</c:v>
                </c:pt>
                <c:pt idx="9679">
                  <c:v>668.16</c:v>
                </c:pt>
                <c:pt idx="9680">
                  <c:v>8.64</c:v>
                </c:pt>
                <c:pt idx="9681">
                  <c:v>38.880000000000003</c:v>
                </c:pt>
                <c:pt idx="9682">
                  <c:v>201.04</c:v>
                </c:pt>
                <c:pt idx="9683">
                  <c:v>12.96</c:v>
                </c:pt>
                <c:pt idx="9684">
                  <c:v>16.59</c:v>
                </c:pt>
                <c:pt idx="9685">
                  <c:v>35.1</c:v>
                </c:pt>
                <c:pt idx="9686">
                  <c:v>11.646000000000001</c:v>
                </c:pt>
                <c:pt idx="9687">
                  <c:v>32.4</c:v>
                </c:pt>
                <c:pt idx="9688">
                  <c:v>503.96</c:v>
                </c:pt>
                <c:pt idx="9689">
                  <c:v>7.04</c:v>
                </c:pt>
                <c:pt idx="9690">
                  <c:v>613.99919999999997</c:v>
                </c:pt>
                <c:pt idx="9691">
                  <c:v>470.36</c:v>
                </c:pt>
                <c:pt idx="9692">
                  <c:v>31.08</c:v>
                </c:pt>
                <c:pt idx="9693">
                  <c:v>7.3</c:v>
                </c:pt>
                <c:pt idx="9694">
                  <c:v>73.536000000000001</c:v>
                </c:pt>
                <c:pt idx="9695">
                  <c:v>491.55</c:v>
                </c:pt>
                <c:pt idx="9696">
                  <c:v>30.335999999999999</c:v>
                </c:pt>
                <c:pt idx="9697">
                  <c:v>22.83</c:v>
                </c:pt>
                <c:pt idx="9698">
                  <c:v>54.32</c:v>
                </c:pt>
                <c:pt idx="9699">
                  <c:v>196.77600000000001</c:v>
                </c:pt>
                <c:pt idx="9700">
                  <c:v>3.62</c:v>
                </c:pt>
                <c:pt idx="9701">
                  <c:v>11.54</c:v>
                </c:pt>
                <c:pt idx="9702">
                  <c:v>849.95</c:v>
                </c:pt>
                <c:pt idx="9703">
                  <c:v>11.01</c:v>
                </c:pt>
                <c:pt idx="9704">
                  <c:v>39.624000000000002</c:v>
                </c:pt>
                <c:pt idx="9705">
                  <c:v>242.136</c:v>
                </c:pt>
                <c:pt idx="9706">
                  <c:v>12.39</c:v>
                </c:pt>
                <c:pt idx="9707">
                  <c:v>19.96</c:v>
                </c:pt>
                <c:pt idx="9708">
                  <c:v>340.92</c:v>
                </c:pt>
                <c:pt idx="9709">
                  <c:v>273.56799999999998</c:v>
                </c:pt>
                <c:pt idx="9710">
                  <c:v>13.194000000000001</c:v>
                </c:pt>
                <c:pt idx="9711">
                  <c:v>1080.096</c:v>
                </c:pt>
                <c:pt idx="9712">
                  <c:v>51.56</c:v>
                </c:pt>
                <c:pt idx="9713">
                  <c:v>58.415999999999997</c:v>
                </c:pt>
                <c:pt idx="9714">
                  <c:v>57.584000000000003</c:v>
                </c:pt>
                <c:pt idx="9715">
                  <c:v>37.311999999999998</c:v>
                </c:pt>
                <c:pt idx="9716">
                  <c:v>79.959999999999994</c:v>
                </c:pt>
                <c:pt idx="9717">
                  <c:v>223.96</c:v>
                </c:pt>
                <c:pt idx="9718">
                  <c:v>221.024</c:v>
                </c:pt>
                <c:pt idx="9719">
                  <c:v>18.96</c:v>
                </c:pt>
                <c:pt idx="9720">
                  <c:v>326.64600000000002</c:v>
                </c:pt>
                <c:pt idx="9721">
                  <c:v>89.97</c:v>
                </c:pt>
                <c:pt idx="9722">
                  <c:v>296.71199999999999</c:v>
                </c:pt>
                <c:pt idx="9723">
                  <c:v>12.224</c:v>
                </c:pt>
                <c:pt idx="9724">
                  <c:v>89.97</c:v>
                </c:pt>
                <c:pt idx="9725">
                  <c:v>286.86</c:v>
                </c:pt>
                <c:pt idx="9726">
                  <c:v>979.95</c:v>
                </c:pt>
                <c:pt idx="9727">
                  <c:v>4.3600000000000003</c:v>
                </c:pt>
                <c:pt idx="9728">
                  <c:v>10.048</c:v>
                </c:pt>
                <c:pt idx="9729">
                  <c:v>807.75</c:v>
                </c:pt>
                <c:pt idx="9730">
                  <c:v>34.24</c:v>
                </c:pt>
                <c:pt idx="9731">
                  <c:v>500.24</c:v>
                </c:pt>
                <c:pt idx="9732">
                  <c:v>20.12</c:v>
                </c:pt>
                <c:pt idx="9733">
                  <c:v>896.99</c:v>
                </c:pt>
                <c:pt idx="9734">
                  <c:v>5.88</c:v>
                </c:pt>
                <c:pt idx="9735">
                  <c:v>269.98</c:v>
                </c:pt>
                <c:pt idx="9736">
                  <c:v>310.12</c:v>
                </c:pt>
                <c:pt idx="9737">
                  <c:v>70.463999999999999</c:v>
                </c:pt>
                <c:pt idx="9738">
                  <c:v>19.68</c:v>
                </c:pt>
                <c:pt idx="9739">
                  <c:v>140.66999999999999</c:v>
                </c:pt>
                <c:pt idx="9740">
                  <c:v>4404.8999999999996</c:v>
                </c:pt>
                <c:pt idx="9741">
                  <c:v>62.65</c:v>
                </c:pt>
                <c:pt idx="9742">
                  <c:v>9.4499999999999993</c:v>
                </c:pt>
                <c:pt idx="9743">
                  <c:v>268.57600000000002</c:v>
                </c:pt>
                <c:pt idx="9744">
                  <c:v>364.08</c:v>
                </c:pt>
                <c:pt idx="9745">
                  <c:v>71.087999999999994</c:v>
                </c:pt>
                <c:pt idx="9746">
                  <c:v>10.984</c:v>
                </c:pt>
                <c:pt idx="9747">
                  <c:v>797.94399999999996</c:v>
                </c:pt>
                <c:pt idx="9748">
                  <c:v>159.97999999999999</c:v>
                </c:pt>
                <c:pt idx="9749">
                  <c:v>5.3440000000000003</c:v>
                </c:pt>
                <c:pt idx="9750">
                  <c:v>27.72</c:v>
                </c:pt>
                <c:pt idx="9751">
                  <c:v>2.496</c:v>
                </c:pt>
                <c:pt idx="9752">
                  <c:v>8.26</c:v>
                </c:pt>
                <c:pt idx="9753">
                  <c:v>17.760000000000002</c:v>
                </c:pt>
                <c:pt idx="9754">
                  <c:v>332.94</c:v>
                </c:pt>
                <c:pt idx="9755">
                  <c:v>292.10000000000002</c:v>
                </c:pt>
                <c:pt idx="9756">
                  <c:v>206.1</c:v>
                </c:pt>
                <c:pt idx="9757">
                  <c:v>17.64</c:v>
                </c:pt>
                <c:pt idx="9758">
                  <c:v>1403.92</c:v>
                </c:pt>
                <c:pt idx="9759">
                  <c:v>4.3</c:v>
                </c:pt>
                <c:pt idx="9760">
                  <c:v>239.97</c:v>
                </c:pt>
                <c:pt idx="9761">
                  <c:v>81.96</c:v>
                </c:pt>
                <c:pt idx="9762">
                  <c:v>238.62</c:v>
                </c:pt>
                <c:pt idx="9763">
                  <c:v>139.80000000000001</c:v>
                </c:pt>
                <c:pt idx="9764">
                  <c:v>9.84</c:v>
                </c:pt>
                <c:pt idx="9765">
                  <c:v>7.78</c:v>
                </c:pt>
                <c:pt idx="9766">
                  <c:v>54.9</c:v>
                </c:pt>
                <c:pt idx="9767">
                  <c:v>50.04</c:v>
                </c:pt>
                <c:pt idx="9768">
                  <c:v>339.92</c:v>
                </c:pt>
                <c:pt idx="9769">
                  <c:v>10.528</c:v>
                </c:pt>
                <c:pt idx="9770">
                  <c:v>42.384</c:v>
                </c:pt>
                <c:pt idx="9771">
                  <c:v>123.92</c:v>
                </c:pt>
                <c:pt idx="9772">
                  <c:v>135.94999999999999</c:v>
                </c:pt>
                <c:pt idx="9773">
                  <c:v>2177.5839999999998</c:v>
                </c:pt>
                <c:pt idx="9774">
                  <c:v>17.495999999999999</c:v>
                </c:pt>
                <c:pt idx="9775">
                  <c:v>16.783999999999999</c:v>
                </c:pt>
                <c:pt idx="9776">
                  <c:v>431.13600000000002</c:v>
                </c:pt>
                <c:pt idx="9777">
                  <c:v>8.8800000000000008</c:v>
                </c:pt>
                <c:pt idx="9778">
                  <c:v>4.8360000000000003</c:v>
                </c:pt>
                <c:pt idx="9779">
                  <c:v>437.85</c:v>
                </c:pt>
                <c:pt idx="9780">
                  <c:v>673.56799999999998</c:v>
                </c:pt>
                <c:pt idx="9781">
                  <c:v>274.8</c:v>
                </c:pt>
                <c:pt idx="9782">
                  <c:v>62.18</c:v>
                </c:pt>
                <c:pt idx="9783">
                  <c:v>8.2799999999999994</c:v>
                </c:pt>
                <c:pt idx="9784">
                  <c:v>48.81</c:v>
                </c:pt>
                <c:pt idx="9785">
                  <c:v>149.9</c:v>
                </c:pt>
                <c:pt idx="9786">
                  <c:v>1023.332</c:v>
                </c:pt>
                <c:pt idx="9787">
                  <c:v>600.55799999999999</c:v>
                </c:pt>
                <c:pt idx="9788">
                  <c:v>39.991999999999997</c:v>
                </c:pt>
                <c:pt idx="9789">
                  <c:v>211.24600000000001</c:v>
                </c:pt>
                <c:pt idx="9790">
                  <c:v>56.064</c:v>
                </c:pt>
                <c:pt idx="9791">
                  <c:v>107.77200000000001</c:v>
                </c:pt>
                <c:pt idx="9792">
                  <c:v>4.8319999999999999</c:v>
                </c:pt>
                <c:pt idx="9793">
                  <c:v>18.239999999999998</c:v>
                </c:pt>
                <c:pt idx="9794">
                  <c:v>3.798</c:v>
                </c:pt>
                <c:pt idx="9795">
                  <c:v>10.368</c:v>
                </c:pt>
                <c:pt idx="9796">
                  <c:v>235.18799999999999</c:v>
                </c:pt>
                <c:pt idx="9797">
                  <c:v>26.376000000000001</c:v>
                </c:pt>
                <c:pt idx="9798">
                  <c:v>10.384</c:v>
                </c:pt>
                <c:pt idx="9799">
                  <c:v>107.11799999999999</c:v>
                </c:pt>
                <c:pt idx="9800">
                  <c:v>97.3</c:v>
                </c:pt>
                <c:pt idx="9801">
                  <c:v>3.3279999999999998</c:v>
                </c:pt>
                <c:pt idx="9802">
                  <c:v>135.99</c:v>
                </c:pt>
                <c:pt idx="9803">
                  <c:v>7.38</c:v>
                </c:pt>
                <c:pt idx="9804">
                  <c:v>45.567999999999998</c:v>
                </c:pt>
                <c:pt idx="9805">
                  <c:v>28.751999999999999</c:v>
                </c:pt>
                <c:pt idx="9806">
                  <c:v>194.84800000000001</c:v>
                </c:pt>
                <c:pt idx="9807">
                  <c:v>2.1120000000000001</c:v>
                </c:pt>
                <c:pt idx="9808">
                  <c:v>25.92</c:v>
                </c:pt>
                <c:pt idx="9809">
                  <c:v>120.768</c:v>
                </c:pt>
                <c:pt idx="9810">
                  <c:v>25.92</c:v>
                </c:pt>
                <c:pt idx="9811">
                  <c:v>34.65</c:v>
                </c:pt>
                <c:pt idx="9812">
                  <c:v>204.95</c:v>
                </c:pt>
                <c:pt idx="9813">
                  <c:v>79.95</c:v>
                </c:pt>
                <c:pt idx="9814">
                  <c:v>173.488</c:v>
                </c:pt>
                <c:pt idx="9815">
                  <c:v>516.96</c:v>
                </c:pt>
                <c:pt idx="9816">
                  <c:v>173.208</c:v>
                </c:pt>
                <c:pt idx="9817">
                  <c:v>4.4480000000000004</c:v>
                </c:pt>
                <c:pt idx="9818">
                  <c:v>9</c:v>
                </c:pt>
                <c:pt idx="9819">
                  <c:v>42.24</c:v>
                </c:pt>
                <c:pt idx="9820">
                  <c:v>18.263999999999999</c:v>
                </c:pt>
                <c:pt idx="9821">
                  <c:v>152.91</c:v>
                </c:pt>
                <c:pt idx="9822">
                  <c:v>92.94</c:v>
                </c:pt>
                <c:pt idx="9823">
                  <c:v>17.856000000000002</c:v>
                </c:pt>
                <c:pt idx="9824">
                  <c:v>46.44</c:v>
                </c:pt>
                <c:pt idx="9825">
                  <c:v>195.136</c:v>
                </c:pt>
                <c:pt idx="9826">
                  <c:v>129.30000000000001</c:v>
                </c:pt>
                <c:pt idx="9827">
                  <c:v>11.568</c:v>
                </c:pt>
                <c:pt idx="9828">
                  <c:v>242.352</c:v>
                </c:pt>
                <c:pt idx="9829">
                  <c:v>319.96800000000002</c:v>
                </c:pt>
                <c:pt idx="9830">
                  <c:v>8.6240000000000006</c:v>
                </c:pt>
                <c:pt idx="9831">
                  <c:v>3.984</c:v>
                </c:pt>
                <c:pt idx="9832">
                  <c:v>895.94399999999996</c:v>
                </c:pt>
                <c:pt idx="9833">
                  <c:v>14</c:v>
                </c:pt>
                <c:pt idx="9834">
                  <c:v>16.391999999999999</c:v>
                </c:pt>
                <c:pt idx="9835">
                  <c:v>10.9</c:v>
                </c:pt>
                <c:pt idx="9836">
                  <c:v>29.6</c:v>
                </c:pt>
                <c:pt idx="9837">
                  <c:v>4.9800000000000004</c:v>
                </c:pt>
                <c:pt idx="9838">
                  <c:v>479.976</c:v>
                </c:pt>
                <c:pt idx="9839">
                  <c:v>44.735999999999997</c:v>
                </c:pt>
                <c:pt idx="9840">
                  <c:v>5.76</c:v>
                </c:pt>
                <c:pt idx="9841">
                  <c:v>483.13600000000002</c:v>
                </c:pt>
                <c:pt idx="9842">
                  <c:v>15.936</c:v>
                </c:pt>
                <c:pt idx="9843">
                  <c:v>61.543999999999997</c:v>
                </c:pt>
                <c:pt idx="9844">
                  <c:v>132.696</c:v>
                </c:pt>
                <c:pt idx="9845">
                  <c:v>43.1</c:v>
                </c:pt>
                <c:pt idx="9846">
                  <c:v>511.5</c:v>
                </c:pt>
                <c:pt idx="9847">
                  <c:v>147.91999999999999</c:v>
                </c:pt>
                <c:pt idx="9848">
                  <c:v>39.68</c:v>
                </c:pt>
                <c:pt idx="9849">
                  <c:v>12.56</c:v>
                </c:pt>
                <c:pt idx="9850">
                  <c:v>90.48</c:v>
                </c:pt>
                <c:pt idx="9851">
                  <c:v>13.08</c:v>
                </c:pt>
                <c:pt idx="9852">
                  <c:v>214.7</c:v>
                </c:pt>
                <c:pt idx="9853">
                  <c:v>50.32</c:v>
                </c:pt>
                <c:pt idx="9854">
                  <c:v>24.56</c:v>
                </c:pt>
                <c:pt idx="9855">
                  <c:v>43.68</c:v>
                </c:pt>
                <c:pt idx="9856">
                  <c:v>3393.68</c:v>
                </c:pt>
                <c:pt idx="9857">
                  <c:v>67.400000000000006</c:v>
                </c:pt>
                <c:pt idx="9858">
                  <c:v>2.52</c:v>
                </c:pt>
                <c:pt idx="9859">
                  <c:v>67.8</c:v>
                </c:pt>
                <c:pt idx="9860">
                  <c:v>18.760000000000002</c:v>
                </c:pt>
                <c:pt idx="9861">
                  <c:v>12.12</c:v>
                </c:pt>
                <c:pt idx="9862">
                  <c:v>11.34</c:v>
                </c:pt>
                <c:pt idx="9863">
                  <c:v>159.80000000000001</c:v>
                </c:pt>
                <c:pt idx="9864">
                  <c:v>18.96</c:v>
                </c:pt>
                <c:pt idx="9865">
                  <c:v>1085.42</c:v>
                </c:pt>
                <c:pt idx="9866">
                  <c:v>13.11</c:v>
                </c:pt>
                <c:pt idx="9867">
                  <c:v>68.703999999999994</c:v>
                </c:pt>
                <c:pt idx="9868">
                  <c:v>3.1320000000000001</c:v>
                </c:pt>
                <c:pt idx="9869">
                  <c:v>22.428000000000001</c:v>
                </c:pt>
                <c:pt idx="9870">
                  <c:v>290.33600000000001</c:v>
                </c:pt>
                <c:pt idx="9871">
                  <c:v>19.152000000000001</c:v>
                </c:pt>
                <c:pt idx="9872">
                  <c:v>6.48</c:v>
                </c:pt>
                <c:pt idx="9873">
                  <c:v>63.968000000000004</c:v>
                </c:pt>
                <c:pt idx="9874">
                  <c:v>6.36</c:v>
                </c:pt>
                <c:pt idx="9875">
                  <c:v>848.54399999999998</c:v>
                </c:pt>
                <c:pt idx="9876">
                  <c:v>8.6999999999999993</c:v>
                </c:pt>
                <c:pt idx="9877">
                  <c:v>122.38200000000001</c:v>
                </c:pt>
                <c:pt idx="9878">
                  <c:v>573.17399999999998</c:v>
                </c:pt>
                <c:pt idx="9879">
                  <c:v>85.055999999999997</c:v>
                </c:pt>
                <c:pt idx="9880">
                  <c:v>14.04</c:v>
                </c:pt>
                <c:pt idx="9881">
                  <c:v>272.61</c:v>
                </c:pt>
                <c:pt idx="9882">
                  <c:v>11.16</c:v>
                </c:pt>
                <c:pt idx="9883">
                  <c:v>62.31</c:v>
                </c:pt>
                <c:pt idx="9884">
                  <c:v>159.97999999999999</c:v>
                </c:pt>
                <c:pt idx="9885">
                  <c:v>5.94</c:v>
                </c:pt>
                <c:pt idx="9886">
                  <c:v>9.9600000000000009</c:v>
                </c:pt>
                <c:pt idx="9887">
                  <c:v>79.989999999999995</c:v>
                </c:pt>
                <c:pt idx="9888">
                  <c:v>8.94</c:v>
                </c:pt>
                <c:pt idx="9889">
                  <c:v>20.62</c:v>
                </c:pt>
                <c:pt idx="9890">
                  <c:v>124.25</c:v>
                </c:pt>
                <c:pt idx="9891">
                  <c:v>297.55</c:v>
                </c:pt>
                <c:pt idx="9892">
                  <c:v>403.56</c:v>
                </c:pt>
                <c:pt idx="9893">
                  <c:v>95.2</c:v>
                </c:pt>
                <c:pt idx="9894">
                  <c:v>153.82400000000001</c:v>
                </c:pt>
                <c:pt idx="9895">
                  <c:v>62.015999999999998</c:v>
                </c:pt>
                <c:pt idx="9896">
                  <c:v>466.32</c:v>
                </c:pt>
                <c:pt idx="9897">
                  <c:v>82.64</c:v>
                </c:pt>
                <c:pt idx="9898">
                  <c:v>330.58800000000002</c:v>
                </c:pt>
                <c:pt idx="9899">
                  <c:v>237.096</c:v>
                </c:pt>
                <c:pt idx="9900">
                  <c:v>22.751999999999999</c:v>
                </c:pt>
                <c:pt idx="9901">
                  <c:v>6.6719999999999997</c:v>
                </c:pt>
                <c:pt idx="9902">
                  <c:v>25.128</c:v>
                </c:pt>
                <c:pt idx="9903">
                  <c:v>127.98399999999999</c:v>
                </c:pt>
                <c:pt idx="9904">
                  <c:v>131.88</c:v>
                </c:pt>
                <c:pt idx="9905">
                  <c:v>25.032</c:v>
                </c:pt>
                <c:pt idx="9906">
                  <c:v>717.72</c:v>
                </c:pt>
                <c:pt idx="9907">
                  <c:v>207.35</c:v>
                </c:pt>
                <c:pt idx="9908">
                  <c:v>44.67</c:v>
                </c:pt>
                <c:pt idx="9909">
                  <c:v>209.7</c:v>
                </c:pt>
                <c:pt idx="9910">
                  <c:v>115.36</c:v>
                </c:pt>
                <c:pt idx="9911">
                  <c:v>362.13600000000002</c:v>
                </c:pt>
                <c:pt idx="9912">
                  <c:v>31.05</c:v>
                </c:pt>
                <c:pt idx="9913">
                  <c:v>12.96</c:v>
                </c:pt>
                <c:pt idx="9914">
                  <c:v>94.85</c:v>
                </c:pt>
                <c:pt idx="9915">
                  <c:v>13.48</c:v>
                </c:pt>
                <c:pt idx="9916">
                  <c:v>14.91</c:v>
                </c:pt>
                <c:pt idx="9917">
                  <c:v>39.979999999999997</c:v>
                </c:pt>
                <c:pt idx="9918">
                  <c:v>528.42999999999995</c:v>
                </c:pt>
                <c:pt idx="9919">
                  <c:v>22.385999999999999</c:v>
                </c:pt>
                <c:pt idx="9920">
                  <c:v>5.742</c:v>
                </c:pt>
                <c:pt idx="9921">
                  <c:v>191.96799999999999</c:v>
                </c:pt>
                <c:pt idx="9922">
                  <c:v>49.847999999999999</c:v>
                </c:pt>
                <c:pt idx="9923">
                  <c:v>23.99</c:v>
                </c:pt>
                <c:pt idx="9924">
                  <c:v>1087.9359999999999</c:v>
                </c:pt>
                <c:pt idx="9925">
                  <c:v>199.98</c:v>
                </c:pt>
                <c:pt idx="9926">
                  <c:v>83.92</c:v>
                </c:pt>
                <c:pt idx="9927">
                  <c:v>24.27</c:v>
                </c:pt>
                <c:pt idx="9928">
                  <c:v>2799.96</c:v>
                </c:pt>
                <c:pt idx="9929">
                  <c:v>9.8719999999999999</c:v>
                </c:pt>
                <c:pt idx="9930">
                  <c:v>683.33199999999999</c:v>
                </c:pt>
                <c:pt idx="9931">
                  <c:v>29.96</c:v>
                </c:pt>
                <c:pt idx="9932">
                  <c:v>164.85</c:v>
                </c:pt>
                <c:pt idx="9933">
                  <c:v>33.527999999999999</c:v>
                </c:pt>
                <c:pt idx="9934">
                  <c:v>36.744</c:v>
                </c:pt>
                <c:pt idx="9935">
                  <c:v>102.93</c:v>
                </c:pt>
                <c:pt idx="9936">
                  <c:v>71.087999999999994</c:v>
                </c:pt>
                <c:pt idx="9937">
                  <c:v>60.35</c:v>
                </c:pt>
                <c:pt idx="9938">
                  <c:v>35.520000000000003</c:v>
                </c:pt>
                <c:pt idx="9939">
                  <c:v>11.2</c:v>
                </c:pt>
                <c:pt idx="9940">
                  <c:v>223.58</c:v>
                </c:pt>
                <c:pt idx="9941">
                  <c:v>998.82</c:v>
                </c:pt>
                <c:pt idx="9942">
                  <c:v>51.15</c:v>
                </c:pt>
                <c:pt idx="9943">
                  <c:v>40.74</c:v>
                </c:pt>
                <c:pt idx="9944">
                  <c:v>3.4239999999999999</c:v>
                </c:pt>
                <c:pt idx="9945">
                  <c:v>151.19999999999999</c:v>
                </c:pt>
                <c:pt idx="9946">
                  <c:v>1925.88</c:v>
                </c:pt>
                <c:pt idx="9947">
                  <c:v>2405.1999999999998</c:v>
                </c:pt>
                <c:pt idx="9948">
                  <c:v>83.97</c:v>
                </c:pt>
                <c:pt idx="9949">
                  <c:v>39.89</c:v>
                </c:pt>
                <c:pt idx="9950">
                  <c:v>17.38</c:v>
                </c:pt>
                <c:pt idx="9951">
                  <c:v>55.264000000000003</c:v>
                </c:pt>
                <c:pt idx="9952">
                  <c:v>6.48</c:v>
                </c:pt>
                <c:pt idx="9953">
                  <c:v>34.247999999999998</c:v>
                </c:pt>
                <c:pt idx="9954">
                  <c:v>273.56799999999998</c:v>
                </c:pt>
                <c:pt idx="9955">
                  <c:v>46.35</c:v>
                </c:pt>
                <c:pt idx="9956">
                  <c:v>223.92</c:v>
                </c:pt>
                <c:pt idx="9957">
                  <c:v>7.3</c:v>
                </c:pt>
                <c:pt idx="9958">
                  <c:v>9.3439999999999994</c:v>
                </c:pt>
                <c:pt idx="9959">
                  <c:v>18</c:v>
                </c:pt>
                <c:pt idx="9960">
                  <c:v>65.584000000000003</c:v>
                </c:pt>
                <c:pt idx="9961">
                  <c:v>383.46559999999999</c:v>
                </c:pt>
                <c:pt idx="9962">
                  <c:v>10.368</c:v>
                </c:pt>
                <c:pt idx="9963">
                  <c:v>13.4</c:v>
                </c:pt>
                <c:pt idx="9964">
                  <c:v>4.9800000000000004</c:v>
                </c:pt>
                <c:pt idx="9965">
                  <c:v>109.69</c:v>
                </c:pt>
                <c:pt idx="9966">
                  <c:v>40.200000000000003</c:v>
                </c:pt>
                <c:pt idx="9967">
                  <c:v>735.98</c:v>
                </c:pt>
                <c:pt idx="9968">
                  <c:v>22.75</c:v>
                </c:pt>
                <c:pt idx="9969">
                  <c:v>119.56</c:v>
                </c:pt>
                <c:pt idx="9970">
                  <c:v>140.75</c:v>
                </c:pt>
                <c:pt idx="9971">
                  <c:v>99.567999999999998</c:v>
                </c:pt>
                <c:pt idx="9972">
                  <c:v>271.95999999999998</c:v>
                </c:pt>
                <c:pt idx="9973">
                  <c:v>18.690000000000001</c:v>
                </c:pt>
                <c:pt idx="9974">
                  <c:v>13.36</c:v>
                </c:pt>
                <c:pt idx="9975">
                  <c:v>249.584</c:v>
                </c:pt>
                <c:pt idx="9976">
                  <c:v>13.86</c:v>
                </c:pt>
                <c:pt idx="9977">
                  <c:v>13.375999999999999</c:v>
                </c:pt>
                <c:pt idx="9978">
                  <c:v>437.47199999999998</c:v>
                </c:pt>
                <c:pt idx="9979">
                  <c:v>85.98</c:v>
                </c:pt>
                <c:pt idx="9980">
                  <c:v>16.52</c:v>
                </c:pt>
                <c:pt idx="9981">
                  <c:v>35.56</c:v>
                </c:pt>
                <c:pt idx="9982">
                  <c:v>97.98</c:v>
                </c:pt>
                <c:pt idx="9983">
                  <c:v>31.5</c:v>
                </c:pt>
                <c:pt idx="9984">
                  <c:v>55.6</c:v>
                </c:pt>
                <c:pt idx="9985">
                  <c:v>36.24</c:v>
                </c:pt>
                <c:pt idx="9986">
                  <c:v>79.989999999999995</c:v>
                </c:pt>
                <c:pt idx="9987">
                  <c:v>206.1</c:v>
                </c:pt>
                <c:pt idx="9988">
                  <c:v>25.248000000000001</c:v>
                </c:pt>
                <c:pt idx="9989">
                  <c:v>91.96</c:v>
                </c:pt>
                <c:pt idx="9990">
                  <c:v>258.57600000000002</c:v>
                </c:pt>
                <c:pt idx="9991">
                  <c:v>29.6</c:v>
                </c:pt>
                <c:pt idx="9992">
                  <c:v>243.16</c:v>
                </c:pt>
              </c:numCache>
            </c:numRef>
          </c:val>
          <c:smooth val="0"/>
        </c:ser>
        <c:ser>
          <c:idx val="1"/>
          <c:order val="1"/>
          <c:tx>
            <c:v>Forecast</c:v>
          </c:tx>
          <c:val>
            <c:numRef>
              <c:f>SampleSuperstore!$P$1:$P$9993</c:f>
              <c:numCache>
                <c:formatCode>General</c:formatCode>
                <c:ptCount val="9993"/>
                <c:pt idx="0">
                  <c:v>0</c:v>
                </c:pt>
                <c:pt idx="1">
                  <c:v>#N/A</c:v>
                </c:pt>
                <c:pt idx="2" formatCode="[$$-409]#,##0">
                  <c:v>568.04583333333335</c:v>
                </c:pt>
                <c:pt idx="3" formatCode="[$$-409]#,##0">
                  <c:v>331.52183333333335</c:v>
                </c:pt>
                <c:pt idx="4" formatCode="[$$-409]#,##0">
                  <c:v>342.93516666666665</c:v>
                </c:pt>
                <c:pt idx="5" formatCode="[$$-409]#,##0">
                  <c:v>26.169333333333331</c:v>
                </c:pt>
                <c:pt idx="6" formatCode="[$$-409]#,##0">
                  <c:v>321.09733333333332</c:v>
                </c:pt>
                <c:pt idx="7" formatCode="[$$-409]#,##0">
                  <c:v>310.9786666666667</c:v>
                </c:pt>
                <c:pt idx="8" formatCode="[$$-409]#,##0">
                  <c:v>346.85200000000003</c:v>
                </c:pt>
                <c:pt idx="9" formatCode="[$$-409]#,##0">
                  <c:v>613.19600000000003</c:v>
                </c:pt>
                <c:pt idx="10" formatCode="[$$-409]#,##0">
                  <c:v>910.8359999999999</c:v>
                </c:pt>
                <c:pt idx="11" formatCode="[$$-409]#,##0">
                  <c:v>877.72000000000014</c:v>
                </c:pt>
                <c:pt idx="12" formatCode="[$$-409]#,##0">
                  <c:v>444.98399999999998</c:v>
                </c:pt>
                <c:pt idx="13" formatCode="[$$-409]#,##0">
                  <c:v>164.11266666666668</c:v>
                </c:pt>
                <c:pt idx="14" formatCode="[$$-409]#,##0">
                  <c:v>159.77666666666667</c:v>
                </c:pt>
                <c:pt idx="15" formatCode="[$$-409]#,##0">
                  <c:v>245.74466666666669</c:v>
                </c:pt>
                <c:pt idx="16" formatCode="[$$-409]#,##0">
                  <c:v>241.30799999999999</c:v>
                </c:pt>
                <c:pt idx="17" formatCode="[$$-409]#,##0">
                  <c:v>243.3133333333333</c:v>
                </c:pt>
                <c:pt idx="18" formatCode="[$$-409]#,##0">
                  <c:v>92.513333333333321</c:v>
                </c:pt>
                <c:pt idx="19" formatCode="[$$-409]#,##0">
                  <c:v>81.586666666666659</c:v>
                </c:pt>
                <c:pt idx="20" formatCode="[$$-409]#,##0">
                  <c:v>85.22</c:v>
                </c:pt>
                <c:pt idx="21" formatCode="[$$-409]#,##0">
                  <c:v>34.173333333333339</c:v>
                </c:pt>
                <c:pt idx="22" formatCode="[$$-409]#,##0">
                  <c:v>50.390666666666675</c:v>
                </c:pt>
                <c:pt idx="23" formatCode="[$$-409]#,##0">
                  <c:v>392.11400000000003</c:v>
                </c:pt>
                <c:pt idx="24" formatCode="[$$-409]#,##0">
                  <c:v>375.88333333333338</c:v>
                </c:pt>
                <c:pt idx="25" formatCode="[$$-409]#,##0">
                  <c:v>382.28266666666667</c:v>
                </c:pt>
                <c:pt idx="26" formatCode="[$$-409]#,##0">
                  <c:v>1061.8826666666666</c:v>
                </c:pt>
                <c:pt idx="27" formatCode="[$$-409]#,##0">
                  <c:v>1061.2059999999999</c:v>
                </c:pt>
                <c:pt idx="28" formatCode="[$$-409]#,##0">
                  <c:v>1072.4159999999999</c:v>
                </c:pt>
                <c:pt idx="29" formatCode="[$$-409]#,##0">
                  <c:v>45.69400000000001</c:v>
                </c:pt>
                <c:pt idx="30" formatCode="[$$-409]#,##0">
                  <c:v>71.256</c:v>
                </c:pt>
                <c:pt idx="31" formatCode="[$$-409]#,##0">
                  <c:v>32.142000000000003</c:v>
                </c:pt>
                <c:pt idx="32" formatCode="[$$-409]#,##0">
                  <c:v>36.307333333333339</c:v>
                </c:pt>
                <c:pt idx="33" formatCode="[$$-409]#,##0">
                  <c:v>17.363333333333333</c:v>
                </c:pt>
                <c:pt idx="34" formatCode="[$$-409]#,##0">
                  <c:v>380.92533333333336</c:v>
                </c:pt>
                <c:pt idx="35" formatCode="[$$-409]#,##0">
                  <c:v>439.31200000000007</c:v>
                </c:pt>
                <c:pt idx="36" formatCode="[$$-409]#,##0">
                  <c:v>467.26400000000007</c:v>
                </c:pt>
                <c:pt idx="37" formatCode="[$$-409]#,##0">
                  <c:v>278.88239999999996</c:v>
                </c:pt>
                <c:pt idx="38" formatCode="[$$-409]#,##0">
                  <c:v>285.92839999999995</c:v>
                </c:pt>
                <c:pt idx="39" formatCode="[$$-409]#,##0">
                  <c:v>371.87506666666667</c:v>
                </c:pt>
                <c:pt idx="40" formatCode="[$$-409]#,##0">
                  <c:v>243.46466666666666</c:v>
                </c:pt>
                <c:pt idx="41" formatCode="[$$-409]#,##0">
                  <c:v>198.73866666666666</c:v>
                </c:pt>
                <c:pt idx="42" formatCode="[$$-409]#,##0">
                  <c:v>106.88799999999999</c:v>
                </c:pt>
                <c:pt idx="43" formatCode="[$$-409]#,##0">
                  <c:v>73.158666666666662</c:v>
                </c:pt>
                <c:pt idx="44" formatCode="[$$-409]#,##0">
                  <c:v>53.018666666666668</c:v>
                </c:pt>
                <c:pt idx="45" formatCode="[$$-409]#,##0">
                  <c:v>91.8</c:v>
                </c:pt>
                <c:pt idx="46" formatCode="[$$-409]#,##0">
                  <c:v>91.473333333333343</c:v>
                </c:pt>
                <c:pt idx="47" formatCode="[$$-409]#,##0">
                  <c:v>92.920000000000016</c:v>
                </c:pt>
                <c:pt idx="48" formatCode="[$$-409]#,##0">
                  <c:v>35.006666666666668</c:v>
                </c:pt>
                <c:pt idx="49" formatCode="[$$-409]#,##0">
                  <c:v>45.066666666666663</c:v>
                </c:pt>
                <c:pt idx="50" formatCode="[$$-409]#,##0">
                  <c:v>39.853333333333332</c:v>
                </c:pt>
                <c:pt idx="51" formatCode="[$$-409]#,##0">
                  <c:v>57.109999999999992</c:v>
                </c:pt>
                <c:pt idx="52" formatCode="[$$-409]#,##0">
                  <c:v>37.136666666666663</c:v>
                </c:pt>
                <c:pt idx="53" formatCode="[$$-409]#,##0">
                  <c:v>378.40000000000003</c:v>
                </c:pt>
                <c:pt idx="54" formatCode="[$$-409]#,##0">
                  <c:v>417.92333333333335</c:v>
                </c:pt>
                <c:pt idx="55" formatCode="[$$-409]#,##0">
                  <c:v>423.63666666666671</c:v>
                </c:pt>
                <c:pt idx="56" formatCode="[$$-409]#,##0">
                  <c:v>186.79</c:v>
                </c:pt>
                <c:pt idx="57" formatCode="[$$-409]#,##0">
                  <c:v>122.12333333333333</c:v>
                </c:pt>
                <c:pt idx="58" formatCode="[$$-409]#,##0">
                  <c:v>121.32333333333334</c:v>
                </c:pt>
                <c:pt idx="59" formatCode="[$$-409]#,##0">
                  <c:v>31.013333333333332</c:v>
                </c:pt>
                <c:pt idx="60" formatCode="[$$-409]#,##0">
                  <c:v>26.72</c:v>
                </c:pt>
                <c:pt idx="61" formatCode="[$$-409]#,##0">
                  <c:v>21.38</c:v>
                </c:pt>
                <c:pt idx="62" formatCode="[$$-409]#,##0">
                  <c:v>13.828000000000001</c:v>
                </c:pt>
                <c:pt idx="63" formatCode="[$$-409]#,##0">
                  <c:v>62.177999999999997</c:v>
                </c:pt>
                <c:pt idx="64" formatCode="[$$-409]#,##0">
                  <c:v>84.104666666666674</c:v>
                </c:pt>
                <c:pt idx="65" formatCode="[$$-409]#,##0">
                  <c:v>146.535</c:v>
                </c:pt>
                <c:pt idx="66" formatCode="[$$-409]#,##0">
                  <c:v>468.63299999999998</c:v>
                </c:pt>
                <c:pt idx="67" formatCode="[$$-409]#,##0">
                  <c:v>498.03566666666666</c:v>
                </c:pt>
                <c:pt idx="68" formatCode="[$$-409]#,##0">
                  <c:v>452.2906666666666</c:v>
                </c:pt>
                <c:pt idx="69" formatCode="[$$-409]#,##0">
                  <c:v>82.821333333333328</c:v>
                </c:pt>
                <c:pt idx="70" formatCode="[$$-409]#,##0">
                  <c:v>33.181999999999995</c:v>
                </c:pt>
                <c:pt idx="71" formatCode="[$$-409]#,##0">
                  <c:v>285.20066666666668</c:v>
                </c:pt>
                <c:pt idx="72" formatCode="[$$-409]#,##0">
                  <c:v>316.00866666666667</c:v>
                </c:pt>
                <c:pt idx="73" formatCode="[$$-409]#,##0">
                  <c:v>333.92</c:v>
                </c:pt>
                <c:pt idx="74" formatCode="[$$-409]#,##0">
                  <c:v>57.024000000000001</c:v>
                </c:pt>
                <c:pt idx="75" formatCode="[$$-409]#,##0">
                  <c:v>27.913333333333338</c:v>
                </c:pt>
                <c:pt idx="76" formatCode="[$$-409]#,##0">
                  <c:v>12.731999999999999</c:v>
                </c:pt>
                <c:pt idx="77" formatCode="[$$-409]#,##0">
                  <c:v>18.749333333333336</c:v>
                </c:pt>
                <c:pt idx="78" formatCode="[$$-409]#,##0">
                  <c:v>84.899999999999991</c:v>
                </c:pt>
                <c:pt idx="79" formatCode="[$$-409]#,##0">
                  <c:v>81.400000000000006</c:v>
                </c:pt>
                <c:pt idx="80" formatCode="[$$-409]#,##0">
                  <c:v>79.933333333333337</c:v>
                </c:pt>
                <c:pt idx="81" formatCode="[$$-409]#,##0">
                  <c:v>17.676666666666666</c:v>
                </c:pt>
                <c:pt idx="82" formatCode="[$$-409]#,##0">
                  <c:v>79.091333333333338</c:v>
                </c:pt>
                <c:pt idx="83" formatCode="[$$-409]#,##0">
                  <c:v>150.91666666666666</c:v>
                </c:pt>
                <c:pt idx="84" formatCode="[$$-409]#,##0">
                  <c:v>244.43999999999997</c:v>
                </c:pt>
                <c:pt idx="85" formatCode="[$$-409]#,##0">
                  <c:v>184.10866666666666</c:v>
                </c:pt>
                <c:pt idx="86" formatCode="[$$-409]#,##0">
                  <c:v>109.37</c:v>
                </c:pt>
                <c:pt idx="87" formatCode="[$$-409]#,##0">
                  <c:v>61.506</c:v>
                </c:pt>
                <c:pt idx="88" formatCode="[$$-409]#,##0">
                  <c:v>61.542666666666662</c:v>
                </c:pt>
                <c:pt idx="89" formatCode="[$$-409]#,##0">
                  <c:v>84.017333333333326</c:v>
                </c:pt>
                <c:pt idx="90" formatCode="[$$-409]#,##0">
                  <c:v>33.387999999999998</c:v>
                </c:pt>
                <c:pt idx="91" formatCode="[$$-409]#,##0">
                  <c:v>31.007999999999999</c:v>
                </c:pt>
                <c:pt idx="92" formatCode="[$$-409]#,##0">
                  <c:v>24.26</c:v>
                </c:pt>
                <c:pt idx="93" formatCode="[$$-409]#,##0">
                  <c:v>33.086666666666673</c:v>
                </c:pt>
                <c:pt idx="94" formatCode="[$$-409]#,##0">
                  <c:v>30.660666666666671</c:v>
                </c:pt>
                <c:pt idx="95" formatCode="[$$-409]#,##0">
                  <c:v>45.057333333333332</c:v>
                </c:pt>
                <c:pt idx="96" formatCode="[$$-409]#,##0">
                  <c:v>51.174666666666667</c:v>
                </c:pt>
                <c:pt idx="97" formatCode="[$$-409]#,##0">
                  <c:v>75.240666666666655</c:v>
                </c:pt>
                <c:pt idx="98" formatCode="[$$-409]#,##0">
                  <c:v>64.605333333333334</c:v>
                </c:pt>
                <c:pt idx="99" formatCode="[$$-409]#,##0">
                  <c:v>79.493333333333325</c:v>
                </c:pt>
                <c:pt idx="100" formatCode="[$$-409]#,##0">
                  <c:v>54.129333333333335</c:v>
                </c:pt>
                <c:pt idx="101" formatCode="[$$-409]#,##0">
                  <c:v>40.56133333333333</c:v>
                </c:pt>
                <c:pt idx="102" formatCode="[$$-409]#,##0">
                  <c:v>88.201333333333324</c:v>
                </c:pt>
                <c:pt idx="103" formatCode="[$$-409]#,##0">
                  <c:v>121.72533333333332</c:v>
                </c:pt>
                <c:pt idx="104" formatCode="[$$-409]#,##0">
                  <c:v>126.04599999999999</c:v>
                </c:pt>
                <c:pt idx="105" formatCode="[$$-409]#,##0">
                  <c:v>71.117999999999995</c:v>
                </c:pt>
                <c:pt idx="106" formatCode="[$$-409]#,##0">
                  <c:v>46.328666666666663</c:v>
                </c:pt>
                <c:pt idx="107" formatCode="[$$-409]#,##0">
                  <c:v>35.136000000000003</c:v>
                </c:pt>
                <c:pt idx="108" formatCode="[$$-409]#,##0">
                  <c:v>123.752</c:v>
                </c:pt>
                <c:pt idx="109" formatCode="[$$-409]#,##0">
                  <c:v>128.40799999999999</c:v>
                </c:pt>
                <c:pt idx="110" formatCode="[$$-409]#,##0">
                  <c:v>152.62666666666664</c:v>
                </c:pt>
                <c:pt idx="111" formatCode="[$$-409]#,##0">
                  <c:v>48.386666666666663</c:v>
                </c:pt>
                <c:pt idx="112" formatCode="[$$-409]#,##0">
                  <c:v>47.765333333333331</c:v>
                </c:pt>
                <c:pt idx="113" formatCode="[$$-409]#,##0">
                  <c:v>24.018666666666665</c:v>
                </c:pt>
                <c:pt idx="114" formatCode="[$$-409]#,##0">
                  <c:v>22.930666666666667</c:v>
                </c:pt>
                <c:pt idx="115" formatCode="[$$-409]#,##0">
                  <c:v>53.053333333333335</c:v>
                </c:pt>
                <c:pt idx="116" formatCode="[$$-409]#,##0">
                  <c:v>313.99</c:v>
                </c:pt>
                <c:pt idx="117" formatCode="[$$-409]#,##0">
                  <c:v>358.596</c:v>
                </c:pt>
                <c:pt idx="118" formatCode="[$$-409]#,##0">
                  <c:v>330.78799999999995</c:v>
                </c:pt>
                <c:pt idx="119" formatCode="[$$-409]#,##0">
                  <c:v>78.558000000000007</c:v>
                </c:pt>
                <c:pt idx="120" formatCode="[$$-409]#,##0">
                  <c:v>101.48</c:v>
                </c:pt>
                <c:pt idx="121" formatCode="[$$-409]#,##0">
                  <c:v>124.13999999999999</c:v>
                </c:pt>
                <c:pt idx="122" formatCode="[$$-409]#,##0">
                  <c:v>136.54</c:v>
                </c:pt>
                <c:pt idx="123" formatCode="[$$-409]#,##0">
                  <c:v>261.20599999999996</c:v>
                </c:pt>
                <c:pt idx="124" formatCode="[$$-409]#,##0">
                  <c:v>428.76600000000002</c:v>
                </c:pt>
                <c:pt idx="125" formatCode="[$$-409]#,##0">
                  <c:v>406.88200000000001</c:v>
                </c:pt>
                <c:pt idx="126" formatCode="[$$-409]#,##0">
                  <c:v>288.0266666666667</c:v>
                </c:pt>
                <c:pt idx="127" formatCode="[$$-409]#,##0">
                  <c:v>109.26799999999999</c:v>
                </c:pt>
                <c:pt idx="128" formatCode="[$$-409]#,##0">
                  <c:v>187.99199999999999</c:v>
                </c:pt>
                <c:pt idx="129" formatCode="[$$-409]#,##0">
                  <c:v>126.65133333333335</c:v>
                </c:pt>
                <c:pt idx="130" formatCode="[$$-409]#,##0">
                  <c:v>125.61133333333332</c:v>
                </c:pt>
                <c:pt idx="131" formatCode="[$$-409]#,##0">
                  <c:v>53.243333333333332</c:v>
                </c:pt>
                <c:pt idx="132" formatCode="[$$-409]#,##0">
                  <c:v>39.933333333333337</c:v>
                </c:pt>
                <c:pt idx="133" formatCode="[$$-409]#,##0">
                  <c:v>25.64533333333333</c:v>
                </c:pt>
                <c:pt idx="134" formatCode="[$$-409]#,##0">
                  <c:v>22.333333333333332</c:v>
                </c:pt>
                <c:pt idx="135" formatCode="[$$-409]#,##0">
                  <c:v>16.993333333333329</c:v>
                </c:pt>
                <c:pt idx="136" formatCode="[$$-409]#,##0">
                  <c:v>30.572000000000003</c:v>
                </c:pt>
                <c:pt idx="137" formatCode="[$$-409]#,##0">
                  <c:v>48.692</c:v>
                </c:pt>
                <c:pt idx="138" formatCode="[$$-409]#,##0">
                  <c:v>61.725333333333332</c:v>
                </c:pt>
                <c:pt idx="139" formatCode="[$$-409]#,##0">
                  <c:v>63.933333333333337</c:v>
                </c:pt>
                <c:pt idx="140" formatCode="[$$-409]#,##0">
                  <c:v>44.913333333333327</c:v>
                </c:pt>
                <c:pt idx="141" formatCode="[$$-409]#,##0">
                  <c:v>34.160000000000004</c:v>
                </c:pt>
                <c:pt idx="142" formatCode="[$$-409]#,##0">
                  <c:v>54.46</c:v>
                </c:pt>
                <c:pt idx="143" formatCode="[$$-409]#,##0">
                  <c:v>331.33</c:v>
                </c:pt>
                <c:pt idx="144" formatCode="[$$-409]#,##0">
                  <c:v>551.68666666666661</c:v>
                </c:pt>
                <c:pt idx="145" formatCode="[$$-409]#,##0">
                  <c:v>535.08266666666657</c:v>
                </c:pt>
                <c:pt idx="146" formatCode="[$$-409]#,##0">
                  <c:v>383.42266666666666</c:v>
                </c:pt>
                <c:pt idx="147" formatCode="[$$-409]#,##0">
                  <c:v>209.43600000000001</c:v>
                </c:pt>
                <c:pt idx="148" formatCode="[$$-409]#,##0">
                  <c:v>828.75333333333322</c:v>
                </c:pt>
                <c:pt idx="149" formatCode="[$$-409]#,##0">
                  <c:v>757.78666666666675</c:v>
                </c:pt>
                <c:pt idx="150" formatCode="[$$-409]#,##0">
                  <c:v>760.43666666666661</c:v>
                </c:pt>
                <c:pt idx="151" formatCode="[$$-409]#,##0">
                  <c:v>177.55133333333333</c:v>
                </c:pt>
                <c:pt idx="152" formatCode="[$$-409]#,##0">
                  <c:v>139.828</c:v>
                </c:pt>
                <c:pt idx="153" formatCode="[$$-409]#,##0">
                  <c:v>122.36133333333333</c:v>
                </c:pt>
                <c:pt idx="154" formatCode="[$$-409]#,##0">
                  <c:v>81.593333333333334</c:v>
                </c:pt>
                <c:pt idx="155" formatCode="[$$-409]#,##0">
                  <c:v>64.34333333333332</c:v>
                </c:pt>
                <c:pt idx="156" formatCode="[$$-409]#,##0">
                  <c:v>181.69266666666667</c:v>
                </c:pt>
                <c:pt idx="157" formatCode="[$$-409]#,##0">
                  <c:v>159.60599999999999</c:v>
                </c:pt>
                <c:pt idx="158" formatCode="[$$-409]#,##0">
                  <c:v>472.37266666666665</c:v>
                </c:pt>
                <c:pt idx="159" formatCode="[$$-409]#,##0">
                  <c:v>321.84333333333331</c:v>
                </c:pt>
                <c:pt idx="160" formatCode="[$$-409]#,##0">
                  <c:v>335.09800000000001</c:v>
                </c:pt>
                <c:pt idx="161" formatCode="[$$-409]#,##0">
                  <c:v>29.588000000000005</c:v>
                </c:pt>
                <c:pt idx="162" formatCode="[$$-409]#,##0">
                  <c:v>36.821333333333335</c:v>
                </c:pt>
                <c:pt idx="163" formatCode="[$$-409]#,##0">
                  <c:v>22.005333333333329</c:v>
                </c:pt>
                <c:pt idx="164" formatCode="[$$-409]#,##0">
                  <c:v>2732.5226666666672</c:v>
                </c:pt>
                <c:pt idx="165" formatCode="[$$-409]#,##0">
                  <c:v>2815.2720000000004</c:v>
                </c:pt>
                <c:pt idx="166" formatCode="[$$-409]#,##0">
                  <c:v>3391.98</c:v>
                </c:pt>
                <c:pt idx="167" formatCode="[$$-409]#,##0">
                  <c:v>682.68399999999986</c:v>
                </c:pt>
                <c:pt idx="168" formatCode="[$$-409]#,##0">
                  <c:v>650.03466666666668</c:v>
                </c:pt>
                <c:pt idx="169" formatCode="[$$-409]#,##0">
                  <c:v>118.00666666666666</c:v>
                </c:pt>
                <c:pt idx="170" formatCode="[$$-409]#,##0">
                  <c:v>114.29866666666668</c:v>
                </c:pt>
                <c:pt idx="171" formatCode="[$$-409]#,##0">
                  <c:v>91.958666666666659</c:v>
                </c:pt>
                <c:pt idx="172" formatCode="[$$-409]#,##0">
                  <c:v>157.34799999999998</c:v>
                </c:pt>
                <c:pt idx="173" formatCode="[$$-409]#,##0">
                  <c:v>167.85066666666665</c:v>
                </c:pt>
                <c:pt idx="174" formatCode="[$$-409]#,##0">
                  <c:v>137.584</c:v>
                </c:pt>
                <c:pt idx="175" formatCode="[$$-409]#,##0">
                  <c:v>56.624000000000002</c:v>
                </c:pt>
                <c:pt idx="176" formatCode="[$$-409]#,##0">
                  <c:v>171.40866666666668</c:v>
                </c:pt>
                <c:pt idx="177" formatCode="[$$-409]#,##0">
                  <c:v>169.982</c:v>
                </c:pt>
                <c:pt idx="178" formatCode="[$$-409]#,##0">
                  <c:v>138.654</c:v>
                </c:pt>
                <c:pt idx="179" formatCode="[$$-409]#,##0">
                  <c:v>14.658666666666667</c:v>
                </c:pt>
                <c:pt idx="180" formatCode="[$$-409]#,##0">
                  <c:v>145.61333333333334</c:v>
                </c:pt>
                <c:pt idx="181" formatCode="[$$-409]#,##0">
                  <c:v>312.50666666666666</c:v>
                </c:pt>
                <c:pt idx="182" formatCode="[$$-409]#,##0">
                  <c:v>354.21800000000002</c:v>
                </c:pt>
                <c:pt idx="183" formatCode="[$$-409]#,##0">
                  <c:v>227.63666666666666</c:v>
                </c:pt>
                <c:pt idx="184" formatCode="[$$-409]#,##0">
                  <c:v>62.036666666666662</c:v>
                </c:pt>
                <c:pt idx="185" formatCode="[$$-409]#,##0">
                  <c:v>70.986666666666665</c:v>
                </c:pt>
                <c:pt idx="186" formatCode="[$$-409]#,##0">
                  <c:v>73.727999999999994</c:v>
                </c:pt>
                <c:pt idx="187" formatCode="[$$-409]#,##0">
                  <c:v>78.013333333333335</c:v>
                </c:pt>
                <c:pt idx="188" formatCode="[$$-409]#,##0">
                  <c:v>318.79199999999997</c:v>
                </c:pt>
                <c:pt idx="189" formatCode="[$$-409]#,##0">
                  <c:v>330.30399999999997</c:v>
                </c:pt>
                <c:pt idx="190" formatCode="[$$-409]#,##0">
                  <c:v>340.91199999999998</c:v>
                </c:pt>
                <c:pt idx="191" formatCode="[$$-409]#,##0">
                  <c:v>249.98400000000001</c:v>
                </c:pt>
                <c:pt idx="192" formatCode="[$$-409]#,##0">
                  <c:v>232.69733333333332</c:v>
                </c:pt>
                <c:pt idx="193" formatCode="[$$-409]#,##0">
                  <c:v>220.17733333333331</c:v>
                </c:pt>
                <c:pt idx="194" formatCode="[$$-409]#,##0">
                  <c:v>13.862666666666668</c:v>
                </c:pt>
                <c:pt idx="195" formatCode="[$$-409]#,##0">
                  <c:v>9.245333333333333</c:v>
                </c:pt>
                <c:pt idx="196" formatCode="[$$-409]#,##0">
                  <c:v>19.905333333333331</c:v>
                </c:pt>
                <c:pt idx="197" formatCode="[$$-409]#,##0">
                  <c:v>18.417999999999999</c:v>
                </c:pt>
                <c:pt idx="198" formatCode="[$$-409]#,##0">
                  <c:v>21.754000000000001</c:v>
                </c:pt>
                <c:pt idx="199" formatCode="[$$-409]#,##0">
                  <c:v>13.582000000000001</c:v>
                </c:pt>
                <c:pt idx="200" formatCode="[$$-409]#,##0">
                  <c:v>85.516666666666666</c:v>
                </c:pt>
                <c:pt idx="201" formatCode="[$$-409]#,##0">
                  <c:v>81.031333333333336</c:v>
                </c:pt>
                <c:pt idx="202" formatCode="[$$-409]#,##0">
                  <c:v>95.878</c:v>
                </c:pt>
                <c:pt idx="203" formatCode="[$$-409]#,##0">
                  <c:v>34.683999999999997</c:v>
                </c:pt>
                <c:pt idx="204" formatCode="[$$-409]#,##0">
                  <c:v>182.07333333333335</c:v>
                </c:pt>
                <c:pt idx="205" formatCode="[$$-409]#,##0">
                  <c:v>187.952</c:v>
                </c:pt>
                <c:pt idx="206" formatCode="[$$-409]#,##0">
                  <c:v>220.22266666666667</c:v>
                </c:pt>
                <c:pt idx="207" formatCode="[$$-409]#,##0">
                  <c:v>77.273333333333326</c:v>
                </c:pt>
                <c:pt idx="208" formatCode="[$$-409]#,##0">
                  <c:v>66.72999999999999</c:v>
                </c:pt>
                <c:pt idx="209" formatCode="[$$-409]#,##0">
                  <c:v>53.4</c:v>
                </c:pt>
                <c:pt idx="210" formatCode="[$$-409]#,##0">
                  <c:v>55.026666666666671</c:v>
                </c:pt>
                <c:pt idx="211" formatCode="[$$-409]#,##0">
                  <c:v>45.49</c:v>
                </c:pt>
                <c:pt idx="212" formatCode="[$$-409]#,##0">
                  <c:v>165.64333333333335</c:v>
                </c:pt>
                <c:pt idx="213" formatCode="[$$-409]#,##0">
                  <c:v>179.70399999999998</c:v>
                </c:pt>
                <c:pt idx="214" formatCode="[$$-409]#,##0">
                  <c:v>567.81066666666663</c:v>
                </c:pt>
                <c:pt idx="215" formatCode="[$$-409]#,##0">
                  <c:v>446.85533333333336</c:v>
                </c:pt>
                <c:pt idx="216" formatCode="[$$-409]#,##0">
                  <c:v>456.88133333333332</c:v>
                </c:pt>
                <c:pt idx="217" formatCode="[$$-409]#,##0">
                  <c:v>161.67333333333332</c:v>
                </c:pt>
                <c:pt idx="218" formatCode="[$$-409]#,##0">
                  <c:v>133.67333333333332</c:v>
                </c:pt>
                <c:pt idx="219" formatCode="[$$-409]#,##0">
                  <c:v>110.22133333333333</c:v>
                </c:pt>
                <c:pt idx="220" formatCode="[$$-409]#,##0">
                  <c:v>16.021333333333335</c:v>
                </c:pt>
                <c:pt idx="221" formatCode="[$$-409]#,##0">
                  <c:v>38.394666666666666</c:v>
                </c:pt>
                <c:pt idx="222" formatCode="[$$-409]#,##0">
                  <c:v>190.82266666666666</c:v>
                </c:pt>
                <c:pt idx="223" formatCode="[$$-409]#,##0">
                  <c:v>193.28666666666666</c:v>
                </c:pt>
                <c:pt idx="224" formatCode="[$$-409]#,##0">
                  <c:v>169.78533333333334</c:v>
                </c:pt>
                <c:pt idx="225" formatCode="[$$-409]#,##0">
                  <c:v>217.27266666666671</c:v>
                </c:pt>
                <c:pt idx="226" formatCode="[$$-409]#,##0">
                  <c:v>215.54333333333338</c:v>
                </c:pt>
                <c:pt idx="227" formatCode="[$$-409]#,##0">
                  <c:v>268.666</c:v>
                </c:pt>
                <c:pt idx="228" formatCode="[$$-409]#,##0">
                  <c:v>191.08133333333333</c:v>
                </c:pt>
                <c:pt idx="229" formatCode="[$$-409]#,##0">
                  <c:v>189.97066666666669</c:v>
                </c:pt>
                <c:pt idx="230" formatCode="[$$-409]#,##0">
                  <c:v>214.06800000000001</c:v>
                </c:pt>
                <c:pt idx="231" formatCode="[$$-409]#,##0">
                  <c:v>291.04083333333335</c:v>
                </c:pt>
                <c:pt idx="232" formatCode="[$$-409]#,##0">
                  <c:v>286.60083333333336</c:v>
                </c:pt>
                <c:pt idx="233" formatCode="[$$-409]#,##0">
                  <c:v>294.67149999999998</c:v>
                </c:pt>
                <c:pt idx="234" formatCode="[$$-409]#,##0">
                  <c:v>293.79199999999997</c:v>
                </c:pt>
                <c:pt idx="235" formatCode="[$$-409]#,##0">
                  <c:v>295.536</c:v>
                </c:pt>
                <c:pt idx="236" formatCode="[$$-409]#,##0">
                  <c:v>218.15199999999996</c:v>
                </c:pt>
                <c:pt idx="237" formatCode="[$$-409]#,##0">
                  <c:v>152.05333333333334</c:v>
                </c:pt>
                <c:pt idx="238" formatCode="[$$-409]#,##0">
                  <c:v>152.42933333333335</c:v>
                </c:pt>
                <c:pt idx="239" formatCode="[$$-409]#,##0">
                  <c:v>154.45066666666665</c:v>
                </c:pt>
                <c:pt idx="240" formatCode="[$$-409]#,##0">
                  <c:v>73.632333333333335</c:v>
                </c:pt>
                <c:pt idx="241" formatCode="[$$-409]#,##0">
                  <c:v>71.084333333333333</c:v>
                </c:pt>
                <c:pt idx="242" formatCode="[$$-409]#,##0">
                  <c:v>62.892333333333333</c:v>
                </c:pt>
                <c:pt idx="243" formatCode="[$$-409]#,##0">
                  <c:v>671.10399999999993</c:v>
                </c:pt>
                <c:pt idx="244" formatCode="[$$-409]#,##0">
                  <c:v>725.32933333333324</c:v>
                </c:pt>
                <c:pt idx="245" formatCode="[$$-409]#,##0">
                  <c:v>738.82</c:v>
                </c:pt>
                <c:pt idx="246" formatCode="[$$-409]#,##0">
                  <c:v>572.61666666666667</c:v>
                </c:pt>
                <c:pt idx="247" formatCode="[$$-409]#,##0">
                  <c:v>525.68333333333339</c:v>
                </c:pt>
                <c:pt idx="248" formatCode="[$$-409]#,##0">
                  <c:v>616.91266666666672</c:v>
                </c:pt>
                <c:pt idx="249" formatCode="[$$-409]#,##0">
                  <c:v>118.366</c:v>
                </c:pt>
                <c:pt idx="250" formatCode="[$$-409]#,##0">
                  <c:v>1225.5159999999998</c:v>
                </c:pt>
                <c:pt idx="251" formatCode="[$$-409]#,##0">
                  <c:v>1145.1866666666667</c:v>
                </c:pt>
                <c:pt idx="252" formatCode="[$$-409]#,##0">
                  <c:v>1263.29</c:v>
                </c:pt>
                <c:pt idx="253" formatCode="[$$-409]#,##0">
                  <c:v>151.54400000000001</c:v>
                </c:pt>
                <c:pt idx="254" formatCode="[$$-409]#,##0">
                  <c:v>152.14000000000001</c:v>
                </c:pt>
                <c:pt idx="255" formatCode="[$$-409]#,##0">
                  <c:v>49.473333333333336</c:v>
                </c:pt>
                <c:pt idx="256" formatCode="[$$-409]#,##0">
                  <c:v>261.39733333333334</c:v>
                </c:pt>
                <c:pt idx="257" formatCode="[$$-409]#,##0">
                  <c:v>240.73133333333331</c:v>
                </c:pt>
                <c:pt idx="258" formatCode="[$$-409]#,##0">
                  <c:v>296.608</c:v>
                </c:pt>
                <c:pt idx="259" formatCode="[$$-409]#,##0">
                  <c:v>86.48</c:v>
                </c:pt>
                <c:pt idx="260" formatCode="[$$-409]#,##0">
                  <c:v>80.231333333333339</c:v>
                </c:pt>
                <c:pt idx="261" formatCode="[$$-409]#,##0">
                  <c:v>1026.3753333333332</c:v>
                </c:pt>
                <c:pt idx="262" formatCode="[$$-409]#,##0">
                  <c:v>1860.5213333333334</c:v>
                </c:pt>
                <c:pt idx="263" formatCode="[$$-409]#,##0">
                  <c:v>1969.3880000000001</c:v>
                </c:pt>
                <c:pt idx="264" formatCode="[$$-409]#,##0">
                  <c:v>976.02733333333344</c:v>
                </c:pt>
                <c:pt idx="265" formatCode="[$$-409]#,##0">
                  <c:v>140.71333333333334</c:v>
                </c:pt>
                <c:pt idx="266" formatCode="[$$-409]#,##0">
                  <c:v>33.82533333333334</c:v>
                </c:pt>
                <c:pt idx="267" formatCode="[$$-409]#,##0">
                  <c:v>19.594666666666665</c:v>
                </c:pt>
                <c:pt idx="268" formatCode="[$$-409]#,##0">
                  <c:v>34.114666666666665</c:v>
                </c:pt>
                <c:pt idx="269" formatCode="[$$-409]#,##0">
                  <c:v>273.54133333333334</c:v>
                </c:pt>
                <c:pt idx="270" formatCode="[$$-409]#,##0">
                  <c:v>331.11533333333335</c:v>
                </c:pt>
                <c:pt idx="271" formatCode="[$$-409]#,##0">
                  <c:v>313.68333333333334</c:v>
                </c:pt>
                <c:pt idx="272" formatCode="[$$-409]#,##0">
                  <c:v>75.376666666666665</c:v>
                </c:pt>
                <c:pt idx="273" formatCode="[$$-409]#,##0">
                  <c:v>8.34</c:v>
                </c:pt>
                <c:pt idx="274" formatCode="[$$-409]#,##0">
                  <c:v>8.5733333333333341</c:v>
                </c:pt>
                <c:pt idx="275" formatCode="[$$-409]#,##0">
                  <c:v>8.8160000000000007</c:v>
                </c:pt>
                <c:pt idx="276" formatCode="[$$-409]#,##0">
                  <c:v>11.934666666666667</c:v>
                </c:pt>
                <c:pt idx="277" formatCode="[$$-409]#,##0">
                  <c:v>29.845333333333333</c:v>
                </c:pt>
                <c:pt idx="278" formatCode="[$$-409]#,##0">
                  <c:v>34.242666666666672</c:v>
                </c:pt>
                <c:pt idx="279" formatCode="[$$-409]#,##0">
                  <c:v>28.877333333333336</c:v>
                </c:pt>
                <c:pt idx="280" formatCode="[$$-409]#,##0">
                  <c:v>380.44000000000005</c:v>
                </c:pt>
                <c:pt idx="281" formatCode="[$$-409]#,##0">
                  <c:v>718.43999999999994</c:v>
                </c:pt>
                <c:pt idx="282" formatCode="[$$-409]#,##0">
                  <c:v>765</c:v>
                </c:pt>
                <c:pt idx="283" formatCode="[$$-409]#,##0">
                  <c:v>473.46666666666664</c:v>
                </c:pt>
                <c:pt idx="284" formatCode="[$$-409]#,##0">
                  <c:v>137.55466666666666</c:v>
                </c:pt>
                <c:pt idx="285" formatCode="[$$-409]#,##0">
                  <c:v>174.98733333333334</c:v>
                </c:pt>
                <c:pt idx="286" formatCode="[$$-409]#,##0">
                  <c:v>159.89666666666665</c:v>
                </c:pt>
                <c:pt idx="287" formatCode="[$$-409]#,##0">
                  <c:v>470.02199999999999</c:v>
                </c:pt>
                <c:pt idx="288" formatCode="[$$-409]#,##0">
                  <c:v>391.70133333333337</c:v>
                </c:pt>
                <c:pt idx="289" formatCode="[$$-409]#,##0">
                  <c:v>333.024</c:v>
                </c:pt>
                <c:pt idx="290" formatCode="[$$-409]#,##0">
                  <c:v>97.858666666666679</c:v>
                </c:pt>
                <c:pt idx="291" formatCode="[$$-409]#,##0">
                  <c:v>120.48333333333335</c:v>
                </c:pt>
                <c:pt idx="292" formatCode="[$$-409]#,##0">
                  <c:v>214.45666666666668</c:v>
                </c:pt>
                <c:pt idx="293" formatCode="[$$-409]#,##0">
                  <c:v>205.91266666666664</c:v>
                </c:pt>
                <c:pt idx="294" formatCode="[$$-409]#,##0">
                  <c:v>249.70666666666668</c:v>
                </c:pt>
                <c:pt idx="295" formatCode="[$$-409]#,##0">
                  <c:v>175.768</c:v>
                </c:pt>
                <c:pt idx="296" formatCode="[$$-409]#,##0">
                  <c:v>108.16800000000001</c:v>
                </c:pt>
                <c:pt idx="297" formatCode="[$$-409]#,##0">
                  <c:v>46.183999999999997</c:v>
                </c:pt>
                <c:pt idx="298" formatCode="[$$-409]#,##0">
                  <c:v>380.81066666666669</c:v>
                </c:pt>
                <c:pt idx="299" formatCode="[$$-409]#,##0">
                  <c:v>390.59666666666675</c:v>
                </c:pt>
                <c:pt idx="300" formatCode="[$$-409]#,##0">
                  <c:v>405.66333333333336</c:v>
                </c:pt>
                <c:pt idx="301" formatCode="[$$-409]#,##0">
                  <c:v>49.596666666666664</c:v>
                </c:pt>
                <c:pt idx="302" formatCode="[$$-409]#,##0">
                  <c:v>103.65166666666666</c:v>
                </c:pt>
                <c:pt idx="303" formatCode="[$$-409]#,##0">
                  <c:v>86.71833333333332</c:v>
                </c:pt>
                <c:pt idx="304" formatCode="[$$-409]#,##0">
                  <c:v>85.23833333333333</c:v>
                </c:pt>
                <c:pt idx="305" formatCode="[$$-409]#,##0">
                  <c:v>27.373333333333335</c:v>
                </c:pt>
                <c:pt idx="306" formatCode="[$$-409]#,##0">
                  <c:v>114.83999999999999</c:v>
                </c:pt>
                <c:pt idx="307" formatCode="[$$-409]#,##0">
                  <c:v>113.19</c:v>
                </c:pt>
                <c:pt idx="308" formatCode="[$$-409]#,##0">
                  <c:v>103.07533333333333</c:v>
                </c:pt>
                <c:pt idx="309" formatCode="[$$-409]#,##0">
                  <c:v>162.26466666666667</c:v>
                </c:pt>
                <c:pt idx="310" formatCode="[$$-409]#,##0">
                  <c:v>165.71199999999999</c:v>
                </c:pt>
                <c:pt idx="311" formatCode="[$$-409]#,##0">
                  <c:v>162.75466666666668</c:v>
                </c:pt>
                <c:pt idx="312" formatCode="[$$-409]#,##0">
                  <c:v>36.345333333333336</c:v>
                </c:pt>
                <c:pt idx="313" formatCode="[$$-409]#,##0">
                  <c:v>90.729333333333329</c:v>
                </c:pt>
                <c:pt idx="314" formatCode="[$$-409]#,##0">
                  <c:v>93.825333333333333</c:v>
                </c:pt>
                <c:pt idx="315" formatCode="[$$-409]#,##0">
                  <c:v>97.690666666666672</c:v>
                </c:pt>
                <c:pt idx="316" formatCode="[$$-409]#,##0">
                  <c:v>83.523333333333326</c:v>
                </c:pt>
                <c:pt idx="317" formatCode="[$$-409]#,##0">
                  <c:v>1408.9993333333332</c:v>
                </c:pt>
                <c:pt idx="318" formatCode="[$$-409]#,##0">
                  <c:v>1467.934</c:v>
                </c:pt>
                <c:pt idx="319" formatCode="[$$-409]#,##0">
                  <c:v>1542.64</c:v>
                </c:pt>
                <c:pt idx="320" formatCode="[$$-409]#,##0">
                  <c:v>226.50333333333336</c:v>
                </c:pt>
                <c:pt idx="321" formatCode="[$$-409]#,##0">
                  <c:v>136.91</c:v>
                </c:pt>
                <c:pt idx="322" formatCode="[$$-409]#,##0">
                  <c:v>100.75</c:v>
                </c:pt>
                <c:pt idx="323" formatCode="[$$-409]#,##0">
                  <c:v>119.55666666666667</c:v>
                </c:pt>
                <c:pt idx="324" formatCode="[$$-409]#,##0">
                  <c:v>122.50066666666667</c:v>
                </c:pt>
                <c:pt idx="325" formatCode="[$$-409]#,##0">
                  <c:v>135.62666666666667</c:v>
                </c:pt>
                <c:pt idx="326" formatCode="[$$-409]#,##0">
                  <c:v>120.37133333333334</c:v>
                </c:pt>
                <c:pt idx="327" formatCode="[$$-409]#,##0">
                  <c:v>377.28866666666664</c:v>
                </c:pt>
                <c:pt idx="328" formatCode="[$$-409]#,##0">
                  <c:v>313.73600000000005</c:v>
                </c:pt>
                <c:pt idx="329" formatCode="[$$-409]#,##0">
                  <c:v>308.24933333333337</c:v>
                </c:pt>
                <c:pt idx="330" formatCode="[$$-409]#,##0">
                  <c:v>73.601333333333329</c:v>
                </c:pt>
                <c:pt idx="331" formatCode="[$$-409]#,##0">
                  <c:v>47.095999999999997</c:v>
                </c:pt>
                <c:pt idx="332" formatCode="[$$-409]#,##0">
                  <c:v>36.14</c:v>
                </c:pt>
                <c:pt idx="333" formatCode="[$$-409]#,##0">
                  <c:v>10.124000000000001</c:v>
                </c:pt>
                <c:pt idx="334" formatCode="[$$-409]#,##0">
                  <c:v>323.21066666666667</c:v>
                </c:pt>
                <c:pt idx="335" formatCode="[$$-409]#,##0">
                  <c:v>326.36799999999999</c:v>
                </c:pt>
                <c:pt idx="336" formatCode="[$$-409]#,##0">
                  <c:v>327.35466666666667</c:v>
                </c:pt>
                <c:pt idx="337" formatCode="[$$-409]#,##0">
                  <c:v>240.14400000000001</c:v>
                </c:pt>
                <c:pt idx="338" formatCode="[$$-409]#,##0">
                  <c:v>237.00800000000001</c:v>
                </c:pt>
                <c:pt idx="339" formatCode="[$$-409]#,##0">
                  <c:v>240.38933333333333</c:v>
                </c:pt>
                <c:pt idx="340" formatCode="[$$-409]#,##0">
                  <c:v>177.59533333333334</c:v>
                </c:pt>
                <c:pt idx="341" formatCode="[$$-409]#,##0">
                  <c:v>186.27266666666665</c:v>
                </c:pt>
                <c:pt idx="342" formatCode="[$$-409]#,##0">
                  <c:v>204.29666666666665</c:v>
                </c:pt>
                <c:pt idx="343" formatCode="[$$-409]#,##0">
                  <c:v>63.906666666666666</c:v>
                </c:pt>
                <c:pt idx="344" formatCode="[$$-409]#,##0">
                  <c:v>69.567999999999998</c:v>
                </c:pt>
                <c:pt idx="345" formatCode="[$$-409]#,##0">
                  <c:v>48.112000000000002</c:v>
                </c:pt>
                <c:pt idx="346" formatCode="[$$-409]#,##0">
                  <c:v>26.698666666666668</c:v>
                </c:pt>
                <c:pt idx="347" formatCode="[$$-409]#,##0">
                  <c:v>15.026666666666666</c:v>
                </c:pt>
                <c:pt idx="348" formatCode="[$$-409]#,##0">
                  <c:v>14.769999999999998</c:v>
                </c:pt>
                <c:pt idx="349" formatCode="[$$-409]#,##0">
                  <c:v>14.770000000000001</c:v>
                </c:pt>
                <c:pt idx="350" formatCode="[$$-409]#,##0">
                  <c:v>11.465999999999999</c:v>
                </c:pt>
                <c:pt idx="351" formatCode="[$$-409]#,##0">
                  <c:v>25.575999999999997</c:v>
                </c:pt>
                <c:pt idx="352" formatCode="[$$-409]#,##0">
                  <c:v>1469.1119999999999</c:v>
                </c:pt>
                <c:pt idx="353" formatCode="[$$-409]#,##0">
                  <c:v>1597.6639999999998</c:v>
                </c:pt>
                <c:pt idx="354" formatCode="[$$-409]#,##0">
                  <c:v>1584.0439999999999</c:v>
                </c:pt>
                <c:pt idx="355" formatCode="[$$-409]#,##0">
                  <c:v>138.00133333333335</c:v>
                </c:pt>
                <c:pt idx="356" formatCode="[$$-409]#,##0">
                  <c:v>19.899999999999999</c:v>
                </c:pt>
                <c:pt idx="357" formatCode="[$$-409]#,##0">
                  <c:v>29.22666666666667</c:v>
                </c:pt>
                <c:pt idx="358" formatCode="[$$-409]#,##0">
                  <c:v>239.49333333333334</c:v>
                </c:pt>
                <c:pt idx="359" formatCode="[$$-409]#,##0">
                  <c:v>234.9266666666667</c:v>
                </c:pt>
                <c:pt idx="360" formatCode="[$$-409]#,##0">
                  <c:v>229.7466666666667</c:v>
                </c:pt>
                <c:pt idx="361" formatCode="[$$-409]#,##0">
                  <c:v>176.68200000000002</c:v>
                </c:pt>
                <c:pt idx="362" formatCode="[$$-409]#,##0">
                  <c:v>171.63533333333331</c:v>
                </c:pt>
                <c:pt idx="363" formatCode="[$$-409]#,##0">
                  <c:v>180.44200000000001</c:v>
                </c:pt>
                <c:pt idx="364" formatCode="[$$-409]#,##0">
                  <c:v>88.213333333333324</c:v>
                </c:pt>
                <c:pt idx="365" formatCode="[$$-409]#,##0">
                  <c:v>94.09333333333332</c:v>
                </c:pt>
                <c:pt idx="366" formatCode="[$$-409]#,##0">
                  <c:v>80.84</c:v>
                </c:pt>
                <c:pt idx="367" formatCode="[$$-409]#,##0">
                  <c:v>45.116666666666667</c:v>
                </c:pt>
                <c:pt idx="368" formatCode="[$$-409]#,##0">
                  <c:v>385.35666666666674</c:v>
                </c:pt>
                <c:pt idx="369" formatCode="[$$-409]#,##0">
                  <c:v>391.54333333333335</c:v>
                </c:pt>
                <c:pt idx="370" formatCode="[$$-409]#,##0">
                  <c:v>374.42133333333339</c:v>
                </c:pt>
                <c:pt idx="371" formatCode="[$$-409]#,##0">
                  <c:v>29.167999999999996</c:v>
                </c:pt>
                <c:pt idx="372" formatCode="[$$-409]#,##0">
                  <c:v>361.84</c:v>
                </c:pt>
                <c:pt idx="373" formatCode="[$$-409]#,##0">
                  <c:v>347.11200000000002</c:v>
                </c:pt>
                <c:pt idx="374" formatCode="[$$-409]#,##0">
                  <c:v>504.07199999999995</c:v>
                </c:pt>
                <c:pt idx="375" formatCode="[$$-409]#,##0">
                  <c:v>195.80533333333335</c:v>
                </c:pt>
                <c:pt idx="376" formatCode="[$$-409]#,##0">
                  <c:v>688.86666666666667</c:v>
                </c:pt>
                <c:pt idx="377" formatCode="[$$-409]#,##0">
                  <c:v>532.07066666666663</c:v>
                </c:pt>
                <c:pt idx="378" formatCode="[$$-409]#,##0">
                  <c:v>506.9693333333334</c:v>
                </c:pt>
                <c:pt idx="379" formatCode="[$$-409]#,##0">
                  <c:v>14.886666666666668</c:v>
                </c:pt>
                <c:pt idx="380" formatCode="[$$-409]#,##0">
                  <c:v>28.989333333333335</c:v>
                </c:pt>
                <c:pt idx="381" formatCode="[$$-409]#,##0">
                  <c:v>37.557333333333332</c:v>
                </c:pt>
                <c:pt idx="382" formatCode="[$$-409]#,##0">
                  <c:v>47.465333333333341</c:v>
                </c:pt>
                <c:pt idx="383" formatCode="[$$-409]#,##0">
                  <c:v>155.63116666666667</c:v>
                </c:pt>
                <c:pt idx="384" formatCode="[$$-409]#,##0">
                  <c:v>167.11116666666666</c:v>
                </c:pt>
                <c:pt idx="385" formatCode="[$$-409]#,##0">
                  <c:v>313.92450000000002</c:v>
                </c:pt>
                <c:pt idx="386" formatCode="[$$-409]#,##0">
                  <c:v>189.7586666666667</c:v>
                </c:pt>
                <c:pt idx="387" formatCode="[$$-409]#,##0">
                  <c:v>162.64133333333334</c:v>
                </c:pt>
                <c:pt idx="388" formatCode="[$$-409]#,##0">
                  <c:v>9.6479999999999997</c:v>
                </c:pt>
                <c:pt idx="389" formatCode="[$$-409]#,##0">
                  <c:v>21.988</c:v>
                </c:pt>
                <c:pt idx="390" formatCode="[$$-409]#,##0">
                  <c:v>103.24133333333333</c:v>
                </c:pt>
                <c:pt idx="391" formatCode="[$$-409]#,##0">
                  <c:v>695.44466666666665</c:v>
                </c:pt>
                <c:pt idx="392" formatCode="[$$-409]#,##0">
                  <c:v>686.27200000000005</c:v>
                </c:pt>
                <c:pt idx="393" formatCode="[$$-409]#,##0">
                  <c:v>629.40800000000002</c:v>
                </c:pt>
                <c:pt idx="394" formatCode="[$$-409]#,##0">
                  <c:v>46.071333333333335</c:v>
                </c:pt>
                <c:pt idx="395" formatCode="[$$-409]#,##0">
                  <c:v>46.237333333333339</c:v>
                </c:pt>
                <c:pt idx="396" formatCode="[$$-409]#,##0">
                  <c:v>44.346666666666671</c:v>
                </c:pt>
                <c:pt idx="397" formatCode="[$$-409]#,##0">
                  <c:v>39.677333333333337</c:v>
                </c:pt>
                <c:pt idx="398" formatCode="[$$-409]#,##0">
                  <c:v>834.11253333333343</c:v>
                </c:pt>
                <c:pt idx="399" formatCode="[$$-409]#,##0">
                  <c:v>854.45119999999997</c:v>
                </c:pt>
                <c:pt idx="400" formatCode="[$$-409]#,##0">
                  <c:v>861.6618666666667</c:v>
                </c:pt>
                <c:pt idx="401" formatCode="[$$-409]#,##0">
                  <c:v>66.096000000000004</c:v>
                </c:pt>
                <c:pt idx="402" formatCode="[$$-409]#,##0">
                  <c:v>35.408000000000001</c:v>
                </c:pt>
                <c:pt idx="403" formatCode="[$$-409]#,##0">
                  <c:v>28.183333333333334</c:v>
                </c:pt>
                <c:pt idx="404" formatCode="[$$-409]#,##0">
                  <c:v>84.977333333333334</c:v>
                </c:pt>
                <c:pt idx="405" formatCode="[$$-409]#,##0">
                  <c:v>471.94533333333334</c:v>
                </c:pt>
                <c:pt idx="406" formatCode="[$$-409]#,##0">
                  <c:v>469.02533333333344</c:v>
                </c:pt>
                <c:pt idx="407" formatCode="[$$-409]#,##0">
                  <c:v>743.7166666666667</c:v>
                </c:pt>
                <c:pt idx="408" formatCode="[$$-409]#,##0">
                  <c:v>346.95133333333337</c:v>
                </c:pt>
                <c:pt idx="409" formatCode="[$$-409]#,##0">
                  <c:v>347.35133333333329</c:v>
                </c:pt>
                <c:pt idx="410" formatCode="[$$-409]#,##0">
                  <c:v>31.336666666666662</c:v>
                </c:pt>
                <c:pt idx="411" formatCode="[$$-409]#,##0">
                  <c:v>473.71966666666663</c:v>
                </c:pt>
                <c:pt idx="412" formatCode="[$$-409]#,##0">
                  <c:v>502.12566666666663</c:v>
                </c:pt>
                <c:pt idx="413" formatCode="[$$-409]#,##0">
                  <c:v>530.08566666666673</c:v>
                </c:pt>
                <c:pt idx="414" formatCode="[$$-409]#,##0">
                  <c:v>186.8546666666667</c:v>
                </c:pt>
                <c:pt idx="415" formatCode="[$$-409]#,##0">
                  <c:v>180.97200000000001</c:v>
                </c:pt>
                <c:pt idx="416" formatCode="[$$-409]#,##0">
                  <c:v>262.28533333333331</c:v>
                </c:pt>
                <c:pt idx="417" formatCode="[$$-409]#,##0">
                  <c:v>161.83333333333334</c:v>
                </c:pt>
                <c:pt idx="418" formatCode="[$$-409]#,##0">
                  <c:v>132.96666666666667</c:v>
                </c:pt>
                <c:pt idx="419" formatCode="[$$-409]#,##0">
                  <c:v>10.116666666666667</c:v>
                </c:pt>
                <c:pt idx="420" formatCode="[$$-409]#,##0">
                  <c:v>73.774000000000001</c:v>
                </c:pt>
                <c:pt idx="421" formatCode="[$$-409]#,##0">
                  <c:v>89.520666666666671</c:v>
                </c:pt>
                <c:pt idx="422" formatCode="[$$-409]#,##0">
                  <c:v>95.337333333333333</c:v>
                </c:pt>
                <c:pt idx="423" formatCode="[$$-409]#,##0">
                  <c:v>318.55333333333334</c:v>
                </c:pt>
                <c:pt idx="424" formatCode="[$$-409]#,##0">
                  <c:v>309.16666666666669</c:v>
                </c:pt>
                <c:pt idx="425" formatCode="[$$-409]#,##0">
                  <c:v>394.24</c:v>
                </c:pt>
                <c:pt idx="426" formatCode="[$$-409]#,##0">
                  <c:v>128.77000000000001</c:v>
                </c:pt>
                <c:pt idx="427" formatCode="[$$-409]#,##0">
                  <c:v>121.52733333333335</c:v>
                </c:pt>
                <c:pt idx="428" formatCode="[$$-409]#,##0">
                  <c:v>88.75</c:v>
                </c:pt>
                <c:pt idx="429" formatCode="[$$-409]#,##0">
                  <c:v>201.66800000000001</c:v>
                </c:pt>
                <c:pt idx="430" formatCode="[$$-409]#,##0">
                  <c:v>296.76399999999995</c:v>
                </c:pt>
                <c:pt idx="431" formatCode="[$$-409]#,##0">
                  <c:v>235.15733333333333</c:v>
                </c:pt>
                <c:pt idx="432" formatCode="[$$-409]#,##0">
                  <c:v>337.0093333333333</c:v>
                </c:pt>
                <c:pt idx="433" formatCode="[$$-409]#,##0">
                  <c:v>241.29333333333332</c:v>
                </c:pt>
                <c:pt idx="434" formatCode="[$$-409]#,##0">
                  <c:v>322.30400000000003</c:v>
                </c:pt>
                <c:pt idx="435" formatCode="[$$-409]#,##0">
                  <c:v>420.19700000000006</c:v>
                </c:pt>
                <c:pt idx="436" formatCode="[$$-409]#,##0">
                  <c:v>523.08900000000006</c:v>
                </c:pt>
                <c:pt idx="437" formatCode="[$$-409]#,##0">
                  <c:v>451.11300000000006</c:v>
                </c:pt>
                <c:pt idx="438" formatCode="[$$-409]#,##0">
                  <c:v>184.40200000000002</c:v>
                </c:pt>
                <c:pt idx="439" formatCode="[$$-409]#,##0">
                  <c:v>83.979333333333344</c:v>
                </c:pt>
                <c:pt idx="440" formatCode="[$$-409]#,##0">
                  <c:v>138.33533333333332</c:v>
                </c:pt>
                <c:pt idx="441" formatCode="[$$-409]#,##0">
                  <c:v>92.703333333333333</c:v>
                </c:pt>
                <c:pt idx="442" formatCode="[$$-409]#,##0">
                  <c:v>119.08333333333333</c:v>
                </c:pt>
                <c:pt idx="443" formatCode="[$$-409]#,##0">
                  <c:v>135.08333333333334</c:v>
                </c:pt>
                <c:pt idx="444" formatCode="[$$-409]#,##0">
                  <c:v>118.78333333333335</c:v>
                </c:pt>
                <c:pt idx="445" formatCode="[$$-409]#,##0">
                  <c:v>89.300000000000011</c:v>
                </c:pt>
                <c:pt idx="446" formatCode="[$$-409]#,##0">
                  <c:v>28.16</c:v>
                </c:pt>
                <c:pt idx="447" formatCode="[$$-409]#,##0">
                  <c:v>74.790000000000006</c:v>
                </c:pt>
                <c:pt idx="448" formatCode="[$$-409]#,##0">
                  <c:v>161.78</c:v>
                </c:pt>
                <c:pt idx="449" formatCode="[$$-409]#,##0">
                  <c:v>152.1</c:v>
                </c:pt>
                <c:pt idx="450" formatCode="[$$-409]#,##0">
                  <c:v>101.39999999999999</c:v>
                </c:pt>
                <c:pt idx="451" formatCode="[$$-409]#,##0">
                  <c:v>25.146666666666665</c:v>
                </c:pt>
                <c:pt idx="452" formatCode="[$$-409]#,##0">
                  <c:v>109.77466666666665</c:v>
                </c:pt>
                <c:pt idx="453" formatCode="[$$-409]#,##0">
                  <c:v>328.29733333333337</c:v>
                </c:pt>
                <c:pt idx="454" formatCode="[$$-409]#,##0">
                  <c:v>337.88399999999996</c:v>
                </c:pt>
                <c:pt idx="455" formatCode="[$$-409]#,##0">
                  <c:v>286.28533333333331</c:v>
                </c:pt>
                <c:pt idx="456" formatCode="[$$-409]#,##0">
                  <c:v>313.66866666666664</c:v>
                </c:pt>
                <c:pt idx="457" formatCode="[$$-409]#,##0">
                  <c:v>295.35133333333334</c:v>
                </c:pt>
                <c:pt idx="458" formatCode="[$$-409]#,##0">
                  <c:v>286.80199999999996</c:v>
                </c:pt>
                <c:pt idx="459" formatCode="[$$-409]#,##0">
                  <c:v>337.58599999999996</c:v>
                </c:pt>
                <c:pt idx="460" formatCode="[$$-409]#,##0">
                  <c:v>351.71399999999994</c:v>
                </c:pt>
                <c:pt idx="461" formatCode="[$$-409]#,##0">
                  <c:v>324.92733333333331</c:v>
                </c:pt>
                <c:pt idx="462" formatCode="[$$-409]#,##0">
                  <c:v>449.16733333333337</c:v>
                </c:pt>
                <c:pt idx="463" formatCode="[$$-409]#,##0">
                  <c:v>441.55833333333334</c:v>
                </c:pt>
                <c:pt idx="464" formatCode="[$$-409]#,##0">
                  <c:v>495.49700000000001</c:v>
                </c:pt>
                <c:pt idx="465" formatCode="[$$-409]#,##0">
                  <c:v>97.377666666666656</c:v>
                </c:pt>
                <c:pt idx="466" formatCode="[$$-409]#,##0">
                  <c:v>172.79733333333334</c:v>
                </c:pt>
                <c:pt idx="467" formatCode="[$$-409]#,##0">
                  <c:v>179.4496</c:v>
                </c:pt>
                <c:pt idx="468" formatCode="[$$-409]#,##0">
                  <c:v>154.95493333333334</c:v>
                </c:pt>
                <c:pt idx="469" formatCode="[$$-409]#,##0">
                  <c:v>88.533599999999993</c:v>
                </c:pt>
                <c:pt idx="470" formatCode="[$$-409]#,##0">
                  <c:v>133.72933333333333</c:v>
                </c:pt>
                <c:pt idx="471" formatCode="[$$-409]#,##0">
                  <c:v>206.35533333333333</c:v>
                </c:pt>
                <c:pt idx="472" formatCode="[$$-409]#,##0">
                  <c:v>422.51800000000003</c:v>
                </c:pt>
                <c:pt idx="473" formatCode="[$$-409]#,##0">
                  <c:v>339.71800000000002</c:v>
                </c:pt>
                <c:pt idx="474" formatCode="[$$-409]#,##0">
                  <c:v>286.37933333333331</c:v>
                </c:pt>
                <c:pt idx="475" formatCode="[$$-409]#,##0">
                  <c:v>83.339999999999989</c:v>
                </c:pt>
                <c:pt idx="476" formatCode="[$$-409]#,##0">
                  <c:v>84.42</c:v>
                </c:pt>
                <c:pt idx="477" formatCode="[$$-409]#,##0">
                  <c:v>76.936666666666667</c:v>
                </c:pt>
                <c:pt idx="478" formatCode="[$$-409]#,##0">
                  <c:v>50.22</c:v>
                </c:pt>
                <c:pt idx="479" formatCode="[$$-409]#,##0">
                  <c:v>253.04999999999998</c:v>
                </c:pt>
                <c:pt idx="480" formatCode="[$$-409]#,##0">
                  <c:v>242.68000000000004</c:v>
                </c:pt>
                <c:pt idx="481" formatCode="[$$-409]#,##0">
                  <c:v>239.76666666666668</c:v>
                </c:pt>
                <c:pt idx="482" formatCode="[$$-409]#,##0">
                  <c:v>58.343333333333334</c:v>
                </c:pt>
                <c:pt idx="483" formatCode="[$$-409]#,##0">
                  <c:v>65.179999999999993</c:v>
                </c:pt>
                <c:pt idx="484" formatCode="[$$-409]#,##0">
                  <c:v>234.58166666666662</c:v>
                </c:pt>
                <c:pt idx="485" formatCode="[$$-409]#,##0">
                  <c:v>274.57499999999999</c:v>
                </c:pt>
                <c:pt idx="486" formatCode="[$$-409]#,##0">
                  <c:v>1176.6923333333334</c:v>
                </c:pt>
                <c:pt idx="487" formatCode="[$$-409]#,##0">
                  <c:v>1007.9680000000002</c:v>
                </c:pt>
                <c:pt idx="488" formatCode="[$$-409]#,##0">
                  <c:v>935.97600000000011</c:v>
                </c:pt>
                <c:pt idx="489" formatCode="[$$-409]#,##0">
                  <c:v>47.448</c:v>
                </c:pt>
                <c:pt idx="490" formatCode="[$$-409]#,##0">
                  <c:v>194.50066666666666</c:v>
                </c:pt>
                <c:pt idx="491" formatCode="[$$-409]#,##0">
                  <c:v>176.86266666666668</c:v>
                </c:pt>
                <c:pt idx="492" formatCode="[$$-409]#,##0">
                  <c:v>184.73333333333332</c:v>
                </c:pt>
                <c:pt idx="493" formatCode="[$$-409]#,##0">
                  <c:v>98.310666666666677</c:v>
                </c:pt>
                <c:pt idx="494" formatCode="[$$-409]#,##0">
                  <c:v>129.76066666666668</c:v>
                </c:pt>
                <c:pt idx="495" formatCode="[$$-409]#,##0">
                  <c:v>138.30600000000001</c:v>
                </c:pt>
                <c:pt idx="496" formatCode="[$$-409]#,##0">
                  <c:v>160.26533333333333</c:v>
                </c:pt>
                <c:pt idx="497" formatCode="[$$-409]#,##0">
                  <c:v>205.648</c:v>
                </c:pt>
                <c:pt idx="498" formatCode="[$$-409]#,##0">
                  <c:v>188.87599999999998</c:v>
                </c:pt>
                <c:pt idx="499" formatCode="[$$-409]#,##0">
                  <c:v>111.16266666666667</c:v>
                </c:pt>
                <c:pt idx="500" formatCode="[$$-409]#,##0">
                  <c:v>35.624000000000002</c:v>
                </c:pt>
                <c:pt idx="501" formatCode="[$$-409]#,##0">
                  <c:v>279.71333333333331</c:v>
                </c:pt>
                <c:pt idx="502" formatCode="[$$-409]#,##0">
                  <c:v>272.96533333333332</c:v>
                </c:pt>
                <c:pt idx="503" formatCode="[$$-409]#,##0">
                  <c:v>278.91199999999998</c:v>
                </c:pt>
                <c:pt idx="504" formatCode="[$$-409]#,##0">
                  <c:v>17.029333333333334</c:v>
                </c:pt>
                <c:pt idx="505" formatCode="[$$-409]#,##0">
                  <c:v>17.15066666666667</c:v>
                </c:pt>
                <c:pt idx="506" formatCode="[$$-409]#,##0">
                  <c:v>9</c:v>
                </c:pt>
                <c:pt idx="507" formatCode="[$$-409]#,##0">
                  <c:v>19.273333333333333</c:v>
                </c:pt>
                <c:pt idx="508" formatCode="[$$-409]#,##0">
                  <c:v>2136.6766666666667</c:v>
                </c:pt>
                <c:pt idx="509" formatCode="[$$-409]#,##0">
                  <c:v>2175.9966666666664</c:v>
                </c:pt>
                <c:pt idx="510" formatCode="[$$-409]#,##0">
                  <c:v>2173.0966666666668</c:v>
                </c:pt>
                <c:pt idx="511" formatCode="[$$-409]#,##0">
                  <c:v>57.163999999999994</c:v>
                </c:pt>
                <c:pt idx="512" formatCode="[$$-409]#,##0">
                  <c:v>17.274000000000001</c:v>
                </c:pt>
                <c:pt idx="513" formatCode="[$$-409]#,##0">
                  <c:v>6.5539999999999994</c:v>
                </c:pt>
                <c:pt idx="514" formatCode="[$$-409]#,##0">
                  <c:v>1004.1533333333333</c:v>
                </c:pt>
                <c:pt idx="515" formatCode="[$$-409]#,##0">
                  <c:v>1019.0933333333332</c:v>
                </c:pt>
                <c:pt idx="516" formatCode="[$$-409]#,##0">
                  <c:v>1021.1199999999999</c:v>
                </c:pt>
                <c:pt idx="517" formatCode="[$$-409]#,##0">
                  <c:v>396.47666666666669</c:v>
                </c:pt>
                <c:pt idx="518" formatCode="[$$-409]#,##0">
                  <c:v>385.45733333333334</c:v>
                </c:pt>
                <c:pt idx="519" formatCode="[$$-409]#,##0">
                  <c:v>424.66</c:v>
                </c:pt>
                <c:pt idx="520" formatCode="[$$-409]#,##0">
                  <c:v>54.024000000000001</c:v>
                </c:pt>
                <c:pt idx="521" formatCode="[$$-409]#,##0">
                  <c:v>118.21999999999998</c:v>
                </c:pt>
                <c:pt idx="522" formatCode="[$$-409]#,##0">
                  <c:v>93.422666666666657</c:v>
                </c:pt>
                <c:pt idx="523" formatCode="[$$-409]#,##0">
                  <c:v>110.80533333333334</c:v>
                </c:pt>
                <c:pt idx="524" formatCode="[$$-409]#,##0">
                  <c:v>47.878666666666668</c:v>
                </c:pt>
                <c:pt idx="525" formatCode="[$$-409]#,##0">
                  <c:v>257.47066666666666</c:v>
                </c:pt>
                <c:pt idx="526" formatCode="[$$-409]#,##0">
                  <c:v>250.61600000000001</c:v>
                </c:pt>
                <c:pt idx="527" formatCode="[$$-409]#,##0">
                  <c:v>255.328</c:v>
                </c:pt>
                <c:pt idx="528" formatCode="[$$-409]#,##0">
                  <c:v>249.4266666666667</c:v>
                </c:pt>
                <c:pt idx="529" formatCode="[$$-409]#,##0">
                  <c:v>251.69866666666667</c:v>
                </c:pt>
                <c:pt idx="530" formatCode="[$$-409]#,##0">
                  <c:v>303.16000000000003</c:v>
                </c:pt>
                <c:pt idx="531" formatCode="[$$-409]#,##0">
                  <c:v>97.057333333333347</c:v>
                </c:pt>
                <c:pt idx="532" formatCode="[$$-409]#,##0">
                  <c:v>406.20333333333338</c:v>
                </c:pt>
                <c:pt idx="533" formatCode="[$$-409]#,##0">
                  <c:v>350.21333333333337</c:v>
                </c:pt>
                <c:pt idx="534" formatCode="[$$-409]#,##0">
                  <c:v>339.82266666666669</c:v>
                </c:pt>
                <c:pt idx="535" formatCode="[$$-409]#,##0">
                  <c:v>27.378</c:v>
                </c:pt>
                <c:pt idx="536" formatCode="[$$-409]#,##0">
                  <c:v>23.378666666666664</c:v>
                </c:pt>
                <c:pt idx="537" formatCode="[$$-409]#,##0">
                  <c:v>68.769333333333336</c:v>
                </c:pt>
                <c:pt idx="538" formatCode="[$$-409]#,##0">
                  <c:v>149.20400000000001</c:v>
                </c:pt>
                <c:pt idx="539" formatCode="[$$-409]#,##0">
                  <c:v>301.92</c:v>
                </c:pt>
                <c:pt idx="540" formatCode="[$$-409]#,##0">
                  <c:v>377.89466666666664</c:v>
                </c:pt>
                <c:pt idx="541" formatCode="[$$-409]#,##0">
                  <c:v>498.84666666666664</c:v>
                </c:pt>
                <c:pt idx="542" formatCode="[$$-409]#,##0">
                  <c:v>361.91733333333332</c:v>
                </c:pt>
                <c:pt idx="543" formatCode="[$$-409]#,##0">
                  <c:v>268.56</c:v>
                </c:pt>
                <c:pt idx="544" formatCode="[$$-409]#,##0">
                  <c:v>75.005333333333326</c:v>
                </c:pt>
                <c:pt idx="545" formatCode="[$$-409]#,##0">
                  <c:v>69.394666666666666</c:v>
                </c:pt>
                <c:pt idx="546" formatCode="[$$-409]#,##0">
                  <c:v>40.250666666666667</c:v>
                </c:pt>
                <c:pt idx="547" formatCode="[$$-409]#,##0">
                  <c:v>101.63733333333333</c:v>
                </c:pt>
                <c:pt idx="548" formatCode="[$$-409]#,##0">
                  <c:v>91.665333333333322</c:v>
                </c:pt>
                <c:pt idx="549" formatCode="[$$-409]#,##0">
                  <c:v>90.11866666666667</c:v>
                </c:pt>
                <c:pt idx="550" formatCode="[$$-409]#,##0">
                  <c:v>380.5506666666667</c:v>
                </c:pt>
                <c:pt idx="551" formatCode="[$$-409]#,##0">
                  <c:v>388.26399999999995</c:v>
                </c:pt>
                <c:pt idx="552" formatCode="[$$-409]#,##0">
                  <c:v>388.96533333333332</c:v>
                </c:pt>
                <c:pt idx="553" formatCode="[$$-409]#,##0">
                  <c:v>447.036</c:v>
                </c:pt>
                <c:pt idx="554" formatCode="[$$-409]#,##0">
                  <c:v>442.02</c:v>
                </c:pt>
                <c:pt idx="555" formatCode="[$$-409]#,##0">
                  <c:v>445.31199999999995</c:v>
                </c:pt>
                <c:pt idx="556" formatCode="[$$-409]#,##0">
                  <c:v>458.61200000000002</c:v>
                </c:pt>
                <c:pt idx="557" formatCode="[$$-409]#,##0">
                  <c:v>462.92666666666673</c:v>
                </c:pt>
                <c:pt idx="558" formatCode="[$$-409]#,##0">
                  <c:v>470.22666666666669</c:v>
                </c:pt>
                <c:pt idx="559" formatCode="[$$-409]#,##0">
                  <c:v>53.018666666666661</c:v>
                </c:pt>
                <c:pt idx="560" formatCode="[$$-409]#,##0">
                  <c:v>46.552</c:v>
                </c:pt>
                <c:pt idx="561" formatCode="[$$-409]#,##0">
                  <c:v>36.728000000000002</c:v>
                </c:pt>
                <c:pt idx="562" formatCode="[$$-409]#,##0">
                  <c:v>10.029333333333334</c:v>
                </c:pt>
                <c:pt idx="563" formatCode="[$$-409]#,##0">
                  <c:v>6.5659999999999998</c:v>
                </c:pt>
                <c:pt idx="564" formatCode="[$$-409]#,##0">
                  <c:v>126.98199999999999</c:v>
                </c:pt>
                <c:pt idx="565" formatCode="[$$-409]#,##0">
                  <c:v>156.27533333333335</c:v>
                </c:pt>
                <c:pt idx="566" formatCode="[$$-409]#,##0">
                  <c:v>182.43466666666666</c:v>
                </c:pt>
                <c:pt idx="567" formatCode="[$$-409]#,##0">
                  <c:v>64.12266666666666</c:v>
                </c:pt>
                <c:pt idx="568" formatCode="[$$-409]#,##0">
                  <c:v>183.89333333333332</c:v>
                </c:pt>
                <c:pt idx="569" formatCode="[$$-409]#,##0">
                  <c:v>181.01400000000001</c:v>
                </c:pt>
                <c:pt idx="570" formatCode="[$$-409]#,##0">
                  <c:v>179.18733333333333</c:v>
                </c:pt>
                <c:pt idx="571" formatCode="[$$-409]#,##0">
                  <c:v>39.891333333333336</c:v>
                </c:pt>
                <c:pt idx="572" formatCode="[$$-409]#,##0">
                  <c:v>20.691333333333336</c:v>
                </c:pt>
                <c:pt idx="573" formatCode="[$$-409]#,##0">
                  <c:v>18.978000000000002</c:v>
                </c:pt>
                <c:pt idx="574" formatCode="[$$-409]#,##0">
                  <c:v>61.463333333333331</c:v>
                </c:pt>
                <c:pt idx="575" formatCode="[$$-409]#,##0">
                  <c:v>63.153333333333329</c:v>
                </c:pt>
                <c:pt idx="576" formatCode="[$$-409]#,##0">
                  <c:v>62.646666666666668</c:v>
                </c:pt>
                <c:pt idx="577" formatCode="[$$-409]#,##0">
                  <c:v>32.31066666666667</c:v>
                </c:pt>
                <c:pt idx="578" formatCode="[$$-409]#,##0">
                  <c:v>28.601333333333333</c:v>
                </c:pt>
                <c:pt idx="579" formatCode="[$$-409]#,##0">
                  <c:v>43.341333333333331</c:v>
                </c:pt>
                <c:pt idx="580" formatCode="[$$-409]#,##0">
                  <c:v>176.89599999999999</c:v>
                </c:pt>
                <c:pt idx="581" formatCode="[$$-409]#,##0">
                  <c:v>209.16</c:v>
                </c:pt>
                <c:pt idx="582" formatCode="[$$-409]#,##0">
                  <c:v>202.37066666666669</c:v>
                </c:pt>
                <c:pt idx="583" formatCode="[$$-409]#,##0">
                  <c:v>47.839666666666659</c:v>
                </c:pt>
                <c:pt idx="584" formatCode="[$$-409]#,##0">
                  <c:v>148.101</c:v>
                </c:pt>
                <c:pt idx="585" formatCode="[$$-409]#,##0">
                  <c:v>161.37700000000001</c:v>
                </c:pt>
                <c:pt idx="586" formatCode="[$$-409]#,##0">
                  <c:v>257.42599999999999</c:v>
                </c:pt>
                <c:pt idx="587" formatCode="[$$-409]#,##0">
                  <c:v>150.23133333333334</c:v>
                </c:pt>
                <c:pt idx="588" formatCode="[$$-409]#,##0">
                  <c:v>133.48333333333332</c:v>
                </c:pt>
                <c:pt idx="589" formatCode="[$$-409]#,##0">
                  <c:v>40.780333333333338</c:v>
                </c:pt>
                <c:pt idx="590" formatCode="[$$-409]#,##0">
                  <c:v>15.975000000000001</c:v>
                </c:pt>
                <c:pt idx="591" formatCode="[$$-409]#,##0">
                  <c:v>12.177666666666667</c:v>
                </c:pt>
                <c:pt idx="592" formatCode="[$$-409]#,##0">
                  <c:v>16.970666666666666</c:v>
                </c:pt>
                <c:pt idx="593" formatCode="[$$-409]#,##0">
                  <c:v>38.887999999999998</c:v>
                </c:pt>
                <c:pt idx="594" formatCode="[$$-409]#,##0">
                  <c:v>435.76533333333333</c:v>
                </c:pt>
                <c:pt idx="595" formatCode="[$$-409]#,##0">
                  <c:v>574.01866666666672</c:v>
                </c:pt>
                <c:pt idx="596" formatCode="[$$-409]#,##0">
                  <c:v>657.89866666666671</c:v>
                </c:pt>
                <c:pt idx="597" formatCode="[$$-409]#,##0">
                  <c:v>261.78399999999999</c:v>
                </c:pt>
                <c:pt idx="598" formatCode="[$$-409]#,##0">
                  <c:v>161.12466666666668</c:v>
                </c:pt>
                <c:pt idx="599" formatCode="[$$-409]#,##0">
                  <c:v>216.66333333333333</c:v>
                </c:pt>
                <c:pt idx="600" formatCode="[$$-409]#,##0">
                  <c:v>214.73266666666666</c:v>
                </c:pt>
                <c:pt idx="601" formatCode="[$$-409]#,##0">
                  <c:v>214.33066666666664</c:v>
                </c:pt>
                <c:pt idx="602" formatCode="[$$-409]#,##0">
                  <c:v>64.770666666666671</c:v>
                </c:pt>
                <c:pt idx="603" formatCode="[$$-409]#,##0">
                  <c:v>65.23</c:v>
                </c:pt>
                <c:pt idx="604" formatCode="[$$-409]#,##0">
                  <c:v>32.033999999999999</c:v>
                </c:pt>
                <c:pt idx="605" formatCode="[$$-409]#,##0">
                  <c:v>60.77</c:v>
                </c:pt>
                <c:pt idx="606" formatCode="[$$-409]#,##0">
                  <c:v>59.457999999999998</c:v>
                </c:pt>
                <c:pt idx="607" formatCode="[$$-409]#,##0">
                  <c:v>52.118000000000002</c:v>
                </c:pt>
                <c:pt idx="608" formatCode="[$$-409]#,##0">
                  <c:v>26.546000000000003</c:v>
                </c:pt>
                <c:pt idx="609" formatCode="[$$-409]#,##0">
                  <c:v>148.64400000000001</c:v>
                </c:pt>
                <c:pt idx="610" formatCode="[$$-409]#,##0">
                  <c:v>146.82533333333333</c:v>
                </c:pt>
                <c:pt idx="611" formatCode="[$$-409]#,##0">
                  <c:v>131.24533333333332</c:v>
                </c:pt>
                <c:pt idx="612" formatCode="[$$-409]#,##0">
                  <c:v>251.03533333333334</c:v>
                </c:pt>
                <c:pt idx="613" formatCode="[$$-409]#,##0">
                  <c:v>285.77800000000002</c:v>
                </c:pt>
                <c:pt idx="614" formatCode="[$$-409]#,##0">
                  <c:v>284.178</c:v>
                </c:pt>
                <c:pt idx="615" formatCode="[$$-409]#,##0">
                  <c:v>54.68933333333333</c:v>
                </c:pt>
                <c:pt idx="616" formatCode="[$$-409]#,##0">
                  <c:v>18.022666666666666</c:v>
                </c:pt>
                <c:pt idx="617" formatCode="[$$-409]#,##0">
                  <c:v>52.614666666666665</c:v>
                </c:pt>
                <c:pt idx="618" formatCode="[$$-409]#,##0">
                  <c:v>51.758000000000003</c:v>
                </c:pt>
                <c:pt idx="619" formatCode="[$$-409]#,##0">
                  <c:v>77.784666666666666</c:v>
                </c:pt>
                <c:pt idx="620" formatCode="[$$-409]#,##0">
                  <c:v>44.873333333333335</c:v>
                </c:pt>
                <c:pt idx="621" formatCode="[$$-409]#,##0">
                  <c:v>132.88999999999999</c:v>
                </c:pt>
                <c:pt idx="622" formatCode="[$$-409]#,##0">
                  <c:v>288.62</c:v>
                </c:pt>
                <c:pt idx="623" formatCode="[$$-409]#,##0">
                  <c:v>460.2166666666667</c:v>
                </c:pt>
                <c:pt idx="624" formatCode="[$$-409]#,##0">
                  <c:v>413.50333333333333</c:v>
                </c:pt>
                <c:pt idx="625" formatCode="[$$-409]#,##0">
                  <c:v>240.28666666666663</c:v>
                </c:pt>
                <c:pt idx="626" formatCode="[$$-409]#,##0">
                  <c:v>98.179999999999993</c:v>
                </c:pt>
                <c:pt idx="627" formatCode="[$$-409]#,##0">
                  <c:v>49.32</c:v>
                </c:pt>
                <c:pt idx="628" formatCode="[$$-409]#,##0">
                  <c:v>41.876666666666665</c:v>
                </c:pt>
                <c:pt idx="629" formatCode="[$$-409]#,##0">
                  <c:v>90.617999999999995</c:v>
                </c:pt>
                <c:pt idx="630" formatCode="[$$-409]#,##0">
                  <c:v>125.47133333333333</c:v>
                </c:pt>
                <c:pt idx="631" formatCode="[$$-409]#,##0">
                  <c:v>221.31733333333332</c:v>
                </c:pt>
                <c:pt idx="632" formatCode="[$$-409]#,##0">
                  <c:v>146.14933333333332</c:v>
                </c:pt>
                <c:pt idx="633" formatCode="[$$-409]#,##0">
                  <c:v>184.864</c:v>
                </c:pt>
                <c:pt idx="634" formatCode="[$$-409]#,##0">
                  <c:v>215.58799999999999</c:v>
                </c:pt>
                <c:pt idx="635" formatCode="[$$-409]#,##0">
                  <c:v>215.922</c:v>
                </c:pt>
                <c:pt idx="636" formatCode="[$$-409]#,##0">
                  <c:v>178.04999999999998</c:v>
                </c:pt>
                <c:pt idx="637" formatCode="[$$-409]#,##0">
                  <c:v>396.80333333333334</c:v>
                </c:pt>
                <c:pt idx="638" formatCode="[$$-409]#,##0">
                  <c:v>395.65066666666667</c:v>
                </c:pt>
                <c:pt idx="639" formatCode="[$$-409]#,##0">
                  <c:v>361.15466666666663</c:v>
                </c:pt>
                <c:pt idx="640" formatCode="[$$-409]#,##0">
                  <c:v>121.55466666666666</c:v>
                </c:pt>
                <c:pt idx="641" formatCode="[$$-409]#,##0">
                  <c:v>125.16333333333331</c:v>
                </c:pt>
                <c:pt idx="642" formatCode="[$$-409]#,##0">
                  <c:v>163.05666666666664</c:v>
                </c:pt>
                <c:pt idx="643" formatCode="[$$-409]#,##0">
                  <c:v>55.083333333333336</c:v>
                </c:pt>
                <c:pt idx="644" formatCode="[$$-409]#,##0">
                  <c:v>116.10000000000001</c:v>
                </c:pt>
                <c:pt idx="645" formatCode="[$$-409]#,##0">
                  <c:v>82.446666666666673</c:v>
                </c:pt>
                <c:pt idx="646" formatCode="[$$-409]#,##0">
                  <c:v>90.334666666666678</c:v>
                </c:pt>
                <c:pt idx="647" formatCode="[$$-409]#,##0">
                  <c:v>25.501333333333331</c:v>
                </c:pt>
                <c:pt idx="648" formatCode="[$$-409]#,##0">
                  <c:v>115.77333333333333</c:v>
                </c:pt>
                <c:pt idx="649" formatCode="[$$-409]#,##0">
                  <c:v>211.05866666666665</c:v>
                </c:pt>
                <c:pt idx="650" formatCode="[$$-409]#,##0">
                  <c:v>332.59199999999998</c:v>
                </c:pt>
                <c:pt idx="651" formatCode="[$$-409]#,##0">
                  <c:v>264.40666666666669</c:v>
                </c:pt>
                <c:pt idx="652" formatCode="[$$-409]#,##0">
                  <c:v>193.44666666666663</c:v>
                </c:pt>
                <c:pt idx="653" formatCode="[$$-409]#,##0">
                  <c:v>104.83066666666667</c:v>
                </c:pt>
                <c:pt idx="654" formatCode="[$$-409]#,##0">
                  <c:v>73.330000000000013</c:v>
                </c:pt>
                <c:pt idx="655" formatCode="[$$-409]#,##0">
                  <c:v>83.719333333333338</c:v>
                </c:pt>
                <c:pt idx="656" formatCode="[$$-409]#,##0">
                  <c:v>279.65933333333334</c:v>
                </c:pt>
                <c:pt idx="657" formatCode="[$$-409]#,##0">
                  <c:v>279.32266666666663</c:v>
                </c:pt>
                <c:pt idx="658" formatCode="[$$-409]#,##0">
                  <c:v>567.70400000000006</c:v>
                </c:pt>
                <c:pt idx="659" formatCode="[$$-409]#,##0">
                  <c:v>575.27333333333343</c:v>
                </c:pt>
                <c:pt idx="660" formatCode="[$$-409]#,##0">
                  <c:v>880.76566666666668</c:v>
                </c:pt>
                <c:pt idx="661" formatCode="[$$-409]#,##0">
                  <c:v>548.52966666666669</c:v>
                </c:pt>
                <c:pt idx="662" formatCode="[$$-409]#,##0">
                  <c:v>460.48633333333333</c:v>
                </c:pt>
                <c:pt idx="663" formatCode="[$$-409]#,##0">
                  <c:v>157.80466666666666</c:v>
                </c:pt>
                <c:pt idx="664" formatCode="[$$-409]#,##0">
                  <c:v>164.81666666666666</c:v>
                </c:pt>
                <c:pt idx="665" formatCode="[$$-409]#,##0">
                  <c:v>39.851999999999997</c:v>
                </c:pt>
                <c:pt idx="666" formatCode="[$$-409]#,##0">
                  <c:v>163.46400000000003</c:v>
                </c:pt>
                <c:pt idx="667" formatCode="[$$-409]#,##0">
                  <c:v>165.66400000000002</c:v>
                </c:pt>
                <c:pt idx="668" formatCode="[$$-409]#,##0">
                  <c:v>145.304</c:v>
                </c:pt>
                <c:pt idx="669" formatCode="[$$-409]#,##0">
                  <c:v>54.420333333333332</c:v>
                </c:pt>
                <c:pt idx="670" formatCode="[$$-409]#,##0">
                  <c:v>56.417666666666669</c:v>
                </c:pt>
                <c:pt idx="671" formatCode="[$$-409]#,##0">
                  <c:v>54.945666666666661</c:v>
                </c:pt>
                <c:pt idx="672" formatCode="[$$-409]#,##0">
                  <c:v>39.117333333333328</c:v>
                </c:pt>
                <c:pt idx="673" formatCode="[$$-409]#,##0">
                  <c:v>39.966666666666669</c:v>
                </c:pt>
                <c:pt idx="674" formatCode="[$$-409]#,##0">
                  <c:v>66.576666666666668</c:v>
                </c:pt>
                <c:pt idx="675" formatCode="[$$-409]#,##0">
                  <c:v>46.992666666666658</c:v>
                </c:pt>
                <c:pt idx="676" formatCode="[$$-409]#,##0">
                  <c:v>43.298000000000002</c:v>
                </c:pt>
                <c:pt idx="677" formatCode="[$$-409]#,##0">
                  <c:v>37.675999999999995</c:v>
                </c:pt>
                <c:pt idx="678" formatCode="[$$-409]#,##0">
                  <c:v>97.778000000000006</c:v>
                </c:pt>
                <c:pt idx="679" formatCode="[$$-409]#,##0">
                  <c:v>93.29</c:v>
                </c:pt>
                <c:pt idx="680" formatCode="[$$-409]#,##0">
                  <c:v>87.435333333333332</c:v>
                </c:pt>
                <c:pt idx="681" formatCode="[$$-409]#,##0">
                  <c:v>49.303999999999995</c:v>
                </c:pt>
                <c:pt idx="682" formatCode="[$$-409]#,##0">
                  <c:v>2711.18</c:v>
                </c:pt>
                <c:pt idx="683" formatCode="[$$-409]#,##0">
                  <c:v>2745.34</c:v>
                </c:pt>
                <c:pt idx="684" formatCode="[$$-409]#,##0">
                  <c:v>2882.4633333333331</c:v>
                </c:pt>
                <c:pt idx="685" formatCode="[$$-409]#,##0">
                  <c:v>220.6766666666667</c:v>
                </c:pt>
                <c:pt idx="686" formatCode="[$$-409]#,##0">
                  <c:v>171.34333333333336</c:v>
                </c:pt>
                <c:pt idx="687" formatCode="[$$-409]#,##0">
                  <c:v>75.347999999999999</c:v>
                </c:pt>
                <c:pt idx="688" formatCode="[$$-409]#,##0">
                  <c:v>105.14466666666668</c:v>
                </c:pt>
                <c:pt idx="689" formatCode="[$$-409]#,##0">
                  <c:v>193.6046666666667</c:v>
                </c:pt>
                <c:pt idx="690" formatCode="[$$-409]#,##0">
                  <c:v>141.88999999999999</c:v>
                </c:pt>
                <c:pt idx="691" formatCode="[$$-409]#,##0">
                  <c:v>162.63333333333333</c:v>
                </c:pt>
                <c:pt idx="692" formatCode="[$$-409]#,##0">
                  <c:v>78.826666666666668</c:v>
                </c:pt>
                <c:pt idx="693" formatCode="[$$-409]#,##0">
                  <c:v>132.63733333333334</c:v>
                </c:pt>
                <c:pt idx="694" formatCode="[$$-409]#,##0">
                  <c:v>93.010666666666665</c:v>
                </c:pt>
                <c:pt idx="695" formatCode="[$$-409]#,##0">
                  <c:v>148.87199999999999</c:v>
                </c:pt>
                <c:pt idx="696" formatCode="[$$-409]#,##0">
                  <c:v>115.34666666666665</c:v>
                </c:pt>
                <c:pt idx="697" formatCode="[$$-409]#,##0">
                  <c:v>100.45866666666667</c:v>
                </c:pt>
                <c:pt idx="698" formatCode="[$$-409]#,##0">
                  <c:v>39.659999999999997</c:v>
                </c:pt>
                <c:pt idx="699" formatCode="[$$-409]#,##0">
                  <c:v>8.7266666666666683</c:v>
                </c:pt>
                <c:pt idx="700" formatCode="[$$-409]#,##0">
                  <c:v>12.851999999999999</c:v>
                </c:pt>
                <c:pt idx="701" formatCode="[$$-409]#,##0">
                  <c:v>76.616</c:v>
                </c:pt>
                <c:pt idx="702" formatCode="[$$-409]#,##0">
                  <c:v>198.28800000000001</c:v>
                </c:pt>
                <c:pt idx="703" formatCode="[$$-409]#,##0">
                  <c:v>196.72</c:v>
                </c:pt>
                <c:pt idx="704" formatCode="[$$-409]#,##0">
                  <c:v>182.37333333333333</c:v>
                </c:pt>
                <c:pt idx="705" formatCode="[$$-409]#,##0">
                  <c:v>64.141333333333336</c:v>
                </c:pt>
                <c:pt idx="706" formatCode="[$$-409]#,##0">
                  <c:v>100.67200000000001</c:v>
                </c:pt>
                <c:pt idx="707" formatCode="[$$-409]#,##0">
                  <c:v>339.69866666666667</c:v>
                </c:pt>
                <c:pt idx="708" formatCode="[$$-409]#,##0">
                  <c:v>350.2</c:v>
                </c:pt>
                <c:pt idx="709" formatCode="[$$-409]#,##0">
                  <c:v>328.70666666666665</c:v>
                </c:pt>
                <c:pt idx="710" formatCode="[$$-409]#,##0">
                  <c:v>42.216000000000001</c:v>
                </c:pt>
                <c:pt idx="711" formatCode="[$$-409]#,##0">
                  <c:v>120.42266666666666</c:v>
                </c:pt>
                <c:pt idx="712" formatCode="[$$-409]#,##0">
                  <c:v>204.58933333333334</c:v>
                </c:pt>
                <c:pt idx="713" formatCode="[$$-409]#,##0">
                  <c:v>296.43</c:v>
                </c:pt>
                <c:pt idx="714" formatCode="[$$-409]#,##0">
                  <c:v>209.29</c:v>
                </c:pt>
                <c:pt idx="715" formatCode="[$$-409]#,##0">
                  <c:v>109.94333333333334</c:v>
                </c:pt>
                <c:pt idx="716" formatCode="[$$-409]#,##0">
                  <c:v>44.30533333333333</c:v>
                </c:pt>
                <c:pt idx="717" formatCode="[$$-409]#,##0">
                  <c:v>57.601333333333336</c:v>
                </c:pt>
                <c:pt idx="718" formatCode="[$$-409]#,##0">
                  <c:v>78.727999999999994</c:v>
                </c:pt>
                <c:pt idx="719" formatCode="[$$-409]#,##0">
                  <c:v>93.315999999999988</c:v>
                </c:pt>
                <c:pt idx="720" formatCode="[$$-409]#,##0">
                  <c:v>624.36</c:v>
                </c:pt>
                <c:pt idx="721" formatCode="[$$-409]#,##0">
                  <c:v>698.71</c:v>
                </c:pt>
                <c:pt idx="722" formatCode="[$$-409]#,##0">
                  <c:v>693.07666666666671</c:v>
                </c:pt>
                <c:pt idx="723" formatCode="[$$-409]#,##0">
                  <c:v>157.29133333333331</c:v>
                </c:pt>
                <c:pt idx="724" formatCode="[$$-409]#,##0">
                  <c:v>64.35733333333333</c:v>
                </c:pt>
                <c:pt idx="725" formatCode="[$$-409]#,##0">
                  <c:v>39.714666666666666</c:v>
                </c:pt>
                <c:pt idx="726" formatCode="[$$-409]#,##0">
                  <c:v>85.426666666666662</c:v>
                </c:pt>
                <c:pt idx="727" formatCode="[$$-409]#,##0">
                  <c:v>212.91466666666665</c:v>
                </c:pt>
                <c:pt idx="728" formatCode="[$$-409]#,##0">
                  <c:v>205.46066666666664</c:v>
                </c:pt>
                <c:pt idx="729" formatCode="[$$-409]#,##0">
                  <c:v>325.43599999999998</c:v>
                </c:pt>
                <c:pt idx="730" formatCode="[$$-409]#,##0">
                  <c:v>194.19199999999998</c:v>
                </c:pt>
                <c:pt idx="731" formatCode="[$$-409]#,##0">
                  <c:v>263.96199999999999</c:v>
                </c:pt>
                <c:pt idx="732" formatCode="[$$-409]#,##0">
                  <c:v>143.07000000000002</c:v>
                </c:pt>
                <c:pt idx="733" formatCode="[$$-409]#,##0">
                  <c:v>174.202</c:v>
                </c:pt>
                <c:pt idx="734" formatCode="[$$-409]#,##0">
                  <c:v>102.53399999999999</c:v>
                </c:pt>
                <c:pt idx="735" formatCode="[$$-409]#,##0">
                  <c:v>70.870666666666679</c:v>
                </c:pt>
                <c:pt idx="736" formatCode="[$$-409]#,##0">
                  <c:v>43.878666666666668</c:v>
                </c:pt>
                <c:pt idx="737" formatCode="[$$-409]#,##0">
                  <c:v>51.226666666666667</c:v>
                </c:pt>
                <c:pt idx="738" formatCode="[$$-409]#,##0">
                  <c:v>26.827999999999999</c:v>
                </c:pt>
                <c:pt idx="739" formatCode="[$$-409]#,##0">
                  <c:v>111.5</c:v>
                </c:pt>
                <c:pt idx="740" formatCode="[$$-409]#,##0">
                  <c:v>96.02</c:v>
                </c:pt>
                <c:pt idx="741" formatCode="[$$-409]#,##0">
                  <c:v>109.26533333333333</c:v>
                </c:pt>
                <c:pt idx="742" formatCode="[$$-409]#,##0">
                  <c:v>19.529333333333334</c:v>
                </c:pt>
                <c:pt idx="743" formatCode="[$$-409]#,##0">
                  <c:v>19.890666666666668</c:v>
                </c:pt>
                <c:pt idx="744" formatCode="[$$-409]#,##0">
                  <c:v>21.106666666666666</c:v>
                </c:pt>
                <c:pt idx="745" formatCode="[$$-409]#,##0">
                  <c:v>208.97066666666669</c:v>
                </c:pt>
                <c:pt idx="746" formatCode="[$$-409]#,##0">
                  <c:v>327.20266666666663</c:v>
                </c:pt>
                <c:pt idx="747" formatCode="[$$-409]#,##0">
                  <c:v>312.81066666666669</c:v>
                </c:pt>
                <c:pt idx="748" formatCode="[$$-409]#,##0">
                  <c:v>143.12066666666666</c:v>
                </c:pt>
                <c:pt idx="749" formatCode="[$$-409]#,##0">
                  <c:v>75.927333333333337</c:v>
                </c:pt>
                <c:pt idx="750" formatCode="[$$-409]#,##0">
                  <c:v>90.923333333333346</c:v>
                </c:pt>
                <c:pt idx="751" formatCode="[$$-409]#,##0">
                  <c:v>72.533333333333331</c:v>
                </c:pt>
                <c:pt idx="752" formatCode="[$$-409]#,##0">
                  <c:v>419.94533333333334</c:v>
                </c:pt>
                <c:pt idx="753" formatCode="[$$-409]#,##0">
                  <c:v>427.5920000000001</c:v>
                </c:pt>
                <c:pt idx="754" formatCode="[$$-409]#,##0">
                  <c:v>554.44466666666676</c:v>
                </c:pt>
                <c:pt idx="755" formatCode="[$$-409]#,##0">
                  <c:v>162.63933333333333</c:v>
                </c:pt>
                <c:pt idx="756" formatCode="[$$-409]#,##0">
                  <c:v>175.93266666666668</c:v>
                </c:pt>
                <c:pt idx="757" formatCode="[$$-409]#,##0">
                  <c:v>52.496000000000002</c:v>
                </c:pt>
                <c:pt idx="758" formatCode="[$$-409]#,##0">
                  <c:v>51.882666666666665</c:v>
                </c:pt>
                <c:pt idx="759" formatCode="[$$-409]#,##0">
                  <c:v>31.389333333333337</c:v>
                </c:pt>
                <c:pt idx="760" formatCode="[$$-409]#,##0">
                  <c:v>31.143333333333331</c:v>
                </c:pt>
                <c:pt idx="761" formatCode="[$$-409]#,##0">
                  <c:v>59.564</c:v>
                </c:pt>
                <c:pt idx="762" formatCode="[$$-409]#,##0">
                  <c:v>43.910666666666664</c:v>
                </c:pt>
                <c:pt idx="763" formatCode="[$$-409]#,##0">
                  <c:v>56.760666666666658</c:v>
                </c:pt>
                <c:pt idx="764" formatCode="[$$-409]#,##0">
                  <c:v>236.34666666666666</c:v>
                </c:pt>
                <c:pt idx="765" formatCode="[$$-409]#,##0">
                  <c:v>234.44000000000003</c:v>
                </c:pt>
                <c:pt idx="766" formatCode="[$$-409]#,##0">
                  <c:v>408.32</c:v>
                </c:pt>
                <c:pt idx="767" formatCode="[$$-409]#,##0">
                  <c:v>296.36666666666667</c:v>
                </c:pt>
                <c:pt idx="768" formatCode="[$$-409]#,##0">
                  <c:v>508.47333333333336</c:v>
                </c:pt>
                <c:pt idx="769" formatCode="[$$-409]#,##0">
                  <c:v>323.70666666666665</c:v>
                </c:pt>
                <c:pt idx="770" formatCode="[$$-409]#,##0">
                  <c:v>289.08</c:v>
                </c:pt>
                <c:pt idx="771" formatCode="[$$-409]#,##0">
                  <c:v>85.876666666666665</c:v>
                </c:pt>
                <c:pt idx="772" formatCode="[$$-409]#,##0">
                  <c:v>82.353333333333339</c:v>
                </c:pt>
                <c:pt idx="773" formatCode="[$$-409]#,##0">
                  <c:v>26.786666666666665</c:v>
                </c:pt>
                <c:pt idx="774" formatCode="[$$-409]#,##0">
                  <c:v>27.53</c:v>
                </c:pt>
                <c:pt idx="775" formatCode="[$$-409]#,##0">
                  <c:v>35.879999999999995</c:v>
                </c:pt>
                <c:pt idx="776" formatCode="[$$-409]#,##0">
                  <c:v>203.7826666666667</c:v>
                </c:pt>
                <c:pt idx="777" formatCode="[$$-409]#,##0">
                  <c:v>212.23600000000002</c:v>
                </c:pt>
                <c:pt idx="778" formatCode="[$$-409]#,##0">
                  <c:v>209.28933333333336</c:v>
                </c:pt>
                <c:pt idx="779" formatCode="[$$-409]#,##0">
                  <c:v>29.38</c:v>
                </c:pt>
                <c:pt idx="780" formatCode="[$$-409]#,##0">
                  <c:v>20.09</c:v>
                </c:pt>
                <c:pt idx="781" formatCode="[$$-409]#,##0">
                  <c:v>20.116666666666667</c:v>
                </c:pt>
                <c:pt idx="782" formatCode="[$$-409]#,##0">
                  <c:v>30.52</c:v>
                </c:pt>
                <c:pt idx="783" formatCode="[$$-409]#,##0">
                  <c:v>35.824666666666666</c:v>
                </c:pt>
                <c:pt idx="784" formatCode="[$$-409]#,##0">
                  <c:v>90.054666666666662</c:v>
                </c:pt>
                <c:pt idx="785" formatCode="[$$-409]#,##0">
                  <c:v>84.043333333333337</c:v>
                </c:pt>
                <c:pt idx="786" formatCode="[$$-409]#,##0">
                  <c:v>184.35799999999998</c:v>
                </c:pt>
                <c:pt idx="787" formatCode="[$$-409]#,##0">
                  <c:v>170.11466666666669</c:v>
                </c:pt>
                <c:pt idx="788" formatCode="[$$-409]#,##0">
                  <c:v>169.43600000000001</c:v>
                </c:pt>
                <c:pt idx="789" formatCode="[$$-409]#,##0">
                  <c:v>67.473333333333329</c:v>
                </c:pt>
                <c:pt idx="790" formatCode="[$$-409]#,##0">
                  <c:v>130.46666666666667</c:v>
                </c:pt>
                <c:pt idx="791" formatCode="[$$-409]#,##0">
                  <c:v>579.98</c:v>
                </c:pt>
                <c:pt idx="792" formatCode="[$$-409]#,##0">
                  <c:v>568.95333333333338</c:v>
                </c:pt>
                <c:pt idx="793" formatCode="[$$-409]#,##0">
                  <c:v>465.21333333333337</c:v>
                </c:pt>
                <c:pt idx="794" formatCode="[$$-409]#,##0">
                  <c:v>17.28</c:v>
                </c:pt>
                <c:pt idx="795" formatCode="[$$-409]#,##0">
                  <c:v>58.223333333333329</c:v>
                </c:pt>
                <c:pt idx="796" formatCode="[$$-409]#,##0">
                  <c:v>55.303333333333335</c:v>
                </c:pt>
                <c:pt idx="797" formatCode="[$$-409]#,##0">
                  <c:v>55.77</c:v>
                </c:pt>
                <c:pt idx="798" formatCode="[$$-409]#,##0">
                  <c:v>106.14666666666666</c:v>
                </c:pt>
                <c:pt idx="799" formatCode="[$$-409]#,##0">
                  <c:v>109.23666666666668</c:v>
                </c:pt>
                <c:pt idx="800" formatCode="[$$-409]#,##0">
                  <c:v>174.03933333333336</c:v>
                </c:pt>
                <c:pt idx="801" formatCode="[$$-409]#,##0">
                  <c:v>197.83933333333334</c:v>
                </c:pt>
                <c:pt idx="802" formatCode="[$$-409]#,##0">
                  <c:v>194.74933333333334</c:v>
                </c:pt>
                <c:pt idx="803" formatCode="[$$-409]#,##0">
                  <c:v>128.85333333333332</c:v>
                </c:pt>
                <c:pt idx="804" formatCode="[$$-409]#,##0">
                  <c:v>24.805333333333333</c:v>
                </c:pt>
                <c:pt idx="805" formatCode="[$$-409]#,##0">
                  <c:v>681.80799999999999</c:v>
                </c:pt>
                <c:pt idx="806" formatCode="[$$-409]#,##0">
                  <c:v>685.18133333333333</c:v>
                </c:pt>
                <c:pt idx="807" formatCode="[$$-409]#,##0">
                  <c:v>720.7793333333334</c:v>
                </c:pt>
                <c:pt idx="808" formatCode="[$$-409]#,##0">
                  <c:v>63.296666666666674</c:v>
                </c:pt>
                <c:pt idx="809" formatCode="[$$-409]#,##0">
                  <c:v>486.68</c:v>
                </c:pt>
                <c:pt idx="810" formatCode="[$$-409]#,##0">
                  <c:v>507.99666666666667</c:v>
                </c:pt>
                <c:pt idx="811" formatCode="[$$-409]#,##0">
                  <c:v>512.75</c:v>
                </c:pt>
                <c:pt idx="812" formatCode="[$$-409]#,##0">
                  <c:v>85.993333333333339</c:v>
                </c:pt>
                <c:pt idx="813" formatCode="[$$-409]#,##0">
                  <c:v>481.33</c:v>
                </c:pt>
                <c:pt idx="814" formatCode="[$$-409]#,##0">
                  <c:v>490.01666666666665</c:v>
                </c:pt>
                <c:pt idx="815" formatCode="[$$-409]#,##0">
                  <c:v>485.7046666666667</c:v>
                </c:pt>
                <c:pt idx="816" formatCode="[$$-409]#,##0">
                  <c:v>32.885333333333335</c:v>
                </c:pt>
                <c:pt idx="817" formatCode="[$$-409]#,##0">
                  <c:v>16.661333333333335</c:v>
                </c:pt>
                <c:pt idx="818" formatCode="[$$-409]#,##0">
                  <c:v>424.36833333333334</c:v>
                </c:pt>
                <c:pt idx="819" formatCode="[$$-409]#,##0">
                  <c:v>420.90633333333329</c:v>
                </c:pt>
                <c:pt idx="820" formatCode="[$$-409]#,##0">
                  <c:v>531.69033333333334</c:v>
                </c:pt>
                <c:pt idx="821" formatCode="[$$-409]#,##0">
                  <c:v>202.19200000000001</c:v>
                </c:pt>
                <c:pt idx="822" formatCode="[$$-409]#,##0">
                  <c:v>195.10333333333335</c:v>
                </c:pt>
                <c:pt idx="823" formatCode="[$$-409]#,##0">
                  <c:v>105.86333333333333</c:v>
                </c:pt>
                <c:pt idx="824" formatCode="[$$-409]#,##0">
                  <c:v>81.86333333333333</c:v>
                </c:pt>
                <c:pt idx="825" formatCode="[$$-409]#,##0">
                  <c:v>90.256666666666661</c:v>
                </c:pt>
                <c:pt idx="826" formatCode="[$$-409]#,##0">
                  <c:v>80.070000000000007</c:v>
                </c:pt>
                <c:pt idx="827" formatCode="[$$-409]#,##0">
                  <c:v>29.173333333333336</c:v>
                </c:pt>
                <c:pt idx="828" formatCode="[$$-409]#,##0">
                  <c:v>118.15999999999998</c:v>
                </c:pt>
                <c:pt idx="829" formatCode="[$$-409]#,##0">
                  <c:v>165.96666666666667</c:v>
                </c:pt>
                <c:pt idx="830" formatCode="[$$-409]#,##0">
                  <c:v>224.86666666666667</c:v>
                </c:pt>
                <c:pt idx="831" formatCode="[$$-409]#,##0">
                  <c:v>146.21</c:v>
                </c:pt>
                <c:pt idx="832" formatCode="[$$-409]#,##0">
                  <c:v>97.728666666666655</c:v>
                </c:pt>
                <c:pt idx="833" formatCode="[$$-409]#,##0">
                  <c:v>41.633999999999993</c:v>
                </c:pt>
                <c:pt idx="834" formatCode="[$$-409]#,##0">
                  <c:v>108.12900000000002</c:v>
                </c:pt>
                <c:pt idx="835" formatCode="[$$-409]#,##0">
                  <c:v>113.45166666666667</c:v>
                </c:pt>
                <c:pt idx="836" formatCode="[$$-409]#,##0">
                  <c:v>108.77433333333333</c:v>
                </c:pt>
                <c:pt idx="837" formatCode="[$$-409]#,##0">
                  <c:v>27.306666666666668</c:v>
                </c:pt>
                <c:pt idx="838" formatCode="[$$-409]#,##0">
                  <c:v>30.395333333333337</c:v>
                </c:pt>
                <c:pt idx="839" formatCode="[$$-409]#,##0">
                  <c:v>31.013999999999999</c:v>
                </c:pt>
                <c:pt idx="840" formatCode="[$$-409]#,##0">
                  <c:v>86.006000000000014</c:v>
                </c:pt>
                <c:pt idx="841" formatCode="[$$-409]#,##0">
                  <c:v>78.335999999999999</c:v>
                </c:pt>
                <c:pt idx="842" formatCode="[$$-409]#,##0">
                  <c:v>83.488</c:v>
                </c:pt>
                <c:pt idx="843" formatCode="[$$-409]#,##0">
                  <c:v>25.258666666666667</c:v>
                </c:pt>
                <c:pt idx="844" formatCode="[$$-409]#,##0">
                  <c:v>17.651999999999997</c:v>
                </c:pt>
                <c:pt idx="845" formatCode="[$$-409]#,##0">
                  <c:v>36.566666666666663</c:v>
                </c:pt>
                <c:pt idx="846" formatCode="[$$-409]#,##0">
                  <c:v>128.76</c:v>
                </c:pt>
                <c:pt idx="847" formatCode="[$$-409]#,##0">
                  <c:v>140.18533333333332</c:v>
                </c:pt>
                <c:pt idx="848" formatCode="[$$-409]#,##0">
                  <c:v>150.732</c:v>
                </c:pt>
                <c:pt idx="849" formatCode="[$$-409]#,##0">
                  <c:v>56.472000000000001</c:v>
                </c:pt>
                <c:pt idx="850" formatCode="[$$-409]#,##0">
                  <c:v>53.133333333333333</c:v>
                </c:pt>
                <c:pt idx="851" formatCode="[$$-409]#,##0">
                  <c:v>76.64</c:v>
                </c:pt>
                <c:pt idx="852" formatCode="[$$-409]#,##0">
                  <c:v>89.74</c:v>
                </c:pt>
                <c:pt idx="853" formatCode="[$$-409]#,##0">
                  <c:v>157.76</c:v>
                </c:pt>
                <c:pt idx="854" formatCode="[$$-409]#,##0">
                  <c:v>109.11999999999999</c:v>
                </c:pt>
                <c:pt idx="855" formatCode="[$$-409]#,##0">
                  <c:v>128.4</c:v>
                </c:pt>
                <c:pt idx="856" formatCode="[$$-409]#,##0">
                  <c:v>54.54</c:v>
                </c:pt>
                <c:pt idx="857" formatCode="[$$-409]#,##0">
                  <c:v>43.756666666666668</c:v>
                </c:pt>
                <c:pt idx="858" formatCode="[$$-409]#,##0">
                  <c:v>12.043333333333331</c:v>
                </c:pt>
                <c:pt idx="859" formatCode="[$$-409]#,##0">
                  <c:v>7.376666666666666</c:v>
                </c:pt>
                <c:pt idx="860" formatCode="[$$-409]#,##0">
                  <c:v>12.540000000000001</c:v>
                </c:pt>
                <c:pt idx="861" formatCode="[$$-409]#,##0">
                  <c:v>73.977333333333334</c:v>
                </c:pt>
                <c:pt idx="862" formatCode="[$$-409]#,##0">
                  <c:v>73.273333333333326</c:v>
                </c:pt>
                <c:pt idx="863" formatCode="[$$-409]#,##0">
                  <c:v>85.301333333333332</c:v>
                </c:pt>
                <c:pt idx="864" formatCode="[$$-409]#,##0">
                  <c:v>22.440666666666669</c:v>
                </c:pt>
                <c:pt idx="865" formatCode="[$$-409]#,##0">
                  <c:v>38.004666666666665</c:v>
                </c:pt>
                <c:pt idx="866" formatCode="[$$-409]#,##0">
                  <c:v>23.588666666666665</c:v>
                </c:pt>
                <c:pt idx="867" formatCode="[$$-409]#,##0">
                  <c:v>37.595333333333336</c:v>
                </c:pt>
                <c:pt idx="868" formatCode="[$$-409]#,##0">
                  <c:v>400.77199999999999</c:v>
                </c:pt>
                <c:pt idx="869" formatCode="[$$-409]#,##0">
                  <c:v>489.05400000000003</c:v>
                </c:pt>
                <c:pt idx="870" formatCode="[$$-409]#,##0">
                  <c:v>485.56400000000002</c:v>
                </c:pt>
                <c:pt idx="871" formatCode="[$$-409]#,##0">
                  <c:v>108.86066666666666</c:v>
                </c:pt>
                <c:pt idx="872" formatCode="[$$-409]#,##0">
                  <c:v>50.714666666666666</c:v>
                </c:pt>
                <c:pt idx="873" formatCode="[$$-409]#,##0">
                  <c:v>103.288</c:v>
                </c:pt>
                <c:pt idx="874" formatCode="[$$-409]#,##0">
                  <c:v>207.03133333333335</c:v>
                </c:pt>
                <c:pt idx="875" formatCode="[$$-409]#,##0">
                  <c:v>181.58</c:v>
                </c:pt>
                <c:pt idx="876" formatCode="[$$-409]#,##0">
                  <c:v>241.51666666666665</c:v>
                </c:pt>
                <c:pt idx="877" formatCode="[$$-409]#,##0">
                  <c:v>135.95066666666668</c:v>
                </c:pt>
                <c:pt idx="878" formatCode="[$$-409]#,##0">
                  <c:v>148.77799999999999</c:v>
                </c:pt>
                <c:pt idx="879" formatCode="[$$-409]#,##0">
                  <c:v>439.08800000000002</c:v>
                </c:pt>
                <c:pt idx="880" formatCode="[$$-409]#,##0">
                  <c:v>447.404</c:v>
                </c:pt>
                <c:pt idx="881" formatCode="[$$-409]#,##0">
                  <c:v>429.07333333333332</c:v>
                </c:pt>
                <c:pt idx="882" formatCode="[$$-409]#,##0">
                  <c:v>25.24</c:v>
                </c:pt>
                <c:pt idx="883" formatCode="[$$-409]#,##0">
                  <c:v>20.779999999999998</c:v>
                </c:pt>
                <c:pt idx="884" formatCode="[$$-409]#,##0">
                  <c:v>20.934666666666669</c:v>
                </c:pt>
                <c:pt idx="885" formatCode="[$$-409]#,##0">
                  <c:v>38.388000000000005</c:v>
                </c:pt>
                <c:pt idx="886" formatCode="[$$-409]#,##0">
                  <c:v>45.121333333333332</c:v>
                </c:pt>
                <c:pt idx="887" formatCode="[$$-409]#,##0">
                  <c:v>52.033333333333331</c:v>
                </c:pt>
                <c:pt idx="888" formatCode="[$$-409]#,##0">
                  <c:v>74.096666666666664</c:v>
                </c:pt>
                <c:pt idx="889" formatCode="[$$-409]#,##0">
                  <c:v>78.647333333333336</c:v>
                </c:pt>
                <c:pt idx="890" formatCode="[$$-409]#,##0">
                  <c:v>68.600666666666669</c:v>
                </c:pt>
                <c:pt idx="891" formatCode="[$$-409]#,##0">
                  <c:v>23.923999999999996</c:v>
                </c:pt>
                <c:pt idx="892" formatCode="[$$-409]#,##0">
                  <c:v>188.12666666666667</c:v>
                </c:pt>
                <c:pt idx="893" formatCode="[$$-409]#,##0">
                  <c:v>238.55333333333328</c:v>
                </c:pt>
                <c:pt idx="894" formatCode="[$$-409]#,##0">
                  <c:v>256.58266666666668</c:v>
                </c:pt>
                <c:pt idx="895" formatCode="[$$-409]#,##0">
                  <c:v>80.49199999999999</c:v>
                </c:pt>
                <c:pt idx="896" formatCode="[$$-409]#,##0">
                  <c:v>63.085333333333324</c:v>
                </c:pt>
                <c:pt idx="897" formatCode="[$$-409]#,##0">
                  <c:v>55.402666666666669</c:v>
                </c:pt>
                <c:pt idx="898" formatCode="[$$-409]#,##0">
                  <c:v>53.154666666666664</c:v>
                </c:pt>
                <c:pt idx="899" formatCode="[$$-409]#,##0">
                  <c:v>22.101333333333333</c:v>
                </c:pt>
                <c:pt idx="900" formatCode="[$$-409]#,##0">
                  <c:v>12.56</c:v>
                </c:pt>
                <c:pt idx="901" formatCode="[$$-409]#,##0">
                  <c:v>117.584</c:v>
                </c:pt>
                <c:pt idx="902" formatCode="[$$-409]#,##0">
                  <c:v>120.78400000000001</c:v>
                </c:pt>
                <c:pt idx="903" formatCode="[$$-409]#,##0">
                  <c:v>136.32533333333333</c:v>
                </c:pt>
                <c:pt idx="904" formatCode="[$$-409]#,##0">
                  <c:v>32.653333333333336</c:v>
                </c:pt>
                <c:pt idx="905" formatCode="[$$-409]#,##0">
                  <c:v>133.68533333333335</c:v>
                </c:pt>
                <c:pt idx="906" formatCode="[$$-409]#,##0">
                  <c:v>142.34200000000001</c:v>
                </c:pt>
                <c:pt idx="907" formatCode="[$$-409]#,##0">
                  <c:v>155.614</c:v>
                </c:pt>
                <c:pt idx="908" formatCode="[$$-409]#,##0">
                  <c:v>447.83533333333327</c:v>
                </c:pt>
                <c:pt idx="909" formatCode="[$$-409]#,##0">
                  <c:v>1060.452</c:v>
                </c:pt>
                <c:pt idx="910" formatCode="[$$-409]#,##0">
                  <c:v>1160.32</c:v>
                </c:pt>
                <c:pt idx="911" formatCode="[$$-409]#,##0">
                  <c:v>767.78666666666652</c:v>
                </c:pt>
                <c:pt idx="912" formatCode="[$$-409]#,##0">
                  <c:v>140.50666666666666</c:v>
                </c:pt>
                <c:pt idx="913" formatCode="[$$-409]#,##0">
                  <c:v>70.956666666666663</c:v>
                </c:pt>
                <c:pt idx="914" formatCode="[$$-409]#,##0">
                  <c:v>96.862666666666655</c:v>
                </c:pt>
                <c:pt idx="915" formatCode="[$$-409]#,##0">
                  <c:v>347.19733333333329</c:v>
                </c:pt>
                <c:pt idx="916" formatCode="[$$-409]#,##0">
                  <c:v>302.14333333333332</c:v>
                </c:pt>
                <c:pt idx="917" formatCode="[$$-409]#,##0">
                  <c:v>318.62133333333333</c:v>
                </c:pt>
                <c:pt idx="918" formatCode="[$$-409]#,##0">
                  <c:v>56.970666666666666</c:v>
                </c:pt>
                <c:pt idx="919" formatCode="[$$-409]#,##0">
                  <c:v>62.301333333333332</c:v>
                </c:pt>
                <c:pt idx="920" formatCode="[$$-409]#,##0">
                  <c:v>40.897333333333336</c:v>
                </c:pt>
                <c:pt idx="921" formatCode="[$$-409]#,##0">
                  <c:v>43.896666666666668</c:v>
                </c:pt>
                <c:pt idx="922" formatCode="[$$-409]#,##0">
                  <c:v>171.24333333333334</c:v>
                </c:pt>
                <c:pt idx="923" formatCode="[$$-409]#,##0">
                  <c:v>423.38599999999997</c:v>
                </c:pt>
                <c:pt idx="924" formatCode="[$$-409]#,##0">
                  <c:v>421.24</c:v>
                </c:pt>
                <c:pt idx="925" formatCode="[$$-409]#,##0">
                  <c:v>369.70666666666665</c:v>
                </c:pt>
                <c:pt idx="926" formatCode="[$$-409]#,##0">
                  <c:v>104.584</c:v>
                </c:pt>
                <c:pt idx="927" formatCode="[$$-409]#,##0">
                  <c:v>109.01333333333332</c:v>
                </c:pt>
                <c:pt idx="928" formatCode="[$$-409]#,##0">
                  <c:v>29.877333333333336</c:v>
                </c:pt>
                <c:pt idx="929" formatCode="[$$-409]#,##0">
                  <c:v>44.429333333333339</c:v>
                </c:pt>
                <c:pt idx="930" formatCode="[$$-409]#,##0">
                  <c:v>39.44</c:v>
                </c:pt>
                <c:pt idx="931" formatCode="[$$-409]#,##0">
                  <c:v>38.639999999999993</c:v>
                </c:pt>
                <c:pt idx="932" formatCode="[$$-409]#,##0">
                  <c:v>23.706666666666667</c:v>
                </c:pt>
                <c:pt idx="933" formatCode="[$$-409]#,##0">
                  <c:v>28.988666666666663</c:v>
                </c:pt>
                <c:pt idx="934" formatCode="[$$-409]#,##0">
                  <c:v>30.108666666666664</c:v>
                </c:pt>
                <c:pt idx="935" formatCode="[$$-409]#,##0">
                  <c:v>164.322</c:v>
                </c:pt>
                <c:pt idx="936" formatCode="[$$-409]#,##0">
                  <c:v>207.74600000000001</c:v>
                </c:pt>
                <c:pt idx="937" formatCode="[$$-409]#,##0">
                  <c:v>206.88200000000003</c:v>
                </c:pt>
                <c:pt idx="938" formatCode="[$$-409]#,##0">
                  <c:v>102.47666666666667</c:v>
                </c:pt>
                <c:pt idx="939" formatCode="[$$-409]#,##0">
                  <c:v>54.853333333333332</c:v>
                </c:pt>
                <c:pt idx="940" formatCode="[$$-409]#,##0">
                  <c:v>52.565333333333335</c:v>
                </c:pt>
                <c:pt idx="941" formatCode="[$$-409]#,##0">
                  <c:v>379.16266666666661</c:v>
                </c:pt>
                <c:pt idx="942" formatCode="[$$-409]#,##0">
                  <c:v>384.25600000000003</c:v>
                </c:pt>
                <c:pt idx="943" formatCode="[$$-409]#,##0">
                  <c:v>562.4140000000001</c:v>
                </c:pt>
                <c:pt idx="944" formatCode="[$$-409]#,##0">
                  <c:v>246.91</c:v>
                </c:pt>
                <c:pt idx="945" formatCode="[$$-409]#,##0">
                  <c:v>367.16500000000002</c:v>
                </c:pt>
                <c:pt idx="946" formatCode="[$$-409]#,##0">
                  <c:v>359.13766666666669</c:v>
                </c:pt>
                <c:pt idx="947" formatCode="[$$-409]#,##0">
                  <c:v>638.9616666666667</c:v>
                </c:pt>
                <c:pt idx="948" formatCode="[$$-409]#,##0">
                  <c:v>1196.3466666666666</c:v>
                </c:pt>
                <c:pt idx="949" formatCode="[$$-409]#,##0">
                  <c:v>1029.3680000000002</c:v>
                </c:pt>
                <c:pt idx="950" formatCode="[$$-409]#,##0">
                  <c:v>702.07200000000012</c:v>
                </c:pt>
                <c:pt idx="951" formatCode="[$$-409]#,##0">
                  <c:v>22.122666666666664</c:v>
                </c:pt>
                <c:pt idx="952" formatCode="[$$-409]#,##0">
                  <c:v>25.994666666666671</c:v>
                </c:pt>
                <c:pt idx="953" formatCode="[$$-409]#,##0">
                  <c:v>43.830933333333327</c:v>
                </c:pt>
                <c:pt idx="954" formatCode="[$$-409]#,##0">
                  <c:v>93.273600000000002</c:v>
                </c:pt>
                <c:pt idx="955" formatCode="[$$-409]#,##0">
                  <c:v>94.081599999999995</c:v>
                </c:pt>
                <c:pt idx="956" formatCode="[$$-409]#,##0">
                  <c:v>69.38133333333333</c:v>
                </c:pt>
                <c:pt idx="957" formatCode="[$$-409]#,##0">
                  <c:v>16.632000000000001</c:v>
                </c:pt>
                <c:pt idx="958" formatCode="[$$-409]#,##0">
                  <c:v>74.968000000000004</c:v>
                </c:pt>
                <c:pt idx="959" formatCode="[$$-409]#,##0">
                  <c:v>180.57333333333335</c:v>
                </c:pt>
                <c:pt idx="960" formatCode="[$$-409]#,##0">
                  <c:v>177.46933333333334</c:v>
                </c:pt>
                <c:pt idx="961" formatCode="[$$-409]#,##0">
                  <c:v>116.56266666666666</c:v>
                </c:pt>
                <c:pt idx="962" formatCode="[$$-409]#,##0">
                  <c:v>10.909333333333331</c:v>
                </c:pt>
                <c:pt idx="963" formatCode="[$$-409]#,##0">
                  <c:v>12.102666666666666</c:v>
                </c:pt>
                <c:pt idx="964" formatCode="[$$-409]#,##0">
                  <c:v>16.799333333333333</c:v>
                </c:pt>
                <c:pt idx="965" formatCode="[$$-409]#,##0">
                  <c:v>19.583333333333332</c:v>
                </c:pt>
                <c:pt idx="966" formatCode="[$$-409]#,##0">
                  <c:v>80.176666666666662</c:v>
                </c:pt>
                <c:pt idx="967" formatCode="[$$-409]#,##0">
                  <c:v>71.066666666666663</c:v>
                </c:pt>
                <c:pt idx="968" formatCode="[$$-409]#,##0">
                  <c:v>234.01666666666665</c:v>
                </c:pt>
                <c:pt idx="969" formatCode="[$$-409]#,##0">
                  <c:v>212.518</c:v>
                </c:pt>
                <c:pt idx="970" formatCode="[$$-409]#,##0">
                  <c:v>251.03800000000001</c:v>
                </c:pt>
                <c:pt idx="971" formatCode="[$$-409]#,##0">
                  <c:v>89.963999999999999</c:v>
                </c:pt>
                <c:pt idx="972" formatCode="[$$-409]#,##0">
                  <c:v>57.620000000000005</c:v>
                </c:pt>
                <c:pt idx="973" formatCode="[$$-409]#,##0">
                  <c:v>69.86333333333333</c:v>
                </c:pt>
                <c:pt idx="974" formatCode="[$$-409]#,##0">
                  <c:v>88.931333333333328</c:v>
                </c:pt>
                <c:pt idx="975" formatCode="[$$-409]#,##0">
                  <c:v>79.26733333333334</c:v>
                </c:pt>
                <c:pt idx="976" formatCode="[$$-409]#,##0">
                  <c:v>1045.6179999999999</c:v>
                </c:pt>
                <c:pt idx="977" formatCode="[$$-409]#,##0">
                  <c:v>1021.448</c:v>
                </c:pt>
                <c:pt idx="978" formatCode="[$$-409]#,##0">
                  <c:v>1032.4280000000001</c:v>
                </c:pt>
                <c:pt idx="979" formatCode="[$$-409]#,##0">
                  <c:v>212.19800000000001</c:v>
                </c:pt>
                <c:pt idx="980" formatCode="[$$-409]#,##0">
                  <c:v>212.2346666666667</c:v>
                </c:pt>
                <c:pt idx="981" formatCode="[$$-409]#,##0">
                  <c:v>387.55600000000004</c:v>
                </c:pt>
                <c:pt idx="982" formatCode="[$$-409]#,##0">
                  <c:v>389.0986666666667</c:v>
                </c:pt>
                <c:pt idx="983" formatCode="[$$-409]#,##0">
                  <c:v>390.62400000000002</c:v>
                </c:pt>
                <c:pt idx="984" formatCode="[$$-409]#,##0">
                  <c:v>213.28533333333328</c:v>
                </c:pt>
                <c:pt idx="985" formatCode="[$$-409]#,##0">
                  <c:v>124.14866666666666</c:v>
                </c:pt>
                <c:pt idx="986" formatCode="[$$-409]#,##0">
                  <c:v>121.86333333333334</c:v>
                </c:pt>
                <c:pt idx="987" formatCode="[$$-409]#,##0">
                  <c:v>285.89066666666668</c:v>
                </c:pt>
                <c:pt idx="988" formatCode="[$$-409]#,##0">
                  <c:v>179.71066666666664</c:v>
                </c:pt>
                <c:pt idx="989" formatCode="[$$-409]#,##0">
                  <c:v>568.31333333333339</c:v>
                </c:pt>
                <c:pt idx="990" formatCode="[$$-409]#,##0">
                  <c:v>399.83800000000002</c:v>
                </c:pt>
                <c:pt idx="991" formatCode="[$$-409]#,##0">
                  <c:v>397.25800000000004</c:v>
                </c:pt>
                <c:pt idx="992" formatCode="[$$-409]#,##0">
                  <c:v>59.918000000000006</c:v>
                </c:pt>
                <c:pt idx="993" formatCode="[$$-409]#,##0">
                  <c:v>960.35333333333335</c:v>
                </c:pt>
                <c:pt idx="994" formatCode="[$$-409]#,##0">
                  <c:v>1162.9333333333334</c:v>
                </c:pt>
                <c:pt idx="995" formatCode="[$$-409]#,##0">
                  <c:v>1114.8566666666666</c:v>
                </c:pt>
                <c:pt idx="996" formatCode="[$$-409]#,##0">
                  <c:v>221.75666666666666</c:v>
                </c:pt>
                <c:pt idx="997" formatCode="[$$-409]#,##0">
                  <c:v>23.8</c:v>
                </c:pt>
                <c:pt idx="998" formatCode="[$$-409]#,##0">
                  <c:v>31.28</c:v>
                </c:pt>
                <c:pt idx="999" formatCode="[$$-409]#,##0">
                  <c:v>33.743333333333332</c:v>
                </c:pt>
                <c:pt idx="1000" formatCode="[$$-409]#,##0">
                  <c:v>795.59333333333336</c:v>
                </c:pt>
                <c:pt idx="1001" formatCode="[$$-409]#,##0">
                  <c:v>1148.1506666666667</c:v>
                </c:pt>
                <c:pt idx="1002" formatCode="[$$-409]#,##0">
                  <c:v>1139.9573333333333</c:v>
                </c:pt>
                <c:pt idx="1003" formatCode="[$$-409]#,##0">
                  <c:v>531.62399999999991</c:v>
                </c:pt>
                <c:pt idx="1004" formatCode="[$$-409]#,##0">
                  <c:v>206.46199999999999</c:v>
                </c:pt>
                <c:pt idx="1005" formatCode="[$$-409]#,##0">
                  <c:v>202.34200000000001</c:v>
                </c:pt>
                <c:pt idx="1006" formatCode="[$$-409]#,##0">
                  <c:v>42.259</c:v>
                </c:pt>
                <c:pt idx="1007" formatCode="[$$-409]#,##0">
                  <c:v>18.743666666666666</c:v>
                </c:pt>
                <c:pt idx="1008" formatCode="[$$-409]#,##0">
                  <c:v>48.37833333333333</c:v>
                </c:pt>
                <c:pt idx="1009" formatCode="[$$-409]#,##0">
                  <c:v>97.484666666666655</c:v>
                </c:pt>
                <c:pt idx="1010" formatCode="[$$-409]#,##0">
                  <c:v>134.31800000000001</c:v>
                </c:pt>
                <c:pt idx="1011" formatCode="[$$-409]#,##0">
                  <c:v>107</c:v>
                </c:pt>
                <c:pt idx="1012" formatCode="[$$-409]#,##0">
                  <c:v>595.88333333333333</c:v>
                </c:pt>
                <c:pt idx="1013" formatCode="[$$-409]#,##0">
                  <c:v>577.33333333333326</c:v>
                </c:pt>
                <c:pt idx="1014" formatCode="[$$-409]#,##0">
                  <c:v>583.45666666666659</c:v>
                </c:pt>
                <c:pt idx="1015" formatCode="[$$-409]#,##0">
                  <c:v>48.653333333333336</c:v>
                </c:pt>
                <c:pt idx="1016" formatCode="[$$-409]#,##0">
                  <c:v>67.393333333333331</c:v>
                </c:pt>
                <c:pt idx="1017" formatCode="[$$-409]#,##0">
                  <c:v>98.243333333333339</c:v>
                </c:pt>
                <c:pt idx="1018" formatCode="[$$-409]#,##0">
                  <c:v>294.14</c:v>
                </c:pt>
                <c:pt idx="1019" formatCode="[$$-409]#,##0">
                  <c:v>249.78</c:v>
                </c:pt>
                <c:pt idx="1020" formatCode="[$$-409]#,##0">
                  <c:v>630.64</c:v>
                </c:pt>
                <c:pt idx="1021" formatCode="[$$-409]#,##0">
                  <c:v>890.06333333333339</c:v>
                </c:pt>
                <c:pt idx="1022" formatCode="[$$-409]#,##0">
                  <c:v>884.5526666666666</c:v>
                </c:pt>
                <c:pt idx="1023" formatCode="[$$-409]#,##0">
                  <c:v>465.9786666666667</c:v>
                </c:pt>
                <c:pt idx="1024" formatCode="[$$-409]#,##0">
                  <c:v>11.189333333333332</c:v>
                </c:pt>
                <c:pt idx="1025" formatCode="[$$-409]#,##0">
                  <c:v>30.224</c:v>
                </c:pt>
                <c:pt idx="1026" formatCode="[$$-409]#,##0">
                  <c:v>31.483999999999998</c:v>
                </c:pt>
                <c:pt idx="1027" formatCode="[$$-409]#,##0">
                  <c:v>85.36666666666666</c:v>
                </c:pt>
                <c:pt idx="1028" formatCode="[$$-409]#,##0">
                  <c:v>130.25266666666667</c:v>
                </c:pt>
                <c:pt idx="1029" formatCode="[$$-409]#,##0">
                  <c:v>410.03666666666669</c:v>
                </c:pt>
                <c:pt idx="1030" formatCode="[$$-409]#,##0">
                  <c:v>392.34</c:v>
                </c:pt>
                <c:pt idx="1031" formatCode="[$$-409]#,##0">
                  <c:v>331.15000000000003</c:v>
                </c:pt>
                <c:pt idx="1032" formatCode="[$$-409]#,##0">
                  <c:v>51.401999999999994</c:v>
                </c:pt>
                <c:pt idx="1033" formatCode="[$$-409]#,##0">
                  <c:v>10.908000000000001</c:v>
                </c:pt>
                <c:pt idx="1034" formatCode="[$$-409]#,##0">
                  <c:v>10.917</c:v>
                </c:pt>
                <c:pt idx="1035" formatCode="[$$-409]#,##0">
                  <c:v>34.558333333333337</c:v>
                </c:pt>
                <c:pt idx="1036" formatCode="[$$-409]#,##0">
                  <c:v>45.890333333333331</c:v>
                </c:pt>
                <c:pt idx="1037" formatCode="[$$-409]#,##0">
                  <c:v>49.070666666666661</c:v>
                </c:pt>
                <c:pt idx="1038" formatCode="[$$-409]#,##0">
                  <c:v>29.77333333333333</c:v>
                </c:pt>
                <c:pt idx="1039" formatCode="[$$-409]#,##0">
                  <c:v>249.952</c:v>
                </c:pt>
                <c:pt idx="1040" formatCode="[$$-409]#,##0">
                  <c:v>252.58266666666665</c:v>
                </c:pt>
                <c:pt idx="1041" formatCode="[$$-409]#,##0">
                  <c:v>483.7906666666666</c:v>
                </c:pt>
                <c:pt idx="1042" formatCode="[$$-409]#,##0">
                  <c:v>254.35066666666668</c:v>
                </c:pt>
                <c:pt idx="1043" formatCode="[$$-409]#,##0">
                  <c:v>263.21866666666665</c:v>
                </c:pt>
                <c:pt idx="1044" formatCode="[$$-409]#,##0">
                  <c:v>107.30266666666667</c:v>
                </c:pt>
                <c:pt idx="1045" formatCode="[$$-409]#,##0">
                  <c:v>559.0093333333333</c:v>
                </c:pt>
                <c:pt idx="1046" formatCode="[$$-409]#,##0">
                  <c:v>573.64133333333336</c:v>
                </c:pt>
                <c:pt idx="1047" formatCode="[$$-409]#,##0">
                  <c:v>859.9413333333332</c:v>
                </c:pt>
                <c:pt idx="1048" formatCode="[$$-409]#,##0">
                  <c:v>438.61799999999994</c:v>
                </c:pt>
                <c:pt idx="1049" formatCode="[$$-409]#,##0">
                  <c:v>460.65266666666662</c:v>
                </c:pt>
                <c:pt idx="1050" formatCode="[$$-409]#,##0">
                  <c:v>91.724666666666678</c:v>
                </c:pt>
                <c:pt idx="1051" formatCode="[$$-409]#,##0">
                  <c:v>152.69066666666666</c:v>
                </c:pt>
                <c:pt idx="1052" formatCode="[$$-409]#,##0">
                  <c:v>100.25600000000001</c:v>
                </c:pt>
                <c:pt idx="1053" formatCode="[$$-409]#,##0">
                  <c:v>134.14933333333332</c:v>
                </c:pt>
                <c:pt idx="1054" formatCode="[$$-409]#,##0">
                  <c:v>67.301333333333332</c:v>
                </c:pt>
                <c:pt idx="1055" formatCode="[$$-409]#,##0">
                  <c:v>66.61066666666666</c:v>
                </c:pt>
                <c:pt idx="1056" formatCode="[$$-409]#,##0">
                  <c:v>37.122666666666667</c:v>
                </c:pt>
                <c:pt idx="1057" formatCode="[$$-409]#,##0">
                  <c:v>31.530666666666665</c:v>
                </c:pt>
                <c:pt idx="1058" formatCode="[$$-409]#,##0">
                  <c:v>29.973333333333329</c:v>
                </c:pt>
                <c:pt idx="1059" formatCode="[$$-409]#,##0">
                  <c:v>59.252000000000002</c:v>
                </c:pt>
                <c:pt idx="1060" formatCode="[$$-409]#,##0">
                  <c:v>52.467999999999996</c:v>
                </c:pt>
                <c:pt idx="1061" formatCode="[$$-409]#,##0">
                  <c:v>54.467999999999996</c:v>
                </c:pt>
                <c:pt idx="1062" formatCode="[$$-409]#,##0">
                  <c:v>21.168000000000003</c:v>
                </c:pt>
                <c:pt idx="1063" formatCode="[$$-409]#,##0">
                  <c:v>45.69</c:v>
                </c:pt>
                <c:pt idx="1064" formatCode="[$$-409]#,##0">
                  <c:v>42.70066666666667</c:v>
                </c:pt>
                <c:pt idx="1065" formatCode="[$$-409]#,##0">
                  <c:v>58.566666666666663</c:v>
                </c:pt>
                <c:pt idx="1066" formatCode="[$$-409]#,##0">
                  <c:v>83.922000000000011</c:v>
                </c:pt>
                <c:pt idx="1067" formatCode="[$$-409]#,##0">
                  <c:v>84.020666666666671</c:v>
                </c:pt>
                <c:pt idx="1068" formatCode="[$$-409]#,##0">
                  <c:v>73.922666666666672</c:v>
                </c:pt>
                <c:pt idx="1069" formatCode="[$$-409]#,##0">
                  <c:v>15.459999999999999</c:v>
                </c:pt>
                <c:pt idx="1070" formatCode="[$$-409]#,##0">
                  <c:v>24.702666666666669</c:v>
                </c:pt>
                <c:pt idx="1071" formatCode="[$$-409]#,##0">
                  <c:v>19.190666666666669</c:v>
                </c:pt>
                <c:pt idx="1072" formatCode="[$$-409]#,##0">
                  <c:v>14.794000000000002</c:v>
                </c:pt>
                <c:pt idx="1073" formatCode="[$$-409]#,##0">
                  <c:v>6.4259999999999993</c:v>
                </c:pt>
                <c:pt idx="1074" formatCode="[$$-409]#,##0">
                  <c:v>14.207333333333333</c:v>
                </c:pt>
                <c:pt idx="1075" formatCode="[$$-409]#,##0">
                  <c:v>25.744</c:v>
                </c:pt>
                <c:pt idx="1076" formatCode="[$$-409]#,##0">
                  <c:v>64.274666666666675</c:v>
                </c:pt>
                <c:pt idx="1077" formatCode="[$$-409]#,##0">
                  <c:v>64.093333333333334</c:v>
                </c:pt>
                <c:pt idx="1078" formatCode="[$$-409]#,##0">
                  <c:v>52.76</c:v>
                </c:pt>
                <c:pt idx="1079" formatCode="[$$-409]#,##0">
                  <c:v>19.413333333333334</c:v>
                </c:pt>
                <c:pt idx="1080" formatCode="[$$-409]#,##0">
                  <c:v>377.90333333333336</c:v>
                </c:pt>
                <c:pt idx="1081" formatCode="[$$-409]#,##0">
                  <c:v>654.47400000000005</c:v>
                </c:pt>
                <c:pt idx="1082" formatCode="[$$-409]#,##0">
                  <c:v>656.62733333333335</c:v>
                </c:pt>
                <c:pt idx="1083" formatCode="[$$-409]#,##0">
                  <c:v>408.63066666666668</c:v>
                </c:pt>
                <c:pt idx="1084" formatCode="[$$-409]#,##0">
                  <c:v>1763.0766666666668</c:v>
                </c:pt>
                <c:pt idx="1085" formatCode="[$$-409]#,##0">
                  <c:v>1756.4433333333334</c:v>
                </c:pt>
                <c:pt idx="1086" formatCode="[$$-409]#,##0">
                  <c:v>1659.4619999999998</c:v>
                </c:pt>
                <c:pt idx="1087" formatCode="[$$-409]#,##0">
                  <c:v>27.202000000000002</c:v>
                </c:pt>
                <c:pt idx="1088" formatCode="[$$-409]#,##0">
                  <c:v>35.70333333333334</c:v>
                </c:pt>
                <c:pt idx="1089" formatCode="[$$-409]#,##0">
                  <c:v>35.705999999999996</c:v>
                </c:pt>
                <c:pt idx="1090" formatCode="[$$-409]#,##0">
                  <c:v>74.706000000000003</c:v>
                </c:pt>
                <c:pt idx="1091" formatCode="[$$-409]#,##0">
                  <c:v>137.10599999999999</c:v>
                </c:pt>
                <c:pt idx="1092" formatCode="[$$-409]#,##0">
                  <c:v>122.74466666666666</c:v>
                </c:pt>
                <c:pt idx="1093" formatCode="[$$-409]#,##0">
                  <c:v>201.34799999999998</c:v>
                </c:pt>
                <c:pt idx="1094" formatCode="[$$-409]#,##0">
                  <c:v>244.35599999999999</c:v>
                </c:pt>
                <c:pt idx="1095" formatCode="[$$-409]#,##0">
                  <c:v>246.65066666666667</c:v>
                </c:pt>
                <c:pt idx="1096" formatCode="[$$-409]#,##0">
                  <c:v>277.27733333333333</c:v>
                </c:pt>
                <c:pt idx="1097" formatCode="[$$-409]#,##0">
                  <c:v>163.55466666666666</c:v>
                </c:pt>
                <c:pt idx="1098" formatCode="[$$-409]#,##0">
                  <c:v>154.53666666666666</c:v>
                </c:pt>
                <c:pt idx="1099" formatCode="[$$-409]#,##0">
                  <c:v>15.020000000000001</c:v>
                </c:pt>
                <c:pt idx="1100" formatCode="[$$-409]#,##0">
                  <c:v>15.553333333333333</c:v>
                </c:pt>
                <c:pt idx="1101" formatCode="[$$-409]#,##0">
                  <c:v>13.541333333333334</c:v>
                </c:pt>
                <c:pt idx="1102" formatCode="[$$-409]#,##0">
                  <c:v>4.7560000000000002</c:v>
                </c:pt>
                <c:pt idx="1103" formatCode="[$$-409]#,##0">
                  <c:v>9.516</c:v>
                </c:pt>
                <c:pt idx="1104" formatCode="[$$-409]#,##0">
                  <c:v>42.186</c:v>
                </c:pt>
                <c:pt idx="1105" formatCode="[$$-409]#,##0">
                  <c:v>41.984000000000002</c:v>
                </c:pt>
                <c:pt idx="1106" formatCode="[$$-409]#,##0">
                  <c:v>37.937333333333335</c:v>
                </c:pt>
                <c:pt idx="1107" formatCode="[$$-409]#,##0">
                  <c:v>23.825333333333333</c:v>
                </c:pt>
                <c:pt idx="1108" formatCode="[$$-409]#,##0">
                  <c:v>36.705333333333336</c:v>
                </c:pt>
                <c:pt idx="1109" formatCode="[$$-409]#,##0">
                  <c:v>57.098666666666666</c:v>
                </c:pt>
                <c:pt idx="1110" formatCode="[$$-409]#,##0">
                  <c:v>41.098666666666666</c:v>
                </c:pt>
                <c:pt idx="1111" formatCode="[$$-409]#,##0">
                  <c:v>27.839999999999993</c:v>
                </c:pt>
                <c:pt idx="1112" formatCode="[$$-409]#,##0">
                  <c:v>19.410666666666668</c:v>
                </c:pt>
                <c:pt idx="1113" formatCode="[$$-409]#,##0">
                  <c:v>55.899000000000001</c:v>
                </c:pt>
                <c:pt idx="1114" formatCode="[$$-409]#,##0">
                  <c:v>95.495000000000005</c:v>
                </c:pt>
                <c:pt idx="1115" formatCode="[$$-409]#,##0">
                  <c:v>82.037666666666667</c:v>
                </c:pt>
                <c:pt idx="1116" formatCode="[$$-409]#,##0">
                  <c:v>135.39333333333332</c:v>
                </c:pt>
                <c:pt idx="1117" formatCode="[$$-409]#,##0">
                  <c:v>302.05</c:v>
                </c:pt>
                <c:pt idx="1118" formatCode="[$$-409]#,##0">
                  <c:v>301.40333333333336</c:v>
                </c:pt>
                <c:pt idx="1119" formatCode="[$$-409]#,##0">
                  <c:v>213.19666666666669</c:v>
                </c:pt>
                <c:pt idx="1120" formatCode="[$$-409]#,##0">
                  <c:v>239.85666666666665</c:v>
                </c:pt>
                <c:pt idx="1121" formatCode="[$$-409]#,##0">
                  <c:v>246.05666666666664</c:v>
                </c:pt>
                <c:pt idx="1122" formatCode="[$$-409]#,##0">
                  <c:v>253.83</c:v>
                </c:pt>
                <c:pt idx="1123" formatCode="[$$-409]#,##0">
                  <c:v>22.73</c:v>
                </c:pt>
                <c:pt idx="1124" formatCode="[$$-409]#,##0">
                  <c:v>22.856666666666669</c:v>
                </c:pt>
                <c:pt idx="1125" formatCode="[$$-409]#,##0">
                  <c:v>365.97</c:v>
                </c:pt>
                <c:pt idx="1126" formatCode="[$$-409]#,##0">
                  <c:v>367.1466666666667</c:v>
                </c:pt>
                <c:pt idx="1127" formatCode="[$$-409]#,##0">
                  <c:v>393.32666666666665</c:v>
                </c:pt>
                <c:pt idx="1128" formatCode="[$$-409]#,##0">
                  <c:v>151.98666666666668</c:v>
                </c:pt>
                <c:pt idx="1129" formatCode="[$$-409]#,##0">
                  <c:v>162.26333333333335</c:v>
                </c:pt>
                <c:pt idx="1130" formatCode="[$$-409]#,##0">
                  <c:v>149.60333333333332</c:v>
                </c:pt>
                <c:pt idx="1131" formatCode="[$$-409]#,##0">
                  <c:v>41.443333333333335</c:v>
                </c:pt>
                <c:pt idx="1132" formatCode="[$$-409]#,##0">
                  <c:v>69.316000000000003</c:v>
                </c:pt>
                <c:pt idx="1133" formatCode="[$$-409]#,##0">
                  <c:v>50.536000000000001</c:v>
                </c:pt>
                <c:pt idx="1134" formatCode="[$$-409]#,##0">
                  <c:v>72.463999999999999</c:v>
                </c:pt>
                <c:pt idx="1135" formatCode="[$$-409]#,##0">
                  <c:v>126.76799999999999</c:v>
                </c:pt>
                <c:pt idx="1136" formatCode="[$$-409]#,##0">
                  <c:v>136.80799999999999</c:v>
                </c:pt>
                <c:pt idx="1137" formatCode="[$$-409]#,##0">
                  <c:v>115.06</c:v>
                </c:pt>
                <c:pt idx="1138" formatCode="[$$-409]#,##0">
                  <c:v>26.08</c:v>
                </c:pt>
                <c:pt idx="1139" formatCode="[$$-409]#,##0">
                  <c:v>19.313333333333333</c:v>
                </c:pt>
                <c:pt idx="1140" formatCode="[$$-409]#,##0">
                  <c:v>80.853333333333339</c:v>
                </c:pt>
                <c:pt idx="1141" formatCode="[$$-409]#,##0">
                  <c:v>76.899999999999991</c:v>
                </c:pt>
                <c:pt idx="1142" formatCode="[$$-409]#,##0">
                  <c:v>73.266666666666666</c:v>
                </c:pt>
                <c:pt idx="1143" formatCode="[$$-409]#,##0">
                  <c:v>233.84000000000003</c:v>
                </c:pt>
                <c:pt idx="1144" formatCode="[$$-409]#,##0">
                  <c:v>251.66</c:v>
                </c:pt>
                <c:pt idx="1145" formatCode="[$$-409]#,##0">
                  <c:v>464.19200000000001</c:v>
                </c:pt>
                <c:pt idx="1146" formatCode="[$$-409]#,##0">
                  <c:v>237.36533333333333</c:v>
                </c:pt>
                <c:pt idx="1147" formatCode="[$$-409]#,##0">
                  <c:v>220.89200000000002</c:v>
                </c:pt>
                <c:pt idx="1148" formatCode="[$$-409]#,##0">
                  <c:v>9.85</c:v>
                </c:pt>
                <c:pt idx="1149" formatCode="[$$-409]#,##0">
                  <c:v>207.89666666666668</c:v>
                </c:pt>
                <c:pt idx="1150" formatCode="[$$-409]#,##0">
                  <c:v>206.42733333333334</c:v>
                </c:pt>
                <c:pt idx="1151" formatCode="[$$-409]#,##0">
                  <c:v>203.99066666666667</c:v>
                </c:pt>
                <c:pt idx="1152" formatCode="[$$-409]#,##0">
                  <c:v>57.25333333333333</c:v>
                </c:pt>
                <c:pt idx="1153" formatCode="[$$-409]#,##0">
                  <c:v>95.295999999999992</c:v>
                </c:pt>
                <c:pt idx="1154" formatCode="[$$-409]#,##0">
                  <c:v>842.24266666666665</c:v>
                </c:pt>
                <c:pt idx="1155" formatCode="[$$-409]#,##0">
                  <c:v>809.75666666666666</c:v>
                </c:pt>
                <c:pt idx="1156" formatCode="[$$-409]#,##0">
                  <c:v>920.63</c:v>
                </c:pt>
                <c:pt idx="1157" formatCode="[$$-409]#,##0">
                  <c:v>237.53133333333335</c:v>
                </c:pt>
                <c:pt idx="1158" formatCode="[$$-409]#,##0">
                  <c:v>337.74133333333333</c:v>
                </c:pt>
                <c:pt idx="1159" formatCode="[$$-409]#,##0">
                  <c:v>189.88800000000001</c:v>
                </c:pt>
                <c:pt idx="1160" formatCode="[$$-409]#,##0">
                  <c:v>142.80666666666667</c:v>
                </c:pt>
                <c:pt idx="1161" formatCode="[$$-409]#,##0">
                  <c:v>25.156666666666663</c:v>
                </c:pt>
                <c:pt idx="1162" formatCode="[$$-409]#,##0">
                  <c:v>63.23</c:v>
                </c:pt>
                <c:pt idx="1163" formatCode="[$$-409]#,##0">
                  <c:v>53.69</c:v>
                </c:pt>
                <c:pt idx="1164" formatCode="[$$-409]#,##0">
                  <c:v>65.959999999999994</c:v>
                </c:pt>
                <c:pt idx="1165" formatCode="[$$-409]#,##0">
                  <c:v>173.35</c:v>
                </c:pt>
                <c:pt idx="1166" formatCode="[$$-409]#,##0">
                  <c:v>201.40333333333334</c:v>
                </c:pt>
                <c:pt idx="1167" formatCode="[$$-409]#,##0">
                  <c:v>276.7833333333333</c:v>
                </c:pt>
                <c:pt idx="1168" formatCode="[$$-409]#,##0">
                  <c:v>133.95333333333335</c:v>
                </c:pt>
                <c:pt idx="1169" formatCode="[$$-409]#,##0">
                  <c:v>108.10000000000001</c:v>
                </c:pt>
                <c:pt idx="1170" formatCode="[$$-409]#,##0">
                  <c:v>24.58</c:v>
                </c:pt>
                <c:pt idx="1171" formatCode="[$$-409]#,##0">
                  <c:v>23.606666666666666</c:v>
                </c:pt>
                <c:pt idx="1172" formatCode="[$$-409]#,##0">
                  <c:v>14.692</c:v>
                </c:pt>
                <c:pt idx="1173" formatCode="[$$-409]#,##0">
                  <c:v>23.935999999999996</c:v>
                </c:pt>
                <c:pt idx="1174" formatCode="[$$-409]#,##0">
                  <c:v>27.739333333333335</c:v>
                </c:pt>
                <c:pt idx="1175" formatCode="[$$-409]#,##0">
                  <c:v>29.867333333333335</c:v>
                </c:pt>
                <c:pt idx="1176" formatCode="[$$-409]#,##0">
                  <c:v>70.663333333333341</c:v>
                </c:pt>
                <c:pt idx="1177" formatCode="[$$-409]#,##0">
                  <c:v>121.34333333333332</c:v>
                </c:pt>
                <c:pt idx="1178" formatCode="[$$-409]#,##0">
                  <c:v>203.72200000000001</c:v>
                </c:pt>
                <c:pt idx="1179" formatCode="[$$-409]#,##0">
                  <c:v>587.19866666666667</c:v>
                </c:pt>
                <c:pt idx="1180" formatCode="[$$-409]#,##0">
                  <c:v>528.4620000000001</c:v>
                </c:pt>
                <c:pt idx="1181" formatCode="[$$-409]#,##0">
                  <c:v>449.47800000000001</c:v>
                </c:pt>
                <c:pt idx="1182" formatCode="[$$-409]#,##0">
                  <c:v>11.141333333333334</c:v>
                </c:pt>
                <c:pt idx="1183" formatCode="[$$-409]#,##0">
                  <c:v>13.920000000000002</c:v>
                </c:pt>
                <c:pt idx="1184" formatCode="[$$-409]#,##0">
                  <c:v>168.63200000000001</c:v>
                </c:pt>
                <c:pt idx="1185" formatCode="[$$-409]#,##0">
                  <c:v>174.63199999999998</c:v>
                </c:pt>
                <c:pt idx="1186" formatCode="[$$-409]#,##0">
                  <c:v>236.46</c:v>
                </c:pt>
                <c:pt idx="1187" formatCode="[$$-409]#,##0">
                  <c:v>101.80666666666667</c:v>
                </c:pt>
                <c:pt idx="1188" formatCode="[$$-409]#,##0">
                  <c:v>389.67866666666669</c:v>
                </c:pt>
                <c:pt idx="1189" formatCode="[$$-409]#,##0">
                  <c:v>621.22666666666657</c:v>
                </c:pt>
                <c:pt idx="1190" formatCode="[$$-409]#,##0">
                  <c:v>668.56000000000006</c:v>
                </c:pt>
                <c:pt idx="1191" formatCode="[$$-409]#,##0">
                  <c:v>379.75466666666665</c:v>
                </c:pt>
                <c:pt idx="1192" formatCode="[$$-409]#,##0">
                  <c:v>87.530666666666662</c:v>
                </c:pt>
                <c:pt idx="1193" formatCode="[$$-409]#,##0">
                  <c:v>18.128</c:v>
                </c:pt>
                <c:pt idx="1194" formatCode="[$$-409]#,##0">
                  <c:v>18.645333333333333</c:v>
                </c:pt>
                <c:pt idx="1195" formatCode="[$$-409]#,##0">
                  <c:v>32.117333333333335</c:v>
                </c:pt>
                <c:pt idx="1196" formatCode="[$$-409]#,##0">
                  <c:v>170.85599999999999</c:v>
                </c:pt>
                <c:pt idx="1197" formatCode="[$$-409]#,##0">
                  <c:v>194.62666666666667</c:v>
                </c:pt>
                <c:pt idx="1198" formatCode="[$$-409]#,##0">
                  <c:v>538.90133333333335</c:v>
                </c:pt>
                <c:pt idx="1199" formatCode="[$$-409]#,##0">
                  <c:v>576.26133333333325</c:v>
                </c:pt>
                <c:pt idx="1200" formatCode="[$$-409]#,##0">
                  <c:v>544.89066666666668</c:v>
                </c:pt>
                <c:pt idx="1201" formatCode="[$$-409]#,##0">
                  <c:v>466.74399999999997</c:v>
                </c:pt>
                <c:pt idx="1202" formatCode="[$$-409]#,##0">
                  <c:v>483.26399999999995</c:v>
                </c:pt>
                <c:pt idx="1203" formatCode="[$$-409]#,##0">
                  <c:v>595.32000000000005</c:v>
                </c:pt>
                <c:pt idx="1204" formatCode="[$$-409]#,##0">
                  <c:v>401.18933333333331</c:v>
                </c:pt>
                <c:pt idx="1205" formatCode="[$$-409]#,##0">
                  <c:v>207.07000000000002</c:v>
                </c:pt>
                <c:pt idx="1206" formatCode="[$$-409]#,##0">
                  <c:v>97.437999999999988</c:v>
                </c:pt>
                <c:pt idx="1207" formatCode="[$$-409]#,##0">
                  <c:v>11.474666666666666</c:v>
                </c:pt>
                <c:pt idx="1208" formatCode="[$$-409]#,##0">
                  <c:v>21.691333333333333</c:v>
                </c:pt>
                <c:pt idx="1209" formatCode="[$$-409]#,##0">
                  <c:v>21.491333333333333</c:v>
                </c:pt>
                <c:pt idx="1210" formatCode="[$$-409]#,##0">
                  <c:v>209.84666666666666</c:v>
                </c:pt>
                <c:pt idx="1211" formatCode="[$$-409]#,##0">
                  <c:v>243.01733333333331</c:v>
                </c:pt>
                <c:pt idx="1212" formatCode="[$$-409]#,##0">
                  <c:v>241.18133333333333</c:v>
                </c:pt>
                <c:pt idx="1213" formatCode="[$$-409]#,##0">
                  <c:v>49.637</c:v>
                </c:pt>
                <c:pt idx="1214" formatCode="[$$-409]#,##0">
                  <c:v>4.0703333333333331</c:v>
                </c:pt>
                <c:pt idx="1215" formatCode="[$$-409]#,##0">
                  <c:v>35.018333333333331</c:v>
                </c:pt>
                <c:pt idx="1216" formatCode="[$$-409]#,##0">
                  <c:v>39.192</c:v>
                </c:pt>
                <c:pt idx="1217" formatCode="[$$-409]#,##0">
                  <c:v>123.86666666666667</c:v>
                </c:pt>
                <c:pt idx="1218" formatCode="[$$-409]#,##0">
                  <c:v>735.89266666666663</c:v>
                </c:pt>
                <c:pt idx="1219" formatCode="[$$-409]#,##0">
                  <c:v>813.46799999999996</c:v>
                </c:pt>
                <c:pt idx="1220" formatCode="[$$-409]#,##0">
                  <c:v>812.54800000000012</c:v>
                </c:pt>
                <c:pt idx="1221" formatCode="[$$-409]#,##0">
                  <c:v>206.49199999999999</c:v>
                </c:pt>
                <c:pt idx="1222" formatCode="[$$-409]#,##0">
                  <c:v>149.292</c:v>
                </c:pt>
                <c:pt idx="1223" formatCode="[$$-409]#,##0">
                  <c:v>64.555999999999997</c:v>
                </c:pt>
                <c:pt idx="1224" formatCode="[$$-409]#,##0">
                  <c:v>40.146000000000001</c:v>
                </c:pt>
                <c:pt idx="1225" formatCode="[$$-409]#,##0">
                  <c:v>75.076000000000008</c:v>
                </c:pt>
                <c:pt idx="1226" formatCode="[$$-409]#,##0">
                  <c:v>139.12</c:v>
                </c:pt>
                <c:pt idx="1227" formatCode="[$$-409]#,##0">
                  <c:v>130.69333333333333</c:v>
                </c:pt>
                <c:pt idx="1228" formatCode="[$$-409]#,##0">
                  <c:v>72.623333333333335</c:v>
                </c:pt>
                <c:pt idx="1229" formatCode="[$$-409]#,##0">
                  <c:v>9.8966666666666665</c:v>
                </c:pt>
                <c:pt idx="1230" formatCode="[$$-409]#,##0">
                  <c:v>5.73</c:v>
                </c:pt>
                <c:pt idx="1231" formatCode="[$$-409]#,##0">
                  <c:v>29.473333333333329</c:v>
                </c:pt>
                <c:pt idx="1232" formatCode="[$$-409]#,##0">
                  <c:v>307.57600000000002</c:v>
                </c:pt>
                <c:pt idx="1233" formatCode="[$$-409]#,##0">
                  <c:v>322.63333333333338</c:v>
                </c:pt>
                <c:pt idx="1234" formatCode="[$$-409]#,##0">
                  <c:v>308.45499999999998</c:v>
                </c:pt>
                <c:pt idx="1235" formatCode="[$$-409]#,##0">
                  <c:v>49.781666666666666</c:v>
                </c:pt>
                <c:pt idx="1236" formatCode="[$$-409]#,##0">
                  <c:v>88.813666666666677</c:v>
                </c:pt>
                <c:pt idx="1237" formatCode="[$$-409]#,##0">
                  <c:v>80.455333333333343</c:v>
                </c:pt>
                <c:pt idx="1238" formatCode="[$$-409]#,##0">
                  <c:v>72.789333333333332</c:v>
                </c:pt>
                <c:pt idx="1239" formatCode="[$$-409]#,##0">
                  <c:v>25.426666666666666</c:v>
                </c:pt>
                <c:pt idx="1240" formatCode="[$$-409]#,##0">
                  <c:v>28.643333333333334</c:v>
                </c:pt>
                <c:pt idx="1241" formatCode="[$$-409]#,##0">
                  <c:v>147.77066666666664</c:v>
                </c:pt>
                <c:pt idx="1242" formatCode="[$$-409]#,##0">
                  <c:v>143.024</c:v>
                </c:pt>
                <c:pt idx="1243" formatCode="[$$-409]#,##0">
                  <c:v>151.92066666666668</c:v>
                </c:pt>
                <c:pt idx="1244" formatCode="[$$-409]#,##0">
                  <c:v>274.03266666666667</c:v>
                </c:pt>
                <c:pt idx="1245" formatCode="[$$-409]#,##0">
                  <c:v>1474.742</c:v>
                </c:pt>
                <c:pt idx="1246" formatCode="[$$-409]#,##0">
                  <c:v>1543.5035</c:v>
                </c:pt>
                <c:pt idx="1247" formatCode="[$$-409]#,##0">
                  <c:v>1301.5474999999999</c:v>
                </c:pt>
                <c:pt idx="1248" formatCode="[$$-409]#,##0">
                  <c:v>478.57750000000004</c:v>
                </c:pt>
                <c:pt idx="1249" formatCode="[$$-409]#,##0">
                  <c:v>961.77266666666674</c:v>
                </c:pt>
                <c:pt idx="1250" formatCode="[$$-409]#,##0">
                  <c:v>949.89933333333329</c:v>
                </c:pt>
                <c:pt idx="1251" formatCode="[$$-409]#,##0">
                  <c:v>935.90666666666675</c:v>
                </c:pt>
                <c:pt idx="1252" formatCode="[$$-409]#,##0">
                  <c:v>369.4693333333334</c:v>
                </c:pt>
                <c:pt idx="1253" formatCode="[$$-409]#,##0">
                  <c:v>380.3726666666667</c:v>
                </c:pt>
                <c:pt idx="1254" formatCode="[$$-409]#,##0">
                  <c:v>15.951333333333331</c:v>
                </c:pt>
                <c:pt idx="1255" formatCode="[$$-409]#,##0">
                  <c:v>28.825999999999997</c:v>
                </c:pt>
                <c:pt idx="1256" formatCode="[$$-409]#,##0">
                  <c:v>26.150000000000002</c:v>
                </c:pt>
                <c:pt idx="1257" formatCode="[$$-409]#,##0">
                  <c:v>203.934</c:v>
                </c:pt>
                <c:pt idx="1258" formatCode="[$$-409]#,##0">
                  <c:v>274.53666666666663</c:v>
                </c:pt>
                <c:pt idx="1259" formatCode="[$$-409]#,##0">
                  <c:v>553.20266666666669</c:v>
                </c:pt>
                <c:pt idx="1260" formatCode="[$$-409]#,##0">
                  <c:v>379.05866666666662</c:v>
                </c:pt>
                <c:pt idx="1261" formatCode="[$$-409]#,##0">
                  <c:v>299.65600000000001</c:v>
                </c:pt>
                <c:pt idx="1262" formatCode="[$$-409]#,##0">
                  <c:v>34.996000000000002</c:v>
                </c:pt>
                <c:pt idx="1263" formatCode="[$$-409]#,##0">
                  <c:v>43.074000000000005</c:v>
                </c:pt>
                <c:pt idx="1264" formatCode="[$$-409]#,##0">
                  <c:v>39.44</c:v>
                </c:pt>
                <c:pt idx="1265" formatCode="[$$-409]#,##0">
                  <c:v>63.760000000000012</c:v>
                </c:pt>
                <c:pt idx="1266" formatCode="[$$-409]#,##0">
                  <c:v>147.23400000000001</c:v>
                </c:pt>
                <c:pt idx="1267" formatCode="[$$-409]#,##0">
                  <c:v>154.82</c:v>
                </c:pt>
                <c:pt idx="1268" formatCode="[$$-409]#,##0">
                  <c:v>111.36</c:v>
                </c:pt>
                <c:pt idx="1269" formatCode="[$$-409]#,##0">
                  <c:v>48.048000000000002</c:v>
                </c:pt>
                <c:pt idx="1270" formatCode="[$$-409]#,##0">
                  <c:v>54.536000000000001</c:v>
                </c:pt>
                <c:pt idx="1271" formatCode="[$$-409]#,##0">
                  <c:v>65.325333333333333</c:v>
                </c:pt>
                <c:pt idx="1272" formatCode="[$$-409]#,##0">
                  <c:v>34.669333333333334</c:v>
                </c:pt>
                <c:pt idx="1273" formatCode="[$$-409]#,##0">
                  <c:v>147.88200000000001</c:v>
                </c:pt>
                <c:pt idx="1274" formatCode="[$$-409]#,##0">
                  <c:v>137.71666666666667</c:v>
                </c:pt>
                <c:pt idx="1275" formatCode="[$$-409]#,##0">
                  <c:v>155.59133333333332</c:v>
                </c:pt>
                <c:pt idx="1276" formatCode="[$$-409]#,##0">
                  <c:v>54.898666666666664</c:v>
                </c:pt>
                <c:pt idx="1277" formatCode="[$$-409]#,##0">
                  <c:v>61.104666666666667</c:v>
                </c:pt>
                <c:pt idx="1278" formatCode="[$$-409]#,##0">
                  <c:v>67.733999999999995</c:v>
                </c:pt>
                <c:pt idx="1279" formatCode="[$$-409]#,##0">
                  <c:v>131.75</c:v>
                </c:pt>
                <c:pt idx="1280" formatCode="[$$-409]#,##0">
                  <c:v>125.8</c:v>
                </c:pt>
                <c:pt idx="1281" formatCode="[$$-409]#,##0">
                  <c:v>103.64999999999999</c:v>
                </c:pt>
                <c:pt idx="1282" formatCode="[$$-409]#,##0">
                  <c:v>94.73</c:v>
                </c:pt>
                <c:pt idx="1283" formatCode="[$$-409]#,##0">
                  <c:v>90.61399999999999</c:v>
                </c:pt>
                <c:pt idx="1284" formatCode="[$$-409]#,##0">
                  <c:v>89.770666666666656</c:v>
                </c:pt>
                <c:pt idx="1285" formatCode="[$$-409]#,##0">
                  <c:v>11.050666666666666</c:v>
                </c:pt>
                <c:pt idx="1286" formatCode="[$$-409]#,##0">
                  <c:v>23.42</c:v>
                </c:pt>
                <c:pt idx="1287" formatCode="[$$-409]#,##0">
                  <c:v>22.51733333333333</c:v>
                </c:pt>
                <c:pt idx="1288" formatCode="[$$-409]#,##0">
                  <c:v>24.297333333333331</c:v>
                </c:pt>
                <c:pt idx="1289" formatCode="[$$-409]#,##0">
                  <c:v>15.409333333333334</c:v>
                </c:pt>
                <c:pt idx="1290" formatCode="[$$-409]#,##0">
                  <c:v>22.145333333333337</c:v>
                </c:pt>
                <c:pt idx="1291" formatCode="[$$-409]#,##0">
                  <c:v>26.185333333333332</c:v>
                </c:pt>
                <c:pt idx="1292" formatCode="[$$-409]#,##0">
                  <c:v>59.846666666666671</c:v>
                </c:pt>
                <c:pt idx="1293" formatCode="[$$-409]#,##0">
                  <c:v>50.073333333333331</c:v>
                </c:pt>
                <c:pt idx="1294" formatCode="[$$-409]#,##0">
                  <c:v>321.00266666666664</c:v>
                </c:pt>
                <c:pt idx="1295" formatCode="[$$-409]#,##0">
                  <c:v>287.57066666666668</c:v>
                </c:pt>
                <c:pt idx="1296" formatCode="[$$-409]#,##0">
                  <c:v>293.45066666666668</c:v>
                </c:pt>
                <c:pt idx="1297" formatCode="[$$-409]#,##0">
                  <c:v>49.858000000000004</c:v>
                </c:pt>
                <c:pt idx="1298" formatCode="[$$-409]#,##0">
                  <c:v>54.210000000000008</c:v>
                </c:pt>
                <c:pt idx="1299" formatCode="[$$-409]#,##0">
                  <c:v>238.22333333333333</c:v>
                </c:pt>
                <c:pt idx="1300" formatCode="[$$-409]#,##0">
                  <c:v>295.36666666666667</c:v>
                </c:pt>
                <c:pt idx="1301" formatCode="[$$-409]#,##0">
                  <c:v>307.03333333333336</c:v>
                </c:pt>
                <c:pt idx="1302" formatCode="[$$-409]#,##0">
                  <c:v>124.11</c:v>
                </c:pt>
                <c:pt idx="1303" formatCode="[$$-409]#,##0">
                  <c:v>124.64</c:v>
                </c:pt>
                <c:pt idx="1304" formatCode="[$$-409]#,##0">
                  <c:v>243.96799999999999</c:v>
                </c:pt>
                <c:pt idx="1305" formatCode="[$$-409]#,##0">
                  <c:v>251.55799999999999</c:v>
                </c:pt>
                <c:pt idx="1306" formatCode="[$$-409]#,##0">
                  <c:v>161.47200000000001</c:v>
                </c:pt>
                <c:pt idx="1307" formatCode="[$$-409]#,##0">
                  <c:v>28.750666666666664</c:v>
                </c:pt>
                <c:pt idx="1308" formatCode="[$$-409]#,##0">
                  <c:v>67.144000000000005</c:v>
                </c:pt>
                <c:pt idx="1309" formatCode="[$$-409]#,##0">
                  <c:v>115.096</c:v>
                </c:pt>
                <c:pt idx="1310" formatCode="[$$-409]#,##0">
                  <c:v>109.06600000000002</c:v>
                </c:pt>
                <c:pt idx="1311" formatCode="[$$-409]#,##0">
                  <c:v>95.792666666666676</c:v>
                </c:pt>
                <c:pt idx="1312" formatCode="[$$-409]#,##0">
                  <c:v>93.727333333333334</c:v>
                </c:pt>
                <c:pt idx="1313" formatCode="[$$-409]#,##0">
                  <c:v>105.45733333333334</c:v>
                </c:pt>
                <c:pt idx="1314" formatCode="[$$-409]#,##0">
                  <c:v>126.03066666666666</c:v>
                </c:pt>
                <c:pt idx="1315" formatCode="[$$-409]#,##0">
                  <c:v>267.33999999999997</c:v>
                </c:pt>
                <c:pt idx="1316" formatCode="[$$-409]#,##0">
                  <c:v>259.11333333333334</c:v>
                </c:pt>
                <c:pt idx="1317" formatCode="[$$-409]#,##0">
                  <c:v>389.80666666666667</c:v>
                </c:pt>
                <c:pt idx="1318" formatCode="[$$-409]#,##0">
                  <c:v>198.43466666666666</c:v>
                </c:pt>
                <c:pt idx="1319" formatCode="[$$-409]#,##0">
                  <c:v>195.44433333333333</c:v>
                </c:pt>
                <c:pt idx="1320" formatCode="[$$-409]#,##0">
                  <c:v>98.655000000000015</c:v>
                </c:pt>
                <c:pt idx="1321" formatCode="[$$-409]#,##0">
                  <c:v>121.19366666666667</c:v>
                </c:pt>
                <c:pt idx="1322" formatCode="[$$-409]#,##0">
                  <c:v>123.056</c:v>
                </c:pt>
                <c:pt idx="1323" formatCode="[$$-409]#,##0">
                  <c:v>43.292000000000002</c:v>
                </c:pt>
                <c:pt idx="1324" formatCode="[$$-409]#,##0">
                  <c:v>24.845333333333333</c:v>
                </c:pt>
                <c:pt idx="1325" formatCode="[$$-409]#,##0">
                  <c:v>38.264000000000003</c:v>
                </c:pt>
                <c:pt idx="1326" formatCode="[$$-409]#,##0">
                  <c:v>26.624000000000006</c:v>
                </c:pt>
                <c:pt idx="1327" formatCode="[$$-409]#,##0">
                  <c:v>50.110666666666667</c:v>
                </c:pt>
                <c:pt idx="1328" formatCode="[$$-409]#,##0">
                  <c:v>45.436666666666667</c:v>
                </c:pt>
                <c:pt idx="1329" formatCode="[$$-409]#,##0">
                  <c:v>42.646666666666668</c:v>
                </c:pt>
                <c:pt idx="1330" formatCode="[$$-409]#,##0">
                  <c:v>22.486666666666665</c:v>
                </c:pt>
                <c:pt idx="1331" formatCode="[$$-409]#,##0">
                  <c:v>10.496666666666668</c:v>
                </c:pt>
                <c:pt idx="1332" formatCode="[$$-409]#,##0">
                  <c:v>12.160000000000002</c:v>
                </c:pt>
                <c:pt idx="1333" formatCode="[$$-409]#,##0">
                  <c:v>49.925333333333327</c:v>
                </c:pt>
                <c:pt idx="1334" formatCode="[$$-409]#,##0">
                  <c:v>233.75199999999998</c:v>
                </c:pt>
                <c:pt idx="1335" formatCode="[$$-409]#,##0">
                  <c:v>239.46866666666665</c:v>
                </c:pt>
                <c:pt idx="1336" formatCode="[$$-409]#,##0">
                  <c:v>202.48333333333332</c:v>
                </c:pt>
                <c:pt idx="1337" formatCode="[$$-409]#,##0">
                  <c:v>244.15666666666667</c:v>
                </c:pt>
                <c:pt idx="1338" formatCode="[$$-409]#,##0">
                  <c:v>260.8</c:v>
                </c:pt>
                <c:pt idx="1339" formatCode="[$$-409]#,##0">
                  <c:v>482.77333333333337</c:v>
                </c:pt>
                <c:pt idx="1340" formatCode="[$$-409]#,##0">
                  <c:v>262.13333333333333</c:v>
                </c:pt>
                <c:pt idx="1341" formatCode="[$$-409]#,##0">
                  <c:v>246.73800000000003</c:v>
                </c:pt>
                <c:pt idx="1342" formatCode="[$$-409]#,##0">
                  <c:v>30.778000000000002</c:v>
                </c:pt>
                <c:pt idx="1343" formatCode="[$$-409]#,##0">
                  <c:v>29.908000000000001</c:v>
                </c:pt>
                <c:pt idx="1344" formatCode="[$$-409]#,##0">
                  <c:v>51.550000000000004</c:v>
                </c:pt>
                <c:pt idx="1345" formatCode="[$$-409]#,##0">
                  <c:v>51.336666666666666</c:v>
                </c:pt>
                <c:pt idx="1346" formatCode="[$$-409]#,##0">
                  <c:v>53.546666666666674</c:v>
                </c:pt>
                <c:pt idx="1347" formatCode="[$$-409]#,##0">
                  <c:v>40.086666666666666</c:v>
                </c:pt>
                <c:pt idx="1348" formatCode="[$$-409]#,##0">
                  <c:v>36.32</c:v>
                </c:pt>
                <c:pt idx="1349" formatCode="[$$-409]#,##0">
                  <c:v>115.85299999999999</c:v>
                </c:pt>
                <c:pt idx="1350" formatCode="[$$-409]#,##0">
                  <c:v>108.51966666666665</c:v>
                </c:pt>
                <c:pt idx="1351" formatCode="[$$-409]#,##0">
                  <c:v>157.87966666666668</c:v>
                </c:pt>
                <c:pt idx="1352" formatCode="[$$-409]#,##0">
                  <c:v>77.65666666666668</c:v>
                </c:pt>
                <c:pt idx="1353" formatCode="[$$-409]#,##0">
                  <c:v>167.49133333333333</c:v>
                </c:pt>
                <c:pt idx="1354" formatCode="[$$-409]#,##0">
                  <c:v>179.76333333333332</c:v>
                </c:pt>
                <c:pt idx="1355" formatCode="[$$-409]#,##0">
                  <c:v>267.70133333333337</c:v>
                </c:pt>
                <c:pt idx="1356" formatCode="[$$-409]#,##0">
                  <c:v>193.78</c:v>
                </c:pt>
                <c:pt idx="1357" formatCode="[$$-409]#,##0">
                  <c:v>120.85066666666665</c:v>
                </c:pt>
                <c:pt idx="1358" formatCode="[$$-409]#,##0">
                  <c:v>75.565333333333342</c:v>
                </c:pt>
                <c:pt idx="1359" formatCode="[$$-409]#,##0">
                  <c:v>90.270666666666671</c:v>
                </c:pt>
                <c:pt idx="1360" formatCode="[$$-409]#,##0">
                  <c:v>97.501333333333335</c:v>
                </c:pt>
                <c:pt idx="1361" formatCode="[$$-409]#,##0">
                  <c:v>152.17066666666668</c:v>
                </c:pt>
                <c:pt idx="1362" formatCode="[$$-409]#,##0">
                  <c:v>123.88133333333333</c:v>
                </c:pt>
                <c:pt idx="1363" formatCode="[$$-409]#,##0">
                  <c:v>147.98599999999999</c:v>
                </c:pt>
                <c:pt idx="1364" formatCode="[$$-409]#,##0">
                  <c:v>124.77800000000001</c:v>
                </c:pt>
                <c:pt idx="1365" formatCode="[$$-409]#,##0">
                  <c:v>179.17666666666665</c:v>
                </c:pt>
                <c:pt idx="1366" formatCode="[$$-409]#,##0">
                  <c:v>446.89066666666668</c:v>
                </c:pt>
                <c:pt idx="1367" formatCode="[$$-409]#,##0">
                  <c:v>415.54</c:v>
                </c:pt>
                <c:pt idx="1368" formatCode="[$$-409]#,##0">
                  <c:v>545.03133333333335</c:v>
                </c:pt>
                <c:pt idx="1369" formatCode="[$$-409]#,##0">
                  <c:v>249.99933333333331</c:v>
                </c:pt>
                <c:pt idx="1370" formatCode="[$$-409]#,##0">
                  <c:v>217.726</c:v>
                </c:pt>
                <c:pt idx="1371" formatCode="[$$-409]#,##0">
                  <c:v>30.906666666666666</c:v>
                </c:pt>
                <c:pt idx="1372" formatCode="[$$-409]#,##0">
                  <c:v>31.922666666666668</c:v>
                </c:pt>
                <c:pt idx="1373" formatCode="[$$-409]#,##0">
                  <c:v>319.81266666666664</c:v>
                </c:pt>
                <c:pt idx="1374" formatCode="[$$-409]#,##0">
                  <c:v>673.19600000000003</c:v>
                </c:pt>
                <c:pt idx="1375" formatCode="[$$-409]#,##0">
                  <c:v>816.78000000000009</c:v>
                </c:pt>
                <c:pt idx="1376" formatCode="[$$-409]#,##0">
                  <c:v>517.99666666666667</c:v>
                </c:pt>
                <c:pt idx="1377" formatCode="[$$-409]#,##0">
                  <c:v>288.06666666666666</c:v>
                </c:pt>
                <c:pt idx="1378" formatCode="[$$-409]#,##0">
                  <c:v>191.75333333333333</c:v>
                </c:pt>
                <c:pt idx="1379" formatCode="[$$-409]#,##0">
                  <c:v>190.68133333333333</c:v>
                </c:pt>
                <c:pt idx="1380" formatCode="[$$-409]#,##0">
                  <c:v>85.345333333333329</c:v>
                </c:pt>
                <c:pt idx="1381" formatCode="[$$-409]#,##0">
                  <c:v>59.371999999999993</c:v>
                </c:pt>
                <c:pt idx="1382" formatCode="[$$-409]#,##0">
                  <c:v>171.25733333333332</c:v>
                </c:pt>
                <c:pt idx="1383" formatCode="[$$-409]#,##0">
                  <c:v>146.42333333333332</c:v>
                </c:pt>
                <c:pt idx="1384" formatCode="[$$-409]#,##0">
                  <c:v>125.70999999999998</c:v>
                </c:pt>
                <c:pt idx="1385" formatCode="[$$-409]#,##0">
                  <c:v>89.423333333333332</c:v>
                </c:pt>
                <c:pt idx="1386" formatCode="[$$-409]#,##0">
                  <c:v>142.26</c:v>
                </c:pt>
                <c:pt idx="1387" formatCode="[$$-409]#,##0">
                  <c:v>170.92999999999998</c:v>
                </c:pt>
                <c:pt idx="1388" formatCode="[$$-409]#,##0">
                  <c:v>252.54666666666665</c:v>
                </c:pt>
                <c:pt idx="1389" formatCode="[$$-409]#,##0">
                  <c:v>237.54999999999998</c:v>
                </c:pt>
                <c:pt idx="1390" formatCode="[$$-409]#,##0">
                  <c:v>254.08</c:v>
                </c:pt>
                <c:pt idx="1391" formatCode="[$$-409]#,##0">
                  <c:v>206.59333333333333</c:v>
                </c:pt>
                <c:pt idx="1392" formatCode="[$$-409]#,##0">
                  <c:v>168.78733333333335</c:v>
                </c:pt>
                <c:pt idx="1393" formatCode="[$$-409]#,##0">
                  <c:v>334.79066666666671</c:v>
                </c:pt>
                <c:pt idx="1394" formatCode="[$$-409]#,##0">
                  <c:v>242.88233333333335</c:v>
                </c:pt>
                <c:pt idx="1395" formatCode="[$$-409]#,##0">
                  <c:v>245.43700000000001</c:v>
                </c:pt>
                <c:pt idx="1396" formatCode="[$$-409]#,##0">
                  <c:v>31.806999999999999</c:v>
                </c:pt>
                <c:pt idx="1397" formatCode="[$$-409]#,##0">
                  <c:v>39.058666666666674</c:v>
                </c:pt>
                <c:pt idx="1398" formatCode="[$$-409]#,##0">
                  <c:v>35.480000000000004</c:v>
                </c:pt>
                <c:pt idx="1399" formatCode="[$$-409]#,##0">
                  <c:v>38.893333333333338</c:v>
                </c:pt>
                <c:pt idx="1400" formatCode="[$$-409]#,##0">
                  <c:v>93.356666666666669</c:v>
                </c:pt>
                <c:pt idx="1401" formatCode="[$$-409]#,##0">
                  <c:v>159.58866666666665</c:v>
                </c:pt>
                <c:pt idx="1402" formatCode="[$$-409]#,##0">
                  <c:v>292.12200000000001</c:v>
                </c:pt>
                <c:pt idx="1403" formatCode="[$$-409]#,##0">
                  <c:v>211.62666666666667</c:v>
                </c:pt>
                <c:pt idx="1404" formatCode="[$$-409]#,##0">
                  <c:v>194.82266666666666</c:v>
                </c:pt>
                <c:pt idx="1405" formatCode="[$$-409]#,##0">
                  <c:v>93.950666666666677</c:v>
                </c:pt>
                <c:pt idx="1406" formatCode="[$$-409]#,##0">
                  <c:v>115.676</c:v>
                </c:pt>
                <c:pt idx="1407" formatCode="[$$-409]#,##0">
                  <c:v>77.414666666666662</c:v>
                </c:pt>
                <c:pt idx="1408" formatCode="[$$-409]#,##0">
                  <c:v>169.54166666666666</c:v>
                </c:pt>
                <c:pt idx="1409" formatCode="[$$-409]#,##0">
                  <c:v>152.27500000000001</c:v>
                </c:pt>
                <c:pt idx="1410" formatCode="[$$-409]#,##0">
                  <c:v>274.95033333333333</c:v>
                </c:pt>
                <c:pt idx="1411" formatCode="[$$-409]#,##0">
                  <c:v>198.98866666666666</c:v>
                </c:pt>
                <c:pt idx="1412" formatCode="[$$-409]#,##0">
                  <c:v>302.6846666666666</c:v>
                </c:pt>
                <c:pt idx="1413" formatCode="[$$-409]#,##0">
                  <c:v>246.67266666666669</c:v>
                </c:pt>
                <c:pt idx="1414" formatCode="[$$-409]#,##0">
                  <c:v>204.15933333333331</c:v>
                </c:pt>
                <c:pt idx="1415" formatCode="[$$-409]#,##0">
                  <c:v>408.01800000000003</c:v>
                </c:pt>
                <c:pt idx="1416" formatCode="[$$-409]#,##0">
                  <c:v>378.42800000000005</c:v>
                </c:pt>
                <c:pt idx="1417" formatCode="[$$-409]#,##0">
                  <c:v>367.49066666666675</c:v>
                </c:pt>
                <c:pt idx="1418" formatCode="[$$-409]#,##0">
                  <c:v>80.8</c:v>
                </c:pt>
                <c:pt idx="1419" formatCode="[$$-409]#,##0">
                  <c:v>54.596000000000004</c:v>
                </c:pt>
                <c:pt idx="1420" formatCode="[$$-409]#,##0">
                  <c:v>73.177333333333337</c:v>
                </c:pt>
                <c:pt idx="1421" formatCode="[$$-409]#,##0">
                  <c:v>70.096999999999994</c:v>
                </c:pt>
                <c:pt idx="1422" formatCode="[$$-409]#,##0">
                  <c:v>85.868999999999986</c:v>
                </c:pt>
                <c:pt idx="1423" formatCode="[$$-409]#,##0">
                  <c:v>153.63166666666666</c:v>
                </c:pt>
                <c:pt idx="1424" formatCode="[$$-409]#,##0">
                  <c:v>249.17066666666665</c:v>
                </c:pt>
                <c:pt idx="1425" formatCode="[$$-409]#,##0">
                  <c:v>212.44533333333331</c:v>
                </c:pt>
                <c:pt idx="1426" formatCode="[$$-409]#,##0">
                  <c:v>129.37533333333334</c:v>
                </c:pt>
                <c:pt idx="1427" formatCode="[$$-409]#,##0">
                  <c:v>18.09266666666667</c:v>
                </c:pt>
                <c:pt idx="1428" formatCode="[$$-409]#,##0">
                  <c:v>157.32333333333335</c:v>
                </c:pt>
                <c:pt idx="1429" formatCode="[$$-409]#,##0">
                  <c:v>225.99066666666667</c:v>
                </c:pt>
                <c:pt idx="1430" formatCode="[$$-409]#,##0">
                  <c:v>266.97733333333332</c:v>
                </c:pt>
                <c:pt idx="1431" formatCode="[$$-409]#,##0">
                  <c:v>126.92733333333332</c:v>
                </c:pt>
                <c:pt idx="1432" formatCode="[$$-409]#,##0">
                  <c:v>659.96333333333325</c:v>
                </c:pt>
                <c:pt idx="1433" formatCode="[$$-409]#,##0">
                  <c:v>620.34333333333336</c:v>
                </c:pt>
                <c:pt idx="1434" formatCode="[$$-409]#,##0">
                  <c:v>628.28800000000001</c:v>
                </c:pt>
                <c:pt idx="1435" formatCode="[$$-409]#,##0">
                  <c:v>23.417333333333332</c:v>
                </c:pt>
                <c:pt idx="1436" formatCode="[$$-409]#,##0">
                  <c:v>100.07733333333333</c:v>
                </c:pt>
                <c:pt idx="1437" formatCode="[$$-409]#,##0">
                  <c:v>907.51933333333329</c:v>
                </c:pt>
                <c:pt idx="1438" formatCode="[$$-409]#,##0">
                  <c:v>915.67</c:v>
                </c:pt>
                <c:pt idx="1439" formatCode="[$$-409]#,##0">
                  <c:v>841.02999999999986</c:v>
                </c:pt>
                <c:pt idx="1440" formatCode="[$$-409]#,##0">
                  <c:v>35.443999999999996</c:v>
                </c:pt>
                <c:pt idx="1441" formatCode="[$$-409]#,##0">
                  <c:v>30.13066666666667</c:v>
                </c:pt>
                <c:pt idx="1442" formatCode="[$$-409]#,##0">
                  <c:v>63.285333333333334</c:v>
                </c:pt>
                <c:pt idx="1443" formatCode="[$$-409]#,##0">
                  <c:v>711.03733333333332</c:v>
                </c:pt>
                <c:pt idx="1444" formatCode="[$$-409]#,##0">
                  <c:v>761.36266666666677</c:v>
                </c:pt>
                <c:pt idx="1445" formatCode="[$$-409]#,##0">
                  <c:v>871.65533333333349</c:v>
                </c:pt>
                <c:pt idx="1446" formatCode="[$$-409]#,##0">
                  <c:v>227.67400000000001</c:v>
                </c:pt>
                <c:pt idx="1447" formatCode="[$$-409]#,##0">
                  <c:v>173.596</c:v>
                </c:pt>
                <c:pt idx="1448" formatCode="[$$-409]#,##0">
                  <c:v>46.412666666666667</c:v>
                </c:pt>
                <c:pt idx="1449" formatCode="[$$-409]#,##0">
                  <c:v>31.093</c:v>
                </c:pt>
                <c:pt idx="1450" formatCode="[$$-409]#,##0">
                  <c:v>53.919000000000004</c:v>
                </c:pt>
                <c:pt idx="1451" formatCode="[$$-409]#,##0">
                  <c:v>54.895000000000003</c:v>
                </c:pt>
                <c:pt idx="1452" formatCode="[$$-409]#,##0">
                  <c:v>65.470000000000013</c:v>
                </c:pt>
                <c:pt idx="1453" formatCode="[$$-409]#,##0">
                  <c:v>1055.1433333333332</c:v>
                </c:pt>
                <c:pt idx="1454" formatCode="[$$-409]#,##0">
                  <c:v>1054.9833333333333</c:v>
                </c:pt>
                <c:pt idx="1455" formatCode="[$$-409]#,##0">
                  <c:v>1194.7133333333334</c:v>
                </c:pt>
                <c:pt idx="1456" formatCode="[$$-409]#,##0">
                  <c:v>198.78</c:v>
                </c:pt>
                <c:pt idx="1457" formatCode="[$$-409]#,##0">
                  <c:v>173.69200000000001</c:v>
                </c:pt>
                <c:pt idx="1458" formatCode="[$$-409]#,##0">
                  <c:v>31.865333333333336</c:v>
                </c:pt>
                <c:pt idx="1459" formatCode="[$$-409]#,##0">
                  <c:v>32.94</c:v>
                </c:pt>
                <c:pt idx="1460" formatCode="[$$-409]#,##0">
                  <c:v>108.96333333333332</c:v>
                </c:pt>
                <c:pt idx="1461" formatCode="[$$-409]#,##0">
                  <c:v>153.13800000000001</c:v>
                </c:pt>
                <c:pt idx="1462" formatCode="[$$-409]#,##0">
                  <c:v>476.2353333333333</c:v>
                </c:pt>
                <c:pt idx="1463" formatCode="[$$-409]#,##0">
                  <c:v>396.12666666666661</c:v>
                </c:pt>
                <c:pt idx="1464" formatCode="[$$-409]#,##0">
                  <c:v>383.25733333333329</c:v>
                </c:pt>
                <c:pt idx="1465" formatCode="[$$-409]#,##0">
                  <c:v>73.677333333333337</c:v>
                </c:pt>
                <c:pt idx="1466" formatCode="[$$-409]#,##0">
                  <c:v>157.77333333333334</c:v>
                </c:pt>
                <c:pt idx="1467" formatCode="[$$-409]#,##0">
                  <c:v>408.29466666666667</c:v>
                </c:pt>
                <c:pt idx="1468" formatCode="[$$-409]#,##0">
                  <c:v>390.14933333333335</c:v>
                </c:pt>
                <c:pt idx="1469" formatCode="[$$-409]#,##0">
                  <c:v>309.1466666666667</c:v>
                </c:pt>
                <c:pt idx="1470" formatCode="[$$-409]#,##0">
                  <c:v>20.449333333333332</c:v>
                </c:pt>
                <c:pt idx="1471" formatCode="[$$-409]#,##0">
                  <c:v>9.4926666666666666</c:v>
                </c:pt>
                <c:pt idx="1472" formatCode="[$$-409]#,##0">
                  <c:v>7.4020000000000001</c:v>
                </c:pt>
                <c:pt idx="1473" formatCode="[$$-409]#,##0">
                  <c:v>10.879333333333335</c:v>
                </c:pt>
                <c:pt idx="1474" formatCode="[$$-409]#,##0">
                  <c:v>13.893333333333333</c:v>
                </c:pt>
                <c:pt idx="1475" formatCode="[$$-409]#,##0">
                  <c:v>21.300666666666668</c:v>
                </c:pt>
                <c:pt idx="1476" formatCode="[$$-409]#,##0">
                  <c:v>32.919333333333334</c:v>
                </c:pt>
                <c:pt idx="1477" formatCode="[$$-409]#,##0">
                  <c:v>37.671333333333337</c:v>
                </c:pt>
                <c:pt idx="1478" formatCode="[$$-409]#,##0">
                  <c:v>36.674666666666667</c:v>
                </c:pt>
                <c:pt idx="1479" formatCode="[$$-409]#,##0">
                  <c:v>32.782666666666671</c:v>
                </c:pt>
                <c:pt idx="1480" formatCode="[$$-409]#,##0">
                  <c:v>33.416666666666664</c:v>
                </c:pt>
                <c:pt idx="1481" formatCode="[$$-409]#,##0">
                  <c:v>28.019333333333332</c:v>
                </c:pt>
                <c:pt idx="1482" formatCode="[$$-409]#,##0">
                  <c:v>15.673999999999999</c:v>
                </c:pt>
                <c:pt idx="1483" formatCode="[$$-409]#,##0">
                  <c:v>63.383999999999993</c:v>
                </c:pt>
                <c:pt idx="1484" formatCode="[$$-409]#,##0">
                  <c:v>61.394666666666666</c:v>
                </c:pt>
                <c:pt idx="1485" formatCode="[$$-409]#,##0">
                  <c:v>464.536</c:v>
                </c:pt>
                <c:pt idx="1486" formatCode="[$$-409]#,##0">
                  <c:v>435.52600000000001</c:v>
                </c:pt>
                <c:pt idx="1487" formatCode="[$$-409]#,##0">
                  <c:v>448.47266666666661</c:v>
                </c:pt>
                <c:pt idx="1488" formatCode="[$$-409]#,##0">
                  <c:v>45.87</c:v>
                </c:pt>
                <c:pt idx="1489" formatCode="[$$-409]#,##0">
                  <c:v>36.866666666666667</c:v>
                </c:pt>
                <c:pt idx="1490" formatCode="[$$-409]#,##0">
                  <c:v>24.626666666666665</c:v>
                </c:pt>
                <c:pt idx="1491" formatCode="[$$-409]#,##0">
                  <c:v>348.71066666666667</c:v>
                </c:pt>
                <c:pt idx="1492" formatCode="[$$-409]#,##0">
                  <c:v>330.93733333333336</c:v>
                </c:pt>
                <c:pt idx="1493" formatCode="[$$-409]#,##0">
                  <c:v>342.32733333333334</c:v>
                </c:pt>
                <c:pt idx="1494" formatCode="[$$-409]#,##0">
                  <c:v>19.960666666666665</c:v>
                </c:pt>
                <c:pt idx="1495" formatCode="[$$-409]#,##0">
                  <c:v>22.341999999999999</c:v>
                </c:pt>
                <c:pt idx="1496" formatCode="[$$-409]#,##0">
                  <c:v>13.365333333333332</c:v>
                </c:pt>
                <c:pt idx="1497" formatCode="[$$-409]#,##0">
                  <c:v>16.021333333333331</c:v>
                </c:pt>
                <c:pt idx="1498" formatCode="[$$-409]#,##0">
                  <c:v>15.778666666666666</c:v>
                </c:pt>
                <c:pt idx="1499" formatCode="[$$-409]#,##0">
                  <c:v>85.757333333333335</c:v>
                </c:pt>
                <c:pt idx="1500" formatCode="[$$-409]#,##0">
                  <c:v>259.72000000000003</c:v>
                </c:pt>
                <c:pt idx="1501" formatCode="[$$-409]#,##0">
                  <c:v>265.54133333333334</c:v>
                </c:pt>
                <c:pt idx="1502" formatCode="[$$-409]#,##0">
                  <c:v>194.50266666666667</c:v>
                </c:pt>
                <c:pt idx="1503" formatCode="[$$-409]#,##0">
                  <c:v>16.726666666666667</c:v>
                </c:pt>
                <c:pt idx="1504" formatCode="[$$-409]#,##0">
                  <c:v>340.5453333333333</c:v>
                </c:pt>
                <c:pt idx="1505" formatCode="[$$-409]#,##0">
                  <c:v>343.19200000000001</c:v>
                </c:pt>
                <c:pt idx="1506" formatCode="[$$-409]#,##0">
                  <c:v>472.952</c:v>
                </c:pt>
                <c:pt idx="1507" formatCode="[$$-409]#,##0">
                  <c:v>149.46</c:v>
                </c:pt>
                <c:pt idx="1508" formatCode="[$$-409]#,##0">
                  <c:v>146.28666666666666</c:v>
                </c:pt>
                <c:pt idx="1509" formatCode="[$$-409]#,##0">
                  <c:v>142.82000000000002</c:v>
                </c:pt>
                <c:pt idx="1510" formatCode="[$$-409]#,##0">
                  <c:v>143.26000000000002</c:v>
                </c:pt>
                <c:pt idx="1511" formatCode="[$$-409]#,##0">
                  <c:v>207.16133333333335</c:v>
                </c:pt>
                <c:pt idx="1512" formatCode="[$$-409]#,##0">
                  <c:v>85.754666666666665</c:v>
                </c:pt>
                <c:pt idx="1513" formatCode="[$$-409]#,##0">
                  <c:v>76.062666666666658</c:v>
                </c:pt>
                <c:pt idx="1514" formatCode="[$$-409]#,##0">
                  <c:v>30.603333333333335</c:v>
                </c:pt>
                <c:pt idx="1515" formatCode="[$$-409]#,##0">
                  <c:v>580.01</c:v>
                </c:pt>
                <c:pt idx="1516" formatCode="[$$-409]#,##0">
                  <c:v>605.70866666666655</c:v>
                </c:pt>
                <c:pt idx="1517" formatCode="[$$-409]#,##0">
                  <c:v>588.90399999999988</c:v>
                </c:pt>
                <c:pt idx="1518" formatCode="[$$-409]#,##0">
                  <c:v>39.482666666666667</c:v>
                </c:pt>
                <c:pt idx="1519" formatCode="[$$-409]#,##0">
                  <c:v>17.042666666666666</c:v>
                </c:pt>
                <c:pt idx="1520" formatCode="[$$-409]#,##0">
                  <c:v>81.322666666666663</c:v>
                </c:pt>
                <c:pt idx="1521" formatCode="[$$-409]#,##0">
                  <c:v>80.850666666666669</c:v>
                </c:pt>
                <c:pt idx="1522" formatCode="[$$-409]#,##0">
                  <c:v>141.43466666666666</c:v>
                </c:pt>
                <c:pt idx="1523" formatCode="[$$-409]#,##0">
                  <c:v>155.09866666666667</c:v>
                </c:pt>
                <c:pt idx="1524" formatCode="[$$-409]#,##0">
                  <c:v>177.22666666666666</c:v>
                </c:pt>
                <c:pt idx="1525" formatCode="[$$-409]#,##0">
                  <c:v>112.52266666666668</c:v>
                </c:pt>
                <c:pt idx="1526" formatCode="[$$-409]#,##0">
                  <c:v>34.037333333333329</c:v>
                </c:pt>
                <c:pt idx="1527" formatCode="[$$-409]#,##0">
                  <c:v>13.996</c:v>
                </c:pt>
                <c:pt idx="1528" formatCode="[$$-409]#,##0">
                  <c:v>15.042666666666667</c:v>
                </c:pt>
                <c:pt idx="1529" formatCode="[$$-409]#,##0">
                  <c:v>35.943999999999996</c:v>
                </c:pt>
                <c:pt idx="1530" formatCode="[$$-409]#,##0">
                  <c:v>30.798666666666666</c:v>
                </c:pt>
                <c:pt idx="1531" formatCode="[$$-409]#,##0">
                  <c:v>31.157333333333337</c:v>
                </c:pt>
                <c:pt idx="1532" formatCode="[$$-409]#,##0">
                  <c:v>77.333333333333329</c:v>
                </c:pt>
                <c:pt idx="1533" formatCode="[$$-409]#,##0">
                  <c:v>141.74633333333335</c:v>
                </c:pt>
                <c:pt idx="1534" formatCode="[$$-409]#,##0">
                  <c:v>152.53433333333334</c:v>
                </c:pt>
                <c:pt idx="1535" formatCode="[$$-409]#,##0">
                  <c:v>85.464333333333343</c:v>
                </c:pt>
                <c:pt idx="1536" formatCode="[$$-409]#,##0">
                  <c:v>30.8</c:v>
                </c:pt>
                <c:pt idx="1537" formatCode="[$$-409]#,##0">
                  <c:v>22.646666666666665</c:v>
                </c:pt>
                <c:pt idx="1538" formatCode="[$$-409]#,##0">
                  <c:v>279.73666666666668</c:v>
                </c:pt>
                <c:pt idx="1539" formatCode="[$$-409]#,##0">
                  <c:v>347.23333333333335</c:v>
                </c:pt>
                <c:pt idx="1540" formatCode="[$$-409]#,##0">
                  <c:v>344.58</c:v>
                </c:pt>
                <c:pt idx="1541" formatCode="[$$-409]#,##0">
                  <c:v>87.088000000000008</c:v>
                </c:pt>
                <c:pt idx="1542" formatCode="[$$-409]#,##0">
                  <c:v>33.893333333333338</c:v>
                </c:pt>
                <c:pt idx="1543" formatCode="[$$-409]#,##0">
                  <c:v>42.533333333333331</c:v>
                </c:pt>
                <c:pt idx="1544" formatCode="[$$-409]#,##0">
                  <c:v>563.54133333333334</c:v>
                </c:pt>
                <c:pt idx="1545" formatCode="[$$-409]#,##0">
                  <c:v>647.74933333333331</c:v>
                </c:pt>
                <c:pt idx="1546" formatCode="[$$-409]#,##0">
                  <c:v>644.30666666666673</c:v>
                </c:pt>
                <c:pt idx="1547" formatCode="[$$-409]#,##0">
                  <c:v>128.82933333333332</c:v>
                </c:pt>
                <c:pt idx="1548" formatCode="[$$-409]#,##0">
                  <c:v>203.65333333333331</c:v>
                </c:pt>
                <c:pt idx="1549" formatCode="[$$-409]#,##0">
                  <c:v>198.79066666666665</c:v>
                </c:pt>
                <c:pt idx="1550" formatCode="[$$-409]#,##0">
                  <c:v>227.09199999999998</c:v>
                </c:pt>
                <c:pt idx="1551" formatCode="[$$-409]#,##0">
                  <c:v>47.614666666666665</c:v>
                </c:pt>
                <c:pt idx="1552" formatCode="[$$-409]#,##0">
                  <c:v>86.089999999999989</c:v>
                </c:pt>
                <c:pt idx="1553" formatCode="[$$-409]#,##0">
                  <c:v>50.53</c:v>
                </c:pt>
                <c:pt idx="1554" formatCode="[$$-409]#,##0">
                  <c:v>73.99666666666667</c:v>
                </c:pt>
                <c:pt idx="1555" formatCode="[$$-409]#,##0">
                  <c:v>35.527999999999999</c:v>
                </c:pt>
                <c:pt idx="1556" formatCode="[$$-409]#,##0">
                  <c:v>60.221333333333327</c:v>
                </c:pt>
                <c:pt idx="1557" formatCode="[$$-409]#,##0">
                  <c:v>86.887999999999991</c:v>
                </c:pt>
                <c:pt idx="1558" formatCode="[$$-409]#,##0">
                  <c:v>95.557333333333318</c:v>
                </c:pt>
                <c:pt idx="1559" formatCode="[$$-409]#,##0">
                  <c:v>75.404000000000011</c:v>
                </c:pt>
                <c:pt idx="1560" formatCode="[$$-409]#,##0">
                  <c:v>19.010666666666665</c:v>
                </c:pt>
                <c:pt idx="1561" formatCode="[$$-409]#,##0">
                  <c:v>355.43666666666672</c:v>
                </c:pt>
                <c:pt idx="1562" formatCode="[$$-409]#,##0">
                  <c:v>352.9206666666667</c:v>
                </c:pt>
                <c:pt idx="1563" formatCode="[$$-409]#,##0">
                  <c:v>470.29400000000004</c:v>
                </c:pt>
                <c:pt idx="1564" formatCode="[$$-409]#,##0">
                  <c:v>273.27600000000001</c:v>
                </c:pt>
                <c:pt idx="1565" formatCode="[$$-409]#,##0">
                  <c:v>276.65199999999999</c:v>
                </c:pt>
                <c:pt idx="1566" formatCode="[$$-409]#,##0">
                  <c:v>161.28</c:v>
                </c:pt>
                <c:pt idx="1567" formatCode="[$$-409]#,##0">
                  <c:v>51.078000000000003</c:v>
                </c:pt>
                <c:pt idx="1568" formatCode="[$$-409]#,##0">
                  <c:v>48.198</c:v>
                </c:pt>
                <c:pt idx="1569" formatCode="[$$-409]#,##0">
                  <c:v>246.57666666666668</c:v>
                </c:pt>
                <c:pt idx="1570" formatCode="[$$-409]#,##0">
                  <c:v>212.86666666666667</c:v>
                </c:pt>
                <c:pt idx="1571" formatCode="[$$-409]#,##0">
                  <c:v>218.58333333333334</c:v>
                </c:pt>
                <c:pt idx="1572" formatCode="[$$-409]#,##0">
                  <c:v>144.42333333333332</c:v>
                </c:pt>
                <c:pt idx="1573" formatCode="[$$-409]#,##0">
                  <c:v>150.70333333333335</c:v>
                </c:pt>
                <c:pt idx="1574" formatCode="[$$-409]#,##0">
                  <c:v>395.13333333333338</c:v>
                </c:pt>
                <c:pt idx="1575" formatCode="[$$-409]#,##0">
                  <c:v>275.97066666666666</c:v>
                </c:pt>
                <c:pt idx="1576" formatCode="[$$-409]#,##0">
                  <c:v>264.07066666666668</c:v>
                </c:pt>
                <c:pt idx="1577" formatCode="[$$-409]#,##0">
                  <c:v>66.603999999999999</c:v>
                </c:pt>
                <c:pt idx="1578" formatCode="[$$-409]#,##0">
                  <c:v>161.28</c:v>
                </c:pt>
                <c:pt idx="1579" formatCode="[$$-409]#,##0">
                  <c:v>287.22199999999998</c:v>
                </c:pt>
                <c:pt idx="1580" formatCode="[$$-409]#,##0">
                  <c:v>244.24866666666671</c:v>
                </c:pt>
                <c:pt idx="1581" formatCode="[$$-409]#,##0">
                  <c:v>547.44466666666665</c:v>
                </c:pt>
                <c:pt idx="1582" formatCode="[$$-409]#,##0">
                  <c:v>435.52266666666668</c:v>
                </c:pt>
                <c:pt idx="1583" formatCode="[$$-409]#,##0">
                  <c:v>423.58933333333334</c:v>
                </c:pt>
                <c:pt idx="1584" formatCode="[$$-409]#,##0">
                  <c:v>344.38333333333338</c:v>
                </c:pt>
                <c:pt idx="1585" formatCode="[$$-409]#,##0">
                  <c:v>376.6033333333333</c:v>
                </c:pt>
                <c:pt idx="1586" formatCode="[$$-409]#,##0">
                  <c:v>378.10000000000008</c:v>
                </c:pt>
                <c:pt idx="1587" formatCode="[$$-409]#,##0">
                  <c:v>134.04999999999998</c:v>
                </c:pt>
                <c:pt idx="1588" formatCode="[$$-409]#,##0">
                  <c:v>89.803333333333327</c:v>
                </c:pt>
                <c:pt idx="1589" formatCode="[$$-409]#,##0">
                  <c:v>97.415999999999997</c:v>
                </c:pt>
                <c:pt idx="1590" formatCode="[$$-409]#,##0">
                  <c:v>17.495999999999999</c:v>
                </c:pt>
                <c:pt idx="1591" formatCode="[$$-409]#,##0">
                  <c:v>81.031999999999996</c:v>
                </c:pt>
                <c:pt idx="1592" formatCode="[$$-409]#,##0">
                  <c:v>74.349333333333334</c:v>
                </c:pt>
                <c:pt idx="1593" formatCode="[$$-409]#,##0">
                  <c:v>191.35533333333333</c:v>
                </c:pt>
                <c:pt idx="1594" formatCode="[$$-409]#,##0">
                  <c:v>140.16333333333333</c:v>
                </c:pt>
                <c:pt idx="1595" formatCode="[$$-409]#,##0">
                  <c:v>318.11666666666662</c:v>
                </c:pt>
                <c:pt idx="1596" formatCode="[$$-409]#,##0">
                  <c:v>204.06266666666662</c:v>
                </c:pt>
                <c:pt idx="1597" formatCode="[$$-409]#,##0">
                  <c:v>190.2893333333333</c:v>
                </c:pt>
                <c:pt idx="1598" formatCode="[$$-409]#,##0">
                  <c:v>40.901333333333334</c:v>
                </c:pt>
                <c:pt idx="1599" formatCode="[$$-409]#,##0">
                  <c:v>40.6</c:v>
                </c:pt>
                <c:pt idx="1600" formatCode="[$$-409]#,##0">
                  <c:v>109.02933333333334</c:v>
                </c:pt>
                <c:pt idx="1601" formatCode="[$$-409]#,##0">
                  <c:v>78.207999999999998</c:v>
                </c:pt>
                <c:pt idx="1602" formatCode="[$$-409]#,##0">
                  <c:v>124.85733333333333</c:v>
                </c:pt>
                <c:pt idx="1603" formatCode="[$$-409]#,##0">
                  <c:v>67.524000000000001</c:v>
                </c:pt>
                <c:pt idx="1604" formatCode="[$$-409]#,##0">
                  <c:v>67.12</c:v>
                </c:pt>
                <c:pt idx="1605" formatCode="[$$-409]#,##0">
                  <c:v>39.54</c:v>
                </c:pt>
                <c:pt idx="1606" formatCode="[$$-409]#,##0">
                  <c:v>28.166666666666668</c:v>
                </c:pt>
                <c:pt idx="1607" formatCode="[$$-409]#,##0">
                  <c:v>33.92</c:v>
                </c:pt>
                <c:pt idx="1608" formatCode="[$$-409]#,##0">
                  <c:v>12.632</c:v>
                </c:pt>
                <c:pt idx="1609" formatCode="[$$-409]#,##0">
                  <c:v>107.574</c:v>
                </c:pt>
                <c:pt idx="1610" formatCode="[$$-409]#,##0">
                  <c:v>167.19533333333334</c:v>
                </c:pt>
                <c:pt idx="1611" formatCode="[$$-409]#,##0">
                  <c:v>192.078</c:v>
                </c:pt>
                <c:pt idx="1612" formatCode="[$$-409]#,##0">
                  <c:v>428.52933333333334</c:v>
                </c:pt>
                <c:pt idx="1613" formatCode="[$$-409]#,##0">
                  <c:v>389.32666666666665</c:v>
                </c:pt>
                <c:pt idx="1614" formatCode="[$$-409]#,##0">
                  <c:v>362.58200000000005</c:v>
                </c:pt>
                <c:pt idx="1615" formatCode="[$$-409]#,##0">
                  <c:v>43.042000000000002</c:v>
                </c:pt>
                <c:pt idx="1616" formatCode="[$$-409]#,##0">
                  <c:v>24.98</c:v>
                </c:pt>
                <c:pt idx="1617" formatCode="[$$-409]#,##0">
                  <c:v>43.556666666666665</c:v>
                </c:pt>
                <c:pt idx="1618" formatCode="[$$-409]#,##0">
                  <c:v>31.986666666666665</c:v>
                </c:pt>
                <c:pt idx="1619" formatCode="[$$-409]#,##0">
                  <c:v>88.21</c:v>
                </c:pt>
                <c:pt idx="1620" formatCode="[$$-409]#,##0">
                  <c:v>330.54333333333335</c:v>
                </c:pt>
                <c:pt idx="1621" formatCode="[$$-409]#,##0">
                  <c:v>336.036</c:v>
                </c:pt>
                <c:pt idx="1622" formatCode="[$$-409]#,##0">
                  <c:v>286.54933333333332</c:v>
                </c:pt>
                <c:pt idx="1623" formatCode="[$$-409]#,##0">
                  <c:v>249.70933333333335</c:v>
                </c:pt>
                <c:pt idx="1624" formatCode="[$$-409]#,##0">
                  <c:v>663.93666666666661</c:v>
                </c:pt>
                <c:pt idx="1625" formatCode="[$$-409]#,##0">
                  <c:v>821.68666666666661</c:v>
                </c:pt>
                <c:pt idx="1626" formatCode="[$$-409]#,##0">
                  <c:v>768.86666666666667</c:v>
                </c:pt>
                <c:pt idx="1627" formatCode="[$$-409]#,##0">
                  <c:v>352.89000000000004</c:v>
                </c:pt>
                <c:pt idx="1628" formatCode="[$$-409]#,##0">
                  <c:v>192.22533333333331</c:v>
                </c:pt>
                <c:pt idx="1629" formatCode="[$$-409]#,##0">
                  <c:v>355.07733333333334</c:v>
                </c:pt>
                <c:pt idx="1630" formatCode="[$$-409]#,##0">
                  <c:v>352.66666666666674</c:v>
                </c:pt>
                <c:pt idx="1631" formatCode="[$$-409]#,##0">
                  <c:v>342.37066666666669</c:v>
                </c:pt>
                <c:pt idx="1632" formatCode="[$$-409]#,##0">
                  <c:v>15.392000000000001</c:v>
                </c:pt>
                <c:pt idx="1633" formatCode="[$$-409]#,##0">
                  <c:v>31.2</c:v>
                </c:pt>
                <c:pt idx="1634" formatCode="[$$-409]#,##0">
                  <c:v>32.927999999999997</c:v>
                </c:pt>
                <c:pt idx="1635" formatCode="[$$-409]#,##0">
                  <c:v>247.58133333333333</c:v>
                </c:pt>
                <c:pt idx="1636" formatCode="[$$-409]#,##0">
                  <c:v>374.32266666666669</c:v>
                </c:pt>
                <c:pt idx="1637" formatCode="[$$-409]#,##0">
                  <c:v>375.61866666666674</c:v>
                </c:pt>
                <c:pt idx="1638" formatCode="[$$-409]#,##0">
                  <c:v>155.80533333333332</c:v>
                </c:pt>
                <c:pt idx="1639" formatCode="[$$-409]#,##0">
                  <c:v>13.926666666666668</c:v>
                </c:pt>
                <c:pt idx="1640" formatCode="[$$-409]#,##0">
                  <c:v>21.236666666666665</c:v>
                </c:pt>
                <c:pt idx="1641" formatCode="[$$-409]#,##0">
                  <c:v>22.231333333333328</c:v>
                </c:pt>
                <c:pt idx="1642" formatCode="[$$-409]#,##0">
                  <c:v>433.87799999999999</c:v>
                </c:pt>
                <c:pt idx="1643" formatCode="[$$-409]#,##0">
                  <c:v>1470.0646666666664</c:v>
                </c:pt>
                <c:pt idx="1644" formatCode="[$$-409]#,##0">
                  <c:v>1535.7566666666664</c:v>
                </c:pt>
                <c:pt idx="1645" formatCode="[$$-409]#,##0">
                  <c:v>1131.6633333333332</c:v>
                </c:pt>
                <c:pt idx="1646" formatCode="[$$-409]#,##0">
                  <c:v>82.742666666666665</c:v>
                </c:pt>
                <c:pt idx="1647" formatCode="[$$-409]#,##0">
                  <c:v>53.210666666666668</c:v>
                </c:pt>
                <c:pt idx="1648" formatCode="[$$-409]#,##0">
                  <c:v>56.722000000000001</c:v>
                </c:pt>
                <c:pt idx="1649" formatCode="[$$-409]#,##0">
                  <c:v>92.305999999999997</c:v>
                </c:pt>
                <c:pt idx="1650" formatCode="[$$-409]#,##0">
                  <c:v>56.391333333333328</c:v>
                </c:pt>
                <c:pt idx="1651" formatCode="[$$-409]#,##0">
                  <c:v>97.65333333333335</c:v>
                </c:pt>
                <c:pt idx="1652" formatCode="[$$-409]#,##0">
                  <c:v>105.18666666666668</c:v>
                </c:pt>
                <c:pt idx="1653" formatCode="[$$-409]#,##0">
                  <c:v>101.72000000000001</c:v>
                </c:pt>
                <c:pt idx="1654" formatCode="[$$-409]#,##0">
                  <c:v>47.976000000000006</c:v>
                </c:pt>
                <c:pt idx="1655" formatCode="[$$-409]#,##0">
                  <c:v>35.782666666666664</c:v>
                </c:pt>
                <c:pt idx="1656" formatCode="[$$-409]#,##0">
                  <c:v>46.392666666666663</c:v>
                </c:pt>
                <c:pt idx="1657" formatCode="[$$-409]#,##0">
                  <c:v>97.168666666666653</c:v>
                </c:pt>
                <c:pt idx="1658" formatCode="[$$-409]#,##0">
                  <c:v>94.772666666666666</c:v>
                </c:pt>
                <c:pt idx="1659" formatCode="[$$-409]#,##0">
                  <c:v>87.810666666666677</c:v>
                </c:pt>
                <c:pt idx="1660" formatCode="[$$-409]#,##0">
                  <c:v>260.07866666666666</c:v>
                </c:pt>
                <c:pt idx="1661" formatCode="[$$-409]#,##0">
                  <c:v>235.12666666666667</c:v>
                </c:pt>
                <c:pt idx="1662" formatCode="[$$-409]#,##0">
                  <c:v>244.46533333333332</c:v>
                </c:pt>
                <c:pt idx="1663" formatCode="[$$-409]#,##0">
                  <c:v>117.79733333333336</c:v>
                </c:pt>
                <c:pt idx="1664" formatCode="[$$-409]#,##0">
                  <c:v>114.61333333333334</c:v>
                </c:pt>
                <c:pt idx="1665" formatCode="[$$-409]#,##0">
                  <c:v>132.304</c:v>
                </c:pt>
                <c:pt idx="1666" formatCode="[$$-409]#,##0">
                  <c:v>57.895999999999994</c:v>
                </c:pt>
                <c:pt idx="1667" formatCode="[$$-409]#,##0">
                  <c:v>61.127999999999993</c:v>
                </c:pt>
                <c:pt idx="1668" formatCode="[$$-409]#,##0">
                  <c:v>368.83200000000005</c:v>
                </c:pt>
                <c:pt idx="1669" formatCode="[$$-409]#,##0">
                  <c:v>349.608</c:v>
                </c:pt>
                <c:pt idx="1670" formatCode="[$$-409]#,##0">
                  <c:v>364.4546666666667</c:v>
                </c:pt>
                <c:pt idx="1671" formatCode="[$$-409]#,##0">
                  <c:v>81.075999999999993</c:v>
                </c:pt>
                <c:pt idx="1672" formatCode="[$$-409]#,##0">
                  <c:v>141.05600000000001</c:v>
                </c:pt>
                <c:pt idx="1673" formatCode="[$$-409]#,##0">
                  <c:v>128.84133333333332</c:v>
                </c:pt>
                <c:pt idx="1674" formatCode="[$$-409]#,##0">
                  <c:v>75.048000000000002</c:v>
                </c:pt>
                <c:pt idx="1675" formatCode="[$$-409]#,##0">
                  <c:v>44.268000000000001</c:v>
                </c:pt>
                <c:pt idx="1676" formatCode="[$$-409]#,##0">
                  <c:v>42.936</c:v>
                </c:pt>
                <c:pt idx="1677" formatCode="[$$-409]#,##0">
                  <c:v>62.334666666666671</c:v>
                </c:pt>
                <c:pt idx="1678" formatCode="[$$-409]#,##0">
                  <c:v>38.368666666666662</c:v>
                </c:pt>
                <c:pt idx="1679" formatCode="[$$-409]#,##0">
                  <c:v>46.511333333333333</c:v>
                </c:pt>
                <c:pt idx="1680" formatCode="[$$-409]#,##0">
                  <c:v>158.09666666666666</c:v>
                </c:pt>
                <c:pt idx="1681" formatCode="[$$-409]#,##0">
                  <c:v>153.626</c:v>
                </c:pt>
                <c:pt idx="1682" formatCode="[$$-409]#,##0">
                  <c:v>144.44333333333333</c:v>
                </c:pt>
                <c:pt idx="1683" formatCode="[$$-409]#,##0">
                  <c:v>44.356666666666662</c:v>
                </c:pt>
                <c:pt idx="1684" formatCode="[$$-409]#,##0">
                  <c:v>38.429333333333332</c:v>
                </c:pt>
                <c:pt idx="1685" formatCode="[$$-409]#,##0">
                  <c:v>35.995333333333335</c:v>
                </c:pt>
                <c:pt idx="1686" formatCode="[$$-409]#,##0">
                  <c:v>6.3579999999999997</c:v>
                </c:pt>
                <c:pt idx="1687" formatCode="[$$-409]#,##0">
                  <c:v>109.58866666666667</c:v>
                </c:pt>
                <c:pt idx="1688" formatCode="[$$-409]#,##0">
                  <c:v>391.44666666666666</c:v>
                </c:pt>
                <c:pt idx="1689" formatCode="[$$-409]#,##0">
                  <c:v>399.14066666666668</c:v>
                </c:pt>
                <c:pt idx="1690" formatCode="[$$-409]#,##0">
                  <c:v>298.98066666666665</c:v>
                </c:pt>
                <c:pt idx="1691" formatCode="[$$-409]#,##0">
                  <c:v>21.91</c:v>
                </c:pt>
                <c:pt idx="1692" formatCode="[$$-409]#,##0">
                  <c:v>15.298666666666668</c:v>
                </c:pt>
                <c:pt idx="1693" formatCode="[$$-409]#,##0">
                  <c:v>33.151999999999994</c:v>
                </c:pt>
                <c:pt idx="1694" formatCode="[$$-409]#,##0">
                  <c:v>30.678666666666668</c:v>
                </c:pt>
                <c:pt idx="1695" formatCode="[$$-409]#,##0">
                  <c:v>61.133333333333333</c:v>
                </c:pt>
                <c:pt idx="1696" formatCode="[$$-409]#,##0">
                  <c:v>75.466666666666654</c:v>
                </c:pt>
                <c:pt idx="1697" formatCode="[$$-409]#,##0">
                  <c:v>77.833333333333329</c:v>
                </c:pt>
                <c:pt idx="1698" formatCode="[$$-409]#,##0">
                  <c:v>214.79999999999998</c:v>
                </c:pt>
                <c:pt idx="1699" formatCode="[$$-409]#,##0">
                  <c:v>183.08266666666665</c:v>
                </c:pt>
                <c:pt idx="1700" formatCode="[$$-409]#,##0">
                  <c:v>819.57600000000002</c:v>
                </c:pt>
                <c:pt idx="1701" formatCode="[$$-409]#,##0">
                  <c:v>650.93600000000004</c:v>
                </c:pt>
                <c:pt idx="1702" formatCode="[$$-409]#,##0">
                  <c:v>651.11666666666667</c:v>
                </c:pt>
                <c:pt idx="1703" formatCode="[$$-409]#,##0">
                  <c:v>10.670666666666667</c:v>
                </c:pt>
                <c:pt idx="1704" formatCode="[$$-409]#,##0">
                  <c:v>11.220666666666666</c:v>
                </c:pt>
                <c:pt idx="1705" formatCode="[$$-409]#,##0">
                  <c:v>21.724</c:v>
                </c:pt>
                <c:pt idx="1706" formatCode="[$$-409]#,##0">
                  <c:v>67.983333333333334</c:v>
                </c:pt>
                <c:pt idx="1707" formatCode="[$$-409]#,##0">
                  <c:v>66.586666666666659</c:v>
                </c:pt>
                <c:pt idx="1708" formatCode="[$$-409]#,##0">
                  <c:v>75.963999999999999</c:v>
                </c:pt>
                <c:pt idx="1709" formatCode="[$$-409]#,##0">
                  <c:v>33.104000000000006</c:v>
                </c:pt>
                <c:pt idx="1710" formatCode="[$$-409]#,##0">
                  <c:v>598.00400000000002</c:v>
                </c:pt>
                <c:pt idx="1711" formatCode="[$$-409]#,##0">
                  <c:v>578.77466666666669</c:v>
                </c:pt>
                <c:pt idx="1712" formatCode="[$$-409]#,##0">
                  <c:v>827.34966666666662</c:v>
                </c:pt>
                <c:pt idx="1713" formatCode="[$$-409]#,##0">
                  <c:v>362.53166666666669</c:v>
                </c:pt>
                <c:pt idx="1714" formatCode="[$$-409]#,##0">
                  <c:v>360.33433333333329</c:v>
                </c:pt>
                <c:pt idx="1715" formatCode="[$$-409]#,##0">
                  <c:v>186.09266666666667</c:v>
                </c:pt>
                <c:pt idx="1716" formatCode="[$$-409]#,##0">
                  <c:v>235.17066666666665</c:v>
                </c:pt>
                <c:pt idx="1717" formatCode="[$$-409]#,##0">
                  <c:v>244.5733333333333</c:v>
                </c:pt>
                <c:pt idx="1718" formatCode="[$$-409]#,##0">
                  <c:v>176.86</c:v>
                </c:pt>
                <c:pt idx="1719" formatCode="[$$-409]#,##0">
                  <c:v>41.141333333333336</c:v>
                </c:pt>
                <c:pt idx="1720" formatCode="[$$-409]#,##0">
                  <c:v>82.495999999999995</c:v>
                </c:pt>
                <c:pt idx="1721" formatCode="[$$-409]#,##0">
                  <c:v>154.56533333333334</c:v>
                </c:pt>
                <c:pt idx="1722" formatCode="[$$-409]#,##0">
                  <c:v>258.33666666666664</c:v>
                </c:pt>
                <c:pt idx="1723" formatCode="[$$-409]#,##0">
                  <c:v>349.79266666666666</c:v>
                </c:pt>
                <c:pt idx="1724" formatCode="[$$-409]#,##0">
                  <c:v>265.654</c:v>
                </c:pt>
                <c:pt idx="1725" formatCode="[$$-409]#,##0">
                  <c:v>175.57866666666666</c:v>
                </c:pt>
                <c:pt idx="1726" formatCode="[$$-409]#,##0">
                  <c:v>380.24466666666666</c:v>
                </c:pt>
                <c:pt idx="1727" formatCode="[$$-409]#,##0">
                  <c:v>412.39399999999995</c:v>
                </c:pt>
                <c:pt idx="1728" formatCode="[$$-409]#,##0">
                  <c:v>385.39333333333326</c:v>
                </c:pt>
                <c:pt idx="1729" formatCode="[$$-409]#,##0">
                  <c:v>68.028666666666666</c:v>
                </c:pt>
                <c:pt idx="1730" formatCode="[$$-409]#,##0">
                  <c:v>38.258000000000003</c:v>
                </c:pt>
                <c:pt idx="1731" formatCode="[$$-409]#,##0">
                  <c:v>148.328</c:v>
                </c:pt>
                <c:pt idx="1732" formatCode="[$$-409]#,##0">
                  <c:v>167.65600000000001</c:v>
                </c:pt>
                <c:pt idx="1733" formatCode="[$$-409]#,##0">
                  <c:v>175.70933333333335</c:v>
                </c:pt>
                <c:pt idx="1734" formatCode="[$$-409]#,##0">
                  <c:v>70.362666666666669</c:v>
                </c:pt>
                <c:pt idx="1735" formatCode="[$$-409]#,##0">
                  <c:v>20.405333333333335</c:v>
                </c:pt>
                <c:pt idx="1736" formatCode="[$$-409]#,##0">
                  <c:v>19.269333333333336</c:v>
                </c:pt>
                <c:pt idx="1737" formatCode="[$$-409]#,##0">
                  <c:v>17.902666666666665</c:v>
                </c:pt>
                <c:pt idx="1738" formatCode="[$$-409]#,##0">
                  <c:v>59.596666666666664</c:v>
                </c:pt>
                <c:pt idx="1739" formatCode="[$$-409]#,##0">
                  <c:v>56.076666666666661</c:v>
                </c:pt>
                <c:pt idx="1740" formatCode="[$$-409]#,##0">
                  <c:v>57.021999999999991</c:v>
                </c:pt>
                <c:pt idx="1741" formatCode="[$$-409]#,##0">
                  <c:v>16.261333333333333</c:v>
                </c:pt>
                <c:pt idx="1742" formatCode="[$$-409]#,##0">
                  <c:v>13.024000000000001</c:v>
                </c:pt>
                <c:pt idx="1743" formatCode="[$$-409]#,##0">
                  <c:v>153.57866666666666</c:v>
                </c:pt>
                <c:pt idx="1744" formatCode="[$$-409]#,##0">
                  <c:v>155.64266666666666</c:v>
                </c:pt>
                <c:pt idx="1745" formatCode="[$$-409]#,##0">
                  <c:v>155.66399999999999</c:v>
                </c:pt>
                <c:pt idx="1746" formatCode="[$$-409]#,##0">
                  <c:v>11.621333333333332</c:v>
                </c:pt>
                <c:pt idx="1747" formatCode="[$$-409]#,##0">
                  <c:v>10.624000000000001</c:v>
                </c:pt>
                <c:pt idx="1748" formatCode="[$$-409]#,##0">
                  <c:v>8.9600000000000009</c:v>
                </c:pt>
                <c:pt idx="1749" formatCode="[$$-409]#,##0">
                  <c:v>74.523333333333326</c:v>
                </c:pt>
                <c:pt idx="1750" formatCode="[$$-409]#,##0">
                  <c:v>74.220666666666673</c:v>
                </c:pt>
                <c:pt idx="1751" formatCode="[$$-409]#,##0">
                  <c:v>258.6806666666667</c:v>
                </c:pt>
                <c:pt idx="1752" formatCode="[$$-409]#,##0">
                  <c:v>226.33333333333334</c:v>
                </c:pt>
                <c:pt idx="1753" formatCode="[$$-409]#,##0">
                  <c:v>226.0333333333333</c:v>
                </c:pt>
                <c:pt idx="1754" formatCode="[$$-409]#,##0">
                  <c:v>159.73066666666668</c:v>
                </c:pt>
                <c:pt idx="1755" formatCode="[$$-409]#,##0">
                  <c:v>695.89066666666668</c:v>
                </c:pt>
                <c:pt idx="1756" formatCode="[$$-409]#,##0">
                  <c:v>706.89333333333343</c:v>
                </c:pt>
                <c:pt idx="1757" formatCode="[$$-409]#,##0">
                  <c:v>602.27733333333333</c:v>
                </c:pt>
                <c:pt idx="1758" formatCode="[$$-409]#,##0">
                  <c:v>35.989333333333327</c:v>
                </c:pt>
                <c:pt idx="1759" formatCode="[$$-409]#,##0">
                  <c:v>159.244</c:v>
                </c:pt>
                <c:pt idx="1760" formatCode="[$$-409]#,##0">
                  <c:v>153.20666666666668</c:v>
                </c:pt>
                <c:pt idx="1761" formatCode="[$$-409]#,##0">
                  <c:v>244.42766666666668</c:v>
                </c:pt>
                <c:pt idx="1762" formatCode="[$$-409]#,##0">
                  <c:v>119.00366666666667</c:v>
                </c:pt>
                <c:pt idx="1763" formatCode="[$$-409]#,##0">
                  <c:v>110.79633333333334</c:v>
                </c:pt>
                <c:pt idx="1764" formatCode="[$$-409]#,##0">
                  <c:v>49.663333333333334</c:v>
                </c:pt>
                <c:pt idx="1765" formatCode="[$$-409]#,##0">
                  <c:v>41.25</c:v>
                </c:pt>
                <c:pt idx="1766" formatCode="[$$-409]#,##0">
                  <c:v>42.421333333333337</c:v>
                </c:pt>
                <c:pt idx="1767" formatCode="[$$-409]#,##0">
                  <c:v>22.976333333333333</c:v>
                </c:pt>
                <c:pt idx="1768" formatCode="[$$-409]#,##0">
                  <c:v>22.028333333333336</c:v>
                </c:pt>
                <c:pt idx="1769" formatCode="[$$-409]#,##0">
                  <c:v>23.554333333333332</c:v>
                </c:pt>
                <c:pt idx="1770" formatCode="[$$-409]#,##0">
                  <c:v>39.060666666666663</c:v>
                </c:pt>
                <c:pt idx="1771" formatCode="[$$-409]#,##0">
                  <c:v>57.535333333333334</c:v>
                </c:pt>
                <c:pt idx="1772" formatCode="[$$-409]#,##0">
                  <c:v>60.414666666666655</c:v>
                </c:pt>
                <c:pt idx="1773" formatCode="[$$-409]#,##0">
                  <c:v>193.62333333333333</c:v>
                </c:pt>
                <c:pt idx="1774" formatCode="[$$-409]#,##0">
                  <c:v>174.60333333333335</c:v>
                </c:pt>
                <c:pt idx="1775" formatCode="[$$-409]#,##0">
                  <c:v>168.7</c:v>
                </c:pt>
                <c:pt idx="1776" formatCode="[$$-409]#,##0">
                  <c:v>125.80000000000001</c:v>
                </c:pt>
                <c:pt idx="1777" formatCode="[$$-409]#,##0">
                  <c:v>128.91999999999999</c:v>
                </c:pt>
                <c:pt idx="1778" formatCode="[$$-409]#,##0">
                  <c:v>147.86000000000001</c:v>
                </c:pt>
                <c:pt idx="1779" formatCode="[$$-409]#,##0">
                  <c:v>52.676666666666669</c:v>
                </c:pt>
                <c:pt idx="1780" formatCode="[$$-409]#,##0">
                  <c:v>49.97</c:v>
                </c:pt>
                <c:pt idx="1781" formatCode="[$$-409]#,##0">
                  <c:v>70.959999999999994</c:v>
                </c:pt>
                <c:pt idx="1782" formatCode="[$$-409]#,##0">
                  <c:v>116.45333333333333</c:v>
                </c:pt>
                <c:pt idx="1783" formatCode="[$$-409]#,##0">
                  <c:v>146.97999999999999</c:v>
                </c:pt>
                <c:pt idx="1784" formatCode="[$$-409]#,##0">
                  <c:v>117.01333333333334</c:v>
                </c:pt>
                <c:pt idx="1785" formatCode="[$$-409]#,##0">
                  <c:v>72.723333333333329</c:v>
                </c:pt>
                <c:pt idx="1786" formatCode="[$$-409]#,##0">
                  <c:v>84.993333333333325</c:v>
                </c:pt>
                <c:pt idx="1787" formatCode="[$$-409]#,##0">
                  <c:v>307.30666666666667</c:v>
                </c:pt>
                <c:pt idx="1788" formatCode="[$$-409]#,##0">
                  <c:v>324.9666666666667</c:v>
                </c:pt>
                <c:pt idx="1789" formatCode="[$$-409]#,##0">
                  <c:v>296.29000000000002</c:v>
                </c:pt>
                <c:pt idx="1790" formatCode="[$$-409]#,##0">
                  <c:v>998.91</c:v>
                </c:pt>
                <c:pt idx="1791" formatCode="[$$-409]#,##0">
                  <c:v>967.80666666666673</c:v>
                </c:pt>
                <c:pt idx="1792" formatCode="[$$-409]#,##0">
                  <c:v>971.63200000000006</c:v>
                </c:pt>
                <c:pt idx="1793" formatCode="[$$-409]#,##0">
                  <c:v>71.665333333333322</c:v>
                </c:pt>
                <c:pt idx="1794" formatCode="[$$-409]#,##0">
                  <c:v>77.398666666666671</c:v>
                </c:pt>
                <c:pt idx="1795" formatCode="[$$-409]#,##0">
                  <c:v>173.25</c:v>
                </c:pt>
                <c:pt idx="1796" formatCode="[$$-409]#,##0">
                  <c:v>149.60600000000002</c:v>
                </c:pt>
                <c:pt idx="1797" formatCode="[$$-409]#,##0">
                  <c:v>200.20933333333335</c:v>
                </c:pt>
                <c:pt idx="1798" formatCode="[$$-409]#,##0">
                  <c:v>87.942000000000007</c:v>
                </c:pt>
                <c:pt idx="1799" formatCode="[$$-409]#,##0">
                  <c:v>93.589999999999989</c:v>
                </c:pt>
                <c:pt idx="1800" formatCode="[$$-409]#,##0">
                  <c:v>23.100000000000005</c:v>
                </c:pt>
                <c:pt idx="1801" formatCode="[$$-409]#,##0">
                  <c:v>21.246333333333332</c:v>
                </c:pt>
                <c:pt idx="1802" formatCode="[$$-409]#,##0">
                  <c:v>1557.8410000000001</c:v>
                </c:pt>
                <c:pt idx="1803" formatCode="[$$-409]#,##0">
                  <c:v>1583.1090000000002</c:v>
                </c:pt>
                <c:pt idx="1804" formatCode="[$$-409]#,##0">
                  <c:v>2439.8880000000004</c:v>
                </c:pt>
                <c:pt idx="1805" formatCode="[$$-409]#,##0">
                  <c:v>900.42933333333337</c:v>
                </c:pt>
                <c:pt idx="1806" formatCode="[$$-409]#,##0">
                  <c:v>958.51466666666659</c:v>
                </c:pt>
                <c:pt idx="1807" formatCode="[$$-409]#,##0">
                  <c:v>123.17666666666668</c:v>
                </c:pt>
                <c:pt idx="1808" formatCode="[$$-409]#,##0">
                  <c:v>113.44200000000001</c:v>
                </c:pt>
                <c:pt idx="1809" formatCode="[$$-409]#,##0">
                  <c:v>46.967333333333336</c:v>
                </c:pt>
                <c:pt idx="1810" formatCode="[$$-409]#,##0">
                  <c:v>504.09066666666666</c:v>
                </c:pt>
                <c:pt idx="1811" formatCode="[$$-409]#,##0">
                  <c:v>524.572</c:v>
                </c:pt>
                <c:pt idx="1812" formatCode="[$$-409]#,##0">
                  <c:v>507.85199999999992</c:v>
                </c:pt>
                <c:pt idx="1813" formatCode="[$$-409]#,##0">
                  <c:v>84.13066666666667</c:v>
                </c:pt>
                <c:pt idx="1814" formatCode="[$$-409]#,##0">
                  <c:v>60.723999999999997</c:v>
                </c:pt>
                <c:pt idx="1815" formatCode="[$$-409]#,##0">
                  <c:v>62.258666666666663</c:v>
                </c:pt>
                <c:pt idx="1816" formatCode="[$$-409]#,##0">
                  <c:v>8.8666666666666671</c:v>
                </c:pt>
                <c:pt idx="1817" formatCode="[$$-409]#,##0">
                  <c:v>31.606666666666666</c:v>
                </c:pt>
                <c:pt idx="1818" formatCode="[$$-409]#,##0">
                  <c:v>38.293333333333329</c:v>
                </c:pt>
                <c:pt idx="1819" formatCode="[$$-409]#,##0">
                  <c:v>65.661333333333332</c:v>
                </c:pt>
                <c:pt idx="1820" formatCode="[$$-409]#,##0">
                  <c:v>42.786666666666662</c:v>
                </c:pt>
                <c:pt idx="1821" formatCode="[$$-409]#,##0">
                  <c:v>53.999333333333333</c:v>
                </c:pt>
                <c:pt idx="1822" formatCode="[$$-409]#,##0">
                  <c:v>25.039333333333332</c:v>
                </c:pt>
                <c:pt idx="1823" formatCode="[$$-409]#,##0">
                  <c:v>33.153999999999996</c:v>
                </c:pt>
                <c:pt idx="1824" formatCode="[$$-409]#,##0">
                  <c:v>16.114666666666665</c:v>
                </c:pt>
                <c:pt idx="1825" formatCode="[$$-409]#,##0">
                  <c:v>21.981333333333328</c:v>
                </c:pt>
                <c:pt idx="1826" formatCode="[$$-409]#,##0">
                  <c:v>387.53333333333336</c:v>
                </c:pt>
                <c:pt idx="1827" formatCode="[$$-409]#,##0">
                  <c:v>396.54666666666679</c:v>
                </c:pt>
                <c:pt idx="1828" formatCode="[$$-409]#,##0">
                  <c:v>648.88400000000013</c:v>
                </c:pt>
                <c:pt idx="1829" formatCode="[$$-409]#,##0">
                  <c:v>752.8653333333333</c:v>
                </c:pt>
                <c:pt idx="1830" formatCode="[$$-409]#,##0">
                  <c:v>827.27533333333349</c:v>
                </c:pt>
                <c:pt idx="1831" formatCode="[$$-409]#,##0">
                  <c:v>636.34333333333336</c:v>
                </c:pt>
                <c:pt idx="1832" formatCode="[$$-409]#,##0">
                  <c:v>636.36400000000003</c:v>
                </c:pt>
                <c:pt idx="1833" formatCode="[$$-409]#,##0">
                  <c:v>561.09</c:v>
                </c:pt>
                <c:pt idx="1834" formatCode="[$$-409]#,##0">
                  <c:v>499.22333333333336</c:v>
                </c:pt>
                <c:pt idx="1835" formatCode="[$$-409]#,##0">
                  <c:v>434.51600000000002</c:v>
                </c:pt>
                <c:pt idx="1836" formatCode="[$$-409]#,##0">
                  <c:v>428.26800000000003</c:v>
                </c:pt>
                <c:pt idx="1837" formatCode="[$$-409]#,##0">
                  <c:v>435.84399999999999</c:v>
                </c:pt>
                <c:pt idx="1838" formatCode="[$$-409]#,##0">
                  <c:v>41.530666666666669</c:v>
                </c:pt>
                <c:pt idx="1839" formatCode="[$$-409]#,##0">
                  <c:v>61.783999999999999</c:v>
                </c:pt>
                <c:pt idx="1840" formatCode="[$$-409]#,##0">
                  <c:v>94.011333333333326</c:v>
                </c:pt>
                <c:pt idx="1841" formatCode="[$$-409]#,##0">
                  <c:v>86.403333333333322</c:v>
                </c:pt>
                <c:pt idx="1842" formatCode="[$$-409]#,##0">
                  <c:v>73.896666666666661</c:v>
                </c:pt>
                <c:pt idx="1843" formatCode="[$$-409]#,##0">
                  <c:v>57.15</c:v>
                </c:pt>
                <c:pt idx="1844" formatCode="[$$-409]#,##0">
                  <c:v>57.144666666666659</c:v>
                </c:pt>
                <c:pt idx="1845" formatCode="[$$-409]#,##0">
                  <c:v>56.109999999999992</c:v>
                </c:pt>
                <c:pt idx="1846" formatCode="[$$-409]#,##0">
                  <c:v>146.70399999999998</c:v>
                </c:pt>
                <c:pt idx="1847" formatCode="[$$-409]#,##0">
                  <c:v>135.73866666666666</c:v>
                </c:pt>
                <c:pt idx="1848" formatCode="[$$-409]#,##0">
                  <c:v>134.76533333333333</c:v>
                </c:pt>
                <c:pt idx="1849" formatCode="[$$-409]#,##0">
                  <c:v>291.048</c:v>
                </c:pt>
                <c:pt idx="1850" formatCode="[$$-409]#,##0">
                  <c:v>297.45333333333332</c:v>
                </c:pt>
                <c:pt idx="1851" formatCode="[$$-409]#,##0">
                  <c:v>321.45</c:v>
                </c:pt>
                <c:pt idx="1852" formatCode="[$$-409]#,##0">
                  <c:v>76.989999999999995</c:v>
                </c:pt>
                <c:pt idx="1853" formatCode="[$$-409]#,##0">
                  <c:v>115.32333333333334</c:v>
                </c:pt>
                <c:pt idx="1854" formatCode="[$$-409]#,##0">
                  <c:v>84.58</c:v>
                </c:pt>
                <c:pt idx="1855" formatCode="[$$-409]#,##0">
                  <c:v>94.613333333333344</c:v>
                </c:pt>
                <c:pt idx="1856" formatCode="[$$-409]#,##0">
                  <c:v>58.893333333333338</c:v>
                </c:pt>
                <c:pt idx="1857" formatCode="[$$-409]#,##0">
                  <c:v>99.926666666666662</c:v>
                </c:pt>
                <c:pt idx="1858" formatCode="[$$-409]#,##0">
                  <c:v>90.783333333333346</c:v>
                </c:pt>
                <c:pt idx="1859" formatCode="[$$-409]#,##0">
                  <c:v>165.226</c:v>
                </c:pt>
                <c:pt idx="1860" formatCode="[$$-409]#,##0">
                  <c:v>159.33933333333331</c:v>
                </c:pt>
                <c:pt idx="1861" formatCode="[$$-409]#,##0">
                  <c:v>142.38666666666666</c:v>
                </c:pt>
                <c:pt idx="1862" formatCode="[$$-409]#,##0">
                  <c:v>299.01400000000001</c:v>
                </c:pt>
                <c:pt idx="1863" formatCode="[$$-409]#,##0">
                  <c:v>267.34733333333332</c:v>
                </c:pt>
                <c:pt idx="1864" formatCode="[$$-409]#,##0">
                  <c:v>374.39733333333334</c:v>
                </c:pt>
                <c:pt idx="1865" formatCode="[$$-409]#,##0">
                  <c:v>197.39733333333334</c:v>
                </c:pt>
                <c:pt idx="1866" formatCode="[$$-409]#,##0">
                  <c:v>199.44533333333334</c:v>
                </c:pt>
                <c:pt idx="1867" formatCode="[$$-409]#,##0">
                  <c:v>101.93666666666665</c:v>
                </c:pt>
                <c:pt idx="1868" formatCode="[$$-409]#,##0">
                  <c:v>38.613333333333337</c:v>
                </c:pt>
                <c:pt idx="1869" formatCode="[$$-409]#,##0">
                  <c:v>61.312000000000005</c:v>
                </c:pt>
                <c:pt idx="1870" formatCode="[$$-409]#,##0">
                  <c:v>302.416</c:v>
                </c:pt>
                <c:pt idx="1871" formatCode="[$$-409]#,##0">
                  <c:v>391.20533333333333</c:v>
                </c:pt>
                <c:pt idx="1872" formatCode="[$$-409]#,##0">
                  <c:v>381.79866666666663</c:v>
                </c:pt>
                <c:pt idx="1873" formatCode="[$$-409]#,##0">
                  <c:v>120.01733333333334</c:v>
                </c:pt>
                <c:pt idx="1874" formatCode="[$$-409]#,##0">
                  <c:v>87.995999999999995</c:v>
                </c:pt>
                <c:pt idx="1875" formatCode="[$$-409]#,##0">
                  <c:v>221.12800000000001</c:v>
                </c:pt>
                <c:pt idx="1876" formatCode="[$$-409]#,##0">
                  <c:v>346.90933333333334</c:v>
                </c:pt>
                <c:pt idx="1877" formatCode="[$$-409]#,##0">
                  <c:v>388.77333333333331</c:v>
                </c:pt>
                <c:pt idx="1878" formatCode="[$$-409]#,##0">
                  <c:v>254.8953333333333</c:v>
                </c:pt>
                <c:pt idx="1879" formatCode="[$$-409]#,##0">
                  <c:v>133.48599999999999</c:v>
                </c:pt>
                <c:pt idx="1880" formatCode="[$$-409]#,##0">
                  <c:v>160.56300000000002</c:v>
                </c:pt>
                <c:pt idx="1881" formatCode="[$$-409]#,##0">
                  <c:v>325.44900000000001</c:v>
                </c:pt>
                <c:pt idx="1882" formatCode="[$$-409]#,##0">
                  <c:v>388.02100000000002</c:v>
                </c:pt>
                <c:pt idx="1883" formatCode="[$$-409]#,##0">
                  <c:v>262.15199999999999</c:v>
                </c:pt>
                <c:pt idx="1884" formatCode="[$$-409]#,##0">
                  <c:v>84.872</c:v>
                </c:pt>
                <c:pt idx="1885" formatCode="[$$-409]#,##0">
                  <c:v>14.888</c:v>
                </c:pt>
                <c:pt idx="1886" formatCode="[$$-409]#,##0">
                  <c:v>145.672</c:v>
                </c:pt>
                <c:pt idx="1887" formatCode="[$$-409]#,##0">
                  <c:v>175.74933333333331</c:v>
                </c:pt>
                <c:pt idx="1888" formatCode="[$$-409]#,##0">
                  <c:v>309.91133333333329</c:v>
                </c:pt>
                <c:pt idx="1889" formatCode="[$$-409]#,##0">
                  <c:v>180.64733333333331</c:v>
                </c:pt>
                <c:pt idx="1890" formatCode="[$$-409]#,##0">
                  <c:v>141.17666666666665</c:v>
                </c:pt>
                <c:pt idx="1891" formatCode="[$$-409]#,##0">
                  <c:v>7.2546666666666679</c:v>
                </c:pt>
                <c:pt idx="1892" formatCode="[$$-409]#,##0">
                  <c:v>11.996</c:v>
                </c:pt>
                <c:pt idx="1893" formatCode="[$$-409]#,##0">
                  <c:v>22.419333333333331</c:v>
                </c:pt>
                <c:pt idx="1894" formatCode="[$$-409]#,##0">
                  <c:v>182.47266666666667</c:v>
                </c:pt>
                <c:pt idx="1895" formatCode="[$$-409]#,##0">
                  <c:v>772.20466666666664</c:v>
                </c:pt>
                <c:pt idx="1896" formatCode="[$$-409]#,##0">
                  <c:v>770.59066666666661</c:v>
                </c:pt>
                <c:pt idx="1897" formatCode="[$$-409]#,##0">
                  <c:v>776.32133333333331</c:v>
                </c:pt>
                <c:pt idx="1898" formatCode="[$$-409]#,##0">
                  <c:v>236.3475</c:v>
                </c:pt>
                <c:pt idx="1899" formatCode="[$$-409]#,##0">
                  <c:v>290.37150000000003</c:v>
                </c:pt>
                <c:pt idx="1900" formatCode="[$$-409]#,##0">
                  <c:v>126.90616666666665</c:v>
                </c:pt>
                <c:pt idx="1901" formatCode="[$$-409]#,##0">
                  <c:v>70.614666666666665</c:v>
                </c:pt>
                <c:pt idx="1902" formatCode="[$$-409]#,##0">
                  <c:v>166.148</c:v>
                </c:pt>
                <c:pt idx="1903" formatCode="[$$-409]#,##0">
                  <c:v>170.68800000000002</c:v>
                </c:pt>
                <c:pt idx="1904" formatCode="[$$-409]#,##0">
                  <c:v>472</c:v>
                </c:pt>
                <c:pt idx="1905" formatCode="[$$-409]#,##0">
                  <c:v>313.49066666666664</c:v>
                </c:pt>
                <c:pt idx="1906" formatCode="[$$-409]#,##0">
                  <c:v>313.03000000000003</c:v>
                </c:pt>
                <c:pt idx="1907" formatCode="[$$-409]#,##0">
                  <c:v>55.629999999999995</c:v>
                </c:pt>
                <c:pt idx="1908" formatCode="[$$-409]#,##0">
                  <c:v>60.966000000000001</c:v>
                </c:pt>
                <c:pt idx="1909" formatCode="[$$-409]#,##0">
                  <c:v>85.089999999999989</c:v>
                </c:pt>
                <c:pt idx="1910" formatCode="[$$-409]#,##0">
                  <c:v>130.74866666666665</c:v>
                </c:pt>
                <c:pt idx="1911" formatCode="[$$-409]#,##0">
                  <c:v>323.47266666666661</c:v>
                </c:pt>
                <c:pt idx="1912" formatCode="[$$-409]#,##0">
                  <c:v>340.32600000000002</c:v>
                </c:pt>
                <c:pt idx="1913" formatCode="[$$-409]#,##0">
                  <c:v>250.56333333333328</c:v>
                </c:pt>
                <c:pt idx="1914" formatCode="[$$-409]#,##0">
                  <c:v>56.69533333333333</c:v>
                </c:pt>
                <c:pt idx="1915" formatCode="[$$-409]#,##0">
                  <c:v>10.696</c:v>
                </c:pt>
                <c:pt idx="1916" formatCode="[$$-409]#,##0">
                  <c:v>13.043333333333335</c:v>
                </c:pt>
                <c:pt idx="1917" formatCode="[$$-409]#,##0">
                  <c:v>107.83399999999999</c:v>
                </c:pt>
                <c:pt idx="1918" formatCode="[$$-409]#,##0">
                  <c:v>402.48999999999995</c:v>
                </c:pt>
                <c:pt idx="1919" formatCode="[$$-409]#,##0">
                  <c:v>552.79466666666667</c:v>
                </c:pt>
                <c:pt idx="1920" formatCode="[$$-409]#,##0">
                  <c:v>457.83066666666667</c:v>
                </c:pt>
                <c:pt idx="1921" formatCode="[$$-409]#,##0">
                  <c:v>447.07066666666668</c:v>
                </c:pt>
                <c:pt idx="1922" formatCode="[$$-409]#,##0">
                  <c:v>308.75466666666665</c:v>
                </c:pt>
                <c:pt idx="1923" formatCode="[$$-409]#,##0">
                  <c:v>334.73199999999997</c:v>
                </c:pt>
                <c:pt idx="1924" formatCode="[$$-409]#,##0">
                  <c:v>113.51199999999999</c:v>
                </c:pt>
                <c:pt idx="1925" formatCode="[$$-409]#,##0">
                  <c:v>156.79999999999998</c:v>
                </c:pt>
                <c:pt idx="1926" formatCode="[$$-409]#,##0">
                  <c:v>155.40933333333331</c:v>
                </c:pt>
                <c:pt idx="1927" formatCode="[$$-409]#,##0">
                  <c:v>90.909333333333336</c:v>
                </c:pt>
                <c:pt idx="1928" formatCode="[$$-409]#,##0">
                  <c:v>47.25266666666667</c:v>
                </c:pt>
                <c:pt idx="1929" formatCode="[$$-409]#,##0">
                  <c:v>237.65533333333335</c:v>
                </c:pt>
                <c:pt idx="1930" formatCode="[$$-409]#,##0">
                  <c:v>326.15933333333334</c:v>
                </c:pt>
                <c:pt idx="1931" formatCode="[$$-409]#,##0">
                  <c:v>359.23600000000005</c:v>
                </c:pt>
                <c:pt idx="1932" formatCode="[$$-409]#,##0">
                  <c:v>144.37733333333333</c:v>
                </c:pt>
                <c:pt idx="1933" formatCode="[$$-409]#,##0">
                  <c:v>135.23000000000002</c:v>
                </c:pt>
                <c:pt idx="1934" formatCode="[$$-409]#,##0">
                  <c:v>142.03666666666666</c:v>
                </c:pt>
                <c:pt idx="1935" formatCode="[$$-409]#,##0">
                  <c:v>141.81333333333336</c:v>
                </c:pt>
                <c:pt idx="1936" formatCode="[$$-409]#,##0">
                  <c:v>66.952666666666659</c:v>
                </c:pt>
                <c:pt idx="1937" formatCode="[$$-409]#,##0">
                  <c:v>22.728666666666669</c:v>
                </c:pt>
                <c:pt idx="1938" formatCode="[$$-409]#,##0">
                  <c:v>20.730666666666668</c:v>
                </c:pt>
                <c:pt idx="1939" formatCode="[$$-409]#,##0">
                  <c:v>235.03466666666668</c:v>
                </c:pt>
                <c:pt idx="1940" formatCode="[$$-409]#,##0">
                  <c:v>239.65866666666668</c:v>
                </c:pt>
                <c:pt idx="1941" formatCode="[$$-409]#,##0">
                  <c:v>245.89333333333335</c:v>
                </c:pt>
                <c:pt idx="1942" formatCode="[$$-409]#,##0">
                  <c:v>26.013333333333332</c:v>
                </c:pt>
                <c:pt idx="1943" formatCode="[$$-409]#,##0">
                  <c:v>42.216000000000001</c:v>
                </c:pt>
                <c:pt idx="1944" formatCode="[$$-409]#,##0">
                  <c:v>36.525333333333329</c:v>
                </c:pt>
                <c:pt idx="1945" formatCode="[$$-409]#,##0">
                  <c:v>43.145333333333333</c:v>
                </c:pt>
                <c:pt idx="1946" formatCode="[$$-409]#,##0">
                  <c:v>15.002666666666668</c:v>
                </c:pt>
                <c:pt idx="1947" formatCode="[$$-409]#,##0">
                  <c:v>96.388666666666666</c:v>
                </c:pt>
                <c:pt idx="1948" formatCode="[$$-409]#,##0">
                  <c:v>93.015333333333345</c:v>
                </c:pt>
                <c:pt idx="1949" formatCode="[$$-409]#,##0">
                  <c:v>97.979333333333344</c:v>
                </c:pt>
                <c:pt idx="1950" formatCode="[$$-409]#,##0">
                  <c:v>79.12733333333334</c:v>
                </c:pt>
                <c:pt idx="1951" formatCode="[$$-409]#,##0">
                  <c:v>81.100666666666669</c:v>
                </c:pt>
                <c:pt idx="1952" formatCode="[$$-409]#,##0">
                  <c:v>499.76000000000005</c:v>
                </c:pt>
                <c:pt idx="1953" formatCode="[$$-409]#,##0">
                  <c:v>435.41000000000008</c:v>
                </c:pt>
                <c:pt idx="1954" formatCode="[$$-409]#,##0">
                  <c:v>508.44333333333338</c:v>
                </c:pt>
                <c:pt idx="1955" formatCode="[$$-409]#,##0">
                  <c:v>136.96333333333334</c:v>
                </c:pt>
                <c:pt idx="1956" formatCode="[$$-409]#,##0">
                  <c:v>141.03</c:v>
                </c:pt>
                <c:pt idx="1957" formatCode="[$$-409]#,##0">
                  <c:v>67.096666666666664</c:v>
                </c:pt>
                <c:pt idx="1958" formatCode="[$$-409]#,##0">
                  <c:v>22.436666666666667</c:v>
                </c:pt>
                <c:pt idx="1959" formatCode="[$$-409]#,##0">
                  <c:v>115.68</c:v>
                </c:pt>
                <c:pt idx="1960" formatCode="[$$-409]#,##0">
                  <c:v>147.88000000000002</c:v>
                </c:pt>
                <c:pt idx="1961" formatCode="[$$-409]#,##0">
                  <c:v>141.12</c:v>
                </c:pt>
                <c:pt idx="1962" formatCode="[$$-409]#,##0">
                  <c:v>50.47</c:v>
                </c:pt>
                <c:pt idx="1963" formatCode="[$$-409]#,##0">
                  <c:v>108.30000000000001</c:v>
                </c:pt>
                <c:pt idx="1964" formatCode="[$$-409]#,##0">
                  <c:v>111.79</c:v>
                </c:pt>
                <c:pt idx="1965" formatCode="[$$-409]#,##0">
                  <c:v>197.48000000000002</c:v>
                </c:pt>
                <c:pt idx="1966" formatCode="[$$-409]#,##0">
                  <c:v>125.21666666666668</c:v>
                </c:pt>
                <c:pt idx="1967" formatCode="[$$-409]#,##0">
                  <c:v>172.63666666666668</c:v>
                </c:pt>
                <c:pt idx="1968" formatCode="[$$-409]#,##0">
                  <c:v>175.96666666666667</c:v>
                </c:pt>
                <c:pt idx="1969" formatCode="[$$-409]#,##0">
                  <c:v>154.93600000000001</c:v>
                </c:pt>
                <c:pt idx="1970" formatCode="[$$-409]#,##0">
                  <c:v>235.70400000000004</c:v>
                </c:pt>
                <c:pt idx="1971" formatCode="[$$-409]#,##0">
                  <c:v>140.08533333333335</c:v>
                </c:pt>
                <c:pt idx="1972" formatCode="[$$-409]#,##0">
                  <c:v>138.91466666666668</c:v>
                </c:pt>
                <c:pt idx="1973" formatCode="[$$-409]#,##0">
                  <c:v>14.338666666666667</c:v>
                </c:pt>
                <c:pt idx="1974" formatCode="[$$-409]#,##0">
                  <c:v>104.62733333333334</c:v>
                </c:pt>
                <c:pt idx="1975" formatCode="[$$-409]#,##0">
                  <c:v>568.64533333333338</c:v>
                </c:pt>
                <c:pt idx="1976" formatCode="[$$-409]#,##0">
                  <c:v>738.93333333333339</c:v>
                </c:pt>
                <c:pt idx="1977" formatCode="[$$-409]#,##0">
                  <c:v>648.6926666666667</c:v>
                </c:pt>
                <c:pt idx="1978" formatCode="[$$-409]#,##0">
                  <c:v>494.88799999999998</c:v>
                </c:pt>
                <c:pt idx="1979" formatCode="[$$-409]#,##0">
                  <c:v>327.25333333333333</c:v>
                </c:pt>
                <c:pt idx="1980" formatCode="[$$-409]#,##0">
                  <c:v>326.75733333333329</c:v>
                </c:pt>
                <c:pt idx="1981" formatCode="[$$-409]#,##0">
                  <c:v>175.56533333333334</c:v>
                </c:pt>
                <c:pt idx="1982" formatCode="[$$-409]#,##0">
                  <c:v>268.2</c:v>
                </c:pt>
                <c:pt idx="1983" formatCode="[$$-409]#,##0">
                  <c:v>274.90666666666664</c:v>
                </c:pt>
                <c:pt idx="1984" formatCode="[$$-409]#,##0">
                  <c:v>123.83999999999999</c:v>
                </c:pt>
                <c:pt idx="1985" formatCode="[$$-409]#,##0">
                  <c:v>496.87200000000007</c:v>
                </c:pt>
                <c:pt idx="1986" formatCode="[$$-409]#,##0">
                  <c:v>494.65200000000004</c:v>
                </c:pt>
                <c:pt idx="1987" formatCode="[$$-409]#,##0">
                  <c:v>827.19200000000001</c:v>
                </c:pt>
                <c:pt idx="1988" formatCode="[$$-409]#,##0">
                  <c:v>355.94000000000005</c:v>
                </c:pt>
                <c:pt idx="1989" formatCode="[$$-409]#,##0">
                  <c:v>355.98</c:v>
                </c:pt>
                <c:pt idx="1990" formatCode="[$$-409]#,##0">
                  <c:v>16.172000000000001</c:v>
                </c:pt>
                <c:pt idx="1991" formatCode="[$$-409]#,##0">
                  <c:v>31.112000000000005</c:v>
                </c:pt>
                <c:pt idx="1992" formatCode="[$$-409]#,##0">
                  <c:v>27.113333333333333</c:v>
                </c:pt>
                <c:pt idx="1993" formatCode="[$$-409]#,##0">
                  <c:v>29.229333333333333</c:v>
                </c:pt>
                <c:pt idx="1994" formatCode="[$$-409]#,##0">
                  <c:v>103.75600000000001</c:v>
                </c:pt>
                <c:pt idx="1995" formatCode="[$$-409]#,##0">
                  <c:v>104.892</c:v>
                </c:pt>
                <c:pt idx="1996" formatCode="[$$-409]#,##0">
                  <c:v>106.12400000000001</c:v>
                </c:pt>
                <c:pt idx="1997" formatCode="[$$-409]#,##0">
                  <c:v>61.787333333333343</c:v>
                </c:pt>
                <c:pt idx="1998" formatCode="[$$-409]#,##0">
                  <c:v>107.18666666666667</c:v>
                </c:pt>
                <c:pt idx="1999" formatCode="[$$-409]#,##0">
                  <c:v>168.83666666666667</c:v>
                </c:pt>
                <c:pt idx="2000" formatCode="[$$-409]#,##0">
                  <c:v>128.91999999999999</c:v>
                </c:pt>
                <c:pt idx="2001" formatCode="[$$-409]#,##0">
                  <c:v>112.58333333333333</c:v>
                </c:pt>
                <c:pt idx="2002" formatCode="[$$-409]#,##0">
                  <c:v>147.41666666666666</c:v>
                </c:pt>
                <c:pt idx="2003" formatCode="[$$-409]#,##0">
                  <c:v>137.25133333333332</c:v>
                </c:pt>
                <c:pt idx="2004" formatCode="[$$-409]#,##0">
                  <c:v>115.16466666666666</c:v>
                </c:pt>
                <c:pt idx="2005" formatCode="[$$-409]#,##0">
                  <c:v>29.524666666666665</c:v>
                </c:pt>
                <c:pt idx="2006" formatCode="[$$-409]#,##0">
                  <c:v>86.86066666666666</c:v>
                </c:pt>
                <c:pt idx="2007" formatCode="[$$-409]#,##0">
                  <c:v>78.37533333333333</c:v>
                </c:pt>
                <c:pt idx="2008" formatCode="[$$-409]#,##0">
                  <c:v>173.55066666666667</c:v>
                </c:pt>
                <c:pt idx="2009" formatCode="[$$-409]#,##0">
                  <c:v>120.72533333333332</c:v>
                </c:pt>
                <c:pt idx="2010" formatCode="[$$-409]#,##0">
                  <c:v>172.64533333333335</c:v>
                </c:pt>
                <c:pt idx="2011" formatCode="[$$-409]#,##0">
                  <c:v>77.074666666666658</c:v>
                </c:pt>
                <c:pt idx="2012" formatCode="[$$-409]#,##0">
                  <c:v>185.76933333333332</c:v>
                </c:pt>
                <c:pt idx="2013" formatCode="[$$-409]#,##0">
                  <c:v>136.80133333333333</c:v>
                </c:pt>
                <c:pt idx="2014" formatCode="[$$-409]#,##0">
                  <c:v>421.38000000000005</c:v>
                </c:pt>
                <c:pt idx="2015" formatCode="[$$-409]#,##0">
                  <c:v>310.24266666666671</c:v>
                </c:pt>
                <c:pt idx="2016" formatCode="[$$-409]#,##0">
                  <c:v>310.75600000000003</c:v>
                </c:pt>
                <c:pt idx="2017" formatCode="[$$-409]#,##0">
                  <c:v>21.849333333333334</c:v>
                </c:pt>
                <c:pt idx="2018" formatCode="[$$-409]#,##0">
                  <c:v>29.373333333333335</c:v>
                </c:pt>
                <c:pt idx="2019" formatCode="[$$-409]#,##0">
                  <c:v>559.91</c:v>
                </c:pt>
                <c:pt idx="2020" formatCode="[$$-409]#,##0">
                  <c:v>554.47</c:v>
                </c:pt>
                <c:pt idx="2021" formatCode="[$$-409]#,##0">
                  <c:v>557.6</c:v>
                </c:pt>
                <c:pt idx="2022" formatCode="[$$-409]#,##0">
                  <c:v>312.96333333333337</c:v>
                </c:pt>
                <c:pt idx="2023" formatCode="[$$-409]#,##0">
                  <c:v>386.99</c:v>
                </c:pt>
                <c:pt idx="2024" formatCode="[$$-409]#,##0">
                  <c:v>417.8</c:v>
                </c:pt>
                <c:pt idx="2025" formatCode="[$$-409]#,##0">
                  <c:v>138.03466666666668</c:v>
                </c:pt>
                <c:pt idx="2026" formatCode="[$$-409]#,##0">
                  <c:v>80.706666666666663</c:v>
                </c:pt>
                <c:pt idx="2027" formatCode="[$$-409]#,##0">
                  <c:v>38.296666666666667</c:v>
                </c:pt>
                <c:pt idx="2028" formatCode="[$$-409]#,##0">
                  <c:v>62.25533333333334</c:v>
                </c:pt>
                <c:pt idx="2029" formatCode="[$$-409]#,##0">
                  <c:v>60.223333333333336</c:v>
                </c:pt>
                <c:pt idx="2030" formatCode="[$$-409]#,##0">
                  <c:v>58.963333333333331</c:v>
                </c:pt>
                <c:pt idx="2031" formatCode="[$$-409]#,##0">
                  <c:v>27.127333333333329</c:v>
                </c:pt>
                <c:pt idx="2032" formatCode="[$$-409]#,##0">
                  <c:v>9.8899999999999988</c:v>
                </c:pt>
                <c:pt idx="2033" formatCode="[$$-409]#,##0">
                  <c:v>8.9933333333333323</c:v>
                </c:pt>
                <c:pt idx="2034" formatCode="[$$-409]#,##0">
                  <c:v>95.852666666666678</c:v>
                </c:pt>
                <c:pt idx="2035" formatCode="[$$-409]#,##0">
                  <c:v>102.42333333333335</c:v>
                </c:pt>
                <c:pt idx="2036" formatCode="[$$-409]#,##0">
                  <c:v>104.54333333333335</c:v>
                </c:pt>
                <c:pt idx="2037" formatCode="[$$-409]#,##0">
                  <c:v>18.537333333333333</c:v>
                </c:pt>
                <c:pt idx="2038" formatCode="[$$-409]#,##0">
                  <c:v>10.369333333333332</c:v>
                </c:pt>
                <c:pt idx="2039" formatCode="[$$-409]#,##0">
                  <c:v>8.548</c:v>
                </c:pt>
                <c:pt idx="2040" formatCode="[$$-409]#,##0">
                  <c:v>29.683999999999997</c:v>
                </c:pt>
                <c:pt idx="2041" formatCode="[$$-409]#,##0">
                  <c:v>47.34</c:v>
                </c:pt>
                <c:pt idx="2042" formatCode="[$$-409]#,##0">
                  <c:v>57.242666666666672</c:v>
                </c:pt>
                <c:pt idx="2043" formatCode="[$$-409]#,##0">
                  <c:v>37.306666666666665</c:v>
                </c:pt>
                <c:pt idx="2044" formatCode="[$$-409]#,##0">
                  <c:v>72.35199999999999</c:v>
                </c:pt>
                <c:pt idx="2045" formatCode="[$$-409]#,##0">
                  <c:v>258.39733333333334</c:v>
                </c:pt>
                <c:pt idx="2046" formatCode="[$$-409]#,##0">
                  <c:v>271.70666666666665</c:v>
                </c:pt>
                <c:pt idx="2047" formatCode="[$$-409]#,##0">
                  <c:v>314.09333333333331</c:v>
                </c:pt>
                <c:pt idx="2048" formatCode="[$$-409]#,##0">
                  <c:v>115.92733333333335</c:v>
                </c:pt>
                <c:pt idx="2049" formatCode="[$$-409]#,##0">
                  <c:v>99.594000000000008</c:v>
                </c:pt>
                <c:pt idx="2050" formatCode="[$$-409]#,##0">
                  <c:v>116.82333333333334</c:v>
                </c:pt>
                <c:pt idx="2051" formatCode="[$$-409]#,##0">
                  <c:v>119.69600000000001</c:v>
                </c:pt>
                <c:pt idx="2052" formatCode="[$$-409]#,##0">
                  <c:v>125.98399999999999</c:v>
                </c:pt>
                <c:pt idx="2053" formatCode="[$$-409]#,##0">
                  <c:v>17.924666666666667</c:v>
                </c:pt>
                <c:pt idx="2054" formatCode="[$$-409]#,##0">
                  <c:v>80.867999999999995</c:v>
                </c:pt>
                <c:pt idx="2055" formatCode="[$$-409]#,##0">
                  <c:v>601.31666666666672</c:v>
                </c:pt>
                <c:pt idx="2056" formatCode="[$$-409]#,##0">
                  <c:v>623.87666666666667</c:v>
                </c:pt>
                <c:pt idx="2057" formatCode="[$$-409]#,##0">
                  <c:v>694.49333333333334</c:v>
                </c:pt>
                <c:pt idx="2058" formatCode="[$$-409]#,##0">
                  <c:v>169.37666666666667</c:v>
                </c:pt>
                <c:pt idx="2059" formatCode="[$$-409]#,##0">
                  <c:v>167.81333333333333</c:v>
                </c:pt>
                <c:pt idx="2060" formatCode="[$$-409]#,##0">
                  <c:v>35.869333333333337</c:v>
                </c:pt>
                <c:pt idx="2061" formatCode="[$$-409]#,##0">
                  <c:v>53.669333333333327</c:v>
                </c:pt>
                <c:pt idx="2062" formatCode="[$$-409]#,##0">
                  <c:v>33.334666666666664</c:v>
                </c:pt>
                <c:pt idx="2063" formatCode="[$$-409]#,##0">
                  <c:v>163.22533333333334</c:v>
                </c:pt>
                <c:pt idx="2064" formatCode="[$$-409]#,##0">
                  <c:v>190.42933333333335</c:v>
                </c:pt>
                <c:pt idx="2065" formatCode="[$$-409]#,##0">
                  <c:v>267.96733333333333</c:v>
                </c:pt>
                <c:pt idx="2066" formatCode="[$$-409]#,##0">
                  <c:v>136.88399999999999</c:v>
                </c:pt>
                <c:pt idx="2067" formatCode="[$$-409]#,##0">
                  <c:v>154.75333333333333</c:v>
                </c:pt>
                <c:pt idx="2068" formatCode="[$$-409]#,##0">
                  <c:v>307.72733333333332</c:v>
                </c:pt>
                <c:pt idx="2069" formatCode="[$$-409]#,##0">
                  <c:v>304.24433333333337</c:v>
                </c:pt>
                <c:pt idx="2070" formatCode="[$$-409]#,##0">
                  <c:v>332.23099999999999</c:v>
                </c:pt>
                <c:pt idx="2071" formatCode="[$$-409]#,##0">
                  <c:v>97.724333333333334</c:v>
                </c:pt>
                <c:pt idx="2072" formatCode="[$$-409]#,##0">
                  <c:v>117.06733333333334</c:v>
                </c:pt>
                <c:pt idx="2073" formatCode="[$$-409]#,##0">
                  <c:v>276.27533333333332</c:v>
                </c:pt>
                <c:pt idx="2074" formatCode="[$$-409]#,##0">
                  <c:v>293.238</c:v>
                </c:pt>
                <c:pt idx="2075" formatCode="[$$-409]#,##0">
                  <c:v>286.548</c:v>
                </c:pt>
                <c:pt idx="2076" formatCode="[$$-409]#,##0">
                  <c:v>62.986666666666657</c:v>
                </c:pt>
                <c:pt idx="2077" formatCode="[$$-409]#,##0">
                  <c:v>75.203333333333333</c:v>
                </c:pt>
                <c:pt idx="2078" formatCode="[$$-409]#,##0">
                  <c:v>97.314000000000007</c:v>
                </c:pt>
                <c:pt idx="2079" formatCode="[$$-409]#,##0">
                  <c:v>104.35533333333332</c:v>
                </c:pt>
                <c:pt idx="2080" formatCode="[$$-409]#,##0">
                  <c:v>75.309333333333328</c:v>
                </c:pt>
                <c:pt idx="2081" formatCode="[$$-409]#,##0">
                  <c:v>52.378666666666668</c:v>
                </c:pt>
                <c:pt idx="2082" formatCode="[$$-409]#,##0">
                  <c:v>22.943999999999999</c:v>
                </c:pt>
                <c:pt idx="2083" formatCode="[$$-409]#,##0">
                  <c:v>61.080000000000005</c:v>
                </c:pt>
                <c:pt idx="2084" formatCode="[$$-409]#,##0">
                  <c:v>54.75</c:v>
                </c:pt>
                <c:pt idx="2085" formatCode="[$$-409]#,##0">
                  <c:v>155.15666666666667</c:v>
                </c:pt>
                <c:pt idx="2086" formatCode="[$$-409]#,##0">
                  <c:v>163.35999999999999</c:v>
                </c:pt>
                <c:pt idx="2087" formatCode="[$$-409]#,##0">
                  <c:v>158.53</c:v>
                </c:pt>
                <c:pt idx="2088" formatCode="[$$-409]#,##0">
                  <c:v>52.15</c:v>
                </c:pt>
                <c:pt idx="2089" formatCode="[$$-409]#,##0">
                  <c:v>12.089999999999998</c:v>
                </c:pt>
                <c:pt idx="2090" formatCode="[$$-409]#,##0">
                  <c:v>114.25099999999999</c:v>
                </c:pt>
                <c:pt idx="2091" formatCode="[$$-409]#,##0">
                  <c:v>272.29766666666666</c:v>
                </c:pt>
                <c:pt idx="2092" formatCode="[$$-409]#,##0">
                  <c:v>267.74099999999999</c:v>
                </c:pt>
                <c:pt idx="2093" formatCode="[$$-409]#,##0">
                  <c:v>168.63333333333333</c:v>
                </c:pt>
                <c:pt idx="2094" formatCode="[$$-409]#,##0">
                  <c:v>179.27999999999997</c:v>
                </c:pt>
                <c:pt idx="2095" formatCode="[$$-409]#,##0">
                  <c:v>205.64</c:v>
                </c:pt>
                <c:pt idx="2096" formatCode="[$$-409]#,##0">
                  <c:v>204.04666666666665</c:v>
                </c:pt>
                <c:pt idx="2097" formatCode="[$$-409]#,##0">
                  <c:v>45.993333333333332</c:v>
                </c:pt>
                <c:pt idx="2098" formatCode="[$$-409]#,##0">
                  <c:v>108.65466666666667</c:v>
                </c:pt>
                <c:pt idx="2099" formatCode="[$$-409]#,##0">
                  <c:v>318.01066666666668</c:v>
                </c:pt>
                <c:pt idx="2100" formatCode="[$$-409]#,##0">
                  <c:v>333.17333333333335</c:v>
                </c:pt>
                <c:pt idx="2101" formatCode="[$$-409]#,##0">
                  <c:v>326.23733333333331</c:v>
                </c:pt>
                <c:pt idx="2102" formatCode="[$$-409]#,##0">
                  <c:v>188.07466666666667</c:v>
                </c:pt>
                <c:pt idx="2103" formatCode="[$$-409]#,##0">
                  <c:v>169.01866666666669</c:v>
                </c:pt>
                <c:pt idx="2104" formatCode="[$$-409]#,##0">
                  <c:v>87.823999999999998</c:v>
                </c:pt>
                <c:pt idx="2105" formatCode="[$$-409]#,##0">
                  <c:v>14.142666666666665</c:v>
                </c:pt>
                <c:pt idx="2106" formatCode="[$$-409]#,##0">
                  <c:v>12.136000000000001</c:v>
                </c:pt>
                <c:pt idx="2107" formatCode="[$$-409]#,##0">
                  <c:v>139.73599999999999</c:v>
                </c:pt>
                <c:pt idx="2108" formatCode="[$$-409]#,##0">
                  <c:v>141.124</c:v>
                </c:pt>
                <c:pt idx="2109" formatCode="[$$-409]#,##0">
                  <c:v>140.28066666666666</c:v>
                </c:pt>
                <c:pt idx="2110" formatCode="[$$-409]#,##0">
                  <c:v>115.20866666666667</c:v>
                </c:pt>
                <c:pt idx="2111" formatCode="[$$-409]#,##0">
                  <c:v>123.42866666666667</c:v>
                </c:pt>
                <c:pt idx="2112" formatCode="[$$-409]#,##0">
                  <c:v>549.55866666666668</c:v>
                </c:pt>
                <c:pt idx="2113" formatCode="[$$-409]#,##0">
                  <c:v>457.46</c:v>
                </c:pt>
                <c:pt idx="2114" formatCode="[$$-409]#,##0">
                  <c:v>589.50433333333331</c:v>
                </c:pt>
                <c:pt idx="2115" formatCode="[$$-409]#,##0">
                  <c:v>227.44766666666666</c:v>
                </c:pt>
                <c:pt idx="2116" formatCode="[$$-409]#,##0">
                  <c:v>265.1276666666667</c:v>
                </c:pt>
                <c:pt idx="2117" formatCode="[$$-409]#,##0">
                  <c:v>124.94333333333331</c:v>
                </c:pt>
                <c:pt idx="2118" formatCode="[$$-409]#,##0">
                  <c:v>353.69333333333333</c:v>
                </c:pt>
                <c:pt idx="2119" formatCode="[$$-409]#,##0">
                  <c:v>301.33599999999996</c:v>
                </c:pt>
                <c:pt idx="2120" formatCode="[$$-409]#,##0">
                  <c:v>371.56799999999998</c:v>
                </c:pt>
                <c:pt idx="2121" formatCode="[$$-409]#,##0">
                  <c:v>153.58133333333333</c:v>
                </c:pt>
                <c:pt idx="2122" formatCode="[$$-409]#,##0">
                  <c:v>161.88533333333336</c:v>
                </c:pt>
                <c:pt idx="2123" formatCode="[$$-409]#,##0">
                  <c:v>124.78666666666668</c:v>
                </c:pt>
                <c:pt idx="2124" formatCode="[$$-409]#,##0">
                  <c:v>65.11933333333333</c:v>
                </c:pt>
                <c:pt idx="2125" formatCode="[$$-409]#,##0">
                  <c:v>84.671333333333337</c:v>
                </c:pt>
                <c:pt idx="2126" formatCode="[$$-409]#,##0">
                  <c:v>71.426000000000002</c:v>
                </c:pt>
                <c:pt idx="2127" formatCode="[$$-409]#,##0">
                  <c:v>57.351999999999997</c:v>
                </c:pt>
                <c:pt idx="2128" formatCode="[$$-409]#,##0">
                  <c:v>39.653333333333336</c:v>
                </c:pt>
                <c:pt idx="2129" formatCode="[$$-409]#,##0">
                  <c:v>30.845333333333333</c:v>
                </c:pt>
                <c:pt idx="2130" formatCode="[$$-409]#,##0">
                  <c:v>70.553333333333342</c:v>
                </c:pt>
                <c:pt idx="2131" formatCode="[$$-409]#,##0">
                  <c:v>66.010000000000005</c:v>
                </c:pt>
                <c:pt idx="2132" formatCode="[$$-409]#,##0">
                  <c:v>104.16700000000002</c:v>
                </c:pt>
                <c:pt idx="2133" formatCode="[$$-409]#,##0">
                  <c:v>61.07500000000001</c:v>
                </c:pt>
                <c:pt idx="2134" formatCode="[$$-409]#,##0">
                  <c:v>86.165000000000006</c:v>
                </c:pt>
                <c:pt idx="2135" formatCode="[$$-409]#,##0">
                  <c:v>40.088000000000001</c:v>
                </c:pt>
                <c:pt idx="2136" formatCode="[$$-409]#,##0">
                  <c:v>37.778666666666673</c:v>
                </c:pt>
                <c:pt idx="2137" formatCode="[$$-409]#,##0">
                  <c:v>55.078666666666663</c:v>
                </c:pt>
                <c:pt idx="2138" formatCode="[$$-409]#,##0">
                  <c:v>100.00666666666666</c:v>
                </c:pt>
                <c:pt idx="2139" formatCode="[$$-409]#,##0">
                  <c:v>104.50133333333333</c:v>
                </c:pt>
                <c:pt idx="2140" formatCode="[$$-409]#,##0">
                  <c:v>386.14933333333335</c:v>
                </c:pt>
                <c:pt idx="2141" formatCode="[$$-409]#,##0">
                  <c:v>346.46133333333336</c:v>
                </c:pt>
                <c:pt idx="2142" formatCode="[$$-409]#,##0">
                  <c:v>348.74399999999997</c:v>
                </c:pt>
                <c:pt idx="2143" formatCode="[$$-409]#,##0">
                  <c:v>23.718666666666667</c:v>
                </c:pt>
                <c:pt idx="2144" formatCode="[$$-409]#,##0">
                  <c:v>154.24466666666666</c:v>
                </c:pt>
                <c:pt idx="2145" formatCode="[$$-409]#,##0">
                  <c:v>158.94466666666668</c:v>
                </c:pt>
                <c:pt idx="2146" formatCode="[$$-409]#,##0">
                  <c:v>238.16600000000003</c:v>
                </c:pt>
                <c:pt idx="2147" formatCode="[$$-409]#,##0">
                  <c:v>111.91666666666667</c:v>
                </c:pt>
                <c:pt idx="2148" formatCode="[$$-409]#,##0">
                  <c:v>127.53733333333334</c:v>
                </c:pt>
                <c:pt idx="2149" formatCode="[$$-409]#,##0">
                  <c:v>120.43933333333332</c:v>
                </c:pt>
                <c:pt idx="2150" formatCode="[$$-409]#,##0">
                  <c:v>143.26599999999999</c:v>
                </c:pt>
                <c:pt idx="2151" formatCode="[$$-409]#,##0">
                  <c:v>119.92933333333333</c:v>
                </c:pt>
                <c:pt idx="2152" formatCode="[$$-409]#,##0">
                  <c:v>46.963333333333338</c:v>
                </c:pt>
                <c:pt idx="2153" formatCode="[$$-409]#,##0">
                  <c:v>17.236000000000001</c:v>
                </c:pt>
                <c:pt idx="2154" formatCode="[$$-409]#,##0">
                  <c:v>19.416</c:v>
                </c:pt>
                <c:pt idx="2155" formatCode="[$$-409]#,##0">
                  <c:v>181.96600000000001</c:v>
                </c:pt>
                <c:pt idx="2156" formatCode="[$$-409]#,##0">
                  <c:v>228.41</c:v>
                </c:pt>
                <c:pt idx="2157" formatCode="[$$-409]#,##0">
                  <c:v>227.202</c:v>
                </c:pt>
                <c:pt idx="2158" formatCode="[$$-409]#,##0">
                  <c:v>62.867999999999995</c:v>
                </c:pt>
                <c:pt idx="2159" formatCode="[$$-409]#,##0">
                  <c:v>35.349333333333334</c:v>
                </c:pt>
                <c:pt idx="2160" formatCode="[$$-409]#,##0">
                  <c:v>40.923999999999999</c:v>
                </c:pt>
                <c:pt idx="2161" formatCode="[$$-409]#,##0">
                  <c:v>142.83799999999999</c:v>
                </c:pt>
                <c:pt idx="2162" formatCode="[$$-409]#,##0">
                  <c:v>180.36866666666666</c:v>
                </c:pt>
                <c:pt idx="2163" formatCode="[$$-409]#,##0">
                  <c:v>171.60466666666665</c:v>
                </c:pt>
                <c:pt idx="2164" formatCode="[$$-409]#,##0">
                  <c:v>113.39466666666665</c:v>
                </c:pt>
                <c:pt idx="2165" formatCode="[$$-409]#,##0">
                  <c:v>54.693333333333328</c:v>
                </c:pt>
                <c:pt idx="2166" formatCode="[$$-409]#,##0">
                  <c:v>54.025999999999989</c:v>
                </c:pt>
                <c:pt idx="2167" formatCode="[$$-409]#,##0">
                  <c:v>12.058</c:v>
                </c:pt>
                <c:pt idx="2168" formatCode="[$$-409]#,##0">
                  <c:v>30.759333333333331</c:v>
                </c:pt>
                <c:pt idx="2169" formatCode="[$$-409]#,##0">
                  <c:v>64.658000000000001</c:v>
                </c:pt>
                <c:pt idx="2170" formatCode="[$$-409]#,##0">
                  <c:v>161.75666666666666</c:v>
                </c:pt>
                <c:pt idx="2171" formatCode="[$$-409]#,##0">
                  <c:v>144.34866666666667</c:v>
                </c:pt>
                <c:pt idx="2172" formatCode="[$$-409]#,##0">
                  <c:v>111.44266666666668</c:v>
                </c:pt>
                <c:pt idx="2173" formatCode="[$$-409]#,##0">
                  <c:v>30.269333333333332</c:v>
                </c:pt>
                <c:pt idx="2174" formatCode="[$$-409]#,##0">
                  <c:v>38.911999999999999</c:v>
                </c:pt>
                <c:pt idx="2175" formatCode="[$$-409]#,##0">
                  <c:v>55.864000000000004</c:v>
                </c:pt>
                <c:pt idx="2176" formatCode="[$$-409]#,##0">
                  <c:v>49.173333333333325</c:v>
                </c:pt>
                <c:pt idx="2177" formatCode="[$$-409]#,##0">
                  <c:v>57.813333333333333</c:v>
                </c:pt>
                <c:pt idx="2178" formatCode="[$$-409]#,##0">
                  <c:v>66.183999999999997</c:v>
                </c:pt>
                <c:pt idx="2179" formatCode="[$$-409]#,##0">
                  <c:v>67.077333333333328</c:v>
                </c:pt>
                <c:pt idx="2180" formatCode="[$$-409]#,##0">
                  <c:v>190.79866666666666</c:v>
                </c:pt>
                <c:pt idx="2181" formatCode="[$$-409]#,##0">
                  <c:v>1495.7046666666665</c:v>
                </c:pt>
                <c:pt idx="2182" formatCode="[$$-409]#,##0">
                  <c:v>1547.5546666666667</c:v>
                </c:pt>
                <c:pt idx="2183" formatCode="[$$-409]#,##0">
                  <c:v>1421.1933333333334</c:v>
                </c:pt>
                <c:pt idx="2184" formatCode="[$$-409]#,##0">
                  <c:v>106.17533333333334</c:v>
                </c:pt>
                <c:pt idx="2185" formatCode="[$$-409]#,##0">
                  <c:v>49.192</c:v>
                </c:pt>
                <c:pt idx="2186" formatCode="[$$-409]#,##0">
                  <c:v>51.325333333333333</c:v>
                </c:pt>
                <c:pt idx="2187" formatCode="[$$-409]#,##0">
                  <c:v>73.459999999999994</c:v>
                </c:pt>
                <c:pt idx="2188" formatCode="[$$-409]#,##0">
                  <c:v>548.62333333333333</c:v>
                </c:pt>
                <c:pt idx="2189" formatCode="[$$-409]#,##0">
                  <c:v>545.5333333333333</c:v>
                </c:pt>
                <c:pt idx="2190" formatCode="[$$-409]#,##0">
                  <c:v>556.28399999999999</c:v>
                </c:pt>
                <c:pt idx="2191" formatCode="[$$-409]#,##0">
                  <c:v>93.233999999999995</c:v>
                </c:pt>
                <c:pt idx="2192" formatCode="[$$-409]#,##0">
                  <c:v>114.27066666666667</c:v>
                </c:pt>
                <c:pt idx="2193" formatCode="[$$-409]#,##0">
                  <c:v>74.786666666666662</c:v>
                </c:pt>
                <c:pt idx="2194" formatCode="[$$-409]#,##0">
                  <c:v>67.923333333333332</c:v>
                </c:pt>
                <c:pt idx="2195" formatCode="[$$-409]#,##0">
                  <c:v>28.184666666666661</c:v>
                </c:pt>
                <c:pt idx="2196" formatCode="[$$-409]#,##0">
                  <c:v>21.374666666666666</c:v>
                </c:pt>
                <c:pt idx="2197" formatCode="[$$-409]#,##0">
                  <c:v>11.642000000000001</c:v>
                </c:pt>
                <c:pt idx="2198" formatCode="[$$-409]#,##0">
                  <c:v>11.818</c:v>
                </c:pt>
                <c:pt idx="2199" formatCode="[$$-409]#,##0">
                  <c:v>14.327999999999998</c:v>
                </c:pt>
                <c:pt idx="2200" formatCode="[$$-409]#,##0">
                  <c:v>303.12066666666664</c:v>
                </c:pt>
                <c:pt idx="2201" formatCode="[$$-409]#,##0">
                  <c:v>303.40866666666665</c:v>
                </c:pt>
                <c:pt idx="2202" formatCode="[$$-409]#,##0">
                  <c:v>359.94866666666667</c:v>
                </c:pt>
                <c:pt idx="2203" formatCode="[$$-409]#,##0">
                  <c:v>72.673333333333332</c:v>
                </c:pt>
                <c:pt idx="2204" formatCode="[$$-409]#,##0">
                  <c:v>93.161333333333332</c:v>
                </c:pt>
                <c:pt idx="2205" formatCode="[$$-409]#,##0">
                  <c:v>39.198666666666668</c:v>
                </c:pt>
                <c:pt idx="2206" formatCode="[$$-409]#,##0">
                  <c:v>45.254666666666672</c:v>
                </c:pt>
                <c:pt idx="2207" formatCode="[$$-409]#,##0">
                  <c:v>28.24133333333333</c:v>
                </c:pt>
                <c:pt idx="2208" formatCode="[$$-409]#,##0">
                  <c:v>295.90733333333333</c:v>
                </c:pt>
                <c:pt idx="2209" formatCode="[$$-409]#,##0">
                  <c:v>297.74999999999994</c:v>
                </c:pt>
                <c:pt idx="2210" formatCode="[$$-409]#,##0">
                  <c:v>348.00733333333329</c:v>
                </c:pt>
                <c:pt idx="2211" formatCode="[$$-409]#,##0">
                  <c:v>79.504000000000005</c:v>
                </c:pt>
                <c:pt idx="2212" formatCode="[$$-409]#,##0">
                  <c:v>65.384</c:v>
                </c:pt>
                <c:pt idx="2213" formatCode="[$$-409]#,##0">
                  <c:v>30.212000000000003</c:v>
                </c:pt>
                <c:pt idx="2214" formatCode="[$$-409]#,##0">
                  <c:v>101.72533333333332</c:v>
                </c:pt>
                <c:pt idx="2215" formatCode="[$$-409]#,##0">
                  <c:v>137.44800000000001</c:v>
                </c:pt>
                <c:pt idx="2216" formatCode="[$$-409]#,##0">
                  <c:v>117.79466666666666</c:v>
                </c:pt>
                <c:pt idx="2217" formatCode="[$$-409]#,##0">
                  <c:v>40.469333333333331</c:v>
                </c:pt>
                <c:pt idx="2218" formatCode="[$$-409]#,##0">
                  <c:v>9.26</c:v>
                </c:pt>
                <c:pt idx="2219" formatCode="[$$-409]#,##0">
                  <c:v>390.18799999999993</c:v>
                </c:pt>
                <c:pt idx="2220" formatCode="[$$-409]#,##0">
                  <c:v>548.84</c:v>
                </c:pt>
                <c:pt idx="2221" formatCode="[$$-409]#,##0">
                  <c:v>556.30533333333335</c:v>
                </c:pt>
                <c:pt idx="2222" formatCode="[$$-409]#,##0">
                  <c:v>198.00066666666669</c:v>
                </c:pt>
                <c:pt idx="2223" formatCode="[$$-409]#,##0">
                  <c:v>54.292666666666669</c:v>
                </c:pt>
                <c:pt idx="2224" formatCode="[$$-409]#,##0">
                  <c:v>65.932000000000002</c:v>
                </c:pt>
                <c:pt idx="2225" formatCode="[$$-409]#,##0">
                  <c:v>43.335333333333331</c:v>
                </c:pt>
                <c:pt idx="2226" formatCode="[$$-409]#,##0">
                  <c:v>66.660666666666671</c:v>
                </c:pt>
                <c:pt idx="2227" formatCode="[$$-409]#,##0">
                  <c:v>152.75866666666667</c:v>
                </c:pt>
                <c:pt idx="2228" formatCode="[$$-409]#,##0">
                  <c:v>376.31599999999997</c:v>
                </c:pt>
                <c:pt idx="2229" formatCode="[$$-409]#,##0">
                  <c:v>352.37866666666667</c:v>
                </c:pt>
                <c:pt idx="2230" formatCode="[$$-409]#,##0">
                  <c:v>417.666</c:v>
                </c:pt>
                <c:pt idx="2231" formatCode="[$$-409]#,##0">
                  <c:v>269.45</c:v>
                </c:pt>
                <c:pt idx="2232" formatCode="[$$-409]#,##0">
                  <c:v>358.44599999999997</c:v>
                </c:pt>
                <c:pt idx="2233" formatCode="[$$-409]#,##0">
                  <c:v>251.30600000000001</c:v>
                </c:pt>
                <c:pt idx="2234" formatCode="[$$-409]#,##0">
                  <c:v>238.61933333333334</c:v>
                </c:pt>
                <c:pt idx="2235" formatCode="[$$-409]#,##0">
                  <c:v>140.07</c:v>
                </c:pt>
                <c:pt idx="2236" formatCode="[$$-409]#,##0">
                  <c:v>86.526666666666657</c:v>
                </c:pt>
                <c:pt idx="2237" formatCode="[$$-409]#,##0">
                  <c:v>37.706666666666671</c:v>
                </c:pt>
                <c:pt idx="2238" formatCode="[$$-409]#,##0">
                  <c:v>368.53066666666672</c:v>
                </c:pt>
                <c:pt idx="2239" formatCode="[$$-409]#,##0">
                  <c:v>366.44266666666664</c:v>
                </c:pt>
                <c:pt idx="2240" formatCode="[$$-409]#,##0">
                  <c:v>516.63666666666666</c:v>
                </c:pt>
                <c:pt idx="2241" formatCode="[$$-409]#,##0">
                  <c:v>196.55933333333337</c:v>
                </c:pt>
                <c:pt idx="2242" formatCode="[$$-409]#,##0">
                  <c:v>185.70066666666665</c:v>
                </c:pt>
                <c:pt idx="2243" formatCode="[$$-409]#,##0">
                  <c:v>23.713333333333335</c:v>
                </c:pt>
                <c:pt idx="2244" formatCode="[$$-409]#,##0">
                  <c:v>7.7333333333333316</c:v>
                </c:pt>
                <c:pt idx="2245" formatCode="[$$-409]#,##0">
                  <c:v>225.87199999999999</c:v>
                </c:pt>
                <c:pt idx="2246" formatCode="[$$-409]#,##0">
                  <c:v>227.31866666666667</c:v>
                </c:pt>
                <c:pt idx="2247" formatCode="[$$-409]#,##0">
                  <c:v>238.352</c:v>
                </c:pt>
                <c:pt idx="2248" formatCode="[$$-409]#,##0">
                  <c:v>22.2</c:v>
                </c:pt>
                <c:pt idx="2249" formatCode="[$$-409]#,##0">
                  <c:v>198.22666666666669</c:v>
                </c:pt>
                <c:pt idx="2250" formatCode="[$$-409]#,##0">
                  <c:v>190.80000000000004</c:v>
                </c:pt>
                <c:pt idx="2251" formatCode="[$$-409]#,##0">
                  <c:v>234.86000000000004</c:v>
                </c:pt>
                <c:pt idx="2252" formatCode="[$$-409]#,##0">
                  <c:v>68.8</c:v>
                </c:pt>
                <c:pt idx="2253" formatCode="[$$-409]#,##0">
                  <c:v>76.839999999999989</c:v>
                </c:pt>
                <c:pt idx="2254" formatCode="[$$-409]#,##0">
                  <c:v>174.89000000000001</c:v>
                </c:pt>
                <c:pt idx="2255" formatCode="[$$-409]#,##0">
                  <c:v>196.96333333333334</c:v>
                </c:pt>
                <c:pt idx="2256" formatCode="[$$-409]#,##0">
                  <c:v>586.76333333333332</c:v>
                </c:pt>
                <c:pt idx="2257" formatCode="[$$-409]#,##0">
                  <c:v>446.99333333333334</c:v>
                </c:pt>
                <c:pt idx="2258" formatCode="[$$-409]#,##0">
                  <c:v>412.16666666666669</c:v>
                </c:pt>
                <c:pt idx="2259" formatCode="[$$-409]#,##0">
                  <c:v>131.83666666666667</c:v>
                </c:pt>
                <c:pt idx="2260" formatCode="[$$-409]#,##0">
                  <c:v>181.07000000000002</c:v>
                </c:pt>
                <c:pt idx="2261" formatCode="[$$-409]#,##0">
                  <c:v>299.39333333333337</c:v>
                </c:pt>
                <c:pt idx="2262" formatCode="[$$-409]#,##0">
                  <c:v>342.06333333333333</c:v>
                </c:pt>
                <c:pt idx="2263" formatCode="[$$-409]#,##0">
                  <c:v>288.41000000000003</c:v>
                </c:pt>
                <c:pt idx="2264" formatCode="[$$-409]#,##0">
                  <c:v>171.17333333333332</c:v>
                </c:pt>
                <c:pt idx="2265" formatCode="[$$-409]#,##0">
                  <c:v>7.1693333333333333</c:v>
                </c:pt>
                <c:pt idx="2266" formatCode="[$$-409]#,##0">
                  <c:v>9.7293333333333347</c:v>
                </c:pt>
                <c:pt idx="2267" formatCode="[$$-409]#,##0">
                  <c:v>9.136000000000001</c:v>
                </c:pt>
                <c:pt idx="2268" formatCode="[$$-409]#,##0">
                  <c:v>8.8079999999999998</c:v>
                </c:pt>
                <c:pt idx="2269" formatCode="[$$-409]#,##0">
                  <c:v>20.474666666666668</c:v>
                </c:pt>
                <c:pt idx="2270" formatCode="[$$-409]#,##0">
                  <c:v>84.89466666666668</c:v>
                </c:pt>
                <c:pt idx="2271" formatCode="[$$-409]#,##0">
                  <c:v>227.65333333333334</c:v>
                </c:pt>
                <c:pt idx="2272" formatCode="[$$-409]#,##0">
                  <c:v>584.9946666666666</c:v>
                </c:pt>
                <c:pt idx="2273" formatCode="[$$-409]#,##0">
                  <c:v>566.22533333333331</c:v>
                </c:pt>
                <c:pt idx="2274" formatCode="[$$-409]#,##0">
                  <c:v>461.92266666666666</c:v>
                </c:pt>
                <c:pt idx="2275" formatCode="[$$-409]#,##0">
                  <c:v>190.66133333333332</c:v>
                </c:pt>
                <c:pt idx="2276" formatCode="[$$-409]#,##0">
                  <c:v>171.51066666666668</c:v>
                </c:pt>
                <c:pt idx="2277" formatCode="[$$-409]#,##0">
                  <c:v>205.38</c:v>
                </c:pt>
                <c:pt idx="2278" formatCode="[$$-409]#,##0">
                  <c:v>135.83599999999998</c:v>
                </c:pt>
                <c:pt idx="2279" formatCode="[$$-409]#,##0">
                  <c:v>311.93333333333334</c:v>
                </c:pt>
                <c:pt idx="2280" formatCode="[$$-409]#,##0">
                  <c:v>303.94</c:v>
                </c:pt>
                <c:pt idx="2281" formatCode="[$$-409]#,##0">
                  <c:v>287.47066666666666</c:v>
                </c:pt>
                <c:pt idx="2282" formatCode="[$$-409]#,##0">
                  <c:v>90.686666666666667</c:v>
                </c:pt>
                <c:pt idx="2283" formatCode="[$$-409]#,##0">
                  <c:v>44.256666666666661</c:v>
                </c:pt>
                <c:pt idx="2284" formatCode="[$$-409]#,##0">
                  <c:v>32.987333333333332</c:v>
                </c:pt>
                <c:pt idx="2285" formatCode="[$$-409]#,##0">
                  <c:v>36.693999999999996</c:v>
                </c:pt>
                <c:pt idx="2286" formatCode="[$$-409]#,##0">
                  <c:v>22.290666666666667</c:v>
                </c:pt>
                <c:pt idx="2287" formatCode="[$$-409]#,##0">
                  <c:v>22.973333333333329</c:v>
                </c:pt>
                <c:pt idx="2288" formatCode="[$$-409]#,##0">
                  <c:v>308.95333333333332</c:v>
                </c:pt>
                <c:pt idx="2289" formatCode="[$$-409]#,##0">
                  <c:v>399.11666666666662</c:v>
                </c:pt>
                <c:pt idx="2290" formatCode="[$$-409]#,##0">
                  <c:v>592.11</c:v>
                </c:pt>
                <c:pt idx="2291" formatCode="[$$-409]#,##0">
                  <c:v>298.77000000000004</c:v>
                </c:pt>
                <c:pt idx="2292" formatCode="[$$-409]#,##0">
                  <c:v>204.43000000000004</c:v>
                </c:pt>
                <c:pt idx="2293" formatCode="[$$-409]#,##0">
                  <c:v>66.61999999999999</c:v>
                </c:pt>
                <c:pt idx="2294" formatCode="[$$-409]#,##0">
                  <c:v>66.806666666666658</c:v>
                </c:pt>
                <c:pt idx="2295" formatCode="[$$-409]#,##0">
                  <c:v>151.72333333333333</c:v>
                </c:pt>
                <c:pt idx="2296" formatCode="[$$-409]#,##0">
                  <c:v>105.38999999999999</c:v>
                </c:pt>
                <c:pt idx="2297" formatCode="[$$-409]#,##0">
                  <c:v>567.52666666666664</c:v>
                </c:pt>
                <c:pt idx="2298" formatCode="[$$-409]#,##0">
                  <c:v>648.94666666666672</c:v>
                </c:pt>
                <c:pt idx="2299" formatCode="[$$-409]#,##0">
                  <c:v>638.87</c:v>
                </c:pt>
                <c:pt idx="2300" formatCode="[$$-409]#,##0">
                  <c:v>176.06666666666663</c:v>
                </c:pt>
                <c:pt idx="2301" formatCode="[$$-409]#,##0">
                  <c:v>113.41333333333334</c:v>
                </c:pt>
                <c:pt idx="2302" formatCode="[$$-409]#,##0">
                  <c:v>350.48</c:v>
                </c:pt>
                <c:pt idx="2303" formatCode="[$$-409]#,##0">
                  <c:v>382.08</c:v>
                </c:pt>
                <c:pt idx="2304" formatCode="[$$-409]#,##0">
                  <c:v>323.87066666666669</c:v>
                </c:pt>
                <c:pt idx="2305" formatCode="[$$-409]#,##0">
                  <c:v>91.63600000000001</c:v>
                </c:pt>
                <c:pt idx="2306" formatCode="[$$-409]#,##0">
                  <c:v>186.446</c:v>
                </c:pt>
                <c:pt idx="2307" formatCode="[$$-409]#,##0">
                  <c:v>232.91933333333336</c:v>
                </c:pt>
                <c:pt idx="2308" formatCode="[$$-409]#,##0">
                  <c:v>246.6633333333333</c:v>
                </c:pt>
                <c:pt idx="2309" formatCode="[$$-409]#,##0">
                  <c:v>145.76</c:v>
                </c:pt>
                <c:pt idx="2310" formatCode="[$$-409]#,##0">
                  <c:v>57.45333333333334</c:v>
                </c:pt>
                <c:pt idx="2311" formatCode="[$$-409]#,##0">
                  <c:v>106.50133333333333</c:v>
                </c:pt>
                <c:pt idx="2312" formatCode="[$$-409]#,##0">
                  <c:v>82.028000000000006</c:v>
                </c:pt>
                <c:pt idx="2313" formatCode="[$$-409]#,##0">
                  <c:v>215.51066666666668</c:v>
                </c:pt>
                <c:pt idx="2314" formatCode="[$$-409]#,##0">
                  <c:v>157.97999999999999</c:v>
                </c:pt>
                <c:pt idx="2315" formatCode="[$$-409]#,##0">
                  <c:v>214.08666666666667</c:v>
                </c:pt>
                <c:pt idx="2316" formatCode="[$$-409]#,##0">
                  <c:v>95.589999999999989</c:v>
                </c:pt>
                <c:pt idx="2317" formatCode="[$$-409]#,##0">
                  <c:v>211.24666666666667</c:v>
                </c:pt>
                <c:pt idx="2318" formatCode="[$$-409]#,##0">
                  <c:v>215.04</c:v>
                </c:pt>
                <c:pt idx="2319" formatCode="[$$-409]#,##0">
                  <c:v>283.40666666666669</c:v>
                </c:pt>
                <c:pt idx="2320" formatCode="[$$-409]#,##0">
                  <c:v>184.99666666666667</c:v>
                </c:pt>
                <c:pt idx="2321" formatCode="[$$-409]#,##0">
                  <c:v>140.43666666666667</c:v>
                </c:pt>
                <c:pt idx="2322" formatCode="[$$-409]#,##0">
                  <c:v>77.226666666666674</c:v>
                </c:pt>
                <c:pt idx="2323" formatCode="[$$-409]#,##0">
                  <c:v>167.24666666666667</c:v>
                </c:pt>
                <c:pt idx="2324" formatCode="[$$-409]#,##0">
                  <c:v>173.65733333333333</c:v>
                </c:pt>
                <c:pt idx="2325" formatCode="[$$-409]#,##0">
                  <c:v>163.68533333333335</c:v>
                </c:pt>
                <c:pt idx="2326" formatCode="[$$-409]#,##0">
                  <c:v>46.405333333333338</c:v>
                </c:pt>
                <c:pt idx="2327" formatCode="[$$-409]#,##0">
                  <c:v>24.565333333333331</c:v>
                </c:pt>
                <c:pt idx="2328" formatCode="[$$-409]#,##0">
                  <c:v>191.48266666666666</c:v>
                </c:pt>
                <c:pt idx="2329" formatCode="[$$-409]#,##0">
                  <c:v>201.14933333333332</c:v>
                </c:pt>
                <c:pt idx="2330" formatCode="[$$-409]#,##0">
                  <c:v>210.26533333333336</c:v>
                </c:pt>
                <c:pt idx="2331" formatCode="[$$-409]#,##0">
                  <c:v>120.35333333333331</c:v>
                </c:pt>
                <c:pt idx="2332" formatCode="[$$-409]#,##0">
                  <c:v>108.29333333333331</c:v>
                </c:pt>
                <c:pt idx="2333" formatCode="[$$-409]#,##0">
                  <c:v>117.46533333333332</c:v>
                </c:pt>
                <c:pt idx="2334" formatCode="[$$-409]#,##0">
                  <c:v>28.618666666666666</c:v>
                </c:pt>
                <c:pt idx="2335" formatCode="[$$-409]#,##0">
                  <c:v>168.95533333333333</c:v>
                </c:pt>
                <c:pt idx="2336" formatCode="[$$-409]#,##0">
                  <c:v>154.52333333333334</c:v>
                </c:pt>
                <c:pt idx="2337" formatCode="[$$-409]#,##0">
                  <c:v>166.21</c:v>
                </c:pt>
                <c:pt idx="2338" formatCode="[$$-409]#,##0">
                  <c:v>27.52</c:v>
                </c:pt>
                <c:pt idx="2339" formatCode="[$$-409]#,##0">
                  <c:v>32.833333333333336</c:v>
                </c:pt>
                <c:pt idx="2340" formatCode="[$$-409]#,##0">
                  <c:v>38.593333333333334</c:v>
                </c:pt>
                <c:pt idx="2341" formatCode="[$$-409]#,##0">
                  <c:v>73.010000000000005</c:v>
                </c:pt>
                <c:pt idx="2342" formatCode="[$$-409]#,##0">
                  <c:v>100.24066666666668</c:v>
                </c:pt>
                <c:pt idx="2343" formatCode="[$$-409]#,##0">
                  <c:v>242.614</c:v>
                </c:pt>
                <c:pt idx="2344" formatCode="[$$-409]#,##0">
                  <c:v>227.98400000000001</c:v>
                </c:pt>
                <c:pt idx="2345" formatCode="[$$-409]#,##0">
                  <c:v>187.22400000000002</c:v>
                </c:pt>
                <c:pt idx="2346" formatCode="[$$-409]#,##0">
                  <c:v>209.64566666666667</c:v>
                </c:pt>
                <c:pt idx="2347" formatCode="[$$-409]#,##0">
                  <c:v>189.2936666666667</c:v>
                </c:pt>
                <c:pt idx="2348" formatCode="[$$-409]#,##0">
                  <c:v>212.02166666666668</c:v>
                </c:pt>
                <c:pt idx="2349" formatCode="[$$-409]#,##0">
                  <c:v>29.78</c:v>
                </c:pt>
                <c:pt idx="2350" formatCode="[$$-409]#,##0">
                  <c:v>53.262</c:v>
                </c:pt>
                <c:pt idx="2351" formatCode="[$$-409]#,##0">
                  <c:v>33.47</c:v>
                </c:pt>
                <c:pt idx="2352" formatCode="[$$-409]#,##0">
                  <c:v>547.46033333333332</c:v>
                </c:pt>
                <c:pt idx="2353" formatCode="[$$-409]#,##0">
                  <c:v>566.71699999999998</c:v>
                </c:pt>
                <c:pt idx="2354" formatCode="[$$-409]#,##0">
                  <c:v>575.52699999999993</c:v>
                </c:pt>
                <c:pt idx="2355" formatCode="[$$-409]#,##0">
                  <c:v>137.90866666666668</c:v>
                </c:pt>
                <c:pt idx="2356" formatCode="[$$-409]#,##0">
                  <c:v>618.74400000000003</c:v>
                </c:pt>
                <c:pt idx="2357" formatCode="[$$-409]#,##0">
                  <c:v>963.76600000000008</c:v>
                </c:pt>
                <c:pt idx="2358" formatCode="[$$-409]#,##0">
                  <c:v>1088.4100000000001</c:v>
                </c:pt>
                <c:pt idx="2359" formatCode="[$$-409]#,##0">
                  <c:v>573.44799999999998</c:v>
                </c:pt>
                <c:pt idx="2360" formatCode="[$$-409]#,##0">
                  <c:v>267.93599999999998</c:v>
                </c:pt>
                <c:pt idx="2361" formatCode="[$$-409]#,##0">
                  <c:v>67.86999999999999</c:v>
                </c:pt>
                <c:pt idx="2362" formatCode="[$$-409]#,##0">
                  <c:v>98.876666666666665</c:v>
                </c:pt>
                <c:pt idx="2363" formatCode="[$$-409]#,##0">
                  <c:v>100.63666666666666</c:v>
                </c:pt>
                <c:pt idx="2364" formatCode="[$$-409]#,##0">
                  <c:v>111.39999999999999</c:v>
                </c:pt>
                <c:pt idx="2365" formatCode="[$$-409]#,##0">
                  <c:v>109.01066666666667</c:v>
                </c:pt>
                <c:pt idx="2366" formatCode="[$$-409]#,##0">
                  <c:v>63.277333333333331</c:v>
                </c:pt>
                <c:pt idx="2367" formatCode="[$$-409]#,##0">
                  <c:v>225.51199999999997</c:v>
                </c:pt>
                <c:pt idx="2368" formatCode="[$$-409]#,##0">
                  <c:v>186.91200000000001</c:v>
                </c:pt>
                <c:pt idx="2369" formatCode="[$$-409]#,##0">
                  <c:v>263.20533333333333</c:v>
                </c:pt>
                <c:pt idx="2370" formatCode="[$$-409]#,##0">
                  <c:v>105.73333333333333</c:v>
                </c:pt>
                <c:pt idx="2371" formatCode="[$$-409]#,##0">
                  <c:v>104.97333333333334</c:v>
                </c:pt>
                <c:pt idx="2372" formatCode="[$$-409]#,##0">
                  <c:v>28.86933333333333</c:v>
                </c:pt>
                <c:pt idx="2373" formatCode="[$$-409]#,##0">
                  <c:v>93.230666666666664</c:v>
                </c:pt>
                <c:pt idx="2374" formatCode="[$$-409]#,##0">
                  <c:v>94.243333333333339</c:v>
                </c:pt>
                <c:pt idx="2375" formatCode="[$$-409]#,##0">
                  <c:v>111.93933333333335</c:v>
                </c:pt>
                <c:pt idx="2376" formatCode="[$$-409]#,##0">
                  <c:v>30.543333333333333</c:v>
                </c:pt>
                <c:pt idx="2377" formatCode="[$$-409]#,##0">
                  <c:v>39.57</c:v>
                </c:pt>
                <c:pt idx="2378" formatCode="[$$-409]#,##0">
                  <c:v>16.383333333333333</c:v>
                </c:pt>
                <c:pt idx="2379" formatCode="[$$-409]#,##0">
                  <c:v>29.844666666666665</c:v>
                </c:pt>
                <c:pt idx="2380" formatCode="[$$-409]#,##0">
                  <c:v>37.165333333333336</c:v>
                </c:pt>
                <c:pt idx="2381" formatCode="[$$-409]#,##0">
                  <c:v>93.44</c:v>
                </c:pt>
                <c:pt idx="2382" formatCode="[$$-409]#,##0">
                  <c:v>82.257333333333335</c:v>
                </c:pt>
                <c:pt idx="2383" formatCode="[$$-409]#,##0">
                  <c:v>125.99333333333334</c:v>
                </c:pt>
                <c:pt idx="2384" formatCode="[$$-409]#,##0">
                  <c:v>137.70266666666666</c:v>
                </c:pt>
                <c:pt idx="2385" formatCode="[$$-409]#,##0">
                  <c:v>292.35733333333332</c:v>
                </c:pt>
                <c:pt idx="2386" formatCode="[$$-409]#,##0">
                  <c:v>233.00400000000002</c:v>
                </c:pt>
                <c:pt idx="2387" formatCode="[$$-409]#,##0">
                  <c:v>170.76400000000001</c:v>
                </c:pt>
                <c:pt idx="2388" formatCode="[$$-409]#,##0">
                  <c:v>12.929333333333332</c:v>
                </c:pt>
                <c:pt idx="2389" formatCode="[$$-409]#,##0">
                  <c:v>24.262666666666664</c:v>
                </c:pt>
                <c:pt idx="2390" formatCode="[$$-409]#,##0">
                  <c:v>556.08333333333337</c:v>
                </c:pt>
                <c:pt idx="2391" formatCode="[$$-409]#,##0">
                  <c:v>591.89666666666665</c:v>
                </c:pt>
                <c:pt idx="2392" formatCode="[$$-409]#,##0">
                  <c:v>591.17000000000007</c:v>
                </c:pt>
                <c:pt idx="2393" formatCode="[$$-409]#,##0">
                  <c:v>63.733333333333327</c:v>
                </c:pt>
                <c:pt idx="2394" formatCode="[$$-409]#,##0">
                  <c:v>45.726666666666667</c:v>
                </c:pt>
                <c:pt idx="2395" formatCode="[$$-409]#,##0">
                  <c:v>44.833333333333336</c:v>
                </c:pt>
                <c:pt idx="2396" formatCode="[$$-409]#,##0">
                  <c:v>34.220000000000006</c:v>
                </c:pt>
                <c:pt idx="2397" formatCode="[$$-409]#,##0">
                  <c:v>19.813333333333333</c:v>
                </c:pt>
                <c:pt idx="2398" formatCode="[$$-409]#,##0">
                  <c:v>217.08333333333334</c:v>
                </c:pt>
                <c:pt idx="2399" formatCode="[$$-409]#,##0">
                  <c:v>233.98</c:v>
                </c:pt>
                <c:pt idx="2400" formatCode="[$$-409]#,##0">
                  <c:v>259.82</c:v>
                </c:pt>
                <c:pt idx="2401" formatCode="[$$-409]#,##0">
                  <c:v>59.683333333333337</c:v>
                </c:pt>
                <c:pt idx="2402" formatCode="[$$-409]#,##0">
                  <c:v>359.75493333333333</c:v>
                </c:pt>
                <c:pt idx="2403" formatCode="[$$-409]#,##0">
                  <c:v>700.32493333333332</c:v>
                </c:pt>
                <c:pt idx="2404" formatCode="[$$-409]#,##0">
                  <c:v>733.77293333333353</c:v>
                </c:pt>
                <c:pt idx="2405" formatCode="[$$-409]#,##0">
                  <c:v>441.52466666666669</c:v>
                </c:pt>
                <c:pt idx="2406" formatCode="[$$-409]#,##0">
                  <c:v>77.621333333333325</c:v>
                </c:pt>
                <c:pt idx="2407" formatCode="[$$-409]#,##0">
                  <c:v>154.69866666666667</c:v>
                </c:pt>
                <c:pt idx="2408" formatCode="[$$-409]#,##0">
                  <c:v>198.672</c:v>
                </c:pt>
                <c:pt idx="2409" formatCode="[$$-409]#,##0">
                  <c:v>192.49866666666665</c:v>
                </c:pt>
                <c:pt idx="2410" formatCode="[$$-409]#,##0">
                  <c:v>75.013333333333335</c:v>
                </c:pt>
                <c:pt idx="2411" formatCode="[$$-409]#,##0">
                  <c:v>8.3866666666666667</c:v>
                </c:pt>
                <c:pt idx="2412" formatCode="[$$-409]#,##0">
                  <c:v>216.18133333333333</c:v>
                </c:pt>
                <c:pt idx="2413" formatCode="[$$-409]#,##0">
                  <c:v>465.15800000000007</c:v>
                </c:pt>
                <c:pt idx="2414" formatCode="[$$-409]#,##0">
                  <c:v>561.82466666666676</c:v>
                </c:pt>
                <c:pt idx="2415" formatCode="[$$-409]#,##0">
                  <c:v>550.47</c:v>
                </c:pt>
                <c:pt idx="2416" formatCode="[$$-409]#,##0">
                  <c:v>325.61066666666665</c:v>
                </c:pt>
                <c:pt idx="2417" formatCode="[$$-409]#,##0">
                  <c:v>1023.7573333333333</c:v>
                </c:pt>
                <c:pt idx="2418" formatCode="[$$-409]#,##0">
                  <c:v>846.61066666666659</c:v>
                </c:pt>
                <c:pt idx="2419" formatCode="[$$-409]#,##0">
                  <c:v>853.31666666666661</c:v>
                </c:pt>
                <c:pt idx="2420" formatCode="[$$-409]#,##0">
                  <c:v>131.30866666666668</c:v>
                </c:pt>
                <c:pt idx="2421" formatCode="[$$-409]#,##0">
                  <c:v>113.34333333333332</c:v>
                </c:pt>
                <c:pt idx="2422" formatCode="[$$-409]#,##0">
                  <c:v>132.98933333333332</c:v>
                </c:pt>
                <c:pt idx="2423" formatCode="[$$-409]#,##0">
                  <c:v>60.538333333333327</c:v>
                </c:pt>
                <c:pt idx="2424" formatCode="[$$-409]#,##0">
                  <c:v>148.33699999999999</c:v>
                </c:pt>
                <c:pt idx="2425" formatCode="[$$-409]#,##0">
                  <c:v>108.46500000000002</c:v>
                </c:pt>
                <c:pt idx="2426" formatCode="[$$-409]#,##0">
                  <c:v>104.572</c:v>
                </c:pt>
                <c:pt idx="2427" formatCode="[$$-409]#,##0">
                  <c:v>16.309333333333331</c:v>
                </c:pt>
                <c:pt idx="2428" formatCode="[$$-409]#,##0">
                  <c:v>7.3866666666666667</c:v>
                </c:pt>
                <c:pt idx="2429" formatCode="[$$-409]#,##0">
                  <c:v>26.431999999999999</c:v>
                </c:pt>
                <c:pt idx="2430" formatCode="[$$-409]#,##0">
                  <c:v>26.141333333333336</c:v>
                </c:pt>
                <c:pt idx="2431" formatCode="[$$-409]#,##0">
                  <c:v>144.22200000000001</c:v>
                </c:pt>
                <c:pt idx="2432" formatCode="[$$-409]#,##0">
                  <c:v>142.85133333333332</c:v>
                </c:pt>
                <c:pt idx="2433" formatCode="[$$-409]#,##0">
                  <c:v>151.70466666666667</c:v>
                </c:pt>
                <c:pt idx="2434" formatCode="[$$-409]#,##0">
                  <c:v>304.81266666666664</c:v>
                </c:pt>
                <c:pt idx="2435" formatCode="[$$-409]#,##0">
                  <c:v>468.64000000000004</c:v>
                </c:pt>
                <c:pt idx="2436" formatCode="[$$-409]#,##0">
                  <c:v>505.98</c:v>
                </c:pt>
                <c:pt idx="2437" formatCode="[$$-409]#,##0">
                  <c:v>242.54600000000002</c:v>
                </c:pt>
                <c:pt idx="2438" formatCode="[$$-409]#,##0">
                  <c:v>63.230666666666657</c:v>
                </c:pt>
                <c:pt idx="2439" formatCode="[$$-409]#,##0">
                  <c:v>129.57066666666665</c:v>
                </c:pt>
                <c:pt idx="2440" formatCode="[$$-409]#,##0">
                  <c:v>175.73000000000002</c:v>
                </c:pt>
                <c:pt idx="2441" formatCode="[$$-409]#,##0">
                  <c:v>394.04200000000009</c:v>
                </c:pt>
                <c:pt idx="2442" formatCode="[$$-409]#,##0">
                  <c:v>310.74200000000002</c:v>
                </c:pt>
                <c:pt idx="2443" formatCode="[$$-409]#,##0">
                  <c:v>261.60666666666668</c:v>
                </c:pt>
                <c:pt idx="2444" formatCode="[$$-409]#,##0">
                  <c:v>126.65333333333335</c:v>
                </c:pt>
                <c:pt idx="2445" formatCode="[$$-409]#,##0">
                  <c:v>100.78000000000002</c:v>
                </c:pt>
                <c:pt idx="2446" formatCode="[$$-409]#,##0">
                  <c:v>256.09833333333336</c:v>
                </c:pt>
                <c:pt idx="2447" formatCode="[$$-409]#,##0">
                  <c:v>259.935</c:v>
                </c:pt>
                <c:pt idx="2448" formatCode="[$$-409]#,##0">
                  <c:v>263.815</c:v>
                </c:pt>
                <c:pt idx="2449" formatCode="[$$-409]#,##0">
                  <c:v>105.78666666666668</c:v>
                </c:pt>
                <c:pt idx="2450" formatCode="[$$-409]#,##0">
                  <c:v>55.856666666666662</c:v>
                </c:pt>
                <c:pt idx="2451" formatCode="[$$-409]#,##0">
                  <c:v>49.198</c:v>
                </c:pt>
                <c:pt idx="2452" formatCode="[$$-409]#,##0">
                  <c:v>61.967999999999996</c:v>
                </c:pt>
                <c:pt idx="2453" formatCode="[$$-409]#,##0">
                  <c:v>45.934666666666665</c:v>
                </c:pt>
                <c:pt idx="2454" formatCode="[$$-409]#,##0">
                  <c:v>78.7</c:v>
                </c:pt>
                <c:pt idx="2455" formatCode="[$$-409]#,##0">
                  <c:v>62.116666666666667</c:v>
                </c:pt>
                <c:pt idx="2456" formatCode="[$$-409]#,##0">
                  <c:v>57.949999999999996</c:v>
                </c:pt>
                <c:pt idx="2457" formatCode="[$$-409]#,##0">
                  <c:v>37.646666666666668</c:v>
                </c:pt>
                <c:pt idx="2458" formatCode="[$$-409]#,##0">
                  <c:v>67.823333333333338</c:v>
                </c:pt>
                <c:pt idx="2459" formatCode="[$$-409]#,##0">
                  <c:v>58.113333333333337</c:v>
                </c:pt>
                <c:pt idx="2460" formatCode="[$$-409]#,##0">
                  <c:v>75.387333333333331</c:v>
                </c:pt>
                <c:pt idx="2461" formatCode="[$$-409]#,##0">
                  <c:v>70.747333333333344</c:v>
                </c:pt>
                <c:pt idx="2462" formatCode="[$$-409]#,##0">
                  <c:v>65.631999999999991</c:v>
                </c:pt>
                <c:pt idx="2463" formatCode="[$$-409]#,##0">
                  <c:v>78.511333333333326</c:v>
                </c:pt>
                <c:pt idx="2464" formatCode="[$$-409]#,##0">
                  <c:v>51.588000000000001</c:v>
                </c:pt>
                <c:pt idx="2465" formatCode="[$$-409]#,##0">
                  <c:v>49.75</c:v>
                </c:pt>
                <c:pt idx="2466" formatCode="[$$-409]#,##0">
                  <c:v>194.56666666666669</c:v>
                </c:pt>
                <c:pt idx="2467" formatCode="[$$-409]#,##0">
                  <c:v>204.31666666666669</c:v>
                </c:pt>
                <c:pt idx="2468" formatCode="[$$-409]#,##0">
                  <c:v>206.91666666666666</c:v>
                </c:pt>
                <c:pt idx="2469" formatCode="[$$-409]#,##0">
                  <c:v>21.193999999999999</c:v>
                </c:pt>
                <c:pt idx="2470" formatCode="[$$-409]#,##0">
                  <c:v>160.77266666666668</c:v>
                </c:pt>
                <c:pt idx="2471" formatCode="[$$-409]#,##0">
                  <c:v>176.75733333333335</c:v>
                </c:pt>
                <c:pt idx="2472" formatCode="[$$-409]#,##0">
                  <c:v>244.52800000000002</c:v>
                </c:pt>
                <c:pt idx="2473" formatCode="[$$-409]#,##0">
                  <c:v>121.79933333333332</c:v>
                </c:pt>
                <c:pt idx="2474" formatCode="[$$-409]#,##0">
                  <c:v>129.41466666666665</c:v>
                </c:pt>
                <c:pt idx="2475" formatCode="[$$-409]#,##0">
                  <c:v>424.04666666666668</c:v>
                </c:pt>
                <c:pt idx="2476" formatCode="[$$-409]#,##0">
                  <c:v>837.18066666666675</c:v>
                </c:pt>
                <c:pt idx="2477" formatCode="[$$-409]#,##0">
                  <c:v>809.76400000000012</c:v>
                </c:pt>
                <c:pt idx="2478" formatCode="[$$-409]#,##0">
                  <c:v>446.33200000000005</c:v>
                </c:pt>
                <c:pt idx="2479" formatCode="[$$-409]#,##0">
                  <c:v>56.742666666666672</c:v>
                </c:pt>
                <c:pt idx="2480" formatCode="[$$-409]#,##0">
                  <c:v>389.46266666666662</c:v>
                </c:pt>
                <c:pt idx="2481" formatCode="[$$-409]#,##0">
                  <c:v>397.45733333333328</c:v>
                </c:pt>
                <c:pt idx="2482" formatCode="[$$-409]#,##0">
                  <c:v>725.51266666666663</c:v>
                </c:pt>
                <c:pt idx="2483" formatCode="[$$-409]#,##0">
                  <c:v>424.1993333333333</c:v>
                </c:pt>
                <c:pt idx="2484" formatCode="[$$-409]#,##0">
                  <c:v>414.33</c:v>
                </c:pt>
                <c:pt idx="2485" formatCode="[$$-409]#,##0">
                  <c:v>63.586666666666666</c:v>
                </c:pt>
                <c:pt idx="2486" formatCode="[$$-409]#,##0">
                  <c:v>33.64</c:v>
                </c:pt>
                <c:pt idx="2487" formatCode="[$$-409]#,##0">
                  <c:v>38.466666666666669</c:v>
                </c:pt>
                <c:pt idx="2488" formatCode="[$$-409]#,##0">
                  <c:v>220.61333333333334</c:v>
                </c:pt>
                <c:pt idx="2489" formatCode="[$$-409]#,##0">
                  <c:v>225.30666666666664</c:v>
                </c:pt>
                <c:pt idx="2490" formatCode="[$$-409]#,##0">
                  <c:v>248.70666666666668</c:v>
                </c:pt>
                <c:pt idx="2491" formatCode="[$$-409]#,##0">
                  <c:v>1554.3233333333335</c:v>
                </c:pt>
                <c:pt idx="2492" formatCode="[$$-409]#,##0">
                  <c:v>1646.66</c:v>
                </c:pt>
                <c:pt idx="2493" formatCode="[$$-409]#,##0">
                  <c:v>1856.5666666666668</c:v>
                </c:pt>
                <c:pt idx="2494" formatCode="[$$-409]#,##0">
                  <c:v>556.24333333333334</c:v>
                </c:pt>
                <c:pt idx="2495" formatCode="[$$-409]#,##0">
                  <c:v>477.32333333333344</c:v>
                </c:pt>
                <c:pt idx="2496" formatCode="[$$-409]#,##0">
                  <c:v>278.82333333333332</c:v>
                </c:pt>
                <c:pt idx="2497" formatCode="[$$-409]#,##0">
                  <c:v>66.071333333333328</c:v>
                </c:pt>
                <c:pt idx="2498" formatCode="[$$-409]#,##0">
                  <c:v>57.217333333333329</c:v>
                </c:pt>
                <c:pt idx="2499" formatCode="[$$-409]#,##0">
                  <c:v>19.805333333333333</c:v>
                </c:pt>
                <c:pt idx="2500" formatCode="[$$-409]#,##0">
                  <c:v>17.378666666666664</c:v>
                </c:pt>
                <c:pt idx="2501" formatCode="[$$-409]#,##0">
                  <c:v>7.9626666666666663</c:v>
                </c:pt>
                <c:pt idx="2502" formatCode="[$$-409]#,##0">
                  <c:v>6.3479999999999999</c:v>
                </c:pt>
                <c:pt idx="2503" formatCode="[$$-409]#,##0">
                  <c:v>23.486666666666665</c:v>
                </c:pt>
                <c:pt idx="2504" formatCode="[$$-409]#,##0">
                  <c:v>2749.5833333333335</c:v>
                </c:pt>
                <c:pt idx="2505" formatCode="[$$-409]#,##0">
                  <c:v>2773.0966666666664</c:v>
                </c:pt>
                <c:pt idx="2506" formatCode="[$$-409]#,##0">
                  <c:v>2766.1179999999999</c:v>
                </c:pt>
                <c:pt idx="2507" formatCode="[$$-409]#,##0">
                  <c:v>102.49333333333334</c:v>
                </c:pt>
                <c:pt idx="2508" formatCode="[$$-409]#,##0">
                  <c:v>236.5</c:v>
                </c:pt>
                <c:pt idx="2509" formatCode="[$$-409]#,##0">
                  <c:v>598.21199999999999</c:v>
                </c:pt>
                <c:pt idx="2510" formatCode="[$$-409]#,##0">
                  <c:v>568.12</c:v>
                </c:pt>
                <c:pt idx="2511" formatCode="[$$-409]#,##0">
                  <c:v>423.36000000000007</c:v>
                </c:pt>
                <c:pt idx="2512" formatCode="[$$-409]#,##0">
                  <c:v>82.709333333333333</c:v>
                </c:pt>
                <c:pt idx="2513" formatCode="[$$-409]#,##0">
                  <c:v>63.206666666666656</c:v>
                </c:pt>
                <c:pt idx="2514" formatCode="[$$-409]#,##0">
                  <c:v>136.09333333333333</c:v>
                </c:pt>
                <c:pt idx="2515" formatCode="[$$-409]#,##0">
                  <c:v>305.65600000000001</c:v>
                </c:pt>
                <c:pt idx="2516" formatCode="[$$-409]#,##0">
                  <c:v>332.96866666666665</c:v>
                </c:pt>
                <c:pt idx="2517" formatCode="[$$-409]#,##0">
                  <c:v>251.58199999999999</c:v>
                </c:pt>
                <c:pt idx="2518" formatCode="[$$-409]#,##0">
                  <c:v>59.85</c:v>
                </c:pt>
                <c:pt idx="2519" formatCode="[$$-409]#,##0">
                  <c:v>306.07</c:v>
                </c:pt>
                <c:pt idx="2520" formatCode="[$$-409]#,##0">
                  <c:v>303.67</c:v>
                </c:pt>
                <c:pt idx="2521" formatCode="[$$-409]#,##0">
                  <c:v>295.68333333333334</c:v>
                </c:pt>
                <c:pt idx="2522" formatCode="[$$-409]#,##0">
                  <c:v>46.686666666666667</c:v>
                </c:pt>
                <c:pt idx="2523" formatCode="[$$-409]#,##0">
                  <c:v>56.382666666666665</c:v>
                </c:pt>
                <c:pt idx="2524" formatCode="[$$-409]#,##0">
                  <c:v>63.045333333333332</c:v>
                </c:pt>
                <c:pt idx="2525" formatCode="[$$-409]#,##0">
                  <c:v>24.812000000000001</c:v>
                </c:pt>
                <c:pt idx="2526" formatCode="[$$-409]#,##0">
                  <c:v>14.012</c:v>
                </c:pt>
                <c:pt idx="2527" formatCode="[$$-409]#,##0">
                  <c:v>8.1720000000000006</c:v>
                </c:pt>
                <c:pt idx="2528" formatCode="[$$-409]#,##0">
                  <c:v>9.3280000000000012</c:v>
                </c:pt>
                <c:pt idx="2529" formatCode="[$$-409]#,##0">
                  <c:v>44.178666666666665</c:v>
                </c:pt>
                <c:pt idx="2530" formatCode="[$$-409]#,##0">
                  <c:v>47.509333333333331</c:v>
                </c:pt>
                <c:pt idx="2531" formatCode="[$$-409]#,##0">
                  <c:v>48.276666666666664</c:v>
                </c:pt>
                <c:pt idx="2532" formatCode="[$$-409]#,##0">
                  <c:v>123.52999999999999</c:v>
                </c:pt>
                <c:pt idx="2533" formatCode="[$$-409]#,##0">
                  <c:v>718.08733333333339</c:v>
                </c:pt>
                <c:pt idx="2534" formatCode="[$$-409]#,##0">
                  <c:v>729.30400000000009</c:v>
                </c:pt>
                <c:pt idx="2535" formatCode="[$$-409]#,##0">
                  <c:v>676.64600000000007</c:v>
                </c:pt>
                <c:pt idx="2536" formatCode="[$$-409]#,##0">
                  <c:v>220.09399999999997</c:v>
                </c:pt>
                <c:pt idx="2537" formatCode="[$$-409]#,##0">
                  <c:v>256.44400000000002</c:v>
                </c:pt>
                <c:pt idx="2538" formatCode="[$$-409]#,##0">
                  <c:v>645.35</c:v>
                </c:pt>
                <c:pt idx="2539" formatCode="[$$-409]#,##0">
                  <c:v>734.74200000000008</c:v>
                </c:pt>
                <c:pt idx="2540" formatCode="[$$-409]#,##0">
                  <c:v>720.24799999999993</c:v>
                </c:pt>
                <c:pt idx="2541" formatCode="[$$-409]#,##0">
                  <c:v>318.66400000000004</c:v>
                </c:pt>
                <c:pt idx="2542" formatCode="[$$-409]#,##0">
                  <c:v>143.26</c:v>
                </c:pt>
                <c:pt idx="2543" formatCode="[$$-409]#,##0">
                  <c:v>110.884</c:v>
                </c:pt>
                <c:pt idx="2544" formatCode="[$$-409]#,##0">
                  <c:v>131.54</c:v>
                </c:pt>
                <c:pt idx="2545" formatCode="[$$-409]#,##0">
                  <c:v>107.83766666666666</c:v>
                </c:pt>
                <c:pt idx="2546" formatCode="[$$-409]#,##0">
                  <c:v>103.68566666666665</c:v>
                </c:pt>
                <c:pt idx="2547" formatCode="[$$-409]#,##0">
                  <c:v>661.69899999999996</c:v>
                </c:pt>
                <c:pt idx="2548" formatCode="[$$-409]#,##0">
                  <c:v>731.76266666666663</c:v>
                </c:pt>
                <c:pt idx="2549" formatCode="[$$-409]#,##0">
                  <c:v>732.67466666666667</c:v>
                </c:pt>
                <c:pt idx="2550" formatCode="[$$-409]#,##0">
                  <c:v>379.98133333333334</c:v>
                </c:pt>
                <c:pt idx="2551" formatCode="[$$-409]#,##0">
                  <c:v>282.95999999999998</c:v>
                </c:pt>
                <c:pt idx="2552" formatCode="[$$-409]#,##0">
                  <c:v>289.92</c:v>
                </c:pt>
                <c:pt idx="2553" formatCode="[$$-409]#,##0">
                  <c:v>251.14133333333334</c:v>
                </c:pt>
                <c:pt idx="2554" formatCode="[$$-409]#,##0">
                  <c:v>260.488</c:v>
                </c:pt>
                <c:pt idx="2555" formatCode="[$$-409]#,##0">
                  <c:v>269.08533333333332</c:v>
                </c:pt>
                <c:pt idx="2556" formatCode="[$$-409]#,##0">
                  <c:v>36.234666666666669</c:v>
                </c:pt>
                <c:pt idx="2557" formatCode="[$$-409]#,##0">
                  <c:v>488.5213333333333</c:v>
                </c:pt>
                <c:pt idx="2558" formatCode="[$$-409]#,##0">
                  <c:v>476.53399999999993</c:v>
                </c:pt>
                <c:pt idx="2559" formatCode="[$$-409]#,##0">
                  <c:v>581.90333333333331</c:v>
                </c:pt>
                <c:pt idx="2560" formatCode="[$$-409]#,##0">
                  <c:v>116.02200000000001</c:v>
                </c:pt>
                <c:pt idx="2561" formatCode="[$$-409]#,##0">
                  <c:v>114.22800000000001</c:v>
                </c:pt>
                <c:pt idx="2562" formatCode="[$$-409]#,##0">
                  <c:v>11.534666666666666</c:v>
                </c:pt>
                <c:pt idx="2563" formatCode="[$$-409]#,##0">
                  <c:v>19.736000000000001</c:v>
                </c:pt>
                <c:pt idx="2564" formatCode="[$$-409]#,##0">
                  <c:v>39.946666666666665</c:v>
                </c:pt>
                <c:pt idx="2565" formatCode="[$$-409]#,##0">
                  <c:v>43.313333333333333</c:v>
                </c:pt>
                <c:pt idx="2566" formatCode="[$$-409]#,##0">
                  <c:v>920.57999999999993</c:v>
                </c:pt>
                <c:pt idx="2567" formatCode="[$$-409]#,##0">
                  <c:v>1056.2733333333333</c:v>
                </c:pt>
                <c:pt idx="2568" formatCode="[$$-409]#,##0">
                  <c:v>1102.6959999999999</c:v>
                </c:pt>
                <c:pt idx="2569" formatCode="[$$-409]#,##0">
                  <c:v>218.572</c:v>
                </c:pt>
                <c:pt idx="2570" formatCode="[$$-409]#,##0">
                  <c:v>60.18266666666667</c:v>
                </c:pt>
                <c:pt idx="2571" formatCode="[$$-409]#,##0">
                  <c:v>472.03466666666668</c:v>
                </c:pt>
                <c:pt idx="2572" formatCode="[$$-409]#,##0">
                  <c:v>643.10199999999998</c:v>
                </c:pt>
                <c:pt idx="2573" formatCode="[$$-409]#,##0">
                  <c:v>647.54133333333334</c:v>
                </c:pt>
                <c:pt idx="2574" formatCode="[$$-409]#,##0">
                  <c:v>287.5266666666667</c:v>
                </c:pt>
                <c:pt idx="2575" formatCode="[$$-409]#,##0">
                  <c:v>115.83</c:v>
                </c:pt>
                <c:pt idx="2576" formatCode="[$$-409]#,##0">
                  <c:v>335.46</c:v>
                </c:pt>
                <c:pt idx="2577" formatCode="[$$-409]#,##0">
                  <c:v>249.76666666666668</c:v>
                </c:pt>
                <c:pt idx="2578" formatCode="[$$-409]#,##0">
                  <c:v>409.28666666666669</c:v>
                </c:pt>
                <c:pt idx="2579" formatCode="[$$-409]#,##0">
                  <c:v>190.72666666666669</c:v>
                </c:pt>
                <c:pt idx="2580" formatCode="[$$-409]#,##0">
                  <c:v>175.34666666666666</c:v>
                </c:pt>
                <c:pt idx="2581" formatCode="[$$-409]#,##0">
                  <c:v>63.823333333333331</c:v>
                </c:pt>
                <c:pt idx="2582" formatCode="[$$-409]#,##0">
                  <c:v>61.483333333333327</c:v>
                </c:pt>
                <c:pt idx="2583" formatCode="[$$-409]#,##0">
                  <c:v>118.58333333333333</c:v>
                </c:pt>
                <c:pt idx="2584" formatCode="[$$-409]#,##0">
                  <c:v>69.002666666666656</c:v>
                </c:pt>
                <c:pt idx="2585" formatCode="[$$-409]#,##0">
                  <c:v>147.71933333333334</c:v>
                </c:pt>
                <c:pt idx="2586" formatCode="[$$-409]#,##0">
                  <c:v>92.469333333333338</c:v>
                </c:pt>
                <c:pt idx="2587" formatCode="[$$-409]#,##0">
                  <c:v>92.26</c:v>
                </c:pt>
                <c:pt idx="2588" formatCode="[$$-409]#,##0">
                  <c:v>91.459333333333333</c:v>
                </c:pt>
                <c:pt idx="2589" formatCode="[$$-409]#,##0">
                  <c:v>88.761333333333326</c:v>
                </c:pt>
                <c:pt idx="2590" formatCode="[$$-409]#,##0">
                  <c:v>287.25800000000004</c:v>
                </c:pt>
                <c:pt idx="2591" formatCode="[$$-409]#,##0">
                  <c:v>231.56866666666667</c:v>
                </c:pt>
                <c:pt idx="2592" formatCode="[$$-409]#,##0">
                  <c:v>336.13666666666671</c:v>
                </c:pt>
                <c:pt idx="2593" formatCode="[$$-409]#,##0">
                  <c:v>195.96666666666667</c:v>
                </c:pt>
                <c:pt idx="2594" formatCode="[$$-409]#,##0">
                  <c:v>474.59</c:v>
                </c:pt>
                <c:pt idx="2595" formatCode="[$$-409]#,##0">
                  <c:v>561.30000000000007</c:v>
                </c:pt>
                <c:pt idx="2596" formatCode="[$$-409]#,##0">
                  <c:v>677.7600000000001</c:v>
                </c:pt>
                <c:pt idx="2597" formatCode="[$$-409]#,##0">
                  <c:v>377.75</c:v>
                </c:pt>
                <c:pt idx="2598" formatCode="[$$-409]#,##0">
                  <c:v>222.40666666666667</c:v>
                </c:pt>
                <c:pt idx="2599" formatCode="[$$-409]#,##0">
                  <c:v>86.529999999999987</c:v>
                </c:pt>
                <c:pt idx="2600" formatCode="[$$-409]#,##0">
                  <c:v>86.529999999999987</c:v>
                </c:pt>
                <c:pt idx="2601" formatCode="[$$-409]#,##0">
                  <c:v>495.83333333333331</c:v>
                </c:pt>
                <c:pt idx="2602" formatCode="[$$-409]#,##0">
                  <c:v>500.52466666666669</c:v>
                </c:pt>
                <c:pt idx="2603" formatCode="[$$-409]#,##0">
                  <c:v>515.91800000000001</c:v>
                </c:pt>
                <c:pt idx="2604" formatCode="[$$-409]#,##0">
                  <c:v>66.356999999999999</c:v>
                </c:pt>
                <c:pt idx="2605" formatCode="[$$-409]#,##0">
                  <c:v>26.425666666666668</c:v>
                </c:pt>
                <c:pt idx="2606" formatCode="[$$-409]#,##0">
                  <c:v>14.276333333333334</c:v>
                </c:pt>
                <c:pt idx="2607" formatCode="[$$-409]#,##0">
                  <c:v>14.727333333333334</c:v>
                </c:pt>
                <c:pt idx="2608" formatCode="[$$-409]#,##0">
                  <c:v>415.30899999999997</c:v>
                </c:pt>
                <c:pt idx="2609" formatCode="[$$-409]#,##0">
                  <c:v>409.05299999999994</c:v>
                </c:pt>
                <c:pt idx="2610" formatCode="[$$-409]#,##0">
                  <c:v>413.44499999999994</c:v>
                </c:pt>
                <c:pt idx="2611" formatCode="[$$-409]#,##0">
                  <c:v>9.2320000000000011</c:v>
                </c:pt>
                <c:pt idx="2612" formatCode="[$$-409]#,##0">
                  <c:v>21.12</c:v>
                </c:pt>
                <c:pt idx="2613" formatCode="[$$-409]#,##0">
                  <c:v>92.64800000000001</c:v>
                </c:pt>
                <c:pt idx="2614" formatCode="[$$-409]#,##0">
                  <c:v>96.712000000000003</c:v>
                </c:pt>
                <c:pt idx="2615" formatCode="[$$-409]#,##0">
                  <c:v>84.782666666666671</c:v>
                </c:pt>
                <c:pt idx="2616" formatCode="[$$-409]#,##0">
                  <c:v>48.582666666666675</c:v>
                </c:pt>
                <c:pt idx="2617" formatCode="[$$-409]#,##0">
                  <c:v>43.876666666666665</c:v>
                </c:pt>
                <c:pt idx="2618" formatCode="[$$-409]#,##0">
                  <c:v>64.296666666666667</c:v>
                </c:pt>
                <c:pt idx="2619" formatCode="[$$-409]#,##0">
                  <c:v>36.176666666666669</c:v>
                </c:pt>
                <c:pt idx="2620" formatCode="[$$-409]#,##0">
                  <c:v>40.936666666666675</c:v>
                </c:pt>
                <c:pt idx="2621" formatCode="[$$-409]#,##0">
                  <c:v>27.23</c:v>
                </c:pt>
                <c:pt idx="2622" formatCode="[$$-409]#,##0">
                  <c:v>3748.1126666666673</c:v>
                </c:pt>
                <c:pt idx="2623" formatCode="[$$-409]#,##0">
                  <c:v>4541.829333333334</c:v>
                </c:pt>
                <c:pt idx="2624" formatCode="[$$-409]#,##0">
                  <c:v>4554.4893333333339</c:v>
                </c:pt>
                <c:pt idx="2625" formatCode="[$$-409]#,##0">
                  <c:v>838.82999999999993</c:v>
                </c:pt>
                <c:pt idx="2626" formatCode="[$$-409]#,##0">
                  <c:v>59.251333333333328</c:v>
                </c:pt>
                <c:pt idx="2627" formatCode="[$$-409]#,##0">
                  <c:v>255.61633333333336</c:v>
                </c:pt>
                <c:pt idx="2628" formatCode="[$$-409]#,##0">
                  <c:v>241.69300000000001</c:v>
                </c:pt>
                <c:pt idx="2629" formatCode="[$$-409]#,##0">
                  <c:v>226.38500000000002</c:v>
                </c:pt>
                <c:pt idx="2630" formatCode="[$$-409]#,##0">
                  <c:v>22.040000000000003</c:v>
                </c:pt>
                <c:pt idx="2631" formatCode="[$$-409]#,##0">
                  <c:v>32.508000000000003</c:v>
                </c:pt>
                <c:pt idx="2632" formatCode="[$$-409]#,##0">
                  <c:v>101.18133333333333</c:v>
                </c:pt>
                <c:pt idx="2633" formatCode="[$$-409]#,##0">
                  <c:v>89.504000000000005</c:v>
                </c:pt>
                <c:pt idx="2634" formatCode="[$$-409]#,##0">
                  <c:v>77.706000000000003</c:v>
                </c:pt>
                <c:pt idx="2635" formatCode="[$$-409]#,##0">
                  <c:v>111.75266666666668</c:v>
                </c:pt>
                <c:pt idx="2636" formatCode="[$$-409]#,##0">
                  <c:v>116.45666666666669</c:v>
                </c:pt>
                <c:pt idx="2637" formatCode="[$$-409]#,##0">
                  <c:v>118.42266666666667</c:v>
                </c:pt>
                <c:pt idx="2638" formatCode="[$$-409]#,##0">
                  <c:v>32.102666666666664</c:v>
                </c:pt>
                <c:pt idx="2639" formatCode="[$$-409]#,##0">
                  <c:v>311.83600000000001</c:v>
                </c:pt>
                <c:pt idx="2640" formatCode="[$$-409]#,##0">
                  <c:v>317.45666666666665</c:v>
                </c:pt>
                <c:pt idx="2641" formatCode="[$$-409]#,##0">
                  <c:v>358.09266666666667</c:v>
                </c:pt>
                <c:pt idx="2642" formatCode="[$$-409]#,##0">
                  <c:v>84.276666666666671</c:v>
                </c:pt>
                <c:pt idx="2643" formatCode="[$$-409]#,##0">
                  <c:v>80.488</c:v>
                </c:pt>
                <c:pt idx="2644" formatCode="[$$-409]#,##0">
                  <c:v>37.701999999999998</c:v>
                </c:pt>
                <c:pt idx="2645" formatCode="[$$-409]#,##0">
                  <c:v>39.707999999999998</c:v>
                </c:pt>
                <c:pt idx="2646" formatCode="[$$-409]#,##0">
                  <c:v>37.82</c:v>
                </c:pt>
                <c:pt idx="2647" formatCode="[$$-409]#,##0">
                  <c:v>292.55</c:v>
                </c:pt>
                <c:pt idx="2648" formatCode="[$$-409]#,##0">
                  <c:v>313.23</c:v>
                </c:pt>
                <c:pt idx="2649" formatCode="[$$-409]#,##0">
                  <c:v>450.5625</c:v>
                </c:pt>
                <c:pt idx="2650" formatCode="[$$-409]#,##0">
                  <c:v>180.19449999999998</c:v>
                </c:pt>
                <c:pt idx="2651" formatCode="[$$-409]#,##0">
                  <c:v>149.17249999999999</c:v>
                </c:pt>
                <c:pt idx="2652" formatCode="[$$-409]#,##0">
                  <c:v>62.48</c:v>
                </c:pt>
                <c:pt idx="2653" formatCode="[$$-409]#,##0">
                  <c:v>489.86799999999999</c:v>
                </c:pt>
                <c:pt idx="2654" formatCode="[$$-409]#,##0">
                  <c:v>494.46800000000007</c:v>
                </c:pt>
                <c:pt idx="2655" formatCode="[$$-409]#,##0">
                  <c:v>526.75466666666671</c:v>
                </c:pt>
                <c:pt idx="2656" formatCode="[$$-409]#,##0">
                  <c:v>100.57466666666666</c:v>
                </c:pt>
                <c:pt idx="2657" formatCode="[$$-409]#,##0">
                  <c:v>95.666666666666671</c:v>
                </c:pt>
                <c:pt idx="2658" formatCode="[$$-409]#,##0">
                  <c:v>303.03333333333336</c:v>
                </c:pt>
                <c:pt idx="2659" formatCode="[$$-409]#,##0">
                  <c:v>958.19666666666672</c:v>
                </c:pt>
                <c:pt idx="2660" formatCode="[$$-409]#,##0">
                  <c:v>981.23</c:v>
                </c:pt>
                <c:pt idx="2661" formatCode="[$$-409]#,##0">
                  <c:v>689.53666666666675</c:v>
                </c:pt>
                <c:pt idx="2662" formatCode="[$$-409]#,##0">
                  <c:v>30.90133333333333</c:v>
                </c:pt>
                <c:pt idx="2663" formatCode="[$$-409]#,##0">
                  <c:v>127.78800000000001</c:v>
                </c:pt>
                <c:pt idx="2664" formatCode="[$$-409]#,##0">
                  <c:v>125.782</c:v>
                </c:pt>
                <c:pt idx="2665" formatCode="[$$-409]#,##0">
                  <c:v>150.958</c:v>
                </c:pt>
                <c:pt idx="2666" formatCode="[$$-409]#,##0">
                  <c:v>36.86866666666667</c:v>
                </c:pt>
                <c:pt idx="2667" formatCode="[$$-409]#,##0">
                  <c:v>49.54933333333333</c:v>
                </c:pt>
                <c:pt idx="2668" formatCode="[$$-409]#,##0">
                  <c:v>58.365333333333332</c:v>
                </c:pt>
                <c:pt idx="2669" formatCode="[$$-409]#,##0">
                  <c:v>104.39466666666665</c:v>
                </c:pt>
                <c:pt idx="2670" formatCode="[$$-409]#,##0">
                  <c:v>352.76</c:v>
                </c:pt>
                <c:pt idx="2671" formatCode="[$$-409]#,##0">
                  <c:v>326.17333333333335</c:v>
                </c:pt>
                <c:pt idx="2672" formatCode="[$$-409]#,##0">
                  <c:v>712.64333333333332</c:v>
                </c:pt>
                <c:pt idx="2673" formatCode="[$$-409]#,##0">
                  <c:v>506.16333333333336</c:v>
                </c:pt>
                <c:pt idx="2674" formatCode="[$$-409]#,##0">
                  <c:v>500.34999999999997</c:v>
                </c:pt>
                <c:pt idx="2675" formatCode="[$$-409]#,##0">
                  <c:v>72.927999999999997</c:v>
                </c:pt>
                <c:pt idx="2676" formatCode="[$$-409]#,##0">
                  <c:v>21.144000000000002</c:v>
                </c:pt>
                <c:pt idx="2677" formatCode="[$$-409]#,##0">
                  <c:v>26.612000000000005</c:v>
                </c:pt>
                <c:pt idx="2678" formatCode="[$$-409]#,##0">
                  <c:v>16.884</c:v>
                </c:pt>
                <c:pt idx="2679" formatCode="[$$-409]#,##0">
                  <c:v>219.83799999999999</c:v>
                </c:pt>
                <c:pt idx="2680" formatCode="[$$-409]#,##0">
                  <c:v>241.29</c:v>
                </c:pt>
                <c:pt idx="2681" formatCode="[$$-409]#,##0">
                  <c:v>353.48099999999999</c:v>
                </c:pt>
                <c:pt idx="2682" formatCode="[$$-409]#,##0">
                  <c:v>201.82766666666666</c:v>
                </c:pt>
                <c:pt idx="2683" formatCode="[$$-409]#,##0">
                  <c:v>276.17166666666668</c:v>
                </c:pt>
                <c:pt idx="2684" formatCode="[$$-409]#,##0">
                  <c:v>191.16466666666668</c:v>
                </c:pt>
                <c:pt idx="2685" formatCode="[$$-409]#,##0">
                  <c:v>137.23600000000002</c:v>
                </c:pt>
                <c:pt idx="2686" formatCode="[$$-409]#,##0">
                  <c:v>34.378666666666668</c:v>
                </c:pt>
                <c:pt idx="2687" formatCode="[$$-409]#,##0">
                  <c:v>7.6280000000000001</c:v>
                </c:pt>
                <c:pt idx="2688" formatCode="[$$-409]#,##0">
                  <c:v>8.309333333333333</c:v>
                </c:pt>
                <c:pt idx="2689" formatCode="[$$-409]#,##0">
                  <c:v>8.7646666666666668</c:v>
                </c:pt>
                <c:pt idx="2690" formatCode="[$$-409]#,##0">
                  <c:v>8.6913333333333345</c:v>
                </c:pt>
                <c:pt idx="2691" formatCode="[$$-409]#,##0">
                  <c:v>43.133999999999993</c:v>
                </c:pt>
                <c:pt idx="2692" formatCode="[$$-409]#,##0">
                  <c:v>77.985333333333344</c:v>
                </c:pt>
                <c:pt idx="2693" formatCode="[$$-409]#,##0">
                  <c:v>77.953333333333333</c:v>
                </c:pt>
                <c:pt idx="2694" formatCode="[$$-409]#,##0">
                  <c:v>51.878666666666668</c:v>
                </c:pt>
                <c:pt idx="2695" formatCode="[$$-409]#,##0">
                  <c:v>289.012</c:v>
                </c:pt>
                <c:pt idx="2696" formatCode="[$$-409]#,##0">
                  <c:v>7830.043999999999</c:v>
                </c:pt>
                <c:pt idx="2697" formatCode="[$$-409]#,##0">
                  <c:v>7827.0519999999997</c:v>
                </c:pt>
                <c:pt idx="2698" formatCode="[$$-409]#,##0">
                  <c:v>7555.9573333333328</c:v>
                </c:pt>
                <c:pt idx="2699" formatCode="[$$-409]#,##0">
                  <c:v>20.053333333333335</c:v>
                </c:pt>
                <c:pt idx="2700" formatCode="[$$-409]#,##0">
                  <c:v>19.239999999999998</c:v>
                </c:pt>
                <c:pt idx="2701" formatCode="[$$-409]#,##0">
                  <c:v>57.352000000000004</c:v>
                </c:pt>
                <c:pt idx="2702" formatCode="[$$-409]#,##0">
                  <c:v>85.855999999999995</c:v>
                </c:pt>
                <c:pt idx="2703" formatCode="[$$-409]#,##0">
                  <c:v>123.74399999999999</c:v>
                </c:pt>
                <c:pt idx="2704" formatCode="[$$-409]#,##0">
                  <c:v>88.52</c:v>
                </c:pt>
                <c:pt idx="2705" formatCode="[$$-409]#,##0">
                  <c:v>56.24</c:v>
                </c:pt>
                <c:pt idx="2706" formatCode="[$$-409]#,##0">
                  <c:v>76.093333333333334</c:v>
                </c:pt>
                <c:pt idx="2707" formatCode="[$$-409]#,##0">
                  <c:v>146.32000000000002</c:v>
                </c:pt>
                <c:pt idx="2708" formatCode="[$$-409]#,##0">
                  <c:v>779.83199999999999</c:v>
                </c:pt>
                <c:pt idx="2709" formatCode="[$$-409]#,##0">
                  <c:v>720.05466666666678</c:v>
                </c:pt>
                <c:pt idx="2710" formatCode="[$$-409]#,##0">
                  <c:v>659.56399999999996</c:v>
                </c:pt>
                <c:pt idx="2711" formatCode="[$$-409]#,##0">
                  <c:v>39.611999999999995</c:v>
                </c:pt>
                <c:pt idx="2712" formatCode="[$$-409]#,##0">
                  <c:v>136.12799999999999</c:v>
                </c:pt>
                <c:pt idx="2713" formatCode="[$$-409]#,##0">
                  <c:v>125.46533333333332</c:v>
                </c:pt>
                <c:pt idx="2714" formatCode="[$$-409]#,##0">
                  <c:v>148.75199999999998</c:v>
                </c:pt>
                <c:pt idx="2715" formatCode="[$$-409]#,##0">
                  <c:v>71.953333333333333</c:v>
                </c:pt>
                <c:pt idx="2716" formatCode="[$$-409]#,##0">
                  <c:v>193.31000000000003</c:v>
                </c:pt>
                <c:pt idx="2717" formatCode="[$$-409]#,##0">
                  <c:v>191.4366666666667</c:v>
                </c:pt>
                <c:pt idx="2718" formatCode="[$$-409]#,##0">
                  <c:v>175.43533333333335</c:v>
                </c:pt>
                <c:pt idx="2719" formatCode="[$$-409]#,##0">
                  <c:v>52.237333333333339</c:v>
                </c:pt>
                <c:pt idx="2720" formatCode="[$$-409]#,##0">
                  <c:v>30.197333333333333</c:v>
                </c:pt>
                <c:pt idx="2721" formatCode="[$$-409]#,##0">
                  <c:v>49.271999999999998</c:v>
                </c:pt>
                <c:pt idx="2722" formatCode="[$$-409]#,##0">
                  <c:v>51.29666666666666</c:v>
                </c:pt>
                <c:pt idx="2723" formatCode="[$$-409]#,##0">
                  <c:v>63.765999999999998</c:v>
                </c:pt>
                <c:pt idx="2724" formatCode="[$$-409]#,##0">
                  <c:v>156.68933333333334</c:v>
                </c:pt>
                <c:pt idx="2725" formatCode="[$$-409]#,##0">
                  <c:v>268.65666666666669</c:v>
                </c:pt>
                <c:pt idx="2726" formatCode="[$$-409]#,##0">
                  <c:v>237.321</c:v>
                </c:pt>
                <c:pt idx="2727" formatCode="[$$-409]#,##0">
                  <c:v>327.31700000000001</c:v>
                </c:pt>
                <c:pt idx="2728" formatCode="[$$-409]#,##0">
                  <c:v>212.74299999999997</c:v>
                </c:pt>
                <c:pt idx="2729" formatCode="[$$-409]#,##0">
                  <c:v>478.84933333333333</c:v>
                </c:pt>
                <c:pt idx="2730" formatCode="[$$-409]#,##0">
                  <c:v>304.70666666666665</c:v>
                </c:pt>
                <c:pt idx="2731" formatCode="[$$-409]#,##0">
                  <c:v>327.15666666666669</c:v>
                </c:pt>
                <c:pt idx="2732" formatCode="[$$-409]#,##0">
                  <c:v>62.363333333333337</c:v>
                </c:pt>
                <c:pt idx="2733" formatCode="[$$-409]#,##0">
                  <c:v>42.893333333333338</c:v>
                </c:pt>
                <c:pt idx="2734" formatCode="[$$-409]#,##0">
                  <c:v>144.22333333333333</c:v>
                </c:pt>
                <c:pt idx="2735" formatCode="[$$-409]#,##0">
                  <c:v>156.45666666666668</c:v>
                </c:pt>
                <c:pt idx="2736" formatCode="[$$-409]#,##0">
                  <c:v>240.07333333333335</c:v>
                </c:pt>
                <c:pt idx="2737" formatCode="[$$-409]#,##0">
                  <c:v>144.07666666666668</c:v>
                </c:pt>
                <c:pt idx="2738" formatCode="[$$-409]#,##0">
                  <c:v>289.06333333333333</c:v>
                </c:pt>
                <c:pt idx="2739" formatCode="[$$-409]#,##0">
                  <c:v>197.73333333333335</c:v>
                </c:pt>
                <c:pt idx="2740" formatCode="[$$-409]#,##0">
                  <c:v>183.31333333333336</c:v>
                </c:pt>
                <c:pt idx="2741" formatCode="[$$-409]#,##0">
                  <c:v>36.013333333333335</c:v>
                </c:pt>
                <c:pt idx="2742" formatCode="[$$-409]#,##0">
                  <c:v>113.23333333333333</c:v>
                </c:pt>
                <c:pt idx="2743" formatCode="[$$-409]#,##0">
                  <c:v>139.65200000000002</c:v>
                </c:pt>
                <c:pt idx="2744" formatCode="[$$-409]#,##0">
                  <c:v>154.536</c:v>
                </c:pt>
                <c:pt idx="2745" formatCode="[$$-409]#,##0">
                  <c:v>302.00800000000004</c:v>
                </c:pt>
                <c:pt idx="2746" formatCode="[$$-409]#,##0">
                  <c:v>269.072</c:v>
                </c:pt>
                <c:pt idx="2747" formatCode="[$$-409]#,##0">
                  <c:v>245.15</c:v>
                </c:pt>
                <c:pt idx="2748" formatCode="[$$-409]#,##0">
                  <c:v>206.982</c:v>
                </c:pt>
                <c:pt idx="2749" formatCode="[$$-409]#,##0">
                  <c:v>339.01933333333335</c:v>
                </c:pt>
                <c:pt idx="2750" formatCode="[$$-409]#,##0">
                  <c:v>411.37599999999998</c:v>
                </c:pt>
                <c:pt idx="2751" formatCode="[$$-409]#,##0">
                  <c:v>218.04533333333333</c:v>
                </c:pt>
                <c:pt idx="2752" formatCode="[$$-409]#,##0">
                  <c:v>184.74199999999999</c:v>
                </c:pt>
                <c:pt idx="2753" formatCode="[$$-409]#,##0">
                  <c:v>370.96333333333337</c:v>
                </c:pt>
                <c:pt idx="2754" formatCode="[$$-409]#,##0">
                  <c:v>851.66</c:v>
                </c:pt>
                <c:pt idx="2755" formatCode="[$$-409]#,##0">
                  <c:v>747.85666666666668</c:v>
                </c:pt>
                <c:pt idx="2756" formatCode="[$$-409]#,##0">
                  <c:v>566.52666666666676</c:v>
                </c:pt>
                <c:pt idx="2757" formatCode="[$$-409]#,##0">
                  <c:v>109.61666666666667</c:v>
                </c:pt>
                <c:pt idx="2758" formatCode="[$$-409]#,##0">
                  <c:v>266.07</c:v>
                </c:pt>
                <c:pt idx="2759" formatCode="[$$-409]#,##0">
                  <c:v>202.21333333333334</c:v>
                </c:pt>
                <c:pt idx="2760" formatCode="[$$-409]#,##0">
                  <c:v>176.90333333333334</c:v>
                </c:pt>
                <c:pt idx="2761" formatCode="[$$-409]#,##0">
                  <c:v>50.410000000000004</c:v>
                </c:pt>
                <c:pt idx="2762" formatCode="[$$-409]#,##0">
                  <c:v>37.720666666666666</c:v>
                </c:pt>
                <c:pt idx="2763" formatCode="[$$-409]#,##0">
                  <c:v>47.775666666666666</c:v>
                </c:pt>
                <c:pt idx="2764" formatCode="[$$-409]#,##0">
                  <c:v>16.805000000000003</c:v>
                </c:pt>
                <c:pt idx="2765" formatCode="[$$-409]#,##0">
                  <c:v>24.822333333333333</c:v>
                </c:pt>
                <c:pt idx="2766" formatCode="[$$-409]#,##0">
                  <c:v>655.82399999999996</c:v>
                </c:pt>
                <c:pt idx="2767" formatCode="[$$-409]#,##0">
                  <c:v>663.57866666666666</c:v>
                </c:pt>
                <c:pt idx="2768" formatCode="[$$-409]#,##0">
                  <c:v>668.82399999999996</c:v>
                </c:pt>
                <c:pt idx="2769" formatCode="[$$-409]#,##0">
                  <c:v>43.429333333333339</c:v>
                </c:pt>
                <c:pt idx="2770" formatCode="[$$-409]#,##0">
                  <c:v>50.865333333333332</c:v>
                </c:pt>
                <c:pt idx="2771" formatCode="[$$-409]#,##0">
                  <c:v>40.526666666666664</c:v>
                </c:pt>
                <c:pt idx="2772" formatCode="[$$-409]#,##0">
                  <c:v>41.014666666666663</c:v>
                </c:pt>
                <c:pt idx="2773" formatCode="[$$-409]#,##0">
                  <c:v>26.303999999999998</c:v>
                </c:pt>
                <c:pt idx="2774" formatCode="[$$-409]#,##0">
                  <c:v>71.415999999999997</c:v>
                </c:pt>
                <c:pt idx="2775" formatCode="[$$-409]#,##0">
                  <c:v>75.263999999999996</c:v>
                </c:pt>
                <c:pt idx="2776" formatCode="[$$-409]#,##0">
                  <c:v>136.96333333333334</c:v>
                </c:pt>
                <c:pt idx="2777" formatCode="[$$-409]#,##0">
                  <c:v>93.376666666666665</c:v>
                </c:pt>
                <c:pt idx="2778" formatCode="[$$-409]#,##0">
                  <c:v>73.840666666666678</c:v>
                </c:pt>
                <c:pt idx="2779" formatCode="[$$-409]#,##0">
                  <c:v>28.418666666666667</c:v>
                </c:pt>
                <c:pt idx="2780" formatCode="[$$-409]#,##0">
                  <c:v>27.858666666666664</c:v>
                </c:pt>
                <c:pt idx="2781" formatCode="[$$-409]#,##0">
                  <c:v>113.06</c:v>
                </c:pt>
                <c:pt idx="2782" formatCode="[$$-409]#,##0">
                  <c:v>101.32266666666668</c:v>
                </c:pt>
                <c:pt idx="2783" formatCode="[$$-409]#,##0">
                  <c:v>101.98133333333334</c:v>
                </c:pt>
                <c:pt idx="2784" formatCode="[$$-409]#,##0">
                  <c:v>216.5</c:v>
                </c:pt>
                <c:pt idx="2785" formatCode="[$$-409]#,##0">
                  <c:v>211.13733333333332</c:v>
                </c:pt>
                <c:pt idx="2786" formatCode="[$$-409]#,##0">
                  <c:v>222.59866666666665</c:v>
                </c:pt>
                <c:pt idx="2787" formatCode="[$$-409]#,##0">
                  <c:v>27.574666666666669</c:v>
                </c:pt>
                <c:pt idx="2788" formatCode="[$$-409]#,##0">
                  <c:v>38.261333333333333</c:v>
                </c:pt>
                <c:pt idx="2789" formatCode="[$$-409]#,##0">
                  <c:v>27.461333333333332</c:v>
                </c:pt>
                <c:pt idx="2790" formatCode="[$$-409]#,##0">
                  <c:v>34.063333333333333</c:v>
                </c:pt>
                <c:pt idx="2791" formatCode="[$$-409]#,##0">
                  <c:v>22.903333333333336</c:v>
                </c:pt>
                <c:pt idx="2792" formatCode="[$$-409]#,##0">
                  <c:v>372.61266666666666</c:v>
                </c:pt>
                <c:pt idx="2793" formatCode="[$$-409]#,##0">
                  <c:v>506.64533333333333</c:v>
                </c:pt>
                <c:pt idx="2794" formatCode="[$$-409]#,##0">
                  <c:v>510.51466666666664</c:v>
                </c:pt>
                <c:pt idx="2795" formatCode="[$$-409]#,##0">
                  <c:v>254.98500000000001</c:v>
                </c:pt>
                <c:pt idx="2796" formatCode="[$$-409]#,##0">
                  <c:v>113.31566666666669</c:v>
                </c:pt>
                <c:pt idx="2797" formatCode="[$$-409]#,##0">
                  <c:v>120.60633333333334</c:v>
                </c:pt>
                <c:pt idx="2798" formatCode="[$$-409]#,##0">
                  <c:v>66.39</c:v>
                </c:pt>
                <c:pt idx="2799" formatCode="[$$-409]#,##0">
                  <c:v>323.25666666666666</c:v>
                </c:pt>
                <c:pt idx="2800" formatCode="[$$-409]#,##0">
                  <c:v>312.56333333333333</c:v>
                </c:pt>
                <c:pt idx="2801" formatCode="[$$-409]#,##0">
                  <c:v>277.73666666666668</c:v>
                </c:pt>
                <c:pt idx="2802" formatCode="[$$-409]#,##0">
                  <c:v>20.696666666666669</c:v>
                </c:pt>
                <c:pt idx="2803" formatCode="[$$-409]#,##0">
                  <c:v>26.629999999999995</c:v>
                </c:pt>
                <c:pt idx="2804" formatCode="[$$-409]#,##0">
                  <c:v>28.678666666666668</c:v>
                </c:pt>
                <c:pt idx="2805" formatCode="[$$-409]#,##0">
                  <c:v>27.538666666666668</c:v>
                </c:pt>
                <c:pt idx="2806" formatCode="[$$-409]#,##0">
                  <c:v>23.298666666666666</c:v>
                </c:pt>
                <c:pt idx="2807" formatCode="[$$-409]#,##0">
                  <c:v>242.42666666666665</c:v>
                </c:pt>
                <c:pt idx="2808" formatCode="[$$-409]#,##0">
                  <c:v>426.47599999999994</c:v>
                </c:pt>
                <c:pt idx="2809" formatCode="[$$-409]#,##0">
                  <c:v>482.09599999999995</c:v>
                </c:pt>
                <c:pt idx="2810" formatCode="[$$-409]#,##0">
                  <c:v>308.98933333333332</c:v>
                </c:pt>
                <c:pt idx="2811" formatCode="[$$-409]#,##0">
                  <c:v>193.17</c:v>
                </c:pt>
                <c:pt idx="2812" formatCode="[$$-409]#,##0">
                  <c:v>466.55</c:v>
                </c:pt>
                <c:pt idx="2813" formatCode="[$$-409]#,##0">
                  <c:v>622.54000000000008</c:v>
                </c:pt>
                <c:pt idx="2814" formatCode="[$$-409]#,##0">
                  <c:v>589.37</c:v>
                </c:pt>
                <c:pt idx="2815" formatCode="[$$-409]#,##0">
                  <c:v>276.29666666666668</c:v>
                </c:pt>
                <c:pt idx="2816" formatCode="[$$-409]#,##0">
                  <c:v>99.899999999999991</c:v>
                </c:pt>
                <c:pt idx="2817" formatCode="[$$-409]#,##0">
                  <c:v>424.61999999999995</c:v>
                </c:pt>
                <c:pt idx="2818" formatCode="[$$-409]#,##0">
                  <c:v>406.61333333333329</c:v>
                </c:pt>
                <c:pt idx="2819" formatCode="[$$-409]#,##0">
                  <c:v>464.75200000000001</c:v>
                </c:pt>
                <c:pt idx="2820" formatCode="[$$-409]#,##0">
                  <c:v>202.62400000000002</c:v>
                </c:pt>
                <c:pt idx="2821" formatCode="[$$-409]#,##0">
                  <c:v>203.36</c:v>
                </c:pt>
                <c:pt idx="2822" formatCode="[$$-409]#,##0">
                  <c:v>119.62933333333332</c:v>
                </c:pt>
                <c:pt idx="2823" formatCode="[$$-409]#,##0">
                  <c:v>30.101333333333333</c:v>
                </c:pt>
                <c:pt idx="2824" formatCode="[$$-409]#,##0">
                  <c:v>127.30293333333334</c:v>
                </c:pt>
                <c:pt idx="2825" formatCode="[$$-409]#,##0">
                  <c:v>112.3496</c:v>
                </c:pt>
                <c:pt idx="2826" formatCode="[$$-409]#,##0">
                  <c:v>102.17360000000001</c:v>
                </c:pt>
                <c:pt idx="2827" formatCode="[$$-409]#,##0">
                  <c:v>38.107999999999997</c:v>
                </c:pt>
                <c:pt idx="2828" formatCode="[$$-409]#,##0">
                  <c:v>55.839999999999996</c:v>
                </c:pt>
                <c:pt idx="2829" formatCode="[$$-409]#,##0">
                  <c:v>80.853333333333339</c:v>
                </c:pt>
                <c:pt idx="2830" formatCode="[$$-409]#,##0">
                  <c:v>192.71466666666666</c:v>
                </c:pt>
                <c:pt idx="2831" formatCode="[$$-409]#,##0">
                  <c:v>226.06666666666669</c:v>
                </c:pt>
                <c:pt idx="2832" formatCode="[$$-409]#,##0">
                  <c:v>205.12199999999999</c:v>
                </c:pt>
                <c:pt idx="2833" formatCode="[$$-409]#,##0">
                  <c:v>59.535333333333334</c:v>
                </c:pt>
                <c:pt idx="2834" formatCode="[$$-409]#,##0">
                  <c:v>11.173333333333334</c:v>
                </c:pt>
                <c:pt idx="2835" formatCode="[$$-409]#,##0">
                  <c:v>12.496666666666668</c:v>
                </c:pt>
                <c:pt idx="2836" formatCode="[$$-409]#,##0">
                  <c:v>50.643333333333338</c:v>
                </c:pt>
                <c:pt idx="2837" formatCode="[$$-409]#,##0">
                  <c:v>278.91333333333336</c:v>
                </c:pt>
                <c:pt idx="2838" formatCode="[$$-409]#,##0">
                  <c:v>312.54333333333335</c:v>
                </c:pt>
                <c:pt idx="2839" formatCode="[$$-409]#,##0">
                  <c:v>651.98333333333346</c:v>
                </c:pt>
                <c:pt idx="2840" formatCode="[$$-409]#,##0">
                  <c:v>496.59800000000001</c:v>
                </c:pt>
                <c:pt idx="2841" formatCode="[$$-409]#,##0">
                  <c:v>504.39733333333339</c:v>
                </c:pt>
                <c:pt idx="2842" formatCode="[$$-409]#,##0">
                  <c:v>136.44000000000003</c:v>
                </c:pt>
                <c:pt idx="2843" formatCode="[$$-409]#,##0">
                  <c:v>341.75466666666671</c:v>
                </c:pt>
                <c:pt idx="2844" formatCode="[$$-409]#,##0">
                  <c:v>310.82533333333339</c:v>
                </c:pt>
                <c:pt idx="2845" formatCode="[$$-409]#,##0">
                  <c:v>553.00733333333335</c:v>
                </c:pt>
                <c:pt idx="2846" formatCode="[$$-409]#,##0">
                  <c:v>289.93800000000005</c:v>
                </c:pt>
                <c:pt idx="2847" formatCode="[$$-409]#,##0">
                  <c:v>1169.9480000000001</c:v>
                </c:pt>
                <c:pt idx="2848" formatCode="[$$-409]#,##0">
                  <c:v>918.22800000000007</c:v>
                </c:pt>
                <c:pt idx="2849" formatCode="[$$-409]#,##0">
                  <c:v>921.0626666666667</c:v>
                </c:pt>
                <c:pt idx="2850" formatCode="[$$-409]#,##0">
                  <c:v>33.459333333333333</c:v>
                </c:pt>
                <c:pt idx="2851" formatCode="[$$-409]#,##0">
                  <c:v>35.974666666666671</c:v>
                </c:pt>
                <c:pt idx="2852" formatCode="[$$-409]#,##0">
                  <c:v>21.153333333333332</c:v>
                </c:pt>
                <c:pt idx="2853" formatCode="[$$-409]#,##0">
                  <c:v>25.196666666666669</c:v>
                </c:pt>
                <c:pt idx="2854" formatCode="[$$-409]#,##0">
                  <c:v>26.946666666666669</c:v>
                </c:pt>
                <c:pt idx="2855" formatCode="[$$-409]#,##0">
                  <c:v>554.55200000000002</c:v>
                </c:pt>
                <c:pt idx="2856" formatCode="[$$-409]#,##0">
                  <c:v>616.22066666666672</c:v>
                </c:pt>
                <c:pt idx="2857" formatCode="[$$-409]#,##0">
                  <c:v>632.07733333333329</c:v>
                </c:pt>
                <c:pt idx="2858" formatCode="[$$-409]#,##0">
                  <c:v>223.68866666666668</c:v>
                </c:pt>
                <c:pt idx="2859" formatCode="[$$-409]#,##0">
                  <c:v>691.53000000000009</c:v>
                </c:pt>
                <c:pt idx="2860" formatCode="[$$-409]#,##0">
                  <c:v>764.57333333333327</c:v>
                </c:pt>
                <c:pt idx="2861" formatCode="[$$-409]#,##0">
                  <c:v>645.49533333333341</c:v>
                </c:pt>
                <c:pt idx="2862" formatCode="[$$-409]#,##0">
                  <c:v>113.03533333333333</c:v>
                </c:pt>
                <c:pt idx="2863" formatCode="[$$-409]#,##0">
                  <c:v>45.322000000000003</c:v>
                </c:pt>
                <c:pt idx="2864" formatCode="[$$-409]#,##0">
                  <c:v>58.25</c:v>
                </c:pt>
                <c:pt idx="2865" formatCode="[$$-409]#,##0">
                  <c:v>58.410000000000004</c:v>
                </c:pt>
                <c:pt idx="2866" formatCode="[$$-409]#,##0">
                  <c:v>35.386666666666663</c:v>
                </c:pt>
                <c:pt idx="2867" formatCode="[$$-409]#,##0">
                  <c:v>28.538666666666668</c:v>
                </c:pt>
                <c:pt idx="2868" formatCode="[$$-409]#,##0">
                  <c:v>23.594666666666665</c:v>
                </c:pt>
                <c:pt idx="2869" formatCode="[$$-409]#,##0">
                  <c:v>43.472000000000001</c:v>
                </c:pt>
                <c:pt idx="2870" formatCode="[$$-409]#,##0">
                  <c:v>135.26399999999998</c:v>
                </c:pt>
                <c:pt idx="2871" formatCode="[$$-409]#,##0">
                  <c:v>130.98799999999997</c:v>
                </c:pt>
                <c:pt idx="2872" formatCode="[$$-409]#,##0">
                  <c:v>376.63066666666663</c:v>
                </c:pt>
                <c:pt idx="2873" formatCode="[$$-409]#,##0">
                  <c:v>273.85666666666663</c:v>
                </c:pt>
                <c:pt idx="2874" formatCode="[$$-409]#,##0">
                  <c:v>323.62599999999998</c:v>
                </c:pt>
                <c:pt idx="2875" formatCode="[$$-409]#,##0">
                  <c:v>391.02866666666665</c:v>
                </c:pt>
                <c:pt idx="2876" formatCode="[$$-409]#,##0">
                  <c:v>406.46533333333332</c:v>
                </c:pt>
                <c:pt idx="2877" formatCode="[$$-409]#,##0">
                  <c:v>356.82933333333335</c:v>
                </c:pt>
                <c:pt idx="2878" formatCode="[$$-409]#,##0">
                  <c:v>103.99000000000001</c:v>
                </c:pt>
                <c:pt idx="2879" formatCode="[$$-409]#,##0">
                  <c:v>95.023333333333326</c:v>
                </c:pt>
                <c:pt idx="2880" formatCode="[$$-409]#,##0">
                  <c:v>102.78000000000002</c:v>
                </c:pt>
                <c:pt idx="2881" formatCode="[$$-409]#,##0">
                  <c:v>20.740000000000002</c:v>
                </c:pt>
                <c:pt idx="2882" formatCode="[$$-409]#,##0">
                  <c:v>14.58</c:v>
                </c:pt>
                <c:pt idx="2883" formatCode="[$$-409]#,##0">
                  <c:v>11.088666666666667</c:v>
                </c:pt>
                <c:pt idx="2884" formatCode="[$$-409]#,##0">
                  <c:v>110.77866666666667</c:v>
                </c:pt>
                <c:pt idx="2885" formatCode="[$$-409]#,##0">
                  <c:v>110.66866666666668</c:v>
                </c:pt>
                <c:pt idx="2886" formatCode="[$$-409]#,##0">
                  <c:v>109.17</c:v>
                </c:pt>
                <c:pt idx="2887" formatCode="[$$-409]#,##0">
                  <c:v>17.329999999999998</c:v>
                </c:pt>
                <c:pt idx="2888" formatCode="[$$-409]#,##0">
                  <c:v>23.070000000000004</c:v>
                </c:pt>
                <c:pt idx="2889" formatCode="[$$-409]#,##0">
                  <c:v>36.07</c:v>
                </c:pt>
                <c:pt idx="2890" formatCode="[$$-409]#,##0">
                  <c:v>31.25</c:v>
                </c:pt>
                <c:pt idx="2891" formatCode="[$$-409]#,##0">
                  <c:v>27.153333333333336</c:v>
                </c:pt>
                <c:pt idx="2892" formatCode="[$$-409]#,##0">
                  <c:v>18.633333333333333</c:v>
                </c:pt>
                <c:pt idx="2893" formatCode="[$$-409]#,##0">
                  <c:v>35.68</c:v>
                </c:pt>
                <c:pt idx="2894" formatCode="[$$-409]#,##0">
                  <c:v>43.786666666666662</c:v>
                </c:pt>
                <c:pt idx="2895" formatCode="[$$-409]#,##0">
                  <c:v>51.536666666666669</c:v>
                </c:pt>
                <c:pt idx="2896" formatCode="[$$-409]#,##0">
                  <c:v>348.49933333333337</c:v>
                </c:pt>
                <c:pt idx="2897" formatCode="[$$-409]#,##0">
                  <c:v>472.68</c:v>
                </c:pt>
                <c:pt idx="2898" formatCode="[$$-409]#,##0">
                  <c:v>616.1246666666666</c:v>
                </c:pt>
                <c:pt idx="2899" formatCode="[$$-409]#,##0">
                  <c:v>300.33533333333332</c:v>
                </c:pt>
                <c:pt idx="2900" formatCode="[$$-409]#,##0">
                  <c:v>225.74800000000002</c:v>
                </c:pt>
                <c:pt idx="2901" formatCode="[$$-409]#,##0">
                  <c:v>73.459999999999994</c:v>
                </c:pt>
                <c:pt idx="2902" formatCode="[$$-409]#,##0">
                  <c:v>81.748000000000005</c:v>
                </c:pt>
                <c:pt idx="2903" formatCode="[$$-409]#,##0">
                  <c:v>200.08066666666664</c:v>
                </c:pt>
                <c:pt idx="2904" formatCode="[$$-409]#,##0">
                  <c:v>295.74733333333336</c:v>
                </c:pt>
                <c:pt idx="2905" formatCode="[$$-409]#,##0">
                  <c:v>286.11266666666666</c:v>
                </c:pt>
                <c:pt idx="2906" formatCode="[$$-409]#,##0">
                  <c:v>123.69333333333333</c:v>
                </c:pt>
                <c:pt idx="2907" formatCode="[$$-409]#,##0">
                  <c:v>25.3</c:v>
                </c:pt>
                <c:pt idx="2908" formatCode="[$$-409]#,##0">
                  <c:v>26.186666666666667</c:v>
                </c:pt>
                <c:pt idx="2909" formatCode="[$$-409]#,##0">
                  <c:v>137.76533333333336</c:v>
                </c:pt>
                <c:pt idx="2910" formatCode="[$$-409]#,##0">
                  <c:v>146.58533333333335</c:v>
                </c:pt>
                <c:pt idx="2911" formatCode="[$$-409]#,##0">
                  <c:v>154.512</c:v>
                </c:pt>
                <c:pt idx="2912" formatCode="[$$-409]#,##0">
                  <c:v>38.650666666666666</c:v>
                </c:pt>
                <c:pt idx="2913" formatCode="[$$-409]#,##0">
                  <c:v>70.090666666666664</c:v>
                </c:pt>
                <c:pt idx="2914" formatCode="[$$-409]#,##0">
                  <c:v>62.610666666666667</c:v>
                </c:pt>
                <c:pt idx="2915" formatCode="[$$-409]#,##0">
                  <c:v>137.41333333333333</c:v>
                </c:pt>
                <c:pt idx="2916" formatCode="[$$-409]#,##0">
                  <c:v>94.157333333333327</c:v>
                </c:pt>
                <c:pt idx="2917" formatCode="[$$-409]#,##0">
                  <c:v>95.237333333333325</c:v>
                </c:pt>
                <c:pt idx="2918" formatCode="[$$-409]#,##0">
                  <c:v>12.040000000000001</c:v>
                </c:pt>
                <c:pt idx="2919" formatCode="[$$-409]#,##0">
                  <c:v>33.538666666666664</c:v>
                </c:pt>
                <c:pt idx="2920" formatCode="[$$-409]#,##0">
                  <c:v>71.372</c:v>
                </c:pt>
                <c:pt idx="2921" formatCode="[$$-409]#,##0">
                  <c:v>67.876666666666665</c:v>
                </c:pt>
                <c:pt idx="2922" formatCode="[$$-409]#,##0">
                  <c:v>46.420666666666676</c:v>
                </c:pt>
                <c:pt idx="2923" formatCode="[$$-409]#,##0">
                  <c:v>9.9539999999999988</c:v>
                </c:pt>
                <c:pt idx="2924" formatCode="[$$-409]#,##0">
                  <c:v>32.229999999999997</c:v>
                </c:pt>
                <c:pt idx="2925" formatCode="[$$-409]#,##0">
                  <c:v>36.483333333333327</c:v>
                </c:pt>
                <c:pt idx="2926" formatCode="[$$-409]#,##0">
                  <c:v>32.729999999999997</c:v>
                </c:pt>
                <c:pt idx="2927" formatCode="[$$-409]#,##0">
                  <c:v>553.55600000000004</c:v>
                </c:pt>
                <c:pt idx="2928" formatCode="[$$-409]#,##0">
                  <c:v>553.86266666666677</c:v>
                </c:pt>
                <c:pt idx="2929" formatCode="[$$-409]#,##0">
                  <c:v>553.18533333333335</c:v>
                </c:pt>
                <c:pt idx="2930" formatCode="[$$-409]#,##0">
                  <c:v>11.216000000000001</c:v>
                </c:pt>
                <c:pt idx="2931" formatCode="[$$-409]#,##0">
                  <c:v>52.890666666666668</c:v>
                </c:pt>
                <c:pt idx="2932" formatCode="[$$-409]#,##0">
                  <c:v>102.952</c:v>
                </c:pt>
                <c:pt idx="2933" formatCode="[$$-409]#,##0">
                  <c:v>244.51733333333334</c:v>
                </c:pt>
                <c:pt idx="2934" formatCode="[$$-409]#,##0">
                  <c:v>208.21933333333334</c:v>
                </c:pt>
                <c:pt idx="2935" formatCode="[$$-409]#,##0">
                  <c:v>171.69133333333332</c:v>
                </c:pt>
                <c:pt idx="2936" formatCode="[$$-409]#,##0">
                  <c:v>110.39266666666667</c:v>
                </c:pt>
                <c:pt idx="2937" formatCode="[$$-409]#,##0">
                  <c:v>161.66266666666667</c:v>
                </c:pt>
                <c:pt idx="2938" formatCode="[$$-409]#,##0">
                  <c:v>165.86266666666666</c:v>
                </c:pt>
                <c:pt idx="2939" formatCode="[$$-409]#,##0">
                  <c:v>113.49933333333333</c:v>
                </c:pt>
                <c:pt idx="2940" formatCode="[$$-409]#,##0">
                  <c:v>559.11933333333332</c:v>
                </c:pt>
                <c:pt idx="2941" formatCode="[$$-409]#,##0">
                  <c:v>662.17333333333329</c:v>
                </c:pt>
                <c:pt idx="2942" formatCode="[$$-409]#,##0">
                  <c:v>733.51333333333332</c:v>
                </c:pt>
                <c:pt idx="2943" formatCode="[$$-409]#,##0">
                  <c:v>230.89333333333335</c:v>
                </c:pt>
                <c:pt idx="2944" formatCode="[$$-409]#,##0">
                  <c:v>120.66666666666667</c:v>
                </c:pt>
                <c:pt idx="2945" formatCode="[$$-409]#,##0">
                  <c:v>27.746666666666666</c:v>
                </c:pt>
                <c:pt idx="2946" formatCode="[$$-409]#,##0">
                  <c:v>43.166666666666664</c:v>
                </c:pt>
                <c:pt idx="2947" formatCode="[$$-409]#,##0">
                  <c:v>44.97</c:v>
                </c:pt>
                <c:pt idx="2948" formatCode="[$$-409]#,##0">
                  <c:v>50.086666666666666</c:v>
                </c:pt>
                <c:pt idx="2949" formatCode="[$$-409]#,##0">
                  <c:v>36.140000000000008</c:v>
                </c:pt>
                <c:pt idx="2950" formatCode="[$$-409]#,##0">
                  <c:v>59.536000000000001</c:v>
                </c:pt>
                <c:pt idx="2951" formatCode="[$$-409]#,##0">
                  <c:v>83.525333333333336</c:v>
                </c:pt>
                <c:pt idx="2952" formatCode="[$$-409]#,##0">
                  <c:v>78.458666666666673</c:v>
                </c:pt>
                <c:pt idx="2953" formatCode="[$$-409]#,##0">
                  <c:v>264.49066666666664</c:v>
                </c:pt>
                <c:pt idx="2954" formatCode="[$$-409]#,##0">
                  <c:v>239.96466666666666</c:v>
                </c:pt>
                <c:pt idx="2955" formatCode="[$$-409]#,##0">
                  <c:v>301.20666666666665</c:v>
                </c:pt>
                <c:pt idx="2956" formatCode="[$$-409]#,##0">
                  <c:v>77.98299999999999</c:v>
                </c:pt>
                <c:pt idx="2957" formatCode="[$$-409]#,##0">
                  <c:v>71.298333333333332</c:v>
                </c:pt>
                <c:pt idx="2958" formatCode="[$$-409]#,##0">
                  <c:v>22.722999999999999</c:v>
                </c:pt>
                <c:pt idx="2959" formatCode="[$$-409]#,##0">
                  <c:v>28.731999999999999</c:v>
                </c:pt>
                <c:pt idx="2960" formatCode="[$$-409]#,##0">
                  <c:v>35.18</c:v>
                </c:pt>
                <c:pt idx="2961" formatCode="[$$-409]#,##0">
                  <c:v>47.062666666666665</c:v>
                </c:pt>
                <c:pt idx="2962" formatCode="[$$-409]#,##0">
                  <c:v>72.677333333333323</c:v>
                </c:pt>
                <c:pt idx="2963" formatCode="[$$-409]#,##0">
                  <c:v>67.690666666666672</c:v>
                </c:pt>
                <c:pt idx="2964" formatCode="[$$-409]#,##0">
                  <c:v>46.821333333333335</c:v>
                </c:pt>
                <c:pt idx="2965" formatCode="[$$-409]#,##0">
                  <c:v>25.410666666666668</c:v>
                </c:pt>
                <c:pt idx="2966" formatCode="[$$-409]#,##0">
                  <c:v>27.309333333333331</c:v>
                </c:pt>
                <c:pt idx="2967" formatCode="[$$-409]#,##0">
                  <c:v>187.51733333333334</c:v>
                </c:pt>
                <c:pt idx="2968" formatCode="[$$-409]#,##0">
                  <c:v>186.90133333333335</c:v>
                </c:pt>
                <c:pt idx="2969" formatCode="[$$-409]#,##0">
                  <c:v>181.32000000000002</c:v>
                </c:pt>
                <c:pt idx="2970" formatCode="[$$-409]#,##0">
                  <c:v>24.215999999999998</c:v>
                </c:pt>
                <c:pt idx="2971" formatCode="[$$-409]#,##0">
                  <c:v>100.22666666666667</c:v>
                </c:pt>
                <c:pt idx="2972" formatCode="[$$-409]#,##0">
                  <c:v>99.402666666666676</c:v>
                </c:pt>
                <c:pt idx="2973" formatCode="[$$-409]#,##0">
                  <c:v>171.31399999999999</c:v>
                </c:pt>
                <c:pt idx="2974" formatCode="[$$-409]#,##0">
                  <c:v>90.247333333333344</c:v>
                </c:pt>
                <c:pt idx="2975" formatCode="[$$-409]#,##0">
                  <c:v>149.49800000000002</c:v>
                </c:pt>
                <c:pt idx="2976" formatCode="[$$-409]#,##0">
                  <c:v>75.689333333333323</c:v>
                </c:pt>
                <c:pt idx="2977" formatCode="[$$-409]#,##0">
                  <c:v>252.35733333333337</c:v>
                </c:pt>
                <c:pt idx="2978" formatCode="[$$-409]#,##0">
                  <c:v>196.4186666666667</c:v>
                </c:pt>
                <c:pt idx="2979" formatCode="[$$-409]#,##0">
                  <c:v>203.32400000000004</c:v>
                </c:pt>
                <c:pt idx="2980" formatCode="[$$-409]#,##0">
                  <c:v>62.389333333333333</c:v>
                </c:pt>
                <c:pt idx="2981" formatCode="[$$-409]#,##0">
                  <c:v>59.231999999999999</c:v>
                </c:pt>
                <c:pt idx="2982" formatCode="[$$-409]#,##0">
                  <c:v>62.608000000000004</c:v>
                </c:pt>
                <c:pt idx="2983" formatCode="[$$-409]#,##0">
                  <c:v>113.39266666666667</c:v>
                </c:pt>
                <c:pt idx="2984" formatCode="[$$-409]#,##0">
                  <c:v>117.95799999999998</c:v>
                </c:pt>
                <c:pt idx="2985" formatCode="[$$-409]#,##0">
                  <c:v>106.60333333333334</c:v>
                </c:pt>
                <c:pt idx="2986" formatCode="[$$-409]#,##0">
                  <c:v>437.32333333333332</c:v>
                </c:pt>
                <c:pt idx="2987" formatCode="[$$-409]#,##0">
                  <c:v>433.33333333333331</c:v>
                </c:pt>
                <c:pt idx="2988" formatCode="[$$-409]#,##0">
                  <c:v>433.06666666666666</c:v>
                </c:pt>
                <c:pt idx="2989" formatCode="[$$-409]#,##0">
                  <c:v>160.23333333333332</c:v>
                </c:pt>
                <c:pt idx="2990" formatCode="[$$-409]#,##0">
                  <c:v>166.31933333333333</c:v>
                </c:pt>
                <c:pt idx="2991" formatCode="[$$-409]#,##0">
                  <c:v>180.61266666666666</c:v>
                </c:pt>
                <c:pt idx="2992" formatCode="[$$-409]#,##0">
                  <c:v>329.536</c:v>
                </c:pt>
                <c:pt idx="2993" formatCode="[$$-409]#,##0">
                  <c:v>337.57333333333332</c:v>
                </c:pt>
                <c:pt idx="2994" formatCode="[$$-409]#,##0">
                  <c:v>335.73333333333329</c:v>
                </c:pt>
                <c:pt idx="2995" formatCode="[$$-409]#,##0">
                  <c:v>45.391999999999996</c:v>
                </c:pt>
                <c:pt idx="2996" formatCode="[$$-409]#,##0">
                  <c:v>28.266666666666666</c:v>
                </c:pt>
                <c:pt idx="2997" formatCode="[$$-409]#,##0">
                  <c:v>41.616000000000007</c:v>
                </c:pt>
                <c:pt idx="2998" formatCode="[$$-409]#,##0">
                  <c:v>102.31433333333332</c:v>
                </c:pt>
                <c:pt idx="2999" formatCode="[$$-409]#,##0">
                  <c:v>115.79166666666667</c:v>
                </c:pt>
                <c:pt idx="3000" formatCode="[$$-409]#,##0">
                  <c:v>86.804333333333332</c:v>
                </c:pt>
                <c:pt idx="3001" formatCode="[$$-409]#,##0">
                  <c:v>24.140666666666664</c:v>
                </c:pt>
                <c:pt idx="3002" formatCode="[$$-409]#,##0">
                  <c:v>20.460666666666665</c:v>
                </c:pt>
                <c:pt idx="3003" formatCode="[$$-409]#,##0">
                  <c:v>86.61866666666667</c:v>
                </c:pt>
                <c:pt idx="3004" formatCode="[$$-409]#,##0">
                  <c:v>110.84533333333333</c:v>
                </c:pt>
                <c:pt idx="3005" formatCode="[$$-409]#,##0">
                  <c:v>401.3533333333333</c:v>
                </c:pt>
                <c:pt idx="3006" formatCode="[$$-409]#,##0">
                  <c:v>343.61733333333331</c:v>
                </c:pt>
                <c:pt idx="3007" formatCode="[$$-409]#,##0">
                  <c:v>376.9973333333333</c:v>
                </c:pt>
                <c:pt idx="3008" formatCode="[$$-409]#,##0">
                  <c:v>156.65733333333333</c:v>
                </c:pt>
                <c:pt idx="3009" formatCode="[$$-409]#,##0">
                  <c:v>149.24333333333331</c:v>
                </c:pt>
                <c:pt idx="3010" formatCode="[$$-409]#,##0">
                  <c:v>935.29833333333329</c:v>
                </c:pt>
                <c:pt idx="3011" formatCode="[$$-409]#,##0">
                  <c:v>861.20300000000009</c:v>
                </c:pt>
                <c:pt idx="3012" formatCode="[$$-409]#,##0">
                  <c:v>860.18100000000004</c:v>
                </c:pt>
                <c:pt idx="3013" formatCode="[$$-409]#,##0">
                  <c:v>17.097999999999999</c:v>
                </c:pt>
                <c:pt idx="3014" formatCode="[$$-409]#,##0">
                  <c:v>124.64</c:v>
                </c:pt>
                <c:pt idx="3015" formatCode="[$$-409]#,##0">
                  <c:v>364.084</c:v>
                </c:pt>
                <c:pt idx="3016" formatCode="[$$-409]#,##0">
                  <c:v>364.70800000000003</c:v>
                </c:pt>
                <c:pt idx="3017" formatCode="[$$-409]#,##0">
                  <c:v>472.10133333333334</c:v>
                </c:pt>
                <c:pt idx="3018" formatCode="[$$-409]#,##0">
                  <c:v>231.34933333333331</c:v>
                </c:pt>
                <c:pt idx="3019" formatCode="[$$-409]#,##0">
                  <c:v>254.79333333333329</c:v>
                </c:pt>
                <c:pt idx="3020" formatCode="[$$-409]#,##0">
                  <c:v>54.890000000000008</c:v>
                </c:pt>
                <c:pt idx="3021" formatCode="[$$-409]#,##0">
                  <c:v>83.77</c:v>
                </c:pt>
                <c:pt idx="3022" formatCode="[$$-409]#,##0">
                  <c:v>162.03426666666667</c:v>
                </c:pt>
                <c:pt idx="3023" formatCode="[$$-409]#,##0">
                  <c:v>157.22826666666666</c:v>
                </c:pt>
                <c:pt idx="3024" formatCode="[$$-409]#,##0">
                  <c:v>132.64826666666667</c:v>
                </c:pt>
                <c:pt idx="3025" formatCode="[$$-409]#,##0">
                  <c:v>108.188</c:v>
                </c:pt>
                <c:pt idx="3026" formatCode="[$$-409]#,##0">
                  <c:v>93.526666666666685</c:v>
                </c:pt>
                <c:pt idx="3027" formatCode="[$$-409]#,##0">
                  <c:v>255.84666666666666</c:v>
                </c:pt>
                <c:pt idx="3028" formatCode="[$$-409]#,##0">
                  <c:v>305.452</c:v>
                </c:pt>
                <c:pt idx="3029" formatCode="[$$-409]#,##0">
                  <c:v>367.46266666666662</c:v>
                </c:pt>
                <c:pt idx="3030" formatCode="[$$-409]#,##0">
                  <c:v>207.82600000000002</c:v>
                </c:pt>
                <c:pt idx="3031" formatCode="[$$-409]#,##0">
                  <c:v>138.482</c:v>
                </c:pt>
                <c:pt idx="3032" formatCode="[$$-409]#,##0">
                  <c:v>80.620666666666665</c:v>
                </c:pt>
                <c:pt idx="3033" formatCode="[$$-409]#,##0">
                  <c:v>89.85733333333333</c:v>
                </c:pt>
                <c:pt idx="3034" formatCode="[$$-409]#,##0">
                  <c:v>36.898666666666664</c:v>
                </c:pt>
                <c:pt idx="3035" formatCode="[$$-409]#,##0">
                  <c:v>48.75333333333333</c:v>
                </c:pt>
                <c:pt idx="3036" formatCode="[$$-409]#,##0">
                  <c:v>41.653333333333336</c:v>
                </c:pt>
                <c:pt idx="3037" formatCode="[$$-409]#,##0">
                  <c:v>39.286666666666662</c:v>
                </c:pt>
                <c:pt idx="3038" formatCode="[$$-409]#,##0">
                  <c:v>77.616</c:v>
                </c:pt>
                <c:pt idx="3039" formatCode="[$$-409]#,##0">
                  <c:v>72.38933333333334</c:v>
                </c:pt>
                <c:pt idx="3040" formatCode="[$$-409]#,##0">
                  <c:v>66.989333333333335</c:v>
                </c:pt>
                <c:pt idx="3041" formatCode="[$$-409]#,##0">
                  <c:v>17.286666666666665</c:v>
                </c:pt>
                <c:pt idx="3042" formatCode="[$$-409]#,##0">
                  <c:v>696.4706666666666</c:v>
                </c:pt>
                <c:pt idx="3043" formatCode="[$$-409]#,##0">
                  <c:v>1033.1406666666664</c:v>
                </c:pt>
                <c:pt idx="3044" formatCode="[$$-409]#,##0">
                  <c:v>1030.3806666666667</c:v>
                </c:pt>
                <c:pt idx="3045" formatCode="[$$-409]#,##0">
                  <c:v>354.41666666666674</c:v>
                </c:pt>
                <c:pt idx="3046" formatCode="[$$-409]#,##0">
                  <c:v>27.818666666666669</c:v>
                </c:pt>
                <c:pt idx="3047" formatCode="[$$-409]#,##0">
                  <c:v>160.452</c:v>
                </c:pt>
                <c:pt idx="3048" formatCode="[$$-409]#,##0">
                  <c:v>271.65866666666665</c:v>
                </c:pt>
                <c:pt idx="3049" formatCode="[$$-409]#,##0">
                  <c:v>271.25333333333333</c:v>
                </c:pt>
                <c:pt idx="3050" formatCode="[$$-409]#,##0">
                  <c:v>209.93333333333331</c:v>
                </c:pt>
                <c:pt idx="3051" formatCode="[$$-409]#,##0">
                  <c:v>102.58</c:v>
                </c:pt>
                <c:pt idx="3052" formatCode="[$$-409]#,##0">
                  <c:v>261.22666666666663</c:v>
                </c:pt>
                <c:pt idx="3053" formatCode="[$$-409]#,##0">
                  <c:v>187.03999999999996</c:v>
                </c:pt>
                <c:pt idx="3054" formatCode="[$$-409]#,##0">
                  <c:v>1107.7133333333334</c:v>
                </c:pt>
                <c:pt idx="3055" formatCode="[$$-409]#,##0">
                  <c:v>938.06666666666672</c:v>
                </c:pt>
                <c:pt idx="3056" formatCode="[$$-409]#,##0">
                  <c:v>946.80666666666673</c:v>
                </c:pt>
                <c:pt idx="3057" formatCode="[$$-409]#,##0">
                  <c:v>23.673333333333332</c:v>
                </c:pt>
                <c:pt idx="3058" formatCode="[$$-409]#,##0">
                  <c:v>28.809333333333331</c:v>
                </c:pt>
                <c:pt idx="3059" formatCode="[$$-409]#,##0">
                  <c:v>58.301333333333332</c:v>
                </c:pt>
                <c:pt idx="3060" formatCode="[$$-409]#,##0">
                  <c:v>57.074666666666666</c:v>
                </c:pt>
                <c:pt idx="3061" formatCode="[$$-409]#,##0">
                  <c:v>76.941999999999993</c:v>
                </c:pt>
                <c:pt idx="3062" formatCode="[$$-409]#,##0">
                  <c:v>71.94</c:v>
                </c:pt>
                <c:pt idx="3063" formatCode="[$$-409]#,##0">
                  <c:v>93.24666666666667</c:v>
                </c:pt>
                <c:pt idx="3064" formatCode="[$$-409]#,##0">
                  <c:v>112.16866666666665</c:v>
                </c:pt>
                <c:pt idx="3065" formatCode="[$$-409]#,##0">
                  <c:v>148.82866666666666</c:v>
                </c:pt>
                <c:pt idx="3066" formatCode="[$$-409]#,##0">
                  <c:v>133.68199999999999</c:v>
                </c:pt>
                <c:pt idx="3067" formatCode="[$$-409]#,##0">
                  <c:v>182.85</c:v>
                </c:pt>
                <c:pt idx="3068" formatCode="[$$-409]#,##0">
                  <c:v>332.512</c:v>
                </c:pt>
                <c:pt idx="3069" formatCode="[$$-409]#,##0">
                  <c:v>1295.502</c:v>
                </c:pt>
                <c:pt idx="3070" formatCode="[$$-409]#,##0">
                  <c:v>1240.8920000000001</c:v>
                </c:pt>
                <c:pt idx="3071" formatCode="[$$-409]#,##0">
                  <c:v>1038.83</c:v>
                </c:pt>
                <c:pt idx="3072" formatCode="[$$-409]#,##0">
                  <c:v>98.873333333333335</c:v>
                </c:pt>
                <c:pt idx="3073" formatCode="[$$-409]#,##0">
                  <c:v>97.62533333333333</c:v>
                </c:pt>
                <c:pt idx="3074" formatCode="[$$-409]#,##0">
                  <c:v>192.66333333333333</c:v>
                </c:pt>
                <c:pt idx="3075" formatCode="[$$-409]#,##0">
                  <c:v>160.09</c:v>
                </c:pt>
                <c:pt idx="3076" formatCode="[$$-409]#,##0">
                  <c:v>446.99199999999996</c:v>
                </c:pt>
                <c:pt idx="3077" formatCode="[$$-409]#,##0">
                  <c:v>343.31733333333335</c:v>
                </c:pt>
                <c:pt idx="3078" formatCode="[$$-409]#,##0">
                  <c:v>342.05733333333336</c:v>
                </c:pt>
                <c:pt idx="3079" formatCode="[$$-409]#,##0">
                  <c:v>29.325333333333333</c:v>
                </c:pt>
                <c:pt idx="3080" formatCode="[$$-409]#,##0">
                  <c:v>38.158666666666669</c:v>
                </c:pt>
                <c:pt idx="3081" formatCode="[$$-409]#,##0">
                  <c:v>213.82866666666666</c:v>
                </c:pt>
                <c:pt idx="3082" formatCode="[$$-409]#,##0">
                  <c:v>200.74600000000001</c:v>
                </c:pt>
                <c:pt idx="3083" formatCode="[$$-409]#,##0">
                  <c:v>265.56066666666669</c:v>
                </c:pt>
                <c:pt idx="3084" formatCode="[$$-409]#,##0">
                  <c:v>128.232</c:v>
                </c:pt>
                <c:pt idx="3085" formatCode="[$$-409]#,##0">
                  <c:v>128.25066666666666</c:v>
                </c:pt>
                <c:pt idx="3086" formatCode="[$$-409]#,##0">
                  <c:v>48.319999999999993</c:v>
                </c:pt>
                <c:pt idx="3087" formatCode="[$$-409]#,##0">
                  <c:v>25.992000000000001</c:v>
                </c:pt>
                <c:pt idx="3088" formatCode="[$$-409]#,##0">
                  <c:v>248.64066666666665</c:v>
                </c:pt>
                <c:pt idx="3089" formatCode="[$$-409]#,##0">
                  <c:v>393.59666666666664</c:v>
                </c:pt>
                <c:pt idx="3090" formatCode="[$$-409]#,##0">
                  <c:v>533.24666666666667</c:v>
                </c:pt>
                <c:pt idx="3091" formatCode="[$$-409]#,##0">
                  <c:v>364.75</c:v>
                </c:pt>
                <c:pt idx="3092" formatCode="[$$-409]#,##0">
                  <c:v>226.02333333333331</c:v>
                </c:pt>
                <c:pt idx="3093" formatCode="[$$-409]#,##0">
                  <c:v>69.495999999999995</c:v>
                </c:pt>
                <c:pt idx="3094" formatCode="[$$-409]#,##0">
                  <c:v>18.026666666666667</c:v>
                </c:pt>
                <c:pt idx="3095" formatCode="[$$-409]#,##0">
                  <c:v>9.3893333333333331</c:v>
                </c:pt>
                <c:pt idx="3096" formatCode="[$$-409]#,##0">
                  <c:v>16.973333333333333</c:v>
                </c:pt>
                <c:pt idx="3097" formatCode="[$$-409]#,##0">
                  <c:v>86.384533333333323</c:v>
                </c:pt>
                <c:pt idx="3098" formatCode="[$$-409]#,##0">
                  <c:v>88.053866666666678</c:v>
                </c:pt>
                <c:pt idx="3099" formatCode="[$$-409]#,##0">
                  <c:v>157.79786666666666</c:v>
                </c:pt>
                <c:pt idx="3100" formatCode="[$$-409]#,##0">
                  <c:v>316.096</c:v>
                </c:pt>
                <c:pt idx="3101" formatCode="[$$-409]#,##0">
                  <c:v>386.16399999999999</c:v>
                </c:pt>
                <c:pt idx="3102" formatCode="[$$-409]#,##0">
                  <c:v>309.69900000000001</c:v>
                </c:pt>
                <c:pt idx="3103" formatCode="[$$-409]#,##0">
                  <c:v>86.538999999999987</c:v>
                </c:pt>
                <c:pt idx="3104" formatCode="[$$-409]#,##0">
                  <c:v>18.116333333333333</c:v>
                </c:pt>
                <c:pt idx="3105" formatCode="[$$-409]#,##0">
                  <c:v>113.28533333333333</c:v>
                </c:pt>
                <c:pt idx="3106" formatCode="[$$-409]#,##0">
                  <c:v>112.03533333333333</c:v>
                </c:pt>
                <c:pt idx="3107" formatCode="[$$-409]#,##0">
                  <c:v>187.77800000000002</c:v>
                </c:pt>
                <c:pt idx="3108" formatCode="[$$-409]#,##0">
                  <c:v>90.836666666666659</c:v>
                </c:pt>
                <c:pt idx="3109" formatCode="[$$-409]#,##0">
                  <c:v>100.80666666666666</c:v>
                </c:pt>
                <c:pt idx="3110" formatCode="[$$-409]#,##0">
                  <c:v>108.21666666666668</c:v>
                </c:pt>
                <c:pt idx="3111" formatCode="[$$-409]#,##0">
                  <c:v>384.87000000000006</c:v>
                </c:pt>
                <c:pt idx="3112" formatCode="[$$-409]#,##0">
                  <c:v>412.89000000000004</c:v>
                </c:pt>
                <c:pt idx="3113" formatCode="[$$-409]#,##0">
                  <c:v>336.06</c:v>
                </c:pt>
                <c:pt idx="3114" formatCode="[$$-409]#,##0">
                  <c:v>234.428</c:v>
                </c:pt>
                <c:pt idx="3115" formatCode="[$$-409]#,##0">
                  <c:v>203.49466666666663</c:v>
                </c:pt>
                <c:pt idx="3116" formatCode="[$$-409]#,##0">
                  <c:v>197.22799999999998</c:v>
                </c:pt>
                <c:pt idx="3117" formatCode="[$$-409]#,##0">
                  <c:v>394.3</c:v>
                </c:pt>
                <c:pt idx="3118" formatCode="[$$-409]#,##0">
                  <c:v>463.1280000000001</c:v>
                </c:pt>
                <c:pt idx="3119" formatCode="[$$-409]#,##0">
                  <c:v>474.05866666666674</c:v>
                </c:pt>
                <c:pt idx="3120" formatCode="[$$-409]#,##0">
                  <c:v>119.67466666666667</c:v>
                </c:pt>
                <c:pt idx="3121" formatCode="[$$-409]#,##0">
                  <c:v>62.68</c:v>
                </c:pt>
                <c:pt idx="3122" formatCode="[$$-409]#,##0">
                  <c:v>47.711999999999996</c:v>
                </c:pt>
                <c:pt idx="3123" formatCode="[$$-409]#,##0">
                  <c:v>372.9973333333333</c:v>
                </c:pt>
                <c:pt idx="3124" formatCode="[$$-409]#,##0">
                  <c:v>534.73333333333335</c:v>
                </c:pt>
                <c:pt idx="3125" formatCode="[$$-409]#,##0">
                  <c:v>619.65333333333331</c:v>
                </c:pt>
                <c:pt idx="3126" formatCode="[$$-409]#,##0">
                  <c:v>290.48533333333336</c:v>
                </c:pt>
                <c:pt idx="3127" formatCode="[$$-409]#,##0">
                  <c:v>117.36933333333333</c:v>
                </c:pt>
                <c:pt idx="3128" formatCode="[$$-409]#,##0">
                  <c:v>111.71600000000001</c:v>
                </c:pt>
                <c:pt idx="3129" formatCode="[$$-409]#,##0">
                  <c:v>227.00933333333333</c:v>
                </c:pt>
                <c:pt idx="3130" formatCode="[$$-409]#,##0">
                  <c:v>421.24533333333329</c:v>
                </c:pt>
                <c:pt idx="3131" formatCode="[$$-409]#,##0">
                  <c:v>345.14933333333335</c:v>
                </c:pt>
                <c:pt idx="3132" formatCode="[$$-409]#,##0">
                  <c:v>217.70666666666668</c:v>
                </c:pt>
                <c:pt idx="3133" formatCode="[$$-409]#,##0">
                  <c:v>18.837333333333333</c:v>
                </c:pt>
                <c:pt idx="3134" formatCode="[$$-409]#,##0">
                  <c:v>40.394666666666666</c:v>
                </c:pt>
                <c:pt idx="3135" formatCode="[$$-409]#,##0">
                  <c:v>58.834666666666671</c:v>
                </c:pt>
                <c:pt idx="3136" formatCode="[$$-409]#,##0">
                  <c:v>52.722666666666669</c:v>
                </c:pt>
                <c:pt idx="3137" formatCode="[$$-409]#,##0">
                  <c:v>41.666666666666664</c:v>
                </c:pt>
                <c:pt idx="3138" formatCode="[$$-409]#,##0">
                  <c:v>26.618666666666666</c:v>
                </c:pt>
                <c:pt idx="3139" formatCode="[$$-409]#,##0">
                  <c:v>91.353999999999999</c:v>
                </c:pt>
                <c:pt idx="3140" formatCode="[$$-409]#,##0">
                  <c:v>146.55666666666667</c:v>
                </c:pt>
                <c:pt idx="3141" formatCode="[$$-409]#,##0">
                  <c:v>178.92733333333334</c:v>
                </c:pt>
                <c:pt idx="3142" formatCode="[$$-409]#,##0">
                  <c:v>113.65333333333332</c:v>
                </c:pt>
                <c:pt idx="3143" formatCode="[$$-409]#,##0">
                  <c:v>159.45666666666668</c:v>
                </c:pt>
                <c:pt idx="3144" formatCode="[$$-409]#,##0">
                  <c:v>440.51533333333333</c:v>
                </c:pt>
                <c:pt idx="3145" formatCode="[$$-409]#,##0">
                  <c:v>466.57133333333337</c:v>
                </c:pt>
                <c:pt idx="3146" formatCode="[$$-409]#,##0">
                  <c:v>361.43733333333336</c:v>
                </c:pt>
                <c:pt idx="3147" formatCode="[$$-409]#,##0">
                  <c:v>51.192</c:v>
                </c:pt>
                <c:pt idx="3148" formatCode="[$$-409]#,##0">
                  <c:v>31.95</c:v>
                </c:pt>
                <c:pt idx="3149" formatCode="[$$-409]#,##0">
                  <c:v>696.27</c:v>
                </c:pt>
                <c:pt idx="3150" formatCode="[$$-409]#,##0">
                  <c:v>1285.4679999999998</c:v>
                </c:pt>
                <c:pt idx="3151" formatCode="[$$-409]#,##0">
                  <c:v>1309.1139999999998</c:v>
                </c:pt>
                <c:pt idx="3152" formatCode="[$$-409]#,##0">
                  <c:v>721.6153333333333</c:v>
                </c:pt>
                <c:pt idx="3153" formatCode="[$$-409]#,##0">
                  <c:v>366.94399999999996</c:v>
                </c:pt>
                <c:pt idx="3154" formatCode="[$$-409]#,##0">
                  <c:v>363.95599999999996</c:v>
                </c:pt>
                <c:pt idx="3155" formatCode="[$$-409]#,##0">
                  <c:v>371.12266666666665</c:v>
                </c:pt>
                <c:pt idx="3156" formatCode="[$$-409]#,##0">
                  <c:v>134.46266666666665</c:v>
                </c:pt>
                <c:pt idx="3157" formatCode="[$$-409]#,##0">
                  <c:v>126.00133333333332</c:v>
                </c:pt>
                <c:pt idx="3158" formatCode="[$$-409]#,##0">
                  <c:v>71.205333333333328</c:v>
                </c:pt>
                <c:pt idx="3159" formatCode="[$$-409]#,##0">
                  <c:v>64.265333333333331</c:v>
                </c:pt>
                <c:pt idx="3160" formatCode="[$$-409]#,##0">
                  <c:v>46.905333333333338</c:v>
                </c:pt>
                <c:pt idx="3161" formatCode="[$$-409]#,##0">
                  <c:v>33.03</c:v>
                </c:pt>
                <c:pt idx="3162" formatCode="[$$-409]#,##0">
                  <c:v>51.143333333333338</c:v>
                </c:pt>
                <c:pt idx="3163" formatCode="[$$-409]#,##0">
                  <c:v>58.796666666666674</c:v>
                </c:pt>
                <c:pt idx="3164" formatCode="[$$-409]#,##0">
                  <c:v>112.67466666666667</c:v>
                </c:pt>
                <c:pt idx="3165" formatCode="[$$-409]#,##0">
                  <c:v>99.284666666666681</c:v>
                </c:pt>
                <c:pt idx="3166" formatCode="[$$-409]#,##0">
                  <c:v>108.77800000000001</c:v>
                </c:pt>
                <c:pt idx="3167" formatCode="[$$-409]#,##0">
                  <c:v>158.874</c:v>
                </c:pt>
                <c:pt idx="3168" formatCode="[$$-409]#,##0">
                  <c:v>173.15466666666666</c:v>
                </c:pt>
                <c:pt idx="3169" formatCode="[$$-409]#,##0">
                  <c:v>158.78133333333332</c:v>
                </c:pt>
                <c:pt idx="3170" formatCode="[$$-409]#,##0">
                  <c:v>29.74666666666667</c:v>
                </c:pt>
                <c:pt idx="3171" formatCode="[$$-409]#,##0">
                  <c:v>185.15933333333331</c:v>
                </c:pt>
                <c:pt idx="3172" formatCode="[$$-409]#,##0">
                  <c:v>181.66333333333333</c:v>
                </c:pt>
                <c:pt idx="3173" formatCode="[$$-409]#,##0">
                  <c:v>241.22733333333335</c:v>
                </c:pt>
                <c:pt idx="3174" formatCode="[$$-409]#,##0">
                  <c:v>125.28000000000002</c:v>
                </c:pt>
                <c:pt idx="3175" formatCode="[$$-409]#,##0">
                  <c:v>136.81066666666666</c:v>
                </c:pt>
                <c:pt idx="3176" formatCode="[$$-409]#,##0">
                  <c:v>82.444000000000003</c:v>
                </c:pt>
                <c:pt idx="3177" formatCode="[$$-409]#,##0">
                  <c:v>29.227999999999998</c:v>
                </c:pt>
                <c:pt idx="3178" formatCode="[$$-409]#,##0">
                  <c:v>32.793333333333329</c:v>
                </c:pt>
                <c:pt idx="3179" formatCode="[$$-409]#,##0">
                  <c:v>111.50666666666666</c:v>
                </c:pt>
                <c:pt idx="3180" formatCode="[$$-409]#,##0">
                  <c:v>107.74</c:v>
                </c:pt>
                <c:pt idx="3181" formatCode="[$$-409]#,##0">
                  <c:v>363.72</c:v>
                </c:pt>
                <c:pt idx="3182" formatCode="[$$-409]#,##0">
                  <c:v>823.13333333333333</c:v>
                </c:pt>
                <c:pt idx="3183" formatCode="[$$-409]#,##0">
                  <c:v>1001.3800000000001</c:v>
                </c:pt>
                <c:pt idx="3184" formatCode="[$$-409]#,##0">
                  <c:v>734.52199999999993</c:v>
                </c:pt>
                <c:pt idx="3185" formatCode="[$$-409]#,##0">
                  <c:v>214.92600000000002</c:v>
                </c:pt>
                <c:pt idx="3186" formatCode="[$$-409]#,##0">
                  <c:v>56.776000000000003</c:v>
                </c:pt>
                <c:pt idx="3187" formatCode="[$$-409]#,##0">
                  <c:v>49.344000000000001</c:v>
                </c:pt>
                <c:pt idx="3188" formatCode="[$$-409]#,##0">
                  <c:v>31.536000000000001</c:v>
                </c:pt>
                <c:pt idx="3189" formatCode="[$$-409]#,##0">
                  <c:v>12.450000000000001</c:v>
                </c:pt>
                <c:pt idx="3190" formatCode="[$$-409]#,##0">
                  <c:v>33.196666666666665</c:v>
                </c:pt>
                <c:pt idx="3191" formatCode="[$$-409]#,##0">
                  <c:v>28.343999999999998</c:v>
                </c:pt>
                <c:pt idx="3192" formatCode="[$$-409]#,##0">
                  <c:v>25.335999999999999</c:v>
                </c:pt>
                <c:pt idx="3193" formatCode="[$$-409]#,##0">
                  <c:v>13.707333333333333</c:v>
                </c:pt>
                <c:pt idx="3194" formatCode="[$$-409]#,##0">
                  <c:v>19.364000000000001</c:v>
                </c:pt>
                <c:pt idx="3195" formatCode="[$$-409]#,##0">
                  <c:v>28.138000000000002</c:v>
                </c:pt>
                <c:pt idx="3196" formatCode="[$$-409]#,##0">
                  <c:v>18.891999999999999</c:v>
                </c:pt>
                <c:pt idx="3197" formatCode="[$$-409]#,##0">
                  <c:v>43.101333333333336</c:v>
                </c:pt>
                <c:pt idx="3198" formatCode="[$$-409]#,##0">
                  <c:v>39.346000000000004</c:v>
                </c:pt>
                <c:pt idx="3199" formatCode="[$$-409]#,##0">
                  <c:v>87.968000000000004</c:v>
                </c:pt>
                <c:pt idx="3200" formatCode="[$$-409]#,##0">
                  <c:v>61.290666666666674</c:v>
                </c:pt>
                <c:pt idx="3201" formatCode="[$$-409]#,##0">
                  <c:v>255.56799999999998</c:v>
                </c:pt>
                <c:pt idx="3202" formatCode="[$$-409]#,##0">
                  <c:v>209.48733333333334</c:v>
                </c:pt>
                <c:pt idx="3203" formatCode="[$$-409]#,##0">
                  <c:v>217.46866666666665</c:v>
                </c:pt>
                <c:pt idx="3204" formatCode="[$$-409]#,##0">
                  <c:v>37.70333333333334</c:v>
                </c:pt>
                <c:pt idx="3205" formatCode="[$$-409]#,##0">
                  <c:v>51.773333333333333</c:v>
                </c:pt>
                <c:pt idx="3206" formatCode="[$$-409]#,##0">
                  <c:v>51.76</c:v>
                </c:pt>
                <c:pt idx="3207" formatCode="[$$-409]#,##0">
                  <c:v>147.66333333333333</c:v>
                </c:pt>
                <c:pt idx="3208" formatCode="[$$-409]#,##0">
                  <c:v>255.90599999999998</c:v>
                </c:pt>
                <c:pt idx="3209" formatCode="[$$-409]#,##0">
                  <c:v>247.09</c:v>
                </c:pt>
                <c:pt idx="3210" formatCode="[$$-409]#,##0">
                  <c:v>134.18266666666668</c:v>
                </c:pt>
                <c:pt idx="3211" formatCode="[$$-409]#,##0">
                  <c:v>77.286666666666676</c:v>
                </c:pt>
                <c:pt idx="3212" formatCode="[$$-409]#,##0">
                  <c:v>73.323999999999998</c:v>
                </c:pt>
                <c:pt idx="3213" formatCode="[$$-409]#,##0">
                  <c:v>81.197333333333333</c:v>
                </c:pt>
                <c:pt idx="3214" formatCode="[$$-409]#,##0">
                  <c:v>37.177333333333337</c:v>
                </c:pt>
                <c:pt idx="3215" formatCode="[$$-409]#,##0">
                  <c:v>86.665999999999997</c:v>
                </c:pt>
                <c:pt idx="3216" formatCode="[$$-409]#,##0">
                  <c:v>385.44200000000001</c:v>
                </c:pt>
                <c:pt idx="3217" formatCode="[$$-409]#,##0">
                  <c:v>504.00866666666661</c:v>
                </c:pt>
                <c:pt idx="3218" formatCode="[$$-409]#,##0">
                  <c:v>485.63533333333334</c:v>
                </c:pt>
                <c:pt idx="3219" formatCode="[$$-409]#,##0">
                  <c:v>192.28333333333333</c:v>
                </c:pt>
                <c:pt idx="3220" formatCode="[$$-409]#,##0">
                  <c:v>78.656666666666666</c:v>
                </c:pt>
                <c:pt idx="3221" formatCode="[$$-409]#,##0">
                  <c:v>50.175999999999995</c:v>
                </c:pt>
                <c:pt idx="3222" formatCode="[$$-409]#,##0">
                  <c:v>34.693333333333335</c:v>
                </c:pt>
                <c:pt idx="3223" formatCode="[$$-409]#,##0">
                  <c:v>110.82666666666665</c:v>
                </c:pt>
                <c:pt idx="3224" formatCode="[$$-409]#,##0">
                  <c:v>111.94666666666667</c:v>
                </c:pt>
                <c:pt idx="3225" formatCode="[$$-409]#,##0">
                  <c:v>115.50933333333334</c:v>
                </c:pt>
                <c:pt idx="3226" formatCode="[$$-409]#,##0">
                  <c:v>86.168000000000006</c:v>
                </c:pt>
                <c:pt idx="3227" formatCode="[$$-409]#,##0">
                  <c:v>84.298666666666662</c:v>
                </c:pt>
                <c:pt idx="3228" formatCode="[$$-409]#,##0">
                  <c:v>204.292</c:v>
                </c:pt>
                <c:pt idx="3229" formatCode="[$$-409]#,##0">
                  <c:v>165.79999999999998</c:v>
                </c:pt>
                <c:pt idx="3230" formatCode="[$$-409]#,##0">
                  <c:v>172.09533333333334</c:v>
                </c:pt>
                <c:pt idx="3231" formatCode="[$$-409]#,##0">
                  <c:v>47.947333333333326</c:v>
                </c:pt>
                <c:pt idx="3232" formatCode="[$$-409]#,##0">
                  <c:v>20.495333333333331</c:v>
                </c:pt>
                <c:pt idx="3233" formatCode="[$$-409]#,##0">
                  <c:v>13.141333333333334</c:v>
                </c:pt>
                <c:pt idx="3234" formatCode="[$$-409]#,##0">
                  <c:v>72.774999999999991</c:v>
                </c:pt>
                <c:pt idx="3235" formatCode="[$$-409]#,##0">
                  <c:v>76.906999999999996</c:v>
                </c:pt>
                <c:pt idx="3236" formatCode="[$$-409]#,##0">
                  <c:v>90.771000000000001</c:v>
                </c:pt>
                <c:pt idx="3237" formatCode="[$$-409]#,##0">
                  <c:v>136.31533333333334</c:v>
                </c:pt>
                <c:pt idx="3238" formatCode="[$$-409]#,##0">
                  <c:v>162.30866666666668</c:v>
                </c:pt>
                <c:pt idx="3239" formatCode="[$$-409]#,##0">
                  <c:v>149.47266666666667</c:v>
                </c:pt>
                <c:pt idx="3240" formatCode="[$$-409]#,##0">
                  <c:v>62.145999999999994</c:v>
                </c:pt>
                <c:pt idx="3241" formatCode="[$$-409]#,##0">
                  <c:v>25.662000000000003</c:v>
                </c:pt>
                <c:pt idx="3242" formatCode="[$$-409]#,##0">
                  <c:v>96.572666666666677</c:v>
                </c:pt>
                <c:pt idx="3243" formatCode="[$$-409]#,##0">
                  <c:v>183.44200000000001</c:v>
                </c:pt>
                <c:pt idx="3244" formatCode="[$$-409]#,##0">
                  <c:v>195.31266666666667</c:v>
                </c:pt>
                <c:pt idx="3245" formatCode="[$$-409]#,##0">
                  <c:v>230.346</c:v>
                </c:pt>
                <c:pt idx="3246" formatCode="[$$-409]#,##0">
                  <c:v>130.73999999999998</c:v>
                </c:pt>
                <c:pt idx="3247" formatCode="[$$-409]#,##0">
                  <c:v>152.34266666666667</c:v>
                </c:pt>
                <c:pt idx="3248" formatCode="[$$-409]#,##0">
                  <c:v>79.237333333333339</c:v>
                </c:pt>
                <c:pt idx="3249" formatCode="[$$-409]#,##0">
                  <c:v>81.440666666666672</c:v>
                </c:pt>
                <c:pt idx="3250" formatCode="[$$-409]#,##0">
                  <c:v>63.581999999999994</c:v>
                </c:pt>
                <c:pt idx="3251" formatCode="[$$-409]#,##0">
                  <c:v>30.739333333333335</c:v>
                </c:pt>
                <c:pt idx="3252" formatCode="[$$-409]#,##0">
                  <c:v>31.51733333333333</c:v>
                </c:pt>
                <c:pt idx="3253" formatCode="[$$-409]#,##0">
                  <c:v>47.407999999999994</c:v>
                </c:pt>
                <c:pt idx="3254" formatCode="[$$-409]#,##0">
                  <c:v>51.488</c:v>
                </c:pt>
                <c:pt idx="3255" formatCode="[$$-409]#,##0">
                  <c:v>43.962666666666671</c:v>
                </c:pt>
                <c:pt idx="3256" formatCode="[$$-409]#,##0">
                  <c:v>34.625999999999998</c:v>
                </c:pt>
                <c:pt idx="3257" formatCode="[$$-409]#,##0">
                  <c:v>29.176000000000002</c:v>
                </c:pt>
                <c:pt idx="3258" formatCode="[$$-409]#,##0">
                  <c:v>28.685333333333332</c:v>
                </c:pt>
                <c:pt idx="3259" formatCode="[$$-409]#,##0">
                  <c:v>8.9393333333333338</c:v>
                </c:pt>
                <c:pt idx="3260" formatCode="[$$-409]#,##0">
                  <c:v>41.283999999999999</c:v>
                </c:pt>
                <c:pt idx="3261" formatCode="[$$-409]#,##0">
                  <c:v>284.88866666666667</c:v>
                </c:pt>
                <c:pt idx="3262" formatCode="[$$-409]#,##0">
                  <c:v>358.45666666666671</c:v>
                </c:pt>
                <c:pt idx="3263" formatCode="[$$-409]#,##0">
                  <c:v>328.49000000000007</c:v>
                </c:pt>
                <c:pt idx="3264" formatCode="[$$-409]#,##0">
                  <c:v>177.80799999999999</c:v>
                </c:pt>
                <c:pt idx="3265" formatCode="[$$-409]#,##0">
                  <c:v>164.47199999999998</c:v>
                </c:pt>
                <c:pt idx="3266" formatCode="[$$-409]#,##0">
                  <c:v>206.43866666666668</c:v>
                </c:pt>
                <c:pt idx="3267" formatCode="[$$-409]#,##0">
                  <c:v>127.45399999999999</c:v>
                </c:pt>
                <c:pt idx="3268" formatCode="[$$-409]#,##0">
                  <c:v>61.300000000000004</c:v>
                </c:pt>
                <c:pt idx="3269" formatCode="[$$-409]#,##0">
                  <c:v>18.153333333333332</c:v>
                </c:pt>
                <c:pt idx="3270" formatCode="[$$-409]#,##0">
                  <c:v>5.81</c:v>
                </c:pt>
                <c:pt idx="3271" formatCode="[$$-409]#,##0">
                  <c:v>72.793333333333337</c:v>
                </c:pt>
                <c:pt idx="3272" formatCode="[$$-409]#,##0">
                  <c:v>1190.5973333333334</c:v>
                </c:pt>
                <c:pt idx="3273" formatCode="[$$-409]#,##0">
                  <c:v>1194.0373333333334</c:v>
                </c:pt>
                <c:pt idx="3274" formatCode="[$$-409]#,##0">
                  <c:v>1135.3240000000001</c:v>
                </c:pt>
                <c:pt idx="3275" formatCode="[$$-409]#,##0">
                  <c:v>22.993333333333329</c:v>
                </c:pt>
                <c:pt idx="3276" formatCode="[$$-409]#,##0">
                  <c:v>26.576666666666668</c:v>
                </c:pt>
                <c:pt idx="3277" formatCode="[$$-409]#,##0">
                  <c:v>21.636666666666667</c:v>
                </c:pt>
                <c:pt idx="3278" formatCode="[$$-409]#,##0">
                  <c:v>21.636666666666667</c:v>
                </c:pt>
                <c:pt idx="3279" formatCode="[$$-409]#,##0">
                  <c:v>1399.99</c:v>
                </c:pt>
                <c:pt idx="3280" formatCode="[$$-409]#,##0">
                  <c:v>1411.6646666666668</c:v>
                </c:pt>
                <c:pt idx="3281" formatCode="[$$-409]#,##0">
                  <c:v>1405.5526666666667</c:v>
                </c:pt>
                <c:pt idx="3282" formatCode="[$$-409]#,##0">
                  <c:v>22.616</c:v>
                </c:pt>
                <c:pt idx="3283" formatCode="[$$-409]#,##0">
                  <c:v>27.929333333333332</c:v>
                </c:pt>
                <c:pt idx="3284" formatCode="[$$-409]#,##0">
                  <c:v>28.574666666666669</c:v>
                </c:pt>
                <c:pt idx="3285" formatCode="[$$-409]#,##0">
                  <c:v>27.864666666666665</c:v>
                </c:pt>
                <c:pt idx="3286" formatCode="[$$-409]#,##0">
                  <c:v>171.34866666666665</c:v>
                </c:pt>
                <c:pt idx="3287" formatCode="[$$-409]#,##0">
                  <c:v>178.89533333333335</c:v>
                </c:pt>
                <c:pt idx="3288" formatCode="[$$-409]#,##0">
                  <c:v>257.47533333333337</c:v>
                </c:pt>
                <c:pt idx="3289" formatCode="[$$-409]#,##0">
                  <c:v>104.76333333333334</c:v>
                </c:pt>
                <c:pt idx="3290" formatCode="[$$-409]#,##0">
                  <c:v>98.923333333333332</c:v>
                </c:pt>
                <c:pt idx="3291" formatCode="[$$-409]#,##0">
                  <c:v>19.943333333333332</c:v>
                </c:pt>
                <c:pt idx="3292" formatCode="[$$-409]#,##0">
                  <c:v>9.0233333333333334</c:v>
                </c:pt>
                <c:pt idx="3293" formatCode="[$$-409]#,##0">
                  <c:v>15.450000000000001</c:v>
                </c:pt>
                <c:pt idx="3294" formatCode="[$$-409]#,##0">
                  <c:v>579.77666666666676</c:v>
                </c:pt>
                <c:pt idx="3295" formatCode="[$$-409]#,##0">
                  <c:v>585.0146666666667</c:v>
                </c:pt>
                <c:pt idx="3296" formatCode="[$$-409]#,##0">
                  <c:v>615.29200000000003</c:v>
                </c:pt>
                <c:pt idx="3297" formatCode="[$$-409]#,##0">
                  <c:v>686.98733333333337</c:v>
                </c:pt>
                <c:pt idx="3298" formatCode="[$$-409]#,##0">
                  <c:v>697.58833333333325</c:v>
                </c:pt>
                <c:pt idx="3299" formatCode="[$$-409]#,##0">
                  <c:v>682.58833333333337</c:v>
                </c:pt>
                <c:pt idx="3300" formatCode="[$$-409]#,##0">
                  <c:v>222.58433333333335</c:v>
                </c:pt>
                <c:pt idx="3301" formatCode="[$$-409]#,##0">
                  <c:v>225.68933333333337</c:v>
                </c:pt>
                <c:pt idx="3302" formatCode="[$$-409]#,##0">
                  <c:v>200.74</c:v>
                </c:pt>
                <c:pt idx="3303" formatCode="[$$-409]#,##0">
                  <c:v>25.08</c:v>
                </c:pt>
                <c:pt idx="3304" formatCode="[$$-409]#,##0">
                  <c:v>77.504000000000005</c:v>
                </c:pt>
                <c:pt idx="3305" formatCode="[$$-409]#,##0">
                  <c:v>186.44800000000001</c:v>
                </c:pt>
                <c:pt idx="3306" formatCode="[$$-409]#,##0">
                  <c:v>182.88199999999998</c:v>
                </c:pt>
                <c:pt idx="3307" formatCode="[$$-409]#,##0">
                  <c:v>126.34866666666666</c:v>
                </c:pt>
                <c:pt idx="3308" formatCode="[$$-409]#,##0">
                  <c:v>25.204666666666668</c:v>
                </c:pt>
                <c:pt idx="3309" formatCode="[$$-409]#,##0">
                  <c:v>101.90933333333334</c:v>
                </c:pt>
                <c:pt idx="3310" formatCode="[$$-409]#,##0">
                  <c:v>114.73133333333334</c:v>
                </c:pt>
                <c:pt idx="3311" formatCode="[$$-409]#,##0">
                  <c:v>307.58999999999997</c:v>
                </c:pt>
                <c:pt idx="3312" formatCode="[$$-409]#,##0">
                  <c:v>257.45</c:v>
                </c:pt>
                <c:pt idx="3313" formatCode="[$$-409]#,##0">
                  <c:v>319.22133333333335</c:v>
                </c:pt>
                <c:pt idx="3314" formatCode="[$$-409]#,##0">
                  <c:v>122.70666666666666</c:v>
                </c:pt>
                <c:pt idx="3315" formatCode="[$$-409]#,##0">
                  <c:v>209.36666666666665</c:v>
                </c:pt>
                <c:pt idx="3316" formatCode="[$$-409]#,##0">
                  <c:v>179.22866666666664</c:v>
                </c:pt>
                <c:pt idx="3317" formatCode="[$$-409]#,##0">
                  <c:v>177.31666666666663</c:v>
                </c:pt>
                <c:pt idx="3318" formatCode="[$$-409]#,##0">
                  <c:v>77.834000000000003</c:v>
                </c:pt>
                <c:pt idx="3319" formatCode="[$$-409]#,##0">
                  <c:v>238.34400000000002</c:v>
                </c:pt>
                <c:pt idx="3320" formatCode="[$$-409]#,##0">
                  <c:v>244.10400000000001</c:v>
                </c:pt>
                <c:pt idx="3321" formatCode="[$$-409]#,##0">
                  <c:v>252.58</c:v>
                </c:pt>
                <c:pt idx="3322" formatCode="[$$-409]#,##0">
                  <c:v>74.56</c:v>
                </c:pt>
                <c:pt idx="3323" formatCode="[$$-409]#,##0">
                  <c:v>364.91666666666669</c:v>
                </c:pt>
                <c:pt idx="3324" formatCode="[$$-409]#,##0">
                  <c:v>342.34799999999996</c:v>
                </c:pt>
                <c:pt idx="3325" formatCode="[$$-409]#,##0">
                  <c:v>321.92800000000005</c:v>
                </c:pt>
                <c:pt idx="3326" formatCode="[$$-409]#,##0">
                  <c:v>30.171333333333333</c:v>
                </c:pt>
                <c:pt idx="3327" formatCode="[$$-409]#,##0">
                  <c:v>117.20533333333333</c:v>
                </c:pt>
                <c:pt idx="3328" formatCode="[$$-409]#,##0">
                  <c:v>144.17866666666669</c:v>
                </c:pt>
                <c:pt idx="3329" formatCode="[$$-409]#,##0">
                  <c:v>217.33066666666664</c:v>
                </c:pt>
                <c:pt idx="3330" formatCode="[$$-409]#,##0">
                  <c:v>205.87733333333333</c:v>
                </c:pt>
                <c:pt idx="3331" formatCode="[$$-409]#,##0">
                  <c:v>173.94399999999999</c:v>
                </c:pt>
                <c:pt idx="3332" formatCode="[$$-409]#,##0">
                  <c:v>94.229333333333329</c:v>
                </c:pt>
                <c:pt idx="3333" formatCode="[$$-409]#,##0">
                  <c:v>23.944000000000003</c:v>
                </c:pt>
                <c:pt idx="3334" formatCode="[$$-409]#,##0">
                  <c:v>150.37333333333333</c:v>
                </c:pt>
                <c:pt idx="3335" formatCode="[$$-409]#,##0">
                  <c:v>193.00266666666667</c:v>
                </c:pt>
                <c:pt idx="3336" formatCode="[$$-409]#,##0">
                  <c:v>376.87200000000001</c:v>
                </c:pt>
                <c:pt idx="3337" formatCode="[$$-409]#,##0">
                  <c:v>271.93066666666664</c:v>
                </c:pt>
                <c:pt idx="3338" formatCode="[$$-409]#,##0">
                  <c:v>296.464</c:v>
                </c:pt>
                <c:pt idx="3339" formatCode="[$$-409]#,##0">
                  <c:v>124.13799999999999</c:v>
                </c:pt>
                <c:pt idx="3340" formatCode="[$$-409]#,##0">
                  <c:v>126.08</c:v>
                </c:pt>
                <c:pt idx="3341" formatCode="[$$-409]#,##0">
                  <c:v>139.77833333333334</c:v>
                </c:pt>
                <c:pt idx="3342" formatCode="[$$-409]#,##0">
                  <c:v>142.51833333333335</c:v>
                </c:pt>
                <c:pt idx="3343" formatCode="[$$-409]#,##0">
                  <c:v>128.70833333333334</c:v>
                </c:pt>
                <c:pt idx="3344" formatCode="[$$-409]#,##0">
                  <c:v>51.063333333333333</c:v>
                </c:pt>
                <c:pt idx="3345" formatCode="[$$-409]#,##0">
                  <c:v>40.74</c:v>
                </c:pt>
                <c:pt idx="3346" formatCode="[$$-409]#,##0">
                  <c:v>30.493333333333329</c:v>
                </c:pt>
                <c:pt idx="3347" formatCode="[$$-409]#,##0">
                  <c:v>31.943333333333332</c:v>
                </c:pt>
                <c:pt idx="3348" formatCode="[$$-409]#,##0">
                  <c:v>27.513999999999999</c:v>
                </c:pt>
                <c:pt idx="3349" formatCode="[$$-409]#,##0">
                  <c:v>40.570666666666668</c:v>
                </c:pt>
                <c:pt idx="3350" formatCode="[$$-409]#,##0">
                  <c:v>180.56033333333335</c:v>
                </c:pt>
                <c:pt idx="3351" formatCode="[$$-409]#,##0">
                  <c:v>203.3176666666667</c:v>
                </c:pt>
                <c:pt idx="3352" formatCode="[$$-409]#,##0">
                  <c:v>293.32100000000003</c:v>
                </c:pt>
                <c:pt idx="3353" formatCode="[$$-409]#,##0">
                  <c:v>171.50800000000001</c:v>
                </c:pt>
                <c:pt idx="3354" formatCode="[$$-409]#,##0">
                  <c:v>150.47333333333333</c:v>
                </c:pt>
                <c:pt idx="3355" formatCode="[$$-409]#,##0">
                  <c:v>31.75</c:v>
                </c:pt>
                <c:pt idx="3356" formatCode="[$$-409]#,##0">
                  <c:v>32.565999999999995</c:v>
                </c:pt>
                <c:pt idx="3357" formatCode="[$$-409]#,##0">
                  <c:v>26.675333333333331</c:v>
                </c:pt>
                <c:pt idx="3358" formatCode="[$$-409]#,##0">
                  <c:v>34.130666666666663</c:v>
                </c:pt>
                <c:pt idx="3359" formatCode="[$$-409]#,##0">
                  <c:v>19.941333333333333</c:v>
                </c:pt>
                <c:pt idx="3360" formatCode="[$$-409]#,##0">
                  <c:v>30.632000000000001</c:v>
                </c:pt>
                <c:pt idx="3361" formatCode="[$$-409]#,##0">
                  <c:v>28.386666666666667</c:v>
                </c:pt>
                <c:pt idx="3362" formatCode="[$$-409]#,##0">
                  <c:v>30.866666666666664</c:v>
                </c:pt>
                <c:pt idx="3363" formatCode="[$$-409]#,##0">
                  <c:v>22.29066666666667</c:v>
                </c:pt>
                <c:pt idx="3364" formatCode="[$$-409]#,##0">
                  <c:v>112.69933333333334</c:v>
                </c:pt>
                <c:pt idx="3365" formatCode="[$$-409]#,##0">
                  <c:v>103.52866666666667</c:v>
                </c:pt>
                <c:pt idx="3366" formatCode="[$$-409]#,##0">
                  <c:v>105.12866666666666</c:v>
                </c:pt>
                <c:pt idx="3367" formatCode="[$$-409]#,##0">
                  <c:v>55.56</c:v>
                </c:pt>
                <c:pt idx="3368" formatCode="[$$-409]#,##0">
                  <c:v>74.12</c:v>
                </c:pt>
                <c:pt idx="3369" formatCode="[$$-409]#,##0">
                  <c:v>498.48600000000005</c:v>
                </c:pt>
                <c:pt idx="3370" formatCode="[$$-409]#,##0">
                  <c:v>459.77400000000006</c:v>
                </c:pt>
                <c:pt idx="3371" formatCode="[$$-409]#,##0">
                  <c:v>491.4113333333334</c:v>
                </c:pt>
                <c:pt idx="3372" formatCode="[$$-409]#,##0">
                  <c:v>71.741333333333344</c:v>
                </c:pt>
                <c:pt idx="3373" formatCode="[$$-409]#,##0">
                  <c:v>184.60333333333335</c:v>
                </c:pt>
                <c:pt idx="3374" formatCode="[$$-409]#,##0">
                  <c:v>144.27000000000001</c:v>
                </c:pt>
                <c:pt idx="3375" formatCode="[$$-409]#,##0">
                  <c:v>255.37800000000001</c:v>
                </c:pt>
                <c:pt idx="3376" formatCode="[$$-409]#,##0">
                  <c:v>171.13199999999998</c:v>
                </c:pt>
                <c:pt idx="3377" formatCode="[$$-409]#,##0">
                  <c:v>162.40400000000002</c:v>
                </c:pt>
                <c:pt idx="3378" formatCode="[$$-409]#,##0">
                  <c:v>45.24</c:v>
                </c:pt>
                <c:pt idx="3379" formatCode="[$$-409]#,##0">
                  <c:v>16.032</c:v>
                </c:pt>
                <c:pt idx="3380" formatCode="[$$-409]#,##0">
                  <c:v>12.405333333333333</c:v>
                </c:pt>
                <c:pt idx="3381" formatCode="[$$-409]#,##0">
                  <c:v>14.961333333333334</c:v>
                </c:pt>
                <c:pt idx="3382" formatCode="[$$-409]#,##0">
                  <c:v>135.00333333333333</c:v>
                </c:pt>
                <c:pt idx="3383" formatCode="[$$-409]#,##0">
                  <c:v>733.95466666666664</c:v>
                </c:pt>
                <c:pt idx="3384" formatCode="[$$-409]#,##0">
                  <c:v>921.53200000000004</c:v>
                </c:pt>
                <c:pt idx="3385" formatCode="[$$-409]#,##0">
                  <c:v>799.78600000000006</c:v>
                </c:pt>
                <c:pt idx="3386" formatCode="[$$-409]#,##0">
                  <c:v>273.99733333333336</c:v>
                </c:pt>
                <c:pt idx="3387" formatCode="[$$-409]#,##0">
                  <c:v>97.257999999999996</c:v>
                </c:pt>
                <c:pt idx="3388" formatCode="[$$-409]#,##0">
                  <c:v>142.53399999999999</c:v>
                </c:pt>
                <c:pt idx="3389" formatCode="[$$-409]#,##0">
                  <c:v>70.688666666666677</c:v>
                </c:pt>
                <c:pt idx="3390" formatCode="[$$-409]#,##0">
                  <c:v>417.59333333333331</c:v>
                </c:pt>
                <c:pt idx="3391" formatCode="[$$-409]#,##0">
                  <c:v>439.06133333333327</c:v>
                </c:pt>
                <c:pt idx="3392" formatCode="[$$-409]#,##0">
                  <c:v>439.08799999999997</c:v>
                </c:pt>
                <c:pt idx="3393" formatCode="[$$-409]#,##0">
                  <c:v>88.709333333333333</c:v>
                </c:pt>
                <c:pt idx="3394" formatCode="[$$-409]#,##0">
                  <c:v>163.62666666666667</c:v>
                </c:pt>
                <c:pt idx="3395" formatCode="[$$-409]#,##0">
                  <c:v>217.98066666666668</c:v>
                </c:pt>
                <c:pt idx="3396" formatCode="[$$-409]#,##0">
                  <c:v>213.27666666666667</c:v>
                </c:pt>
                <c:pt idx="3397" formatCode="[$$-409]#,##0">
                  <c:v>77.63333333333334</c:v>
                </c:pt>
                <c:pt idx="3398" formatCode="[$$-409]#,##0">
                  <c:v>230.67</c:v>
                </c:pt>
                <c:pt idx="3399" formatCode="[$$-409]#,##0">
                  <c:v>286.68</c:v>
                </c:pt>
                <c:pt idx="3400" formatCode="[$$-409]#,##0">
                  <c:v>276.17</c:v>
                </c:pt>
                <c:pt idx="3401" formatCode="[$$-409]#,##0">
                  <c:v>73.899333333333331</c:v>
                </c:pt>
                <c:pt idx="3402" formatCode="[$$-409]#,##0">
                  <c:v>31.057333333333336</c:v>
                </c:pt>
                <c:pt idx="3403" formatCode="[$$-409]#,##0">
                  <c:v>55.197333333333326</c:v>
                </c:pt>
                <c:pt idx="3404" formatCode="[$$-409]#,##0">
                  <c:v>141.55866666666668</c:v>
                </c:pt>
                <c:pt idx="3405" formatCode="[$$-409]#,##0">
                  <c:v>213.54133333333334</c:v>
                </c:pt>
                <c:pt idx="3406" formatCode="[$$-409]#,##0">
                  <c:v>190.07733333333337</c:v>
                </c:pt>
                <c:pt idx="3407" formatCode="[$$-409]#,##0">
                  <c:v>103.73200000000001</c:v>
                </c:pt>
                <c:pt idx="3408" formatCode="[$$-409]#,##0">
                  <c:v>13.397333333333334</c:v>
                </c:pt>
                <c:pt idx="3409" formatCode="[$$-409]#,##0">
                  <c:v>32.831333333333333</c:v>
                </c:pt>
                <c:pt idx="3410" formatCode="[$$-409]#,##0">
                  <c:v>116.04733333333333</c:v>
                </c:pt>
                <c:pt idx="3411" formatCode="[$$-409]#,##0">
                  <c:v>116.51133333333333</c:v>
                </c:pt>
                <c:pt idx="3412" formatCode="[$$-409]#,##0">
                  <c:v>120.42133333333332</c:v>
                </c:pt>
                <c:pt idx="3413" formatCode="[$$-409]#,##0">
                  <c:v>45.973333333333336</c:v>
                </c:pt>
                <c:pt idx="3414" formatCode="[$$-409]#,##0">
                  <c:v>42.656666666666666</c:v>
                </c:pt>
                <c:pt idx="3415" formatCode="[$$-409]#,##0">
                  <c:v>19.57</c:v>
                </c:pt>
                <c:pt idx="3416" formatCode="[$$-409]#,##0">
                  <c:v>17.876666666666669</c:v>
                </c:pt>
                <c:pt idx="3417" formatCode="[$$-409]#,##0">
                  <c:v>19.22</c:v>
                </c:pt>
                <c:pt idx="3418" formatCode="[$$-409]#,##0">
                  <c:v>107.05466666666666</c:v>
                </c:pt>
                <c:pt idx="3419" formatCode="[$$-409]#,##0">
                  <c:v>179.94800000000001</c:v>
                </c:pt>
                <c:pt idx="3420" formatCode="[$$-409]#,##0">
                  <c:v>238.90800000000002</c:v>
                </c:pt>
                <c:pt idx="3421" formatCode="[$$-409]#,##0">
                  <c:v>192.1866666666667</c:v>
                </c:pt>
                <c:pt idx="3422" formatCode="[$$-409]#,##0">
                  <c:v>112.34666666666665</c:v>
                </c:pt>
                <c:pt idx="3423" formatCode="[$$-409]#,##0">
                  <c:v>237.57333333333335</c:v>
                </c:pt>
                <c:pt idx="3424" formatCode="[$$-409]#,##0">
                  <c:v>198.78666666666666</c:v>
                </c:pt>
                <c:pt idx="3425" formatCode="[$$-409]#,##0">
                  <c:v>660.57999999999993</c:v>
                </c:pt>
                <c:pt idx="3426" formatCode="[$$-409]#,##0">
                  <c:v>485.41199999999998</c:v>
                </c:pt>
                <c:pt idx="3427" formatCode="[$$-409]#,##0">
                  <c:v>552.04799999999989</c:v>
                </c:pt>
                <c:pt idx="3428" formatCode="[$$-409]#,##0">
                  <c:v>93.001333333333321</c:v>
                </c:pt>
                <c:pt idx="3429" formatCode="[$$-409]#,##0">
                  <c:v>91.966000000000008</c:v>
                </c:pt>
                <c:pt idx="3430" formatCode="[$$-409]#,##0">
                  <c:v>63.216666666666669</c:v>
                </c:pt>
                <c:pt idx="3431" formatCode="[$$-409]#,##0">
                  <c:v>72.936666666666667</c:v>
                </c:pt>
                <c:pt idx="3432" formatCode="[$$-409]#,##0">
                  <c:v>71.278666666666666</c:v>
                </c:pt>
                <c:pt idx="3433" formatCode="[$$-409]#,##0">
                  <c:v>33.303999999999995</c:v>
                </c:pt>
                <c:pt idx="3434" formatCode="[$$-409]#,##0">
                  <c:v>18.290666666666667</c:v>
                </c:pt>
                <c:pt idx="3435" formatCode="[$$-409]#,##0">
                  <c:v>18.114666666666668</c:v>
                </c:pt>
                <c:pt idx="3436" formatCode="[$$-409]#,##0">
                  <c:v>18.52</c:v>
                </c:pt>
                <c:pt idx="3437" formatCode="[$$-409]#,##0">
                  <c:v>97.161999999999992</c:v>
                </c:pt>
                <c:pt idx="3438" formatCode="[$$-409]#,##0">
                  <c:v>107.13</c:v>
                </c:pt>
                <c:pt idx="3439" formatCode="[$$-409]#,##0">
                  <c:v>103.16733333333332</c:v>
                </c:pt>
                <c:pt idx="3440" formatCode="[$$-409]#,##0">
                  <c:v>55.80533333333333</c:v>
                </c:pt>
                <c:pt idx="3441" formatCode="[$$-409]#,##0">
                  <c:v>43.321333333333335</c:v>
                </c:pt>
                <c:pt idx="3442" formatCode="[$$-409]#,##0">
                  <c:v>876.79999999999984</c:v>
                </c:pt>
                <c:pt idx="3443" formatCode="[$$-409]#,##0">
                  <c:v>868.75466666666659</c:v>
                </c:pt>
                <c:pt idx="3444" formatCode="[$$-409]#,##0">
                  <c:v>873.14133333333336</c:v>
                </c:pt>
                <c:pt idx="3445" formatCode="[$$-409]#,##0">
                  <c:v>61.854666666666667</c:v>
                </c:pt>
                <c:pt idx="3446" formatCode="[$$-409]#,##0">
                  <c:v>34.846666666666671</c:v>
                </c:pt>
                <c:pt idx="3447" formatCode="[$$-409]#,##0">
                  <c:v>33.967999999999996</c:v>
                </c:pt>
                <c:pt idx="3448" formatCode="[$$-409]#,##0">
                  <c:v>29.224666666666668</c:v>
                </c:pt>
                <c:pt idx="3449" formatCode="[$$-409]#,##0">
                  <c:v>32.961333333333336</c:v>
                </c:pt>
                <c:pt idx="3450" formatCode="[$$-409]#,##0">
                  <c:v>25.213333333333335</c:v>
                </c:pt>
                <c:pt idx="3451" formatCode="[$$-409]#,##0">
                  <c:v>163.63666666666668</c:v>
                </c:pt>
                <c:pt idx="3452" formatCode="[$$-409]#,##0">
                  <c:v>178.22</c:v>
                </c:pt>
                <c:pt idx="3453" formatCode="[$$-409]#,##0">
                  <c:v>178.6</c:v>
                </c:pt>
                <c:pt idx="3454" formatCode="[$$-409]#,##0">
                  <c:v>26.791999999999998</c:v>
                </c:pt>
                <c:pt idx="3455" formatCode="[$$-409]#,##0">
                  <c:v>31.210666666666668</c:v>
                </c:pt>
                <c:pt idx="3456" formatCode="[$$-409]#,##0">
                  <c:v>36.994666666666667</c:v>
                </c:pt>
                <c:pt idx="3457" formatCode="[$$-409]#,##0">
                  <c:v>32.643999999999998</c:v>
                </c:pt>
                <c:pt idx="3458" formatCode="[$$-409]#,##0">
                  <c:v>188.04999999999998</c:v>
                </c:pt>
                <c:pt idx="3459" formatCode="[$$-409]#,##0">
                  <c:v>196.54066666666665</c:v>
                </c:pt>
                <c:pt idx="3460" formatCode="[$$-409]#,##0">
                  <c:v>359.64866666666666</c:v>
                </c:pt>
                <c:pt idx="3461" formatCode="[$$-409]#,##0">
                  <c:v>275.84733333333332</c:v>
                </c:pt>
                <c:pt idx="3462" formatCode="[$$-409]#,##0">
                  <c:v>261.54599999999999</c:v>
                </c:pt>
                <c:pt idx="3463" formatCode="[$$-409]#,##0">
                  <c:v>113.28733333333334</c:v>
                </c:pt>
                <c:pt idx="3464" formatCode="[$$-409]#,##0">
                  <c:v>38.344000000000001</c:v>
                </c:pt>
                <c:pt idx="3465" formatCode="[$$-409]#,##0">
                  <c:v>157.304</c:v>
                </c:pt>
                <c:pt idx="3466" formatCode="[$$-409]#,##0">
                  <c:v>234.24666666666667</c:v>
                </c:pt>
                <c:pt idx="3467" formatCode="[$$-409]#,##0">
                  <c:v>258.05333333333334</c:v>
                </c:pt>
                <c:pt idx="3468" formatCode="[$$-409]#,##0">
                  <c:v>153.38399999999999</c:v>
                </c:pt>
                <c:pt idx="3469" formatCode="[$$-409]#,##0">
                  <c:v>66.024000000000001</c:v>
                </c:pt>
                <c:pt idx="3470" formatCode="[$$-409]#,##0">
                  <c:v>25.179999999999996</c:v>
                </c:pt>
                <c:pt idx="3471" formatCode="[$$-409]#,##0">
                  <c:v>15.377333333333334</c:v>
                </c:pt>
                <c:pt idx="3472" formatCode="[$$-409]#,##0">
                  <c:v>70.123999999999995</c:v>
                </c:pt>
                <c:pt idx="3473" formatCode="[$$-409]#,##0">
                  <c:v>99.834666666666678</c:v>
                </c:pt>
                <c:pt idx="3474" formatCode="[$$-409]#,##0">
                  <c:v>105.30333333333333</c:v>
                </c:pt>
                <c:pt idx="3475" formatCode="[$$-409]#,##0">
                  <c:v>95.643333333333331</c:v>
                </c:pt>
                <c:pt idx="3476" formatCode="[$$-409]#,##0">
                  <c:v>93.156666666666652</c:v>
                </c:pt>
                <c:pt idx="3477" formatCode="[$$-409]#,##0">
                  <c:v>84.36</c:v>
                </c:pt>
                <c:pt idx="3478" formatCode="[$$-409]#,##0">
                  <c:v>48.813333333333333</c:v>
                </c:pt>
                <c:pt idx="3479" formatCode="[$$-409]#,##0">
                  <c:v>491.86133333333333</c:v>
                </c:pt>
                <c:pt idx="3480" formatCode="[$$-409]#,##0">
                  <c:v>491.99466666666666</c:v>
                </c:pt>
                <c:pt idx="3481" formatCode="[$$-409]#,##0">
                  <c:v>670.19133333333332</c:v>
                </c:pt>
                <c:pt idx="3482" formatCode="[$$-409]#,##0">
                  <c:v>206.01000000000002</c:v>
                </c:pt>
                <c:pt idx="3483" formatCode="[$$-409]#,##0">
                  <c:v>604.00333333333344</c:v>
                </c:pt>
                <c:pt idx="3484" formatCode="[$$-409]#,##0">
                  <c:v>413.32666666666665</c:v>
                </c:pt>
                <c:pt idx="3485" formatCode="[$$-409]#,##0">
                  <c:v>415.68400000000003</c:v>
                </c:pt>
                <c:pt idx="3486" formatCode="[$$-409]#,##0">
                  <c:v>63.765333333333331</c:v>
                </c:pt>
                <c:pt idx="3487" formatCode="[$$-409]#,##0">
                  <c:v>197.26599999999999</c:v>
                </c:pt>
                <c:pt idx="3488" formatCode="[$$-409]#,##0">
                  <c:v>312.57400000000001</c:v>
                </c:pt>
                <c:pt idx="3489" formatCode="[$$-409]#,##0">
                  <c:v>286.37933333333336</c:v>
                </c:pt>
                <c:pt idx="3490" formatCode="[$$-409]#,##0">
                  <c:v>295.40666666666669</c:v>
                </c:pt>
                <c:pt idx="3491" formatCode="[$$-409]#,##0">
                  <c:v>171.75733333333335</c:v>
                </c:pt>
                <c:pt idx="3492" formatCode="[$$-409]#,##0">
                  <c:v>172.89066666666668</c:v>
                </c:pt>
                <c:pt idx="3493" formatCode="[$$-409]#,##0">
                  <c:v>246.35599999999999</c:v>
                </c:pt>
                <c:pt idx="3494" formatCode="[$$-409]#,##0">
                  <c:v>443.94</c:v>
                </c:pt>
                <c:pt idx="3495" formatCode="[$$-409]#,##0">
                  <c:v>590.94799999999998</c:v>
                </c:pt>
                <c:pt idx="3496" formatCode="[$$-409]#,##0">
                  <c:v>534.95466666666664</c:v>
                </c:pt>
                <c:pt idx="3497" formatCode="[$$-409]#,##0">
                  <c:v>338.72800000000001</c:v>
                </c:pt>
                <c:pt idx="3498" formatCode="[$$-409]#,##0">
                  <c:v>237.71</c:v>
                </c:pt>
                <c:pt idx="3499" formatCode="[$$-409]#,##0">
                  <c:v>96.05</c:v>
                </c:pt>
                <c:pt idx="3500" formatCode="[$$-409]#,##0">
                  <c:v>99.61</c:v>
                </c:pt>
                <c:pt idx="3501" formatCode="[$$-409]#,##0">
                  <c:v>33.076000000000001</c:v>
                </c:pt>
                <c:pt idx="3502" formatCode="[$$-409]#,##0">
                  <c:v>44.008000000000003</c:v>
                </c:pt>
                <c:pt idx="3503" formatCode="[$$-409]#,##0">
                  <c:v>335.39466666666669</c:v>
                </c:pt>
                <c:pt idx="3504" formatCode="[$$-409]#,##0">
                  <c:v>399.13333333333338</c:v>
                </c:pt>
                <c:pt idx="3505" formatCode="[$$-409]#,##0">
                  <c:v>368.35200000000003</c:v>
                </c:pt>
                <c:pt idx="3506" formatCode="[$$-409]#,##0">
                  <c:v>132.68053333333333</c:v>
                </c:pt>
                <c:pt idx="3507" formatCode="[$$-409]#,##0">
                  <c:v>70.669866666666664</c:v>
                </c:pt>
                <c:pt idx="3508" formatCode="[$$-409]#,##0">
                  <c:v>73.421866666666659</c:v>
                </c:pt>
                <c:pt idx="3509" formatCode="[$$-409]#,##0">
                  <c:v>148.66666666666666</c:v>
                </c:pt>
                <c:pt idx="3510" formatCode="[$$-409]#,##0">
                  <c:v>313.31200000000001</c:v>
                </c:pt>
                <c:pt idx="3511" formatCode="[$$-409]#,##0">
                  <c:v>584.48733333333337</c:v>
                </c:pt>
                <c:pt idx="3512" formatCode="[$$-409]#,##0">
                  <c:v>450.80733333333336</c:v>
                </c:pt>
                <c:pt idx="3513" formatCode="[$$-409]#,##0">
                  <c:v>283.28199999999998</c:v>
                </c:pt>
                <c:pt idx="3514" formatCode="[$$-409]#,##0">
                  <c:v>30.323999999999998</c:v>
                </c:pt>
                <c:pt idx="3515" formatCode="[$$-409]#,##0">
                  <c:v>34.676000000000002</c:v>
                </c:pt>
                <c:pt idx="3516" formatCode="[$$-409]#,##0">
                  <c:v>47.300000000000004</c:v>
                </c:pt>
                <c:pt idx="3517" formatCode="[$$-409]#,##0">
                  <c:v>215.04533333333333</c:v>
                </c:pt>
                <c:pt idx="3518" formatCode="[$$-409]#,##0">
                  <c:v>470.24833333333328</c:v>
                </c:pt>
                <c:pt idx="3519" formatCode="[$$-409]#,##0">
                  <c:v>459.59766666666661</c:v>
                </c:pt>
                <c:pt idx="3520" formatCode="[$$-409]#,##0">
                  <c:v>283.23899999999998</c:v>
                </c:pt>
                <c:pt idx="3521" formatCode="[$$-409]#,##0">
                  <c:v>152.744</c:v>
                </c:pt>
                <c:pt idx="3522" formatCode="[$$-409]#,##0">
                  <c:v>187.13333333333333</c:v>
                </c:pt>
                <c:pt idx="3523" formatCode="[$$-409]#,##0">
                  <c:v>392.83066666666673</c:v>
                </c:pt>
                <c:pt idx="3524" formatCode="[$$-409]#,##0">
                  <c:v>457.84066666666666</c:v>
                </c:pt>
                <c:pt idx="3525" formatCode="[$$-409]#,##0">
                  <c:v>432.16399999999999</c:v>
                </c:pt>
                <c:pt idx="3526" formatCode="[$$-409]#,##0">
                  <c:v>228.26000000000002</c:v>
                </c:pt>
                <c:pt idx="3527" formatCode="[$$-409]#,##0">
                  <c:v>41.016666666666673</c:v>
                </c:pt>
                <c:pt idx="3528" formatCode="[$$-409]#,##0">
                  <c:v>57.082666666666675</c:v>
                </c:pt>
                <c:pt idx="3529" formatCode="[$$-409]#,##0">
                  <c:v>48.936000000000007</c:v>
                </c:pt>
                <c:pt idx="3530" formatCode="[$$-409]#,##0">
                  <c:v>54.489333333333342</c:v>
                </c:pt>
                <c:pt idx="3531" formatCode="[$$-409]#,##0">
                  <c:v>121.42266666666667</c:v>
                </c:pt>
                <c:pt idx="3532" formatCode="[$$-409]#,##0">
                  <c:v>118.66266666666667</c:v>
                </c:pt>
                <c:pt idx="3533" formatCode="[$$-409]#,##0">
                  <c:v>103.94600000000001</c:v>
                </c:pt>
                <c:pt idx="3534" formatCode="[$$-409]#,##0">
                  <c:v>11.829999999999998</c:v>
                </c:pt>
                <c:pt idx="3535" formatCode="[$$-409]#,##0">
                  <c:v>21.036666666666665</c:v>
                </c:pt>
                <c:pt idx="3536" formatCode="[$$-409]#,##0">
                  <c:v>45.20333333333334</c:v>
                </c:pt>
                <c:pt idx="3537" formatCode="[$$-409]#,##0">
                  <c:v>44.48</c:v>
                </c:pt>
                <c:pt idx="3538" formatCode="[$$-409]#,##0">
                  <c:v>37.783333333333331</c:v>
                </c:pt>
                <c:pt idx="3539" formatCode="[$$-409]#,##0">
                  <c:v>25.153333333333332</c:v>
                </c:pt>
                <c:pt idx="3540" formatCode="[$$-409]#,##0">
                  <c:v>23.787333333333333</c:v>
                </c:pt>
                <c:pt idx="3541" formatCode="[$$-409]#,##0">
                  <c:v>50.027999999999999</c:v>
                </c:pt>
                <c:pt idx="3542" formatCode="[$$-409]#,##0">
                  <c:v>35.798666666666669</c:v>
                </c:pt>
                <c:pt idx="3543" formatCode="[$$-409]#,##0">
                  <c:v>43.572000000000003</c:v>
                </c:pt>
                <c:pt idx="3544" formatCode="[$$-409]#,##0">
                  <c:v>20.218666666666667</c:v>
                </c:pt>
                <c:pt idx="3545" formatCode="[$$-409]#,##0">
                  <c:v>54.654666666666664</c:v>
                </c:pt>
                <c:pt idx="3546" formatCode="[$$-409]#,##0">
                  <c:v>56.783999999999999</c:v>
                </c:pt>
                <c:pt idx="3547" formatCode="[$$-409]#,##0">
                  <c:v>58.326666666666675</c:v>
                </c:pt>
                <c:pt idx="3548" formatCode="[$$-409]#,##0">
                  <c:v>33</c:v>
                </c:pt>
                <c:pt idx="3549" formatCode="[$$-409]#,##0">
                  <c:v>36.489333333333327</c:v>
                </c:pt>
                <c:pt idx="3550" formatCode="[$$-409]#,##0">
                  <c:v>306.548</c:v>
                </c:pt>
                <c:pt idx="3551" formatCode="[$$-409]#,##0">
                  <c:v>567.46</c:v>
                </c:pt>
                <c:pt idx="3552" formatCode="[$$-409]#,##0">
                  <c:v>554.77599999999995</c:v>
                </c:pt>
                <c:pt idx="3553" formatCode="[$$-409]#,##0">
                  <c:v>383.53733333333338</c:v>
                </c:pt>
                <c:pt idx="3554" formatCode="[$$-409]#,##0">
                  <c:v>314.20933333333329</c:v>
                </c:pt>
                <c:pt idx="3555" formatCode="[$$-409]#,##0">
                  <c:v>326.83733333333333</c:v>
                </c:pt>
                <c:pt idx="3556" formatCode="[$$-409]#,##0">
                  <c:v>220.08</c:v>
                </c:pt>
                <c:pt idx="3557" formatCode="[$$-409]#,##0">
                  <c:v>25.76</c:v>
                </c:pt>
                <c:pt idx="3558" formatCode="[$$-409]#,##0">
                  <c:v>157.24</c:v>
                </c:pt>
                <c:pt idx="3559" formatCode="[$$-409]#,##0">
                  <c:v>156.61599999999999</c:v>
                </c:pt>
                <c:pt idx="3560" formatCode="[$$-409]#,##0">
                  <c:v>157.87200000000001</c:v>
                </c:pt>
                <c:pt idx="3561" formatCode="[$$-409]#,##0">
                  <c:v>12.728000000000002</c:v>
                </c:pt>
                <c:pt idx="3562" formatCode="[$$-409]#,##0">
                  <c:v>13.815999999999997</c:v>
                </c:pt>
                <c:pt idx="3563" formatCode="[$$-409]#,##0">
                  <c:v>9.6159999999999997</c:v>
                </c:pt>
                <c:pt idx="3564" formatCode="[$$-409]#,##0">
                  <c:v>9.48</c:v>
                </c:pt>
                <c:pt idx="3565" formatCode="[$$-409]#,##0">
                  <c:v>531.62</c:v>
                </c:pt>
                <c:pt idx="3566" formatCode="[$$-409]#,##0">
                  <c:v>532.30266666666671</c:v>
                </c:pt>
                <c:pt idx="3567" formatCode="[$$-409]#,##0">
                  <c:v>550.976</c:v>
                </c:pt>
                <c:pt idx="3568" formatCode="[$$-409]#,##0">
                  <c:v>823.39599999999984</c:v>
                </c:pt>
                <c:pt idx="3569" formatCode="[$$-409]#,##0">
                  <c:v>1380.9933333333331</c:v>
                </c:pt>
                <c:pt idx="3570" formatCode="[$$-409]#,##0">
                  <c:v>1363.664</c:v>
                </c:pt>
                <c:pt idx="3571" formatCode="[$$-409]#,##0">
                  <c:v>566.99199999999996</c:v>
                </c:pt>
                <c:pt idx="3572" formatCode="[$$-409]#,##0">
                  <c:v>8.2853333333333339</c:v>
                </c:pt>
                <c:pt idx="3573" formatCode="[$$-409]#,##0">
                  <c:v>40.55466666666667</c:v>
                </c:pt>
                <c:pt idx="3574" formatCode="[$$-409]#,##0">
                  <c:v>43.658666666666669</c:v>
                </c:pt>
                <c:pt idx="3575" formatCode="[$$-409]#,##0">
                  <c:v>41.36</c:v>
                </c:pt>
                <c:pt idx="3576" formatCode="[$$-409]#,##0">
                  <c:v>8.0033333333333339</c:v>
                </c:pt>
                <c:pt idx="3577" formatCode="[$$-409]#,##0">
                  <c:v>5.801333333333333</c:v>
                </c:pt>
                <c:pt idx="3578" formatCode="[$$-409]#,##0">
                  <c:v>26.040000000000003</c:v>
                </c:pt>
                <c:pt idx="3579" formatCode="[$$-409]#,##0">
                  <c:v>834.4899999999999</c:v>
                </c:pt>
                <c:pt idx="3580" formatCode="[$$-409]#,##0">
                  <c:v>866.81</c:v>
                </c:pt>
                <c:pt idx="3581" formatCode="[$$-409]#,##0">
                  <c:v>846.27666666666664</c:v>
                </c:pt>
                <c:pt idx="3582" formatCode="[$$-409]#,##0">
                  <c:v>303.57</c:v>
                </c:pt>
                <c:pt idx="3583" formatCode="[$$-409]#,##0">
                  <c:v>332.60666666666668</c:v>
                </c:pt>
                <c:pt idx="3584" formatCode="[$$-409]#,##0">
                  <c:v>332.17666666666668</c:v>
                </c:pt>
                <c:pt idx="3585" formatCode="[$$-409]#,##0">
                  <c:v>66.843333333333348</c:v>
                </c:pt>
                <c:pt idx="3586" formatCode="[$$-409]#,##0">
                  <c:v>392.75466666666665</c:v>
                </c:pt>
                <c:pt idx="3587" formatCode="[$$-409]#,##0">
                  <c:v>947.0913333333333</c:v>
                </c:pt>
                <c:pt idx="3588" formatCode="[$$-409]#,##0">
                  <c:v>946.06466666666665</c:v>
                </c:pt>
                <c:pt idx="3589" formatCode="[$$-409]#,##0">
                  <c:v>1037.4866666666667</c:v>
                </c:pt>
                <c:pt idx="3590" formatCode="[$$-409]#,##0">
                  <c:v>483.25333333333339</c:v>
                </c:pt>
                <c:pt idx="3591" formatCode="[$$-409]#,##0">
                  <c:v>637.35333333333335</c:v>
                </c:pt>
                <c:pt idx="3592" formatCode="[$$-409]#,##0">
                  <c:v>163.50933333333333</c:v>
                </c:pt>
                <c:pt idx="3593" formatCode="[$$-409]#,##0">
                  <c:v>175.04266666666669</c:v>
                </c:pt>
                <c:pt idx="3594" formatCode="[$$-409]#,##0">
                  <c:v>20.857333333333337</c:v>
                </c:pt>
                <c:pt idx="3595" formatCode="[$$-409]#,##0">
                  <c:v>18.565333333333335</c:v>
                </c:pt>
                <c:pt idx="3596" formatCode="[$$-409]#,##0">
                  <c:v>27.626666666666665</c:v>
                </c:pt>
                <c:pt idx="3597" formatCode="[$$-409]#,##0">
                  <c:v>32.576000000000001</c:v>
                </c:pt>
                <c:pt idx="3598" formatCode="[$$-409]#,##0">
                  <c:v>72.563999999999993</c:v>
                </c:pt>
                <c:pt idx="3599" formatCode="[$$-409]#,##0">
                  <c:v>194.97199999999998</c:v>
                </c:pt>
                <c:pt idx="3600" formatCode="[$$-409]#,##0">
                  <c:v>193.29733333333331</c:v>
                </c:pt>
                <c:pt idx="3601" formatCode="[$$-409]#,##0">
                  <c:v>367.43533333333335</c:v>
                </c:pt>
                <c:pt idx="3602" formatCode="[$$-409]#,##0">
                  <c:v>315.92599999999999</c:v>
                </c:pt>
                <c:pt idx="3603" formatCode="[$$-409]#,##0">
                  <c:v>320.1633333333333</c:v>
                </c:pt>
                <c:pt idx="3604" formatCode="[$$-409]#,##0">
                  <c:v>131.49333333333334</c:v>
                </c:pt>
                <c:pt idx="3605" formatCode="[$$-409]#,##0">
                  <c:v>48.806666666666665</c:v>
                </c:pt>
                <c:pt idx="3606" formatCode="[$$-409]#,##0">
                  <c:v>86.899999999999991</c:v>
                </c:pt>
                <c:pt idx="3607" formatCode="[$$-409]#,##0">
                  <c:v>58.564</c:v>
                </c:pt>
                <c:pt idx="3608" formatCode="[$$-409]#,##0">
                  <c:v>57.816000000000003</c:v>
                </c:pt>
                <c:pt idx="3609" formatCode="[$$-409]#,##0">
                  <c:v>70.525333333333336</c:v>
                </c:pt>
                <c:pt idx="3610" formatCode="[$$-409]#,##0">
                  <c:v>87.693333333333342</c:v>
                </c:pt>
                <c:pt idx="3611" formatCode="[$$-409]#,##0">
                  <c:v>84.144000000000005</c:v>
                </c:pt>
                <c:pt idx="3612" formatCode="[$$-409]#,##0">
                  <c:v>37.216000000000001</c:v>
                </c:pt>
                <c:pt idx="3613" formatCode="[$$-409]#,##0">
                  <c:v>257.11599999999999</c:v>
                </c:pt>
                <c:pt idx="3614" formatCode="[$$-409]#,##0">
                  <c:v>262.22533333333331</c:v>
                </c:pt>
                <c:pt idx="3615" formatCode="[$$-409]#,##0">
                  <c:v>253.14899999999997</c:v>
                </c:pt>
                <c:pt idx="3616" formatCode="[$$-409]#,##0">
                  <c:v>176.4383333333333</c:v>
                </c:pt>
                <c:pt idx="3617" formatCode="[$$-409]#,##0">
                  <c:v>167.69966666666667</c:v>
                </c:pt>
                <c:pt idx="3618" formatCode="[$$-409]#,##0">
                  <c:v>237.13133333333334</c:v>
                </c:pt>
                <c:pt idx="3619" formatCode="[$$-409]#,##0">
                  <c:v>88.061999999999998</c:v>
                </c:pt>
                <c:pt idx="3620" formatCode="[$$-409]#,##0">
                  <c:v>107.52066666666666</c:v>
                </c:pt>
                <c:pt idx="3621" formatCode="[$$-409]#,##0">
                  <c:v>82.370666666666679</c:v>
                </c:pt>
                <c:pt idx="3622" formatCode="[$$-409]#,##0">
                  <c:v>71.165333333333336</c:v>
                </c:pt>
                <c:pt idx="3623" formatCode="[$$-409]#,##0">
                  <c:v>276.98933333333338</c:v>
                </c:pt>
                <c:pt idx="3624" formatCode="[$$-409]#,##0">
                  <c:v>230.696</c:v>
                </c:pt>
                <c:pt idx="3625" formatCode="[$$-409]#,##0">
                  <c:v>230.16933333333336</c:v>
                </c:pt>
                <c:pt idx="3626" formatCode="[$$-409]#,##0">
                  <c:v>15.14</c:v>
                </c:pt>
                <c:pt idx="3627" formatCode="[$$-409]#,##0">
                  <c:v>700.88133333333337</c:v>
                </c:pt>
                <c:pt idx="3628" formatCode="[$$-409]#,##0">
                  <c:v>716.44533333333345</c:v>
                </c:pt>
                <c:pt idx="3629" formatCode="[$$-409]#,##0">
                  <c:v>775.38400000000001</c:v>
                </c:pt>
                <c:pt idx="3630" formatCode="[$$-409]#,##0">
                  <c:v>111.64266666666667</c:v>
                </c:pt>
                <c:pt idx="3631" formatCode="[$$-409]#,##0">
                  <c:v>348.69866666666667</c:v>
                </c:pt>
                <c:pt idx="3632" formatCode="[$$-409]#,##0">
                  <c:v>280.72533333333337</c:v>
                </c:pt>
                <c:pt idx="3633" formatCode="[$$-409]#,##0">
                  <c:v>271.53800000000001</c:v>
                </c:pt>
                <c:pt idx="3634" formatCode="[$$-409]#,##0">
                  <c:v>46.913999999999994</c:v>
                </c:pt>
                <c:pt idx="3635" formatCode="[$$-409]#,##0">
                  <c:v>51.258000000000003</c:v>
                </c:pt>
                <c:pt idx="3636" formatCode="[$$-409]#,##0">
                  <c:v>148.89866666666668</c:v>
                </c:pt>
                <c:pt idx="3637" formatCode="[$$-409]#,##0">
                  <c:v>168.47200000000001</c:v>
                </c:pt>
                <c:pt idx="3638" formatCode="[$$-409]#,##0">
                  <c:v>162.59733333333335</c:v>
                </c:pt>
                <c:pt idx="3639" formatCode="[$$-409]#,##0">
                  <c:v>110.61066666666666</c:v>
                </c:pt>
                <c:pt idx="3640" formatCode="[$$-409]#,##0">
                  <c:v>84.477333333333334</c:v>
                </c:pt>
                <c:pt idx="3641" formatCode="[$$-409]#,##0">
                  <c:v>245.5973333333333</c:v>
                </c:pt>
                <c:pt idx="3642" formatCode="[$$-409]#,##0">
                  <c:v>201.72399999999996</c:v>
                </c:pt>
                <c:pt idx="3643" formatCode="[$$-409]#,##0">
                  <c:v>179.80466666666666</c:v>
                </c:pt>
                <c:pt idx="3644" formatCode="[$$-409]#,##0">
                  <c:v>68.850000000000009</c:v>
                </c:pt>
                <c:pt idx="3645" formatCode="[$$-409]#,##0">
                  <c:v>55.243333333333332</c:v>
                </c:pt>
                <c:pt idx="3646" formatCode="[$$-409]#,##0">
                  <c:v>59.04</c:v>
                </c:pt>
                <c:pt idx="3647" formatCode="[$$-409]#,##0">
                  <c:v>8.3153333333333332</c:v>
                </c:pt>
                <c:pt idx="3648" formatCode="[$$-409]#,##0">
                  <c:v>24.52333333333333</c:v>
                </c:pt>
                <c:pt idx="3649" formatCode="[$$-409]#,##0">
                  <c:v>54.31</c:v>
                </c:pt>
                <c:pt idx="3650" formatCode="[$$-409]#,##0">
                  <c:v>64.894666666666652</c:v>
                </c:pt>
                <c:pt idx="3651" formatCode="[$$-409]#,##0">
                  <c:v>57.766666666666659</c:v>
                </c:pt>
                <c:pt idx="3652" formatCode="[$$-409]#,##0">
                  <c:v>27.786666666666665</c:v>
                </c:pt>
                <c:pt idx="3653" formatCode="[$$-409]#,##0">
                  <c:v>229.13</c:v>
                </c:pt>
                <c:pt idx="3654" formatCode="[$$-409]#,##0">
                  <c:v>255.74600000000001</c:v>
                </c:pt>
                <c:pt idx="3655" formatCode="[$$-409]#,##0">
                  <c:v>253.798</c:v>
                </c:pt>
                <c:pt idx="3656" formatCode="[$$-409]#,##0">
                  <c:v>43.783999999999999</c:v>
                </c:pt>
                <c:pt idx="3657" formatCode="[$$-409]#,##0">
                  <c:v>16.221333333333334</c:v>
                </c:pt>
                <c:pt idx="3658" formatCode="[$$-409]#,##0">
                  <c:v>15.325333333333333</c:v>
                </c:pt>
                <c:pt idx="3659" formatCode="[$$-409]#,##0">
                  <c:v>23.695999999999998</c:v>
                </c:pt>
                <c:pt idx="3660" formatCode="[$$-409]#,##0">
                  <c:v>139.39266666666666</c:v>
                </c:pt>
                <c:pt idx="3661" formatCode="[$$-409]#,##0">
                  <c:v>223.5566666666667</c:v>
                </c:pt>
                <c:pt idx="3662" formatCode="[$$-409]#,##0">
                  <c:v>220.47666666666666</c:v>
                </c:pt>
                <c:pt idx="3663" formatCode="[$$-409]#,##0">
                  <c:v>103.78266666666666</c:v>
                </c:pt>
                <c:pt idx="3664" formatCode="[$$-409]#,##0">
                  <c:v>19.634666666666668</c:v>
                </c:pt>
                <c:pt idx="3665" formatCode="[$$-409]#,##0">
                  <c:v>29.007999999999999</c:v>
                </c:pt>
                <c:pt idx="3666" formatCode="[$$-409]#,##0">
                  <c:v>24.338666666666668</c:v>
                </c:pt>
                <c:pt idx="3667" formatCode="[$$-409]#,##0">
                  <c:v>56.826666666666675</c:v>
                </c:pt>
                <c:pt idx="3668" formatCode="[$$-409]#,##0">
                  <c:v>43.106666666666662</c:v>
                </c:pt>
                <c:pt idx="3669" formatCode="[$$-409]#,##0">
                  <c:v>41.936</c:v>
                </c:pt>
                <c:pt idx="3670" formatCode="[$$-409]#,##0">
                  <c:v>20.32</c:v>
                </c:pt>
                <c:pt idx="3671" formatCode="[$$-409]#,##0">
                  <c:v>19.437333333333335</c:v>
                </c:pt>
                <c:pt idx="3672" formatCode="[$$-409]#,##0">
                  <c:v>56.349333333333334</c:v>
                </c:pt>
                <c:pt idx="3673" formatCode="[$$-409]#,##0">
                  <c:v>85.782666666666671</c:v>
                </c:pt>
                <c:pt idx="3674" formatCode="[$$-409]#,##0">
                  <c:v>98.809333333333328</c:v>
                </c:pt>
                <c:pt idx="3675" formatCode="[$$-409]#,##0">
                  <c:v>73.26133333333334</c:v>
                </c:pt>
                <c:pt idx="3676" formatCode="[$$-409]#,##0">
                  <c:v>36.070666666666668</c:v>
                </c:pt>
                <c:pt idx="3677" formatCode="[$$-409]#,##0">
                  <c:v>175.07666666666668</c:v>
                </c:pt>
                <c:pt idx="3678" formatCode="[$$-409]#,##0">
                  <c:v>220.91</c:v>
                </c:pt>
                <c:pt idx="3679" formatCode="[$$-409]#,##0">
                  <c:v>219.77333333333334</c:v>
                </c:pt>
                <c:pt idx="3680" formatCode="[$$-409]#,##0">
                  <c:v>92.813333333333347</c:v>
                </c:pt>
                <c:pt idx="3681" formatCode="[$$-409]#,##0">
                  <c:v>58.613333333333337</c:v>
                </c:pt>
                <c:pt idx="3682" formatCode="[$$-409]#,##0">
                  <c:v>105.60333333333334</c:v>
                </c:pt>
                <c:pt idx="3683" formatCode="[$$-409]#,##0">
                  <c:v>92.13333333333334</c:v>
                </c:pt>
                <c:pt idx="3684" formatCode="[$$-409]#,##0">
                  <c:v>98.416666666666671</c:v>
                </c:pt>
                <c:pt idx="3685" formatCode="[$$-409]#,##0">
                  <c:v>50.576666666666661</c:v>
                </c:pt>
                <c:pt idx="3686" formatCode="[$$-409]#,##0">
                  <c:v>36.914666666666669</c:v>
                </c:pt>
                <c:pt idx="3687" formatCode="[$$-409]#,##0">
                  <c:v>12.625999999999999</c:v>
                </c:pt>
                <c:pt idx="3688" formatCode="[$$-409]#,##0">
                  <c:v>23.986000000000001</c:v>
                </c:pt>
                <c:pt idx="3689" formatCode="[$$-409]#,##0">
                  <c:v>43.086000000000006</c:v>
                </c:pt>
                <c:pt idx="3690" formatCode="[$$-409]#,##0">
                  <c:v>181.30200000000002</c:v>
                </c:pt>
                <c:pt idx="3691" formatCode="[$$-409]#,##0">
                  <c:v>195.982</c:v>
                </c:pt>
                <c:pt idx="3692" formatCode="[$$-409]#,##0">
                  <c:v>181.14666666666668</c:v>
                </c:pt>
                <c:pt idx="3693" formatCode="[$$-409]#,##0">
                  <c:v>112.13600000000001</c:v>
                </c:pt>
                <c:pt idx="3694" formatCode="[$$-409]#,##0">
                  <c:v>104.996</c:v>
                </c:pt>
                <c:pt idx="3695" formatCode="[$$-409]#,##0">
                  <c:v>114.25333333333333</c:v>
                </c:pt>
                <c:pt idx="3696" formatCode="[$$-409]#,##0">
                  <c:v>83.92</c:v>
                </c:pt>
                <c:pt idx="3697" formatCode="[$$-409]#,##0">
                  <c:v>88.206666666666663</c:v>
                </c:pt>
                <c:pt idx="3698" formatCode="[$$-409]#,##0">
                  <c:v>128.44000000000003</c:v>
                </c:pt>
                <c:pt idx="3699" formatCode="[$$-409]#,##0">
                  <c:v>93.763333333333335</c:v>
                </c:pt>
                <c:pt idx="3700" formatCode="[$$-409]#,##0">
                  <c:v>72.352666666666678</c:v>
                </c:pt>
                <c:pt idx="3701" formatCode="[$$-409]#,##0">
                  <c:v>25.959333333333333</c:v>
                </c:pt>
                <c:pt idx="3702" formatCode="[$$-409]#,##0">
                  <c:v>19.696000000000002</c:v>
                </c:pt>
                <c:pt idx="3703" formatCode="[$$-409]#,##0">
                  <c:v>314.63</c:v>
                </c:pt>
                <c:pt idx="3704" formatCode="[$$-409]#,##0">
                  <c:v>317.17</c:v>
                </c:pt>
                <c:pt idx="3705" formatCode="[$$-409]#,##0">
                  <c:v>318.73399999999998</c:v>
                </c:pt>
                <c:pt idx="3706" formatCode="[$$-409]#,##0">
                  <c:v>20.866666666666667</c:v>
                </c:pt>
                <c:pt idx="3707" formatCode="[$$-409]#,##0">
                  <c:v>21.458666666666669</c:v>
                </c:pt>
                <c:pt idx="3708" formatCode="[$$-409]#,##0">
                  <c:v>15.362666666666668</c:v>
                </c:pt>
                <c:pt idx="3709" formatCode="[$$-409]#,##0">
                  <c:v>183.32000000000002</c:v>
                </c:pt>
                <c:pt idx="3710" formatCode="[$$-409]#,##0">
                  <c:v>240.24466666666663</c:v>
                </c:pt>
                <c:pt idx="3711" formatCode="[$$-409]#,##0">
                  <c:v>242.24333333333334</c:v>
                </c:pt>
                <c:pt idx="3712" formatCode="[$$-409]#,##0">
                  <c:v>126.36333333333333</c:v>
                </c:pt>
                <c:pt idx="3713" formatCode="[$$-409]#,##0">
                  <c:v>73.273333333333326</c:v>
                </c:pt>
                <c:pt idx="3714" formatCode="[$$-409]#,##0">
                  <c:v>270.73333333333329</c:v>
                </c:pt>
                <c:pt idx="3715" formatCode="[$$-409]#,##0">
                  <c:v>224.3833333333333</c:v>
                </c:pt>
                <c:pt idx="3716" formatCode="[$$-409]#,##0">
                  <c:v>210.83666666666662</c:v>
                </c:pt>
                <c:pt idx="3717" formatCode="[$$-409]#,##0">
                  <c:v>92.84666666666665</c:v>
                </c:pt>
                <c:pt idx="3718" formatCode="[$$-409]#,##0">
                  <c:v>96.13</c:v>
                </c:pt>
                <c:pt idx="3719" formatCode="[$$-409]#,##0">
                  <c:v>100.75666666666666</c:v>
                </c:pt>
                <c:pt idx="3720" formatCode="[$$-409]#,##0">
                  <c:v>22.58</c:v>
                </c:pt>
                <c:pt idx="3721" formatCode="[$$-409]#,##0">
                  <c:v>23.350666666666669</c:v>
                </c:pt>
                <c:pt idx="3722" formatCode="[$$-409]#,##0">
                  <c:v>201.03899999999999</c:v>
                </c:pt>
                <c:pt idx="3723" formatCode="[$$-409]#,##0">
                  <c:v>198.251</c:v>
                </c:pt>
                <c:pt idx="3724" formatCode="[$$-409]#,##0">
                  <c:v>192.58700000000002</c:v>
                </c:pt>
                <c:pt idx="3725" formatCode="[$$-409]#,##0">
                  <c:v>128.71866666666668</c:v>
                </c:pt>
                <c:pt idx="3726" formatCode="[$$-409]#,##0">
                  <c:v>130.08666666666667</c:v>
                </c:pt>
                <c:pt idx="3727" formatCode="[$$-409]#,##0">
                  <c:v>128.82666666666668</c:v>
                </c:pt>
                <c:pt idx="3728" formatCode="[$$-409]#,##0">
                  <c:v>22.686666666666667</c:v>
                </c:pt>
                <c:pt idx="3729" formatCode="[$$-409]#,##0">
                  <c:v>231.25333333333333</c:v>
                </c:pt>
                <c:pt idx="3730" formatCode="[$$-409]#,##0">
                  <c:v>392.93666666666667</c:v>
                </c:pt>
                <c:pt idx="3731" formatCode="[$$-409]#,##0">
                  <c:v>798.92666666666662</c:v>
                </c:pt>
                <c:pt idx="3732" formatCode="[$$-409]#,##0">
                  <c:v>608.33333333333337</c:v>
                </c:pt>
                <c:pt idx="3733" formatCode="[$$-409]#,##0">
                  <c:v>450.46333333333337</c:v>
                </c:pt>
                <c:pt idx="3734" formatCode="[$$-409]#,##0">
                  <c:v>54.476666666666667</c:v>
                </c:pt>
                <c:pt idx="3735" formatCode="[$$-409]#,##0">
                  <c:v>76.11</c:v>
                </c:pt>
                <c:pt idx="3736" formatCode="[$$-409]#,##0">
                  <c:v>78.163333333333327</c:v>
                </c:pt>
                <c:pt idx="3737" formatCode="[$$-409]#,##0">
                  <c:v>57.806666666666665</c:v>
                </c:pt>
                <c:pt idx="3738" formatCode="[$$-409]#,##0">
                  <c:v>34.473333333333329</c:v>
                </c:pt>
                <c:pt idx="3739" formatCode="[$$-409]#,##0">
                  <c:v>44.269666666666666</c:v>
                </c:pt>
                <c:pt idx="3740" formatCode="[$$-409]#,##0">
                  <c:v>46.143000000000001</c:v>
                </c:pt>
                <c:pt idx="3741" formatCode="[$$-409]#,##0">
                  <c:v>46.18966666666666</c:v>
                </c:pt>
                <c:pt idx="3742" formatCode="[$$-409]#,##0">
                  <c:v>42.058666666666667</c:v>
                </c:pt>
                <c:pt idx="3743" formatCode="[$$-409]#,##0">
                  <c:v>40.502000000000002</c:v>
                </c:pt>
                <c:pt idx="3744" formatCode="[$$-409]#,##0">
                  <c:v>59.878666666666668</c:v>
                </c:pt>
                <c:pt idx="3745" formatCode="[$$-409]#,##0">
                  <c:v>166.35666666666668</c:v>
                </c:pt>
                <c:pt idx="3746" formatCode="[$$-409]#,##0">
                  <c:v>228.56000000000003</c:v>
                </c:pt>
                <c:pt idx="3747" formatCode="[$$-409]#,##0">
                  <c:v>296.45000000000005</c:v>
                </c:pt>
                <c:pt idx="3748" formatCode="[$$-409]#,##0">
                  <c:v>466.78800000000001</c:v>
                </c:pt>
                <c:pt idx="3749" formatCode="[$$-409]#,##0">
                  <c:v>410.10133333333334</c:v>
                </c:pt>
                <c:pt idx="3750" formatCode="[$$-409]#,##0">
                  <c:v>379.55466666666666</c:v>
                </c:pt>
                <c:pt idx="3751" formatCode="[$$-409]#,##0">
                  <c:v>124.98666666666668</c:v>
                </c:pt>
                <c:pt idx="3752" formatCode="[$$-409]#,##0">
                  <c:v>396.04266666666666</c:v>
                </c:pt>
                <c:pt idx="3753" formatCode="[$$-409]#,##0">
                  <c:v>437.58266666666668</c:v>
                </c:pt>
                <c:pt idx="3754" formatCode="[$$-409]#,##0">
                  <c:v>413.084</c:v>
                </c:pt>
                <c:pt idx="3755" formatCode="[$$-409]#,##0">
                  <c:v>320.37133333333333</c:v>
                </c:pt>
                <c:pt idx="3756" formatCode="[$$-409]#,##0">
                  <c:v>239.10599999999999</c:v>
                </c:pt>
                <c:pt idx="3757" formatCode="[$$-409]#,##0">
                  <c:v>228.73799999999997</c:v>
                </c:pt>
                <c:pt idx="3758" formatCode="[$$-409]#,##0">
                  <c:v>46.56133333333333</c:v>
                </c:pt>
                <c:pt idx="3759" formatCode="[$$-409]#,##0">
                  <c:v>17.66</c:v>
                </c:pt>
                <c:pt idx="3760" formatCode="[$$-409]#,##0">
                  <c:v>42.966666666666661</c:v>
                </c:pt>
                <c:pt idx="3761" formatCode="[$$-409]#,##0">
                  <c:v>117.98666666666668</c:v>
                </c:pt>
                <c:pt idx="3762" formatCode="[$$-409]#,##0">
                  <c:v>112.69333333333333</c:v>
                </c:pt>
                <c:pt idx="3763" formatCode="[$$-409]#,##0">
                  <c:v>84.089333333333343</c:v>
                </c:pt>
                <c:pt idx="3764" formatCode="[$$-409]#,##0">
                  <c:v>36.56</c:v>
                </c:pt>
                <c:pt idx="3765" formatCode="[$$-409]#,##0">
                  <c:v>34.167999999999999</c:v>
                </c:pt>
                <c:pt idx="3766" formatCode="[$$-409]#,##0">
                  <c:v>73.558666666666667</c:v>
                </c:pt>
                <c:pt idx="3767" formatCode="[$$-409]#,##0">
                  <c:v>378.37866666666667</c:v>
                </c:pt>
                <c:pt idx="3768" formatCode="[$$-409]#,##0">
                  <c:v>378.59199999999993</c:v>
                </c:pt>
                <c:pt idx="3769" formatCode="[$$-409]#,##0">
                  <c:v>1006.4453333333335</c:v>
                </c:pt>
                <c:pt idx="3770" formatCode="[$$-409]#,##0">
                  <c:v>695.95733333333328</c:v>
                </c:pt>
                <c:pt idx="3771" formatCode="[$$-409]#,##0">
                  <c:v>716.26599999999996</c:v>
                </c:pt>
                <c:pt idx="3772" formatCode="[$$-409]#,##0">
                  <c:v>50.73</c:v>
                </c:pt>
                <c:pt idx="3773" formatCode="[$$-409]#,##0">
                  <c:v>151.26599999999999</c:v>
                </c:pt>
                <c:pt idx="3774" formatCode="[$$-409]#,##0">
                  <c:v>133.75199999999998</c:v>
                </c:pt>
                <c:pt idx="3775" formatCode="[$$-409]#,##0">
                  <c:v>243.42933333333335</c:v>
                </c:pt>
                <c:pt idx="3776" formatCode="[$$-409]#,##0">
                  <c:v>337.39733333333334</c:v>
                </c:pt>
                <c:pt idx="3777" formatCode="[$$-409]#,##0">
                  <c:v>357.93333333333339</c:v>
                </c:pt>
                <c:pt idx="3778" formatCode="[$$-409]#,##0">
                  <c:v>258.5986666666667</c:v>
                </c:pt>
                <c:pt idx="3779" formatCode="[$$-409]#,##0">
                  <c:v>127.95866666666666</c:v>
                </c:pt>
                <c:pt idx="3780" formatCode="[$$-409]#,##0">
                  <c:v>193.9606666666667</c:v>
                </c:pt>
                <c:pt idx="3781" formatCode="[$$-409]#,##0">
                  <c:v>184.28200000000001</c:v>
                </c:pt>
                <c:pt idx="3782" formatCode="[$$-409]#,##0">
                  <c:v>332.98333333333335</c:v>
                </c:pt>
                <c:pt idx="3783" formatCode="[$$-409]#,##0">
                  <c:v>256.79733333333331</c:v>
                </c:pt>
                <c:pt idx="3784" formatCode="[$$-409]#,##0">
                  <c:v>254.87333333333331</c:v>
                </c:pt>
                <c:pt idx="3785" formatCode="[$$-409]#,##0">
                  <c:v>376.6586666666667</c:v>
                </c:pt>
                <c:pt idx="3786" formatCode="[$$-409]#,##0">
                  <c:v>364.15466666666674</c:v>
                </c:pt>
                <c:pt idx="3787" formatCode="[$$-409]#,##0">
                  <c:v>383.90266666666668</c:v>
                </c:pt>
                <c:pt idx="3788" formatCode="[$$-409]#,##0">
                  <c:v>31.77933333333333</c:v>
                </c:pt>
                <c:pt idx="3789" formatCode="[$$-409]#,##0">
                  <c:v>90.795333333333346</c:v>
                </c:pt>
                <c:pt idx="3790" formatCode="[$$-409]#,##0">
                  <c:v>71.476333333333343</c:v>
                </c:pt>
                <c:pt idx="3791" formatCode="[$$-409]#,##0">
                  <c:v>67.137000000000015</c:v>
                </c:pt>
                <c:pt idx="3792" formatCode="[$$-409]#,##0">
                  <c:v>16.747</c:v>
                </c:pt>
                <c:pt idx="3793" formatCode="[$$-409]#,##0">
                  <c:v>34.350666666666662</c:v>
                </c:pt>
                <c:pt idx="3794" formatCode="[$$-409]#,##0">
                  <c:v>140.00666666666666</c:v>
                </c:pt>
                <c:pt idx="3795" formatCode="[$$-409]#,##0">
                  <c:v>142.22333333333333</c:v>
                </c:pt>
                <c:pt idx="3796" formatCode="[$$-409]#,##0">
                  <c:v>207.02666666666664</c:v>
                </c:pt>
                <c:pt idx="3797" formatCode="[$$-409]#,##0">
                  <c:v>270.61466666666666</c:v>
                </c:pt>
                <c:pt idx="3798" formatCode="[$$-409]#,##0">
                  <c:v>711.78800000000001</c:v>
                </c:pt>
                <c:pt idx="3799" formatCode="[$$-409]#,##0">
                  <c:v>662.10533333333342</c:v>
                </c:pt>
                <c:pt idx="3800" formatCode="[$$-409]#,##0">
                  <c:v>495.08533333333338</c:v>
                </c:pt>
                <c:pt idx="3801" formatCode="[$$-409]#,##0">
                  <c:v>72.773333333333326</c:v>
                </c:pt>
                <c:pt idx="3802" formatCode="[$$-409]#,##0">
                  <c:v>42.832000000000001</c:v>
                </c:pt>
                <c:pt idx="3803" formatCode="[$$-409]#,##0">
                  <c:v>46.933333333333337</c:v>
                </c:pt>
                <c:pt idx="3804" formatCode="[$$-409]#,##0">
                  <c:v>28.975999999999999</c:v>
                </c:pt>
                <c:pt idx="3805" formatCode="[$$-409]#,##0">
                  <c:v>28.64</c:v>
                </c:pt>
                <c:pt idx="3806" formatCode="[$$-409]#,##0">
                  <c:v>18.716666666666665</c:v>
                </c:pt>
                <c:pt idx="3807" formatCode="[$$-409]#,##0">
                  <c:v>7.22</c:v>
                </c:pt>
                <c:pt idx="3808" formatCode="[$$-409]#,##0">
                  <c:v>177.93999999999997</c:v>
                </c:pt>
                <c:pt idx="3809" formatCode="[$$-409]#,##0">
                  <c:v>209.79133333333334</c:v>
                </c:pt>
                <c:pt idx="3810" formatCode="[$$-409]#,##0">
                  <c:v>256.9493333333333</c:v>
                </c:pt>
                <c:pt idx="3811" formatCode="[$$-409]#,##0">
                  <c:v>90.662666666666667</c:v>
                </c:pt>
                <c:pt idx="3812" formatCode="[$$-409]#,##0">
                  <c:v>63.673333333333339</c:v>
                </c:pt>
                <c:pt idx="3813" formatCode="[$$-409]#,##0">
                  <c:v>289.61466666666666</c:v>
                </c:pt>
                <c:pt idx="3814" formatCode="[$$-409]#,##0">
                  <c:v>286.58933333333334</c:v>
                </c:pt>
                <c:pt idx="3815" formatCode="[$$-409]#,##0">
                  <c:v>547.30133333333333</c:v>
                </c:pt>
                <c:pt idx="3816" formatCode="[$$-409]#,##0">
                  <c:v>292.63800000000003</c:v>
                </c:pt>
                <c:pt idx="3817" formatCode="[$$-409]#,##0">
                  <c:v>639.59666666666669</c:v>
                </c:pt>
                <c:pt idx="3818" formatCode="[$$-409]#,##0">
                  <c:v>376.54866666666663</c:v>
                </c:pt>
                <c:pt idx="3819" formatCode="[$$-409]#,##0">
                  <c:v>461.34266666666662</c:v>
                </c:pt>
                <c:pt idx="3820" formatCode="[$$-409]#,##0">
                  <c:v>115.38266666666665</c:v>
                </c:pt>
                <c:pt idx="3821" formatCode="[$$-409]#,##0">
                  <c:v>117.19066666666667</c:v>
                </c:pt>
                <c:pt idx="3822" formatCode="[$$-409]#,##0">
                  <c:v>342.80666666666667</c:v>
                </c:pt>
                <c:pt idx="3823" formatCode="[$$-409]#,##0">
                  <c:v>629.80799999999999</c:v>
                </c:pt>
                <c:pt idx="3824" formatCode="[$$-409]#,##0">
                  <c:v>628.04800000000012</c:v>
                </c:pt>
                <c:pt idx="3825" formatCode="[$$-409]#,##0">
                  <c:v>333.46133333333336</c:v>
                </c:pt>
                <c:pt idx="3826" formatCode="[$$-409]#,##0">
                  <c:v>526.35</c:v>
                </c:pt>
                <c:pt idx="3827" formatCode="[$$-409]#,##0">
                  <c:v>530.91000000000008</c:v>
                </c:pt>
                <c:pt idx="3828" formatCode="[$$-409]#,##0">
                  <c:v>654.03000000000009</c:v>
                </c:pt>
                <c:pt idx="3829" formatCode="[$$-409]#,##0">
                  <c:v>196.96133333333333</c:v>
                </c:pt>
                <c:pt idx="3830" formatCode="[$$-409]#,##0">
                  <c:v>213.46133333333333</c:v>
                </c:pt>
                <c:pt idx="3831" formatCode="[$$-409]#,##0">
                  <c:v>61.181333333333335</c:v>
                </c:pt>
                <c:pt idx="3832" formatCode="[$$-409]#,##0">
                  <c:v>382.02333333333331</c:v>
                </c:pt>
                <c:pt idx="3833" formatCode="[$$-409]#,##0">
                  <c:v>560.32933333333335</c:v>
                </c:pt>
                <c:pt idx="3834" formatCode="[$$-409]#,##0">
                  <c:v>554.46533333333332</c:v>
                </c:pt>
                <c:pt idx="3835" formatCode="[$$-409]#,##0">
                  <c:v>210.81133333333335</c:v>
                </c:pt>
                <c:pt idx="3836" formatCode="[$$-409]#,##0">
                  <c:v>311.12</c:v>
                </c:pt>
                <c:pt idx="3837" formatCode="[$$-409]#,##0">
                  <c:v>535.11466666666672</c:v>
                </c:pt>
                <c:pt idx="3838" formatCode="[$$-409]#,##0">
                  <c:v>573.44866666666667</c:v>
                </c:pt>
                <c:pt idx="3839" formatCode="[$$-409]#,##0">
                  <c:v>326.44400000000002</c:v>
                </c:pt>
                <c:pt idx="3840" formatCode="[$$-409]#,##0">
                  <c:v>158.44399999999999</c:v>
                </c:pt>
                <c:pt idx="3841" formatCode="[$$-409]#,##0">
                  <c:v>116.16866666666668</c:v>
                </c:pt>
                <c:pt idx="3842" formatCode="[$$-409]#,##0">
                  <c:v>61.271999999999998</c:v>
                </c:pt>
                <c:pt idx="3843" formatCode="[$$-409]#,##0">
                  <c:v>164.73466666666667</c:v>
                </c:pt>
                <c:pt idx="3844" formatCode="[$$-409]#,##0">
                  <c:v>368.00600000000003</c:v>
                </c:pt>
                <c:pt idx="3845" formatCode="[$$-409]#,##0">
                  <c:v>413.04600000000005</c:v>
                </c:pt>
                <c:pt idx="3846" formatCode="[$$-409]#,##0">
                  <c:v>420.06933333333336</c:v>
                </c:pt>
                <c:pt idx="3847" formatCode="[$$-409]#,##0">
                  <c:v>445.05666666666667</c:v>
                </c:pt>
                <c:pt idx="3848" formatCode="[$$-409]#,##0">
                  <c:v>409.57333333333332</c:v>
                </c:pt>
                <c:pt idx="3849" formatCode="[$$-409]#,##0">
                  <c:v>270.95666666666671</c:v>
                </c:pt>
                <c:pt idx="3850" formatCode="[$$-409]#,##0">
                  <c:v>68.736666666666665</c:v>
                </c:pt>
                <c:pt idx="3851" formatCode="[$$-409]#,##0">
                  <c:v>68.275999999999996</c:v>
                </c:pt>
                <c:pt idx="3852" formatCode="[$$-409]#,##0">
                  <c:v>41.272666666666666</c:v>
                </c:pt>
                <c:pt idx="3853" formatCode="[$$-409]#,##0">
                  <c:v>21.639333333333337</c:v>
                </c:pt>
                <c:pt idx="3854" formatCode="[$$-409]#,##0">
                  <c:v>11.638</c:v>
                </c:pt>
                <c:pt idx="3855" formatCode="[$$-409]#,##0">
                  <c:v>284.64133333333331</c:v>
                </c:pt>
                <c:pt idx="3856" formatCode="[$$-409]#,##0">
                  <c:v>279.26533333333333</c:v>
                </c:pt>
                <c:pt idx="3857" formatCode="[$$-409]#,##0">
                  <c:v>427.39200000000005</c:v>
                </c:pt>
                <c:pt idx="3858" formatCode="[$$-409]#,##0">
                  <c:v>313.05866666666662</c:v>
                </c:pt>
                <c:pt idx="3859" formatCode="[$$-409]#,##0">
                  <c:v>351.23199999999997</c:v>
                </c:pt>
                <c:pt idx="3860" formatCode="[$$-409]#,##0">
                  <c:v>215.30933333333334</c:v>
                </c:pt>
                <c:pt idx="3861" formatCode="[$$-409]#,##0">
                  <c:v>58.621333333333347</c:v>
                </c:pt>
                <c:pt idx="3862" formatCode="[$$-409]#,##0">
                  <c:v>20.570666666666668</c:v>
                </c:pt>
                <c:pt idx="3863" formatCode="[$$-409]#,##0">
                  <c:v>57.832000000000001</c:v>
                </c:pt>
                <c:pt idx="3864" formatCode="[$$-409]#,##0">
                  <c:v>133.53333333333333</c:v>
                </c:pt>
                <c:pt idx="3865" formatCode="[$$-409]#,##0">
                  <c:v>181.76666666666668</c:v>
                </c:pt>
                <c:pt idx="3866" formatCode="[$$-409]#,##0">
                  <c:v>180.55333333333337</c:v>
                </c:pt>
                <c:pt idx="3867" formatCode="[$$-409]#,##0">
                  <c:v>181.48133333333331</c:v>
                </c:pt>
                <c:pt idx="3868" formatCode="[$$-409]#,##0">
                  <c:v>193.69066666666666</c:v>
                </c:pt>
                <c:pt idx="3869" formatCode="[$$-409]#,##0">
                  <c:v>148.10399999999998</c:v>
                </c:pt>
                <c:pt idx="3870" formatCode="[$$-409]#,##0">
                  <c:v>71.775999999999996</c:v>
                </c:pt>
                <c:pt idx="3871" formatCode="[$$-409]#,##0">
                  <c:v>288.57066666666668</c:v>
                </c:pt>
                <c:pt idx="3872" formatCode="[$$-409]#,##0">
                  <c:v>292.54133333333328</c:v>
                </c:pt>
                <c:pt idx="3873" formatCode="[$$-409]#,##0">
                  <c:v>317.29399999999998</c:v>
                </c:pt>
                <c:pt idx="3874" formatCode="[$$-409]#,##0">
                  <c:v>72.771333333333345</c:v>
                </c:pt>
                <c:pt idx="3875" formatCode="[$$-409]#,##0">
                  <c:v>68.37133333333334</c:v>
                </c:pt>
                <c:pt idx="3876" formatCode="[$$-409]#,##0">
                  <c:v>52.415333333333336</c:v>
                </c:pt>
                <c:pt idx="3877" formatCode="[$$-409]#,##0">
                  <c:v>32.698</c:v>
                </c:pt>
                <c:pt idx="3878" formatCode="[$$-409]#,##0">
                  <c:v>46.639333333333333</c:v>
                </c:pt>
                <c:pt idx="3879" formatCode="[$$-409]#,##0">
                  <c:v>37.098666666666666</c:v>
                </c:pt>
                <c:pt idx="3880" formatCode="[$$-409]#,##0">
                  <c:v>48.010666666666658</c:v>
                </c:pt>
                <c:pt idx="3881" formatCode="[$$-409]#,##0">
                  <c:v>152.21333333333334</c:v>
                </c:pt>
                <c:pt idx="3882" formatCode="[$$-409]#,##0">
                  <c:v>162.44266666666667</c:v>
                </c:pt>
                <c:pt idx="3883" formatCode="[$$-409]#,##0">
                  <c:v>136.44266666666667</c:v>
                </c:pt>
                <c:pt idx="3884" formatCode="[$$-409]#,##0">
                  <c:v>18.917333333333335</c:v>
                </c:pt>
                <c:pt idx="3885" formatCode="[$$-409]#,##0">
                  <c:v>50.448666666666668</c:v>
                </c:pt>
                <c:pt idx="3886" formatCode="[$$-409]#,##0">
                  <c:v>51.846000000000004</c:v>
                </c:pt>
                <c:pt idx="3887" formatCode="[$$-409]#,##0">
                  <c:v>127.79333333333334</c:v>
                </c:pt>
                <c:pt idx="3888" formatCode="[$$-409]#,##0">
                  <c:v>201.82333333333335</c:v>
                </c:pt>
                <c:pt idx="3889" formatCode="[$$-409]#,##0">
                  <c:v>418.93666666666667</c:v>
                </c:pt>
                <c:pt idx="3890" formatCode="[$$-409]#,##0">
                  <c:v>900.53066666666655</c:v>
                </c:pt>
                <c:pt idx="3891" formatCode="[$$-409]#,##0">
                  <c:v>968.19066666666674</c:v>
                </c:pt>
                <c:pt idx="3892" formatCode="[$$-409]#,##0">
                  <c:v>841.5386666666667</c:v>
                </c:pt>
                <c:pt idx="3893" formatCode="[$$-409]#,##0">
                  <c:v>283.28133333333335</c:v>
                </c:pt>
                <c:pt idx="3894" formatCode="[$$-409]#,##0">
                  <c:v>112.94133333333333</c:v>
                </c:pt>
                <c:pt idx="3895" formatCode="[$$-409]#,##0">
                  <c:v>20.810666666666666</c:v>
                </c:pt>
                <c:pt idx="3896" formatCode="[$$-409]#,##0">
                  <c:v>22.667999999999996</c:v>
                </c:pt>
                <c:pt idx="3897" formatCode="[$$-409]#,##0">
                  <c:v>7.1573333333333329</c:v>
                </c:pt>
                <c:pt idx="3898" formatCode="[$$-409]#,##0">
                  <c:v>48.634666666666668</c:v>
                </c:pt>
                <c:pt idx="3899" formatCode="[$$-409]#,##0">
                  <c:v>46.906666666666666</c:v>
                </c:pt>
                <c:pt idx="3900" formatCode="[$$-409]#,##0">
                  <c:v>62.112000000000002</c:v>
                </c:pt>
                <c:pt idx="3901" formatCode="[$$-409]#,##0">
                  <c:v>109.56400000000001</c:v>
                </c:pt>
                <c:pt idx="3902" formatCode="[$$-409]#,##0">
                  <c:v>138.81199999999998</c:v>
                </c:pt>
                <c:pt idx="3903" formatCode="[$$-409]#,##0">
                  <c:v>310.75333333333333</c:v>
                </c:pt>
                <c:pt idx="3904" formatCode="[$$-409]#,##0">
                  <c:v>224.11599999999999</c:v>
                </c:pt>
                <c:pt idx="3905" formatCode="[$$-409]#,##0">
                  <c:v>373.7906666666666</c:v>
                </c:pt>
                <c:pt idx="3906" formatCode="[$$-409]#,##0">
                  <c:v>190.80466666666666</c:v>
                </c:pt>
                <c:pt idx="3907" formatCode="[$$-409]#,##0">
                  <c:v>201.32466666666664</c:v>
                </c:pt>
                <c:pt idx="3908" formatCode="[$$-409]#,##0">
                  <c:v>21.474</c:v>
                </c:pt>
                <c:pt idx="3909" formatCode="[$$-409]#,##0">
                  <c:v>134.00733333333332</c:v>
                </c:pt>
                <c:pt idx="3910" formatCode="[$$-409]#,##0">
                  <c:v>276.80333333333334</c:v>
                </c:pt>
                <c:pt idx="3911" formatCode="[$$-409]#,##0">
                  <c:v>280.75533333333334</c:v>
                </c:pt>
                <c:pt idx="3912" formatCode="[$$-409]#,##0">
                  <c:v>166.54533333333333</c:v>
                </c:pt>
                <c:pt idx="3913" formatCode="[$$-409]#,##0">
                  <c:v>276.95333333333332</c:v>
                </c:pt>
                <c:pt idx="3914" formatCode="[$$-409]#,##0">
                  <c:v>324.32933333333335</c:v>
                </c:pt>
                <c:pt idx="3915" formatCode="[$$-409]#,##0">
                  <c:v>326.42133333333334</c:v>
                </c:pt>
                <c:pt idx="3916" formatCode="[$$-409]#,##0">
                  <c:v>61.773333333333341</c:v>
                </c:pt>
                <c:pt idx="3917" formatCode="[$$-409]#,##0">
                  <c:v>111.90933333333334</c:v>
                </c:pt>
                <c:pt idx="3918" formatCode="[$$-409]#,##0">
                  <c:v>127.104</c:v>
                </c:pt>
                <c:pt idx="3919" formatCode="[$$-409]#,##0">
                  <c:v>145.87199999999999</c:v>
                </c:pt>
                <c:pt idx="3920" formatCode="[$$-409]#,##0">
                  <c:v>161.87199999999999</c:v>
                </c:pt>
                <c:pt idx="3921" formatCode="[$$-409]#,##0">
                  <c:v>149.76</c:v>
                </c:pt>
                <c:pt idx="3922" formatCode="[$$-409]#,##0">
                  <c:v>137.34666666666666</c:v>
                </c:pt>
                <c:pt idx="3923" formatCode="[$$-409]#,##0">
                  <c:v>27.447999999999997</c:v>
                </c:pt>
                <c:pt idx="3924" formatCode="[$$-409]#,##0">
                  <c:v>38.31</c:v>
                </c:pt>
                <c:pt idx="3925" formatCode="[$$-409]#,##0">
                  <c:v>41.183333333333337</c:v>
                </c:pt>
                <c:pt idx="3926" formatCode="[$$-409]#,##0">
                  <c:v>76.836666666666673</c:v>
                </c:pt>
                <c:pt idx="3927" formatCode="[$$-409]#,##0">
                  <c:v>137.97066666666669</c:v>
                </c:pt>
                <c:pt idx="3928" formatCode="[$$-409]#,##0">
                  <c:v>127.91866666666668</c:v>
                </c:pt>
                <c:pt idx="3929" formatCode="[$$-409]#,##0">
                  <c:v>130.68666666666667</c:v>
                </c:pt>
                <c:pt idx="3930" formatCode="[$$-409]#,##0">
                  <c:v>52.06666666666667</c:v>
                </c:pt>
                <c:pt idx="3931" formatCode="[$$-409]#,##0">
                  <c:v>66.333333333333343</c:v>
                </c:pt>
                <c:pt idx="3932" formatCode="[$$-409]#,##0">
                  <c:v>20.952000000000002</c:v>
                </c:pt>
                <c:pt idx="3933" formatCode="[$$-409]#,##0">
                  <c:v>43.794666666666672</c:v>
                </c:pt>
                <c:pt idx="3934" formatCode="[$$-409]#,##0">
                  <c:v>94.994666666666674</c:v>
                </c:pt>
                <c:pt idx="3935" formatCode="[$$-409]#,##0">
                  <c:v>101.44533333333334</c:v>
                </c:pt>
                <c:pt idx="3936" formatCode="[$$-409]#,##0">
                  <c:v>85.850666666666669</c:v>
                </c:pt>
                <c:pt idx="3937" formatCode="[$$-409]#,##0">
                  <c:v>84.446666666666673</c:v>
                </c:pt>
                <c:pt idx="3938" formatCode="[$$-409]#,##0">
                  <c:v>549.82933333333335</c:v>
                </c:pt>
                <c:pt idx="3939" formatCode="[$$-409]#,##0">
                  <c:v>545.6106666666667</c:v>
                </c:pt>
                <c:pt idx="3940" formatCode="[$$-409]#,##0">
                  <c:v>480.83600000000001</c:v>
                </c:pt>
                <c:pt idx="3941" formatCode="[$$-409]#,##0">
                  <c:v>14.509333333333336</c:v>
                </c:pt>
                <c:pt idx="3942" formatCode="[$$-409]#,##0">
                  <c:v>288.04599999999999</c:v>
                </c:pt>
                <c:pt idx="3943" formatCode="[$$-409]#,##0">
                  <c:v>292.81</c:v>
                </c:pt>
                <c:pt idx="3944" formatCode="[$$-409]#,##0">
                  <c:v>298.96466666666669</c:v>
                </c:pt>
                <c:pt idx="3945" formatCode="[$$-409]#,##0">
                  <c:v>21.556000000000001</c:v>
                </c:pt>
                <c:pt idx="3946" formatCode="[$$-409]#,##0">
                  <c:v>17.898666666666667</c:v>
                </c:pt>
                <c:pt idx="3947" formatCode="[$$-409]#,##0">
                  <c:v>19.386666666666667</c:v>
                </c:pt>
                <c:pt idx="3948" formatCode="[$$-409]#,##0">
                  <c:v>24.954666666666668</c:v>
                </c:pt>
                <c:pt idx="3949" formatCode="[$$-409]#,##0">
                  <c:v>107.86799999999999</c:v>
                </c:pt>
                <c:pt idx="3950" formatCode="[$$-409]#,##0">
                  <c:v>97.334666666666678</c:v>
                </c:pt>
                <c:pt idx="3951" formatCode="[$$-409]#,##0">
                  <c:v>144.11333333333334</c:v>
                </c:pt>
                <c:pt idx="3952" formatCode="[$$-409]#,##0">
                  <c:v>63.310666666666663</c:v>
                </c:pt>
                <c:pt idx="3953" formatCode="[$$-409]#,##0">
                  <c:v>59.384666666666668</c:v>
                </c:pt>
                <c:pt idx="3954" formatCode="[$$-409]#,##0">
                  <c:v>32.51</c:v>
                </c:pt>
                <c:pt idx="3955" formatCode="[$$-409]#,##0">
                  <c:v>35.656666666666666</c:v>
                </c:pt>
                <c:pt idx="3956" formatCode="[$$-409]#,##0">
                  <c:v>37.592333333333336</c:v>
                </c:pt>
                <c:pt idx="3957" formatCode="[$$-409]#,##0">
                  <c:v>12.621666666666668</c:v>
                </c:pt>
                <c:pt idx="3958" formatCode="[$$-409]#,##0">
                  <c:v>20.161666666666665</c:v>
                </c:pt>
                <c:pt idx="3959" formatCode="[$$-409]#,##0">
                  <c:v>29.162666666666667</c:v>
                </c:pt>
                <c:pt idx="3960" formatCode="[$$-409]#,##0">
                  <c:v>77.663333333333327</c:v>
                </c:pt>
                <c:pt idx="3961" formatCode="[$$-409]#,##0">
                  <c:v>67.023333333333326</c:v>
                </c:pt>
                <c:pt idx="3962" formatCode="[$$-409]#,##0">
                  <c:v>69.153333333333322</c:v>
                </c:pt>
                <c:pt idx="3963" formatCode="[$$-409]#,##0">
                  <c:v>21.794</c:v>
                </c:pt>
                <c:pt idx="3964" formatCode="[$$-409]#,##0">
                  <c:v>20.138000000000002</c:v>
                </c:pt>
                <c:pt idx="3965" formatCode="[$$-409]#,##0">
                  <c:v>34.594666666666669</c:v>
                </c:pt>
                <c:pt idx="3966" formatCode="[$$-409]#,##0">
                  <c:v>45.515666666666668</c:v>
                </c:pt>
                <c:pt idx="3967" formatCode="[$$-409]#,##0">
                  <c:v>44.801000000000009</c:v>
                </c:pt>
                <c:pt idx="3968" formatCode="[$$-409]#,##0">
                  <c:v>29.534333333333336</c:v>
                </c:pt>
                <c:pt idx="3969" formatCode="[$$-409]#,##0">
                  <c:v>33.929333333333339</c:v>
                </c:pt>
                <c:pt idx="3970" formatCode="[$$-409]#,##0">
                  <c:v>58.473333333333336</c:v>
                </c:pt>
                <c:pt idx="3971" formatCode="[$$-409]#,##0">
                  <c:v>48.886666666666663</c:v>
                </c:pt>
                <c:pt idx="3972" formatCode="[$$-409]#,##0">
                  <c:v>40.880000000000003</c:v>
                </c:pt>
                <c:pt idx="3973" formatCode="[$$-409]#,##0">
                  <c:v>152.42666666666665</c:v>
                </c:pt>
                <c:pt idx="3974" formatCode="[$$-409]#,##0">
                  <c:v>161.70933333333335</c:v>
                </c:pt>
                <c:pt idx="3975" formatCode="[$$-409]#,##0">
                  <c:v>165.08266666666665</c:v>
                </c:pt>
                <c:pt idx="3976" formatCode="[$$-409]#,##0">
                  <c:v>30.062666666666669</c:v>
                </c:pt>
                <c:pt idx="3977" formatCode="[$$-409]#,##0">
                  <c:v>44.548000000000002</c:v>
                </c:pt>
                <c:pt idx="3978" formatCode="[$$-409]#,##0">
                  <c:v>49.013333333333343</c:v>
                </c:pt>
                <c:pt idx="3979" formatCode="[$$-409]#,##0">
                  <c:v>64.873333333333349</c:v>
                </c:pt>
                <c:pt idx="3980" formatCode="[$$-409]#,##0">
                  <c:v>44.202000000000005</c:v>
                </c:pt>
                <c:pt idx="3981" formatCode="[$$-409]#,##0">
                  <c:v>122.41933333333334</c:v>
                </c:pt>
                <c:pt idx="3982" formatCode="[$$-409]#,##0">
                  <c:v>1036.8993333333333</c:v>
                </c:pt>
                <c:pt idx="3983" formatCode="[$$-409]#,##0">
                  <c:v>1045.6226666666666</c:v>
                </c:pt>
                <c:pt idx="3984" formatCode="[$$-409]#,##0">
                  <c:v>1035.4663333333335</c:v>
                </c:pt>
                <c:pt idx="3985" formatCode="[$$-409]#,##0">
                  <c:v>965.9996666666666</c:v>
                </c:pt>
                <c:pt idx="3986" formatCode="[$$-409]#,##0">
                  <c:v>963.66966666666667</c:v>
                </c:pt>
                <c:pt idx="3987" formatCode="[$$-409]#,##0">
                  <c:v>904.20999999999992</c:v>
                </c:pt>
                <c:pt idx="3988" formatCode="[$$-409]#,##0">
                  <c:v>58.01</c:v>
                </c:pt>
                <c:pt idx="3989" formatCode="[$$-409]#,##0">
                  <c:v>139.47466666666665</c:v>
                </c:pt>
                <c:pt idx="3990" formatCode="[$$-409]#,##0">
                  <c:v>134.28533333333334</c:v>
                </c:pt>
                <c:pt idx="3991" formatCode="[$$-409]#,##0">
                  <c:v>130.42400000000001</c:v>
                </c:pt>
                <c:pt idx="3992" formatCode="[$$-409]#,##0">
                  <c:v>92.543999999999997</c:v>
                </c:pt>
                <c:pt idx="3993" formatCode="[$$-409]#,##0">
                  <c:v>242.34000000000003</c:v>
                </c:pt>
                <c:pt idx="3994" formatCode="[$$-409]#,##0">
                  <c:v>515.52466666666669</c:v>
                </c:pt>
                <c:pt idx="3995" formatCode="[$$-409]#,##0">
                  <c:v>714.60666666666657</c:v>
                </c:pt>
                <c:pt idx="3996" formatCode="[$$-409]#,##0">
                  <c:v>548.62</c:v>
                </c:pt>
                <c:pt idx="3997" formatCode="[$$-409]#,##0">
                  <c:v>386.00333333333333</c:v>
                </c:pt>
                <c:pt idx="3998" formatCode="[$$-409]#,##0">
                  <c:v>206.66</c:v>
                </c:pt>
                <c:pt idx="3999" formatCode="[$$-409]#,##0">
                  <c:v>222.82333333333335</c:v>
                </c:pt>
                <c:pt idx="4000" formatCode="[$$-409]#,##0">
                  <c:v>213.46333333333334</c:v>
                </c:pt>
                <c:pt idx="4001" formatCode="[$$-409]#,##0">
                  <c:v>348.78866666666664</c:v>
                </c:pt>
                <c:pt idx="4002" formatCode="[$$-409]#,##0">
                  <c:v>423.60200000000003</c:v>
                </c:pt>
                <c:pt idx="4003" formatCode="[$$-409]#,##0">
                  <c:v>320.80200000000002</c:v>
                </c:pt>
                <c:pt idx="4004" formatCode="[$$-409]#,##0">
                  <c:v>108.76333333333334</c:v>
                </c:pt>
                <c:pt idx="4005" formatCode="[$$-409]#,##0">
                  <c:v>21.433333333333337</c:v>
                </c:pt>
                <c:pt idx="4006" formatCode="[$$-409]#,##0">
                  <c:v>43.213333333333331</c:v>
                </c:pt>
                <c:pt idx="4007" formatCode="[$$-409]#,##0">
                  <c:v>44.902666666666669</c:v>
                </c:pt>
                <c:pt idx="4008" formatCode="[$$-409]#,##0">
                  <c:v>194.40599999999998</c:v>
                </c:pt>
                <c:pt idx="4009" formatCode="[$$-409]#,##0">
                  <c:v>163.24199999999999</c:v>
                </c:pt>
                <c:pt idx="4010" formatCode="[$$-409]#,##0">
                  <c:v>174.05799999999999</c:v>
                </c:pt>
                <c:pt idx="4011" formatCode="[$$-409]#,##0">
                  <c:v>21.621333333333336</c:v>
                </c:pt>
                <c:pt idx="4012" formatCode="[$$-409]#,##0">
                  <c:v>199.78533333333334</c:v>
                </c:pt>
                <c:pt idx="4013" formatCode="[$$-409]#,##0">
                  <c:v>189.56666666666669</c:v>
                </c:pt>
                <c:pt idx="4014" formatCode="[$$-409]#,##0">
                  <c:v>248.46000000000004</c:v>
                </c:pt>
                <c:pt idx="4015" formatCode="[$$-409]#,##0">
                  <c:v>74.61333333333333</c:v>
                </c:pt>
                <c:pt idx="4016" formatCode="[$$-409]#,##0">
                  <c:v>104.36000000000001</c:v>
                </c:pt>
                <c:pt idx="4017" formatCode="[$$-409]#,##0">
                  <c:v>123.73</c:v>
                </c:pt>
                <c:pt idx="4018" formatCode="[$$-409]#,##0">
                  <c:v>125.21666666666665</c:v>
                </c:pt>
                <c:pt idx="4019" formatCode="[$$-409]#,##0">
                  <c:v>149.27599999999998</c:v>
                </c:pt>
                <c:pt idx="4020" formatCode="[$$-409]#,##0">
                  <c:v>92.899999999999991</c:v>
                </c:pt>
                <c:pt idx="4021" formatCode="[$$-409]#,##0">
                  <c:v>368.92333333333335</c:v>
                </c:pt>
                <c:pt idx="4022" formatCode="[$$-409]#,##0">
                  <c:v>497.79233333333332</c:v>
                </c:pt>
                <c:pt idx="4023" formatCode="[$$-409]#,##0">
                  <c:v>502.14499999999992</c:v>
                </c:pt>
                <c:pt idx="4024" formatCode="[$$-409]#,##0">
                  <c:v>227.38966666666667</c:v>
                </c:pt>
                <c:pt idx="4025" formatCode="[$$-409]#,##0">
                  <c:v>44.896000000000008</c:v>
                </c:pt>
                <c:pt idx="4026" formatCode="[$$-409]#,##0">
                  <c:v>64.144000000000005</c:v>
                </c:pt>
                <c:pt idx="4027" formatCode="[$$-409]#,##0">
                  <c:v>58.544000000000004</c:v>
                </c:pt>
                <c:pt idx="4028" formatCode="[$$-409]#,##0">
                  <c:v>215.47266666666667</c:v>
                </c:pt>
                <c:pt idx="4029" formatCode="[$$-409]#,##0">
                  <c:v>241.90466666666666</c:v>
                </c:pt>
                <c:pt idx="4030" formatCode="[$$-409]#,##0">
                  <c:v>316.57666666666665</c:v>
                </c:pt>
                <c:pt idx="4031" formatCode="[$$-409]#,##0">
                  <c:v>166.55333333333331</c:v>
                </c:pt>
                <c:pt idx="4032" formatCode="[$$-409]#,##0">
                  <c:v>122.25999999999999</c:v>
                </c:pt>
                <c:pt idx="4033" formatCode="[$$-409]#,##0">
                  <c:v>49.531000000000006</c:v>
                </c:pt>
                <c:pt idx="4034" formatCode="[$$-409]#,##0">
                  <c:v>167.54833333333332</c:v>
                </c:pt>
                <c:pt idx="4035" formatCode="[$$-409]#,##0">
                  <c:v>142.48699999999999</c:v>
                </c:pt>
                <c:pt idx="4036" formatCode="[$$-409]#,##0">
                  <c:v>144.55599999999998</c:v>
                </c:pt>
                <c:pt idx="4037" formatCode="[$$-409]#,##0">
                  <c:v>23.611999999999998</c:v>
                </c:pt>
                <c:pt idx="4038" formatCode="[$$-409]#,##0">
                  <c:v>271.32400000000001</c:v>
                </c:pt>
                <c:pt idx="4039" formatCode="[$$-409]#,##0">
                  <c:v>267.80799999999999</c:v>
                </c:pt>
                <c:pt idx="4040" formatCode="[$$-409]#,##0">
                  <c:v>324.76</c:v>
                </c:pt>
                <c:pt idx="4041" formatCode="[$$-409]#,##0">
                  <c:v>160.36599999999999</c:v>
                </c:pt>
                <c:pt idx="4042" formatCode="[$$-409]#,##0">
                  <c:v>179.102</c:v>
                </c:pt>
                <c:pt idx="4043" formatCode="[$$-409]#,##0">
                  <c:v>183.39333333333332</c:v>
                </c:pt>
                <c:pt idx="4044" formatCode="[$$-409]#,##0">
                  <c:v>94.85533333333332</c:v>
                </c:pt>
                <c:pt idx="4045" formatCode="[$$-409]#,##0">
                  <c:v>79.332666666666668</c:v>
                </c:pt>
                <c:pt idx="4046" formatCode="[$$-409]#,##0">
                  <c:v>38.009333333333331</c:v>
                </c:pt>
                <c:pt idx="4047" formatCode="[$$-409]#,##0">
                  <c:v>234.92399999999998</c:v>
                </c:pt>
                <c:pt idx="4048" formatCode="[$$-409]#,##0">
                  <c:v>319.15666666666669</c:v>
                </c:pt>
                <c:pt idx="4049" formatCode="[$$-409]#,##0">
                  <c:v>349.78466666666662</c:v>
                </c:pt>
                <c:pt idx="4050" formatCode="[$$-409]#,##0">
                  <c:v>151.226</c:v>
                </c:pt>
                <c:pt idx="4051" formatCode="[$$-409]#,##0">
                  <c:v>195.42</c:v>
                </c:pt>
                <c:pt idx="4052" formatCode="[$$-409]#,##0">
                  <c:v>156.31199999999998</c:v>
                </c:pt>
                <c:pt idx="4053" formatCode="[$$-409]#,##0">
                  <c:v>161.88</c:v>
                </c:pt>
                <c:pt idx="4054" formatCode="[$$-409]#,##0">
                  <c:v>626</c:v>
                </c:pt>
                <c:pt idx="4055" formatCode="[$$-409]#,##0">
                  <c:v>629.91200000000003</c:v>
                </c:pt>
                <c:pt idx="4056" formatCode="[$$-409]#,##0">
                  <c:v>838.3359999999999</c:v>
                </c:pt>
                <c:pt idx="4057" formatCode="[$$-409]#,##0">
                  <c:v>262.04000000000002</c:v>
                </c:pt>
                <c:pt idx="4058" formatCode="[$$-409]#,##0">
                  <c:v>430.36799999999999</c:v>
                </c:pt>
                <c:pt idx="4059" formatCode="[$$-409]#,##0">
                  <c:v>237.672</c:v>
                </c:pt>
                <c:pt idx="4060" formatCode="[$$-409]#,##0">
                  <c:v>221.768</c:v>
                </c:pt>
                <c:pt idx="4061" formatCode="[$$-409]#,##0">
                  <c:v>44.378666666666668</c:v>
                </c:pt>
                <c:pt idx="4062" formatCode="[$$-409]#,##0">
                  <c:v>28.346666666666664</c:v>
                </c:pt>
                <c:pt idx="4063" formatCode="[$$-409]#,##0">
                  <c:v>21.037333333333333</c:v>
                </c:pt>
                <c:pt idx="4064" formatCode="[$$-409]#,##0">
                  <c:v>10.213333333333333</c:v>
                </c:pt>
                <c:pt idx="4065" formatCode="[$$-409]#,##0">
                  <c:v>6.9653333333333336</c:v>
                </c:pt>
                <c:pt idx="4066" formatCode="[$$-409]#,##0">
                  <c:v>21.866666666666664</c:v>
                </c:pt>
                <c:pt idx="4067" formatCode="[$$-409]#,##0">
                  <c:v>345.64000000000004</c:v>
                </c:pt>
                <c:pt idx="4068" formatCode="[$$-409]#,##0">
                  <c:v>346.59600000000006</c:v>
                </c:pt>
                <c:pt idx="4069" formatCode="[$$-409]#,##0">
                  <c:v>334.00133333333332</c:v>
                </c:pt>
                <c:pt idx="4070" formatCode="[$$-409]#,##0">
                  <c:v>59.845600000000012</c:v>
                </c:pt>
                <c:pt idx="4071" formatCode="[$$-409]#,##0">
                  <c:v>388.79226666666665</c:v>
                </c:pt>
                <c:pt idx="4072" formatCode="[$$-409]#,##0">
                  <c:v>659.43093333333343</c:v>
                </c:pt>
                <c:pt idx="4073" formatCode="[$$-409]#,##0">
                  <c:v>680.66133333333335</c:v>
                </c:pt>
                <c:pt idx="4074" formatCode="[$$-409]#,##0">
                  <c:v>460.38000000000005</c:v>
                </c:pt>
                <c:pt idx="4075" formatCode="[$$-409]#,##0">
                  <c:v>188.74666666666667</c:v>
                </c:pt>
                <c:pt idx="4076" formatCode="[$$-409]#,##0">
                  <c:v>117.07200000000002</c:v>
                </c:pt>
                <c:pt idx="4077" formatCode="[$$-409]#,##0">
                  <c:v>42.786666666666669</c:v>
                </c:pt>
                <c:pt idx="4078" formatCode="[$$-409]#,##0">
                  <c:v>56.431999999999995</c:v>
                </c:pt>
                <c:pt idx="4079" formatCode="[$$-409]#,##0">
                  <c:v>74.768000000000001</c:v>
                </c:pt>
                <c:pt idx="4080" formatCode="[$$-409]#,##0">
                  <c:v>37.682000000000002</c:v>
                </c:pt>
                <c:pt idx="4081" formatCode="[$$-409]#,##0">
                  <c:v>82.688000000000002</c:v>
                </c:pt>
                <c:pt idx="4082" formatCode="[$$-409]#,##0">
                  <c:v>66.095999999999989</c:v>
                </c:pt>
                <c:pt idx="4083" formatCode="[$$-409]#,##0">
                  <c:v>67.040999999999997</c:v>
                </c:pt>
                <c:pt idx="4084" formatCode="[$$-409]#,##0">
                  <c:v>106.83766666666668</c:v>
                </c:pt>
                <c:pt idx="4085" formatCode="[$$-409]#,##0">
                  <c:v>110.39766666666668</c:v>
                </c:pt>
                <c:pt idx="4086" formatCode="[$$-409]#,##0">
                  <c:v>111.70666666666666</c:v>
                </c:pt>
                <c:pt idx="4087" formatCode="[$$-409]#,##0">
                  <c:v>223.852</c:v>
                </c:pt>
                <c:pt idx="4088" formatCode="[$$-409]#,##0">
                  <c:v>223.76800000000003</c:v>
                </c:pt>
                <c:pt idx="4089" formatCode="[$$-409]#,##0">
                  <c:v>223.49000000000004</c:v>
                </c:pt>
                <c:pt idx="4090" formatCode="[$$-409]#,##0">
                  <c:v>15.333999999999998</c:v>
                </c:pt>
                <c:pt idx="4091" formatCode="[$$-409]#,##0">
                  <c:v>82.108666666666664</c:v>
                </c:pt>
                <c:pt idx="4092" formatCode="[$$-409]#,##0">
                  <c:v>1105.1253333333334</c:v>
                </c:pt>
                <c:pt idx="4093" formatCode="[$$-409]#,##0">
                  <c:v>1126.9946666666667</c:v>
                </c:pt>
                <c:pt idx="4094" formatCode="[$$-409]#,##0">
                  <c:v>1249.3100000000002</c:v>
                </c:pt>
                <c:pt idx="4095" formatCode="[$$-409]#,##0">
                  <c:v>233.44333333333336</c:v>
                </c:pt>
                <c:pt idx="4096" formatCode="[$$-409]#,##0">
                  <c:v>341.75666666666666</c:v>
                </c:pt>
                <c:pt idx="4097" formatCode="[$$-409]#,##0">
                  <c:v>3295.75</c:v>
                </c:pt>
                <c:pt idx="4098" formatCode="[$$-409]#,##0">
                  <c:v>3289.2633333333338</c:v>
                </c:pt>
                <c:pt idx="4099" formatCode="[$$-409]#,##0">
                  <c:v>3155.0513333333333</c:v>
                </c:pt>
                <c:pt idx="4100" formatCode="[$$-409]#,##0">
                  <c:v>5.2160000000000002</c:v>
                </c:pt>
                <c:pt idx="4101" formatCode="[$$-409]#,##0">
                  <c:v>49.627999999999993</c:v>
                </c:pt>
                <c:pt idx="4102" formatCode="[$$-409]#,##0">
                  <c:v>54.179999999999986</c:v>
                </c:pt>
                <c:pt idx="4103" formatCode="[$$-409]#,##0">
                  <c:v>107.35199999999999</c:v>
                </c:pt>
                <c:pt idx="4104" formatCode="[$$-409]#,##0">
                  <c:v>63.213333333333331</c:v>
                </c:pt>
                <c:pt idx="4105" formatCode="[$$-409]#,##0">
                  <c:v>59.344000000000001</c:v>
                </c:pt>
                <c:pt idx="4106" formatCode="[$$-409]#,##0">
                  <c:v>10.677333333333332</c:v>
                </c:pt>
                <c:pt idx="4107" formatCode="[$$-409]#,##0">
                  <c:v>15.228666666666669</c:v>
                </c:pt>
                <c:pt idx="4108" formatCode="[$$-409]#,##0">
                  <c:v>38.451333333333338</c:v>
                </c:pt>
                <c:pt idx="4109" formatCode="[$$-409]#,##0">
                  <c:v>87.458000000000013</c:v>
                </c:pt>
                <c:pt idx="4110" formatCode="[$$-409]#,##0">
                  <c:v>84.1</c:v>
                </c:pt>
                <c:pt idx="4111" formatCode="[$$-409]#,##0">
                  <c:v>60.533333333333331</c:v>
                </c:pt>
                <c:pt idx="4112" formatCode="[$$-409]#,##0">
                  <c:v>9.825333333333333</c:v>
                </c:pt>
                <c:pt idx="4113" formatCode="[$$-409]#,##0">
                  <c:v>56.837333333333333</c:v>
                </c:pt>
                <c:pt idx="4114" formatCode="[$$-409]#,##0">
                  <c:v>462.39733333333334</c:v>
                </c:pt>
                <c:pt idx="4115" formatCode="[$$-409]#,##0">
                  <c:v>460.50133333333332</c:v>
                </c:pt>
                <c:pt idx="4116" formatCode="[$$-409]#,##0">
                  <c:v>414.18933333333331</c:v>
                </c:pt>
                <c:pt idx="4117" formatCode="[$$-409]#,##0">
                  <c:v>159.15600000000001</c:v>
                </c:pt>
                <c:pt idx="4118" formatCode="[$$-409]#,##0">
                  <c:v>188.56399999999999</c:v>
                </c:pt>
                <c:pt idx="4119" formatCode="[$$-409]#,##0">
                  <c:v>188.43066666666664</c:v>
                </c:pt>
                <c:pt idx="4120" formatCode="[$$-409]#,##0">
                  <c:v>49.29066666666666</c:v>
                </c:pt>
                <c:pt idx="4121" formatCode="[$$-409]#,##0">
                  <c:v>31.356666666666666</c:v>
                </c:pt>
                <c:pt idx="4122" formatCode="[$$-409]#,##0">
                  <c:v>33.687333333333335</c:v>
                </c:pt>
                <c:pt idx="4123" formatCode="[$$-409]#,##0">
                  <c:v>33.17733333333333</c:v>
                </c:pt>
                <c:pt idx="4124" formatCode="[$$-409]#,##0">
                  <c:v>50.99133333333333</c:v>
                </c:pt>
                <c:pt idx="4125" formatCode="[$$-409]#,##0">
                  <c:v>60.533999999999992</c:v>
                </c:pt>
                <c:pt idx="4126" formatCode="[$$-409]#,##0">
                  <c:v>71.012</c:v>
                </c:pt>
                <c:pt idx="4127" formatCode="[$$-409]#,##0">
                  <c:v>915.66300000000001</c:v>
                </c:pt>
                <c:pt idx="4128" formatCode="[$$-409]#,##0">
                  <c:v>921.86966666666683</c:v>
                </c:pt>
                <c:pt idx="4129" formatCode="[$$-409]#,##0">
                  <c:v>904.24833333333345</c:v>
                </c:pt>
                <c:pt idx="4130" formatCode="[$$-409]#,##0">
                  <c:v>33.237333333333332</c:v>
                </c:pt>
                <c:pt idx="4131" formatCode="[$$-409]#,##0">
                  <c:v>13.994666666666667</c:v>
                </c:pt>
                <c:pt idx="4132" formatCode="[$$-409]#,##0">
                  <c:v>24.167999999999996</c:v>
                </c:pt>
                <c:pt idx="4133" formatCode="[$$-409]#,##0">
                  <c:v>90.173999999999992</c:v>
                </c:pt>
                <c:pt idx="4134" formatCode="[$$-409]#,##0">
                  <c:v>122.36333333333334</c:v>
                </c:pt>
                <c:pt idx="4135" formatCode="[$$-409]#,##0">
                  <c:v>632.41</c:v>
                </c:pt>
                <c:pt idx="4136" formatCode="[$$-409]#,##0">
                  <c:v>570.77333333333343</c:v>
                </c:pt>
                <c:pt idx="4137" formatCode="[$$-409]#,##0">
                  <c:v>535.70799999999997</c:v>
                </c:pt>
                <c:pt idx="4138" formatCode="[$$-409]#,##0">
                  <c:v>23.125333333333334</c:v>
                </c:pt>
                <c:pt idx="4139" formatCode="[$$-409]#,##0">
                  <c:v>41.145333333333333</c:v>
                </c:pt>
                <c:pt idx="4140" formatCode="[$$-409]#,##0">
                  <c:v>45.137333333333338</c:v>
                </c:pt>
                <c:pt idx="4141" formatCode="[$$-409]#,##0">
                  <c:v>51.813333333333333</c:v>
                </c:pt>
                <c:pt idx="4142" formatCode="[$$-409]#,##0">
                  <c:v>29.686666666666664</c:v>
                </c:pt>
                <c:pt idx="4143" formatCode="[$$-409]#,##0">
                  <c:v>26.326666666666664</c:v>
                </c:pt>
                <c:pt idx="4144" formatCode="[$$-409]#,##0">
                  <c:v>47.448</c:v>
                </c:pt>
                <c:pt idx="4145" formatCode="[$$-409]#,##0">
                  <c:v>150.73133333333331</c:v>
                </c:pt>
                <c:pt idx="4146" formatCode="[$$-409]#,##0">
                  <c:v>151.04533333333333</c:v>
                </c:pt>
                <c:pt idx="4147" formatCode="[$$-409]#,##0">
                  <c:v>115.35733333333333</c:v>
                </c:pt>
                <c:pt idx="4148" formatCode="[$$-409]#,##0">
                  <c:v>26.227333333333334</c:v>
                </c:pt>
                <c:pt idx="4149" formatCode="[$$-409]#,##0">
                  <c:v>109.35200000000002</c:v>
                </c:pt>
                <c:pt idx="4150" formatCode="[$$-409]#,##0">
                  <c:v>114.52533333333334</c:v>
                </c:pt>
                <c:pt idx="4151" formatCode="[$$-409]#,##0">
                  <c:v>101.30933333333336</c:v>
                </c:pt>
                <c:pt idx="4152" formatCode="[$$-409]#,##0">
                  <c:v>16.562666666666669</c:v>
                </c:pt>
                <c:pt idx="4153" formatCode="[$$-409]#,##0">
                  <c:v>19.512</c:v>
                </c:pt>
                <c:pt idx="4154" formatCode="[$$-409]#,##0">
                  <c:v>15.264000000000001</c:v>
                </c:pt>
                <c:pt idx="4155" formatCode="[$$-409]#,##0">
                  <c:v>29.626666666666665</c:v>
                </c:pt>
                <c:pt idx="4156" formatCode="[$$-409]#,##0">
                  <c:v>25.618666666666666</c:v>
                </c:pt>
                <c:pt idx="4157" formatCode="[$$-409]#,##0">
                  <c:v>29.914666666666665</c:v>
                </c:pt>
                <c:pt idx="4158" formatCode="[$$-409]#,##0">
                  <c:v>18.2</c:v>
                </c:pt>
                <c:pt idx="4159" formatCode="[$$-409]#,##0">
                  <c:v>189.50200000000004</c:v>
                </c:pt>
                <c:pt idx="4160" formatCode="[$$-409]#,##0">
                  <c:v>191.79666666666671</c:v>
                </c:pt>
                <c:pt idx="4161" formatCode="[$$-409]#,##0">
                  <c:v>193.02333333333334</c:v>
                </c:pt>
                <c:pt idx="4162" formatCode="[$$-409]#,##0">
                  <c:v>237.01333333333335</c:v>
                </c:pt>
                <c:pt idx="4163" formatCode="[$$-409]#,##0">
                  <c:v>285.84133333333335</c:v>
                </c:pt>
                <c:pt idx="4164" formatCode="[$$-409]#,##0">
                  <c:v>336.54266666666666</c:v>
                </c:pt>
                <c:pt idx="4165" formatCode="[$$-409]#,##0">
                  <c:v>119.04266666666666</c:v>
                </c:pt>
                <c:pt idx="4166" formatCode="[$$-409]#,##0">
                  <c:v>73.327999999999989</c:v>
                </c:pt>
                <c:pt idx="4167" formatCode="[$$-409]#,##0">
                  <c:v>161.64266666666666</c:v>
                </c:pt>
                <c:pt idx="4168" formatCode="[$$-409]#,##0">
                  <c:v>165.53066666666666</c:v>
                </c:pt>
                <c:pt idx="4169" formatCode="[$$-409]#,##0">
                  <c:v>173.16266666666664</c:v>
                </c:pt>
                <c:pt idx="4170" formatCode="[$$-409]#,##0">
                  <c:v>44.926666666666669</c:v>
                </c:pt>
                <c:pt idx="4171" formatCode="[$$-409]#,##0">
                  <c:v>39.292000000000002</c:v>
                </c:pt>
                <c:pt idx="4172" formatCode="[$$-409]#,##0">
                  <c:v>25.340000000000003</c:v>
                </c:pt>
                <c:pt idx="4173" formatCode="[$$-409]#,##0">
                  <c:v>28.5</c:v>
                </c:pt>
                <c:pt idx="4174" formatCode="[$$-409]#,##0">
                  <c:v>42.533333333333339</c:v>
                </c:pt>
                <c:pt idx="4175" formatCode="[$$-409]#,##0">
                  <c:v>248.19666666666669</c:v>
                </c:pt>
                <c:pt idx="4176" formatCode="[$$-409]#,##0">
                  <c:v>269.74</c:v>
                </c:pt>
                <c:pt idx="4177" formatCode="[$$-409]#,##0">
                  <c:v>266.42333333333335</c:v>
                </c:pt>
                <c:pt idx="4178" formatCode="[$$-409]#,##0">
                  <c:v>61.431999999999995</c:v>
                </c:pt>
                <c:pt idx="4179" formatCode="[$$-409]#,##0">
                  <c:v>21.855333333333334</c:v>
                </c:pt>
                <c:pt idx="4180" formatCode="[$$-409]#,##0">
                  <c:v>113.05866666666667</c:v>
                </c:pt>
                <c:pt idx="4181" formatCode="[$$-409]#,##0">
                  <c:v>113.74666666666667</c:v>
                </c:pt>
                <c:pt idx="4182" formatCode="[$$-409]#,##0">
                  <c:v>227.30333333333337</c:v>
                </c:pt>
                <c:pt idx="4183" formatCode="[$$-409]#,##0">
                  <c:v>147.96333333333334</c:v>
                </c:pt>
                <c:pt idx="4184" formatCode="[$$-409]#,##0">
                  <c:v>175.00333333333333</c:v>
                </c:pt>
                <c:pt idx="4185" formatCode="[$$-409]#,##0">
                  <c:v>62.324666666666666</c:v>
                </c:pt>
                <c:pt idx="4186" formatCode="[$$-409]#,##0">
                  <c:v>35.676666666666662</c:v>
                </c:pt>
                <c:pt idx="4187" formatCode="[$$-409]#,##0">
                  <c:v>5.932666666666667</c:v>
                </c:pt>
                <c:pt idx="4188" formatCode="[$$-409]#,##0">
                  <c:v>6.9713333333333338</c:v>
                </c:pt>
                <c:pt idx="4189" formatCode="[$$-409]#,##0">
                  <c:v>3506.2959999999998</c:v>
                </c:pt>
                <c:pt idx="4190" formatCode="[$$-409]#,##0">
                  <c:v>3510.36</c:v>
                </c:pt>
                <c:pt idx="4191" formatCode="[$$-409]#,##0">
                  <c:v>3739.17</c:v>
                </c:pt>
                <c:pt idx="4192" formatCode="[$$-409]#,##0">
                  <c:v>340.77199999999999</c:v>
                </c:pt>
                <c:pt idx="4193" formatCode="[$$-409]#,##0">
                  <c:v>351.05866666666662</c:v>
                </c:pt>
                <c:pt idx="4194" formatCode="[$$-409]#,##0">
                  <c:v>127.152</c:v>
                </c:pt>
                <c:pt idx="4195" formatCode="[$$-409]#,##0">
                  <c:v>32.869999999999997</c:v>
                </c:pt>
                <c:pt idx="4196" formatCode="[$$-409]#,##0">
                  <c:v>147.14866666666666</c:v>
                </c:pt>
                <c:pt idx="4197" formatCode="[$$-409]#,##0">
                  <c:v>144.97933333333333</c:v>
                </c:pt>
                <c:pt idx="4198" formatCode="[$$-409]#,##0">
                  <c:v>140.10599999999999</c:v>
                </c:pt>
                <c:pt idx="4199" formatCode="[$$-409]#,##0">
                  <c:v>275.16199999999998</c:v>
                </c:pt>
                <c:pt idx="4200" formatCode="[$$-409]#,##0">
                  <c:v>282.858</c:v>
                </c:pt>
                <c:pt idx="4201" formatCode="[$$-409]#,##0">
                  <c:v>341.97466666666668</c:v>
                </c:pt>
                <c:pt idx="4202" formatCode="[$$-409]#,##0">
                  <c:v>91.73</c:v>
                </c:pt>
                <c:pt idx="4203" formatCode="[$$-409]#,##0">
                  <c:v>81.356666666666669</c:v>
                </c:pt>
                <c:pt idx="4204" formatCode="[$$-409]#,##0">
                  <c:v>24.723333333333333</c:v>
                </c:pt>
                <c:pt idx="4205" formatCode="[$$-409]#,##0">
                  <c:v>19.666666666666668</c:v>
                </c:pt>
                <c:pt idx="4206" formatCode="[$$-409]#,##0">
                  <c:v>22.169999999999998</c:v>
                </c:pt>
                <c:pt idx="4207" formatCode="[$$-409]#,##0">
                  <c:v>552.2166666666667</c:v>
                </c:pt>
                <c:pt idx="4208" formatCode="[$$-409]#,##0">
                  <c:v>669.4186666666667</c:v>
                </c:pt>
                <c:pt idx="4209" formatCode="[$$-409]#,##0">
                  <c:v>668.85666666666668</c:v>
                </c:pt>
                <c:pt idx="4210" formatCode="[$$-409]#,##0">
                  <c:v>137.03</c:v>
                </c:pt>
                <c:pt idx="4211" formatCode="[$$-409]#,##0">
                  <c:v>10.654666666666666</c:v>
                </c:pt>
                <c:pt idx="4212" formatCode="[$$-409]#,##0">
                  <c:v>13.513333333333334</c:v>
                </c:pt>
                <c:pt idx="4213" formatCode="[$$-409]#,##0">
                  <c:v>53.173333333333339</c:v>
                </c:pt>
                <c:pt idx="4214" formatCode="[$$-409]#,##0">
                  <c:v>71.74666666666667</c:v>
                </c:pt>
                <c:pt idx="4215" formatCode="[$$-409]#,##0">
                  <c:v>66.64</c:v>
                </c:pt>
                <c:pt idx="4216" formatCode="[$$-409]#,##0">
                  <c:v>184.72799999999998</c:v>
                </c:pt>
                <c:pt idx="4217" formatCode="[$$-409]#,##0">
                  <c:v>1763.962666666667</c:v>
                </c:pt>
                <c:pt idx="4218" formatCode="[$$-409]#,##0">
                  <c:v>1773.5293333333332</c:v>
                </c:pt>
                <c:pt idx="4219" formatCode="[$$-409]#,##0">
                  <c:v>1618.7373333333333</c:v>
                </c:pt>
                <c:pt idx="4220" formatCode="[$$-409]#,##0">
                  <c:v>147.34266666666667</c:v>
                </c:pt>
                <c:pt idx="4221" formatCode="[$$-409]#,##0">
                  <c:v>169.01599999999999</c:v>
                </c:pt>
                <c:pt idx="4222" formatCode="[$$-409]#,##0">
                  <c:v>221.05999999999997</c:v>
                </c:pt>
                <c:pt idx="4223" formatCode="[$$-409]#,##0">
                  <c:v>93.114666666666665</c:v>
                </c:pt>
                <c:pt idx="4224" formatCode="[$$-409]#,##0">
                  <c:v>90.270666666666671</c:v>
                </c:pt>
                <c:pt idx="4225" formatCode="[$$-409]#,##0">
                  <c:v>47.437333333333335</c:v>
                </c:pt>
                <c:pt idx="4226" formatCode="[$$-409]#,##0">
                  <c:v>67.310666666666677</c:v>
                </c:pt>
                <c:pt idx="4227" formatCode="[$$-409]#,##0">
                  <c:v>43.328000000000003</c:v>
                </c:pt>
                <c:pt idx="4228" formatCode="[$$-409]#,##0">
                  <c:v>138.69733333333335</c:v>
                </c:pt>
                <c:pt idx="4229" formatCode="[$$-409]#,##0">
                  <c:v>121.96733333333334</c:v>
                </c:pt>
                <c:pt idx="4230" formatCode="[$$-409]#,##0">
                  <c:v>119.65800000000002</c:v>
                </c:pt>
                <c:pt idx="4231" formatCode="[$$-409]#,##0">
                  <c:v>19.349999999999998</c:v>
                </c:pt>
                <c:pt idx="4232" formatCode="[$$-409]#,##0">
                  <c:v>17.657333333333334</c:v>
                </c:pt>
                <c:pt idx="4233" formatCode="[$$-409]#,##0">
                  <c:v>16.257333333333335</c:v>
                </c:pt>
                <c:pt idx="4234" formatCode="[$$-409]#,##0">
                  <c:v>12.825333333333333</c:v>
                </c:pt>
                <c:pt idx="4235" formatCode="[$$-409]#,##0">
                  <c:v>14.525333333333331</c:v>
                </c:pt>
                <c:pt idx="4236" formatCode="[$$-409]#,##0">
                  <c:v>13.877333333333334</c:v>
                </c:pt>
                <c:pt idx="4237" formatCode="[$$-409]#,##0">
                  <c:v>13.551333333333332</c:v>
                </c:pt>
                <c:pt idx="4238" formatCode="[$$-409]#,##0">
                  <c:v>79.646000000000001</c:v>
                </c:pt>
                <c:pt idx="4239" formatCode="[$$-409]#,##0">
                  <c:v>91.149999999999991</c:v>
                </c:pt>
                <c:pt idx="4240" formatCode="[$$-409]#,##0">
                  <c:v>91.283999999999992</c:v>
                </c:pt>
                <c:pt idx="4241" formatCode="[$$-409]#,##0">
                  <c:v>71.374000000000009</c:v>
                </c:pt>
                <c:pt idx="4242" formatCode="[$$-409]#,##0">
                  <c:v>66.004000000000005</c:v>
                </c:pt>
                <c:pt idx="4243" formatCode="[$$-409]#,##0">
                  <c:v>81.36</c:v>
                </c:pt>
                <c:pt idx="4244" formatCode="[$$-409]#,##0">
                  <c:v>31.916666666666668</c:v>
                </c:pt>
                <c:pt idx="4245" formatCode="[$$-409]#,##0">
                  <c:v>372.38000000000005</c:v>
                </c:pt>
                <c:pt idx="4246" formatCode="[$$-409]#,##0">
                  <c:v>357.24666666666673</c:v>
                </c:pt>
                <c:pt idx="4247" formatCode="[$$-409]#,##0">
                  <c:v>386.06</c:v>
                </c:pt>
                <c:pt idx="4248" formatCode="[$$-409]#,##0">
                  <c:v>286.96666666666664</c:v>
                </c:pt>
                <c:pt idx="4249" formatCode="[$$-409]#,##0">
                  <c:v>575.70100000000002</c:v>
                </c:pt>
                <c:pt idx="4250" formatCode="[$$-409]#,##0">
                  <c:v>564.98899999999992</c:v>
                </c:pt>
                <c:pt idx="4251" formatCode="[$$-409]#,##0">
                  <c:v>317.91166666666663</c:v>
                </c:pt>
                <c:pt idx="4252" formatCode="[$$-409]#,##0">
                  <c:v>26.152000000000001</c:v>
                </c:pt>
                <c:pt idx="4253" formatCode="[$$-409]#,##0">
                  <c:v>28.608000000000001</c:v>
                </c:pt>
                <c:pt idx="4254" formatCode="[$$-409]#,##0">
                  <c:v>57.306666666666672</c:v>
                </c:pt>
                <c:pt idx="4255" formatCode="[$$-409]#,##0">
                  <c:v>56.857333333333337</c:v>
                </c:pt>
                <c:pt idx="4256" formatCode="[$$-409]#,##0">
                  <c:v>39.007333333333335</c:v>
                </c:pt>
                <c:pt idx="4257" formatCode="[$$-409]#,##0">
                  <c:v>72.340666666666664</c:v>
                </c:pt>
                <c:pt idx="4258" formatCode="[$$-409]#,##0">
                  <c:v>84.841999999999999</c:v>
                </c:pt>
                <c:pt idx="4259" formatCode="[$$-409]#,##0">
                  <c:v>85.937999999999988</c:v>
                </c:pt>
                <c:pt idx="4260" formatCode="[$$-409]#,##0">
                  <c:v>41.663333333333334</c:v>
                </c:pt>
                <c:pt idx="4261" formatCode="[$$-409]#,##0">
                  <c:v>52.49666666666667</c:v>
                </c:pt>
                <c:pt idx="4262" formatCode="[$$-409]#,##0">
                  <c:v>52.037666666666667</c:v>
                </c:pt>
                <c:pt idx="4263" formatCode="[$$-409]#,##0">
                  <c:v>318.42700000000002</c:v>
                </c:pt>
                <c:pt idx="4264" formatCode="[$$-409]#,##0">
                  <c:v>292.78833333333336</c:v>
                </c:pt>
                <c:pt idx="4265" formatCode="[$$-409]#,##0">
                  <c:v>607.78560000000004</c:v>
                </c:pt>
                <c:pt idx="4266" formatCode="[$$-409]#,##0">
                  <c:v>324.27226666666667</c:v>
                </c:pt>
                <c:pt idx="4267" formatCode="[$$-409]#,##0">
                  <c:v>380.40426666666667</c:v>
                </c:pt>
                <c:pt idx="4268" formatCode="[$$-409]#,##0">
                  <c:v>351.9826666666666</c:v>
                </c:pt>
                <c:pt idx="4269" formatCode="[$$-409]#,##0">
                  <c:v>578.61066666666659</c:v>
                </c:pt>
                <c:pt idx="4270" formatCode="[$$-409]#,##0">
                  <c:v>590.54399999999998</c:v>
                </c:pt>
                <c:pt idx="4271" formatCode="[$$-409]#,##0">
                  <c:v>324.05333333333334</c:v>
                </c:pt>
                <c:pt idx="4272" formatCode="[$$-409]#,##0">
                  <c:v>101.89266666666667</c:v>
                </c:pt>
                <c:pt idx="4273" formatCode="[$$-409]#,##0">
                  <c:v>33.836666666666666</c:v>
                </c:pt>
                <c:pt idx="4274" formatCode="[$$-409]#,##0">
                  <c:v>26.071333333333332</c:v>
                </c:pt>
                <c:pt idx="4275" formatCode="[$$-409]#,##0">
                  <c:v>125.108</c:v>
                </c:pt>
                <c:pt idx="4276" formatCode="[$$-409]#,##0">
                  <c:v>3157.2206666666666</c:v>
                </c:pt>
                <c:pt idx="4277" formatCode="[$$-409]#,##0">
                  <c:v>3144.33</c:v>
                </c:pt>
                <c:pt idx="4278" formatCode="[$$-409]#,##0">
                  <c:v>3045.063333333333</c:v>
                </c:pt>
                <c:pt idx="4279" formatCode="[$$-409]#,##0">
                  <c:v>15.540000000000001</c:v>
                </c:pt>
                <c:pt idx="4280" formatCode="[$$-409]#,##0">
                  <c:v>35.308</c:v>
                </c:pt>
                <c:pt idx="4281" formatCode="[$$-409]#,##0">
                  <c:v>28.104666666666663</c:v>
                </c:pt>
                <c:pt idx="4282" formatCode="[$$-409]#,##0">
                  <c:v>392.30799999999999</c:v>
                </c:pt>
                <c:pt idx="4283" formatCode="[$$-409]#,##0">
                  <c:v>451.26426666666674</c:v>
                </c:pt>
                <c:pt idx="4284" formatCode="[$$-409]#,##0">
                  <c:v>453.93293333333332</c:v>
                </c:pt>
                <c:pt idx="4285" formatCode="[$$-409]#,##0">
                  <c:v>232.60693333333333</c:v>
                </c:pt>
                <c:pt idx="4286" formatCode="[$$-409]#,##0">
                  <c:v>172.15733333333336</c:v>
                </c:pt>
                <c:pt idx="4287" formatCode="[$$-409]#,##0">
                  <c:v>179.352</c:v>
                </c:pt>
                <c:pt idx="4288" formatCode="[$$-409]#,##0">
                  <c:v>37.384</c:v>
                </c:pt>
                <c:pt idx="4289" formatCode="[$$-409]#,##0">
                  <c:v>19.509333333333334</c:v>
                </c:pt>
                <c:pt idx="4290" formatCode="[$$-409]#,##0">
                  <c:v>307.19200000000001</c:v>
                </c:pt>
                <c:pt idx="4291" formatCode="[$$-409]#,##0">
                  <c:v>365.49599999999992</c:v>
                </c:pt>
                <c:pt idx="4292" formatCode="[$$-409]#,##0">
                  <c:v>379.77</c:v>
                </c:pt>
                <c:pt idx="4293" formatCode="[$$-409]#,##0">
                  <c:v>140.06899999999999</c:v>
                </c:pt>
                <c:pt idx="4294" formatCode="[$$-409]#,##0">
                  <c:v>120.199</c:v>
                </c:pt>
                <c:pt idx="4295" formatCode="[$$-409]#,##0">
                  <c:v>120.31166666666667</c:v>
                </c:pt>
                <c:pt idx="4296" formatCode="[$$-409]#,##0">
                  <c:v>1517.202</c:v>
                </c:pt>
                <c:pt idx="4297" formatCode="[$$-409]#,##0">
                  <c:v>1490.5946666666666</c:v>
                </c:pt>
                <c:pt idx="4298" formatCode="[$$-409]#,##0">
                  <c:v>1526.28</c:v>
                </c:pt>
                <c:pt idx="4299" formatCode="[$$-409]#,##0">
                  <c:v>71.242666666666665</c:v>
                </c:pt>
                <c:pt idx="4300" formatCode="[$$-409]#,##0">
                  <c:v>57.626666666666665</c:v>
                </c:pt>
                <c:pt idx="4301" formatCode="[$$-409]#,##0">
                  <c:v>5.1386666666666665</c:v>
                </c:pt>
                <c:pt idx="4302" formatCode="[$$-409]#,##0">
                  <c:v>24.128</c:v>
                </c:pt>
                <c:pt idx="4303" formatCode="[$$-409]#,##0">
                  <c:v>42.527999999999999</c:v>
                </c:pt>
                <c:pt idx="4304" formatCode="[$$-409]#,##0">
                  <c:v>169.21066666666664</c:v>
                </c:pt>
                <c:pt idx="4305" formatCode="[$$-409]#,##0">
                  <c:v>151.87733333333333</c:v>
                </c:pt>
                <c:pt idx="4306" formatCode="[$$-409]#,##0">
                  <c:v>141.76</c:v>
                </c:pt>
                <c:pt idx="4307" formatCode="[$$-409]#,##0">
                  <c:v>235.88800000000003</c:v>
                </c:pt>
                <c:pt idx="4308" formatCode="[$$-409]#,##0">
                  <c:v>424.54666666666662</c:v>
                </c:pt>
                <c:pt idx="4309" formatCode="[$$-409]#,##0">
                  <c:v>420.66933333333333</c:v>
                </c:pt>
                <c:pt idx="4310" formatCode="[$$-409]#,##0">
                  <c:v>205.03466666666668</c:v>
                </c:pt>
                <c:pt idx="4311" formatCode="[$$-409]#,##0">
                  <c:v>163.11466666666669</c:v>
                </c:pt>
                <c:pt idx="4312" formatCode="[$$-409]#,##0">
                  <c:v>161.39599999999999</c:v>
                </c:pt>
                <c:pt idx="4313" formatCode="[$$-409]#,##0">
                  <c:v>161.90266666666668</c:v>
                </c:pt>
                <c:pt idx="4314" formatCode="[$$-409]#,##0">
                  <c:v>42.163999999999994</c:v>
                </c:pt>
                <c:pt idx="4315" formatCode="[$$-409]#,##0">
                  <c:v>137.98066666666668</c:v>
                </c:pt>
                <c:pt idx="4316" formatCode="[$$-409]#,##0">
                  <c:v>186.94733333333338</c:v>
                </c:pt>
                <c:pt idx="4317" formatCode="[$$-409]#,##0">
                  <c:v>184.82333333333335</c:v>
                </c:pt>
                <c:pt idx="4318" formatCode="[$$-409]#,##0">
                  <c:v>91.405333333333331</c:v>
                </c:pt>
                <c:pt idx="4319" formatCode="[$$-409]#,##0">
                  <c:v>46.548666666666662</c:v>
                </c:pt>
                <c:pt idx="4320" formatCode="[$$-409]#,##0">
                  <c:v>24.072666666666667</c:v>
                </c:pt>
                <c:pt idx="4321" formatCode="[$$-409]#,##0">
                  <c:v>124.07466666666669</c:v>
                </c:pt>
                <c:pt idx="4322" formatCode="[$$-409]#,##0">
                  <c:v>113.74000000000001</c:v>
                </c:pt>
                <c:pt idx="4323" formatCode="[$$-409]#,##0">
                  <c:v>113.54</c:v>
                </c:pt>
                <c:pt idx="4324" formatCode="[$$-409]#,##0">
                  <c:v>29.538</c:v>
                </c:pt>
                <c:pt idx="4325" formatCode="[$$-409]#,##0">
                  <c:v>31.846000000000004</c:v>
                </c:pt>
                <c:pt idx="4326" formatCode="[$$-409]#,##0">
                  <c:v>33.062000000000005</c:v>
                </c:pt>
                <c:pt idx="4327" formatCode="[$$-409]#,##0">
                  <c:v>23.38</c:v>
                </c:pt>
                <c:pt idx="4328" formatCode="[$$-409]#,##0">
                  <c:v>25.494</c:v>
                </c:pt>
                <c:pt idx="4329" formatCode="[$$-409]#,##0">
                  <c:v>25.467333333333332</c:v>
                </c:pt>
                <c:pt idx="4330" formatCode="[$$-409]#,##0">
                  <c:v>17.820666666666668</c:v>
                </c:pt>
                <c:pt idx="4331" formatCode="[$$-409]#,##0">
                  <c:v>20.276666666666667</c:v>
                </c:pt>
                <c:pt idx="4332" formatCode="[$$-409]#,##0">
                  <c:v>31.263333333333332</c:v>
                </c:pt>
                <c:pt idx="4333" formatCode="[$$-409]#,##0">
                  <c:v>33.704000000000001</c:v>
                </c:pt>
                <c:pt idx="4334" formatCode="[$$-409]#,##0">
                  <c:v>28.704000000000004</c:v>
                </c:pt>
                <c:pt idx="4335" formatCode="[$$-409]#,##0">
                  <c:v>16.533333333333335</c:v>
                </c:pt>
                <c:pt idx="4336" formatCode="[$$-409]#,##0">
                  <c:v>43.419333333333334</c:v>
                </c:pt>
                <c:pt idx="4337" formatCode="[$$-409]#,##0">
                  <c:v>78.719333333333324</c:v>
                </c:pt>
                <c:pt idx="4338" formatCode="[$$-409]#,##0">
                  <c:v>75.658000000000001</c:v>
                </c:pt>
                <c:pt idx="4339" formatCode="[$$-409]#,##0">
                  <c:v>45.094666666666662</c:v>
                </c:pt>
                <c:pt idx="4340" formatCode="[$$-409]#,##0">
                  <c:v>188.61466666666669</c:v>
                </c:pt>
                <c:pt idx="4341" formatCode="[$$-409]#,##0">
                  <c:v>193.49466666666663</c:v>
                </c:pt>
                <c:pt idx="4342" formatCode="[$$-409]#,##0">
                  <c:v>407.23600000000005</c:v>
                </c:pt>
                <c:pt idx="4343" formatCode="[$$-409]#,##0">
                  <c:v>258.95599999999996</c:v>
                </c:pt>
                <c:pt idx="4344" formatCode="[$$-409]#,##0">
                  <c:v>319.00133333333332</c:v>
                </c:pt>
                <c:pt idx="4345" formatCode="[$$-409]#,##0">
                  <c:v>310.42733333333337</c:v>
                </c:pt>
                <c:pt idx="4346" formatCode="[$$-409]#,##0">
                  <c:v>297.48733333333337</c:v>
                </c:pt>
                <c:pt idx="4347" formatCode="[$$-409]#,##0">
                  <c:v>237.74200000000005</c:v>
                </c:pt>
                <c:pt idx="4348" formatCode="[$$-409]#,##0">
                  <c:v>165.77200000000002</c:v>
                </c:pt>
                <c:pt idx="4349" formatCode="[$$-409]#,##0">
                  <c:v>151.12133333333335</c:v>
                </c:pt>
                <c:pt idx="4350" formatCode="[$$-409]#,##0">
                  <c:v>153.25333333333333</c:v>
                </c:pt>
                <c:pt idx="4351" formatCode="[$$-409]#,##0">
                  <c:v>46.576000000000001</c:v>
                </c:pt>
                <c:pt idx="4352" formatCode="[$$-409]#,##0">
                  <c:v>45.306666666666672</c:v>
                </c:pt>
                <c:pt idx="4353" formatCode="[$$-409]#,##0">
                  <c:v>42.602666666666671</c:v>
                </c:pt>
                <c:pt idx="4354" formatCode="[$$-409]#,##0">
                  <c:v>543.34199999999998</c:v>
                </c:pt>
                <c:pt idx="4355" formatCode="[$$-409]#,##0">
                  <c:v>551.34199999999998</c:v>
                </c:pt>
                <c:pt idx="4356" formatCode="[$$-409]#,##0">
                  <c:v>548.46199999999999</c:v>
                </c:pt>
                <c:pt idx="4357" formatCode="[$$-409]#,##0">
                  <c:v>41.68266666666667</c:v>
                </c:pt>
                <c:pt idx="4358" formatCode="[$$-409]#,##0">
                  <c:v>202.85066666666668</c:v>
                </c:pt>
                <c:pt idx="4359" formatCode="[$$-409]#,##0">
                  <c:v>236.71466666666672</c:v>
                </c:pt>
                <c:pt idx="4360" formatCode="[$$-409]#,##0">
                  <c:v>220.52800000000002</c:v>
                </c:pt>
                <c:pt idx="4361" formatCode="[$$-409]#,##0">
                  <c:v>91.02</c:v>
                </c:pt>
                <c:pt idx="4362" formatCode="[$$-409]#,##0">
                  <c:v>62.339999999999996</c:v>
                </c:pt>
                <c:pt idx="4363" formatCode="[$$-409]#,##0">
                  <c:v>287.54000000000002</c:v>
                </c:pt>
                <c:pt idx="4364" formatCode="[$$-409]#,##0">
                  <c:v>246.02999999999997</c:v>
                </c:pt>
                <c:pt idx="4365" formatCode="[$$-409]#,##0">
                  <c:v>244.55666666666664</c:v>
                </c:pt>
                <c:pt idx="4366" formatCode="[$$-409]#,##0">
                  <c:v>13.146000000000001</c:v>
                </c:pt>
                <c:pt idx="4367" formatCode="[$$-409]#,##0">
                  <c:v>17.524000000000001</c:v>
                </c:pt>
                <c:pt idx="4368" formatCode="[$$-409]#,##0">
                  <c:v>45.324000000000005</c:v>
                </c:pt>
                <c:pt idx="4369" formatCode="[$$-409]#,##0">
                  <c:v>55.041333333333334</c:v>
                </c:pt>
                <c:pt idx="4370" formatCode="[$$-409]#,##0">
                  <c:v>65.443333333333342</c:v>
                </c:pt>
                <c:pt idx="4371" formatCode="[$$-409]#,##0">
                  <c:v>34.370000000000005</c:v>
                </c:pt>
                <c:pt idx="4372" formatCode="[$$-409]#,##0">
                  <c:v>74.393333333333331</c:v>
                </c:pt>
                <c:pt idx="4373" formatCode="[$$-409]#,##0">
                  <c:v>91.799333333333337</c:v>
                </c:pt>
                <c:pt idx="4374" formatCode="[$$-409]#,##0">
                  <c:v>188.98933333333335</c:v>
                </c:pt>
                <c:pt idx="4375" formatCode="[$$-409]#,##0">
                  <c:v>225.97933333333336</c:v>
                </c:pt>
                <c:pt idx="4376" formatCode="[$$-409]#,##0">
                  <c:v>687.00333333333344</c:v>
                </c:pt>
                <c:pt idx="4377" formatCode="[$$-409]#,##0">
                  <c:v>591.74666666666667</c:v>
                </c:pt>
                <c:pt idx="4378" formatCode="[$$-409]#,##0">
                  <c:v>525.4666666666667</c:v>
                </c:pt>
                <c:pt idx="4379" formatCode="[$$-409]#,##0">
                  <c:v>49.936666666666667</c:v>
                </c:pt>
                <c:pt idx="4380" formatCode="[$$-409]#,##0">
                  <c:v>128.50199999999998</c:v>
                </c:pt>
                <c:pt idx="4381" formatCode="[$$-409]#,##0">
                  <c:v>105.502</c:v>
                </c:pt>
                <c:pt idx="4382" formatCode="[$$-409]#,##0">
                  <c:v>213.66666666666666</c:v>
                </c:pt>
                <c:pt idx="4383" formatCode="[$$-409]#,##0">
                  <c:v>180.46933333333334</c:v>
                </c:pt>
                <c:pt idx="4384" formatCode="[$$-409]#,##0">
                  <c:v>483.98600000000005</c:v>
                </c:pt>
                <c:pt idx="4385" formatCode="[$$-409]#,##0">
                  <c:v>370.31133333333332</c:v>
                </c:pt>
                <c:pt idx="4386" formatCode="[$$-409]#,##0">
                  <c:v>327.46066666666667</c:v>
                </c:pt>
                <c:pt idx="4387" formatCode="[$$-409]#,##0">
                  <c:v>38.570666666666661</c:v>
                </c:pt>
                <c:pt idx="4388" formatCode="[$$-409]#,##0">
                  <c:v>85.25333333333333</c:v>
                </c:pt>
                <c:pt idx="4389" formatCode="[$$-409]#,##0">
                  <c:v>496.89933333333335</c:v>
                </c:pt>
                <c:pt idx="4390" formatCode="[$$-409]#,##0">
                  <c:v>504.30266666666671</c:v>
                </c:pt>
                <c:pt idx="4391" formatCode="[$$-409]#,##0">
                  <c:v>466.43599999999998</c:v>
                </c:pt>
                <c:pt idx="4392" formatCode="[$$-409]#,##0">
                  <c:v>66.432666666666663</c:v>
                </c:pt>
                <c:pt idx="4393" formatCode="[$$-409]#,##0">
                  <c:v>52.104000000000006</c:v>
                </c:pt>
                <c:pt idx="4394" formatCode="[$$-409]#,##0">
                  <c:v>37.768000000000001</c:v>
                </c:pt>
                <c:pt idx="4395" formatCode="[$$-409]#,##0">
                  <c:v>138.23999999999998</c:v>
                </c:pt>
                <c:pt idx="4396" formatCode="[$$-409]#,##0">
                  <c:v>186.97400000000002</c:v>
                </c:pt>
                <c:pt idx="4397" formatCode="[$$-409]#,##0">
                  <c:v>200.85666666666668</c:v>
                </c:pt>
                <c:pt idx="4398" formatCode="[$$-409]#,##0">
                  <c:v>147.03133333333335</c:v>
                </c:pt>
                <c:pt idx="4399" formatCode="[$$-409]#,##0">
                  <c:v>390.28600000000006</c:v>
                </c:pt>
                <c:pt idx="4400" formatCode="[$$-409]#,##0">
                  <c:v>691.11666666666679</c:v>
                </c:pt>
                <c:pt idx="4401" formatCode="[$$-409]#,##0">
                  <c:v>628.2593333333333</c:v>
                </c:pt>
                <c:pt idx="4402" formatCode="[$$-409]#,##0">
                  <c:v>334.68933333333331</c:v>
                </c:pt>
                <c:pt idx="4403" formatCode="[$$-409]#,##0">
                  <c:v>22.456</c:v>
                </c:pt>
                <c:pt idx="4404" formatCode="[$$-409]#,##0">
                  <c:v>31.671999999999997</c:v>
                </c:pt>
                <c:pt idx="4405" formatCode="[$$-409]#,##0">
                  <c:v>27.618666666666666</c:v>
                </c:pt>
                <c:pt idx="4406" formatCode="[$$-409]#,##0">
                  <c:v>120.86866666666667</c:v>
                </c:pt>
                <c:pt idx="4407" formatCode="[$$-409]#,##0">
                  <c:v>109.51333333333334</c:v>
                </c:pt>
                <c:pt idx="4408" formatCode="[$$-409]#,##0">
                  <c:v>108.41333333333334</c:v>
                </c:pt>
                <c:pt idx="4409" formatCode="[$$-409]#,##0">
                  <c:v>39.543333333333329</c:v>
                </c:pt>
                <c:pt idx="4410" formatCode="[$$-409]#,##0">
                  <c:v>44.456666666666671</c:v>
                </c:pt>
                <c:pt idx="4411" formatCode="[$$-409]#,##0">
                  <c:v>248.52</c:v>
                </c:pt>
                <c:pt idx="4412" formatCode="[$$-409]#,##0">
                  <c:v>232.44000000000003</c:v>
                </c:pt>
                <c:pt idx="4413" formatCode="[$$-409]#,##0">
                  <c:v>355.22</c:v>
                </c:pt>
                <c:pt idx="4414" formatCode="[$$-409]#,##0">
                  <c:v>341.20333333333332</c:v>
                </c:pt>
                <c:pt idx="4415" formatCode="[$$-409]#,##0">
                  <c:v>331.43666666666667</c:v>
                </c:pt>
                <c:pt idx="4416" formatCode="[$$-409]#,##0">
                  <c:v>361.52</c:v>
                </c:pt>
                <c:pt idx="4417" formatCode="[$$-409]#,##0">
                  <c:v>233.16266666666669</c:v>
                </c:pt>
                <c:pt idx="4418" formatCode="[$$-409]#,##0">
                  <c:v>224.85733333333334</c:v>
                </c:pt>
                <c:pt idx="4419" formatCode="[$$-409]#,##0">
                  <c:v>79.084000000000003</c:v>
                </c:pt>
                <c:pt idx="4420" formatCode="[$$-409]#,##0">
                  <c:v>20.652000000000001</c:v>
                </c:pt>
                <c:pt idx="4421" formatCode="[$$-409]#,##0">
                  <c:v>24.570666666666668</c:v>
                </c:pt>
                <c:pt idx="4422" formatCode="[$$-409]#,##0">
                  <c:v>111.91066666666666</c:v>
                </c:pt>
                <c:pt idx="4423" formatCode="[$$-409]#,##0">
                  <c:v>118.31</c:v>
                </c:pt>
                <c:pt idx="4424" formatCode="[$$-409]#,##0">
                  <c:v>150.54333333333332</c:v>
                </c:pt>
                <c:pt idx="4425" formatCode="[$$-409]#,##0">
                  <c:v>68.223333333333329</c:v>
                </c:pt>
                <c:pt idx="4426" formatCode="[$$-409]#,##0">
                  <c:v>65.7</c:v>
                </c:pt>
                <c:pt idx="4427" formatCode="[$$-409]#,##0">
                  <c:v>629.68000000000006</c:v>
                </c:pt>
                <c:pt idx="4428" formatCode="[$$-409]#,##0">
                  <c:v>634.67000000000007</c:v>
                </c:pt>
                <c:pt idx="4429" formatCode="[$$-409]#,##0">
                  <c:v>632.27666666666676</c:v>
                </c:pt>
                <c:pt idx="4430" formatCode="[$$-409]#,##0">
                  <c:v>32.976666666666667</c:v>
                </c:pt>
                <c:pt idx="4431" formatCode="[$$-409]#,##0">
                  <c:v>17.36</c:v>
                </c:pt>
                <c:pt idx="4432" formatCode="[$$-409]#,##0">
                  <c:v>13.61</c:v>
                </c:pt>
                <c:pt idx="4433" formatCode="[$$-409]#,##0">
                  <c:v>291.93</c:v>
                </c:pt>
                <c:pt idx="4434" formatCode="[$$-409]#,##0">
                  <c:v>284.62400000000002</c:v>
                </c:pt>
                <c:pt idx="4435" formatCode="[$$-409]#,##0">
                  <c:v>290.83533333333338</c:v>
                </c:pt>
                <c:pt idx="4436" formatCode="[$$-409]#,##0">
                  <c:v>18.65733333333333</c:v>
                </c:pt>
                <c:pt idx="4437" formatCode="[$$-409]#,##0">
                  <c:v>21.385999999999999</c:v>
                </c:pt>
                <c:pt idx="4438" formatCode="[$$-409]#,##0">
                  <c:v>20.151333333333334</c:v>
                </c:pt>
                <c:pt idx="4439" formatCode="[$$-409]#,##0">
                  <c:v>47.999333333333333</c:v>
                </c:pt>
                <c:pt idx="4440" formatCode="[$$-409]#,##0">
                  <c:v>366.49333333333334</c:v>
                </c:pt>
                <c:pt idx="4441" formatCode="[$$-409]#,##0">
                  <c:v>368.33333333333331</c:v>
                </c:pt>
                <c:pt idx="4442" formatCode="[$$-409]#,##0">
                  <c:v>342.48333333333335</c:v>
                </c:pt>
                <c:pt idx="4443" formatCode="[$$-409]#,##0">
                  <c:v>46.65</c:v>
                </c:pt>
                <c:pt idx="4444" formatCode="[$$-409]#,##0">
                  <c:v>47.476666666666667</c:v>
                </c:pt>
                <c:pt idx="4445" formatCode="[$$-409]#,##0">
                  <c:v>46.383333333333333</c:v>
                </c:pt>
                <c:pt idx="4446" formatCode="[$$-409]#,##0">
                  <c:v>76.75</c:v>
                </c:pt>
                <c:pt idx="4447" formatCode="[$$-409]#,##0">
                  <c:v>70.376666666666665</c:v>
                </c:pt>
                <c:pt idx="4448" formatCode="[$$-409]#,##0">
                  <c:v>62.829999999999991</c:v>
                </c:pt>
                <c:pt idx="4449" formatCode="[$$-409]#,##0">
                  <c:v>68.576666666666668</c:v>
                </c:pt>
                <c:pt idx="4450" formatCode="[$$-409]#,##0">
                  <c:v>72.856666666666669</c:v>
                </c:pt>
                <c:pt idx="4451" formatCode="[$$-409]#,##0">
                  <c:v>85.350000000000009</c:v>
                </c:pt>
                <c:pt idx="4452" formatCode="[$$-409]#,##0">
                  <c:v>449.50833333333327</c:v>
                </c:pt>
                <c:pt idx="4453" formatCode="[$$-409]#,##0">
                  <c:v>450.34833333333336</c:v>
                </c:pt>
                <c:pt idx="4454" formatCode="[$$-409]#,##0">
                  <c:v>478.88433333333336</c:v>
                </c:pt>
                <c:pt idx="4455" formatCode="[$$-409]#,##0">
                  <c:v>54.618666666666662</c:v>
                </c:pt>
                <c:pt idx="4456" formatCode="[$$-409]#,##0">
                  <c:v>126.82866666666666</c:v>
                </c:pt>
                <c:pt idx="4457" formatCode="[$$-409]#,##0">
                  <c:v>527.80466666666678</c:v>
                </c:pt>
                <c:pt idx="4458" formatCode="[$$-409]#,##0">
                  <c:v>536.60733333333337</c:v>
                </c:pt>
                <c:pt idx="4459" formatCode="[$$-409]#,##0">
                  <c:v>504.15200000000004</c:v>
                </c:pt>
                <c:pt idx="4460" formatCode="[$$-409]#,##0">
                  <c:v>78.114666666666665</c:v>
                </c:pt>
                <c:pt idx="4461" formatCode="[$$-409]#,##0">
                  <c:v>92.781333333333336</c:v>
                </c:pt>
                <c:pt idx="4462" formatCode="[$$-409]#,##0">
                  <c:v>48.503999999999998</c:v>
                </c:pt>
                <c:pt idx="4463" formatCode="[$$-409]#,##0">
                  <c:v>100.30666666666667</c:v>
                </c:pt>
                <c:pt idx="4464" formatCode="[$$-409]#,##0">
                  <c:v>75.816000000000003</c:v>
                </c:pt>
                <c:pt idx="4465" formatCode="[$$-409]#,##0">
                  <c:v>76.492000000000004</c:v>
                </c:pt>
                <c:pt idx="4466" formatCode="[$$-409]#,##0">
                  <c:v>62.548000000000002</c:v>
                </c:pt>
                <c:pt idx="4467" formatCode="[$$-409]#,##0">
                  <c:v>168.636</c:v>
                </c:pt>
                <c:pt idx="4468" formatCode="[$$-409]#,##0">
                  <c:v>167.49600000000001</c:v>
                </c:pt>
                <c:pt idx="4469" formatCode="[$$-409]#,##0">
                  <c:v>154.19533333333331</c:v>
                </c:pt>
                <c:pt idx="4470" formatCode="[$$-409]#,##0">
                  <c:v>68.234666666666669</c:v>
                </c:pt>
                <c:pt idx="4471" formatCode="[$$-409]#,##0">
                  <c:v>143.90666666666667</c:v>
                </c:pt>
                <c:pt idx="4472" formatCode="[$$-409]#,##0">
                  <c:v>215.9606666666667</c:v>
                </c:pt>
                <c:pt idx="4473" formatCode="[$$-409]#,##0">
                  <c:v>199.91600000000003</c:v>
                </c:pt>
                <c:pt idx="4474" formatCode="[$$-409]#,##0">
                  <c:v>127.00666666666667</c:v>
                </c:pt>
                <c:pt idx="4475" formatCode="[$$-409]#,##0">
                  <c:v>15.082666666666666</c:v>
                </c:pt>
                <c:pt idx="4476" formatCode="[$$-409]#,##0">
                  <c:v>120.92866666666667</c:v>
                </c:pt>
                <c:pt idx="4477" formatCode="[$$-409]#,##0">
                  <c:v>196.83933333333331</c:v>
                </c:pt>
                <c:pt idx="4478" formatCode="[$$-409]#,##0">
                  <c:v>202.3233333333333</c:v>
                </c:pt>
                <c:pt idx="4479" formatCode="[$$-409]#,##0">
                  <c:v>96.38</c:v>
                </c:pt>
                <c:pt idx="4480" formatCode="[$$-409]#,##0">
                  <c:v>27.826666666666664</c:v>
                </c:pt>
                <c:pt idx="4481" formatCode="[$$-409]#,##0">
                  <c:v>34.05466666666667</c:v>
                </c:pt>
                <c:pt idx="4482" formatCode="[$$-409]#,##0">
                  <c:v>67.727999999999994</c:v>
                </c:pt>
                <c:pt idx="4483" formatCode="[$$-409]#,##0">
                  <c:v>56.386666666666663</c:v>
                </c:pt>
                <c:pt idx="4484" formatCode="[$$-409]#,##0">
                  <c:v>48.338666666666661</c:v>
                </c:pt>
                <c:pt idx="4485" formatCode="[$$-409]#,##0">
                  <c:v>114.42866666666667</c:v>
                </c:pt>
                <c:pt idx="4486" formatCode="[$$-409]#,##0">
                  <c:v>116.75333333333333</c:v>
                </c:pt>
                <c:pt idx="4487" formatCode="[$$-409]#,##0">
                  <c:v>133.31333333333333</c:v>
                </c:pt>
                <c:pt idx="4488" formatCode="[$$-409]#,##0">
                  <c:v>29.953333333333333</c:v>
                </c:pt>
                <c:pt idx="4489" formatCode="[$$-409]#,##0">
                  <c:v>163.96199999999999</c:v>
                </c:pt>
                <c:pt idx="4490" formatCode="[$$-409]#,##0">
                  <c:v>360.91800000000006</c:v>
                </c:pt>
                <c:pt idx="4491" formatCode="[$$-409]#,##0">
                  <c:v>362.13733333333334</c:v>
                </c:pt>
                <c:pt idx="4492" formatCode="[$$-409]#,##0">
                  <c:v>234.80133333333336</c:v>
                </c:pt>
                <c:pt idx="4493" formatCode="[$$-409]#,##0">
                  <c:v>318.0453333333333</c:v>
                </c:pt>
                <c:pt idx="4494" formatCode="[$$-409]#,##0">
                  <c:v>621.31050000000005</c:v>
                </c:pt>
                <c:pt idx="4495" formatCode="[$$-409]#,##0">
                  <c:v>622.17450000000008</c:v>
                </c:pt>
                <c:pt idx="4496" formatCode="[$$-409]#,##0">
                  <c:v>529.32650000000001</c:v>
                </c:pt>
                <c:pt idx="4497" formatCode="[$$-409]#,##0">
                  <c:v>227.67200000000003</c:v>
                </c:pt>
                <c:pt idx="4498" formatCode="[$$-409]#,##0">
                  <c:v>219.03200000000004</c:v>
                </c:pt>
                <c:pt idx="4499" formatCode="[$$-409]#,##0">
                  <c:v>16.373333333333335</c:v>
                </c:pt>
                <c:pt idx="4500" formatCode="[$$-409]#,##0">
                  <c:v>20.693333333333332</c:v>
                </c:pt>
                <c:pt idx="4501" formatCode="[$$-409]#,##0">
                  <c:v>23.477333333333334</c:v>
                </c:pt>
                <c:pt idx="4502" formatCode="[$$-409]#,##0">
                  <c:v>73.629333333333335</c:v>
                </c:pt>
                <c:pt idx="4503" formatCode="[$$-409]#,##0">
                  <c:v>185.64266666666666</c:v>
                </c:pt>
                <c:pt idx="4504" formatCode="[$$-409]#,##0">
                  <c:v>199.48866666666666</c:v>
                </c:pt>
                <c:pt idx="4505" formatCode="[$$-409]#,##0">
                  <c:v>414.39533333333333</c:v>
                </c:pt>
                <c:pt idx="4506" formatCode="[$$-409]#,##0">
                  <c:v>300.52199999999999</c:v>
                </c:pt>
                <c:pt idx="4507" formatCode="[$$-409]#,##0">
                  <c:v>287.56866666666667</c:v>
                </c:pt>
                <c:pt idx="4508" formatCode="[$$-409]#,##0">
                  <c:v>71.87266666666666</c:v>
                </c:pt>
                <c:pt idx="4509" formatCode="[$$-409]#,##0">
                  <c:v>77.52600000000001</c:v>
                </c:pt>
                <c:pt idx="4510" formatCode="[$$-409]#,##0">
                  <c:v>96.849333333333334</c:v>
                </c:pt>
                <c:pt idx="4511" formatCode="[$$-409]#,##0">
                  <c:v>58.017333333333333</c:v>
                </c:pt>
                <c:pt idx="4512" formatCode="[$$-409]#,##0">
                  <c:v>49.178666666666665</c:v>
                </c:pt>
                <c:pt idx="4513" formatCode="[$$-409]#,##0">
                  <c:v>118.85200000000002</c:v>
                </c:pt>
                <c:pt idx="4514" formatCode="[$$-409]#,##0">
                  <c:v>112.73466666666667</c:v>
                </c:pt>
                <c:pt idx="4515" formatCode="[$$-409]#,##0">
                  <c:v>116.27333333333333</c:v>
                </c:pt>
                <c:pt idx="4516" formatCode="[$$-409]#,##0">
                  <c:v>35.501333333333328</c:v>
                </c:pt>
                <c:pt idx="4517" formatCode="[$$-409]#,##0">
                  <c:v>28.874666666666666</c:v>
                </c:pt>
                <c:pt idx="4518" formatCode="[$$-409]#,##0">
                  <c:v>470.91466666666662</c:v>
                </c:pt>
                <c:pt idx="4519" formatCode="[$$-409]#,##0">
                  <c:v>475.46333333333331</c:v>
                </c:pt>
                <c:pt idx="4520" formatCode="[$$-409]#,##0">
                  <c:v>476.71666666666664</c:v>
                </c:pt>
                <c:pt idx="4521" formatCode="[$$-409]#,##0">
                  <c:v>30.687333333333331</c:v>
                </c:pt>
                <c:pt idx="4522" formatCode="[$$-409]#,##0">
                  <c:v>21.537333333333333</c:v>
                </c:pt>
                <c:pt idx="4523" formatCode="[$$-409]#,##0">
                  <c:v>44.544000000000004</c:v>
                </c:pt>
                <c:pt idx="4524" formatCode="[$$-409]#,##0">
                  <c:v>131.39333333333335</c:v>
                </c:pt>
                <c:pt idx="4525" formatCode="[$$-409]#,##0">
                  <c:v>153.07333333333335</c:v>
                </c:pt>
                <c:pt idx="4526" formatCode="[$$-409]#,##0">
                  <c:v>136.32</c:v>
                </c:pt>
                <c:pt idx="4527" formatCode="[$$-409]#,##0">
                  <c:v>85.270666666666671</c:v>
                </c:pt>
                <c:pt idx="4528" formatCode="[$$-409]#,##0">
                  <c:v>52.73599999999999</c:v>
                </c:pt>
                <c:pt idx="4529" formatCode="[$$-409]#,##0">
                  <c:v>175.71133333333333</c:v>
                </c:pt>
                <c:pt idx="4530" formatCode="[$$-409]#,##0">
                  <c:v>150.24733333333333</c:v>
                </c:pt>
                <c:pt idx="4531" formatCode="[$$-409]#,##0">
                  <c:v>190.26599999999999</c:v>
                </c:pt>
                <c:pt idx="4532" formatCode="[$$-409]#,##0">
                  <c:v>59.357333333333337</c:v>
                </c:pt>
                <c:pt idx="4533" formatCode="[$$-409]#,##0">
                  <c:v>49.864000000000004</c:v>
                </c:pt>
                <c:pt idx="4534" formatCode="[$$-409]#,##0">
                  <c:v>14.36</c:v>
                </c:pt>
                <c:pt idx="4535" formatCode="[$$-409]#,##0">
                  <c:v>38.058666666666667</c:v>
                </c:pt>
                <c:pt idx="4536" formatCode="[$$-409]#,##0">
                  <c:v>40.152000000000001</c:v>
                </c:pt>
                <c:pt idx="4537" formatCode="[$$-409]#,##0">
                  <c:v>39.245333333333335</c:v>
                </c:pt>
                <c:pt idx="4538" formatCode="[$$-409]#,##0">
                  <c:v>45.78</c:v>
                </c:pt>
                <c:pt idx="4539" formatCode="[$$-409]#,##0">
                  <c:v>204.34</c:v>
                </c:pt>
                <c:pt idx="4540" formatCode="[$$-409]#,##0">
                  <c:v>201.94533333333334</c:v>
                </c:pt>
                <c:pt idx="4541" formatCode="[$$-409]#,##0">
                  <c:v>275.23866666666669</c:v>
                </c:pt>
                <c:pt idx="4542" formatCode="[$$-409]#,##0">
                  <c:v>238.46766666666667</c:v>
                </c:pt>
                <c:pt idx="4543" formatCode="[$$-409]#,##0">
                  <c:v>285.98233333333337</c:v>
                </c:pt>
                <c:pt idx="4544" formatCode="[$$-409]#,##0">
                  <c:v>356.54366666666664</c:v>
                </c:pt>
                <c:pt idx="4545" formatCode="[$$-409]#,##0">
                  <c:v>229.31733333333332</c:v>
                </c:pt>
                <c:pt idx="4546" formatCode="[$$-409]#,##0">
                  <c:v>182.12800000000001</c:v>
                </c:pt>
                <c:pt idx="4547" formatCode="[$$-409]#,##0">
                  <c:v>5.5333333333333341</c:v>
                </c:pt>
                <c:pt idx="4548" formatCode="[$$-409]#,##0">
                  <c:v>224.61333333333334</c:v>
                </c:pt>
                <c:pt idx="4549" formatCode="[$$-409]#,##0">
                  <c:v>224.22933333333333</c:v>
                </c:pt>
                <c:pt idx="4550" formatCode="[$$-409]#,##0">
                  <c:v>338.71466666666669</c:v>
                </c:pt>
                <c:pt idx="4551" formatCode="[$$-409]#,##0">
                  <c:v>195.75199999999998</c:v>
                </c:pt>
                <c:pt idx="4552" formatCode="[$$-409]#,##0">
                  <c:v>198.11199999999999</c:v>
                </c:pt>
                <c:pt idx="4553" formatCode="[$$-409]#,##0">
                  <c:v>99.98</c:v>
                </c:pt>
                <c:pt idx="4554" formatCode="[$$-409]#,##0">
                  <c:v>33.74</c:v>
                </c:pt>
                <c:pt idx="4555" formatCode="[$$-409]#,##0">
                  <c:v>38.766666666666666</c:v>
                </c:pt>
                <c:pt idx="4556" formatCode="[$$-409]#,##0">
                  <c:v>22.679666666666666</c:v>
                </c:pt>
                <c:pt idx="4557" formatCode="[$$-409]#,##0">
                  <c:v>28.682333333333332</c:v>
                </c:pt>
                <c:pt idx="4558" formatCode="[$$-409]#,##0">
                  <c:v>61.998666666666658</c:v>
                </c:pt>
                <c:pt idx="4559" formatCode="[$$-409]#,##0">
                  <c:v>149.62566666666666</c:v>
                </c:pt>
                <c:pt idx="4560" formatCode="[$$-409]#,##0">
                  <c:v>169.88699999999997</c:v>
                </c:pt>
                <c:pt idx="4561" formatCode="[$$-409]#,##0">
                  <c:v>139.39733333333334</c:v>
                </c:pt>
                <c:pt idx="4562" formatCode="[$$-409]#,##0">
                  <c:v>188.62933333333334</c:v>
                </c:pt>
                <c:pt idx="4563" formatCode="[$$-409]#,##0">
                  <c:v>185.41333333333333</c:v>
                </c:pt>
                <c:pt idx="4564" formatCode="[$$-409]#,##0">
                  <c:v>188.352</c:v>
                </c:pt>
                <c:pt idx="4565" formatCode="[$$-409]#,##0">
                  <c:v>58.234000000000002</c:v>
                </c:pt>
                <c:pt idx="4566" formatCode="[$$-409]#,##0">
                  <c:v>32.815333333333335</c:v>
                </c:pt>
                <c:pt idx="4567" formatCode="[$$-409]#,##0">
                  <c:v>21.235333333333333</c:v>
                </c:pt>
                <c:pt idx="4568" formatCode="[$$-409]#,##0">
                  <c:v>37.021333333333331</c:v>
                </c:pt>
                <c:pt idx="4569" formatCode="[$$-409]#,##0">
                  <c:v>35.951999999999998</c:v>
                </c:pt>
                <c:pt idx="4570" formatCode="[$$-409]#,##0">
                  <c:v>75.11333333333333</c:v>
                </c:pt>
                <c:pt idx="4571" formatCode="[$$-409]#,##0">
                  <c:v>209.72799999999998</c:v>
                </c:pt>
                <c:pt idx="4572" formatCode="[$$-409]#,##0">
                  <c:v>421.95799999999991</c:v>
                </c:pt>
                <c:pt idx="4573" formatCode="[$$-409]#,##0">
                  <c:v>390.46466666666669</c:v>
                </c:pt>
                <c:pt idx="4574" formatCode="[$$-409]#,##0">
                  <c:v>235.10333333333332</c:v>
                </c:pt>
                <c:pt idx="4575" formatCode="[$$-409]#,##0">
                  <c:v>24.746666666666666</c:v>
                </c:pt>
                <c:pt idx="4576" formatCode="[$$-409]#,##0">
                  <c:v>16.781333333333333</c:v>
                </c:pt>
                <c:pt idx="4577" formatCode="[$$-409]#,##0">
                  <c:v>49.847999999999992</c:v>
                </c:pt>
                <c:pt idx="4578" formatCode="[$$-409]#,##0">
                  <c:v>62.821333333333335</c:v>
                </c:pt>
                <c:pt idx="4579" formatCode="[$$-409]#,##0">
                  <c:v>139.52666666666667</c:v>
                </c:pt>
                <c:pt idx="4580" formatCode="[$$-409]#,##0">
                  <c:v>110.37066666666668</c:v>
                </c:pt>
                <c:pt idx="4581" formatCode="[$$-409]#,##0">
                  <c:v>96.315999999999988</c:v>
                </c:pt>
                <c:pt idx="4582" formatCode="[$$-409]#,##0">
                  <c:v>19.169333333333334</c:v>
                </c:pt>
                <c:pt idx="4583" formatCode="[$$-409]#,##0">
                  <c:v>36.151999999999994</c:v>
                </c:pt>
                <c:pt idx="4584" formatCode="[$$-409]#,##0">
                  <c:v>31.213333333333335</c:v>
                </c:pt>
                <c:pt idx="4585" formatCode="[$$-409]#,##0">
                  <c:v>225.244</c:v>
                </c:pt>
                <c:pt idx="4586" formatCode="[$$-409]#,##0">
                  <c:v>201.57733333333331</c:v>
                </c:pt>
                <c:pt idx="4587" formatCode="[$$-409]#,##0">
                  <c:v>206.98400000000001</c:v>
                </c:pt>
                <c:pt idx="4588" formatCode="[$$-409]#,##0">
                  <c:v>161.05000000000001</c:v>
                </c:pt>
                <c:pt idx="4589" formatCode="[$$-409]#,##0">
                  <c:v>165.10999999999999</c:v>
                </c:pt>
                <c:pt idx="4590" formatCode="[$$-409]#,##0">
                  <c:v>257.56466666666665</c:v>
                </c:pt>
                <c:pt idx="4591" formatCode="[$$-409]#,##0">
                  <c:v>155.49866666666665</c:v>
                </c:pt>
                <c:pt idx="4592" formatCode="[$$-409]#,##0">
                  <c:v>152.21199999999999</c:v>
                </c:pt>
                <c:pt idx="4593" formatCode="[$$-409]#,##0">
                  <c:v>352.32133333333331</c:v>
                </c:pt>
                <c:pt idx="4594" formatCode="[$$-409]#,##0">
                  <c:v>321.52733333333333</c:v>
                </c:pt>
                <c:pt idx="4595" formatCode="[$$-409]#,##0">
                  <c:v>330.20066666666668</c:v>
                </c:pt>
                <c:pt idx="4596" formatCode="[$$-409]#,##0">
                  <c:v>36.56666666666667</c:v>
                </c:pt>
                <c:pt idx="4597" formatCode="[$$-409]#,##0">
                  <c:v>49.109999999999992</c:v>
                </c:pt>
                <c:pt idx="4598" formatCode="[$$-409]#,##0">
                  <c:v>88.13</c:v>
                </c:pt>
                <c:pt idx="4599" formatCode="[$$-409]#,##0">
                  <c:v>126.61</c:v>
                </c:pt>
                <c:pt idx="4600" formatCode="[$$-409]#,##0">
                  <c:v>99.916666666666671</c:v>
                </c:pt>
                <c:pt idx="4601" formatCode="[$$-409]#,##0">
                  <c:v>55.680666666666667</c:v>
                </c:pt>
                <c:pt idx="4602" formatCode="[$$-409]#,##0">
                  <c:v>61.173333333333339</c:v>
                </c:pt>
                <c:pt idx="4603" formatCode="[$$-409]#,##0">
                  <c:v>61.407999999999994</c:v>
                </c:pt>
                <c:pt idx="4604" formatCode="[$$-409]#,##0">
                  <c:v>111.29866666666665</c:v>
                </c:pt>
                <c:pt idx="4605" formatCode="[$$-409]#,##0">
                  <c:v>75.385999999999996</c:v>
                </c:pt>
                <c:pt idx="4606" formatCode="[$$-409]#,##0">
                  <c:v>249.78133333333332</c:v>
                </c:pt>
                <c:pt idx="4607" formatCode="[$$-409]#,##0">
                  <c:v>195.83199999999999</c:v>
                </c:pt>
                <c:pt idx="4608" formatCode="[$$-409]#,##0">
                  <c:v>195.62199999999999</c:v>
                </c:pt>
                <c:pt idx="4609" formatCode="[$$-409]#,##0">
                  <c:v>32.858666666666664</c:v>
                </c:pt>
                <c:pt idx="4610" formatCode="[$$-409]#,##0">
                  <c:v>41.279999999999994</c:v>
                </c:pt>
                <c:pt idx="4611" formatCode="[$$-409]#,##0">
                  <c:v>42.031999999999996</c:v>
                </c:pt>
                <c:pt idx="4612" formatCode="[$$-409]#,##0">
                  <c:v>34.152000000000001</c:v>
                </c:pt>
                <c:pt idx="4613" formatCode="[$$-409]#,##0">
                  <c:v>44.628666666666668</c:v>
                </c:pt>
                <c:pt idx="4614" formatCode="[$$-409]#,##0">
                  <c:v>38.236666666666665</c:v>
                </c:pt>
                <c:pt idx="4615" formatCode="[$$-409]#,##0">
                  <c:v>75.201999999999998</c:v>
                </c:pt>
                <c:pt idx="4616" formatCode="[$$-409]#,##0">
                  <c:v>250.90533333333335</c:v>
                </c:pt>
                <c:pt idx="4617" formatCode="[$$-409]#,##0">
                  <c:v>422.40533333333332</c:v>
                </c:pt>
                <c:pt idx="4618" formatCode="[$$-409]#,##0">
                  <c:v>1337.5973333333334</c:v>
                </c:pt>
                <c:pt idx="4619" formatCode="[$$-409]#,##0">
                  <c:v>1171.124</c:v>
                </c:pt>
                <c:pt idx="4620" formatCode="[$$-409]#,##0">
                  <c:v>1015.9940000000001</c:v>
                </c:pt>
                <c:pt idx="4621" formatCode="[$$-409]#,##0">
                  <c:v>58.954000000000001</c:v>
                </c:pt>
                <c:pt idx="4622" formatCode="[$$-409]#,##0">
                  <c:v>87.972666666666669</c:v>
                </c:pt>
                <c:pt idx="4623" formatCode="[$$-409]#,##0">
                  <c:v>148.28266666666667</c:v>
                </c:pt>
                <c:pt idx="4624" formatCode="[$$-409]#,##0">
                  <c:v>150.05066666666667</c:v>
                </c:pt>
                <c:pt idx="4625" formatCode="[$$-409]#,##0">
                  <c:v>116.72200000000002</c:v>
                </c:pt>
                <c:pt idx="4626" formatCode="[$$-409]#,##0">
                  <c:v>38.855333333333327</c:v>
                </c:pt>
                <c:pt idx="4627" formatCode="[$$-409]#,##0">
                  <c:v>81.06</c:v>
                </c:pt>
                <c:pt idx="4628" formatCode="[$$-409]#,##0">
                  <c:v>67.42</c:v>
                </c:pt>
                <c:pt idx="4629" formatCode="[$$-409]#,##0">
                  <c:v>64.839999999999989</c:v>
                </c:pt>
                <c:pt idx="4630" formatCode="[$$-409]#,##0">
                  <c:v>35.173333333333339</c:v>
                </c:pt>
                <c:pt idx="4631" formatCode="[$$-409]#,##0">
                  <c:v>64.283333333333331</c:v>
                </c:pt>
                <c:pt idx="4632" formatCode="[$$-409]#,##0">
                  <c:v>254.03599999999997</c:v>
                </c:pt>
                <c:pt idx="4633" formatCode="[$$-409]#,##0">
                  <c:v>263.77933333333334</c:v>
                </c:pt>
                <c:pt idx="4634" formatCode="[$$-409]#,##0">
                  <c:v>303.43933333333331</c:v>
                </c:pt>
                <c:pt idx="4635" formatCode="[$$-409]#,##0">
                  <c:v>149.28</c:v>
                </c:pt>
                <c:pt idx="4636" formatCode="[$$-409]#,##0">
                  <c:v>126.41666666666667</c:v>
                </c:pt>
                <c:pt idx="4637" formatCode="[$$-409]#,##0">
                  <c:v>61.20333333333334</c:v>
                </c:pt>
                <c:pt idx="4638" formatCode="[$$-409]#,##0">
                  <c:v>553.20333333333338</c:v>
                </c:pt>
                <c:pt idx="4639" formatCode="[$$-409]#,##0">
                  <c:v>552.77</c:v>
                </c:pt>
                <c:pt idx="4640" formatCode="[$$-409]#,##0">
                  <c:v>538.05933333333326</c:v>
                </c:pt>
                <c:pt idx="4641" formatCode="[$$-409]#,##0">
                  <c:v>197.798</c:v>
                </c:pt>
                <c:pt idx="4642" formatCode="[$$-409]#,##0">
                  <c:v>196.22400000000002</c:v>
                </c:pt>
                <c:pt idx="4643" formatCode="[$$-409]#,##0">
                  <c:v>381.30133333333333</c:v>
                </c:pt>
                <c:pt idx="4644" formatCode="[$$-409]#,##0">
                  <c:v>236.84400000000002</c:v>
                </c:pt>
                <c:pt idx="4645" formatCode="[$$-409]#,##0">
                  <c:v>239.26133333333334</c:v>
                </c:pt>
                <c:pt idx="4646" formatCode="[$$-409]#,##0">
                  <c:v>198.01</c:v>
                </c:pt>
                <c:pt idx="4647" formatCode="[$$-409]#,##0">
                  <c:v>296.15199999999999</c:v>
                </c:pt>
                <c:pt idx="4648" formatCode="[$$-409]#,##0">
                  <c:v>313.07866666666666</c:v>
                </c:pt>
                <c:pt idx="4649" formatCode="[$$-409]#,##0">
                  <c:v>249.71333333333337</c:v>
                </c:pt>
                <c:pt idx="4650" formatCode="[$$-409]#,##0">
                  <c:v>168.23666666666668</c:v>
                </c:pt>
                <c:pt idx="4651" formatCode="[$$-409]#,##0">
                  <c:v>150.69</c:v>
                </c:pt>
                <c:pt idx="4652" formatCode="[$$-409]#,##0">
                  <c:v>124.65666666666665</c:v>
                </c:pt>
                <c:pt idx="4653" formatCode="[$$-409]#,##0">
                  <c:v>60.363333333333323</c:v>
                </c:pt>
                <c:pt idx="4654" formatCode="[$$-409]#,##0">
                  <c:v>71.525999999999996</c:v>
                </c:pt>
                <c:pt idx="4655" formatCode="[$$-409]#,##0">
                  <c:v>36.010666666666673</c:v>
                </c:pt>
                <c:pt idx="4656" formatCode="[$$-409]#,##0">
                  <c:v>42.949333333333335</c:v>
                </c:pt>
                <c:pt idx="4657" formatCode="[$$-409]#,##0">
                  <c:v>30.522666666666669</c:v>
                </c:pt>
                <c:pt idx="4658" formatCode="[$$-409]#,##0">
                  <c:v>16.621333333333336</c:v>
                </c:pt>
                <c:pt idx="4659" formatCode="[$$-409]#,##0">
                  <c:v>17.906666666666666</c:v>
                </c:pt>
                <c:pt idx="4660" formatCode="[$$-409]#,##0">
                  <c:v>296.62266666666665</c:v>
                </c:pt>
                <c:pt idx="4661" formatCode="[$$-409]#,##0">
                  <c:v>316.14</c:v>
                </c:pt>
                <c:pt idx="4662" formatCode="[$$-409]#,##0">
                  <c:v>307.95599999999996</c:v>
                </c:pt>
                <c:pt idx="4663" formatCode="[$$-409]#,##0">
                  <c:v>29.085999999999999</c:v>
                </c:pt>
                <c:pt idx="4664" formatCode="[$$-409]#,##0">
                  <c:v>9.0220000000000002</c:v>
                </c:pt>
                <c:pt idx="4665" formatCode="[$$-409]#,##0">
                  <c:v>34.661999999999999</c:v>
                </c:pt>
                <c:pt idx="4666" formatCode="[$$-409]#,##0">
                  <c:v>55.486666666666672</c:v>
                </c:pt>
                <c:pt idx="4667" formatCode="[$$-409]#,##0">
                  <c:v>53.653333333333336</c:v>
                </c:pt>
                <c:pt idx="4668" formatCode="[$$-409]#,##0">
                  <c:v>234.83493333333331</c:v>
                </c:pt>
                <c:pt idx="4669" formatCode="[$$-409]#,##0">
                  <c:v>469.06826666666666</c:v>
                </c:pt>
                <c:pt idx="4670" formatCode="[$$-409]#,##0">
                  <c:v>559.76159999999993</c:v>
                </c:pt>
                <c:pt idx="4671" formatCode="[$$-409]#,##0">
                  <c:v>563.92666666666662</c:v>
                </c:pt>
                <c:pt idx="4672" formatCode="[$$-409]#,##0">
                  <c:v>346.03</c:v>
                </c:pt>
                <c:pt idx="4673" formatCode="[$$-409]#,##0">
                  <c:v>342.63000000000005</c:v>
                </c:pt>
                <c:pt idx="4674" formatCode="[$$-409]#,##0">
                  <c:v>135.64599999999999</c:v>
                </c:pt>
                <c:pt idx="4675" formatCode="[$$-409]#,##0">
                  <c:v>107.012</c:v>
                </c:pt>
                <c:pt idx="4676" formatCode="[$$-409]#,##0">
                  <c:v>43.025333333333343</c:v>
                </c:pt>
                <c:pt idx="4677" formatCode="[$$-409]#,##0">
                  <c:v>65.62266666666666</c:v>
                </c:pt>
                <c:pt idx="4678" formatCode="[$$-409]#,##0">
                  <c:v>61.713333333333331</c:v>
                </c:pt>
                <c:pt idx="4679" formatCode="[$$-409]#,##0">
                  <c:v>55.402666666666669</c:v>
                </c:pt>
                <c:pt idx="4680" formatCode="[$$-409]#,##0">
                  <c:v>37.672666666666665</c:v>
                </c:pt>
                <c:pt idx="4681" formatCode="[$$-409]#,##0">
                  <c:v>318.52866666666665</c:v>
                </c:pt>
                <c:pt idx="4682" formatCode="[$$-409]#,##0">
                  <c:v>378.48600000000005</c:v>
                </c:pt>
                <c:pt idx="4683" formatCode="[$$-409]#,##0">
                  <c:v>423.24266666666671</c:v>
                </c:pt>
                <c:pt idx="4684" formatCode="[$$-409]#,##0">
                  <c:v>136.42866666666666</c:v>
                </c:pt>
                <c:pt idx="4685" formatCode="[$$-409]#,##0">
                  <c:v>59.316666666666663</c:v>
                </c:pt>
                <c:pt idx="4686" formatCode="[$$-409]#,##0">
                  <c:v>151.66</c:v>
                </c:pt>
                <c:pt idx="4687" formatCode="[$$-409]#,##0">
                  <c:v>152.40299999999999</c:v>
                </c:pt>
                <c:pt idx="4688" formatCode="[$$-409]#,##0">
                  <c:v>166.19766666666666</c:v>
                </c:pt>
                <c:pt idx="4689" formatCode="[$$-409]#,##0">
                  <c:v>43.219666666666662</c:v>
                </c:pt>
                <c:pt idx="4690" formatCode="[$$-409]#,##0">
                  <c:v>122.09866666666666</c:v>
                </c:pt>
                <c:pt idx="4691" formatCode="[$$-409]#,##0">
                  <c:v>178.74933333333331</c:v>
                </c:pt>
                <c:pt idx="4692" formatCode="[$$-409]#,##0">
                  <c:v>157.57333333333332</c:v>
                </c:pt>
                <c:pt idx="4693" formatCode="[$$-409]#,##0">
                  <c:v>86.629333333333321</c:v>
                </c:pt>
                <c:pt idx="4694" formatCode="[$$-409]#,##0">
                  <c:v>113.63600000000001</c:v>
                </c:pt>
                <c:pt idx="4695" formatCode="[$$-409]#,##0">
                  <c:v>158.27333333333334</c:v>
                </c:pt>
                <c:pt idx="4696" formatCode="[$$-409]#,##0">
                  <c:v>330.65333333333336</c:v>
                </c:pt>
                <c:pt idx="4697" formatCode="[$$-409]#,##0">
                  <c:v>300.38333333333333</c:v>
                </c:pt>
                <c:pt idx="4698" formatCode="[$$-409]#,##0">
                  <c:v>254.67933333333335</c:v>
                </c:pt>
                <c:pt idx="4699" formatCode="[$$-409]#,##0">
                  <c:v>97.264666666666656</c:v>
                </c:pt>
                <c:pt idx="4700" formatCode="[$$-409]#,##0">
                  <c:v>28.837333333333333</c:v>
                </c:pt>
                <c:pt idx="4701" formatCode="[$$-409]#,##0">
                  <c:v>29.75333333333333</c:v>
                </c:pt>
                <c:pt idx="4702" formatCode="[$$-409]#,##0">
                  <c:v>7.8520000000000003</c:v>
                </c:pt>
                <c:pt idx="4703" formatCode="[$$-409]#,##0">
                  <c:v>27.292666666666666</c:v>
                </c:pt>
                <c:pt idx="4704" formatCode="[$$-409]#,##0">
                  <c:v>29.500666666666671</c:v>
                </c:pt>
                <c:pt idx="4705" formatCode="[$$-409]#,##0">
                  <c:v>84.343333333333348</c:v>
                </c:pt>
                <c:pt idx="4706" formatCode="[$$-409]#,##0">
                  <c:v>361.26</c:v>
                </c:pt>
                <c:pt idx="4707" formatCode="[$$-409]#,##0">
                  <c:v>399.95666666666665</c:v>
                </c:pt>
                <c:pt idx="4708" formatCode="[$$-409]#,##0">
                  <c:v>346.1033333333333</c:v>
                </c:pt>
                <c:pt idx="4709" formatCode="[$$-409]#,##0">
                  <c:v>68.233333333333334</c:v>
                </c:pt>
                <c:pt idx="4710" formatCode="[$$-409]#,##0">
                  <c:v>24.947333333333336</c:v>
                </c:pt>
                <c:pt idx="4711" formatCode="[$$-409]#,##0">
                  <c:v>33.15</c:v>
                </c:pt>
                <c:pt idx="4712" formatCode="[$$-409]#,##0">
                  <c:v>31.236000000000001</c:v>
                </c:pt>
                <c:pt idx="4713" formatCode="[$$-409]#,##0">
                  <c:v>145.85333333333332</c:v>
                </c:pt>
                <c:pt idx="4714" formatCode="[$$-409]#,##0">
                  <c:v>200.952</c:v>
                </c:pt>
                <c:pt idx="4715" formatCode="[$$-409]#,##0">
                  <c:v>356.08266666666668</c:v>
                </c:pt>
                <c:pt idx="4716" formatCode="[$$-409]#,##0">
                  <c:v>243.92133333333337</c:v>
                </c:pt>
                <c:pt idx="4717" formatCode="[$$-409]#,##0">
                  <c:v>191.84666666666669</c:v>
                </c:pt>
                <c:pt idx="4718" formatCode="[$$-409]#,##0">
                  <c:v>333.58333333333331</c:v>
                </c:pt>
                <c:pt idx="4719" formatCode="[$$-409]#,##0">
                  <c:v>351.49666666666667</c:v>
                </c:pt>
                <c:pt idx="4720" formatCode="[$$-409]#,##0">
                  <c:v>426.0216666666667</c:v>
                </c:pt>
                <c:pt idx="4721" formatCode="[$$-409]#,##0">
                  <c:v>112.82499999999999</c:v>
                </c:pt>
                <c:pt idx="4722" formatCode="[$$-409]#,##0">
                  <c:v>97.081666666666663</c:v>
                </c:pt>
                <c:pt idx="4723" formatCode="[$$-409]#,##0">
                  <c:v>10.732666666666667</c:v>
                </c:pt>
                <c:pt idx="4724" formatCode="[$$-409]#,##0">
                  <c:v>232.054</c:v>
                </c:pt>
                <c:pt idx="4725" formatCode="[$$-409]#,##0">
                  <c:v>599.78399999999999</c:v>
                </c:pt>
                <c:pt idx="4726" formatCode="[$$-409]#,##0">
                  <c:v>688.47200000000009</c:v>
                </c:pt>
                <c:pt idx="4727" formatCode="[$$-409]#,##0">
                  <c:v>505.67200000000003</c:v>
                </c:pt>
                <c:pt idx="4728" formatCode="[$$-409]#,##0">
                  <c:v>138.22400000000002</c:v>
                </c:pt>
                <c:pt idx="4729" formatCode="[$$-409]#,##0">
                  <c:v>117.12</c:v>
                </c:pt>
                <c:pt idx="4730" formatCode="[$$-409]#,##0">
                  <c:v>79.361999999999995</c:v>
                </c:pt>
                <c:pt idx="4731" formatCode="[$$-409]#,##0">
                  <c:v>91.92</c:v>
                </c:pt>
                <c:pt idx="4732" formatCode="[$$-409]#,##0">
                  <c:v>27.679999999999996</c:v>
                </c:pt>
                <c:pt idx="4733" formatCode="[$$-409]#,##0">
                  <c:v>243.97199999999998</c:v>
                </c:pt>
                <c:pt idx="4734" formatCode="[$$-409]#,##0">
                  <c:v>228.97533333333331</c:v>
                </c:pt>
                <c:pt idx="4735" formatCode="[$$-409]#,##0">
                  <c:v>232.28200000000001</c:v>
                </c:pt>
                <c:pt idx="4736" formatCode="[$$-409]#,##0">
                  <c:v>35.360000000000007</c:v>
                </c:pt>
                <c:pt idx="4737" formatCode="[$$-409]#,##0">
                  <c:v>52.96</c:v>
                </c:pt>
                <c:pt idx="4738" formatCode="[$$-409]#,##0">
                  <c:v>54.861333333333334</c:v>
                </c:pt>
                <c:pt idx="4739" formatCode="[$$-409]#,##0">
                  <c:v>35.521333333333331</c:v>
                </c:pt>
                <c:pt idx="4740" formatCode="[$$-409]#,##0">
                  <c:v>18.238</c:v>
                </c:pt>
                <c:pt idx="4741" formatCode="[$$-409]#,##0">
                  <c:v>15.700000000000001</c:v>
                </c:pt>
                <c:pt idx="4742" formatCode="[$$-409]#,##0">
                  <c:v>15.013333333333334</c:v>
                </c:pt>
                <c:pt idx="4743" formatCode="[$$-409]#,##0">
                  <c:v>85.663333333333341</c:v>
                </c:pt>
                <c:pt idx="4744" formatCode="[$$-409]#,##0">
                  <c:v>119.00666666666666</c:v>
                </c:pt>
                <c:pt idx="4745" formatCode="[$$-409]#,##0">
                  <c:v>122.60333333333334</c:v>
                </c:pt>
                <c:pt idx="4746" formatCode="[$$-409]#,##0">
                  <c:v>57.333333333333336</c:v>
                </c:pt>
                <c:pt idx="4747" formatCode="[$$-409]#,##0">
                  <c:v>26.44</c:v>
                </c:pt>
                <c:pt idx="4748" formatCode="[$$-409]#,##0">
                  <c:v>31.343333333333334</c:v>
                </c:pt>
                <c:pt idx="4749" formatCode="[$$-409]#,##0">
                  <c:v>302.09333333333331</c:v>
                </c:pt>
                <c:pt idx="4750" formatCode="[$$-409]#,##0">
                  <c:v>303.89333333333332</c:v>
                </c:pt>
                <c:pt idx="4751" formatCode="[$$-409]#,##0">
                  <c:v>362.61599999999999</c:v>
                </c:pt>
                <c:pt idx="4752" formatCode="[$$-409]#,##0">
                  <c:v>90.872000000000014</c:v>
                </c:pt>
                <c:pt idx="4753" formatCode="[$$-409]#,##0">
                  <c:v>78.606000000000009</c:v>
                </c:pt>
                <c:pt idx="4754" formatCode="[$$-409]#,##0">
                  <c:v>47.181999999999995</c:v>
                </c:pt>
                <c:pt idx="4755" formatCode="[$$-409]#,##0">
                  <c:v>40.362000000000002</c:v>
                </c:pt>
                <c:pt idx="4756" formatCode="[$$-409]#,##0">
                  <c:v>53.525333333333343</c:v>
                </c:pt>
                <c:pt idx="4757" formatCode="[$$-409]#,##0">
                  <c:v>276.41333333333336</c:v>
                </c:pt>
                <c:pt idx="4758" formatCode="[$$-409]#,##0">
                  <c:v>292.07599999999996</c:v>
                </c:pt>
                <c:pt idx="4759" formatCode="[$$-409]#,##0">
                  <c:v>280.23733333333331</c:v>
                </c:pt>
                <c:pt idx="4760" formatCode="[$$-409]#,##0">
                  <c:v>20.885333333333335</c:v>
                </c:pt>
                <c:pt idx="4761" formatCode="[$$-409]#,##0">
                  <c:v>9.1573333333333338</c:v>
                </c:pt>
                <c:pt idx="4762" formatCode="[$$-409]#,##0">
                  <c:v>67.518666666666661</c:v>
                </c:pt>
                <c:pt idx="4763" formatCode="[$$-409]#,##0">
                  <c:v>74.803999999999988</c:v>
                </c:pt>
                <c:pt idx="4764" formatCode="[$$-409]#,##0">
                  <c:v>78.896666666666661</c:v>
                </c:pt>
                <c:pt idx="4765" formatCode="[$$-409]#,##0">
                  <c:v>55.756666666666661</c:v>
                </c:pt>
                <c:pt idx="4766" formatCode="[$$-409]#,##0">
                  <c:v>166.46333333333334</c:v>
                </c:pt>
                <c:pt idx="4767" formatCode="[$$-409]#,##0">
                  <c:v>166.24799999999999</c:v>
                </c:pt>
                <c:pt idx="4768" formatCode="[$$-409]#,##0">
                  <c:v>132.392</c:v>
                </c:pt>
                <c:pt idx="4769" formatCode="[$$-409]#,##0">
                  <c:v>14.512</c:v>
                </c:pt>
                <c:pt idx="4770" formatCode="[$$-409]#,##0">
                  <c:v>253.50933333333333</c:v>
                </c:pt>
                <c:pt idx="4771" formatCode="[$$-409]#,##0">
                  <c:v>251.68000000000004</c:v>
                </c:pt>
                <c:pt idx="4772" formatCode="[$$-409]#,##0">
                  <c:v>253.44000000000003</c:v>
                </c:pt>
                <c:pt idx="4773" formatCode="[$$-409]#,##0">
                  <c:v>80.12266666666666</c:v>
                </c:pt>
                <c:pt idx="4774" formatCode="[$$-409]#,##0">
                  <c:v>85.754666666666665</c:v>
                </c:pt>
                <c:pt idx="4775" formatCode="[$$-409]#,##0">
                  <c:v>84.804666666666648</c:v>
                </c:pt>
                <c:pt idx="4776" formatCode="[$$-409]#,##0">
                  <c:v>19.246666666666666</c:v>
                </c:pt>
                <c:pt idx="4777" formatCode="[$$-409]#,##0">
                  <c:v>45.106666666666662</c:v>
                </c:pt>
                <c:pt idx="4778" formatCode="[$$-409]#,##0">
                  <c:v>63.510666666666673</c:v>
                </c:pt>
                <c:pt idx="4779" formatCode="[$$-409]#,##0">
                  <c:v>282.65533333333332</c:v>
                </c:pt>
                <c:pt idx="4780" formatCode="[$$-409]#,##0">
                  <c:v>249.50066666666666</c:v>
                </c:pt>
                <c:pt idx="4781" formatCode="[$$-409]#,##0">
                  <c:v>241.77733333333333</c:v>
                </c:pt>
                <c:pt idx="4782" formatCode="[$$-409]#,##0">
                  <c:v>107.36266666666666</c:v>
                </c:pt>
                <c:pt idx="4783" formatCode="[$$-409]#,##0">
                  <c:v>111.24399999999999</c:v>
                </c:pt>
                <c:pt idx="4784" formatCode="[$$-409]#,##0">
                  <c:v>120.86533333333334</c:v>
                </c:pt>
                <c:pt idx="4785" formatCode="[$$-409]#,##0">
                  <c:v>28.973333333333333</c:v>
                </c:pt>
                <c:pt idx="4786" formatCode="[$$-409]#,##0">
                  <c:v>43.96</c:v>
                </c:pt>
                <c:pt idx="4787" formatCode="[$$-409]#,##0">
                  <c:v>38.24</c:v>
                </c:pt>
                <c:pt idx="4788" formatCode="[$$-409]#,##0">
                  <c:v>55.138666666666666</c:v>
                </c:pt>
                <c:pt idx="4789" formatCode="[$$-409]#,##0">
                  <c:v>157.42866666666666</c:v>
                </c:pt>
                <c:pt idx="4790" formatCode="[$$-409]#,##0">
                  <c:v>168.30866666666665</c:v>
                </c:pt>
                <c:pt idx="4791" formatCode="[$$-409]#,##0">
                  <c:v>159.23400000000001</c:v>
                </c:pt>
                <c:pt idx="4792" formatCode="[$$-409]#,##0">
                  <c:v>45.903999999999996</c:v>
                </c:pt>
                <c:pt idx="4793" formatCode="[$$-409]#,##0">
                  <c:v>31.928666666666668</c:v>
                </c:pt>
                <c:pt idx="4794" formatCode="[$$-409]#,##0">
                  <c:v>24.576666666666668</c:v>
                </c:pt>
                <c:pt idx="4795" formatCode="[$$-409]#,##0">
                  <c:v>35.45066666666667</c:v>
                </c:pt>
                <c:pt idx="4796" formatCode="[$$-409]#,##0">
                  <c:v>31.441999999999997</c:v>
                </c:pt>
                <c:pt idx="4797" formatCode="[$$-409]#,##0">
                  <c:v>39.626000000000005</c:v>
                </c:pt>
                <c:pt idx="4798" formatCode="[$$-409]#,##0">
                  <c:v>34.965333333333334</c:v>
                </c:pt>
                <c:pt idx="4799" formatCode="[$$-409]#,##0">
                  <c:v>26.186666666666667</c:v>
                </c:pt>
                <c:pt idx="4800" formatCode="[$$-409]#,##0">
                  <c:v>19.582666666666668</c:v>
                </c:pt>
                <c:pt idx="4801" formatCode="[$$-409]#,##0">
                  <c:v>9.5133333333333336</c:v>
                </c:pt>
                <c:pt idx="4802" formatCode="[$$-409]#,##0">
                  <c:v>21.122</c:v>
                </c:pt>
                <c:pt idx="4803" formatCode="[$$-409]#,##0">
                  <c:v>47.997999999999998</c:v>
                </c:pt>
                <c:pt idx="4804" formatCode="[$$-409]#,##0">
                  <c:v>56.180666666666667</c:v>
                </c:pt>
                <c:pt idx="4805" formatCode="[$$-409]#,##0">
                  <c:v>57.249333333333333</c:v>
                </c:pt>
                <c:pt idx="4806" formatCode="[$$-409]#,##0">
                  <c:v>38.123333333333335</c:v>
                </c:pt>
                <c:pt idx="4807" formatCode="[$$-409]#,##0">
                  <c:v>46.412666666666667</c:v>
                </c:pt>
                <c:pt idx="4808" formatCode="[$$-409]#,##0">
                  <c:v>97.359333333333325</c:v>
                </c:pt>
                <c:pt idx="4809" formatCode="[$$-409]#,##0">
                  <c:v>166.11599999999999</c:v>
                </c:pt>
                <c:pt idx="4810" formatCode="[$$-409]#,##0">
                  <c:v>271.86599999999999</c:v>
                </c:pt>
                <c:pt idx="4811" formatCode="[$$-409]#,##0">
                  <c:v>606.64466666666669</c:v>
                </c:pt>
                <c:pt idx="4812" formatCode="[$$-409]#,##0">
                  <c:v>542.87</c:v>
                </c:pt>
                <c:pt idx="4813" formatCode="[$$-409]#,##0">
                  <c:v>422.16400000000004</c:v>
                </c:pt>
                <c:pt idx="4814" formatCode="[$$-409]#,##0">
                  <c:v>28.26</c:v>
                </c:pt>
                <c:pt idx="4815" formatCode="[$$-409]#,##0">
                  <c:v>23.62</c:v>
                </c:pt>
                <c:pt idx="4816" formatCode="[$$-409]#,##0">
                  <c:v>44.824000000000005</c:v>
                </c:pt>
                <c:pt idx="4817" formatCode="[$$-409]#,##0">
                  <c:v>114.44799999999999</c:v>
                </c:pt>
                <c:pt idx="4818" formatCode="[$$-409]#,##0">
                  <c:v>106.34933333333333</c:v>
                </c:pt>
                <c:pt idx="4819" formatCode="[$$-409]#,##0">
                  <c:v>233.5813333333333</c:v>
                </c:pt>
                <c:pt idx="4820" formatCode="[$$-409]#,##0">
                  <c:v>285.8533333333333</c:v>
                </c:pt>
                <c:pt idx="4821" formatCode="[$$-409]#,##0">
                  <c:v>297.35200000000003</c:v>
                </c:pt>
                <c:pt idx="4822" formatCode="[$$-409]#,##0">
                  <c:v>153.05100000000002</c:v>
                </c:pt>
                <c:pt idx="4823" formatCode="[$$-409]#,##0">
                  <c:v>67.584999999999994</c:v>
                </c:pt>
                <c:pt idx="4824" formatCode="[$$-409]#,##0">
                  <c:v>78.617000000000004</c:v>
                </c:pt>
                <c:pt idx="4825" formatCode="[$$-409]#,##0">
                  <c:v>73.173999999999992</c:v>
                </c:pt>
                <c:pt idx="4826" formatCode="[$$-409]#,##0">
                  <c:v>53.829333333333331</c:v>
                </c:pt>
                <c:pt idx="4827" formatCode="[$$-409]#,##0">
                  <c:v>29.725333333333335</c:v>
                </c:pt>
                <c:pt idx="4828" formatCode="[$$-409]#,##0">
                  <c:v>29.64533333333333</c:v>
                </c:pt>
                <c:pt idx="4829" formatCode="[$$-409]#,##0">
                  <c:v>88.432000000000002</c:v>
                </c:pt>
                <c:pt idx="4830" formatCode="[$$-409]#,##0">
                  <c:v>98.762</c:v>
                </c:pt>
                <c:pt idx="4831" formatCode="[$$-409]#,##0">
                  <c:v>101.69666666666666</c:v>
                </c:pt>
                <c:pt idx="4832" formatCode="[$$-409]#,##0">
                  <c:v>23.866666666666664</c:v>
                </c:pt>
                <c:pt idx="4833" formatCode="[$$-409]#,##0">
                  <c:v>24.963333333333335</c:v>
                </c:pt>
                <c:pt idx="4834" formatCode="[$$-409]#,##0">
                  <c:v>38.090000000000003</c:v>
                </c:pt>
                <c:pt idx="4835" formatCode="[$$-409]#,##0">
                  <c:v>40.605333333333334</c:v>
                </c:pt>
                <c:pt idx="4836" formatCode="[$$-409]#,##0">
                  <c:v>28.564666666666668</c:v>
                </c:pt>
                <c:pt idx="4837" formatCode="[$$-409]#,##0">
                  <c:v>17.159333333333333</c:v>
                </c:pt>
                <c:pt idx="4838" formatCode="[$$-409]#,##0">
                  <c:v>63.306000000000004</c:v>
                </c:pt>
                <c:pt idx="4839" formatCode="[$$-409]#,##0">
                  <c:v>71.233333333333334</c:v>
                </c:pt>
                <c:pt idx="4840" formatCode="[$$-409]#,##0">
                  <c:v>63.836333333333336</c:v>
                </c:pt>
                <c:pt idx="4841" formatCode="[$$-409]#,##0">
                  <c:v>92.350999999999999</c:v>
                </c:pt>
                <c:pt idx="4842" formatCode="[$$-409]#,##0">
                  <c:v>88.144333333333336</c:v>
                </c:pt>
                <c:pt idx="4843" formatCode="[$$-409]#,##0">
                  <c:v>88.688000000000002</c:v>
                </c:pt>
                <c:pt idx="4844" formatCode="[$$-409]#,##0">
                  <c:v>10.885333333333335</c:v>
                </c:pt>
                <c:pt idx="4845" formatCode="[$$-409]#,##0">
                  <c:v>93.885333333333335</c:v>
                </c:pt>
                <c:pt idx="4846" formatCode="[$$-409]#,##0">
                  <c:v>115.36799999999999</c:v>
                </c:pt>
                <c:pt idx="4847" formatCode="[$$-409]#,##0">
                  <c:v>114.97333333333331</c:v>
                </c:pt>
                <c:pt idx="4848" formatCode="[$$-409]#,##0">
                  <c:v>28.946666666666669</c:v>
                </c:pt>
                <c:pt idx="4849" formatCode="[$$-409]#,##0">
                  <c:v>330.37599999999998</c:v>
                </c:pt>
                <c:pt idx="4850" formatCode="[$$-409]#,##0">
                  <c:v>428.54666666666662</c:v>
                </c:pt>
                <c:pt idx="4851" formatCode="[$$-409]#,##0">
                  <c:v>588.54666666666662</c:v>
                </c:pt>
                <c:pt idx="4852" formatCode="[$$-409]#,##0">
                  <c:v>267.42</c:v>
                </c:pt>
                <c:pt idx="4853" formatCode="[$$-409]#,##0">
                  <c:v>169.12</c:v>
                </c:pt>
                <c:pt idx="4854" formatCode="[$$-409]#,##0">
                  <c:v>10.24</c:v>
                </c:pt>
                <c:pt idx="4855" formatCode="[$$-409]#,##0">
                  <c:v>29.395999999999997</c:v>
                </c:pt>
                <c:pt idx="4856" formatCode="[$$-409]#,##0">
                  <c:v>52.282666666666664</c:v>
                </c:pt>
                <c:pt idx="4857" formatCode="[$$-409]#,##0">
                  <c:v>204.1526666666667</c:v>
                </c:pt>
                <c:pt idx="4858" formatCode="[$$-409]#,##0">
                  <c:v>184.21400000000003</c:v>
                </c:pt>
                <c:pt idx="4859" formatCode="[$$-409]#,##0">
                  <c:v>756.34066666666661</c:v>
                </c:pt>
                <c:pt idx="4860" formatCode="[$$-409]#,##0">
                  <c:v>854.17466666666667</c:v>
                </c:pt>
                <c:pt idx="4861" formatCode="[$$-409]#,##0">
                  <c:v>857.56666666666661</c:v>
                </c:pt>
                <c:pt idx="4862" formatCode="[$$-409]#,##0">
                  <c:v>276.18933333333331</c:v>
                </c:pt>
                <c:pt idx="4863" formatCode="[$$-409]#,##0">
                  <c:v>103.39533333333333</c:v>
                </c:pt>
                <c:pt idx="4864" formatCode="[$$-409]#,##0">
                  <c:v>898.17399999999998</c:v>
                </c:pt>
                <c:pt idx="4865" formatCode="[$$-409]#,##0">
                  <c:v>1069.2326666666665</c:v>
                </c:pt>
                <c:pt idx="4866" formatCode="[$$-409]#,##0">
                  <c:v>1104.2126666666666</c:v>
                </c:pt>
                <c:pt idx="4867" formatCode="[$$-409]#,##0">
                  <c:v>305.52466666666663</c:v>
                </c:pt>
                <c:pt idx="4868" formatCode="[$$-409]#,##0">
                  <c:v>147.846</c:v>
                </c:pt>
                <c:pt idx="4869" formatCode="[$$-409]#,##0">
                  <c:v>109.39066666666668</c:v>
                </c:pt>
                <c:pt idx="4870" formatCode="[$$-409]#,##0">
                  <c:v>107.11866666666668</c:v>
                </c:pt>
                <c:pt idx="4871" formatCode="[$$-409]#,##0">
                  <c:v>83.229333333333344</c:v>
                </c:pt>
                <c:pt idx="4872" formatCode="[$$-409]#,##0">
                  <c:v>22.986666666666668</c:v>
                </c:pt>
                <c:pt idx="4873" formatCode="[$$-409]#,##0">
                  <c:v>22.774666666666665</c:v>
                </c:pt>
                <c:pt idx="4874" formatCode="[$$-409]#,##0">
                  <c:v>56.601333333333336</c:v>
                </c:pt>
                <c:pt idx="4875" formatCode="[$$-409]#,##0">
                  <c:v>60.851999999999997</c:v>
                </c:pt>
                <c:pt idx="4876" formatCode="[$$-409]#,##0">
                  <c:v>62.52</c:v>
                </c:pt>
                <c:pt idx="4877" formatCode="[$$-409]#,##0">
                  <c:v>23.324666666666662</c:v>
                </c:pt>
                <c:pt idx="4878" formatCode="[$$-409]#,##0">
                  <c:v>4.5753333333333339</c:v>
                </c:pt>
                <c:pt idx="4879" formatCode="[$$-409]#,##0">
                  <c:v>327.81799999999998</c:v>
                </c:pt>
                <c:pt idx="4880" formatCode="[$$-409]#,##0">
                  <c:v>1077.05</c:v>
                </c:pt>
                <c:pt idx="4881" formatCode="[$$-409]#,##0">
                  <c:v>1095.25</c:v>
                </c:pt>
                <c:pt idx="4882" formatCode="[$$-409]#,##0">
                  <c:v>827.00999999999988</c:v>
                </c:pt>
                <c:pt idx="4883" formatCode="[$$-409]#,##0">
                  <c:v>78.160000000000011</c:v>
                </c:pt>
                <c:pt idx="4884" formatCode="[$$-409]#,##0">
                  <c:v>96.25333333333333</c:v>
                </c:pt>
                <c:pt idx="4885" formatCode="[$$-409]#,##0">
                  <c:v>100.07666666666667</c:v>
                </c:pt>
                <c:pt idx="4886" formatCode="[$$-409]#,##0">
                  <c:v>132.85666666666665</c:v>
                </c:pt>
                <c:pt idx="4887" formatCode="[$$-409]#,##0">
                  <c:v>470.12999999999994</c:v>
                </c:pt>
                <c:pt idx="4888" formatCode="[$$-409]#,##0">
                  <c:v>830.34</c:v>
                </c:pt>
                <c:pt idx="4889" formatCode="[$$-409]#,##0">
                  <c:v>799.38</c:v>
                </c:pt>
                <c:pt idx="4890" formatCode="[$$-409]#,##0">
                  <c:v>436.68666666666667</c:v>
                </c:pt>
                <c:pt idx="4891" formatCode="[$$-409]#,##0">
                  <c:v>16.986666666666668</c:v>
                </c:pt>
                <c:pt idx="4892" formatCode="[$$-409]#,##0">
                  <c:v>89.806666666666672</c:v>
                </c:pt>
                <c:pt idx="4893" formatCode="[$$-409]#,##0">
                  <c:v>93.126666666666665</c:v>
                </c:pt>
                <c:pt idx="4894" formatCode="[$$-409]#,##0">
                  <c:v>112.38</c:v>
                </c:pt>
                <c:pt idx="4895" formatCode="[$$-409]#,##0">
                  <c:v>409.26</c:v>
                </c:pt>
                <c:pt idx="4896" formatCode="[$$-409]#,##0">
                  <c:v>454.41733333333337</c:v>
                </c:pt>
                <c:pt idx="4897" formatCode="[$$-409]#,##0">
                  <c:v>436.42000000000007</c:v>
                </c:pt>
                <c:pt idx="4898" formatCode="[$$-409]#,##0">
                  <c:v>72.564000000000007</c:v>
                </c:pt>
                <c:pt idx="4899" formatCode="[$$-409]#,##0">
                  <c:v>171.88</c:v>
                </c:pt>
                <c:pt idx="4900" formatCode="[$$-409]#,##0">
                  <c:v>173.88399999999999</c:v>
                </c:pt>
                <c:pt idx="4901" formatCode="[$$-409]#,##0">
                  <c:v>173.74</c:v>
                </c:pt>
                <c:pt idx="4902" formatCode="[$$-409]#,##0">
                  <c:v>43.830000000000005</c:v>
                </c:pt>
                <c:pt idx="4903" formatCode="[$$-409]#,##0">
                  <c:v>263.85599999999999</c:v>
                </c:pt>
                <c:pt idx="4904" formatCode="[$$-409]#,##0">
                  <c:v>262.85599999999999</c:v>
                </c:pt>
                <c:pt idx="4905" formatCode="[$$-409]#,##0">
                  <c:v>322.29266666666666</c:v>
                </c:pt>
                <c:pt idx="4906" formatCode="[$$-409]#,##0">
                  <c:v>101.54266666666666</c:v>
                </c:pt>
                <c:pt idx="4907" formatCode="[$$-409]#,##0">
                  <c:v>97.098666666666659</c:v>
                </c:pt>
                <c:pt idx="4908" formatCode="[$$-409]#,##0">
                  <c:v>13.244</c:v>
                </c:pt>
                <c:pt idx="4909" formatCode="[$$-409]#,##0">
                  <c:v>21.403999999999996</c:v>
                </c:pt>
                <c:pt idx="4910" formatCode="[$$-409]#,##0">
                  <c:v>55.536000000000001</c:v>
                </c:pt>
                <c:pt idx="4911" formatCode="[$$-409]#,##0">
                  <c:v>51.413999999999994</c:v>
                </c:pt>
                <c:pt idx="4912" formatCode="[$$-409]#,##0">
                  <c:v>40.153999999999996</c:v>
                </c:pt>
                <c:pt idx="4913" formatCode="[$$-409]#,##0">
                  <c:v>14.812666666666667</c:v>
                </c:pt>
                <c:pt idx="4914" formatCode="[$$-409]#,##0">
                  <c:v>17.806666666666668</c:v>
                </c:pt>
                <c:pt idx="4915" formatCode="[$$-409]#,##0">
                  <c:v>39.352000000000004</c:v>
                </c:pt>
                <c:pt idx="4916" formatCode="[$$-409]#,##0">
                  <c:v>112.05133333333333</c:v>
                </c:pt>
                <c:pt idx="4917" formatCode="[$$-409]#,##0">
                  <c:v>165.04733333333334</c:v>
                </c:pt>
                <c:pt idx="4918" formatCode="[$$-409]#,##0">
                  <c:v>219.99266666666665</c:v>
                </c:pt>
                <c:pt idx="4919" formatCode="[$$-409]#,##0">
                  <c:v>136.07199999999997</c:v>
                </c:pt>
                <c:pt idx="4920" formatCode="[$$-409]#,##0">
                  <c:v>110.11866666666667</c:v>
                </c:pt>
                <c:pt idx="4921" formatCode="[$$-409]#,##0">
                  <c:v>33.998666666666672</c:v>
                </c:pt>
                <c:pt idx="4922" formatCode="[$$-409]#,##0">
                  <c:v>242.93333333333337</c:v>
                </c:pt>
                <c:pt idx="4923" formatCode="[$$-409]#,##0">
                  <c:v>241.06666666666669</c:v>
                </c:pt>
                <c:pt idx="4924" formatCode="[$$-409]#,##0">
                  <c:v>244.82000000000002</c:v>
                </c:pt>
                <c:pt idx="4925" formatCode="[$$-409]#,##0">
                  <c:v>65.545000000000002</c:v>
                </c:pt>
                <c:pt idx="4926" formatCode="[$$-409]#,##0">
                  <c:v>41.865000000000002</c:v>
                </c:pt>
                <c:pt idx="4927" formatCode="[$$-409]#,##0">
                  <c:v>335.95499999999998</c:v>
                </c:pt>
                <c:pt idx="4928" formatCode="[$$-409]#,##0">
                  <c:v>324.78000000000003</c:v>
                </c:pt>
                <c:pt idx="4929" formatCode="[$$-409]#,##0">
                  <c:v>323.28000000000003</c:v>
                </c:pt>
                <c:pt idx="4930" formatCode="[$$-409]#,##0">
                  <c:v>31.929999999999996</c:v>
                </c:pt>
                <c:pt idx="4931" formatCode="[$$-409]#,##0">
                  <c:v>16.858666666666668</c:v>
                </c:pt>
                <c:pt idx="4932" formatCode="[$$-409]#,##0">
                  <c:v>12.238666666666667</c:v>
                </c:pt>
                <c:pt idx="4933" formatCode="[$$-409]#,##0">
                  <c:v>6.0426666666666664</c:v>
                </c:pt>
                <c:pt idx="4934" formatCode="[$$-409]#,##0">
                  <c:v>7.4559999999999995</c:v>
                </c:pt>
                <c:pt idx="4935" formatCode="[$$-409]#,##0">
                  <c:v>18.34266666666667</c:v>
                </c:pt>
                <c:pt idx="4936" formatCode="[$$-409]#,##0">
                  <c:v>458.78866666666664</c:v>
                </c:pt>
                <c:pt idx="4937" formatCode="[$$-409]#,##0">
                  <c:v>564.52966666666669</c:v>
                </c:pt>
                <c:pt idx="4938" formatCode="[$$-409]#,##0">
                  <c:v>559.91633333333334</c:v>
                </c:pt>
                <c:pt idx="4939" formatCode="[$$-409]#,##0">
                  <c:v>540.90633333333335</c:v>
                </c:pt>
                <c:pt idx="4940" formatCode="[$$-409]#,##0">
                  <c:v>524.21333333333337</c:v>
                </c:pt>
                <c:pt idx="4941" formatCode="[$$-409]#,##0">
                  <c:v>519.47333333333336</c:v>
                </c:pt>
                <c:pt idx="4942" formatCode="[$$-409]#,##0">
                  <c:v>221.64666666666668</c:v>
                </c:pt>
                <c:pt idx="4943" formatCode="[$$-409]#,##0">
                  <c:v>159.03333333333333</c:v>
                </c:pt>
                <c:pt idx="4944" formatCode="[$$-409]#,##0">
                  <c:v>161.03333333333333</c:v>
                </c:pt>
                <c:pt idx="4945" formatCode="[$$-409]#,##0">
                  <c:v>37.373333333333328</c:v>
                </c:pt>
                <c:pt idx="4946" formatCode="[$$-409]#,##0">
                  <c:v>15.093333333333334</c:v>
                </c:pt>
                <c:pt idx="4947" formatCode="[$$-409]#,##0">
                  <c:v>50.362666666666662</c:v>
                </c:pt>
                <c:pt idx="4948" formatCode="[$$-409]#,##0">
                  <c:v>55.189333333333337</c:v>
                </c:pt>
                <c:pt idx="4949" formatCode="[$$-409]#,##0">
                  <c:v>49.582666666666661</c:v>
                </c:pt>
                <c:pt idx="4950" formatCode="[$$-409]#,##0">
                  <c:v>14.74</c:v>
                </c:pt>
                <c:pt idx="4951" formatCode="[$$-409]#,##0">
                  <c:v>31.620000000000005</c:v>
                </c:pt>
                <c:pt idx="4952" formatCode="[$$-409]#,##0">
                  <c:v>56.113333333333337</c:v>
                </c:pt>
                <c:pt idx="4953" formatCode="[$$-409]#,##0">
                  <c:v>57.813333333333333</c:v>
                </c:pt>
                <c:pt idx="4954" formatCode="[$$-409]#,##0">
                  <c:v>61.033333333333339</c:v>
                </c:pt>
                <c:pt idx="4955" formatCode="[$$-409]#,##0">
                  <c:v>44.866666666666667</c:v>
                </c:pt>
                <c:pt idx="4956" formatCode="[$$-409]#,##0">
                  <c:v>39.683999999999997</c:v>
                </c:pt>
                <c:pt idx="4957" formatCode="[$$-409]#,##0">
                  <c:v>19.591999999999999</c:v>
                </c:pt>
                <c:pt idx="4958" formatCode="[$$-409]#,##0">
                  <c:v>27.522666666666666</c:v>
                </c:pt>
                <c:pt idx="4959" formatCode="[$$-409]#,##0">
                  <c:v>49.298666666666669</c:v>
                </c:pt>
                <c:pt idx="4960" formatCode="[$$-409]#,##0">
                  <c:v>59.248000000000012</c:v>
                </c:pt>
                <c:pt idx="4961" formatCode="[$$-409]#,##0">
                  <c:v>44.830666666666673</c:v>
                </c:pt>
                <c:pt idx="4962" formatCode="[$$-409]#,##0">
                  <c:v>103.19733333333333</c:v>
                </c:pt>
                <c:pt idx="4963" formatCode="[$$-409]#,##0">
                  <c:v>89.548000000000002</c:v>
                </c:pt>
                <c:pt idx="4964" formatCode="[$$-409]#,##0">
                  <c:v>239.24800000000002</c:v>
                </c:pt>
                <c:pt idx="4965" formatCode="[$$-409]#,##0">
                  <c:v>201.21799999999999</c:v>
                </c:pt>
                <c:pt idx="4966" formatCode="[$$-409]#,##0">
                  <c:v>201.42999999999998</c:v>
                </c:pt>
                <c:pt idx="4967" formatCode="[$$-409]#,##0">
                  <c:v>112.41000000000001</c:v>
                </c:pt>
                <c:pt idx="4968" formatCode="[$$-409]#,##0">
                  <c:v>106.45333333333333</c:v>
                </c:pt>
                <c:pt idx="4969" formatCode="[$$-409]#,##0">
                  <c:v>172.98133333333331</c:v>
                </c:pt>
                <c:pt idx="4970" formatCode="[$$-409]#,##0">
                  <c:v>118.35866666666668</c:v>
                </c:pt>
                <c:pt idx="4971" formatCode="[$$-409]#,##0">
                  <c:v>93.221333333333334</c:v>
                </c:pt>
                <c:pt idx="4972" formatCode="[$$-409]#,##0">
                  <c:v>53.482666666666667</c:v>
                </c:pt>
                <c:pt idx="4973" formatCode="[$$-409]#,##0">
                  <c:v>45.745333333333328</c:v>
                </c:pt>
                <c:pt idx="4974" formatCode="[$$-409]#,##0">
                  <c:v>272.92933333333332</c:v>
                </c:pt>
                <c:pt idx="4975" formatCode="[$$-409]#,##0">
                  <c:v>250.46</c:v>
                </c:pt>
                <c:pt idx="4976" formatCode="[$$-409]#,##0">
                  <c:v>248.38933333333333</c:v>
                </c:pt>
                <c:pt idx="4977" formatCode="[$$-409]#,##0">
                  <c:v>267.32933333333335</c:v>
                </c:pt>
                <c:pt idx="4978" formatCode="[$$-409]#,##0">
                  <c:v>267.06533333333334</c:v>
                </c:pt>
                <c:pt idx="4979" formatCode="[$$-409]#,##0">
                  <c:v>266.28800000000001</c:v>
                </c:pt>
                <c:pt idx="4980" formatCode="[$$-409]#,##0">
                  <c:v>14.654666666666666</c:v>
                </c:pt>
                <c:pt idx="4981" formatCode="[$$-409]#,##0">
                  <c:v>9.538666666666666</c:v>
                </c:pt>
                <c:pt idx="4982" formatCode="[$$-409]#,##0">
                  <c:v>36.366666666666667</c:v>
                </c:pt>
                <c:pt idx="4983" formatCode="[$$-409]#,##0">
                  <c:v>32.43333333333333</c:v>
                </c:pt>
                <c:pt idx="4984" formatCode="[$$-409]#,##0">
                  <c:v>35.493333333333332</c:v>
                </c:pt>
                <c:pt idx="4985" formatCode="[$$-409]#,##0">
                  <c:v>12.397333333333334</c:v>
                </c:pt>
                <c:pt idx="4986" formatCode="[$$-409]#,##0">
                  <c:v>451.904</c:v>
                </c:pt>
                <c:pt idx="4987" formatCode="[$$-409]#,##0">
                  <c:v>448.13999999999993</c:v>
                </c:pt>
                <c:pt idx="4988" formatCode="[$$-409]#,##0">
                  <c:v>445.18</c:v>
                </c:pt>
                <c:pt idx="4989" formatCode="[$$-409]#,##0">
                  <c:v>233.06266666666667</c:v>
                </c:pt>
                <c:pt idx="4990" formatCode="[$$-409]#,##0">
                  <c:v>862.02333333333343</c:v>
                </c:pt>
                <c:pt idx="4991" formatCode="[$$-409]#,##0">
                  <c:v>878.44466666666676</c:v>
                </c:pt>
                <c:pt idx="4992" formatCode="[$$-409]#,##0">
                  <c:v>654.78599999999994</c:v>
                </c:pt>
                <c:pt idx="4993" formatCode="[$$-409]#,##0">
                  <c:v>31.562666666666662</c:v>
                </c:pt>
                <c:pt idx="4994" formatCode="[$$-409]#,##0">
                  <c:v>30.272000000000002</c:v>
                </c:pt>
                <c:pt idx="4995" formatCode="[$$-409]#,##0">
                  <c:v>40.389333333333333</c:v>
                </c:pt>
                <c:pt idx="4996" formatCode="[$$-409]#,##0">
                  <c:v>37.979999999999997</c:v>
                </c:pt>
                <c:pt idx="4997" formatCode="[$$-409]#,##0">
                  <c:v>57.155999999999999</c:v>
                </c:pt>
                <c:pt idx="4998" formatCode="[$$-409]#,##0">
                  <c:v>59.794666666666672</c:v>
                </c:pt>
                <c:pt idx="4999" formatCode="[$$-409]#,##0">
                  <c:v>82.093999999999994</c:v>
                </c:pt>
                <c:pt idx="5000" formatCode="[$$-409]#,##0">
                  <c:v>68.73</c:v>
                </c:pt>
                <c:pt idx="5001" formatCode="[$$-409]#,##0">
                  <c:v>113.69666666666667</c:v>
                </c:pt>
                <c:pt idx="5002" formatCode="[$$-409]#,##0">
                  <c:v>90.553333333333342</c:v>
                </c:pt>
                <c:pt idx="5003" formatCode="[$$-409]#,##0">
                  <c:v>83.316666666666663</c:v>
                </c:pt>
                <c:pt idx="5004" formatCode="[$$-409]#,##0">
                  <c:v>257.55</c:v>
                </c:pt>
                <c:pt idx="5005" formatCode="[$$-409]#,##0">
                  <c:v>1027.9966666666667</c:v>
                </c:pt>
                <c:pt idx="5006" formatCode="[$$-409]#,##0">
                  <c:v>1018.0466666666666</c:v>
                </c:pt>
                <c:pt idx="5007" formatCode="[$$-409]#,##0">
                  <c:v>783.12066666666669</c:v>
                </c:pt>
                <c:pt idx="5008" formatCode="[$$-409]#,##0">
                  <c:v>273.142</c:v>
                </c:pt>
                <c:pt idx="5009" formatCode="[$$-409]#,##0">
                  <c:v>268.80300000000005</c:v>
                </c:pt>
                <c:pt idx="5010" formatCode="[$$-409]#,##0">
                  <c:v>335.62200000000001</c:v>
                </c:pt>
                <c:pt idx="5011" formatCode="[$$-409]#,##0">
                  <c:v>82.944000000000003</c:v>
                </c:pt>
                <c:pt idx="5012" formatCode="[$$-409]#,##0">
                  <c:v>155.40966666666668</c:v>
                </c:pt>
                <c:pt idx="5013" formatCode="[$$-409]#,##0">
                  <c:v>155.60466666666665</c:v>
                </c:pt>
                <c:pt idx="5014" formatCode="[$$-409]#,##0">
                  <c:v>156.01733333333334</c:v>
                </c:pt>
                <c:pt idx="5015" formatCode="[$$-409]#,##0">
                  <c:v>582.70266666666669</c:v>
                </c:pt>
                <c:pt idx="5016" formatCode="[$$-409]#,##0">
                  <c:v>515.88466666666659</c:v>
                </c:pt>
                <c:pt idx="5017" formatCode="[$$-409]#,##0">
                  <c:v>761.65200000000004</c:v>
                </c:pt>
                <c:pt idx="5018" formatCode="[$$-409]#,##0">
                  <c:v>267.68</c:v>
                </c:pt>
                <c:pt idx="5019" formatCode="[$$-409]#,##0">
                  <c:v>380.17</c:v>
                </c:pt>
                <c:pt idx="5020" formatCode="[$$-409]#,##0">
                  <c:v>146.89333333333332</c:v>
                </c:pt>
                <c:pt idx="5021" formatCode="[$$-409]#,##0">
                  <c:v>397.56333333333333</c:v>
                </c:pt>
                <c:pt idx="5022" formatCode="[$$-409]#,##0">
                  <c:v>295.01</c:v>
                </c:pt>
                <c:pt idx="5023" formatCode="[$$-409]#,##0">
                  <c:v>281.95666666666665</c:v>
                </c:pt>
                <c:pt idx="5024" formatCode="[$$-409]#,##0">
                  <c:v>178.45666666666668</c:v>
                </c:pt>
                <c:pt idx="5025" formatCode="[$$-409]#,##0">
                  <c:v>211.02333333333334</c:v>
                </c:pt>
                <c:pt idx="5026" formatCode="[$$-409]#,##0">
                  <c:v>300.75333333333333</c:v>
                </c:pt>
                <c:pt idx="5027" formatCode="[$$-409]#,##0">
                  <c:v>226.75533333333337</c:v>
                </c:pt>
                <c:pt idx="5028" formatCode="[$$-409]#,##0">
                  <c:v>183.66200000000001</c:v>
                </c:pt>
                <c:pt idx="5029" formatCode="[$$-409]#,##0">
                  <c:v>85.628666666666675</c:v>
                </c:pt>
                <c:pt idx="5030" formatCode="[$$-409]#,##0">
                  <c:v>45.50866666666667</c:v>
                </c:pt>
                <c:pt idx="5031" formatCode="[$$-409]#,##0">
                  <c:v>113.70866666666666</c:v>
                </c:pt>
                <c:pt idx="5032" formatCode="[$$-409]#,##0">
                  <c:v>119.682</c:v>
                </c:pt>
                <c:pt idx="5033" formatCode="[$$-409]#,##0">
                  <c:v>308.94333333333333</c:v>
                </c:pt>
                <c:pt idx="5034" formatCode="[$$-409]#,##0">
                  <c:v>455.81333333333333</c:v>
                </c:pt>
                <c:pt idx="5035" formatCode="[$$-409]#,##0">
                  <c:v>458.2833333333333</c:v>
                </c:pt>
                <c:pt idx="5036" formatCode="[$$-409]#,##0">
                  <c:v>309.13666666666666</c:v>
                </c:pt>
                <c:pt idx="5037" formatCode="[$$-409]#,##0">
                  <c:v>157.89866666666668</c:v>
                </c:pt>
                <c:pt idx="5038" formatCode="[$$-409]#,##0">
                  <c:v>385.26533333333333</c:v>
                </c:pt>
                <c:pt idx="5039" formatCode="[$$-409]#,##0">
                  <c:v>378.96533333333332</c:v>
                </c:pt>
                <c:pt idx="5040" formatCode="[$$-409]#,##0">
                  <c:v>334.92333333333335</c:v>
                </c:pt>
                <c:pt idx="5041" formatCode="[$$-409]#,##0">
                  <c:v>139.5633333333333</c:v>
                </c:pt>
                <c:pt idx="5042" formatCode="[$$-409]#,##0">
                  <c:v>221.69666666666663</c:v>
                </c:pt>
                <c:pt idx="5043" formatCode="[$$-409]#,##0">
                  <c:v>219.59333333333333</c:v>
                </c:pt>
                <c:pt idx="5044" formatCode="[$$-409]#,##0">
                  <c:v>416.53999999999996</c:v>
                </c:pt>
                <c:pt idx="5045" formatCode="[$$-409]#,##0">
                  <c:v>262.44799999999998</c:v>
                </c:pt>
                <c:pt idx="5046" formatCode="[$$-409]#,##0">
                  <c:v>246.88133333333334</c:v>
                </c:pt>
                <c:pt idx="5047" formatCode="[$$-409]#,##0">
                  <c:v>9.3393333333333342</c:v>
                </c:pt>
                <c:pt idx="5048" formatCode="[$$-409]#,##0">
                  <c:v>34.272666666666666</c:v>
                </c:pt>
                <c:pt idx="5049" formatCode="[$$-409]#,##0">
                  <c:v>35.55266666666666</c:v>
                </c:pt>
                <c:pt idx="5050" formatCode="[$$-409]#,##0">
                  <c:v>40.974666666666671</c:v>
                </c:pt>
                <c:pt idx="5051" formatCode="[$$-409]#,##0">
                  <c:v>79.526666666666657</c:v>
                </c:pt>
                <c:pt idx="5052" formatCode="[$$-409]#,##0">
                  <c:v>206.14666666666665</c:v>
                </c:pt>
                <c:pt idx="5053" formatCode="[$$-409]#,##0">
                  <c:v>200.36533333333333</c:v>
                </c:pt>
                <c:pt idx="5054" formatCode="[$$-409]#,##0">
                  <c:v>585.95119999999997</c:v>
                </c:pt>
                <c:pt idx="5055" formatCode="[$$-409]#,##0">
                  <c:v>461.95120000000003</c:v>
                </c:pt>
                <c:pt idx="5056" formatCode="[$$-409]#,##0">
                  <c:v>473.55920000000009</c:v>
                </c:pt>
                <c:pt idx="5057" formatCode="[$$-409]#,##0">
                  <c:v>56.042000000000002</c:v>
                </c:pt>
                <c:pt idx="5058" formatCode="[$$-409]#,##0">
                  <c:v>280.56866666666667</c:v>
                </c:pt>
                <c:pt idx="5059" formatCode="[$$-409]#,##0">
                  <c:v>461.54866666666675</c:v>
                </c:pt>
                <c:pt idx="5060" formatCode="[$$-409]#,##0">
                  <c:v>442.92666666666673</c:v>
                </c:pt>
                <c:pt idx="5061" formatCode="[$$-409]#,##0">
                  <c:v>335.59000000000003</c:v>
                </c:pt>
                <c:pt idx="5062" formatCode="[$$-409]#,##0">
                  <c:v>181.97000000000003</c:v>
                </c:pt>
                <c:pt idx="5063" formatCode="[$$-409]#,##0">
                  <c:v>297.97000000000003</c:v>
                </c:pt>
                <c:pt idx="5064" formatCode="[$$-409]#,##0">
                  <c:v>299.97200000000004</c:v>
                </c:pt>
                <c:pt idx="5065" formatCode="[$$-409]#,##0">
                  <c:v>852.54599999999994</c:v>
                </c:pt>
                <c:pt idx="5066" formatCode="[$$-409]#,##0">
                  <c:v>729.01933333333329</c:v>
                </c:pt>
                <c:pt idx="5067" formatCode="[$$-409]#,##0">
                  <c:v>784.35733333333337</c:v>
                </c:pt>
                <c:pt idx="5068" formatCode="[$$-409]#,##0">
                  <c:v>246.30833333333331</c:v>
                </c:pt>
                <c:pt idx="5069" formatCode="[$$-409]#,##0">
                  <c:v>251.95500000000001</c:v>
                </c:pt>
                <c:pt idx="5070" formatCode="[$$-409]#,##0">
                  <c:v>86.584999999999994</c:v>
                </c:pt>
                <c:pt idx="5071" formatCode="[$$-409]#,##0">
                  <c:v>130.73333333333335</c:v>
                </c:pt>
                <c:pt idx="5072" formatCode="[$$-409]#,##0">
                  <c:v>138.88666666666668</c:v>
                </c:pt>
                <c:pt idx="5073" formatCode="[$$-409]#,##0">
                  <c:v>125.56133333333334</c:v>
                </c:pt>
                <c:pt idx="5074" formatCode="[$$-409]#,##0">
                  <c:v>273.60133333333334</c:v>
                </c:pt>
                <c:pt idx="5075" formatCode="[$$-409]#,##0">
                  <c:v>267.61466666666666</c:v>
                </c:pt>
                <c:pt idx="5076" formatCode="[$$-409]#,##0">
                  <c:v>396.84333333333331</c:v>
                </c:pt>
                <c:pt idx="5077" formatCode="[$$-409]#,##0">
                  <c:v>154.88999999999999</c:v>
                </c:pt>
                <c:pt idx="5078" formatCode="[$$-409]#,##0">
                  <c:v>259.7763333333333</c:v>
                </c:pt>
                <c:pt idx="5079" formatCode="[$$-409]#,##0">
                  <c:v>129.40633333333335</c:v>
                </c:pt>
                <c:pt idx="5080" formatCode="[$$-409]#,##0">
                  <c:v>130.23833333333334</c:v>
                </c:pt>
                <c:pt idx="5081" formatCode="[$$-409]#,##0">
                  <c:v>22.128</c:v>
                </c:pt>
                <c:pt idx="5082" formatCode="[$$-409]#,##0">
                  <c:v>40.202666666666666</c:v>
                </c:pt>
                <c:pt idx="5083" formatCode="[$$-409]#,##0">
                  <c:v>68.463999999999999</c:v>
                </c:pt>
                <c:pt idx="5084" formatCode="[$$-409]#,##0">
                  <c:v>58.671999999999997</c:v>
                </c:pt>
                <c:pt idx="5085" formatCode="[$$-409]#,##0">
                  <c:v>192.49</c:v>
                </c:pt>
                <c:pt idx="5086" formatCode="[$$-409]#,##0">
                  <c:v>160.75399999999999</c:v>
                </c:pt>
                <c:pt idx="5087" formatCode="[$$-409]#,##0">
                  <c:v>159.67533333333333</c:v>
                </c:pt>
                <c:pt idx="5088" formatCode="[$$-409]#,##0">
                  <c:v>6.9453333333333331</c:v>
                </c:pt>
                <c:pt idx="5089" formatCode="[$$-409]#,##0">
                  <c:v>6.4359999999999999</c:v>
                </c:pt>
                <c:pt idx="5090" formatCode="[$$-409]#,##0">
                  <c:v>6.5920000000000014</c:v>
                </c:pt>
                <c:pt idx="5091" formatCode="[$$-409]#,##0">
                  <c:v>21.086000000000002</c:v>
                </c:pt>
                <c:pt idx="5092" formatCode="[$$-409]#,##0">
                  <c:v>22.830000000000002</c:v>
                </c:pt>
                <c:pt idx="5093" formatCode="[$$-409]#,##0">
                  <c:v>93.471999999999994</c:v>
                </c:pt>
                <c:pt idx="5094" formatCode="[$$-409]#,##0">
                  <c:v>88.001999999999995</c:v>
                </c:pt>
                <c:pt idx="5095" formatCode="[$$-409]#,##0">
                  <c:v>86.921999999999983</c:v>
                </c:pt>
                <c:pt idx="5096" formatCode="[$$-409]#,##0">
                  <c:v>16.805333333333333</c:v>
                </c:pt>
                <c:pt idx="5097" formatCode="[$$-409]#,##0">
                  <c:v>16.847999999999999</c:v>
                </c:pt>
                <c:pt idx="5098" formatCode="[$$-409]#,##0">
                  <c:v>19.64</c:v>
                </c:pt>
                <c:pt idx="5099" formatCode="[$$-409]#,##0">
                  <c:v>19.589333333333332</c:v>
                </c:pt>
                <c:pt idx="5100" formatCode="[$$-409]#,##0">
                  <c:v>9.5946666666666669</c:v>
                </c:pt>
                <c:pt idx="5101" formatCode="[$$-409]#,##0">
                  <c:v>8.3946666666666676</c:v>
                </c:pt>
                <c:pt idx="5102" formatCode="[$$-409]#,##0">
                  <c:v>20.256</c:v>
                </c:pt>
                <c:pt idx="5103" formatCode="[$$-409]#,##0">
                  <c:v>24.12</c:v>
                </c:pt>
                <c:pt idx="5104" formatCode="[$$-409]#,##0">
                  <c:v>81.037333333333336</c:v>
                </c:pt>
                <c:pt idx="5105" formatCode="[$$-409]#,##0">
                  <c:v>89.813333333333333</c:v>
                </c:pt>
                <c:pt idx="5106" formatCode="[$$-409]#,##0">
                  <c:v>98.237333333333325</c:v>
                </c:pt>
                <c:pt idx="5107" formatCode="[$$-409]#,##0">
                  <c:v>58.776000000000003</c:v>
                </c:pt>
                <c:pt idx="5108" formatCode="[$$-409]#,##0">
                  <c:v>54.160000000000004</c:v>
                </c:pt>
                <c:pt idx="5109" formatCode="[$$-409]#,##0">
                  <c:v>102.44799999999999</c:v>
                </c:pt>
                <c:pt idx="5110" formatCode="[$$-409]#,##0">
                  <c:v>83.157333333333341</c:v>
                </c:pt>
                <c:pt idx="5111" formatCode="[$$-409]#,##0">
                  <c:v>71.485333333333344</c:v>
                </c:pt>
                <c:pt idx="5112" formatCode="[$$-409]#,##0">
                  <c:v>14.365333333333332</c:v>
                </c:pt>
                <c:pt idx="5113" formatCode="[$$-409]#,##0">
                  <c:v>14.607999999999999</c:v>
                </c:pt>
                <c:pt idx="5114" formatCode="[$$-409]#,##0">
                  <c:v>9.8773333333333326</c:v>
                </c:pt>
                <c:pt idx="5115" formatCode="[$$-409]#,##0">
                  <c:v>16.52</c:v>
                </c:pt>
                <c:pt idx="5116" formatCode="[$$-409]#,##0">
                  <c:v>24.407999999999998</c:v>
                </c:pt>
                <c:pt idx="5117" formatCode="[$$-409]#,##0">
                  <c:v>233.2833333333333</c:v>
                </c:pt>
                <c:pt idx="5118" formatCode="[$$-409]#,##0">
                  <c:v>247.80866666666665</c:v>
                </c:pt>
                <c:pt idx="5119" formatCode="[$$-409]#,##0">
                  <c:v>313.84533333333337</c:v>
                </c:pt>
                <c:pt idx="5120" formatCode="[$$-409]#,##0">
                  <c:v>137.19533333333334</c:v>
                </c:pt>
                <c:pt idx="5121" formatCode="[$$-409]#,##0">
                  <c:v>117.32333333333334</c:v>
                </c:pt>
                <c:pt idx="5122" formatCode="[$$-409]#,##0">
                  <c:v>44.126666666666665</c:v>
                </c:pt>
                <c:pt idx="5123" formatCode="[$$-409]#,##0">
                  <c:v>165.56399999999999</c:v>
                </c:pt>
                <c:pt idx="5124" formatCode="[$$-409]#,##0">
                  <c:v>181.904</c:v>
                </c:pt>
                <c:pt idx="5125" formatCode="[$$-409]#,##0">
                  <c:v>1110.904</c:v>
                </c:pt>
                <c:pt idx="5126" formatCode="[$$-409]#,##0">
                  <c:v>1156.5733333333335</c:v>
                </c:pt>
                <c:pt idx="5127" formatCode="[$$-409]#,##0">
                  <c:v>1139.4166666666667</c:v>
                </c:pt>
                <c:pt idx="5128" formatCode="[$$-409]#,##0">
                  <c:v>302.08666666666664</c:v>
                </c:pt>
                <c:pt idx="5129" formatCode="[$$-409]#,##0">
                  <c:v>116.59333333333335</c:v>
                </c:pt>
                <c:pt idx="5130" formatCode="[$$-409]#,##0">
                  <c:v>144.63666666666668</c:v>
                </c:pt>
                <c:pt idx="5131" formatCode="[$$-409]#,##0">
                  <c:v>84.638666666666666</c:v>
                </c:pt>
                <c:pt idx="5132" formatCode="[$$-409]#,##0">
                  <c:v>89.275333333333336</c:v>
                </c:pt>
                <c:pt idx="5133" formatCode="[$$-409]#,##0">
                  <c:v>86.683333333333323</c:v>
                </c:pt>
                <c:pt idx="5134" formatCode="[$$-409]#,##0">
                  <c:v>56.374666666666663</c:v>
                </c:pt>
                <c:pt idx="5135" formatCode="[$$-409]#,##0">
                  <c:v>39.496666666666663</c:v>
                </c:pt>
                <c:pt idx="5136" formatCode="[$$-409]#,##0">
                  <c:v>18.501999999999999</c:v>
                </c:pt>
                <c:pt idx="5137" formatCode="[$$-409]#,##0">
                  <c:v>20.59866666666667</c:v>
                </c:pt>
                <c:pt idx="5138" formatCode="[$$-409]#,##0">
                  <c:v>35.083333333333336</c:v>
                </c:pt>
                <c:pt idx="5139" formatCode="[$$-409]#,##0">
                  <c:v>64.930000000000007</c:v>
                </c:pt>
                <c:pt idx="5140" formatCode="[$$-409]#,##0">
                  <c:v>496.31400000000002</c:v>
                </c:pt>
                <c:pt idx="5141" formatCode="[$$-409]#,##0">
                  <c:v>500.41066666666666</c:v>
                </c:pt>
                <c:pt idx="5142" formatCode="[$$-409]#,##0">
                  <c:v>461.64133333333331</c:v>
                </c:pt>
                <c:pt idx="5143" formatCode="[$$-409]#,##0">
                  <c:v>51.230666666666671</c:v>
                </c:pt>
                <c:pt idx="5144" formatCode="[$$-409]#,##0">
                  <c:v>76.297333333333327</c:v>
                </c:pt>
                <c:pt idx="5145" formatCode="[$$-409]#,##0">
                  <c:v>90.7</c:v>
                </c:pt>
                <c:pt idx="5146" formatCode="[$$-409]#,##0">
                  <c:v>64.794666666666657</c:v>
                </c:pt>
                <c:pt idx="5147" formatCode="[$$-409]#,##0">
                  <c:v>299.24</c:v>
                </c:pt>
                <c:pt idx="5148" formatCode="[$$-409]#,##0">
                  <c:v>688.59</c:v>
                </c:pt>
                <c:pt idx="5149" formatCode="[$$-409]#,##0">
                  <c:v>708.33533333333332</c:v>
                </c:pt>
                <c:pt idx="5150" formatCode="[$$-409]#,##0">
                  <c:v>440.84333333333331</c:v>
                </c:pt>
                <c:pt idx="5151" formatCode="[$$-409]#,##0">
                  <c:v>36.789333333333339</c:v>
                </c:pt>
                <c:pt idx="5152" formatCode="[$$-409]#,##0">
                  <c:v>16.396000000000001</c:v>
                </c:pt>
                <c:pt idx="5153" formatCode="[$$-409]#,##0">
                  <c:v>12.562666666666667</c:v>
                </c:pt>
                <c:pt idx="5154" formatCode="[$$-409]#,##0">
                  <c:v>82.646666666666661</c:v>
                </c:pt>
                <c:pt idx="5155" formatCode="[$$-409]#,##0">
                  <c:v>414.30799999999999</c:v>
                </c:pt>
                <c:pt idx="5156" formatCode="[$$-409]#,##0">
                  <c:v>594.52733333333333</c:v>
                </c:pt>
                <c:pt idx="5157" formatCode="[$$-409]#,##0">
                  <c:v>528.28866666666659</c:v>
                </c:pt>
                <c:pt idx="5158" formatCode="[$$-409]#,##0">
                  <c:v>229.62199999999999</c:v>
                </c:pt>
                <c:pt idx="5159" formatCode="[$$-409]#,##0">
                  <c:v>62.842666666666673</c:v>
                </c:pt>
                <c:pt idx="5160" formatCode="[$$-409]#,##0">
                  <c:v>514.048</c:v>
                </c:pt>
                <c:pt idx="5161" formatCode="[$$-409]#,##0">
                  <c:v>579.50666666666666</c:v>
                </c:pt>
                <c:pt idx="5162" formatCode="[$$-409]#,##0">
                  <c:v>613.38400000000001</c:v>
                </c:pt>
                <c:pt idx="5163" formatCode="[$$-409]#,##0">
                  <c:v>158.73733333333334</c:v>
                </c:pt>
                <c:pt idx="5164" formatCode="[$$-409]#,##0">
                  <c:v>62.364000000000004</c:v>
                </c:pt>
                <c:pt idx="5165" formatCode="[$$-409]#,##0">
                  <c:v>10.86</c:v>
                </c:pt>
                <c:pt idx="5166" formatCode="[$$-409]#,##0">
                  <c:v>197.54</c:v>
                </c:pt>
                <c:pt idx="5167" formatCode="[$$-409]#,##0">
                  <c:v>214.24</c:v>
                </c:pt>
                <c:pt idx="5168" formatCode="[$$-409]#,##0">
                  <c:v>387.43</c:v>
                </c:pt>
                <c:pt idx="5169" formatCode="[$$-409]#,##0">
                  <c:v>1367.75</c:v>
                </c:pt>
                <c:pt idx="5170" formatCode="[$$-409]#,##0">
                  <c:v>1394.8100000000002</c:v>
                </c:pt>
                <c:pt idx="5171" formatCode="[$$-409]#,##0">
                  <c:v>1321.19</c:v>
                </c:pt>
                <c:pt idx="5172" formatCode="[$$-409]#,##0">
                  <c:v>154.02600000000001</c:v>
                </c:pt>
                <c:pt idx="5173" formatCode="[$$-409]#,##0">
                  <c:v>106.67666666666668</c:v>
                </c:pt>
                <c:pt idx="5174" formatCode="[$$-409]#,##0">
                  <c:v>111.29306666666668</c:v>
                </c:pt>
                <c:pt idx="5175" formatCode="[$$-409]#,##0">
                  <c:v>127.9064</c:v>
                </c:pt>
                <c:pt idx="5176" formatCode="[$$-409]#,##0">
                  <c:v>128.87973333333335</c:v>
                </c:pt>
                <c:pt idx="5177" formatCode="[$$-409]#,##0">
                  <c:v>31.973333333333329</c:v>
                </c:pt>
                <c:pt idx="5178" formatCode="[$$-409]#,##0">
                  <c:v>100.41600000000001</c:v>
                </c:pt>
                <c:pt idx="5179" formatCode="[$$-409]#,##0">
                  <c:v>124.032</c:v>
                </c:pt>
                <c:pt idx="5180" formatCode="[$$-409]#,##0">
                  <c:v>126.59200000000003</c:v>
                </c:pt>
                <c:pt idx="5181" formatCode="[$$-409]#,##0">
                  <c:v>55.660000000000004</c:v>
                </c:pt>
                <c:pt idx="5182" formatCode="[$$-409]#,##0">
                  <c:v>43.81</c:v>
                </c:pt>
                <c:pt idx="5183" formatCode="[$$-409]#,##0">
                  <c:v>41.593333333333334</c:v>
                </c:pt>
                <c:pt idx="5184" formatCode="[$$-409]#,##0">
                  <c:v>626.87733333333335</c:v>
                </c:pt>
                <c:pt idx="5185" formatCode="[$$-409]#,##0">
                  <c:v>863.03133333333335</c:v>
                </c:pt>
                <c:pt idx="5186" formatCode="[$$-409]#,##0">
                  <c:v>916.78133333333335</c:v>
                </c:pt>
                <c:pt idx="5187" formatCode="[$$-409]#,##0">
                  <c:v>821.63733333333346</c:v>
                </c:pt>
                <c:pt idx="5188" formatCode="[$$-409]#,##0">
                  <c:v>628.03733333333332</c:v>
                </c:pt>
                <c:pt idx="5189" formatCode="[$$-409]#,##0">
                  <c:v>576.39733333333334</c:v>
                </c:pt>
                <c:pt idx="5190" formatCode="[$$-409]#,##0">
                  <c:v>78.717333333333329</c:v>
                </c:pt>
                <c:pt idx="5191" formatCode="[$$-409]#,##0">
                  <c:v>155.26666666666668</c:v>
                </c:pt>
                <c:pt idx="5192" formatCode="[$$-409]#,##0">
                  <c:v>168.90666666666667</c:v>
                </c:pt>
                <c:pt idx="5193" formatCode="[$$-409]#,##0">
                  <c:v>165.56</c:v>
                </c:pt>
                <c:pt idx="5194" formatCode="[$$-409]#,##0">
                  <c:v>48.24666666666667</c:v>
                </c:pt>
                <c:pt idx="5195" formatCode="[$$-409]#,##0">
                  <c:v>72.303333333333327</c:v>
                </c:pt>
                <c:pt idx="5196" formatCode="[$$-409]#,##0">
                  <c:v>82.463333333333324</c:v>
                </c:pt>
                <c:pt idx="5197" formatCode="[$$-409]#,##0">
                  <c:v>1377.2673333333332</c:v>
                </c:pt>
                <c:pt idx="5198" formatCode="[$$-409]#,##0">
                  <c:v>1325.3253333333334</c:v>
                </c:pt>
                <c:pt idx="5199" formatCode="[$$-409]#,##0">
                  <c:v>1454.7839999999999</c:v>
                </c:pt>
                <c:pt idx="5200" formatCode="[$$-409]#,##0">
                  <c:v>158.66666666666666</c:v>
                </c:pt>
                <c:pt idx="5201" formatCode="[$$-409]#,##0">
                  <c:v>192.64200000000002</c:v>
                </c:pt>
                <c:pt idx="5202" formatCode="[$$-409]#,##0">
                  <c:v>72.069999999999993</c:v>
                </c:pt>
                <c:pt idx="5203" formatCode="[$$-409]#,##0">
                  <c:v>61.25</c:v>
                </c:pt>
                <c:pt idx="5204" formatCode="[$$-409]#,##0">
                  <c:v>61.833333333333336</c:v>
                </c:pt>
                <c:pt idx="5205" formatCode="[$$-409]#,##0">
                  <c:v>38.826666666666668</c:v>
                </c:pt>
                <c:pt idx="5206" formatCode="[$$-409]#,##0">
                  <c:v>42.64</c:v>
                </c:pt>
                <c:pt idx="5207" formatCode="[$$-409]#,##0">
                  <c:v>16.946666666666665</c:v>
                </c:pt>
                <c:pt idx="5208" formatCode="[$$-409]#,##0">
                  <c:v>25.593333333333334</c:v>
                </c:pt>
                <c:pt idx="5209" formatCode="[$$-409]#,##0">
                  <c:v>173.75333333333333</c:v>
                </c:pt>
                <c:pt idx="5210" formatCode="[$$-409]#,##0">
                  <c:v>176.33</c:v>
                </c:pt>
                <c:pt idx="5211" formatCode="[$$-409]#,##0">
                  <c:v>184.42</c:v>
                </c:pt>
                <c:pt idx="5212" formatCode="[$$-409]#,##0">
                  <c:v>31.970000000000002</c:v>
                </c:pt>
                <c:pt idx="5213" formatCode="[$$-409]#,##0">
                  <c:v>31.560000000000002</c:v>
                </c:pt>
                <c:pt idx="5214" formatCode="[$$-409]#,##0">
                  <c:v>24.376666666666665</c:v>
                </c:pt>
                <c:pt idx="5215" formatCode="[$$-409]#,##0">
                  <c:v>27.593333333333334</c:v>
                </c:pt>
                <c:pt idx="5216" formatCode="[$$-409]#,##0">
                  <c:v>42.173333333333332</c:v>
                </c:pt>
                <c:pt idx="5217" formatCode="[$$-409]#,##0">
                  <c:v>35.006666666666668</c:v>
                </c:pt>
                <c:pt idx="5218" formatCode="[$$-409]#,##0">
                  <c:v>195.26666666666665</c:v>
                </c:pt>
                <c:pt idx="5219" formatCode="[$$-409]#,##0">
                  <c:v>239.86666666666665</c:v>
                </c:pt>
                <c:pt idx="5220" formatCode="[$$-409]#,##0">
                  <c:v>472.68666666666667</c:v>
                </c:pt>
                <c:pt idx="5221" formatCode="[$$-409]#,##0">
                  <c:v>344.91666666666669</c:v>
                </c:pt>
                <c:pt idx="5222" formatCode="[$$-409]#,##0">
                  <c:v>288.33333333333331</c:v>
                </c:pt>
                <c:pt idx="5223" formatCode="[$$-409]#,##0">
                  <c:v>108.19333333333333</c:v>
                </c:pt>
                <c:pt idx="5224" formatCode="[$$-409]#,##0">
                  <c:v>82.063333333333333</c:v>
                </c:pt>
                <c:pt idx="5225" formatCode="[$$-409]#,##0">
                  <c:v>129.71466666666666</c:v>
                </c:pt>
                <c:pt idx="5226" formatCode="[$$-409]#,##0">
                  <c:v>192.09066666666664</c:v>
                </c:pt>
                <c:pt idx="5227" formatCode="[$$-409]#,##0">
                  <c:v>207.23066666666668</c:v>
                </c:pt>
                <c:pt idx="5228" formatCode="[$$-409]#,##0">
                  <c:v>150.05733333333333</c:v>
                </c:pt>
                <c:pt idx="5229" formatCode="[$$-409]#,##0">
                  <c:v>264.58800000000002</c:v>
                </c:pt>
                <c:pt idx="5230" formatCode="[$$-409]#,##0">
                  <c:v>247.57133333333331</c:v>
                </c:pt>
                <c:pt idx="5231" formatCode="[$$-409]#,##0">
                  <c:v>251.86199999999997</c:v>
                </c:pt>
                <c:pt idx="5232" formatCode="[$$-409]#,##0">
                  <c:v>221.25533333333337</c:v>
                </c:pt>
                <c:pt idx="5233" formatCode="[$$-409]#,##0">
                  <c:v>280.94800000000004</c:v>
                </c:pt>
                <c:pt idx="5234" formatCode="[$$-409]#,##0">
                  <c:v>290.10266666666672</c:v>
                </c:pt>
                <c:pt idx="5235" formatCode="[$$-409]#,##0">
                  <c:v>143.06266666666667</c:v>
                </c:pt>
                <c:pt idx="5236" formatCode="[$$-409]#,##0">
                  <c:v>194.04</c:v>
                </c:pt>
                <c:pt idx="5237" formatCode="[$$-409]#,##0">
                  <c:v>195.71333333333334</c:v>
                </c:pt>
                <c:pt idx="5238" formatCode="[$$-409]#,##0">
                  <c:v>251.95333333333335</c:v>
                </c:pt>
                <c:pt idx="5239" formatCode="[$$-409]#,##0">
                  <c:v>144.26400000000001</c:v>
                </c:pt>
                <c:pt idx="5240" formatCode="[$$-409]#,##0">
                  <c:v>128.83066666666667</c:v>
                </c:pt>
                <c:pt idx="5241" formatCode="[$$-409]#,##0">
                  <c:v>18.956666666666667</c:v>
                </c:pt>
                <c:pt idx="5242" formatCode="[$$-409]#,##0">
                  <c:v>9.1460000000000008</c:v>
                </c:pt>
                <c:pt idx="5243" formatCode="[$$-409]#,##0">
                  <c:v>50.074000000000005</c:v>
                </c:pt>
                <c:pt idx="5244" formatCode="[$$-409]#,##0">
                  <c:v>160.16</c:v>
                </c:pt>
                <c:pt idx="5245" formatCode="[$$-409]#,##0">
                  <c:v>160.86133333333333</c:v>
                </c:pt>
                <c:pt idx="5246" formatCode="[$$-409]#,##0">
                  <c:v>122.29600000000001</c:v>
                </c:pt>
                <c:pt idx="5247" formatCode="[$$-409]#,##0">
                  <c:v>25.603999999999999</c:v>
                </c:pt>
                <c:pt idx="5248" formatCode="[$$-409]#,##0">
                  <c:v>25.614666666666665</c:v>
                </c:pt>
                <c:pt idx="5249" formatCode="[$$-409]#,##0">
                  <c:v>102.00866666666667</c:v>
                </c:pt>
                <c:pt idx="5250" formatCode="[$$-409]#,##0">
                  <c:v>103.88200000000001</c:v>
                </c:pt>
                <c:pt idx="5251" formatCode="[$$-409]#,##0">
                  <c:v>160.66</c:v>
                </c:pt>
                <c:pt idx="5252" formatCode="[$$-409]#,##0">
                  <c:v>113.226</c:v>
                </c:pt>
                <c:pt idx="5253" formatCode="[$$-409]#,##0">
                  <c:v>129.97666666666666</c:v>
                </c:pt>
                <c:pt idx="5254" formatCode="[$$-409]#,##0">
                  <c:v>80.195999999999984</c:v>
                </c:pt>
                <c:pt idx="5255" formatCode="[$$-409]#,##0">
                  <c:v>47.833333333333336</c:v>
                </c:pt>
                <c:pt idx="5256" formatCode="[$$-409]#,##0">
                  <c:v>27.669333333333338</c:v>
                </c:pt>
                <c:pt idx="5257" formatCode="[$$-409]#,##0">
                  <c:v>28.213333333333338</c:v>
                </c:pt>
                <c:pt idx="5258" formatCode="[$$-409]#,##0">
                  <c:v>39.869333333333337</c:v>
                </c:pt>
                <c:pt idx="5259" formatCode="[$$-409]#,##0">
                  <c:v>92.501333333333335</c:v>
                </c:pt>
                <c:pt idx="5260" formatCode="[$$-409]#,##0">
                  <c:v>81.74133333333333</c:v>
                </c:pt>
                <c:pt idx="5261" formatCode="[$$-409]#,##0">
                  <c:v>133.49699999999999</c:v>
                </c:pt>
                <c:pt idx="5262" formatCode="[$$-409]#,##0">
                  <c:v>83.467666666666659</c:v>
                </c:pt>
                <c:pt idx="5263" formatCode="[$$-409]#,##0">
                  <c:v>89.782333333333327</c:v>
                </c:pt>
                <c:pt idx="5264" formatCode="[$$-409]#,##0">
                  <c:v>26.770666666666671</c:v>
                </c:pt>
                <c:pt idx="5265" formatCode="[$$-409]#,##0">
                  <c:v>67.188000000000002</c:v>
                </c:pt>
                <c:pt idx="5266" formatCode="[$$-409]#,##0">
                  <c:v>61.196666666666658</c:v>
                </c:pt>
                <c:pt idx="5267" formatCode="[$$-409]#,##0">
                  <c:v>74.756666666666661</c:v>
                </c:pt>
                <c:pt idx="5268" formatCode="[$$-409]#,##0">
                  <c:v>29.563333333333333</c:v>
                </c:pt>
                <c:pt idx="5269" formatCode="[$$-409]#,##0">
                  <c:v>163.80000000000001</c:v>
                </c:pt>
                <c:pt idx="5270" formatCode="[$$-409]#,##0">
                  <c:v>155.62666666666669</c:v>
                </c:pt>
                <c:pt idx="5271" formatCode="[$$-409]#,##0">
                  <c:v>278.06400000000002</c:v>
                </c:pt>
                <c:pt idx="5272" formatCode="[$$-409]#,##0">
                  <c:v>143.77866666666668</c:v>
                </c:pt>
                <c:pt idx="5273" formatCode="[$$-409]#,##0">
                  <c:v>372.87200000000001</c:v>
                </c:pt>
                <c:pt idx="5274" formatCode="[$$-409]#,##0">
                  <c:v>292.91466666666673</c:v>
                </c:pt>
                <c:pt idx="5275" formatCode="[$$-409]#,##0">
                  <c:v>306.58333333333331</c:v>
                </c:pt>
                <c:pt idx="5276" formatCode="[$$-409]#,##0">
                  <c:v>181.55533333333332</c:v>
                </c:pt>
                <c:pt idx="5277" formatCode="[$$-409]#,##0">
                  <c:v>163.46199999999999</c:v>
                </c:pt>
                <c:pt idx="5278" formatCode="[$$-409]#,##0">
                  <c:v>153.03866666666667</c:v>
                </c:pt>
                <c:pt idx="5279" formatCode="[$$-409]#,##0">
                  <c:v>68.173333333333332</c:v>
                </c:pt>
                <c:pt idx="5280" formatCode="[$$-409]#,##0">
                  <c:v>35.053333333333335</c:v>
                </c:pt>
                <c:pt idx="5281" formatCode="[$$-409]#,##0">
                  <c:v>42.839999999999996</c:v>
                </c:pt>
                <c:pt idx="5282" formatCode="[$$-409]#,##0">
                  <c:v>19.613333333333333</c:v>
                </c:pt>
                <c:pt idx="5283" formatCode="[$$-409]#,##0">
                  <c:v>32.360000000000007</c:v>
                </c:pt>
                <c:pt idx="5284" formatCode="[$$-409]#,##0">
                  <c:v>27.159999999999997</c:v>
                </c:pt>
                <c:pt idx="5285" formatCode="[$$-409]#,##0">
                  <c:v>25.064000000000004</c:v>
                </c:pt>
                <c:pt idx="5286" formatCode="[$$-409]#,##0">
                  <c:v>40.261000000000003</c:v>
                </c:pt>
                <c:pt idx="5287" formatCode="[$$-409]#,##0">
                  <c:v>87.834333333333348</c:v>
                </c:pt>
                <c:pt idx="5288" formatCode="[$$-409]#,##0">
                  <c:v>90.618333333333339</c:v>
                </c:pt>
                <c:pt idx="5289" formatCode="[$$-409]#,##0">
                  <c:v>382.85466666666667</c:v>
                </c:pt>
                <c:pt idx="5290" formatCode="[$$-409]#,##0">
                  <c:v>388.90533333333337</c:v>
                </c:pt>
                <c:pt idx="5291" formatCode="[$$-409]#,##0">
                  <c:v>384.42533333333336</c:v>
                </c:pt>
                <c:pt idx="5292" formatCode="[$$-409]#,##0">
                  <c:v>79.387999999999991</c:v>
                </c:pt>
                <c:pt idx="5293" formatCode="[$$-409]#,##0">
                  <c:v>35.484000000000002</c:v>
                </c:pt>
                <c:pt idx="5294" formatCode="[$$-409]#,##0">
                  <c:v>63.851999999999997</c:v>
                </c:pt>
                <c:pt idx="5295" formatCode="[$$-409]#,##0">
                  <c:v>51.619333333333337</c:v>
                </c:pt>
                <c:pt idx="5296" formatCode="[$$-409]#,##0">
                  <c:v>216.12599999999998</c:v>
                </c:pt>
                <c:pt idx="5297" formatCode="[$$-409]#,##0">
                  <c:v>187.63</c:v>
                </c:pt>
                <c:pt idx="5298" formatCode="[$$-409]#,##0">
                  <c:v>188.96666666666667</c:v>
                </c:pt>
                <c:pt idx="5299" formatCode="[$$-409]#,##0">
                  <c:v>766.16</c:v>
                </c:pt>
                <c:pt idx="5300" formatCode="[$$-409]#,##0">
                  <c:v>1424.7</c:v>
                </c:pt>
                <c:pt idx="5301" formatCode="[$$-409]#,##0">
                  <c:v>1439.1000000000001</c:v>
                </c:pt>
                <c:pt idx="5302" formatCode="[$$-409]#,##0">
                  <c:v>693.03200000000004</c:v>
                </c:pt>
                <c:pt idx="5303" formatCode="[$$-409]#,##0">
                  <c:v>35.979999999999997</c:v>
                </c:pt>
                <c:pt idx="5304" formatCode="[$$-409]#,##0">
                  <c:v>38.263333333333335</c:v>
                </c:pt>
                <c:pt idx="5305" formatCode="[$$-409]#,##0">
                  <c:v>124.62133333333334</c:v>
                </c:pt>
                <c:pt idx="5306" formatCode="[$$-409]#,##0">
                  <c:v>135.1</c:v>
                </c:pt>
                <c:pt idx="5307" formatCode="[$$-409]#,##0">
                  <c:v>175.80266666666668</c:v>
                </c:pt>
                <c:pt idx="5308" formatCode="[$$-409]#,##0">
                  <c:v>81.359333333333325</c:v>
                </c:pt>
                <c:pt idx="5309" formatCode="[$$-409]#,##0">
                  <c:v>576.42866666666669</c:v>
                </c:pt>
                <c:pt idx="5310" formatCode="[$$-409]#,##0">
                  <c:v>515.81466666666665</c:v>
                </c:pt>
                <c:pt idx="5311" formatCode="[$$-409]#,##0">
                  <c:v>520.81733333333329</c:v>
                </c:pt>
                <c:pt idx="5312" formatCode="[$$-409]#,##0">
                  <c:v>34.074666666666666</c:v>
                </c:pt>
                <c:pt idx="5313" formatCode="[$$-409]#,##0">
                  <c:v>41.18933333333333</c:v>
                </c:pt>
                <c:pt idx="5314" formatCode="[$$-409]#,##0">
                  <c:v>94.192000000000007</c:v>
                </c:pt>
                <c:pt idx="5315" formatCode="[$$-409]#,##0">
                  <c:v>76.474666666666664</c:v>
                </c:pt>
                <c:pt idx="5316" formatCode="[$$-409]#,##0">
                  <c:v>69.506666666666675</c:v>
                </c:pt>
                <c:pt idx="5317" formatCode="[$$-409]#,##0">
                  <c:v>14.066666666666668</c:v>
                </c:pt>
                <c:pt idx="5318" formatCode="[$$-409]#,##0">
                  <c:v>19.250666666666667</c:v>
                </c:pt>
                <c:pt idx="5319" formatCode="[$$-409]#,##0">
                  <c:v>787.404</c:v>
                </c:pt>
                <c:pt idx="5320" formatCode="[$$-409]#,##0">
                  <c:v>791.904</c:v>
                </c:pt>
                <c:pt idx="5321" formatCode="[$$-409]#,##0">
                  <c:v>789.37066666666669</c:v>
                </c:pt>
                <c:pt idx="5322" formatCode="[$$-409]#,##0">
                  <c:v>23.318666666666662</c:v>
                </c:pt>
                <c:pt idx="5323" formatCode="[$$-409]#,##0">
                  <c:v>17.54</c:v>
                </c:pt>
                <c:pt idx="5324" formatCode="[$$-409]#,##0">
                  <c:v>19.313333333333333</c:v>
                </c:pt>
                <c:pt idx="5325" formatCode="[$$-409]#,##0">
                  <c:v>16.22</c:v>
                </c:pt>
                <c:pt idx="5326" formatCode="[$$-409]#,##0">
                  <c:v>17.066666666666666</c:v>
                </c:pt>
                <c:pt idx="5327" formatCode="[$$-409]#,##0">
                  <c:v>19.346666666666668</c:v>
                </c:pt>
                <c:pt idx="5328" formatCode="[$$-409]#,##0">
                  <c:v>28.309333333333331</c:v>
                </c:pt>
                <c:pt idx="5329" formatCode="[$$-409]#,##0">
                  <c:v>43.142666666666663</c:v>
                </c:pt>
                <c:pt idx="5330" formatCode="[$$-409]#,##0">
                  <c:v>52.702666666666666</c:v>
                </c:pt>
                <c:pt idx="5331" formatCode="[$$-409]#,##0">
                  <c:v>49.086666666666666</c:v>
                </c:pt>
                <c:pt idx="5332" formatCode="[$$-409]#,##0">
                  <c:v>31.333333333333332</c:v>
                </c:pt>
                <c:pt idx="5333" formatCode="[$$-409]#,##0">
                  <c:v>16.91333333333333</c:v>
                </c:pt>
                <c:pt idx="5334" formatCode="[$$-409]#,##0">
                  <c:v>10.466666666666667</c:v>
                </c:pt>
                <c:pt idx="5335" formatCode="[$$-409]#,##0">
                  <c:v>15.898666666666665</c:v>
                </c:pt>
                <c:pt idx="5336" formatCode="[$$-409]#,##0">
                  <c:v>112.71066666666667</c:v>
                </c:pt>
                <c:pt idx="5337" formatCode="[$$-409]#,##0">
                  <c:v>193.10066666666668</c:v>
                </c:pt>
                <c:pt idx="5338" formatCode="[$$-409]#,##0">
                  <c:v>188.18866666666668</c:v>
                </c:pt>
                <c:pt idx="5339" formatCode="[$$-409]#,##0">
                  <c:v>90.256666666666675</c:v>
                </c:pt>
                <c:pt idx="5340" formatCode="[$$-409]#,##0">
                  <c:v>308.72333333333336</c:v>
                </c:pt>
                <c:pt idx="5341" formatCode="[$$-409]#,##0">
                  <c:v>305.18733333333336</c:v>
                </c:pt>
                <c:pt idx="5342" formatCode="[$$-409]#,##0">
                  <c:v>389.84733333333332</c:v>
                </c:pt>
                <c:pt idx="5343" formatCode="[$$-409]#,##0">
                  <c:v>100.514</c:v>
                </c:pt>
                <c:pt idx="5344" formatCode="[$$-409]#,##0">
                  <c:v>341.91666666666669</c:v>
                </c:pt>
                <c:pt idx="5345" formatCode="[$$-409]#,##0">
                  <c:v>256.2286666666667</c:v>
                </c:pt>
                <c:pt idx="5346" formatCode="[$$-409]#,##0">
                  <c:v>248.42666666666665</c:v>
                </c:pt>
                <c:pt idx="5347" formatCode="[$$-409]#,##0">
                  <c:v>17.260000000000002</c:v>
                </c:pt>
                <c:pt idx="5348" formatCode="[$$-409]#,##0">
                  <c:v>26.927999999999997</c:v>
                </c:pt>
                <c:pt idx="5349" formatCode="[$$-409]#,##0">
                  <c:v>72.031999999999996</c:v>
                </c:pt>
                <c:pt idx="5350" formatCode="[$$-409]#,##0">
                  <c:v>75.225333333333325</c:v>
                </c:pt>
                <c:pt idx="5351" formatCode="[$$-409]#,##0">
                  <c:v>171.78666666666666</c:v>
                </c:pt>
                <c:pt idx="5352" formatCode="[$$-409]#,##0">
                  <c:v>152.928</c:v>
                </c:pt>
                <c:pt idx="5353" formatCode="[$$-409]#,##0">
                  <c:v>232.10666666666668</c:v>
                </c:pt>
                <c:pt idx="5354" formatCode="[$$-409]#,##0">
                  <c:v>124.91199999999999</c:v>
                </c:pt>
                <c:pt idx="5355" formatCode="[$$-409]#,##0">
                  <c:v>104.89866666666667</c:v>
                </c:pt>
                <c:pt idx="5356" formatCode="[$$-409]#,##0">
                  <c:v>17.2</c:v>
                </c:pt>
                <c:pt idx="5357" formatCode="[$$-409]#,##0">
                  <c:v>19.793333333333333</c:v>
                </c:pt>
                <c:pt idx="5358" formatCode="[$$-409]#,##0">
                  <c:v>26.040000000000003</c:v>
                </c:pt>
                <c:pt idx="5359" formatCode="[$$-409]#,##0">
                  <c:v>86.677333333333323</c:v>
                </c:pt>
                <c:pt idx="5360" formatCode="[$$-409]#,##0">
                  <c:v>321.67066666666665</c:v>
                </c:pt>
                <c:pt idx="5361" formatCode="[$$-409]#,##0">
                  <c:v>329.86399999999998</c:v>
                </c:pt>
                <c:pt idx="5362" formatCode="[$$-409]#,##0">
                  <c:v>291.09333333333331</c:v>
                </c:pt>
                <c:pt idx="5363" formatCode="[$$-409]#,##0">
                  <c:v>72.461333333333329</c:v>
                </c:pt>
                <c:pt idx="5364" formatCode="[$$-409]#,##0">
                  <c:v>99.338666666666668</c:v>
                </c:pt>
                <c:pt idx="5365" formatCode="[$$-409]#,##0">
                  <c:v>101.61066666666666</c:v>
                </c:pt>
                <c:pt idx="5366" formatCode="[$$-409]#,##0">
                  <c:v>83.842666666666673</c:v>
                </c:pt>
                <c:pt idx="5367" formatCode="[$$-409]#,##0">
                  <c:v>38.638666666666666</c:v>
                </c:pt>
                <c:pt idx="5368" formatCode="[$$-409]#,##0">
                  <c:v>37.398666666666664</c:v>
                </c:pt>
                <c:pt idx="5369" formatCode="[$$-409]#,##0">
                  <c:v>124.86533333333334</c:v>
                </c:pt>
                <c:pt idx="5370" formatCode="[$$-409]#,##0">
                  <c:v>221.97199999999998</c:v>
                </c:pt>
                <c:pt idx="5371" formatCode="[$$-409]#,##0">
                  <c:v>198.80399999999997</c:v>
                </c:pt>
                <c:pt idx="5372" formatCode="[$$-409]#,##0">
                  <c:v>223.27099999999999</c:v>
                </c:pt>
                <c:pt idx="5373" formatCode="[$$-409]#,##0">
                  <c:v>124.42700000000001</c:v>
                </c:pt>
                <c:pt idx="5374" formatCode="[$$-409]#,##0">
                  <c:v>151.96299999999999</c:v>
                </c:pt>
                <c:pt idx="5375" formatCode="[$$-409]#,##0">
                  <c:v>46.655999999999999</c:v>
                </c:pt>
                <c:pt idx="5376" formatCode="[$$-409]#,##0">
                  <c:v>159.36266666666666</c:v>
                </c:pt>
                <c:pt idx="5377" formatCode="[$$-409]#,##0">
                  <c:v>184.22133333333332</c:v>
                </c:pt>
                <c:pt idx="5378" formatCode="[$$-409]#,##0">
                  <c:v>178.92133333333331</c:v>
                </c:pt>
                <c:pt idx="5379" formatCode="[$$-409]#,##0">
                  <c:v>97.942666666666653</c:v>
                </c:pt>
                <c:pt idx="5380" formatCode="[$$-409]#,##0">
                  <c:v>49.003999999999998</c:v>
                </c:pt>
                <c:pt idx="5381" formatCode="[$$-409]#,##0">
                  <c:v>49.093333333333334</c:v>
                </c:pt>
                <c:pt idx="5382" formatCode="[$$-409]#,##0">
                  <c:v>17.365333333333336</c:v>
                </c:pt>
                <c:pt idx="5383" formatCode="[$$-409]#,##0">
                  <c:v>128.12533333333332</c:v>
                </c:pt>
                <c:pt idx="5384" formatCode="[$$-409]#,##0">
                  <c:v>304.82800000000003</c:v>
                </c:pt>
                <c:pt idx="5385" formatCode="[$$-409]#,##0">
                  <c:v>314.84199999999998</c:v>
                </c:pt>
                <c:pt idx="5386" formatCode="[$$-409]#,##0">
                  <c:v>251.434</c:v>
                </c:pt>
                <c:pt idx="5387" formatCode="[$$-409]#,##0">
                  <c:v>105.97199999999999</c:v>
                </c:pt>
                <c:pt idx="5388" formatCode="[$$-409]#,##0">
                  <c:v>95.775333333333322</c:v>
                </c:pt>
                <c:pt idx="5389" formatCode="[$$-409]#,##0">
                  <c:v>48.56733333333333</c:v>
                </c:pt>
                <c:pt idx="5390" formatCode="[$$-409]#,##0">
                  <c:v>19.557333333333332</c:v>
                </c:pt>
                <c:pt idx="5391" formatCode="[$$-409]#,##0">
                  <c:v>19.604000000000003</c:v>
                </c:pt>
                <c:pt idx="5392" formatCode="[$$-409]#,##0">
                  <c:v>81.846666666666678</c:v>
                </c:pt>
                <c:pt idx="5393" formatCode="[$$-409]#,##0">
                  <c:v>416.30666666666667</c:v>
                </c:pt>
                <c:pt idx="5394" formatCode="[$$-409]#,##0">
                  <c:v>420.31333333333333</c:v>
                </c:pt>
                <c:pt idx="5395" formatCode="[$$-409]#,##0">
                  <c:v>370.35333333333341</c:v>
                </c:pt>
                <c:pt idx="5396" formatCode="[$$-409]#,##0">
                  <c:v>41.393333333333338</c:v>
                </c:pt>
                <c:pt idx="5397" formatCode="[$$-409]#,##0">
                  <c:v>35.035666666666664</c:v>
                </c:pt>
                <c:pt idx="5398" formatCode="[$$-409]#,##0">
                  <c:v>199.524</c:v>
                </c:pt>
                <c:pt idx="5399" formatCode="[$$-409]#,##0">
                  <c:v>210.51733333333334</c:v>
                </c:pt>
                <c:pt idx="5400" formatCode="[$$-409]#,##0">
                  <c:v>236.20833333333334</c:v>
                </c:pt>
                <c:pt idx="5401" formatCode="[$$-409]#,##0">
                  <c:v>58.877333333333333</c:v>
                </c:pt>
                <c:pt idx="5402" formatCode="[$$-409]#,##0">
                  <c:v>36.131999999999998</c:v>
                </c:pt>
                <c:pt idx="5403" formatCode="[$$-409]#,##0">
                  <c:v>158.12533333333332</c:v>
                </c:pt>
                <c:pt idx="5404" formatCode="[$$-409]#,##0">
                  <c:v>161.98133333333334</c:v>
                </c:pt>
                <c:pt idx="5405" formatCode="[$$-409]#,##0">
                  <c:v>164.28333333333333</c:v>
                </c:pt>
                <c:pt idx="5406" formatCode="[$$-409]#,##0">
                  <c:v>44.936666666666667</c:v>
                </c:pt>
                <c:pt idx="5407" formatCode="[$$-409]#,##0">
                  <c:v>40.331333333333333</c:v>
                </c:pt>
                <c:pt idx="5408" formatCode="[$$-409]#,##0">
                  <c:v>66.941333333333333</c:v>
                </c:pt>
                <c:pt idx="5409" formatCode="[$$-409]#,##0">
                  <c:v>51.887999999999998</c:v>
                </c:pt>
                <c:pt idx="5410" formatCode="[$$-409]#,##0">
                  <c:v>47.773333333333341</c:v>
                </c:pt>
                <c:pt idx="5411" formatCode="[$$-409]#,##0">
                  <c:v>51.393333333333338</c:v>
                </c:pt>
                <c:pt idx="5412" formatCode="[$$-409]#,##0">
                  <c:v>112.05666666666667</c:v>
                </c:pt>
                <c:pt idx="5413" formatCode="[$$-409]#,##0">
                  <c:v>133.08866666666668</c:v>
                </c:pt>
                <c:pt idx="5414" formatCode="[$$-409]#,##0">
                  <c:v>106.22066666666666</c:v>
                </c:pt>
                <c:pt idx="5415" formatCode="[$$-409]#,##0">
                  <c:v>44.632000000000005</c:v>
                </c:pt>
                <c:pt idx="5416" formatCode="[$$-409]#,##0">
                  <c:v>25.36</c:v>
                </c:pt>
                <c:pt idx="5417" formatCode="[$$-409]#,##0">
                  <c:v>30.544</c:v>
                </c:pt>
                <c:pt idx="5418" formatCode="[$$-409]#,##0">
                  <c:v>67.343999999999994</c:v>
                </c:pt>
                <c:pt idx="5419" formatCode="[$$-409]#,##0">
                  <c:v>155.81799999999998</c:v>
                </c:pt>
                <c:pt idx="5420" formatCode="[$$-409]#,##0">
                  <c:v>154.3833333333333</c:v>
                </c:pt>
                <c:pt idx="5421" formatCode="[$$-409]#,##0">
                  <c:v>107.99933333333331</c:v>
                </c:pt>
                <c:pt idx="5422" formatCode="[$$-409]#,##0">
                  <c:v>23.205333333333332</c:v>
                </c:pt>
                <c:pt idx="5423" formatCode="[$$-409]#,##0">
                  <c:v>13.717333333333334</c:v>
                </c:pt>
                <c:pt idx="5424" formatCode="[$$-409]#,##0">
                  <c:v>559.95666666666671</c:v>
                </c:pt>
                <c:pt idx="5425" formatCode="[$$-409]#,##0">
                  <c:v>588.45666666666671</c:v>
                </c:pt>
                <c:pt idx="5426" formatCode="[$$-409]#,##0">
                  <c:v>787.00500000000011</c:v>
                </c:pt>
                <c:pt idx="5427" formatCode="[$$-409]#,##0">
                  <c:v>252.53166666666664</c:v>
                </c:pt>
                <c:pt idx="5428" formatCode="[$$-409]#,##0">
                  <c:v>225.893</c:v>
                </c:pt>
                <c:pt idx="5429" formatCode="[$$-409]#,##0">
                  <c:v>80.027333333333345</c:v>
                </c:pt>
                <c:pt idx="5430" formatCode="[$$-409]#,##0">
                  <c:v>65.872</c:v>
                </c:pt>
                <c:pt idx="5431" formatCode="[$$-409]#,##0">
                  <c:v>57.282666666666671</c:v>
                </c:pt>
                <c:pt idx="5432" formatCode="[$$-409]#,##0">
                  <c:v>6.3920000000000003</c:v>
                </c:pt>
                <c:pt idx="5433" formatCode="[$$-409]#,##0">
                  <c:v>551.93733333333341</c:v>
                </c:pt>
                <c:pt idx="5434" formatCode="[$$-409]#,##0">
                  <c:v>639.8653333333333</c:v>
                </c:pt>
                <c:pt idx="5435" formatCode="[$$-409]#,##0">
                  <c:v>643.40666666666664</c:v>
                </c:pt>
                <c:pt idx="5436" formatCode="[$$-409]#,##0">
                  <c:v>99.776666666666657</c:v>
                </c:pt>
                <c:pt idx="5437" formatCode="[$$-409]#,##0">
                  <c:v>80.848666666666659</c:v>
                </c:pt>
                <c:pt idx="5438" formatCode="[$$-409]#,##0">
                  <c:v>270.6033333333333</c:v>
                </c:pt>
                <c:pt idx="5439" formatCode="[$$-409]#,##0">
                  <c:v>268.0213333333333</c:v>
                </c:pt>
                <c:pt idx="5440" formatCode="[$$-409]#,##0">
                  <c:v>199.072</c:v>
                </c:pt>
                <c:pt idx="5441" formatCode="[$$-409]#,##0">
                  <c:v>36.010666666666665</c:v>
                </c:pt>
                <c:pt idx="5442" formatCode="[$$-409]#,##0">
                  <c:v>56.087999999999994</c:v>
                </c:pt>
                <c:pt idx="5443" formatCode="[$$-409]#,##0">
                  <c:v>57.535333333333334</c:v>
                </c:pt>
                <c:pt idx="5444" formatCode="[$$-409]#,##0">
                  <c:v>31.314000000000004</c:v>
                </c:pt>
                <c:pt idx="5445" formatCode="[$$-409]#,##0">
                  <c:v>21.548666666666666</c:v>
                </c:pt>
                <c:pt idx="5446" formatCode="[$$-409]#,##0">
                  <c:v>101.29533333333332</c:v>
                </c:pt>
                <c:pt idx="5447" formatCode="[$$-409]#,##0">
                  <c:v>213.62666666666667</c:v>
                </c:pt>
                <c:pt idx="5448" formatCode="[$$-409]#,##0">
                  <c:v>221.76</c:v>
                </c:pt>
                <c:pt idx="5449" formatCode="[$$-409]#,##0">
                  <c:v>249.09666666666666</c:v>
                </c:pt>
                <c:pt idx="5450" formatCode="[$$-409]#,##0">
                  <c:v>143.30666666666664</c:v>
                </c:pt>
                <c:pt idx="5451" formatCode="[$$-409]#,##0">
                  <c:v>152.90666666666667</c:v>
                </c:pt>
                <c:pt idx="5452" formatCode="[$$-409]#,##0">
                  <c:v>54.925333333333334</c:v>
                </c:pt>
                <c:pt idx="5453" formatCode="[$$-409]#,##0">
                  <c:v>44.20000000000001</c:v>
                </c:pt>
                <c:pt idx="5454" formatCode="[$$-409]#,##0">
                  <c:v>17.749333333333333</c:v>
                </c:pt>
                <c:pt idx="5455" formatCode="[$$-409]#,##0">
                  <c:v>11.610666666666667</c:v>
                </c:pt>
                <c:pt idx="5456" formatCode="[$$-409]#,##0">
                  <c:v>31.635999999999996</c:v>
                </c:pt>
                <c:pt idx="5457" formatCode="[$$-409]#,##0">
                  <c:v>33.801333333333332</c:v>
                </c:pt>
                <c:pt idx="5458" formatCode="[$$-409]#,##0">
                  <c:v>520.02533333333338</c:v>
                </c:pt>
                <c:pt idx="5459" formatCode="[$$-409]#,##0">
                  <c:v>502.62933333333331</c:v>
                </c:pt>
                <c:pt idx="5460" formatCode="[$$-409]#,##0">
                  <c:v>501.26133333333331</c:v>
                </c:pt>
                <c:pt idx="5461" formatCode="[$$-409]#,##0">
                  <c:v>19.284000000000002</c:v>
                </c:pt>
                <c:pt idx="5462" formatCode="[$$-409]#,##0">
                  <c:v>32.548000000000002</c:v>
                </c:pt>
                <c:pt idx="5463" formatCode="[$$-409]#,##0">
                  <c:v>65.707999999999998</c:v>
                </c:pt>
                <c:pt idx="5464" formatCode="[$$-409]#,##0">
                  <c:v>115.41800000000001</c:v>
                </c:pt>
                <c:pt idx="5465" formatCode="[$$-409]#,##0">
                  <c:v>102.122</c:v>
                </c:pt>
                <c:pt idx="5466" formatCode="[$$-409]#,##0">
                  <c:v>106.666</c:v>
                </c:pt>
                <c:pt idx="5467" formatCode="[$$-409]#,##0">
                  <c:v>241.36</c:v>
                </c:pt>
                <c:pt idx="5468" formatCode="[$$-409]#,##0">
                  <c:v>242.44800000000001</c:v>
                </c:pt>
                <c:pt idx="5469" formatCode="[$$-409]#,##0">
                  <c:v>242.97066666666669</c:v>
                </c:pt>
                <c:pt idx="5470" formatCode="[$$-409]#,##0">
                  <c:v>52.240000000000009</c:v>
                </c:pt>
                <c:pt idx="5471" formatCode="[$$-409]#,##0">
                  <c:v>71.845333333333329</c:v>
                </c:pt>
                <c:pt idx="5472" formatCode="[$$-409]#,##0">
                  <c:v>64.544666666666672</c:v>
                </c:pt>
                <c:pt idx="5473" formatCode="[$$-409]#,##0">
                  <c:v>310.31799999999998</c:v>
                </c:pt>
                <c:pt idx="5474" formatCode="[$$-409]#,##0">
                  <c:v>299.03266666666667</c:v>
                </c:pt>
                <c:pt idx="5475" formatCode="[$$-409]#,##0">
                  <c:v>293.20999999999998</c:v>
                </c:pt>
                <c:pt idx="5476" formatCode="[$$-409]#,##0">
                  <c:v>48.963333333333331</c:v>
                </c:pt>
                <c:pt idx="5477" formatCode="[$$-409]#,##0">
                  <c:v>76.963333333333324</c:v>
                </c:pt>
                <c:pt idx="5478" formatCode="[$$-409]#,##0">
                  <c:v>49.402999999999999</c:v>
                </c:pt>
                <c:pt idx="5479" formatCode="[$$-409]#,##0">
                  <c:v>77.820333333333338</c:v>
                </c:pt>
                <c:pt idx="5480" formatCode="[$$-409]#,##0">
                  <c:v>47.020333333333326</c:v>
                </c:pt>
                <c:pt idx="5481" formatCode="[$$-409]#,##0">
                  <c:v>126.38400000000001</c:v>
                </c:pt>
                <c:pt idx="5482" formatCode="[$$-409]#,##0">
                  <c:v>105.54666666666668</c:v>
                </c:pt>
                <c:pt idx="5483" formatCode="[$$-409]#,##0">
                  <c:v>233.2586666666667</c:v>
                </c:pt>
                <c:pt idx="5484" formatCode="[$$-409]#,##0">
                  <c:v>161.096</c:v>
                </c:pt>
                <c:pt idx="5485" formatCode="[$$-409]#,##0">
                  <c:v>148.73333333333332</c:v>
                </c:pt>
                <c:pt idx="5486" formatCode="[$$-409]#,##0">
                  <c:v>17.013333333333332</c:v>
                </c:pt>
                <c:pt idx="5487" formatCode="[$$-409]#,##0">
                  <c:v>11.277333333333333</c:v>
                </c:pt>
                <c:pt idx="5488" formatCode="[$$-409]#,##0">
                  <c:v>17.016000000000002</c:v>
                </c:pt>
                <c:pt idx="5489" formatCode="[$$-409]#,##0">
                  <c:v>81.808000000000007</c:v>
                </c:pt>
                <c:pt idx="5490" formatCode="[$$-409]#,##0">
                  <c:v>85.773333333333326</c:v>
                </c:pt>
                <c:pt idx="5491" formatCode="[$$-409]#,##0">
                  <c:v>81.290666666666667</c:v>
                </c:pt>
                <c:pt idx="5492" formatCode="[$$-409]#,##0">
                  <c:v>22.306666666666668</c:v>
                </c:pt>
                <c:pt idx="5493" formatCode="[$$-409]#,##0">
                  <c:v>153.364</c:v>
                </c:pt>
                <c:pt idx="5494" formatCode="[$$-409]#,##0">
                  <c:v>153.46266666666665</c:v>
                </c:pt>
                <c:pt idx="5495" formatCode="[$$-409]#,##0">
                  <c:v>160.96933333333334</c:v>
                </c:pt>
                <c:pt idx="5496" formatCode="[$$-409]#,##0">
                  <c:v>26.045333333333335</c:v>
                </c:pt>
                <c:pt idx="5497" formatCode="[$$-409]#,##0">
                  <c:v>26.103333333333335</c:v>
                </c:pt>
                <c:pt idx="5498" formatCode="[$$-409]#,##0">
                  <c:v>18.763333333333332</c:v>
                </c:pt>
                <c:pt idx="5499" formatCode="[$$-409]#,##0">
                  <c:v>237.95866666666666</c:v>
                </c:pt>
                <c:pt idx="5500" formatCode="[$$-409]#,##0">
                  <c:v>238.33533333333332</c:v>
                </c:pt>
                <c:pt idx="5501" formatCode="[$$-409]#,##0">
                  <c:v>225.47266666666667</c:v>
                </c:pt>
                <c:pt idx="5502" formatCode="[$$-409]#,##0">
                  <c:v>10.802666666666667</c:v>
                </c:pt>
                <c:pt idx="5503" formatCode="[$$-409]#,##0">
                  <c:v>10.768000000000001</c:v>
                </c:pt>
                <c:pt idx="5504" formatCode="[$$-409]#,##0">
                  <c:v>296.06400000000002</c:v>
                </c:pt>
                <c:pt idx="5505" formatCode="[$$-409]#,##0">
                  <c:v>310.00533333333334</c:v>
                </c:pt>
                <c:pt idx="5506" formatCode="[$$-409]#,##0">
                  <c:v>313.0266666666667</c:v>
                </c:pt>
                <c:pt idx="5507" formatCode="[$$-409]#,##0">
                  <c:v>75.260000000000005</c:v>
                </c:pt>
                <c:pt idx="5508" formatCode="[$$-409]#,##0">
                  <c:v>73.507999999999996</c:v>
                </c:pt>
                <c:pt idx="5509" formatCode="[$$-409]#,##0">
                  <c:v>71.241333333333344</c:v>
                </c:pt>
                <c:pt idx="5510" formatCode="[$$-409]#,##0">
                  <c:v>33.573333333333331</c:v>
                </c:pt>
                <c:pt idx="5511" formatCode="[$$-409]#,##0">
                  <c:v>22.263999999999999</c:v>
                </c:pt>
                <c:pt idx="5512" formatCode="[$$-409]#,##0">
                  <c:v>98.547333333333327</c:v>
                </c:pt>
                <c:pt idx="5513" formatCode="[$$-409]#,##0">
                  <c:v>141.02199999999999</c:v>
                </c:pt>
                <c:pt idx="5514" formatCode="[$$-409]#,##0">
                  <c:v>176.38</c:v>
                </c:pt>
                <c:pt idx="5515" formatCode="[$$-409]#,##0">
                  <c:v>536.37666666666667</c:v>
                </c:pt>
                <c:pt idx="5516" formatCode="[$$-409]#,##0">
                  <c:v>562.92333333333329</c:v>
                </c:pt>
                <c:pt idx="5517" formatCode="[$$-409]#,##0">
                  <c:v>538.22933333333333</c:v>
                </c:pt>
                <c:pt idx="5518" formatCode="[$$-409]#,##0">
                  <c:v>102.70666666666666</c:v>
                </c:pt>
                <c:pt idx="5519" formatCode="[$$-409]#,##0">
                  <c:v>30.693333333333332</c:v>
                </c:pt>
                <c:pt idx="5520" formatCode="[$$-409]#,##0">
                  <c:v>97.759999999999991</c:v>
                </c:pt>
                <c:pt idx="5521" formatCode="[$$-409]#,##0">
                  <c:v>100.48</c:v>
                </c:pt>
                <c:pt idx="5522" formatCode="[$$-409]#,##0">
                  <c:v>111.92</c:v>
                </c:pt>
                <c:pt idx="5523" formatCode="[$$-409]#,##0">
                  <c:v>53.357333333333337</c:v>
                </c:pt>
                <c:pt idx="5524" formatCode="[$$-409]#,##0">
                  <c:v>49.433333333333337</c:v>
                </c:pt>
                <c:pt idx="5525" formatCode="[$$-409]#,##0">
                  <c:v>30.623333333333335</c:v>
                </c:pt>
                <c:pt idx="5526" formatCode="[$$-409]#,##0">
                  <c:v>16.510000000000002</c:v>
                </c:pt>
                <c:pt idx="5527" formatCode="[$$-409]#,##0">
                  <c:v>39.903333333333329</c:v>
                </c:pt>
                <c:pt idx="5528" formatCode="[$$-409]#,##0">
                  <c:v>77.731999999999999</c:v>
                </c:pt>
                <c:pt idx="5529" formatCode="[$$-409]#,##0">
                  <c:v>891.73866666666663</c:v>
                </c:pt>
                <c:pt idx="5530" formatCode="[$$-409]#,##0">
                  <c:v>925.06533333333334</c:v>
                </c:pt>
                <c:pt idx="5531" formatCode="[$$-409]#,##0">
                  <c:v>895.58333333333337</c:v>
                </c:pt>
                <c:pt idx="5532" formatCode="[$$-409]#,##0">
                  <c:v>176.72</c:v>
                </c:pt>
                <c:pt idx="5533" formatCode="[$$-409]#,##0">
                  <c:v>136.72</c:v>
                </c:pt>
                <c:pt idx="5534" formatCode="[$$-409]#,##0">
                  <c:v>149.15</c:v>
                </c:pt>
                <c:pt idx="5535" formatCode="[$$-409]#,##0">
                  <c:v>45.25</c:v>
                </c:pt>
                <c:pt idx="5536" formatCode="[$$-409]#,##0">
                  <c:v>29.590000000000003</c:v>
                </c:pt>
                <c:pt idx="5537" formatCode="[$$-409]#,##0">
                  <c:v>14.020000000000001</c:v>
                </c:pt>
                <c:pt idx="5538" formatCode="[$$-409]#,##0">
                  <c:v>70.791999999999987</c:v>
                </c:pt>
                <c:pt idx="5539" formatCode="[$$-409]#,##0">
                  <c:v>67.00266666666667</c:v>
                </c:pt>
                <c:pt idx="5540" formatCode="[$$-409]#,##0">
                  <c:v>68.640666666666661</c:v>
                </c:pt>
                <c:pt idx="5541" formatCode="[$$-409]#,##0">
                  <c:v>159.96866666666668</c:v>
                </c:pt>
                <c:pt idx="5542" formatCode="[$$-409]#,##0">
                  <c:v>162.91800000000001</c:v>
                </c:pt>
                <c:pt idx="5543" formatCode="[$$-409]#,##0">
                  <c:v>157.208</c:v>
                </c:pt>
                <c:pt idx="5544" formatCode="[$$-409]#,##0">
                  <c:v>27.684666666666669</c:v>
                </c:pt>
                <c:pt idx="5545" formatCode="[$$-409]#,##0">
                  <c:v>32.591333333333331</c:v>
                </c:pt>
                <c:pt idx="5546" formatCode="[$$-409]#,##0">
                  <c:v>73.040000000000006</c:v>
                </c:pt>
                <c:pt idx="5547" formatCode="[$$-409]#,##0">
                  <c:v>65.13333333333334</c:v>
                </c:pt>
                <c:pt idx="5548" formatCode="[$$-409]#,##0">
                  <c:v>103.39</c:v>
                </c:pt>
                <c:pt idx="5549" formatCode="[$$-409]#,##0">
                  <c:v>62.094000000000001</c:v>
                </c:pt>
                <c:pt idx="5550" formatCode="[$$-409]#,##0">
                  <c:v>53.086000000000006</c:v>
                </c:pt>
                <c:pt idx="5551" formatCode="[$$-409]#,##0">
                  <c:v>32.946666666666665</c:v>
                </c:pt>
                <c:pt idx="5552" formatCode="[$$-409]#,##0">
                  <c:v>44.152000000000008</c:v>
                </c:pt>
                <c:pt idx="5553" formatCode="[$$-409]#,##0">
                  <c:v>61.264400000000002</c:v>
                </c:pt>
                <c:pt idx="5554" formatCode="[$$-409]#,##0">
                  <c:v>38.147066666666667</c:v>
                </c:pt>
                <c:pt idx="5555" formatCode="[$$-409]#,##0">
                  <c:v>28.104399999999998</c:v>
                </c:pt>
                <c:pt idx="5556" formatCode="[$$-409]#,##0">
                  <c:v>24.206666666666667</c:v>
                </c:pt>
                <c:pt idx="5557" formatCode="[$$-409]#,##0">
                  <c:v>22.98</c:v>
                </c:pt>
                <c:pt idx="5558" formatCode="[$$-409]#,##0">
                  <c:v>462.87666666666661</c:v>
                </c:pt>
                <c:pt idx="5559" formatCode="[$$-409]#,##0">
                  <c:v>449.09</c:v>
                </c:pt>
                <c:pt idx="5560" formatCode="[$$-409]#,##0">
                  <c:v>458.44333333333333</c:v>
                </c:pt>
                <c:pt idx="5561" formatCode="[$$-409]#,##0">
                  <c:v>1016.4766666666666</c:v>
                </c:pt>
                <c:pt idx="5562" formatCode="[$$-409]#,##0">
                  <c:v>1032.8699999999999</c:v>
                </c:pt>
                <c:pt idx="5563" formatCode="[$$-409]#,##0">
                  <c:v>1027.8419999999999</c:v>
                </c:pt>
                <c:pt idx="5564" formatCode="[$$-409]#,##0">
                  <c:v>97.853999999999999</c:v>
                </c:pt>
                <c:pt idx="5565" formatCode="[$$-409]#,##0">
                  <c:v>86.400666666666666</c:v>
                </c:pt>
                <c:pt idx="5566" formatCode="[$$-409]#,##0">
                  <c:v>109.83800000000001</c:v>
                </c:pt>
                <c:pt idx="5567" formatCode="[$$-409]#,##0">
                  <c:v>359.83733333333333</c:v>
                </c:pt>
                <c:pt idx="5568" formatCode="[$$-409]#,##0">
                  <c:v>355.10133333333329</c:v>
                </c:pt>
                <c:pt idx="5569" formatCode="[$$-409]#,##0">
                  <c:v>336.63200000000001</c:v>
                </c:pt>
                <c:pt idx="5570" formatCode="[$$-409]#,##0">
                  <c:v>49.429333333333339</c:v>
                </c:pt>
                <c:pt idx="5571" formatCode="[$$-409]#,##0">
                  <c:v>54.225333333333332</c:v>
                </c:pt>
                <c:pt idx="5572" formatCode="[$$-409]#,##0">
                  <c:v>48.596000000000004</c:v>
                </c:pt>
                <c:pt idx="5573" formatCode="[$$-409]#,##0">
                  <c:v>28.05</c:v>
                </c:pt>
                <c:pt idx="5574" formatCode="[$$-409]#,##0">
                  <c:v>78.05</c:v>
                </c:pt>
                <c:pt idx="5575" formatCode="[$$-409]#,##0">
                  <c:v>200.10599999999999</c:v>
                </c:pt>
                <c:pt idx="5576" formatCode="[$$-409]#,##0">
                  <c:v>206.69999999999996</c:v>
                </c:pt>
                <c:pt idx="5577" formatCode="[$$-409]#,##0">
                  <c:v>148.90666666666667</c:v>
                </c:pt>
                <c:pt idx="5578" formatCode="[$$-409]#,##0">
                  <c:v>102.33333333333333</c:v>
                </c:pt>
                <c:pt idx="5579" formatCode="[$$-409]#,##0">
                  <c:v>99.333333333333329</c:v>
                </c:pt>
                <c:pt idx="5580" formatCode="[$$-409]#,##0">
                  <c:v>103.80666666666667</c:v>
                </c:pt>
                <c:pt idx="5581" formatCode="[$$-409]#,##0">
                  <c:v>25.166666666666668</c:v>
                </c:pt>
                <c:pt idx="5582" formatCode="[$$-409]#,##0">
                  <c:v>11.38</c:v>
                </c:pt>
                <c:pt idx="5583" formatCode="[$$-409]#,##0">
                  <c:v>32.573333333333331</c:v>
                </c:pt>
                <c:pt idx="5584" formatCode="[$$-409]#,##0">
                  <c:v>211.92666666666665</c:v>
                </c:pt>
                <c:pt idx="5585" formatCode="[$$-409]#,##0">
                  <c:v>299.70333333333332</c:v>
                </c:pt>
                <c:pt idx="5586" formatCode="[$$-409]#,##0">
                  <c:v>275.48333333333329</c:v>
                </c:pt>
                <c:pt idx="5587" formatCode="[$$-409]#,##0">
                  <c:v>95.495333333333335</c:v>
                </c:pt>
                <c:pt idx="5588" formatCode="[$$-409]#,##0">
                  <c:v>17.015333333333334</c:v>
                </c:pt>
                <c:pt idx="5589" formatCode="[$$-409]#,##0">
                  <c:v>130.84200000000001</c:v>
                </c:pt>
                <c:pt idx="5590" formatCode="[$$-409]#,##0">
                  <c:v>210.80333333333331</c:v>
                </c:pt>
                <c:pt idx="5591" formatCode="[$$-409]#,##0">
                  <c:v>205.76666666666668</c:v>
                </c:pt>
                <c:pt idx="5592" formatCode="[$$-409]#,##0">
                  <c:v>108.27766666666668</c:v>
                </c:pt>
                <c:pt idx="5593" formatCode="[$$-409]#,##0">
                  <c:v>156.94433333333333</c:v>
                </c:pt>
                <c:pt idx="5594" formatCode="[$$-409]#,##0">
                  <c:v>296.58100000000002</c:v>
                </c:pt>
                <c:pt idx="5595" formatCode="[$$-409]#,##0">
                  <c:v>299.48333333333335</c:v>
                </c:pt>
                <c:pt idx="5596" formatCode="[$$-409]#,##0">
                  <c:v>177.16333333333333</c:v>
                </c:pt>
                <c:pt idx="5597" formatCode="[$$-409]#,##0">
                  <c:v>34.783333333333331</c:v>
                </c:pt>
                <c:pt idx="5598" formatCode="[$$-409]#,##0">
                  <c:v>30.571333333333332</c:v>
                </c:pt>
                <c:pt idx="5599" formatCode="[$$-409]#,##0">
                  <c:v>27.058000000000003</c:v>
                </c:pt>
                <c:pt idx="5600" formatCode="[$$-409]#,##0">
                  <c:v>70.983999999999995</c:v>
                </c:pt>
                <c:pt idx="5601" formatCode="[$$-409]#,##0">
                  <c:v>57.042666666666662</c:v>
                </c:pt>
                <c:pt idx="5602" formatCode="[$$-409]#,##0">
                  <c:v>78.855999999999995</c:v>
                </c:pt>
                <c:pt idx="5603" formatCode="[$$-409]#,##0">
                  <c:v>228.14400000000001</c:v>
                </c:pt>
                <c:pt idx="5604" formatCode="[$$-409]#,##0">
                  <c:v>229.11999999999998</c:v>
                </c:pt>
                <c:pt idx="5605" formatCode="[$$-409]#,##0">
                  <c:v>235.2773333333333</c:v>
                </c:pt>
                <c:pt idx="5606" formatCode="[$$-409]#,##0">
                  <c:v>42.176666666666662</c:v>
                </c:pt>
                <c:pt idx="5607" formatCode="[$$-409]#,##0">
                  <c:v>39.073999999999998</c:v>
                </c:pt>
                <c:pt idx="5608" formatCode="[$$-409]#,##0">
                  <c:v>226.24333333333334</c:v>
                </c:pt>
                <c:pt idx="5609" formatCode="[$$-409]#,##0">
                  <c:v>240.23999999999998</c:v>
                </c:pt>
                <c:pt idx="5610" formatCode="[$$-409]#,##0">
                  <c:v>518.9466666666666</c:v>
                </c:pt>
                <c:pt idx="5611" formatCode="[$$-409]#,##0">
                  <c:v>797.69999999999993</c:v>
                </c:pt>
                <c:pt idx="5612" formatCode="[$$-409]#,##0">
                  <c:v>819.34</c:v>
                </c:pt>
                <c:pt idx="5613" formatCode="[$$-409]#,##0">
                  <c:v>545.14</c:v>
                </c:pt>
                <c:pt idx="5614" formatCode="[$$-409]#,##0">
                  <c:v>393.3533333333333</c:v>
                </c:pt>
                <c:pt idx="5615" formatCode="[$$-409]#,##0">
                  <c:v>363.81333333333328</c:v>
                </c:pt>
                <c:pt idx="5616" formatCode="[$$-409]#,##0">
                  <c:v>363.21999999999997</c:v>
                </c:pt>
                <c:pt idx="5617" formatCode="[$$-409]#,##0">
                  <c:v>164.26000000000002</c:v>
                </c:pt>
                <c:pt idx="5618" formatCode="[$$-409]#,##0">
                  <c:v>321.13</c:v>
                </c:pt>
                <c:pt idx="5619" formatCode="[$$-409]#,##0">
                  <c:v>315.63666666666666</c:v>
                </c:pt>
                <c:pt idx="5620" formatCode="[$$-409]#,##0">
                  <c:v>234.98333333333335</c:v>
                </c:pt>
                <c:pt idx="5621" formatCode="[$$-409]#,##0">
                  <c:v>91.213333333333324</c:v>
                </c:pt>
                <c:pt idx="5622" formatCode="[$$-409]#,##0">
                  <c:v>123.53333333333335</c:v>
                </c:pt>
                <c:pt idx="5623" formatCode="[$$-409]#,##0">
                  <c:v>176.20666666666668</c:v>
                </c:pt>
                <c:pt idx="5624" formatCode="[$$-409]#,##0">
                  <c:v>155.38000000000002</c:v>
                </c:pt>
                <c:pt idx="5625" formatCode="[$$-409]#,##0">
                  <c:v>904.98666666666668</c:v>
                </c:pt>
                <c:pt idx="5626" formatCode="[$$-409]#,##0">
                  <c:v>789.61733333333325</c:v>
                </c:pt>
                <c:pt idx="5627" formatCode="[$$-409]#,##0">
                  <c:v>878.74800000000005</c:v>
                </c:pt>
                <c:pt idx="5628" formatCode="[$$-409]#,##0">
                  <c:v>367.57200000000006</c:v>
                </c:pt>
                <c:pt idx="5629" formatCode="[$$-409]#,##0">
                  <c:v>441.09800000000001</c:v>
                </c:pt>
                <c:pt idx="5630" formatCode="[$$-409]#,##0">
                  <c:v>768.654</c:v>
                </c:pt>
                <c:pt idx="5631" formatCode="[$$-409]#,##0">
                  <c:v>502.71000000000004</c:v>
                </c:pt>
                <c:pt idx="5632" formatCode="[$$-409]#,##0">
                  <c:v>428.06933333333336</c:v>
                </c:pt>
                <c:pt idx="5633" formatCode="[$$-409]#,##0">
                  <c:v>60.262666666666668</c:v>
                </c:pt>
                <c:pt idx="5634" formatCode="[$$-409]#,##0">
                  <c:v>81.962666666666664</c:v>
                </c:pt>
                <c:pt idx="5635" formatCode="[$$-409]#,##0">
                  <c:v>173.44333333333336</c:v>
                </c:pt>
                <c:pt idx="5636" formatCode="[$$-409]#,##0">
                  <c:v>142.79</c:v>
                </c:pt>
                <c:pt idx="5637" formatCode="[$$-409]#,##0">
                  <c:v>557.19000000000005</c:v>
                </c:pt>
                <c:pt idx="5638" formatCode="[$$-409]#,##0">
                  <c:v>652.91999999999996</c:v>
                </c:pt>
                <c:pt idx="5639" formatCode="[$$-409]#,##0">
                  <c:v>642.24</c:v>
                </c:pt>
                <c:pt idx="5640" formatCode="[$$-409]#,##0">
                  <c:v>204.02666666666664</c:v>
                </c:pt>
                <c:pt idx="5641" formatCode="[$$-409]#,##0">
                  <c:v>15.653333333333334</c:v>
                </c:pt>
                <c:pt idx="5642" formatCode="[$$-409]#,##0">
                  <c:v>12.033333333333333</c:v>
                </c:pt>
                <c:pt idx="5643" formatCode="[$$-409]#,##0">
                  <c:v>19.91333333333333</c:v>
                </c:pt>
                <c:pt idx="5644" formatCode="[$$-409]#,##0">
                  <c:v>42.383333333333333</c:v>
                </c:pt>
                <c:pt idx="5645" formatCode="[$$-409]#,##0">
                  <c:v>100.47666666666667</c:v>
                </c:pt>
                <c:pt idx="5646" formatCode="[$$-409]#,##0">
                  <c:v>95.37</c:v>
                </c:pt>
                <c:pt idx="5647" formatCode="[$$-409]#,##0">
                  <c:v>81.353333333333339</c:v>
                </c:pt>
                <c:pt idx="5648" formatCode="[$$-409]#,##0">
                  <c:v>36.580000000000005</c:v>
                </c:pt>
                <c:pt idx="5649" formatCode="[$$-409]#,##0">
                  <c:v>33.619999999999997</c:v>
                </c:pt>
                <c:pt idx="5650" formatCode="[$$-409]#,##0">
                  <c:v>420.875</c:v>
                </c:pt>
                <c:pt idx="5651" formatCode="[$$-409]#,##0">
                  <c:v>415.23833333333329</c:v>
                </c:pt>
                <c:pt idx="5652" formatCode="[$$-409]#,##0">
                  <c:v>412.69833333333332</c:v>
                </c:pt>
                <c:pt idx="5653" formatCode="[$$-409]#,##0">
                  <c:v>29.723333333333333</c:v>
                </c:pt>
                <c:pt idx="5654" formatCode="[$$-409]#,##0">
                  <c:v>22.289333333333332</c:v>
                </c:pt>
                <c:pt idx="5655" formatCode="[$$-409]#,##0">
                  <c:v>25.191999999999997</c:v>
                </c:pt>
                <c:pt idx="5656" formatCode="[$$-409]#,##0">
                  <c:v>47.704000000000001</c:v>
                </c:pt>
                <c:pt idx="5657" formatCode="[$$-409]#,##0">
                  <c:v>167.29133333333331</c:v>
                </c:pt>
                <c:pt idx="5658" formatCode="[$$-409]#,##0">
                  <c:v>168.72066666666666</c:v>
                </c:pt>
                <c:pt idx="5659" formatCode="[$$-409]#,##0">
                  <c:v>140.68866666666665</c:v>
                </c:pt>
                <c:pt idx="5660" formatCode="[$$-409]#,##0">
                  <c:v>22.018666666666665</c:v>
                </c:pt>
                <c:pt idx="5661" formatCode="[$$-409]#,##0">
                  <c:v>187.05866666666665</c:v>
                </c:pt>
                <c:pt idx="5662" formatCode="[$$-409]#,##0">
                  <c:v>183.7173333333333</c:v>
                </c:pt>
                <c:pt idx="5663" formatCode="[$$-409]#,##0">
                  <c:v>180.26666666666665</c:v>
                </c:pt>
                <c:pt idx="5664" formatCode="[$$-409]#,##0">
                  <c:v>32.143999999999998</c:v>
                </c:pt>
                <c:pt idx="5665" formatCode="[$$-409]#,##0">
                  <c:v>59.088000000000001</c:v>
                </c:pt>
                <c:pt idx="5666" formatCode="[$$-409]#,##0">
                  <c:v>60.265333333333331</c:v>
                </c:pt>
                <c:pt idx="5667" formatCode="[$$-409]#,##0">
                  <c:v>56.030666666666669</c:v>
                </c:pt>
                <c:pt idx="5668" formatCode="[$$-409]#,##0">
                  <c:v>152.858</c:v>
                </c:pt>
                <c:pt idx="5669" formatCode="[$$-409]#,##0">
                  <c:v>266.43800000000005</c:v>
                </c:pt>
                <c:pt idx="5670" formatCode="[$$-409]#,##0">
                  <c:v>295.23533333333336</c:v>
                </c:pt>
                <c:pt idx="5671" formatCode="[$$-409]#,##0">
                  <c:v>170.52533333333332</c:v>
                </c:pt>
                <c:pt idx="5672" formatCode="[$$-409]#,##0">
                  <c:v>54.888000000000005</c:v>
                </c:pt>
                <c:pt idx="5673" formatCode="[$$-409]#,##0">
                  <c:v>12.416000000000002</c:v>
                </c:pt>
                <c:pt idx="5674" formatCode="[$$-409]#,##0">
                  <c:v>26.272000000000002</c:v>
                </c:pt>
                <c:pt idx="5675" formatCode="[$$-409]#,##0">
                  <c:v>32.655999999999999</c:v>
                </c:pt>
                <c:pt idx="5676" formatCode="[$$-409]#,##0">
                  <c:v>41.328000000000003</c:v>
                </c:pt>
                <c:pt idx="5677" formatCode="[$$-409]#,##0">
                  <c:v>29.005333333333329</c:v>
                </c:pt>
                <c:pt idx="5678" formatCode="[$$-409]#,##0">
                  <c:v>56.445333333333338</c:v>
                </c:pt>
                <c:pt idx="5679" formatCode="[$$-409]#,##0">
                  <c:v>45.580000000000005</c:v>
                </c:pt>
                <c:pt idx="5680" formatCode="[$$-409]#,##0">
                  <c:v>40.926666666666669</c:v>
                </c:pt>
                <c:pt idx="5681" formatCode="[$$-409]#,##0">
                  <c:v>9.5666666666666664</c:v>
                </c:pt>
                <c:pt idx="5682" formatCode="[$$-409]#,##0">
                  <c:v>357.41666666666669</c:v>
                </c:pt>
                <c:pt idx="5683" formatCode="[$$-409]#,##0">
                  <c:v>406.89000000000004</c:v>
                </c:pt>
                <c:pt idx="5684" formatCode="[$$-409]#,##0">
                  <c:v>434.39400000000006</c:v>
                </c:pt>
                <c:pt idx="5685" formatCode="[$$-409]#,##0">
                  <c:v>89.190666666666672</c:v>
                </c:pt>
                <c:pt idx="5686" formatCode="[$$-409]#,##0">
                  <c:v>80.853333333333339</c:v>
                </c:pt>
                <c:pt idx="5687" formatCode="[$$-409]#,##0">
                  <c:v>64.384</c:v>
                </c:pt>
                <c:pt idx="5688" formatCode="[$$-409]#,##0">
                  <c:v>151.29666666666665</c:v>
                </c:pt>
                <c:pt idx="5689" formatCode="[$$-409]#,##0">
                  <c:v>117.12066666666668</c:v>
                </c:pt>
                <c:pt idx="5690" formatCode="[$$-409]#,##0">
                  <c:v>115.72266666666667</c:v>
                </c:pt>
                <c:pt idx="5691" formatCode="[$$-409]#,##0">
                  <c:v>69.033333333333346</c:v>
                </c:pt>
                <c:pt idx="5692" formatCode="[$$-409]#,##0">
                  <c:v>68.713333333333338</c:v>
                </c:pt>
                <c:pt idx="5693" formatCode="[$$-409]#,##0">
                  <c:v>234.77666666666667</c:v>
                </c:pt>
                <c:pt idx="5694" formatCode="[$$-409]#,##0">
                  <c:v>213.476</c:v>
                </c:pt>
                <c:pt idx="5695" formatCode="[$$-409]#,##0">
                  <c:v>213.80799999999999</c:v>
                </c:pt>
                <c:pt idx="5696" formatCode="[$$-409]#,##0">
                  <c:v>37.313333333333333</c:v>
                </c:pt>
                <c:pt idx="5697" formatCode="[$$-409]#,##0">
                  <c:v>17.564000000000004</c:v>
                </c:pt>
                <c:pt idx="5698" formatCode="[$$-409]#,##0">
                  <c:v>20.391999999999999</c:v>
                </c:pt>
                <c:pt idx="5699" formatCode="[$$-409]#,##0">
                  <c:v>29.490666666666669</c:v>
                </c:pt>
                <c:pt idx="5700" formatCode="[$$-409]#,##0">
                  <c:v>72.197333333333333</c:v>
                </c:pt>
                <c:pt idx="5701" formatCode="[$$-409]#,##0">
                  <c:v>61.112000000000002</c:v>
                </c:pt>
                <c:pt idx="5702" formatCode="[$$-409]#,##0">
                  <c:v>93.038000000000011</c:v>
                </c:pt>
                <c:pt idx="5703" formatCode="[$$-409]#,##0">
                  <c:v>134.37133333333333</c:v>
                </c:pt>
                <c:pt idx="5704" formatCode="[$$-409]#,##0">
                  <c:v>137.37666666666667</c:v>
                </c:pt>
                <c:pt idx="5705" formatCode="[$$-409]#,##0">
                  <c:v>105.25866666666666</c:v>
                </c:pt>
                <c:pt idx="5706" formatCode="[$$-409]#,##0">
                  <c:v>43.752000000000002</c:v>
                </c:pt>
                <c:pt idx="5707" formatCode="[$$-409]#,##0">
                  <c:v>159.18199999999999</c:v>
                </c:pt>
                <c:pt idx="5708" formatCode="[$$-409]#,##0">
                  <c:v>188.37800000000001</c:v>
                </c:pt>
                <c:pt idx="5709" formatCode="[$$-409]#,##0">
                  <c:v>1095.2126666666666</c:v>
                </c:pt>
                <c:pt idx="5710" formatCode="[$$-409]#,##0">
                  <c:v>982.38266666666675</c:v>
                </c:pt>
                <c:pt idx="5711" formatCode="[$$-409]#,##0">
                  <c:v>952.05866666666668</c:v>
                </c:pt>
                <c:pt idx="5712" formatCode="[$$-409]#,##0">
                  <c:v>20.724</c:v>
                </c:pt>
                <c:pt idx="5713" formatCode="[$$-409]#,##0">
                  <c:v>73.427333333333337</c:v>
                </c:pt>
                <c:pt idx="5714" formatCode="[$$-409]#,##0">
                  <c:v>267.81333333333333</c:v>
                </c:pt>
                <c:pt idx="5715" formatCode="[$$-409]#,##0">
                  <c:v>275.55333333333334</c:v>
                </c:pt>
                <c:pt idx="5716" formatCode="[$$-409]#,##0">
                  <c:v>235.69000000000003</c:v>
                </c:pt>
                <c:pt idx="5717" formatCode="[$$-409]#,##0">
                  <c:v>38.841000000000001</c:v>
                </c:pt>
                <c:pt idx="5718" formatCode="[$$-409]#,##0">
                  <c:v>56.254333333333335</c:v>
                </c:pt>
                <c:pt idx="5719" formatCode="[$$-409]#,##0">
                  <c:v>39.841000000000001</c:v>
                </c:pt>
                <c:pt idx="5720" formatCode="[$$-409]#,##0">
                  <c:v>60.431999999999995</c:v>
                </c:pt>
                <c:pt idx="5721" formatCode="[$$-409]#,##0">
                  <c:v>86.621333333333325</c:v>
                </c:pt>
                <c:pt idx="5722" formatCode="[$$-409]#,##0">
                  <c:v>88.034666666666666</c:v>
                </c:pt>
                <c:pt idx="5723" formatCode="[$$-409]#,##0">
                  <c:v>168.15466666666666</c:v>
                </c:pt>
                <c:pt idx="5724" formatCode="[$$-409]#,##0">
                  <c:v>414.80199999999996</c:v>
                </c:pt>
                <c:pt idx="5725" formatCode="[$$-409]#,##0">
                  <c:v>725.93</c:v>
                </c:pt>
                <c:pt idx="5726" formatCode="[$$-409]#,##0">
                  <c:v>674.78800000000001</c:v>
                </c:pt>
                <c:pt idx="5727" formatCode="[$$-409]#,##0">
                  <c:v>738.0680000000001</c:v>
                </c:pt>
                <c:pt idx="5728" formatCode="[$$-409]#,##0">
                  <c:v>442.97333333333336</c:v>
                </c:pt>
                <c:pt idx="5729" formatCode="[$$-409]#,##0">
                  <c:v>536.91</c:v>
                </c:pt>
                <c:pt idx="5730" formatCode="[$$-409]#,##0">
                  <c:v>182.83333333333334</c:v>
                </c:pt>
                <c:pt idx="5731" formatCode="[$$-409]#,##0">
                  <c:v>375.42</c:v>
                </c:pt>
                <c:pt idx="5732" formatCode="[$$-409]#,##0">
                  <c:v>232.34333333333336</c:v>
                </c:pt>
                <c:pt idx="5733" formatCode="[$$-409]#,##0">
                  <c:v>231.5566666666667</c:v>
                </c:pt>
                <c:pt idx="5734" formatCode="[$$-409]#,##0">
                  <c:v>23.256666666666664</c:v>
                </c:pt>
                <c:pt idx="5735" formatCode="[$$-409]#,##0">
                  <c:v>19.48</c:v>
                </c:pt>
                <c:pt idx="5736" formatCode="[$$-409]#,##0">
                  <c:v>17.526666666666667</c:v>
                </c:pt>
                <c:pt idx="5737" formatCode="[$$-409]#,##0">
                  <c:v>25.678666666666668</c:v>
                </c:pt>
                <c:pt idx="5738" formatCode="[$$-409]#,##0">
                  <c:v>23.545333333333332</c:v>
                </c:pt>
                <c:pt idx="5739" formatCode="[$$-409]#,##0">
                  <c:v>25.938666666666666</c:v>
                </c:pt>
                <c:pt idx="5740" formatCode="[$$-409]#,##0">
                  <c:v>190.72000000000003</c:v>
                </c:pt>
                <c:pt idx="5741" formatCode="[$$-409]#,##0">
                  <c:v>195.3066666666667</c:v>
                </c:pt>
                <c:pt idx="5742" formatCode="[$$-409]#,##0">
                  <c:v>193.16</c:v>
                </c:pt>
                <c:pt idx="5743" formatCode="[$$-409]#,##0">
                  <c:v>280.74666666666667</c:v>
                </c:pt>
                <c:pt idx="5744" formatCode="[$$-409]#,##0">
                  <c:v>279.02666666666664</c:v>
                </c:pt>
                <c:pt idx="5745" formatCode="[$$-409]#,##0">
                  <c:v>355.54133333333334</c:v>
                </c:pt>
                <c:pt idx="5746" formatCode="[$$-409]#,##0">
                  <c:v>113.08533333333332</c:v>
                </c:pt>
                <c:pt idx="5747" formatCode="[$$-409]#,##0">
                  <c:v>111.41866666666668</c:v>
                </c:pt>
                <c:pt idx="5748" formatCode="[$$-409]#,##0">
                  <c:v>53.207333333333338</c:v>
                </c:pt>
                <c:pt idx="5749" formatCode="[$$-409]#,##0">
                  <c:v>148.98833333333332</c:v>
                </c:pt>
                <c:pt idx="5750" formatCode="[$$-409]#,##0">
                  <c:v>158.26833333333332</c:v>
                </c:pt>
                <c:pt idx="5751" formatCode="[$$-409]#,##0">
                  <c:v>140.16833333333332</c:v>
                </c:pt>
                <c:pt idx="5752" formatCode="[$$-409]#,##0">
                  <c:v>310.48333333333329</c:v>
                </c:pt>
                <c:pt idx="5753" formatCode="[$$-409]#,##0">
                  <c:v>297.53666666666663</c:v>
                </c:pt>
                <c:pt idx="5754" formatCode="[$$-409]#,##0">
                  <c:v>291.70666666666665</c:v>
                </c:pt>
                <c:pt idx="5755" formatCode="[$$-409]#,##0">
                  <c:v>669.56000000000006</c:v>
                </c:pt>
                <c:pt idx="5756" formatCode="[$$-409]#,##0">
                  <c:v>683.09066666666661</c:v>
                </c:pt>
                <c:pt idx="5757" formatCode="[$$-409]#,##0">
                  <c:v>693.03233333333344</c:v>
                </c:pt>
                <c:pt idx="5758" formatCode="[$$-409]#,##0">
                  <c:v>186.81899999999999</c:v>
                </c:pt>
                <c:pt idx="5759" formatCode="[$$-409]#,##0">
                  <c:v>173.56299999999999</c:v>
                </c:pt>
                <c:pt idx="5760" formatCode="[$$-409]#,##0">
                  <c:v>343.548</c:v>
                </c:pt>
                <c:pt idx="5761" formatCode="[$$-409]#,##0">
                  <c:v>201.41466666666668</c:v>
                </c:pt>
                <c:pt idx="5762" formatCode="[$$-409]#,##0">
                  <c:v>682.22666666666657</c:v>
                </c:pt>
                <c:pt idx="5763" formatCode="[$$-409]#,##0">
                  <c:v>619.20666666666659</c:v>
                </c:pt>
                <c:pt idx="5764" formatCode="[$$-409]#,##0">
                  <c:v>712.09199999999998</c:v>
                </c:pt>
                <c:pt idx="5765" formatCode="[$$-409]#,##0">
                  <c:v>249.20000000000002</c:v>
                </c:pt>
                <c:pt idx="5766" formatCode="[$$-409]#,##0">
                  <c:v>159.64000000000001</c:v>
                </c:pt>
                <c:pt idx="5767" formatCode="[$$-409]#,##0">
                  <c:v>49.497999999999998</c:v>
                </c:pt>
                <c:pt idx="5768" formatCode="[$$-409]#,##0">
                  <c:v>37.023333333333333</c:v>
                </c:pt>
                <c:pt idx="5769" formatCode="[$$-409]#,##0">
                  <c:v>13.593333333333334</c:v>
                </c:pt>
                <c:pt idx="5770" formatCode="[$$-409]#,##0">
                  <c:v>398.58333333333331</c:v>
                </c:pt>
                <c:pt idx="5771" formatCode="[$$-409]#,##0">
                  <c:v>591.00666666666666</c:v>
                </c:pt>
                <c:pt idx="5772" formatCode="[$$-409]#,##0">
                  <c:v>594.02599999999995</c:v>
                </c:pt>
                <c:pt idx="5773" formatCode="[$$-409]#,##0">
                  <c:v>420.74866666666668</c:v>
                </c:pt>
                <c:pt idx="5774" formatCode="[$$-409]#,##0">
                  <c:v>225.15466666666666</c:v>
                </c:pt>
                <c:pt idx="5775" formatCode="[$$-409]#,##0">
                  <c:v>222.34133333333332</c:v>
                </c:pt>
                <c:pt idx="5776" formatCode="[$$-409]#,##0">
                  <c:v>44.528666666666659</c:v>
                </c:pt>
                <c:pt idx="5777" formatCode="[$$-409]#,##0">
                  <c:v>50.286000000000001</c:v>
                </c:pt>
                <c:pt idx="5778" formatCode="[$$-409]#,##0">
                  <c:v>82.659333333333322</c:v>
                </c:pt>
                <c:pt idx="5779" formatCode="[$$-409]#,##0">
                  <c:v>71.701333333333324</c:v>
                </c:pt>
                <c:pt idx="5780" formatCode="[$$-409]#,##0">
                  <c:v>62.277999999999999</c:v>
                </c:pt>
                <c:pt idx="5781" formatCode="[$$-409]#,##0">
                  <c:v>29.901999999999997</c:v>
                </c:pt>
                <c:pt idx="5782" formatCode="[$$-409]#,##0">
                  <c:v>18.056666666666668</c:v>
                </c:pt>
                <c:pt idx="5783" formatCode="[$$-409]#,##0">
                  <c:v>89.908000000000001</c:v>
                </c:pt>
                <c:pt idx="5784" formatCode="[$$-409]#,##0">
                  <c:v>97.75866666666667</c:v>
                </c:pt>
                <c:pt idx="5785" formatCode="[$$-409]#,##0">
                  <c:v>93.158000000000001</c:v>
                </c:pt>
                <c:pt idx="5786" formatCode="[$$-409]#,##0">
                  <c:v>52.284666666666674</c:v>
                </c:pt>
                <c:pt idx="5787" formatCode="[$$-409]#,##0">
                  <c:v>43.367333333333335</c:v>
                </c:pt>
                <c:pt idx="5788" formatCode="[$$-409]#,##0">
                  <c:v>37.294333333333334</c:v>
                </c:pt>
                <c:pt idx="5789" formatCode="[$$-409]#,##0">
                  <c:v>17.246333333333336</c:v>
                </c:pt>
                <c:pt idx="5790" formatCode="[$$-409]#,##0">
                  <c:v>37.401000000000003</c:v>
                </c:pt>
                <c:pt idx="5791" formatCode="[$$-409]#,##0">
                  <c:v>68.541333333333341</c:v>
                </c:pt>
                <c:pt idx="5792" formatCode="[$$-409]#,##0">
                  <c:v>74.12466666666667</c:v>
                </c:pt>
                <c:pt idx="5793" formatCode="[$$-409]#,##0">
                  <c:v>65.420666666666662</c:v>
                </c:pt>
                <c:pt idx="5794" formatCode="[$$-409]#,##0">
                  <c:v>497.98733333333331</c:v>
                </c:pt>
                <c:pt idx="5795" formatCode="[$$-409]#,##0">
                  <c:v>519.85733333333326</c:v>
                </c:pt>
                <c:pt idx="5796" formatCode="[$$-409]#,##0">
                  <c:v>510.59999999999997</c:v>
                </c:pt>
                <c:pt idx="5797" formatCode="[$$-409]#,##0">
                  <c:v>71.259999999999991</c:v>
                </c:pt>
                <c:pt idx="5798" formatCode="[$$-409]#,##0">
                  <c:v>172.59733333333335</c:v>
                </c:pt>
                <c:pt idx="5799" formatCode="[$$-409]#,##0">
                  <c:v>358.28666666666663</c:v>
                </c:pt>
                <c:pt idx="5800" formatCode="[$$-409]#,##0">
                  <c:v>335.90266666666668</c:v>
                </c:pt>
                <c:pt idx="5801" formatCode="[$$-409]#,##0">
                  <c:v>200.77333333333334</c:v>
                </c:pt>
                <c:pt idx="5802" formatCode="[$$-409]#,##0">
                  <c:v>12.208</c:v>
                </c:pt>
                <c:pt idx="5803" formatCode="[$$-409]#,##0">
                  <c:v>29.349333333333334</c:v>
                </c:pt>
                <c:pt idx="5804" formatCode="[$$-409]#,##0">
                  <c:v>92.687733333333327</c:v>
                </c:pt>
                <c:pt idx="5805" formatCode="[$$-409]#,##0">
                  <c:v>93.327733333333342</c:v>
                </c:pt>
                <c:pt idx="5806" formatCode="[$$-409]#,##0">
                  <c:v>101.7864</c:v>
                </c:pt>
                <c:pt idx="5807" formatCode="[$$-409]#,##0">
                  <c:v>43.701333333333338</c:v>
                </c:pt>
                <c:pt idx="5808" formatCode="[$$-409]#,##0">
                  <c:v>83.712000000000003</c:v>
                </c:pt>
                <c:pt idx="5809" formatCode="[$$-409]#,##0">
                  <c:v>89.829333333333338</c:v>
                </c:pt>
                <c:pt idx="5810" formatCode="[$$-409]#,##0">
                  <c:v>109.90133333333331</c:v>
                </c:pt>
                <c:pt idx="5811" formatCode="[$$-409]#,##0">
                  <c:v>561.81866666666667</c:v>
                </c:pt>
                <c:pt idx="5812" formatCode="[$$-409]#,##0">
                  <c:v>533.1253333333334</c:v>
                </c:pt>
                <c:pt idx="5813" formatCode="[$$-409]#,##0">
                  <c:v>506.36266666666671</c:v>
                </c:pt>
                <c:pt idx="5814" formatCode="[$$-409]#,##0">
                  <c:v>103.69066666666667</c:v>
                </c:pt>
                <c:pt idx="5815" formatCode="[$$-409]#,##0">
                  <c:v>101.51466666666666</c:v>
                </c:pt>
                <c:pt idx="5816" formatCode="[$$-409]#,##0">
                  <c:v>103.32</c:v>
                </c:pt>
                <c:pt idx="5817" formatCode="[$$-409]#,##0">
                  <c:v>41.050000000000004</c:v>
                </c:pt>
                <c:pt idx="5818" formatCode="[$$-409]#,##0">
                  <c:v>40.585999999999999</c:v>
                </c:pt>
                <c:pt idx="5819" formatCode="[$$-409]#,##0">
                  <c:v>114.43</c:v>
                </c:pt>
                <c:pt idx="5820" formatCode="[$$-409]#,##0">
                  <c:v>85.970000000000013</c:v>
                </c:pt>
                <c:pt idx="5821" formatCode="[$$-409]#,##0">
                  <c:v>177.29</c:v>
                </c:pt>
                <c:pt idx="5822" formatCode="[$$-409]#,##0">
                  <c:v>104.13933333333334</c:v>
                </c:pt>
                <c:pt idx="5823" formatCode="[$$-409]#,##0">
                  <c:v>110.26133333333335</c:v>
                </c:pt>
                <c:pt idx="5824" formatCode="[$$-409]#,##0">
                  <c:v>154.90133333333333</c:v>
                </c:pt>
                <c:pt idx="5825" formatCode="[$$-409]#,##0">
                  <c:v>178.779</c:v>
                </c:pt>
                <c:pt idx="5826" formatCode="[$$-409]#,##0">
                  <c:v>230.65499999999997</c:v>
                </c:pt>
                <c:pt idx="5827" formatCode="[$$-409]#,##0">
                  <c:v>92.708333333333329</c:v>
                </c:pt>
                <c:pt idx="5828" formatCode="[$$-409]#,##0">
                  <c:v>256.42800000000005</c:v>
                </c:pt>
                <c:pt idx="5829" formatCode="[$$-409]#,##0">
                  <c:v>205.83333333333334</c:v>
                </c:pt>
                <c:pt idx="5830" formatCode="[$$-409]#,##0">
                  <c:v>377.3</c:v>
                </c:pt>
                <c:pt idx="5831" formatCode="[$$-409]#,##0">
                  <c:v>185.40133333333335</c:v>
                </c:pt>
                <c:pt idx="5832" formatCode="[$$-409]#,##0">
                  <c:v>296.71466666666669</c:v>
                </c:pt>
                <c:pt idx="5833" formatCode="[$$-409]#,##0">
                  <c:v>144.79466666666667</c:v>
                </c:pt>
                <c:pt idx="5834" formatCode="[$$-409]#,##0">
                  <c:v>155.54666666666665</c:v>
                </c:pt>
                <c:pt idx="5835" formatCode="[$$-409]#,##0">
                  <c:v>58.44</c:v>
                </c:pt>
                <c:pt idx="5836" formatCode="[$$-409]#,##0">
                  <c:v>56.229333333333329</c:v>
                </c:pt>
                <c:pt idx="5837" formatCode="[$$-409]#,##0">
                  <c:v>71.289333333333332</c:v>
                </c:pt>
                <c:pt idx="5838" formatCode="[$$-409]#,##0">
                  <c:v>57.889333333333333</c:v>
                </c:pt>
                <c:pt idx="5839" formatCode="[$$-409]#,##0">
                  <c:v>54.693333333333328</c:v>
                </c:pt>
                <c:pt idx="5840" formatCode="[$$-409]#,##0">
                  <c:v>165.44933333333333</c:v>
                </c:pt>
                <c:pt idx="5841" formatCode="[$$-409]#,##0">
                  <c:v>256.28266666666667</c:v>
                </c:pt>
                <c:pt idx="5842" formatCode="[$$-409]#,##0">
                  <c:v>267.27600000000001</c:v>
                </c:pt>
                <c:pt idx="5843" formatCode="[$$-409]#,##0">
                  <c:v>387.69</c:v>
                </c:pt>
                <c:pt idx="5844" formatCode="[$$-409]#,##0">
                  <c:v>296.85666666666668</c:v>
                </c:pt>
                <c:pt idx="5845" formatCode="[$$-409]#,##0">
                  <c:v>345.05933333333337</c:v>
                </c:pt>
                <c:pt idx="5846" formatCode="[$$-409]#,##0">
                  <c:v>98.189333333333352</c:v>
                </c:pt>
                <c:pt idx="5847" formatCode="[$$-409]#,##0">
                  <c:v>325.93599999999998</c:v>
                </c:pt>
                <c:pt idx="5848" formatCode="[$$-409]#,##0">
                  <c:v>515.91666666666663</c:v>
                </c:pt>
                <c:pt idx="5849" formatCode="[$$-409]#,##0">
                  <c:v>687.04666666666674</c:v>
                </c:pt>
                <c:pt idx="5850" formatCode="[$$-409]#,##0">
                  <c:v>473.42</c:v>
                </c:pt>
                <c:pt idx="5851" formatCode="[$$-409]#,##0">
                  <c:v>217.99</c:v>
                </c:pt>
                <c:pt idx="5852" formatCode="[$$-409]#,##0">
                  <c:v>37.873333333333335</c:v>
                </c:pt>
                <c:pt idx="5853" formatCode="[$$-409]#,##0">
                  <c:v>24.116</c:v>
                </c:pt>
                <c:pt idx="5854" formatCode="[$$-409]#,##0">
                  <c:v>22.056000000000001</c:v>
                </c:pt>
                <c:pt idx="5855" formatCode="[$$-409]#,##0">
                  <c:v>19.296666666666667</c:v>
                </c:pt>
                <c:pt idx="5856" formatCode="[$$-409]#,##0">
                  <c:v>13.054</c:v>
                </c:pt>
                <c:pt idx="5857" formatCode="[$$-409]#,##0">
                  <c:v>85.262666666666675</c:v>
                </c:pt>
                <c:pt idx="5858" formatCode="[$$-409]#,##0">
                  <c:v>185.46199999999999</c:v>
                </c:pt>
                <c:pt idx="5859" formatCode="[$$-409]#,##0">
                  <c:v>183.19799999999998</c:v>
                </c:pt>
                <c:pt idx="5860" formatCode="[$$-409]#,##0">
                  <c:v>139.94933333333333</c:v>
                </c:pt>
                <c:pt idx="5861" formatCode="[$$-409]#,##0">
                  <c:v>45.776000000000003</c:v>
                </c:pt>
                <c:pt idx="5862" formatCode="[$$-409]#,##0">
                  <c:v>46.84</c:v>
                </c:pt>
                <c:pt idx="5863" formatCode="[$$-409]#,##0">
                  <c:v>36.69</c:v>
                </c:pt>
                <c:pt idx="5864" formatCode="[$$-409]#,##0">
                  <c:v>31.73</c:v>
                </c:pt>
                <c:pt idx="5865" formatCode="[$$-409]#,##0">
                  <c:v>405.79333333333329</c:v>
                </c:pt>
                <c:pt idx="5866" formatCode="[$$-409]#,##0">
                  <c:v>380.86066666666665</c:v>
                </c:pt>
                <c:pt idx="5867" formatCode="[$$-409]#,##0">
                  <c:v>414.20066666666662</c:v>
                </c:pt>
                <c:pt idx="5868" formatCode="[$$-409]#,##0">
                  <c:v>570.79599999999994</c:v>
                </c:pt>
                <c:pt idx="5869" formatCode="[$$-409]#,##0">
                  <c:v>1000.4013333333332</c:v>
                </c:pt>
                <c:pt idx="5870" formatCode="[$$-409]#,##0">
                  <c:v>1008.1913333333332</c:v>
                </c:pt>
                <c:pt idx="5871" formatCode="[$$-409]#,##0">
                  <c:v>493.73266666666672</c:v>
                </c:pt>
                <c:pt idx="5872" formatCode="[$$-409]#,##0">
                  <c:v>98.596666666666678</c:v>
                </c:pt>
                <c:pt idx="5873" formatCode="[$$-409]#,##0">
                  <c:v>59.126666666666665</c:v>
                </c:pt>
                <c:pt idx="5874" formatCode="[$$-409]#,##0">
                  <c:v>43.118666666666662</c:v>
                </c:pt>
                <c:pt idx="5875" formatCode="[$$-409]#,##0">
                  <c:v>156.37866666666667</c:v>
                </c:pt>
                <c:pt idx="5876" formatCode="[$$-409]#,##0">
                  <c:v>159.17866666666666</c:v>
                </c:pt>
                <c:pt idx="5877" formatCode="[$$-409]#,##0">
                  <c:v>237.22666666666669</c:v>
                </c:pt>
                <c:pt idx="5878" formatCode="[$$-409]#,##0">
                  <c:v>151.99333333333334</c:v>
                </c:pt>
                <c:pt idx="5879" formatCode="[$$-409]#,##0">
                  <c:v>413.20266666666663</c:v>
                </c:pt>
                <c:pt idx="5880" formatCode="[$$-409]#,##0">
                  <c:v>454.21266666666662</c:v>
                </c:pt>
                <c:pt idx="5881" formatCode="[$$-409]#,##0">
                  <c:v>685.33533333333344</c:v>
                </c:pt>
                <c:pt idx="5882" formatCode="[$$-409]#,##0">
                  <c:v>427.57266666666669</c:v>
                </c:pt>
                <c:pt idx="5883" formatCode="[$$-409]#,##0">
                  <c:v>1942.1326666666666</c:v>
                </c:pt>
                <c:pt idx="5884" formatCode="[$$-409]#,##0">
                  <c:v>1651.7406666666666</c:v>
                </c:pt>
                <c:pt idx="5885" formatCode="[$$-409]#,##0">
                  <c:v>1702.3040000000001</c:v>
                </c:pt>
                <c:pt idx="5886" formatCode="[$$-409]#,##0">
                  <c:v>79.027333333333331</c:v>
                </c:pt>
                <c:pt idx="5887" formatCode="[$$-409]#,##0">
                  <c:v>89.469999999999985</c:v>
                </c:pt>
                <c:pt idx="5888" formatCode="[$$-409]#,##0">
                  <c:v>37.833333333333336</c:v>
                </c:pt>
                <c:pt idx="5889" formatCode="[$$-409]#,##0">
                  <c:v>36.390666666666668</c:v>
                </c:pt>
                <c:pt idx="5890" formatCode="[$$-409]#,##0">
                  <c:v>28.353333333333335</c:v>
                </c:pt>
                <c:pt idx="5891" formatCode="[$$-409]#,##0">
                  <c:v>47.192</c:v>
                </c:pt>
                <c:pt idx="5892" formatCode="[$$-409]#,##0">
                  <c:v>35.308</c:v>
                </c:pt>
                <c:pt idx="5893" formatCode="[$$-409]#,##0">
                  <c:v>61.408666666666669</c:v>
                </c:pt>
                <c:pt idx="5894" formatCode="[$$-409]#,##0">
                  <c:v>49.016666666666673</c:v>
                </c:pt>
                <c:pt idx="5895" formatCode="[$$-409]#,##0">
                  <c:v>55.223333333333336</c:v>
                </c:pt>
                <c:pt idx="5896" formatCode="[$$-409]#,##0">
                  <c:v>45.640000000000008</c:v>
                </c:pt>
                <c:pt idx="5897" formatCode="[$$-409]#,##0">
                  <c:v>117.49333333333334</c:v>
                </c:pt>
                <c:pt idx="5898" formatCode="[$$-409]#,##0">
                  <c:v>113.61999999999999</c:v>
                </c:pt>
                <c:pt idx="5899" formatCode="[$$-409]#,##0">
                  <c:v>97.97733333333332</c:v>
                </c:pt>
                <c:pt idx="5900" formatCode="[$$-409]#,##0">
                  <c:v>21.843999999999998</c:v>
                </c:pt>
                <c:pt idx="5901" formatCode="[$$-409]#,##0">
                  <c:v>38.564</c:v>
                </c:pt>
                <c:pt idx="5902" formatCode="[$$-409]#,##0">
                  <c:v>45.620000000000005</c:v>
                </c:pt>
                <c:pt idx="5903" formatCode="[$$-409]#,##0">
                  <c:v>43.9</c:v>
                </c:pt>
                <c:pt idx="5904" formatCode="[$$-409]#,##0">
                  <c:v>37.72</c:v>
                </c:pt>
                <c:pt idx="5905" formatCode="[$$-409]#,##0">
                  <c:v>28.25</c:v>
                </c:pt>
                <c:pt idx="5906" formatCode="[$$-409]#,##0">
                  <c:v>27.684666666666669</c:v>
                </c:pt>
                <c:pt idx="5907" formatCode="[$$-409]#,##0">
                  <c:v>33.784666666666666</c:v>
                </c:pt>
                <c:pt idx="5908" formatCode="[$$-409]#,##0">
                  <c:v>32.974666666666664</c:v>
                </c:pt>
                <c:pt idx="5909" formatCode="[$$-409]#,##0">
                  <c:v>59.467999999999996</c:v>
                </c:pt>
                <c:pt idx="5910" formatCode="[$$-409]#,##0">
                  <c:v>55.077999999999996</c:v>
                </c:pt>
                <c:pt idx="5911" formatCode="[$$-409]#,##0">
                  <c:v>58.738</c:v>
                </c:pt>
                <c:pt idx="5912" formatCode="[$$-409]#,##0">
                  <c:v>28.97666666666667</c:v>
                </c:pt>
                <c:pt idx="5913" formatCode="[$$-409]#,##0">
                  <c:v>42.703333333333326</c:v>
                </c:pt>
                <c:pt idx="5914" formatCode="[$$-409]#,##0">
                  <c:v>100.79133333333334</c:v>
                </c:pt>
                <c:pt idx="5915" formatCode="[$$-409]#,##0">
                  <c:v>127.35799999999999</c:v>
                </c:pt>
                <c:pt idx="5916" formatCode="[$$-409]#,##0">
                  <c:v>1507.689333333333</c:v>
                </c:pt>
                <c:pt idx="5917" formatCode="[$$-409]#,##0">
                  <c:v>2109.0746666666669</c:v>
                </c:pt>
                <c:pt idx="5918" formatCode="[$$-409]#,##0">
                  <c:v>2147.5313333333334</c:v>
                </c:pt>
                <c:pt idx="5919" formatCode="[$$-409]#,##0">
                  <c:v>957.93</c:v>
                </c:pt>
                <c:pt idx="5920" formatCode="[$$-409]#,##0">
                  <c:v>326.94333333333333</c:v>
                </c:pt>
                <c:pt idx="5921" formatCode="[$$-409]#,##0">
                  <c:v>279.55333333333334</c:v>
                </c:pt>
                <c:pt idx="5922" formatCode="[$$-409]#,##0">
                  <c:v>163.97866666666667</c:v>
                </c:pt>
                <c:pt idx="5923" formatCode="[$$-409]#,##0">
                  <c:v>134.64533333333333</c:v>
                </c:pt>
                <c:pt idx="5924" formatCode="[$$-409]#,##0">
                  <c:v>478.5453333333333</c:v>
                </c:pt>
                <c:pt idx="5925" formatCode="[$$-409]#,##0">
                  <c:v>779.46</c:v>
                </c:pt>
                <c:pt idx="5926" formatCode="[$$-409]#,##0">
                  <c:v>774.24333333333334</c:v>
                </c:pt>
                <c:pt idx="5927" formatCode="[$$-409]#,##0">
                  <c:v>410.7166666666667</c:v>
                </c:pt>
                <c:pt idx="5928" formatCode="[$$-409]#,##0">
                  <c:v>34.479999999999997</c:v>
                </c:pt>
                <c:pt idx="5929" formatCode="[$$-409]#,##0">
                  <c:v>37.227333333333327</c:v>
                </c:pt>
                <c:pt idx="5930" formatCode="[$$-409]#,##0">
                  <c:v>262.25</c:v>
                </c:pt>
                <c:pt idx="5931" formatCode="[$$-409]#,##0">
                  <c:v>237.64400000000003</c:v>
                </c:pt>
                <c:pt idx="5932" formatCode="[$$-409]#,##0">
                  <c:v>238.05200000000002</c:v>
                </c:pt>
                <c:pt idx="5933" formatCode="[$$-409]#,##0">
                  <c:v>186.02933333333331</c:v>
                </c:pt>
                <c:pt idx="5934" formatCode="[$$-409]#,##0">
                  <c:v>190.03199999999995</c:v>
                </c:pt>
                <c:pt idx="5935" formatCode="[$$-409]#,##0">
                  <c:v>243.6</c:v>
                </c:pt>
                <c:pt idx="5936" formatCode="[$$-409]#,##0">
                  <c:v>91.61866666666667</c:v>
                </c:pt>
                <c:pt idx="5937" formatCode="[$$-409]#,##0">
                  <c:v>115.14933333333333</c:v>
                </c:pt>
                <c:pt idx="5938" formatCode="[$$-409]#,##0">
                  <c:v>60.394666666666673</c:v>
                </c:pt>
                <c:pt idx="5939" formatCode="[$$-409]#,##0">
                  <c:v>181.68266666666668</c:v>
                </c:pt>
                <c:pt idx="5940" formatCode="[$$-409]#,##0">
                  <c:v>151.64533333333333</c:v>
                </c:pt>
                <c:pt idx="5941" formatCode="[$$-409]#,##0">
                  <c:v>217.62933333333331</c:v>
                </c:pt>
                <c:pt idx="5942" formatCode="[$$-409]#,##0">
                  <c:v>74.442666666666668</c:v>
                </c:pt>
                <c:pt idx="5943" formatCode="[$$-409]#,##0">
                  <c:v>104.18266666666666</c:v>
                </c:pt>
                <c:pt idx="5944" formatCode="[$$-409]#,##0">
                  <c:v>42.43333333333333</c:v>
                </c:pt>
                <c:pt idx="5945" formatCode="[$$-409]#,##0">
                  <c:v>56.620000000000005</c:v>
                </c:pt>
                <c:pt idx="5946" formatCode="[$$-409]#,##0">
                  <c:v>33.553333333333335</c:v>
                </c:pt>
                <c:pt idx="5947" formatCode="[$$-409]#,##0">
                  <c:v>39.140000000000008</c:v>
                </c:pt>
                <c:pt idx="5948" formatCode="[$$-409]#,##0">
                  <c:v>122.85000000000001</c:v>
                </c:pt>
                <c:pt idx="5949" formatCode="[$$-409]#,##0">
                  <c:v>201.63000000000002</c:v>
                </c:pt>
                <c:pt idx="5950" formatCode="[$$-409]#,##0">
                  <c:v>265.52333333333337</c:v>
                </c:pt>
                <c:pt idx="5951" formatCode="[$$-409]#,##0">
                  <c:v>172.44533333333334</c:v>
                </c:pt>
                <c:pt idx="5952" formatCode="[$$-409]#,##0">
                  <c:v>88.531999999999996</c:v>
                </c:pt>
                <c:pt idx="5953" formatCode="[$$-409]#,##0">
                  <c:v>18.401333333333334</c:v>
                </c:pt>
                <c:pt idx="5954" formatCode="[$$-409]#,##0">
                  <c:v>185.476</c:v>
                </c:pt>
                <c:pt idx="5955" formatCode="[$$-409]#,##0">
                  <c:v>407.49266666666671</c:v>
                </c:pt>
                <c:pt idx="5956" formatCode="[$$-409]#,##0">
                  <c:v>451.13666666666671</c:v>
                </c:pt>
                <c:pt idx="5957" formatCode="[$$-409]#,##0">
                  <c:v>287.33666666666664</c:v>
                </c:pt>
                <c:pt idx="5958" formatCode="[$$-409]#,##0">
                  <c:v>318.60399999999998</c:v>
                </c:pt>
                <c:pt idx="5959" formatCode="[$$-409]#,##0">
                  <c:v>274.01066666666662</c:v>
                </c:pt>
                <c:pt idx="5960" formatCode="[$$-409]#,##0">
                  <c:v>455.8</c:v>
                </c:pt>
                <c:pt idx="5961" formatCode="[$$-409]#,##0">
                  <c:v>201.60933333333332</c:v>
                </c:pt>
                <c:pt idx="5962" formatCode="[$$-409]#,##0">
                  <c:v>235.87599999999998</c:v>
                </c:pt>
                <c:pt idx="5963" formatCode="[$$-409]#,##0">
                  <c:v>49.639999999999993</c:v>
                </c:pt>
                <c:pt idx="5964" formatCode="[$$-409]#,##0">
                  <c:v>122.56666666666666</c:v>
                </c:pt>
                <c:pt idx="5965" formatCode="[$$-409]#,##0">
                  <c:v>117.21999999999998</c:v>
                </c:pt>
                <c:pt idx="5966" formatCode="[$$-409]#,##0">
                  <c:v>138.80666666666667</c:v>
                </c:pt>
                <c:pt idx="5967" formatCode="[$$-409]#,##0">
                  <c:v>98.236666666666679</c:v>
                </c:pt>
                <c:pt idx="5968" formatCode="[$$-409]#,##0">
                  <c:v>65.177999999999997</c:v>
                </c:pt>
                <c:pt idx="5969" formatCode="[$$-409]#,##0">
                  <c:v>44.49133333333333</c:v>
                </c:pt>
                <c:pt idx="5970" formatCode="[$$-409]#,##0">
                  <c:v>23.881333333333334</c:v>
                </c:pt>
                <c:pt idx="5971" formatCode="[$$-409]#,##0">
                  <c:v>101.24133333333333</c:v>
                </c:pt>
                <c:pt idx="5972" formatCode="[$$-409]#,##0">
                  <c:v>232.92133333333331</c:v>
                </c:pt>
                <c:pt idx="5973" formatCode="[$$-409]#,##0">
                  <c:v>347.82133333333331</c:v>
                </c:pt>
                <c:pt idx="5974" formatCode="[$$-409]#,##0">
                  <c:v>387.68666666666667</c:v>
                </c:pt>
                <c:pt idx="5975" formatCode="[$$-409]#,##0">
                  <c:v>253.88666666666666</c:v>
                </c:pt>
                <c:pt idx="5976" formatCode="[$$-409]#,##0">
                  <c:v>308.6466666666667</c:v>
                </c:pt>
                <c:pt idx="5977" formatCode="[$$-409]#,##0">
                  <c:v>331.82</c:v>
                </c:pt>
                <c:pt idx="5978" formatCode="[$$-409]#,##0">
                  <c:v>337.98666666666668</c:v>
                </c:pt>
                <c:pt idx="5979" formatCode="[$$-409]#,##0">
                  <c:v>207.97333333333333</c:v>
                </c:pt>
                <c:pt idx="5980" formatCode="[$$-409]#,##0">
                  <c:v>71.293333333333337</c:v>
                </c:pt>
                <c:pt idx="5981" formatCode="[$$-409]#,##0">
                  <c:v>64.926666666666662</c:v>
                </c:pt>
                <c:pt idx="5982" formatCode="[$$-409]#,##0">
                  <c:v>17.788</c:v>
                </c:pt>
                <c:pt idx="5983" formatCode="[$$-409]#,##0">
                  <c:v>73.028000000000006</c:v>
                </c:pt>
                <c:pt idx="5984" formatCode="[$$-409]#,##0">
                  <c:v>94.561333333333337</c:v>
                </c:pt>
                <c:pt idx="5985" formatCode="[$$-409]#,##0">
                  <c:v>117.02</c:v>
                </c:pt>
                <c:pt idx="5986" formatCode="[$$-409]#,##0">
                  <c:v>137.14000000000001</c:v>
                </c:pt>
                <c:pt idx="5987" formatCode="[$$-409]#,##0">
                  <c:v>114.15333333333335</c:v>
                </c:pt>
                <c:pt idx="5988" formatCode="[$$-409]#,##0">
                  <c:v>253.14666666666665</c:v>
                </c:pt>
                <c:pt idx="5989" formatCode="[$$-409]#,##0">
                  <c:v>956.99599999999998</c:v>
                </c:pt>
                <c:pt idx="5990" formatCode="[$$-409]#,##0">
                  <c:v>1077.3106666666665</c:v>
                </c:pt>
                <c:pt idx="5991" formatCode="[$$-409]#,##0">
                  <c:v>970.59466666666651</c:v>
                </c:pt>
                <c:pt idx="5992" formatCode="[$$-409]#,##0">
                  <c:v>206.4186666666667</c:v>
                </c:pt>
                <c:pt idx="5993" formatCode="[$$-409]#,##0">
                  <c:v>87.743999999999986</c:v>
                </c:pt>
                <c:pt idx="5994" formatCode="[$$-409]#,##0">
                  <c:v>178.97</c:v>
                </c:pt>
                <c:pt idx="5995" formatCode="[$$-409]#,##0">
                  <c:v>286.36200000000002</c:v>
                </c:pt>
                <c:pt idx="5996" formatCode="[$$-409]#,##0">
                  <c:v>391.38533333333334</c:v>
                </c:pt>
                <c:pt idx="5997" formatCode="[$$-409]#,##0">
                  <c:v>351.35933333333332</c:v>
                </c:pt>
                <c:pt idx="5998" formatCode="[$$-409]#,##0">
                  <c:v>230.95399999999998</c:v>
                </c:pt>
                <c:pt idx="5999" formatCode="[$$-409]#,##0">
                  <c:v>151.87733333333333</c:v>
                </c:pt>
                <c:pt idx="6000" formatCode="[$$-409]#,##0">
                  <c:v>68.413333333333341</c:v>
                </c:pt>
                <c:pt idx="6001" formatCode="[$$-409]#,##0">
                  <c:v>61.511333333333333</c:v>
                </c:pt>
                <c:pt idx="6002" formatCode="[$$-409]#,##0">
                  <c:v>35.155999999999999</c:v>
                </c:pt>
                <c:pt idx="6003" formatCode="[$$-409]#,##0">
                  <c:v>12.422666666666666</c:v>
                </c:pt>
                <c:pt idx="6004" formatCode="[$$-409]#,##0">
                  <c:v>47.272666666666659</c:v>
                </c:pt>
                <c:pt idx="6005" formatCode="[$$-409]#,##0">
                  <c:v>86.12466666666667</c:v>
                </c:pt>
                <c:pt idx="6006" formatCode="[$$-409]#,##0">
                  <c:v>122.18799999999999</c:v>
                </c:pt>
                <c:pt idx="6007" formatCode="[$$-409]#,##0">
                  <c:v>108.44</c:v>
                </c:pt>
                <c:pt idx="6008" formatCode="[$$-409]#,##0">
                  <c:v>90.469999999999985</c:v>
                </c:pt>
                <c:pt idx="6009" formatCode="[$$-409]#,##0">
                  <c:v>897.34</c:v>
                </c:pt>
                <c:pt idx="6010" formatCode="[$$-409]#,##0">
                  <c:v>964.98</c:v>
                </c:pt>
                <c:pt idx="6011" formatCode="[$$-409]#,##0">
                  <c:v>1035.96</c:v>
                </c:pt>
                <c:pt idx="6012" formatCode="[$$-409]#,##0">
                  <c:v>191.40666666666664</c:v>
                </c:pt>
                <c:pt idx="6013" formatCode="[$$-409]#,##0">
                  <c:v>1487.2306666666666</c:v>
                </c:pt>
                <c:pt idx="6014" formatCode="[$$-409]#,##0">
                  <c:v>1421.924</c:v>
                </c:pt>
                <c:pt idx="6015" formatCode="[$$-409]#,##0">
                  <c:v>1427.9939999999999</c:v>
                </c:pt>
                <c:pt idx="6016" formatCode="[$$-409]#,##0">
                  <c:v>48.169999999999995</c:v>
                </c:pt>
                <c:pt idx="6017" formatCode="[$$-409]#,##0">
                  <c:v>36.01</c:v>
                </c:pt>
                <c:pt idx="6018" formatCode="[$$-409]#,##0">
                  <c:v>55.613333333333337</c:v>
                </c:pt>
                <c:pt idx="6019" formatCode="[$$-409]#,##0">
                  <c:v>54.913333333333334</c:v>
                </c:pt>
                <c:pt idx="6020" formatCode="[$$-409]#,##0">
                  <c:v>60.413333333333334</c:v>
                </c:pt>
                <c:pt idx="6021" formatCode="[$$-409]#,##0">
                  <c:v>32.133333333333333</c:v>
                </c:pt>
                <c:pt idx="6022" formatCode="[$$-409]#,##0">
                  <c:v>49.680000000000007</c:v>
                </c:pt>
                <c:pt idx="6023" formatCode="[$$-409]#,##0">
                  <c:v>241.1106666666667</c:v>
                </c:pt>
                <c:pt idx="6024" formatCode="[$$-409]#,##0">
                  <c:v>242.20666666666671</c:v>
                </c:pt>
                <c:pt idx="6025" formatCode="[$$-409]#,##0">
                  <c:v>221.68000000000004</c:v>
                </c:pt>
                <c:pt idx="6026" formatCode="[$$-409]#,##0">
                  <c:v>30.242666666666665</c:v>
                </c:pt>
                <c:pt idx="6027" formatCode="[$$-409]#,##0">
                  <c:v>32.946666666666665</c:v>
                </c:pt>
                <c:pt idx="6028" formatCode="[$$-409]#,##0">
                  <c:v>33.426666666666669</c:v>
                </c:pt>
                <c:pt idx="6029" formatCode="[$$-409]#,##0">
                  <c:v>89.186666666666667</c:v>
                </c:pt>
                <c:pt idx="6030" formatCode="[$$-409]#,##0">
                  <c:v>90.066666666666663</c:v>
                </c:pt>
                <c:pt idx="6031" formatCode="[$$-409]#,##0">
                  <c:v>105.08666666666666</c:v>
                </c:pt>
                <c:pt idx="6032" formatCode="[$$-409]#,##0">
                  <c:v>30.419999999999998</c:v>
                </c:pt>
                <c:pt idx="6033" formatCode="[$$-409]#,##0">
                  <c:v>29.902666666666665</c:v>
                </c:pt>
                <c:pt idx="6034" formatCode="[$$-409]#,##0">
                  <c:v>115.06666666666666</c:v>
                </c:pt>
                <c:pt idx="6035" formatCode="[$$-409]#,##0">
                  <c:v>124.18666666666667</c:v>
                </c:pt>
                <c:pt idx="6036" formatCode="[$$-409]#,##0">
                  <c:v>155.64400000000001</c:v>
                </c:pt>
                <c:pt idx="6037" formatCode="[$$-409]#,##0">
                  <c:v>95.486666666666665</c:v>
                </c:pt>
                <c:pt idx="6038" formatCode="[$$-409]#,##0">
                  <c:v>83.046666666666667</c:v>
                </c:pt>
                <c:pt idx="6039" formatCode="[$$-409]#,##0">
                  <c:v>331.4666666666667</c:v>
                </c:pt>
                <c:pt idx="6040" formatCode="[$$-409]#,##0">
                  <c:v>456.92</c:v>
                </c:pt>
                <c:pt idx="6041" formatCode="[$$-409]#,##0">
                  <c:v>459.9493333333333</c:v>
                </c:pt>
                <c:pt idx="6042" formatCode="[$$-409]#,##0">
                  <c:v>278.33333333333331</c:v>
                </c:pt>
                <c:pt idx="6043" formatCode="[$$-409]#,##0">
                  <c:v>118.86933333333332</c:v>
                </c:pt>
                <c:pt idx="6044" formatCode="[$$-409]#,##0">
                  <c:v>193.46399999999997</c:v>
                </c:pt>
                <c:pt idx="6045" formatCode="[$$-409]#,##0">
                  <c:v>319.66000000000003</c:v>
                </c:pt>
                <c:pt idx="6046" formatCode="[$$-409]#,##0">
                  <c:v>315.74600000000004</c:v>
                </c:pt>
                <c:pt idx="6047" formatCode="[$$-409]#,##0">
                  <c:v>684.85699999999997</c:v>
                </c:pt>
                <c:pt idx="6048" formatCode="[$$-409]#,##0">
                  <c:v>511.7063333333333</c:v>
                </c:pt>
                <c:pt idx="6049" formatCode="[$$-409]#,##0">
                  <c:v>525.57433333333336</c:v>
                </c:pt>
                <c:pt idx="6050" formatCode="[$$-409]#,##0">
                  <c:v>167.87933333333334</c:v>
                </c:pt>
                <c:pt idx="6051" formatCode="[$$-409]#,##0">
                  <c:v>114.03399999999999</c:v>
                </c:pt>
                <c:pt idx="6052" formatCode="[$$-409]#,##0">
                  <c:v>104.11733333333332</c:v>
                </c:pt>
                <c:pt idx="6053" formatCode="[$$-409]#,##0">
                  <c:v>17.384333333333334</c:v>
                </c:pt>
                <c:pt idx="6054" formatCode="[$$-409]#,##0">
                  <c:v>14.089666666666666</c:v>
                </c:pt>
                <c:pt idx="6055" formatCode="[$$-409]#,##0">
                  <c:v>32.703000000000003</c:v>
                </c:pt>
                <c:pt idx="6056" formatCode="[$$-409]#,##0">
                  <c:v>32.422666666666665</c:v>
                </c:pt>
                <c:pt idx="6057" formatCode="[$$-409]#,##0">
                  <c:v>43.866666666666667</c:v>
                </c:pt>
                <c:pt idx="6058" formatCode="[$$-409]#,##0">
                  <c:v>25.242666666666665</c:v>
                </c:pt>
                <c:pt idx="6059" formatCode="[$$-409]#,##0">
                  <c:v>68.802666666666667</c:v>
                </c:pt>
                <c:pt idx="6060" formatCode="[$$-409]#,##0">
                  <c:v>61.559333333333321</c:v>
                </c:pt>
                <c:pt idx="6061" formatCode="[$$-409]#,##0">
                  <c:v>452.22333333333336</c:v>
                </c:pt>
                <c:pt idx="6062" formatCode="[$$-409]#,##0">
                  <c:v>409.07666666666665</c:v>
                </c:pt>
                <c:pt idx="6063" formatCode="[$$-409]#,##0">
                  <c:v>410.16666666666669</c:v>
                </c:pt>
                <c:pt idx="6064" formatCode="[$$-409]#,##0">
                  <c:v>18.148</c:v>
                </c:pt>
                <c:pt idx="6065" formatCode="[$$-409]#,##0">
                  <c:v>43.601333333333336</c:v>
                </c:pt>
                <c:pt idx="6066" formatCode="[$$-409]#,##0">
                  <c:v>210.3786666666667</c:v>
                </c:pt>
                <c:pt idx="6067" formatCode="[$$-409]#,##0">
                  <c:v>204.73733333333337</c:v>
                </c:pt>
                <c:pt idx="6068" formatCode="[$$-409]#,##0">
                  <c:v>289.48399999999998</c:v>
                </c:pt>
                <c:pt idx="6069" formatCode="[$$-409]#,##0">
                  <c:v>122.57466666666666</c:v>
                </c:pt>
                <c:pt idx="6070" formatCode="[$$-409]#,##0">
                  <c:v>171.14400000000001</c:v>
                </c:pt>
                <c:pt idx="6071" formatCode="[$$-409]#,##0">
                  <c:v>57.906666666666666</c:v>
                </c:pt>
                <c:pt idx="6072" formatCode="[$$-409]#,##0">
                  <c:v>54.021333333333331</c:v>
                </c:pt>
                <c:pt idx="6073" formatCode="[$$-409]#,##0">
                  <c:v>54.309333333333335</c:v>
                </c:pt>
                <c:pt idx="6074" formatCode="[$$-409]#,##0">
                  <c:v>143.35333333333332</c:v>
                </c:pt>
                <c:pt idx="6075" formatCode="[$$-409]#,##0">
                  <c:v>297.69066666666669</c:v>
                </c:pt>
                <c:pt idx="6076" formatCode="[$$-409]#,##0">
                  <c:v>270.66666666666669</c:v>
                </c:pt>
                <c:pt idx="6077" formatCode="[$$-409]#,##0">
                  <c:v>184.11</c:v>
                </c:pt>
                <c:pt idx="6078" formatCode="[$$-409]#,##0">
                  <c:v>91.75</c:v>
                </c:pt>
                <c:pt idx="6079" formatCode="[$$-409]#,##0">
                  <c:v>117.94200000000001</c:v>
                </c:pt>
                <c:pt idx="6080" formatCode="[$$-409]#,##0">
                  <c:v>122.67866666666667</c:v>
                </c:pt>
                <c:pt idx="6081" formatCode="[$$-409]#,##0">
                  <c:v>60.81066666666667</c:v>
                </c:pt>
                <c:pt idx="6082" formatCode="[$$-409]#,##0">
                  <c:v>18.330666666666669</c:v>
                </c:pt>
                <c:pt idx="6083" formatCode="[$$-409]#,##0">
                  <c:v>17.954666666666668</c:v>
                </c:pt>
                <c:pt idx="6084" formatCode="[$$-409]#,##0">
                  <c:v>16.578666666666667</c:v>
                </c:pt>
                <c:pt idx="6085" formatCode="[$$-409]#,##0">
                  <c:v>10.202666666666667</c:v>
                </c:pt>
                <c:pt idx="6086" formatCode="[$$-409]#,##0">
                  <c:v>11.932</c:v>
                </c:pt>
                <c:pt idx="6087" formatCode="[$$-409]#,##0">
                  <c:v>13.396000000000001</c:v>
                </c:pt>
                <c:pt idx="6088" formatCode="[$$-409]#,##0">
                  <c:v>12.296000000000001</c:v>
                </c:pt>
                <c:pt idx="6089" formatCode="[$$-409]#,##0">
                  <c:v>93.438000000000002</c:v>
                </c:pt>
                <c:pt idx="6090" formatCode="[$$-409]#,##0">
                  <c:v>162.21133333333333</c:v>
                </c:pt>
                <c:pt idx="6091" formatCode="[$$-409]#,##0">
                  <c:v>174.65533333333335</c:v>
                </c:pt>
                <c:pt idx="6092" formatCode="[$$-409]#,##0">
                  <c:v>107.98666666666668</c:v>
                </c:pt>
                <c:pt idx="6093" formatCode="[$$-409]#,##0">
                  <c:v>52.186666666666667</c:v>
                </c:pt>
                <c:pt idx="6094" formatCode="[$$-409]#,##0">
                  <c:v>43.93333333333333</c:v>
                </c:pt>
                <c:pt idx="6095" formatCode="[$$-409]#,##0">
                  <c:v>46.717000000000006</c:v>
                </c:pt>
                <c:pt idx="6096" formatCode="[$$-409]#,##0">
                  <c:v>35.51166666666667</c:v>
                </c:pt>
                <c:pt idx="6097" formatCode="[$$-409]#,##0">
                  <c:v>32.378333333333337</c:v>
                </c:pt>
                <c:pt idx="6098" formatCode="[$$-409]#,##0">
                  <c:v>968.09033333333321</c:v>
                </c:pt>
                <c:pt idx="6099" formatCode="[$$-409]#,##0">
                  <c:v>1397.3823333333332</c:v>
                </c:pt>
                <c:pt idx="6100" formatCode="[$$-409]#,##0">
                  <c:v>2147.3989999999999</c:v>
                </c:pt>
                <c:pt idx="6101" formatCode="[$$-409]#,##0">
                  <c:v>1219.6399999999999</c:v>
                </c:pt>
                <c:pt idx="6102" formatCode="[$$-409]#,##0">
                  <c:v>806.40999999999985</c:v>
                </c:pt>
                <c:pt idx="6103" formatCode="[$$-409]#,##0">
                  <c:v>159.78399999999999</c:v>
                </c:pt>
                <c:pt idx="6104" formatCode="[$$-409]#,##0">
                  <c:v>129.37799999999999</c:v>
                </c:pt>
                <c:pt idx="6105" formatCode="[$$-409]#,##0">
                  <c:v>115.86533333333334</c:v>
                </c:pt>
                <c:pt idx="6106" formatCode="[$$-409]#,##0">
                  <c:v>32.834666666666664</c:v>
                </c:pt>
                <c:pt idx="6107" formatCode="[$$-409]#,##0">
                  <c:v>30.290666666666667</c:v>
                </c:pt>
                <c:pt idx="6108" formatCode="[$$-409]#,##0">
                  <c:v>24.449333333333332</c:v>
                </c:pt>
                <c:pt idx="6109" formatCode="[$$-409]#,##0">
                  <c:v>494.23666666666662</c:v>
                </c:pt>
                <c:pt idx="6110" formatCode="[$$-409]#,##0">
                  <c:v>528.93533333333323</c:v>
                </c:pt>
                <c:pt idx="6111" formatCode="[$$-409]#,##0">
                  <c:v>533.88333333333333</c:v>
                </c:pt>
                <c:pt idx="6112" formatCode="[$$-409]#,##0">
                  <c:v>554.64066666666668</c:v>
                </c:pt>
                <c:pt idx="6113" formatCode="[$$-409]#,##0">
                  <c:v>667.73266666666666</c:v>
                </c:pt>
                <c:pt idx="6114" formatCode="[$$-409]#,##0">
                  <c:v>676.11666666666667</c:v>
                </c:pt>
                <c:pt idx="6115" formatCode="[$$-409]#,##0">
                  <c:v>923.74533333333329</c:v>
                </c:pt>
                <c:pt idx="6116" formatCode="[$$-409]#,##0">
                  <c:v>778.93466666666666</c:v>
                </c:pt>
                <c:pt idx="6117" formatCode="[$$-409]#,##0">
                  <c:v>828.95866666666677</c:v>
                </c:pt>
                <c:pt idx="6118" formatCode="[$$-409]#,##0">
                  <c:v>76.915999999999997</c:v>
                </c:pt>
                <c:pt idx="6119" formatCode="[$$-409]#,##0">
                  <c:v>208.34133333333332</c:v>
                </c:pt>
                <c:pt idx="6120" formatCode="[$$-409]#,##0">
                  <c:v>168.54533333333333</c:v>
                </c:pt>
                <c:pt idx="6121" formatCode="[$$-409]#,##0">
                  <c:v>181.124</c:v>
                </c:pt>
                <c:pt idx="6122" formatCode="[$$-409]#,##0">
                  <c:v>51.705333333333336</c:v>
                </c:pt>
                <c:pt idx="6123" formatCode="[$$-409]#,##0">
                  <c:v>42.425999999999995</c:v>
                </c:pt>
                <c:pt idx="6124" formatCode="[$$-409]#,##0">
                  <c:v>25.890000000000004</c:v>
                </c:pt>
                <c:pt idx="6125" formatCode="[$$-409]#,##0">
                  <c:v>20.207333333333334</c:v>
                </c:pt>
                <c:pt idx="6126" formatCode="[$$-409]#,##0">
                  <c:v>114.62266666666666</c:v>
                </c:pt>
                <c:pt idx="6127" formatCode="[$$-409]#,##0">
                  <c:v>127.10533333333332</c:v>
                </c:pt>
                <c:pt idx="6128" formatCode="[$$-409]#,##0">
                  <c:v>143.55133333333333</c:v>
                </c:pt>
                <c:pt idx="6129" formatCode="[$$-409]#,##0">
                  <c:v>35.472666666666669</c:v>
                </c:pt>
                <c:pt idx="6130" formatCode="[$$-409]#,##0">
                  <c:v>274.74133333333333</c:v>
                </c:pt>
                <c:pt idx="6131" formatCode="[$$-409]#,##0">
                  <c:v>311.64466666666669</c:v>
                </c:pt>
                <c:pt idx="6132" formatCode="[$$-409]#,##0">
                  <c:v>364.15133333333341</c:v>
                </c:pt>
                <c:pt idx="6133" formatCode="[$$-409]#,##0">
                  <c:v>172.67999999999998</c:v>
                </c:pt>
                <c:pt idx="6134" formatCode="[$$-409]#,##0">
                  <c:v>127.25866666666668</c:v>
                </c:pt>
                <c:pt idx="6135" formatCode="[$$-409]#,##0">
                  <c:v>97.88666666666667</c:v>
                </c:pt>
                <c:pt idx="6136" formatCode="[$$-409]#,##0">
                  <c:v>44.308</c:v>
                </c:pt>
                <c:pt idx="6137" formatCode="[$$-409]#,##0">
                  <c:v>103.63133333333333</c:v>
                </c:pt>
                <c:pt idx="6138" formatCode="[$$-409]#,##0">
                  <c:v>117.72333333333331</c:v>
                </c:pt>
                <c:pt idx="6139" formatCode="[$$-409]#,##0">
                  <c:v>198.63533333333331</c:v>
                </c:pt>
                <c:pt idx="6140" formatCode="[$$-409]#,##0">
                  <c:v>195.29333333333332</c:v>
                </c:pt>
                <c:pt idx="6141" formatCode="[$$-409]#,##0">
                  <c:v>242.8066666666667</c:v>
                </c:pt>
                <c:pt idx="6142" formatCode="[$$-409]#,##0">
                  <c:v>190.88666666666666</c:v>
                </c:pt>
                <c:pt idx="6143" formatCode="[$$-409]#,##0">
                  <c:v>132.36333333333334</c:v>
                </c:pt>
                <c:pt idx="6144" formatCode="[$$-409]#,##0">
                  <c:v>50.29</c:v>
                </c:pt>
                <c:pt idx="6145" formatCode="[$$-409]#,##0">
                  <c:v>14.53</c:v>
                </c:pt>
                <c:pt idx="6146" formatCode="[$$-409]#,##0">
                  <c:v>21.418666666666667</c:v>
                </c:pt>
                <c:pt idx="6147" formatCode="[$$-409]#,##0">
                  <c:v>84.693333333333328</c:v>
                </c:pt>
                <c:pt idx="6148" formatCode="[$$-409]#,##0">
                  <c:v>194.34133333333332</c:v>
                </c:pt>
                <c:pt idx="6149" formatCode="[$$-409]#,##0">
                  <c:v>299.06266666666664</c:v>
                </c:pt>
                <c:pt idx="6150" formatCode="[$$-409]#,##0">
                  <c:v>631.31133333333332</c:v>
                </c:pt>
                <c:pt idx="6151" formatCode="[$$-409]#,##0">
                  <c:v>547.05000000000007</c:v>
                </c:pt>
                <c:pt idx="6152" formatCode="[$$-409]#,##0">
                  <c:v>446.07266666666669</c:v>
                </c:pt>
                <c:pt idx="6153" formatCode="[$$-409]#,##0">
                  <c:v>63.74133333333333</c:v>
                </c:pt>
                <c:pt idx="6154" formatCode="[$$-409]#,##0">
                  <c:v>145.33600000000001</c:v>
                </c:pt>
                <c:pt idx="6155" formatCode="[$$-409]#,##0">
                  <c:v>142.14933333333335</c:v>
                </c:pt>
                <c:pt idx="6156" formatCode="[$$-409]#,##0">
                  <c:v>152.21733333333336</c:v>
                </c:pt>
                <c:pt idx="6157" formatCode="[$$-409]#,##0">
                  <c:v>97.076000000000008</c:v>
                </c:pt>
                <c:pt idx="6158" formatCode="[$$-409]#,##0">
                  <c:v>340.5</c:v>
                </c:pt>
                <c:pt idx="6159" formatCode="[$$-409]#,##0">
                  <c:v>421.31199999999995</c:v>
                </c:pt>
                <c:pt idx="6160" formatCode="[$$-409]#,##0">
                  <c:v>369.488</c:v>
                </c:pt>
                <c:pt idx="6161" formatCode="[$$-409]#,##0">
                  <c:v>120.64800000000001</c:v>
                </c:pt>
                <c:pt idx="6162" formatCode="[$$-409]#,##0">
                  <c:v>23.846000000000004</c:v>
                </c:pt>
                <c:pt idx="6163" formatCode="[$$-409]#,##0">
                  <c:v>21.574000000000002</c:v>
                </c:pt>
                <c:pt idx="6164" formatCode="[$$-409]#,##0">
                  <c:v>19.526</c:v>
                </c:pt>
                <c:pt idx="6165" formatCode="[$$-409]#,##0">
                  <c:v>65.082666666666668</c:v>
                </c:pt>
                <c:pt idx="6166" formatCode="[$$-409]#,##0">
                  <c:v>102.57066666666667</c:v>
                </c:pt>
                <c:pt idx="6167" formatCode="[$$-409]#,##0">
                  <c:v>103.55200000000001</c:v>
                </c:pt>
                <c:pt idx="6168" formatCode="[$$-409]#,##0">
                  <c:v>51.25866666666667</c:v>
                </c:pt>
                <c:pt idx="6169" formatCode="[$$-409]#,##0">
                  <c:v>23.522666666666666</c:v>
                </c:pt>
                <c:pt idx="6170" formatCode="[$$-409]#,##0">
                  <c:v>17.042666666666666</c:v>
                </c:pt>
                <c:pt idx="6171" formatCode="[$$-409]#,##0">
                  <c:v>21.489333333333335</c:v>
                </c:pt>
                <c:pt idx="6172" formatCode="[$$-409]#,##0">
                  <c:v>17.14</c:v>
                </c:pt>
                <c:pt idx="6173" formatCode="[$$-409]#,##0">
                  <c:v>295.42666666666668</c:v>
                </c:pt>
                <c:pt idx="6174" formatCode="[$$-409]#,##0">
                  <c:v>849.87333333333333</c:v>
                </c:pt>
                <c:pt idx="6175" formatCode="[$$-409]#,##0">
                  <c:v>871.46</c:v>
                </c:pt>
                <c:pt idx="6176" formatCode="[$$-409]#,##0">
                  <c:v>632.65333333333331</c:v>
                </c:pt>
                <c:pt idx="6177" formatCode="[$$-409]#,##0">
                  <c:v>77.279999999999987</c:v>
                </c:pt>
                <c:pt idx="6178" formatCode="[$$-409]#,##0">
                  <c:v>69.946666666666673</c:v>
                </c:pt>
                <c:pt idx="6179" formatCode="[$$-409]#,##0">
                  <c:v>239.27666666666667</c:v>
                </c:pt>
                <c:pt idx="6180" formatCode="[$$-409]#,##0">
                  <c:v>269.21333333333337</c:v>
                </c:pt>
                <c:pt idx="6181" formatCode="[$$-409]#,##0">
                  <c:v>252.76000000000002</c:v>
                </c:pt>
                <c:pt idx="6182" formatCode="[$$-409]#,##0">
                  <c:v>338.72333333333336</c:v>
                </c:pt>
                <c:pt idx="6183" formatCode="[$$-409]#,##0">
                  <c:v>435.45333333333338</c:v>
                </c:pt>
                <c:pt idx="6184" formatCode="[$$-409]#,##0">
                  <c:v>466.18666666666667</c:v>
                </c:pt>
                <c:pt idx="6185" formatCode="[$$-409]#,##0">
                  <c:v>193.89000000000001</c:v>
                </c:pt>
                <c:pt idx="6186" formatCode="[$$-409]#,##0">
                  <c:v>70.89800000000001</c:v>
                </c:pt>
                <c:pt idx="6187" formatCode="[$$-409]#,##0">
                  <c:v>74.978000000000009</c:v>
                </c:pt>
                <c:pt idx="6188" formatCode="[$$-409]#,##0">
                  <c:v>179.27466666666666</c:v>
                </c:pt>
                <c:pt idx="6189" formatCode="[$$-409]#,##0">
                  <c:v>434.1466666666667</c:v>
                </c:pt>
                <c:pt idx="6190" formatCode="[$$-409]#,##0">
                  <c:v>404.94666666666666</c:v>
                </c:pt>
                <c:pt idx="6191" formatCode="[$$-409]#,##0">
                  <c:v>285.64</c:v>
                </c:pt>
                <c:pt idx="6192" formatCode="[$$-409]#,##0">
                  <c:v>21.23</c:v>
                </c:pt>
                <c:pt idx="6193" formatCode="[$$-409]#,##0">
                  <c:v>36.043333333333329</c:v>
                </c:pt>
                <c:pt idx="6194" formatCode="[$$-409]#,##0">
                  <c:v>137.39933333333332</c:v>
                </c:pt>
                <c:pt idx="6195" formatCode="[$$-409]#,##0">
                  <c:v>159.08133333333333</c:v>
                </c:pt>
                <c:pt idx="6196" formatCode="[$$-409]#,##0">
                  <c:v>155.04466666666667</c:v>
                </c:pt>
                <c:pt idx="6197" formatCode="[$$-409]#,##0">
                  <c:v>62.038666666666671</c:v>
                </c:pt>
                <c:pt idx="6198" formatCode="[$$-409]#,##0">
                  <c:v>70.273333333333326</c:v>
                </c:pt>
                <c:pt idx="6199" formatCode="[$$-409]#,##0">
                  <c:v>529.00599999999997</c:v>
                </c:pt>
                <c:pt idx="6200" formatCode="[$$-409]#,##0">
                  <c:v>526.53599999999994</c:v>
                </c:pt>
                <c:pt idx="6201" formatCode="[$$-409]#,##0">
                  <c:v>682.48266666666666</c:v>
                </c:pt>
                <c:pt idx="6202" formatCode="[$$-409]#,##0">
                  <c:v>280.87733333333335</c:v>
                </c:pt>
                <c:pt idx="6203" formatCode="[$$-409]#,##0">
                  <c:v>268.92799999999994</c:v>
                </c:pt>
                <c:pt idx="6204" formatCode="[$$-409]#,##0">
                  <c:v>97.96</c:v>
                </c:pt>
                <c:pt idx="6205" formatCode="[$$-409]#,##0">
                  <c:v>27.992000000000001</c:v>
                </c:pt>
                <c:pt idx="6206" formatCode="[$$-409]#,##0">
                  <c:v>44.316666666666663</c:v>
                </c:pt>
                <c:pt idx="6207" formatCode="[$$-409]#,##0">
                  <c:v>44.367333333333335</c:v>
                </c:pt>
                <c:pt idx="6208" formatCode="[$$-409]#,##0">
                  <c:v>967.12733333333324</c:v>
                </c:pt>
                <c:pt idx="6209" formatCode="[$$-409]#,##0">
                  <c:v>1281.5719999999999</c:v>
                </c:pt>
                <c:pt idx="6210" formatCode="[$$-409]#,##0">
                  <c:v>1286.4959999999999</c:v>
                </c:pt>
                <c:pt idx="6211" formatCode="[$$-409]#,##0">
                  <c:v>361.40000000000003</c:v>
                </c:pt>
                <c:pt idx="6212" formatCode="[$$-409]#,##0">
                  <c:v>53.433333333333337</c:v>
                </c:pt>
                <c:pt idx="6213" formatCode="[$$-409]#,##0">
                  <c:v>34</c:v>
                </c:pt>
                <c:pt idx="6214" formatCode="[$$-409]#,##0">
                  <c:v>50.640000000000008</c:v>
                </c:pt>
                <c:pt idx="6215" formatCode="[$$-409]#,##0">
                  <c:v>46.013333333333328</c:v>
                </c:pt>
                <c:pt idx="6216" formatCode="[$$-409]#,##0">
                  <c:v>53.456666666666671</c:v>
                </c:pt>
                <c:pt idx="6217" formatCode="[$$-409]#,##0">
                  <c:v>72.63666666666667</c:v>
                </c:pt>
                <c:pt idx="6218" formatCode="[$$-409]#,##0">
                  <c:v>115.88333333333333</c:v>
                </c:pt>
                <c:pt idx="6219" formatCode="[$$-409]#,##0">
                  <c:v>112.84666666666668</c:v>
                </c:pt>
                <c:pt idx="6220" formatCode="[$$-409]#,##0">
                  <c:v>89.84666666666665</c:v>
                </c:pt>
                <c:pt idx="6221" formatCode="[$$-409]#,##0">
                  <c:v>50.088000000000001</c:v>
                </c:pt>
                <c:pt idx="6222" formatCode="[$$-409]#,##0">
                  <c:v>47.222666666666669</c:v>
                </c:pt>
                <c:pt idx="6223" formatCode="[$$-409]#,##0">
                  <c:v>101.10666666666667</c:v>
                </c:pt>
                <c:pt idx="6224" formatCode="[$$-409]#,##0">
                  <c:v>98.970000000000013</c:v>
                </c:pt>
                <c:pt idx="6225" formatCode="[$$-409]#,##0">
                  <c:v>191.93800000000002</c:v>
                </c:pt>
                <c:pt idx="6226" formatCode="[$$-409]#,##0">
                  <c:v>148.74600000000001</c:v>
                </c:pt>
                <c:pt idx="6227" formatCode="[$$-409]#,##0">
                  <c:v>163.44000000000003</c:v>
                </c:pt>
                <c:pt idx="6228" formatCode="[$$-409]#,##0">
                  <c:v>84.775999999999996</c:v>
                </c:pt>
                <c:pt idx="6229" formatCode="[$$-409]#,##0">
                  <c:v>65.290666666666667</c:v>
                </c:pt>
                <c:pt idx="6230" formatCode="[$$-409]#,##0">
                  <c:v>87.688000000000002</c:v>
                </c:pt>
                <c:pt idx="6231" formatCode="[$$-409]#,##0">
                  <c:v>75.775999999999996</c:v>
                </c:pt>
                <c:pt idx="6232" formatCode="[$$-409]#,##0">
                  <c:v>89.429333333333332</c:v>
                </c:pt>
                <c:pt idx="6233" formatCode="[$$-409]#,##0">
                  <c:v>520.89333333333332</c:v>
                </c:pt>
                <c:pt idx="6234" formatCode="[$$-409]#,##0">
                  <c:v>541.06666666666672</c:v>
                </c:pt>
                <c:pt idx="6235" formatCode="[$$-409]#,##0">
                  <c:v>536.49866666666674</c:v>
                </c:pt>
                <c:pt idx="6236" formatCode="[$$-409]#,##0">
                  <c:v>54.624000000000002</c:v>
                </c:pt>
                <c:pt idx="6237" formatCode="[$$-409]#,##0">
                  <c:v>83.470666666666673</c:v>
                </c:pt>
                <c:pt idx="6238" formatCode="[$$-409]#,##0">
                  <c:v>184.40533333333335</c:v>
                </c:pt>
                <c:pt idx="6239" formatCode="[$$-409]#,##0">
                  <c:v>179.54133333333334</c:v>
                </c:pt>
                <c:pt idx="6240" formatCode="[$$-409]#,##0">
                  <c:v>206.52133333333336</c:v>
                </c:pt>
                <c:pt idx="6241" formatCode="[$$-409]#,##0">
                  <c:v>92.474666666666664</c:v>
                </c:pt>
                <c:pt idx="6242" formatCode="[$$-409]#,##0">
                  <c:v>97.01</c:v>
                </c:pt>
                <c:pt idx="6243" formatCode="[$$-409]#,##0">
                  <c:v>54.21</c:v>
                </c:pt>
                <c:pt idx="6244" formatCode="[$$-409]#,##0">
                  <c:v>55.510000000000012</c:v>
                </c:pt>
                <c:pt idx="6245" formatCode="[$$-409]#,##0">
                  <c:v>51.72</c:v>
                </c:pt>
                <c:pt idx="6246" formatCode="[$$-409]#,##0">
                  <c:v>26.51</c:v>
                </c:pt>
                <c:pt idx="6247" formatCode="[$$-409]#,##0">
                  <c:v>21.21</c:v>
                </c:pt>
                <c:pt idx="6248" formatCode="[$$-409]#,##0">
                  <c:v>171.60333333333335</c:v>
                </c:pt>
                <c:pt idx="6249" formatCode="[$$-409]#,##0">
                  <c:v>159.79333333333335</c:v>
                </c:pt>
                <c:pt idx="6250" formatCode="[$$-409]#,##0">
                  <c:v>158.51133333333334</c:v>
                </c:pt>
                <c:pt idx="6251" formatCode="[$$-409]#,##0">
                  <c:v>22.898</c:v>
                </c:pt>
                <c:pt idx="6252" formatCode="[$$-409]#,##0">
                  <c:v>87.227999999999994</c:v>
                </c:pt>
                <c:pt idx="6253" formatCode="[$$-409]#,##0">
                  <c:v>93.550000000000011</c:v>
                </c:pt>
                <c:pt idx="6254" formatCode="[$$-409]#,##0">
                  <c:v>77.395333333333326</c:v>
                </c:pt>
                <c:pt idx="6255" formatCode="[$$-409]#,##0">
                  <c:v>11.553333333333335</c:v>
                </c:pt>
                <c:pt idx="6256" formatCode="[$$-409]#,##0">
                  <c:v>132.63066666666666</c:v>
                </c:pt>
                <c:pt idx="6257" formatCode="[$$-409]#,##0">
                  <c:v>136.98533333333333</c:v>
                </c:pt>
                <c:pt idx="6258" formatCode="[$$-409]#,##0">
                  <c:v>139.624</c:v>
                </c:pt>
                <c:pt idx="6259" formatCode="[$$-409]#,##0">
                  <c:v>16.290666666666667</c:v>
                </c:pt>
                <c:pt idx="6260" formatCode="[$$-409]#,##0">
                  <c:v>22.450666666666667</c:v>
                </c:pt>
                <c:pt idx="6261" formatCode="[$$-409]#,##0">
                  <c:v>166.12133333333335</c:v>
                </c:pt>
                <c:pt idx="6262" formatCode="[$$-409]#,##0">
                  <c:v>172.75733333333332</c:v>
                </c:pt>
                <c:pt idx="6263" formatCode="[$$-409]#,##0">
                  <c:v>168.57400000000001</c:v>
                </c:pt>
                <c:pt idx="6264" formatCode="[$$-409]#,##0">
                  <c:v>22.279333333333337</c:v>
                </c:pt>
                <c:pt idx="6265" formatCode="[$$-409]#,##0">
                  <c:v>58.731333333333332</c:v>
                </c:pt>
                <c:pt idx="6266" formatCode="[$$-409]#,##0">
                  <c:v>153.108</c:v>
                </c:pt>
                <c:pt idx="6267" formatCode="[$$-409]#,##0">
                  <c:v>159.42866666666666</c:v>
                </c:pt>
                <c:pt idx="6268" formatCode="[$$-409]#,##0">
                  <c:v>124.80733333333335</c:v>
                </c:pt>
                <c:pt idx="6269" formatCode="[$$-409]#,##0">
                  <c:v>407.166</c:v>
                </c:pt>
                <c:pt idx="6270" formatCode="[$$-409]#,##0">
                  <c:v>459.64933333333335</c:v>
                </c:pt>
                <c:pt idx="6271" formatCode="[$$-409]#,##0">
                  <c:v>485.08933333333334</c:v>
                </c:pt>
                <c:pt idx="6272" formatCode="[$$-409]#,##0">
                  <c:v>102.87733333333334</c:v>
                </c:pt>
                <c:pt idx="6273" formatCode="[$$-409]#,##0">
                  <c:v>185.71066666666664</c:v>
                </c:pt>
                <c:pt idx="6274" formatCode="[$$-409]#,##0">
                  <c:v>155.19</c:v>
                </c:pt>
                <c:pt idx="6275" formatCode="[$$-409]#,##0">
                  <c:v>180.28666666666666</c:v>
                </c:pt>
                <c:pt idx="6276" formatCode="[$$-409]#,##0">
                  <c:v>60.66</c:v>
                </c:pt>
                <c:pt idx="6277" formatCode="[$$-409]#,##0">
                  <c:v>59.337999999999994</c:v>
                </c:pt>
                <c:pt idx="6278" formatCode="[$$-409]#,##0">
                  <c:v>34.373333333333335</c:v>
                </c:pt>
                <c:pt idx="6279" formatCode="[$$-409]#,##0">
                  <c:v>13.168000000000001</c:v>
                </c:pt>
                <c:pt idx="6280" formatCode="[$$-409]#,##0">
                  <c:v>27.514666666666667</c:v>
                </c:pt>
                <c:pt idx="6281" formatCode="[$$-409]#,##0">
                  <c:v>70.426666666666662</c:v>
                </c:pt>
                <c:pt idx="6282" formatCode="[$$-409]#,##0">
                  <c:v>170.09199999999998</c:v>
                </c:pt>
                <c:pt idx="6283" formatCode="[$$-409]#,##0">
                  <c:v>336.56400000000002</c:v>
                </c:pt>
                <c:pt idx="6284" formatCode="[$$-409]#,##0">
                  <c:v>509.77199999999999</c:v>
                </c:pt>
                <c:pt idx="6285" formatCode="[$$-409]#,##0">
                  <c:v>488.13066666666674</c:v>
                </c:pt>
                <c:pt idx="6286" formatCode="[$$-409]#,##0">
                  <c:v>467.88000000000005</c:v>
                </c:pt>
                <c:pt idx="6287" formatCode="[$$-409]#,##0">
                  <c:v>313.05599999999998</c:v>
                </c:pt>
                <c:pt idx="6288" formatCode="[$$-409]#,##0">
                  <c:v>538.10933333333332</c:v>
                </c:pt>
                <c:pt idx="6289" formatCode="[$$-409]#,##0">
                  <c:v>479.86666666666662</c:v>
                </c:pt>
                <c:pt idx="6290" formatCode="[$$-409]#,##0">
                  <c:v>648.28533333333337</c:v>
                </c:pt>
                <c:pt idx="6291" formatCode="[$$-409]#,##0">
                  <c:v>372.83200000000005</c:v>
                </c:pt>
                <c:pt idx="6292" formatCode="[$$-409]#,##0">
                  <c:v>284.95866666666666</c:v>
                </c:pt>
                <c:pt idx="6293" formatCode="[$$-409]#,##0">
                  <c:v>62.155999999999999</c:v>
                </c:pt>
                <c:pt idx="6294" formatCode="[$$-409]#,##0">
                  <c:v>611.62400000000002</c:v>
                </c:pt>
                <c:pt idx="6295" formatCode="[$$-409]#,##0">
                  <c:v>824.99400000000003</c:v>
                </c:pt>
                <c:pt idx="6296" formatCode="[$$-409]#,##0">
                  <c:v>861.0633333333335</c:v>
                </c:pt>
                <c:pt idx="6297" formatCode="[$$-409]#,##0">
                  <c:v>294.12333333333333</c:v>
                </c:pt>
                <c:pt idx="6298" formatCode="[$$-409]#,##0">
                  <c:v>67.983333333333334</c:v>
                </c:pt>
                <c:pt idx="6299" formatCode="[$$-409]#,##0">
                  <c:v>28.925999999999998</c:v>
                </c:pt>
                <c:pt idx="6300" formatCode="[$$-409]#,##0">
                  <c:v>21.467333333333332</c:v>
                </c:pt>
                <c:pt idx="6301" formatCode="[$$-409]#,##0">
                  <c:v>78.177333333333337</c:v>
                </c:pt>
                <c:pt idx="6302" formatCode="[$$-409]#,##0">
                  <c:v>94.765333333333345</c:v>
                </c:pt>
                <c:pt idx="6303" formatCode="[$$-409]#,##0">
                  <c:v>92.330666666666673</c:v>
                </c:pt>
                <c:pt idx="6304" formatCode="[$$-409]#,##0">
                  <c:v>32.872000000000007</c:v>
                </c:pt>
                <c:pt idx="6305" formatCode="[$$-409]#,##0">
                  <c:v>43.015999999999998</c:v>
                </c:pt>
                <c:pt idx="6306" formatCode="[$$-409]#,##0">
                  <c:v>56.773333333333333</c:v>
                </c:pt>
                <c:pt idx="6307" formatCode="[$$-409]#,##0">
                  <c:v>267.69599999999997</c:v>
                </c:pt>
                <c:pt idx="6308" formatCode="[$$-409]#,##0">
                  <c:v>442.49599999999992</c:v>
                </c:pt>
                <c:pt idx="6309" formatCode="[$$-409]#,##0">
                  <c:v>431.57066666666668</c:v>
                </c:pt>
                <c:pt idx="6310" formatCode="[$$-409]#,##0">
                  <c:v>257.43666666666667</c:v>
                </c:pt>
                <c:pt idx="6311" formatCode="[$$-409]#,##0">
                  <c:v>240.87866666666665</c:v>
                </c:pt>
                <c:pt idx="6312" formatCode="[$$-409]#,##0">
                  <c:v>240.81666666666669</c:v>
                </c:pt>
                <c:pt idx="6313" formatCode="[$$-409]#,##0">
                  <c:v>248.80666666666664</c:v>
                </c:pt>
                <c:pt idx="6314" formatCode="[$$-409]#,##0">
                  <c:v>121.17666666666666</c:v>
                </c:pt>
                <c:pt idx="6315" formatCode="[$$-409]#,##0">
                  <c:v>164.22</c:v>
                </c:pt>
                <c:pt idx="6316" formatCode="[$$-409]#,##0">
                  <c:v>118.89999999999999</c:v>
                </c:pt>
                <c:pt idx="6317" formatCode="[$$-409]#,##0">
                  <c:v>66.680000000000007</c:v>
                </c:pt>
                <c:pt idx="6318" formatCode="[$$-409]#,##0">
                  <c:v>30</c:v>
                </c:pt>
                <c:pt idx="6319" formatCode="[$$-409]#,##0">
                  <c:v>28.135999999999996</c:v>
                </c:pt>
                <c:pt idx="6320" formatCode="[$$-409]#,##0">
                  <c:v>17.400000000000002</c:v>
                </c:pt>
                <c:pt idx="6321" formatCode="[$$-409]#,##0">
                  <c:v>11.133333333333333</c:v>
                </c:pt>
                <c:pt idx="6322" formatCode="[$$-409]#,##0">
                  <c:v>29.667333333333332</c:v>
                </c:pt>
                <c:pt idx="6323" formatCode="[$$-409]#,##0">
                  <c:v>38.216666666666669</c:v>
                </c:pt>
                <c:pt idx="6324" formatCode="[$$-409]#,##0">
                  <c:v>103.40333333333335</c:v>
                </c:pt>
                <c:pt idx="6325" formatCode="[$$-409]#,##0">
                  <c:v>86.073333333333338</c:v>
                </c:pt>
                <c:pt idx="6326" formatCode="[$$-409]#,##0">
                  <c:v>165.92</c:v>
                </c:pt>
                <c:pt idx="6327" formatCode="[$$-409]#,##0">
                  <c:v>101.99000000000001</c:v>
                </c:pt>
                <c:pt idx="6328" formatCode="[$$-409]#,##0">
                  <c:v>179.90200000000002</c:v>
                </c:pt>
                <c:pt idx="6329" formatCode="[$$-409]#,##0">
                  <c:v>111.11533333333334</c:v>
                </c:pt>
                <c:pt idx="6330" formatCode="[$$-409]#,##0">
                  <c:v>119.40533333333333</c:v>
                </c:pt>
                <c:pt idx="6331" formatCode="[$$-409]#,##0">
                  <c:v>41.743333333333332</c:v>
                </c:pt>
                <c:pt idx="6332" formatCode="[$$-409]#,##0">
                  <c:v>29.450000000000003</c:v>
                </c:pt>
                <c:pt idx="6333" formatCode="[$$-409]#,##0">
                  <c:v>31.183333333333334</c:v>
                </c:pt>
                <c:pt idx="6334" formatCode="[$$-409]#,##0">
                  <c:v>32.366666666666667</c:v>
                </c:pt>
                <c:pt idx="6335" formatCode="[$$-409]#,##0">
                  <c:v>38.146666666666668</c:v>
                </c:pt>
                <c:pt idx="6336" formatCode="[$$-409]#,##0">
                  <c:v>135.09333333333333</c:v>
                </c:pt>
                <c:pt idx="6337" formatCode="[$$-409]#,##0">
                  <c:v>158.26666666666668</c:v>
                </c:pt>
                <c:pt idx="6338" formatCode="[$$-409]#,##0">
                  <c:v>216.38066666666668</c:v>
                </c:pt>
                <c:pt idx="6339" formatCode="[$$-409]#,##0">
                  <c:v>1836.3806666666667</c:v>
                </c:pt>
                <c:pt idx="6340" formatCode="[$$-409]#,##0">
                  <c:v>1859.2846666666665</c:v>
                </c:pt>
                <c:pt idx="6341" formatCode="[$$-409]#,##0">
                  <c:v>1825.4406666666666</c:v>
                </c:pt>
                <c:pt idx="6342" formatCode="[$$-409]#,##0">
                  <c:v>102.26733333333333</c:v>
                </c:pt>
                <c:pt idx="6343" formatCode="[$$-409]#,##0">
                  <c:v>73.19</c:v>
                </c:pt>
                <c:pt idx="6344" formatCode="[$$-409]#,##0">
                  <c:v>229.23000000000002</c:v>
                </c:pt>
                <c:pt idx="6345" formatCode="[$$-409]#,##0">
                  <c:v>227.26666666666665</c:v>
                </c:pt>
                <c:pt idx="6346" formatCode="[$$-409]#,##0">
                  <c:v>208.232</c:v>
                </c:pt>
                <c:pt idx="6347" formatCode="[$$-409]#,##0">
                  <c:v>24.681999999999999</c:v>
                </c:pt>
                <c:pt idx="6348" formatCode="[$$-409]#,##0">
                  <c:v>28.185333333333336</c:v>
                </c:pt>
                <c:pt idx="6349" formatCode="[$$-409]#,##0">
                  <c:v>60.26</c:v>
                </c:pt>
                <c:pt idx="6350" formatCode="[$$-409]#,##0">
                  <c:v>168.27866666666668</c:v>
                </c:pt>
                <c:pt idx="6351" formatCode="[$$-409]#,##0">
                  <c:v>157.39599999999999</c:v>
                </c:pt>
                <c:pt idx="6352" formatCode="[$$-409]#,##0">
                  <c:v>124.05933333333331</c:v>
                </c:pt>
                <c:pt idx="6353" formatCode="[$$-409]#,##0">
                  <c:v>116.26066666666668</c:v>
                </c:pt>
                <c:pt idx="6354" formatCode="[$$-409]#,##0">
                  <c:v>143.43</c:v>
                </c:pt>
                <c:pt idx="6355" formatCode="[$$-409]#,##0">
                  <c:v>147.19333333333336</c:v>
                </c:pt>
                <c:pt idx="6356" formatCode="[$$-409]#,##0">
                  <c:v>43.173333333333325</c:v>
                </c:pt>
                <c:pt idx="6357" formatCode="[$$-409]#,##0">
                  <c:v>17.36</c:v>
                </c:pt>
                <c:pt idx="6358" formatCode="[$$-409]#,##0">
                  <c:v>39.584000000000003</c:v>
                </c:pt>
                <c:pt idx="6359" formatCode="[$$-409]#,##0">
                  <c:v>49.710666666666668</c:v>
                </c:pt>
                <c:pt idx="6360" formatCode="[$$-409]#,##0">
                  <c:v>64.555999999999997</c:v>
                </c:pt>
                <c:pt idx="6361" formatCode="[$$-409]#,##0">
                  <c:v>86.038666666666657</c:v>
                </c:pt>
                <c:pt idx="6362" formatCode="[$$-409]#,##0">
                  <c:v>413.93599999999998</c:v>
                </c:pt>
                <c:pt idx="6363" formatCode="[$$-409]#,##0">
                  <c:v>414.21066666666661</c:v>
                </c:pt>
                <c:pt idx="6364" formatCode="[$$-409]#,##0">
                  <c:v>377.68399999999997</c:v>
                </c:pt>
                <c:pt idx="6365" formatCode="[$$-409]#,##0">
                  <c:v>111.14333333333333</c:v>
                </c:pt>
                <c:pt idx="6366" formatCode="[$$-409]#,##0">
                  <c:v>133.53666666666666</c:v>
                </c:pt>
                <c:pt idx="6367" formatCode="[$$-409]#,##0">
                  <c:v>164.17</c:v>
                </c:pt>
                <c:pt idx="6368" formatCode="[$$-409]#,##0">
                  <c:v>96.74</c:v>
                </c:pt>
                <c:pt idx="6369" formatCode="[$$-409]#,##0">
                  <c:v>94.922666666666657</c:v>
                </c:pt>
                <c:pt idx="6370" formatCode="[$$-409]#,##0">
                  <c:v>78.522666666666666</c:v>
                </c:pt>
                <c:pt idx="6371" formatCode="[$$-409]#,##0">
                  <c:v>68.039333333333332</c:v>
                </c:pt>
                <c:pt idx="6372" formatCode="[$$-409]#,##0">
                  <c:v>154.17333333333335</c:v>
                </c:pt>
                <c:pt idx="6373" formatCode="[$$-409]#,##0">
                  <c:v>313.39466666666664</c:v>
                </c:pt>
                <c:pt idx="6374" formatCode="[$$-409]#,##0">
                  <c:v>344.49133333333333</c:v>
                </c:pt>
                <c:pt idx="6375" formatCode="[$$-409]#,##0">
                  <c:v>222.14399999999998</c:v>
                </c:pt>
                <c:pt idx="6376" formatCode="[$$-409]#,##0">
                  <c:v>39.869333333333337</c:v>
                </c:pt>
                <c:pt idx="6377" formatCode="[$$-409]#,##0">
                  <c:v>39.892666666666663</c:v>
                </c:pt>
                <c:pt idx="6378" formatCode="[$$-409]#,##0">
                  <c:v>133.63333333333333</c:v>
                </c:pt>
                <c:pt idx="6379" formatCode="[$$-409]#,##0">
                  <c:v>145.31066666666666</c:v>
                </c:pt>
                <c:pt idx="6380" formatCode="[$$-409]#,##0">
                  <c:v>211.97233333333335</c:v>
                </c:pt>
                <c:pt idx="6381" formatCode="[$$-409]#,##0">
                  <c:v>169.381</c:v>
                </c:pt>
                <c:pt idx="6382" formatCode="[$$-409]#,##0">
                  <c:v>163.71166666666667</c:v>
                </c:pt>
                <c:pt idx="6383" formatCode="[$$-409]#,##0">
                  <c:v>79.714666666666673</c:v>
                </c:pt>
                <c:pt idx="6384" formatCode="[$$-409]#,##0">
                  <c:v>47.786666666666669</c:v>
                </c:pt>
                <c:pt idx="6385" formatCode="[$$-409]#,##0">
                  <c:v>38.283999999999999</c:v>
                </c:pt>
                <c:pt idx="6386" formatCode="[$$-409]#,##0">
                  <c:v>25.809333333333331</c:v>
                </c:pt>
                <c:pt idx="6387" formatCode="[$$-409]#,##0">
                  <c:v>81.591999999999999</c:v>
                </c:pt>
                <c:pt idx="6388" formatCode="[$$-409]#,##0">
                  <c:v>183.88333333333333</c:v>
                </c:pt>
                <c:pt idx="6389" formatCode="[$$-409]#,##0">
                  <c:v>184.68333333333331</c:v>
                </c:pt>
                <c:pt idx="6390" formatCode="[$$-409]#,##0">
                  <c:v>112.90999999999998</c:v>
                </c:pt>
                <c:pt idx="6391" formatCode="[$$-409]#,##0">
                  <c:v>11.113333333333332</c:v>
                </c:pt>
                <c:pt idx="6392" formatCode="[$$-409]#,##0">
                  <c:v>13.953333333333333</c:v>
                </c:pt>
                <c:pt idx="6393" formatCode="[$$-409]#,##0">
                  <c:v>141.38666666666668</c:v>
                </c:pt>
                <c:pt idx="6394" formatCode="[$$-409]#,##0">
                  <c:v>145.18333333333334</c:v>
                </c:pt>
                <c:pt idx="6395" formatCode="[$$-409]#,##0">
                  <c:v>145.72999999999999</c:v>
                </c:pt>
                <c:pt idx="6396" formatCode="[$$-409]#,##0">
                  <c:v>15.172666666666665</c:v>
                </c:pt>
                <c:pt idx="6397" formatCode="[$$-409]#,##0">
                  <c:v>284.43933333333337</c:v>
                </c:pt>
                <c:pt idx="6398" formatCode="[$$-409]#,##0">
                  <c:v>284.94600000000003</c:v>
                </c:pt>
                <c:pt idx="6399" formatCode="[$$-409]#,##0">
                  <c:v>359.15666666666669</c:v>
                </c:pt>
                <c:pt idx="6400" formatCode="[$$-409]#,##0">
                  <c:v>164.82666666666668</c:v>
                </c:pt>
                <c:pt idx="6401" formatCode="[$$-409]#,##0">
                  <c:v>157.91</c:v>
                </c:pt>
                <c:pt idx="6402" formatCode="[$$-409]#,##0">
                  <c:v>84.61999999999999</c:v>
                </c:pt>
                <c:pt idx="6403" formatCode="[$$-409]#,##0">
                  <c:v>63.126666666666665</c:v>
                </c:pt>
                <c:pt idx="6404" formatCode="[$$-409]#,##0">
                  <c:v>251.68600000000001</c:v>
                </c:pt>
                <c:pt idx="6405" formatCode="[$$-409]#,##0">
                  <c:v>298.92599999999999</c:v>
                </c:pt>
                <c:pt idx="6406" formatCode="[$$-409]#,##0">
                  <c:v>539.57600000000002</c:v>
                </c:pt>
                <c:pt idx="6407" formatCode="[$$-409]#,##0">
                  <c:v>365.11999999999995</c:v>
                </c:pt>
                <c:pt idx="6408" formatCode="[$$-409]#,##0">
                  <c:v>331.19400000000002</c:v>
                </c:pt>
                <c:pt idx="6409" formatCode="[$$-409]#,##0">
                  <c:v>34.048000000000002</c:v>
                </c:pt>
                <c:pt idx="6410" formatCode="[$$-409]#,##0">
                  <c:v>44.269333333333329</c:v>
                </c:pt>
                <c:pt idx="6411" formatCode="[$$-409]#,##0">
                  <c:v>62.595333333333336</c:v>
                </c:pt>
                <c:pt idx="6412" formatCode="[$$-409]#,##0">
                  <c:v>92.651333333333341</c:v>
                </c:pt>
                <c:pt idx="6413" formatCode="[$$-409]#,##0">
                  <c:v>70.87</c:v>
                </c:pt>
                <c:pt idx="6414" formatCode="[$$-409]#,##0">
                  <c:v>64.52</c:v>
                </c:pt>
                <c:pt idx="6415" formatCode="[$$-409]#,##0">
                  <c:v>67.992000000000004</c:v>
                </c:pt>
                <c:pt idx="6416" formatCode="[$$-409]#,##0">
                  <c:v>66.146666666666661</c:v>
                </c:pt>
                <c:pt idx="6417" formatCode="[$$-409]#,##0">
                  <c:v>45.506666666666661</c:v>
                </c:pt>
                <c:pt idx="6418" formatCode="[$$-409]#,##0">
                  <c:v>132.30466666666669</c:v>
                </c:pt>
                <c:pt idx="6419" formatCode="[$$-409]#,##0">
                  <c:v>134.44</c:v>
                </c:pt>
                <c:pt idx="6420" formatCode="[$$-409]#,##0">
                  <c:v>238.1</c:v>
                </c:pt>
                <c:pt idx="6421" formatCode="[$$-409]#,##0">
                  <c:v>152.41999999999999</c:v>
                </c:pt>
                <c:pt idx="6422" formatCode="[$$-409]#,##0">
                  <c:v>299.714</c:v>
                </c:pt>
                <c:pt idx="6423" formatCode="[$$-409]#,##0">
                  <c:v>195.21400000000003</c:v>
                </c:pt>
                <c:pt idx="6424" formatCode="[$$-409]#,##0">
                  <c:v>2957.8960000000002</c:v>
                </c:pt>
                <c:pt idx="6425" formatCode="[$$-409]#,##0">
                  <c:v>2808.57</c:v>
                </c:pt>
                <c:pt idx="6426" formatCode="[$$-409]#,##0">
                  <c:v>2805.5460000000003</c:v>
                </c:pt>
                <c:pt idx="6427" formatCode="[$$-409]#,##0">
                  <c:v>46.348000000000006</c:v>
                </c:pt>
                <c:pt idx="6428" formatCode="[$$-409]#,##0">
                  <c:v>52.911333333333339</c:v>
                </c:pt>
                <c:pt idx="6429" formatCode="[$$-409]#,##0">
                  <c:v>364.46733333333333</c:v>
                </c:pt>
                <c:pt idx="6430" formatCode="[$$-409]#,##0">
                  <c:v>328.44033333333334</c:v>
                </c:pt>
                <c:pt idx="6431" formatCode="[$$-409]#,##0">
                  <c:v>456.56299999999993</c:v>
                </c:pt>
                <c:pt idx="6432" formatCode="[$$-409]#,##0">
                  <c:v>149.39099999999999</c:v>
                </c:pt>
                <c:pt idx="6433" formatCode="[$$-409]#,##0">
                  <c:v>204.94399999999999</c:v>
                </c:pt>
                <c:pt idx="6434" formatCode="[$$-409]#,##0">
                  <c:v>79.826666666666668</c:v>
                </c:pt>
                <c:pt idx="6435" formatCode="[$$-409]#,##0">
                  <c:v>231.03666666666666</c:v>
                </c:pt>
                <c:pt idx="6436" formatCode="[$$-409]#,##0">
                  <c:v>271.50866666666667</c:v>
                </c:pt>
                <c:pt idx="6437" formatCode="[$$-409]#,##0">
                  <c:v>584.83800000000008</c:v>
                </c:pt>
                <c:pt idx="6438" formatCode="[$$-409]#,##0">
                  <c:v>622.25799999999992</c:v>
                </c:pt>
                <c:pt idx="6439" formatCode="[$$-409]#,##0">
                  <c:v>533.03266666666673</c:v>
                </c:pt>
                <c:pt idx="6440" formatCode="[$$-409]#,##0">
                  <c:v>241.32666666666668</c:v>
                </c:pt>
                <c:pt idx="6441" formatCode="[$$-409]#,##0">
                  <c:v>57.50333333333333</c:v>
                </c:pt>
                <c:pt idx="6442" formatCode="[$$-409]#,##0">
                  <c:v>54.236666666666672</c:v>
                </c:pt>
                <c:pt idx="6443" formatCode="[$$-409]#,##0">
                  <c:v>48.366666666666667</c:v>
                </c:pt>
                <c:pt idx="6444" formatCode="[$$-409]#,##0">
                  <c:v>38.088000000000001</c:v>
                </c:pt>
                <c:pt idx="6445" formatCode="[$$-409]#,##0">
                  <c:v>64.287999999999997</c:v>
                </c:pt>
                <c:pt idx="6446" formatCode="[$$-409]#,##0">
                  <c:v>37.68933333333333</c:v>
                </c:pt>
                <c:pt idx="6447" formatCode="[$$-409]#,##0">
                  <c:v>38.228000000000002</c:v>
                </c:pt>
                <c:pt idx="6448" formatCode="[$$-409]#,##0">
                  <c:v>7.3146666666666675</c:v>
                </c:pt>
                <c:pt idx="6449" formatCode="[$$-409]#,##0">
                  <c:v>21.72</c:v>
                </c:pt>
                <c:pt idx="6450" formatCode="[$$-409]#,##0">
                  <c:v>21.046666666666667</c:v>
                </c:pt>
                <c:pt idx="6451" formatCode="[$$-409]#,##0">
                  <c:v>70.251999999999995</c:v>
                </c:pt>
                <c:pt idx="6452" formatCode="[$$-409]#,##0">
                  <c:v>56.171999999999997</c:v>
                </c:pt>
                <c:pt idx="6453" formatCode="[$$-409]#,##0">
                  <c:v>72.792000000000002</c:v>
                </c:pt>
                <c:pt idx="6454" formatCode="[$$-409]#,##0">
                  <c:v>32.32</c:v>
                </c:pt>
                <c:pt idx="6455" formatCode="[$$-409]#,##0">
                  <c:v>76.503333333333345</c:v>
                </c:pt>
                <c:pt idx="6456" formatCode="[$$-409]#,##0">
                  <c:v>62.970000000000006</c:v>
                </c:pt>
                <c:pt idx="6457" formatCode="[$$-409]#,##0">
                  <c:v>51.903333333333336</c:v>
                </c:pt>
                <c:pt idx="6458" formatCode="[$$-409]#,##0">
                  <c:v>11.473333333333334</c:v>
                </c:pt>
                <c:pt idx="6459" formatCode="[$$-409]#,##0">
                  <c:v>18.553333333333335</c:v>
                </c:pt>
                <c:pt idx="6460" formatCode="[$$-409]#,##0">
                  <c:v>47.29</c:v>
                </c:pt>
                <c:pt idx="6461" formatCode="[$$-409]#,##0">
                  <c:v>129.71</c:v>
                </c:pt>
                <c:pt idx="6462" formatCode="[$$-409]#,##0">
                  <c:v>141.97666666666666</c:v>
                </c:pt>
                <c:pt idx="6463" formatCode="[$$-409]#,##0">
                  <c:v>116.41333333333331</c:v>
                </c:pt>
                <c:pt idx="6464" formatCode="[$$-409]#,##0">
                  <c:v>57.413333333333334</c:v>
                </c:pt>
                <c:pt idx="6465" formatCode="[$$-409]#,##0">
                  <c:v>55.566666666666663</c:v>
                </c:pt>
                <c:pt idx="6466" formatCode="[$$-409]#,##0">
                  <c:v>744.27333333333343</c:v>
                </c:pt>
                <c:pt idx="6467" formatCode="[$$-409]#,##0">
                  <c:v>925.93666666666684</c:v>
                </c:pt>
                <c:pt idx="6468" formatCode="[$$-409]#,##0">
                  <c:v>927.25666666666677</c:v>
                </c:pt>
                <c:pt idx="6469" formatCode="[$$-409]#,##0">
                  <c:v>278.11666666666667</c:v>
                </c:pt>
                <c:pt idx="6470" formatCode="[$$-409]#,##0">
                  <c:v>106.30666666666666</c:v>
                </c:pt>
                <c:pt idx="6471" formatCode="[$$-409]#,##0">
                  <c:v>115.58</c:v>
                </c:pt>
                <c:pt idx="6472" formatCode="[$$-409]#,##0">
                  <c:v>362.18666666666667</c:v>
                </c:pt>
                <c:pt idx="6473" formatCode="[$$-409]#,##0">
                  <c:v>344.66666666666669</c:v>
                </c:pt>
                <c:pt idx="6474" formatCode="[$$-409]#,##0">
                  <c:v>312.7713333333333</c:v>
                </c:pt>
                <c:pt idx="6475" formatCode="[$$-409]#,##0">
                  <c:v>23.904666666666667</c:v>
                </c:pt>
                <c:pt idx="6476" formatCode="[$$-409]#,##0">
                  <c:v>71.915333333333322</c:v>
                </c:pt>
                <c:pt idx="6477" formatCode="[$$-409]#,##0">
                  <c:v>75.581333333333319</c:v>
                </c:pt>
                <c:pt idx="6478" formatCode="[$$-409]#,##0">
                  <c:v>241.83466666666664</c:v>
                </c:pt>
                <c:pt idx="6479" formatCode="[$$-409]#,##0">
                  <c:v>181.32799999999997</c:v>
                </c:pt>
                <c:pt idx="6480" formatCode="[$$-409]#,##0">
                  <c:v>256.66666666666669</c:v>
                </c:pt>
                <c:pt idx="6481" formatCode="[$$-409]#,##0">
                  <c:v>125.48000000000002</c:v>
                </c:pt>
                <c:pt idx="6482" formatCode="[$$-409]#,##0">
                  <c:v>245.57866666666666</c:v>
                </c:pt>
                <c:pt idx="6483" formatCode="[$$-409]#,##0">
                  <c:v>191.27599999999998</c:v>
                </c:pt>
                <c:pt idx="6484" formatCode="[$$-409]#,##0">
                  <c:v>169.596</c:v>
                </c:pt>
                <c:pt idx="6485" formatCode="[$$-409]#,##0">
                  <c:v>362.03333333333336</c:v>
                </c:pt>
                <c:pt idx="6486" formatCode="[$$-409]#,##0">
                  <c:v>340.09433333333334</c:v>
                </c:pt>
                <c:pt idx="6487" formatCode="[$$-409]#,##0">
                  <c:v>423.45966666666664</c:v>
                </c:pt>
                <c:pt idx="6488" formatCode="[$$-409]#,##0">
                  <c:v>113.56633333333333</c:v>
                </c:pt>
                <c:pt idx="6489" formatCode="[$$-409]#,##0">
                  <c:v>143.93066666666667</c:v>
                </c:pt>
                <c:pt idx="6490" formatCode="[$$-409]#,##0">
                  <c:v>141.96799999999999</c:v>
                </c:pt>
                <c:pt idx="6491" formatCode="[$$-409]#,##0">
                  <c:v>144.40800000000002</c:v>
                </c:pt>
                <c:pt idx="6492" formatCode="[$$-409]#,##0">
                  <c:v>191.352</c:v>
                </c:pt>
                <c:pt idx="6493" formatCode="[$$-409]#,##0">
                  <c:v>102.82933333333334</c:v>
                </c:pt>
                <c:pt idx="6494" formatCode="[$$-409]#,##0">
                  <c:v>94.773333333333355</c:v>
                </c:pt>
                <c:pt idx="6495" formatCode="[$$-409]#,##0">
                  <c:v>21.909333333333333</c:v>
                </c:pt>
                <c:pt idx="6496" formatCode="[$$-409]#,##0">
                  <c:v>20.88933333333333</c:v>
                </c:pt>
                <c:pt idx="6497" formatCode="[$$-409]#,##0">
                  <c:v>60.735333333333337</c:v>
                </c:pt>
                <c:pt idx="6498" formatCode="[$$-409]#,##0">
                  <c:v>145.29666666666665</c:v>
                </c:pt>
                <c:pt idx="6499" formatCode="[$$-409]#,##0">
                  <c:v>168.33666666666667</c:v>
                </c:pt>
                <c:pt idx="6500" formatCode="[$$-409]#,##0">
                  <c:v>303.29466666666667</c:v>
                </c:pt>
                <c:pt idx="6501" formatCode="[$$-409]#,##0">
                  <c:v>226.75200000000004</c:v>
                </c:pt>
                <c:pt idx="6502" formatCode="[$$-409]#,##0">
                  <c:v>203.14599999999999</c:v>
                </c:pt>
                <c:pt idx="6503" formatCode="[$$-409]#,##0">
                  <c:v>439.03800000000001</c:v>
                </c:pt>
                <c:pt idx="6504" formatCode="[$$-409]#,##0">
                  <c:v>424.06200000000007</c:v>
                </c:pt>
                <c:pt idx="6505" formatCode="[$$-409]#,##0">
                  <c:v>424.0266666666667</c:v>
                </c:pt>
                <c:pt idx="6506" formatCode="[$$-409]#,##0">
                  <c:v>119.09066666666666</c:v>
                </c:pt>
                <c:pt idx="6507" formatCode="[$$-409]#,##0">
                  <c:v>210.62266666666665</c:v>
                </c:pt>
                <c:pt idx="6508" formatCode="[$$-409]#,##0">
                  <c:v>221.02799999999999</c:v>
                </c:pt>
                <c:pt idx="6509" formatCode="[$$-409]#,##0">
                  <c:v>121.42399999999998</c:v>
                </c:pt>
                <c:pt idx="6510" formatCode="[$$-409]#,##0">
                  <c:v>36.083999999999996</c:v>
                </c:pt>
                <c:pt idx="6511" formatCode="[$$-409]#,##0">
                  <c:v>23.14</c:v>
                </c:pt>
                <c:pt idx="6512" formatCode="[$$-409]#,##0">
                  <c:v>107.44333333333333</c:v>
                </c:pt>
                <c:pt idx="6513" formatCode="[$$-409]#,##0">
                  <c:v>168.27799999999999</c:v>
                </c:pt>
                <c:pt idx="6514" formatCode="[$$-409]#,##0">
                  <c:v>237.22199999999998</c:v>
                </c:pt>
                <c:pt idx="6515" formatCode="[$$-409]#,##0">
                  <c:v>318.21199999999999</c:v>
                </c:pt>
                <c:pt idx="6516" formatCode="[$$-409]#,##0">
                  <c:v>282.51733333333328</c:v>
                </c:pt>
                <c:pt idx="6517" formatCode="[$$-409]#,##0">
                  <c:v>246.05333333333331</c:v>
                </c:pt>
                <c:pt idx="6518" formatCode="[$$-409]#,##0">
                  <c:v>70.315999999999988</c:v>
                </c:pt>
                <c:pt idx="6519" formatCode="[$$-409]#,##0">
                  <c:v>1851.8693333333333</c:v>
                </c:pt>
                <c:pt idx="6520" formatCode="[$$-409]#,##0">
                  <c:v>1916.4393333333335</c:v>
                </c:pt>
                <c:pt idx="6521" formatCode="[$$-409]#,##0">
                  <c:v>1934.2333333333333</c:v>
                </c:pt>
                <c:pt idx="6522" formatCode="[$$-409]#,##0">
                  <c:v>122.94</c:v>
                </c:pt>
                <c:pt idx="6523" formatCode="[$$-409]#,##0">
                  <c:v>42.048000000000002</c:v>
                </c:pt>
                <c:pt idx="6524" formatCode="[$$-409]#,##0">
                  <c:v>25.263000000000002</c:v>
                </c:pt>
                <c:pt idx="6525" formatCode="[$$-409]#,##0">
                  <c:v>25.043000000000003</c:v>
                </c:pt>
                <c:pt idx="6526" formatCode="[$$-409]#,##0">
                  <c:v>671.69833333333338</c:v>
                </c:pt>
                <c:pt idx="6527" formatCode="[$$-409]#,##0">
                  <c:v>741.92666666666673</c:v>
                </c:pt>
                <c:pt idx="6528" formatCode="[$$-409]#,##0">
                  <c:v>741.09866666666676</c:v>
                </c:pt>
                <c:pt idx="6529" formatCode="[$$-409]#,##0">
                  <c:v>75.921333333333337</c:v>
                </c:pt>
                <c:pt idx="6530" formatCode="[$$-409]#,##0">
                  <c:v>6.7213333333333338</c:v>
                </c:pt>
                <c:pt idx="6531" formatCode="[$$-409]#,##0">
                  <c:v>52.009333333333338</c:v>
                </c:pt>
                <c:pt idx="6532" formatCode="[$$-409]#,##0">
                  <c:v>183.85</c:v>
                </c:pt>
                <c:pt idx="6533" formatCode="[$$-409]#,##0">
                  <c:v>898.50866666666661</c:v>
                </c:pt>
                <c:pt idx="6534" formatCode="[$$-409]#,##0">
                  <c:v>2186.8553333333334</c:v>
                </c:pt>
                <c:pt idx="6535" formatCode="[$$-409]#,##0">
                  <c:v>2163.0686666666666</c:v>
                </c:pt>
                <c:pt idx="6536" formatCode="[$$-409]#,##0">
                  <c:v>1478.2606666666668</c:v>
                </c:pt>
                <c:pt idx="6537" formatCode="[$$-409]#,##0">
                  <c:v>195.31066666666666</c:v>
                </c:pt>
                <c:pt idx="6538" formatCode="[$$-409]#,##0">
                  <c:v>182.81399999999999</c:v>
                </c:pt>
                <c:pt idx="6539" formatCode="[$$-409]#,##0">
                  <c:v>174.59</c:v>
                </c:pt>
                <c:pt idx="6540" formatCode="[$$-409]#,##0">
                  <c:v>168.23333333333335</c:v>
                </c:pt>
                <c:pt idx="6541" formatCode="[$$-409]#,##0">
                  <c:v>107.16000000000001</c:v>
                </c:pt>
                <c:pt idx="6542" formatCode="[$$-409]#,##0">
                  <c:v>93.696666666666658</c:v>
                </c:pt>
                <c:pt idx="6543" formatCode="[$$-409]#,##0">
                  <c:v>66.446666666666658</c:v>
                </c:pt>
                <c:pt idx="6544" formatCode="[$$-409]#,##0">
                  <c:v>32.166666666666671</c:v>
                </c:pt>
                <c:pt idx="6545" formatCode="[$$-409]#,##0">
                  <c:v>29.331333333333333</c:v>
                </c:pt>
                <c:pt idx="6546" formatCode="[$$-409]#,##0">
                  <c:v>221.3133333333333</c:v>
                </c:pt>
                <c:pt idx="6547" formatCode="[$$-409]#,##0">
                  <c:v>225.45733333333331</c:v>
                </c:pt>
                <c:pt idx="6548" formatCode="[$$-409]#,##0">
                  <c:v>269.15600000000001</c:v>
                </c:pt>
                <c:pt idx="6549" formatCode="[$$-409]#,##0">
                  <c:v>166.97200000000001</c:v>
                </c:pt>
                <c:pt idx="6550" formatCode="[$$-409]#,##0">
                  <c:v>165.60133333333334</c:v>
                </c:pt>
                <c:pt idx="6551" formatCode="[$$-409]#,##0">
                  <c:v>166.60800000000003</c:v>
                </c:pt>
                <c:pt idx="6552" formatCode="[$$-409]#,##0">
                  <c:v>164.07599999999999</c:v>
                </c:pt>
                <c:pt idx="6553" formatCode="[$$-409]#,##0">
                  <c:v>328.0626666666667</c:v>
                </c:pt>
                <c:pt idx="6554" formatCode="[$$-409]#,##0">
                  <c:v>276.36533333333335</c:v>
                </c:pt>
                <c:pt idx="6555" formatCode="[$$-409]#,##0">
                  <c:v>172.60333333333332</c:v>
                </c:pt>
                <c:pt idx="6556" formatCode="[$$-409]#,##0">
                  <c:v>12.304666666666668</c:v>
                </c:pt>
                <c:pt idx="6557" formatCode="[$$-409]#,##0">
                  <c:v>518.5813333333333</c:v>
                </c:pt>
                <c:pt idx="6558" formatCode="[$$-409]#,##0">
                  <c:v>655.654</c:v>
                </c:pt>
                <c:pt idx="6559" formatCode="[$$-409]#,##0">
                  <c:v>648.5626666666667</c:v>
                </c:pt>
                <c:pt idx="6560" formatCode="[$$-409]#,##0">
                  <c:v>152.22333333333333</c:v>
                </c:pt>
                <c:pt idx="6561" formatCode="[$$-409]#,##0">
                  <c:v>17.636666666666667</c:v>
                </c:pt>
                <c:pt idx="6562" formatCode="[$$-409]#,##0">
                  <c:v>81.336666666666659</c:v>
                </c:pt>
                <c:pt idx="6563" formatCode="[$$-409]#,##0">
                  <c:v>73.009999999999991</c:v>
                </c:pt>
                <c:pt idx="6564" formatCode="[$$-409]#,##0">
                  <c:v>358.40333333333336</c:v>
                </c:pt>
                <c:pt idx="6565" formatCode="[$$-409]#,##0">
                  <c:v>374.98399999999998</c:v>
                </c:pt>
                <c:pt idx="6566" formatCode="[$$-409]#,##0">
                  <c:v>374.47733333333332</c:v>
                </c:pt>
                <c:pt idx="6567" formatCode="[$$-409]#,##0">
                  <c:v>84.6</c:v>
                </c:pt>
                <c:pt idx="6568" formatCode="[$$-409]#,##0">
                  <c:v>108.95533333333333</c:v>
                </c:pt>
                <c:pt idx="6569" formatCode="[$$-409]#,##0">
                  <c:v>156.36599999999999</c:v>
                </c:pt>
                <c:pt idx="6570" formatCode="[$$-409]#,##0">
                  <c:v>231.46199999999999</c:v>
                </c:pt>
                <c:pt idx="6571" formatCode="[$$-409]#,##0">
                  <c:v>129.76266666666666</c:v>
                </c:pt>
                <c:pt idx="6572" formatCode="[$$-409]#,##0">
                  <c:v>267.77866666666665</c:v>
                </c:pt>
                <c:pt idx="6573" formatCode="[$$-409]#,##0">
                  <c:v>298.42666666666668</c:v>
                </c:pt>
                <c:pt idx="6574" formatCode="[$$-409]#,##0">
                  <c:v>644.25333333333333</c:v>
                </c:pt>
                <c:pt idx="6575" formatCode="[$$-409]#,##0">
                  <c:v>513.23733333333337</c:v>
                </c:pt>
                <c:pt idx="6576" formatCode="[$$-409]#,##0">
                  <c:v>464.5773333333334</c:v>
                </c:pt>
                <c:pt idx="6577" formatCode="[$$-409]#,##0">
                  <c:v>450.74533333333329</c:v>
                </c:pt>
                <c:pt idx="6578" formatCode="[$$-409]#,##0">
                  <c:v>396.18800000000005</c:v>
                </c:pt>
                <c:pt idx="6579" formatCode="[$$-409]#,##0">
                  <c:v>340.988</c:v>
                </c:pt>
                <c:pt idx="6580" formatCode="[$$-409]#,##0">
                  <c:v>38.986666666666665</c:v>
                </c:pt>
                <c:pt idx="6581" formatCode="[$$-409]#,##0">
                  <c:v>96.75</c:v>
                </c:pt>
                <c:pt idx="6582" formatCode="[$$-409]#,##0">
                  <c:v>127.94999999999999</c:v>
                </c:pt>
                <c:pt idx="6583" formatCode="[$$-409]#,##0">
                  <c:v>184.62333333333331</c:v>
                </c:pt>
                <c:pt idx="6584" formatCode="[$$-409]#,##0">
                  <c:v>127.56666666666666</c:v>
                </c:pt>
                <c:pt idx="6585" formatCode="[$$-409]#,##0">
                  <c:v>100.14666666666666</c:v>
                </c:pt>
                <c:pt idx="6586" formatCode="[$$-409]#,##0">
                  <c:v>110.47333333333334</c:v>
                </c:pt>
                <c:pt idx="6587" formatCode="[$$-409]#,##0">
                  <c:v>112.52</c:v>
                </c:pt>
                <c:pt idx="6588" formatCode="[$$-409]#,##0">
                  <c:v>183.20000000000002</c:v>
                </c:pt>
                <c:pt idx="6589" formatCode="[$$-409]#,##0">
                  <c:v>85.524000000000001</c:v>
                </c:pt>
                <c:pt idx="6590" formatCode="[$$-409]#,##0">
                  <c:v>92.093999999999994</c:v>
                </c:pt>
                <c:pt idx="6591" formatCode="[$$-409]#,##0">
                  <c:v>21.453999999999997</c:v>
                </c:pt>
                <c:pt idx="6592" formatCode="[$$-409]#,##0">
                  <c:v>29.339333333333332</c:v>
                </c:pt>
                <c:pt idx="6593" formatCode="[$$-409]#,##0">
                  <c:v>59.765999999999998</c:v>
                </c:pt>
                <c:pt idx="6594" formatCode="[$$-409]#,##0">
                  <c:v>57.085999999999991</c:v>
                </c:pt>
                <c:pt idx="6595" formatCode="[$$-409]#,##0">
                  <c:v>47.677999999999997</c:v>
                </c:pt>
                <c:pt idx="6596" formatCode="[$$-409]#,##0">
                  <c:v>6.1563333333333325</c:v>
                </c:pt>
                <c:pt idx="6597" formatCode="[$$-409]#,##0">
                  <c:v>22.908333333333331</c:v>
                </c:pt>
                <c:pt idx="6598" formatCode="[$$-409]#,##0">
                  <c:v>41.366999999999997</c:v>
                </c:pt>
                <c:pt idx="6599" formatCode="[$$-409]#,##0">
                  <c:v>89.85199999999999</c:v>
                </c:pt>
                <c:pt idx="6600" formatCode="[$$-409]#,##0">
                  <c:v>149.12666666666667</c:v>
                </c:pt>
                <c:pt idx="6601" formatCode="[$$-409]#,##0">
                  <c:v>134.10666666666665</c:v>
                </c:pt>
                <c:pt idx="6602" formatCode="[$$-409]#,##0">
                  <c:v>133.95066666666665</c:v>
                </c:pt>
                <c:pt idx="6603" formatCode="[$$-409]#,##0">
                  <c:v>55.984000000000002</c:v>
                </c:pt>
                <c:pt idx="6604" formatCode="[$$-409]#,##0">
                  <c:v>65.884</c:v>
                </c:pt>
                <c:pt idx="6605" formatCode="[$$-409]#,##0">
                  <c:v>87.489333333333335</c:v>
                </c:pt>
                <c:pt idx="6606" formatCode="[$$-409]#,##0">
                  <c:v>247.07733333333331</c:v>
                </c:pt>
                <c:pt idx="6607" formatCode="[$$-409]#,##0">
                  <c:v>355.9493333333333</c:v>
                </c:pt>
                <c:pt idx="6608" formatCode="[$$-409]#,##0">
                  <c:v>315.5</c:v>
                </c:pt>
                <c:pt idx="6609" formatCode="[$$-409]#,##0">
                  <c:v>160.364</c:v>
                </c:pt>
                <c:pt idx="6610" formatCode="[$$-409]#,##0">
                  <c:v>100.35866666666668</c:v>
                </c:pt>
                <c:pt idx="6611" formatCode="[$$-409]#,##0">
                  <c:v>77.518666666666675</c:v>
                </c:pt>
                <c:pt idx="6612" formatCode="[$$-409]#,##0">
                  <c:v>227.73666666666668</c:v>
                </c:pt>
                <c:pt idx="6613" formatCode="[$$-409]#,##0">
                  <c:v>233.71</c:v>
                </c:pt>
                <c:pt idx="6614" formatCode="[$$-409]#,##0">
                  <c:v>306.49866666666662</c:v>
                </c:pt>
                <c:pt idx="6615" formatCode="[$$-409]#,##0">
                  <c:v>157.34866666666667</c:v>
                </c:pt>
                <c:pt idx="6616" formatCode="[$$-409]#,##0">
                  <c:v>160.66866666666667</c:v>
                </c:pt>
                <c:pt idx="6617" formatCode="[$$-409]#,##0">
                  <c:v>91.58</c:v>
                </c:pt>
                <c:pt idx="6618" formatCode="[$$-409]#,##0">
                  <c:v>154.06</c:v>
                </c:pt>
                <c:pt idx="6619" formatCode="[$$-409]#,##0">
                  <c:v>1468.7966666666669</c:v>
                </c:pt>
                <c:pt idx="6620" formatCode="[$$-409]#,##0">
                  <c:v>1528.9766666666665</c:v>
                </c:pt>
                <c:pt idx="6621" formatCode="[$$-409]#,##0">
                  <c:v>1472.9566666666667</c:v>
                </c:pt>
                <c:pt idx="6622" formatCode="[$$-409]#,##0">
                  <c:v>104.43333333333334</c:v>
                </c:pt>
                <c:pt idx="6623" formatCode="[$$-409]#,##0">
                  <c:v>67.599333333333334</c:v>
                </c:pt>
                <c:pt idx="6624" formatCode="[$$-409]#,##0">
                  <c:v>120.074</c:v>
                </c:pt>
                <c:pt idx="6625" formatCode="[$$-409]#,##0">
                  <c:v>2433.9006666666669</c:v>
                </c:pt>
                <c:pt idx="6626" formatCode="[$$-409]#,##0">
                  <c:v>2404.0746666666669</c:v>
                </c:pt>
                <c:pt idx="6627" formatCode="[$$-409]#,##0">
                  <c:v>2430.9266666666667</c:v>
                </c:pt>
                <c:pt idx="6628" formatCode="[$$-409]#,##0">
                  <c:v>100.06666666666666</c:v>
                </c:pt>
                <c:pt idx="6629" formatCode="[$$-409]#,##0">
                  <c:v>328.53066666666666</c:v>
                </c:pt>
                <c:pt idx="6630" formatCode="[$$-409]#,##0">
                  <c:v>817.66066666666666</c:v>
                </c:pt>
                <c:pt idx="6631" formatCode="[$$-409]#,##0">
                  <c:v>833.36066666666659</c:v>
                </c:pt>
                <c:pt idx="6632" formatCode="[$$-409]#,##0">
                  <c:v>667.24</c:v>
                </c:pt>
                <c:pt idx="6633" formatCode="[$$-409]#,##0">
                  <c:v>107.67033333333332</c:v>
                </c:pt>
                <c:pt idx="6634" formatCode="[$$-409]#,##0">
                  <c:v>298.56633333333338</c:v>
                </c:pt>
                <c:pt idx="6635" formatCode="[$$-409]#,##0">
                  <c:v>272.60966666666667</c:v>
                </c:pt>
                <c:pt idx="6636" formatCode="[$$-409]#,##0">
                  <c:v>252.09266666666667</c:v>
                </c:pt>
                <c:pt idx="6637" formatCode="[$$-409]#,##0">
                  <c:v>78.844666666666669</c:v>
                </c:pt>
                <c:pt idx="6638" formatCode="[$$-409]#,##0">
                  <c:v>512.02599999999995</c:v>
                </c:pt>
                <c:pt idx="6639" formatCode="[$$-409]#,##0">
                  <c:v>551.65599999999995</c:v>
                </c:pt>
                <c:pt idx="6640" formatCode="[$$-409]#,##0">
                  <c:v>542.44133333333332</c:v>
                </c:pt>
                <c:pt idx="6641" formatCode="[$$-409]#,##0">
                  <c:v>112.95333333333333</c:v>
                </c:pt>
                <c:pt idx="6642" formatCode="[$$-409]#,##0">
                  <c:v>217.11599999999999</c:v>
                </c:pt>
                <c:pt idx="6643" formatCode="[$$-409]#,##0">
                  <c:v>237.17066666666665</c:v>
                </c:pt>
                <c:pt idx="6644" formatCode="[$$-409]#,##0">
                  <c:v>237.26133333333334</c:v>
                </c:pt>
                <c:pt idx="6645" formatCode="[$$-409]#,##0">
                  <c:v>279.20366666666672</c:v>
                </c:pt>
                <c:pt idx="6646" formatCode="[$$-409]#,##0">
                  <c:v>261.61166666666668</c:v>
                </c:pt>
                <c:pt idx="6647" formatCode="[$$-409]#,##0">
                  <c:v>231.32633333333334</c:v>
                </c:pt>
                <c:pt idx="6648" formatCode="[$$-409]#,##0">
                  <c:v>149.92266666666666</c:v>
                </c:pt>
                <c:pt idx="6649" formatCode="[$$-409]#,##0">
                  <c:v>136.17333333333332</c:v>
                </c:pt>
                <c:pt idx="6650" formatCode="[$$-409]#,##0">
                  <c:v>129.02933333333334</c:v>
                </c:pt>
                <c:pt idx="6651" formatCode="[$$-409]#,##0">
                  <c:v>29.28</c:v>
                </c:pt>
                <c:pt idx="6652" formatCode="[$$-409]#,##0">
                  <c:v>85.116666666666674</c:v>
                </c:pt>
                <c:pt idx="6653" formatCode="[$$-409]#,##0">
                  <c:v>189.24733333333333</c:v>
                </c:pt>
                <c:pt idx="6654" formatCode="[$$-409]#,##0">
                  <c:v>192.99933333333334</c:v>
                </c:pt>
                <c:pt idx="6655" formatCode="[$$-409]#,##0">
                  <c:v>138.91200000000001</c:v>
                </c:pt>
                <c:pt idx="6656" formatCode="[$$-409]#,##0">
                  <c:v>31.266666666666666</c:v>
                </c:pt>
                <c:pt idx="6657" formatCode="[$$-409]#,##0">
                  <c:v>43.503999999999998</c:v>
                </c:pt>
                <c:pt idx="6658" formatCode="[$$-409]#,##0">
                  <c:v>155.41800000000001</c:v>
                </c:pt>
                <c:pt idx="6659" formatCode="[$$-409]#,##0">
                  <c:v>165.09133333333332</c:v>
                </c:pt>
                <c:pt idx="6660" formatCode="[$$-409]#,##0">
                  <c:v>180.16333333333333</c:v>
                </c:pt>
                <c:pt idx="6661" formatCode="[$$-409]#,##0">
                  <c:v>200.48000000000002</c:v>
                </c:pt>
                <c:pt idx="6662" formatCode="[$$-409]#,##0">
                  <c:v>306.20999999999998</c:v>
                </c:pt>
                <c:pt idx="6663" formatCode="[$$-409]#,##0">
                  <c:v>352.09666666666664</c:v>
                </c:pt>
                <c:pt idx="6664" formatCode="[$$-409]#,##0">
                  <c:v>276.09000000000003</c:v>
                </c:pt>
                <c:pt idx="6665" formatCode="[$$-409]#,##0">
                  <c:v>171.42333333333332</c:v>
                </c:pt>
                <c:pt idx="6666" formatCode="[$$-409]#,##0">
                  <c:v>89.616666666666674</c:v>
                </c:pt>
                <c:pt idx="6667" formatCode="[$$-409]#,##0">
                  <c:v>22.003333333333334</c:v>
                </c:pt>
                <c:pt idx="6668" formatCode="[$$-409]#,##0">
                  <c:v>36.853333333333332</c:v>
                </c:pt>
                <c:pt idx="6669" formatCode="[$$-409]#,##0">
                  <c:v>44.74666666666667</c:v>
                </c:pt>
                <c:pt idx="6670" formatCode="[$$-409]#,##0">
                  <c:v>55.602666666666664</c:v>
                </c:pt>
                <c:pt idx="6671" formatCode="[$$-409]#,##0">
                  <c:v>115.08933333333334</c:v>
                </c:pt>
                <c:pt idx="6672" formatCode="[$$-409]#,##0">
                  <c:v>127.79599999999999</c:v>
                </c:pt>
                <c:pt idx="6673" formatCode="[$$-409]#,##0">
                  <c:v>114.91333333333334</c:v>
                </c:pt>
                <c:pt idx="6674" formatCode="[$$-409]#,##0">
                  <c:v>54.26</c:v>
                </c:pt>
                <c:pt idx="6675" formatCode="[$$-409]#,##0">
                  <c:v>38.190000000000005</c:v>
                </c:pt>
                <c:pt idx="6676" formatCode="[$$-409]#,##0">
                  <c:v>165.73000000000002</c:v>
                </c:pt>
                <c:pt idx="6677" formatCode="[$$-409]#,##0">
                  <c:v>153.38733333333334</c:v>
                </c:pt>
                <c:pt idx="6678" formatCode="[$$-409]#,##0">
                  <c:v>150.43733333333333</c:v>
                </c:pt>
                <c:pt idx="6679" formatCode="[$$-409]#,##0">
                  <c:v>45.897333333333336</c:v>
                </c:pt>
                <c:pt idx="6680" formatCode="[$$-409]#,##0">
                  <c:v>79.213333333333324</c:v>
                </c:pt>
                <c:pt idx="6681" formatCode="[$$-409]#,##0">
                  <c:v>76.78</c:v>
                </c:pt>
                <c:pt idx="6682" formatCode="[$$-409]#,##0">
                  <c:v>56.819999999999993</c:v>
                </c:pt>
                <c:pt idx="6683" formatCode="[$$-409]#,##0">
                  <c:v>67.885333333333335</c:v>
                </c:pt>
                <c:pt idx="6684" formatCode="[$$-409]#,##0">
                  <c:v>80.535999999999987</c:v>
                </c:pt>
                <c:pt idx="6685" formatCode="[$$-409]#,##0">
                  <c:v>78.229333333333329</c:v>
                </c:pt>
                <c:pt idx="6686" formatCode="[$$-409]#,##0">
                  <c:v>390.86400000000003</c:v>
                </c:pt>
                <c:pt idx="6687" formatCode="[$$-409]#,##0">
                  <c:v>414.33333333333331</c:v>
                </c:pt>
                <c:pt idx="6688" formatCode="[$$-409]#,##0">
                  <c:v>414.01333333333338</c:v>
                </c:pt>
                <c:pt idx="6689" formatCode="[$$-409]#,##0">
                  <c:v>47.213333333333331</c:v>
                </c:pt>
                <c:pt idx="6690" formatCode="[$$-409]#,##0">
                  <c:v>61.853333333333332</c:v>
                </c:pt>
                <c:pt idx="6691" formatCode="[$$-409]#,##0">
                  <c:v>216.97</c:v>
                </c:pt>
                <c:pt idx="6692" formatCode="[$$-409]#,##0">
                  <c:v>266.08999999999997</c:v>
                </c:pt>
                <c:pt idx="6693" formatCode="[$$-409]#,##0">
                  <c:v>230.12</c:v>
                </c:pt>
                <c:pt idx="6694" formatCode="[$$-409]#,##0">
                  <c:v>209.34199999999998</c:v>
                </c:pt>
                <c:pt idx="6695" formatCode="[$$-409]#,##0">
                  <c:v>166.12599999999998</c:v>
                </c:pt>
                <c:pt idx="6696" formatCode="[$$-409]#,##0">
                  <c:v>168.45599999999999</c:v>
                </c:pt>
                <c:pt idx="6697" formatCode="[$$-409]#,##0">
                  <c:v>35.510666666666673</c:v>
                </c:pt>
                <c:pt idx="6698" formatCode="[$$-409]#,##0">
                  <c:v>98.865333333333339</c:v>
                </c:pt>
                <c:pt idx="6699" formatCode="[$$-409]#,##0">
                  <c:v>97.329333333333338</c:v>
                </c:pt>
                <c:pt idx="6700" formatCode="[$$-409]#,##0">
                  <c:v>146.26133333333334</c:v>
                </c:pt>
                <c:pt idx="6701" formatCode="[$$-409]#,##0">
                  <c:v>73.298666666666662</c:v>
                </c:pt>
                <c:pt idx="6702" formatCode="[$$-409]#,##0">
                  <c:v>129.04266666666666</c:v>
                </c:pt>
                <c:pt idx="6703" formatCode="[$$-409]#,##0">
                  <c:v>76.474000000000004</c:v>
                </c:pt>
                <c:pt idx="6704" formatCode="[$$-409]#,##0">
                  <c:v>122.33</c:v>
                </c:pt>
                <c:pt idx="6705" formatCode="[$$-409]#,##0">
                  <c:v>223.02866666666668</c:v>
                </c:pt>
                <c:pt idx="6706" formatCode="[$$-409]#,##0">
                  <c:v>223.82866666666666</c:v>
                </c:pt>
                <c:pt idx="6707" formatCode="[$$-409]#,##0">
                  <c:v>470.45</c:v>
                </c:pt>
                <c:pt idx="6708" formatCode="[$$-409]#,##0">
                  <c:v>374.00733333333341</c:v>
                </c:pt>
                <c:pt idx="6709" formatCode="[$$-409]#,##0">
                  <c:v>462.70400000000001</c:v>
                </c:pt>
                <c:pt idx="6710" formatCode="[$$-409]#,##0">
                  <c:v>171.39466666666669</c:v>
                </c:pt>
                <c:pt idx="6711" formatCode="[$$-409]#,##0">
                  <c:v>183.39466666666667</c:v>
                </c:pt>
                <c:pt idx="6712" formatCode="[$$-409]#,##0">
                  <c:v>110.86399999999999</c:v>
                </c:pt>
                <c:pt idx="6713" formatCode="[$$-409]#,##0">
                  <c:v>120.64799999999998</c:v>
                </c:pt>
                <c:pt idx="6714" formatCode="[$$-409]#,##0">
                  <c:v>63.608000000000004</c:v>
                </c:pt>
                <c:pt idx="6715" formatCode="[$$-409]#,##0">
                  <c:v>54.832000000000001</c:v>
                </c:pt>
                <c:pt idx="6716" formatCode="[$$-409]#,##0">
                  <c:v>50.383999999999993</c:v>
                </c:pt>
                <c:pt idx="6717" formatCode="[$$-409]#,##0">
                  <c:v>71.946666666666658</c:v>
                </c:pt>
                <c:pt idx="6718" formatCode="[$$-409]#,##0">
                  <c:v>73.594666666666669</c:v>
                </c:pt>
                <c:pt idx="6719" formatCode="[$$-409]#,##0">
                  <c:v>114.93799999999999</c:v>
                </c:pt>
                <c:pt idx="6720" formatCode="[$$-409]#,##0">
                  <c:v>69.404666666666671</c:v>
                </c:pt>
                <c:pt idx="6721" formatCode="[$$-409]#,##0">
                  <c:v>63.336666666666666</c:v>
                </c:pt>
                <c:pt idx="6722" formatCode="[$$-409]#,##0">
                  <c:v>18.293333333333333</c:v>
                </c:pt>
                <c:pt idx="6723" formatCode="[$$-409]#,##0">
                  <c:v>14.01</c:v>
                </c:pt>
                <c:pt idx="6724" formatCode="[$$-409]#,##0">
                  <c:v>12.12</c:v>
                </c:pt>
                <c:pt idx="6725" formatCode="[$$-409]#,##0">
                  <c:v>14.081333333333333</c:v>
                </c:pt>
                <c:pt idx="6726" formatCode="[$$-409]#,##0">
                  <c:v>69.658000000000001</c:v>
                </c:pt>
                <c:pt idx="6727" formatCode="[$$-409]#,##0">
                  <c:v>82.8</c:v>
                </c:pt>
                <c:pt idx="6728" formatCode="[$$-409]#,##0">
                  <c:v>77.941666666666663</c:v>
                </c:pt>
                <c:pt idx="6729" formatCode="[$$-409]#,##0">
                  <c:v>233.25366666666665</c:v>
                </c:pt>
                <c:pt idx="6730" formatCode="[$$-409]#,##0">
                  <c:v>223.33366666666666</c:v>
                </c:pt>
                <c:pt idx="6731" formatCode="[$$-409]#,##0">
                  <c:v>280.46933333333328</c:v>
                </c:pt>
                <c:pt idx="6732" formatCode="[$$-409]#,##0">
                  <c:v>76.901333333333341</c:v>
                </c:pt>
                <c:pt idx="6733" formatCode="[$$-409]#,##0">
                  <c:v>73.888000000000005</c:v>
                </c:pt>
                <c:pt idx="6734" formatCode="[$$-409]#,##0">
                  <c:v>52.629333333333335</c:v>
                </c:pt>
                <c:pt idx="6735" formatCode="[$$-409]#,##0">
                  <c:v>234.98866666666666</c:v>
                </c:pt>
                <c:pt idx="6736" formatCode="[$$-409]#,##0">
                  <c:v>281.31</c:v>
                </c:pt>
                <c:pt idx="6737" formatCode="[$$-409]#,##0">
                  <c:v>259.40066666666667</c:v>
                </c:pt>
                <c:pt idx="6738" formatCode="[$$-409]#,##0">
                  <c:v>100.43866666666668</c:v>
                </c:pt>
                <c:pt idx="6739" formatCode="[$$-409]#,##0">
                  <c:v>170.14266666666666</c:v>
                </c:pt>
                <c:pt idx="6740" formatCode="[$$-409]#,##0">
                  <c:v>158.59599999999998</c:v>
                </c:pt>
                <c:pt idx="6741" formatCode="[$$-409]#,##0">
                  <c:v>165.1</c:v>
                </c:pt>
                <c:pt idx="6742" formatCode="[$$-409]#,##0">
                  <c:v>57.135999999999996</c:v>
                </c:pt>
                <c:pt idx="6743" formatCode="[$$-409]#,##0">
                  <c:v>212.65599999999998</c:v>
                </c:pt>
                <c:pt idx="6744" formatCode="[$$-409]#,##0">
                  <c:v>179.91733333333332</c:v>
                </c:pt>
                <c:pt idx="6745" formatCode="[$$-409]#,##0">
                  <c:v>377.94066666666669</c:v>
                </c:pt>
                <c:pt idx="6746" formatCode="[$$-409]#,##0">
                  <c:v>222.94066666666666</c:v>
                </c:pt>
                <c:pt idx="6747" formatCode="[$$-409]#,##0">
                  <c:v>220.94733333333338</c:v>
                </c:pt>
                <c:pt idx="6748" formatCode="[$$-409]#,##0">
                  <c:v>49.957333333333338</c:v>
                </c:pt>
                <c:pt idx="6749" formatCode="[$$-409]#,##0">
                  <c:v>85.626666666666665</c:v>
                </c:pt>
                <c:pt idx="6750" formatCode="[$$-409]#,##0">
                  <c:v>82.56</c:v>
                </c:pt>
                <c:pt idx="6751" formatCode="[$$-409]#,##0">
                  <c:v>64.22</c:v>
                </c:pt>
                <c:pt idx="6752" formatCode="[$$-409]#,##0">
                  <c:v>26.22</c:v>
                </c:pt>
                <c:pt idx="6753" formatCode="[$$-409]#,##0">
                  <c:v>115.05333333333334</c:v>
                </c:pt>
                <c:pt idx="6754" formatCode="[$$-409]#,##0">
                  <c:v>110.19999999999999</c:v>
                </c:pt>
                <c:pt idx="6755" formatCode="[$$-409]#,##0">
                  <c:v>278.53333333333336</c:v>
                </c:pt>
                <c:pt idx="6756" formatCode="[$$-409]#,##0">
                  <c:v>318.76666666666665</c:v>
                </c:pt>
                <c:pt idx="6757" formatCode="[$$-409]#,##0">
                  <c:v>330.28666666666669</c:v>
                </c:pt>
                <c:pt idx="6758" formatCode="[$$-409]#,##0">
                  <c:v>170.22533333333334</c:v>
                </c:pt>
                <c:pt idx="6759" formatCode="[$$-409]#,##0">
                  <c:v>129.22533333333334</c:v>
                </c:pt>
                <c:pt idx="6760" formatCode="[$$-409]#,##0">
                  <c:v>186.49333333333334</c:v>
                </c:pt>
                <c:pt idx="6761" formatCode="[$$-409]#,##0">
                  <c:v>185.31466666666665</c:v>
                </c:pt>
                <c:pt idx="6762" formatCode="[$$-409]#,##0">
                  <c:v>106.05733333333335</c:v>
                </c:pt>
                <c:pt idx="6763" formatCode="[$$-409]#,##0">
                  <c:v>475.76933333333335</c:v>
                </c:pt>
                <c:pt idx="6764" formatCode="[$$-409]#,##0">
                  <c:v>571.70866666666666</c:v>
                </c:pt>
                <c:pt idx="6765" formatCode="[$$-409]#,##0">
                  <c:v>565.23933333333332</c:v>
                </c:pt>
                <c:pt idx="6766" formatCode="[$$-409]#,##0">
                  <c:v>115.79266666666666</c:v>
                </c:pt>
                <c:pt idx="6767" formatCode="[$$-409]#,##0">
                  <c:v>75.510000000000005</c:v>
                </c:pt>
                <c:pt idx="6768" formatCode="[$$-409]#,##0">
                  <c:v>82.056666666666672</c:v>
                </c:pt>
                <c:pt idx="6769" formatCode="[$$-409]#,##0">
                  <c:v>217.00333333333333</c:v>
                </c:pt>
                <c:pt idx="6770" formatCode="[$$-409]#,##0">
                  <c:v>155.93499999999997</c:v>
                </c:pt>
                <c:pt idx="6771" formatCode="[$$-409]#,##0">
                  <c:v>146.70566666666664</c:v>
                </c:pt>
                <c:pt idx="6772" formatCode="[$$-409]#,##0">
                  <c:v>8.2976666666666663</c:v>
                </c:pt>
                <c:pt idx="6773" formatCode="[$$-409]#,##0">
                  <c:v>16.922666666666668</c:v>
                </c:pt>
                <c:pt idx="6774" formatCode="[$$-409]#,##0">
                  <c:v>20.232000000000003</c:v>
                </c:pt>
                <c:pt idx="6775" formatCode="[$$-409]#,##0">
                  <c:v>49.991999999999997</c:v>
                </c:pt>
                <c:pt idx="6776" formatCode="[$$-409]#,##0">
                  <c:v>187.00200000000004</c:v>
                </c:pt>
                <c:pt idx="6777" formatCode="[$$-409]#,##0">
                  <c:v>296.10200000000003</c:v>
                </c:pt>
                <c:pt idx="6778" formatCode="[$$-409]#,##0">
                  <c:v>269.87</c:v>
                </c:pt>
                <c:pt idx="6779" formatCode="[$$-409]#,##0">
                  <c:v>124.15333333333332</c:v>
                </c:pt>
                <c:pt idx="6780" formatCode="[$$-409]#,##0">
                  <c:v>28.666666666666668</c:v>
                </c:pt>
                <c:pt idx="6781" formatCode="[$$-409]#,##0">
                  <c:v>30.445333333333334</c:v>
                </c:pt>
                <c:pt idx="6782" formatCode="[$$-409]#,##0">
                  <c:v>38.776000000000003</c:v>
                </c:pt>
                <c:pt idx="6783" formatCode="[$$-409]#,##0">
                  <c:v>65.478666666666655</c:v>
                </c:pt>
                <c:pt idx="6784" formatCode="[$$-409]#,##0">
                  <c:v>145.41999999999999</c:v>
                </c:pt>
                <c:pt idx="6785" formatCode="[$$-409]#,##0">
                  <c:v>139.74800000000002</c:v>
                </c:pt>
                <c:pt idx="6786" formatCode="[$$-409]#,##0">
                  <c:v>136.86199999999999</c:v>
                </c:pt>
                <c:pt idx="6787" formatCode="[$$-409]#,##0">
                  <c:v>73.531999999999996</c:v>
                </c:pt>
                <c:pt idx="6788" formatCode="[$$-409]#,##0">
                  <c:v>113.532</c:v>
                </c:pt>
                <c:pt idx="6789" formatCode="[$$-409]#,##0">
                  <c:v>72.995333333333335</c:v>
                </c:pt>
                <c:pt idx="6790" formatCode="[$$-409]#,##0">
                  <c:v>53.011999999999993</c:v>
                </c:pt>
                <c:pt idx="6791" formatCode="[$$-409]#,##0">
                  <c:v>27.08</c:v>
                </c:pt>
                <c:pt idx="6792" formatCode="[$$-409]#,##0">
                  <c:v>31.469333333333335</c:v>
                </c:pt>
                <c:pt idx="6793" formatCode="[$$-409]#,##0">
                  <c:v>108.13466666666666</c:v>
                </c:pt>
                <c:pt idx="6794" formatCode="[$$-409]#,##0">
                  <c:v>98.656000000000006</c:v>
                </c:pt>
                <c:pt idx="6795" formatCode="[$$-409]#,##0">
                  <c:v>98.194666666666663</c:v>
                </c:pt>
                <c:pt idx="6796" formatCode="[$$-409]#,##0">
                  <c:v>19.468666666666667</c:v>
                </c:pt>
                <c:pt idx="6797" formatCode="[$$-409]#,##0">
                  <c:v>10.593999999999999</c:v>
                </c:pt>
                <c:pt idx="6798" formatCode="[$$-409]#,##0">
                  <c:v>15.707666666666668</c:v>
                </c:pt>
                <c:pt idx="6799" formatCode="[$$-409]#,##0">
                  <c:v>104.43166666666667</c:v>
                </c:pt>
                <c:pt idx="6800" formatCode="[$$-409]#,##0">
                  <c:v>116.84500000000001</c:v>
                </c:pt>
                <c:pt idx="6801" formatCode="[$$-409]#,##0">
                  <c:v>138.63000000000002</c:v>
                </c:pt>
                <c:pt idx="6802" formatCode="[$$-409]#,##0">
                  <c:v>64.629333333333321</c:v>
                </c:pt>
                <c:pt idx="6803" formatCode="[$$-409]#,##0">
                  <c:v>82.915999999999997</c:v>
                </c:pt>
                <c:pt idx="6804" formatCode="[$$-409]#,##0">
                  <c:v>52.636000000000003</c:v>
                </c:pt>
                <c:pt idx="6805" formatCode="[$$-409]#,##0">
                  <c:v>37.931999999999995</c:v>
                </c:pt>
                <c:pt idx="6806" formatCode="[$$-409]#,##0">
                  <c:v>37.397333333333336</c:v>
                </c:pt>
                <c:pt idx="6807" formatCode="[$$-409]#,##0">
                  <c:v>41.537333333333329</c:v>
                </c:pt>
                <c:pt idx="6808" formatCode="[$$-409]#,##0">
                  <c:v>41.545999999999999</c:v>
                </c:pt>
                <c:pt idx="6809" formatCode="[$$-409]#,##0">
                  <c:v>12.949</c:v>
                </c:pt>
                <c:pt idx="6810" formatCode="[$$-409]#,##0">
                  <c:v>43.279666666666664</c:v>
                </c:pt>
                <c:pt idx="6811" formatCode="[$$-409]#,##0">
                  <c:v>48.089666666666666</c:v>
                </c:pt>
                <c:pt idx="6812" formatCode="[$$-409]#,##0">
                  <c:v>86.54</c:v>
                </c:pt>
                <c:pt idx="6813" formatCode="[$$-409]#,##0">
                  <c:v>129.13933333333333</c:v>
                </c:pt>
                <c:pt idx="6814" formatCode="[$$-409]#,##0">
                  <c:v>125.11533333333334</c:v>
                </c:pt>
                <c:pt idx="6815" formatCode="[$$-409]#,##0">
                  <c:v>88.436666666666667</c:v>
                </c:pt>
                <c:pt idx="6816" formatCode="[$$-409]#,##0">
                  <c:v>1096.8386666666668</c:v>
                </c:pt>
                <c:pt idx="6817" formatCode="[$$-409]#,##0">
                  <c:v>1095.3186666666668</c:v>
                </c:pt>
                <c:pt idx="6818" formatCode="[$$-409]#,##0">
                  <c:v>1092.008</c:v>
                </c:pt>
                <c:pt idx="6819" formatCode="[$$-409]#,##0">
                  <c:v>41.006666666666668</c:v>
                </c:pt>
                <c:pt idx="6820" formatCode="[$$-409]#,##0">
                  <c:v>41.43333333333333</c:v>
                </c:pt>
                <c:pt idx="6821" formatCode="[$$-409]#,##0">
                  <c:v>94.810666666666677</c:v>
                </c:pt>
                <c:pt idx="6822" formatCode="[$$-409]#,##0">
                  <c:v>89.839999999999989</c:v>
                </c:pt>
                <c:pt idx="6823" formatCode="[$$-409]#,##0">
                  <c:v>208.38</c:v>
                </c:pt>
                <c:pt idx="6824" formatCode="[$$-409]#,##0">
                  <c:v>163.17333333333332</c:v>
                </c:pt>
                <c:pt idx="6825" formatCode="[$$-409]#,##0">
                  <c:v>5963.670000000001</c:v>
                </c:pt>
                <c:pt idx="6826" formatCode="[$$-409]#,##0">
                  <c:v>6089.47</c:v>
                </c:pt>
                <c:pt idx="6827" formatCode="[$$-409]#,##0">
                  <c:v>6090.0999999999995</c:v>
                </c:pt>
                <c:pt idx="6828" formatCode="[$$-409]#,##0">
                  <c:v>268.10333333333335</c:v>
                </c:pt>
                <c:pt idx="6829" formatCode="[$$-409]#,##0">
                  <c:v>88.766666666666666</c:v>
                </c:pt>
                <c:pt idx="6830" formatCode="[$$-409]#,##0">
                  <c:v>83.13666666666667</c:v>
                </c:pt>
                <c:pt idx="6831" formatCode="[$$-409]#,##0">
                  <c:v>74.48866666666666</c:v>
                </c:pt>
                <c:pt idx="6832" formatCode="[$$-409]#,##0">
                  <c:v>57.178666666666665</c:v>
                </c:pt>
                <c:pt idx="6833" formatCode="[$$-409]#,##0">
                  <c:v>60.645333333333326</c:v>
                </c:pt>
                <c:pt idx="6834" formatCode="[$$-409]#,##0">
                  <c:v>108.85666666666667</c:v>
                </c:pt>
                <c:pt idx="6835" formatCode="[$$-409]#,##0">
                  <c:v>67.75</c:v>
                </c:pt>
                <c:pt idx="6836" formatCode="[$$-409]#,##0">
                  <c:v>62.163333333333334</c:v>
                </c:pt>
                <c:pt idx="6837" formatCode="[$$-409]#,##0">
                  <c:v>558.17999999999995</c:v>
                </c:pt>
                <c:pt idx="6838" formatCode="[$$-409]#,##0">
                  <c:v>674.34</c:v>
                </c:pt>
                <c:pt idx="6839" formatCode="[$$-409]#,##0">
                  <c:v>675.5773333333334</c:v>
                </c:pt>
                <c:pt idx="6840" formatCode="[$$-409]#,##0">
                  <c:v>135.57733333333331</c:v>
                </c:pt>
                <c:pt idx="6841" formatCode="[$$-409]#,##0">
                  <c:v>15.624000000000001</c:v>
                </c:pt>
                <c:pt idx="6842" formatCode="[$$-409]#,##0">
                  <c:v>33.313333333333333</c:v>
                </c:pt>
                <c:pt idx="6843" formatCode="[$$-409]#,##0">
                  <c:v>379.45333333333332</c:v>
                </c:pt>
                <c:pt idx="6844" formatCode="[$$-409]#,##0">
                  <c:v>535.16666666666663</c:v>
                </c:pt>
                <c:pt idx="6845" formatCode="[$$-409]#,##0">
                  <c:v>523.21333333333325</c:v>
                </c:pt>
                <c:pt idx="6846" formatCode="[$$-409]#,##0">
                  <c:v>188.83733333333336</c:v>
                </c:pt>
                <c:pt idx="6847" formatCode="[$$-409]#,##0">
                  <c:v>54.965333333333341</c:v>
                </c:pt>
                <c:pt idx="6848" formatCode="[$$-409]#,##0">
                  <c:v>64.25866666666667</c:v>
                </c:pt>
                <c:pt idx="6849" formatCode="[$$-409]#,##0">
                  <c:v>567.55466666666678</c:v>
                </c:pt>
                <c:pt idx="6850" formatCode="[$$-409]#,##0">
                  <c:v>577.28333333333342</c:v>
                </c:pt>
                <c:pt idx="6851" formatCode="[$$-409]#,##0">
                  <c:v>577.99</c:v>
                </c:pt>
                <c:pt idx="6852" formatCode="[$$-409]#,##0">
                  <c:v>221.02</c:v>
                </c:pt>
                <c:pt idx="6853" formatCode="[$$-409]#,##0">
                  <c:v>308.32333333333332</c:v>
                </c:pt>
                <c:pt idx="6854" formatCode="[$$-409]#,##0">
                  <c:v>302.63000000000005</c:v>
                </c:pt>
                <c:pt idx="6855" formatCode="[$$-409]#,##0">
                  <c:v>198.61999999999998</c:v>
                </c:pt>
                <c:pt idx="6856" formatCode="[$$-409]#,##0">
                  <c:v>85.346666666666678</c:v>
                </c:pt>
                <c:pt idx="6857" formatCode="[$$-409]#,##0">
                  <c:v>72.819999999999993</c:v>
                </c:pt>
                <c:pt idx="6858" formatCode="[$$-409]#,##0">
                  <c:v>15.473333333333334</c:v>
                </c:pt>
                <c:pt idx="6859" formatCode="[$$-409]#,##0">
                  <c:v>97.723333333333315</c:v>
                </c:pt>
                <c:pt idx="6860" formatCode="[$$-409]#,##0">
                  <c:v>102.94333333333333</c:v>
                </c:pt>
                <c:pt idx="6861" formatCode="[$$-409]#,##0">
                  <c:v>172.09400000000002</c:v>
                </c:pt>
                <c:pt idx="6862" formatCode="[$$-409]#,##0">
                  <c:v>83.92</c:v>
                </c:pt>
                <c:pt idx="6863" formatCode="[$$-409]#,##0">
                  <c:v>80.463999999999999</c:v>
                </c:pt>
                <c:pt idx="6864" formatCode="[$$-409]#,##0">
                  <c:v>38.333333333333336</c:v>
                </c:pt>
                <c:pt idx="6865" formatCode="[$$-409]#,##0">
                  <c:v>119.86733333333332</c:v>
                </c:pt>
                <c:pt idx="6866" formatCode="[$$-409]#,##0">
                  <c:v>126.30466666666666</c:v>
                </c:pt>
                <c:pt idx="6867" formatCode="[$$-409]#,##0">
                  <c:v>1058.0033333333333</c:v>
                </c:pt>
                <c:pt idx="6868" formatCode="[$$-409]#,##0">
                  <c:v>977.33333333333337</c:v>
                </c:pt>
                <c:pt idx="6869" formatCode="[$$-409]#,##0">
                  <c:v>982.51200000000006</c:v>
                </c:pt>
                <c:pt idx="6870" formatCode="[$$-409]#,##0">
                  <c:v>24.144000000000002</c:v>
                </c:pt>
                <c:pt idx="6871" formatCode="[$$-409]#,##0">
                  <c:v>21.483999999999998</c:v>
                </c:pt>
                <c:pt idx="6872" formatCode="[$$-409]#,##0">
                  <c:v>9.2373333333333338</c:v>
                </c:pt>
                <c:pt idx="6873" formatCode="[$$-409]#,##0">
                  <c:v>45.245333333333328</c:v>
                </c:pt>
                <c:pt idx="6874" formatCode="[$$-409]#,##0">
                  <c:v>51.93866666666667</c:v>
                </c:pt>
                <c:pt idx="6875" formatCode="[$$-409]#,##0">
                  <c:v>599.32533333333333</c:v>
                </c:pt>
                <c:pt idx="6876" formatCode="[$$-409]#,##0">
                  <c:v>603.12533333333329</c:v>
                </c:pt>
                <c:pt idx="6877" formatCode="[$$-409]#,##0">
                  <c:v>596.5533333333334</c:v>
                </c:pt>
                <c:pt idx="6878" formatCode="[$$-409]#,##0">
                  <c:v>713.54666666666662</c:v>
                </c:pt>
                <c:pt idx="6879" formatCode="[$$-409]#,##0">
                  <c:v>680.55466666666678</c:v>
                </c:pt>
                <c:pt idx="6880" formatCode="[$$-409]#,##0">
                  <c:v>1316.5733333333335</c:v>
                </c:pt>
                <c:pt idx="6881" formatCode="[$$-409]#,##0">
                  <c:v>697.5100000000001</c:v>
                </c:pt>
                <c:pt idx="6882" formatCode="[$$-409]#,##0">
                  <c:v>724.77666666666664</c:v>
                </c:pt>
                <c:pt idx="6883" formatCode="[$$-409]#,##0">
                  <c:v>942.92333333333329</c:v>
                </c:pt>
                <c:pt idx="6884" formatCode="[$$-409]#,##0">
                  <c:v>906.3653333333333</c:v>
                </c:pt>
                <c:pt idx="6885" formatCode="[$$-409]#,##0">
                  <c:v>954.93066666666675</c:v>
                </c:pt>
                <c:pt idx="6886" formatCode="[$$-409]#,##0">
                  <c:v>105.334</c:v>
                </c:pt>
                <c:pt idx="6887" formatCode="[$$-409]#,##0">
                  <c:v>117.43</c:v>
                </c:pt>
                <c:pt idx="6888" formatCode="[$$-409]#,##0">
                  <c:v>62.69133333333334</c:v>
                </c:pt>
                <c:pt idx="6889" formatCode="[$$-409]#,##0">
                  <c:v>73.328000000000003</c:v>
                </c:pt>
                <c:pt idx="6890" formatCode="[$$-409]#,##0">
                  <c:v>86.860000000000014</c:v>
                </c:pt>
                <c:pt idx="6891" formatCode="[$$-409]#,##0">
                  <c:v>63.606666666666662</c:v>
                </c:pt>
                <c:pt idx="6892" formatCode="[$$-409]#,##0">
                  <c:v>53.393333333333338</c:v>
                </c:pt>
                <c:pt idx="6893" formatCode="[$$-409]#,##0">
                  <c:v>152.74</c:v>
                </c:pt>
                <c:pt idx="6894" formatCode="[$$-409]#,##0">
                  <c:v>155.59333333333333</c:v>
                </c:pt>
                <c:pt idx="6895" formatCode="[$$-409]#,##0">
                  <c:v>230.33666666666667</c:v>
                </c:pt>
                <c:pt idx="6896" formatCode="[$$-409]#,##0">
                  <c:v>96.603999999999999</c:v>
                </c:pt>
                <c:pt idx="6897" formatCode="[$$-409]#,##0">
                  <c:v>285.99433333333332</c:v>
                </c:pt>
                <c:pt idx="6898" formatCode="[$$-409]#,##0">
                  <c:v>207.02966666666666</c:v>
                </c:pt>
                <c:pt idx="6899" formatCode="[$$-409]#,##0">
                  <c:v>390.07899999999995</c:v>
                </c:pt>
                <c:pt idx="6900" formatCode="[$$-409]#,##0">
                  <c:v>989.1819999999999</c:v>
                </c:pt>
                <c:pt idx="6901" formatCode="[$$-409]#,##0">
                  <c:v>991.96333333333325</c:v>
                </c:pt>
                <c:pt idx="6902" formatCode="[$$-409]#,##0">
                  <c:v>807.18266666666671</c:v>
                </c:pt>
                <c:pt idx="6903" formatCode="[$$-409]#,##0">
                  <c:v>85.835999999999999</c:v>
                </c:pt>
                <c:pt idx="6904" formatCode="[$$-409]#,##0">
                  <c:v>84.062666666666658</c:v>
                </c:pt>
                <c:pt idx="6905" formatCode="[$$-409]#,##0">
                  <c:v>95.96</c:v>
                </c:pt>
                <c:pt idx="6906" formatCode="[$$-409]#,##0">
                  <c:v>351.18133333333327</c:v>
                </c:pt>
                <c:pt idx="6907" formatCode="[$$-409]#,##0">
                  <c:v>352.54133333333334</c:v>
                </c:pt>
                <c:pt idx="6908" formatCode="[$$-409]#,##0">
                  <c:v>339.6153333333333</c:v>
                </c:pt>
                <c:pt idx="6909" formatCode="[$$-409]#,##0">
                  <c:v>44.407333333333327</c:v>
                </c:pt>
                <c:pt idx="6910" formatCode="[$$-409]#,##0">
                  <c:v>101.66733333333332</c:v>
                </c:pt>
                <c:pt idx="6911" formatCode="[$$-409]#,##0">
                  <c:v>154.02000000000001</c:v>
                </c:pt>
                <c:pt idx="6912" formatCode="[$$-409]#,##0">
                  <c:v>134.02799999999999</c:v>
                </c:pt>
                <c:pt idx="6913" formatCode="[$$-409]#,##0">
                  <c:v>115.90133333333334</c:v>
                </c:pt>
                <c:pt idx="6914" formatCode="[$$-409]#,##0">
                  <c:v>68.682666666666663</c:v>
                </c:pt>
                <c:pt idx="6915" formatCode="[$$-409]#,##0">
                  <c:v>91.365333333333339</c:v>
                </c:pt>
                <c:pt idx="6916" formatCode="[$$-409]#,##0">
                  <c:v>515.28533333333337</c:v>
                </c:pt>
                <c:pt idx="6917" formatCode="[$$-409]#,##0">
                  <c:v>518.91733333333332</c:v>
                </c:pt>
                <c:pt idx="6918" formatCode="[$$-409]#,##0">
                  <c:v>485.76933333333335</c:v>
                </c:pt>
                <c:pt idx="6919" formatCode="[$$-409]#,##0">
                  <c:v>136.726</c:v>
                </c:pt>
                <c:pt idx="6920" formatCode="[$$-409]#,##0">
                  <c:v>132.78600000000003</c:v>
                </c:pt>
                <c:pt idx="6921" formatCode="[$$-409]#,##0">
                  <c:v>288.44</c:v>
                </c:pt>
                <c:pt idx="6922" formatCode="[$$-409]#,##0">
                  <c:v>171.97000000000003</c:v>
                </c:pt>
                <c:pt idx="6923" formatCode="[$$-409]#,##0">
                  <c:v>174.19666666666669</c:v>
                </c:pt>
                <c:pt idx="6924" formatCode="[$$-409]#,##0">
                  <c:v>237.48266666666666</c:v>
                </c:pt>
                <c:pt idx="6925" formatCode="[$$-409]#,##0">
                  <c:v>241.32266666666666</c:v>
                </c:pt>
                <c:pt idx="6926" formatCode="[$$-409]#,##0">
                  <c:v>264.66266666666667</c:v>
                </c:pt>
                <c:pt idx="6927" formatCode="[$$-409]#,##0">
                  <c:v>44.836666666666673</c:v>
                </c:pt>
                <c:pt idx="6928" formatCode="[$$-409]#,##0">
                  <c:v>325.98466666666667</c:v>
                </c:pt>
                <c:pt idx="6929" formatCode="[$$-409]#,##0">
                  <c:v>301.41800000000001</c:v>
                </c:pt>
                <c:pt idx="6930" formatCode="[$$-409]#,##0">
                  <c:v>298.60600000000005</c:v>
                </c:pt>
                <c:pt idx="6931" formatCode="[$$-409]#,##0">
                  <c:v>19.154</c:v>
                </c:pt>
                <c:pt idx="6932" formatCode="[$$-409]#,##0">
                  <c:v>23.155333333333335</c:v>
                </c:pt>
                <c:pt idx="6933" formatCode="[$$-409]#,##0">
                  <c:v>32.518666666666668</c:v>
                </c:pt>
                <c:pt idx="6934" formatCode="[$$-409]#,##0">
                  <c:v>56.51466666666667</c:v>
                </c:pt>
                <c:pt idx="6935" formatCode="[$$-409]#,##0">
                  <c:v>73.944000000000003</c:v>
                </c:pt>
                <c:pt idx="6936" formatCode="[$$-409]#,##0">
                  <c:v>72.263999999999996</c:v>
                </c:pt>
                <c:pt idx="6937" formatCode="[$$-409]#,##0">
                  <c:v>200.17866666666669</c:v>
                </c:pt>
                <c:pt idx="6938" formatCode="[$$-409]#,##0">
                  <c:v>206.2106666666667</c:v>
                </c:pt>
                <c:pt idx="6939" formatCode="[$$-409]#,##0">
                  <c:v>203.49599999999998</c:v>
                </c:pt>
                <c:pt idx="6940" formatCode="[$$-409]#,##0">
                  <c:v>281.54933333333332</c:v>
                </c:pt>
                <c:pt idx="6941" formatCode="[$$-409]#,##0">
                  <c:v>270.26666666666665</c:v>
                </c:pt>
                <c:pt idx="6942" formatCode="[$$-409]#,##0">
                  <c:v>468.78666666666669</c:v>
                </c:pt>
                <c:pt idx="6943" formatCode="[$$-409]#,##0">
                  <c:v>234.53333333333333</c:v>
                </c:pt>
                <c:pt idx="6944" formatCode="[$$-409]#,##0">
                  <c:v>386.33333333333331</c:v>
                </c:pt>
                <c:pt idx="6945" formatCode="[$$-409]#,##0">
                  <c:v>179.17333333333332</c:v>
                </c:pt>
                <c:pt idx="6946" formatCode="[$$-409]#,##0">
                  <c:v>249.14133333333334</c:v>
                </c:pt>
                <c:pt idx="6947" formatCode="[$$-409]#,##0">
                  <c:v>117.18733333333334</c:v>
                </c:pt>
                <c:pt idx="6948" formatCode="[$$-409]#,##0">
                  <c:v>135.83000000000001</c:v>
                </c:pt>
                <c:pt idx="6949" formatCode="[$$-409]#,##0">
                  <c:v>88.813333333333333</c:v>
                </c:pt>
                <c:pt idx="6950" formatCode="[$$-409]#,##0">
                  <c:v>206.12333333333333</c:v>
                </c:pt>
                <c:pt idx="6951" formatCode="[$$-409]#,##0">
                  <c:v>190.59</c:v>
                </c:pt>
                <c:pt idx="6952" formatCode="[$$-409]#,##0">
                  <c:v>181.78800000000001</c:v>
                </c:pt>
                <c:pt idx="6953" formatCode="[$$-409]#,##0">
                  <c:v>189.77866666666668</c:v>
                </c:pt>
                <c:pt idx="6954" formatCode="[$$-409]#,##0">
                  <c:v>192.95600000000002</c:v>
                </c:pt>
                <c:pt idx="6955" formatCode="[$$-409]#,##0">
                  <c:v>187.23333333333332</c:v>
                </c:pt>
                <c:pt idx="6956" formatCode="[$$-409]#,##0">
                  <c:v>36.496666666666663</c:v>
                </c:pt>
                <c:pt idx="6957" formatCode="[$$-409]#,##0">
                  <c:v>34.553333333333335</c:v>
                </c:pt>
                <c:pt idx="6958" formatCode="[$$-409]#,##0">
                  <c:v>71.36</c:v>
                </c:pt>
                <c:pt idx="6959" formatCode="[$$-409]#,##0">
                  <c:v>58.43</c:v>
                </c:pt>
                <c:pt idx="6960" formatCode="[$$-409]#,##0">
                  <c:v>55.860000000000007</c:v>
                </c:pt>
                <c:pt idx="6961" formatCode="[$$-409]#,##0">
                  <c:v>10.32</c:v>
                </c:pt>
                <c:pt idx="6962" formatCode="[$$-409]#,##0">
                  <c:v>13.44</c:v>
                </c:pt>
                <c:pt idx="6963" formatCode="[$$-409]#,##0">
                  <c:v>18.873333333333331</c:v>
                </c:pt>
                <c:pt idx="6964" formatCode="[$$-409]#,##0">
                  <c:v>40.800000000000004</c:v>
                </c:pt>
                <c:pt idx="6965" formatCode="[$$-409]#,##0">
                  <c:v>35.513333333333335</c:v>
                </c:pt>
                <c:pt idx="6966" formatCode="[$$-409]#,##0">
                  <c:v>47.52</c:v>
                </c:pt>
                <c:pt idx="6967" formatCode="[$$-409]#,##0">
                  <c:v>297.18333333333334</c:v>
                </c:pt>
                <c:pt idx="6968" formatCode="[$$-409]#,##0">
                  <c:v>303.31333333333333</c:v>
                </c:pt>
                <c:pt idx="6969" formatCode="[$$-409]#,##0">
                  <c:v>287.48133333333334</c:v>
                </c:pt>
                <c:pt idx="6970" formatCode="[$$-409]#,##0">
                  <c:v>42.352666666666671</c:v>
                </c:pt>
                <c:pt idx="6971" formatCode="[$$-409]#,##0">
                  <c:v>191.376</c:v>
                </c:pt>
                <c:pt idx="6972" formatCode="[$$-409]#,##0">
                  <c:v>193.22799999999998</c:v>
                </c:pt>
                <c:pt idx="6973" formatCode="[$$-409]#,##0">
                  <c:v>173.94800000000001</c:v>
                </c:pt>
                <c:pt idx="6974" formatCode="[$$-409]#,##0">
                  <c:v>18.609333333333336</c:v>
                </c:pt>
                <c:pt idx="6975" formatCode="[$$-409]#,##0">
                  <c:v>219.80266666666668</c:v>
                </c:pt>
                <c:pt idx="6976" formatCode="[$$-409]#,##0">
                  <c:v>229.21466666666666</c:v>
                </c:pt>
                <c:pt idx="6977" formatCode="[$$-409]#,##0">
                  <c:v>243.53666666666666</c:v>
                </c:pt>
                <c:pt idx="6978" formatCode="[$$-409]#,##0">
                  <c:v>87.916666666666671</c:v>
                </c:pt>
                <c:pt idx="6979" formatCode="[$$-409]#,##0">
                  <c:v>69.896666666666661</c:v>
                </c:pt>
                <c:pt idx="6980" formatCode="[$$-409]#,##0">
                  <c:v>63.666666666666664</c:v>
                </c:pt>
                <c:pt idx="6981" formatCode="[$$-409]#,##0">
                  <c:v>20.066666666666666</c:v>
                </c:pt>
                <c:pt idx="6982" formatCode="[$$-409]#,##0">
                  <c:v>21.02</c:v>
                </c:pt>
                <c:pt idx="6983" formatCode="[$$-409]#,##0">
                  <c:v>136.54</c:v>
                </c:pt>
                <c:pt idx="6984" formatCode="[$$-409]#,##0">
                  <c:v>138.34666666666666</c:v>
                </c:pt>
                <c:pt idx="6985" formatCode="[$$-409]#,##0">
                  <c:v>139.40666666666667</c:v>
                </c:pt>
                <c:pt idx="6986" formatCode="[$$-409]#,##0">
                  <c:v>22.626666666666665</c:v>
                </c:pt>
                <c:pt idx="6987" formatCode="[$$-409]#,##0">
                  <c:v>398.8266666666666</c:v>
                </c:pt>
                <c:pt idx="6988" formatCode="[$$-409]#,##0">
                  <c:v>395.30400000000003</c:v>
                </c:pt>
                <c:pt idx="6989" formatCode="[$$-409]#,##0">
                  <c:v>401.31400000000002</c:v>
                </c:pt>
                <c:pt idx="6990" formatCode="[$$-409]#,##0">
                  <c:v>90.673999999999992</c:v>
                </c:pt>
                <c:pt idx="6991" formatCode="[$$-409]#,##0">
                  <c:v>152.38999999999999</c:v>
                </c:pt>
                <c:pt idx="6992" formatCode="[$$-409]#,##0">
                  <c:v>226.20000000000002</c:v>
                </c:pt>
                <c:pt idx="6993" formatCode="[$$-409]#,##0">
                  <c:v>160.1</c:v>
                </c:pt>
                <c:pt idx="6994" formatCode="[$$-409]#,##0">
                  <c:v>108.27999999999999</c:v>
                </c:pt>
                <c:pt idx="6995" formatCode="[$$-409]#,##0">
                  <c:v>24.27333333333333</c:v>
                </c:pt>
                <c:pt idx="6996" formatCode="[$$-409]#,##0">
                  <c:v>73.597333333333339</c:v>
                </c:pt>
                <c:pt idx="6997" formatCode="[$$-409]#,##0">
                  <c:v>67.557333333333347</c:v>
                </c:pt>
                <c:pt idx="6998" formatCode="[$$-409]#,##0">
                  <c:v>132.42400000000001</c:v>
                </c:pt>
                <c:pt idx="6999" formatCode="[$$-409]#,##0">
                  <c:v>82.38666666666667</c:v>
                </c:pt>
                <c:pt idx="7000" formatCode="[$$-409]#,##0">
                  <c:v>200.31466666666665</c:v>
                </c:pt>
                <c:pt idx="7001" formatCode="[$$-409]#,##0">
                  <c:v>227.24800000000002</c:v>
                </c:pt>
                <c:pt idx="7002" formatCode="[$$-409]#,##0">
                  <c:v>241.81333333333336</c:v>
                </c:pt>
                <c:pt idx="7003" formatCode="[$$-409]#,##0">
                  <c:v>121.29333333333335</c:v>
                </c:pt>
                <c:pt idx="7004" formatCode="[$$-409]#,##0">
                  <c:v>93.267999999999986</c:v>
                </c:pt>
                <c:pt idx="7005" formatCode="[$$-409]#,##0">
                  <c:v>72.963999999999999</c:v>
                </c:pt>
                <c:pt idx="7006" formatCode="[$$-409]#,##0">
                  <c:v>75.512</c:v>
                </c:pt>
                <c:pt idx="7007" formatCode="[$$-409]#,##0">
                  <c:v>206.60999999999999</c:v>
                </c:pt>
                <c:pt idx="7008" formatCode="[$$-409]#,##0">
                  <c:v>212.42333333333332</c:v>
                </c:pt>
                <c:pt idx="7009" formatCode="[$$-409]#,##0">
                  <c:v>214.13400000000001</c:v>
                </c:pt>
                <c:pt idx="7010" formatCode="[$$-409]#,##0">
                  <c:v>16.327999999999999</c:v>
                </c:pt>
                <c:pt idx="7011" formatCode="[$$-409]#,##0">
                  <c:v>77.053333333333327</c:v>
                </c:pt>
                <c:pt idx="7012" formatCode="[$$-409]#,##0">
                  <c:v>120.48566666666666</c:v>
                </c:pt>
                <c:pt idx="7013" formatCode="[$$-409]#,##0">
                  <c:v>167.72566666666668</c:v>
                </c:pt>
                <c:pt idx="7014" formatCode="[$$-409]#,##0">
                  <c:v>109.32566666666666</c:v>
                </c:pt>
                <c:pt idx="7015" formatCode="[$$-409]#,##0">
                  <c:v>255.89666666666668</c:v>
                </c:pt>
                <c:pt idx="7016" formatCode="[$$-409]#,##0">
                  <c:v>211.95666666666671</c:v>
                </c:pt>
                <c:pt idx="7017" formatCode="[$$-409]#,##0">
                  <c:v>209.58000000000004</c:v>
                </c:pt>
                <c:pt idx="7018" formatCode="[$$-409]#,##0">
                  <c:v>18.773999999999997</c:v>
                </c:pt>
                <c:pt idx="7019" formatCode="[$$-409]#,##0">
                  <c:v>16.060666666666666</c:v>
                </c:pt>
                <c:pt idx="7020" formatCode="[$$-409]#,##0">
                  <c:v>8.8586666666666662</c:v>
                </c:pt>
                <c:pt idx="7021" formatCode="[$$-409]#,##0">
                  <c:v>51.554666666666662</c:v>
                </c:pt>
                <c:pt idx="7022" formatCode="[$$-409]#,##0">
                  <c:v>59.655999999999985</c:v>
                </c:pt>
                <c:pt idx="7023" formatCode="[$$-409]#,##0">
                  <c:v>132.6</c:v>
                </c:pt>
                <c:pt idx="7024" formatCode="[$$-409]#,##0">
                  <c:v>160.54</c:v>
                </c:pt>
                <c:pt idx="7025" formatCode="[$$-409]#,##0">
                  <c:v>165.58533333333335</c:v>
                </c:pt>
                <c:pt idx="7026" formatCode="[$$-409]#,##0">
                  <c:v>92.973333333333343</c:v>
                </c:pt>
                <c:pt idx="7027" formatCode="[$$-409]#,##0">
                  <c:v>28.453333333333333</c:v>
                </c:pt>
                <c:pt idx="7028" formatCode="[$$-409]#,##0">
                  <c:v>22.419999999999998</c:v>
                </c:pt>
                <c:pt idx="7029" formatCode="[$$-409]#,##0">
                  <c:v>32.68</c:v>
                </c:pt>
                <c:pt idx="7030" formatCode="[$$-409]#,##0">
                  <c:v>52.359999999999992</c:v>
                </c:pt>
                <c:pt idx="7031" formatCode="[$$-409]#,##0">
                  <c:v>124.86200000000001</c:v>
                </c:pt>
                <c:pt idx="7032" formatCode="[$$-409]#,##0">
                  <c:v>131.19800000000001</c:v>
                </c:pt>
                <c:pt idx="7033" formatCode="[$$-409]#,##0">
                  <c:v>111.96199999999999</c:v>
                </c:pt>
                <c:pt idx="7034" formatCode="[$$-409]#,##0">
                  <c:v>204.54400000000001</c:v>
                </c:pt>
                <c:pt idx="7035" formatCode="[$$-409]#,##0">
                  <c:v>346.20266666666663</c:v>
                </c:pt>
                <c:pt idx="7036" formatCode="[$$-409]#,##0">
                  <c:v>338.77866666666665</c:v>
                </c:pt>
                <c:pt idx="7037" formatCode="[$$-409]#,##0">
                  <c:v>170.29466666666664</c:v>
                </c:pt>
                <c:pt idx="7038" formatCode="[$$-409]#,##0">
                  <c:v>65.873333333333335</c:v>
                </c:pt>
                <c:pt idx="7039" formatCode="[$$-409]#,##0">
                  <c:v>69.825333333333333</c:v>
                </c:pt>
                <c:pt idx="7040" formatCode="[$$-409]#,##0">
                  <c:v>105.29866666666668</c:v>
                </c:pt>
                <c:pt idx="7041" formatCode="[$$-409]#,##0">
                  <c:v>249.71533333333332</c:v>
                </c:pt>
                <c:pt idx="7042" formatCode="[$$-409]#,##0">
                  <c:v>307.69133333333338</c:v>
                </c:pt>
                <c:pt idx="7043" formatCode="[$$-409]#,##0">
                  <c:v>269.29933333333332</c:v>
                </c:pt>
                <c:pt idx="7044" formatCode="[$$-409]#,##0">
                  <c:v>72.391999999999996</c:v>
                </c:pt>
                <c:pt idx="7045" formatCode="[$$-409]#,##0">
                  <c:v>39.341333333333331</c:v>
                </c:pt>
                <c:pt idx="7046" formatCode="[$$-409]#,##0">
                  <c:v>169.6</c:v>
                </c:pt>
                <c:pt idx="7047" formatCode="[$$-409]#,##0">
                  <c:v>171.70133333333331</c:v>
                </c:pt>
                <c:pt idx="7048" formatCode="[$$-409]#,##0">
                  <c:v>143.36266666666668</c:v>
                </c:pt>
                <c:pt idx="7049" formatCode="[$$-409]#,##0">
                  <c:v>79.909333333333336</c:v>
                </c:pt>
                <c:pt idx="7050" formatCode="[$$-409]#,##0">
                  <c:v>82.498666666666665</c:v>
                </c:pt>
                <c:pt idx="7051" formatCode="[$$-409]#,##0">
                  <c:v>87.966666666666654</c:v>
                </c:pt>
                <c:pt idx="7052" formatCode="[$$-409]#,##0">
                  <c:v>58.086666666666666</c:v>
                </c:pt>
                <c:pt idx="7053" formatCode="[$$-409]#,##0">
                  <c:v>171.62</c:v>
                </c:pt>
                <c:pt idx="7054" formatCode="[$$-409]#,##0">
                  <c:v>173.22933333333333</c:v>
                </c:pt>
                <c:pt idx="7055" formatCode="[$$-409]#,##0">
                  <c:v>174.13866666666669</c:v>
                </c:pt>
                <c:pt idx="7056" formatCode="[$$-409]#,##0">
                  <c:v>350.21066666666667</c:v>
                </c:pt>
                <c:pt idx="7057" formatCode="[$$-409]#,##0">
                  <c:v>355.01466666666664</c:v>
                </c:pt>
                <c:pt idx="7058" formatCode="[$$-409]#,##0">
                  <c:v>341.92533333333336</c:v>
                </c:pt>
                <c:pt idx="7059" formatCode="[$$-409]#,##0">
                  <c:v>46.503999999999998</c:v>
                </c:pt>
                <c:pt idx="7060" formatCode="[$$-409]#,##0">
                  <c:v>33.812000000000005</c:v>
                </c:pt>
                <c:pt idx="7061" formatCode="[$$-409]#,##0">
                  <c:v>15.269333333333334</c:v>
                </c:pt>
                <c:pt idx="7062" formatCode="[$$-409]#,##0">
                  <c:v>15.381333333333332</c:v>
                </c:pt>
                <c:pt idx="7063" formatCode="[$$-409]#,##0">
                  <c:v>22.223333333333333</c:v>
                </c:pt>
                <c:pt idx="7064" formatCode="[$$-409]#,##0">
                  <c:v>433.40266666666662</c:v>
                </c:pt>
                <c:pt idx="7065" formatCode="[$$-409]#,##0">
                  <c:v>444.29333333333335</c:v>
                </c:pt>
                <c:pt idx="7066" formatCode="[$$-409]#,##0">
                  <c:v>434.05799999999999</c:v>
                </c:pt>
                <c:pt idx="7067" formatCode="[$$-409]#,##0">
                  <c:v>41.166666666666664</c:v>
                </c:pt>
                <c:pt idx="7068" formatCode="[$$-409]#,##0">
                  <c:v>30.200000000000003</c:v>
                </c:pt>
                <c:pt idx="7069" formatCode="[$$-409]#,##0">
                  <c:v>32.628000000000007</c:v>
                </c:pt>
                <c:pt idx="7070" formatCode="[$$-409]#,##0">
                  <c:v>6.5586666666666673</c:v>
                </c:pt>
                <c:pt idx="7071" formatCode="[$$-409]#,##0">
                  <c:v>6.293333333333333</c:v>
                </c:pt>
                <c:pt idx="7072" formatCode="[$$-409]#,##0">
                  <c:v>61.850666666666662</c:v>
                </c:pt>
                <c:pt idx="7073" formatCode="[$$-409]#,##0">
                  <c:v>61.951999999999998</c:v>
                </c:pt>
                <c:pt idx="7074" formatCode="[$$-409]#,##0">
                  <c:v>64.671999999999997</c:v>
                </c:pt>
                <c:pt idx="7075" formatCode="[$$-409]#,##0">
                  <c:v>24.331999999999997</c:v>
                </c:pt>
                <c:pt idx="7076" formatCode="[$$-409]#,##0">
                  <c:v>30.385000000000002</c:v>
                </c:pt>
                <c:pt idx="7077" formatCode="[$$-409]#,##0">
                  <c:v>129.08900000000003</c:v>
                </c:pt>
                <c:pt idx="7078" formatCode="[$$-409]#,##0">
                  <c:v>117.27433333333335</c:v>
                </c:pt>
                <c:pt idx="7079" formatCode="[$$-409]#,##0">
                  <c:v>267.14333333333337</c:v>
                </c:pt>
                <c:pt idx="7080" formatCode="[$$-409]#,##0">
                  <c:v>501.55133333333333</c:v>
                </c:pt>
                <c:pt idx="7081" formatCode="[$$-409]#,##0">
                  <c:v>500.80599999999998</c:v>
                </c:pt>
                <c:pt idx="7082" formatCode="[$$-409]#,##0">
                  <c:v>344.4733333333333</c:v>
                </c:pt>
                <c:pt idx="7083" formatCode="[$$-409]#,##0">
                  <c:v>548.97733333333338</c:v>
                </c:pt>
                <c:pt idx="7084" formatCode="[$$-409]#,##0">
                  <c:v>546.10233333333338</c:v>
                </c:pt>
                <c:pt idx="7085" formatCode="[$$-409]#,##0">
                  <c:v>608.56100000000004</c:v>
                </c:pt>
                <c:pt idx="7086" formatCode="[$$-409]#,##0">
                  <c:v>99.786999999999992</c:v>
                </c:pt>
                <c:pt idx="7087" formatCode="[$$-409]#,##0">
                  <c:v>123.37533333333333</c:v>
                </c:pt>
                <c:pt idx="7088" formatCode="[$$-409]#,##0">
                  <c:v>99.73</c:v>
                </c:pt>
                <c:pt idx="7089" formatCode="[$$-409]#,##0">
                  <c:v>101.88</c:v>
                </c:pt>
                <c:pt idx="7090" formatCode="[$$-409]#,##0">
                  <c:v>129.90666666666667</c:v>
                </c:pt>
                <c:pt idx="7091" formatCode="[$$-409]#,##0">
                  <c:v>104.17333333333333</c:v>
                </c:pt>
                <c:pt idx="7092" formatCode="[$$-409]#,##0">
                  <c:v>85.916666666666671</c:v>
                </c:pt>
                <c:pt idx="7093" formatCode="[$$-409]#,##0">
                  <c:v>191.42066666666665</c:v>
                </c:pt>
                <c:pt idx="7094" formatCode="[$$-409]#,##0">
                  <c:v>226.0633333333333</c:v>
                </c:pt>
                <c:pt idx="7095" formatCode="[$$-409]#,##0">
                  <c:v>301.14133333333331</c:v>
                </c:pt>
                <c:pt idx="7096" formatCode="[$$-409]#,##0">
                  <c:v>149.59733333333332</c:v>
                </c:pt>
                <c:pt idx="7097" formatCode="[$$-409]#,##0">
                  <c:v>207.02133333333333</c:v>
                </c:pt>
                <c:pt idx="7098" formatCode="[$$-409]#,##0">
                  <c:v>185.64</c:v>
                </c:pt>
                <c:pt idx="7099" formatCode="[$$-409]#,##0">
                  <c:v>185.02399999999997</c:v>
                </c:pt>
                <c:pt idx="7100" formatCode="[$$-409]#,##0">
                  <c:v>85.25333333333333</c:v>
                </c:pt>
                <c:pt idx="7101" formatCode="[$$-409]#,##0">
                  <c:v>16.563333333333336</c:v>
                </c:pt>
                <c:pt idx="7102" formatCode="[$$-409]#,##0">
                  <c:v>149.10600000000002</c:v>
                </c:pt>
                <c:pt idx="7103" formatCode="[$$-409]#,##0">
                  <c:v>395.92866666666669</c:v>
                </c:pt>
                <c:pt idx="7104" formatCode="[$$-409]#,##0">
                  <c:v>406.66666666666669</c:v>
                </c:pt>
                <c:pt idx="7105" formatCode="[$$-409]#,##0">
                  <c:v>307.07599999999996</c:v>
                </c:pt>
                <c:pt idx="7106" formatCode="[$$-409]#,##0">
                  <c:v>62.363999999999997</c:v>
                </c:pt>
                <c:pt idx="7107" formatCode="[$$-409]#,##0">
                  <c:v>50.529333333333334</c:v>
                </c:pt>
                <c:pt idx="7108" formatCode="[$$-409]#,##0">
                  <c:v>163.04666666666665</c:v>
                </c:pt>
                <c:pt idx="7109" formatCode="[$$-409]#,##0">
                  <c:v>156.97333333333333</c:v>
                </c:pt>
                <c:pt idx="7110" formatCode="[$$-409]#,##0">
                  <c:v>179.86666666666667</c:v>
                </c:pt>
                <c:pt idx="7111" formatCode="[$$-409]#,##0">
                  <c:v>44.873333333333335</c:v>
                </c:pt>
                <c:pt idx="7112" formatCode="[$$-409]#,##0">
                  <c:v>45.379999999999995</c:v>
                </c:pt>
                <c:pt idx="7113" formatCode="[$$-409]#,##0">
                  <c:v>583.35333333333335</c:v>
                </c:pt>
                <c:pt idx="7114" formatCode="[$$-409]#,##0">
                  <c:v>566.96266666666668</c:v>
                </c:pt>
                <c:pt idx="7115" formatCode="[$$-409]#,##0">
                  <c:v>584.52266666666674</c:v>
                </c:pt>
                <c:pt idx="7116" formatCode="[$$-409]#,##0">
                  <c:v>23.010666666666665</c:v>
                </c:pt>
                <c:pt idx="7117" formatCode="[$$-409]#,##0">
                  <c:v>27.081333333333333</c:v>
                </c:pt>
                <c:pt idx="7118" formatCode="[$$-409]#,##0">
                  <c:v>11.062666666666667</c:v>
                </c:pt>
                <c:pt idx="7119" formatCode="[$$-409]#,##0">
                  <c:v>33.012666666666668</c:v>
                </c:pt>
                <c:pt idx="7120" formatCode="[$$-409]#,##0">
                  <c:v>40.985999999999997</c:v>
                </c:pt>
                <c:pt idx="7121" formatCode="[$$-409]#,##0">
                  <c:v>83.671333333333337</c:v>
                </c:pt>
                <c:pt idx="7122" formatCode="[$$-409]#,##0">
                  <c:v>64.61333333333333</c:v>
                </c:pt>
                <c:pt idx="7123" formatCode="[$$-409]#,##0">
                  <c:v>98.7</c:v>
                </c:pt>
                <c:pt idx="7124" formatCode="[$$-409]#,##0">
                  <c:v>57.360000000000007</c:v>
                </c:pt>
                <c:pt idx="7125" formatCode="[$$-409]#,##0">
                  <c:v>58.65</c:v>
                </c:pt>
                <c:pt idx="7126" formatCode="[$$-409]#,##0">
                  <c:v>16.093333333333334</c:v>
                </c:pt>
                <c:pt idx="7127" formatCode="[$$-409]#,##0">
                  <c:v>16.753333333333334</c:v>
                </c:pt>
                <c:pt idx="7128" formatCode="[$$-409]#,##0">
                  <c:v>23.846000000000004</c:v>
                </c:pt>
                <c:pt idx="7129" formatCode="[$$-409]#,##0">
                  <c:v>59.391999999999996</c:v>
                </c:pt>
                <c:pt idx="7130" formatCode="[$$-409]#,##0">
                  <c:v>138.732</c:v>
                </c:pt>
                <c:pt idx="7131" formatCode="[$$-409]#,##0">
                  <c:v>753.66266666666672</c:v>
                </c:pt>
                <c:pt idx="7132" formatCode="[$$-409]#,##0">
                  <c:v>721.78666666666675</c:v>
                </c:pt>
                <c:pt idx="7133" formatCode="[$$-409]#,##0">
                  <c:v>665.80000000000007</c:v>
                </c:pt>
                <c:pt idx="7134" formatCode="[$$-409]#,##0">
                  <c:v>315.34666666666664</c:v>
                </c:pt>
                <c:pt idx="7135" formatCode="[$$-409]#,##0">
                  <c:v>308.60333333333335</c:v>
                </c:pt>
                <c:pt idx="7136" formatCode="[$$-409]#,##0">
                  <c:v>284.42333333333335</c:v>
                </c:pt>
                <c:pt idx="7137" formatCode="[$$-409]#,##0">
                  <c:v>29.183333333333337</c:v>
                </c:pt>
                <c:pt idx="7138" formatCode="[$$-409]#,##0">
                  <c:v>123.55733333333332</c:v>
                </c:pt>
                <c:pt idx="7139" formatCode="[$$-409]#,##0">
                  <c:v>155.58399999999997</c:v>
                </c:pt>
                <c:pt idx="7140" formatCode="[$$-409]#,##0">
                  <c:v>179.72400000000002</c:v>
                </c:pt>
                <c:pt idx="7141" formatCode="[$$-409]#,##0">
                  <c:v>119.99000000000001</c:v>
                </c:pt>
                <c:pt idx="7142" formatCode="[$$-409]#,##0">
                  <c:v>341.1</c:v>
                </c:pt>
                <c:pt idx="7143" formatCode="[$$-409]#,##0">
                  <c:v>300.09800000000001</c:v>
                </c:pt>
                <c:pt idx="7144" formatCode="[$$-409]#,##0">
                  <c:v>314.63600000000002</c:v>
                </c:pt>
                <c:pt idx="7145" formatCode="[$$-409]#,##0">
                  <c:v>70.112666666666669</c:v>
                </c:pt>
                <c:pt idx="7146" formatCode="[$$-409]#,##0">
                  <c:v>96.994666666666674</c:v>
                </c:pt>
                <c:pt idx="7147" formatCode="[$$-409]#,##0">
                  <c:v>62.926666666666669</c:v>
                </c:pt>
                <c:pt idx="7148" formatCode="[$$-409]#,##0">
                  <c:v>372.46000000000004</c:v>
                </c:pt>
                <c:pt idx="7149" formatCode="[$$-409]#,##0">
                  <c:v>388.8</c:v>
                </c:pt>
                <c:pt idx="7150" formatCode="[$$-409]#,##0">
                  <c:v>432.12999999999994</c:v>
                </c:pt>
                <c:pt idx="7151" formatCode="[$$-409]#,##0">
                  <c:v>137.75933333333333</c:v>
                </c:pt>
                <c:pt idx="7152" formatCode="[$$-409]#,##0">
                  <c:v>108.13533333333334</c:v>
                </c:pt>
                <c:pt idx="7153" formatCode="[$$-409]#,##0">
                  <c:v>139.24533333333332</c:v>
                </c:pt>
                <c:pt idx="7154" formatCode="[$$-409]#,##0">
                  <c:v>162.28933333333336</c:v>
                </c:pt>
                <c:pt idx="7155" formatCode="[$$-409]#,##0">
                  <c:v>146.22999999999999</c:v>
                </c:pt>
                <c:pt idx="7156" formatCode="[$$-409]#,##0">
                  <c:v>83.576666666666668</c:v>
                </c:pt>
                <c:pt idx="7157" formatCode="[$$-409]#,##0">
                  <c:v>32.936666666666667</c:v>
                </c:pt>
                <c:pt idx="7158" formatCode="[$$-409]#,##0">
                  <c:v>105.428</c:v>
                </c:pt>
                <c:pt idx="7159" formatCode="[$$-409]#,##0">
                  <c:v>81.454666666666654</c:v>
                </c:pt>
                <c:pt idx="7160" formatCode="[$$-409]#,##0">
                  <c:v>86.74133333333333</c:v>
                </c:pt>
                <c:pt idx="7161" formatCode="[$$-409]#,##0">
                  <c:v>17.813333333333336</c:v>
                </c:pt>
                <c:pt idx="7162" formatCode="[$$-409]#,##0">
                  <c:v>95.09333333333332</c:v>
                </c:pt>
                <c:pt idx="7163" formatCode="[$$-409]#,##0">
                  <c:v>91.11733333333332</c:v>
                </c:pt>
                <c:pt idx="7164" formatCode="[$$-409]#,##0">
                  <c:v>109.09066666666666</c:v>
                </c:pt>
                <c:pt idx="7165" formatCode="[$$-409]#,##0">
                  <c:v>30.317333333333334</c:v>
                </c:pt>
                <c:pt idx="7166" formatCode="[$$-409]#,##0">
                  <c:v>266.25333333333333</c:v>
                </c:pt>
                <c:pt idx="7167" formatCode="[$$-409]#,##0">
                  <c:v>321.91333333333336</c:v>
                </c:pt>
                <c:pt idx="7168" formatCode="[$$-409]#,##0">
                  <c:v>374.85733333333337</c:v>
                </c:pt>
                <c:pt idx="7169" formatCode="[$$-409]#,##0">
                  <c:v>184.20533333333333</c:v>
                </c:pt>
                <c:pt idx="7170" formatCode="[$$-409]#,##0">
                  <c:v>141.36199999999999</c:v>
                </c:pt>
                <c:pt idx="7171" formatCode="[$$-409]#,##0">
                  <c:v>132.56466666666668</c:v>
                </c:pt>
                <c:pt idx="7172" formatCode="[$$-409]#,##0">
                  <c:v>883.96333333333325</c:v>
                </c:pt>
                <c:pt idx="7173" formatCode="[$$-409]#,##0">
                  <c:v>872.75733333333335</c:v>
                </c:pt>
                <c:pt idx="7174" formatCode="[$$-409]#,##0">
                  <c:v>853.82666666666671</c:v>
                </c:pt>
                <c:pt idx="7175" formatCode="[$$-409]#,##0">
                  <c:v>64.584000000000003</c:v>
                </c:pt>
                <c:pt idx="7176" formatCode="[$$-409]#,##0">
                  <c:v>40.533999999999999</c:v>
                </c:pt>
                <c:pt idx="7177" formatCode="[$$-409]#,##0">
                  <c:v>14.61</c:v>
                </c:pt>
                <c:pt idx="7178" formatCode="[$$-409]#,##0">
                  <c:v>33.856000000000002</c:v>
                </c:pt>
                <c:pt idx="7179" formatCode="[$$-409]#,##0">
                  <c:v>37.381999999999998</c:v>
                </c:pt>
                <c:pt idx="7180" formatCode="[$$-409]#,##0">
                  <c:v>47.583333333333336</c:v>
                </c:pt>
                <c:pt idx="7181" formatCode="[$$-409]#,##0">
                  <c:v>25.34</c:v>
                </c:pt>
                <c:pt idx="7182" formatCode="[$$-409]#,##0">
                  <c:v>324.02000000000004</c:v>
                </c:pt>
                <c:pt idx="7183" formatCode="[$$-409]#,##0">
                  <c:v>312.53733333333338</c:v>
                </c:pt>
                <c:pt idx="7184" formatCode="[$$-409]#,##0">
                  <c:v>307.46266666666668</c:v>
                </c:pt>
                <c:pt idx="7185" formatCode="[$$-409]#,##0">
                  <c:v>29.386666666666667</c:v>
                </c:pt>
                <c:pt idx="7186" formatCode="[$$-409]#,##0">
                  <c:v>33.130666666666663</c:v>
                </c:pt>
                <c:pt idx="7187" formatCode="[$$-409]#,##0">
                  <c:v>43.413333333333334</c:v>
                </c:pt>
                <c:pt idx="7188" formatCode="[$$-409]#,##0">
                  <c:v>86.541333333333341</c:v>
                </c:pt>
                <c:pt idx="7189" formatCode="[$$-409]#,##0">
                  <c:v>305.73066666666665</c:v>
                </c:pt>
                <c:pt idx="7190" formatCode="[$$-409]#,##0">
                  <c:v>294.572</c:v>
                </c:pt>
                <c:pt idx="7191" formatCode="[$$-409]#,##0">
                  <c:v>236.90533333333335</c:v>
                </c:pt>
                <c:pt idx="7192" formatCode="[$$-409]#,##0">
                  <c:v>462.16133333333329</c:v>
                </c:pt>
                <c:pt idx="7193" formatCode="[$$-409]#,##0">
                  <c:v>465.67200000000003</c:v>
                </c:pt>
                <c:pt idx="7194" formatCode="[$$-409]#,##0">
                  <c:v>461.85999999999996</c:v>
                </c:pt>
                <c:pt idx="7195" formatCode="[$$-409]#,##0">
                  <c:v>18.953333333333333</c:v>
                </c:pt>
                <c:pt idx="7196" formatCode="[$$-409]#,##0">
                  <c:v>17.846666666666668</c:v>
                </c:pt>
                <c:pt idx="7197" formatCode="[$$-409]#,##0">
                  <c:v>15.32</c:v>
                </c:pt>
                <c:pt idx="7198" formatCode="[$$-409]#,##0">
                  <c:v>54.186666666666667</c:v>
                </c:pt>
                <c:pt idx="7199" formatCode="[$$-409]#,##0">
                  <c:v>88.90666666666668</c:v>
                </c:pt>
                <c:pt idx="7200" formatCode="[$$-409]#,##0">
                  <c:v>195.261</c:v>
                </c:pt>
                <c:pt idx="7201" formatCode="[$$-409]#,##0">
                  <c:v>401.52766666666668</c:v>
                </c:pt>
                <c:pt idx="7202" formatCode="[$$-409]#,##0">
                  <c:v>365.51966666666664</c:v>
                </c:pt>
                <c:pt idx="7203" formatCode="[$$-409]#,##0">
                  <c:v>257.20533333333333</c:v>
                </c:pt>
                <c:pt idx="7204" formatCode="[$$-409]#,##0">
                  <c:v>10.758666666666668</c:v>
                </c:pt>
                <c:pt idx="7205" formatCode="[$$-409]#,##0">
                  <c:v>130.9</c:v>
                </c:pt>
                <c:pt idx="7206" formatCode="[$$-409]#,##0">
                  <c:v>129.84399999999999</c:v>
                </c:pt>
                <c:pt idx="7207" formatCode="[$$-409]#,##0">
                  <c:v>130.93600000000001</c:v>
                </c:pt>
                <c:pt idx="7208" formatCode="[$$-409]#,##0">
                  <c:v>11.072000000000001</c:v>
                </c:pt>
                <c:pt idx="7209" formatCode="[$$-409]#,##0">
                  <c:v>20.161333333333335</c:v>
                </c:pt>
                <c:pt idx="7210" formatCode="[$$-409]#,##0">
                  <c:v>30.465333333333334</c:v>
                </c:pt>
                <c:pt idx="7211" formatCode="[$$-409]#,##0">
                  <c:v>31.02</c:v>
                </c:pt>
                <c:pt idx="7212" formatCode="[$$-409]#,##0">
                  <c:v>25.87</c:v>
                </c:pt>
                <c:pt idx="7213" formatCode="[$$-409]#,##0">
                  <c:v>14.120666666666665</c:v>
                </c:pt>
                <c:pt idx="7214" formatCode="[$$-409]#,##0">
                  <c:v>19.016666666666666</c:v>
                </c:pt>
                <c:pt idx="7215" formatCode="[$$-409]#,##0">
                  <c:v>17.046666666666667</c:v>
                </c:pt>
                <c:pt idx="7216" formatCode="[$$-409]#,##0">
                  <c:v>32.411999999999999</c:v>
                </c:pt>
                <c:pt idx="7217" formatCode="[$$-409]#,##0">
                  <c:v>137.09199999999998</c:v>
                </c:pt>
                <c:pt idx="7218" formatCode="[$$-409]#,##0">
                  <c:v>150.67466666666664</c:v>
                </c:pt>
                <c:pt idx="7219" formatCode="[$$-409]#,##0">
                  <c:v>221.33966666666666</c:v>
                </c:pt>
                <c:pt idx="7220" formatCode="[$$-409]#,##0">
                  <c:v>153.99966666666666</c:v>
                </c:pt>
                <c:pt idx="7221" formatCode="[$$-409]#,##0">
                  <c:v>151.03700000000001</c:v>
                </c:pt>
                <c:pt idx="7222" formatCode="[$$-409]#,##0">
                  <c:v>96.331999999999994</c:v>
                </c:pt>
                <c:pt idx="7223" formatCode="[$$-409]#,##0">
                  <c:v>100.89200000000001</c:v>
                </c:pt>
                <c:pt idx="7224" formatCode="[$$-409]#,##0">
                  <c:v>97.598666666666659</c:v>
                </c:pt>
                <c:pt idx="7225" formatCode="[$$-409]#,##0">
                  <c:v>102.11333333333334</c:v>
                </c:pt>
                <c:pt idx="7226" formatCode="[$$-409]#,##0">
                  <c:v>491.50666666666666</c:v>
                </c:pt>
                <c:pt idx="7227" formatCode="[$$-409]#,##0">
                  <c:v>511.14400000000001</c:v>
                </c:pt>
                <c:pt idx="7228" formatCode="[$$-409]#,##0">
                  <c:v>477.44733333333329</c:v>
                </c:pt>
                <c:pt idx="7229" formatCode="[$$-409]#,##0">
                  <c:v>47.807333333333332</c:v>
                </c:pt>
                <c:pt idx="7230" formatCode="[$$-409]#,##0">
                  <c:v>172.95666666666668</c:v>
                </c:pt>
                <c:pt idx="7231" formatCode="[$$-409]#,##0">
                  <c:v>174.38666666666666</c:v>
                </c:pt>
                <c:pt idx="7232" formatCode="[$$-409]#,##0">
                  <c:v>201.96</c:v>
                </c:pt>
                <c:pt idx="7233" formatCode="[$$-409]#,##0">
                  <c:v>51.226666666666667</c:v>
                </c:pt>
                <c:pt idx="7234" formatCode="[$$-409]#,##0">
                  <c:v>65.338666666666668</c:v>
                </c:pt>
                <c:pt idx="7235" formatCode="[$$-409]#,##0">
                  <c:v>30.352</c:v>
                </c:pt>
                <c:pt idx="7236" formatCode="[$$-409]#,##0">
                  <c:v>140.029</c:v>
                </c:pt>
                <c:pt idx="7237" formatCode="[$$-409]#,##0">
                  <c:v>131.53033333333332</c:v>
                </c:pt>
                <c:pt idx="7238" formatCode="[$$-409]#,##0">
                  <c:v>141.90366666666665</c:v>
                </c:pt>
                <c:pt idx="7239" formatCode="[$$-409]#,##0">
                  <c:v>50.026666666666664</c:v>
                </c:pt>
                <c:pt idx="7240" formatCode="[$$-409]#,##0">
                  <c:v>66.333333333333329</c:v>
                </c:pt>
                <c:pt idx="7241" formatCode="[$$-409]#,##0">
                  <c:v>61.126666666666665</c:v>
                </c:pt>
                <c:pt idx="7242" formatCode="[$$-409]#,##0">
                  <c:v>1511.0646666666669</c:v>
                </c:pt>
                <c:pt idx="7243" formatCode="[$$-409]#,##0">
                  <c:v>1496.6246666666668</c:v>
                </c:pt>
                <c:pt idx="7244" formatCode="[$$-409]#,##0">
                  <c:v>1606.8779999999999</c:v>
                </c:pt>
                <c:pt idx="7245" formatCode="[$$-409]#,##0">
                  <c:v>139.85999999999999</c:v>
                </c:pt>
                <c:pt idx="7246" formatCode="[$$-409]#,##0">
                  <c:v>224.15666666666667</c:v>
                </c:pt>
                <c:pt idx="7247" formatCode="[$$-409]#,##0">
                  <c:v>120.74733333333332</c:v>
                </c:pt>
                <c:pt idx="7248" formatCode="[$$-409]#,##0">
                  <c:v>155.70066666666665</c:v>
                </c:pt>
                <c:pt idx="7249" formatCode="[$$-409]#,##0">
                  <c:v>384.87400000000002</c:v>
                </c:pt>
                <c:pt idx="7250" formatCode="[$$-409]#,##0">
                  <c:v>373.05533333333329</c:v>
                </c:pt>
                <c:pt idx="7251" formatCode="[$$-409]#,##0">
                  <c:v>355.90200000000004</c:v>
                </c:pt>
                <c:pt idx="7252" formatCode="[$$-409]#,##0">
                  <c:v>147.49199999999999</c:v>
                </c:pt>
                <c:pt idx="7253" formatCode="[$$-409]#,##0">
                  <c:v>160.22</c:v>
                </c:pt>
                <c:pt idx="7254" formatCode="[$$-409]#,##0">
                  <c:v>153.96666666666667</c:v>
                </c:pt>
                <c:pt idx="7255" formatCode="[$$-409]#,##0">
                  <c:v>34.24</c:v>
                </c:pt>
                <c:pt idx="7256" formatCode="[$$-409]#,##0">
                  <c:v>228.14000000000001</c:v>
                </c:pt>
                <c:pt idx="7257" formatCode="[$$-409]#,##0">
                  <c:v>216.45333333333335</c:v>
                </c:pt>
                <c:pt idx="7258" formatCode="[$$-409]#,##0">
                  <c:v>229.72000000000003</c:v>
                </c:pt>
                <c:pt idx="7259" formatCode="[$$-409]#,##0">
                  <c:v>62.016666666666673</c:v>
                </c:pt>
                <c:pt idx="7260" formatCode="[$$-409]#,##0">
                  <c:v>62.016666666666659</c:v>
                </c:pt>
                <c:pt idx="7261" formatCode="[$$-409]#,##0">
                  <c:v>57.79666666666666</c:v>
                </c:pt>
                <c:pt idx="7262" formatCode="[$$-409]#,##0">
                  <c:v>26.360000000000003</c:v>
                </c:pt>
                <c:pt idx="7263" formatCode="[$$-409]#,##0">
                  <c:v>82.08</c:v>
                </c:pt>
                <c:pt idx="7264" formatCode="[$$-409]#,##0">
                  <c:v>122.97066666666667</c:v>
                </c:pt>
                <c:pt idx="7265" formatCode="[$$-409]#,##0">
                  <c:v>116.88666666666667</c:v>
                </c:pt>
                <c:pt idx="7266" formatCode="[$$-409]#,##0">
                  <c:v>78.64533333333334</c:v>
                </c:pt>
                <c:pt idx="7267" formatCode="[$$-409]#,##0">
                  <c:v>56.710666666666668</c:v>
                </c:pt>
                <c:pt idx="7268" formatCode="[$$-409]#,##0">
                  <c:v>157.49333333333334</c:v>
                </c:pt>
                <c:pt idx="7269" formatCode="[$$-409]#,##0">
                  <c:v>226.33666666666667</c:v>
                </c:pt>
                <c:pt idx="7270" formatCode="[$$-409]#,##0">
                  <c:v>202.30733333333333</c:v>
                </c:pt>
                <c:pt idx="7271" formatCode="[$$-409]#,##0">
                  <c:v>103.91800000000001</c:v>
                </c:pt>
                <c:pt idx="7272" formatCode="[$$-409]#,##0">
                  <c:v>14.061</c:v>
                </c:pt>
                <c:pt idx="7273" formatCode="[$$-409]#,##0">
                  <c:v>121.55433333333332</c:v>
                </c:pt>
                <c:pt idx="7274" formatCode="[$$-409]#,##0">
                  <c:v>136.01166666666668</c:v>
                </c:pt>
                <c:pt idx="7275" formatCode="[$$-409]#,##0">
                  <c:v>401.28666666666663</c:v>
                </c:pt>
                <c:pt idx="7276" formatCode="[$$-409]#,##0">
                  <c:v>299.96133333333336</c:v>
                </c:pt>
                <c:pt idx="7277" formatCode="[$$-409]#,##0">
                  <c:v>408.62466666666666</c:v>
                </c:pt>
                <c:pt idx="7278" formatCode="[$$-409]#,##0">
                  <c:v>203.82733333333331</c:v>
                </c:pt>
                <c:pt idx="7279" formatCode="[$$-409]#,##0">
                  <c:v>1039.1593333333333</c:v>
                </c:pt>
                <c:pt idx="7280" formatCode="[$$-409]#,##0">
                  <c:v>1109.1643333333334</c:v>
                </c:pt>
                <c:pt idx="7281" formatCode="[$$-409]#,##0">
                  <c:v>1048.3336666666667</c:v>
                </c:pt>
                <c:pt idx="7282" formatCode="[$$-409]#,##0">
                  <c:v>209.64699999999996</c:v>
                </c:pt>
                <c:pt idx="7283" formatCode="[$$-409]#,##0">
                  <c:v>31.689333333333334</c:v>
                </c:pt>
                <c:pt idx="7284" formatCode="[$$-409]#,##0">
                  <c:v>46.130666666666663</c:v>
                </c:pt>
                <c:pt idx="7285" formatCode="[$$-409]#,##0">
                  <c:v>39.790666666666667</c:v>
                </c:pt>
                <c:pt idx="7286" formatCode="[$$-409]#,##0">
                  <c:v>36.983333333333327</c:v>
                </c:pt>
                <c:pt idx="7287" formatCode="[$$-409]#,##0">
                  <c:v>208.10000000000002</c:v>
                </c:pt>
                <c:pt idx="7288" formatCode="[$$-409]#,##0">
                  <c:v>307.47000000000003</c:v>
                </c:pt>
                <c:pt idx="7289" formatCode="[$$-409]#,##0">
                  <c:v>305.16800000000001</c:v>
                </c:pt>
                <c:pt idx="7290" formatCode="[$$-409]#,##0">
                  <c:v>127.26799999999999</c:v>
                </c:pt>
                <c:pt idx="7291" formatCode="[$$-409]#,##0">
                  <c:v>241.93133333333333</c:v>
                </c:pt>
                <c:pt idx="7292" formatCode="[$$-409]#,##0">
                  <c:v>245</c:v>
                </c:pt>
                <c:pt idx="7293" formatCode="[$$-409]#,##0">
                  <c:v>243.07666666666668</c:v>
                </c:pt>
                <c:pt idx="7294" formatCode="[$$-409]#,##0">
                  <c:v>39.356666666666669</c:v>
                </c:pt>
                <c:pt idx="7295" formatCode="[$$-409]#,##0">
                  <c:v>21.184000000000001</c:v>
                </c:pt>
                <c:pt idx="7296" formatCode="[$$-409]#,##0">
                  <c:v>40.183999999999997</c:v>
                </c:pt>
                <c:pt idx="7297" formatCode="[$$-409]#,##0">
                  <c:v>124.93733333333334</c:v>
                </c:pt>
                <c:pt idx="7298" formatCode="[$$-409]#,##0">
                  <c:v>125.96133333333334</c:v>
                </c:pt>
                <c:pt idx="7299" formatCode="[$$-409]#,##0">
                  <c:v>241.58666666666667</c:v>
                </c:pt>
                <c:pt idx="7300" formatCode="[$$-409]#,##0">
                  <c:v>145.184</c:v>
                </c:pt>
                <c:pt idx="7301" formatCode="[$$-409]#,##0">
                  <c:v>269.57600000000002</c:v>
                </c:pt>
                <c:pt idx="7302" formatCode="[$$-409]#,##0">
                  <c:v>160.59866666666667</c:v>
                </c:pt>
                <c:pt idx="7303" formatCode="[$$-409]#,##0">
                  <c:v>163.09066666666666</c:v>
                </c:pt>
                <c:pt idx="7304" formatCode="[$$-409]#,##0">
                  <c:v>332.79766666666666</c:v>
                </c:pt>
                <c:pt idx="7305" formatCode="[$$-409]#,##0">
                  <c:v>324.40300000000002</c:v>
                </c:pt>
                <c:pt idx="7306" formatCode="[$$-409]#,##0">
                  <c:v>358.90966666666668</c:v>
                </c:pt>
                <c:pt idx="7307" formatCode="[$$-409]#,##0">
                  <c:v>114.67266666666667</c:v>
                </c:pt>
                <c:pt idx="7308" formatCode="[$$-409]#,##0">
                  <c:v>95.38266666666668</c:v>
                </c:pt>
                <c:pt idx="7309" formatCode="[$$-409]#,##0">
                  <c:v>79.00333333333333</c:v>
                </c:pt>
                <c:pt idx="7310" formatCode="[$$-409]#,##0">
                  <c:v>26.917333333333332</c:v>
                </c:pt>
                <c:pt idx="7311" formatCode="[$$-409]#,##0">
                  <c:v>25.945333333333334</c:v>
                </c:pt>
                <c:pt idx="7312" formatCode="[$$-409]#,##0">
                  <c:v>16.820666666666664</c:v>
                </c:pt>
                <c:pt idx="7313" formatCode="[$$-409]#,##0">
                  <c:v>111.66333333333331</c:v>
                </c:pt>
                <c:pt idx="7314" formatCode="[$$-409]#,##0">
                  <c:v>122.56533333333333</c:v>
                </c:pt>
                <c:pt idx="7315" formatCode="[$$-409]#,##0">
                  <c:v>157.50066666666666</c:v>
                </c:pt>
                <c:pt idx="7316" formatCode="[$$-409]#,##0">
                  <c:v>68.569999999999993</c:v>
                </c:pt>
                <c:pt idx="7317" formatCode="[$$-409]#,##0">
                  <c:v>55.315999999999995</c:v>
                </c:pt>
                <c:pt idx="7318" formatCode="[$$-409]#,##0">
                  <c:v>334.572</c:v>
                </c:pt>
                <c:pt idx="7319" formatCode="[$$-409]#,##0">
                  <c:v>373.13600000000002</c:v>
                </c:pt>
                <c:pt idx="7320" formatCode="[$$-409]#,##0">
                  <c:v>374.71800000000002</c:v>
                </c:pt>
                <c:pt idx="7321" formatCode="[$$-409]#,##0">
                  <c:v>81.668000000000006</c:v>
                </c:pt>
                <c:pt idx="7322" formatCode="[$$-409]#,##0">
                  <c:v>50.554666666666662</c:v>
                </c:pt>
                <c:pt idx="7323" formatCode="[$$-409]#,##0">
                  <c:v>50.736666666666657</c:v>
                </c:pt>
                <c:pt idx="7324" formatCode="[$$-409]#,##0">
                  <c:v>150.73666666666668</c:v>
                </c:pt>
                <c:pt idx="7325" formatCode="[$$-409]#,##0">
                  <c:v>146.34733333333335</c:v>
                </c:pt>
                <c:pt idx="7326" formatCode="[$$-409]#,##0">
                  <c:v>180.19733333333332</c:v>
                </c:pt>
                <c:pt idx="7327" formatCode="[$$-409]#,##0">
                  <c:v>473.25333333333333</c:v>
                </c:pt>
                <c:pt idx="7328" formatCode="[$$-409]#,##0">
                  <c:v>1082.3860000000002</c:v>
                </c:pt>
                <c:pt idx="7329" formatCode="[$$-409]#,##0">
                  <c:v>1052.97</c:v>
                </c:pt>
                <c:pt idx="7330" formatCode="[$$-409]#,##0">
                  <c:v>646.82799999999997</c:v>
                </c:pt>
                <c:pt idx="7331" formatCode="[$$-409]#,##0">
                  <c:v>55.244</c:v>
                </c:pt>
                <c:pt idx="7332" formatCode="[$$-409]#,##0">
                  <c:v>70.113333333333344</c:v>
                </c:pt>
                <c:pt idx="7333" formatCode="[$$-409]#,##0">
                  <c:v>67.775333333333336</c:v>
                </c:pt>
                <c:pt idx="7334" formatCode="[$$-409]#,##0">
                  <c:v>321.92933333333332</c:v>
                </c:pt>
                <c:pt idx="7335" formatCode="[$$-409]#,##0">
                  <c:v>449.33200000000005</c:v>
                </c:pt>
                <c:pt idx="7336" formatCode="[$$-409]#,##0">
                  <c:v>436.32599999999996</c:v>
                </c:pt>
                <c:pt idx="7337" formatCode="[$$-409]#,##0">
                  <c:v>219.08799999999999</c:v>
                </c:pt>
                <c:pt idx="7338" formatCode="[$$-409]#,##0">
                  <c:v>71.152000000000001</c:v>
                </c:pt>
                <c:pt idx="7339" formatCode="[$$-409]#,##0">
                  <c:v>88.608666666666679</c:v>
                </c:pt>
                <c:pt idx="7340" formatCode="[$$-409]#,##0">
                  <c:v>78.84333333333332</c:v>
                </c:pt>
                <c:pt idx="7341" formatCode="[$$-409]#,##0">
                  <c:v>85.493333333333325</c:v>
                </c:pt>
                <c:pt idx="7342" formatCode="[$$-409]#,##0">
                  <c:v>126.82666666666667</c:v>
                </c:pt>
                <c:pt idx="7343" formatCode="[$$-409]#,##0">
                  <c:v>313.15500000000003</c:v>
                </c:pt>
                <c:pt idx="7344" formatCode="[$$-409]#,##0">
                  <c:v>329.10766666666666</c:v>
                </c:pt>
                <c:pt idx="7345" formatCode="[$$-409]#,##0">
                  <c:v>269.67566666666664</c:v>
                </c:pt>
                <c:pt idx="7346" formatCode="[$$-409]#,##0">
                  <c:v>50.645333333333333</c:v>
                </c:pt>
                <c:pt idx="7347" formatCode="[$$-409]#,##0">
                  <c:v>85.046666666666667</c:v>
                </c:pt>
                <c:pt idx="7348" formatCode="[$$-409]#,##0">
                  <c:v>93.458666666666659</c:v>
                </c:pt>
                <c:pt idx="7349" formatCode="[$$-409]#,##0">
                  <c:v>79.164000000000001</c:v>
                </c:pt>
                <c:pt idx="7350" formatCode="[$$-409]#,##0">
                  <c:v>57.50333333333333</c:v>
                </c:pt>
                <c:pt idx="7351" formatCode="[$$-409]#,##0">
                  <c:v>193.04333333333332</c:v>
                </c:pt>
                <c:pt idx="7352" formatCode="[$$-409]#,##0">
                  <c:v>191.25</c:v>
                </c:pt>
                <c:pt idx="7353" formatCode="[$$-409]#,##0">
                  <c:v>163.95333333333332</c:v>
                </c:pt>
                <c:pt idx="7354" formatCode="[$$-409]#,##0">
                  <c:v>54.273333333333333</c:v>
                </c:pt>
                <c:pt idx="7355" formatCode="[$$-409]#,##0">
                  <c:v>49.235999999999997</c:v>
                </c:pt>
                <c:pt idx="7356" formatCode="[$$-409]#,##0">
                  <c:v>95.792000000000016</c:v>
                </c:pt>
                <c:pt idx="7357" formatCode="[$$-409]#,##0">
                  <c:v>140.97999999999999</c:v>
                </c:pt>
                <c:pt idx="7358" formatCode="[$$-409]#,##0">
                  <c:v>315.0986666666667</c:v>
                </c:pt>
                <c:pt idx="7359" formatCode="[$$-409]#,##0">
                  <c:v>265.05600000000004</c:v>
                </c:pt>
                <c:pt idx="7360" formatCode="[$$-409]#,##0">
                  <c:v>245.852</c:v>
                </c:pt>
                <c:pt idx="7361" formatCode="[$$-409]#,##0">
                  <c:v>83.471999999999994</c:v>
                </c:pt>
                <c:pt idx="7362" formatCode="[$$-409]#,##0">
                  <c:v>190.386</c:v>
                </c:pt>
                <c:pt idx="7363" formatCode="[$$-409]#,##0">
                  <c:v>129.82600000000002</c:v>
                </c:pt>
                <c:pt idx="7364" formatCode="[$$-409]#,##0">
                  <c:v>119.914</c:v>
                </c:pt>
                <c:pt idx="7365" formatCode="[$$-409]#,##0">
                  <c:v>17.367999999999999</c:v>
                </c:pt>
                <c:pt idx="7366" formatCode="[$$-409]#,##0">
                  <c:v>129.078</c:v>
                </c:pt>
                <c:pt idx="7367" formatCode="[$$-409]#,##0">
                  <c:v>131.97200000000001</c:v>
                </c:pt>
                <c:pt idx="7368" formatCode="[$$-409]#,##0">
                  <c:v>122.66000000000001</c:v>
                </c:pt>
                <c:pt idx="7369" formatCode="[$$-409]#,##0">
                  <c:v>92.719333333333338</c:v>
                </c:pt>
                <c:pt idx="7370" formatCode="[$$-409]#,##0">
                  <c:v>138.78933333333336</c:v>
                </c:pt>
                <c:pt idx="7371" formatCode="[$$-409]#,##0">
                  <c:v>157.59333333333333</c:v>
                </c:pt>
                <c:pt idx="7372" formatCode="[$$-409]#,##0">
                  <c:v>108.30333333333334</c:v>
                </c:pt>
                <c:pt idx="7373" formatCode="[$$-409]#,##0">
                  <c:v>59.673333333333325</c:v>
                </c:pt>
                <c:pt idx="7374" formatCode="[$$-409]#,##0">
                  <c:v>51.341333333333331</c:v>
                </c:pt>
                <c:pt idx="7375" formatCode="[$$-409]#,##0">
                  <c:v>32.75</c:v>
                </c:pt>
                <c:pt idx="7376" formatCode="[$$-409]#,##0">
                  <c:v>60.96</c:v>
                </c:pt>
                <c:pt idx="7377" formatCode="[$$-409]#,##0">
                  <c:v>52.375999999999998</c:v>
                </c:pt>
                <c:pt idx="7378" formatCode="[$$-409]#,##0">
                  <c:v>47.844000000000001</c:v>
                </c:pt>
                <c:pt idx="7379" formatCode="[$$-409]#,##0">
                  <c:v>21.804000000000002</c:v>
                </c:pt>
                <c:pt idx="7380" formatCode="[$$-409]#,##0">
                  <c:v>68.36333333333333</c:v>
                </c:pt>
                <c:pt idx="7381" formatCode="[$$-409]#,##0">
                  <c:v>60.416666666666664</c:v>
                </c:pt>
                <c:pt idx="7382" formatCode="[$$-409]#,##0">
                  <c:v>61.486666666666657</c:v>
                </c:pt>
                <c:pt idx="7383" formatCode="[$$-409]#,##0">
                  <c:v>137.50333333333333</c:v>
                </c:pt>
                <c:pt idx="7384" formatCode="[$$-409]#,##0">
                  <c:v>137.75</c:v>
                </c:pt>
                <c:pt idx="7385" formatCode="[$$-409]#,##0">
                  <c:v>256.24</c:v>
                </c:pt>
                <c:pt idx="7386" formatCode="[$$-409]#,##0">
                  <c:v>575.72</c:v>
                </c:pt>
                <c:pt idx="7387" formatCode="[$$-409]#,##0">
                  <c:v>579.83000000000004</c:v>
                </c:pt>
                <c:pt idx="7388" formatCode="[$$-409]#,##0">
                  <c:v>585.59266666666667</c:v>
                </c:pt>
                <c:pt idx="7389" formatCode="[$$-409]#,##0">
                  <c:v>173.95266666666666</c:v>
                </c:pt>
                <c:pt idx="7390" formatCode="[$$-409]#,##0">
                  <c:v>188.74666666666667</c:v>
                </c:pt>
                <c:pt idx="7391" formatCode="[$$-409]#,##0">
                  <c:v>63.857333333333337</c:v>
                </c:pt>
                <c:pt idx="7392" formatCode="[$$-409]#,##0">
                  <c:v>49.857333333333337</c:v>
                </c:pt>
                <c:pt idx="7393" formatCode="[$$-409]#,##0">
                  <c:v>36.54</c:v>
                </c:pt>
                <c:pt idx="7394" formatCode="[$$-409]#,##0">
                  <c:v>135.69866666666667</c:v>
                </c:pt>
                <c:pt idx="7395" formatCode="[$$-409]#,##0">
                  <c:v>404.74066666666664</c:v>
                </c:pt>
                <c:pt idx="7396" formatCode="[$$-409]#,##0">
                  <c:v>658.41</c:v>
                </c:pt>
                <c:pt idx="7397" formatCode="[$$-409]#,##0">
                  <c:v>565.97</c:v>
                </c:pt>
                <c:pt idx="7398" formatCode="[$$-409]#,##0">
                  <c:v>285.03466666666668</c:v>
                </c:pt>
                <c:pt idx="7399" formatCode="[$$-409]#,##0">
                  <c:v>34.275333333333329</c:v>
                </c:pt>
                <c:pt idx="7400" formatCode="[$$-409]#,##0">
                  <c:v>32.613333333333337</c:v>
                </c:pt>
                <c:pt idx="7401" formatCode="[$$-409]#,##0">
                  <c:v>48.04</c:v>
                </c:pt>
                <c:pt idx="7402" formatCode="[$$-409]#,##0">
                  <c:v>203.64916666666667</c:v>
                </c:pt>
                <c:pt idx="7403" formatCode="[$$-409]#,##0">
                  <c:v>234.32916666666665</c:v>
                </c:pt>
                <c:pt idx="7404" formatCode="[$$-409]#,##0">
                  <c:v>243.47849999999997</c:v>
                </c:pt>
                <c:pt idx="7405" formatCode="[$$-409]#,##0">
                  <c:v>314.27666666666664</c:v>
                </c:pt>
                <c:pt idx="7406" formatCode="[$$-409]#,##0">
                  <c:v>277.14666666666665</c:v>
                </c:pt>
                <c:pt idx="7407" formatCode="[$$-409]#,##0">
                  <c:v>300.57066666666668</c:v>
                </c:pt>
                <c:pt idx="7408" formatCode="[$$-409]#,##0">
                  <c:v>117.15666666666668</c:v>
                </c:pt>
                <c:pt idx="7409" formatCode="[$$-409]#,##0">
                  <c:v>146.64333333333335</c:v>
                </c:pt>
                <c:pt idx="7410" formatCode="[$$-409]#,##0">
                  <c:v>142.9606666666667</c:v>
                </c:pt>
                <c:pt idx="7411" formatCode="[$$-409]#,##0">
                  <c:v>97.37733333333334</c:v>
                </c:pt>
                <c:pt idx="7412" formatCode="[$$-409]#,##0">
                  <c:v>68.581333333333333</c:v>
                </c:pt>
                <c:pt idx="7413" formatCode="[$$-409]#,##0">
                  <c:v>145.21066666666667</c:v>
                </c:pt>
                <c:pt idx="7414" formatCode="[$$-409]#,##0">
                  <c:v>260.07733333333334</c:v>
                </c:pt>
                <c:pt idx="7415" formatCode="[$$-409]#,##0">
                  <c:v>435.51666666666665</c:v>
                </c:pt>
                <c:pt idx="7416" formatCode="[$$-409]#,##0">
                  <c:v>320.36999999999995</c:v>
                </c:pt>
                <c:pt idx="7417" formatCode="[$$-409]#,##0">
                  <c:v>211.01566666666668</c:v>
                </c:pt>
                <c:pt idx="7418" formatCode="[$$-409]#,##0">
                  <c:v>215.23233333333329</c:v>
                </c:pt>
                <c:pt idx="7419" formatCode="[$$-409]#,##0">
                  <c:v>209.20566666666664</c:v>
                </c:pt>
                <c:pt idx="7420" formatCode="[$$-409]#,##0">
                  <c:v>233.93333333333331</c:v>
                </c:pt>
                <c:pt idx="7421" formatCode="[$$-409]#,##0">
                  <c:v>199.44666666666669</c:v>
                </c:pt>
                <c:pt idx="7422" formatCode="[$$-409]#,##0">
                  <c:v>256.76133333333337</c:v>
                </c:pt>
                <c:pt idx="7423" formatCode="[$$-409]#,##0">
                  <c:v>226.95866666666669</c:v>
                </c:pt>
                <c:pt idx="7424" formatCode="[$$-409]#,##0">
                  <c:v>105.67399999999999</c:v>
                </c:pt>
                <c:pt idx="7425" formatCode="[$$-409]#,##0">
                  <c:v>51.543333333333329</c:v>
                </c:pt>
                <c:pt idx="7426" formatCode="[$$-409]#,##0">
                  <c:v>43.129333333333335</c:v>
                </c:pt>
                <c:pt idx="7427" formatCode="[$$-409]#,##0">
                  <c:v>24.86066666666667</c:v>
                </c:pt>
                <c:pt idx="7428" formatCode="[$$-409]#,##0">
                  <c:v>18.276666666666667</c:v>
                </c:pt>
                <c:pt idx="7429" formatCode="[$$-409]#,##0">
                  <c:v>19.8</c:v>
                </c:pt>
                <c:pt idx="7430" formatCode="[$$-409]#,##0">
                  <c:v>20.543333333333333</c:v>
                </c:pt>
                <c:pt idx="7431" formatCode="[$$-409]#,##0">
                  <c:v>17.711333333333332</c:v>
                </c:pt>
                <c:pt idx="7432" formatCode="[$$-409]#,##0">
                  <c:v>15.493</c:v>
                </c:pt>
                <c:pt idx="7433" formatCode="[$$-409]#,##0">
                  <c:v>7.6510000000000007</c:v>
                </c:pt>
                <c:pt idx="7434" formatCode="[$$-409]#,##0">
                  <c:v>13.875</c:v>
                </c:pt>
                <c:pt idx="7435" formatCode="[$$-409]#,##0">
                  <c:v>43.826666666666675</c:v>
                </c:pt>
                <c:pt idx="7436" formatCode="[$$-409]#,##0">
                  <c:v>47.898666666666664</c:v>
                </c:pt>
                <c:pt idx="7437" formatCode="[$$-409]#,##0">
                  <c:v>55.82</c:v>
                </c:pt>
                <c:pt idx="7438" formatCode="[$$-409]#,##0">
                  <c:v>28.993333333333329</c:v>
                </c:pt>
                <c:pt idx="7439" formatCode="[$$-409]#,##0">
                  <c:v>100.71600000000001</c:v>
                </c:pt>
                <c:pt idx="7440" formatCode="[$$-409]#,##0">
                  <c:v>91.382666666666651</c:v>
                </c:pt>
                <c:pt idx="7441" formatCode="[$$-409]#,##0">
                  <c:v>88.705333333333328</c:v>
                </c:pt>
                <c:pt idx="7442" formatCode="[$$-409]#,##0">
                  <c:v>88.89466666666668</c:v>
                </c:pt>
                <c:pt idx="7443" formatCode="[$$-409]#,##0">
                  <c:v>84.322666666666663</c:v>
                </c:pt>
                <c:pt idx="7444" formatCode="[$$-409]#,##0">
                  <c:v>102.62133333333334</c:v>
                </c:pt>
                <c:pt idx="7445" formatCode="[$$-409]#,##0">
                  <c:v>30.989333333333335</c:v>
                </c:pt>
                <c:pt idx="7446" formatCode="[$$-409]#,##0">
                  <c:v>169.06133333333332</c:v>
                </c:pt>
                <c:pt idx="7447" formatCode="[$$-409]#,##0">
                  <c:v>176.84</c:v>
                </c:pt>
                <c:pt idx="7448" formatCode="[$$-409]#,##0">
                  <c:v>172.744</c:v>
                </c:pt>
                <c:pt idx="7449" formatCode="[$$-409]#,##0">
                  <c:v>139.08733333333333</c:v>
                </c:pt>
                <c:pt idx="7450" formatCode="[$$-409]#,##0">
                  <c:v>111.38066666666667</c:v>
                </c:pt>
                <c:pt idx="7451" formatCode="[$$-409]#,##0">
                  <c:v>579.99666666666667</c:v>
                </c:pt>
                <c:pt idx="7452" formatCode="[$$-409]#,##0">
                  <c:v>523.34666666666669</c:v>
                </c:pt>
                <c:pt idx="7453" formatCode="[$$-409]#,##0">
                  <c:v>524.49599999999998</c:v>
                </c:pt>
                <c:pt idx="7454" formatCode="[$$-409]#,##0">
                  <c:v>398.11733333333336</c:v>
                </c:pt>
                <c:pt idx="7455" formatCode="[$$-409]#,##0">
                  <c:v>538.50400000000002</c:v>
                </c:pt>
                <c:pt idx="7456" formatCode="[$$-409]#,##0">
                  <c:v>538.46800000000007</c:v>
                </c:pt>
                <c:pt idx="7457" formatCode="[$$-409]#,##0">
                  <c:v>591.88</c:v>
                </c:pt>
                <c:pt idx="7458" formatCode="[$$-409]#,##0">
                  <c:v>576.41999999999996</c:v>
                </c:pt>
                <c:pt idx="7459" formatCode="[$$-409]#,##0">
                  <c:v>786.69599999999991</c:v>
                </c:pt>
                <c:pt idx="7460" formatCode="[$$-409]#,##0">
                  <c:v>405.32933333333335</c:v>
                </c:pt>
                <c:pt idx="7461" formatCode="[$$-409]#,##0">
                  <c:v>410.54933333333332</c:v>
                </c:pt>
                <c:pt idx="7462" formatCode="[$$-409]#,##0">
                  <c:v>202.18666666666664</c:v>
                </c:pt>
                <c:pt idx="7463" formatCode="[$$-409]#,##0">
                  <c:v>196.01333333333332</c:v>
                </c:pt>
                <c:pt idx="7464" formatCode="[$$-409]#,##0">
                  <c:v>103.62</c:v>
                </c:pt>
                <c:pt idx="7465" formatCode="[$$-409]#,##0">
                  <c:v>127.94000000000001</c:v>
                </c:pt>
                <c:pt idx="7466" formatCode="[$$-409]#,##0">
                  <c:v>128.16666666666669</c:v>
                </c:pt>
                <c:pt idx="7467" formatCode="[$$-409]#,##0">
                  <c:v>45.900000000000006</c:v>
                </c:pt>
                <c:pt idx="7468" formatCode="[$$-409]#,##0">
                  <c:v>21.473333333333333</c:v>
                </c:pt>
                <c:pt idx="7469" formatCode="[$$-409]#,##0">
                  <c:v>11.025333333333334</c:v>
                </c:pt>
                <c:pt idx="7470" formatCode="[$$-409]#,##0">
                  <c:v>55.106666666666662</c:v>
                </c:pt>
                <c:pt idx="7471" formatCode="[$$-409]#,##0">
                  <c:v>550.23666666666668</c:v>
                </c:pt>
                <c:pt idx="7472" formatCode="[$$-409]#,##0">
                  <c:v>553.56733333333329</c:v>
                </c:pt>
                <c:pt idx="7473" formatCode="[$$-409]#,##0">
                  <c:v>1362.4460000000001</c:v>
                </c:pt>
                <c:pt idx="7474" formatCode="[$$-409]#,##0">
                  <c:v>1065.7893333333334</c:v>
                </c:pt>
                <c:pt idx="7475" formatCode="[$$-409]#,##0">
                  <c:v>1063.0933333333335</c:v>
                </c:pt>
                <c:pt idx="7476" formatCode="[$$-409]#,##0">
                  <c:v>335.81333333333333</c:v>
                </c:pt>
                <c:pt idx="7477" formatCode="[$$-409]#,##0">
                  <c:v>384.47333333333336</c:v>
                </c:pt>
                <c:pt idx="7478" formatCode="[$$-409]#,##0">
                  <c:v>393.02</c:v>
                </c:pt>
                <c:pt idx="7479" formatCode="[$$-409]#,##0">
                  <c:v>264.54000000000002</c:v>
                </c:pt>
                <c:pt idx="7480" formatCode="[$$-409]#,##0">
                  <c:v>16.813333333333336</c:v>
                </c:pt>
                <c:pt idx="7481" formatCode="[$$-409]#,##0">
                  <c:v>12.594666666666667</c:v>
                </c:pt>
                <c:pt idx="7482" formatCode="[$$-409]#,##0">
                  <c:v>159.01533333333336</c:v>
                </c:pt>
                <c:pt idx="7483" formatCode="[$$-409]#,##0">
                  <c:v>155.58200000000002</c:v>
                </c:pt>
                <c:pt idx="7484" formatCode="[$$-409]#,##0">
                  <c:v>158.06066666666666</c:v>
                </c:pt>
                <c:pt idx="7485" formatCode="[$$-409]#,##0">
                  <c:v>19.426666666666666</c:v>
                </c:pt>
                <c:pt idx="7486" formatCode="[$$-409]#,##0">
                  <c:v>768.57</c:v>
                </c:pt>
                <c:pt idx="7487" formatCode="[$$-409]#,##0">
                  <c:v>1110.9913333333334</c:v>
                </c:pt>
                <c:pt idx="7488" formatCode="[$$-409]#,##0">
                  <c:v>1105.3446666666666</c:v>
                </c:pt>
                <c:pt idx="7489" formatCode="[$$-409]#,##0">
                  <c:v>390.93466666666671</c:v>
                </c:pt>
                <c:pt idx="7490" formatCode="[$$-409]#,##0">
                  <c:v>79.86</c:v>
                </c:pt>
                <c:pt idx="7491" formatCode="[$$-409]#,##0">
                  <c:v>78.963999999999999</c:v>
                </c:pt>
                <c:pt idx="7492" formatCode="[$$-409]#,##0">
                  <c:v>214.13400000000001</c:v>
                </c:pt>
                <c:pt idx="7493" formatCode="[$$-409]#,##0">
                  <c:v>174.67266666666671</c:v>
                </c:pt>
                <c:pt idx="7494" formatCode="[$$-409]#,##0">
                  <c:v>172.73133333333337</c:v>
                </c:pt>
                <c:pt idx="7495" formatCode="[$$-409]#,##0">
                  <c:v>94.231333333333339</c:v>
                </c:pt>
                <c:pt idx="7496" formatCode="[$$-409]#,##0">
                  <c:v>95.365999999999985</c:v>
                </c:pt>
                <c:pt idx="7497" formatCode="[$$-409]#,##0">
                  <c:v>117.85666666666667</c:v>
                </c:pt>
                <c:pt idx="7498" formatCode="[$$-409]#,##0">
                  <c:v>31.906666666666666</c:v>
                </c:pt>
                <c:pt idx="7499" formatCode="[$$-409]#,##0">
                  <c:v>77.243333333333339</c:v>
                </c:pt>
                <c:pt idx="7500" formatCode="[$$-409]#,##0">
                  <c:v>210.06199999999998</c:v>
                </c:pt>
                <c:pt idx="7501" formatCode="[$$-409]#,##0">
                  <c:v>205.80866666666668</c:v>
                </c:pt>
                <c:pt idx="7502" formatCode="[$$-409]#,##0">
                  <c:v>213.74933333333331</c:v>
                </c:pt>
                <c:pt idx="7503" formatCode="[$$-409]#,##0">
                  <c:v>64.744000000000014</c:v>
                </c:pt>
                <c:pt idx="7504" formatCode="[$$-409]#,##0">
                  <c:v>66.775999999999996</c:v>
                </c:pt>
                <c:pt idx="7505" formatCode="[$$-409]#,##0">
                  <c:v>27.306666666666668</c:v>
                </c:pt>
                <c:pt idx="7506" formatCode="[$$-409]#,##0">
                  <c:v>140.49333333333334</c:v>
                </c:pt>
                <c:pt idx="7507" formatCode="[$$-409]#,##0">
                  <c:v>139.51733333333334</c:v>
                </c:pt>
                <c:pt idx="7508" formatCode="[$$-409]#,##0">
                  <c:v>754.03800000000001</c:v>
                </c:pt>
                <c:pt idx="7509" formatCode="[$$-409]#,##0">
                  <c:v>653.7446666666666</c:v>
                </c:pt>
                <c:pt idx="7510" formatCode="[$$-409]#,##0">
                  <c:v>782.96866666666665</c:v>
                </c:pt>
                <c:pt idx="7511" formatCode="[$$-409]#,##0">
                  <c:v>232.80533333333335</c:v>
                </c:pt>
                <c:pt idx="7512" formatCode="[$$-409]#,##0">
                  <c:v>216.49866666666665</c:v>
                </c:pt>
                <c:pt idx="7513" formatCode="[$$-409]#,##0">
                  <c:v>93.978666666666655</c:v>
                </c:pt>
                <c:pt idx="7514" formatCode="[$$-409]#,##0">
                  <c:v>85.793333333333337</c:v>
                </c:pt>
                <c:pt idx="7515" formatCode="[$$-409]#,##0">
                  <c:v>86.726666666666674</c:v>
                </c:pt>
                <c:pt idx="7516" formatCode="[$$-409]#,##0">
                  <c:v>125.75666666666666</c:v>
                </c:pt>
                <c:pt idx="7517" formatCode="[$$-409]#,##0">
                  <c:v>59.169999999999995</c:v>
                </c:pt>
                <c:pt idx="7518" formatCode="[$$-409]#,##0">
                  <c:v>55.783333333333324</c:v>
                </c:pt>
                <c:pt idx="7519" formatCode="[$$-409]#,##0">
                  <c:v>473.62666666666672</c:v>
                </c:pt>
                <c:pt idx="7520" formatCode="[$$-409]#,##0">
                  <c:v>471.56400000000002</c:v>
                </c:pt>
                <c:pt idx="7521" formatCode="[$$-409]#,##0">
                  <c:v>472.596</c:v>
                </c:pt>
                <c:pt idx="7522" formatCode="[$$-409]#,##0">
                  <c:v>34.351333333333336</c:v>
                </c:pt>
                <c:pt idx="7523" formatCode="[$$-409]#,##0">
                  <c:v>38.609999999999992</c:v>
                </c:pt>
                <c:pt idx="7524" formatCode="[$$-409]#,##0">
                  <c:v>531.33799999999997</c:v>
                </c:pt>
                <c:pt idx="7525" formatCode="[$$-409]#,##0">
                  <c:v>526.88266666666675</c:v>
                </c:pt>
                <c:pt idx="7526" formatCode="[$$-409]#,##0">
                  <c:v>522.72</c:v>
                </c:pt>
                <c:pt idx="7527" formatCode="[$$-409]#,##0">
                  <c:v>39</c:v>
                </c:pt>
                <c:pt idx="7528" formatCode="[$$-409]#,##0">
                  <c:v>20.720000000000002</c:v>
                </c:pt>
                <c:pt idx="7529" formatCode="[$$-409]#,##0">
                  <c:v>328.03199999999998</c:v>
                </c:pt>
                <c:pt idx="7530" formatCode="[$$-409]#,##0">
                  <c:v>404.85599999999999</c:v>
                </c:pt>
                <c:pt idx="7531" formatCode="[$$-409]#,##0">
                  <c:v>560.22133333333329</c:v>
                </c:pt>
                <c:pt idx="7532" formatCode="[$$-409]#,##0">
                  <c:v>315.42400000000004</c:v>
                </c:pt>
                <c:pt idx="7533" formatCode="[$$-409]#,##0">
                  <c:v>303.94666666666666</c:v>
                </c:pt>
                <c:pt idx="7534" formatCode="[$$-409]#,##0">
                  <c:v>152.8013333333333</c:v>
                </c:pt>
                <c:pt idx="7535" formatCode="[$$-409]#,##0">
                  <c:v>91.737333333333325</c:v>
                </c:pt>
                <c:pt idx="7536" formatCode="[$$-409]#,##0">
                  <c:v>38.057333333333332</c:v>
                </c:pt>
                <c:pt idx="7537" formatCode="[$$-409]#,##0">
                  <c:v>66.25333333333333</c:v>
                </c:pt>
                <c:pt idx="7538" formatCode="[$$-409]#,##0">
                  <c:v>73.930666666666667</c:v>
                </c:pt>
                <c:pt idx="7539" formatCode="[$$-409]#,##0">
                  <c:v>131.08799999999999</c:v>
                </c:pt>
                <c:pt idx="7540" formatCode="[$$-409]#,##0">
                  <c:v>109.53066666666666</c:v>
                </c:pt>
                <c:pt idx="7541" formatCode="[$$-409]#,##0">
                  <c:v>266.89066666666668</c:v>
                </c:pt>
                <c:pt idx="7542" formatCode="[$$-409]#,##0">
                  <c:v>205.22666666666669</c:v>
                </c:pt>
                <c:pt idx="7543" formatCode="[$$-409]#,##0">
                  <c:v>490.91466666666662</c:v>
                </c:pt>
                <c:pt idx="7544" formatCode="[$$-409]#,##0">
                  <c:v>561.33066666666662</c:v>
                </c:pt>
                <c:pt idx="7545" formatCode="[$$-409]#,##0">
                  <c:v>794.19200000000001</c:v>
                </c:pt>
                <c:pt idx="7546" formatCode="[$$-409]#,##0">
                  <c:v>495.95866666666666</c:v>
                </c:pt>
                <c:pt idx="7547" formatCode="[$$-409]#,##0">
                  <c:v>256.274</c:v>
                </c:pt>
                <c:pt idx="7548" formatCode="[$$-409]#,##0">
                  <c:v>11.360666666666667</c:v>
                </c:pt>
                <c:pt idx="7549" formatCode="[$$-409]#,##0">
                  <c:v>18.947333333333333</c:v>
                </c:pt>
                <c:pt idx="7550" formatCode="[$$-409]#,##0">
                  <c:v>296.62799999999999</c:v>
                </c:pt>
                <c:pt idx="7551" formatCode="[$$-409]#,##0">
                  <c:v>293.88000000000005</c:v>
                </c:pt>
                <c:pt idx="7552" formatCode="[$$-409]#,##0">
                  <c:v>290.94</c:v>
                </c:pt>
                <c:pt idx="7553" formatCode="[$$-409]#,##0">
                  <c:v>129.61499999999998</c:v>
                </c:pt>
                <c:pt idx="7554" formatCode="[$$-409]#,##0">
                  <c:v>132.73499999999999</c:v>
                </c:pt>
                <c:pt idx="7555" formatCode="[$$-409]#,##0">
                  <c:v>176.85499999999999</c:v>
                </c:pt>
                <c:pt idx="7556" formatCode="[$$-409]#,##0">
                  <c:v>226.17999999999998</c:v>
                </c:pt>
                <c:pt idx="7557" formatCode="[$$-409]#,##0">
                  <c:v>396.72</c:v>
                </c:pt>
                <c:pt idx="7558" formatCode="[$$-409]#,##0">
                  <c:v>399.94000000000005</c:v>
                </c:pt>
                <c:pt idx="7559" formatCode="[$$-409]#,##0">
                  <c:v>244.52</c:v>
                </c:pt>
                <c:pt idx="7560" formatCode="[$$-409]#,##0">
                  <c:v>123.46866666666666</c:v>
                </c:pt>
                <c:pt idx="7561" formatCode="[$$-409]#,##0">
                  <c:v>133.73666666666668</c:v>
                </c:pt>
                <c:pt idx="7562" formatCode="[$$-409]#,##0">
                  <c:v>144.45133333333334</c:v>
                </c:pt>
                <c:pt idx="7563" formatCode="[$$-409]#,##0">
                  <c:v>232.57866666666666</c:v>
                </c:pt>
                <c:pt idx="7564" formatCode="[$$-409]#,##0">
                  <c:v>182.524</c:v>
                </c:pt>
                <c:pt idx="7565" formatCode="[$$-409]#,##0">
                  <c:v>177.2413333333333</c:v>
                </c:pt>
                <c:pt idx="7566" formatCode="[$$-409]#,##0">
                  <c:v>39.097333333333331</c:v>
                </c:pt>
                <c:pt idx="7567" formatCode="[$$-409]#,##0">
                  <c:v>31.724</c:v>
                </c:pt>
                <c:pt idx="7568" formatCode="[$$-409]#,##0">
                  <c:v>32.105333333333334</c:v>
                </c:pt>
                <c:pt idx="7569" formatCode="[$$-409]#,##0">
                  <c:v>30.193333333333332</c:v>
                </c:pt>
                <c:pt idx="7570" formatCode="[$$-409]#,##0">
                  <c:v>86.273333333333326</c:v>
                </c:pt>
                <c:pt idx="7571" formatCode="[$$-409]#,##0">
                  <c:v>267.00666666666666</c:v>
                </c:pt>
                <c:pt idx="7572" formatCode="[$$-409]#,##0">
                  <c:v>262.95333333333332</c:v>
                </c:pt>
                <c:pt idx="7573" formatCode="[$$-409]#,##0">
                  <c:v>272.04000000000002</c:v>
                </c:pt>
                <c:pt idx="7574" formatCode="[$$-409]#,##0">
                  <c:v>153.6</c:v>
                </c:pt>
                <c:pt idx="7575" formatCode="[$$-409]#,##0">
                  <c:v>166.63333333333335</c:v>
                </c:pt>
                <c:pt idx="7576" formatCode="[$$-409]#,##0">
                  <c:v>110.24399999999999</c:v>
                </c:pt>
                <c:pt idx="7577" formatCode="[$$-409]#,##0">
                  <c:v>219.55733333333333</c:v>
                </c:pt>
                <c:pt idx="7578" formatCode="[$$-409]#,##0">
                  <c:v>1080.6173333333334</c:v>
                </c:pt>
                <c:pt idx="7579" formatCode="[$$-409]#,##0">
                  <c:v>1069</c:v>
                </c:pt>
                <c:pt idx="7580" formatCode="[$$-409]#,##0">
                  <c:v>1021.9720000000001</c:v>
                </c:pt>
                <c:pt idx="7581" formatCode="[$$-409]#,##0">
                  <c:v>189.51999999999998</c:v>
                </c:pt>
                <c:pt idx="7582" formatCode="[$$-409]#,##0">
                  <c:v>1350.1833333333332</c:v>
                </c:pt>
                <c:pt idx="7583" formatCode="[$$-409]#,##0">
                  <c:v>1214.0313333333334</c:v>
                </c:pt>
                <c:pt idx="7584" formatCode="[$$-409]#,##0">
                  <c:v>1212.4333333333332</c:v>
                </c:pt>
                <c:pt idx="7585" formatCode="[$$-409]#,##0">
                  <c:v>48.896666666666668</c:v>
                </c:pt>
                <c:pt idx="7586" formatCode="[$$-409]#,##0">
                  <c:v>85.076666666666668</c:v>
                </c:pt>
                <c:pt idx="7587" formatCode="[$$-409]#,##0">
                  <c:v>49.856666666666662</c:v>
                </c:pt>
                <c:pt idx="7588" formatCode="[$$-409]#,##0">
                  <c:v>89.664666666666676</c:v>
                </c:pt>
                <c:pt idx="7589" formatCode="[$$-409]#,##0">
                  <c:v>68.100666666666669</c:v>
                </c:pt>
                <c:pt idx="7590" formatCode="[$$-409]#,##0">
                  <c:v>86.079333333333338</c:v>
                </c:pt>
                <c:pt idx="7591" formatCode="[$$-409]#,##0">
                  <c:v>45.788666666666664</c:v>
                </c:pt>
                <c:pt idx="7592" formatCode="[$$-409]#,##0">
                  <c:v>322.12966666666665</c:v>
                </c:pt>
                <c:pt idx="7593" formatCode="[$$-409]#,##0">
                  <c:v>347.33433333333329</c:v>
                </c:pt>
                <c:pt idx="7594" formatCode="[$$-409]#,##0">
                  <c:v>356.89699999999993</c:v>
                </c:pt>
                <c:pt idx="7595" formatCode="[$$-409]#,##0">
                  <c:v>136.33199999999999</c:v>
                </c:pt>
                <c:pt idx="7596" formatCode="[$$-409]#,##0">
                  <c:v>89.127999999999986</c:v>
                </c:pt>
                <c:pt idx="7597" formatCode="[$$-409]#,##0">
                  <c:v>89.693333333333328</c:v>
                </c:pt>
                <c:pt idx="7598" formatCode="[$$-409]#,##0">
                  <c:v>27.914666666666665</c:v>
                </c:pt>
                <c:pt idx="7599" formatCode="[$$-409]#,##0">
                  <c:v>36.140333333333338</c:v>
                </c:pt>
                <c:pt idx="7600" formatCode="[$$-409]#,##0">
                  <c:v>72.956333333333347</c:v>
                </c:pt>
                <c:pt idx="7601" formatCode="[$$-409]#,##0">
                  <c:v>78.183000000000007</c:v>
                </c:pt>
                <c:pt idx="7602" formatCode="[$$-409]#,##0">
                  <c:v>72.528000000000006</c:v>
                </c:pt>
                <c:pt idx="7603" formatCode="[$$-409]#,##0">
                  <c:v>31.352</c:v>
                </c:pt>
                <c:pt idx="7604" formatCode="[$$-409]#,##0">
                  <c:v>14.573333333333332</c:v>
                </c:pt>
                <c:pt idx="7605" formatCode="[$$-409]#,##0">
                  <c:v>442.70933333333329</c:v>
                </c:pt>
                <c:pt idx="7606" formatCode="[$$-409]#,##0">
                  <c:v>522.42399999999998</c:v>
                </c:pt>
                <c:pt idx="7607" formatCode="[$$-409]#,##0">
                  <c:v>529.20266666666669</c:v>
                </c:pt>
                <c:pt idx="7608" formatCode="[$$-409]#,##0">
                  <c:v>104.39999999999999</c:v>
                </c:pt>
                <c:pt idx="7609" formatCode="[$$-409]#,##0">
                  <c:v>22.773333333333337</c:v>
                </c:pt>
                <c:pt idx="7610" formatCode="[$$-409]#,##0">
                  <c:v>17.313333333333336</c:v>
                </c:pt>
                <c:pt idx="7611" formatCode="[$$-409]#,##0">
                  <c:v>11.596666666666666</c:v>
                </c:pt>
                <c:pt idx="7612" formatCode="[$$-409]#,##0">
                  <c:v>7.0366666666666662</c:v>
                </c:pt>
                <c:pt idx="7613" formatCode="[$$-409]#,##0">
                  <c:v>8.8266666666666662</c:v>
                </c:pt>
                <c:pt idx="7614" formatCode="[$$-409]#,##0">
                  <c:v>9.104000000000001</c:v>
                </c:pt>
                <c:pt idx="7615" formatCode="[$$-409]#,##0">
                  <c:v>13.363999999999999</c:v>
                </c:pt>
                <c:pt idx="7616" formatCode="[$$-409]#,##0">
                  <c:v>235.04733333333334</c:v>
                </c:pt>
                <c:pt idx="7617" formatCode="[$$-409]#,##0">
                  <c:v>296.02533333333332</c:v>
                </c:pt>
                <c:pt idx="7618" formatCode="[$$-409]#,##0">
                  <c:v>313.83200000000005</c:v>
                </c:pt>
                <c:pt idx="7619" formatCode="[$$-409]#,##0">
                  <c:v>267.15199999999999</c:v>
                </c:pt>
                <c:pt idx="7620" formatCode="[$$-409]#,##0">
                  <c:v>445.74133333333339</c:v>
                </c:pt>
                <c:pt idx="7621" formatCode="[$$-409]#,##0">
                  <c:v>424.23466666666673</c:v>
                </c:pt>
                <c:pt idx="7622" formatCode="[$$-409]#,##0">
                  <c:v>257.42133333333339</c:v>
                </c:pt>
                <c:pt idx="7623" formatCode="[$$-409]#,##0">
                  <c:v>299.14</c:v>
                </c:pt>
                <c:pt idx="7624" formatCode="[$$-409]#,##0">
                  <c:v>321.77000000000004</c:v>
                </c:pt>
                <c:pt idx="7625" formatCode="[$$-409]#,##0">
                  <c:v>417.154</c:v>
                </c:pt>
                <c:pt idx="7626" formatCode="[$$-409]#,##0">
                  <c:v>141.43533333333332</c:v>
                </c:pt>
                <c:pt idx="7627" formatCode="[$$-409]#,##0">
                  <c:v>121.83199999999999</c:v>
                </c:pt>
                <c:pt idx="7628" formatCode="[$$-409]#,##0">
                  <c:v>125.19466666666669</c:v>
                </c:pt>
                <c:pt idx="7629" formatCode="[$$-409]#,##0">
                  <c:v>201.39466666666667</c:v>
                </c:pt>
                <c:pt idx="7630" formatCode="[$$-409]#,##0">
                  <c:v>238.322</c:v>
                </c:pt>
                <c:pt idx="7631" formatCode="[$$-409]#,##0">
                  <c:v>529.0286666666666</c:v>
                </c:pt>
                <c:pt idx="7632" formatCode="[$$-409]#,##0">
                  <c:v>449.22399999999993</c:v>
                </c:pt>
                <c:pt idx="7633" formatCode="[$$-409]#,##0">
                  <c:v>418.31666666666661</c:v>
                </c:pt>
                <c:pt idx="7634" formatCode="[$$-409]#,##0">
                  <c:v>116.03000000000002</c:v>
                </c:pt>
                <c:pt idx="7635" formatCode="[$$-409]#,##0">
                  <c:v>198.10333333333332</c:v>
                </c:pt>
                <c:pt idx="7636" formatCode="[$$-409]#,##0">
                  <c:v>206.41666666666666</c:v>
                </c:pt>
                <c:pt idx="7637" formatCode="[$$-409]#,##0">
                  <c:v>125.40999999999998</c:v>
                </c:pt>
                <c:pt idx="7638" formatCode="[$$-409]#,##0">
                  <c:v>186.48</c:v>
                </c:pt>
                <c:pt idx="7639" formatCode="[$$-409]#,##0">
                  <c:v>189.31999999999996</c:v>
                </c:pt>
                <c:pt idx="7640" formatCode="[$$-409]#,##0">
                  <c:v>404.57</c:v>
                </c:pt>
                <c:pt idx="7641" formatCode="[$$-409]#,##0">
                  <c:v>263.21800000000002</c:v>
                </c:pt>
                <c:pt idx="7642" formatCode="[$$-409]#,##0">
                  <c:v>244.53</c:v>
                </c:pt>
                <c:pt idx="7643" formatCode="[$$-409]#,##0">
                  <c:v>32.613333333333337</c:v>
                </c:pt>
                <c:pt idx="7644" formatCode="[$$-409]#,##0">
                  <c:v>324.05333333333334</c:v>
                </c:pt>
                <c:pt idx="7645" formatCode="[$$-409]#,##0">
                  <c:v>753.39133333333336</c:v>
                </c:pt>
                <c:pt idx="7646" formatCode="[$$-409]#,##0">
                  <c:v>732.25266666666664</c:v>
                </c:pt>
                <c:pt idx="7647" formatCode="[$$-409]#,##0">
                  <c:v>885.52199999999993</c:v>
                </c:pt>
                <c:pt idx="7648" formatCode="[$$-409]#,##0">
                  <c:v>968.52199999999993</c:v>
                </c:pt>
                <c:pt idx="7649" formatCode="[$$-409]#,##0">
                  <c:v>973.63133333333326</c:v>
                </c:pt>
                <c:pt idx="7650" formatCode="[$$-409]#,##0">
                  <c:v>562.7700000000001</c:v>
                </c:pt>
                <c:pt idx="7651" formatCode="[$$-409]#,##0">
                  <c:v>85.826666666666668</c:v>
                </c:pt>
                <c:pt idx="7652" formatCode="[$$-409]#,##0">
                  <c:v>85.722666666666669</c:v>
                </c:pt>
                <c:pt idx="7653" formatCode="[$$-409]#,##0">
                  <c:v>72.893333333333331</c:v>
                </c:pt>
                <c:pt idx="7654" formatCode="[$$-409]#,##0">
                  <c:v>42.146666666666668</c:v>
                </c:pt>
                <c:pt idx="7655" formatCode="[$$-409]#,##0">
                  <c:v>71.279999999999987</c:v>
                </c:pt>
                <c:pt idx="7656" formatCode="[$$-409]#,##0">
                  <c:v>106.88</c:v>
                </c:pt>
                <c:pt idx="7657" formatCode="[$$-409]#,##0">
                  <c:v>123.83199999999999</c:v>
                </c:pt>
                <c:pt idx="7658" formatCode="[$$-409]#,##0">
                  <c:v>106.14533333333333</c:v>
                </c:pt>
                <c:pt idx="7659" formatCode="[$$-409]#,##0">
                  <c:v>69.134666666666661</c:v>
                </c:pt>
                <c:pt idx="7660" formatCode="[$$-409]#,##0">
                  <c:v>47.019333333333329</c:v>
                </c:pt>
                <c:pt idx="7661" formatCode="[$$-409]#,##0">
                  <c:v>62.119333333333337</c:v>
                </c:pt>
                <c:pt idx="7662" formatCode="[$$-409]#,##0">
                  <c:v>41.85</c:v>
                </c:pt>
                <c:pt idx="7663" formatCode="[$$-409]#,##0">
                  <c:v>81.679999999999993</c:v>
                </c:pt>
                <c:pt idx="7664" formatCode="[$$-409]#,##0">
                  <c:v>58.746666666666663</c:v>
                </c:pt>
                <c:pt idx="7665" formatCode="[$$-409]#,##0">
                  <c:v>1853.4099999999999</c:v>
                </c:pt>
                <c:pt idx="7666" formatCode="[$$-409]#,##0">
                  <c:v>1849.8033333333333</c:v>
                </c:pt>
                <c:pt idx="7667" formatCode="[$$-409]#,##0">
                  <c:v>1853.03</c:v>
                </c:pt>
                <c:pt idx="7668" formatCode="[$$-409]#,##0">
                  <c:v>73.040000000000006</c:v>
                </c:pt>
                <c:pt idx="7669" formatCode="[$$-409]#,##0">
                  <c:v>120</c:v>
                </c:pt>
                <c:pt idx="7670" formatCode="[$$-409]#,##0">
                  <c:v>163.63333333333333</c:v>
                </c:pt>
                <c:pt idx="7671" formatCode="[$$-409]#,##0">
                  <c:v>156.64333333333335</c:v>
                </c:pt>
                <c:pt idx="7672" formatCode="[$$-409]#,##0">
                  <c:v>121.61666666666667</c:v>
                </c:pt>
                <c:pt idx="7673" formatCode="[$$-409]#,##0">
                  <c:v>213.31266666666667</c:v>
                </c:pt>
                <c:pt idx="7674" formatCode="[$$-409]#,##0">
                  <c:v>251.30266666666662</c:v>
                </c:pt>
                <c:pt idx="7675" formatCode="[$$-409]#,##0">
                  <c:v>207.49333333333334</c:v>
                </c:pt>
                <c:pt idx="7676" formatCode="[$$-409]#,##0">
                  <c:v>124.01733333333334</c:v>
                </c:pt>
                <c:pt idx="7677" formatCode="[$$-409]#,##0">
                  <c:v>78.017333333333326</c:v>
                </c:pt>
                <c:pt idx="7678" formatCode="[$$-409]#,##0">
                  <c:v>632.79333333333329</c:v>
                </c:pt>
                <c:pt idx="7679" formatCode="[$$-409]#,##0">
                  <c:v>681.56666666666672</c:v>
                </c:pt>
                <c:pt idx="7680" formatCode="[$$-409]#,##0">
                  <c:v>878.54666666666662</c:v>
                </c:pt>
                <c:pt idx="7681" formatCode="[$$-409]#,##0">
                  <c:v>378.19066666666663</c:v>
                </c:pt>
                <c:pt idx="7682" formatCode="[$$-409]#,##0">
                  <c:v>1535.1939999999997</c:v>
                </c:pt>
                <c:pt idx="7683" formatCode="[$$-409]#,##0">
                  <c:v>1342.0419999999999</c:v>
                </c:pt>
                <c:pt idx="7684" formatCode="[$$-409]#,##0">
                  <c:v>1488.4613333333334</c:v>
                </c:pt>
                <c:pt idx="7685" formatCode="[$$-409]#,##0">
                  <c:v>740.3413333333333</c:v>
                </c:pt>
                <c:pt idx="7686" formatCode="[$$-409]#,##0">
                  <c:v>737.30000000000007</c:v>
                </c:pt>
                <c:pt idx="7687" formatCode="[$$-409]#,##0">
                  <c:v>581.96999999999991</c:v>
                </c:pt>
                <c:pt idx="7688" formatCode="[$$-409]#,##0">
                  <c:v>119.08</c:v>
                </c:pt>
                <c:pt idx="7689" formatCode="[$$-409]#,##0">
                  <c:v>404.29333333333335</c:v>
                </c:pt>
                <c:pt idx="7690" formatCode="[$$-409]#,##0">
                  <c:v>355.28000000000003</c:v>
                </c:pt>
                <c:pt idx="7691" formatCode="[$$-409]#,##0">
                  <c:v>324.90000000000003</c:v>
                </c:pt>
                <c:pt idx="7692" formatCode="[$$-409]#,##0">
                  <c:v>140.57599999999999</c:v>
                </c:pt>
                <c:pt idx="7693" formatCode="[$$-409]#,##0">
                  <c:v>192.21866666666668</c:v>
                </c:pt>
                <c:pt idx="7694" formatCode="[$$-409]#,##0">
                  <c:v>217.27200000000002</c:v>
                </c:pt>
                <c:pt idx="7695" formatCode="[$$-409]#,##0">
                  <c:v>112.36000000000001</c:v>
                </c:pt>
                <c:pt idx="7696" formatCode="[$$-409]#,##0">
                  <c:v>456.39066666666668</c:v>
                </c:pt>
                <c:pt idx="7697" formatCode="[$$-409]#,##0">
                  <c:v>426.35399999999998</c:v>
                </c:pt>
                <c:pt idx="7698" formatCode="[$$-409]#,##0">
                  <c:v>433.18</c:v>
                </c:pt>
                <c:pt idx="7699" formatCode="[$$-409]#,##0">
                  <c:v>38.946666666666665</c:v>
                </c:pt>
                <c:pt idx="7700" formatCode="[$$-409]#,##0">
                  <c:v>189.85733333333334</c:v>
                </c:pt>
                <c:pt idx="7701" formatCode="[$$-409]#,##0">
                  <c:v>185.14066666666665</c:v>
                </c:pt>
                <c:pt idx="7702" formatCode="[$$-409]#,##0">
                  <c:v>249.37066666666666</c:v>
                </c:pt>
                <c:pt idx="7703" formatCode="[$$-409]#,##0">
                  <c:v>223.12333333333333</c:v>
                </c:pt>
                <c:pt idx="7704" formatCode="[$$-409]#,##0">
                  <c:v>379.26</c:v>
                </c:pt>
                <c:pt idx="7705" formatCode="[$$-409]#,##0">
                  <c:v>312.14999999999998</c:v>
                </c:pt>
                <c:pt idx="7706" formatCode="[$$-409]#,##0">
                  <c:v>166.76333333333335</c:v>
                </c:pt>
                <c:pt idx="7707" formatCode="[$$-409]#,##0">
                  <c:v>20.365333333333336</c:v>
                </c:pt>
                <c:pt idx="7708" formatCode="[$$-409]#,##0">
                  <c:v>22.051333333333332</c:v>
                </c:pt>
                <c:pt idx="7709" formatCode="[$$-409]#,##0">
                  <c:v>47.424666666666667</c:v>
                </c:pt>
                <c:pt idx="7710" formatCode="[$$-409]#,##0">
                  <c:v>59.816666666666663</c:v>
                </c:pt>
                <c:pt idx="7711" formatCode="[$$-409]#,##0">
                  <c:v>104.31200000000001</c:v>
                </c:pt>
                <c:pt idx="7712" formatCode="[$$-409]#,##0">
                  <c:v>91.029333333333327</c:v>
                </c:pt>
                <c:pt idx="7713" formatCode="[$$-409]#,##0">
                  <c:v>148.46533333333332</c:v>
                </c:pt>
                <c:pt idx="7714" formatCode="[$$-409]#,##0">
                  <c:v>112.996</c:v>
                </c:pt>
                <c:pt idx="7715" formatCode="[$$-409]#,##0">
                  <c:v>106.87866666666667</c:v>
                </c:pt>
                <c:pt idx="7716" formatCode="[$$-409]#,##0">
                  <c:v>24.10466666666667</c:v>
                </c:pt>
                <c:pt idx="7717" formatCode="[$$-409]#,##0">
                  <c:v>63.832666666666675</c:v>
                </c:pt>
                <c:pt idx="7718" formatCode="[$$-409]#,##0">
                  <c:v>73.805999999999997</c:v>
                </c:pt>
                <c:pt idx="7719" formatCode="[$$-409]#,##0">
                  <c:v>78.986666666666665</c:v>
                </c:pt>
                <c:pt idx="7720" formatCode="[$$-409]#,##0">
                  <c:v>30.056000000000001</c:v>
                </c:pt>
                <c:pt idx="7721" formatCode="[$$-409]#,##0">
                  <c:v>23.796000000000003</c:v>
                </c:pt>
                <c:pt idx="7722" formatCode="[$$-409]#,##0">
                  <c:v>77.931333333333328</c:v>
                </c:pt>
                <c:pt idx="7723" formatCode="[$$-409]#,##0">
                  <c:v>168.96066666666664</c:v>
                </c:pt>
                <c:pt idx="7724" formatCode="[$$-409]#,##0">
                  <c:v>163.4553333333333</c:v>
                </c:pt>
                <c:pt idx="7725" formatCode="[$$-409]#,##0">
                  <c:v>214.00533333333331</c:v>
                </c:pt>
                <c:pt idx="7726" formatCode="[$$-409]#,##0">
                  <c:v>124.42666666666666</c:v>
                </c:pt>
                <c:pt idx="7727" formatCode="[$$-409]#,##0">
                  <c:v>122.30399999999999</c:v>
                </c:pt>
                <c:pt idx="7728" formatCode="[$$-409]#,##0">
                  <c:v>155.78399999999999</c:v>
                </c:pt>
                <c:pt idx="7729" formatCode="[$$-409]#,##0">
                  <c:v>246.98933333333335</c:v>
                </c:pt>
                <c:pt idx="7730" formatCode="[$$-409]#,##0">
                  <c:v>279.32</c:v>
                </c:pt>
                <c:pt idx="7731" formatCode="[$$-409]#,##0">
                  <c:v>138.89066666666668</c:v>
                </c:pt>
                <c:pt idx="7732" formatCode="[$$-409]#,##0">
                  <c:v>46.922666666666665</c:v>
                </c:pt>
                <c:pt idx="7733" formatCode="[$$-409]#,##0">
                  <c:v>12.780000000000001</c:v>
                </c:pt>
                <c:pt idx="7734" formatCode="[$$-409]#,##0">
                  <c:v>15.697333333333333</c:v>
                </c:pt>
                <c:pt idx="7735" formatCode="[$$-409]#,##0">
                  <c:v>34.076000000000001</c:v>
                </c:pt>
                <c:pt idx="7736" formatCode="[$$-409]#,##0">
                  <c:v>34.159999999999997</c:v>
                </c:pt>
                <c:pt idx="7737" formatCode="[$$-409]#,##0">
                  <c:v>57.663333333333334</c:v>
                </c:pt>
                <c:pt idx="7738" formatCode="[$$-409]#,##0">
                  <c:v>36.400666666666666</c:v>
                </c:pt>
                <c:pt idx="7739" formatCode="[$$-409]#,##0">
                  <c:v>63.839999999999996</c:v>
                </c:pt>
                <c:pt idx="7740" formatCode="[$$-409]#,##0">
                  <c:v>45.563333333333333</c:v>
                </c:pt>
                <c:pt idx="7741" formatCode="[$$-409]#,##0">
                  <c:v>52.009999999999991</c:v>
                </c:pt>
                <c:pt idx="7742" formatCode="[$$-409]#,##0">
                  <c:v>23</c:v>
                </c:pt>
                <c:pt idx="7743" formatCode="[$$-409]#,##0">
                  <c:v>200.28333333333333</c:v>
                </c:pt>
                <c:pt idx="7744" formatCode="[$$-409]#,##0">
                  <c:v>194.92333333333337</c:v>
                </c:pt>
                <c:pt idx="7745" formatCode="[$$-409]#,##0">
                  <c:v>200.76599999999999</c:v>
                </c:pt>
                <c:pt idx="7746" formatCode="[$$-409]#,##0">
                  <c:v>14.296000000000001</c:v>
                </c:pt>
                <c:pt idx="7747" formatCode="[$$-409]#,##0">
                  <c:v>31.296000000000003</c:v>
                </c:pt>
                <c:pt idx="7748" formatCode="[$$-409]#,##0">
                  <c:v>172.81333333333336</c:v>
                </c:pt>
                <c:pt idx="7749" formatCode="[$$-409]#,##0">
                  <c:v>181.82666666666668</c:v>
                </c:pt>
                <c:pt idx="7750" formatCode="[$$-409]#,##0">
                  <c:v>317.53666666666669</c:v>
                </c:pt>
                <c:pt idx="7751" formatCode="[$$-409]#,##0">
                  <c:v>178.53</c:v>
                </c:pt>
                <c:pt idx="7752" formatCode="[$$-409]#,##0">
                  <c:v>172.69266666666667</c:v>
                </c:pt>
                <c:pt idx="7753" formatCode="[$$-409]#,##0">
                  <c:v>17.705333333333336</c:v>
                </c:pt>
                <c:pt idx="7754" formatCode="[$$-409]#,##0">
                  <c:v>96.112000000000009</c:v>
                </c:pt>
                <c:pt idx="7755" formatCode="[$$-409]#,##0">
                  <c:v>234.136</c:v>
                </c:pt>
                <c:pt idx="7756" formatCode="[$$-409]#,##0">
                  <c:v>247.66666666666671</c:v>
                </c:pt>
                <c:pt idx="7757" formatCode="[$$-409]#,##0">
                  <c:v>209.90333333333334</c:v>
                </c:pt>
                <c:pt idx="7758" formatCode="[$$-409]#,##0">
                  <c:v>71.36733333333332</c:v>
                </c:pt>
                <c:pt idx="7759" formatCode="[$$-409]#,##0">
                  <c:v>70.903333333333322</c:v>
                </c:pt>
                <c:pt idx="7760" formatCode="[$$-409]#,##0">
                  <c:v>22.709333333333333</c:v>
                </c:pt>
                <c:pt idx="7761" formatCode="[$$-409]#,##0">
                  <c:v>18.266666666666666</c:v>
                </c:pt>
                <c:pt idx="7762" formatCode="[$$-409]#,##0">
                  <c:v>29.037333333333333</c:v>
                </c:pt>
                <c:pt idx="7763" formatCode="[$$-409]#,##0">
                  <c:v>31.421333333333333</c:v>
                </c:pt>
                <c:pt idx="7764" formatCode="[$$-409]#,##0">
                  <c:v>623.98</c:v>
                </c:pt>
                <c:pt idx="7765" formatCode="[$$-409]#,##0">
                  <c:v>672.44</c:v>
                </c:pt>
                <c:pt idx="7766" formatCode="[$$-409]#,##0">
                  <c:v>668.98400000000004</c:v>
                </c:pt>
                <c:pt idx="7767" formatCode="[$$-409]#,##0">
                  <c:v>84.590666666666664</c:v>
                </c:pt>
                <c:pt idx="7768" formatCode="[$$-409]#,##0">
                  <c:v>357.86666666666673</c:v>
                </c:pt>
                <c:pt idx="7769" formatCode="[$$-409]#,##0">
                  <c:v>370.80266666666671</c:v>
                </c:pt>
                <c:pt idx="7770" formatCode="[$$-409]#,##0">
                  <c:v>514.09199999999998</c:v>
                </c:pt>
                <c:pt idx="7771" formatCode="[$$-409]#,##0">
                  <c:v>1667.5109999999997</c:v>
                </c:pt>
                <c:pt idx="7772" formatCode="[$$-409]#,##0">
                  <c:v>1672.1829999999998</c:v>
                </c:pt>
                <c:pt idx="7773" formatCode="[$$-409]#,##0">
                  <c:v>1522.0269999999998</c:v>
                </c:pt>
                <c:pt idx="7774" formatCode="[$$-409]#,##0">
                  <c:v>25.692000000000004</c:v>
                </c:pt>
                <c:pt idx="7775" formatCode="[$$-409]#,##0">
                  <c:v>8.32</c:v>
                </c:pt>
                <c:pt idx="7776" formatCode="[$$-409]#,##0">
                  <c:v>23.430000000000003</c:v>
                </c:pt>
                <c:pt idx="7777" formatCode="[$$-409]#,##0">
                  <c:v>32.122</c:v>
                </c:pt>
                <c:pt idx="7778" formatCode="[$$-409]#,##0">
                  <c:v>97.475333333333325</c:v>
                </c:pt>
                <c:pt idx="7779" formatCode="[$$-409]#,##0">
                  <c:v>90.178666666666672</c:v>
                </c:pt>
                <c:pt idx="7780" formatCode="[$$-409]#,##0">
                  <c:v>80.682666666666663</c:v>
                </c:pt>
                <c:pt idx="7781" formatCode="[$$-409]#,##0">
                  <c:v>27.792000000000002</c:v>
                </c:pt>
                <c:pt idx="7782" formatCode="[$$-409]#,##0">
                  <c:v>310.03866666666664</c:v>
                </c:pt>
                <c:pt idx="7783" formatCode="[$$-409]#,##0">
                  <c:v>368.97466666666668</c:v>
                </c:pt>
                <c:pt idx="7784" formatCode="[$$-409]#,##0">
                  <c:v>362.24533333333329</c:v>
                </c:pt>
                <c:pt idx="7785" formatCode="[$$-409]#,##0">
                  <c:v>71.108666666666664</c:v>
                </c:pt>
                <c:pt idx="7786" formatCode="[$$-409]#,##0">
                  <c:v>11.948666666666666</c:v>
                </c:pt>
                <c:pt idx="7787" formatCode="[$$-409]#,##0">
                  <c:v>11.131333333333332</c:v>
                </c:pt>
                <c:pt idx="7788" formatCode="[$$-409]#,##0">
                  <c:v>20.343999999999998</c:v>
                </c:pt>
                <c:pt idx="7789" formatCode="[$$-409]#,##0">
                  <c:v>19.325999999999997</c:v>
                </c:pt>
                <c:pt idx="7790" formatCode="[$$-409]#,##0">
                  <c:v>12.389999999999999</c:v>
                </c:pt>
                <c:pt idx="7791" formatCode="[$$-409]#,##0">
                  <c:v>15.542000000000002</c:v>
                </c:pt>
                <c:pt idx="7792" formatCode="[$$-409]#,##0">
                  <c:v>24.727999999999998</c:v>
                </c:pt>
                <c:pt idx="7793" formatCode="[$$-409]#,##0">
                  <c:v>56.754666666666672</c:v>
                </c:pt>
                <c:pt idx="7794" formatCode="[$$-409]#,##0">
                  <c:v>145.816</c:v>
                </c:pt>
                <c:pt idx="7795" formatCode="[$$-409]#,##0">
                  <c:v>143.98266666666666</c:v>
                </c:pt>
                <c:pt idx="7796" formatCode="[$$-409]#,##0">
                  <c:v>127.026</c:v>
                </c:pt>
                <c:pt idx="7797" formatCode="[$$-409]#,##0">
                  <c:v>181.29999999999998</c:v>
                </c:pt>
                <c:pt idx="7798" formatCode="[$$-409]#,##0">
                  <c:v>241.61533333333333</c:v>
                </c:pt>
                <c:pt idx="7799" formatCode="[$$-409]#,##0">
                  <c:v>334.19333333333333</c:v>
                </c:pt>
                <c:pt idx="7800" formatCode="[$$-409]#,##0">
                  <c:v>191.02333333333334</c:v>
                </c:pt>
                <c:pt idx="7801" formatCode="[$$-409]#,##0">
                  <c:v>125.74133333333334</c:v>
                </c:pt>
                <c:pt idx="7802" formatCode="[$$-409]#,##0">
                  <c:v>257.51466666666664</c:v>
                </c:pt>
                <c:pt idx="7803" formatCode="[$$-409]#,##0">
                  <c:v>252.49599999999998</c:v>
                </c:pt>
                <c:pt idx="7804" formatCode="[$$-409]#,##0">
                  <c:v>249.43466666666666</c:v>
                </c:pt>
                <c:pt idx="7805" formatCode="[$$-409]#,##0">
                  <c:v>10.481333333333334</c:v>
                </c:pt>
                <c:pt idx="7806" formatCode="[$$-409]#,##0">
                  <c:v>12.282666666666666</c:v>
                </c:pt>
                <c:pt idx="7807" formatCode="[$$-409]#,##0">
                  <c:v>27.215999999999998</c:v>
                </c:pt>
                <c:pt idx="7808" formatCode="[$$-409]#,##0">
                  <c:v>62.409333333333336</c:v>
                </c:pt>
                <c:pt idx="7809" formatCode="[$$-409]#,##0">
                  <c:v>53.723333333333336</c:v>
                </c:pt>
                <c:pt idx="7810" formatCode="[$$-409]#,##0">
                  <c:v>40.511333333333333</c:v>
                </c:pt>
                <c:pt idx="7811" formatCode="[$$-409]#,##0">
                  <c:v>187.727</c:v>
                </c:pt>
                <c:pt idx="7812" formatCode="[$$-409]#,##0">
                  <c:v>189.65700000000001</c:v>
                </c:pt>
                <c:pt idx="7813" formatCode="[$$-409]#,##0">
                  <c:v>686.21900000000005</c:v>
                </c:pt>
                <c:pt idx="7814" formatCode="[$$-409]#,##0">
                  <c:v>508.58199999999994</c:v>
                </c:pt>
                <c:pt idx="7815" formatCode="[$$-409]#,##0">
                  <c:v>542.80200000000002</c:v>
                </c:pt>
                <c:pt idx="7816" formatCode="[$$-409]#,##0">
                  <c:v>55.54</c:v>
                </c:pt>
                <c:pt idx="7817" formatCode="[$$-409]#,##0">
                  <c:v>1561.692</c:v>
                </c:pt>
                <c:pt idx="7818" formatCode="[$$-409]#,##0">
                  <c:v>1527.8986666666667</c:v>
                </c:pt>
                <c:pt idx="7819" formatCode="[$$-409]#,##0">
                  <c:v>1713.5186666666666</c:v>
                </c:pt>
                <c:pt idx="7820" formatCode="[$$-409]#,##0">
                  <c:v>238.75066666666669</c:v>
                </c:pt>
                <c:pt idx="7821" formatCode="[$$-409]#,##0">
                  <c:v>237.684</c:v>
                </c:pt>
                <c:pt idx="7822" formatCode="[$$-409]#,##0">
                  <c:v>90.093999999999994</c:v>
                </c:pt>
                <c:pt idx="7823" formatCode="[$$-409]#,##0">
                  <c:v>130.49666666666667</c:v>
                </c:pt>
                <c:pt idx="7824" formatCode="[$$-409]#,##0">
                  <c:v>157.91066666666669</c:v>
                </c:pt>
                <c:pt idx="7825" formatCode="[$$-409]#,##0">
                  <c:v>277.51</c:v>
                </c:pt>
                <c:pt idx="7826" formatCode="[$$-409]#,##0">
                  <c:v>203.18733333333333</c:v>
                </c:pt>
                <c:pt idx="7827" formatCode="[$$-409]#,##0">
                  <c:v>194.20533333333333</c:v>
                </c:pt>
                <c:pt idx="7828" formatCode="[$$-409]#,##0">
                  <c:v>44.455999999999996</c:v>
                </c:pt>
                <c:pt idx="7829" formatCode="[$$-409]#,##0">
                  <c:v>145.14400000000001</c:v>
                </c:pt>
                <c:pt idx="7830" formatCode="[$$-409]#,##0">
                  <c:v>140.61599999999999</c:v>
                </c:pt>
                <c:pt idx="7831" formatCode="[$$-409]#,##0">
                  <c:v>127.15466666666667</c:v>
                </c:pt>
                <c:pt idx="7832" formatCode="[$$-409]#,##0">
                  <c:v>27.536000000000001</c:v>
                </c:pt>
                <c:pt idx="7833" formatCode="[$$-409]#,##0">
                  <c:v>91.274666666666675</c:v>
                </c:pt>
                <c:pt idx="7834" formatCode="[$$-409]#,##0">
                  <c:v>244.86933333333334</c:v>
                </c:pt>
                <c:pt idx="7835" formatCode="[$$-409]#,##0">
                  <c:v>342.87466666666666</c:v>
                </c:pt>
                <c:pt idx="7836" formatCode="[$$-409]#,##0">
                  <c:v>266.55200000000002</c:v>
                </c:pt>
                <c:pt idx="7837" formatCode="[$$-409]#,##0">
                  <c:v>159.90533333333335</c:v>
                </c:pt>
                <c:pt idx="7838" formatCode="[$$-409]#,##0">
                  <c:v>59.566666666666663</c:v>
                </c:pt>
                <c:pt idx="7839" formatCode="[$$-409]#,##0">
                  <c:v>450.27333333333331</c:v>
                </c:pt>
                <c:pt idx="7840" formatCode="[$$-409]#,##0">
                  <c:v>412.26666666666665</c:v>
                </c:pt>
                <c:pt idx="7841" formatCode="[$$-409]#,##0">
                  <c:v>429.57666666666665</c:v>
                </c:pt>
                <c:pt idx="7842" formatCode="[$$-409]#,##0">
                  <c:v>58.43</c:v>
                </c:pt>
                <c:pt idx="7843" formatCode="[$$-409]#,##0">
                  <c:v>84.577999999999989</c:v>
                </c:pt>
                <c:pt idx="7844" formatCode="[$$-409]#,##0">
                  <c:v>116.86133333333333</c:v>
                </c:pt>
                <c:pt idx="7845" formatCode="[$$-409]#,##0">
                  <c:v>717.06133333333344</c:v>
                </c:pt>
                <c:pt idx="7846" formatCode="[$$-409]#,##0">
                  <c:v>680.9906666666667</c:v>
                </c:pt>
                <c:pt idx="7847" formatCode="[$$-409]#,##0">
                  <c:v>635.66933333333338</c:v>
                </c:pt>
                <c:pt idx="7848" formatCode="[$$-409]#,##0">
                  <c:v>15.933333333333332</c:v>
                </c:pt>
                <c:pt idx="7849" formatCode="[$$-409]#,##0">
                  <c:v>12.216000000000001</c:v>
                </c:pt>
                <c:pt idx="7850" formatCode="[$$-409]#,##0">
                  <c:v>8.7200000000000006</c:v>
                </c:pt>
                <c:pt idx="7851" formatCode="[$$-409]#,##0">
                  <c:v>11.292000000000002</c:v>
                </c:pt>
                <c:pt idx="7852" formatCode="[$$-409]#,##0">
                  <c:v>12.932000000000002</c:v>
                </c:pt>
                <c:pt idx="7853" formatCode="[$$-409]#,##0">
                  <c:v>116.996</c:v>
                </c:pt>
                <c:pt idx="7854" formatCode="[$$-409]#,##0">
                  <c:v>127.53333333333332</c:v>
                </c:pt>
                <c:pt idx="7855" formatCode="[$$-409]#,##0">
                  <c:v>132.74133333333333</c:v>
                </c:pt>
                <c:pt idx="7856" formatCode="[$$-409]#,##0">
                  <c:v>180.52800000000002</c:v>
                </c:pt>
                <c:pt idx="7857" formatCode="[$$-409]#,##0">
                  <c:v>241.84466666666665</c:v>
                </c:pt>
                <c:pt idx="7858" formatCode="[$$-409]#,##0">
                  <c:v>246.63666666666668</c:v>
                </c:pt>
                <c:pt idx="7859" formatCode="[$$-409]#,##0">
                  <c:v>98.146000000000001</c:v>
                </c:pt>
                <c:pt idx="7860" formatCode="[$$-409]#,##0">
                  <c:v>25.462666666666667</c:v>
                </c:pt>
                <c:pt idx="7861" formatCode="[$$-409]#,##0">
                  <c:v>39.462666666666664</c:v>
                </c:pt>
                <c:pt idx="7862" formatCode="[$$-409]#,##0">
                  <c:v>124.19866666666667</c:v>
                </c:pt>
                <c:pt idx="7863" formatCode="[$$-409]#,##0">
                  <c:v>124.39733333333332</c:v>
                </c:pt>
                <c:pt idx="7864" formatCode="[$$-409]#,##0">
                  <c:v>244.38400000000001</c:v>
                </c:pt>
                <c:pt idx="7865" formatCode="[$$-409]#,##0">
                  <c:v>196.05999999999997</c:v>
                </c:pt>
                <c:pt idx="7866" formatCode="[$$-409]#,##0">
                  <c:v>245.37466666666668</c:v>
                </c:pt>
                <c:pt idx="7867" formatCode="[$$-409]#,##0">
                  <c:v>102.52800000000001</c:v>
                </c:pt>
                <c:pt idx="7868" formatCode="[$$-409]#,##0">
                  <c:v>67.94</c:v>
                </c:pt>
                <c:pt idx="7869" formatCode="[$$-409]#,##0">
                  <c:v>20.609333333333336</c:v>
                </c:pt>
                <c:pt idx="7870" formatCode="[$$-409]#,##0">
                  <c:v>18.202666666666669</c:v>
                </c:pt>
                <c:pt idx="7871" formatCode="[$$-409]#,##0">
                  <c:v>315.24799999999999</c:v>
                </c:pt>
                <c:pt idx="7872" formatCode="[$$-409]#,##0">
                  <c:v>309.95199999999994</c:v>
                </c:pt>
                <c:pt idx="7873" formatCode="[$$-409]#,##0">
                  <c:v>340.50533333333328</c:v>
                </c:pt>
                <c:pt idx="7874" formatCode="[$$-409]#,##0">
                  <c:v>45.827999999999996</c:v>
                </c:pt>
                <c:pt idx="7875" formatCode="[$$-409]#,##0">
                  <c:v>46.699999999999989</c:v>
                </c:pt>
                <c:pt idx="7876" formatCode="[$$-409]#,##0">
                  <c:v>15.773333333333333</c:v>
                </c:pt>
                <c:pt idx="7877" formatCode="[$$-409]#,##0">
                  <c:v>86.13066666666667</c:v>
                </c:pt>
                <c:pt idx="7878" formatCode="[$$-409]#,##0">
                  <c:v>194.79733333333331</c:v>
                </c:pt>
                <c:pt idx="7879" formatCode="[$$-409]#,##0">
                  <c:v>197.56533333333334</c:v>
                </c:pt>
                <c:pt idx="7880" formatCode="[$$-409]#,##0">
                  <c:v>142.42400000000001</c:v>
                </c:pt>
                <c:pt idx="7881" formatCode="[$$-409]#,##0">
                  <c:v>64.143999999999991</c:v>
                </c:pt>
                <c:pt idx="7882" formatCode="[$$-409]#,##0">
                  <c:v>63.135999999999996</c:v>
                </c:pt>
                <c:pt idx="7883" formatCode="[$$-409]#,##0">
                  <c:v>53.325333333333333</c:v>
                </c:pt>
                <c:pt idx="7884" formatCode="[$$-409]#,##0">
                  <c:v>27.005333333333336</c:v>
                </c:pt>
                <c:pt idx="7885" formatCode="[$$-409]#,##0">
                  <c:v>29.138666666666666</c:v>
                </c:pt>
                <c:pt idx="7886" formatCode="[$$-409]#,##0">
                  <c:v>18.762666666666668</c:v>
                </c:pt>
                <c:pt idx="7887" formatCode="[$$-409]#,##0">
                  <c:v>21.770666666666667</c:v>
                </c:pt>
                <c:pt idx="7888" formatCode="[$$-409]#,##0">
                  <c:v>22.827333333333332</c:v>
                </c:pt>
                <c:pt idx="7889" formatCode="[$$-409]#,##0">
                  <c:v>150.75666666666669</c:v>
                </c:pt>
                <c:pt idx="7890" formatCode="[$$-409]#,##0">
                  <c:v>254.57333333333335</c:v>
                </c:pt>
                <c:pt idx="7891" formatCode="[$$-409]#,##0">
                  <c:v>283.38333333333338</c:v>
                </c:pt>
                <c:pt idx="7892" formatCode="[$$-409]#,##0">
                  <c:v>154.69666666666669</c:v>
                </c:pt>
                <c:pt idx="7893" formatCode="[$$-409]#,##0">
                  <c:v>67.546666666666667</c:v>
                </c:pt>
                <c:pt idx="7894" formatCode="[$$-409]#,##0">
                  <c:v>34.186666666666667</c:v>
                </c:pt>
                <c:pt idx="7895" formatCode="[$$-409]#,##0">
                  <c:v>178.82666666666668</c:v>
                </c:pt>
                <c:pt idx="7896" formatCode="[$$-409]#,##0">
                  <c:v>242.04266666666663</c:v>
                </c:pt>
                <c:pt idx="7897" formatCode="[$$-409]#,##0">
                  <c:v>778.15666666666675</c:v>
                </c:pt>
                <c:pt idx="7898" formatCode="[$$-409]#,##0">
                  <c:v>636.98333333333335</c:v>
                </c:pt>
                <c:pt idx="7899" formatCode="[$$-409]#,##0">
                  <c:v>546.82866666666666</c:v>
                </c:pt>
                <c:pt idx="7900" formatCode="[$$-409]#,##0">
                  <c:v>19.296000000000003</c:v>
                </c:pt>
                <c:pt idx="7901" formatCode="[$$-409]#,##0">
                  <c:v>16.109333333333336</c:v>
                </c:pt>
                <c:pt idx="7902" formatCode="[$$-409]#,##0">
                  <c:v>156.79733333333334</c:v>
                </c:pt>
                <c:pt idx="7903" formatCode="[$$-409]#,##0">
                  <c:v>171.68266666666668</c:v>
                </c:pt>
                <c:pt idx="7904" formatCode="[$$-409]#,##0">
                  <c:v>168.25066666666666</c:v>
                </c:pt>
                <c:pt idx="7905" formatCode="[$$-409]#,##0">
                  <c:v>28.354666666666663</c:v>
                </c:pt>
                <c:pt idx="7906" formatCode="[$$-409]#,##0">
                  <c:v>241.35466666666665</c:v>
                </c:pt>
                <c:pt idx="7907" formatCode="[$$-409]#,##0">
                  <c:v>329.43466666666671</c:v>
                </c:pt>
                <c:pt idx="7908" formatCode="[$$-409]#,##0">
                  <c:v>335.42133333333334</c:v>
                </c:pt>
                <c:pt idx="7909" formatCode="[$$-409]#,##0">
                  <c:v>113.11466666666668</c:v>
                </c:pt>
                <c:pt idx="7910" formatCode="[$$-409]#,##0">
                  <c:v>92.10199999999999</c:v>
                </c:pt>
                <c:pt idx="7911" formatCode="[$$-409]#,##0">
                  <c:v>94.910000000000011</c:v>
                </c:pt>
                <c:pt idx="7912" formatCode="[$$-409]#,##0">
                  <c:v>87.235333333333344</c:v>
                </c:pt>
                <c:pt idx="7913" formatCode="[$$-409]#,##0">
                  <c:v>1153.5133333333333</c:v>
                </c:pt>
                <c:pt idx="7914" formatCode="[$$-409]#,##0">
                  <c:v>1177.1786666666667</c:v>
                </c:pt>
                <c:pt idx="7915" formatCode="[$$-409]#,##0">
                  <c:v>1283.404</c:v>
                </c:pt>
                <c:pt idx="7916" formatCode="[$$-409]#,##0">
                  <c:v>158.69866666666667</c:v>
                </c:pt>
                <c:pt idx="7917" formatCode="[$$-409]#,##0">
                  <c:v>132.53466666666668</c:v>
                </c:pt>
                <c:pt idx="7918" formatCode="[$$-409]#,##0">
                  <c:v>30.617333333333335</c:v>
                </c:pt>
                <c:pt idx="7919" formatCode="[$$-409]#,##0">
                  <c:v>40.482666666666667</c:v>
                </c:pt>
                <c:pt idx="7920" formatCode="[$$-409]#,##0">
                  <c:v>90.966666666666654</c:v>
                </c:pt>
                <c:pt idx="7921" formatCode="[$$-409]#,##0">
                  <c:v>206.08</c:v>
                </c:pt>
                <c:pt idx="7922" formatCode="[$$-409]#,##0">
                  <c:v>191.27666666666667</c:v>
                </c:pt>
                <c:pt idx="7923" formatCode="[$$-409]#,##0">
                  <c:v>140.61666666666665</c:v>
                </c:pt>
                <c:pt idx="7924" formatCode="[$$-409]#,##0">
                  <c:v>47.163333333333334</c:v>
                </c:pt>
                <c:pt idx="7925" formatCode="[$$-409]#,##0">
                  <c:v>42.963333333333331</c:v>
                </c:pt>
                <c:pt idx="7926" formatCode="[$$-409]#,##0">
                  <c:v>225.51999999999998</c:v>
                </c:pt>
                <c:pt idx="7927" formatCode="[$$-409]#,##0">
                  <c:v>207.97666666666669</c:v>
                </c:pt>
                <c:pt idx="7928" formatCode="[$$-409]#,##0">
                  <c:v>306.35866666666669</c:v>
                </c:pt>
                <c:pt idx="7929" formatCode="[$$-409]#,##0">
                  <c:v>136.202</c:v>
                </c:pt>
                <c:pt idx="7930" formatCode="[$$-409]#,##0">
                  <c:v>195.97199999999998</c:v>
                </c:pt>
                <c:pt idx="7931" formatCode="[$$-409]#,##0">
                  <c:v>131.77333333333334</c:v>
                </c:pt>
                <c:pt idx="7932" formatCode="[$$-409]#,##0">
                  <c:v>119.72000000000001</c:v>
                </c:pt>
                <c:pt idx="7933" formatCode="[$$-409]#,##0">
                  <c:v>66.951999999999998</c:v>
                </c:pt>
                <c:pt idx="7934" formatCode="[$$-409]#,##0">
                  <c:v>34.631999999999998</c:v>
                </c:pt>
                <c:pt idx="7935" formatCode="[$$-409]#,##0">
                  <c:v>31.485333333333333</c:v>
                </c:pt>
                <c:pt idx="7936" formatCode="[$$-409]#,##0">
                  <c:v>846.92333333333329</c:v>
                </c:pt>
                <c:pt idx="7937" formatCode="[$$-409]#,##0">
                  <c:v>1024.26</c:v>
                </c:pt>
                <c:pt idx="7938" formatCode="[$$-409]#,##0">
                  <c:v>1093.3053333333335</c:v>
                </c:pt>
                <c:pt idx="7939" formatCode="[$$-409]#,##0">
                  <c:v>281.01666666666671</c:v>
                </c:pt>
                <c:pt idx="7940" formatCode="[$$-409]#,##0">
                  <c:v>145.76000000000002</c:v>
                </c:pt>
                <c:pt idx="7941" formatCode="[$$-409]#,##0">
                  <c:v>85.268666666666675</c:v>
                </c:pt>
                <c:pt idx="7942" formatCode="[$$-409]#,##0">
                  <c:v>73.023333333333326</c:v>
                </c:pt>
                <c:pt idx="7943" formatCode="[$$-409]#,##0">
                  <c:v>38.671333333333337</c:v>
                </c:pt>
                <c:pt idx="7944" formatCode="[$$-409]#,##0">
                  <c:v>39.137333333333338</c:v>
                </c:pt>
                <c:pt idx="7945" formatCode="[$$-409]#,##0">
                  <c:v>25.297333333333331</c:v>
                </c:pt>
                <c:pt idx="7946" formatCode="[$$-409]#,##0">
                  <c:v>20.995999999999999</c:v>
                </c:pt>
                <c:pt idx="7947" formatCode="[$$-409]#,##0">
                  <c:v>128.08599999999998</c:v>
                </c:pt>
                <c:pt idx="7948" formatCode="[$$-409]#,##0">
                  <c:v>148.214</c:v>
                </c:pt>
                <c:pt idx="7949" formatCode="[$$-409]#,##0">
                  <c:v>185.11800000000002</c:v>
                </c:pt>
                <c:pt idx="7950" formatCode="[$$-409]#,##0">
                  <c:v>66.362666666666669</c:v>
                </c:pt>
                <c:pt idx="7951" formatCode="[$$-409]#,##0">
                  <c:v>332.43200000000002</c:v>
                </c:pt>
                <c:pt idx="7952" formatCode="[$$-409]#,##0">
                  <c:v>311.56800000000004</c:v>
                </c:pt>
                <c:pt idx="7953" formatCode="[$$-409]#,##0">
                  <c:v>311.65333333333336</c:v>
                </c:pt>
                <c:pt idx="7954" formatCode="[$$-409]#,##0">
                  <c:v>169.45599999999999</c:v>
                </c:pt>
                <c:pt idx="7955" formatCode="[$$-409]#,##0">
                  <c:v>152.10266666666666</c:v>
                </c:pt>
                <c:pt idx="7956" formatCode="[$$-409]#,##0">
                  <c:v>155.28933333333333</c:v>
                </c:pt>
                <c:pt idx="7957" formatCode="[$$-409]#,##0">
                  <c:v>34.533333333333339</c:v>
                </c:pt>
                <c:pt idx="7958" formatCode="[$$-409]#,##0">
                  <c:v>98.350666666666669</c:v>
                </c:pt>
                <c:pt idx="7959" formatCode="[$$-409]#,##0">
                  <c:v>95.748000000000005</c:v>
                </c:pt>
                <c:pt idx="7960" formatCode="[$$-409]#,##0">
                  <c:v>98.567999999999998</c:v>
                </c:pt>
                <c:pt idx="7961" formatCode="[$$-409]#,##0">
                  <c:v>36.527999999999999</c:v>
                </c:pt>
                <c:pt idx="7962" formatCode="[$$-409]#,##0">
                  <c:v>163.54933333333332</c:v>
                </c:pt>
                <c:pt idx="7963" formatCode="[$$-409]#,##0">
                  <c:v>143.34133333333332</c:v>
                </c:pt>
                <c:pt idx="7964" formatCode="[$$-409]#,##0">
                  <c:v>150.42133333333331</c:v>
                </c:pt>
                <c:pt idx="7965" formatCode="[$$-409]#,##0">
                  <c:v>31.855999999999998</c:v>
                </c:pt>
                <c:pt idx="7966" formatCode="[$$-409]#,##0">
                  <c:v>55.238</c:v>
                </c:pt>
                <c:pt idx="7967" formatCode="[$$-409]#,##0">
                  <c:v>46.744666666666667</c:v>
                </c:pt>
                <c:pt idx="7968" formatCode="[$$-409]#,##0">
                  <c:v>75.88600000000001</c:v>
                </c:pt>
                <c:pt idx="7969" formatCode="[$$-409]#,##0">
                  <c:v>218.85599999999999</c:v>
                </c:pt>
                <c:pt idx="7970" formatCode="[$$-409]#,##0">
                  <c:v>223.91733333333335</c:v>
                </c:pt>
                <c:pt idx="7971" formatCode="[$$-409]#,##0">
                  <c:v>187.11200000000005</c:v>
                </c:pt>
                <c:pt idx="7972" formatCode="[$$-409]#,##0">
                  <c:v>14.756</c:v>
                </c:pt>
                <c:pt idx="7973" formatCode="[$$-409]#,##0">
                  <c:v>89.14800000000001</c:v>
                </c:pt>
                <c:pt idx="7974" formatCode="[$$-409]#,##0">
                  <c:v>86.946000000000012</c:v>
                </c:pt>
                <c:pt idx="7975" formatCode="[$$-409]#,##0">
                  <c:v>89.461999999999989</c:v>
                </c:pt>
                <c:pt idx="7976" formatCode="[$$-409]#,##0">
                  <c:v>224.66800000000001</c:v>
                </c:pt>
                <c:pt idx="7977" formatCode="[$$-409]#,##0">
                  <c:v>261.32400000000001</c:v>
                </c:pt>
                <c:pt idx="7978" formatCode="[$$-409]#,##0">
                  <c:v>259.60133333333334</c:v>
                </c:pt>
                <c:pt idx="7979" formatCode="[$$-409]#,##0">
                  <c:v>45.094000000000001</c:v>
                </c:pt>
                <c:pt idx="7980" formatCode="[$$-409]#,##0">
                  <c:v>34.490666666666669</c:v>
                </c:pt>
                <c:pt idx="7981" formatCode="[$$-409]#,##0">
                  <c:v>117.75600000000001</c:v>
                </c:pt>
                <c:pt idx="7982" formatCode="[$$-409]#,##0">
                  <c:v>117.31333333333333</c:v>
                </c:pt>
                <c:pt idx="7983" formatCode="[$$-409]#,##0">
                  <c:v>92.63066666666667</c:v>
                </c:pt>
                <c:pt idx="7984" formatCode="[$$-409]#,##0">
                  <c:v>10.437333333333333</c:v>
                </c:pt>
                <c:pt idx="7985" formatCode="[$$-409]#,##0">
                  <c:v>35.380666666666663</c:v>
                </c:pt>
                <c:pt idx="7986" formatCode="[$$-409]#,##0">
                  <c:v>41.156666666666673</c:v>
                </c:pt>
                <c:pt idx="7987" formatCode="[$$-409]#,##0">
                  <c:v>50.913333333333334</c:v>
                </c:pt>
                <c:pt idx="7988" formatCode="[$$-409]#,##0">
                  <c:v>25.92</c:v>
                </c:pt>
                <c:pt idx="7989" formatCode="[$$-409]#,##0">
                  <c:v>18.18</c:v>
                </c:pt>
                <c:pt idx="7990" formatCode="[$$-409]#,##0">
                  <c:v>18.962</c:v>
                </c:pt>
                <c:pt idx="7991" formatCode="[$$-409]#,##0">
                  <c:v>20.126666666666665</c:v>
                </c:pt>
                <c:pt idx="7992" formatCode="[$$-409]#,##0">
                  <c:v>21.098666666666666</c:v>
                </c:pt>
                <c:pt idx="7993" formatCode="[$$-409]#,##0">
                  <c:v>56.374666666666677</c:v>
                </c:pt>
                <c:pt idx="7994" formatCode="[$$-409]#,##0">
                  <c:v>53.423999999999999</c:v>
                </c:pt>
                <c:pt idx="7995" formatCode="[$$-409]#,##0">
                  <c:v>118.37533333333333</c:v>
                </c:pt>
                <c:pt idx="7996" formatCode="[$$-409]#,##0">
                  <c:v>627.51533333333339</c:v>
                </c:pt>
                <c:pt idx="7997" formatCode="[$$-409]#,##0">
                  <c:v>628.37133333333338</c:v>
                </c:pt>
                <c:pt idx="7998" formatCode="[$$-409]#,##0">
                  <c:v>581.0146666666667</c:v>
                </c:pt>
                <c:pt idx="7999" formatCode="[$$-409]#,##0">
                  <c:v>111.27333333333333</c:v>
                </c:pt>
                <c:pt idx="8000" formatCode="[$$-409]#,##0">
                  <c:v>207.1933333333333</c:v>
                </c:pt>
                <c:pt idx="8001" formatCode="[$$-409]#,##0">
                  <c:v>196.55333333333331</c:v>
                </c:pt>
                <c:pt idx="8002" formatCode="[$$-409]#,##0">
                  <c:v>199.19999999999996</c:v>
                </c:pt>
                <c:pt idx="8003" formatCode="[$$-409]#,##0">
                  <c:v>114.5</c:v>
                </c:pt>
                <c:pt idx="8004" formatCode="[$$-409]#,##0">
                  <c:v>109.18666666666667</c:v>
                </c:pt>
                <c:pt idx="8005" formatCode="[$$-409]#,##0">
                  <c:v>49.673333333333339</c:v>
                </c:pt>
                <c:pt idx="8006" formatCode="[$$-409]#,##0">
                  <c:v>214.8066666666667</c:v>
                </c:pt>
                <c:pt idx="8007" formatCode="[$$-409]#,##0">
                  <c:v>246.97333333333336</c:v>
                </c:pt>
                <c:pt idx="8008" formatCode="[$$-409]#,##0">
                  <c:v>657.15333333333331</c:v>
                </c:pt>
                <c:pt idx="8009" formatCode="[$$-409]#,##0">
                  <c:v>518.94799999999998</c:v>
                </c:pt>
                <c:pt idx="8010" formatCode="[$$-409]#,##0">
                  <c:v>525.48933333333332</c:v>
                </c:pt>
                <c:pt idx="8011" formatCode="[$$-409]#,##0">
                  <c:v>305.49599999999998</c:v>
                </c:pt>
                <c:pt idx="8012" formatCode="[$$-409]#,##0">
                  <c:v>303.28799999999995</c:v>
                </c:pt>
                <c:pt idx="8013" formatCode="[$$-409]#,##0">
                  <c:v>262.40333333333331</c:v>
                </c:pt>
                <c:pt idx="8014" formatCode="[$$-409]#,##0">
                  <c:v>47.376666666666665</c:v>
                </c:pt>
                <c:pt idx="8015" formatCode="[$$-409]#,##0">
                  <c:v>27.600666666666665</c:v>
                </c:pt>
                <c:pt idx="8016" formatCode="[$$-409]#,##0">
                  <c:v>36.776000000000003</c:v>
                </c:pt>
                <c:pt idx="8017" formatCode="[$$-409]#,##0">
                  <c:v>48.093333333333334</c:v>
                </c:pt>
                <c:pt idx="8018" formatCode="[$$-409]#,##0">
                  <c:v>55.836000000000006</c:v>
                </c:pt>
                <c:pt idx="8019" formatCode="[$$-409]#,##0">
                  <c:v>49.484000000000002</c:v>
                </c:pt>
                <c:pt idx="8020" formatCode="[$$-409]#,##0">
                  <c:v>33.550666666666672</c:v>
                </c:pt>
                <c:pt idx="8021" formatCode="[$$-409]#,##0">
                  <c:v>34.890666666666668</c:v>
                </c:pt>
                <c:pt idx="8022" formatCode="[$$-409]#,##0">
                  <c:v>250.28066666666666</c:v>
                </c:pt>
                <c:pt idx="8023" formatCode="[$$-409]#,##0">
                  <c:v>248.96466666666663</c:v>
                </c:pt>
                <c:pt idx="8024" formatCode="[$$-409]#,##0">
                  <c:v>289.88466666666665</c:v>
                </c:pt>
                <c:pt idx="8025" formatCode="[$$-409]#,##0">
                  <c:v>96.841333333333338</c:v>
                </c:pt>
                <c:pt idx="8026" formatCode="[$$-409]#,##0">
                  <c:v>103.15666666666668</c:v>
                </c:pt>
                <c:pt idx="8027" formatCode="[$$-409]#,##0">
                  <c:v>290.48999999999995</c:v>
                </c:pt>
                <c:pt idx="8028" formatCode="[$$-409]#,##0">
                  <c:v>299.58333333333331</c:v>
                </c:pt>
                <c:pt idx="8029" formatCode="[$$-409]#,##0">
                  <c:v>300.61200000000002</c:v>
                </c:pt>
                <c:pt idx="8030" formatCode="[$$-409]#,##0">
                  <c:v>51.692000000000007</c:v>
                </c:pt>
                <c:pt idx="8031" formatCode="[$$-409]#,##0">
                  <c:v>32.316000000000003</c:v>
                </c:pt>
                <c:pt idx="8032" formatCode="[$$-409]#,##0">
                  <c:v>24.951999999999998</c:v>
                </c:pt>
                <c:pt idx="8033" formatCode="[$$-409]#,##0">
                  <c:v>41.44</c:v>
                </c:pt>
                <c:pt idx="8034" formatCode="[$$-409]#,##0">
                  <c:v>26.992000000000001</c:v>
                </c:pt>
                <c:pt idx="8035" formatCode="[$$-409]#,##0">
                  <c:v>39.223999999999997</c:v>
                </c:pt>
                <c:pt idx="8036" formatCode="[$$-409]#,##0">
                  <c:v>28.065999999999999</c:v>
                </c:pt>
                <c:pt idx="8037" formatCode="[$$-409]#,##0">
                  <c:v>171.86300000000003</c:v>
                </c:pt>
                <c:pt idx="8038" formatCode="[$$-409]#,##0">
                  <c:v>288.87100000000004</c:v>
                </c:pt>
                <c:pt idx="8039" formatCode="[$$-409]#,##0">
                  <c:v>465.76099999999997</c:v>
                </c:pt>
                <c:pt idx="8040" formatCode="[$$-409]#,##0">
                  <c:v>331.488</c:v>
                </c:pt>
                <c:pt idx="8041" formatCode="[$$-409]#,##0">
                  <c:v>223.21333333333334</c:v>
                </c:pt>
                <c:pt idx="8042" formatCode="[$$-409]#,##0">
                  <c:v>41.26</c:v>
                </c:pt>
                <c:pt idx="8043" formatCode="[$$-409]#,##0">
                  <c:v>128.55199999999999</c:v>
                </c:pt>
                <c:pt idx="8044" formatCode="[$$-409]#,##0">
                  <c:v>238.34199999999998</c:v>
                </c:pt>
                <c:pt idx="8045" formatCode="[$$-409]#,##0">
                  <c:v>230.17333333333337</c:v>
                </c:pt>
                <c:pt idx="8046" formatCode="[$$-409]#,##0">
                  <c:v>137.24533333333332</c:v>
                </c:pt>
                <c:pt idx="8047" formatCode="[$$-409]#,##0">
                  <c:v>241.78200000000001</c:v>
                </c:pt>
                <c:pt idx="8048" formatCode="[$$-409]#,##0">
                  <c:v>243.03400000000002</c:v>
                </c:pt>
                <c:pt idx="8049" formatCode="[$$-409]#,##0">
                  <c:v>244.67133333333334</c:v>
                </c:pt>
                <c:pt idx="8050" formatCode="[$$-409]#,##0">
                  <c:v>22.843333333333334</c:v>
                </c:pt>
                <c:pt idx="8051" formatCode="[$$-409]#,##0">
                  <c:v>26.833333333333332</c:v>
                </c:pt>
                <c:pt idx="8052" formatCode="[$$-409]#,##0">
                  <c:v>20.657</c:v>
                </c:pt>
                <c:pt idx="8053" formatCode="[$$-409]#,##0">
                  <c:v>304.315</c:v>
                </c:pt>
                <c:pt idx="8054" formatCode="[$$-409]#,##0">
                  <c:v>400.89033333333333</c:v>
                </c:pt>
                <c:pt idx="8055" formatCode="[$$-409]#,##0">
                  <c:v>642.94533333333345</c:v>
                </c:pt>
                <c:pt idx="8056" formatCode="[$$-409]#,##0">
                  <c:v>359.28199999999998</c:v>
                </c:pt>
                <c:pt idx="8057" formatCode="[$$-409]#,##0">
                  <c:v>271.11866666666668</c:v>
                </c:pt>
                <c:pt idx="8058" formatCode="[$$-409]#,##0">
                  <c:v>29.565333333333331</c:v>
                </c:pt>
                <c:pt idx="8059" formatCode="[$$-409]#,##0">
                  <c:v>36.245333333333328</c:v>
                </c:pt>
                <c:pt idx="8060" formatCode="[$$-409]#,##0">
                  <c:v>30.00266666666667</c:v>
                </c:pt>
                <c:pt idx="8061" formatCode="[$$-409]#,##0">
                  <c:v>116.60266666666666</c:v>
                </c:pt>
                <c:pt idx="8062" formatCode="[$$-409]#,##0">
                  <c:v>216.12599999999998</c:v>
                </c:pt>
                <c:pt idx="8063" formatCode="[$$-409]#,##0">
                  <c:v>212.29666666666671</c:v>
                </c:pt>
                <c:pt idx="8064" formatCode="[$$-409]#,##0">
                  <c:v>163.25</c:v>
                </c:pt>
                <c:pt idx="8065" formatCode="[$$-409]#,##0">
                  <c:v>135.52133333333333</c:v>
                </c:pt>
                <c:pt idx="8066" formatCode="[$$-409]#,##0">
                  <c:v>211.19133333333332</c:v>
                </c:pt>
                <c:pt idx="8067" formatCode="[$$-409]#,##0">
                  <c:v>177.59133333333332</c:v>
                </c:pt>
                <c:pt idx="8068" formatCode="[$$-409]#,##0">
                  <c:v>236.85</c:v>
                </c:pt>
                <c:pt idx="8069" formatCode="[$$-409]#,##0">
                  <c:v>204</c:v>
                </c:pt>
                <c:pt idx="8070" formatCode="[$$-409]#,##0">
                  <c:v>302.24133333333333</c:v>
                </c:pt>
                <c:pt idx="8071" formatCode="[$$-409]#,##0">
                  <c:v>154.96666666666667</c:v>
                </c:pt>
                <c:pt idx="8072" formatCode="[$$-409]#,##0">
                  <c:v>109.98333333333335</c:v>
                </c:pt>
                <c:pt idx="8073" formatCode="[$$-409]#,##0">
                  <c:v>10.984666666666667</c:v>
                </c:pt>
                <c:pt idx="8074" formatCode="[$$-409]#,##0">
                  <c:v>11.814</c:v>
                </c:pt>
                <c:pt idx="8075" formatCode="[$$-409]#,##0">
                  <c:v>18.797333333333334</c:v>
                </c:pt>
                <c:pt idx="8076" formatCode="[$$-409]#,##0">
                  <c:v>69.541333333333327</c:v>
                </c:pt>
                <c:pt idx="8077" formatCode="[$$-409]#,##0">
                  <c:v>89.466666666666654</c:v>
                </c:pt>
                <c:pt idx="8078" formatCode="[$$-409]#,##0">
                  <c:v>125.08399999999999</c:v>
                </c:pt>
                <c:pt idx="8079" formatCode="[$$-409]#,##0">
                  <c:v>118.60533333333335</c:v>
                </c:pt>
                <c:pt idx="8080" formatCode="[$$-409]#,##0">
                  <c:v>137.57333333333335</c:v>
                </c:pt>
                <c:pt idx="8081" formatCode="[$$-409]#,##0">
                  <c:v>160.77599999999998</c:v>
                </c:pt>
                <c:pt idx="8082" formatCode="[$$-409]#,##0">
                  <c:v>116.69499999999999</c:v>
                </c:pt>
                <c:pt idx="8083" formatCode="[$$-409]#,##0">
                  <c:v>312.27366666666666</c:v>
                </c:pt>
                <c:pt idx="8084" formatCode="[$$-409]#,##0">
                  <c:v>264.68033333333335</c:v>
                </c:pt>
                <c:pt idx="8085" formatCode="[$$-409]#,##0">
                  <c:v>269.27333333333337</c:v>
                </c:pt>
                <c:pt idx="8086" formatCode="[$$-409]#,##0">
                  <c:v>33.225333333333332</c:v>
                </c:pt>
                <c:pt idx="8087" formatCode="[$$-409]#,##0">
                  <c:v>26.165333333333336</c:v>
                </c:pt>
                <c:pt idx="8088" formatCode="[$$-409]#,##0">
                  <c:v>42.665333333333336</c:v>
                </c:pt>
                <c:pt idx="8089" formatCode="[$$-409]#,##0">
                  <c:v>128.95333333333335</c:v>
                </c:pt>
                <c:pt idx="8090" formatCode="[$$-409]#,##0">
                  <c:v>117.56666666666666</c:v>
                </c:pt>
                <c:pt idx="8091" formatCode="[$$-409]#,##0">
                  <c:v>128.34</c:v>
                </c:pt>
                <c:pt idx="8092" formatCode="[$$-409]#,##0">
                  <c:v>46.513333333333343</c:v>
                </c:pt>
                <c:pt idx="8093" formatCode="[$$-409]#,##0">
                  <c:v>53.326666666666661</c:v>
                </c:pt>
                <c:pt idx="8094" formatCode="[$$-409]#,##0">
                  <c:v>21.013333333333332</c:v>
                </c:pt>
                <c:pt idx="8095" formatCode="[$$-409]#,##0">
                  <c:v>91.37</c:v>
                </c:pt>
                <c:pt idx="8096" formatCode="[$$-409]#,##0">
                  <c:v>122.05333333333333</c:v>
                </c:pt>
                <c:pt idx="8097" formatCode="[$$-409]#,##0">
                  <c:v>119.15999999999998</c:v>
                </c:pt>
                <c:pt idx="8098" formatCode="[$$-409]#,##0">
                  <c:v>49.793333333333329</c:v>
                </c:pt>
                <c:pt idx="8099" formatCode="[$$-409]#,##0">
                  <c:v>1129.5766666666666</c:v>
                </c:pt>
                <c:pt idx="8100" formatCode="[$$-409]#,##0">
                  <c:v>1130.9033333333334</c:v>
                </c:pt>
                <c:pt idx="8101" formatCode="[$$-409]#,##0">
                  <c:v>2113.06</c:v>
                </c:pt>
                <c:pt idx="8102" formatCode="[$$-409]#,##0">
                  <c:v>1028.7900000000002</c:v>
                </c:pt>
                <c:pt idx="8103" formatCode="[$$-409]#,##0">
                  <c:v>1284.6126666666667</c:v>
                </c:pt>
                <c:pt idx="8104" formatCode="[$$-409]#,##0">
                  <c:v>323.19479999999999</c:v>
                </c:pt>
                <c:pt idx="8105" formatCode="[$$-409]#,##0">
                  <c:v>346.7448</c:v>
                </c:pt>
                <c:pt idx="8106" formatCode="[$$-409]#,##0">
                  <c:v>234.2808</c:v>
                </c:pt>
                <c:pt idx="8107" formatCode="[$$-409]#,##0">
                  <c:v>276.44</c:v>
                </c:pt>
                <c:pt idx="8108" formatCode="[$$-409]#,##0">
                  <c:v>236.48799999999997</c:v>
                </c:pt>
                <c:pt idx="8109" formatCode="[$$-409]#,##0">
                  <c:v>132.83799999999999</c:v>
                </c:pt>
                <c:pt idx="8110" formatCode="[$$-409]#,##0">
                  <c:v>143.79999999999998</c:v>
                </c:pt>
                <c:pt idx="8111" formatCode="[$$-409]#,##0">
                  <c:v>129.15466666666669</c:v>
                </c:pt>
                <c:pt idx="8112" formatCode="[$$-409]#,##0">
                  <c:v>115.108</c:v>
                </c:pt>
                <c:pt idx="8113" formatCode="[$$-409]#,##0">
                  <c:v>39.177999999999997</c:v>
                </c:pt>
                <c:pt idx="8114" formatCode="[$$-409]#,##0">
                  <c:v>84.635333333333335</c:v>
                </c:pt>
                <c:pt idx="8115" formatCode="[$$-409]#,##0">
                  <c:v>67.316666666666677</c:v>
                </c:pt>
                <c:pt idx="8116" formatCode="[$$-409]#,##0">
                  <c:v>128.75333333333333</c:v>
                </c:pt>
                <c:pt idx="8117" formatCode="[$$-409]#,##0">
                  <c:v>254.86133333333336</c:v>
                </c:pt>
                <c:pt idx="8118" formatCode="[$$-409]#,##0">
                  <c:v>257.75133333333338</c:v>
                </c:pt>
                <c:pt idx="8119" formatCode="[$$-409]#,##0">
                  <c:v>339.81866666666673</c:v>
                </c:pt>
                <c:pt idx="8120" formatCode="[$$-409]#,##0">
                  <c:v>174.87199999999999</c:v>
                </c:pt>
                <c:pt idx="8121" formatCode="[$$-409]#,##0">
                  <c:v>171.10933333333332</c:v>
                </c:pt>
                <c:pt idx="8122" formatCode="[$$-409]#,##0">
                  <c:v>380.71733333333333</c:v>
                </c:pt>
                <c:pt idx="8123" formatCode="[$$-409]#,##0">
                  <c:v>424.07200000000006</c:v>
                </c:pt>
                <c:pt idx="8124" formatCode="[$$-409]#,##0">
                  <c:v>414.82600000000002</c:v>
                </c:pt>
                <c:pt idx="8125" formatCode="[$$-409]#,##0">
                  <c:v>61.01</c:v>
                </c:pt>
                <c:pt idx="8126" formatCode="[$$-409]#,##0">
                  <c:v>230.73799999999997</c:v>
                </c:pt>
                <c:pt idx="8127" formatCode="[$$-409]#,##0">
                  <c:v>251.41333333333333</c:v>
                </c:pt>
                <c:pt idx="8128" formatCode="[$$-409]#,##0">
                  <c:v>259.21733333333333</c:v>
                </c:pt>
                <c:pt idx="8129" formatCode="[$$-409]#,##0">
                  <c:v>39.619999999999997</c:v>
                </c:pt>
                <c:pt idx="8130" formatCode="[$$-409]#,##0">
                  <c:v>22.34</c:v>
                </c:pt>
                <c:pt idx="8131" formatCode="[$$-409]#,##0">
                  <c:v>186.83</c:v>
                </c:pt>
                <c:pt idx="8132" formatCode="[$$-409]#,##0">
                  <c:v>207.10333333333332</c:v>
                </c:pt>
                <c:pt idx="8133" formatCode="[$$-409]#,##0">
                  <c:v>215.01</c:v>
                </c:pt>
                <c:pt idx="8134" formatCode="[$$-409]#,##0">
                  <c:v>65.776666666666657</c:v>
                </c:pt>
                <c:pt idx="8135" formatCode="[$$-409]#,##0">
                  <c:v>228.94749999999999</c:v>
                </c:pt>
                <c:pt idx="8136" formatCode="[$$-409]#,##0">
                  <c:v>235.50750000000002</c:v>
                </c:pt>
                <c:pt idx="8137" formatCode="[$$-409]#,##0">
                  <c:v>210.02549999999999</c:v>
                </c:pt>
                <c:pt idx="8138" formatCode="[$$-409]#,##0">
                  <c:v>117.288</c:v>
                </c:pt>
                <c:pt idx="8139" formatCode="[$$-409]#,##0">
                  <c:v>104.61333333333333</c:v>
                </c:pt>
                <c:pt idx="8140" formatCode="[$$-409]#,##0">
                  <c:v>105.76866666666666</c:v>
                </c:pt>
                <c:pt idx="8141" formatCode="[$$-409]#,##0">
                  <c:v>73.255333333333326</c:v>
                </c:pt>
                <c:pt idx="8142" formatCode="[$$-409]#,##0">
                  <c:v>252.99933333333331</c:v>
                </c:pt>
                <c:pt idx="8143" formatCode="[$$-409]#,##0">
                  <c:v>301.41199999999998</c:v>
                </c:pt>
                <c:pt idx="8144" formatCode="[$$-409]#,##0">
                  <c:v>396.53199999999998</c:v>
                </c:pt>
                <c:pt idx="8145" formatCode="[$$-409]#,##0">
                  <c:v>211.79599999999996</c:v>
                </c:pt>
                <c:pt idx="8146" formatCode="[$$-409]#,##0">
                  <c:v>174.84666666666666</c:v>
                </c:pt>
                <c:pt idx="8147" formatCode="[$$-409]#,##0">
                  <c:v>24.266666666666666</c:v>
                </c:pt>
                <c:pt idx="8148" formatCode="[$$-409]#,##0">
                  <c:v>26.653333333333336</c:v>
                </c:pt>
                <c:pt idx="8149" formatCode="[$$-409]#,##0">
                  <c:v>57.6</c:v>
                </c:pt>
                <c:pt idx="8150" formatCode="[$$-409]#,##0">
                  <c:v>61.706666666666671</c:v>
                </c:pt>
                <c:pt idx="8151" formatCode="[$$-409]#,##0">
                  <c:v>64.826666666666668</c:v>
                </c:pt>
                <c:pt idx="8152" formatCode="[$$-409]#,##0">
                  <c:v>4684.16</c:v>
                </c:pt>
                <c:pt idx="8153" formatCode="[$$-409]#,##0">
                  <c:v>4752.666666666667</c:v>
                </c:pt>
                <c:pt idx="8154" formatCode="[$$-409]#,##0">
                  <c:v>4766.6399999999994</c:v>
                </c:pt>
                <c:pt idx="8155" formatCode="[$$-409]#,##0">
                  <c:v>179.77733333333333</c:v>
                </c:pt>
                <c:pt idx="8156" formatCode="[$$-409]#,##0">
                  <c:v>298.77733333333333</c:v>
                </c:pt>
                <c:pt idx="8157" formatCode="[$$-409]#,##0">
                  <c:v>283.46800000000002</c:v>
                </c:pt>
                <c:pt idx="8158" formatCode="[$$-409]#,##0">
                  <c:v>270.26066666666668</c:v>
                </c:pt>
                <c:pt idx="8159" formatCode="[$$-409]#,##0">
                  <c:v>147.91400000000002</c:v>
                </c:pt>
                <c:pt idx="8160" formatCode="[$$-409]#,##0">
                  <c:v>240.41</c:v>
                </c:pt>
                <c:pt idx="8161" formatCode="[$$-409]#,##0">
                  <c:v>276.48666666666668</c:v>
                </c:pt>
                <c:pt idx="8162" formatCode="[$$-409]#,##0">
                  <c:v>232.82000000000002</c:v>
                </c:pt>
                <c:pt idx="8163" formatCode="[$$-409]#,##0">
                  <c:v>174.14266666666666</c:v>
                </c:pt>
                <c:pt idx="8164" formatCode="[$$-409]#,##0">
                  <c:v>75.466666666666654</c:v>
                </c:pt>
                <c:pt idx="8165" formatCode="[$$-409]#,##0">
                  <c:v>213.9796666666667</c:v>
                </c:pt>
                <c:pt idx="8166" formatCode="[$$-409]#,##0">
                  <c:v>462.52633333333341</c:v>
                </c:pt>
                <c:pt idx="8167" formatCode="[$$-409]#,##0">
                  <c:v>1137.4956666666667</c:v>
                </c:pt>
                <c:pt idx="8168" formatCode="[$$-409]#,##0">
                  <c:v>1116.5186666666666</c:v>
                </c:pt>
                <c:pt idx="8169" formatCode="[$$-409]#,##0">
                  <c:v>865.12933333333331</c:v>
                </c:pt>
                <c:pt idx="8170" formatCode="[$$-409]#,##0">
                  <c:v>274.23600000000005</c:v>
                </c:pt>
                <c:pt idx="8171" formatCode="[$$-409]#,##0">
                  <c:v>125.33999999999999</c:v>
                </c:pt>
                <c:pt idx="8172" formatCode="[$$-409]#,##0">
                  <c:v>102.988</c:v>
                </c:pt>
                <c:pt idx="8173" formatCode="[$$-409]#,##0">
                  <c:v>22.901333333333337</c:v>
                </c:pt>
                <c:pt idx="8174" formatCode="[$$-409]#,##0">
                  <c:v>74.112000000000009</c:v>
                </c:pt>
                <c:pt idx="8175" formatCode="[$$-409]#,##0">
                  <c:v>102.92400000000002</c:v>
                </c:pt>
                <c:pt idx="8176" formatCode="[$$-409]#,##0">
                  <c:v>253.26733333333331</c:v>
                </c:pt>
                <c:pt idx="8177" formatCode="[$$-409]#,##0">
                  <c:v>534.42333333333329</c:v>
                </c:pt>
                <c:pt idx="8178" formatCode="[$$-409]#,##0">
                  <c:v>584.14333333333332</c:v>
                </c:pt>
                <c:pt idx="8179" formatCode="[$$-409]#,##0">
                  <c:v>843.39466666666669</c:v>
                </c:pt>
                <c:pt idx="8180" formatCode="[$$-409]#,##0">
                  <c:v>547.05799999999999</c:v>
                </c:pt>
                <c:pt idx="8181" formatCode="[$$-409]#,##0">
                  <c:v>462.09399999999999</c:v>
                </c:pt>
                <c:pt idx="8182" formatCode="[$$-409]#,##0">
                  <c:v>45.156666666666666</c:v>
                </c:pt>
                <c:pt idx="8183" formatCode="[$$-409]#,##0">
                  <c:v>29.270666666666667</c:v>
                </c:pt>
                <c:pt idx="8184" formatCode="[$$-409]#,##0">
                  <c:v>24.342666666666663</c:v>
                </c:pt>
                <c:pt idx="8185" formatCode="[$$-409]#,##0">
                  <c:v>80.402666666666661</c:v>
                </c:pt>
                <c:pt idx="8186" formatCode="[$$-409]#,##0">
                  <c:v>80.238666666666674</c:v>
                </c:pt>
                <c:pt idx="8187" formatCode="[$$-409]#,##0">
                  <c:v>84.11066666666666</c:v>
                </c:pt>
                <c:pt idx="8188" formatCode="[$$-409]#,##0">
                  <c:v>29.88</c:v>
                </c:pt>
                <c:pt idx="8189" formatCode="[$$-409]#,##0">
                  <c:v>21.900000000000002</c:v>
                </c:pt>
                <c:pt idx="8190" formatCode="[$$-409]#,##0">
                  <c:v>78.006666666666661</c:v>
                </c:pt>
                <c:pt idx="8191" formatCode="[$$-409]#,##0">
                  <c:v>77.562666666666658</c:v>
                </c:pt>
                <c:pt idx="8192" formatCode="[$$-409]#,##0">
                  <c:v>97.386666666666656</c:v>
                </c:pt>
                <c:pt idx="8193" formatCode="[$$-409]#,##0">
                  <c:v>146.71466666666666</c:v>
                </c:pt>
                <c:pt idx="8194" formatCode="[$$-409]#,##0">
                  <c:v>147.68533333333332</c:v>
                </c:pt>
                <c:pt idx="8195" formatCode="[$$-409]#,##0">
                  <c:v>144.75733333333332</c:v>
                </c:pt>
                <c:pt idx="8196" formatCode="[$$-409]#,##0">
                  <c:v>56.829333333333331</c:v>
                </c:pt>
                <c:pt idx="8197" formatCode="[$$-409]#,##0">
                  <c:v>59.026666666666664</c:v>
                </c:pt>
                <c:pt idx="8198" formatCode="[$$-409]#,##0">
                  <c:v>32.647333333333336</c:v>
                </c:pt>
                <c:pt idx="8199" formatCode="[$$-409]#,##0">
                  <c:v>32.922000000000004</c:v>
                </c:pt>
                <c:pt idx="8200" formatCode="[$$-409]#,##0">
                  <c:v>50.121333333333332</c:v>
                </c:pt>
                <c:pt idx="8201" formatCode="[$$-409]#,##0">
                  <c:v>229.97133333333332</c:v>
                </c:pt>
                <c:pt idx="8202" formatCode="[$$-409]#,##0">
                  <c:v>209.65</c:v>
                </c:pt>
                <c:pt idx="8203" formatCode="[$$-409]#,##0">
                  <c:v>1735.2</c:v>
                </c:pt>
                <c:pt idx="8204" formatCode="[$$-409]#,##0">
                  <c:v>1744.4613333333334</c:v>
                </c:pt>
                <c:pt idx="8205" formatCode="[$$-409]#,##0">
                  <c:v>1804.3598333333337</c:v>
                </c:pt>
                <c:pt idx="8206" formatCode="[$$-409]#,##0">
                  <c:v>257.30116666666669</c:v>
                </c:pt>
                <c:pt idx="8207" formatCode="[$$-409]#,##0">
                  <c:v>521.30116666666663</c:v>
                </c:pt>
                <c:pt idx="8208" formatCode="[$$-409]#,##0">
                  <c:v>555.58533333333332</c:v>
                </c:pt>
                <c:pt idx="8209" formatCode="[$$-409]#,##0">
                  <c:v>581.9</c:v>
                </c:pt>
                <c:pt idx="8210" formatCode="[$$-409]#,##0">
                  <c:v>140.13199999999998</c:v>
                </c:pt>
                <c:pt idx="8211" formatCode="[$$-409]#,##0">
                  <c:v>146.70533333333333</c:v>
                </c:pt>
                <c:pt idx="8212" formatCode="[$$-409]#,##0">
                  <c:v>121.628</c:v>
                </c:pt>
                <c:pt idx="8213" formatCode="[$$-409]#,##0">
                  <c:v>110.30133333333335</c:v>
                </c:pt>
                <c:pt idx="8214" formatCode="[$$-409]#,##0">
                  <c:v>6.4283333333333346</c:v>
                </c:pt>
                <c:pt idx="8215" formatCode="[$$-409]#,##0">
                  <c:v>5.4043333333333337</c:v>
                </c:pt>
                <c:pt idx="8216" formatCode="[$$-409]#,##0">
                  <c:v>3.359</c:v>
                </c:pt>
                <c:pt idx="8217" formatCode="[$$-409]#,##0">
                  <c:v>13.128</c:v>
                </c:pt>
                <c:pt idx="8218" formatCode="[$$-409]#,##0">
                  <c:v>13.682666666666664</c:v>
                </c:pt>
                <c:pt idx="8219" formatCode="[$$-409]#,##0">
                  <c:v>12.830666666666666</c:v>
                </c:pt>
                <c:pt idx="8220" formatCode="[$$-409]#,##0">
                  <c:v>7.262666666666667</c:v>
                </c:pt>
                <c:pt idx="8221" formatCode="[$$-409]#,##0">
                  <c:v>9.8280000000000012</c:v>
                </c:pt>
                <c:pt idx="8222" formatCode="[$$-409]#,##0">
                  <c:v>71.191999999999993</c:v>
                </c:pt>
                <c:pt idx="8223" formatCode="[$$-409]#,##0">
                  <c:v>70.488</c:v>
                </c:pt>
                <c:pt idx="8224" formatCode="[$$-409]#,##0">
                  <c:v>129.51333333333332</c:v>
                </c:pt>
                <c:pt idx="8225" formatCode="[$$-409]#,##0">
                  <c:v>81.216666666666669</c:v>
                </c:pt>
                <c:pt idx="8226" formatCode="[$$-409]#,##0">
                  <c:v>104.44333333333333</c:v>
                </c:pt>
                <c:pt idx="8227" formatCode="[$$-409]#,##0">
                  <c:v>51.550000000000004</c:v>
                </c:pt>
                <c:pt idx="8228" formatCode="[$$-409]#,##0">
                  <c:v>67.876666666666665</c:v>
                </c:pt>
                <c:pt idx="8229" formatCode="[$$-409]#,##0">
                  <c:v>52.319999999999993</c:v>
                </c:pt>
                <c:pt idx="8230" formatCode="[$$-409]#,##0">
                  <c:v>464.26666666666665</c:v>
                </c:pt>
                <c:pt idx="8231" formatCode="[$$-409]#,##0">
                  <c:v>490.76</c:v>
                </c:pt>
                <c:pt idx="8232" formatCode="[$$-409]#,##0">
                  <c:v>492.33</c:v>
                </c:pt>
                <c:pt idx="8233" formatCode="[$$-409]#,##0">
                  <c:v>71.152666666666661</c:v>
                </c:pt>
                <c:pt idx="8234" formatCode="[$$-409]#,##0">
                  <c:v>325.75666666666666</c:v>
                </c:pt>
                <c:pt idx="8235" formatCode="[$$-409]#,##0">
                  <c:v>1246.8366666666668</c:v>
                </c:pt>
                <c:pt idx="8236" formatCode="[$$-409]#,##0">
                  <c:v>1247.3166666666666</c:v>
                </c:pt>
                <c:pt idx="8237" formatCode="[$$-409]#,##0">
                  <c:v>938.45333333333338</c:v>
                </c:pt>
                <c:pt idx="8238" formatCode="[$$-409]#,##0">
                  <c:v>5.2960000000000003</c:v>
                </c:pt>
                <c:pt idx="8239" formatCode="[$$-409]#,##0">
                  <c:v>18.352</c:v>
                </c:pt>
                <c:pt idx="8240" formatCode="[$$-409]#,##0">
                  <c:v>24.042666666666666</c:v>
                </c:pt>
                <c:pt idx="8241" formatCode="[$$-409]#,##0">
                  <c:v>141.56</c:v>
                </c:pt>
                <c:pt idx="8242" formatCode="[$$-409]#,##0">
                  <c:v>395.69333333333333</c:v>
                </c:pt>
                <c:pt idx="8243" formatCode="[$$-409]#,##0">
                  <c:v>416.25866666666667</c:v>
                </c:pt>
                <c:pt idx="8244" formatCode="[$$-409]#,##0">
                  <c:v>412.2286666666667</c:v>
                </c:pt>
                <c:pt idx="8245" formatCode="[$$-409]#,##0">
                  <c:v>167.10666666666668</c:v>
                </c:pt>
                <c:pt idx="8246" formatCode="[$$-409]#,##0">
                  <c:v>150.88800000000001</c:v>
                </c:pt>
                <c:pt idx="8247" formatCode="[$$-409]#,##0">
                  <c:v>283.91400000000004</c:v>
                </c:pt>
                <c:pt idx="8248" formatCode="[$$-409]#,##0">
                  <c:v>263.99466666666666</c:v>
                </c:pt>
                <c:pt idx="8249" formatCode="[$$-409]#,##0">
                  <c:v>253.304</c:v>
                </c:pt>
                <c:pt idx="8250" formatCode="[$$-409]#,##0">
                  <c:v>65.634666666666661</c:v>
                </c:pt>
                <c:pt idx="8251" formatCode="[$$-409]#,##0">
                  <c:v>82.035999999999987</c:v>
                </c:pt>
                <c:pt idx="8252" formatCode="[$$-409]#,##0">
                  <c:v>180.46199999999999</c:v>
                </c:pt>
                <c:pt idx="8253" formatCode="[$$-409]#,##0">
                  <c:v>184.18866666666668</c:v>
                </c:pt>
                <c:pt idx="8254" formatCode="[$$-409]#,##0">
                  <c:v>244.92466666666667</c:v>
                </c:pt>
                <c:pt idx="8255" formatCode="[$$-409]#,##0">
                  <c:v>160.50800000000001</c:v>
                </c:pt>
                <c:pt idx="8256" formatCode="[$$-409]#,##0">
                  <c:v>154.77133333333333</c:v>
                </c:pt>
                <c:pt idx="8257" formatCode="[$$-409]#,##0">
                  <c:v>107.46466666666667</c:v>
                </c:pt>
                <c:pt idx="8258" formatCode="[$$-409]#,##0">
                  <c:v>214.8546666666667</c:v>
                </c:pt>
                <c:pt idx="8259" formatCode="[$$-409]#,##0">
                  <c:v>159.21133333333333</c:v>
                </c:pt>
                <c:pt idx="8260" formatCode="[$$-409]#,##0">
                  <c:v>182.65666666666667</c:v>
                </c:pt>
                <c:pt idx="8261" formatCode="[$$-409]#,##0">
                  <c:v>66.166666666666671</c:v>
                </c:pt>
                <c:pt idx="8262" formatCode="[$$-409]#,##0">
                  <c:v>67.85733333333333</c:v>
                </c:pt>
                <c:pt idx="8263" formatCode="[$$-409]#,##0">
                  <c:v>51.824000000000005</c:v>
                </c:pt>
                <c:pt idx="8264" formatCode="[$$-409]#,##0">
                  <c:v>57.160000000000004</c:v>
                </c:pt>
                <c:pt idx="8265" formatCode="[$$-409]#,##0">
                  <c:v>59.455999999999996</c:v>
                </c:pt>
                <c:pt idx="8266" formatCode="[$$-409]#,##0">
                  <c:v>41.600999999999999</c:v>
                </c:pt>
                <c:pt idx="8267" formatCode="[$$-409]#,##0">
                  <c:v>40.344999999999999</c:v>
                </c:pt>
                <c:pt idx="8268" formatCode="[$$-409]#,##0">
                  <c:v>701.40766666666661</c:v>
                </c:pt>
                <c:pt idx="8269" formatCode="[$$-409]#,##0">
                  <c:v>681.39733333333334</c:v>
                </c:pt>
                <c:pt idx="8270" formatCode="[$$-409]#,##0">
                  <c:v>1525.1893333333335</c:v>
                </c:pt>
                <c:pt idx="8271" formatCode="[$$-409]#,##0">
                  <c:v>986.51200000000006</c:v>
                </c:pt>
                <c:pt idx="8272" formatCode="[$$-409]#,##0">
                  <c:v>984.5386666666667</c:v>
                </c:pt>
                <c:pt idx="8273" formatCode="[$$-409]#,##0">
                  <c:v>491.99333333333334</c:v>
                </c:pt>
                <c:pt idx="8274" formatCode="[$$-409]#,##0">
                  <c:v>377.3</c:v>
                </c:pt>
                <c:pt idx="8275" formatCode="[$$-409]#,##0">
                  <c:v>377.41266666666667</c:v>
                </c:pt>
                <c:pt idx="8276" formatCode="[$$-409]#,##0">
                  <c:v>27.225999999999999</c:v>
                </c:pt>
                <c:pt idx="8277" formatCode="[$$-409]#,##0">
                  <c:v>157.02600000000001</c:v>
                </c:pt>
                <c:pt idx="8278" formatCode="[$$-409]#,##0">
                  <c:v>380.79199999999997</c:v>
                </c:pt>
                <c:pt idx="8279" formatCode="[$$-409]#,##0">
                  <c:v>390.916</c:v>
                </c:pt>
                <c:pt idx="8280" formatCode="[$$-409]#,##0">
                  <c:v>315.76399999999995</c:v>
                </c:pt>
                <c:pt idx="8281" formatCode="[$$-409]#,##0">
                  <c:v>290.92066666666665</c:v>
                </c:pt>
                <c:pt idx="8282" formatCode="[$$-409]#,##0">
                  <c:v>289.14466666666664</c:v>
                </c:pt>
                <c:pt idx="8283" formatCode="[$$-409]#,##0">
                  <c:v>432.62466666666666</c:v>
                </c:pt>
                <c:pt idx="8284" formatCode="[$$-409]#,##0">
                  <c:v>249.70000000000002</c:v>
                </c:pt>
                <c:pt idx="8285" formatCode="[$$-409]#,##0">
                  <c:v>240.10000000000002</c:v>
                </c:pt>
                <c:pt idx="8286" formatCode="[$$-409]#,##0">
                  <c:v>43.606666666666662</c:v>
                </c:pt>
                <c:pt idx="8287" formatCode="[$$-409]#,##0">
                  <c:v>79.330666666666659</c:v>
                </c:pt>
                <c:pt idx="8288" formatCode="[$$-409]#,##0">
                  <c:v>139.37866666666665</c:v>
                </c:pt>
                <c:pt idx="8289" formatCode="[$$-409]#,##0">
                  <c:v>125.24266666666666</c:v>
                </c:pt>
                <c:pt idx="8290" formatCode="[$$-409]#,##0">
                  <c:v>73.25066666666666</c:v>
                </c:pt>
                <c:pt idx="8291" formatCode="[$$-409]#,##0">
                  <c:v>6.2786666666666662</c:v>
                </c:pt>
                <c:pt idx="8292" formatCode="[$$-409]#,##0">
                  <c:v>10.550666666666666</c:v>
                </c:pt>
                <c:pt idx="8293" formatCode="[$$-409]#,##0">
                  <c:v>109.53333333333332</c:v>
                </c:pt>
                <c:pt idx="8294" formatCode="[$$-409]#,##0">
                  <c:v>114.93933333333332</c:v>
                </c:pt>
                <c:pt idx="8295" formatCode="[$$-409]#,##0">
                  <c:v>146.14333333333335</c:v>
                </c:pt>
                <c:pt idx="8296" formatCode="[$$-409]#,##0">
                  <c:v>47.819333333333333</c:v>
                </c:pt>
                <c:pt idx="8297" formatCode="[$$-409]#,##0">
                  <c:v>42.897333333333336</c:v>
                </c:pt>
                <c:pt idx="8298" formatCode="[$$-409]#,##0">
                  <c:v>8.2306666666666661</c:v>
                </c:pt>
                <c:pt idx="8299" formatCode="[$$-409]#,##0">
                  <c:v>66.908000000000001</c:v>
                </c:pt>
                <c:pt idx="8300" formatCode="[$$-409]#,##0">
                  <c:v>612.96333333333337</c:v>
                </c:pt>
                <c:pt idx="8301" formatCode="[$$-409]#,##0">
                  <c:v>731.08733333333339</c:v>
                </c:pt>
                <c:pt idx="8302" formatCode="[$$-409]#,##0">
                  <c:v>695.29533333333336</c:v>
                </c:pt>
                <c:pt idx="8303" formatCode="[$$-409]#,##0">
                  <c:v>307.43466666666666</c:v>
                </c:pt>
                <c:pt idx="8304" formatCode="[$$-409]#,##0">
                  <c:v>197.45066666666665</c:v>
                </c:pt>
                <c:pt idx="8305" formatCode="[$$-409]#,##0">
                  <c:v>186.876</c:v>
                </c:pt>
                <c:pt idx="8306" formatCode="[$$-409]#,##0">
                  <c:v>50.606666666666662</c:v>
                </c:pt>
                <c:pt idx="8307" formatCode="[$$-409]#,##0">
                  <c:v>52.196666666666665</c:v>
                </c:pt>
                <c:pt idx="8308" formatCode="[$$-409]#,##0">
                  <c:v>84.027333333333331</c:v>
                </c:pt>
                <c:pt idx="8309" formatCode="[$$-409]#,##0">
                  <c:v>183.67699999999999</c:v>
                </c:pt>
                <c:pt idx="8310" formatCode="[$$-409]#,##0">
                  <c:v>192.19366666666667</c:v>
                </c:pt>
                <c:pt idx="8311" formatCode="[$$-409]#,##0">
                  <c:v>1126.3863333333331</c:v>
                </c:pt>
                <c:pt idx="8312" formatCode="[$$-409]#,##0">
                  <c:v>1171.6693333333333</c:v>
                </c:pt>
                <c:pt idx="8313" formatCode="[$$-409]#,##0">
                  <c:v>1151.9253333333331</c:v>
                </c:pt>
                <c:pt idx="8314" formatCode="[$$-409]#,##0">
                  <c:v>179.37800000000001</c:v>
                </c:pt>
                <c:pt idx="8315" formatCode="[$$-409]#,##0">
                  <c:v>13.936</c:v>
                </c:pt>
                <c:pt idx="8316" formatCode="[$$-409]#,##0">
                  <c:v>13.357333333333335</c:v>
                </c:pt>
                <c:pt idx="8317" formatCode="[$$-409]#,##0">
                  <c:v>12.925333333333333</c:v>
                </c:pt>
                <c:pt idx="8318" formatCode="[$$-409]#,##0">
                  <c:v>11.318</c:v>
                </c:pt>
                <c:pt idx="8319" formatCode="[$$-409]#,##0">
                  <c:v>25.74733333333333</c:v>
                </c:pt>
                <c:pt idx="8320" formatCode="[$$-409]#,##0">
                  <c:v>23.957999999999998</c:v>
                </c:pt>
                <c:pt idx="8321" formatCode="[$$-409]#,##0">
                  <c:v>23.134666666666664</c:v>
                </c:pt>
                <c:pt idx="8322" formatCode="[$$-409]#,##0">
                  <c:v>23.038</c:v>
                </c:pt>
                <c:pt idx="8323" formatCode="[$$-409]#,##0">
                  <c:v>38.39</c:v>
                </c:pt>
                <c:pt idx="8324" formatCode="[$$-409]#,##0">
                  <c:v>88.268666666666675</c:v>
                </c:pt>
                <c:pt idx="8325" formatCode="[$$-409]#,##0">
                  <c:v>74.306666666666672</c:v>
                </c:pt>
                <c:pt idx="8326" formatCode="[$$-409]#,##0">
                  <c:v>85.144000000000005</c:v>
                </c:pt>
                <c:pt idx="8327" formatCode="[$$-409]#,##0">
                  <c:v>80.251999999999995</c:v>
                </c:pt>
                <c:pt idx="8328" formatCode="[$$-409]#,##0">
                  <c:v>81.457333333333324</c:v>
                </c:pt>
                <c:pt idx="8329" formatCode="[$$-409]#,##0">
                  <c:v>52.68666666666666</c:v>
                </c:pt>
                <c:pt idx="8330" formatCode="[$$-409]#,##0">
                  <c:v>8.5233333333333334</c:v>
                </c:pt>
                <c:pt idx="8331" formatCode="[$$-409]#,##0">
                  <c:v>124.66333333333331</c:v>
                </c:pt>
                <c:pt idx="8332" formatCode="[$$-409]#,##0">
                  <c:v>128.01666666666665</c:v>
                </c:pt>
                <c:pt idx="8333" formatCode="[$$-409]#,##0">
                  <c:v>141.54666666666665</c:v>
                </c:pt>
                <c:pt idx="8334" formatCode="[$$-409]#,##0">
                  <c:v>123.08666666666666</c:v>
                </c:pt>
                <c:pt idx="8335" formatCode="[$$-409]#,##0">
                  <c:v>119.67333333333333</c:v>
                </c:pt>
                <c:pt idx="8336" formatCode="[$$-409]#,##0">
                  <c:v>110.38</c:v>
                </c:pt>
                <c:pt idx="8337" formatCode="[$$-409]#,##0">
                  <c:v>176.54</c:v>
                </c:pt>
                <c:pt idx="8338" formatCode="[$$-409]#,##0">
                  <c:v>319.54133333333334</c:v>
                </c:pt>
                <c:pt idx="8339" formatCode="[$$-409]#,##0">
                  <c:v>322.36799999999999</c:v>
                </c:pt>
                <c:pt idx="8340" formatCode="[$$-409]#,##0">
                  <c:v>176.84799999999998</c:v>
                </c:pt>
                <c:pt idx="8341" formatCode="[$$-409]#,##0">
                  <c:v>55.733333333333327</c:v>
                </c:pt>
                <c:pt idx="8342" formatCode="[$$-409]#,##0">
                  <c:v>64.666666666666671</c:v>
                </c:pt>
                <c:pt idx="8343" formatCode="[$$-409]#,##0">
                  <c:v>55.170666666666669</c:v>
                </c:pt>
                <c:pt idx="8344" formatCode="[$$-409]#,##0">
                  <c:v>103.50933333333334</c:v>
                </c:pt>
                <c:pt idx="8345" formatCode="[$$-409]#,##0">
                  <c:v>94.242666666666665</c:v>
                </c:pt>
                <c:pt idx="8346" formatCode="[$$-409]#,##0">
                  <c:v>86.418666666666681</c:v>
                </c:pt>
                <c:pt idx="8347" formatCode="[$$-409]#,##0">
                  <c:v>83.46</c:v>
                </c:pt>
                <c:pt idx="8348" formatCode="[$$-409]#,##0">
                  <c:v>81.093333333333334</c:v>
                </c:pt>
                <c:pt idx="8349" formatCode="[$$-409]#,##0">
                  <c:v>80.093333333333334</c:v>
                </c:pt>
                <c:pt idx="8350" formatCode="[$$-409]#,##0">
                  <c:v>21.076000000000001</c:v>
                </c:pt>
                <c:pt idx="8351" formatCode="[$$-409]#,##0">
                  <c:v>21.772000000000002</c:v>
                </c:pt>
                <c:pt idx="8352" formatCode="[$$-409]#,##0">
                  <c:v>144.102</c:v>
                </c:pt>
                <c:pt idx="8353" formatCode="[$$-409]#,##0">
                  <c:v>154.68600000000001</c:v>
                </c:pt>
                <c:pt idx="8354" formatCode="[$$-409]#,##0">
                  <c:v>148.55666666666667</c:v>
                </c:pt>
                <c:pt idx="8355" formatCode="[$$-409]#,##0">
                  <c:v>86.24666666666667</c:v>
                </c:pt>
                <c:pt idx="8356" formatCode="[$$-409]#,##0">
                  <c:v>93.873333333333335</c:v>
                </c:pt>
                <c:pt idx="8357" formatCode="[$$-409]#,##0">
                  <c:v>126.40133333333334</c:v>
                </c:pt>
                <c:pt idx="8358" formatCode="[$$-409]#,##0">
                  <c:v>136.70133333333334</c:v>
                </c:pt>
                <c:pt idx="8359" formatCode="[$$-409]#,##0">
                  <c:v>118.25600000000001</c:v>
                </c:pt>
                <c:pt idx="8360" formatCode="[$$-409]#,##0">
                  <c:v>84.872</c:v>
                </c:pt>
                <c:pt idx="8361" formatCode="[$$-409]#,##0">
                  <c:v>316.86866666666668</c:v>
                </c:pt>
                <c:pt idx="8362" formatCode="[$$-409]#,##0">
                  <c:v>430.33533333333327</c:v>
                </c:pt>
                <c:pt idx="8363" formatCode="[$$-409]#,##0">
                  <c:v>679.18600000000004</c:v>
                </c:pt>
                <c:pt idx="8364" formatCode="[$$-409]#,##0">
                  <c:v>576.29866666666669</c:v>
                </c:pt>
                <c:pt idx="8365" formatCode="[$$-409]#,##0">
                  <c:v>461.37066666666664</c:v>
                </c:pt>
                <c:pt idx="8366" formatCode="[$$-409]#,##0">
                  <c:v>217.56266666666667</c:v>
                </c:pt>
                <c:pt idx="8367" formatCode="[$$-409]#,##0">
                  <c:v>43.946666666666665</c:v>
                </c:pt>
                <c:pt idx="8368" formatCode="[$$-409]#,##0">
                  <c:v>335.73066666666665</c:v>
                </c:pt>
                <c:pt idx="8369" formatCode="[$$-409]#,##0">
                  <c:v>369.09933333333333</c:v>
                </c:pt>
                <c:pt idx="8370" formatCode="[$$-409]#,##0">
                  <c:v>342.78733333333327</c:v>
                </c:pt>
                <c:pt idx="8371" formatCode="[$$-409]#,##0">
                  <c:v>69.303333333333327</c:v>
                </c:pt>
                <c:pt idx="8372" formatCode="[$$-409]#,##0">
                  <c:v>38.994666666666667</c:v>
                </c:pt>
                <c:pt idx="8373" formatCode="[$$-409]#,##0">
                  <c:v>66.453333333333333</c:v>
                </c:pt>
                <c:pt idx="8374" formatCode="[$$-409]#,##0">
                  <c:v>57.75333333333333</c:v>
                </c:pt>
                <c:pt idx="8375" formatCode="[$$-409]#,##0">
                  <c:v>69.301333333333332</c:v>
                </c:pt>
                <c:pt idx="8376" formatCode="[$$-409]#,##0">
                  <c:v>61.776000000000003</c:v>
                </c:pt>
                <c:pt idx="8377" formatCode="[$$-409]#,##0">
                  <c:v>48.24</c:v>
                </c:pt>
                <c:pt idx="8378" formatCode="[$$-409]#,##0">
                  <c:v>101.40800000000002</c:v>
                </c:pt>
                <c:pt idx="8379" formatCode="[$$-409]#,##0">
                  <c:v>83.445333333333338</c:v>
                </c:pt>
                <c:pt idx="8380" formatCode="[$$-409]#,##0">
                  <c:v>106.52266666666667</c:v>
                </c:pt>
                <c:pt idx="8381" formatCode="[$$-409]#,##0">
                  <c:v>112.39333333333333</c:v>
                </c:pt>
                <c:pt idx="8382" formatCode="[$$-409]#,##0">
                  <c:v>128.75133333333335</c:v>
                </c:pt>
                <c:pt idx="8383" formatCode="[$$-409]#,##0">
                  <c:v>104.94333333333334</c:v>
                </c:pt>
                <c:pt idx="8384" formatCode="[$$-409]#,##0">
                  <c:v>28.379333333333335</c:v>
                </c:pt>
                <c:pt idx="8385" formatCode="[$$-409]#,##0">
                  <c:v>13.802666666666667</c:v>
                </c:pt>
                <c:pt idx="8386" formatCode="[$$-409]#,##0">
                  <c:v>35.199333333333335</c:v>
                </c:pt>
                <c:pt idx="8387" formatCode="[$$-409]#,##0">
                  <c:v>56.636666666666663</c:v>
                </c:pt>
                <c:pt idx="8388" formatCode="[$$-409]#,##0">
                  <c:v>56.951333333333338</c:v>
                </c:pt>
                <c:pt idx="8389" formatCode="[$$-409]#,##0">
                  <c:v>35.021333333333338</c:v>
                </c:pt>
                <c:pt idx="8390" formatCode="[$$-409]#,##0">
                  <c:v>18.801333333333336</c:v>
                </c:pt>
                <c:pt idx="8391" formatCode="[$$-409]#,##0">
                  <c:v>59.053333333333335</c:v>
                </c:pt>
                <c:pt idx="8392" formatCode="[$$-409]#,##0">
                  <c:v>92.183333333333337</c:v>
                </c:pt>
                <c:pt idx="8393" formatCode="[$$-409]#,##0">
                  <c:v>383.68</c:v>
                </c:pt>
                <c:pt idx="8394" formatCode="[$$-409]#,##0">
                  <c:v>459.70299999999997</c:v>
                </c:pt>
                <c:pt idx="8395" formatCode="[$$-409]#,##0">
                  <c:v>526.21566666666661</c:v>
                </c:pt>
                <c:pt idx="8396" formatCode="[$$-409]#,##0">
                  <c:v>228.12566666666666</c:v>
                </c:pt>
                <c:pt idx="8397" formatCode="[$$-409]#,##0">
                  <c:v>157.91333333333333</c:v>
                </c:pt>
                <c:pt idx="8398" formatCode="[$$-409]#,##0">
                  <c:v>57.932000000000009</c:v>
                </c:pt>
                <c:pt idx="8399" formatCode="[$$-409]#,##0">
                  <c:v>132.83866666666668</c:v>
                </c:pt>
                <c:pt idx="8400" formatCode="[$$-409]#,##0">
                  <c:v>135.92999999999998</c:v>
                </c:pt>
                <c:pt idx="8401" formatCode="[$$-409]#,##0">
                  <c:v>139.90866666666668</c:v>
                </c:pt>
                <c:pt idx="8402" formatCode="[$$-409]#,##0">
                  <c:v>97.615333333333339</c:v>
                </c:pt>
                <c:pt idx="8403" formatCode="[$$-409]#,##0">
                  <c:v>70.706666666666663</c:v>
                </c:pt>
                <c:pt idx="8404" formatCode="[$$-409]#,##0">
                  <c:v>110.44666666666667</c:v>
                </c:pt>
                <c:pt idx="8405" formatCode="[$$-409]#,##0">
                  <c:v>88.600000000000009</c:v>
                </c:pt>
                <c:pt idx="8406" formatCode="[$$-409]#,##0">
                  <c:v>70.263333333333335</c:v>
                </c:pt>
                <c:pt idx="8407" formatCode="[$$-409]#,##0">
                  <c:v>81.279999999999987</c:v>
                </c:pt>
                <c:pt idx="8408" formatCode="[$$-409]#,##0">
                  <c:v>104.79599999999999</c:v>
                </c:pt>
                <c:pt idx="8409" formatCode="[$$-409]#,##0">
                  <c:v>305.16733333333332</c:v>
                </c:pt>
                <c:pt idx="8410" formatCode="[$$-409]#,##0">
                  <c:v>256.13733333333334</c:v>
                </c:pt>
                <c:pt idx="8411" formatCode="[$$-409]#,##0">
                  <c:v>530.43066666666664</c:v>
                </c:pt>
                <c:pt idx="8412" formatCode="[$$-409]#,##0">
                  <c:v>337.70266666666669</c:v>
                </c:pt>
                <c:pt idx="8413" formatCode="[$$-409]#,##0">
                  <c:v>383.61599999999999</c:v>
                </c:pt>
                <c:pt idx="8414" formatCode="[$$-409]#,##0">
                  <c:v>107.92</c:v>
                </c:pt>
                <c:pt idx="8415" formatCode="[$$-409]#,##0">
                  <c:v>139.94666666666663</c:v>
                </c:pt>
                <c:pt idx="8416" formatCode="[$$-409]#,##0">
                  <c:v>119.50666666666666</c:v>
                </c:pt>
                <c:pt idx="8417" formatCode="[$$-409]#,##0">
                  <c:v>179.68333333333331</c:v>
                </c:pt>
                <c:pt idx="8418" formatCode="[$$-409]#,##0">
                  <c:v>152.69666666666666</c:v>
                </c:pt>
                <c:pt idx="8419" formatCode="[$$-409]#,##0">
                  <c:v>184.59666666666666</c:v>
                </c:pt>
                <c:pt idx="8420" formatCode="[$$-409]#,##0">
                  <c:v>103.98</c:v>
                </c:pt>
                <c:pt idx="8421" formatCode="[$$-409]#,##0">
                  <c:v>87.626666666666665</c:v>
                </c:pt>
                <c:pt idx="8422" formatCode="[$$-409]#,##0">
                  <c:v>34.46</c:v>
                </c:pt>
                <c:pt idx="8423" formatCode="[$$-409]#,##0">
                  <c:v>737.7600000000001</c:v>
                </c:pt>
                <c:pt idx="8424" formatCode="[$$-409]#,##0">
                  <c:v>737.9373333333333</c:v>
                </c:pt>
                <c:pt idx="8425" formatCode="[$$-409]#,##0">
                  <c:v>728.09199999999998</c:v>
                </c:pt>
                <c:pt idx="8426" formatCode="[$$-409]#,##0">
                  <c:v>11.245333333333333</c:v>
                </c:pt>
                <c:pt idx="8427" formatCode="[$$-409]#,##0">
                  <c:v>25.885333333333335</c:v>
                </c:pt>
                <c:pt idx="8428" formatCode="[$$-409]#,##0">
                  <c:v>123.544</c:v>
                </c:pt>
                <c:pt idx="8429" formatCode="[$$-409]#,##0">
                  <c:v>165.19066666666666</c:v>
                </c:pt>
                <c:pt idx="8430" formatCode="[$$-409]#,##0">
                  <c:v>235.8066666666667</c:v>
                </c:pt>
                <c:pt idx="8431" formatCode="[$$-409]#,##0">
                  <c:v>136.51599999999999</c:v>
                </c:pt>
                <c:pt idx="8432" formatCode="[$$-409]#,##0">
                  <c:v>95.698666666666668</c:v>
                </c:pt>
                <c:pt idx="8433" formatCode="[$$-409]#,##0">
                  <c:v>7.6186666666666669</c:v>
                </c:pt>
                <c:pt idx="8434" formatCode="[$$-409]#,##0">
                  <c:v>8.4533333333333331</c:v>
                </c:pt>
                <c:pt idx="8435" formatCode="[$$-409]#,##0">
                  <c:v>21.365333333333336</c:v>
                </c:pt>
                <c:pt idx="8436" formatCode="[$$-409]#,##0">
                  <c:v>26.541333333333331</c:v>
                </c:pt>
                <c:pt idx="8437" formatCode="[$$-409]#,##0">
                  <c:v>69.344000000000008</c:v>
                </c:pt>
                <c:pt idx="8438" formatCode="[$$-409]#,##0">
                  <c:v>70.688000000000002</c:v>
                </c:pt>
                <c:pt idx="8439" formatCode="[$$-409]#,##0">
                  <c:v>65.720000000000013</c:v>
                </c:pt>
                <c:pt idx="8440" formatCode="[$$-409]#,##0">
                  <c:v>48.205333333333328</c:v>
                </c:pt>
                <c:pt idx="8441" formatCode="[$$-409]#,##0">
                  <c:v>175.64666666666668</c:v>
                </c:pt>
                <c:pt idx="8442" formatCode="[$$-409]#,##0">
                  <c:v>172.79966666666667</c:v>
                </c:pt>
                <c:pt idx="8443" formatCode="[$$-409]#,##0">
                  <c:v>167.40700000000001</c:v>
                </c:pt>
                <c:pt idx="8444" formatCode="[$$-409]#,##0">
                  <c:v>103.675</c:v>
                </c:pt>
                <c:pt idx="8445" formatCode="[$$-409]#,##0">
                  <c:v>114.66066666666666</c:v>
                </c:pt>
                <c:pt idx="8446" formatCode="[$$-409]#,##0">
                  <c:v>162.14133333333334</c:v>
                </c:pt>
                <c:pt idx="8447" formatCode="[$$-409]#,##0">
                  <c:v>294.52533333333332</c:v>
                </c:pt>
                <c:pt idx="8448" formatCode="[$$-409]#,##0">
                  <c:v>297.33866666666671</c:v>
                </c:pt>
                <c:pt idx="8449" formatCode="[$$-409]#,##0">
                  <c:v>227.852</c:v>
                </c:pt>
                <c:pt idx="8450" formatCode="[$$-409]#,##0">
                  <c:v>575.20666666666671</c:v>
                </c:pt>
                <c:pt idx="8451" formatCode="[$$-409]#,##0">
                  <c:v>675.51733333333334</c:v>
                </c:pt>
                <c:pt idx="8452" formatCode="[$$-409]#,##0">
                  <c:v>1193.0893333333333</c:v>
                </c:pt>
                <c:pt idx="8453" formatCode="[$$-409]#,##0">
                  <c:v>675.72933333333333</c:v>
                </c:pt>
                <c:pt idx="8454" formatCode="[$$-409]#,##0">
                  <c:v>635.06666666666661</c:v>
                </c:pt>
                <c:pt idx="8455" formatCode="[$$-409]#,##0">
                  <c:v>152.37766666666667</c:v>
                </c:pt>
                <c:pt idx="8456" formatCode="[$$-409]#,##0">
                  <c:v>110.93900000000001</c:v>
                </c:pt>
                <c:pt idx="8457" formatCode="[$$-409]#,##0">
                  <c:v>45.371000000000002</c:v>
                </c:pt>
                <c:pt idx="8458" formatCode="[$$-409]#,##0">
                  <c:v>13.875999999999999</c:v>
                </c:pt>
                <c:pt idx="8459" formatCode="[$$-409]#,##0">
                  <c:v>21.121333333333336</c:v>
                </c:pt>
                <c:pt idx="8460" formatCode="[$$-409]#,##0">
                  <c:v>44.541333333333334</c:v>
                </c:pt>
                <c:pt idx="8461" formatCode="[$$-409]#,##0">
                  <c:v>42.913333333333334</c:v>
                </c:pt>
                <c:pt idx="8462" formatCode="[$$-409]#,##0">
                  <c:v>135.27199999999999</c:v>
                </c:pt>
                <c:pt idx="8463" formatCode="[$$-409]#,##0">
                  <c:v>118.85466666666666</c:v>
                </c:pt>
                <c:pt idx="8464" formatCode="[$$-409]#,##0">
                  <c:v>122.33466666666665</c:v>
                </c:pt>
                <c:pt idx="8465" formatCode="[$$-409]#,##0">
                  <c:v>144.92266666666666</c:v>
                </c:pt>
                <c:pt idx="8466" formatCode="[$$-409]#,##0">
                  <c:v>132.33599999999998</c:v>
                </c:pt>
                <c:pt idx="8467" formatCode="[$$-409]#,##0">
                  <c:v>1019.3359999999999</c:v>
                </c:pt>
                <c:pt idx="8468" formatCode="[$$-409]#,##0">
                  <c:v>1025.0013333333334</c:v>
                </c:pt>
                <c:pt idx="8469" formatCode="[$$-409]#,##0">
                  <c:v>1037.1613333333332</c:v>
                </c:pt>
                <c:pt idx="8470" formatCode="[$$-409]#,##0">
                  <c:v>170.16533333333334</c:v>
                </c:pt>
                <c:pt idx="8471" formatCode="[$$-409]#,##0">
                  <c:v>42.12</c:v>
                </c:pt>
                <c:pt idx="8472" formatCode="[$$-409]#,##0">
                  <c:v>30.301333333333332</c:v>
                </c:pt>
                <c:pt idx="8473" formatCode="[$$-409]#,##0">
                  <c:v>16.949333333333332</c:v>
                </c:pt>
                <c:pt idx="8474" formatCode="[$$-409]#,##0">
                  <c:v>37.81066666666667</c:v>
                </c:pt>
                <c:pt idx="8475" formatCode="[$$-409]#,##0">
                  <c:v>49.421333333333337</c:v>
                </c:pt>
                <c:pt idx="8476" formatCode="[$$-409]#,##0">
                  <c:v>382.05599999999998</c:v>
                </c:pt>
                <c:pt idx="8477" formatCode="[$$-409]#,##0">
                  <c:v>362.11466666666666</c:v>
                </c:pt>
                <c:pt idx="8478" formatCode="[$$-409]#,##0">
                  <c:v>353.84666666666664</c:v>
                </c:pt>
                <c:pt idx="8479" formatCode="[$$-409]#,##0">
                  <c:v>20.573333333333334</c:v>
                </c:pt>
                <c:pt idx="8480" formatCode="[$$-409]#,##0">
                  <c:v>24.205333333333328</c:v>
                </c:pt>
                <c:pt idx="8481" formatCode="[$$-409]#,##0">
                  <c:v>24.445333333333334</c:v>
                </c:pt>
                <c:pt idx="8482" formatCode="[$$-409]#,##0">
                  <c:v>40.351999999999997</c:v>
                </c:pt>
                <c:pt idx="8483" formatCode="[$$-409]#,##0">
                  <c:v>101.40000000000002</c:v>
                </c:pt>
                <c:pt idx="8484" formatCode="[$$-409]#,##0">
                  <c:v>109.72666666666667</c:v>
                </c:pt>
                <c:pt idx="8485" formatCode="[$$-409]#,##0">
                  <c:v>118.81333333333333</c:v>
                </c:pt>
                <c:pt idx="8486" formatCode="[$$-409]#,##0">
                  <c:v>56.193333333333328</c:v>
                </c:pt>
                <c:pt idx="8487" formatCode="[$$-409]#,##0">
                  <c:v>2957.6166666666668</c:v>
                </c:pt>
                <c:pt idx="8488" formatCode="[$$-409]#,##0">
                  <c:v>2932.7633333333338</c:v>
                </c:pt>
                <c:pt idx="8489" formatCode="[$$-409]#,##0">
                  <c:v>2935.0133333333338</c:v>
                </c:pt>
                <c:pt idx="8490" formatCode="[$$-409]#,##0">
                  <c:v>20.343333333333334</c:v>
                </c:pt>
                <c:pt idx="8491" formatCode="[$$-409]#,##0">
                  <c:v>28.455333333333332</c:v>
                </c:pt>
                <c:pt idx="8492" formatCode="[$$-409]#,##0">
                  <c:v>182.21733333333336</c:v>
                </c:pt>
                <c:pt idx="8493" formatCode="[$$-409]#,##0">
                  <c:v>182.26400000000001</c:v>
                </c:pt>
                <c:pt idx="8494" formatCode="[$$-409]#,##0">
                  <c:v>217.21866666666665</c:v>
                </c:pt>
                <c:pt idx="8495" formatCode="[$$-409]#,##0">
                  <c:v>77.066666666666677</c:v>
                </c:pt>
                <c:pt idx="8496" formatCode="[$$-409]#,##0">
                  <c:v>235.03</c:v>
                </c:pt>
                <c:pt idx="8497" formatCode="[$$-409]#,##0">
                  <c:v>186.03666666666666</c:v>
                </c:pt>
                <c:pt idx="8498" formatCode="[$$-409]#,##0">
                  <c:v>182.74066666666667</c:v>
                </c:pt>
                <c:pt idx="8499" formatCode="[$$-409]#,##0">
                  <c:v>55.357333333333337</c:v>
                </c:pt>
                <c:pt idx="8500" formatCode="[$$-409]#,##0">
                  <c:v>54.478666666666669</c:v>
                </c:pt>
                <c:pt idx="8501" formatCode="[$$-409]#,##0">
                  <c:v>99.518666666666661</c:v>
                </c:pt>
                <c:pt idx="8502" formatCode="[$$-409]#,##0">
                  <c:v>71.232000000000014</c:v>
                </c:pt>
                <c:pt idx="8503" formatCode="[$$-409]#,##0">
                  <c:v>188.15200000000002</c:v>
                </c:pt>
                <c:pt idx="8504" formatCode="[$$-409]#,##0">
                  <c:v>129.52000000000001</c:v>
                </c:pt>
                <c:pt idx="8505" formatCode="[$$-409]#,##0">
                  <c:v>134.52000000000001</c:v>
                </c:pt>
                <c:pt idx="8506" formatCode="[$$-409]#,##0">
                  <c:v>61.056000000000004</c:v>
                </c:pt>
                <c:pt idx="8507" formatCode="[$$-409]#,##0">
                  <c:v>116.51400000000001</c:v>
                </c:pt>
                <c:pt idx="8508" formatCode="[$$-409]#,##0">
                  <c:v>149.19066666666666</c:v>
                </c:pt>
                <c:pt idx="8509" formatCode="[$$-409]#,##0">
                  <c:v>108.07333333333332</c:v>
                </c:pt>
                <c:pt idx="8510" formatCode="[$$-409]#,##0">
                  <c:v>58.19133333333334</c:v>
                </c:pt>
                <c:pt idx="8511" formatCode="[$$-409]#,##0">
                  <c:v>40.789333333333339</c:v>
                </c:pt>
                <c:pt idx="8512" formatCode="[$$-409]#,##0">
                  <c:v>40.034666666666674</c:v>
                </c:pt>
                <c:pt idx="8513" formatCode="[$$-409]#,##0">
                  <c:v>37.346666666666671</c:v>
                </c:pt>
                <c:pt idx="8514" formatCode="[$$-409]#,##0">
                  <c:v>24.671999999999997</c:v>
                </c:pt>
                <c:pt idx="8515" formatCode="[$$-409]#,##0">
                  <c:v>18.973333333333333</c:v>
                </c:pt>
                <c:pt idx="8516" formatCode="[$$-409]#,##0">
                  <c:v>23.245333333333331</c:v>
                </c:pt>
                <c:pt idx="8517" formatCode="[$$-409]#,##0">
                  <c:v>15.655333333333333</c:v>
                </c:pt>
                <c:pt idx="8518" formatCode="[$$-409]#,##0">
                  <c:v>75.182000000000002</c:v>
                </c:pt>
                <c:pt idx="8519" formatCode="[$$-409]#,##0">
                  <c:v>166.04999999999998</c:v>
                </c:pt>
                <c:pt idx="8520" formatCode="[$$-409]#,##0">
                  <c:v>180.05066666666664</c:v>
                </c:pt>
                <c:pt idx="8521" formatCode="[$$-409]#,##0">
                  <c:v>123.64066666666668</c:v>
                </c:pt>
                <c:pt idx="8522" formatCode="[$$-409]#,##0">
                  <c:v>41.280666666666669</c:v>
                </c:pt>
                <c:pt idx="8523" formatCode="[$$-409]#,##0">
                  <c:v>37.741999999999997</c:v>
                </c:pt>
                <c:pt idx="8524" formatCode="[$$-409]#,##0">
                  <c:v>50.5</c:v>
                </c:pt>
                <c:pt idx="8525" formatCode="[$$-409]#,##0">
                  <c:v>33.610999999999997</c:v>
                </c:pt>
                <c:pt idx="8526" formatCode="[$$-409]#,##0">
                  <c:v>72.147000000000006</c:v>
                </c:pt>
                <c:pt idx="8527" formatCode="[$$-409]#,##0">
                  <c:v>73.13366666666667</c:v>
                </c:pt>
                <c:pt idx="8528" formatCode="[$$-409]#,##0">
                  <c:v>151.87733333333333</c:v>
                </c:pt>
                <c:pt idx="8529" formatCode="[$$-409]#,##0">
                  <c:v>109.66933333333334</c:v>
                </c:pt>
                <c:pt idx="8530" formatCode="[$$-409]#,##0">
                  <c:v>96.181333333333328</c:v>
                </c:pt>
                <c:pt idx="8531" formatCode="[$$-409]#,##0">
                  <c:v>181.32666666666668</c:v>
                </c:pt>
                <c:pt idx="8532" formatCode="[$$-409]#,##0">
                  <c:v>300.19666666666666</c:v>
                </c:pt>
                <c:pt idx="8533" formatCode="[$$-409]#,##0">
                  <c:v>298.88333333333338</c:v>
                </c:pt>
                <c:pt idx="8534" formatCode="[$$-409]#,##0">
                  <c:v>152.06333333333333</c:v>
                </c:pt>
                <c:pt idx="8535" formatCode="[$$-409]#,##0">
                  <c:v>28.177333333333333</c:v>
                </c:pt>
                <c:pt idx="8536" formatCode="[$$-409]#,##0">
                  <c:v>33.544000000000004</c:v>
                </c:pt>
                <c:pt idx="8537" formatCode="[$$-409]#,##0">
                  <c:v>17.416</c:v>
                </c:pt>
                <c:pt idx="8538" formatCode="[$$-409]#,##0">
                  <c:v>171.30666666666664</c:v>
                </c:pt>
                <c:pt idx="8539" formatCode="[$$-409]#,##0">
                  <c:v>172.94666666666669</c:v>
                </c:pt>
                <c:pt idx="8540" formatCode="[$$-409]#,##0">
                  <c:v>181.46399999999997</c:v>
                </c:pt>
                <c:pt idx="8541" formatCode="[$$-409]#,##0">
                  <c:v>162.34433333333334</c:v>
                </c:pt>
                <c:pt idx="8542" formatCode="[$$-409]#,##0">
                  <c:v>218.72433333333333</c:v>
                </c:pt>
                <c:pt idx="8543" formatCode="[$$-409]#,##0">
                  <c:v>214.28166666666667</c:v>
                </c:pt>
                <c:pt idx="8544" formatCode="[$$-409]#,##0">
                  <c:v>86.713333333333324</c:v>
                </c:pt>
                <c:pt idx="8545" formatCode="[$$-409]#,##0">
                  <c:v>30.899999999999995</c:v>
                </c:pt>
                <c:pt idx="8546" formatCode="[$$-409]#,##0">
                  <c:v>37.153333333333336</c:v>
                </c:pt>
                <c:pt idx="8547" formatCode="[$$-409]#,##0">
                  <c:v>28.046666666666663</c:v>
                </c:pt>
                <c:pt idx="8548" formatCode="[$$-409]#,##0">
                  <c:v>25.413333333333338</c:v>
                </c:pt>
                <c:pt idx="8549" formatCode="[$$-409]#,##0">
                  <c:v>14.501333333333335</c:v>
                </c:pt>
                <c:pt idx="8550" formatCode="[$$-409]#,##0">
                  <c:v>15.112</c:v>
                </c:pt>
                <c:pt idx="8551" formatCode="[$$-409]#,##0">
                  <c:v>246.89066666666668</c:v>
                </c:pt>
                <c:pt idx="8552" formatCode="[$$-409]#,##0">
                  <c:v>324.77600000000001</c:v>
                </c:pt>
                <c:pt idx="8553" formatCode="[$$-409]#,##0">
                  <c:v>672.25199999999995</c:v>
                </c:pt>
                <c:pt idx="8554" formatCode="[$$-409]#,##0">
                  <c:v>581.57466666666664</c:v>
                </c:pt>
                <c:pt idx="8555" formatCode="[$$-409]#,##0">
                  <c:v>551.73733333333325</c:v>
                </c:pt>
                <c:pt idx="8556" formatCode="[$$-409]#,##0">
                  <c:v>350.64266666666663</c:v>
                </c:pt>
                <c:pt idx="8557" formatCode="[$$-409]#,##0">
                  <c:v>216.44800000000001</c:v>
                </c:pt>
                <c:pt idx="8558" formatCode="[$$-409]#,##0">
                  <c:v>262.27199999999999</c:v>
                </c:pt>
                <c:pt idx="8559" formatCode="[$$-409]#,##0">
                  <c:v>155.04</c:v>
                </c:pt>
                <c:pt idx="8560" formatCode="[$$-409]#,##0">
                  <c:v>140.696</c:v>
                </c:pt>
                <c:pt idx="8561" formatCode="[$$-409]#,##0">
                  <c:v>529.70266666666669</c:v>
                </c:pt>
                <c:pt idx="8562" formatCode="[$$-409]#,##0">
                  <c:v>487.35666666666674</c:v>
                </c:pt>
                <c:pt idx="8563" formatCode="[$$-409]#,##0">
                  <c:v>560.14866666666671</c:v>
                </c:pt>
                <c:pt idx="8564" formatCode="[$$-409]#,##0">
                  <c:v>97.574000000000012</c:v>
                </c:pt>
                <c:pt idx="8565" formatCode="[$$-409]#,##0">
                  <c:v>101.03733333333332</c:v>
                </c:pt>
                <c:pt idx="8566" formatCode="[$$-409]#,##0">
                  <c:v>37.837333333333333</c:v>
                </c:pt>
                <c:pt idx="8567" formatCode="[$$-409]#,##0">
                  <c:v>338.36</c:v>
                </c:pt>
                <c:pt idx="8568" formatCode="[$$-409]#,##0">
                  <c:v>407.40000000000003</c:v>
                </c:pt>
                <c:pt idx="8569" formatCode="[$$-409]#,##0">
                  <c:v>557.02666666666664</c:v>
                </c:pt>
                <c:pt idx="8570" formatCode="[$$-409]#,##0">
                  <c:v>237.53600000000003</c:v>
                </c:pt>
                <c:pt idx="8571" formatCode="[$$-409]#,##0">
                  <c:v>496.36866666666668</c:v>
                </c:pt>
                <c:pt idx="8572" formatCode="[$$-409]#,##0">
                  <c:v>344.56066666666669</c:v>
                </c:pt>
                <c:pt idx="8573" formatCode="[$$-409]#,##0">
                  <c:v>343.02666666666664</c:v>
                </c:pt>
                <c:pt idx="8574" formatCode="[$$-409]#,##0">
                  <c:v>14.855333333333332</c:v>
                </c:pt>
                <c:pt idx="8575" formatCode="[$$-409]#,##0">
                  <c:v>40.768666666666668</c:v>
                </c:pt>
                <c:pt idx="8576" formatCode="[$$-409]#,##0">
                  <c:v>241.38533333333331</c:v>
                </c:pt>
                <c:pt idx="8577" formatCode="[$$-409]#,##0">
                  <c:v>246.99333333333331</c:v>
                </c:pt>
                <c:pt idx="8578" formatCode="[$$-409]#,##0">
                  <c:v>213.76333333333332</c:v>
                </c:pt>
                <c:pt idx="8579" formatCode="[$$-409]#,##0">
                  <c:v>14.700666666666669</c:v>
                </c:pt>
                <c:pt idx="8580" formatCode="[$$-409]#,##0">
                  <c:v>7.7700000000000005</c:v>
                </c:pt>
                <c:pt idx="8581" formatCode="[$$-409]#,##0">
                  <c:v>13.828000000000001</c:v>
                </c:pt>
                <c:pt idx="8582" formatCode="[$$-409]#,##0">
                  <c:v>32.704000000000001</c:v>
                </c:pt>
                <c:pt idx="8583" formatCode="[$$-409]#,##0">
                  <c:v>34.997333333333337</c:v>
                </c:pt>
                <c:pt idx="8584" formatCode="[$$-409]#,##0">
                  <c:v>31.765333333333331</c:v>
                </c:pt>
                <c:pt idx="8585" formatCode="[$$-409]#,##0">
                  <c:v>438.59533333333337</c:v>
                </c:pt>
                <c:pt idx="8586" formatCode="[$$-409]#,##0">
                  <c:v>488.87933333333331</c:v>
                </c:pt>
                <c:pt idx="8587" formatCode="[$$-409]#,##0">
                  <c:v>502.50600000000003</c:v>
                </c:pt>
                <c:pt idx="8588" formatCode="[$$-409]#,##0">
                  <c:v>74.945333333333323</c:v>
                </c:pt>
                <c:pt idx="8589" formatCode="[$$-409]#,##0">
                  <c:v>21.572000000000003</c:v>
                </c:pt>
                <c:pt idx="8590" formatCode="[$$-409]#,##0">
                  <c:v>10.478666666666667</c:v>
                </c:pt>
                <c:pt idx="8591" formatCode="[$$-409]#,##0">
                  <c:v>12.777333333333333</c:v>
                </c:pt>
                <c:pt idx="8592" formatCode="[$$-409]#,##0">
                  <c:v>74.109333333333339</c:v>
                </c:pt>
                <c:pt idx="8593" formatCode="[$$-409]#,##0">
                  <c:v>234.26933333333332</c:v>
                </c:pt>
                <c:pt idx="8594" formatCode="[$$-409]#,##0">
                  <c:v>234.34133333333332</c:v>
                </c:pt>
                <c:pt idx="8595" formatCode="[$$-409]#,##0">
                  <c:v>182.16266666666669</c:v>
                </c:pt>
                <c:pt idx="8596" formatCode="[$$-409]#,##0">
                  <c:v>38.151999999999994</c:v>
                </c:pt>
                <c:pt idx="8597" formatCode="[$$-409]#,##0">
                  <c:v>35.631999999999998</c:v>
                </c:pt>
                <c:pt idx="8598" formatCode="[$$-409]#,##0">
                  <c:v>28.798666666666662</c:v>
                </c:pt>
                <c:pt idx="8599" formatCode="[$$-409]#,##0">
                  <c:v>19.933333333333334</c:v>
                </c:pt>
                <c:pt idx="8600" formatCode="[$$-409]#,##0">
                  <c:v>20.930666666666664</c:v>
                </c:pt>
                <c:pt idx="8601" formatCode="[$$-409]#,##0">
                  <c:v>174.59866666666667</c:v>
                </c:pt>
                <c:pt idx="8602" formatCode="[$$-409]#,##0">
                  <c:v>171.11199999999999</c:v>
                </c:pt>
                <c:pt idx="8603" formatCode="[$$-409]#,##0">
                  <c:v>223.87466666666668</c:v>
                </c:pt>
                <c:pt idx="8604" formatCode="[$$-409]#,##0">
                  <c:v>125.54666666666667</c:v>
                </c:pt>
                <c:pt idx="8605" formatCode="[$$-409]#,##0">
                  <c:v>123.24666666666667</c:v>
                </c:pt>
                <c:pt idx="8606" formatCode="[$$-409]#,##0">
                  <c:v>87.033333333333346</c:v>
                </c:pt>
                <c:pt idx="8607" formatCode="[$$-409]#,##0">
                  <c:v>31.900000000000002</c:v>
                </c:pt>
                <c:pt idx="8608" formatCode="[$$-409]#,##0">
                  <c:v>142.02933333333331</c:v>
                </c:pt>
                <c:pt idx="8609" formatCode="[$$-409]#,##0">
                  <c:v>127.69599999999998</c:v>
                </c:pt>
                <c:pt idx="8610" formatCode="[$$-409]#,##0">
                  <c:v>150.15933333333331</c:v>
                </c:pt>
                <c:pt idx="8611" formatCode="[$$-409]#,##0">
                  <c:v>45.53</c:v>
                </c:pt>
                <c:pt idx="8612" formatCode="[$$-409]#,##0">
                  <c:v>200.86666666666667</c:v>
                </c:pt>
                <c:pt idx="8613" formatCode="[$$-409]#,##0">
                  <c:v>175.67666666666665</c:v>
                </c:pt>
                <c:pt idx="8614" formatCode="[$$-409]#,##0">
                  <c:v>167.202</c:v>
                </c:pt>
                <c:pt idx="8615" formatCode="[$$-409]#,##0">
                  <c:v>34.538666666666664</c:v>
                </c:pt>
                <c:pt idx="8616" formatCode="[$$-409]#,##0">
                  <c:v>45.286666666666669</c:v>
                </c:pt>
                <c:pt idx="8617" formatCode="[$$-409]#,##0">
                  <c:v>173.7586666666667</c:v>
                </c:pt>
                <c:pt idx="8618" formatCode="[$$-409]#,##0">
                  <c:v>168.13866666666669</c:v>
                </c:pt>
                <c:pt idx="8619" formatCode="[$$-409]#,##0">
                  <c:v>165.11733333333333</c:v>
                </c:pt>
                <c:pt idx="8620" formatCode="[$$-409]#,##0">
                  <c:v>38.816000000000003</c:v>
                </c:pt>
                <c:pt idx="8621" formatCode="[$$-409]#,##0">
                  <c:v>30.378666666666664</c:v>
                </c:pt>
                <c:pt idx="8622" formatCode="[$$-409]#,##0">
                  <c:v>60.56</c:v>
                </c:pt>
                <c:pt idx="8623" formatCode="[$$-409]#,##0">
                  <c:v>90.957333333333338</c:v>
                </c:pt>
                <c:pt idx="8624" formatCode="[$$-409]#,##0">
                  <c:v>82.92</c:v>
                </c:pt>
                <c:pt idx="8625" formatCode="[$$-409]#,##0">
                  <c:v>65.971999999999994</c:v>
                </c:pt>
                <c:pt idx="8626" formatCode="[$$-409]#,##0">
                  <c:v>58.652000000000008</c:v>
                </c:pt>
                <c:pt idx="8627" formatCode="[$$-409]#,##0">
                  <c:v>55.451999999999998</c:v>
                </c:pt>
                <c:pt idx="8628" formatCode="[$$-409]#,##0">
                  <c:v>192.42399999999998</c:v>
                </c:pt>
                <c:pt idx="8629" formatCode="[$$-409]#,##0">
                  <c:v>164.83733333333333</c:v>
                </c:pt>
                <c:pt idx="8630" formatCode="[$$-409]#,##0">
                  <c:v>221.95533333333333</c:v>
                </c:pt>
                <c:pt idx="8631" formatCode="[$$-409]#,##0">
                  <c:v>518.15133333333335</c:v>
                </c:pt>
                <c:pt idx="8632" formatCode="[$$-409]#,##0">
                  <c:v>518.89800000000002</c:v>
                </c:pt>
                <c:pt idx="8633" formatCode="[$$-409]#,##0">
                  <c:v>503.40799999999996</c:v>
                </c:pt>
                <c:pt idx="8634" formatCode="[$$-409]#,##0">
                  <c:v>105.13666666666666</c:v>
                </c:pt>
                <c:pt idx="8635" formatCode="[$$-409]#,##0">
                  <c:v>377.30999999999995</c:v>
                </c:pt>
                <c:pt idx="8636" formatCode="[$$-409]#,##0">
                  <c:v>380.17666666666668</c:v>
                </c:pt>
                <c:pt idx="8637" formatCode="[$$-409]#,##0">
                  <c:v>455.17666666666668</c:v>
                </c:pt>
                <c:pt idx="8638" formatCode="[$$-409]#,##0">
                  <c:v>183.97333333333333</c:v>
                </c:pt>
                <c:pt idx="8639" formatCode="[$$-409]#,##0">
                  <c:v>391.10666666666663</c:v>
                </c:pt>
                <c:pt idx="8640" formatCode="[$$-409]#,##0">
                  <c:v>280.41000000000003</c:v>
                </c:pt>
                <c:pt idx="8641" formatCode="[$$-409]#,##0">
                  <c:v>286.78133333333335</c:v>
                </c:pt>
                <c:pt idx="8642" formatCode="[$$-409]#,##0">
                  <c:v>34.801333333333339</c:v>
                </c:pt>
                <c:pt idx="8643" formatCode="[$$-409]#,##0">
                  <c:v>25.474333333333334</c:v>
                </c:pt>
                <c:pt idx="8644" formatCode="[$$-409]#,##0">
                  <c:v>16.543666666666667</c:v>
                </c:pt>
                <c:pt idx="8645" formatCode="[$$-409]#,##0">
                  <c:v>79.647666666666666</c:v>
                </c:pt>
                <c:pt idx="8646" formatCode="[$$-409]#,##0">
                  <c:v>98.829333333333338</c:v>
                </c:pt>
                <c:pt idx="8647" formatCode="[$$-409]#,##0">
                  <c:v>332.17866666666669</c:v>
                </c:pt>
                <c:pt idx="8648" formatCode="[$$-409]#,##0">
                  <c:v>276.52666666666664</c:v>
                </c:pt>
                <c:pt idx="8649" formatCode="[$$-409]#,##0">
                  <c:v>245.952</c:v>
                </c:pt>
                <c:pt idx="8650" formatCode="[$$-409]#,##0">
                  <c:v>15.762</c:v>
                </c:pt>
                <c:pt idx="8651" formatCode="[$$-409]#,##0">
                  <c:v>9.0633333333333344</c:v>
                </c:pt>
                <c:pt idx="8652" formatCode="[$$-409]#,##0">
                  <c:v>73.823333333333338</c:v>
                </c:pt>
                <c:pt idx="8653" formatCode="[$$-409]#,##0">
                  <c:v>117.41333333333334</c:v>
                </c:pt>
                <c:pt idx="8654" formatCode="[$$-409]#,##0">
                  <c:v>154.31333333333333</c:v>
                </c:pt>
                <c:pt idx="8655" formatCode="[$$-409]#,##0">
                  <c:v>103.96666666666668</c:v>
                </c:pt>
                <c:pt idx="8656" formatCode="[$$-409]#,##0">
                  <c:v>63.199999999999996</c:v>
                </c:pt>
                <c:pt idx="8657" formatCode="[$$-409]#,##0">
                  <c:v>24.14533333333333</c:v>
                </c:pt>
                <c:pt idx="8658" formatCode="[$$-409]#,##0">
                  <c:v>18.152000000000001</c:v>
                </c:pt>
                <c:pt idx="8659" formatCode="[$$-409]#,##0">
                  <c:v>251.90533333333335</c:v>
                </c:pt>
                <c:pt idx="8660" formatCode="[$$-409]#,##0">
                  <c:v>258.9493333333333</c:v>
                </c:pt>
                <c:pt idx="8661" formatCode="[$$-409]#,##0">
                  <c:v>455.01333333333332</c:v>
                </c:pt>
                <c:pt idx="8662" formatCode="[$$-409]#,##0">
                  <c:v>256.34133333333335</c:v>
                </c:pt>
                <c:pt idx="8663" formatCode="[$$-409]#,##0">
                  <c:v>280.4186666666667</c:v>
                </c:pt>
                <c:pt idx="8664" formatCode="[$$-409]#,##0">
                  <c:v>90.534666666666666</c:v>
                </c:pt>
                <c:pt idx="8665" formatCode="[$$-409]#,##0">
                  <c:v>53.406666666666666</c:v>
                </c:pt>
                <c:pt idx="8666" formatCode="[$$-409]#,##0">
                  <c:v>40.46</c:v>
                </c:pt>
                <c:pt idx="8667" formatCode="[$$-409]#,##0">
                  <c:v>27.813333333333333</c:v>
                </c:pt>
                <c:pt idx="8668" formatCode="[$$-409]#,##0">
                  <c:v>28.013333333333335</c:v>
                </c:pt>
                <c:pt idx="8669" formatCode="[$$-409]#,##0">
                  <c:v>70.344000000000008</c:v>
                </c:pt>
                <c:pt idx="8670" formatCode="[$$-409]#,##0">
                  <c:v>105.87733333333334</c:v>
                </c:pt>
                <c:pt idx="8671" formatCode="[$$-409]#,##0">
                  <c:v>106.29333333333334</c:v>
                </c:pt>
                <c:pt idx="8672" formatCode="[$$-409]#,##0">
                  <c:v>245.69533333333334</c:v>
                </c:pt>
                <c:pt idx="8673" formatCode="[$$-409]#,##0">
                  <c:v>223.09266666666667</c:v>
                </c:pt>
                <c:pt idx="8674" formatCode="[$$-409]#,##0">
                  <c:v>226.31399999999999</c:v>
                </c:pt>
                <c:pt idx="8675" formatCode="[$$-409]#,##0">
                  <c:v>28.691999999999997</c:v>
                </c:pt>
                <c:pt idx="8676" formatCode="[$$-409]#,##0">
                  <c:v>184.37633333333335</c:v>
                </c:pt>
                <c:pt idx="8677" formatCode="[$$-409]#,##0">
                  <c:v>177.90166666666664</c:v>
                </c:pt>
                <c:pt idx="8678" formatCode="[$$-409]#,##0">
                  <c:v>228.52433333333329</c:v>
                </c:pt>
                <c:pt idx="8679" formatCode="[$$-409]#,##0">
                  <c:v>757.57266666666681</c:v>
                </c:pt>
                <c:pt idx="8680" formatCode="[$$-409]#,##0">
                  <c:v>768.27</c:v>
                </c:pt>
                <c:pt idx="8681" formatCode="[$$-409]#,##0">
                  <c:v>731.01333333333332</c:v>
                </c:pt>
                <c:pt idx="8682" formatCode="[$$-409]#,##0">
                  <c:v>31.216666666666669</c:v>
                </c:pt>
                <c:pt idx="8683" formatCode="[$$-409]#,##0">
                  <c:v>24.72</c:v>
                </c:pt>
                <c:pt idx="8684" formatCode="[$$-409]#,##0">
                  <c:v>40.910000000000004</c:v>
                </c:pt>
                <c:pt idx="8685" formatCode="[$$-409]#,##0">
                  <c:v>116.42999999999999</c:v>
                </c:pt>
                <c:pt idx="8686" formatCode="[$$-409]#,##0">
                  <c:v>115.32666666666665</c:v>
                </c:pt>
                <c:pt idx="8687" formatCode="[$$-409]#,##0">
                  <c:v>87.366666666666674</c:v>
                </c:pt>
                <c:pt idx="8688" formatCode="[$$-409]#,##0">
                  <c:v>12.798666666666668</c:v>
                </c:pt>
                <c:pt idx="8689" formatCode="[$$-409]#,##0">
                  <c:v>93.463999999999999</c:v>
                </c:pt>
                <c:pt idx="8690" formatCode="[$$-409]#,##0">
                  <c:v>171.70000000000002</c:v>
                </c:pt>
                <c:pt idx="8691" formatCode="[$$-409]#,##0">
                  <c:v>262.34800000000001</c:v>
                </c:pt>
                <c:pt idx="8692" formatCode="[$$-409]#,##0">
                  <c:v>325.71599999999995</c:v>
                </c:pt>
                <c:pt idx="8693" formatCode="[$$-409]#,##0">
                  <c:v>249.80000000000004</c:v>
                </c:pt>
                <c:pt idx="8694" formatCode="[$$-409]#,##0">
                  <c:v>256.78133333333335</c:v>
                </c:pt>
                <c:pt idx="8695" formatCode="[$$-409]#,##0">
                  <c:v>186.77333333333331</c:v>
                </c:pt>
                <c:pt idx="8696" formatCode="[$$-409]#,##0">
                  <c:v>190.68266666666668</c:v>
                </c:pt>
                <c:pt idx="8697" formatCode="[$$-409]#,##0">
                  <c:v>130.70133333333334</c:v>
                </c:pt>
                <c:pt idx="8698" formatCode="[$$-409]#,##0">
                  <c:v>797.35466666666673</c:v>
                </c:pt>
                <c:pt idx="8699" formatCode="[$$-409]#,##0">
                  <c:v>812.50133333333349</c:v>
                </c:pt>
                <c:pt idx="8700" formatCode="[$$-409]#,##0">
                  <c:v>819.77333333333343</c:v>
                </c:pt>
                <c:pt idx="8701" formatCode="[$$-409]#,##0">
                  <c:v>103.58133333333335</c:v>
                </c:pt>
                <c:pt idx="8702" formatCode="[$$-409]#,##0">
                  <c:v>79.229333333333344</c:v>
                </c:pt>
                <c:pt idx="8703" formatCode="[$$-409]#,##0">
                  <c:v>70.016000000000005</c:v>
                </c:pt>
                <c:pt idx="8704" formatCode="[$$-409]#,##0">
                  <c:v>41.132666666666665</c:v>
                </c:pt>
                <c:pt idx="8705" formatCode="[$$-409]#,##0">
                  <c:v>97.536666666666676</c:v>
                </c:pt>
                <c:pt idx="8706" formatCode="[$$-409]#,##0">
                  <c:v>60.33133333333334</c:v>
                </c:pt>
                <c:pt idx="8707" formatCode="[$$-409]#,##0">
                  <c:v>85.417333333333332</c:v>
                </c:pt>
                <c:pt idx="8708" formatCode="[$$-409]#,##0">
                  <c:v>129.82083333333333</c:v>
                </c:pt>
                <c:pt idx="8709" formatCode="[$$-409]#,##0">
                  <c:v>243.61749999999998</c:v>
                </c:pt>
                <c:pt idx="8710" formatCode="[$$-409]#,##0">
                  <c:v>425.74549999999999</c:v>
                </c:pt>
                <c:pt idx="8711" formatCode="[$$-409]#,##0">
                  <c:v>443.58699999999999</c:v>
                </c:pt>
                <c:pt idx="8712" formatCode="[$$-409]#,##0">
                  <c:v>352.60099999999994</c:v>
                </c:pt>
                <c:pt idx="8713" formatCode="[$$-409]#,##0">
                  <c:v>153.75033333333334</c:v>
                </c:pt>
                <c:pt idx="8714" formatCode="[$$-409]#,##0">
                  <c:v>34.525333333333329</c:v>
                </c:pt>
                <c:pt idx="8715" formatCode="[$$-409]#,##0">
                  <c:v>32.00266666666667</c:v>
                </c:pt>
                <c:pt idx="8716" formatCode="[$$-409]#,##0">
                  <c:v>24.397333333333332</c:v>
                </c:pt>
                <c:pt idx="8717" formatCode="[$$-409]#,##0">
                  <c:v>27.543999999999997</c:v>
                </c:pt>
                <c:pt idx="8718" formatCode="[$$-409]#,##0">
                  <c:v>11.266666666666666</c:v>
                </c:pt>
                <c:pt idx="8719" formatCode="[$$-409]#,##0">
                  <c:v>135.39599999999999</c:v>
                </c:pt>
                <c:pt idx="8720" formatCode="[$$-409]#,##0">
                  <c:v>154.15333333333334</c:v>
                </c:pt>
                <c:pt idx="8721" formatCode="[$$-409]#,##0">
                  <c:v>149.47733333333335</c:v>
                </c:pt>
                <c:pt idx="8722" formatCode="[$$-409]#,##0">
                  <c:v>35.489333333333335</c:v>
                </c:pt>
                <c:pt idx="8723" formatCode="[$$-409]#,##0">
                  <c:v>21.425333333333338</c:v>
                </c:pt>
                <c:pt idx="8724" formatCode="[$$-409]#,##0">
                  <c:v>36.31733333333333</c:v>
                </c:pt>
                <c:pt idx="8725" formatCode="[$$-409]#,##0">
                  <c:v>25.424000000000003</c:v>
                </c:pt>
                <c:pt idx="8726" formatCode="[$$-409]#,##0">
                  <c:v>34.76</c:v>
                </c:pt>
                <c:pt idx="8727" formatCode="[$$-409]#,##0">
                  <c:v>63.061333333333344</c:v>
                </c:pt>
                <c:pt idx="8728" formatCode="[$$-409]#,##0">
                  <c:v>68.989333333333335</c:v>
                </c:pt>
                <c:pt idx="8729" formatCode="[$$-409]#,##0">
                  <c:v>75.453333333333333</c:v>
                </c:pt>
                <c:pt idx="8730" formatCode="[$$-409]#,##0">
                  <c:v>49.282000000000004</c:v>
                </c:pt>
                <c:pt idx="8731" formatCode="[$$-409]#,##0">
                  <c:v>48.258000000000003</c:v>
                </c:pt>
                <c:pt idx="8732" formatCode="[$$-409]#,##0">
                  <c:v>66.11</c:v>
                </c:pt>
                <c:pt idx="8733" formatCode="[$$-409]#,##0">
                  <c:v>477.73</c:v>
                </c:pt>
                <c:pt idx="8734" formatCode="[$$-409]#,##0">
                  <c:v>492.90333333333336</c:v>
                </c:pt>
                <c:pt idx="8735" formatCode="[$$-409]#,##0">
                  <c:v>629.27333333333343</c:v>
                </c:pt>
                <c:pt idx="8736" formatCode="[$$-409]#,##0">
                  <c:v>202.82333333333335</c:v>
                </c:pt>
                <c:pt idx="8737" formatCode="[$$-409]#,##0">
                  <c:v>185.58600000000001</c:v>
                </c:pt>
                <c:pt idx="8738" formatCode="[$$-409]#,##0">
                  <c:v>35.112000000000002</c:v>
                </c:pt>
                <c:pt idx="8739" formatCode="[$$-409]#,##0">
                  <c:v>56.812000000000005</c:v>
                </c:pt>
                <c:pt idx="8740" formatCode="[$$-409]#,##0">
                  <c:v>55.975999999999999</c:v>
                </c:pt>
                <c:pt idx="8741" formatCode="[$$-409]#,##0">
                  <c:v>31.65733333333333</c:v>
                </c:pt>
                <c:pt idx="8742" formatCode="[$$-409]#,##0">
                  <c:v>24.937333333333331</c:v>
                </c:pt>
                <c:pt idx="8743" formatCode="[$$-409]#,##0">
                  <c:v>27.064000000000004</c:v>
                </c:pt>
                <c:pt idx="8744" formatCode="[$$-409]#,##0">
                  <c:v>43.366666666666667</c:v>
                </c:pt>
                <c:pt idx="8745" formatCode="[$$-409]#,##0">
                  <c:v>95.88</c:v>
                </c:pt>
                <c:pt idx="8746" formatCode="[$$-409]#,##0">
                  <c:v>100.49333333333333</c:v>
                </c:pt>
                <c:pt idx="8747" formatCode="[$$-409]#,##0">
                  <c:v>160.50800000000001</c:v>
                </c:pt>
                <c:pt idx="8748" formatCode="[$$-409]#,##0">
                  <c:v>1107.1066666666668</c:v>
                </c:pt>
                <c:pt idx="8749" formatCode="[$$-409]#,##0">
                  <c:v>1141.4466666666667</c:v>
                </c:pt>
                <c:pt idx="8750" formatCode="[$$-409]#,##0">
                  <c:v>1092.5346666666667</c:v>
                </c:pt>
                <c:pt idx="8751" formatCode="[$$-409]#,##0">
                  <c:v>134.90266666666665</c:v>
                </c:pt>
                <c:pt idx="8752" formatCode="[$$-409]#,##0">
                  <c:v>96.146666666666661</c:v>
                </c:pt>
                <c:pt idx="8753" formatCode="[$$-409]#,##0">
                  <c:v>66.683999999999997</c:v>
                </c:pt>
                <c:pt idx="8754" formatCode="[$$-409]#,##0">
                  <c:v>9.61</c:v>
                </c:pt>
                <c:pt idx="8755" formatCode="[$$-409]#,##0">
                  <c:v>16.266000000000002</c:v>
                </c:pt>
                <c:pt idx="8756" formatCode="[$$-409]#,##0">
                  <c:v>31.926000000000002</c:v>
                </c:pt>
                <c:pt idx="8757" formatCode="[$$-409]#,##0">
                  <c:v>38.980000000000004</c:v>
                </c:pt>
                <c:pt idx="8758" formatCode="[$$-409]#,##0">
                  <c:v>28.220000000000002</c:v>
                </c:pt>
                <c:pt idx="8759" formatCode="[$$-409]#,##0">
                  <c:v>434.6033333333333</c:v>
                </c:pt>
                <c:pt idx="8760" formatCode="[$$-409]#,##0">
                  <c:v>467.25</c:v>
                </c:pt>
                <c:pt idx="8761" formatCode="[$$-409]#,##0">
                  <c:v>470.12666666666661</c:v>
                </c:pt>
                <c:pt idx="8762" formatCode="[$$-409]#,##0">
                  <c:v>55.783333333333331</c:v>
                </c:pt>
                <c:pt idx="8763" formatCode="[$$-409]#,##0">
                  <c:v>15.778</c:v>
                </c:pt>
                <c:pt idx="8764" formatCode="[$$-409]#,##0">
                  <c:v>11.666666666666666</c:v>
                </c:pt>
                <c:pt idx="8765" formatCode="[$$-409]#,##0">
                  <c:v>10.542666666666667</c:v>
                </c:pt>
                <c:pt idx="8766" formatCode="[$$-409]#,##0">
                  <c:v>11.421333333333335</c:v>
                </c:pt>
                <c:pt idx="8767" formatCode="[$$-409]#,##0">
                  <c:v>106.85599999999999</c:v>
                </c:pt>
                <c:pt idx="8768" formatCode="[$$-409]#,##0">
                  <c:v>147.64400000000001</c:v>
                </c:pt>
                <c:pt idx="8769" formatCode="[$$-409]#,##0">
                  <c:v>172.696</c:v>
                </c:pt>
                <c:pt idx="8770" formatCode="[$$-409]#,##0">
                  <c:v>390.95733333333334</c:v>
                </c:pt>
                <c:pt idx="8771" formatCode="[$$-409]#,##0">
                  <c:v>366.75733333333341</c:v>
                </c:pt>
                <c:pt idx="8772" formatCode="[$$-409]#,##0">
                  <c:v>348.00533333333334</c:v>
                </c:pt>
                <c:pt idx="8773" formatCode="[$$-409]#,##0">
                  <c:v>37.375999999999998</c:v>
                </c:pt>
                <c:pt idx="8774" formatCode="[$$-409]#,##0">
                  <c:v>13.770666666666665</c:v>
                </c:pt>
                <c:pt idx="8775" formatCode="[$$-409]#,##0">
                  <c:v>180.95399999999998</c:v>
                </c:pt>
                <c:pt idx="8776" formatCode="[$$-409]#,##0">
                  <c:v>191.14599999999996</c:v>
                </c:pt>
                <c:pt idx="8777" formatCode="[$$-409]#,##0">
                  <c:v>285.95933333333329</c:v>
                </c:pt>
                <c:pt idx="8778" formatCode="[$$-409]#,##0">
                  <c:v>119.58399999999999</c:v>
                </c:pt>
                <c:pt idx="8779" formatCode="[$$-409]#,##0">
                  <c:v>124.20266666666664</c:v>
                </c:pt>
                <c:pt idx="8780" formatCode="[$$-409]#,##0">
                  <c:v>437.54346666666669</c:v>
                </c:pt>
                <c:pt idx="8781" formatCode="[$$-409]#,##0">
                  <c:v>434.58079999999995</c:v>
                </c:pt>
                <c:pt idx="8782" formatCode="[$$-409]#,##0">
                  <c:v>792.26813333333337</c:v>
                </c:pt>
                <c:pt idx="8783" formatCode="[$$-409]#,##0">
                  <c:v>384.47133333333335</c:v>
                </c:pt>
                <c:pt idx="8784" formatCode="[$$-409]#,##0">
                  <c:v>442.98600000000005</c:v>
                </c:pt>
                <c:pt idx="8785" formatCode="[$$-409]#,##0">
                  <c:v>72.040000000000006</c:v>
                </c:pt>
                <c:pt idx="8786" formatCode="[$$-409]#,##0">
                  <c:v>161.16</c:v>
                </c:pt>
                <c:pt idx="8787" formatCode="[$$-409]#,##0">
                  <c:v>328.62400000000002</c:v>
                </c:pt>
                <c:pt idx="8788" formatCode="[$$-409]#,##0">
                  <c:v>349.34933333333333</c:v>
                </c:pt>
                <c:pt idx="8789" formatCode="[$$-409]#,##0">
                  <c:v>274.23333333333329</c:v>
                </c:pt>
                <c:pt idx="8790" formatCode="[$$-409]#,##0">
                  <c:v>220.63066666666666</c:v>
                </c:pt>
                <c:pt idx="8791" formatCode="[$$-409]#,##0">
                  <c:v>199.59466666666665</c:v>
                </c:pt>
                <c:pt idx="8792" formatCode="[$$-409]#,##0">
                  <c:v>191.57133333333331</c:v>
                </c:pt>
                <c:pt idx="8793" formatCode="[$$-409]#,##0">
                  <c:v>206.98999999999998</c:v>
                </c:pt>
                <c:pt idx="8794" formatCode="[$$-409]#,##0">
                  <c:v>272.50599999999997</c:v>
                </c:pt>
                <c:pt idx="8795" formatCode="[$$-409]#,##0">
                  <c:v>269.30933333333331</c:v>
                </c:pt>
                <c:pt idx="8796" formatCode="[$$-409]#,##0">
                  <c:v>90.036000000000001</c:v>
                </c:pt>
                <c:pt idx="8797" formatCode="[$$-409]#,##0">
                  <c:v>451.23</c:v>
                </c:pt>
                <c:pt idx="8798" formatCode="[$$-409]#,##0">
                  <c:v>1046.8999999999999</c:v>
                </c:pt>
                <c:pt idx="8799" formatCode="[$$-409]#,##0">
                  <c:v>1035.1360000000002</c:v>
                </c:pt>
                <c:pt idx="8800" formatCode="[$$-409]#,##0">
                  <c:v>677.54600000000005</c:v>
                </c:pt>
                <c:pt idx="8801" formatCode="[$$-409]#,##0">
                  <c:v>191.54266666666663</c:v>
                </c:pt>
                <c:pt idx="8802" formatCode="[$$-409]#,##0">
                  <c:v>199.56999999999996</c:v>
                </c:pt>
                <c:pt idx="8803" formatCode="[$$-409]#,##0">
                  <c:v>131.87666666666664</c:v>
                </c:pt>
                <c:pt idx="8804" formatCode="[$$-409]#,##0">
                  <c:v>52.129999999999995</c:v>
                </c:pt>
                <c:pt idx="8805" formatCode="[$$-409]#,##0">
                  <c:v>54.033333333333331</c:v>
                </c:pt>
                <c:pt idx="8806" formatCode="[$$-409]#,##0">
                  <c:v>58.827333333333321</c:v>
                </c:pt>
                <c:pt idx="8807" formatCode="[$$-409]#,##0">
                  <c:v>64.137333333333331</c:v>
                </c:pt>
                <c:pt idx="8808" formatCode="[$$-409]#,##0">
                  <c:v>55.564</c:v>
                </c:pt>
                <c:pt idx="8809" formatCode="[$$-409]#,##0">
                  <c:v>56.976666666666667</c:v>
                </c:pt>
                <c:pt idx="8810" formatCode="[$$-409]#,##0">
                  <c:v>86.474666666666664</c:v>
                </c:pt>
                <c:pt idx="8811" formatCode="[$$-409]#,##0">
                  <c:v>86.188000000000002</c:v>
                </c:pt>
                <c:pt idx="8812" formatCode="[$$-409]#,##0">
                  <c:v>162.46533333333332</c:v>
                </c:pt>
                <c:pt idx="8813" formatCode="[$$-409]#,##0">
                  <c:v>196.07733333333331</c:v>
                </c:pt>
                <c:pt idx="8814" formatCode="[$$-409]#,##0">
                  <c:v>206.14400000000001</c:v>
                </c:pt>
                <c:pt idx="8815" formatCode="[$$-409]#,##0">
                  <c:v>121.73333333333335</c:v>
                </c:pt>
                <c:pt idx="8816" formatCode="[$$-409]#,##0">
                  <c:v>24.593333333333334</c:v>
                </c:pt>
                <c:pt idx="8817" formatCode="[$$-409]#,##0">
                  <c:v>22.853333333333335</c:v>
                </c:pt>
                <c:pt idx="8818" formatCode="[$$-409]#,##0">
                  <c:v>130.32</c:v>
                </c:pt>
                <c:pt idx="8819" formatCode="[$$-409]#,##0">
                  <c:v>444.79466666666667</c:v>
                </c:pt>
                <c:pt idx="8820" formatCode="[$$-409]#,##0">
                  <c:v>433.19666666666666</c:v>
                </c:pt>
                <c:pt idx="8821" formatCode="[$$-409]#,##0">
                  <c:v>340.01800000000003</c:v>
                </c:pt>
                <c:pt idx="8822" formatCode="[$$-409]#,##0">
                  <c:v>23.585999999999999</c:v>
                </c:pt>
                <c:pt idx="8823" formatCode="[$$-409]#,##0">
                  <c:v>25.175999999999998</c:v>
                </c:pt>
                <c:pt idx="8824" formatCode="[$$-409]#,##0">
                  <c:v>8.8186666666666671</c:v>
                </c:pt>
                <c:pt idx="8825" formatCode="[$$-409]#,##0">
                  <c:v>14.162666666666667</c:v>
                </c:pt>
                <c:pt idx="8826" formatCode="[$$-409]#,##0">
                  <c:v>22.373333333333335</c:v>
                </c:pt>
                <c:pt idx="8827" formatCode="[$$-409]#,##0">
                  <c:v>23.589333333333332</c:v>
                </c:pt>
                <c:pt idx="8828" formatCode="[$$-409]#,##0">
                  <c:v>143.46266666666665</c:v>
                </c:pt>
                <c:pt idx="8829" formatCode="[$$-409]#,##0">
                  <c:v>143.44666666666666</c:v>
                </c:pt>
                <c:pt idx="8830" formatCode="[$$-409]#,##0">
                  <c:v>153.24666666666664</c:v>
                </c:pt>
                <c:pt idx="8831" formatCode="[$$-409]#,##0">
                  <c:v>430.32266666666669</c:v>
                </c:pt>
                <c:pt idx="8832" formatCode="[$$-409]#,##0">
                  <c:v>424.346</c:v>
                </c:pt>
                <c:pt idx="8833" formatCode="[$$-409]#,##0">
                  <c:v>440.99266666666671</c:v>
                </c:pt>
                <c:pt idx="8834" formatCode="[$$-409]#,##0">
                  <c:v>39.896666666666668</c:v>
                </c:pt>
                <c:pt idx="8835" formatCode="[$$-409]#,##0">
                  <c:v>38.966666666666669</c:v>
                </c:pt>
                <c:pt idx="8836" formatCode="[$$-409]#,##0">
                  <c:v>14.25</c:v>
                </c:pt>
                <c:pt idx="8837" formatCode="[$$-409]#,##0">
                  <c:v>33.14</c:v>
                </c:pt>
                <c:pt idx="8838" formatCode="[$$-409]#,##0">
                  <c:v>50.756</c:v>
                </c:pt>
                <c:pt idx="8839" formatCode="[$$-409]#,##0">
                  <c:v>145.49600000000001</c:v>
                </c:pt>
                <c:pt idx="8840" formatCode="[$$-409]#,##0">
                  <c:v>151.83600000000001</c:v>
                </c:pt>
                <c:pt idx="8841" formatCode="[$$-409]#,##0">
                  <c:v>140.60000000000002</c:v>
                </c:pt>
                <c:pt idx="8842" formatCode="[$$-409]#,##0">
                  <c:v>62.993333333333339</c:v>
                </c:pt>
                <c:pt idx="8843" formatCode="[$$-409]#,##0">
                  <c:v>35.415333333333336</c:v>
                </c:pt>
                <c:pt idx="8844" formatCode="[$$-409]#,##0">
                  <c:v>26.403333333333336</c:v>
                </c:pt>
                <c:pt idx="8845" formatCode="[$$-409]#,##0">
                  <c:v>34.473333333333336</c:v>
                </c:pt>
                <c:pt idx="8846" formatCode="[$$-409]#,##0">
                  <c:v>75.432000000000002</c:v>
                </c:pt>
                <c:pt idx="8847" formatCode="[$$-409]#,##0">
                  <c:v>98.570666666666668</c:v>
                </c:pt>
                <c:pt idx="8848" formatCode="[$$-409]#,##0">
                  <c:v>121.39733333333334</c:v>
                </c:pt>
                <c:pt idx="8849" formatCode="[$$-409]#,##0">
                  <c:v>78.990666666666655</c:v>
                </c:pt>
                <c:pt idx="8850" formatCode="[$$-409]#,##0">
                  <c:v>57.374666666666663</c:v>
                </c:pt>
                <c:pt idx="8851" formatCode="[$$-409]#,##0">
                  <c:v>45.401333333333334</c:v>
                </c:pt>
                <c:pt idx="8852" formatCode="[$$-409]#,##0">
                  <c:v>62.970666666666666</c:v>
                </c:pt>
                <c:pt idx="8853" formatCode="[$$-409]#,##0">
                  <c:v>265.83199999999999</c:v>
                </c:pt>
                <c:pt idx="8854" formatCode="[$$-409]#,##0">
                  <c:v>231.62933333333334</c:v>
                </c:pt>
                <c:pt idx="8855" formatCode="[$$-409]#,##0">
                  <c:v>283.07600000000002</c:v>
                </c:pt>
                <c:pt idx="8856" formatCode="[$$-409]#,##0">
                  <c:v>87.745333333333335</c:v>
                </c:pt>
                <c:pt idx="8857" formatCode="[$$-409]#,##0">
                  <c:v>1775.2946666666667</c:v>
                </c:pt>
                <c:pt idx="8858" formatCode="[$$-409]#,##0">
                  <c:v>1717.3013333333336</c:v>
                </c:pt>
                <c:pt idx="8859" formatCode="[$$-409]#,##0">
                  <c:v>1716.99</c:v>
                </c:pt>
                <c:pt idx="8860" formatCode="[$$-409]#,##0">
                  <c:v>25.310000000000002</c:v>
                </c:pt>
                <c:pt idx="8861" formatCode="[$$-409]#,##0">
                  <c:v>83.19</c:v>
                </c:pt>
                <c:pt idx="8862" formatCode="[$$-409]#,##0">
                  <c:v>109.85333333333334</c:v>
                </c:pt>
                <c:pt idx="8863" formatCode="[$$-409]#,##0">
                  <c:v>119.83999999999999</c:v>
                </c:pt>
                <c:pt idx="8864" formatCode="[$$-409]#,##0">
                  <c:v>62.06333333333334</c:v>
                </c:pt>
                <c:pt idx="8865" formatCode="[$$-409]#,##0">
                  <c:v>189.52666666666667</c:v>
                </c:pt>
                <c:pt idx="8866" formatCode="[$$-409]#,##0">
                  <c:v>180.27333333333334</c:v>
                </c:pt>
                <c:pt idx="8867" formatCode="[$$-409]#,##0">
                  <c:v>396.98333333333335</c:v>
                </c:pt>
                <c:pt idx="8868" formatCode="[$$-409]#,##0">
                  <c:v>237.8133333333333</c:v>
                </c:pt>
                <c:pt idx="8869" formatCode="[$$-409]#,##0">
                  <c:v>257.66666666666669</c:v>
                </c:pt>
                <c:pt idx="8870" formatCode="[$$-409]#,##0">
                  <c:v>209.28</c:v>
                </c:pt>
                <c:pt idx="8871" formatCode="[$$-409]#,##0">
                  <c:v>237.97133333333338</c:v>
                </c:pt>
                <c:pt idx="8872" formatCode="[$$-409]#,##0">
                  <c:v>220.49933333333334</c:v>
                </c:pt>
                <c:pt idx="8873" formatCode="[$$-409]#,##0">
                  <c:v>47.415999999999997</c:v>
                </c:pt>
                <c:pt idx="8874" formatCode="[$$-409]#,##0">
                  <c:v>75.209999999999994</c:v>
                </c:pt>
                <c:pt idx="8875" formatCode="[$$-409]#,##0">
                  <c:v>88.763333333333335</c:v>
                </c:pt>
                <c:pt idx="8876" formatCode="[$$-409]#,##0">
                  <c:v>241.43333333333331</c:v>
                </c:pt>
                <c:pt idx="8877" formatCode="[$$-409]#,##0">
                  <c:v>190.9913333333333</c:v>
                </c:pt>
                <c:pt idx="8878" formatCode="[$$-409]#,##0">
                  <c:v>235.59</c:v>
                </c:pt>
                <c:pt idx="8879" formatCode="[$$-409]#,##0">
                  <c:v>155.58000000000001</c:v>
                </c:pt>
                <c:pt idx="8880" formatCode="[$$-409]#,##0">
                  <c:v>160.93666666666667</c:v>
                </c:pt>
                <c:pt idx="8881" formatCode="[$$-409]#,##0">
                  <c:v>102.02466666666665</c:v>
                </c:pt>
                <c:pt idx="8882" formatCode="[$$-409]#,##0">
                  <c:v>26.818666666666669</c:v>
                </c:pt>
                <c:pt idx="8883" formatCode="[$$-409]#,##0">
                  <c:v>12.287999999999998</c:v>
                </c:pt>
                <c:pt idx="8884" formatCode="[$$-409]#,##0">
                  <c:v>7.9139999999999988</c:v>
                </c:pt>
                <c:pt idx="8885" formatCode="[$$-409]#,##0">
                  <c:v>10.082000000000001</c:v>
                </c:pt>
                <c:pt idx="8886" formatCode="[$$-409]#,##0">
                  <c:v>99.999333333333325</c:v>
                </c:pt>
                <c:pt idx="8887" formatCode="[$$-409]#,##0">
                  <c:v>308.9253333333333</c:v>
                </c:pt>
                <c:pt idx="8888" formatCode="[$$-409]#,##0">
                  <c:v>451.96333333333331</c:v>
                </c:pt>
                <c:pt idx="8889" formatCode="[$$-409]#,##0">
                  <c:v>1002.4</c:v>
                </c:pt>
                <c:pt idx="8890" formatCode="[$$-409]#,##0">
                  <c:v>833.11333333333334</c:v>
                </c:pt>
                <c:pt idx="8891" formatCode="[$$-409]#,##0">
                  <c:v>1575.3473333333332</c:v>
                </c:pt>
                <c:pt idx="8892" formatCode="[$$-409]#,##0">
                  <c:v>1095.894</c:v>
                </c:pt>
                <c:pt idx="8893" formatCode="[$$-409]#,##0">
                  <c:v>1159.3106666666665</c:v>
                </c:pt>
                <c:pt idx="8894" formatCode="[$$-409]#,##0">
                  <c:v>273.06666666666666</c:v>
                </c:pt>
                <c:pt idx="8895" formatCode="[$$-409]#,##0">
                  <c:v>165.18999999999997</c:v>
                </c:pt>
                <c:pt idx="8896" formatCode="[$$-409]#,##0">
                  <c:v>73.686666666666667</c:v>
                </c:pt>
                <c:pt idx="8897" formatCode="[$$-409]#,##0">
                  <c:v>232.69666666666669</c:v>
                </c:pt>
                <c:pt idx="8898" formatCode="[$$-409]#,##0">
                  <c:v>185.85</c:v>
                </c:pt>
                <c:pt idx="8899" formatCode="[$$-409]#,##0">
                  <c:v>184.03133333333332</c:v>
                </c:pt>
                <c:pt idx="8900" formatCode="[$$-409]#,##0">
                  <c:v>25.206666666666663</c:v>
                </c:pt>
                <c:pt idx="8901" formatCode="[$$-409]#,##0">
                  <c:v>80.546333333333337</c:v>
                </c:pt>
                <c:pt idx="8902" formatCode="[$$-409]#,##0">
                  <c:v>73.314333333333337</c:v>
                </c:pt>
                <c:pt idx="8903" formatCode="[$$-409]#,##0">
                  <c:v>77.325666666666663</c:v>
                </c:pt>
                <c:pt idx="8904" formatCode="[$$-409]#,##0">
                  <c:v>23.912666666666667</c:v>
                </c:pt>
                <c:pt idx="8905" formatCode="[$$-409]#,##0">
                  <c:v>45.476666666666667</c:v>
                </c:pt>
                <c:pt idx="8906" formatCode="[$$-409]#,##0">
                  <c:v>57.625333333333337</c:v>
                </c:pt>
                <c:pt idx="8907" formatCode="[$$-409]#,##0">
                  <c:v>108.252</c:v>
                </c:pt>
                <c:pt idx="8908" formatCode="[$$-409]#,##0">
                  <c:v>90.541999999999987</c:v>
                </c:pt>
                <c:pt idx="8909" formatCode="[$$-409]#,##0">
                  <c:v>100.20866666666666</c:v>
                </c:pt>
                <c:pt idx="8910" formatCode="[$$-409]#,##0">
                  <c:v>87.278000000000006</c:v>
                </c:pt>
                <c:pt idx="8911" formatCode="[$$-409]#,##0">
                  <c:v>81.155999999999992</c:v>
                </c:pt>
                <c:pt idx="8912" formatCode="[$$-409]#,##0">
                  <c:v>50.806666666666665</c:v>
                </c:pt>
                <c:pt idx="8913" formatCode="[$$-409]#,##0">
                  <c:v>288.38266666666664</c:v>
                </c:pt>
                <c:pt idx="8914" formatCode="[$$-409]#,##0">
                  <c:v>291.58933333333329</c:v>
                </c:pt>
                <c:pt idx="8915" formatCode="[$$-409]#,##0">
                  <c:v>306.20799999999997</c:v>
                </c:pt>
                <c:pt idx="8916" formatCode="[$$-409]#,##0">
                  <c:v>46.202666666666666</c:v>
                </c:pt>
                <c:pt idx="8917" formatCode="[$$-409]#,##0">
                  <c:v>47.984000000000002</c:v>
                </c:pt>
                <c:pt idx="8918" formatCode="[$$-409]#,##0">
                  <c:v>90.949333333333342</c:v>
                </c:pt>
                <c:pt idx="8919" formatCode="[$$-409]#,##0">
                  <c:v>118.72933333333333</c:v>
                </c:pt>
                <c:pt idx="8920" formatCode="[$$-409]#,##0">
                  <c:v>130.11333333333332</c:v>
                </c:pt>
                <c:pt idx="8921" formatCode="[$$-409]#,##0">
                  <c:v>74.742666666666665</c:v>
                </c:pt>
                <c:pt idx="8922" formatCode="[$$-409]#,##0">
                  <c:v>22.94</c:v>
                </c:pt>
                <c:pt idx="8923" formatCode="[$$-409]#,##0">
                  <c:v>485.36933333333337</c:v>
                </c:pt>
                <c:pt idx="8924" formatCode="[$$-409]#,##0">
                  <c:v>482.08933333333334</c:v>
                </c:pt>
                <c:pt idx="8925" formatCode="[$$-409]#,##0">
                  <c:v>689.26533333333339</c:v>
                </c:pt>
                <c:pt idx="8926" formatCode="[$$-409]#,##0">
                  <c:v>242.34266666666667</c:v>
                </c:pt>
                <c:pt idx="8927" formatCode="[$$-409]#,##0">
                  <c:v>445.09333333333342</c:v>
                </c:pt>
                <c:pt idx="8928" formatCode="[$$-409]#,##0">
                  <c:v>306.85066666666671</c:v>
                </c:pt>
                <c:pt idx="8929" formatCode="[$$-409]#,##0">
                  <c:v>353.77600000000001</c:v>
                </c:pt>
                <c:pt idx="8930" formatCode="[$$-409]#,##0">
                  <c:v>183.76599999999999</c:v>
                </c:pt>
                <c:pt idx="8931" formatCode="[$$-409]#,##0">
                  <c:v>123.08866666666665</c:v>
                </c:pt>
                <c:pt idx="8932" formatCode="[$$-409]#,##0">
                  <c:v>48.676666666666669</c:v>
                </c:pt>
                <c:pt idx="8933" formatCode="[$$-409]#,##0">
                  <c:v>19.584</c:v>
                </c:pt>
                <c:pt idx="8934" formatCode="[$$-409]#,##0">
                  <c:v>383.09999999999997</c:v>
                </c:pt>
                <c:pt idx="8935" formatCode="[$$-409]#,##0">
                  <c:v>445.80333333333328</c:v>
                </c:pt>
                <c:pt idx="8936" formatCode="[$$-409]#,##0">
                  <c:v>486.90733333333327</c:v>
                </c:pt>
                <c:pt idx="8937" formatCode="[$$-409]#,##0">
                  <c:v>119.07799999999999</c:v>
                </c:pt>
                <c:pt idx="8938" formatCode="[$$-409]#,##0">
                  <c:v>81.781333333333336</c:v>
                </c:pt>
                <c:pt idx="8939" formatCode="[$$-409]#,##0">
                  <c:v>38.99733333333333</c:v>
                </c:pt>
                <c:pt idx="8940" formatCode="[$$-409]#,##0">
                  <c:v>34.916666666666664</c:v>
                </c:pt>
                <c:pt idx="8941" formatCode="[$$-409]#,##0">
                  <c:v>63.927</c:v>
                </c:pt>
                <c:pt idx="8942" formatCode="[$$-409]#,##0">
                  <c:v>141.16900000000001</c:v>
                </c:pt>
                <c:pt idx="8943" formatCode="[$$-409]#,##0">
                  <c:v>194.74300000000002</c:v>
                </c:pt>
                <c:pt idx="8944" formatCode="[$$-409]#,##0">
                  <c:v>138.39599999999999</c:v>
                </c:pt>
                <c:pt idx="8945" formatCode="[$$-409]#,##0">
                  <c:v>65.089999999999989</c:v>
                </c:pt>
                <c:pt idx="8946" formatCode="[$$-409]#,##0">
                  <c:v>14.229999999999999</c:v>
                </c:pt>
                <c:pt idx="8947" formatCode="[$$-409]#,##0">
                  <c:v>15.236666666666666</c:v>
                </c:pt>
                <c:pt idx="8948" formatCode="[$$-409]#,##0">
                  <c:v>320.40866666666665</c:v>
                </c:pt>
                <c:pt idx="8949" formatCode="[$$-409]#,##0">
                  <c:v>331.93</c:v>
                </c:pt>
                <c:pt idx="8950" formatCode="[$$-409]#,##0">
                  <c:v>335.99333333333334</c:v>
                </c:pt>
                <c:pt idx="8951" formatCode="[$$-409]#,##0">
                  <c:v>32.050666666666665</c:v>
                </c:pt>
                <c:pt idx="8952" formatCode="[$$-409]#,##0">
                  <c:v>36.175999999999995</c:v>
                </c:pt>
                <c:pt idx="8953" formatCode="[$$-409]#,##0">
                  <c:v>79.274666666666661</c:v>
                </c:pt>
                <c:pt idx="8954" formatCode="[$$-409]#,##0">
                  <c:v>74.418666666666667</c:v>
                </c:pt>
                <c:pt idx="8955" formatCode="[$$-409]#,##0">
                  <c:v>61.671999999999997</c:v>
                </c:pt>
                <c:pt idx="8956" formatCode="[$$-409]#,##0">
                  <c:v>49.853333333333332</c:v>
                </c:pt>
                <c:pt idx="8957" formatCode="[$$-409]#,##0">
                  <c:v>146.98666666666665</c:v>
                </c:pt>
                <c:pt idx="8958" formatCode="[$$-409]#,##0">
                  <c:v>162.6</c:v>
                </c:pt>
                <c:pt idx="8959" formatCode="[$$-409]#,##0">
                  <c:v>407.24333333333334</c:v>
                </c:pt>
                <c:pt idx="8960" formatCode="[$$-409]#,##0">
                  <c:v>313.48599999999999</c:v>
                </c:pt>
                <c:pt idx="8961" formatCode="[$$-409]#,##0">
                  <c:v>382.19266666666664</c:v>
                </c:pt>
                <c:pt idx="8962" formatCode="[$$-409]#,##0">
                  <c:v>127.53933333333332</c:v>
                </c:pt>
                <c:pt idx="8963" formatCode="[$$-409]#,##0">
                  <c:v>373.57666666666665</c:v>
                </c:pt>
                <c:pt idx="8964" formatCode="[$$-409]#,##0">
                  <c:v>282.67266666666666</c:v>
                </c:pt>
                <c:pt idx="8965" formatCode="[$$-409]#,##0">
                  <c:v>276.68266666666665</c:v>
                </c:pt>
                <c:pt idx="8966" formatCode="[$$-409]#,##0">
                  <c:v>181.13433333333333</c:v>
                </c:pt>
                <c:pt idx="8967" formatCode="[$$-409]#,##0">
                  <c:v>193.761</c:v>
                </c:pt>
                <c:pt idx="8968" formatCode="[$$-409]#,##0">
                  <c:v>176.33699999999999</c:v>
                </c:pt>
                <c:pt idx="8969" formatCode="[$$-409]#,##0">
                  <c:v>70.014666666666656</c:v>
                </c:pt>
                <c:pt idx="8970" formatCode="[$$-409]#,##0">
                  <c:v>147.56</c:v>
                </c:pt>
                <c:pt idx="8971" formatCode="[$$-409]#,##0">
                  <c:v>156.816</c:v>
                </c:pt>
                <c:pt idx="8972" formatCode="[$$-409]#,##0">
                  <c:v>221.41366666666667</c:v>
                </c:pt>
                <c:pt idx="8973" formatCode="[$$-409]#,##0">
                  <c:v>142.92166666666665</c:v>
                </c:pt>
                <c:pt idx="8974" formatCode="[$$-409]#,##0">
                  <c:v>153.191</c:v>
                </c:pt>
                <c:pt idx="8975" formatCode="[$$-409]#,##0">
                  <c:v>80.792333333333332</c:v>
                </c:pt>
                <c:pt idx="8976" formatCode="[$$-409]#,##0">
                  <c:v>70.731000000000009</c:v>
                </c:pt>
                <c:pt idx="8977" formatCode="[$$-409]#,##0">
                  <c:v>46.549666666666667</c:v>
                </c:pt>
                <c:pt idx="8978" formatCode="[$$-409]#,##0">
                  <c:v>4.5280000000000005</c:v>
                </c:pt>
                <c:pt idx="8979" formatCode="[$$-409]#,##0">
                  <c:v>5.4773333333333332</c:v>
                </c:pt>
                <c:pt idx="8980" formatCode="[$$-409]#,##0">
                  <c:v>4.3353333333333337</c:v>
                </c:pt>
                <c:pt idx="8981" formatCode="[$$-409]#,##0">
                  <c:v>4.3380000000000001</c:v>
                </c:pt>
                <c:pt idx="8982" formatCode="[$$-409]#,##0">
                  <c:v>54.367333333333335</c:v>
                </c:pt>
                <c:pt idx="8983" formatCode="[$$-409]#,##0">
                  <c:v>102.24933333333333</c:v>
                </c:pt>
                <c:pt idx="8984" formatCode="[$$-409]#,##0">
                  <c:v>127.65733333333333</c:v>
                </c:pt>
                <c:pt idx="8985" formatCode="[$$-409]#,##0">
                  <c:v>106.634</c:v>
                </c:pt>
                <c:pt idx="8986" formatCode="[$$-409]#,##0">
                  <c:v>93.168666666666653</c:v>
                </c:pt>
                <c:pt idx="8987" formatCode="[$$-409]#,##0">
                  <c:v>70.299333333333337</c:v>
                </c:pt>
                <c:pt idx="8988" formatCode="[$$-409]#,##0">
                  <c:v>41.536000000000001</c:v>
                </c:pt>
                <c:pt idx="8989" formatCode="[$$-409]#,##0">
                  <c:v>1639.6513333333335</c:v>
                </c:pt>
                <c:pt idx="8990" formatCode="[$$-409]#,##0">
                  <c:v>1671.4533333333336</c:v>
                </c:pt>
                <c:pt idx="8991" formatCode="[$$-409]#,##0">
                  <c:v>1674.4026666666668</c:v>
                </c:pt>
                <c:pt idx="8992" formatCode="[$$-409]#,##0">
                  <c:v>666.17866666666669</c:v>
                </c:pt>
                <c:pt idx="8993" formatCode="[$$-409]#,##0">
                  <c:v>661.71533333333332</c:v>
                </c:pt>
                <c:pt idx="8994" formatCode="[$$-409]#,##0">
                  <c:v>706.28600000000006</c:v>
                </c:pt>
                <c:pt idx="8995" formatCode="[$$-409]#,##0">
                  <c:v>92.927999999999997</c:v>
                </c:pt>
                <c:pt idx="8996" formatCode="[$$-409]#,##0">
                  <c:v>81.376000000000005</c:v>
                </c:pt>
                <c:pt idx="8997" formatCode="[$$-409]#,##0">
                  <c:v>121.98399999999999</c:v>
                </c:pt>
                <c:pt idx="8998" formatCode="[$$-409]#,##0">
                  <c:v>263.06600000000003</c:v>
                </c:pt>
                <c:pt idx="8999" formatCode="[$$-409]#,##0">
                  <c:v>246.90666666666667</c:v>
                </c:pt>
                <c:pt idx="9000" formatCode="[$$-409]#,##0">
                  <c:v>157.53533333333334</c:v>
                </c:pt>
                <c:pt idx="9001" formatCode="[$$-409]#,##0">
                  <c:v>9.8053333333333352</c:v>
                </c:pt>
                <c:pt idx="9002" formatCode="[$$-409]#,##0">
                  <c:v>87.043333333333337</c:v>
                </c:pt>
                <c:pt idx="9003" formatCode="[$$-409]#,##0">
                  <c:v>93.006666666666661</c:v>
                </c:pt>
                <c:pt idx="9004" formatCode="[$$-409]#,##0">
                  <c:v>118.76666666666665</c:v>
                </c:pt>
                <c:pt idx="9005" formatCode="[$$-409]#,##0">
                  <c:v>51.373333333333335</c:v>
                </c:pt>
                <c:pt idx="9006" formatCode="[$$-409]#,##0">
                  <c:v>45.886666666666663</c:v>
                </c:pt>
                <c:pt idx="9007" formatCode="[$$-409]#,##0">
                  <c:v>16.986666666666668</c:v>
                </c:pt>
                <c:pt idx="9008" formatCode="[$$-409]#,##0">
                  <c:v>5.6719999999999997</c:v>
                </c:pt>
                <c:pt idx="9009" formatCode="[$$-409]#,##0">
                  <c:v>11.932</c:v>
                </c:pt>
                <c:pt idx="9010" formatCode="[$$-409]#,##0">
                  <c:v>43.592000000000006</c:v>
                </c:pt>
                <c:pt idx="9011" formatCode="[$$-409]#,##0">
                  <c:v>87.586666666666659</c:v>
                </c:pt>
                <c:pt idx="9012" formatCode="[$$-409]#,##0">
                  <c:v>83.500000000000014</c:v>
                </c:pt>
                <c:pt idx="9013" formatCode="[$$-409]#,##0">
                  <c:v>56.366666666666674</c:v>
                </c:pt>
                <c:pt idx="9014" formatCode="[$$-409]#,##0">
                  <c:v>15.595999999999998</c:v>
                </c:pt>
                <c:pt idx="9015" formatCode="[$$-409]#,##0">
                  <c:v>14.768000000000001</c:v>
                </c:pt>
                <c:pt idx="9016" formatCode="[$$-409]#,##0">
                  <c:v>14.181333333333333</c:v>
                </c:pt>
                <c:pt idx="9017" formatCode="[$$-409]#,##0">
                  <c:v>15.365333333333334</c:v>
                </c:pt>
                <c:pt idx="9018" formatCode="[$$-409]#,##0">
                  <c:v>44.886666666666663</c:v>
                </c:pt>
                <c:pt idx="9019" formatCode="[$$-409]#,##0">
                  <c:v>48.826666666666675</c:v>
                </c:pt>
                <c:pt idx="9020" formatCode="[$$-409]#,##0">
                  <c:v>98.786666666666676</c:v>
                </c:pt>
                <c:pt idx="9021" formatCode="[$$-409]#,##0">
                  <c:v>98.23599999999999</c:v>
                </c:pt>
                <c:pt idx="9022" formatCode="[$$-409]#,##0">
                  <c:v>127.71</c:v>
                </c:pt>
                <c:pt idx="9023" formatCode="[$$-409]#,##0">
                  <c:v>79.06</c:v>
                </c:pt>
                <c:pt idx="9024" formatCode="[$$-409]#,##0">
                  <c:v>92.937333333333342</c:v>
                </c:pt>
                <c:pt idx="9025" formatCode="[$$-409]#,##0">
                  <c:v>66.223333333333343</c:v>
                </c:pt>
                <c:pt idx="9026" formatCode="[$$-409]#,##0">
                  <c:v>64.173333333333332</c:v>
                </c:pt>
                <c:pt idx="9027" formatCode="[$$-409]#,##0">
                  <c:v>81.459999999999994</c:v>
                </c:pt>
                <c:pt idx="9028" formatCode="[$$-409]#,##0">
                  <c:v>73.514666666666656</c:v>
                </c:pt>
                <c:pt idx="9029" formatCode="[$$-409]#,##0">
                  <c:v>173.44133333333335</c:v>
                </c:pt>
                <c:pt idx="9030" formatCode="[$$-409]#,##0">
                  <c:v>204.02133333333336</c:v>
                </c:pt>
                <c:pt idx="9031" formatCode="[$$-409]#,##0">
                  <c:v>362.04</c:v>
                </c:pt>
                <c:pt idx="9032" formatCode="[$$-409]#,##0">
                  <c:v>855.16666666666663</c:v>
                </c:pt>
                <c:pt idx="9033" formatCode="[$$-409]#,##0">
                  <c:v>761.64400000000012</c:v>
                </c:pt>
                <c:pt idx="9034" formatCode="[$$-409]#,##0">
                  <c:v>635.24666666666667</c:v>
                </c:pt>
                <c:pt idx="9035" formatCode="[$$-409]#,##0">
                  <c:v>45.893333333333338</c:v>
                </c:pt>
                <c:pt idx="9036" formatCode="[$$-409]#,##0">
                  <c:v>52.422666666666657</c:v>
                </c:pt>
                <c:pt idx="9037" formatCode="[$$-409]#,##0">
                  <c:v>34.558666666666667</c:v>
                </c:pt>
                <c:pt idx="9038" formatCode="[$$-409]#,##0">
                  <c:v>3323.4986666666664</c:v>
                </c:pt>
                <c:pt idx="9039" formatCode="[$$-409]#,##0">
                  <c:v>3340.6103333333335</c:v>
                </c:pt>
                <c:pt idx="9040" formatCode="[$$-409]#,##0">
                  <c:v>3434.5810000000001</c:v>
                </c:pt>
                <c:pt idx="9041" formatCode="[$$-409]#,##0">
                  <c:v>157.48100000000002</c:v>
                </c:pt>
                <c:pt idx="9042" formatCode="[$$-409]#,##0">
                  <c:v>292.83266666666668</c:v>
                </c:pt>
                <c:pt idx="9043" formatCode="[$$-409]#,##0">
                  <c:v>182.46466666666672</c:v>
                </c:pt>
                <c:pt idx="9044" formatCode="[$$-409]#,##0">
                  <c:v>225.30133333333333</c:v>
                </c:pt>
                <c:pt idx="9045" formatCode="[$$-409]#,##0">
                  <c:v>115.29466666666667</c:v>
                </c:pt>
                <c:pt idx="9046" formatCode="[$$-409]#,##0">
                  <c:v>123.28333333333332</c:v>
                </c:pt>
                <c:pt idx="9047" formatCode="[$$-409]#,##0">
                  <c:v>74.766666666666666</c:v>
                </c:pt>
                <c:pt idx="9048" formatCode="[$$-409]#,##0">
                  <c:v>46.793333333333329</c:v>
                </c:pt>
                <c:pt idx="9049" formatCode="[$$-409]#,##0">
                  <c:v>40.43</c:v>
                </c:pt>
                <c:pt idx="9050" formatCode="[$$-409]#,##0">
                  <c:v>26.75</c:v>
                </c:pt>
                <c:pt idx="9051" formatCode="[$$-409]#,##0">
                  <c:v>14.052</c:v>
                </c:pt>
                <c:pt idx="9052" formatCode="[$$-409]#,##0">
                  <c:v>20.026666666666667</c:v>
                </c:pt>
                <c:pt idx="9053" formatCode="[$$-409]#,##0">
                  <c:v>26.22666666666667</c:v>
                </c:pt>
                <c:pt idx="9054" formatCode="[$$-409]#,##0">
                  <c:v>24.241333333333333</c:v>
                </c:pt>
                <c:pt idx="9055" formatCode="[$$-409]#,##0">
                  <c:v>888.42066666666676</c:v>
                </c:pt>
                <c:pt idx="9056" formatCode="[$$-409]#,##0">
                  <c:v>906.02066666666678</c:v>
                </c:pt>
                <c:pt idx="9057" formatCode="[$$-409]#,##0">
                  <c:v>1020.2860000000001</c:v>
                </c:pt>
                <c:pt idx="9058" formatCode="[$$-409]#,##0">
                  <c:v>518.23533333333341</c:v>
                </c:pt>
                <c:pt idx="9059" formatCode="[$$-409]#,##0">
                  <c:v>523.21400000000006</c:v>
                </c:pt>
                <c:pt idx="9060" formatCode="[$$-409]#,##0">
                  <c:v>418.32866666666661</c:v>
                </c:pt>
                <c:pt idx="9061" formatCode="[$$-409]#,##0">
                  <c:v>58.765333333333331</c:v>
                </c:pt>
                <c:pt idx="9062" formatCode="[$$-409]#,##0">
                  <c:v>136.26400000000001</c:v>
                </c:pt>
                <c:pt idx="9063" formatCode="[$$-409]#,##0">
                  <c:v>120.53933333333335</c:v>
                </c:pt>
                <c:pt idx="9064" formatCode="[$$-409]#,##0">
                  <c:v>114.75800000000002</c:v>
                </c:pt>
                <c:pt idx="9065" formatCode="[$$-409]#,##0">
                  <c:v>15.054</c:v>
                </c:pt>
                <c:pt idx="9066" formatCode="[$$-409]#,##0">
                  <c:v>44.231999999999999</c:v>
                </c:pt>
                <c:pt idx="9067" formatCode="[$$-409]#,##0">
                  <c:v>109.84533333333333</c:v>
                </c:pt>
                <c:pt idx="9068" formatCode="[$$-409]#,##0">
                  <c:v>124.13200000000001</c:v>
                </c:pt>
                <c:pt idx="9069" formatCode="[$$-409]#,##0">
                  <c:v>97.755999999999986</c:v>
                </c:pt>
                <c:pt idx="9070" formatCode="[$$-409]#,##0">
                  <c:v>33.95066666666667</c:v>
                </c:pt>
                <c:pt idx="9071" formatCode="[$$-409]#,##0">
                  <c:v>17.490666666666666</c:v>
                </c:pt>
                <c:pt idx="9072" formatCode="[$$-409]#,##0">
                  <c:v>107.02333333333333</c:v>
                </c:pt>
                <c:pt idx="9073" formatCode="[$$-409]#,##0">
                  <c:v>375.11666666666662</c:v>
                </c:pt>
                <c:pt idx="9074" formatCode="[$$-409]#,##0">
                  <c:v>372.0026666666667</c:v>
                </c:pt>
                <c:pt idx="9075" formatCode="[$$-409]#,##0">
                  <c:v>287.7526666666667</c:v>
                </c:pt>
                <c:pt idx="9076" formatCode="[$$-409]#,##0">
                  <c:v>41.462666666666671</c:v>
                </c:pt>
                <c:pt idx="9077" formatCode="[$$-409]#,##0">
                  <c:v>145.08333333333334</c:v>
                </c:pt>
                <c:pt idx="9078" formatCode="[$$-409]#,##0">
                  <c:v>137.94999999999999</c:v>
                </c:pt>
                <c:pt idx="9079" formatCode="[$$-409]#,##0">
                  <c:v>155.94399999999999</c:v>
                </c:pt>
                <c:pt idx="9080" formatCode="[$$-409]#,##0">
                  <c:v>56.397333333333336</c:v>
                </c:pt>
                <c:pt idx="9081" formatCode="[$$-409]#,##0">
                  <c:v>56.31733333333333</c:v>
                </c:pt>
                <c:pt idx="9082" formatCode="[$$-409]#,##0">
                  <c:v>57.243333333333332</c:v>
                </c:pt>
                <c:pt idx="9083" formatCode="[$$-409]#,##0">
                  <c:v>60.73</c:v>
                </c:pt>
                <c:pt idx="9084" formatCode="[$$-409]#,##0">
                  <c:v>151.13800000000001</c:v>
                </c:pt>
                <c:pt idx="9085" formatCode="[$$-409]#,##0">
                  <c:v>133.23866666666666</c:v>
                </c:pt>
                <c:pt idx="9086" formatCode="[$$-409]#,##0">
                  <c:v>274.92699999999996</c:v>
                </c:pt>
                <c:pt idx="9087" formatCode="[$$-409]#,##0">
                  <c:v>264.72166666666664</c:v>
                </c:pt>
                <c:pt idx="9088" formatCode="[$$-409]#,##0">
                  <c:v>332.17766666666665</c:v>
                </c:pt>
                <c:pt idx="9089" formatCode="[$$-409]#,##0">
                  <c:v>296.70933333333329</c:v>
                </c:pt>
                <c:pt idx="9090" formatCode="[$$-409]#,##0">
                  <c:v>219.83733333333336</c:v>
                </c:pt>
                <c:pt idx="9091" formatCode="[$$-409]#,##0">
                  <c:v>282.35066666666665</c:v>
                </c:pt>
                <c:pt idx="9092" formatCode="[$$-409]#,##0">
                  <c:v>266.15733333333333</c:v>
                </c:pt>
                <c:pt idx="9093" formatCode="[$$-409]#,##0">
                  <c:v>395.53333333333336</c:v>
                </c:pt>
                <c:pt idx="9094" formatCode="[$$-409]#,##0">
                  <c:v>248.52</c:v>
                </c:pt>
                <c:pt idx="9095" formatCode="[$$-409]#,##0">
                  <c:v>158.16333333333333</c:v>
                </c:pt>
                <c:pt idx="9096" formatCode="[$$-409]#,##0">
                  <c:v>34.403333333333336</c:v>
                </c:pt>
                <c:pt idx="9097" formatCode="[$$-409]#,##0">
                  <c:v>143.61799999999999</c:v>
                </c:pt>
                <c:pt idx="9098" formatCode="[$$-409]#,##0">
                  <c:v>137.43733333333333</c:v>
                </c:pt>
                <c:pt idx="9099" formatCode="[$$-409]#,##0">
                  <c:v>390.59733333333332</c:v>
                </c:pt>
                <c:pt idx="9100" formatCode="[$$-409]#,##0">
                  <c:v>275.29599999999999</c:v>
                </c:pt>
                <c:pt idx="9101" formatCode="[$$-409]#,##0">
                  <c:v>300.10133333333334</c:v>
                </c:pt>
                <c:pt idx="9102" formatCode="[$$-409]#,##0">
                  <c:v>57.794666666666672</c:v>
                </c:pt>
                <c:pt idx="9103" formatCode="[$$-409]#,##0">
                  <c:v>60.601333333333336</c:v>
                </c:pt>
                <c:pt idx="9104" formatCode="[$$-409]#,##0">
                  <c:v>91.555999999999997</c:v>
                </c:pt>
                <c:pt idx="9105" formatCode="[$$-409]#,##0">
                  <c:v>165.87266666666667</c:v>
                </c:pt>
                <c:pt idx="9106" formatCode="[$$-409]#,##0">
                  <c:v>162.642</c:v>
                </c:pt>
                <c:pt idx="9107" formatCode="[$$-409]#,##0">
                  <c:v>114.21533333333333</c:v>
                </c:pt>
                <c:pt idx="9108" formatCode="[$$-409]#,##0">
                  <c:v>87.573333333333338</c:v>
                </c:pt>
                <c:pt idx="9109" formatCode="[$$-409]#,##0">
                  <c:v>92.250666666666675</c:v>
                </c:pt>
                <c:pt idx="9110" formatCode="[$$-409]#,##0">
                  <c:v>89.114666666666665</c:v>
                </c:pt>
                <c:pt idx="9111" formatCode="[$$-409]#,##0">
                  <c:v>124.85333333333334</c:v>
                </c:pt>
                <c:pt idx="9112" formatCode="[$$-409]#,##0">
                  <c:v>117.77999999999999</c:v>
                </c:pt>
                <c:pt idx="9113" formatCode="[$$-409]#,##0">
                  <c:v>318.11333333333334</c:v>
                </c:pt>
                <c:pt idx="9114" formatCode="[$$-409]#,##0">
                  <c:v>356.24666666666667</c:v>
                </c:pt>
                <c:pt idx="9115" formatCode="[$$-409]#,##0">
                  <c:v>361.84266666666667</c:v>
                </c:pt>
                <c:pt idx="9116" formatCode="[$$-409]#,##0">
                  <c:v>449.613</c:v>
                </c:pt>
                <c:pt idx="9117" formatCode="[$$-409]#,##0">
                  <c:v>313.64499999999998</c:v>
                </c:pt>
                <c:pt idx="9118" formatCode="[$$-409]#,##0">
                  <c:v>310.339</c:v>
                </c:pt>
                <c:pt idx="9119" formatCode="[$$-409]#,##0">
                  <c:v>47.882000000000005</c:v>
                </c:pt>
                <c:pt idx="9120" formatCode="[$$-409]#,##0">
                  <c:v>70.936666666666667</c:v>
                </c:pt>
                <c:pt idx="9121" formatCode="[$$-409]#,##0">
                  <c:v>66.179999999999993</c:v>
                </c:pt>
                <c:pt idx="9122" formatCode="[$$-409]#,##0">
                  <c:v>59.133000000000003</c:v>
                </c:pt>
                <c:pt idx="9123" formatCode="[$$-409]#,##0">
                  <c:v>32.030333333333338</c:v>
                </c:pt>
                <c:pt idx="9124" formatCode="[$$-409]#,##0">
                  <c:v>31.218333333333334</c:v>
                </c:pt>
                <c:pt idx="9125" formatCode="[$$-409]#,##0">
                  <c:v>7.7253333333333343</c:v>
                </c:pt>
                <c:pt idx="9126" formatCode="[$$-409]#,##0">
                  <c:v>21.253333333333334</c:v>
                </c:pt>
                <c:pt idx="9127" formatCode="[$$-409]#,##0">
                  <c:v>48.830000000000005</c:v>
                </c:pt>
                <c:pt idx="9128" formatCode="[$$-409]#,##0">
                  <c:v>146.56000000000003</c:v>
                </c:pt>
                <c:pt idx="9129" formatCode="[$$-409]#,##0">
                  <c:v>136.06666666666669</c:v>
                </c:pt>
                <c:pt idx="9130" formatCode="[$$-409]#,##0">
                  <c:v>115.86200000000001</c:v>
                </c:pt>
                <c:pt idx="9131" formatCode="[$$-409]#,##0">
                  <c:v>57.081999999999994</c:v>
                </c:pt>
                <c:pt idx="9132" formatCode="[$$-409]#,##0">
                  <c:v>236.18333333333337</c:v>
                </c:pt>
                <c:pt idx="9133" formatCode="[$$-409]#,##0">
                  <c:v>270.214</c:v>
                </c:pt>
                <c:pt idx="9134" formatCode="[$$-409]#,##0">
                  <c:v>245.83200000000002</c:v>
                </c:pt>
                <c:pt idx="9135" formatCode="[$$-409]#,##0">
                  <c:v>63.936</c:v>
                </c:pt>
                <c:pt idx="9136" formatCode="[$$-409]#,##0">
                  <c:v>26.864000000000001</c:v>
                </c:pt>
                <c:pt idx="9137" formatCode="[$$-409]#,##0">
                  <c:v>69.856000000000009</c:v>
                </c:pt>
                <c:pt idx="9138" formatCode="[$$-409]#,##0">
                  <c:v>225.08</c:v>
                </c:pt>
                <c:pt idx="9139" formatCode="[$$-409]#,##0">
                  <c:v>272.29466666666667</c:v>
                </c:pt>
                <c:pt idx="9140" formatCode="[$$-409]#,##0">
                  <c:v>226.50800000000001</c:v>
                </c:pt>
                <c:pt idx="9141" formatCode="[$$-409]#,##0">
                  <c:v>70.62266666666666</c:v>
                </c:pt>
                <c:pt idx="9142" formatCode="[$$-409]#,##0">
                  <c:v>391.67199999999997</c:v>
                </c:pt>
                <c:pt idx="9143" formatCode="[$$-409]#,##0">
                  <c:v>398.77199999999999</c:v>
                </c:pt>
                <c:pt idx="9144" formatCode="[$$-409]#,##0">
                  <c:v>396.94533333333334</c:v>
                </c:pt>
                <c:pt idx="9145" formatCode="[$$-409]#,##0">
                  <c:v>55.895999999999994</c:v>
                </c:pt>
                <c:pt idx="9146" formatCode="[$$-409]#,##0">
                  <c:v>36.942666666666668</c:v>
                </c:pt>
                <c:pt idx="9147" formatCode="[$$-409]#,##0">
                  <c:v>557.43666666666661</c:v>
                </c:pt>
                <c:pt idx="9148" formatCode="[$$-409]#,##0">
                  <c:v>570.29666666666662</c:v>
                </c:pt>
                <c:pt idx="9149" formatCode="[$$-409]#,##0">
                  <c:v>589.45666666666659</c:v>
                </c:pt>
                <c:pt idx="9150" formatCode="[$$-409]#,##0">
                  <c:v>72.885333333333321</c:v>
                </c:pt>
                <c:pt idx="9151" formatCode="[$$-409]#,##0">
                  <c:v>34.432000000000002</c:v>
                </c:pt>
                <c:pt idx="9152" formatCode="[$$-409]#,##0">
                  <c:v>18.079999999999998</c:v>
                </c:pt>
                <c:pt idx="9153" formatCode="[$$-409]#,##0">
                  <c:v>19.658666666666665</c:v>
                </c:pt>
                <c:pt idx="9154" formatCode="[$$-409]#,##0">
                  <c:v>25.28533333333333</c:v>
                </c:pt>
                <c:pt idx="9155" formatCode="[$$-409]#,##0">
                  <c:v>53.783999999999992</c:v>
                </c:pt>
                <c:pt idx="9156" formatCode="[$$-409]#,##0">
                  <c:v>133.92666666666665</c:v>
                </c:pt>
                <c:pt idx="9157" formatCode="[$$-409]#,##0">
                  <c:v>205.70666666666668</c:v>
                </c:pt>
                <c:pt idx="9158" formatCode="[$$-409]#,##0">
                  <c:v>173.16599999999997</c:v>
                </c:pt>
                <c:pt idx="9159" formatCode="[$$-409]#,##0">
                  <c:v>90.545999999999992</c:v>
                </c:pt>
                <c:pt idx="9160" formatCode="[$$-409]#,##0">
                  <c:v>140.69266666666667</c:v>
                </c:pt>
                <c:pt idx="9161" formatCode="[$$-409]#,##0">
                  <c:v>365.91666666666669</c:v>
                </c:pt>
                <c:pt idx="9162" formatCode="[$$-409]#,##0">
                  <c:v>362.74866666666662</c:v>
                </c:pt>
                <c:pt idx="9163" formatCode="[$$-409]#,##0">
                  <c:v>275.17133333333328</c:v>
                </c:pt>
                <c:pt idx="9164" formatCode="[$$-409]#,##0">
                  <c:v>1540.768</c:v>
                </c:pt>
                <c:pt idx="9165" formatCode="[$$-409]#,##0">
                  <c:v>1574.9260000000002</c:v>
                </c:pt>
                <c:pt idx="9166" formatCode="[$$-409]#,##0">
                  <c:v>1607.6966666666667</c:v>
                </c:pt>
                <c:pt idx="9167" formatCode="[$$-409]#,##0">
                  <c:v>222.01666666666665</c:v>
                </c:pt>
                <c:pt idx="9168" formatCode="[$$-409]#,##0">
                  <c:v>202.29333333333332</c:v>
                </c:pt>
                <c:pt idx="9169" formatCode="[$$-409]#,##0">
                  <c:v>132.46666666666667</c:v>
                </c:pt>
                <c:pt idx="9170" formatCode="[$$-409]#,##0">
                  <c:v>41.846666666666664</c:v>
                </c:pt>
                <c:pt idx="9171" formatCode="[$$-409]#,##0">
                  <c:v>397.59999999999997</c:v>
                </c:pt>
                <c:pt idx="9172" formatCode="[$$-409]#,##0">
                  <c:v>394.58666666666676</c:v>
                </c:pt>
                <c:pt idx="9173" formatCode="[$$-409]#,##0">
                  <c:v>402.61200000000008</c:v>
                </c:pt>
                <c:pt idx="9174" formatCode="[$$-409]#,##0">
                  <c:v>38.112000000000002</c:v>
                </c:pt>
                <c:pt idx="9175" formatCode="[$$-409]#,##0">
                  <c:v>40.833999999999996</c:v>
                </c:pt>
                <c:pt idx="9176" formatCode="[$$-409]#,##0">
                  <c:v>21.501999999999999</c:v>
                </c:pt>
                <c:pt idx="9177" formatCode="[$$-409]#,##0">
                  <c:v>22.905333333333335</c:v>
                </c:pt>
                <c:pt idx="9178" formatCode="[$$-409]#,##0">
                  <c:v>248.50333333333333</c:v>
                </c:pt>
                <c:pt idx="9179" formatCode="[$$-409]#,##0">
                  <c:v>247.82733333333331</c:v>
                </c:pt>
                <c:pt idx="9180" formatCode="[$$-409]#,##0">
                  <c:v>250.32000000000002</c:v>
                </c:pt>
                <c:pt idx="9181" formatCode="[$$-409]#,##0">
                  <c:v>32.946666666666665</c:v>
                </c:pt>
                <c:pt idx="9182" formatCode="[$$-409]#,##0">
                  <c:v>37.149333333333338</c:v>
                </c:pt>
                <c:pt idx="9183" formatCode="[$$-409]#,##0">
                  <c:v>44.023333333333333</c:v>
                </c:pt>
                <c:pt idx="9184" formatCode="[$$-409]#,##0">
                  <c:v>94.498000000000005</c:v>
                </c:pt>
                <c:pt idx="9185" formatCode="[$$-409]#,##0">
                  <c:v>577.34466666666663</c:v>
                </c:pt>
                <c:pt idx="9186" formatCode="[$$-409]#,##0">
                  <c:v>561.25733333333335</c:v>
                </c:pt>
                <c:pt idx="9187" formatCode="[$$-409]#,##0">
                  <c:v>499.43866666666668</c:v>
                </c:pt>
                <c:pt idx="9188" formatCode="[$$-409]#,##0">
                  <c:v>229.42933333333335</c:v>
                </c:pt>
                <c:pt idx="9189" formatCode="[$$-409]#,##0">
                  <c:v>261.46266666666662</c:v>
                </c:pt>
                <c:pt idx="9190" formatCode="[$$-409]#,##0">
                  <c:v>270.74266666666665</c:v>
                </c:pt>
                <c:pt idx="9191" formatCode="[$$-409]#,##0">
                  <c:v>59.509333333333338</c:v>
                </c:pt>
                <c:pt idx="9192" formatCode="[$$-409]#,##0">
                  <c:v>141.21466666666666</c:v>
                </c:pt>
                <c:pt idx="9193" formatCode="[$$-409]#,##0">
                  <c:v>140.68933333333334</c:v>
                </c:pt>
                <c:pt idx="9194" formatCode="[$$-409]#,##0">
                  <c:v>164.97866666666667</c:v>
                </c:pt>
                <c:pt idx="9195" formatCode="[$$-409]#,##0">
                  <c:v>63.397333333333336</c:v>
                </c:pt>
                <c:pt idx="9196" formatCode="[$$-409]#,##0">
                  <c:v>524.73333333333335</c:v>
                </c:pt>
                <c:pt idx="9197" formatCode="[$$-409]#,##0">
                  <c:v>504.33333333333331</c:v>
                </c:pt>
                <c:pt idx="9198" formatCode="[$$-409]#,##0">
                  <c:v>576.60800000000006</c:v>
                </c:pt>
                <c:pt idx="9199" formatCode="[$$-409]#,##0">
                  <c:v>139.60133333333334</c:v>
                </c:pt>
                <c:pt idx="9200" formatCode="[$$-409]#,##0">
                  <c:v>231.24800000000002</c:v>
                </c:pt>
                <c:pt idx="9201" formatCode="[$$-409]#,##0">
                  <c:v>155.23733333333334</c:v>
                </c:pt>
                <c:pt idx="9202" formatCode="[$$-409]#,##0">
                  <c:v>153.22733333333335</c:v>
                </c:pt>
                <c:pt idx="9203" formatCode="[$$-409]#,##0">
                  <c:v>55.580666666666666</c:v>
                </c:pt>
                <c:pt idx="9204" formatCode="[$$-409]#,##0">
                  <c:v>51.156666666666666</c:v>
                </c:pt>
                <c:pt idx="9205" formatCode="[$$-409]#,##0">
                  <c:v>30.12</c:v>
                </c:pt>
                <c:pt idx="9206" formatCode="[$$-409]#,##0">
                  <c:v>35.712000000000003</c:v>
                </c:pt>
                <c:pt idx="9207" formatCode="[$$-409]#,##0">
                  <c:v>35.905333333333338</c:v>
                </c:pt>
                <c:pt idx="9208" formatCode="[$$-409]#,##0">
                  <c:v>21.052000000000003</c:v>
                </c:pt>
                <c:pt idx="9209" formatCode="[$$-409]#,##0">
                  <c:v>9.58</c:v>
                </c:pt>
                <c:pt idx="9210" formatCode="[$$-409]#,##0">
                  <c:v>10.706666666666669</c:v>
                </c:pt>
                <c:pt idx="9211" formatCode="[$$-409]#,##0">
                  <c:v>21.573333333333334</c:v>
                </c:pt>
                <c:pt idx="9212" formatCode="[$$-409]#,##0">
                  <c:v>46.25333333333333</c:v>
                </c:pt>
                <c:pt idx="9213" formatCode="[$$-409]#,##0">
                  <c:v>46.661333333333324</c:v>
                </c:pt>
                <c:pt idx="9214" formatCode="[$$-409]#,##0">
                  <c:v>44.167999999999999</c:v>
                </c:pt>
                <c:pt idx="9215" formatCode="[$$-409]#,##0">
                  <c:v>22.275333333333332</c:v>
                </c:pt>
                <c:pt idx="9216" formatCode="[$$-409]#,##0">
                  <c:v>20.480666666666668</c:v>
                </c:pt>
                <c:pt idx="9217" formatCode="[$$-409]#,##0">
                  <c:v>24.576666666666668</c:v>
                </c:pt>
                <c:pt idx="9218" formatCode="[$$-409]#,##0">
                  <c:v>120.47933333333334</c:v>
                </c:pt>
                <c:pt idx="9219" formatCode="[$$-409]#,##0">
                  <c:v>119.07600000000001</c:v>
                </c:pt>
                <c:pt idx="9220" formatCode="[$$-409]#,##0">
                  <c:v>605.68666666666661</c:v>
                </c:pt>
                <c:pt idx="9221" formatCode="[$$-409]#,##0">
                  <c:v>513.8366666666667</c:v>
                </c:pt>
                <c:pt idx="9222" formatCode="[$$-409]#,##0">
                  <c:v>512.6586666666667</c:v>
                </c:pt>
                <c:pt idx="9223" formatCode="[$$-409]#,##0">
                  <c:v>11.621333333333334</c:v>
                </c:pt>
                <c:pt idx="9224" formatCode="[$$-409]#,##0">
                  <c:v>4.3626666666666667</c:v>
                </c:pt>
                <c:pt idx="9225" formatCode="[$$-409]#,##0">
                  <c:v>19.434666666666669</c:v>
                </c:pt>
                <c:pt idx="9226" formatCode="[$$-409]#,##0">
                  <c:v>146.08533333333335</c:v>
                </c:pt>
                <c:pt idx="9227" formatCode="[$$-409]#,##0">
                  <c:v>146.94400000000002</c:v>
                </c:pt>
                <c:pt idx="9228" formatCode="[$$-409]#,##0">
                  <c:v>134.42400000000001</c:v>
                </c:pt>
                <c:pt idx="9229" formatCode="[$$-409]#,##0">
                  <c:v>26.744</c:v>
                </c:pt>
                <c:pt idx="9230" formatCode="[$$-409]#,##0">
                  <c:v>340.09200000000004</c:v>
                </c:pt>
                <c:pt idx="9231" formatCode="[$$-409]#,##0">
                  <c:v>366.58800000000002</c:v>
                </c:pt>
                <c:pt idx="9232" formatCode="[$$-409]#,##0">
                  <c:v>355.03800000000001</c:v>
                </c:pt>
                <c:pt idx="9233" formatCode="[$$-409]#,##0">
                  <c:v>403.1726666666666</c:v>
                </c:pt>
                <c:pt idx="9234" formatCode="[$$-409]#,##0">
                  <c:v>377.84266666666667</c:v>
                </c:pt>
                <c:pt idx="9235" formatCode="[$$-409]#,##0">
                  <c:v>559.5286666666666</c:v>
                </c:pt>
                <c:pt idx="9236" formatCode="[$$-409]#,##0">
                  <c:v>198.24333333333334</c:v>
                </c:pt>
                <c:pt idx="9237" formatCode="[$$-409]#,##0">
                  <c:v>241.20266666666666</c:v>
                </c:pt>
                <c:pt idx="9238" formatCode="[$$-409]#,##0">
                  <c:v>70.554666666666677</c:v>
                </c:pt>
                <c:pt idx="9239" formatCode="[$$-409]#,##0">
                  <c:v>69.986333333333334</c:v>
                </c:pt>
                <c:pt idx="9240" formatCode="[$$-409]#,##0">
                  <c:v>22.989000000000001</c:v>
                </c:pt>
                <c:pt idx="9241" formatCode="[$$-409]#,##0">
                  <c:v>8.8290000000000006</c:v>
                </c:pt>
                <c:pt idx="9242" formatCode="[$$-409]#,##0">
                  <c:v>46.904333333333334</c:v>
                </c:pt>
                <c:pt idx="9243" formatCode="[$$-409]#,##0">
                  <c:v>46.565666666666665</c:v>
                </c:pt>
                <c:pt idx="9244" formatCode="[$$-409]#,##0">
                  <c:v>52.597666666666669</c:v>
                </c:pt>
                <c:pt idx="9245" formatCode="[$$-409]#,##0">
                  <c:v>15.933333333333332</c:v>
                </c:pt>
                <c:pt idx="9246" formatCode="[$$-409]#,##0">
                  <c:v>15.006666666666666</c:v>
                </c:pt>
                <c:pt idx="9247" formatCode="[$$-409]#,##0">
                  <c:v>5.419999999999999</c:v>
                </c:pt>
                <c:pt idx="9248" formatCode="[$$-409]#,##0">
                  <c:v>296.11666666666662</c:v>
                </c:pt>
                <c:pt idx="9249" formatCode="[$$-409]#,##0">
                  <c:v>333.80333333333334</c:v>
                </c:pt>
                <c:pt idx="9250" formatCode="[$$-409]#,##0">
                  <c:v>368.47266666666661</c:v>
                </c:pt>
                <c:pt idx="9251" formatCode="[$$-409]#,##0">
                  <c:v>141.14599999999999</c:v>
                </c:pt>
                <c:pt idx="9252" formatCode="[$$-409]#,##0">
                  <c:v>106.85266666666665</c:v>
                </c:pt>
                <c:pt idx="9253" formatCode="[$$-409]#,##0">
                  <c:v>91.266666666666666</c:v>
                </c:pt>
                <c:pt idx="9254" formatCode="[$$-409]#,##0">
                  <c:v>29.596666666666664</c:v>
                </c:pt>
                <c:pt idx="9255" formatCode="[$$-409]#,##0">
                  <c:v>28.49</c:v>
                </c:pt>
                <c:pt idx="9256" formatCode="[$$-409]#,##0">
                  <c:v>119.17333333333333</c:v>
                </c:pt>
                <c:pt idx="9257" formatCode="[$$-409]#,##0">
                  <c:v>131.49333333333331</c:v>
                </c:pt>
                <c:pt idx="9258" formatCode="[$$-409]#,##0">
                  <c:v>149.93333333333331</c:v>
                </c:pt>
                <c:pt idx="9259" formatCode="[$$-409]#,##0">
                  <c:v>47.453333333333326</c:v>
                </c:pt>
                <c:pt idx="9260" formatCode="[$$-409]#,##0">
                  <c:v>102.14533333333333</c:v>
                </c:pt>
                <c:pt idx="9261" formatCode="[$$-409]#,##0">
                  <c:v>210.482</c:v>
                </c:pt>
                <c:pt idx="9262" formatCode="[$$-409]#,##0">
                  <c:v>291.952</c:v>
                </c:pt>
                <c:pt idx="9263" formatCode="[$$-409]#,##0">
                  <c:v>223.85100000000003</c:v>
                </c:pt>
                <c:pt idx="9264" formatCode="[$$-409]#,##0">
                  <c:v>115.47700000000002</c:v>
                </c:pt>
                <c:pt idx="9265" formatCode="[$$-409]#,##0">
                  <c:v>30.360333333333333</c:v>
                </c:pt>
                <c:pt idx="9266" formatCode="[$$-409]#,##0">
                  <c:v>60.663333333333334</c:v>
                </c:pt>
                <c:pt idx="9267" formatCode="[$$-409]#,##0">
                  <c:v>45.727333333333327</c:v>
                </c:pt>
                <c:pt idx="9268" formatCode="[$$-409]#,##0">
                  <c:v>51.569999999999993</c:v>
                </c:pt>
                <c:pt idx="9269" formatCode="[$$-409]#,##0">
                  <c:v>1452.5599999999997</c:v>
                </c:pt>
                <c:pt idx="9270" formatCode="[$$-409]#,##0">
                  <c:v>1449.22</c:v>
                </c:pt>
                <c:pt idx="9271" formatCode="[$$-409]#,##0">
                  <c:v>1649.1773333333333</c:v>
                </c:pt>
                <c:pt idx="9272" formatCode="[$$-409]#,##0">
                  <c:v>739.97333333333336</c:v>
                </c:pt>
                <c:pt idx="9273" formatCode="[$$-409]#,##0">
                  <c:v>821.91666666666663</c:v>
                </c:pt>
                <c:pt idx="9274" formatCode="[$$-409]#,##0">
                  <c:v>672.8313333333333</c:v>
                </c:pt>
                <c:pt idx="9275" formatCode="[$$-409]#,##0">
                  <c:v>162.82466666666667</c:v>
                </c:pt>
                <c:pt idx="9276" formatCode="[$$-409]#,##0">
                  <c:v>82.853333333333339</c:v>
                </c:pt>
                <c:pt idx="9277" formatCode="[$$-409]#,##0">
                  <c:v>23.952333333333332</c:v>
                </c:pt>
                <c:pt idx="9278" formatCode="[$$-409]#,##0">
                  <c:v>140.96966666666665</c:v>
                </c:pt>
                <c:pt idx="9279" formatCode="[$$-409]#,##0">
                  <c:v>190.28433333333331</c:v>
                </c:pt>
                <c:pt idx="9280" formatCode="[$$-409]#,##0">
                  <c:v>210.25066666666666</c:v>
                </c:pt>
                <c:pt idx="9281" formatCode="[$$-409]#,##0">
                  <c:v>101.33466666666668</c:v>
                </c:pt>
                <c:pt idx="9282" formatCode="[$$-409]#,##0">
                  <c:v>50.606666666666676</c:v>
                </c:pt>
                <c:pt idx="9283" formatCode="[$$-409]#,##0">
                  <c:v>158.95333333333335</c:v>
                </c:pt>
                <c:pt idx="9284" formatCode="[$$-409]#,##0">
                  <c:v>140.93733333333333</c:v>
                </c:pt>
                <c:pt idx="9285" formatCode="[$$-409]#,##0">
                  <c:v>139.33466666666666</c:v>
                </c:pt>
                <c:pt idx="9286" formatCode="[$$-409]#,##0">
                  <c:v>160.84966666666668</c:v>
                </c:pt>
                <c:pt idx="9287" formatCode="[$$-409]#,##0">
                  <c:v>514.56299999999999</c:v>
                </c:pt>
                <c:pt idx="9288" formatCode="[$$-409]#,##0">
                  <c:v>528.57033333333334</c:v>
                </c:pt>
                <c:pt idx="9289" formatCode="[$$-409]#,##0">
                  <c:v>379.35533333333336</c:v>
                </c:pt>
                <c:pt idx="9290" formatCode="[$$-409]#,##0">
                  <c:v>31.083333333333332</c:v>
                </c:pt>
                <c:pt idx="9291" formatCode="[$$-409]#,##0">
                  <c:v>14.965333333333334</c:v>
                </c:pt>
                <c:pt idx="9292" formatCode="[$$-409]#,##0">
                  <c:v>26.28533333333333</c:v>
                </c:pt>
                <c:pt idx="9293" formatCode="[$$-409]#,##0">
                  <c:v>19.409333333333333</c:v>
                </c:pt>
                <c:pt idx="9294" formatCode="[$$-409]#,##0">
                  <c:v>57.877333333333333</c:v>
                </c:pt>
                <c:pt idx="9295" formatCode="[$$-409]#,##0">
                  <c:v>57.085333333333331</c:v>
                </c:pt>
                <c:pt idx="9296" formatCode="[$$-409]#,##0">
                  <c:v>134.05066666666667</c:v>
                </c:pt>
                <c:pt idx="9297" formatCode="[$$-409]#,##0">
                  <c:v>120.18133333333333</c:v>
                </c:pt>
                <c:pt idx="9298" formatCode="[$$-409]#,##0">
                  <c:v>107.81066666666668</c:v>
                </c:pt>
                <c:pt idx="9299" formatCode="[$$-409]#,##0">
                  <c:v>45.116666666666667</c:v>
                </c:pt>
                <c:pt idx="9300" formatCode="[$$-409]#,##0">
                  <c:v>52.988666666666667</c:v>
                </c:pt>
                <c:pt idx="9301" formatCode="[$$-409]#,##0">
                  <c:v>54.175333333333334</c:v>
                </c:pt>
                <c:pt idx="9302" formatCode="[$$-409]#,##0">
                  <c:v>40.463999999999999</c:v>
                </c:pt>
                <c:pt idx="9303" formatCode="[$$-409]#,##0">
                  <c:v>8.2999999999999989</c:v>
                </c:pt>
                <c:pt idx="9304" formatCode="[$$-409]#,##0">
                  <c:v>8.4759999999999991</c:v>
                </c:pt>
                <c:pt idx="9305" formatCode="[$$-409]#,##0">
                  <c:v>5.4786666666666664</c:v>
                </c:pt>
                <c:pt idx="9306" formatCode="[$$-409]#,##0">
                  <c:v>9.9466666666666672</c:v>
                </c:pt>
                <c:pt idx="9307" formatCode="[$$-409]#,##0">
                  <c:v>22.306666666666668</c:v>
                </c:pt>
                <c:pt idx="9308" formatCode="[$$-409]#,##0">
                  <c:v>28.599999999999998</c:v>
                </c:pt>
                <c:pt idx="9309" formatCode="[$$-409]#,##0">
                  <c:v>72.536000000000001</c:v>
                </c:pt>
                <c:pt idx="9310" formatCode="[$$-409]#,##0">
                  <c:v>59.018666666666661</c:v>
                </c:pt>
                <c:pt idx="9311" formatCode="[$$-409]#,##0">
                  <c:v>71.701333333333324</c:v>
                </c:pt>
                <c:pt idx="9312" formatCode="[$$-409]#,##0">
                  <c:v>162.24533333333332</c:v>
                </c:pt>
                <c:pt idx="9313" formatCode="[$$-409]#,##0">
                  <c:v>201.88866666666664</c:v>
                </c:pt>
                <c:pt idx="9314" formatCode="[$$-409]#,##0">
                  <c:v>220.32000000000002</c:v>
                </c:pt>
                <c:pt idx="9315" formatCode="[$$-409]#,##0">
                  <c:v>337.27466666666663</c:v>
                </c:pt>
                <c:pt idx="9316" formatCode="[$$-409]#,##0">
                  <c:v>311.95666666666665</c:v>
                </c:pt>
                <c:pt idx="9317" formatCode="[$$-409]#,##0">
                  <c:v>276.81599999999997</c:v>
                </c:pt>
                <c:pt idx="9318" formatCode="[$$-409]#,##0">
                  <c:v>75.009333333333345</c:v>
                </c:pt>
                <c:pt idx="9319" formatCode="[$$-409]#,##0">
                  <c:v>120.348</c:v>
                </c:pt>
                <c:pt idx="9320" formatCode="[$$-409]#,##0">
                  <c:v>119.68666666666665</c:v>
                </c:pt>
                <c:pt idx="9321" formatCode="[$$-409]#,##0">
                  <c:v>87.13600000000001</c:v>
                </c:pt>
                <c:pt idx="9322" formatCode="[$$-409]#,##0">
                  <c:v>96.176000000000002</c:v>
                </c:pt>
                <c:pt idx="9323" formatCode="[$$-409]#,##0">
                  <c:v>290.65600000000001</c:v>
                </c:pt>
                <c:pt idx="9324" formatCode="[$$-409]#,##0">
                  <c:v>292.93866666666668</c:v>
                </c:pt>
                <c:pt idx="9325" formatCode="[$$-409]#,##0">
                  <c:v>249.57866666666669</c:v>
                </c:pt>
                <c:pt idx="9326" formatCode="[$$-409]#,##0">
                  <c:v>203.21066666666664</c:v>
                </c:pt>
                <c:pt idx="9327" formatCode="[$$-409]#,##0">
                  <c:v>187.55066666666667</c:v>
                </c:pt>
                <c:pt idx="9328" formatCode="[$$-409]#,##0">
                  <c:v>175.65733333333333</c:v>
                </c:pt>
                <c:pt idx="9329" formatCode="[$$-409]#,##0">
                  <c:v>28.94</c:v>
                </c:pt>
                <c:pt idx="9330" formatCode="[$$-409]#,##0">
                  <c:v>306.68</c:v>
                </c:pt>
                <c:pt idx="9331" formatCode="[$$-409]#,##0">
                  <c:v>356.81333333333333</c:v>
                </c:pt>
                <c:pt idx="9332" formatCode="[$$-409]#,##0">
                  <c:v>356.36000000000007</c:v>
                </c:pt>
                <c:pt idx="9333" formatCode="[$$-409]#,##0">
                  <c:v>174.744</c:v>
                </c:pt>
                <c:pt idx="9334" formatCode="[$$-409]#,##0">
                  <c:v>111.05333333333333</c:v>
                </c:pt>
                <c:pt idx="9335" formatCode="[$$-409]#,##0">
                  <c:v>112.28666666666665</c:v>
                </c:pt>
                <c:pt idx="9336" formatCode="[$$-409]#,##0">
                  <c:v>8.5</c:v>
                </c:pt>
                <c:pt idx="9337" formatCode="[$$-409]#,##0">
                  <c:v>13.652000000000001</c:v>
                </c:pt>
                <c:pt idx="9338" formatCode="[$$-409]#,##0">
                  <c:v>56.595333333333336</c:v>
                </c:pt>
                <c:pt idx="9339" formatCode="[$$-409]#,##0">
                  <c:v>61.847999999999992</c:v>
                </c:pt>
                <c:pt idx="9340" formatCode="[$$-409]#,##0">
                  <c:v>94.35199999999999</c:v>
                </c:pt>
                <c:pt idx="9341" formatCode="[$$-409]#,##0">
                  <c:v>62.50333333333333</c:v>
                </c:pt>
                <c:pt idx="9342" formatCode="[$$-409]#,##0">
                  <c:v>208.24333333333334</c:v>
                </c:pt>
                <c:pt idx="9343" formatCode="[$$-409]#,##0">
                  <c:v>170.95633333333333</c:v>
                </c:pt>
                <c:pt idx="9344" formatCode="[$$-409]#,##0">
                  <c:v>173.09299999999999</c:v>
                </c:pt>
                <c:pt idx="9345" formatCode="[$$-409]#,##0">
                  <c:v>31.151</c:v>
                </c:pt>
                <c:pt idx="9346" formatCode="[$$-409]#,##0">
                  <c:v>329.05599999999998</c:v>
                </c:pt>
                <c:pt idx="9347" formatCode="[$$-409]#,##0">
                  <c:v>590.76466666666659</c:v>
                </c:pt>
                <c:pt idx="9348" formatCode="[$$-409]#,##0">
                  <c:v>594.70333333333338</c:v>
                </c:pt>
                <c:pt idx="9349" formatCode="[$$-409]#,##0">
                  <c:v>299.29866666666669</c:v>
                </c:pt>
                <c:pt idx="9350" formatCode="[$$-409]#,##0">
                  <c:v>79.975999999999999</c:v>
                </c:pt>
                <c:pt idx="9351" formatCode="[$$-409]#,##0">
                  <c:v>239.47733333333335</c:v>
                </c:pt>
                <c:pt idx="9352" formatCode="[$$-409]#,##0">
                  <c:v>238.88000000000002</c:v>
                </c:pt>
                <c:pt idx="9353" formatCode="[$$-409]#,##0">
                  <c:v>183.77600000000004</c:v>
                </c:pt>
                <c:pt idx="9354" formatCode="[$$-409]#,##0">
                  <c:v>11.501333333333333</c:v>
                </c:pt>
                <c:pt idx="9355" formatCode="[$$-409]#,##0">
                  <c:v>13.873333333333335</c:v>
                </c:pt>
                <c:pt idx="9356" formatCode="[$$-409]#,##0">
                  <c:v>21.766666666666666</c:v>
                </c:pt>
                <c:pt idx="9357" formatCode="[$$-409]#,##0">
                  <c:v>125.12733333333331</c:v>
                </c:pt>
                <c:pt idx="9358" formatCode="[$$-409]#,##0">
                  <c:v>134.274</c:v>
                </c:pt>
                <c:pt idx="9359" formatCode="[$$-409]#,##0">
                  <c:v>262.79400000000004</c:v>
                </c:pt>
                <c:pt idx="9360" formatCode="[$$-409]#,##0">
                  <c:v>168.41200000000001</c:v>
                </c:pt>
                <c:pt idx="9361" formatCode="[$$-409]#,##0">
                  <c:v>157.42533333333333</c:v>
                </c:pt>
                <c:pt idx="9362" formatCode="[$$-409]#,##0">
                  <c:v>21.912000000000003</c:v>
                </c:pt>
                <c:pt idx="9363" formatCode="[$$-409]#,##0">
                  <c:v>131.49333333333334</c:v>
                </c:pt>
                <c:pt idx="9364" formatCode="[$$-409]#,##0">
                  <c:v>131.00666666666666</c:v>
                </c:pt>
                <c:pt idx="9365" formatCode="[$$-409]#,##0">
                  <c:v>146.45333333333335</c:v>
                </c:pt>
                <c:pt idx="9366" formatCode="[$$-409]#,##0">
                  <c:v>585.64</c:v>
                </c:pt>
                <c:pt idx="9367" formatCode="[$$-409]#,##0">
                  <c:v>594.43333333333339</c:v>
                </c:pt>
                <c:pt idx="9368" formatCode="[$$-409]#,##0">
                  <c:v>662.59666666666669</c:v>
                </c:pt>
                <c:pt idx="9369" formatCode="[$$-409]#,##0">
                  <c:v>117.49266666666666</c:v>
                </c:pt>
                <c:pt idx="9370" formatCode="[$$-409]#,##0">
                  <c:v>210.53200000000001</c:v>
                </c:pt>
                <c:pt idx="9371" formatCode="[$$-409]#,##0">
                  <c:v>122.22199999999999</c:v>
                </c:pt>
                <c:pt idx="9372" formatCode="[$$-409]#,##0">
                  <c:v>248.34733333333335</c:v>
                </c:pt>
                <c:pt idx="9373" formatCode="[$$-409]#,##0">
                  <c:v>163.12133333333335</c:v>
                </c:pt>
                <c:pt idx="9374" formatCode="[$$-409]#,##0">
                  <c:v>177.10800000000003</c:v>
                </c:pt>
                <c:pt idx="9375" formatCode="[$$-409]#,##0">
                  <c:v>47.726666666666667</c:v>
                </c:pt>
                <c:pt idx="9376" formatCode="[$$-409]#,##0">
                  <c:v>38.119999999999997</c:v>
                </c:pt>
                <c:pt idx="9377" formatCode="[$$-409]#,##0">
                  <c:v>23.810666666666666</c:v>
                </c:pt>
                <c:pt idx="9378" formatCode="[$$-409]#,##0">
                  <c:v>28.386666666666667</c:v>
                </c:pt>
                <c:pt idx="9379" formatCode="[$$-409]#,##0">
                  <c:v>39.128000000000007</c:v>
                </c:pt>
                <c:pt idx="9380" formatCode="[$$-409]#,##0">
                  <c:v>178.19466666666668</c:v>
                </c:pt>
                <c:pt idx="9381" formatCode="[$$-409]#,##0">
                  <c:v>163.46666666666667</c:v>
                </c:pt>
                <c:pt idx="9382" formatCode="[$$-409]#,##0">
                  <c:v>169.84533333333334</c:v>
                </c:pt>
                <c:pt idx="9383" formatCode="[$$-409]#,##0">
                  <c:v>37.06133333333333</c:v>
                </c:pt>
                <c:pt idx="9384" formatCode="[$$-409]#,##0">
                  <c:v>76.805333333333337</c:v>
                </c:pt>
                <c:pt idx="9385" formatCode="[$$-409]#,##0">
                  <c:v>75.471999999999994</c:v>
                </c:pt>
                <c:pt idx="9386" formatCode="[$$-409]#,##0">
                  <c:v>70.925333333333327</c:v>
                </c:pt>
                <c:pt idx="9387" formatCode="[$$-409]#,##0">
                  <c:v>211.71333333333337</c:v>
                </c:pt>
                <c:pt idx="9388" formatCode="[$$-409]#,##0">
                  <c:v>185.75333333333333</c:v>
                </c:pt>
                <c:pt idx="9389" formatCode="[$$-409]#,##0">
                  <c:v>257.96666666666664</c:v>
                </c:pt>
                <c:pt idx="9390" formatCode="[$$-409]#,##0">
                  <c:v>79.650666666666652</c:v>
                </c:pt>
                <c:pt idx="9391" formatCode="[$$-409]#,##0">
                  <c:v>273.08266666666668</c:v>
                </c:pt>
                <c:pt idx="9392" formatCode="[$$-409]#,##0">
                  <c:v>406.75933333333336</c:v>
                </c:pt>
                <c:pt idx="9393" formatCode="[$$-409]#,##0">
                  <c:v>614.68933333333337</c:v>
                </c:pt>
                <c:pt idx="9394" formatCode="[$$-409]#,##0">
                  <c:v>687.76666666666677</c:v>
                </c:pt>
                <c:pt idx="9395" formatCode="[$$-409]#,##0">
                  <c:v>502.84333333333331</c:v>
                </c:pt>
                <c:pt idx="9396" formatCode="[$$-409]#,##0">
                  <c:v>302.57600000000002</c:v>
                </c:pt>
                <c:pt idx="9397" formatCode="[$$-409]#,##0">
                  <c:v>485.35666666666674</c:v>
                </c:pt>
                <c:pt idx="9398" formatCode="[$$-409]#,##0">
                  <c:v>465.00066666666675</c:v>
                </c:pt>
                <c:pt idx="9399" formatCode="[$$-409]#,##0">
                  <c:v>465.04733333333337</c:v>
                </c:pt>
                <c:pt idx="9400" formatCode="[$$-409]#,##0">
                  <c:v>16.501333333333331</c:v>
                </c:pt>
                <c:pt idx="9401" formatCode="[$$-409]#,##0">
                  <c:v>81.513333333333335</c:v>
                </c:pt>
                <c:pt idx="9402" formatCode="[$$-409]#,##0">
                  <c:v>601.48</c:v>
                </c:pt>
                <c:pt idx="9403" formatCode="[$$-409]#,##0">
                  <c:v>602.69600000000003</c:v>
                </c:pt>
                <c:pt idx="9404" formatCode="[$$-409]#,##0">
                  <c:v>724.61666666666667</c:v>
                </c:pt>
                <c:pt idx="9405" formatCode="[$$-409]#,##0">
                  <c:v>197.09266666666664</c:v>
                </c:pt>
                <c:pt idx="9406" formatCode="[$$-409]#,##0">
                  <c:v>551.45266666666669</c:v>
                </c:pt>
                <c:pt idx="9407" formatCode="[$$-409]#,##0">
                  <c:v>363.83933333333334</c:v>
                </c:pt>
                <c:pt idx="9408" formatCode="[$$-409]#,##0">
                  <c:v>362.11433333333326</c:v>
                </c:pt>
                <c:pt idx="9409" formatCode="[$$-409]#,##0">
                  <c:v>34.420999999999999</c:v>
                </c:pt>
                <c:pt idx="9410" formatCode="[$$-409]#,##0">
                  <c:v>65.296333333333337</c:v>
                </c:pt>
                <c:pt idx="9411" formatCode="[$$-409]#,##0">
                  <c:v>998.84533333333331</c:v>
                </c:pt>
                <c:pt idx="9412" formatCode="[$$-409]#,##0">
                  <c:v>971.81066666666663</c:v>
                </c:pt>
                <c:pt idx="9413" formatCode="[$$-409]#,##0">
                  <c:v>1020.1066666666666</c:v>
                </c:pt>
                <c:pt idx="9414" formatCode="[$$-409]#,##0">
                  <c:v>91.446666666666658</c:v>
                </c:pt>
                <c:pt idx="9415" formatCode="[$$-409]#,##0">
                  <c:v>92.544666666666672</c:v>
                </c:pt>
                <c:pt idx="9416" formatCode="[$$-409]#,##0">
                  <c:v>12.805999999999999</c:v>
                </c:pt>
                <c:pt idx="9417" formatCode="[$$-409]#,##0">
                  <c:v>10.81</c:v>
                </c:pt>
                <c:pt idx="9418" formatCode="[$$-409]#,##0">
                  <c:v>12.514666666666665</c:v>
                </c:pt>
                <c:pt idx="9419" formatCode="[$$-409]#,##0">
                  <c:v>16.386666666666667</c:v>
                </c:pt>
                <c:pt idx="9420" formatCode="[$$-409]#,##0">
                  <c:v>213.98666666666665</c:v>
                </c:pt>
                <c:pt idx="9421" formatCode="[$$-409]#,##0">
                  <c:v>222.47866666666667</c:v>
                </c:pt>
                <c:pt idx="9422" formatCode="[$$-409]#,##0">
                  <c:v>315.94266666666664</c:v>
                </c:pt>
                <c:pt idx="9423" formatCode="[$$-409]#,##0">
                  <c:v>129.35866666666666</c:v>
                </c:pt>
                <c:pt idx="9424" formatCode="[$$-409]#,##0">
                  <c:v>1377.5559999999998</c:v>
                </c:pt>
                <c:pt idx="9425" formatCode="[$$-409]#,##0">
                  <c:v>1288.5640000000001</c:v>
                </c:pt>
                <c:pt idx="9426" formatCode="[$$-409]#,##0">
                  <c:v>1340.1973333333333</c:v>
                </c:pt>
                <c:pt idx="9427" formatCode="[$$-409]#,##0">
                  <c:v>482.75333333333333</c:v>
                </c:pt>
                <c:pt idx="9428" formatCode="[$$-409]#,##0">
                  <c:v>837.60666666666668</c:v>
                </c:pt>
                <c:pt idx="9429" formatCode="[$$-409]#,##0">
                  <c:v>805.46699999999998</c:v>
                </c:pt>
                <c:pt idx="9430" formatCode="[$$-409]#,##0">
                  <c:v>403.11500000000001</c:v>
                </c:pt>
                <c:pt idx="9431" formatCode="[$$-409]#,##0">
                  <c:v>46.488333333333323</c:v>
                </c:pt>
                <c:pt idx="9432" formatCode="[$$-409]#,##0">
                  <c:v>24.090666666666664</c:v>
                </c:pt>
                <c:pt idx="9433" formatCode="[$$-409]#,##0">
                  <c:v>25.546666666666667</c:v>
                </c:pt>
                <c:pt idx="9434" formatCode="[$$-409]#,##0">
                  <c:v>99.786666666666676</c:v>
                </c:pt>
                <c:pt idx="9435" formatCode="[$$-409]#,##0">
                  <c:v>88.672666666666672</c:v>
                </c:pt>
                <c:pt idx="9436" formatCode="[$$-409]#,##0">
                  <c:v>89.568666666666672</c:v>
                </c:pt>
                <c:pt idx="9437" formatCode="[$$-409]#,##0">
                  <c:v>100.49400000000001</c:v>
                </c:pt>
                <c:pt idx="9438" formatCode="[$$-409]#,##0">
                  <c:v>106.92533333333334</c:v>
                </c:pt>
                <c:pt idx="9439" formatCode="[$$-409]#,##0">
                  <c:v>107.47866666666668</c:v>
                </c:pt>
                <c:pt idx="9440" formatCode="[$$-409]#,##0">
                  <c:v>28.406666666666666</c:v>
                </c:pt>
                <c:pt idx="9441" formatCode="[$$-409]#,##0">
                  <c:v>26.411999999999995</c:v>
                </c:pt>
                <c:pt idx="9442" formatCode="[$$-409]#,##0">
                  <c:v>94.600000000000009</c:v>
                </c:pt>
                <c:pt idx="9443" formatCode="[$$-409]#,##0">
                  <c:v>110.42666666666666</c:v>
                </c:pt>
                <c:pt idx="9444" formatCode="[$$-409]#,##0">
                  <c:v>109.13799999999999</c:v>
                </c:pt>
                <c:pt idx="9445" formatCode="[$$-409]#,##0">
                  <c:v>48.036666666666669</c:v>
                </c:pt>
                <c:pt idx="9446" formatCode="[$$-409]#,##0">
                  <c:v>175.19000000000003</c:v>
                </c:pt>
                <c:pt idx="9447" formatCode="[$$-409]#,##0">
                  <c:v>175.16666666666671</c:v>
                </c:pt>
                <c:pt idx="9448" formatCode="[$$-409]#,##0">
                  <c:v>166.07599999999999</c:v>
                </c:pt>
                <c:pt idx="9449" formatCode="[$$-409]#,##0">
                  <c:v>52.395999999999994</c:v>
                </c:pt>
                <c:pt idx="9450" formatCode="[$$-409]#,##0">
                  <c:v>110.33933333333334</c:v>
                </c:pt>
                <c:pt idx="9451" formatCode="[$$-409]#,##0">
                  <c:v>134.73400000000001</c:v>
                </c:pt>
                <c:pt idx="9452" formatCode="[$$-409]#,##0">
                  <c:v>105.044</c:v>
                </c:pt>
                <c:pt idx="9453" formatCode="[$$-409]#,##0">
                  <c:v>55.255333333333333</c:v>
                </c:pt>
                <c:pt idx="9454" formatCode="[$$-409]#,##0">
                  <c:v>58.482999999999997</c:v>
                </c:pt>
                <c:pt idx="9455" formatCode="[$$-409]#,##0">
                  <c:v>51.817</c:v>
                </c:pt>
                <c:pt idx="9456" formatCode="[$$-409]#,##0">
                  <c:v>43.57566666666667</c:v>
                </c:pt>
                <c:pt idx="9457" formatCode="[$$-409]#,##0">
                  <c:v>61.283999999999999</c:v>
                </c:pt>
                <c:pt idx="9458" formatCode="[$$-409]#,##0">
                  <c:v>57.550666666666665</c:v>
                </c:pt>
                <c:pt idx="9459" formatCode="[$$-409]#,##0">
                  <c:v>65.010666666666665</c:v>
                </c:pt>
                <c:pt idx="9460" formatCode="[$$-409]#,##0">
                  <c:v>123.99466666666667</c:v>
                </c:pt>
                <c:pt idx="9461" formatCode="[$$-409]#,##0">
                  <c:v>352.65066666666667</c:v>
                </c:pt>
                <c:pt idx="9462" formatCode="[$$-409]#,##0">
                  <c:v>347.65600000000001</c:v>
                </c:pt>
                <c:pt idx="9463" formatCode="[$$-409]#,##0">
                  <c:v>246.232</c:v>
                </c:pt>
                <c:pt idx="9464" formatCode="[$$-409]#,##0">
                  <c:v>22.898666666666667</c:v>
                </c:pt>
                <c:pt idx="9465" formatCode="[$$-409]#,##0">
                  <c:v>71.309333333333328</c:v>
                </c:pt>
                <c:pt idx="9466" formatCode="[$$-409]#,##0">
                  <c:v>121.04933333333334</c:v>
                </c:pt>
                <c:pt idx="9467" formatCode="[$$-409]#,##0">
                  <c:v>114.71599999999999</c:v>
                </c:pt>
                <c:pt idx="9468" formatCode="[$$-409]#,##0">
                  <c:v>96.806666666666672</c:v>
                </c:pt>
                <c:pt idx="9469" formatCode="[$$-409]#,##0">
                  <c:v>74.633333333333326</c:v>
                </c:pt>
                <c:pt idx="9470" formatCode="[$$-409]#,##0">
                  <c:v>74.12133333333334</c:v>
                </c:pt>
                <c:pt idx="9471" formatCode="[$$-409]#,##0">
                  <c:v>79.842666666666659</c:v>
                </c:pt>
                <c:pt idx="9472" formatCode="[$$-409]#,##0">
                  <c:v>80.316000000000003</c:v>
                </c:pt>
                <c:pt idx="9473" formatCode="[$$-409]#,##0">
                  <c:v>78.475999999999999</c:v>
                </c:pt>
                <c:pt idx="9474" formatCode="[$$-409]#,##0">
                  <c:v>93.597333333333339</c:v>
                </c:pt>
                <c:pt idx="9475" formatCode="[$$-409]#,##0">
                  <c:v>76.983999999999995</c:v>
                </c:pt>
                <c:pt idx="9476" formatCode="[$$-409]#,##0">
                  <c:v>76.203999999999994</c:v>
                </c:pt>
                <c:pt idx="9477" formatCode="[$$-409]#,##0">
                  <c:v>22.761333333333337</c:v>
                </c:pt>
                <c:pt idx="9478" formatCode="[$$-409]#,##0">
                  <c:v>6.8506666666666662</c:v>
                </c:pt>
                <c:pt idx="9479" formatCode="[$$-409]#,##0">
                  <c:v>107.32600000000001</c:v>
                </c:pt>
                <c:pt idx="9480" formatCode="[$$-409]#,##0">
                  <c:v>108.99266666666666</c:v>
                </c:pt>
                <c:pt idx="9481" formatCode="[$$-409]#,##0">
                  <c:v>214.37800000000001</c:v>
                </c:pt>
                <c:pt idx="9482" formatCode="[$$-409]#,##0">
                  <c:v>119.27466666666668</c:v>
                </c:pt>
                <c:pt idx="9483" formatCode="[$$-409]#,##0">
                  <c:v>373.84266666666667</c:v>
                </c:pt>
                <c:pt idx="9484" formatCode="[$$-409]#,##0">
                  <c:v>277.45333333333332</c:v>
                </c:pt>
                <c:pt idx="9485" formatCode="[$$-409]#,##0">
                  <c:v>495.34133333333335</c:v>
                </c:pt>
                <c:pt idx="9486" formatCode="[$$-409]#,##0">
                  <c:v>236.9</c:v>
                </c:pt>
                <c:pt idx="9487" formatCode="[$$-409]#,##0">
                  <c:v>417.56133333333332</c:v>
                </c:pt>
                <c:pt idx="9488" formatCode="[$$-409]#,##0">
                  <c:v>258.79666666666662</c:v>
                </c:pt>
                <c:pt idx="9489" formatCode="[$$-409]#,##0">
                  <c:v>930.70733333333328</c:v>
                </c:pt>
                <c:pt idx="9490" formatCode="[$$-409]#,##0">
                  <c:v>742.81399999999996</c:v>
                </c:pt>
                <c:pt idx="9491" formatCode="[$$-409]#,##0">
                  <c:v>689.8506666666666</c:v>
                </c:pt>
                <c:pt idx="9492" formatCode="[$$-409]#,##0">
                  <c:v>546.70999999999992</c:v>
                </c:pt>
                <c:pt idx="9493" formatCode="[$$-409]#,##0">
                  <c:v>547.63</c:v>
                </c:pt>
                <c:pt idx="9494" formatCode="[$$-409]#,##0">
                  <c:v>574.91</c:v>
                </c:pt>
                <c:pt idx="9495" formatCode="[$$-409]#,##0">
                  <c:v>46.849999999999994</c:v>
                </c:pt>
                <c:pt idx="9496" formatCode="[$$-409]#,##0">
                  <c:v>44.359999999999992</c:v>
                </c:pt>
                <c:pt idx="9497" formatCode="[$$-409]#,##0">
                  <c:v>60.34</c:v>
                </c:pt>
                <c:pt idx="9498" formatCode="[$$-409]#,##0">
                  <c:v>80.05</c:v>
                </c:pt>
                <c:pt idx="9499" formatCode="[$$-409]#,##0">
                  <c:v>87.56</c:v>
                </c:pt>
                <c:pt idx="9500" formatCode="[$$-409]#,##0">
                  <c:v>42.26</c:v>
                </c:pt>
                <c:pt idx="9501" formatCode="[$$-409]#,##0">
                  <c:v>30.370000000000005</c:v>
                </c:pt>
                <c:pt idx="9502" formatCode="[$$-409]#,##0">
                  <c:v>22.349999999999998</c:v>
                </c:pt>
                <c:pt idx="9503" formatCode="[$$-409]#,##0">
                  <c:v>375.6466666666667</c:v>
                </c:pt>
                <c:pt idx="9504" formatCode="[$$-409]#,##0">
                  <c:v>402.25666666666672</c:v>
                </c:pt>
                <c:pt idx="9505" formatCode="[$$-409]#,##0">
                  <c:v>410.19666666666672</c:v>
                </c:pt>
                <c:pt idx="9506" formatCode="[$$-409]#,##0">
                  <c:v>59.620000000000005</c:v>
                </c:pt>
                <c:pt idx="9507" formatCode="[$$-409]#,##0">
                  <c:v>26.930000000000003</c:v>
                </c:pt>
                <c:pt idx="9508" formatCode="[$$-409]#,##0">
                  <c:v>247.97000000000003</c:v>
                </c:pt>
                <c:pt idx="9509" formatCode="[$$-409]#,##0">
                  <c:v>247.35000000000002</c:v>
                </c:pt>
                <c:pt idx="9510" formatCode="[$$-409]#,##0">
                  <c:v>245.80800000000002</c:v>
                </c:pt>
                <c:pt idx="9511" formatCode="[$$-409]#,##0">
                  <c:v>84.090133333333327</c:v>
                </c:pt>
                <c:pt idx="9512" formatCode="[$$-409]#,##0">
                  <c:v>621.22680000000003</c:v>
                </c:pt>
                <c:pt idx="9513" formatCode="[$$-409]#,##0">
                  <c:v>648.49080000000004</c:v>
                </c:pt>
                <c:pt idx="9514" formatCode="[$$-409]#,##0">
                  <c:v>598.33800000000008</c:v>
                </c:pt>
                <c:pt idx="9515" formatCode="[$$-409]#,##0">
                  <c:v>57.415333333333336</c:v>
                </c:pt>
                <c:pt idx="9516" formatCode="[$$-409]#,##0">
                  <c:v>29.367333333333335</c:v>
                </c:pt>
                <c:pt idx="9517" formatCode="[$$-409]#,##0">
                  <c:v>156.46600000000001</c:v>
                </c:pt>
                <c:pt idx="9518" formatCode="[$$-409]#,##0">
                  <c:v>174.49866666666665</c:v>
                </c:pt>
                <c:pt idx="9519" formatCode="[$$-409]#,##0">
                  <c:v>203.20133333333334</c:v>
                </c:pt>
                <c:pt idx="9520" formatCode="[$$-409]#,##0">
                  <c:v>166.02533333333335</c:v>
                </c:pt>
                <c:pt idx="9521" formatCode="[$$-409]#,##0">
                  <c:v>144.18266666666668</c:v>
                </c:pt>
                <c:pt idx="9522" formatCode="[$$-409]#,##0">
                  <c:v>124.04</c:v>
                </c:pt>
                <c:pt idx="9523" formatCode="[$$-409]#,##0">
                  <c:v>44.021333333333331</c:v>
                </c:pt>
                <c:pt idx="9524" formatCode="[$$-409]#,##0">
                  <c:v>105.47066666666667</c:v>
                </c:pt>
                <c:pt idx="9525" formatCode="[$$-409]#,##0">
                  <c:v>104.99866666666667</c:v>
                </c:pt>
                <c:pt idx="9526" formatCode="[$$-409]#,##0">
                  <c:v>134.60933333333332</c:v>
                </c:pt>
                <c:pt idx="9527" formatCode="[$$-409]#,##0">
                  <c:v>71.074666666666658</c:v>
                </c:pt>
                <c:pt idx="9528" formatCode="[$$-409]#,##0">
                  <c:v>64.938666666666663</c:v>
                </c:pt>
                <c:pt idx="9529" formatCode="[$$-409]#,##0">
                  <c:v>24.941333333333333</c:v>
                </c:pt>
                <c:pt idx="9530" formatCode="[$$-409]#,##0">
                  <c:v>40.38133333333333</c:v>
                </c:pt>
                <c:pt idx="9531" formatCode="[$$-409]#,##0">
                  <c:v>178.67333333333332</c:v>
                </c:pt>
                <c:pt idx="9532" formatCode="[$$-409]#,##0">
                  <c:v>174.64333333333332</c:v>
                </c:pt>
                <c:pt idx="9533" formatCode="[$$-409]#,##0">
                  <c:v>167.26466666666667</c:v>
                </c:pt>
                <c:pt idx="9534" formatCode="[$$-409]#,##0">
                  <c:v>27.959333333333333</c:v>
                </c:pt>
                <c:pt idx="9535" formatCode="[$$-409]#,##0">
                  <c:v>17.354666666666667</c:v>
                </c:pt>
                <c:pt idx="9536" formatCode="[$$-409]#,##0">
                  <c:v>165.41666666666666</c:v>
                </c:pt>
                <c:pt idx="9537" formatCode="[$$-409]#,##0">
                  <c:v>167.80733333333333</c:v>
                </c:pt>
                <c:pt idx="9538" formatCode="[$$-409]#,##0">
                  <c:v>178.17533333333333</c:v>
                </c:pt>
                <c:pt idx="9539" formatCode="[$$-409]#,##0">
                  <c:v>82.942666666666653</c:v>
                </c:pt>
                <c:pt idx="9540" formatCode="[$$-409]#,##0">
                  <c:v>89.149333333333331</c:v>
                </c:pt>
                <c:pt idx="9541" formatCode="[$$-409]#,##0">
                  <c:v>77.905999999999992</c:v>
                </c:pt>
                <c:pt idx="9542" formatCode="[$$-409]#,##0">
                  <c:v>32.818000000000005</c:v>
                </c:pt>
                <c:pt idx="9543" formatCode="[$$-409]#,##0">
                  <c:v>144.0444</c:v>
                </c:pt>
                <c:pt idx="9544" formatCode="[$$-409]#,##0">
                  <c:v>142.62773333333334</c:v>
                </c:pt>
                <c:pt idx="9545" formatCode="[$$-409]#,##0">
                  <c:v>149.01973333333333</c:v>
                </c:pt>
                <c:pt idx="9546" formatCode="[$$-409]#,##0">
                  <c:v>28.236000000000001</c:v>
                </c:pt>
                <c:pt idx="9547" formatCode="[$$-409]#,##0">
                  <c:v>29.117999999999999</c:v>
                </c:pt>
                <c:pt idx="9548" formatCode="[$$-409]#,##0">
                  <c:v>155.02466666666666</c:v>
                </c:pt>
                <c:pt idx="9549" formatCode="[$$-409]#,##0">
                  <c:v>157.358</c:v>
                </c:pt>
                <c:pt idx="9550" formatCode="[$$-409]#,##0">
                  <c:v>348.34399999999999</c:v>
                </c:pt>
                <c:pt idx="9551" formatCode="[$$-409]#,##0">
                  <c:v>247.79733333333331</c:v>
                </c:pt>
                <c:pt idx="9552" formatCode="[$$-409]#,##0">
                  <c:v>265.99200000000002</c:v>
                </c:pt>
                <c:pt idx="9553" formatCode="[$$-409]#,##0">
                  <c:v>97.170666666666662</c:v>
                </c:pt>
                <c:pt idx="9554" formatCode="[$$-409]#,##0">
                  <c:v>47.52000000000001</c:v>
                </c:pt>
                <c:pt idx="9555" formatCode="[$$-409]#,##0">
                  <c:v>86.262666666666675</c:v>
                </c:pt>
                <c:pt idx="9556" formatCode="[$$-409]#,##0">
                  <c:v>64.326666666666668</c:v>
                </c:pt>
                <c:pt idx="9557" formatCode="[$$-409]#,##0">
                  <c:v>107.49733333333334</c:v>
                </c:pt>
                <c:pt idx="9558" formatCode="[$$-409]#,##0">
                  <c:v>111.15733333333333</c:v>
                </c:pt>
                <c:pt idx="9559" formatCode="[$$-409]#,##0">
                  <c:v>126.70933333333333</c:v>
                </c:pt>
                <c:pt idx="9560" formatCode="[$$-409]#,##0">
                  <c:v>226.52800000000002</c:v>
                </c:pt>
                <c:pt idx="9561" formatCode="[$$-409]#,##0">
                  <c:v>236.2936666666667</c:v>
                </c:pt>
                <c:pt idx="9562" formatCode="[$$-409]#,##0">
                  <c:v>220.971</c:v>
                </c:pt>
                <c:pt idx="9563" formatCode="[$$-409]#,##0">
                  <c:v>80.899000000000001</c:v>
                </c:pt>
                <c:pt idx="9564" formatCode="[$$-409]#,##0">
                  <c:v>381.08266666666668</c:v>
                </c:pt>
                <c:pt idx="9565" formatCode="[$$-409]#,##0">
                  <c:v>383.29766666666666</c:v>
                </c:pt>
                <c:pt idx="9566" formatCode="[$$-409]#,##0">
                  <c:v>380.72166666666664</c:v>
                </c:pt>
                <c:pt idx="9567" formatCode="[$$-409]#,##0">
                  <c:v>32.212333333333333</c:v>
                </c:pt>
                <c:pt idx="9568" formatCode="[$$-409]#,##0">
                  <c:v>30.24133333333333</c:v>
                </c:pt>
                <c:pt idx="9569" formatCode="[$$-409]#,##0">
                  <c:v>40.086666666666666</c:v>
                </c:pt>
                <c:pt idx="9570" formatCode="[$$-409]#,##0">
                  <c:v>18.713333333333335</c:v>
                </c:pt>
                <c:pt idx="9571" formatCode="[$$-409]#,##0">
                  <c:v>24.610666666666663</c:v>
                </c:pt>
                <c:pt idx="9572" formatCode="[$$-409]#,##0">
                  <c:v>19.128</c:v>
                </c:pt>
                <c:pt idx="9573" formatCode="[$$-409]#,##0">
                  <c:v>24.367999999999999</c:v>
                </c:pt>
                <c:pt idx="9574" formatCode="[$$-409]#,##0">
                  <c:v>51.455333333333336</c:v>
                </c:pt>
                <c:pt idx="9575" formatCode="[$$-409]#,##0">
                  <c:v>178.92866666666669</c:v>
                </c:pt>
                <c:pt idx="9576" formatCode="[$$-409]#,##0">
                  <c:v>203.38533333333331</c:v>
                </c:pt>
                <c:pt idx="9577" formatCode="[$$-409]#,##0">
                  <c:v>528.10666666666668</c:v>
                </c:pt>
                <c:pt idx="9578" formatCode="[$$-409]#,##0">
                  <c:v>418.58666666666664</c:v>
                </c:pt>
                <c:pt idx="9579" formatCode="[$$-409]#,##0">
                  <c:v>393.59333333333331</c:v>
                </c:pt>
                <c:pt idx="9580" formatCode="[$$-409]#,##0">
                  <c:v>230.11333333333332</c:v>
                </c:pt>
                <c:pt idx="9581" formatCode="[$$-409]#,##0">
                  <c:v>209.66933333333336</c:v>
                </c:pt>
                <c:pt idx="9582" formatCode="[$$-409]#,##0">
                  <c:v>333.28066666666666</c:v>
                </c:pt>
                <c:pt idx="9583" formatCode="[$$-409]#,##0">
                  <c:v>154.71733333333336</c:v>
                </c:pt>
                <c:pt idx="9584" formatCode="[$$-409]#,##0">
                  <c:v>161.83733333333333</c:v>
                </c:pt>
                <c:pt idx="9585" formatCode="[$$-409]#,##0">
                  <c:v>48.615999999999993</c:v>
                </c:pt>
                <c:pt idx="9586" formatCode="[$$-409]#,##0">
                  <c:v>95.754666666666665</c:v>
                </c:pt>
                <c:pt idx="9587" formatCode="[$$-409]#,##0">
                  <c:v>125.93066666666665</c:v>
                </c:pt>
                <c:pt idx="9588" formatCode="[$$-409]#,##0">
                  <c:v>111.38133333333333</c:v>
                </c:pt>
                <c:pt idx="9589" formatCode="[$$-409]#,##0">
                  <c:v>81.196000000000012</c:v>
                </c:pt>
                <c:pt idx="9590" formatCode="[$$-409]#,##0">
                  <c:v>48.917333333333325</c:v>
                </c:pt>
                <c:pt idx="9591" formatCode="[$$-409]#,##0">
                  <c:v>144</c:v>
                </c:pt>
                <c:pt idx="9592" formatCode="[$$-409]#,##0">
                  <c:v>111.99333333333334</c:v>
                </c:pt>
                <c:pt idx="9593" formatCode="[$$-409]#,##0">
                  <c:v>107.61333333333334</c:v>
                </c:pt>
                <c:pt idx="9594" formatCode="[$$-409]#,##0">
                  <c:v>15.326666666666668</c:v>
                </c:pt>
                <c:pt idx="9595" formatCode="[$$-409]#,##0">
                  <c:v>104.73466666666667</c:v>
                </c:pt>
                <c:pt idx="9596" formatCode="[$$-409]#,##0">
                  <c:v>137.66533333333334</c:v>
                </c:pt>
                <c:pt idx="9597" formatCode="[$$-409]#,##0">
                  <c:v>149.32533333333333</c:v>
                </c:pt>
                <c:pt idx="9598" formatCode="[$$-409]#,##0">
                  <c:v>68.8</c:v>
                </c:pt>
                <c:pt idx="9599" formatCode="[$$-409]#,##0">
                  <c:v>45.84</c:v>
                </c:pt>
                <c:pt idx="9600" formatCode="[$$-409]#,##0">
                  <c:v>105.39333333333333</c:v>
                </c:pt>
                <c:pt idx="9601" formatCode="[$$-409]#,##0">
                  <c:v>105.05733333333332</c:v>
                </c:pt>
                <c:pt idx="9602" formatCode="[$$-409]#,##0">
                  <c:v>216.85533333333333</c:v>
                </c:pt>
                <c:pt idx="9603" formatCode="[$$-409]#,##0">
                  <c:v>202.92866666666666</c:v>
                </c:pt>
                <c:pt idx="9604" formatCode="[$$-409]#,##0">
                  <c:v>215.102</c:v>
                </c:pt>
                <c:pt idx="9605" formatCode="[$$-409]#,##0">
                  <c:v>154.26400000000001</c:v>
                </c:pt>
                <c:pt idx="9606" formatCode="[$$-409]#,##0">
                  <c:v>95.557333333333347</c:v>
                </c:pt>
                <c:pt idx="9607" formatCode="[$$-409]#,##0">
                  <c:v>75.673999999999992</c:v>
                </c:pt>
                <c:pt idx="9608" formatCode="[$$-409]#,##0">
                  <c:v>105.17</c:v>
                </c:pt>
                <c:pt idx="9609" formatCode="[$$-409]#,##0">
                  <c:v>107.21</c:v>
                </c:pt>
                <c:pt idx="9610" formatCode="[$$-409]#,##0">
                  <c:v>107.41333333333331</c:v>
                </c:pt>
                <c:pt idx="9611" formatCode="[$$-409]#,##0">
                  <c:v>93.128</c:v>
                </c:pt>
                <c:pt idx="9612" formatCode="[$$-409]#,##0">
                  <c:v>91.548000000000002</c:v>
                </c:pt>
                <c:pt idx="9613" formatCode="[$$-409]#,##0">
                  <c:v>121.69799999999999</c:v>
                </c:pt>
                <c:pt idx="9614" formatCode="[$$-409]#,##0">
                  <c:v>719.56466666666665</c:v>
                </c:pt>
                <c:pt idx="9615" formatCode="[$$-409]#,##0">
                  <c:v>713.82466666666676</c:v>
                </c:pt>
                <c:pt idx="9616" formatCode="[$$-409]#,##0">
                  <c:v>979.77533333333338</c:v>
                </c:pt>
                <c:pt idx="9617" formatCode="[$$-409]#,##0">
                  <c:v>330.69799999999998</c:v>
                </c:pt>
                <c:pt idx="9618" formatCode="[$$-409]#,##0">
                  <c:v>375.43133333333327</c:v>
                </c:pt>
                <c:pt idx="9619" formatCode="[$$-409]#,##0">
                  <c:v>81.00533333333334</c:v>
                </c:pt>
                <c:pt idx="9620" formatCode="[$$-409]#,##0">
                  <c:v>53.271999999999998</c:v>
                </c:pt>
                <c:pt idx="9621" formatCode="[$$-409]#,##0">
                  <c:v>17.584</c:v>
                </c:pt>
                <c:pt idx="9622" formatCode="[$$-409]#,##0">
                  <c:v>19.146666666666665</c:v>
                </c:pt>
                <c:pt idx="9623" formatCode="[$$-409]#,##0">
                  <c:v>120.53400000000001</c:v>
                </c:pt>
                <c:pt idx="9624" formatCode="[$$-409]#,##0">
                  <c:v>246.23506666666665</c:v>
                </c:pt>
                <c:pt idx="9625" formatCode="[$$-409]#,##0">
                  <c:v>242.18706666666671</c:v>
                </c:pt>
                <c:pt idx="9626" formatCode="[$$-409]#,##0">
                  <c:v>144.63906666666665</c:v>
                </c:pt>
                <c:pt idx="9627" formatCode="[$$-409]#,##0">
                  <c:v>20.442</c:v>
                </c:pt>
                <c:pt idx="9628" formatCode="[$$-409]#,##0">
                  <c:v>18.505333333333336</c:v>
                </c:pt>
                <c:pt idx="9629" formatCode="[$$-409]#,##0">
                  <c:v>15.999333333333334</c:v>
                </c:pt>
                <c:pt idx="9630" formatCode="[$$-409]#,##0">
                  <c:v>63.43</c:v>
                </c:pt>
                <c:pt idx="9631" formatCode="[$$-409]#,##0">
                  <c:v>92.497333333333316</c:v>
                </c:pt>
                <c:pt idx="9632" formatCode="[$$-409]#,##0">
                  <c:v>149.11333333333332</c:v>
                </c:pt>
                <c:pt idx="9633" formatCode="[$$-409]#,##0">
                  <c:v>115.69666666666666</c:v>
                </c:pt>
                <c:pt idx="9634" formatCode="[$$-409]#,##0">
                  <c:v>628.42333333333329</c:v>
                </c:pt>
                <c:pt idx="9635" formatCode="[$$-409]#,##0">
                  <c:v>615.27</c:v>
                </c:pt>
                <c:pt idx="9636" formatCode="[$$-409]#,##0">
                  <c:v>832.18666666666661</c:v>
                </c:pt>
                <c:pt idx="9637" formatCode="[$$-409]#,##0">
                  <c:v>293.09999999999997</c:v>
                </c:pt>
                <c:pt idx="9638" formatCode="[$$-409]#,##0">
                  <c:v>1679.8013333333336</c:v>
                </c:pt>
                <c:pt idx="9639" formatCode="[$$-409]#,##0">
                  <c:v>1443.2846666666667</c:v>
                </c:pt>
                <c:pt idx="9640" formatCode="[$$-409]#,##0">
                  <c:v>1507.7313333333332</c:v>
                </c:pt>
                <c:pt idx="9641" formatCode="[$$-409]#,##0">
                  <c:v>220.75133333333335</c:v>
                </c:pt>
                <c:pt idx="9642" formatCode="[$$-409]#,##0">
                  <c:v>374.39066666666668</c:v>
                </c:pt>
                <c:pt idx="9643" formatCode="[$$-409]#,##0">
                  <c:v>335.93866666666662</c:v>
                </c:pt>
                <c:pt idx="9644" formatCode="[$$-409]#,##0">
                  <c:v>202.09333333333333</c:v>
                </c:pt>
                <c:pt idx="9645" formatCode="[$$-409]#,##0">
                  <c:v>65.766666666666666</c:v>
                </c:pt>
                <c:pt idx="9646" formatCode="[$$-409]#,##0">
                  <c:v>109.63866666666667</c:v>
                </c:pt>
                <c:pt idx="9647" formatCode="[$$-409]#,##0">
                  <c:v>191.90600000000003</c:v>
                </c:pt>
                <c:pt idx="9648" formatCode="[$$-409]#,##0">
                  <c:v>1303.2646666666667</c:v>
                </c:pt>
                <c:pt idx="9649" formatCode="[$$-409]#,##0">
                  <c:v>1241.9346666666668</c:v>
                </c:pt>
                <c:pt idx="9650" formatCode="[$$-409]#,##0">
                  <c:v>1169.5980000000002</c:v>
                </c:pt>
                <c:pt idx="9651" formatCode="[$$-409]#,##0">
                  <c:v>232.50333333333333</c:v>
                </c:pt>
                <c:pt idx="9652" formatCode="[$$-409]#,##0">
                  <c:v>252.10800000000003</c:v>
                </c:pt>
                <c:pt idx="9653" formatCode="[$$-409]#,##0">
                  <c:v>232.10066666666668</c:v>
                </c:pt>
                <c:pt idx="9654" formatCode="[$$-409]#,##0">
                  <c:v>66.120666666666665</c:v>
                </c:pt>
                <c:pt idx="9655" formatCode="[$$-409]#,##0">
                  <c:v>35.454000000000001</c:v>
                </c:pt>
                <c:pt idx="9656" formatCode="[$$-409]#,##0">
                  <c:v>38.154666666666664</c:v>
                </c:pt>
                <c:pt idx="9657" formatCode="[$$-409]#,##0">
                  <c:v>198.85066666666668</c:v>
                </c:pt>
                <c:pt idx="9658" formatCode="[$$-409]#,##0">
                  <c:v>203.77266666666665</c:v>
                </c:pt>
                <c:pt idx="9659" formatCode="[$$-409]#,##0">
                  <c:v>1207.402</c:v>
                </c:pt>
                <c:pt idx="9660" formatCode="[$$-409]#,##0">
                  <c:v>1023.2126666666667</c:v>
                </c:pt>
                <c:pt idx="9661" formatCode="[$$-409]#,##0">
                  <c:v>1176.1626666666666</c:v>
                </c:pt>
                <c:pt idx="9662" formatCode="[$$-409]#,##0">
                  <c:v>232.83666666666667</c:v>
                </c:pt>
                <c:pt idx="9663" formatCode="[$$-409]#,##0">
                  <c:v>228.17</c:v>
                </c:pt>
                <c:pt idx="9664" formatCode="[$$-409]#,##0">
                  <c:v>108.95</c:v>
                </c:pt>
                <c:pt idx="9665" formatCode="[$$-409]#,##0">
                  <c:v>48.44</c:v>
                </c:pt>
                <c:pt idx="9666" formatCode="[$$-409]#,##0">
                  <c:v>50.149333333333324</c:v>
                </c:pt>
                <c:pt idx="9667" formatCode="[$$-409]#,##0">
                  <c:v>34.159333333333336</c:v>
                </c:pt>
                <c:pt idx="9668" formatCode="[$$-409]#,##0">
                  <c:v>34.999333333333333</c:v>
                </c:pt>
                <c:pt idx="9669" formatCode="[$$-409]#,##0">
                  <c:v>50.53</c:v>
                </c:pt>
                <c:pt idx="9670" formatCode="[$$-409]#,##0">
                  <c:v>33.873333333333335</c:v>
                </c:pt>
                <c:pt idx="9671" formatCode="[$$-409]#,##0">
                  <c:v>31.549333333333337</c:v>
                </c:pt>
                <c:pt idx="9672" formatCode="[$$-409]#,##0">
                  <c:v>509.97933333333339</c:v>
                </c:pt>
                <c:pt idx="9673" formatCode="[$$-409]#,##0">
                  <c:v>511.52333333333337</c:v>
                </c:pt>
                <c:pt idx="9674" formatCode="[$$-409]#,##0">
                  <c:v>522.73400000000004</c:v>
                </c:pt>
                <c:pt idx="9675" formatCode="[$$-409]#,##0">
                  <c:v>44.084000000000003</c:v>
                </c:pt>
                <c:pt idx="9676" formatCode="[$$-409]#,##0">
                  <c:v>37.536666666666669</c:v>
                </c:pt>
                <c:pt idx="9677" formatCode="[$$-409]#,##0">
                  <c:v>25.95</c:v>
                </c:pt>
                <c:pt idx="9678" formatCode="[$$-409]#,##0">
                  <c:v>112.31</c:v>
                </c:pt>
                <c:pt idx="9679" formatCode="[$$-409]#,##0">
                  <c:v>332.7</c:v>
                </c:pt>
                <c:pt idx="9680" formatCode="[$$-409]#,##0">
                  <c:v>333.3</c:v>
                </c:pt>
                <c:pt idx="9681" formatCode="[$$-409]#,##0">
                  <c:v>238.55999999999997</c:v>
                </c:pt>
                <c:pt idx="9682" formatCode="[$$-409]#,##0">
                  <c:v>82.853333333333339</c:v>
                </c:pt>
                <c:pt idx="9683" formatCode="[$$-409]#,##0">
                  <c:v>84.293333333333337</c:v>
                </c:pt>
                <c:pt idx="9684" formatCode="[$$-409]#,##0">
                  <c:v>76.86333333333333</c:v>
                </c:pt>
                <c:pt idx="9685" formatCode="[$$-409]#,##0">
                  <c:v>21.55</c:v>
                </c:pt>
                <c:pt idx="9686" formatCode="[$$-409]#,##0">
                  <c:v>21.111999999999998</c:v>
                </c:pt>
                <c:pt idx="9687" formatCode="[$$-409]#,##0">
                  <c:v>26.382000000000001</c:v>
                </c:pt>
                <c:pt idx="9688" formatCode="[$$-409]#,##0">
                  <c:v>182.66866666666667</c:v>
                </c:pt>
                <c:pt idx="9689" formatCode="[$$-409]#,##0">
                  <c:v>181.13333333333333</c:v>
                </c:pt>
                <c:pt idx="9690" formatCode="[$$-409]#,##0">
                  <c:v>374.99973333333332</c:v>
                </c:pt>
                <c:pt idx="9691" formatCode="[$$-409]#,##0">
                  <c:v>363.79973333333328</c:v>
                </c:pt>
                <c:pt idx="9692" formatCode="[$$-409]#,##0">
                  <c:v>371.8130666666666</c:v>
                </c:pt>
                <c:pt idx="9693" formatCode="[$$-409]#,##0">
                  <c:v>169.58</c:v>
                </c:pt>
                <c:pt idx="9694" formatCode="[$$-409]#,##0">
                  <c:v>37.30533333333333</c:v>
                </c:pt>
                <c:pt idx="9695" formatCode="[$$-409]#,##0">
                  <c:v>190.79533333333333</c:v>
                </c:pt>
                <c:pt idx="9696" formatCode="[$$-409]#,##0">
                  <c:v>198.47400000000002</c:v>
                </c:pt>
                <c:pt idx="9697" formatCode="[$$-409]#,##0">
                  <c:v>181.572</c:v>
                </c:pt>
                <c:pt idx="9698" formatCode="[$$-409]#,##0">
                  <c:v>35.828666666666663</c:v>
                </c:pt>
                <c:pt idx="9699" formatCode="[$$-409]#,##0">
                  <c:v>91.308666666666682</c:v>
                </c:pt>
                <c:pt idx="9700" formatCode="[$$-409]#,##0">
                  <c:v>84.905333333333331</c:v>
                </c:pt>
                <c:pt idx="9701" formatCode="[$$-409]#,##0">
                  <c:v>70.64533333333334</c:v>
                </c:pt>
                <c:pt idx="9702" formatCode="[$$-409]#,##0">
                  <c:v>288.37</c:v>
                </c:pt>
                <c:pt idx="9703" formatCode="[$$-409]#,##0">
                  <c:v>290.83333333333331</c:v>
                </c:pt>
                <c:pt idx="9704" formatCode="[$$-409]#,##0">
                  <c:v>300.19466666666671</c:v>
                </c:pt>
                <c:pt idx="9705" formatCode="[$$-409]#,##0">
                  <c:v>97.589999999999989</c:v>
                </c:pt>
                <c:pt idx="9706" formatCode="[$$-409]#,##0">
                  <c:v>98.05</c:v>
                </c:pt>
                <c:pt idx="9707" formatCode="[$$-409]#,##0">
                  <c:v>91.495333333333335</c:v>
                </c:pt>
                <c:pt idx="9708" formatCode="[$$-409]#,##0">
                  <c:v>124.42333333333335</c:v>
                </c:pt>
                <c:pt idx="9709" formatCode="[$$-409]#,##0">
                  <c:v>211.48266666666666</c:v>
                </c:pt>
                <c:pt idx="9710" formatCode="[$$-409]#,##0">
                  <c:v>209.22733333333335</c:v>
                </c:pt>
                <c:pt idx="9711" formatCode="[$$-409]#,##0">
                  <c:v>455.61933333333332</c:v>
                </c:pt>
                <c:pt idx="9712" formatCode="[$$-409]#,##0">
                  <c:v>381.61666666666662</c:v>
                </c:pt>
                <c:pt idx="9713" formatCode="[$$-409]#,##0">
                  <c:v>396.69066666666663</c:v>
                </c:pt>
                <c:pt idx="9714" formatCode="[$$-409]#,##0">
                  <c:v>55.853333333333332</c:v>
                </c:pt>
                <c:pt idx="9715" formatCode="[$$-409]#,##0">
                  <c:v>51.104000000000006</c:v>
                </c:pt>
                <c:pt idx="9716" formatCode="[$$-409]#,##0">
                  <c:v>58.285333333333334</c:v>
                </c:pt>
                <c:pt idx="9717" formatCode="[$$-409]#,##0">
                  <c:v>113.74399999999999</c:v>
                </c:pt>
                <c:pt idx="9718" formatCode="[$$-409]#,##0">
                  <c:v>174.98133333333331</c:v>
                </c:pt>
                <c:pt idx="9719" formatCode="[$$-409]#,##0">
                  <c:v>154.648</c:v>
                </c:pt>
                <c:pt idx="9720" formatCode="[$$-409]#,##0">
                  <c:v>188.87666666666667</c:v>
                </c:pt>
                <c:pt idx="9721" formatCode="[$$-409]#,##0">
                  <c:v>145.19200000000001</c:v>
                </c:pt>
                <c:pt idx="9722" formatCode="[$$-409]#,##0">
                  <c:v>237.77599999999998</c:v>
                </c:pt>
                <c:pt idx="9723" formatCode="[$$-409]#,##0">
                  <c:v>132.96866666666668</c:v>
                </c:pt>
                <c:pt idx="9724" formatCode="[$$-409]#,##0">
                  <c:v>132.96866666666665</c:v>
                </c:pt>
                <c:pt idx="9725" formatCode="[$$-409]#,##0">
                  <c:v>129.68466666666669</c:v>
                </c:pt>
                <c:pt idx="9726" formatCode="[$$-409]#,##0">
                  <c:v>452.26000000000005</c:v>
                </c:pt>
                <c:pt idx="9727" formatCode="[$$-409]#,##0">
                  <c:v>423.7233333333333</c:v>
                </c:pt>
                <c:pt idx="9728" formatCode="[$$-409]#,##0">
                  <c:v>331.45266666666669</c:v>
                </c:pt>
                <c:pt idx="9729" formatCode="[$$-409]#,##0">
                  <c:v>274.05266666666665</c:v>
                </c:pt>
                <c:pt idx="9730" formatCode="[$$-409]#,##0">
                  <c:v>284.01266666666669</c:v>
                </c:pt>
                <c:pt idx="9731" formatCode="[$$-409]#,##0">
                  <c:v>447.41</c:v>
                </c:pt>
                <c:pt idx="9732" formatCode="[$$-409]#,##0">
                  <c:v>184.86666666666667</c:v>
                </c:pt>
                <c:pt idx="9733" formatCode="[$$-409]#,##0">
                  <c:v>472.45</c:v>
                </c:pt>
                <c:pt idx="9734" formatCode="[$$-409]#,##0">
                  <c:v>307.66333333333336</c:v>
                </c:pt>
                <c:pt idx="9735" formatCode="[$$-409]#,##0">
                  <c:v>390.95</c:v>
                </c:pt>
                <c:pt idx="9736" formatCode="[$$-409]#,##0">
                  <c:v>195.32666666666668</c:v>
                </c:pt>
                <c:pt idx="9737" formatCode="[$$-409]#,##0">
                  <c:v>216.8546666666667</c:v>
                </c:pt>
                <c:pt idx="9738" formatCode="[$$-409]#,##0">
                  <c:v>133.42133333333334</c:v>
                </c:pt>
                <c:pt idx="9739" formatCode="[$$-409]#,##0">
                  <c:v>76.938000000000002</c:v>
                </c:pt>
                <c:pt idx="9740" formatCode="[$$-409]#,##0">
                  <c:v>1521.75</c:v>
                </c:pt>
                <c:pt idx="9741" formatCode="[$$-409]#,##0">
                  <c:v>1536.073333333333</c:v>
                </c:pt>
                <c:pt idx="9742" formatCode="[$$-409]#,##0">
                  <c:v>1492.333333333333</c:v>
                </c:pt>
                <c:pt idx="9743" formatCode="[$$-409]#,##0">
                  <c:v>113.55866666666668</c:v>
                </c:pt>
                <c:pt idx="9744" formatCode="[$$-409]#,##0">
                  <c:v>214.03533333333334</c:v>
                </c:pt>
                <c:pt idx="9745" formatCode="[$$-409]#,##0">
                  <c:v>234.5813333333333</c:v>
                </c:pt>
                <c:pt idx="9746" formatCode="[$$-409]#,##0">
                  <c:v>148.71733333333333</c:v>
                </c:pt>
                <c:pt idx="9747" formatCode="[$$-409]#,##0">
                  <c:v>293.33866666666665</c:v>
                </c:pt>
                <c:pt idx="9748" formatCode="[$$-409]#,##0">
                  <c:v>322.96933333333334</c:v>
                </c:pt>
                <c:pt idx="9749" formatCode="[$$-409]#,##0">
                  <c:v>321.08933333333334</c:v>
                </c:pt>
                <c:pt idx="9750" formatCode="[$$-409]#,##0">
                  <c:v>64.347999999999999</c:v>
                </c:pt>
                <c:pt idx="9751" formatCode="[$$-409]#,##0">
                  <c:v>11.853333333333333</c:v>
                </c:pt>
                <c:pt idx="9752" formatCode="[$$-409]#,##0">
                  <c:v>12.825333333333333</c:v>
                </c:pt>
                <c:pt idx="9753" formatCode="[$$-409]#,##0">
                  <c:v>9.5053333333333345</c:v>
                </c:pt>
                <c:pt idx="9754" formatCode="[$$-409]#,##0">
                  <c:v>119.65333333333332</c:v>
                </c:pt>
                <c:pt idx="9755" formatCode="[$$-409]#,##0">
                  <c:v>214.26666666666665</c:v>
                </c:pt>
                <c:pt idx="9756" formatCode="[$$-409]#,##0">
                  <c:v>277.04666666666668</c:v>
                </c:pt>
                <c:pt idx="9757" formatCode="[$$-409]#,##0">
                  <c:v>171.94666666666669</c:v>
                </c:pt>
                <c:pt idx="9758" formatCode="[$$-409]#,##0">
                  <c:v>542.5533333333334</c:v>
                </c:pt>
                <c:pt idx="9759" formatCode="[$$-409]#,##0">
                  <c:v>475.28666666666669</c:v>
                </c:pt>
                <c:pt idx="9760" formatCode="[$$-409]#,##0">
                  <c:v>549.39666666666665</c:v>
                </c:pt>
                <c:pt idx="9761" formatCode="[$$-409]#,##0">
                  <c:v>108.74333333333334</c:v>
                </c:pt>
                <c:pt idx="9762" formatCode="[$$-409]#,##0">
                  <c:v>186.85</c:v>
                </c:pt>
                <c:pt idx="9763" formatCode="[$$-409]#,##0">
                  <c:v>153.46</c:v>
                </c:pt>
                <c:pt idx="9764" formatCode="[$$-409]#,##0">
                  <c:v>129.41999999999999</c:v>
                </c:pt>
                <c:pt idx="9765" formatCode="[$$-409]#,##0">
                  <c:v>52.473333333333336</c:v>
                </c:pt>
                <c:pt idx="9766" formatCode="[$$-409]#,##0">
                  <c:v>24.173333333333332</c:v>
                </c:pt>
                <c:pt idx="9767" formatCode="[$$-409]#,##0">
                  <c:v>37.573333333333331</c:v>
                </c:pt>
                <c:pt idx="9768" formatCode="[$$-409]#,##0">
                  <c:v>148.28666666666666</c:v>
                </c:pt>
                <c:pt idx="9769" formatCode="[$$-409]#,##0">
                  <c:v>133.49600000000001</c:v>
                </c:pt>
                <c:pt idx="9770" formatCode="[$$-409]#,##0">
                  <c:v>130.94400000000002</c:v>
                </c:pt>
                <c:pt idx="9771" formatCode="[$$-409]#,##0">
                  <c:v>58.943999999999996</c:v>
                </c:pt>
                <c:pt idx="9772" formatCode="[$$-409]#,##0">
                  <c:v>100.75133333333333</c:v>
                </c:pt>
                <c:pt idx="9773" formatCode="[$$-409]#,##0">
                  <c:v>812.48466666666661</c:v>
                </c:pt>
                <c:pt idx="9774" formatCode="[$$-409]#,##0">
                  <c:v>777.00999999999988</c:v>
                </c:pt>
                <c:pt idx="9775" formatCode="[$$-409]#,##0">
                  <c:v>737.28800000000001</c:v>
                </c:pt>
                <c:pt idx="9776" formatCode="[$$-409]#,##0">
                  <c:v>155.13866666666669</c:v>
                </c:pt>
                <c:pt idx="9777" formatCode="[$$-409]#,##0">
                  <c:v>152.26666666666668</c:v>
                </c:pt>
                <c:pt idx="9778" formatCode="[$$-409]#,##0">
                  <c:v>148.28400000000002</c:v>
                </c:pt>
                <c:pt idx="9779" formatCode="[$$-409]#,##0">
                  <c:v>150.52200000000002</c:v>
                </c:pt>
                <c:pt idx="9780" formatCode="[$$-409]#,##0">
                  <c:v>372.08466666666664</c:v>
                </c:pt>
                <c:pt idx="9781" formatCode="[$$-409]#,##0">
                  <c:v>462.07266666666669</c:v>
                </c:pt>
                <c:pt idx="9782" formatCode="[$$-409]#,##0">
                  <c:v>336.84933333333328</c:v>
                </c:pt>
                <c:pt idx="9783" formatCode="[$$-409]#,##0">
                  <c:v>115.08666666666666</c:v>
                </c:pt>
                <c:pt idx="9784" formatCode="[$$-409]#,##0">
                  <c:v>39.756666666666668</c:v>
                </c:pt>
                <c:pt idx="9785" formatCode="[$$-409]#,##0">
                  <c:v>68.99666666666667</c:v>
                </c:pt>
                <c:pt idx="9786" formatCode="[$$-409]#,##0">
                  <c:v>407.34733333333332</c:v>
                </c:pt>
                <c:pt idx="9787" formatCode="[$$-409]#,##0">
                  <c:v>591.26333333333332</c:v>
                </c:pt>
                <c:pt idx="9788" formatCode="[$$-409]#,##0">
                  <c:v>554.62733333333324</c:v>
                </c:pt>
                <c:pt idx="9789" formatCode="[$$-409]#,##0">
                  <c:v>283.93199999999996</c:v>
                </c:pt>
                <c:pt idx="9790" formatCode="[$$-409]#,##0">
                  <c:v>102.43400000000001</c:v>
                </c:pt>
                <c:pt idx="9791" formatCode="[$$-409]#,##0">
                  <c:v>125.02733333333333</c:v>
                </c:pt>
                <c:pt idx="9792" formatCode="[$$-409]#,##0">
                  <c:v>56.222666666666669</c:v>
                </c:pt>
                <c:pt idx="9793" formatCode="[$$-409]#,##0">
                  <c:v>43.614666666666665</c:v>
                </c:pt>
                <c:pt idx="9794" formatCode="[$$-409]#,##0">
                  <c:v>8.9566666666666652</c:v>
                </c:pt>
                <c:pt idx="9795" formatCode="[$$-409]#,##0">
                  <c:v>10.802</c:v>
                </c:pt>
                <c:pt idx="9796" formatCode="[$$-409]#,##0">
                  <c:v>83.117999999999995</c:v>
                </c:pt>
                <c:pt idx="9797" formatCode="[$$-409]#,##0">
                  <c:v>90.643999999999991</c:v>
                </c:pt>
                <c:pt idx="9798" formatCode="[$$-409]#,##0">
                  <c:v>90.649333333333331</c:v>
                </c:pt>
                <c:pt idx="9799" formatCode="[$$-409]#,##0">
                  <c:v>47.959333333333326</c:v>
                </c:pt>
                <c:pt idx="9800" formatCode="[$$-409]#,##0">
                  <c:v>71.600666666666669</c:v>
                </c:pt>
                <c:pt idx="9801" formatCode="[$$-409]#,##0">
                  <c:v>69.248666666666665</c:v>
                </c:pt>
                <c:pt idx="9802" formatCode="[$$-409]#,##0">
                  <c:v>78.87266666666666</c:v>
                </c:pt>
                <c:pt idx="9803" formatCode="[$$-409]#,##0">
                  <c:v>48.899333333333338</c:v>
                </c:pt>
                <c:pt idx="9804" formatCode="[$$-409]#,##0">
                  <c:v>62.979333333333329</c:v>
                </c:pt>
                <c:pt idx="9805" formatCode="[$$-409]#,##0">
                  <c:v>27.233333333333334</c:v>
                </c:pt>
                <c:pt idx="9806" formatCode="[$$-409]#,##0">
                  <c:v>89.722666666666669</c:v>
                </c:pt>
                <c:pt idx="9807" formatCode="[$$-409]#,##0">
                  <c:v>75.237333333333339</c:v>
                </c:pt>
                <c:pt idx="9808" formatCode="[$$-409]#,##0">
                  <c:v>74.293333333333337</c:v>
                </c:pt>
                <c:pt idx="9809" formatCode="[$$-409]#,##0">
                  <c:v>49.6</c:v>
                </c:pt>
                <c:pt idx="9810" formatCode="[$$-409]#,##0">
                  <c:v>57.536000000000001</c:v>
                </c:pt>
                <c:pt idx="9811" formatCode="[$$-409]#,##0">
                  <c:v>60.445999999999998</c:v>
                </c:pt>
                <c:pt idx="9812" formatCode="[$$-409]#,##0">
                  <c:v>88.506666666666661</c:v>
                </c:pt>
                <c:pt idx="9813" formatCode="[$$-409]#,##0">
                  <c:v>106.51666666666667</c:v>
                </c:pt>
                <c:pt idx="9814" formatCode="[$$-409]#,##0">
                  <c:v>152.79599999999999</c:v>
                </c:pt>
                <c:pt idx="9815" formatCode="[$$-409]#,##0">
                  <c:v>256.79933333333332</c:v>
                </c:pt>
                <c:pt idx="9816" formatCode="[$$-409]#,##0">
                  <c:v>287.88533333333334</c:v>
                </c:pt>
                <c:pt idx="9817" formatCode="[$$-409]#,##0">
                  <c:v>231.53866666666667</c:v>
                </c:pt>
                <c:pt idx="9818" formatCode="[$$-409]#,##0">
                  <c:v>62.218666666666671</c:v>
                </c:pt>
                <c:pt idx="9819" formatCode="[$$-409]#,##0">
                  <c:v>18.562666666666669</c:v>
                </c:pt>
                <c:pt idx="9820" formatCode="[$$-409]#,##0">
                  <c:v>23.168000000000003</c:v>
                </c:pt>
                <c:pt idx="9821" formatCode="[$$-409]#,##0">
                  <c:v>71.137999999999991</c:v>
                </c:pt>
                <c:pt idx="9822" formatCode="[$$-409]#,##0">
                  <c:v>88.038000000000011</c:v>
                </c:pt>
                <c:pt idx="9823" formatCode="[$$-409]#,##0">
                  <c:v>87.902000000000001</c:v>
                </c:pt>
                <c:pt idx="9824" formatCode="[$$-409]#,##0">
                  <c:v>52.411999999999999</c:v>
                </c:pt>
                <c:pt idx="9825" formatCode="[$$-409]#,##0">
                  <c:v>86.477333333333334</c:v>
                </c:pt>
                <c:pt idx="9826" formatCode="[$$-409]#,##0">
                  <c:v>123.62533333333333</c:v>
                </c:pt>
                <c:pt idx="9827" formatCode="[$$-409]#,##0">
                  <c:v>112.00133333333333</c:v>
                </c:pt>
                <c:pt idx="9828" formatCode="[$$-409]#,##0">
                  <c:v>127.74000000000001</c:v>
                </c:pt>
                <c:pt idx="9829" formatCode="[$$-409]#,##0">
                  <c:v>191.29600000000002</c:v>
                </c:pt>
                <c:pt idx="9830" formatCode="[$$-409]#,##0">
                  <c:v>190.31466666666668</c:v>
                </c:pt>
                <c:pt idx="9831" formatCode="[$$-409]#,##0">
                  <c:v>110.85866666666668</c:v>
                </c:pt>
                <c:pt idx="9832" formatCode="[$$-409]#,##0">
                  <c:v>302.85066666666665</c:v>
                </c:pt>
                <c:pt idx="9833" formatCode="[$$-409]#,##0">
                  <c:v>304.64266666666668</c:v>
                </c:pt>
                <c:pt idx="9834" formatCode="[$$-409]#,##0">
                  <c:v>308.77866666666665</c:v>
                </c:pt>
                <c:pt idx="9835" formatCode="[$$-409]#,##0">
                  <c:v>13.764000000000001</c:v>
                </c:pt>
                <c:pt idx="9836" formatCode="[$$-409]#,##0">
                  <c:v>18.964000000000002</c:v>
                </c:pt>
                <c:pt idx="9837" formatCode="[$$-409]#,##0">
                  <c:v>15.160000000000002</c:v>
                </c:pt>
                <c:pt idx="9838" formatCode="[$$-409]#,##0">
                  <c:v>171.51866666666669</c:v>
                </c:pt>
                <c:pt idx="9839" formatCode="[$$-409]#,##0">
                  <c:v>176.56399999999999</c:v>
                </c:pt>
                <c:pt idx="9840" formatCode="[$$-409]#,##0">
                  <c:v>176.82399999999998</c:v>
                </c:pt>
                <c:pt idx="9841" formatCode="[$$-409]#,##0">
                  <c:v>177.87733333333335</c:v>
                </c:pt>
                <c:pt idx="9842" formatCode="[$$-409]#,##0">
                  <c:v>168.27733333333333</c:v>
                </c:pt>
                <c:pt idx="9843" formatCode="[$$-409]#,##0">
                  <c:v>186.87199999999999</c:v>
                </c:pt>
                <c:pt idx="9844" formatCode="[$$-409]#,##0">
                  <c:v>70.058666666666667</c:v>
                </c:pt>
                <c:pt idx="9845" formatCode="[$$-409]#,##0">
                  <c:v>79.11333333333333</c:v>
                </c:pt>
                <c:pt idx="9846" formatCode="[$$-409]#,##0">
                  <c:v>229.09866666666667</c:v>
                </c:pt>
                <c:pt idx="9847" formatCode="[$$-409]#,##0">
                  <c:v>234.17333333333332</c:v>
                </c:pt>
                <c:pt idx="9848" formatCode="[$$-409]#,##0">
                  <c:v>233.0333333333333</c:v>
                </c:pt>
                <c:pt idx="9849" formatCode="[$$-409]#,##0">
                  <c:v>66.72</c:v>
                </c:pt>
                <c:pt idx="9850" formatCode="[$$-409]#,##0">
                  <c:v>47.573333333333331</c:v>
                </c:pt>
                <c:pt idx="9851" formatCode="[$$-409]#,##0">
                  <c:v>38.706666666666671</c:v>
                </c:pt>
                <c:pt idx="9852" formatCode="[$$-409]#,##0">
                  <c:v>106.08666666666666</c:v>
                </c:pt>
                <c:pt idx="9853" formatCode="[$$-409]#,##0">
                  <c:v>92.7</c:v>
                </c:pt>
                <c:pt idx="9854" formatCode="[$$-409]#,##0">
                  <c:v>96.526666666666657</c:v>
                </c:pt>
                <c:pt idx="9855" formatCode="[$$-409]#,##0">
                  <c:v>39.520000000000003</c:v>
                </c:pt>
                <c:pt idx="9856" formatCode="[$$-409]#,##0">
                  <c:v>1153.9733333333331</c:v>
                </c:pt>
                <c:pt idx="9857" formatCode="[$$-409]#,##0">
                  <c:v>1168.2533333333333</c:v>
                </c:pt>
                <c:pt idx="9858" formatCode="[$$-409]#,##0">
                  <c:v>1154.5333333333333</c:v>
                </c:pt>
                <c:pt idx="9859" formatCode="[$$-409]#,##0">
                  <c:v>45.906666666666666</c:v>
                </c:pt>
                <c:pt idx="9860" formatCode="[$$-409]#,##0">
                  <c:v>29.693333333333332</c:v>
                </c:pt>
                <c:pt idx="9861" formatCode="[$$-409]#,##0">
                  <c:v>32.893333333333338</c:v>
                </c:pt>
                <c:pt idx="9862" formatCode="[$$-409]#,##0">
                  <c:v>14.073333333333332</c:v>
                </c:pt>
                <c:pt idx="9863" formatCode="[$$-409]#,##0">
                  <c:v>61.086666666666673</c:v>
                </c:pt>
                <c:pt idx="9864" formatCode="[$$-409]#,##0">
                  <c:v>63.366666666666674</c:v>
                </c:pt>
                <c:pt idx="9865" formatCode="[$$-409]#,##0">
                  <c:v>421.39333333333337</c:v>
                </c:pt>
                <c:pt idx="9866" formatCode="[$$-409]#,##0">
                  <c:v>372.49666666666667</c:v>
                </c:pt>
                <c:pt idx="9867" formatCode="[$$-409]#,##0">
                  <c:v>389.07799999999997</c:v>
                </c:pt>
                <c:pt idx="9868" formatCode="[$$-409]#,##0">
                  <c:v>28.315333333333331</c:v>
                </c:pt>
                <c:pt idx="9869" formatCode="[$$-409]#,##0">
                  <c:v>31.421333333333333</c:v>
                </c:pt>
                <c:pt idx="9870" formatCode="[$$-409]#,##0">
                  <c:v>105.29866666666668</c:v>
                </c:pt>
                <c:pt idx="9871" formatCode="[$$-409]#,##0">
                  <c:v>110.63866666666667</c:v>
                </c:pt>
                <c:pt idx="9872" formatCode="[$$-409]#,##0">
                  <c:v>105.32266666666668</c:v>
                </c:pt>
                <c:pt idx="9873" formatCode="[$$-409]#,##0">
                  <c:v>29.866666666666671</c:v>
                </c:pt>
                <c:pt idx="9874" formatCode="[$$-409]#,##0">
                  <c:v>25.602666666666668</c:v>
                </c:pt>
                <c:pt idx="9875" formatCode="[$$-409]#,##0">
                  <c:v>306.29066666666665</c:v>
                </c:pt>
                <c:pt idx="9876" formatCode="[$$-409]#,##0">
                  <c:v>287.86799999999999</c:v>
                </c:pt>
                <c:pt idx="9877" formatCode="[$$-409]#,##0">
                  <c:v>326.54199999999997</c:v>
                </c:pt>
                <c:pt idx="9878" formatCode="[$$-409]#,##0">
                  <c:v>234.75199999999998</c:v>
                </c:pt>
                <c:pt idx="9879" formatCode="[$$-409]#,##0">
                  <c:v>260.20400000000001</c:v>
                </c:pt>
                <c:pt idx="9880" formatCode="[$$-409]#,##0">
                  <c:v>224.09</c:v>
                </c:pt>
                <c:pt idx="9881" formatCode="[$$-409]#,##0">
                  <c:v>123.902</c:v>
                </c:pt>
                <c:pt idx="9882" formatCode="[$$-409]#,##0">
                  <c:v>99.270000000000024</c:v>
                </c:pt>
                <c:pt idx="9883" formatCode="[$$-409]#,##0">
                  <c:v>115.36000000000001</c:v>
                </c:pt>
                <c:pt idx="9884" formatCode="[$$-409]#,##0">
                  <c:v>77.816666666666663</c:v>
                </c:pt>
                <c:pt idx="9885" formatCode="[$$-409]#,##0">
                  <c:v>76.076666666666668</c:v>
                </c:pt>
                <c:pt idx="9886" formatCode="[$$-409]#,##0">
                  <c:v>58.626666666666665</c:v>
                </c:pt>
                <c:pt idx="9887" formatCode="[$$-409]#,##0">
                  <c:v>31.963333333333335</c:v>
                </c:pt>
                <c:pt idx="9888" formatCode="[$$-409]#,##0">
                  <c:v>32.963333333333331</c:v>
                </c:pt>
                <c:pt idx="9889" formatCode="[$$-409]#,##0">
                  <c:v>36.516666666666666</c:v>
                </c:pt>
                <c:pt idx="9890" formatCode="[$$-409]#,##0">
                  <c:v>51.27</c:v>
                </c:pt>
                <c:pt idx="9891" formatCode="[$$-409]#,##0">
                  <c:v>147.47333333333333</c:v>
                </c:pt>
                <c:pt idx="9892" formatCode="[$$-409]#,##0">
                  <c:v>275.12</c:v>
                </c:pt>
                <c:pt idx="9893" formatCode="[$$-409]#,##0">
                  <c:v>265.43666666666667</c:v>
                </c:pt>
                <c:pt idx="9894" formatCode="[$$-409]#,##0">
                  <c:v>217.52800000000002</c:v>
                </c:pt>
                <c:pt idx="9895" formatCode="[$$-409]#,##0">
                  <c:v>103.68</c:v>
                </c:pt>
                <c:pt idx="9896" formatCode="[$$-409]#,##0">
                  <c:v>227.38666666666666</c:v>
                </c:pt>
                <c:pt idx="9897" formatCode="[$$-409]#,##0">
                  <c:v>203.65866666666668</c:v>
                </c:pt>
                <c:pt idx="9898" formatCode="[$$-409]#,##0">
                  <c:v>293.18266666666665</c:v>
                </c:pt>
                <c:pt idx="9899" formatCode="[$$-409]#,##0">
                  <c:v>216.77466666666669</c:v>
                </c:pt>
                <c:pt idx="9900" formatCode="[$$-409]#,##0">
                  <c:v>196.81199999999998</c:v>
                </c:pt>
                <c:pt idx="9901" formatCode="[$$-409]#,##0">
                  <c:v>88.840000000000018</c:v>
                </c:pt>
                <c:pt idx="9902" formatCode="[$$-409]#,##0">
                  <c:v>18.184000000000001</c:v>
                </c:pt>
                <c:pt idx="9903" formatCode="[$$-409]#,##0">
                  <c:v>53.261333333333333</c:v>
                </c:pt>
                <c:pt idx="9904" formatCode="[$$-409]#,##0">
                  <c:v>94.997333333333316</c:v>
                </c:pt>
                <c:pt idx="9905" formatCode="[$$-409]#,##0">
                  <c:v>94.965333333333319</c:v>
                </c:pt>
                <c:pt idx="9906" formatCode="[$$-409]#,##0">
                  <c:v>291.54400000000004</c:v>
                </c:pt>
                <c:pt idx="9907" formatCode="[$$-409]#,##0">
                  <c:v>316.70066666666668</c:v>
                </c:pt>
                <c:pt idx="9908" formatCode="[$$-409]#,##0">
                  <c:v>323.24666666666667</c:v>
                </c:pt>
                <c:pt idx="9909" formatCode="[$$-409]#,##0">
                  <c:v>153.90666666666667</c:v>
                </c:pt>
                <c:pt idx="9910" formatCode="[$$-409]#,##0">
                  <c:v>123.24333333333334</c:v>
                </c:pt>
                <c:pt idx="9911" formatCode="[$$-409]#,##0">
                  <c:v>229.06533333333334</c:v>
                </c:pt>
                <c:pt idx="9912" formatCode="[$$-409]#,##0">
                  <c:v>169.51533333333336</c:v>
                </c:pt>
                <c:pt idx="9913" formatCode="[$$-409]#,##0">
                  <c:v>135.38200000000001</c:v>
                </c:pt>
                <c:pt idx="9914" formatCode="[$$-409]#,##0">
                  <c:v>46.286666666666669</c:v>
                </c:pt>
                <c:pt idx="9915" formatCode="[$$-409]#,##0">
                  <c:v>40.43</c:v>
                </c:pt>
                <c:pt idx="9916" formatCode="[$$-409]#,##0">
                  <c:v>41.08</c:v>
                </c:pt>
                <c:pt idx="9917" formatCode="[$$-409]#,##0">
                  <c:v>22.790000000000003</c:v>
                </c:pt>
                <c:pt idx="9918" formatCode="[$$-409]#,##0">
                  <c:v>194.43999999999997</c:v>
                </c:pt>
                <c:pt idx="9919" formatCode="[$$-409]#,##0">
                  <c:v>196.93199999999999</c:v>
                </c:pt>
                <c:pt idx="9920" formatCode="[$$-409]#,##0">
                  <c:v>185.51933333333329</c:v>
                </c:pt>
                <c:pt idx="9921" formatCode="[$$-409]#,##0">
                  <c:v>73.365333333333339</c:v>
                </c:pt>
                <c:pt idx="9922" formatCode="[$$-409]#,##0">
                  <c:v>82.519333333333336</c:v>
                </c:pt>
                <c:pt idx="9923" formatCode="[$$-409]#,##0">
                  <c:v>88.60199999999999</c:v>
                </c:pt>
                <c:pt idx="9924" formatCode="[$$-409]#,##0">
                  <c:v>387.25799999999998</c:v>
                </c:pt>
                <c:pt idx="9925" formatCode="[$$-409]#,##0">
                  <c:v>437.30199999999996</c:v>
                </c:pt>
                <c:pt idx="9926" formatCode="[$$-409]#,##0">
                  <c:v>457.27866666666665</c:v>
                </c:pt>
                <c:pt idx="9927" formatCode="[$$-409]#,##0">
                  <c:v>102.72333333333331</c:v>
                </c:pt>
                <c:pt idx="9928" formatCode="[$$-409]#,##0">
                  <c:v>969.38333333333333</c:v>
                </c:pt>
                <c:pt idx="9929" formatCode="[$$-409]#,##0">
                  <c:v>944.70066666666662</c:v>
                </c:pt>
                <c:pt idx="9930" formatCode="[$$-409]#,##0">
                  <c:v>1164.3879999999999</c:v>
                </c:pt>
                <c:pt idx="9931" formatCode="[$$-409]#,##0">
                  <c:v>241.05466666666666</c:v>
                </c:pt>
                <c:pt idx="9932" formatCode="[$$-409]#,##0">
                  <c:v>292.714</c:v>
                </c:pt>
                <c:pt idx="9933" formatCode="[$$-409]#,##0">
                  <c:v>76.112666666666669</c:v>
                </c:pt>
                <c:pt idx="9934" formatCode="[$$-409]#,##0">
                  <c:v>78.373999999999995</c:v>
                </c:pt>
                <c:pt idx="9935" formatCode="[$$-409]#,##0">
                  <c:v>57.734000000000002</c:v>
                </c:pt>
                <c:pt idx="9936" formatCode="[$$-409]#,##0">
                  <c:v>70.254000000000005</c:v>
                </c:pt>
                <c:pt idx="9937" formatCode="[$$-409]#,##0">
                  <c:v>78.12266666666666</c:v>
                </c:pt>
                <c:pt idx="9938" formatCode="[$$-409]#,##0">
                  <c:v>55.652666666666669</c:v>
                </c:pt>
                <c:pt idx="9939" formatCode="[$$-409]#,##0">
                  <c:v>35.690000000000005</c:v>
                </c:pt>
                <c:pt idx="9940" formatCode="[$$-409]#,##0">
                  <c:v>90.100000000000009</c:v>
                </c:pt>
                <c:pt idx="9941" formatCode="[$$-409]#,##0">
                  <c:v>411.20000000000005</c:v>
                </c:pt>
                <c:pt idx="9942" formatCode="[$$-409]#,##0">
                  <c:v>424.51666666666671</c:v>
                </c:pt>
                <c:pt idx="9943" formatCode="[$$-409]#,##0">
                  <c:v>363.57</c:v>
                </c:pt>
                <c:pt idx="9944" formatCode="[$$-409]#,##0">
                  <c:v>31.771333333333335</c:v>
                </c:pt>
                <c:pt idx="9945" formatCode="[$$-409]#,##0">
                  <c:v>65.121333333333325</c:v>
                </c:pt>
                <c:pt idx="9946" formatCode="[$$-409]#,##0">
                  <c:v>693.50133333333326</c:v>
                </c:pt>
                <c:pt idx="9947" formatCode="[$$-409]#,##0">
                  <c:v>1494.0933333333332</c:v>
                </c:pt>
                <c:pt idx="9948" formatCode="[$$-409]#,##0">
                  <c:v>1471.6833333333334</c:v>
                </c:pt>
                <c:pt idx="9949" formatCode="[$$-409]#,##0">
                  <c:v>843.01999999999987</c:v>
                </c:pt>
                <c:pt idx="9950" formatCode="[$$-409]#,##0">
                  <c:v>47.080000000000005</c:v>
                </c:pt>
                <c:pt idx="9951" formatCode="[$$-409]#,##0">
                  <c:v>37.511333333333333</c:v>
                </c:pt>
                <c:pt idx="9952" formatCode="[$$-409]#,##0">
                  <c:v>26.37466666666667</c:v>
                </c:pt>
                <c:pt idx="9953" formatCode="[$$-409]#,##0">
                  <c:v>31.99733333333333</c:v>
                </c:pt>
                <c:pt idx="9954" formatCode="[$$-409]#,##0">
                  <c:v>104.76533333333333</c:v>
                </c:pt>
                <c:pt idx="9955" formatCode="[$$-409]#,##0">
                  <c:v>118.05533333333334</c:v>
                </c:pt>
                <c:pt idx="9956" formatCode="[$$-409]#,##0">
                  <c:v>181.27933333333331</c:v>
                </c:pt>
                <c:pt idx="9957" formatCode="[$$-409]#,##0">
                  <c:v>92.523333333333326</c:v>
                </c:pt>
                <c:pt idx="9958" formatCode="[$$-409]#,##0">
                  <c:v>80.188000000000002</c:v>
                </c:pt>
                <c:pt idx="9959" formatCode="[$$-409]#,##0">
                  <c:v>11.548</c:v>
                </c:pt>
                <c:pt idx="9960" formatCode="[$$-409]#,##0">
                  <c:v>30.975999999999999</c:v>
                </c:pt>
                <c:pt idx="9961" formatCode="[$$-409]#,##0">
                  <c:v>155.6832</c:v>
                </c:pt>
                <c:pt idx="9962" formatCode="[$$-409]#,##0">
                  <c:v>153.13919999999999</c:v>
                </c:pt>
                <c:pt idx="9963" formatCode="[$$-409]#,##0">
                  <c:v>135.74453333333332</c:v>
                </c:pt>
                <c:pt idx="9964" formatCode="[$$-409]#,##0">
                  <c:v>9.5826666666666664</c:v>
                </c:pt>
                <c:pt idx="9965" formatCode="[$$-409]#,##0">
                  <c:v>42.69</c:v>
                </c:pt>
                <c:pt idx="9966" formatCode="[$$-409]#,##0">
                  <c:v>51.623333333333335</c:v>
                </c:pt>
                <c:pt idx="9967" formatCode="[$$-409]#,##0">
                  <c:v>295.29000000000002</c:v>
                </c:pt>
                <c:pt idx="9968" formatCode="[$$-409]#,##0">
                  <c:v>266.31</c:v>
                </c:pt>
                <c:pt idx="9969" formatCode="[$$-409]#,##0">
                  <c:v>292.76333333333332</c:v>
                </c:pt>
                <c:pt idx="9970" formatCode="[$$-409]#,##0">
                  <c:v>94.353333333333339</c:v>
                </c:pt>
                <c:pt idx="9971" formatCode="[$$-409]#,##0">
                  <c:v>119.95933333333333</c:v>
                </c:pt>
                <c:pt idx="9972" formatCode="[$$-409]#,##0">
                  <c:v>170.75933333333333</c:v>
                </c:pt>
                <c:pt idx="9973" formatCode="[$$-409]#,##0">
                  <c:v>130.07266666666666</c:v>
                </c:pt>
                <c:pt idx="9974" formatCode="[$$-409]#,##0">
                  <c:v>101.33666666666666</c:v>
                </c:pt>
                <c:pt idx="9975" formatCode="[$$-409]#,##0">
                  <c:v>93.878</c:v>
                </c:pt>
                <c:pt idx="9976" formatCode="[$$-409]#,##0">
                  <c:v>92.268000000000015</c:v>
                </c:pt>
                <c:pt idx="9977" formatCode="[$$-409]#,##0">
                  <c:v>92.273333333333326</c:v>
                </c:pt>
                <c:pt idx="9978" formatCode="[$$-409]#,##0">
                  <c:v>154.90266666666665</c:v>
                </c:pt>
                <c:pt idx="9979" formatCode="[$$-409]#,##0">
                  <c:v>178.94266666666667</c:v>
                </c:pt>
                <c:pt idx="9980" formatCode="[$$-409]#,##0">
                  <c:v>179.99066666666667</c:v>
                </c:pt>
                <c:pt idx="9981" formatCode="[$$-409]#,##0">
                  <c:v>46.02</c:v>
                </c:pt>
                <c:pt idx="9982" formatCode="[$$-409]#,##0">
                  <c:v>50.02</c:v>
                </c:pt>
                <c:pt idx="9983" formatCode="[$$-409]#,##0">
                  <c:v>55.013333333333343</c:v>
                </c:pt>
                <c:pt idx="9984" formatCode="[$$-409]#,##0">
                  <c:v>61.693333333333335</c:v>
                </c:pt>
                <c:pt idx="9985" formatCode="[$$-409]#,##0">
                  <c:v>41.113333333333337</c:v>
                </c:pt>
                <c:pt idx="9986" formatCode="[$$-409]#,##0">
                  <c:v>57.276666666666664</c:v>
                </c:pt>
                <c:pt idx="9987" formatCode="[$$-409]#,##0">
                  <c:v>107.44333333333333</c:v>
                </c:pt>
                <c:pt idx="9988" formatCode="[$$-409]#,##0">
                  <c:v>103.77933333333333</c:v>
                </c:pt>
                <c:pt idx="9989" formatCode="[$$-409]#,##0">
                  <c:v>107.76933333333334</c:v>
                </c:pt>
                <c:pt idx="9990" formatCode="[$$-409]#,##0">
                  <c:v>125.26133333333333</c:v>
                </c:pt>
                <c:pt idx="9991" formatCode="[$$-409]#,##0">
                  <c:v>126.712</c:v>
                </c:pt>
                <c:pt idx="9992" formatCode="[$$-409]#,##0">
                  <c:v>177.11199999999999</c:v>
                </c:pt>
              </c:numCache>
            </c:numRef>
          </c:val>
          <c:smooth val="0"/>
        </c:ser>
        <c:dLbls>
          <c:showLegendKey val="0"/>
          <c:showVal val="0"/>
          <c:showCatName val="0"/>
          <c:showSerName val="0"/>
          <c:showPercent val="0"/>
          <c:showBubbleSize val="0"/>
        </c:dLbls>
        <c:marker val="1"/>
        <c:smooth val="0"/>
        <c:axId val="1432692704"/>
        <c:axId val="1432698688"/>
      </c:lineChart>
      <c:catAx>
        <c:axId val="1432692704"/>
        <c:scaling>
          <c:orientation val="minMax"/>
        </c:scaling>
        <c:delete val="0"/>
        <c:axPos val="b"/>
        <c:title>
          <c:tx>
            <c:rich>
              <a:bodyPr/>
              <a:lstStyle/>
              <a:p>
                <a:pPr>
                  <a:defRPr/>
                </a:pPr>
                <a:r>
                  <a:rPr lang="en-GB"/>
                  <a:t>Data Point</a:t>
                </a:r>
              </a:p>
            </c:rich>
          </c:tx>
          <c:layout/>
          <c:overlay val="0"/>
        </c:title>
        <c:majorTickMark val="out"/>
        <c:minorTickMark val="none"/>
        <c:tickLblPos val="nextTo"/>
        <c:crossAx val="1432698688"/>
        <c:crosses val="autoZero"/>
        <c:auto val="1"/>
        <c:lblAlgn val="ctr"/>
        <c:lblOffset val="100"/>
        <c:noMultiLvlLbl val="0"/>
      </c:catAx>
      <c:valAx>
        <c:axId val="1432698688"/>
        <c:scaling>
          <c:orientation val="minMax"/>
        </c:scaling>
        <c:delete val="0"/>
        <c:axPos val="l"/>
        <c:title>
          <c:tx>
            <c:rich>
              <a:bodyPr/>
              <a:lstStyle/>
              <a:p>
                <a:pPr>
                  <a:defRPr/>
                </a:pPr>
                <a:r>
                  <a:rPr lang="en-GB"/>
                  <a:t>Value</a:t>
                </a:r>
              </a:p>
            </c:rich>
          </c:tx>
          <c:layout/>
          <c:overlay val="0"/>
        </c:title>
        <c:numFmt formatCode="[$$-409]#,##0" sourceLinked="1"/>
        <c:majorTickMark val="out"/>
        <c:minorTickMark val="none"/>
        <c:tickLblPos val="nextTo"/>
        <c:crossAx val="1432692704"/>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[Dashboard1proj.xlsx]cal!PivotTable3</c:name>
    <c:fmtId val="1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4.1507672831756902E-2"/>
              <c:y val="-0.3677658119658119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1187941707731964"/>
                  <c:h val="0.20107051282051286"/>
                </c:manualLayout>
              </c15:layout>
            </c:ext>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0.12306423723667997"/>
              <c:y val="0.1447381234968439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837399680675981"/>
                  <c:h val="0.23156131397134652"/>
                </c:manualLayout>
              </c15:layout>
            </c:ext>
          </c:extLst>
        </c:dLbl>
      </c:pivotFmt>
      <c:pivotFmt>
        <c:idx val="15"/>
        <c:spPr>
          <a:solidFill>
            <a:schemeClr val="accent2"/>
          </a:solidFill>
          <a:ln w="25400">
            <a:solidFill>
              <a:schemeClr val="lt1"/>
            </a:solidFill>
          </a:ln>
          <a:effectLst/>
          <a:sp3d contourW="25400">
            <a:contourClr>
              <a:schemeClr val="lt1"/>
            </a:contourClr>
          </a:sp3d>
        </c:spPr>
        <c:dLbl>
          <c:idx val="0"/>
          <c:layout>
            <c:manualLayout>
              <c:x val="-0.15777267225134306"/>
              <c:y val="-4.45612117679163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82C4AF-9764-4030-9526-1A826FB595F0}"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557237497822733"/>
                  <c:h val="0.26440405936883704"/>
                </c:manualLayout>
              </c15:layout>
              <c15:dlblFieldTable/>
              <c15:showDataLabelsRange val="0"/>
            </c:ext>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0.12306423723667997"/>
              <c:y val="0.1447381234968439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837399680675981"/>
                  <c:h val="0.23156131397134652"/>
                </c:manualLayout>
              </c15:layout>
            </c:ext>
          </c:extLst>
        </c:dLbl>
      </c:pivotFmt>
      <c:pivotFmt>
        <c:idx val="18"/>
        <c:spPr>
          <a:solidFill>
            <a:schemeClr val="accent1"/>
          </a:solidFill>
          <a:ln w="25400">
            <a:solidFill>
              <a:schemeClr val="lt1"/>
            </a:solidFill>
          </a:ln>
          <a:effectLst/>
          <a:sp3d contourW="25400">
            <a:contourClr>
              <a:schemeClr val="lt1"/>
            </a:contourClr>
          </a:sp3d>
        </c:spPr>
        <c:dLbl>
          <c:idx val="0"/>
          <c:layout>
            <c:manualLayout>
              <c:x val="-0.15777267225134306"/>
              <c:y val="-4.45612117679163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82C4AF-9764-4030-9526-1A826FB595F0}" type="PERCENTAGE">
                  <a:rPr lang="en-US"/>
                  <a:pPr>
                    <a:defRPr/>
                  </a:pPr>
                  <a:t>[PERCENTAGE]</a:t>
                </a:fld>
                <a:endParaRPr lang="en-GB"/>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557237497822733"/>
                  <c:h val="0.26440405936883704"/>
                </c:manualLayout>
              </c15:layout>
              <c15:dlblFieldTable/>
              <c15:showDataLabelsRange val="0"/>
            </c:ext>
          </c:extLst>
        </c:dLbl>
      </c:pivotFmt>
      <c:pivotFmt>
        <c:idx val="19"/>
        <c:spPr>
          <a:solidFill>
            <a:schemeClr val="accent1"/>
          </a:solidFill>
          <a:ln w="25400">
            <a:solidFill>
              <a:schemeClr val="lt1"/>
            </a:solidFill>
          </a:ln>
          <a:effectLst/>
          <a:sp3d contourW="25400">
            <a:contourClr>
              <a:schemeClr val="lt1"/>
            </a:contourClr>
          </a:sp3d>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02868313135938"/>
          <c:y val="0.15072521367521369"/>
          <c:w val="0.62873709536307965"/>
          <c:h val="0.77314814814814814"/>
        </c:manualLayout>
      </c:layout>
      <c:pie3DChart>
        <c:varyColors val="1"/>
        <c:ser>
          <c:idx val="0"/>
          <c:order val="0"/>
          <c:tx>
            <c:strRef>
              <c:f>cal!$K$3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dLbl>
              <c:idx val="0"/>
              <c:layout/>
              <c:showLegendKey val="0"/>
              <c:showVal val="1"/>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cal!$J$4:$J$5</c:f>
              <c:strCache>
                <c:ptCount val="1"/>
                <c:pt idx="0">
                  <c:v>Technology</c:v>
                </c:pt>
              </c:strCache>
            </c:strRef>
          </c:cat>
          <c:val>
            <c:numRef>
              <c:f>cal!$K$4:$K$5</c:f>
              <c:numCache>
                <c:formatCode>General</c:formatCode>
                <c:ptCount val="1"/>
                <c:pt idx="0">
                  <c:v>5528.242400000001</c:v>
                </c:pt>
              </c:numCache>
            </c:numRef>
          </c:val>
        </c:ser>
        <c:dLbls>
          <c:showLegendKey val="0"/>
          <c:showVal val="0"/>
          <c:showCatName val="0"/>
          <c:showSerName val="0"/>
          <c:showPercent val="0"/>
          <c:showBubbleSize val="0"/>
          <c:showLeaderLines val="1"/>
        </c:dLbls>
      </c:pie3DChart>
      <c:spPr>
        <a:noFill/>
        <a:ln>
          <a:noFill/>
        </a:ln>
        <a:effectLst>
          <a:softEdge rad="0"/>
        </a:effectLst>
      </c:spPr>
    </c:plotArea>
    <c:legend>
      <c:legendPos val="r"/>
      <c:layout>
        <c:manualLayout>
          <c:xMode val="edge"/>
          <c:yMode val="edge"/>
          <c:x val="7.3207185404719738E-2"/>
          <c:y val="1.9166666666666665E-2"/>
          <c:w val="0.23066644201660186"/>
          <c:h val="0.22124874697562155"/>
        </c:manualLayout>
      </c:layout>
      <c:overlay val="0"/>
      <c:spPr>
        <a:noFill/>
        <a:ln>
          <a:noFill/>
        </a:ln>
        <a:effectLst>
          <a:glow rad="736600">
            <a:schemeClr val="accent1">
              <a:alpha val="64000"/>
            </a:schemeClr>
          </a:glo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noFill/>
      <a:round/>
    </a:ln>
    <a:effectLst>
      <a:glow>
        <a:schemeClr val="accent1">
          <a:alpha val="40000"/>
        </a:schemeClr>
      </a:glow>
      <a:softEdge rad="1028700"/>
    </a:effectLst>
    <a:scene3d>
      <a:camera prst="orthographicFront"/>
      <a:lightRig rig="threePt" dir="t"/>
    </a:scene3d>
    <a:sp3d>
      <a:bevelB h="63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[Dashboard1proj.xlsx]cal!TSales1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TOP 10 STATES SALES </a:t>
            </a:r>
          </a:p>
        </c:rich>
      </c:tx>
      <c:layout>
        <c:manualLayout>
          <c:xMode val="edge"/>
          <c:yMode val="edge"/>
          <c:x val="0.41903691646607655"/>
          <c:y val="9.7154489970590219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285622708944941"/>
          <c:y val="8.9668428223662638E-2"/>
          <c:w val="0.79150331089428017"/>
          <c:h val="0.83077620938175745"/>
        </c:manualLayout>
      </c:layout>
      <c:barChart>
        <c:barDir val="bar"/>
        <c:grouping val="clustered"/>
        <c:varyColors val="0"/>
        <c:ser>
          <c:idx val="0"/>
          <c:order val="0"/>
          <c:tx>
            <c:strRef>
              <c:f>cal!$B$3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cal!$A$4:$A$12</c:f>
              <c:strCache>
                <c:ptCount val="8"/>
                <c:pt idx="0">
                  <c:v>Arizona</c:v>
                </c:pt>
                <c:pt idx="1">
                  <c:v>California</c:v>
                </c:pt>
                <c:pt idx="2">
                  <c:v>Colorado</c:v>
                </c:pt>
                <c:pt idx="3">
                  <c:v>Montana</c:v>
                </c:pt>
                <c:pt idx="4">
                  <c:v>New Mexico</c:v>
                </c:pt>
                <c:pt idx="5">
                  <c:v>Oregon</c:v>
                </c:pt>
                <c:pt idx="6">
                  <c:v>Utah</c:v>
                </c:pt>
                <c:pt idx="7">
                  <c:v>Washington</c:v>
                </c:pt>
              </c:strCache>
            </c:strRef>
          </c:cat>
          <c:val>
            <c:numRef>
              <c:f>cal!$B$4:$B$12</c:f>
              <c:numCache>
                <c:formatCode>General</c:formatCode>
                <c:ptCount val="8"/>
                <c:pt idx="0">
                  <c:v>437.48</c:v>
                </c:pt>
                <c:pt idx="1">
                  <c:v>18333.194</c:v>
                </c:pt>
                <c:pt idx="2">
                  <c:v>914.48599999999999</c:v>
                </c:pt>
                <c:pt idx="3">
                  <c:v>3339.91</c:v>
                </c:pt>
                <c:pt idx="4">
                  <c:v>302.37599999999998</c:v>
                </c:pt>
                <c:pt idx="5">
                  <c:v>220.83199999999999</c:v>
                </c:pt>
                <c:pt idx="6">
                  <c:v>1499.95</c:v>
                </c:pt>
                <c:pt idx="7">
                  <c:v>6497.6819999999998</c:v>
                </c:pt>
              </c:numCache>
            </c:numRef>
          </c:val>
        </c:ser>
        <c:dLbls>
          <c:showLegendKey val="0"/>
          <c:showVal val="0"/>
          <c:showCatName val="0"/>
          <c:showSerName val="0"/>
          <c:showPercent val="0"/>
          <c:showBubbleSize val="0"/>
        </c:dLbls>
        <c:gapWidth val="82"/>
        <c:axId val="1432694336"/>
        <c:axId val="1432694880"/>
      </c:barChart>
      <c:catAx>
        <c:axId val="143269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694880"/>
        <c:crosses val="autoZero"/>
        <c:auto val="1"/>
        <c:lblAlgn val="ctr"/>
        <c:lblOffset val="100"/>
        <c:noMultiLvlLbl val="0"/>
      </c:catAx>
      <c:valAx>
        <c:axId val="1432694880"/>
        <c:scaling>
          <c:logBase val="2"/>
          <c:orientation val="minMax"/>
          <c:max val="460000"/>
        </c:scaling>
        <c:delete val="0"/>
        <c:axPos val="b"/>
        <c:majorGridlines>
          <c:spPr>
            <a:ln w="9525" cap="flat" cmpd="sng" algn="ctr">
              <a:no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694336"/>
        <c:crossesAt val="1"/>
        <c:crossBetween val="between"/>
      </c:valAx>
      <c:spPr>
        <a:noFill/>
        <a:ln w="0">
          <a:noFill/>
        </a:ln>
        <a:effectLst/>
      </c:spPr>
    </c:plotArea>
    <c:plotVisOnly val="1"/>
    <c:dispBlanksAs val="gap"/>
    <c:showDLblsOverMax val="0"/>
  </c:chart>
  <c:spPr>
    <a:solidFill>
      <a:schemeClr val="bg1"/>
    </a:solidFill>
    <a:ln w="9525" cap="flat" cmpd="sng" algn="ctr">
      <a:noFill/>
      <a:round/>
    </a:ln>
    <a:effectLst>
      <a:outerShdw blurRad="50800" dist="571500" dir="5400000" sx="7000" sy="7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[Dashboard1proj.xlsx]cal!Csales2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PROFIT FROM SUB CATEGORY</a:t>
            </a:r>
            <a:endParaRPr lang="en-GB"/>
          </a:p>
        </c:rich>
      </c:tx>
      <c:layout>
        <c:manualLayout>
          <c:xMode val="edge"/>
          <c:yMode val="edge"/>
          <c:x val="0.2733653957995135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9.5408035534019789E-2"/>
          <c:y val="8.1589467983168754E-2"/>
          <c:w val="0.86356632344033923"/>
          <c:h val="0.61118160229971241"/>
        </c:manualLayout>
      </c:layout>
      <c:barChart>
        <c:barDir val="col"/>
        <c:grouping val="clustered"/>
        <c:varyColors val="0"/>
        <c:ser>
          <c:idx val="0"/>
          <c:order val="0"/>
          <c:tx>
            <c:strRef>
              <c:f>cal!$G$1</c:f>
              <c:strCache>
                <c:ptCount val="1"/>
                <c:pt idx="0">
                  <c:v>Total</c:v>
                </c:pt>
              </c:strCache>
            </c:strRef>
          </c:tx>
          <c:spPr>
            <a:solidFill>
              <a:schemeClr val="accent1"/>
            </a:solidFill>
            <a:ln>
              <a:noFill/>
            </a:ln>
            <a:effectLst/>
          </c:spPr>
          <c:invertIfNegative val="0"/>
          <c:cat>
            <c:multiLvlStrRef>
              <c:f>cal!$E$2:$F$6</c:f>
              <c:multiLvlStrCache>
                <c:ptCount val="4"/>
                <c:lvl>
                  <c:pt idx="0">
                    <c:v>Accessories</c:v>
                  </c:pt>
                  <c:pt idx="1">
                    <c:v>Copiers</c:v>
                  </c:pt>
                  <c:pt idx="2">
                    <c:v>Machines</c:v>
                  </c:pt>
                  <c:pt idx="3">
                    <c:v>Phones</c:v>
                  </c:pt>
                </c:lvl>
                <c:lvl>
                  <c:pt idx="0">
                    <c:v>Technology</c:v>
                  </c:pt>
                </c:lvl>
              </c:multiLvlStrCache>
            </c:multiLvlStrRef>
          </c:cat>
          <c:val>
            <c:numRef>
              <c:f>cal!$G$2:$G$6</c:f>
              <c:numCache>
                <c:formatCode>General</c:formatCode>
                <c:ptCount val="4"/>
                <c:pt idx="0">
                  <c:v>2294.9691999999995</c:v>
                </c:pt>
                <c:pt idx="1">
                  <c:v>3977.9272000000001</c:v>
                </c:pt>
                <c:pt idx="2">
                  <c:v>-3772.5814</c:v>
                </c:pt>
                <c:pt idx="3">
                  <c:v>2076.7033000000001</c:v>
                </c:pt>
              </c:numCache>
            </c:numRef>
          </c:val>
        </c:ser>
        <c:dLbls>
          <c:showLegendKey val="0"/>
          <c:showVal val="0"/>
          <c:showCatName val="0"/>
          <c:showSerName val="0"/>
          <c:showPercent val="0"/>
          <c:showBubbleSize val="0"/>
        </c:dLbls>
        <c:gapWidth val="97"/>
        <c:overlap val="-27"/>
        <c:axId val="1432699232"/>
        <c:axId val="1432691616"/>
      </c:barChart>
      <c:catAx>
        <c:axId val="143269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691616"/>
        <c:crosses val="autoZero"/>
        <c:auto val="1"/>
        <c:lblAlgn val="ctr"/>
        <c:lblOffset val="100"/>
        <c:noMultiLvlLbl val="0"/>
      </c:catAx>
      <c:valAx>
        <c:axId val="1432691616"/>
        <c:scaling>
          <c:logBase val="10"/>
          <c:orientation val="minMax"/>
          <c:max val="330000"/>
          <c:min val="1"/>
        </c:scaling>
        <c:delete val="0"/>
        <c:axPos val="l"/>
        <c:majorGridlines>
          <c:spPr>
            <a:ln w="9525" cap="flat" cmpd="sng" algn="ctr">
              <a:no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699232"/>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[Dashboard1proj.xlsx]cal!negsales4</c:name>
    <c:fmtId val="1"/>
  </c:pivotSource>
  <c:chart>
    <c:autoTitleDeleted val="1"/>
    <c:pivotFmts>
      <c:pivotFmt>
        <c:idx val="0"/>
        <c:spPr>
          <a:solidFill>
            <a:schemeClr val="accent1"/>
          </a:solidFill>
          <a:ln>
            <a:noFill/>
          </a:ln>
          <a:effectLst/>
        </c:spPr>
        <c:marker>
          <c:symbol val="none"/>
        </c:marker>
      </c:pivotFmt>
      <c:pivotFmt>
        <c:idx val="1"/>
        <c:spPr>
          <a:ln w="28575" cap="rnd">
            <a:solidFill>
              <a:srgbClr val="FF7C80"/>
            </a:solidFill>
            <a:round/>
          </a:ln>
          <a:effectLst/>
        </c:spPr>
        <c:marker>
          <c:symbol val="circle"/>
          <c:size val="5"/>
          <c:spPr>
            <a:solidFill>
              <a:srgbClr val="C00000"/>
            </a:solidFill>
            <a:ln w="9525">
              <a:solidFill>
                <a:srgbClr val="FF7C80"/>
              </a:solidFill>
            </a:ln>
            <a:effectLst/>
          </c:spPr>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ext>
          </c:extLst>
        </c:dLbl>
      </c:pivotFmt>
      <c:pivotFmt>
        <c:idx val="2"/>
        <c:spPr>
          <a:ln w="28575" cap="rnd">
            <a:solidFill>
              <a:srgbClr val="FF7C80"/>
            </a:solidFill>
            <a:round/>
          </a:ln>
          <a:effectLst/>
        </c:spPr>
        <c:marker>
          <c:symbol val="circle"/>
          <c:size val="5"/>
          <c:spPr>
            <a:solidFill>
              <a:srgbClr val="C00000"/>
            </a:solidFill>
            <a:ln w="9525">
              <a:solidFill>
                <a:srgbClr val="FF7C80"/>
              </a:solidFill>
            </a:ln>
            <a:effectLst/>
          </c:spPr>
        </c:marker>
        <c:dLbl>
          <c:idx val="0"/>
          <c:layout>
            <c:manualLayout>
              <c:x val="-5.8462791929279348E-2"/>
              <c:y val="7.4284777895645401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28575" cap="rnd">
            <a:solidFill>
              <a:srgbClr val="FF7C80"/>
            </a:solidFill>
            <a:round/>
          </a:ln>
          <a:effectLst/>
        </c:spPr>
        <c:marker>
          <c:symbol val="circle"/>
          <c:size val="5"/>
          <c:spPr>
            <a:solidFill>
              <a:srgbClr val="C00000"/>
            </a:solidFill>
            <a:ln w="9525">
              <a:solidFill>
                <a:srgbClr val="FF7C80"/>
              </a:solidFill>
            </a:ln>
            <a:effectLst/>
          </c:spPr>
        </c:marker>
      </c:pivotFmt>
      <c:pivotFmt>
        <c:idx val="4"/>
        <c:spPr>
          <a:ln w="28575" cap="rnd">
            <a:solidFill>
              <a:srgbClr val="FF7C80"/>
            </a:solidFill>
            <a:round/>
          </a:ln>
          <a:effectLst/>
        </c:spPr>
        <c:marker>
          <c:symbol val="circle"/>
          <c:size val="5"/>
          <c:spPr>
            <a:solidFill>
              <a:srgbClr val="C00000"/>
            </a:solidFill>
            <a:ln w="9525">
              <a:solidFill>
                <a:srgbClr val="FF7C80"/>
              </a:solidFill>
            </a:ln>
            <a:effectLst/>
          </c:spPr>
        </c:marker>
        <c:dLbl>
          <c:idx val="0"/>
          <c:layout>
            <c:manualLayout>
              <c:x val="-4.3680825927801155E-2"/>
              <c:y val="8.529603148351498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rgbClr val="FF7C80"/>
            </a:solidFill>
            <a:round/>
          </a:ln>
          <a:effectLst/>
        </c:spPr>
        <c:marker>
          <c:symbol val="circle"/>
          <c:size val="5"/>
          <c:spPr>
            <a:solidFill>
              <a:srgbClr val="C00000"/>
            </a:solidFill>
            <a:ln w="9525">
              <a:solidFill>
                <a:srgbClr val="FF7C80"/>
              </a:solidFill>
            </a:ln>
            <a:effectLst/>
          </c:spPr>
        </c:marker>
      </c:pivotFmt>
      <c:pivotFmt>
        <c:idx val="6"/>
        <c:spPr>
          <a:ln w="28575" cap="rnd">
            <a:solidFill>
              <a:srgbClr val="FF7C80"/>
            </a:solidFill>
            <a:round/>
          </a:ln>
          <a:effectLst/>
        </c:spPr>
        <c:marker>
          <c:symbol val="circle"/>
          <c:size val="5"/>
          <c:spPr>
            <a:solidFill>
              <a:srgbClr val="C00000"/>
            </a:solidFill>
            <a:ln w="9525">
              <a:solidFill>
                <a:srgbClr val="FF7C80"/>
              </a:solidFill>
            </a:ln>
            <a:effectLst/>
          </c:spPr>
        </c:marker>
      </c:pivotFmt>
      <c:pivotFmt>
        <c:idx val="7"/>
        <c:spPr>
          <a:ln w="28575" cap="rnd">
            <a:solidFill>
              <a:srgbClr val="FF7C80"/>
            </a:solidFill>
            <a:round/>
          </a:ln>
          <a:effectLst/>
        </c:spPr>
        <c:marker>
          <c:symbol val="circle"/>
          <c:size val="5"/>
          <c:spPr>
            <a:solidFill>
              <a:srgbClr val="C00000"/>
            </a:solidFill>
            <a:ln w="9525">
              <a:solidFill>
                <a:srgbClr val="FF7C80"/>
              </a:solidFill>
            </a:ln>
            <a:effectLst/>
          </c:spPr>
        </c:marker>
        <c:dLbl>
          <c:idx val="0"/>
          <c:layout>
            <c:manualLayout>
              <c:x val="-5.4390185705722481E-2"/>
              <c:y val="-4.6839011570920068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28575" cap="rnd">
            <a:solidFill>
              <a:srgbClr val="FF7C80"/>
            </a:solidFill>
            <a:round/>
          </a:ln>
          <a:effectLst/>
        </c:spPr>
        <c:marker>
          <c:symbol val="circle"/>
          <c:size val="5"/>
          <c:spPr>
            <a:solidFill>
              <a:srgbClr val="C00000"/>
            </a:solidFill>
            <a:ln w="9525">
              <a:solidFill>
                <a:srgbClr val="FF7C80"/>
              </a:solidFill>
            </a:ln>
            <a:effectLst/>
          </c:spPr>
        </c:marker>
        <c:dLbl>
          <c:idx val="0"/>
          <c:layout>
            <c:manualLayout>
              <c:x val="-4.5521006104835671E-2"/>
              <c:y val="-4.133338477698527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ln w="28575" cap="rnd">
            <a:solidFill>
              <a:srgbClr val="FF7C80"/>
            </a:solidFill>
            <a:round/>
          </a:ln>
          <a:effectLst/>
        </c:spPr>
        <c:marker>
          <c:symbol val="circle"/>
          <c:size val="5"/>
          <c:spPr>
            <a:solidFill>
              <a:srgbClr val="C00000"/>
            </a:solidFill>
            <a:ln w="9525">
              <a:solidFill>
                <a:srgbClr val="FF7C80"/>
              </a:solidFill>
            </a:ln>
            <a:effectLst/>
          </c:spPr>
        </c:marker>
        <c:dLbl>
          <c:idx val="0"/>
          <c:layout>
            <c:manualLayout>
              <c:x val="-4.5521006104835567E-2"/>
              <c:y val="-4.6839011570920061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ln w="28575" cap="rnd">
            <a:solidFill>
              <a:srgbClr val="FF7C80"/>
            </a:solidFill>
            <a:round/>
          </a:ln>
          <a:effectLst/>
        </c:spPr>
        <c:marker>
          <c:symbol val="circle"/>
          <c:size val="5"/>
          <c:spPr>
            <a:solidFill>
              <a:srgbClr val="C00000"/>
            </a:solidFill>
            <a:ln w="9525">
              <a:solidFill>
                <a:srgbClr val="FF7C80"/>
              </a:solidFill>
            </a:ln>
            <a:effectLst/>
          </c:spPr>
        </c:marker>
        <c:dLbl>
          <c:idx val="0"/>
          <c:layout>
            <c:manualLayout>
              <c:x val="-9.9444221357029954E-3"/>
              <c:y val="8.529603148351498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ln w="28575" cap="rnd">
            <a:solidFill>
              <a:srgbClr val="FF7C80"/>
            </a:solidFill>
            <a:round/>
          </a:ln>
          <a:effectLst/>
        </c:spPr>
        <c:marker>
          <c:symbol val="circle"/>
          <c:size val="5"/>
          <c:spPr>
            <a:solidFill>
              <a:srgbClr val="C00000"/>
            </a:solidFill>
            <a:ln w="9525">
              <a:solidFill>
                <a:srgbClr val="FF7C80"/>
              </a:solidFill>
            </a:ln>
            <a:effectLst/>
          </c:spPr>
        </c:marker>
      </c:pivotFmt>
      <c:pivotFmt>
        <c:idx val="12"/>
        <c:spPr>
          <a:ln w="28575" cap="rnd">
            <a:solidFill>
              <a:srgbClr val="FF7C80"/>
            </a:solidFill>
            <a:round/>
          </a:ln>
          <a:effectLst/>
        </c:spPr>
        <c:marker>
          <c:symbol val="circle"/>
          <c:size val="5"/>
          <c:spPr>
            <a:solidFill>
              <a:srgbClr val="C00000"/>
            </a:solidFill>
            <a:ln w="9525">
              <a:solidFill>
                <a:srgbClr val="FF7C80"/>
              </a:solidFill>
            </a:ln>
            <a:effectLst/>
          </c:spPr>
        </c:marker>
        <c:dLbl>
          <c:idx val="0"/>
          <c:layout>
            <c:manualLayout>
              <c:x val="-4.3680825927801155E-2"/>
              <c:y val="0.10181291186531936"/>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3"/>
        <c:dLbl>
          <c:idx val="0"/>
          <c:layout>
            <c:manualLayout>
              <c:x val="-3.6651826503948756E-2"/>
              <c:y val="-4.133338477698527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4"/>
        <c:dLbl>
          <c:idx val="0"/>
          <c:layout>
            <c:manualLayout>
              <c:x val="-4.5521006104835567E-2"/>
              <c:y val="-4.133338477698527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5"/>
        <c:dLbl>
          <c:idx val="0"/>
          <c:layout>
            <c:manualLayout>
              <c:x val="-5.2763238298095219E-2"/>
              <c:y val="-5.2085830554147852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0744572421405073E-2"/>
                  <c:h val="5.5491621239652733E-2"/>
                </c:manualLayout>
              </c15:layout>
            </c:ext>
          </c:extLst>
        </c:dLbl>
      </c:pivotFmt>
      <c:pivotFmt>
        <c:idx val="16"/>
        <c:dLbl>
          <c:idx val="0"/>
          <c:layout>
            <c:manualLayout>
              <c:x val="-5.7346578906018124E-2"/>
              <c:y val="-4.133338477698527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954018359295963E-2"/>
          <c:y val="7.9964123189637262E-2"/>
          <c:w val="0.87401955037310475"/>
          <c:h val="0.52896154774874049"/>
        </c:manualLayout>
      </c:layout>
      <c:lineChart>
        <c:grouping val="stacked"/>
        <c:varyColors val="0"/>
        <c:ser>
          <c:idx val="0"/>
          <c:order val="0"/>
          <c:tx>
            <c:strRef>
              <c:f>cal!$N$3</c:f>
              <c:strCache>
                <c:ptCount val="1"/>
                <c:pt idx="0">
                  <c:v>Total</c:v>
                </c:pt>
              </c:strCache>
            </c:strRef>
          </c:tx>
          <c:spPr>
            <a:ln w="28575" cap="rnd">
              <a:solidFill>
                <a:srgbClr val="FF7C80"/>
              </a:solidFill>
              <a:round/>
            </a:ln>
            <a:effectLst/>
          </c:spPr>
          <c:marker>
            <c:symbol val="circle"/>
            <c:size val="5"/>
            <c:spPr>
              <a:solidFill>
                <a:srgbClr val="C00000"/>
              </a:solidFill>
              <a:ln w="9525">
                <a:solidFill>
                  <a:srgbClr val="FF7C80"/>
                </a:solidFill>
              </a:ln>
              <a:effectLst/>
            </c:spPr>
          </c:marker>
          <c:dPt>
            <c:idx val="0"/>
            <c:marker>
              <c:symbol val="circle"/>
              <c:size val="5"/>
              <c:spPr>
                <a:solidFill>
                  <a:srgbClr val="C00000"/>
                </a:solidFill>
                <a:ln w="9525">
                  <a:solidFill>
                    <a:srgbClr val="FF7C80"/>
                  </a:solidFill>
                </a:ln>
                <a:effectLst/>
              </c:spPr>
            </c:marker>
            <c:bubble3D val="0"/>
            <c:spPr>
              <a:ln w="28575" cap="rnd">
                <a:solidFill>
                  <a:srgbClr val="FF7C80"/>
                </a:solidFill>
                <a:round/>
              </a:ln>
              <a:effectLst/>
            </c:spPr>
          </c:dPt>
          <c:dPt>
            <c:idx val="1"/>
            <c:marker>
              <c:symbol val="circle"/>
              <c:size val="5"/>
              <c:spPr>
                <a:solidFill>
                  <a:srgbClr val="C00000"/>
                </a:solidFill>
                <a:ln w="9525">
                  <a:solidFill>
                    <a:srgbClr val="FF7C80"/>
                  </a:solidFill>
                </a:ln>
                <a:effectLst/>
              </c:spPr>
            </c:marker>
            <c:bubble3D val="0"/>
            <c:spPr>
              <a:ln w="28575" cap="rnd">
                <a:solidFill>
                  <a:srgbClr val="FF7C80"/>
                </a:solidFill>
                <a:round/>
              </a:ln>
              <a:effectLst/>
            </c:spPr>
          </c:dPt>
          <c:dPt>
            <c:idx val="2"/>
            <c:marker>
              <c:symbol val="circle"/>
              <c:size val="5"/>
              <c:spPr>
                <a:solidFill>
                  <a:srgbClr val="C00000"/>
                </a:solidFill>
                <a:ln w="9525">
                  <a:solidFill>
                    <a:srgbClr val="FF7C80"/>
                  </a:solidFill>
                </a:ln>
                <a:effectLst/>
              </c:spPr>
            </c:marker>
            <c:bubble3D val="0"/>
            <c:spPr>
              <a:ln w="28575" cap="rnd">
                <a:solidFill>
                  <a:srgbClr val="FF7C80"/>
                </a:solidFill>
                <a:round/>
              </a:ln>
              <a:effectLst/>
            </c:spPr>
          </c:dPt>
          <c:dPt>
            <c:idx val="3"/>
            <c:marker>
              <c:symbol val="circle"/>
              <c:size val="5"/>
              <c:spPr>
                <a:solidFill>
                  <a:srgbClr val="C00000"/>
                </a:solidFill>
                <a:ln w="9525">
                  <a:solidFill>
                    <a:srgbClr val="FF7C80"/>
                  </a:solidFill>
                </a:ln>
                <a:effectLst/>
              </c:spPr>
            </c:marker>
            <c:bubble3D val="0"/>
            <c:spPr>
              <a:ln w="28575" cap="rnd">
                <a:solidFill>
                  <a:srgbClr val="FF7C80"/>
                </a:solidFill>
                <a:round/>
              </a:ln>
              <a:effectLst/>
            </c:spPr>
          </c:dPt>
          <c:dLbls>
            <c:dLbl>
              <c:idx val="0"/>
              <c:layout>
                <c:manualLayout>
                  <c:x val="-4.5521006104835567E-2"/>
                  <c:y val="-4.683901157092006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4.5521006104835671E-2"/>
                  <c:y val="-4.133338477698527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9.9444221357029954E-3"/>
                  <c:y val="8.529603148351498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cal!$M$4:$M$9</c:f>
              <c:multiLvlStrCache>
                <c:ptCount val="4"/>
                <c:lvl>
                  <c:pt idx="0">
                    <c:v>Accessories</c:v>
                  </c:pt>
                  <c:pt idx="1">
                    <c:v>Copiers</c:v>
                  </c:pt>
                  <c:pt idx="2">
                    <c:v>Machines</c:v>
                  </c:pt>
                  <c:pt idx="3">
                    <c:v>Phones</c:v>
                  </c:pt>
                </c:lvl>
                <c:lvl>
                  <c:pt idx="0">
                    <c:v>Technology</c:v>
                  </c:pt>
                </c:lvl>
              </c:multiLvlStrCache>
            </c:multiLvlStrRef>
          </c:cat>
          <c:val>
            <c:numRef>
              <c:f>cal!$N$4:$N$9</c:f>
              <c:numCache>
                <c:formatCode>[$$-409]#,##0.00</c:formatCode>
                <c:ptCount val="4"/>
                <c:pt idx="0">
                  <c:v>-3.0939999999999999</c:v>
                </c:pt>
                <c:pt idx="1">
                  <c:v>0</c:v>
                </c:pt>
                <c:pt idx="2">
                  <c:v>-938.28</c:v>
                </c:pt>
                <c:pt idx="3">
                  <c:v>-27.306199999999997</c:v>
                </c:pt>
              </c:numCache>
            </c:numRef>
          </c:val>
          <c:smooth val="0"/>
        </c:ser>
        <c:dLbls>
          <c:showLegendKey val="0"/>
          <c:showVal val="0"/>
          <c:showCatName val="0"/>
          <c:showSerName val="0"/>
          <c:showPercent val="0"/>
          <c:showBubbleSize val="0"/>
        </c:dLbls>
        <c:marker val="1"/>
        <c:smooth val="0"/>
        <c:axId val="1432689984"/>
        <c:axId val="1432693248"/>
      </c:lineChart>
      <c:catAx>
        <c:axId val="14326899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693248"/>
        <c:crosses val="autoZero"/>
        <c:auto val="1"/>
        <c:lblAlgn val="ctr"/>
        <c:lblOffset val="0"/>
        <c:noMultiLvlLbl val="0"/>
      </c:catAx>
      <c:valAx>
        <c:axId val="1432693248"/>
        <c:scaling>
          <c:orientation val="minMax"/>
          <c:max val="100"/>
          <c:min val="-38000"/>
        </c:scaling>
        <c:delete val="0"/>
        <c:axPos val="l"/>
        <c:majorGridlines>
          <c:spPr>
            <a:ln w="9525" cap="flat" cmpd="sng" algn="ctr">
              <a:no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689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[Dashboard1proj.xlsx]cal!YEARSSALES</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marker>
          <c:symbol val="none"/>
        </c:marker>
      </c:pivotFmt>
      <c:pivotFmt>
        <c:idx val="6"/>
        <c:spPr>
          <a:solidFill>
            <a:schemeClr val="accent1">
              <a:lumMod val="50000"/>
            </a:schemeClr>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cal!$Q$30:$Q$31</c:f>
              <c:strCache>
                <c:ptCount val="1"/>
                <c:pt idx="0">
                  <c:v>2025</c:v>
                </c:pt>
              </c:strCache>
            </c:strRef>
          </c:tx>
          <c:spPr>
            <a:solidFill>
              <a:schemeClr val="accent1">
                <a:lumMod val="60000"/>
                <a:lumOff val="40000"/>
              </a:schemeClr>
            </a:solidFill>
            <a:ln>
              <a:noFill/>
            </a:ln>
            <a:effectLst/>
          </c:spPr>
          <c:invertIfNegative val="0"/>
          <c:cat>
            <c:strRef>
              <c:f>cal!$P$32:$P$43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cal!$Q$32:$Q$43</c:f>
              <c:numCache>
                <c:formatCode>General</c:formatCode>
                <c:ptCount val="12"/>
                <c:pt idx="0">
                  <c:v>2059.7460000000001</c:v>
                </c:pt>
                <c:pt idx="1">
                  <c:v>43.176000000000002</c:v>
                </c:pt>
                <c:pt idx="2">
                  <c:v>2551.7759999999998</c:v>
                </c:pt>
                <c:pt idx="3">
                  <c:v>964.99199999999996</c:v>
                </c:pt>
                <c:pt idx="4">
                  <c:v>139.626</c:v>
                </c:pt>
                <c:pt idx="5">
                  <c:v>1206.9040000000002</c:v>
                </c:pt>
                <c:pt idx="6">
                  <c:v>2993.837</c:v>
                </c:pt>
                <c:pt idx="7">
                  <c:v>4039.08</c:v>
                </c:pt>
                <c:pt idx="8">
                  <c:v>1377.4580000000001</c:v>
                </c:pt>
                <c:pt idx="9">
                  <c:v>5703.5350000000008</c:v>
                </c:pt>
                <c:pt idx="10">
                  <c:v>326.17399999999998</c:v>
                </c:pt>
                <c:pt idx="11">
                  <c:v>406.56</c:v>
                </c:pt>
              </c:numCache>
            </c:numRef>
          </c:val>
        </c:ser>
        <c:ser>
          <c:idx val="1"/>
          <c:order val="1"/>
          <c:tx>
            <c:strRef>
              <c:f>cal!$R$30:$R$31</c:f>
              <c:strCache>
                <c:ptCount val="1"/>
                <c:pt idx="0">
                  <c:v>2026</c:v>
                </c:pt>
              </c:strCache>
            </c:strRef>
          </c:tx>
          <c:spPr>
            <a:solidFill>
              <a:schemeClr val="accent1">
                <a:lumMod val="50000"/>
              </a:schemeClr>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2"/>
                </a:solidFill>
                <a:prstDash val="sysDot"/>
              </a:ln>
              <a:effectLst/>
            </c:spPr>
            <c:trendlineType val="movingAvg"/>
            <c:period val="2"/>
            <c:dispRSqr val="0"/>
            <c:dispEq val="0"/>
          </c:trendline>
          <c:cat>
            <c:strRef>
              <c:f>cal!$P$32:$P$43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cal!$R$32:$R$43</c:f>
              <c:numCache>
                <c:formatCode>General</c:formatCode>
                <c:ptCount val="12"/>
                <c:pt idx="0">
                  <c:v>1061.1120000000001</c:v>
                </c:pt>
                <c:pt idx="1">
                  <c:v>4229.2359999999999</c:v>
                </c:pt>
                <c:pt idx="2">
                  <c:v>418.91199999999998</c:v>
                </c:pt>
                <c:pt idx="3">
                  <c:v>945.46400000000006</c:v>
                </c:pt>
                <c:pt idx="4">
                  <c:v>2501.9179999999997</c:v>
                </c:pt>
                <c:pt idx="5">
                  <c:v>3568.6419999999998</c:v>
                </c:pt>
                <c:pt idx="6">
                  <c:v>1034.9059999999999</c:v>
                </c:pt>
                <c:pt idx="7">
                  <c:v>4255.8240000000005</c:v>
                </c:pt>
                <c:pt idx="8">
                  <c:v>2811.1419999999998</c:v>
                </c:pt>
                <c:pt idx="9">
                  <c:v>6483.7380000000003</c:v>
                </c:pt>
                <c:pt idx="10">
                  <c:v>3622.1200000000003</c:v>
                </c:pt>
                <c:pt idx="11">
                  <c:v>612.89599999999996</c:v>
                </c:pt>
              </c:numCache>
            </c:numRef>
          </c:val>
        </c:ser>
        <c:dLbls>
          <c:showLegendKey val="0"/>
          <c:showVal val="0"/>
          <c:showCatName val="0"/>
          <c:showSerName val="0"/>
          <c:showPercent val="0"/>
          <c:showBubbleSize val="0"/>
        </c:dLbls>
        <c:gapWidth val="128"/>
        <c:axId val="1855128800"/>
        <c:axId val="1855132608"/>
      </c:barChart>
      <c:catAx>
        <c:axId val="185512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32608"/>
        <c:crosses val="autoZero"/>
        <c:auto val="1"/>
        <c:lblAlgn val="ctr"/>
        <c:lblOffset val="100"/>
        <c:noMultiLvlLbl val="0"/>
      </c:catAx>
      <c:valAx>
        <c:axId val="185513260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2880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12886</xdr:colOff>
      <xdr:row>38</xdr:row>
      <xdr:rowOff>143996</xdr:rowOff>
    </xdr:from>
    <xdr:to>
      <xdr:col>12</xdr:col>
      <xdr:colOff>1035983</xdr:colOff>
      <xdr:row>51</xdr:row>
      <xdr:rowOff>1121</xdr:rowOff>
    </xdr:to>
    <xdr:graphicFrame macro="">
      <xdr:nvGraphicFramePr>
        <xdr:cNvPr id="2"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25213</xdr:colOff>
      <xdr:row>11</xdr:row>
      <xdr:rowOff>31091</xdr:rowOff>
    </xdr:from>
    <xdr:to>
      <xdr:col>21</xdr:col>
      <xdr:colOff>22970</xdr:colOff>
      <xdr:row>26</xdr:row>
      <xdr:rowOff>79560</xdr:rowOff>
    </xdr:to>
    <xdr:graphicFrame macro="">
      <xdr:nvGraphicFramePr>
        <xdr:cNvPr id="4"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9</xdr:row>
      <xdr:rowOff>57150</xdr:rowOff>
    </xdr:from>
    <xdr:to>
      <xdr:col>6</xdr:col>
      <xdr:colOff>647701</xdr:colOff>
      <xdr:row>25</xdr:row>
      <xdr:rowOff>9526</xdr:rowOff>
    </xdr:to>
    <xdr:graphicFrame macro="">
      <xdr:nvGraphicFramePr>
        <xdr:cNvPr id="2" name="T10 CSal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85724</xdr:colOff>
      <xdr:row>9</xdr:row>
      <xdr:rowOff>57149</xdr:rowOff>
    </xdr:from>
    <xdr:to>
      <xdr:col>19</xdr:col>
      <xdr:colOff>552449</xdr:colOff>
      <xdr:row>25</xdr:row>
      <xdr:rowOff>9524</xdr:rowOff>
    </xdr:to>
    <xdr:graphicFrame macro="">
      <xdr:nvGraphicFramePr>
        <xdr:cNvPr id="3" name="Cat Ssu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752475</xdr:colOff>
      <xdr:row>25</xdr:row>
      <xdr:rowOff>84044</xdr:rowOff>
    </xdr:from>
    <xdr:to>
      <xdr:col>19</xdr:col>
      <xdr:colOff>571500</xdr:colOff>
      <xdr:row>37</xdr:row>
      <xdr:rowOff>104775</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247650</xdr:colOff>
      <xdr:row>0</xdr:row>
      <xdr:rowOff>19050</xdr:rowOff>
    </xdr:from>
    <xdr:ext cx="15182850" cy="476250"/>
    <xdr:sp macro="" textlink="">
      <xdr:nvSpPr>
        <xdr:cNvPr id="6" name="Rectangle 5"/>
        <xdr:cNvSpPr/>
      </xdr:nvSpPr>
      <xdr:spPr>
        <a:xfrm>
          <a:off x="247650" y="19050"/>
          <a:ext cx="15182850" cy="476250"/>
        </a:xfrm>
        <a:prstGeom prst="rect">
          <a:avLst/>
        </a:prstGeom>
        <a:solidFill>
          <a:schemeClr val="accent5">
            <a:lumMod val="50000"/>
          </a:schemeClr>
        </a:solidFill>
      </xdr:spPr>
      <xdr:txBody>
        <a:bodyPr wrap="none" lIns="91440" tIns="45720" rIns="91440" bIns="45720">
          <a:noAutofit/>
        </a:bodyPr>
        <a:lstStyle/>
        <a:p>
          <a:pPr algn="ctr"/>
          <a:r>
            <a:rPr lang="en-US" sz="2800" b="1" cap="none" spc="50" baseline="0">
              <a:ln w="0"/>
              <a:solidFill>
                <a:schemeClr val="bg2"/>
              </a:solidFill>
              <a:effectLst>
                <a:innerShdw blurRad="63500" dist="50800" dir="13500000">
                  <a:srgbClr val="000000">
                    <a:alpha val="50000"/>
                  </a:srgbClr>
                </a:innerShdw>
              </a:effectLst>
            </a:rPr>
            <a:t>DASHBOARD FOR E-COMMERCE PRODUCT SALES OF 2025-2026</a:t>
          </a:r>
          <a:endParaRPr lang="en-GB" sz="2800" b="1" cap="none" spc="50">
            <a:ln w="0"/>
            <a:solidFill>
              <a:schemeClr val="bg2"/>
            </a:solidFill>
            <a:effectLst>
              <a:innerShdw blurRad="63500" dist="50800" dir="13500000">
                <a:srgbClr val="000000">
                  <a:alpha val="50000"/>
                </a:srgbClr>
              </a:innerShdw>
            </a:effectLst>
          </a:endParaRPr>
        </a:p>
      </xdr:txBody>
    </xdr:sp>
    <xdr:clientData/>
  </xdr:oneCellAnchor>
  <xdr:twoCellAnchor>
    <xdr:from>
      <xdr:col>0</xdr:col>
      <xdr:colOff>200025</xdr:colOff>
      <xdr:row>2</xdr:row>
      <xdr:rowOff>171450</xdr:rowOff>
    </xdr:from>
    <xdr:to>
      <xdr:col>19</xdr:col>
      <xdr:colOff>592275</xdr:colOff>
      <xdr:row>2</xdr:row>
      <xdr:rowOff>171450</xdr:rowOff>
    </xdr:to>
    <xdr:cxnSp macro="">
      <xdr:nvCxnSpPr>
        <xdr:cNvPr id="8" name="Straight Connector 7"/>
        <xdr:cNvCxnSpPr/>
      </xdr:nvCxnSpPr>
      <xdr:spPr>
        <a:xfrm>
          <a:off x="200025" y="552450"/>
          <a:ext cx="15165525" cy="0"/>
        </a:xfrm>
        <a:prstGeom prst="line">
          <a:avLst/>
        </a:prstGeom>
        <a:ln w="25400">
          <a:solidFill>
            <a:schemeClr val="tx1"/>
          </a:solidFill>
        </a:ln>
        <a:effectLst>
          <a:outerShdw blurRad="76200" dist="12700" dir="2700000" sy="-23000" kx="-800400" algn="bl" rotWithShape="0">
            <a:prstClr val="black">
              <a:alpha val="2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949350</xdr:colOff>
      <xdr:row>7</xdr:row>
      <xdr:rowOff>19050</xdr:rowOff>
    </xdr:from>
    <xdr:to>
      <xdr:col>11</xdr:col>
      <xdr:colOff>892200</xdr:colOff>
      <xdr:row>9</xdr:row>
      <xdr:rowOff>47625</xdr:rowOff>
    </xdr:to>
    <mc:AlternateContent xmlns:mc="http://schemas.openxmlformats.org/markup-compatibility/2006">
      <mc:Choice xmlns:a14="http://schemas.microsoft.com/office/drawing/2010/main"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92750" y="1352550"/>
              <a:ext cx="4762500" cy="409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401402</xdr:colOff>
      <xdr:row>3</xdr:row>
      <xdr:rowOff>44848</xdr:rowOff>
    </xdr:from>
    <xdr:to>
      <xdr:col>13</xdr:col>
      <xdr:colOff>156602</xdr:colOff>
      <xdr:row>6</xdr:row>
      <xdr:rowOff>49348</xdr:rowOff>
    </xdr:to>
    <xdr:sp macro="" textlink="cal!Q1">
      <xdr:nvSpPr>
        <xdr:cNvPr id="12" name="TextBox 11"/>
        <xdr:cNvSpPr txBox="1"/>
      </xdr:nvSpPr>
      <xdr:spPr>
        <a:xfrm>
          <a:off x="9688277" y="616348"/>
          <a:ext cx="1584000" cy="576000"/>
        </a:xfrm>
        <a:prstGeom prst="roundRect">
          <a:avLst/>
        </a:prstGeom>
        <a:solidFill>
          <a:schemeClr val="accent1">
            <a:lumMod val="50000"/>
          </a:schemeClr>
        </a:solidFill>
        <a:ln w="0" cmpd="sng">
          <a:solidFill>
            <a:schemeClr val="lt1">
              <a:shade val="50000"/>
            </a:schemeClr>
          </a:solidFill>
        </a:ln>
        <a:effectLst>
          <a:outerShdw blurRad="127000" dist="76200" dir="3780000" sx="94000" sy="94000" algn="ctr" rotWithShape="0">
            <a:schemeClr val="tx1">
              <a:alpha val="43000"/>
            </a:scheme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lIns="144000" tIns="0" rIns="72000" bIns="72000" rtlCol="0" anchor="b"/>
        <a:lstStyle/>
        <a:p>
          <a:pPr algn="ctr"/>
          <a:fld id="{89DAE83B-BC45-403A-960E-89099AC7248F}" type="TxLink">
            <a:rPr lang="en-US"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 $2,297,201 </a:t>
          </a:fld>
          <a:endParaRPr lang="en-GB" sz="1200" b="0" cap="none" spc="0">
            <a:ln w="0"/>
            <a:solidFill>
              <a:schemeClr val="bg1"/>
            </a:solidFill>
            <a:effectLst>
              <a:outerShdw blurRad="38100" dist="19050" dir="2700000" algn="tl" rotWithShape="0">
                <a:schemeClr val="dk1">
                  <a:alpha val="40000"/>
                </a:schemeClr>
              </a:outerShdw>
            </a:effectLst>
          </a:endParaRPr>
        </a:p>
      </xdr:txBody>
    </xdr:sp>
    <xdr:clientData/>
  </xdr:twoCellAnchor>
  <xdr:oneCellAnchor>
    <xdr:from>
      <xdr:col>11</xdr:col>
      <xdr:colOff>343947</xdr:colOff>
      <xdr:row>3</xdr:row>
      <xdr:rowOff>31248</xdr:rowOff>
    </xdr:from>
    <xdr:ext cx="1581151" cy="342786"/>
    <xdr:sp macro="" textlink="">
      <xdr:nvSpPr>
        <xdr:cNvPr id="5" name="Rectangle 4"/>
        <xdr:cNvSpPr/>
      </xdr:nvSpPr>
      <xdr:spPr>
        <a:xfrm>
          <a:off x="9630822" y="602748"/>
          <a:ext cx="1581151" cy="342786"/>
        </a:xfrm>
        <a:prstGeom prst="rect">
          <a:avLst/>
        </a:prstGeom>
        <a:noFill/>
      </xdr:spPr>
      <xdr:txBody>
        <a:bodyPr wrap="square" lIns="91440" tIns="45720" rIns="91440" bIns="45720">
          <a:spAutoFit/>
        </a:bodyPr>
        <a:lstStyle/>
        <a:p>
          <a:pPr algn="ctr"/>
          <a:r>
            <a:rPr lang="en-GB" sz="1600" b="0" cap="none" spc="0">
              <a:ln w="0"/>
              <a:solidFill>
                <a:schemeClr val="bg1"/>
              </a:solidFill>
              <a:effectLst>
                <a:outerShdw blurRad="38100" dist="19050" dir="2700000" algn="tl" rotWithShape="0">
                  <a:schemeClr val="dk1">
                    <a:alpha val="40000"/>
                  </a:schemeClr>
                </a:outerShdw>
              </a:effectLst>
            </a:rPr>
            <a:t>TOTAL SALES</a:t>
          </a:r>
        </a:p>
      </xdr:txBody>
    </xdr:sp>
    <xdr:clientData/>
  </xdr:oneCellAnchor>
  <xdr:twoCellAnchor editAs="oneCell">
    <xdr:from>
      <xdr:col>3</xdr:col>
      <xdr:colOff>289824</xdr:colOff>
      <xdr:row>3</xdr:row>
      <xdr:rowOff>44848</xdr:rowOff>
    </xdr:from>
    <xdr:to>
      <xdr:col>5</xdr:col>
      <xdr:colOff>416499</xdr:colOff>
      <xdr:row>6</xdr:row>
      <xdr:rowOff>49348</xdr:rowOff>
    </xdr:to>
    <xdr:sp macro="" textlink="cal!Q3">
      <xdr:nvSpPr>
        <xdr:cNvPr id="7" name="TextBox 6"/>
        <xdr:cNvSpPr txBox="1"/>
      </xdr:nvSpPr>
      <xdr:spPr>
        <a:xfrm>
          <a:off x="2471049" y="616348"/>
          <a:ext cx="1584000" cy="576000"/>
        </a:xfrm>
        <a:prstGeom prst="roundRect">
          <a:avLst/>
        </a:prstGeom>
        <a:solidFill>
          <a:schemeClr val="accent1">
            <a:lumMod val="50000"/>
          </a:schemeClr>
        </a:solidFill>
        <a:ln w="0" cmpd="sng">
          <a:solidFill>
            <a:schemeClr val="lt1">
              <a:shade val="50000"/>
            </a:schemeClr>
          </a:solidFill>
        </a:ln>
        <a:effectLst>
          <a:outerShdw blurRad="127000" dist="76200" dir="3780000" sx="94000" sy="94000" algn="ctr" rotWithShape="0">
            <a:schemeClr val="tx1">
              <a:alpha val="43000"/>
            </a:scheme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lIns="144000" tIns="0" rIns="72000" bIns="72000" rtlCol="0" anchor="b"/>
        <a:lstStyle/>
        <a:p>
          <a:pPr marL="0" indent="0" algn="ctr"/>
          <a:fld id="{968E5634-1A33-4265-86AD-3A215B4AEA27}" type="TxLink">
            <a:rPr lang="en-US"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 $-156,131 </a:t>
          </a:fld>
          <a:endParaRPr lang="en-GB"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oneCellAnchor>
    <xdr:from>
      <xdr:col>3</xdr:col>
      <xdr:colOff>568249</xdr:colOff>
      <xdr:row>3</xdr:row>
      <xdr:rowOff>31248</xdr:rowOff>
    </xdr:from>
    <xdr:ext cx="1077702" cy="342786"/>
    <xdr:sp macro="" textlink="">
      <xdr:nvSpPr>
        <xdr:cNvPr id="9" name="Rectangle 8"/>
        <xdr:cNvSpPr/>
      </xdr:nvSpPr>
      <xdr:spPr>
        <a:xfrm>
          <a:off x="2749474" y="602748"/>
          <a:ext cx="1077702" cy="342786"/>
        </a:xfrm>
        <a:prstGeom prst="rect">
          <a:avLst/>
        </a:prstGeom>
        <a:noFill/>
      </xdr:spPr>
      <xdr:txBody>
        <a:bodyPr wrap="square" lIns="91440" tIns="45720" rIns="91440" bIns="45720">
          <a:spAutoFit/>
        </a:bodyPr>
        <a:lstStyle/>
        <a:p>
          <a:pPr marL="0" indent="0" algn="ctr"/>
          <a:r>
            <a:rPr lang="en-GB" sz="1600" b="0" cap="none" spc="0">
              <a:ln w="0"/>
              <a:solidFill>
                <a:schemeClr val="bg1"/>
              </a:solidFill>
              <a:effectLst>
                <a:outerShdw blurRad="38100" dist="19050" dir="2700000" algn="tl" rotWithShape="0">
                  <a:schemeClr val="dk1">
                    <a:alpha val="40000"/>
                  </a:schemeClr>
                </a:outerShdw>
              </a:effectLst>
              <a:latin typeface="+mn-lt"/>
              <a:ea typeface="+mn-ea"/>
              <a:cs typeface="+mn-cs"/>
            </a:rPr>
            <a:t>NET LOSS</a:t>
          </a:r>
        </a:p>
      </xdr:txBody>
    </xdr:sp>
    <xdr:clientData/>
  </xdr:oneCellAnchor>
  <xdr:twoCellAnchor editAs="oneCell">
    <xdr:from>
      <xdr:col>0</xdr:col>
      <xdr:colOff>418275</xdr:colOff>
      <xdr:row>7</xdr:row>
      <xdr:rowOff>19050</xdr:rowOff>
    </xdr:from>
    <xdr:to>
      <xdr:col>6</xdr:col>
      <xdr:colOff>508051</xdr:colOff>
      <xdr:row>9</xdr:row>
      <xdr:rowOff>34050</xdr:rowOff>
    </xdr:to>
    <mc:AlternateContent xmlns:mc="http://schemas.openxmlformats.org/markup-compatibility/2006">
      <mc:Choice xmlns:a14="http://schemas.microsoft.com/office/drawing/2010/main" Requires="a14">
        <xdr:graphicFrame macro="">
          <xdr:nvGraphicFramePr>
            <xdr:cNvPr id="1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18275" y="1352550"/>
              <a:ext cx="4433176" cy="39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200024</xdr:colOff>
      <xdr:row>7</xdr:row>
      <xdr:rowOff>19050</xdr:rowOff>
    </xdr:from>
    <xdr:to>
      <xdr:col>19</xdr:col>
      <xdr:colOff>380999</xdr:colOff>
      <xdr:row>9</xdr:row>
      <xdr:rowOff>47625</xdr:rowOff>
    </xdr:to>
    <mc:AlternateContent xmlns:mc="http://schemas.openxmlformats.org/markup-compatibility/2006">
      <mc:Choice xmlns:a14="http://schemas.microsoft.com/office/drawing/2010/main" Requires="a14">
        <xdr:graphicFrame macro="">
          <xdr:nvGraphicFramePr>
            <xdr:cNvPr id="15"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372724" y="1352550"/>
              <a:ext cx="4657725" cy="409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57142</xdr:colOff>
      <xdr:row>3</xdr:row>
      <xdr:rowOff>44848</xdr:rowOff>
    </xdr:from>
    <xdr:to>
      <xdr:col>3</xdr:col>
      <xdr:colOff>69517</xdr:colOff>
      <xdr:row>6</xdr:row>
      <xdr:rowOff>49348</xdr:rowOff>
    </xdr:to>
    <xdr:sp macro="" textlink="cal!Q5">
      <xdr:nvSpPr>
        <xdr:cNvPr id="16" name="TextBox 15"/>
        <xdr:cNvSpPr txBox="1"/>
      </xdr:nvSpPr>
      <xdr:spPr>
        <a:xfrm>
          <a:off x="666742" y="616348"/>
          <a:ext cx="1584000" cy="576000"/>
        </a:xfrm>
        <a:prstGeom prst="roundRect">
          <a:avLst/>
        </a:prstGeom>
        <a:solidFill>
          <a:schemeClr val="accent1">
            <a:lumMod val="50000"/>
          </a:schemeClr>
        </a:solidFill>
        <a:ln w="0" cmpd="sng">
          <a:solidFill>
            <a:schemeClr val="lt1">
              <a:shade val="50000"/>
            </a:schemeClr>
          </a:solidFill>
        </a:ln>
        <a:effectLst>
          <a:outerShdw blurRad="127000" dist="76200" dir="3780000" sx="94000" sy="94000" algn="ctr" rotWithShape="0">
            <a:schemeClr val="tx1">
              <a:alpha val="43000"/>
            </a:scheme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lIns="144000" tIns="0" rIns="72000" bIns="72000" rtlCol="0" anchor="b"/>
        <a:lstStyle/>
        <a:p>
          <a:pPr marL="0" indent="0" algn="ctr"/>
          <a:fld id="{9F40AE23-1F1F-4F16-B8A7-DB4D5CE20F15}" type="TxLink">
            <a:rPr lang="en-US"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37873</a:t>
          </a:fld>
          <a:endParaRPr lang="en-GB"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oneCellAnchor>
    <xdr:from>
      <xdr:col>1</xdr:col>
      <xdr:colOff>47625</xdr:colOff>
      <xdr:row>3</xdr:row>
      <xdr:rowOff>59766</xdr:rowOff>
    </xdr:from>
    <xdr:ext cx="1628775" cy="285751"/>
    <xdr:sp macro="" textlink="">
      <xdr:nvSpPr>
        <xdr:cNvPr id="17" name="Rectangle 16"/>
        <xdr:cNvSpPr/>
      </xdr:nvSpPr>
      <xdr:spPr>
        <a:xfrm>
          <a:off x="657225" y="631266"/>
          <a:ext cx="1628775" cy="285751"/>
        </a:xfrm>
        <a:prstGeom prst="rect">
          <a:avLst/>
        </a:prstGeom>
        <a:noFill/>
      </xdr:spPr>
      <xdr:txBody>
        <a:bodyPr wrap="square" lIns="91440" tIns="45720" rIns="91440" bIns="45720">
          <a:noAutofit/>
        </a:bodyPr>
        <a:lstStyle/>
        <a:p>
          <a:pPr algn="ctr"/>
          <a:r>
            <a:rPr lang="en-US" sz="1400" b="0" cap="none" spc="0">
              <a:ln w="0"/>
              <a:solidFill>
                <a:schemeClr val="bg1"/>
              </a:solidFill>
              <a:effectLst>
                <a:outerShdw blurRad="38100" dist="19050" dir="2700000" algn="tl" rotWithShape="0">
                  <a:schemeClr val="dk1">
                    <a:alpha val="40000"/>
                  </a:schemeClr>
                </a:outerShdw>
              </a:effectLst>
              <a:latin typeface="+mn-lt"/>
              <a:ea typeface="+mn-ea"/>
              <a:cs typeface="+mn-cs"/>
            </a:rPr>
            <a:t>SOLD PRODUCTS</a:t>
          </a:r>
        </a:p>
      </xdr:txBody>
    </xdr:sp>
    <xdr:clientData/>
  </xdr:oneCellAnchor>
  <xdr:twoCellAnchor editAs="absolute">
    <xdr:from>
      <xdr:col>0</xdr:col>
      <xdr:colOff>200025</xdr:colOff>
      <xdr:row>6</xdr:row>
      <xdr:rowOff>171449</xdr:rowOff>
    </xdr:from>
    <xdr:to>
      <xdr:col>20</xdr:col>
      <xdr:colOff>85725</xdr:colOff>
      <xdr:row>6</xdr:row>
      <xdr:rowOff>171450</xdr:rowOff>
    </xdr:to>
    <xdr:cxnSp macro="">
      <xdr:nvCxnSpPr>
        <xdr:cNvPr id="18" name="Straight Connector 17"/>
        <xdr:cNvCxnSpPr/>
      </xdr:nvCxnSpPr>
      <xdr:spPr>
        <a:xfrm>
          <a:off x="200025" y="1314449"/>
          <a:ext cx="15144750" cy="1"/>
        </a:xfrm>
        <a:prstGeom prst="line">
          <a:avLst/>
        </a:prstGeom>
        <a:ln w="19050">
          <a:solidFill>
            <a:schemeClr val="tx1"/>
          </a:solidFill>
        </a:ln>
        <a:effectLst>
          <a:outerShdw blurRad="76200" dist="12700" dir="2700000" sy="-23000" kx="-800400" algn="bl" rotWithShape="0">
            <a:prstClr val="black">
              <a:alpha val="2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512981</xdr:colOff>
      <xdr:row>3</xdr:row>
      <xdr:rowOff>44848</xdr:rowOff>
    </xdr:from>
    <xdr:to>
      <xdr:col>7</xdr:col>
      <xdr:colOff>382481</xdr:colOff>
      <xdr:row>6</xdr:row>
      <xdr:rowOff>49348</xdr:rowOff>
    </xdr:to>
    <xdr:sp macro="" textlink="cal!Q7">
      <xdr:nvSpPr>
        <xdr:cNvPr id="11" name="TextBox 10"/>
        <xdr:cNvSpPr txBox="1"/>
      </xdr:nvSpPr>
      <xdr:spPr>
        <a:xfrm>
          <a:off x="4275356" y="616348"/>
          <a:ext cx="1584000" cy="576000"/>
        </a:xfrm>
        <a:prstGeom prst="roundRect">
          <a:avLst/>
        </a:prstGeom>
        <a:solidFill>
          <a:schemeClr val="accent1">
            <a:lumMod val="50000"/>
          </a:schemeClr>
        </a:solidFill>
        <a:ln w="0" cmpd="sng">
          <a:solidFill>
            <a:schemeClr val="lt1">
              <a:shade val="50000"/>
            </a:schemeClr>
          </a:solidFill>
        </a:ln>
        <a:effectLst>
          <a:outerShdw blurRad="127000" dist="76200" dir="3780000" sx="94000" sy="94000" algn="ctr" rotWithShape="0">
            <a:schemeClr val="tx1">
              <a:alpha val="43000"/>
            </a:scheme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lIns="144000" tIns="0" rIns="72000" bIns="72000" rtlCol="0" anchor="b"/>
        <a:lstStyle/>
        <a:p>
          <a:pPr marL="0" indent="0" algn="ctr"/>
          <a:fld id="{95DAD83B-CF27-4BEA-95AF-1B084C4A50C1}" type="TxLink">
            <a:rPr lang="en-US"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 $286,397 </a:t>
          </a:fld>
          <a:endParaRPr lang="en-GB"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editAs="oneCell">
    <xdr:from>
      <xdr:col>7</xdr:col>
      <xdr:colOff>602788</xdr:colOff>
      <xdr:row>3</xdr:row>
      <xdr:rowOff>44848</xdr:rowOff>
    </xdr:from>
    <xdr:to>
      <xdr:col>9</xdr:col>
      <xdr:colOff>510388</xdr:colOff>
      <xdr:row>6</xdr:row>
      <xdr:rowOff>49348</xdr:rowOff>
    </xdr:to>
    <xdr:sp macro="" textlink="cal!Q9">
      <xdr:nvSpPr>
        <xdr:cNvPr id="19" name="Rounded Rectangle 18"/>
        <xdr:cNvSpPr/>
      </xdr:nvSpPr>
      <xdr:spPr>
        <a:xfrm>
          <a:off x="6079663" y="616348"/>
          <a:ext cx="1584000" cy="576000"/>
        </a:xfrm>
        <a:prstGeom prst="roundRect">
          <a:avLst/>
        </a:prstGeom>
        <a:solidFill>
          <a:schemeClr val="accent1">
            <a:lumMod val="50000"/>
          </a:schemeClr>
        </a:solidFill>
        <a:ln w="0" cmpd="sng">
          <a:solidFill>
            <a:schemeClr val="lt1">
              <a:shade val="50000"/>
            </a:schemeClr>
          </a:solidFill>
        </a:ln>
        <a:effectLst>
          <a:outerShdw blurRad="127000" dist="76200" dir="3780000" sx="94000" sy="94000" algn="ctr" rotWithShape="0">
            <a:schemeClr val="tx1">
              <a:alpha val="43000"/>
            </a:scheme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lIns="144000" tIns="0" rIns="72000" bIns="72000" rtlCol="0" anchor="b"/>
        <a:lstStyle/>
        <a:p>
          <a:pPr marL="0" indent="0" algn="ctr"/>
          <a:fld id="{7A3D1279-8121-417D-81CB-C8DB76DBE569}" type="TxLink">
            <a:rPr lang="en-US"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 $1,103,046 </a:t>
          </a:fld>
          <a:endParaRPr lang="en-GB"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editAs="oneCell">
    <xdr:from>
      <xdr:col>9</xdr:col>
      <xdr:colOff>730695</xdr:colOff>
      <xdr:row>3</xdr:row>
      <xdr:rowOff>44848</xdr:rowOff>
    </xdr:from>
    <xdr:to>
      <xdr:col>11</xdr:col>
      <xdr:colOff>181095</xdr:colOff>
      <xdr:row>6</xdr:row>
      <xdr:rowOff>49348</xdr:rowOff>
    </xdr:to>
    <xdr:sp macro="" textlink="cal!Q11">
      <xdr:nvSpPr>
        <xdr:cNvPr id="20" name="TextBox 19"/>
        <xdr:cNvSpPr txBox="1"/>
      </xdr:nvSpPr>
      <xdr:spPr>
        <a:xfrm>
          <a:off x="7883970" y="616348"/>
          <a:ext cx="1584000" cy="576000"/>
        </a:xfrm>
        <a:prstGeom prst="roundRect">
          <a:avLst/>
        </a:prstGeom>
        <a:solidFill>
          <a:schemeClr val="accent1">
            <a:lumMod val="50000"/>
          </a:schemeClr>
        </a:solidFill>
        <a:ln w="0" cmpd="sng">
          <a:solidFill>
            <a:schemeClr val="lt1">
              <a:shade val="50000"/>
            </a:schemeClr>
          </a:solidFill>
        </a:ln>
        <a:effectLst>
          <a:outerShdw blurRad="127000" dist="76200" dir="3780000" sx="94000" sy="94000" algn="ctr" rotWithShape="0">
            <a:schemeClr val="tx1">
              <a:alpha val="43000"/>
            </a:scheme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lIns="144000" tIns="0" rIns="72000" bIns="72000" rtlCol="0" anchor="b"/>
        <a:lstStyle/>
        <a:p>
          <a:pPr marL="0" indent="0" algn="ctr"/>
          <a:fld id="{E4559C91-1E6D-4DA0-9FFD-DB3039EF8AF2}" type="TxLink">
            <a:rPr lang="en-US"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 $1,194,155 </a:t>
          </a:fld>
          <a:endParaRPr lang="en-US"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oneCellAnchor>
    <xdr:from>
      <xdr:col>6</xdr:col>
      <xdr:colOff>13925</xdr:colOff>
      <xdr:row>3</xdr:row>
      <xdr:rowOff>31248</xdr:rowOff>
    </xdr:from>
    <xdr:ext cx="1162882" cy="342786"/>
    <xdr:sp macro="" textlink="">
      <xdr:nvSpPr>
        <xdr:cNvPr id="21" name="Rectangle 20"/>
        <xdr:cNvSpPr/>
      </xdr:nvSpPr>
      <xdr:spPr>
        <a:xfrm>
          <a:off x="4481150" y="602748"/>
          <a:ext cx="1162882" cy="342786"/>
        </a:xfrm>
        <a:prstGeom prst="rect">
          <a:avLst/>
        </a:prstGeom>
        <a:noFill/>
      </xdr:spPr>
      <xdr:txBody>
        <a:bodyPr wrap="none" lIns="91440" tIns="45720" rIns="91440" bIns="45720">
          <a:spAutoFit/>
        </a:bodyPr>
        <a:lstStyle/>
        <a:p>
          <a:pPr algn="ctr"/>
          <a:r>
            <a:rPr lang="en-US" sz="1600" b="0" cap="none" spc="0">
              <a:ln w="0"/>
              <a:solidFill>
                <a:schemeClr val="bg1"/>
              </a:solidFill>
              <a:effectLst>
                <a:outerShdw blurRad="38100" dist="19050" dir="2700000" algn="tl" rotWithShape="0">
                  <a:schemeClr val="dk1">
                    <a:alpha val="40000"/>
                  </a:schemeClr>
                </a:outerShdw>
              </a:effectLst>
              <a:latin typeface="+mn-lt"/>
              <a:ea typeface="+mn-ea"/>
              <a:cs typeface="+mn-cs"/>
            </a:rPr>
            <a:t>NET PROFIT</a:t>
          </a:r>
        </a:p>
      </xdr:txBody>
    </xdr:sp>
    <xdr:clientData/>
  </xdr:oneCellAnchor>
  <xdr:oneCellAnchor>
    <xdr:from>
      <xdr:col>9</xdr:col>
      <xdr:colOff>796851</xdr:colOff>
      <xdr:row>3</xdr:row>
      <xdr:rowOff>31248</xdr:rowOff>
    </xdr:from>
    <xdr:ext cx="1417247" cy="342786"/>
    <xdr:sp macro="" textlink="">
      <xdr:nvSpPr>
        <xdr:cNvPr id="22" name="Rectangle 21"/>
        <xdr:cNvSpPr/>
      </xdr:nvSpPr>
      <xdr:spPr>
        <a:xfrm>
          <a:off x="7950126" y="602748"/>
          <a:ext cx="1417247" cy="342786"/>
        </a:xfrm>
        <a:prstGeom prst="rect">
          <a:avLst/>
        </a:prstGeom>
        <a:noFill/>
      </xdr:spPr>
      <xdr:txBody>
        <a:bodyPr wrap="none" lIns="91440" tIns="45720" rIns="91440" bIns="45720">
          <a:spAutoFit/>
        </a:bodyPr>
        <a:lstStyle/>
        <a:p>
          <a:pPr algn="ctr"/>
          <a:r>
            <a:rPr lang="en-US" sz="1600" b="0" cap="none" spc="0">
              <a:ln w="0"/>
              <a:solidFill>
                <a:schemeClr val="bg1"/>
              </a:solidFill>
              <a:effectLst>
                <a:outerShdw blurRad="38100" dist="19050" dir="2700000" algn="tl" rotWithShape="0">
                  <a:schemeClr val="dk1">
                    <a:alpha val="40000"/>
                  </a:schemeClr>
                </a:outerShdw>
              </a:effectLst>
              <a:latin typeface="+mn-lt"/>
              <a:ea typeface="+mn-ea"/>
              <a:cs typeface="+mn-cs"/>
            </a:rPr>
            <a:t>SALES OF 2026</a:t>
          </a:r>
        </a:p>
      </xdr:txBody>
    </xdr:sp>
    <xdr:clientData/>
  </xdr:oneCellAnchor>
  <xdr:oneCellAnchor>
    <xdr:from>
      <xdr:col>7</xdr:col>
      <xdr:colOff>649681</xdr:colOff>
      <xdr:row>3</xdr:row>
      <xdr:rowOff>31248</xdr:rowOff>
    </xdr:from>
    <xdr:ext cx="1417246" cy="342786"/>
    <xdr:sp macro="" textlink="">
      <xdr:nvSpPr>
        <xdr:cNvPr id="24" name="Rectangle 23"/>
        <xdr:cNvSpPr/>
      </xdr:nvSpPr>
      <xdr:spPr>
        <a:xfrm>
          <a:off x="6126556" y="602748"/>
          <a:ext cx="1417246" cy="342786"/>
        </a:xfrm>
        <a:prstGeom prst="rect">
          <a:avLst/>
        </a:prstGeom>
        <a:noFill/>
      </xdr:spPr>
      <xdr:txBody>
        <a:bodyPr wrap="none" lIns="91440" tIns="45720" rIns="91440" bIns="45720">
          <a:spAutoFit/>
        </a:bodyPr>
        <a:lstStyle/>
        <a:p>
          <a:pPr algn="ctr"/>
          <a:r>
            <a:rPr lang="en-US" sz="1600" b="0" cap="none" spc="0">
              <a:ln w="0"/>
              <a:solidFill>
                <a:schemeClr val="bg1"/>
              </a:solidFill>
              <a:effectLst>
                <a:outerShdw blurRad="38100" dist="19050" dir="2700000" algn="tl" rotWithShape="0">
                  <a:schemeClr val="dk1">
                    <a:alpha val="40000"/>
                  </a:schemeClr>
                </a:outerShdw>
              </a:effectLst>
              <a:latin typeface="+mn-lt"/>
              <a:ea typeface="+mn-ea"/>
              <a:cs typeface="+mn-cs"/>
            </a:rPr>
            <a:t>SALES OF 2025</a:t>
          </a:r>
        </a:p>
      </xdr:txBody>
    </xdr:sp>
    <xdr:clientData/>
  </xdr:oneCellAnchor>
  <xdr:twoCellAnchor editAs="oneCell">
    <xdr:from>
      <xdr:col>13</xdr:col>
      <xdr:colOff>376909</xdr:colOff>
      <xdr:row>3</xdr:row>
      <xdr:rowOff>44848</xdr:rowOff>
    </xdr:from>
    <xdr:to>
      <xdr:col>16</xdr:col>
      <xdr:colOff>132109</xdr:colOff>
      <xdr:row>6</xdr:row>
      <xdr:rowOff>49348</xdr:rowOff>
    </xdr:to>
    <xdr:sp macro="" textlink="cal!Q15">
      <xdr:nvSpPr>
        <xdr:cNvPr id="13" name="TextBox 12"/>
        <xdr:cNvSpPr txBox="1"/>
      </xdr:nvSpPr>
      <xdr:spPr>
        <a:xfrm>
          <a:off x="11492584" y="616348"/>
          <a:ext cx="1584000" cy="576000"/>
        </a:xfrm>
        <a:prstGeom prst="roundRect">
          <a:avLst/>
        </a:prstGeom>
        <a:solidFill>
          <a:schemeClr val="accent1">
            <a:lumMod val="50000"/>
          </a:schemeClr>
        </a:solidFill>
        <a:ln w="0" cmpd="sng">
          <a:solidFill>
            <a:schemeClr val="lt1">
              <a:shade val="50000"/>
            </a:schemeClr>
          </a:solidFill>
        </a:ln>
        <a:effectLst>
          <a:outerShdw blurRad="127000" dist="76200" dir="3780000" sx="94000" sy="94000" algn="ctr" rotWithShape="0">
            <a:schemeClr val="tx1">
              <a:alpha val="43000"/>
            </a:scheme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lIns="144000" tIns="0" rIns="72000" bIns="72000" rtlCol="0" anchor="b"/>
        <a:lstStyle/>
        <a:p>
          <a:pPr marL="0" indent="0" algn="ctr"/>
          <a:fld id="{97C28E02-533A-471A-8CA6-6DB788DE9030}" type="TxLink">
            <a:rPr lang="en-US"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8%</a:t>
          </a:fld>
          <a:endParaRPr lang="en-GB"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oneCellAnchor>
    <xdr:from>
      <xdr:col>13</xdr:col>
      <xdr:colOff>407372</xdr:colOff>
      <xdr:row>3</xdr:row>
      <xdr:rowOff>46893</xdr:rowOff>
    </xdr:from>
    <xdr:ext cx="1544012" cy="311496"/>
    <xdr:sp macro="" textlink="">
      <xdr:nvSpPr>
        <xdr:cNvPr id="23" name="Rectangle 22"/>
        <xdr:cNvSpPr/>
      </xdr:nvSpPr>
      <xdr:spPr>
        <a:xfrm>
          <a:off x="11523047" y="618393"/>
          <a:ext cx="1544012" cy="311496"/>
        </a:xfrm>
        <a:prstGeom prst="rect">
          <a:avLst/>
        </a:prstGeom>
        <a:noFill/>
      </xdr:spPr>
      <xdr:txBody>
        <a:bodyPr wrap="none" lIns="91440" tIns="45720" rIns="91440" bIns="45720">
          <a:spAutoFit/>
        </a:bodyPr>
        <a:lstStyle/>
        <a:p>
          <a:pPr algn="ctr"/>
          <a:r>
            <a:rPr lang="en-US" sz="1400" b="0" cap="none" spc="0">
              <a:ln w="0"/>
              <a:solidFill>
                <a:schemeClr val="bg1"/>
              </a:solidFill>
              <a:effectLst>
                <a:outerShdw blurRad="38100" dist="19050" dir="2700000" algn="tl" rotWithShape="0">
                  <a:schemeClr val="dk1">
                    <a:alpha val="40000"/>
                  </a:schemeClr>
                </a:outerShdw>
              </a:effectLst>
              <a:latin typeface="+mn-lt"/>
              <a:ea typeface="+mn-ea"/>
              <a:cs typeface="+mn-cs"/>
            </a:rPr>
            <a:t>ANNUAL GROWTH</a:t>
          </a:r>
        </a:p>
      </xdr:txBody>
    </xdr:sp>
    <xdr:clientData/>
  </xdr:oneCellAnchor>
  <xdr:twoCellAnchor editAs="oneCell">
    <xdr:from>
      <xdr:col>16</xdr:col>
      <xdr:colOff>352417</xdr:colOff>
      <xdr:row>3</xdr:row>
      <xdr:rowOff>44848</xdr:rowOff>
    </xdr:from>
    <xdr:to>
      <xdr:col>19</xdr:col>
      <xdr:colOff>107617</xdr:colOff>
      <xdr:row>6</xdr:row>
      <xdr:rowOff>49348</xdr:rowOff>
    </xdr:to>
    <xdr:sp macro="" textlink="cal!Q17">
      <xdr:nvSpPr>
        <xdr:cNvPr id="25" name="Rounded Rectangle 24"/>
        <xdr:cNvSpPr/>
      </xdr:nvSpPr>
      <xdr:spPr>
        <a:xfrm>
          <a:off x="13296892" y="616348"/>
          <a:ext cx="1584000" cy="576000"/>
        </a:xfrm>
        <a:prstGeom prst="roundRect">
          <a:avLst/>
        </a:prstGeom>
        <a:solidFill>
          <a:schemeClr val="accent1">
            <a:lumMod val="50000"/>
          </a:schemeClr>
        </a:solidFill>
        <a:ln w="0" cmpd="sng">
          <a:solidFill>
            <a:schemeClr val="lt1">
              <a:shade val="50000"/>
            </a:schemeClr>
          </a:solidFill>
        </a:ln>
        <a:effectLst>
          <a:outerShdw blurRad="127000" dist="76200" dir="3780000" sx="94000" sy="94000" algn="ctr" rotWithShape="0">
            <a:schemeClr val="tx1">
              <a:alpha val="43000"/>
            </a:schemeClr>
          </a:outerShdw>
        </a:effectLst>
      </xdr:spPr>
      <xdr:style>
        <a:lnRef idx="0">
          <a:scrgbClr r="0" g="0" b="0"/>
        </a:lnRef>
        <a:fillRef idx="0">
          <a:scrgbClr r="0" g="0" b="0"/>
        </a:fillRef>
        <a:effectRef idx="0">
          <a:scrgbClr r="0" g="0" b="0"/>
        </a:effectRef>
        <a:fontRef idx="minor">
          <a:schemeClr val="dk1"/>
        </a:fontRef>
      </xdr:style>
      <xdr:txBody>
        <a:bodyPr vertOverflow="overflow" horzOverflow="overflow" wrap="square" lIns="144000" tIns="0" rIns="72000" bIns="72000" rtlCol="0" anchor="b"/>
        <a:lstStyle/>
        <a:p>
          <a:pPr marL="0" indent="0" algn="ctr"/>
          <a:fld id="{46D49F7F-F898-4677-9785-DEAB6CA994D9}" type="TxLink">
            <a:rPr lang="en-US"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▲18%</a:t>
          </a:fld>
          <a:endParaRPr lang="en-US" sz="12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oneCellAnchor>
    <xdr:from>
      <xdr:col>16</xdr:col>
      <xdr:colOff>319356</xdr:colOff>
      <xdr:row>3</xdr:row>
      <xdr:rowOff>46893</xdr:rowOff>
    </xdr:from>
    <xdr:ext cx="1685398" cy="311496"/>
    <xdr:sp macro="" textlink="">
      <xdr:nvSpPr>
        <xdr:cNvPr id="26" name="Rectangle 25"/>
        <xdr:cNvSpPr/>
      </xdr:nvSpPr>
      <xdr:spPr>
        <a:xfrm>
          <a:off x="13263831" y="618393"/>
          <a:ext cx="1685398" cy="311496"/>
        </a:xfrm>
        <a:prstGeom prst="rect">
          <a:avLst/>
        </a:prstGeom>
        <a:noFill/>
      </xdr:spPr>
      <xdr:txBody>
        <a:bodyPr wrap="none" lIns="91440" tIns="45720" rIns="91440" bIns="45720">
          <a:spAutoFit/>
        </a:bodyPr>
        <a:lstStyle/>
        <a:p>
          <a:pPr algn="ctr"/>
          <a:r>
            <a:rPr lang="en-US" sz="1400" b="0" cap="none" spc="0">
              <a:ln w="0"/>
              <a:solidFill>
                <a:schemeClr val="bg1"/>
              </a:solidFill>
              <a:effectLst>
                <a:outerShdw blurRad="38100" dist="19050" dir="2700000" algn="tl" rotWithShape="0">
                  <a:schemeClr val="dk1">
                    <a:alpha val="40000"/>
                  </a:schemeClr>
                </a:outerShdw>
              </a:effectLst>
              <a:latin typeface="+mn-lt"/>
              <a:ea typeface="+mn-ea"/>
              <a:cs typeface="+mn-cs"/>
            </a:rPr>
            <a:t>MILESTONE OF 2027</a:t>
          </a:r>
        </a:p>
      </xdr:txBody>
    </xdr:sp>
    <xdr:clientData/>
  </xdr:oneCellAnchor>
  <xdr:twoCellAnchor>
    <xdr:from>
      <xdr:col>6</xdr:col>
      <xdr:colOff>681038</xdr:colOff>
      <xdr:row>9</xdr:row>
      <xdr:rowOff>57150</xdr:rowOff>
    </xdr:from>
    <xdr:to>
      <xdr:col>12</xdr:col>
      <xdr:colOff>52388</xdr:colOff>
      <xdr:row>25</xdr:row>
      <xdr:rowOff>14288</xdr:rowOff>
    </xdr:to>
    <xdr:graphicFrame macro="">
      <xdr:nvGraphicFramePr>
        <xdr:cNvPr id="27" name="YEAR SAL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200024</xdr:colOff>
      <xdr:row>25</xdr:row>
      <xdr:rowOff>19050</xdr:rowOff>
    </xdr:from>
    <xdr:to>
      <xdr:col>19</xdr:col>
      <xdr:colOff>590550</xdr:colOff>
      <xdr:row>25</xdr:row>
      <xdr:rowOff>28575</xdr:rowOff>
    </xdr:to>
    <xdr:cxnSp macro="">
      <xdr:nvCxnSpPr>
        <xdr:cNvPr id="28" name="Straight Connector 27"/>
        <xdr:cNvCxnSpPr/>
      </xdr:nvCxnSpPr>
      <xdr:spPr>
        <a:xfrm flipV="1">
          <a:off x="200024" y="4781550"/>
          <a:ext cx="15163801" cy="9525"/>
        </a:xfrm>
        <a:prstGeom prst="line">
          <a:avLst/>
        </a:prstGeom>
        <a:ln w="12700">
          <a:solidFill>
            <a:schemeClr val="tx1"/>
          </a:solidFill>
        </a:ln>
        <a:effectLst>
          <a:outerShdw blurRad="76200" dist="12700" dir="2700000" sy="-23000" kx="-800400" algn="bl" rotWithShape="0">
            <a:prstClr val="black">
              <a:alpha val="2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597572</xdr:colOff>
      <xdr:row>25</xdr:row>
      <xdr:rowOff>88398</xdr:rowOff>
    </xdr:from>
    <xdr:ext cx="1319464" cy="342786"/>
    <xdr:sp macro="" textlink="">
      <xdr:nvSpPr>
        <xdr:cNvPr id="34" name="Rectangle 33"/>
        <xdr:cNvSpPr/>
      </xdr:nvSpPr>
      <xdr:spPr>
        <a:xfrm>
          <a:off x="6922172" y="4850898"/>
          <a:ext cx="1319464"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KEY INSIGHTS</a:t>
          </a:r>
        </a:p>
      </xdr:txBody>
    </xdr:sp>
    <xdr:clientData/>
  </xdr:oneCellAnchor>
  <xdr:twoCellAnchor>
    <xdr:from>
      <xdr:col>6</xdr:col>
      <xdr:colOff>295276</xdr:colOff>
      <xdr:row>27</xdr:row>
      <xdr:rowOff>28575</xdr:rowOff>
    </xdr:from>
    <xdr:to>
      <xdr:col>12</xdr:col>
      <xdr:colOff>542926</xdr:colOff>
      <xdr:row>36</xdr:row>
      <xdr:rowOff>152401</xdr:rowOff>
    </xdr:to>
    <xdr:sp macro="" textlink="">
      <xdr:nvSpPr>
        <xdr:cNvPr id="35" name="TextBox 34"/>
        <xdr:cNvSpPr txBox="1"/>
      </xdr:nvSpPr>
      <xdr:spPr>
        <a:xfrm>
          <a:off x="4638676" y="5172075"/>
          <a:ext cx="6076950" cy="183832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Arial" panose="020B0604020202020204" pitchFamily="34" charset="0"/>
              <a:cs typeface="Arial" panose="020B0604020202020204" pitchFamily="34" charset="0"/>
            </a:rPr>
            <a:t>▪</a:t>
          </a:r>
          <a:r>
            <a:rPr lang="en-GB" sz="1200"/>
            <a:t>Technology contributes </a:t>
          </a:r>
          <a:r>
            <a:rPr lang="en-GB" sz="1200" b="1"/>
            <a:t>45%</a:t>
          </a:r>
          <a:r>
            <a:rPr lang="en-GB" sz="1200"/>
            <a:t> of revenue.</a:t>
          </a:r>
          <a:endParaRPr lang="en-GB" sz="1200">
            <a:latin typeface="Arial" panose="020B0604020202020204" pitchFamily="34" charset="0"/>
            <a:cs typeface="Arial" panose="020B0604020202020204" pitchFamily="34" charset="0"/>
          </a:endParaRPr>
        </a:p>
        <a:p>
          <a:r>
            <a:rPr lang="en-GB" sz="1200">
              <a:latin typeface="Arial" panose="020B0604020202020204" pitchFamily="34" charset="0"/>
              <a:cs typeface="Arial" panose="020B0604020202020204" pitchFamily="34" charset="0"/>
            </a:rPr>
            <a:t>▪</a:t>
          </a:r>
          <a:r>
            <a:rPr lang="en-GB" sz="1200">
              <a:solidFill>
                <a:schemeClr val="dk1"/>
              </a:solidFill>
              <a:effectLst/>
              <a:latin typeface="+mn-lt"/>
              <a:ea typeface="+mn-ea"/>
              <a:cs typeface="+mn-cs"/>
            </a:rPr>
            <a:t>Tables generate the highest losses </a:t>
          </a:r>
          <a:r>
            <a:rPr lang="en-GB" sz="1200" b="1">
              <a:solidFill>
                <a:schemeClr val="dk1"/>
              </a:solidFill>
              <a:effectLst/>
              <a:latin typeface="+mn-lt"/>
              <a:ea typeface="+mn-ea"/>
              <a:cs typeface="+mn-cs"/>
            </a:rPr>
            <a:t>(-$32K</a:t>
          </a:r>
          <a:r>
            <a:rPr lang="en-GB" sz="1200">
              <a:solidFill>
                <a:schemeClr val="dk1"/>
              </a:solidFill>
              <a:effectLst/>
              <a:latin typeface="+mn-lt"/>
              <a:ea typeface="+mn-ea"/>
              <a:cs typeface="+mn-cs"/>
            </a:rPr>
            <a:t>). </a:t>
          </a:r>
          <a:endParaRPr lang="en-GB" sz="1200">
            <a:latin typeface="Arial" panose="020B0604020202020204" pitchFamily="34" charset="0"/>
            <a:cs typeface="Arial" panose="020B0604020202020204" pitchFamily="34" charset="0"/>
          </a:endParaRPr>
        </a:p>
        <a:p>
          <a:r>
            <a:rPr lang="en-GB" sz="1200">
              <a:latin typeface="Arial" panose="020B0604020202020204" pitchFamily="34" charset="0"/>
              <a:cs typeface="Arial" panose="020B0604020202020204" pitchFamily="34" charset="0"/>
            </a:rPr>
            <a:t>▪</a:t>
          </a:r>
          <a:r>
            <a:rPr lang="en-GB" sz="1200">
              <a:solidFill>
                <a:schemeClr val="dk1"/>
              </a:solidFill>
              <a:effectLst/>
              <a:latin typeface="+mn-lt"/>
              <a:ea typeface="+mn-ea"/>
              <a:cs typeface="+mn-cs"/>
            </a:rPr>
            <a:t>California leads sales with </a:t>
          </a:r>
          <a:r>
            <a:rPr lang="en-GB" sz="1200" b="1">
              <a:solidFill>
                <a:schemeClr val="dk1"/>
              </a:solidFill>
              <a:effectLst/>
              <a:latin typeface="+mn-lt"/>
              <a:ea typeface="+mn-ea"/>
              <a:cs typeface="+mn-cs"/>
            </a:rPr>
            <a:t>$242K</a:t>
          </a:r>
          <a:r>
            <a:rPr lang="en-GB" sz="1200">
              <a:solidFill>
                <a:schemeClr val="dk1"/>
              </a:solidFill>
              <a:effectLst/>
              <a:latin typeface="+mn-lt"/>
              <a:ea typeface="+mn-ea"/>
              <a:cs typeface="+mn-cs"/>
            </a:rPr>
            <a:t>.</a:t>
          </a:r>
          <a:endParaRPr lang="en-GB" sz="1200">
            <a:latin typeface="Arial" panose="020B0604020202020204" pitchFamily="34" charset="0"/>
            <a:cs typeface="Arial" panose="020B0604020202020204" pitchFamily="34" charset="0"/>
          </a:endParaRPr>
        </a:p>
        <a:p>
          <a:r>
            <a:rPr lang="en-GB" sz="1200">
              <a:latin typeface="Arial" panose="020B0604020202020204" pitchFamily="34" charset="0"/>
              <a:cs typeface="Arial" panose="020B0604020202020204" pitchFamily="34" charset="0"/>
            </a:rPr>
            <a:t>▪</a:t>
          </a:r>
          <a:r>
            <a:rPr lang="en-GB" sz="1200"/>
            <a:t>Technology </a:t>
          </a:r>
          <a:r>
            <a:rPr lang="en-GB" sz="1200" b="1" u="none" strike="noStrike">
              <a:solidFill>
                <a:schemeClr val="dk1"/>
              </a:solidFill>
              <a:effectLst/>
              <a:latin typeface="+mn-lt"/>
              <a:ea typeface="+mn-ea"/>
              <a:cs typeface="+mn-cs"/>
            </a:rPr>
            <a:t>accounts</a:t>
          </a:r>
          <a:r>
            <a:rPr lang="en-GB" sz="1200"/>
            <a:t> for </a:t>
          </a:r>
          <a:r>
            <a:rPr lang="en-GB" sz="1200" b="1"/>
            <a:t>39%</a:t>
          </a:r>
          <a:r>
            <a:rPr lang="en-GB" sz="1200"/>
            <a:t> of orders</a:t>
          </a:r>
        </a:p>
        <a:p>
          <a:r>
            <a:rPr lang="en-GB" sz="1200">
              <a:latin typeface="Arial" panose="020B0604020202020204" pitchFamily="34" charset="0"/>
              <a:cs typeface="Arial" panose="020B0604020202020204" pitchFamily="34" charset="0"/>
            </a:rPr>
            <a:t>▪</a:t>
          </a:r>
          <a:r>
            <a:rPr lang="en-GB" sz="1200"/>
            <a:t>High-performing Q4 sales peak at </a:t>
          </a:r>
          <a:r>
            <a:rPr lang="en-GB" sz="1200" b="1" u="none" strike="noStrike">
              <a:solidFill>
                <a:schemeClr val="dk1"/>
              </a:solidFill>
              <a:effectLst/>
              <a:latin typeface="+mn-lt"/>
              <a:ea typeface="+mn-ea"/>
              <a:cs typeface="+mn-cs"/>
            </a:rPr>
            <a:t>$119K</a:t>
          </a:r>
          <a:r>
            <a:rPr lang="en-GB" sz="1200"/>
            <a:t> in October, while April marks the sharpest revenue slump at </a:t>
          </a:r>
          <a:r>
            <a:rPr lang="en-GB" sz="1200" b="1" u="none" strike="noStrike">
              <a:solidFill>
                <a:schemeClr val="dk1"/>
              </a:solidFill>
              <a:effectLst/>
              <a:latin typeface="+mn-lt"/>
              <a:ea typeface="+mn-ea"/>
              <a:cs typeface="+mn-cs"/>
            </a:rPr>
            <a:t>$71K</a:t>
          </a:r>
          <a:r>
            <a:rPr lang="en-GB" sz="1200"/>
            <a:t>.</a:t>
          </a:r>
          <a:endParaRPr lang="en-GB" sz="1200">
            <a:latin typeface="Arial" panose="020B0604020202020204" pitchFamily="34" charset="0"/>
            <a:cs typeface="Arial" panose="020B0604020202020204" pitchFamily="34" charset="0"/>
          </a:endParaRPr>
        </a:p>
        <a:p>
          <a:r>
            <a:rPr lang="en-GB" sz="1200">
              <a:latin typeface="Arial" panose="020B0604020202020204" pitchFamily="34" charset="0"/>
              <a:cs typeface="Arial" panose="020B0604020202020204" pitchFamily="34" charset="0"/>
            </a:rPr>
            <a:t>▪</a:t>
          </a:r>
          <a:r>
            <a:rPr lang="en-GB" sz="1200"/>
            <a:t>Total losses swallow up over </a:t>
          </a:r>
          <a:r>
            <a:rPr lang="en-GB" sz="1200" b="1" u="none" strike="noStrike">
              <a:solidFill>
                <a:schemeClr val="dk1"/>
              </a:solidFill>
              <a:effectLst/>
              <a:latin typeface="+mn-lt"/>
              <a:ea typeface="+mn-ea"/>
              <a:cs typeface="+mn-cs"/>
            </a:rPr>
            <a:t>54%</a:t>
          </a:r>
          <a:r>
            <a:rPr lang="en-GB" sz="1200"/>
            <a:t> of net profits, proving that cutting expenses is faster than finding new customers.</a:t>
          </a:r>
          <a:endParaRPr lang="en-GB" sz="1200">
            <a:latin typeface="Arial" panose="020B0604020202020204" pitchFamily="34" charset="0"/>
            <a:cs typeface="Arial" panose="020B0604020202020204" pitchFamily="34" charset="0"/>
          </a:endParaRPr>
        </a:p>
        <a:p>
          <a:r>
            <a:rPr lang="en-GB" sz="1200">
              <a:latin typeface="Arial" panose="020B0604020202020204" pitchFamily="34" charset="0"/>
              <a:cs typeface="Arial" panose="020B0604020202020204" pitchFamily="34" charset="0"/>
            </a:rPr>
            <a:t>▪</a:t>
          </a:r>
          <a:r>
            <a:rPr lang="en-GB" sz="1200" b="1" u="none" strike="noStrike">
              <a:solidFill>
                <a:schemeClr val="dk1"/>
              </a:solidFill>
              <a:effectLst/>
              <a:latin typeface="+mn-lt"/>
              <a:ea typeface="+mn-ea"/>
              <a:cs typeface="+mn-cs"/>
            </a:rPr>
            <a:t>Let's</a:t>
          </a:r>
          <a:r>
            <a:rPr lang="en-GB" sz="1200"/>
            <a:t> aim for the 2027 milestone </a:t>
          </a:r>
          <a:r>
            <a:rPr lang="en-GB" sz="1200" baseline="0">
              <a:latin typeface="Arial" panose="020B0604020202020204" pitchFamily="34" charset="0"/>
              <a:cs typeface="Arial" panose="020B0604020202020204" pitchFamily="34" charset="0"/>
            </a:rPr>
            <a:t>and focus on the loss areas to </a:t>
          </a:r>
          <a:r>
            <a:rPr lang="en-GB" sz="1200" b="1" u="none" strike="noStrike">
              <a:solidFill>
                <a:schemeClr val="dk1"/>
              </a:solidFill>
              <a:effectLst/>
              <a:latin typeface="+mn-lt"/>
              <a:ea typeface="+mn-ea"/>
              <a:cs typeface="+mn-cs"/>
            </a:rPr>
            <a:t>improve</a:t>
          </a:r>
          <a:r>
            <a:rPr lang="en-GB" sz="1200"/>
            <a:t> the profit margin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iddhesh salvi" refreshedDate="46186.619765277777" createdVersion="5" refreshedVersion="5" minRefreshableVersion="3" recordCount="9994">
  <cacheSource type="worksheet">
    <worksheetSource name="Ecom"/>
  </cacheSource>
  <cacheFields count="20">
    <cacheField name="Ship Mode" numFmtId="0">
      <sharedItems/>
    </cacheField>
    <cacheField name="Dates" numFmtId="14">
      <sharedItems containsSemiMixedTypes="0" containsNonDate="0" containsDate="1" containsString="0" minDate="2025-01-01T00:00:00" maxDate="2027-01-01T00:00:00"/>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165">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neg profit" numFmtId="0">
      <sharedItems containsMixedTypes="1" containsNumber="1" minValue="-6599.9780000000001" maxValue="-8.9499999999999996E-2"/>
    </cacheField>
    <cacheField name="#N/A" numFmtId="0">
      <sharedItems containsBlank="1" containsMixedTypes="1" containsNumber="1" minValue="3.359" maxValue="7830.043999999999"/>
    </cacheField>
    <cacheField name="#N/A2" numFmtId="0">
      <sharedItems containsBlank="1" containsMixedTypes="1" containsNumber="1" minValue="1.2531290613677619" maxValue="10601.725849352923"/>
    </cacheField>
    <cacheField name="months" numFmtId="14">
      <sharedItems count="12">
        <s v="Dec"/>
        <s v="Aug"/>
        <s v="Mar"/>
        <s v="Jun"/>
        <s v="Sep"/>
        <s v="Oct"/>
        <s v="Nov"/>
        <s v="May"/>
        <s v="Jan"/>
        <s v="Apr"/>
        <s v="Feb"/>
        <s v="Jul"/>
      </sharedItems>
    </cacheField>
    <cacheField name="year" numFmtId="14">
      <sharedItems count="2">
        <s v="2025"/>
        <s v="2026"/>
      </sharedItems>
    </cacheField>
    <cacheField name="Column1" numFmtId="14">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s v="Second Class"/>
    <d v="2025-12-28T00:00:00"/>
    <x v="0"/>
    <s v="United States"/>
    <x v="0"/>
    <x v="0"/>
    <n v="42420"/>
    <x v="0"/>
    <x v="0"/>
    <x v="0"/>
    <n v="261.95999999999998"/>
    <n v="2"/>
    <n v="0"/>
    <n v="41.913600000000002"/>
    <s v=""/>
    <e v="#N/A"/>
    <e v="#N/A"/>
    <x v="0"/>
    <x v="0"/>
    <m/>
  </r>
  <r>
    <s v="Second Class"/>
    <d v="2026-08-16T00:00:00"/>
    <x v="0"/>
    <s v="United States"/>
    <x v="0"/>
    <x v="0"/>
    <n v="42420"/>
    <x v="0"/>
    <x v="0"/>
    <x v="1"/>
    <n v="731.94"/>
    <n v="3"/>
    <n v="0"/>
    <n v="219.58199999999999"/>
    <s v=""/>
    <n v="568.04583333333335"/>
    <e v="#N/A"/>
    <x v="1"/>
    <x v="1"/>
    <m/>
  </r>
  <r>
    <s v="Second Class"/>
    <d v="2025-03-09T00:00:00"/>
    <x v="1"/>
    <s v="United States"/>
    <x v="1"/>
    <x v="1"/>
    <n v="90036"/>
    <x v="1"/>
    <x v="1"/>
    <x v="2"/>
    <n v="14.62"/>
    <n v="2"/>
    <n v="0"/>
    <n v="6.8714000000000004"/>
    <s v=""/>
    <n v="331.52183333333335"/>
    <e v="#N/A"/>
    <x v="2"/>
    <x v="0"/>
    <m/>
  </r>
  <r>
    <s v="Standard Class"/>
    <d v="2025-06-26T00:00:00"/>
    <x v="0"/>
    <s v="United States"/>
    <x v="2"/>
    <x v="2"/>
    <n v="33311"/>
    <x v="0"/>
    <x v="0"/>
    <x v="3"/>
    <n v="957.57749999999999"/>
    <n v="5"/>
    <n v="0.45"/>
    <n v="-383.03100000000001"/>
    <n v="-383.03100000000001"/>
    <n v="342.93516666666665"/>
    <n v="333.56219592495455"/>
    <x v="3"/>
    <x v="0"/>
    <m/>
  </r>
  <r>
    <s v="Standard Class"/>
    <d v="2026-08-31T00:00:00"/>
    <x v="0"/>
    <s v="United States"/>
    <x v="2"/>
    <x v="2"/>
    <n v="33311"/>
    <x v="0"/>
    <x v="1"/>
    <x v="4"/>
    <n v="22.367999999999999"/>
    <n v="2"/>
    <n v="0.2"/>
    <n v="2.5164"/>
    <s v=""/>
    <n v="26.169333333333331"/>
    <n v="246.58541672782138"/>
    <x v="1"/>
    <x v="1"/>
    <m/>
  </r>
  <r>
    <s v="Standard Class"/>
    <d v="2026-06-12T00:00:00"/>
    <x v="0"/>
    <s v="United States"/>
    <x v="1"/>
    <x v="1"/>
    <n v="90032"/>
    <x v="1"/>
    <x v="0"/>
    <x v="5"/>
    <n v="48.86"/>
    <n v="7"/>
    <n v="0"/>
    <n v="14.1694"/>
    <s v=""/>
    <n v="321.09733333333332"/>
    <n v="378.72465058649283"/>
    <x v="3"/>
    <x v="1"/>
    <m/>
  </r>
  <r>
    <s v="Standard Class"/>
    <d v="2026-09-03T00:00:00"/>
    <x v="0"/>
    <s v="United States"/>
    <x v="1"/>
    <x v="1"/>
    <n v="90032"/>
    <x v="1"/>
    <x v="1"/>
    <x v="6"/>
    <n v="7.28"/>
    <n v="4"/>
    <n v="0"/>
    <n v="1.9656"/>
    <s v=""/>
    <n v="310.9786666666667"/>
    <n v="378.31129592675103"/>
    <x v="4"/>
    <x v="1"/>
    <m/>
  </r>
  <r>
    <s v="Standard Class"/>
    <d v="2026-10-21T00:00:00"/>
    <x v="0"/>
    <s v="United States"/>
    <x v="1"/>
    <x v="1"/>
    <n v="90032"/>
    <x v="1"/>
    <x v="2"/>
    <x v="7"/>
    <n v="907.15200000000004"/>
    <n v="6"/>
    <n v="0.2"/>
    <n v="90.715199999999996"/>
    <s v=""/>
    <n v="346.85200000000003"/>
    <n v="401.16631350249884"/>
    <x v="5"/>
    <x v="1"/>
    <m/>
  </r>
  <r>
    <s v="Standard Class"/>
    <d v="2025-11-08T00:00:00"/>
    <x v="0"/>
    <s v="United States"/>
    <x v="1"/>
    <x v="1"/>
    <n v="90032"/>
    <x v="1"/>
    <x v="1"/>
    <x v="8"/>
    <n v="18.504000000000001"/>
    <n v="3"/>
    <n v="0.2"/>
    <n v="5.7824999999999998"/>
    <s v=""/>
    <n v="613.19600000000003"/>
    <n v="666.82479685191106"/>
    <x v="6"/>
    <x v="0"/>
    <m/>
  </r>
  <r>
    <s v="Standard Class"/>
    <d v="2026-11-23T00:00:00"/>
    <x v="0"/>
    <s v="United States"/>
    <x v="1"/>
    <x v="1"/>
    <n v="90032"/>
    <x v="1"/>
    <x v="1"/>
    <x v="9"/>
    <n v="114.9"/>
    <n v="5"/>
    <n v="0"/>
    <n v="34.47"/>
    <s v=""/>
    <n v="910.8359999999999"/>
    <n v="645.09039268203844"/>
    <x v="6"/>
    <x v="1"/>
    <m/>
  </r>
  <r>
    <s v="Standard Class"/>
    <d v="2025-09-29T00:00:00"/>
    <x v="0"/>
    <s v="United States"/>
    <x v="1"/>
    <x v="1"/>
    <n v="90032"/>
    <x v="1"/>
    <x v="0"/>
    <x v="3"/>
    <n v="1706.184"/>
    <n v="9"/>
    <n v="0.2"/>
    <n v="85.309200000000004"/>
    <s v=""/>
    <n v="877.72000000000014"/>
    <n v="803.7322883713623"/>
    <x v="4"/>
    <x v="0"/>
    <m/>
  </r>
  <r>
    <s v="Standard Class"/>
    <d v="2026-09-13T00:00:00"/>
    <x v="0"/>
    <s v="United States"/>
    <x v="1"/>
    <x v="1"/>
    <n v="90032"/>
    <x v="1"/>
    <x v="2"/>
    <x v="7"/>
    <n v="911.42399999999998"/>
    <n v="4"/>
    <n v="0.2"/>
    <n v="68.356800000000007"/>
    <s v=""/>
    <n v="444.98399999999998"/>
    <n v="498.23140474816864"/>
    <x v="4"/>
    <x v="1"/>
    <m/>
  </r>
  <r>
    <s v="Standard Class"/>
    <d v="2025-11-20T00:00:00"/>
    <x v="0"/>
    <s v="United States"/>
    <x v="3"/>
    <x v="3"/>
    <n v="28027"/>
    <x v="0"/>
    <x v="1"/>
    <x v="10"/>
    <n v="15.552"/>
    <n v="3"/>
    <n v="0.2"/>
    <n v="5.4432"/>
    <s v=""/>
    <n v="164.11266666666668"/>
    <n v="501.26036167570572"/>
    <x v="6"/>
    <x v="0"/>
    <m/>
  </r>
  <r>
    <s v="Standard Class"/>
    <d v="2025-05-08T00:00:00"/>
    <x v="0"/>
    <s v="United States"/>
    <x v="4"/>
    <x v="4"/>
    <n v="98103"/>
    <x v="1"/>
    <x v="1"/>
    <x v="8"/>
    <n v="407.976"/>
    <n v="3"/>
    <n v="0.2"/>
    <n v="132.59219999999999"/>
    <s v=""/>
    <n v="159.77666666666667"/>
    <n v="108.28096447804802"/>
    <x v="7"/>
    <x v="0"/>
    <m/>
  </r>
  <r>
    <s v="Standard Class"/>
    <d v="2026-03-22T00:00:00"/>
    <x v="2"/>
    <s v="United States"/>
    <x v="5"/>
    <x v="5"/>
    <n v="76106"/>
    <x v="2"/>
    <x v="1"/>
    <x v="9"/>
    <n v="68.81"/>
    <n v="5"/>
    <n v="0.8"/>
    <n v="-123.858"/>
    <n v="-123.858"/>
    <n v="245.74466666666669"/>
    <n v="264.77563335523655"/>
    <x v="2"/>
    <x v="1"/>
    <m/>
  </r>
  <r>
    <s v="Standard Class"/>
    <d v="2025-01-27T00:00:00"/>
    <x v="2"/>
    <s v="United States"/>
    <x v="5"/>
    <x v="5"/>
    <n v="76106"/>
    <x v="2"/>
    <x v="1"/>
    <x v="8"/>
    <n v="2.544"/>
    <n v="3"/>
    <n v="0.8"/>
    <n v="-3.8159999999999998"/>
    <n v="-3.8159999999999998"/>
    <n v="241.30799999999999"/>
    <n v="280.33338643254876"/>
    <x v="8"/>
    <x v="0"/>
    <m/>
  </r>
  <r>
    <s v="Standard Class"/>
    <d v="2026-08-15T00:00:00"/>
    <x v="0"/>
    <s v="United States"/>
    <x v="6"/>
    <x v="6"/>
    <n v="53711"/>
    <x v="2"/>
    <x v="1"/>
    <x v="4"/>
    <n v="665.88"/>
    <n v="6"/>
    <n v="0"/>
    <n v="13.317600000000001"/>
    <s v=""/>
    <n v="243.3133333333333"/>
    <n v="297.85199830912791"/>
    <x v="1"/>
    <x v="1"/>
    <m/>
  </r>
  <r>
    <s v="Second Class"/>
    <d v="2025-08-12T00:00:00"/>
    <x v="0"/>
    <s v="United States"/>
    <x v="7"/>
    <x v="7"/>
    <n v="84084"/>
    <x v="1"/>
    <x v="1"/>
    <x v="4"/>
    <n v="55.5"/>
    <n v="2"/>
    <n v="0"/>
    <n v="9.99"/>
    <s v=""/>
    <n v="92.513333333333321"/>
    <n v="186.42842667679511"/>
    <x v="1"/>
    <x v="0"/>
    <m/>
  </r>
  <r>
    <s v="Second Class"/>
    <d v="2026-11-22T00:00:00"/>
    <x v="0"/>
    <s v="United States"/>
    <x v="8"/>
    <x v="1"/>
    <n v="94109"/>
    <x v="1"/>
    <x v="1"/>
    <x v="6"/>
    <n v="8.56"/>
    <n v="2"/>
    <n v="0"/>
    <n v="2.4824000000000002"/>
    <s v=""/>
    <n v="81.586666666666659"/>
    <n v="156.21283173926525"/>
    <x v="6"/>
    <x v="1"/>
    <m/>
  </r>
  <r>
    <s v="Second Class"/>
    <d v="2026-04-05T00:00:00"/>
    <x v="0"/>
    <s v="United States"/>
    <x v="8"/>
    <x v="1"/>
    <n v="94109"/>
    <x v="1"/>
    <x v="2"/>
    <x v="7"/>
    <n v="213.48"/>
    <n v="3"/>
    <n v="0.2"/>
    <n v="16.010999999999999"/>
    <s v=""/>
    <n v="85.22"/>
    <n v="86.453448916914994"/>
    <x v="9"/>
    <x v="1"/>
    <m/>
  </r>
  <r>
    <s v="Second Class"/>
    <d v="2026-04-10T00:00:00"/>
    <x v="0"/>
    <s v="United States"/>
    <x v="8"/>
    <x v="1"/>
    <n v="94109"/>
    <x v="1"/>
    <x v="1"/>
    <x v="8"/>
    <n v="22.72"/>
    <n v="4"/>
    <n v="0.2"/>
    <n v="7.3840000000000003"/>
    <s v=""/>
    <n v="34.173333333333339"/>
    <n v="53.148711144262904"/>
    <x v="9"/>
    <x v="1"/>
    <m/>
  </r>
  <r>
    <s v="Standard Class"/>
    <d v="2026-08-04T00:00:00"/>
    <x v="1"/>
    <s v="United States"/>
    <x v="9"/>
    <x v="8"/>
    <n v="68025"/>
    <x v="2"/>
    <x v="1"/>
    <x v="6"/>
    <n v="19.46"/>
    <n v="7"/>
    <n v="0"/>
    <n v="5.0595999999999997"/>
    <s v=""/>
    <n v="50.390666666666675"/>
    <n v="42.619590146976961"/>
    <x v="1"/>
    <x v="1"/>
    <m/>
  </r>
  <r>
    <s v="Standard Class"/>
    <d v="2025-03-07T00:00:00"/>
    <x v="1"/>
    <s v="United States"/>
    <x v="9"/>
    <x v="8"/>
    <n v="68025"/>
    <x v="2"/>
    <x v="1"/>
    <x v="9"/>
    <n v="60.34"/>
    <n v="7"/>
    <n v="0"/>
    <n v="15.6884"/>
    <s v=""/>
    <n v="392.11400000000003"/>
    <n v="377.22762405427"/>
    <x v="2"/>
    <x v="0"/>
    <m/>
  </r>
  <r>
    <s v="Second Class"/>
    <d v="2025-10-15T00:00:00"/>
    <x v="0"/>
    <s v="United States"/>
    <x v="10"/>
    <x v="9"/>
    <n v="19140"/>
    <x v="3"/>
    <x v="0"/>
    <x v="1"/>
    <n v="71.372"/>
    <n v="2"/>
    <n v="0.3"/>
    <n v="-1.0196000000000001"/>
    <n v="-1.0196000000000001"/>
    <n v="375.88333333333338"/>
    <n v="431.61893866885595"/>
    <x v="5"/>
    <x v="0"/>
    <m/>
  </r>
  <r>
    <s v="Standard Class"/>
    <d v="2025-02-06T00:00:00"/>
    <x v="0"/>
    <s v="United States"/>
    <x v="11"/>
    <x v="7"/>
    <n v="84057"/>
    <x v="1"/>
    <x v="0"/>
    <x v="3"/>
    <n v="1044.6300000000001"/>
    <n v="3"/>
    <n v="0"/>
    <n v="240.26490000000001"/>
    <s v=""/>
    <n v="382.28266666666667"/>
    <n v="463.15612493636974"/>
    <x v="10"/>
    <x v="0"/>
    <m/>
  </r>
  <r>
    <s v="Second Class"/>
    <d v="2025-03-18T00:00:00"/>
    <x v="0"/>
    <s v="United States"/>
    <x v="1"/>
    <x v="1"/>
    <n v="90049"/>
    <x v="1"/>
    <x v="1"/>
    <x v="8"/>
    <n v="11.648"/>
    <n v="2"/>
    <n v="0.2"/>
    <n v="4.2224000000000004"/>
    <s v=""/>
    <n v="1061.8826666666666"/>
    <n v="1197.8337779577116"/>
    <x v="2"/>
    <x v="0"/>
    <m/>
  </r>
  <r>
    <s v="Second Class"/>
    <d v="2026-10-25T00:00:00"/>
    <x v="0"/>
    <s v="United States"/>
    <x v="1"/>
    <x v="1"/>
    <n v="90049"/>
    <x v="1"/>
    <x v="2"/>
    <x v="11"/>
    <n v="90.57"/>
    <n v="3"/>
    <n v="0"/>
    <n v="11.774100000000001"/>
    <s v=""/>
    <n v="1061.2059999999999"/>
    <n v="1326.3467649330232"/>
    <x v="5"/>
    <x v="1"/>
    <m/>
  </r>
  <r>
    <s v="Standard Class"/>
    <d v="2025-08-22T00:00:00"/>
    <x v="0"/>
    <s v="United States"/>
    <x v="10"/>
    <x v="9"/>
    <n v="19140"/>
    <x v="3"/>
    <x v="0"/>
    <x v="0"/>
    <n v="3083.43"/>
    <n v="7"/>
    <n v="0.5"/>
    <n v="-1665.0522000000001"/>
    <n v="-1665.0522000000001"/>
    <n v="1072.4159999999999"/>
    <n v="1424.9683651818509"/>
    <x v="1"/>
    <x v="0"/>
    <m/>
  </r>
  <r>
    <s v="Standard Class"/>
    <d v="2026-10-20T00:00:00"/>
    <x v="0"/>
    <s v="United States"/>
    <x v="10"/>
    <x v="9"/>
    <n v="19140"/>
    <x v="3"/>
    <x v="1"/>
    <x v="8"/>
    <n v="9.6180000000000003"/>
    <n v="2"/>
    <n v="0.7"/>
    <n v="-7.0532000000000004"/>
    <n v="-7.0532000000000004"/>
    <n v="45.69400000000001"/>
    <n v="817.87350474670995"/>
    <x v="5"/>
    <x v="1"/>
    <m/>
  </r>
  <r>
    <s v="Standard Class"/>
    <d v="2026-04-10T00:00:00"/>
    <x v="0"/>
    <s v="United States"/>
    <x v="10"/>
    <x v="9"/>
    <n v="19140"/>
    <x v="3"/>
    <x v="0"/>
    <x v="5"/>
    <n v="124.2"/>
    <n v="3"/>
    <n v="0.2"/>
    <n v="15.525"/>
    <s v=""/>
    <n v="71.256"/>
    <n v="548.06943898864972"/>
    <x v="9"/>
    <x v="1"/>
    <m/>
  </r>
  <r>
    <s v="Standard Class"/>
    <d v="2025-04-01T00:00:00"/>
    <x v="0"/>
    <s v="United States"/>
    <x v="10"/>
    <x v="9"/>
    <n v="19140"/>
    <x v="3"/>
    <x v="1"/>
    <x v="12"/>
    <n v="3.2639999999999998"/>
    <n v="2"/>
    <n v="0.2"/>
    <n v="1.1015999999999999"/>
    <s v=""/>
    <n v="32.142000000000003"/>
    <n v="29.810668448280957"/>
    <x v="9"/>
    <x v="0"/>
    <m/>
  </r>
  <r>
    <s v="Standard Class"/>
    <d v="2026-01-28T00:00:00"/>
    <x v="0"/>
    <s v="United States"/>
    <x v="10"/>
    <x v="9"/>
    <n v="19140"/>
    <x v="3"/>
    <x v="1"/>
    <x v="6"/>
    <n v="86.304000000000002"/>
    <n v="6"/>
    <n v="0.2"/>
    <n v="9.7091999999999992"/>
    <s v=""/>
    <n v="36.307333333333339"/>
    <n v="20.719683613343065"/>
    <x v="8"/>
    <x v="1"/>
    <m/>
  </r>
  <r>
    <s v="Standard Class"/>
    <d v="2026-06-24T00:00:00"/>
    <x v="0"/>
    <s v="United States"/>
    <x v="10"/>
    <x v="9"/>
    <n v="19140"/>
    <x v="3"/>
    <x v="1"/>
    <x v="8"/>
    <n v="6.8579999999999997"/>
    <n v="6"/>
    <n v="0.7"/>
    <n v="-5.7149999999999999"/>
    <n v="-5.7149999999999999"/>
    <n v="17.363333333333333"/>
    <n v="20.067331424943347"/>
    <x v="3"/>
    <x v="1"/>
    <m/>
  </r>
  <r>
    <s v="Standard Class"/>
    <d v="2025-01-11T00:00:00"/>
    <x v="0"/>
    <s v="United States"/>
    <x v="10"/>
    <x v="9"/>
    <n v="19140"/>
    <x v="3"/>
    <x v="1"/>
    <x v="6"/>
    <n v="15.76"/>
    <n v="2"/>
    <n v="0.2"/>
    <n v="3.5459999999999998"/>
    <s v=""/>
    <n v="380.92533333333336"/>
    <n v="413.96905123075197"/>
    <x v="8"/>
    <x v="0"/>
    <m/>
  </r>
  <r>
    <s v="Second Class"/>
    <d v="2026-04-04T00:00:00"/>
    <x v="2"/>
    <s v="United States"/>
    <x v="12"/>
    <x v="5"/>
    <n v="77095"/>
    <x v="2"/>
    <x v="1"/>
    <x v="10"/>
    <n v="29.472000000000001"/>
    <n v="3"/>
    <n v="0.2"/>
    <n v="9.9467999999999996"/>
    <s v=""/>
    <n v="439.31200000000007"/>
    <n v="437.9450189569294"/>
    <x v="9"/>
    <x v="1"/>
    <m/>
  </r>
  <r>
    <s v="First Class"/>
    <d v="2026-12-22T00:00:00"/>
    <x v="1"/>
    <s v="United States"/>
    <x v="13"/>
    <x v="5"/>
    <n v="75080"/>
    <x v="2"/>
    <x v="2"/>
    <x v="7"/>
    <n v="1097.5440000000001"/>
    <n v="7"/>
    <n v="0.2"/>
    <n v="123.47369999999999"/>
    <s v=""/>
    <n v="467.26400000000007"/>
    <n v="483.22237502524354"/>
    <x v="0"/>
    <x v="1"/>
    <m/>
  </r>
  <r>
    <s v="First Class"/>
    <d v="2026-04-01T00:00:00"/>
    <x v="1"/>
    <s v="United States"/>
    <x v="13"/>
    <x v="5"/>
    <n v="75080"/>
    <x v="2"/>
    <x v="0"/>
    <x v="5"/>
    <n v="190.92"/>
    <n v="5"/>
    <n v="0.6"/>
    <n v="-147.96299999999999"/>
    <n v="-147.96299999999999"/>
    <n v="278.88239999999996"/>
    <n v="289.3901896760612"/>
    <x v="9"/>
    <x v="1"/>
    <m/>
  </r>
  <r>
    <s v="Standard Class"/>
    <d v="2025-02-26T00:00:00"/>
    <x v="2"/>
    <s v="United States"/>
    <x v="12"/>
    <x v="5"/>
    <n v="77041"/>
    <x v="2"/>
    <x v="1"/>
    <x v="12"/>
    <n v="113.328"/>
    <n v="9"/>
    <n v="0.2"/>
    <n v="35.414999999999999"/>
    <s v=""/>
    <n v="285.92839999999995"/>
    <n v="254.94986172082281"/>
    <x v="10"/>
    <x v="0"/>
    <m/>
  </r>
  <r>
    <s v="Standard Class"/>
    <d v="2026-03-15T00:00:00"/>
    <x v="2"/>
    <s v="United States"/>
    <x v="12"/>
    <x v="5"/>
    <n v="77041"/>
    <x v="2"/>
    <x v="0"/>
    <x v="0"/>
    <n v="532.39919999999995"/>
    <n v="3"/>
    <n v="0.32"/>
    <n v="-46.976399999999998"/>
    <n v="-46.976399999999998"/>
    <n v="371.87506666666667"/>
    <n v="152.45557147539859"/>
    <x v="2"/>
    <x v="1"/>
    <m/>
  </r>
  <r>
    <s v="Standard Class"/>
    <d v="2026-06-13T00:00:00"/>
    <x v="2"/>
    <s v="United States"/>
    <x v="12"/>
    <x v="5"/>
    <n v="77041"/>
    <x v="2"/>
    <x v="0"/>
    <x v="1"/>
    <n v="212.05799999999999"/>
    <n v="3"/>
    <n v="0.3"/>
    <n v="-15.147"/>
    <n v="-15.147"/>
    <n v="243.46466666666666"/>
    <n v="70.072305396026977"/>
    <x v="3"/>
    <x v="1"/>
    <m/>
  </r>
  <r>
    <s v="Standard Class"/>
    <d v="2026-12-21T00:00:00"/>
    <x v="2"/>
    <s v="United States"/>
    <x v="12"/>
    <x v="5"/>
    <n v="77041"/>
    <x v="2"/>
    <x v="2"/>
    <x v="7"/>
    <n v="371.16800000000001"/>
    <n v="4"/>
    <n v="0.2"/>
    <n v="41.756399999999999"/>
    <s v=""/>
    <n v="198.73866666666666"/>
    <n v="89.219514425239694"/>
    <x v="0"/>
    <x v="1"/>
    <m/>
  </r>
  <r>
    <s v="Standard Class"/>
    <d v="2026-09-23T00:00:00"/>
    <x v="1"/>
    <s v="United States"/>
    <x v="14"/>
    <x v="10"/>
    <n v="60540"/>
    <x v="2"/>
    <x v="2"/>
    <x v="7"/>
    <n v="147.16800000000001"/>
    <n v="4"/>
    <n v="0.2"/>
    <n v="16.5564"/>
    <s v=""/>
    <n v="106.88799999999999"/>
    <n v="89.455618984230668"/>
    <x v="4"/>
    <x v="1"/>
    <m/>
  </r>
  <r>
    <s v="Standard Class"/>
    <d v="2026-01-11T00:00:00"/>
    <x v="1"/>
    <s v="United States"/>
    <x v="1"/>
    <x v="1"/>
    <n v="90049"/>
    <x v="1"/>
    <x v="1"/>
    <x v="4"/>
    <n v="77.88"/>
    <n v="2"/>
    <n v="0"/>
    <n v="3.8940000000000001"/>
    <s v=""/>
    <n v="73.158666666666662"/>
    <n v="71.815864575598752"/>
    <x v="8"/>
    <x v="1"/>
    <m/>
  </r>
  <r>
    <s v="Standard Class"/>
    <d v="2026-02-12T00:00:00"/>
    <x v="1"/>
    <s v="United States"/>
    <x v="15"/>
    <x v="2"/>
    <n v="32935"/>
    <x v="0"/>
    <x v="1"/>
    <x v="4"/>
    <n v="95.616"/>
    <n v="2"/>
    <n v="0.2"/>
    <n v="9.5616000000000003"/>
    <s v=""/>
    <n v="53.018666666666668"/>
    <n v="26.646805192423404"/>
    <x v="10"/>
    <x v="1"/>
    <m/>
  </r>
  <r>
    <s v="First Class"/>
    <d v="2026-07-05T00:00:00"/>
    <x v="1"/>
    <s v="United States"/>
    <x v="16"/>
    <x v="11"/>
    <n v="55122"/>
    <x v="2"/>
    <x v="2"/>
    <x v="11"/>
    <n v="45.98"/>
    <n v="2"/>
    <n v="0"/>
    <n v="19.7714"/>
    <s v=""/>
    <n v="91.8"/>
    <n v="74.030453861657264"/>
    <x v="11"/>
    <x v="1"/>
    <m/>
  </r>
  <r>
    <s v="First Class"/>
    <d v="2026-08-18T00:00:00"/>
    <x v="1"/>
    <s v="United States"/>
    <x v="16"/>
    <x v="11"/>
    <n v="55122"/>
    <x v="2"/>
    <x v="1"/>
    <x v="8"/>
    <n v="17.46"/>
    <n v="2"/>
    <n v="0"/>
    <n v="8.2062000000000008"/>
    <s v=""/>
    <n v="91.473333333333343"/>
    <n v="77.163495441437476"/>
    <x v="1"/>
    <x v="1"/>
    <m/>
  </r>
  <r>
    <s v="Second Class"/>
    <d v="2025-09-07T00:00:00"/>
    <x v="0"/>
    <s v="United States"/>
    <x v="17"/>
    <x v="12"/>
    <n v="48185"/>
    <x v="2"/>
    <x v="1"/>
    <x v="4"/>
    <n v="211.96"/>
    <n v="4"/>
    <n v="0"/>
    <n v="8.4784000000000006"/>
    <s v=""/>
    <n v="92.920000000000016"/>
    <n v="84.963228734771135"/>
    <x v="4"/>
    <x v="0"/>
    <m/>
  </r>
  <r>
    <s v="Standard Class"/>
    <d v="2026-03-18T00:00:00"/>
    <x v="0"/>
    <s v="United States"/>
    <x v="18"/>
    <x v="13"/>
    <n v="19901"/>
    <x v="3"/>
    <x v="2"/>
    <x v="11"/>
    <n v="45"/>
    <n v="3"/>
    <n v="0"/>
    <n v="4.95"/>
    <s v=""/>
    <n v="35.006666666666668"/>
    <n v="49.085471788918781"/>
    <x v="2"/>
    <x v="1"/>
    <m/>
  </r>
  <r>
    <s v="Standard Class"/>
    <d v="2025-07-26T00:00:00"/>
    <x v="0"/>
    <s v="United States"/>
    <x v="18"/>
    <x v="13"/>
    <n v="19901"/>
    <x v="3"/>
    <x v="2"/>
    <x v="7"/>
    <n v="21.8"/>
    <n v="2"/>
    <n v="0"/>
    <n v="6.1040000000000001"/>
    <s v=""/>
    <n v="45.066666666666663"/>
    <n v="44.628812649660752"/>
    <x v="11"/>
    <x v="0"/>
    <m/>
  </r>
  <r>
    <s v="Standard Class"/>
    <d v="2026-08-18T00:00:00"/>
    <x v="0"/>
    <s v="United States"/>
    <x v="19"/>
    <x v="14"/>
    <n v="47150"/>
    <x v="2"/>
    <x v="1"/>
    <x v="8"/>
    <n v="38.22"/>
    <n v="6"/>
    <n v="0"/>
    <n v="17.9634"/>
    <s v=""/>
    <n v="39.853333333333332"/>
    <n v="26.155809212401664"/>
    <x v="1"/>
    <x v="1"/>
    <m/>
  </r>
  <r>
    <s v="Standard Class"/>
    <d v="2025-11-08T00:00:00"/>
    <x v="0"/>
    <s v="United States"/>
    <x v="19"/>
    <x v="14"/>
    <n v="47150"/>
    <x v="2"/>
    <x v="1"/>
    <x v="2"/>
    <n v="75.180000000000007"/>
    <n v="6"/>
    <n v="0"/>
    <n v="35.334600000000002"/>
    <s v=""/>
    <n v="57.109999999999992"/>
    <n v="32.265295884564871"/>
    <x v="6"/>
    <x v="0"/>
    <m/>
  </r>
  <r>
    <s v="Standard Class"/>
    <d v="2026-12-18T00:00:00"/>
    <x v="0"/>
    <s v="United States"/>
    <x v="19"/>
    <x v="14"/>
    <n v="47150"/>
    <x v="2"/>
    <x v="0"/>
    <x v="5"/>
    <n v="6.16"/>
    <n v="2"/>
    <n v="0"/>
    <n v="2.9567999999999999"/>
    <s v=""/>
    <n v="37.136666666666663"/>
    <n v="29.971784818144968"/>
    <x v="0"/>
    <x v="1"/>
    <m/>
  </r>
  <r>
    <s v="Standard Class"/>
    <d v="2025-04-26T00:00:00"/>
    <x v="0"/>
    <s v="United States"/>
    <x v="19"/>
    <x v="14"/>
    <n v="47150"/>
    <x v="2"/>
    <x v="0"/>
    <x v="1"/>
    <n v="89.99"/>
    <n v="1"/>
    <n v="0"/>
    <n v="17.098099999999999"/>
    <s v=""/>
    <n v="378.40000000000003"/>
    <n v="376.86296600773619"/>
    <x v="9"/>
    <x v="0"/>
    <m/>
  </r>
  <r>
    <s v="Standard Class"/>
    <d v="2026-10-14T00:00:00"/>
    <x v="1"/>
    <s v="United States"/>
    <x v="20"/>
    <x v="15"/>
    <n v="10024"/>
    <x v="3"/>
    <x v="1"/>
    <x v="13"/>
    <n v="15.26"/>
    <n v="7"/>
    <n v="0"/>
    <n v="6.2565999999999997"/>
    <s v=""/>
    <n v="417.92333333333335"/>
    <n v="395.31801391997004"/>
    <x v="5"/>
    <x v="1"/>
    <m/>
  </r>
  <r>
    <s v="Standard Class"/>
    <d v="2026-07-26T00:00:00"/>
    <x v="1"/>
    <s v="United States"/>
    <x v="20"/>
    <x v="15"/>
    <n v="10024"/>
    <x v="3"/>
    <x v="2"/>
    <x v="7"/>
    <n v="1029.95"/>
    <n v="5"/>
    <n v="0"/>
    <n v="298.68549999999999"/>
    <s v=""/>
    <n v="423.63666666666671"/>
    <n v="455.12508800288037"/>
    <x v="11"/>
    <x v="1"/>
    <m/>
  </r>
  <r>
    <s v="First Class"/>
    <d v="2025-04-09T00:00:00"/>
    <x v="0"/>
    <s v="United States"/>
    <x v="21"/>
    <x v="15"/>
    <n v="12180"/>
    <x v="3"/>
    <x v="1"/>
    <x v="4"/>
    <n v="208.56"/>
    <n v="6"/>
    <n v="0"/>
    <n v="52.14"/>
    <s v=""/>
    <n v="186.79"/>
    <n v="267.38686024116748"/>
    <x v="9"/>
    <x v="0"/>
    <m/>
  </r>
  <r>
    <s v="First Class"/>
    <d v="2026-06-22T00:00:00"/>
    <x v="0"/>
    <s v="United States"/>
    <x v="21"/>
    <x v="15"/>
    <n v="12180"/>
    <x v="3"/>
    <x v="1"/>
    <x v="10"/>
    <n v="32.4"/>
    <n v="5"/>
    <n v="0"/>
    <n v="15.552"/>
    <s v=""/>
    <n v="122.12333333333333"/>
    <n v="246.45761259780031"/>
    <x v="3"/>
    <x v="1"/>
    <m/>
  </r>
  <r>
    <s v="First Class"/>
    <d v="2025-06-16T00:00:00"/>
    <x v="0"/>
    <s v="United States"/>
    <x v="21"/>
    <x v="15"/>
    <n v="12180"/>
    <x v="3"/>
    <x v="0"/>
    <x v="1"/>
    <n v="319.41000000000003"/>
    <n v="5"/>
    <n v="0.1"/>
    <n v="7.0979999999999999"/>
    <s v=""/>
    <n v="121.32333333333334"/>
    <n v="111.80024789610098"/>
    <x v="3"/>
    <x v="0"/>
    <m/>
  </r>
  <r>
    <s v="First Class"/>
    <d v="2026-02-26T00:00:00"/>
    <x v="0"/>
    <s v="United States"/>
    <x v="21"/>
    <x v="15"/>
    <n v="12180"/>
    <x v="3"/>
    <x v="1"/>
    <x v="10"/>
    <n v="14.56"/>
    <n v="2"/>
    <n v="0"/>
    <n v="6.9888000000000003"/>
    <s v=""/>
    <n v="31.013333333333332"/>
    <n v="82.087161670453142"/>
    <x v="10"/>
    <x v="1"/>
    <m/>
  </r>
  <r>
    <s v="First Class"/>
    <d v="2026-06-09T00:00:00"/>
    <x v="0"/>
    <s v="United States"/>
    <x v="21"/>
    <x v="15"/>
    <n v="12180"/>
    <x v="3"/>
    <x v="2"/>
    <x v="11"/>
    <n v="30"/>
    <n v="2"/>
    <n v="0"/>
    <n v="3.3"/>
    <s v=""/>
    <n v="26.72"/>
    <n v="55.593876328109964"/>
    <x v="3"/>
    <x v="1"/>
    <m/>
  </r>
  <r>
    <s v="First Class"/>
    <d v="2026-08-17T00:00:00"/>
    <x v="0"/>
    <s v="United States"/>
    <x v="21"/>
    <x v="15"/>
    <n v="12180"/>
    <x v="3"/>
    <x v="1"/>
    <x v="8"/>
    <n v="48.48"/>
    <n v="4"/>
    <n v="0.2"/>
    <n v="16.361999999999998"/>
    <s v=""/>
    <n v="21.38"/>
    <n v="18.136942451292096"/>
    <x v="1"/>
    <x v="1"/>
    <m/>
  </r>
  <r>
    <s v="First Class"/>
    <d v="2026-10-30T00:00:00"/>
    <x v="0"/>
    <s v="United States"/>
    <x v="21"/>
    <x v="15"/>
    <n v="12180"/>
    <x v="3"/>
    <x v="1"/>
    <x v="6"/>
    <n v="1.68"/>
    <n v="1"/>
    <n v="0"/>
    <n v="0.84"/>
    <s v=""/>
    <n v="13.828000000000001"/>
    <n v="16.589812295502323"/>
    <x v="5"/>
    <x v="1"/>
    <m/>
  </r>
  <r>
    <s v="Standard Class"/>
    <d v="2026-12-10T00:00:00"/>
    <x v="0"/>
    <s v="United States"/>
    <x v="1"/>
    <x v="1"/>
    <n v="90004"/>
    <x v="1"/>
    <x v="2"/>
    <x v="11"/>
    <n v="13.98"/>
    <n v="2"/>
    <n v="0"/>
    <n v="6.1512000000000002"/>
    <s v=""/>
    <n v="62.177999999999997"/>
    <n v="49.489745469810877"/>
    <x v="0"/>
    <x v="1"/>
    <m/>
  </r>
  <r>
    <s v="Standard Class"/>
    <d v="2025-02-06T00:00:00"/>
    <x v="0"/>
    <s v="United States"/>
    <x v="1"/>
    <x v="1"/>
    <n v="90004"/>
    <x v="1"/>
    <x v="1"/>
    <x v="8"/>
    <n v="25.824000000000002"/>
    <n v="6"/>
    <n v="0.2"/>
    <n v="9.3612000000000002"/>
    <s v=""/>
    <n v="84.104666666666674"/>
    <n v="49.36875141370448"/>
    <x v="10"/>
    <x v="0"/>
    <m/>
  </r>
  <r>
    <s v="Standard Class"/>
    <d v="2025-07-29T00:00:00"/>
    <x v="0"/>
    <s v="United States"/>
    <x v="1"/>
    <x v="1"/>
    <n v="90004"/>
    <x v="1"/>
    <x v="1"/>
    <x v="10"/>
    <n v="146.72999999999999"/>
    <n v="3"/>
    <n v="0"/>
    <n v="68.963099999999997"/>
    <s v=""/>
    <n v="146.535"/>
    <n v="62.184706674134503"/>
    <x v="11"/>
    <x v="0"/>
    <m/>
  </r>
  <r>
    <s v="Standard Class"/>
    <d v="2025-11-17T00:00:00"/>
    <x v="0"/>
    <s v="United States"/>
    <x v="1"/>
    <x v="1"/>
    <n v="90004"/>
    <x v="1"/>
    <x v="0"/>
    <x v="5"/>
    <n v="79.760000000000005"/>
    <n v="4"/>
    <n v="0"/>
    <n v="22.332799999999999"/>
    <s v=""/>
    <n v="468.63299999999998"/>
    <n v="374.02831149947468"/>
    <x v="6"/>
    <x v="0"/>
    <m/>
  </r>
  <r>
    <s v="Standard Class"/>
    <d v="2026-12-02T00:00:00"/>
    <x v="2"/>
    <s v="United States"/>
    <x v="22"/>
    <x v="10"/>
    <n v="60610"/>
    <x v="2"/>
    <x v="0"/>
    <x v="1"/>
    <n v="213.11500000000001"/>
    <n v="5"/>
    <n v="0.3"/>
    <n v="-15.2225"/>
    <n v="-15.2225"/>
    <n v="498.03566666666666"/>
    <n v="419.76871483384662"/>
    <x v="0"/>
    <x v="1"/>
    <m/>
  </r>
  <r>
    <s v="Standard Class"/>
    <d v="2025-03-20T00:00:00"/>
    <x v="1"/>
    <s v="United States"/>
    <x v="23"/>
    <x v="16"/>
    <n v="85234"/>
    <x v="1"/>
    <x v="1"/>
    <x v="6"/>
    <n v="1113.0239999999999"/>
    <n v="8"/>
    <n v="0.2"/>
    <n v="111.30240000000001"/>
    <s v=""/>
    <n v="452.2906666666666"/>
    <n v="471.1225655956286"/>
    <x v="2"/>
    <x v="0"/>
    <m/>
  </r>
  <r>
    <s v="Standard Class"/>
    <d v="2026-10-18T00:00:00"/>
    <x v="1"/>
    <s v="United States"/>
    <x v="23"/>
    <x v="16"/>
    <n v="85234"/>
    <x v="1"/>
    <x v="2"/>
    <x v="7"/>
    <n v="167.96799999999999"/>
    <n v="4"/>
    <n v="0.2"/>
    <n v="62.988"/>
    <s v=""/>
    <n v="82.821333333333328"/>
    <n v="292.54385923082822"/>
    <x v="5"/>
    <x v="1"/>
    <m/>
  </r>
  <r>
    <s v="First Class"/>
    <d v="2026-05-30T00:00:00"/>
    <x v="0"/>
    <s v="United States"/>
    <x v="24"/>
    <x v="17"/>
    <n v="22153"/>
    <x v="0"/>
    <x v="1"/>
    <x v="10"/>
    <n v="75.88"/>
    <n v="2"/>
    <n v="0"/>
    <n v="35.663600000000002"/>
    <s v=""/>
    <n v="33.181999999999995"/>
    <n v="222.11166678514223"/>
    <x v="7"/>
    <x v="1"/>
    <m/>
  </r>
  <r>
    <s v="Standard Class"/>
    <d v="2025-03-19T00:00:00"/>
    <x v="0"/>
    <s v="United States"/>
    <x v="20"/>
    <x v="15"/>
    <n v="10009"/>
    <x v="3"/>
    <x v="1"/>
    <x v="8"/>
    <n v="4.6159999999999997"/>
    <n v="1"/>
    <n v="0.2"/>
    <n v="1.7310000000000001"/>
    <s v=""/>
    <n v="285.20066666666668"/>
    <n v="318.97508382363702"/>
    <x v="2"/>
    <x v="0"/>
    <m/>
  </r>
  <r>
    <s v="Second Class"/>
    <d v="2026-03-08T00:00:00"/>
    <x v="0"/>
    <s v="United States"/>
    <x v="25"/>
    <x v="12"/>
    <n v="49201"/>
    <x v="2"/>
    <x v="1"/>
    <x v="10"/>
    <n v="19.05"/>
    <n v="3"/>
    <n v="0"/>
    <n v="8.7629999999999999"/>
    <s v=""/>
    <n v="316.00866666666667"/>
    <n v="340.1306195766997"/>
    <x v="2"/>
    <x v="1"/>
    <m/>
  </r>
  <r>
    <s v="Standard Class"/>
    <d v="2026-12-16T00:00:00"/>
    <x v="0"/>
    <s v="United States"/>
    <x v="26"/>
    <x v="18"/>
    <n v="38109"/>
    <x v="0"/>
    <x v="0"/>
    <x v="1"/>
    <n v="831.93600000000004"/>
    <n v="8"/>
    <n v="0.2"/>
    <n v="-114.3912"/>
    <n v="-114.3912"/>
    <n v="333.92"/>
    <n v="371.95824684718264"/>
    <x v="0"/>
    <x v="1"/>
    <m/>
  </r>
  <r>
    <s v="Standard Class"/>
    <d v="2026-02-18T00:00:00"/>
    <x v="0"/>
    <s v="United States"/>
    <x v="26"/>
    <x v="18"/>
    <n v="38109"/>
    <x v="0"/>
    <x v="0"/>
    <x v="5"/>
    <n v="97.04"/>
    <n v="2"/>
    <n v="0.2"/>
    <n v="1.2130000000000001"/>
    <s v=""/>
    <n v="57.024000000000001"/>
    <n v="199.374229071678"/>
    <x v="10"/>
    <x v="1"/>
    <m/>
  </r>
  <r>
    <s v="Standard Class"/>
    <d v="2026-01-18T00:00:00"/>
    <x v="0"/>
    <s v="United States"/>
    <x v="26"/>
    <x v="18"/>
    <n v="38109"/>
    <x v="0"/>
    <x v="1"/>
    <x v="4"/>
    <n v="72.784000000000006"/>
    <n v="1"/>
    <n v="0.2"/>
    <n v="-18.196000000000002"/>
    <n v="-18.196000000000002"/>
    <n v="27.913333333333338"/>
    <n v="154.52551767025167"/>
    <x v="8"/>
    <x v="1"/>
    <m/>
  </r>
  <r>
    <s v="First Class"/>
    <d v="2025-03-31T00:00:00"/>
    <x v="1"/>
    <s v="United States"/>
    <x v="12"/>
    <x v="5"/>
    <n v="77041"/>
    <x v="2"/>
    <x v="1"/>
    <x v="8"/>
    <n v="1.248"/>
    <n v="3"/>
    <n v="0.8"/>
    <n v="-1.9343999999999999"/>
    <n v="-1.9343999999999999"/>
    <n v="12.731999999999999"/>
    <n v="34.894500052672001"/>
    <x v="2"/>
    <x v="0"/>
    <m/>
  </r>
  <r>
    <s v="First Class"/>
    <d v="2025-09-18T00:00:00"/>
    <x v="1"/>
    <s v="United States"/>
    <x v="12"/>
    <x v="5"/>
    <n v="77041"/>
    <x v="2"/>
    <x v="0"/>
    <x v="5"/>
    <n v="9.7080000000000002"/>
    <n v="3"/>
    <n v="0.6"/>
    <n v="-5.8247999999999998"/>
    <n v="-5.8247999999999998"/>
    <n v="18.749333333333336"/>
    <n v="13.443951050634329"/>
    <x v="4"/>
    <x v="0"/>
    <m/>
  </r>
  <r>
    <s v="First Class"/>
    <d v="2025-05-22T00:00:00"/>
    <x v="1"/>
    <s v="United States"/>
    <x v="12"/>
    <x v="5"/>
    <n v="77041"/>
    <x v="2"/>
    <x v="1"/>
    <x v="4"/>
    <n v="27.24"/>
    <n v="3"/>
    <n v="0.2"/>
    <n v="2.7240000000000002"/>
    <s v=""/>
    <n v="84.899999999999991"/>
    <n v="71.656153254687482"/>
    <x v="7"/>
    <x v="0"/>
    <m/>
  </r>
  <r>
    <s v="Second Class"/>
    <d v="2025-04-18T00:00:00"/>
    <x v="0"/>
    <s v="United States"/>
    <x v="12"/>
    <x v="5"/>
    <n v="77070"/>
    <x v="2"/>
    <x v="0"/>
    <x v="5"/>
    <n v="19.3"/>
    <n v="5"/>
    <n v="0.6"/>
    <n v="-14.475"/>
    <n v="-14.475"/>
    <n v="81.400000000000006"/>
    <n v="80.362193502869204"/>
    <x v="9"/>
    <x v="0"/>
    <m/>
  </r>
  <r>
    <s v="First Class"/>
    <d v="2025-12-29T00:00:00"/>
    <x v="1"/>
    <s v="United States"/>
    <x v="27"/>
    <x v="19"/>
    <n v="35601"/>
    <x v="0"/>
    <x v="1"/>
    <x v="9"/>
    <n v="208.16"/>
    <n v="1"/>
    <n v="0"/>
    <n v="56.203200000000002"/>
    <s v=""/>
    <n v="79.933333333333337"/>
    <n v="88.700390161570397"/>
    <x v="0"/>
    <x v="0"/>
    <m/>
  </r>
  <r>
    <s v="First Class"/>
    <d v="2025-03-14T00:00:00"/>
    <x v="1"/>
    <s v="United States"/>
    <x v="27"/>
    <x v="19"/>
    <n v="35601"/>
    <x v="0"/>
    <x v="1"/>
    <x v="8"/>
    <n v="16.739999999999998"/>
    <n v="3"/>
    <n v="0"/>
    <n v="8.0351999999999997"/>
    <s v=""/>
    <n v="17.676666666666666"/>
    <n v="52.990687511703065"/>
    <x v="2"/>
    <x v="0"/>
    <m/>
  </r>
  <r>
    <s v="Standard Class"/>
    <d v="2025-02-12T00:00:00"/>
    <x v="0"/>
    <s v="United States"/>
    <x v="8"/>
    <x v="1"/>
    <n v="94122"/>
    <x v="1"/>
    <x v="1"/>
    <x v="6"/>
    <n v="14.9"/>
    <n v="5"/>
    <n v="0"/>
    <n v="4.1719999999999997"/>
    <s v=""/>
    <n v="79.091333333333338"/>
    <n v="79.793369557459684"/>
    <x v="10"/>
    <x v="0"/>
    <m/>
  </r>
  <r>
    <s v="Standard Class"/>
    <d v="2025-09-12T00:00:00"/>
    <x v="0"/>
    <s v="United States"/>
    <x v="8"/>
    <x v="1"/>
    <n v="94122"/>
    <x v="1"/>
    <x v="1"/>
    <x v="4"/>
    <n v="21.39"/>
    <n v="1"/>
    <n v="0"/>
    <n v="6.2031000000000001"/>
    <s v=""/>
    <n v="150.91666666666666"/>
    <n v="84.034510143815993"/>
    <x v="4"/>
    <x v="0"/>
    <m/>
  </r>
  <r>
    <s v="Standard Class"/>
    <d v="2026-09-15T00:00:00"/>
    <x v="1"/>
    <s v="United States"/>
    <x v="28"/>
    <x v="3"/>
    <n v="27707"/>
    <x v="0"/>
    <x v="1"/>
    <x v="12"/>
    <n v="200.98400000000001"/>
    <n v="7"/>
    <n v="0.2"/>
    <n v="62.807499999999997"/>
    <s v=""/>
    <n v="244.43999999999997"/>
    <n v="90.333010283965208"/>
    <x v="4"/>
    <x v="1"/>
    <m/>
  </r>
  <r>
    <s v="First Class"/>
    <d v="2025-07-21T00:00:00"/>
    <x v="2"/>
    <s v="United States"/>
    <x v="22"/>
    <x v="10"/>
    <n v="60623"/>
    <x v="2"/>
    <x v="1"/>
    <x v="4"/>
    <n v="230.376"/>
    <n v="3"/>
    <n v="0.2"/>
    <n v="-48.954900000000002"/>
    <n v="-48.954900000000002"/>
    <n v="184.10866666666666"/>
    <n v="110.38911903236088"/>
    <x v="11"/>
    <x v="0"/>
    <m/>
  </r>
  <r>
    <s v="Second Class"/>
    <d v="2025-08-21T00:00:00"/>
    <x v="0"/>
    <s v="United States"/>
    <x v="29"/>
    <x v="20"/>
    <n v="29203"/>
    <x v="0"/>
    <x v="0"/>
    <x v="1"/>
    <n v="301.95999999999998"/>
    <n v="2"/>
    <n v="0"/>
    <n v="33.215600000000002"/>
    <s v=""/>
    <n v="109.37"/>
    <n v="116.75585816629565"/>
    <x v="1"/>
    <x v="0"/>
    <m/>
  </r>
  <r>
    <s v="Standard Class"/>
    <d v="2026-11-25T00:00:00"/>
    <x v="0"/>
    <s v="United States"/>
    <x v="30"/>
    <x v="11"/>
    <n v="55901"/>
    <x v="2"/>
    <x v="2"/>
    <x v="11"/>
    <n v="19.989999999999998"/>
    <n v="1"/>
    <n v="0"/>
    <n v="6.7965999999999998"/>
    <s v=""/>
    <n v="61.506"/>
    <n v="125.12592043277104"/>
    <x v="6"/>
    <x v="1"/>
    <m/>
  </r>
  <r>
    <s v="Standard Class"/>
    <d v="2025-11-20T00:00:00"/>
    <x v="0"/>
    <s v="United States"/>
    <x v="30"/>
    <x v="11"/>
    <n v="55901"/>
    <x v="2"/>
    <x v="1"/>
    <x v="2"/>
    <n v="6.16"/>
    <n v="2"/>
    <n v="0"/>
    <n v="2.9567999999999999"/>
    <s v=""/>
    <n v="61.542666666666662"/>
    <n v="85.150936116295753"/>
    <x v="6"/>
    <x v="0"/>
    <m/>
  </r>
  <r>
    <s v="Second Class"/>
    <d v="2026-01-10T00:00:00"/>
    <x v="2"/>
    <s v="United States"/>
    <x v="12"/>
    <x v="5"/>
    <n v="77095"/>
    <x v="2"/>
    <x v="1"/>
    <x v="4"/>
    <n v="158.36799999999999"/>
    <n v="7"/>
    <n v="0.2"/>
    <n v="13.857200000000001"/>
    <s v=""/>
    <n v="84.017333333333326"/>
    <n v="61.12445257802284"/>
    <x v="8"/>
    <x v="1"/>
    <m/>
  </r>
  <r>
    <s v="Standard Class"/>
    <d v="2026-10-08T00:00:00"/>
    <x v="1"/>
    <s v="United States"/>
    <x v="1"/>
    <x v="1"/>
    <n v="90036"/>
    <x v="1"/>
    <x v="1"/>
    <x v="6"/>
    <n v="20.100000000000001"/>
    <n v="3"/>
    <n v="0"/>
    <n v="6.633"/>
    <s v=""/>
    <n v="33.387999999999998"/>
    <n v="29.156986177637815"/>
    <x v="5"/>
    <x v="1"/>
    <m/>
  </r>
  <r>
    <s v="Standard Class"/>
    <d v="2026-10-08T00:00:00"/>
    <x v="1"/>
    <s v="United States"/>
    <x v="1"/>
    <x v="1"/>
    <n v="90036"/>
    <x v="1"/>
    <x v="2"/>
    <x v="7"/>
    <n v="73.584000000000003"/>
    <n v="2"/>
    <n v="0.2"/>
    <n v="8.2782"/>
    <s v=""/>
    <n v="31.007999999999999"/>
    <n v="19.652185734623721"/>
    <x v="5"/>
    <x v="1"/>
    <m/>
  </r>
  <r>
    <s v="Standard Class"/>
    <d v="2026-12-22T00:00:00"/>
    <x v="1"/>
    <s v="United States"/>
    <x v="1"/>
    <x v="1"/>
    <n v="90036"/>
    <x v="1"/>
    <x v="1"/>
    <x v="10"/>
    <n v="6.48"/>
    <n v="1"/>
    <n v="0"/>
    <n v="3.1103999999999998"/>
    <s v=""/>
    <n v="24.26"/>
    <n v="25.135745914268519"/>
    <x v="0"/>
    <x v="1"/>
    <m/>
  </r>
  <r>
    <s v="Second Class"/>
    <d v="2025-07-15T00:00:00"/>
    <x v="0"/>
    <s v="United States"/>
    <x v="31"/>
    <x v="11"/>
    <n v="55407"/>
    <x v="2"/>
    <x v="1"/>
    <x v="10"/>
    <n v="12.96"/>
    <n v="2"/>
    <n v="0"/>
    <n v="6.2207999999999997"/>
    <s v=""/>
    <n v="33.086666666666673"/>
    <n v="19.760168255394017"/>
    <x v="11"/>
    <x v="0"/>
    <m/>
  </r>
  <r>
    <s v="Second Class"/>
    <d v="2025-12-27T00:00:00"/>
    <x v="0"/>
    <s v="United States"/>
    <x v="31"/>
    <x v="11"/>
    <n v="55407"/>
    <x v="2"/>
    <x v="0"/>
    <x v="5"/>
    <n v="53.34"/>
    <n v="3"/>
    <n v="0"/>
    <n v="16.535399999999999"/>
    <s v=""/>
    <n v="30.660666666666671"/>
    <n v="22.132903355930576"/>
    <x v="0"/>
    <x v="0"/>
    <m/>
  </r>
  <r>
    <s v="Second Class"/>
    <d v="2025-11-13T00:00:00"/>
    <x v="0"/>
    <s v="United States"/>
    <x v="31"/>
    <x v="11"/>
    <n v="55407"/>
    <x v="2"/>
    <x v="1"/>
    <x v="8"/>
    <n v="32.96"/>
    <n v="2"/>
    <n v="0"/>
    <n v="16.150400000000001"/>
    <s v=""/>
    <n v="45.057333333333332"/>
    <n v="33.032232978646107"/>
    <x v="6"/>
    <x v="0"/>
    <m/>
  </r>
  <r>
    <s v="Standard Class"/>
    <d v="2025-07-17T00:00:00"/>
    <x v="2"/>
    <s v="United States"/>
    <x v="32"/>
    <x v="21"/>
    <n v="97206"/>
    <x v="1"/>
    <x v="1"/>
    <x v="8"/>
    <n v="5.6820000000000004"/>
    <n v="1"/>
    <n v="0.7"/>
    <n v="-3.7879999999999998"/>
    <n v="-3.7879999999999998"/>
    <n v="51.174666666666667"/>
    <n v="33.032247186987178"/>
    <x v="11"/>
    <x v="0"/>
    <m/>
  </r>
  <r>
    <s v="Second Class"/>
    <d v="2025-08-13T00:00:00"/>
    <x v="2"/>
    <s v="United States"/>
    <x v="20"/>
    <x v="15"/>
    <n v="10009"/>
    <x v="3"/>
    <x v="0"/>
    <x v="5"/>
    <n v="96.53"/>
    <n v="7"/>
    <n v="0"/>
    <n v="40.5426"/>
    <s v=""/>
    <n v="75.240666666666655"/>
    <n v="29.756905947284835"/>
    <x v="1"/>
    <x v="0"/>
    <m/>
  </r>
  <r>
    <s v="First Class"/>
    <d v="2026-03-13T00:00:00"/>
    <x v="0"/>
    <s v="United States"/>
    <x v="8"/>
    <x v="1"/>
    <n v="94122"/>
    <x v="1"/>
    <x v="1"/>
    <x v="8"/>
    <n v="51.311999999999998"/>
    <n v="3"/>
    <n v="0.2"/>
    <n v="17.959199999999999"/>
    <s v=""/>
    <n v="64.605333333333334"/>
    <n v="1.5259193221719785"/>
    <x v="2"/>
    <x v="1"/>
    <m/>
  </r>
  <r>
    <s v="Standard Class"/>
    <d v="2026-06-20T00:00:00"/>
    <x v="1"/>
    <s v="United States"/>
    <x v="33"/>
    <x v="11"/>
    <n v="55106"/>
    <x v="2"/>
    <x v="1"/>
    <x v="9"/>
    <n v="77.88"/>
    <n v="6"/>
    <n v="0"/>
    <n v="22.5852"/>
    <s v=""/>
    <n v="79.493333333333325"/>
    <n v="9.6375088297985254"/>
    <x v="3"/>
    <x v="1"/>
    <m/>
  </r>
  <r>
    <s v="Standard Class"/>
    <d v="2025-11-22T00:00:00"/>
    <x v="2"/>
    <s v="United States"/>
    <x v="22"/>
    <x v="10"/>
    <n v="60610"/>
    <x v="2"/>
    <x v="1"/>
    <x v="10"/>
    <n v="64.623999999999995"/>
    <n v="7"/>
    <n v="0.2"/>
    <n v="22.618400000000001"/>
    <s v=""/>
    <n v="54.129333333333335"/>
    <n v="31.682244364943596"/>
    <x v="6"/>
    <x v="0"/>
    <m/>
  </r>
  <r>
    <s v="Standard Class"/>
    <d v="2025-04-03T00:00:00"/>
    <x v="2"/>
    <s v="United States"/>
    <x v="22"/>
    <x v="10"/>
    <n v="60610"/>
    <x v="2"/>
    <x v="2"/>
    <x v="11"/>
    <n v="95.975999999999999"/>
    <n v="3"/>
    <n v="0.2"/>
    <n v="-10.7973"/>
    <n v="-10.7973"/>
    <n v="40.56133333333333"/>
    <n v="33.107035761132238"/>
    <x v="9"/>
    <x v="0"/>
    <m/>
  </r>
  <r>
    <s v="Standard Class"/>
    <d v="2026-07-15T00:00:00"/>
    <x v="2"/>
    <s v="United States"/>
    <x v="22"/>
    <x v="10"/>
    <n v="60610"/>
    <x v="2"/>
    <x v="1"/>
    <x v="8"/>
    <n v="1.788"/>
    <n v="3"/>
    <n v="0.8"/>
    <n v="-3.0396000000000001"/>
    <n v="-3.0396000000000001"/>
    <n v="88.201333333333324"/>
    <n v="92.602072892565417"/>
    <x v="11"/>
    <x v="1"/>
    <m/>
  </r>
  <r>
    <s v="Second Class"/>
    <d v="2026-07-05T00:00:00"/>
    <x v="0"/>
    <s v="United States"/>
    <x v="30"/>
    <x v="11"/>
    <n v="55901"/>
    <x v="2"/>
    <x v="1"/>
    <x v="10"/>
    <n v="23.92"/>
    <n v="4"/>
    <n v="0"/>
    <n v="11.720800000000001"/>
    <s v=""/>
    <n v="121.72533333333332"/>
    <n v="88.243663931185438"/>
    <x v="11"/>
    <x v="1"/>
    <m/>
  </r>
  <r>
    <s v="Standard Class"/>
    <d v="2025-10-01T00:00:00"/>
    <x v="0"/>
    <s v="United States"/>
    <x v="34"/>
    <x v="22"/>
    <n v="80013"/>
    <x v="1"/>
    <x v="2"/>
    <x v="11"/>
    <n v="238.89599999999999"/>
    <n v="6"/>
    <n v="0.2"/>
    <n v="-26.875800000000002"/>
    <n v="-26.875800000000002"/>
    <n v="126.04599999999999"/>
    <n v="101.70892716126885"/>
    <x v="5"/>
    <x v="0"/>
    <m/>
  </r>
  <r>
    <s v="Standard Class"/>
    <d v="2026-03-25T00:00:00"/>
    <x v="0"/>
    <s v="United States"/>
    <x v="34"/>
    <x v="22"/>
    <n v="80013"/>
    <x v="1"/>
    <x v="0"/>
    <x v="5"/>
    <n v="102.36"/>
    <n v="3"/>
    <n v="0.2"/>
    <n v="-3.8384999999999998"/>
    <n v="-3.8384999999999998"/>
    <n v="71.117999999999995"/>
    <n v="52.707365288958449"/>
    <x v="2"/>
    <x v="1"/>
    <m/>
  </r>
  <r>
    <s v="Standard Class"/>
    <d v="2026-05-29T00:00:00"/>
    <x v="0"/>
    <s v="United States"/>
    <x v="34"/>
    <x v="22"/>
    <n v="80013"/>
    <x v="1"/>
    <x v="1"/>
    <x v="8"/>
    <n v="36.881999999999998"/>
    <n v="3"/>
    <n v="0.7"/>
    <n v="-25.817399999999999"/>
    <n v="-25.817399999999999"/>
    <n v="46.328666666666663"/>
    <n v="52.58458670385091"/>
    <x v="7"/>
    <x v="1"/>
    <m/>
  </r>
  <r>
    <s v="Standard Class"/>
    <d v="2026-12-31T00:00:00"/>
    <x v="0"/>
    <s v="United States"/>
    <x v="35"/>
    <x v="3"/>
    <n v="28205"/>
    <x v="0"/>
    <x v="2"/>
    <x v="11"/>
    <n v="74.111999999999995"/>
    <n v="8"/>
    <n v="0.2"/>
    <n v="17.601600000000001"/>
    <s v=""/>
    <n v="35.136000000000003"/>
    <n v="21.279674217779153"/>
    <x v="0"/>
    <x v="1"/>
    <m/>
  </r>
  <r>
    <s v="Standard Class"/>
    <d v="2025-08-07T00:00:00"/>
    <x v="0"/>
    <s v="United States"/>
    <x v="35"/>
    <x v="3"/>
    <n v="28205"/>
    <x v="0"/>
    <x v="2"/>
    <x v="7"/>
    <n v="27.992000000000001"/>
    <n v="1"/>
    <n v="0.2"/>
    <n v="2.0994000000000002"/>
    <s v=""/>
    <n v="123.752"/>
    <n v="126.61675617448168"/>
    <x v="1"/>
    <x v="0"/>
    <m/>
  </r>
  <r>
    <s v="Standard Class"/>
    <d v="2026-02-13T00:00:00"/>
    <x v="0"/>
    <s v="United States"/>
    <x v="35"/>
    <x v="3"/>
    <n v="28205"/>
    <x v="0"/>
    <x v="1"/>
    <x v="6"/>
    <n v="3.3039999999999998"/>
    <n v="1"/>
    <n v="0.2"/>
    <n v="1.0738000000000001"/>
    <s v=""/>
    <n v="128.40799999999999"/>
    <n v="135.68644269294799"/>
    <x v="10"/>
    <x v="1"/>
    <m/>
  </r>
  <r>
    <s v="Standard Class"/>
    <d v="2026-04-08T00:00:00"/>
    <x v="2"/>
    <s v="United States"/>
    <x v="36"/>
    <x v="10"/>
    <n v="60462"/>
    <x v="2"/>
    <x v="2"/>
    <x v="11"/>
    <n v="339.96"/>
    <n v="5"/>
    <n v="0.2"/>
    <n v="67.992000000000004"/>
    <s v=""/>
    <n v="152.62666666666664"/>
    <n v="141.53554765002531"/>
    <x v="9"/>
    <x v="1"/>
    <m/>
  </r>
  <r>
    <s v="Standard Class"/>
    <d v="2025-08-07T00:00:00"/>
    <x v="1"/>
    <s v="United States"/>
    <x v="20"/>
    <x v="15"/>
    <n v="10035"/>
    <x v="3"/>
    <x v="0"/>
    <x v="5"/>
    <n v="41.96"/>
    <n v="2"/>
    <n v="0"/>
    <n v="10.909599999999999"/>
    <s v=""/>
    <n v="48.386666666666663"/>
    <n v="67.818915731254222"/>
    <x v="1"/>
    <x v="0"/>
    <m/>
  </r>
  <r>
    <s v="Standard Class"/>
    <d v="2026-12-20T00:00:00"/>
    <x v="0"/>
    <s v="United States"/>
    <x v="37"/>
    <x v="23"/>
    <n v="50322"/>
    <x v="2"/>
    <x v="1"/>
    <x v="6"/>
    <n v="75.959999999999994"/>
    <n v="2"/>
    <n v="0"/>
    <n v="22.788"/>
    <s v=""/>
    <n v="47.765333333333331"/>
    <n v="46.129448160102179"/>
    <x v="0"/>
    <x v="1"/>
    <m/>
  </r>
  <r>
    <s v="Standard Class"/>
    <d v="2025-11-06T00:00:00"/>
    <x v="0"/>
    <s v="United States"/>
    <x v="37"/>
    <x v="23"/>
    <n v="50322"/>
    <x v="2"/>
    <x v="1"/>
    <x v="8"/>
    <n v="27.24"/>
    <n v="6"/>
    <n v="0"/>
    <n v="13.3476"/>
    <s v=""/>
    <n v="24.018666666666665"/>
    <n v="17.111776841306298"/>
    <x v="6"/>
    <x v="0"/>
    <m/>
  </r>
  <r>
    <s v="Second Class"/>
    <d v="2026-10-03T00:00:00"/>
    <x v="0"/>
    <s v="United States"/>
    <x v="38"/>
    <x v="24"/>
    <n v="43229"/>
    <x v="3"/>
    <x v="1"/>
    <x v="13"/>
    <n v="40.095999999999997"/>
    <n v="14"/>
    <n v="0.2"/>
    <n v="14.534800000000001"/>
    <s v=""/>
    <n v="22.930666666666667"/>
    <n v="12.004859164336562"/>
    <x v="5"/>
    <x v="1"/>
    <m/>
  </r>
  <r>
    <s v="Second Class"/>
    <d v="2025-01-20T00:00:00"/>
    <x v="0"/>
    <s v="United States"/>
    <x v="38"/>
    <x v="24"/>
    <n v="43229"/>
    <x v="3"/>
    <x v="1"/>
    <x v="12"/>
    <n v="4.72"/>
    <n v="2"/>
    <n v="0.2"/>
    <n v="1.6519999999999999"/>
    <s v=""/>
    <n v="53.053333333333335"/>
    <n v="46.064963441740488"/>
    <x v="8"/>
    <x v="0"/>
    <m/>
  </r>
  <r>
    <s v="Second Class"/>
    <d v="2026-06-21T00:00:00"/>
    <x v="0"/>
    <s v="United States"/>
    <x v="38"/>
    <x v="24"/>
    <n v="43229"/>
    <x v="3"/>
    <x v="1"/>
    <x v="10"/>
    <n v="23.975999999999999"/>
    <n v="3"/>
    <n v="0.2"/>
    <n v="7.4924999999999997"/>
    <s v=""/>
    <n v="313.99"/>
    <n v="277.02805852810621"/>
    <x v="3"/>
    <x v="1"/>
    <m/>
  </r>
  <r>
    <s v="Second Class"/>
    <d v="2025-03-17T00:00:00"/>
    <x v="0"/>
    <s v="United States"/>
    <x v="38"/>
    <x v="24"/>
    <n v="43229"/>
    <x v="3"/>
    <x v="1"/>
    <x v="12"/>
    <n v="130.464"/>
    <n v="6"/>
    <n v="0.2"/>
    <n v="44.031599999999997"/>
    <s v=""/>
    <n v="358.596"/>
    <n v="300.30761235649567"/>
    <x v="2"/>
    <x v="0"/>
    <m/>
  </r>
  <r>
    <s v="Standard Class"/>
    <d v="2025-09-06T00:00:00"/>
    <x v="0"/>
    <s v="United States"/>
    <x v="4"/>
    <x v="4"/>
    <n v="98103"/>
    <x v="1"/>
    <x v="0"/>
    <x v="3"/>
    <n v="787.53"/>
    <n v="3"/>
    <n v="0"/>
    <n v="165.38130000000001"/>
    <s v=""/>
    <n v="330.78799999999995"/>
    <n v="339.15311306645356"/>
    <x v="4"/>
    <x v="0"/>
    <m/>
  </r>
  <r>
    <s v="Standard Class"/>
    <d v="2026-12-16T00:00:00"/>
    <x v="1"/>
    <s v="United States"/>
    <x v="39"/>
    <x v="18"/>
    <n v="37620"/>
    <x v="0"/>
    <x v="1"/>
    <x v="8"/>
    <n v="157.79400000000001"/>
    <n v="1"/>
    <n v="0.7"/>
    <n v="-115.71559999999999"/>
    <n v="-115.71559999999999"/>
    <n v="78.558000000000007"/>
    <n v="202.57622288248274"/>
    <x v="0"/>
    <x v="1"/>
    <m/>
  </r>
  <r>
    <s v="First Class"/>
    <d v="2026-01-06T00:00:00"/>
    <x v="0"/>
    <s v="United States"/>
    <x v="40"/>
    <x v="13"/>
    <n v="19805"/>
    <x v="3"/>
    <x v="0"/>
    <x v="5"/>
    <n v="47.04"/>
    <n v="3"/>
    <n v="0"/>
    <n v="18.345600000000001"/>
    <s v=""/>
    <n v="101.48"/>
    <n v="181.13985520217977"/>
    <x v="8"/>
    <x v="1"/>
    <m/>
  </r>
  <r>
    <s v="First Class"/>
    <d v="2026-11-20T00:00:00"/>
    <x v="0"/>
    <s v="United States"/>
    <x v="40"/>
    <x v="13"/>
    <n v="19805"/>
    <x v="3"/>
    <x v="1"/>
    <x v="8"/>
    <n v="30.84"/>
    <n v="4"/>
    <n v="0"/>
    <n v="13.878"/>
    <s v=""/>
    <n v="124.13999999999999"/>
    <n v="77.47082961562586"/>
    <x v="6"/>
    <x v="1"/>
    <m/>
  </r>
  <r>
    <s v="First Class"/>
    <d v="2025-06-07T00:00:00"/>
    <x v="0"/>
    <s v="United States"/>
    <x v="40"/>
    <x v="13"/>
    <n v="19805"/>
    <x v="3"/>
    <x v="1"/>
    <x v="4"/>
    <n v="226.56"/>
    <n v="6"/>
    <n v="0"/>
    <n v="63.436799999999998"/>
    <s v=""/>
    <n v="136.54"/>
    <n v="82.503395485680869"/>
    <x v="3"/>
    <x v="0"/>
    <m/>
  </r>
  <r>
    <s v="First Class"/>
    <d v="2026-03-27T00:00:00"/>
    <x v="0"/>
    <s v="United States"/>
    <x v="40"/>
    <x v="13"/>
    <n v="19805"/>
    <x v="3"/>
    <x v="1"/>
    <x v="12"/>
    <n v="115.02"/>
    <n v="9"/>
    <n v="0"/>
    <n v="51.759"/>
    <s v=""/>
    <n v="261.20599999999996"/>
    <n v="199.94599629566648"/>
    <x v="2"/>
    <x v="1"/>
    <m/>
  </r>
  <r>
    <s v="First Class"/>
    <d v="2025-08-27T00:00:00"/>
    <x v="0"/>
    <s v="United States"/>
    <x v="40"/>
    <x v="13"/>
    <n v="19805"/>
    <x v="3"/>
    <x v="2"/>
    <x v="7"/>
    <n v="68.040000000000006"/>
    <n v="7"/>
    <n v="0"/>
    <n v="19.7316"/>
    <s v=""/>
    <n v="428.76600000000002"/>
    <n v="227.70454999113804"/>
    <x v="1"/>
    <x v="0"/>
    <m/>
  </r>
  <r>
    <s v="Second Class"/>
    <d v="2026-09-03T00:00:00"/>
    <x v="2"/>
    <s v="United States"/>
    <x v="12"/>
    <x v="5"/>
    <n v="77041"/>
    <x v="2"/>
    <x v="0"/>
    <x v="1"/>
    <n v="600.55799999999999"/>
    <n v="3"/>
    <n v="0.3"/>
    <n v="-8.5793999999999997"/>
    <n v="-8.5793999999999997"/>
    <n v="406.88200000000001"/>
    <n v="323.76495193066637"/>
    <x v="4"/>
    <x v="1"/>
    <m/>
  </r>
  <r>
    <s v="Standard Class"/>
    <d v="2025-01-17T00:00:00"/>
    <x v="0"/>
    <s v="United States"/>
    <x v="41"/>
    <x v="10"/>
    <n v="61701"/>
    <x v="2"/>
    <x v="0"/>
    <x v="3"/>
    <n v="617.70000000000005"/>
    <n v="6"/>
    <n v="0.5"/>
    <n v="-407.68200000000002"/>
    <n v="-407.68200000000002"/>
    <n v="288.0266666666667"/>
    <n v="259.00482895140811"/>
    <x v="8"/>
    <x v="0"/>
    <m/>
  </r>
  <r>
    <s v="Standard Class"/>
    <d v="2025-05-10T00:00:00"/>
    <x v="0"/>
    <s v="United States"/>
    <x v="42"/>
    <x v="16"/>
    <n v="85023"/>
    <x v="1"/>
    <x v="1"/>
    <x v="8"/>
    <n v="2.3879999999999999"/>
    <n v="2"/>
    <n v="0.7"/>
    <n v="-1.8308"/>
    <n v="-1.8308"/>
    <n v="109.26799999999999"/>
    <n v="235.46389407610138"/>
    <x v="7"/>
    <x v="0"/>
    <m/>
  </r>
  <r>
    <s v="Standard Class"/>
    <d v="2026-09-10T00:00:00"/>
    <x v="0"/>
    <s v="United States"/>
    <x v="42"/>
    <x v="16"/>
    <n v="85023"/>
    <x v="1"/>
    <x v="1"/>
    <x v="4"/>
    <n v="243.99199999999999"/>
    <n v="7"/>
    <n v="0.2"/>
    <n v="30.498999999999999"/>
    <s v=""/>
    <n v="187.99199999999999"/>
    <n v="41.918424065655778"/>
    <x v="4"/>
    <x v="1"/>
    <m/>
  </r>
  <r>
    <s v="Second Class"/>
    <d v="2025-07-25T00:00:00"/>
    <x v="2"/>
    <s v="United States"/>
    <x v="1"/>
    <x v="1"/>
    <n v="90004"/>
    <x v="1"/>
    <x v="0"/>
    <x v="1"/>
    <n v="81.424000000000007"/>
    <n v="2"/>
    <n v="0.2"/>
    <n v="-9.1601999999999997"/>
    <n v="-9.1601999999999997"/>
    <n v="126.65133333333335"/>
    <n v="50.920890196169701"/>
    <x v="11"/>
    <x v="0"/>
    <m/>
  </r>
  <r>
    <s v="Second Class"/>
    <d v="2026-11-08T00:00:00"/>
    <x v="2"/>
    <s v="United States"/>
    <x v="1"/>
    <x v="1"/>
    <n v="90004"/>
    <x v="1"/>
    <x v="0"/>
    <x v="5"/>
    <n v="238.56"/>
    <n v="3"/>
    <n v="0"/>
    <n v="26.241599999999998"/>
    <s v=""/>
    <n v="125.61133333333332"/>
    <n v="55.502272104308858"/>
    <x v="6"/>
    <x v="1"/>
    <m/>
  </r>
  <r>
    <s v="First Class"/>
    <d v="2025-07-19T00:00:00"/>
    <x v="1"/>
    <s v="United States"/>
    <x v="38"/>
    <x v="24"/>
    <n v="43229"/>
    <x v="3"/>
    <x v="2"/>
    <x v="7"/>
    <n v="59.97"/>
    <n v="5"/>
    <n v="0.4"/>
    <n v="-11.994"/>
    <n v="-11.994"/>
    <n v="53.243333333333332"/>
    <n v="50.645231965989545"/>
    <x v="11"/>
    <x v="0"/>
    <m/>
  </r>
  <r>
    <s v="First Class"/>
    <d v="2025-08-22T00:00:00"/>
    <x v="1"/>
    <s v="United States"/>
    <x v="38"/>
    <x v="24"/>
    <n v="43229"/>
    <x v="3"/>
    <x v="1"/>
    <x v="10"/>
    <n v="78.304000000000002"/>
    <n v="2"/>
    <n v="0.2"/>
    <n v="29.364000000000001"/>
    <s v=""/>
    <n v="39.933333333333337"/>
    <n v="34.85284808384467"/>
    <x v="1"/>
    <x v="0"/>
    <m/>
  </r>
  <r>
    <s v="First Class"/>
    <d v="2025-12-07T00:00:00"/>
    <x v="1"/>
    <s v="United States"/>
    <x v="38"/>
    <x v="24"/>
    <n v="43229"/>
    <x v="3"/>
    <x v="1"/>
    <x v="13"/>
    <n v="21.456"/>
    <n v="9"/>
    <n v="0.2"/>
    <n v="6.9732000000000003"/>
    <s v=""/>
    <n v="25.64533333333333"/>
    <n v="22.376436763305776"/>
    <x v="0"/>
    <x v="0"/>
    <m/>
  </r>
  <r>
    <s v="Standard Class"/>
    <d v="2025-06-27T00:00:00"/>
    <x v="0"/>
    <s v="United States"/>
    <x v="43"/>
    <x v="1"/>
    <n v="95661"/>
    <x v="1"/>
    <x v="1"/>
    <x v="10"/>
    <n v="20.04"/>
    <n v="3"/>
    <n v="0"/>
    <n v="9.6191999999999993"/>
    <s v=""/>
    <n v="22.333333333333332"/>
    <n v="14.243225102950996"/>
    <x v="3"/>
    <x v="0"/>
    <m/>
  </r>
  <r>
    <s v="Standard Class"/>
    <d v="2026-11-15T00:00:00"/>
    <x v="0"/>
    <s v="United States"/>
    <x v="43"/>
    <x v="1"/>
    <n v="95661"/>
    <x v="1"/>
    <x v="1"/>
    <x v="10"/>
    <n v="35.44"/>
    <n v="1"/>
    <n v="0"/>
    <n v="16.6568"/>
    <s v=""/>
    <n v="16.993333333333329"/>
    <n v="11.271957101093353"/>
    <x v="6"/>
    <x v="1"/>
    <m/>
  </r>
  <r>
    <s v="Standard Class"/>
    <d v="2025-07-10T00:00:00"/>
    <x v="0"/>
    <s v="United States"/>
    <x v="43"/>
    <x v="1"/>
    <n v="95661"/>
    <x v="1"/>
    <x v="1"/>
    <x v="6"/>
    <n v="11.52"/>
    <n v="4"/>
    <n v="0"/>
    <n v="3.456"/>
    <s v=""/>
    <n v="30.572000000000003"/>
    <n v="28.077039086268549"/>
    <x v="11"/>
    <x v="0"/>
    <m/>
  </r>
  <r>
    <s v="Standard Class"/>
    <d v="2026-06-10T00:00:00"/>
    <x v="0"/>
    <s v="United States"/>
    <x v="43"/>
    <x v="1"/>
    <n v="95661"/>
    <x v="1"/>
    <x v="1"/>
    <x v="13"/>
    <n v="4.0199999999999996"/>
    <n v="2"/>
    <n v="0"/>
    <n v="1.9698"/>
    <s v=""/>
    <n v="48.692"/>
    <n v="29.117346134665599"/>
    <x v="3"/>
    <x v="1"/>
    <m/>
  </r>
  <r>
    <s v="Standard Class"/>
    <d v="2026-11-01T00:00:00"/>
    <x v="0"/>
    <s v="United States"/>
    <x v="43"/>
    <x v="1"/>
    <n v="95661"/>
    <x v="1"/>
    <x v="1"/>
    <x v="8"/>
    <n v="76.176000000000002"/>
    <n v="3"/>
    <n v="0.2"/>
    <n v="26.6616"/>
    <s v=""/>
    <n v="61.725333333333332"/>
    <n v="30.118159463710285"/>
    <x v="6"/>
    <x v="1"/>
    <m/>
  </r>
  <r>
    <s v="Standard Class"/>
    <d v="2025-08-20T00:00:00"/>
    <x v="0"/>
    <s v="United States"/>
    <x v="43"/>
    <x v="1"/>
    <n v="95661"/>
    <x v="1"/>
    <x v="1"/>
    <x v="14"/>
    <n v="65.88"/>
    <n v="6"/>
    <n v="0"/>
    <n v="18.446400000000001"/>
    <s v=""/>
    <n v="63.933333333333337"/>
    <n v="18.234919646615346"/>
    <x v="1"/>
    <x v="0"/>
    <m/>
  </r>
  <r>
    <s v="Standard Class"/>
    <d v="2026-09-11T00:00:00"/>
    <x v="0"/>
    <s v="United States"/>
    <x v="43"/>
    <x v="1"/>
    <n v="95661"/>
    <x v="1"/>
    <x v="0"/>
    <x v="5"/>
    <n v="43.12"/>
    <n v="14"/>
    <n v="0"/>
    <n v="20.697600000000001"/>
    <s v=""/>
    <n v="44.913333333333327"/>
    <n v="25.851100883499889"/>
    <x v="4"/>
    <x v="1"/>
    <m/>
  </r>
  <r>
    <s v="Second Class"/>
    <d v="2025-09-20T00:00:00"/>
    <x v="1"/>
    <s v="United States"/>
    <x v="10"/>
    <x v="9"/>
    <n v="19140"/>
    <x v="3"/>
    <x v="0"/>
    <x v="5"/>
    <n v="82.8"/>
    <n v="2"/>
    <n v="0.2"/>
    <n v="10.35"/>
    <s v=""/>
    <n v="34.160000000000004"/>
    <n v="27.0897878804432"/>
    <x v="4"/>
    <x v="0"/>
    <m/>
  </r>
  <r>
    <s v="Standard Class"/>
    <d v="2026-06-05T00:00:00"/>
    <x v="1"/>
    <s v="United States"/>
    <x v="8"/>
    <x v="1"/>
    <n v="94122"/>
    <x v="1"/>
    <x v="1"/>
    <x v="6"/>
    <n v="8.82"/>
    <n v="3"/>
    <n v="0"/>
    <n v="2.3814000000000002"/>
    <s v=""/>
    <n v="54.46"/>
    <n v="57.182154299837016"/>
    <x v="3"/>
    <x v="1"/>
    <m/>
  </r>
  <r>
    <s v="Standard Class"/>
    <d v="2025-07-07T00:00:00"/>
    <x v="1"/>
    <s v="United States"/>
    <x v="8"/>
    <x v="1"/>
    <n v="94122"/>
    <x v="1"/>
    <x v="1"/>
    <x v="12"/>
    <n v="10.86"/>
    <n v="3"/>
    <n v="0"/>
    <n v="5.1041999999999996"/>
    <s v=""/>
    <n v="331.33"/>
    <n v="298.14553359056043"/>
    <x v="11"/>
    <x v="0"/>
    <m/>
  </r>
  <r>
    <s v="Standard Class"/>
    <d v="2026-04-19T00:00:00"/>
    <x v="1"/>
    <s v="United States"/>
    <x v="8"/>
    <x v="1"/>
    <n v="94122"/>
    <x v="1"/>
    <x v="1"/>
    <x v="10"/>
    <n v="143.69999999999999"/>
    <n v="3"/>
    <n v="0"/>
    <n v="68.975999999999999"/>
    <s v=""/>
    <n v="551.68666666666661"/>
    <n v="305.82557491218807"/>
    <x v="9"/>
    <x v="1"/>
    <m/>
  </r>
  <r>
    <s v="Standard Class"/>
    <d v="2025-10-24T00:00:00"/>
    <x v="0"/>
    <s v="United States"/>
    <x v="44"/>
    <x v="25"/>
    <n v="64055"/>
    <x v="2"/>
    <x v="1"/>
    <x v="9"/>
    <n v="839.43"/>
    <n v="3"/>
    <n v="0"/>
    <n v="218.2518"/>
    <s v=""/>
    <n v="535.08266666666657"/>
    <n v="394.66306435837225"/>
    <x v="5"/>
    <x v="0"/>
    <m/>
  </r>
  <r>
    <s v="Standard Class"/>
    <d v="2025-11-18T00:00:00"/>
    <x v="0"/>
    <s v="United States"/>
    <x v="45"/>
    <x v="1"/>
    <n v="91104"/>
    <x v="1"/>
    <x v="1"/>
    <x v="4"/>
    <n v="671.93"/>
    <n v="7"/>
    <n v="0"/>
    <n v="20.157900000000001"/>
    <s v=""/>
    <n v="383.42266666666666"/>
    <n v="264.0153079652768"/>
    <x v="6"/>
    <x v="0"/>
    <m/>
  </r>
  <r>
    <s v="Standard Class"/>
    <d v="2026-09-10T00:00:00"/>
    <x v="2"/>
    <s v="United States"/>
    <x v="46"/>
    <x v="24"/>
    <n v="43055"/>
    <x v="3"/>
    <x v="0"/>
    <x v="5"/>
    <n v="93.888000000000005"/>
    <n v="4"/>
    <n v="0.2"/>
    <n v="12.909599999999999"/>
    <s v=""/>
    <n v="209.43600000000001"/>
    <n v="257.02788076062149"/>
    <x v="4"/>
    <x v="1"/>
    <m/>
  </r>
  <r>
    <s v="Standard Class"/>
    <d v="2026-05-20T00:00:00"/>
    <x v="1"/>
    <s v="United States"/>
    <x v="47"/>
    <x v="6"/>
    <n v="53132"/>
    <x v="2"/>
    <x v="2"/>
    <x v="7"/>
    <n v="384.45"/>
    <n v="11"/>
    <n v="0"/>
    <n v="103.8015"/>
    <s v=""/>
    <n v="828.75333333333322"/>
    <n v="649.32296058130737"/>
    <x v="7"/>
    <x v="1"/>
    <m/>
  </r>
  <r>
    <s v="Standard Class"/>
    <d v="2025-10-17T00:00:00"/>
    <x v="1"/>
    <s v="United States"/>
    <x v="47"/>
    <x v="6"/>
    <n v="53132"/>
    <x v="2"/>
    <x v="2"/>
    <x v="7"/>
    <n v="149.97"/>
    <n v="3"/>
    <n v="0"/>
    <n v="5.9988000000000001"/>
    <s v=""/>
    <n v="757.78666666666675"/>
    <n v="732.24160296650928"/>
    <x v="5"/>
    <x v="0"/>
    <m/>
  </r>
  <r>
    <s v="Standard Class"/>
    <d v="2026-06-22T00:00:00"/>
    <x v="1"/>
    <s v="United States"/>
    <x v="47"/>
    <x v="6"/>
    <n v="53132"/>
    <x v="2"/>
    <x v="0"/>
    <x v="1"/>
    <n v="1951.84"/>
    <n v="8"/>
    <n v="0"/>
    <n v="585.55200000000002"/>
    <s v=""/>
    <n v="760.43666666666661"/>
    <n v="809.94308931759724"/>
    <x v="3"/>
    <x v="1"/>
    <m/>
  </r>
  <r>
    <s v="Standard Class"/>
    <d v="2026-11-24T00:00:00"/>
    <x v="1"/>
    <s v="United States"/>
    <x v="47"/>
    <x v="6"/>
    <n v="53132"/>
    <x v="2"/>
    <x v="1"/>
    <x v="8"/>
    <n v="171.55"/>
    <n v="5"/>
    <n v="0"/>
    <n v="80.628500000000003"/>
    <s v=""/>
    <n v="177.55133333333333"/>
    <n v="485.5775930291677"/>
    <x v="6"/>
    <x v="1"/>
    <m/>
  </r>
  <r>
    <s v="First Class"/>
    <d v="2025-10-03T00:00:00"/>
    <x v="2"/>
    <s v="United States"/>
    <x v="48"/>
    <x v="16"/>
    <n v="85254"/>
    <x v="1"/>
    <x v="1"/>
    <x v="9"/>
    <n v="157.91999999999999"/>
    <n v="5"/>
    <n v="0.2"/>
    <n v="17.765999999999998"/>
    <s v=""/>
    <n v="139.828"/>
    <n v="351.33893603165001"/>
    <x v="5"/>
    <x v="0"/>
    <m/>
  </r>
  <r>
    <s v="First Class"/>
    <d v="2025-04-27T00:00:00"/>
    <x v="2"/>
    <s v="United States"/>
    <x v="48"/>
    <x v="16"/>
    <n v="85254"/>
    <x v="1"/>
    <x v="2"/>
    <x v="7"/>
    <n v="203.184"/>
    <n v="2"/>
    <n v="0.2"/>
    <n v="15.238799999999999"/>
    <s v=""/>
    <n v="122.36133333333333"/>
    <n v="50.247523364801737"/>
    <x v="9"/>
    <x v="0"/>
    <m/>
  </r>
  <r>
    <s v="First Class"/>
    <d v="2026-05-14T00:00:00"/>
    <x v="1"/>
    <s v="United States"/>
    <x v="49"/>
    <x v="1"/>
    <n v="95123"/>
    <x v="1"/>
    <x v="1"/>
    <x v="10"/>
    <n v="58.38"/>
    <n v="7"/>
    <n v="0"/>
    <n v="26.271000000000001"/>
    <s v=""/>
    <n v="81.593333333333334"/>
    <n v="48.020537470575682"/>
    <x v="7"/>
    <x v="1"/>
    <m/>
  </r>
  <r>
    <s v="First Class"/>
    <d v="2026-12-04T00:00:00"/>
    <x v="1"/>
    <s v="United States"/>
    <x v="49"/>
    <x v="1"/>
    <n v="95123"/>
    <x v="1"/>
    <x v="1"/>
    <x v="10"/>
    <n v="105.52"/>
    <n v="4"/>
    <n v="0"/>
    <n v="48.539200000000001"/>
    <s v=""/>
    <n v="64.34333333333332"/>
    <n v="34.712957222211863"/>
    <x v="0"/>
    <x v="1"/>
    <m/>
  </r>
  <r>
    <s v="First Class"/>
    <d v="2026-08-29T00:00:00"/>
    <x v="1"/>
    <s v="United States"/>
    <x v="49"/>
    <x v="1"/>
    <n v="95123"/>
    <x v="1"/>
    <x v="1"/>
    <x v="4"/>
    <n v="80.88"/>
    <n v="6"/>
    <n v="0"/>
    <n v="21.0288"/>
    <s v=""/>
    <n v="181.69266666666667"/>
    <n v="162.72526666200986"/>
    <x v="1"/>
    <x v="1"/>
    <m/>
  </r>
  <r>
    <s v="Standard Class"/>
    <d v="2025-06-01T00:00:00"/>
    <x v="2"/>
    <s v="United States"/>
    <x v="4"/>
    <x v="4"/>
    <n v="98105"/>
    <x v="1"/>
    <x v="1"/>
    <x v="6"/>
    <n v="6.63"/>
    <n v="3"/>
    <n v="0"/>
    <n v="1.7901"/>
    <s v=""/>
    <n v="159.60599999999999"/>
    <n v="182.99268526567047"/>
    <x v="3"/>
    <x v="0"/>
    <m/>
  </r>
  <r>
    <s v="Second Class"/>
    <d v="2026-11-20T00:00:00"/>
    <x v="0"/>
    <s v="United States"/>
    <x v="4"/>
    <x v="4"/>
    <n v="98115"/>
    <x v="1"/>
    <x v="0"/>
    <x v="1"/>
    <n v="457.56799999999998"/>
    <n v="2"/>
    <n v="0.2"/>
    <n v="51.476399999999998"/>
    <s v=""/>
    <n v="472.37266666666665"/>
    <n v="326.82236409854659"/>
    <x v="6"/>
    <x v="1"/>
    <m/>
  </r>
  <r>
    <s v="Standard Class"/>
    <d v="2025-06-26T00:00:00"/>
    <x v="0"/>
    <s v="United States"/>
    <x v="50"/>
    <x v="26"/>
    <n v="73034"/>
    <x v="2"/>
    <x v="1"/>
    <x v="2"/>
    <n v="14.62"/>
    <n v="2"/>
    <n v="0"/>
    <n v="6.8714000000000004"/>
    <s v=""/>
    <n v="321.84333333333331"/>
    <n v="338.67438581797882"/>
    <x v="3"/>
    <x v="0"/>
    <m/>
  </r>
  <r>
    <s v="Standard Class"/>
    <d v="2026-02-05T00:00:00"/>
    <x v="0"/>
    <s v="United States"/>
    <x v="50"/>
    <x v="26"/>
    <n v="73034"/>
    <x v="2"/>
    <x v="2"/>
    <x v="7"/>
    <n v="944.93"/>
    <n v="7"/>
    <n v="0"/>
    <n v="236.23249999999999"/>
    <s v=""/>
    <n v="335.09800000000001"/>
    <n v="366.00565953163232"/>
    <x v="10"/>
    <x v="1"/>
    <m/>
  </r>
  <r>
    <s v="First Class"/>
    <d v="2025-05-31T00:00:00"/>
    <x v="0"/>
    <s v="United States"/>
    <x v="1"/>
    <x v="1"/>
    <n v="90045"/>
    <x v="1"/>
    <x v="1"/>
    <x v="10"/>
    <n v="5.98"/>
    <n v="1"/>
    <n v="0"/>
    <n v="2.6909999999999998"/>
    <s v=""/>
    <n v="29.588000000000005"/>
    <n v="243.97500314885022"/>
    <x v="7"/>
    <x v="0"/>
    <m/>
  </r>
  <r>
    <s v="Second Class"/>
    <d v="2026-03-09T00:00:00"/>
    <x v="0"/>
    <s v="United States"/>
    <x v="10"/>
    <x v="9"/>
    <n v="19134"/>
    <x v="3"/>
    <x v="2"/>
    <x v="11"/>
    <n v="54.384"/>
    <n v="2"/>
    <n v="0.2"/>
    <n v="1.3595999999999999"/>
    <s v=""/>
    <n v="36.821333333333335"/>
    <n v="162.1576651648133"/>
    <x v="2"/>
    <x v="1"/>
    <m/>
  </r>
  <r>
    <s v="Standard Class"/>
    <d v="2025-03-04T00:00:00"/>
    <x v="0"/>
    <s v="United States"/>
    <x v="51"/>
    <x v="27"/>
    <n v="88220"/>
    <x v="1"/>
    <x v="1"/>
    <x v="12"/>
    <n v="28.4"/>
    <n v="5"/>
    <n v="0"/>
    <n v="13.348000000000001"/>
    <s v=""/>
    <n v="22.005333333333329"/>
    <n v="8.7682025186127746"/>
    <x v="2"/>
    <x v="0"/>
    <m/>
  </r>
  <r>
    <s v="Standard Class"/>
    <d v="2025-05-25T00:00:00"/>
    <x v="0"/>
    <s v="United States"/>
    <x v="4"/>
    <x v="4"/>
    <n v="98115"/>
    <x v="1"/>
    <x v="1"/>
    <x v="8"/>
    <n v="27.68"/>
    <n v="2"/>
    <n v="0.2"/>
    <n v="9.6880000000000006"/>
    <s v=""/>
    <n v="2732.5226666666672"/>
    <n v="3133.5399790603883"/>
    <x v="7"/>
    <x v="0"/>
    <m/>
  </r>
  <r>
    <s v="Standard Class"/>
    <d v="2026-06-14T00:00:00"/>
    <x v="0"/>
    <s v="United States"/>
    <x v="52"/>
    <x v="5"/>
    <n v="78207"/>
    <x v="2"/>
    <x v="1"/>
    <x v="6"/>
    <n v="9.9359999999999999"/>
    <n v="3"/>
    <n v="0.2"/>
    <n v="2.7324000000000002"/>
    <s v=""/>
    <n v="2815.2720000000004"/>
    <n v="3459.5473108231095"/>
    <x v="3"/>
    <x v="1"/>
    <m/>
  </r>
  <r>
    <s v="Standard Class"/>
    <d v="2025-11-11T00:00:00"/>
    <x v="0"/>
    <s v="United States"/>
    <x v="52"/>
    <x v="5"/>
    <n v="78207"/>
    <x v="2"/>
    <x v="2"/>
    <x v="15"/>
    <n v="8159.9520000000002"/>
    <n v="8"/>
    <n v="0.4"/>
    <n v="-1359.992"/>
    <n v="-1359.992"/>
    <n v="3391.98"/>
    <n v="3588.5975350203835"/>
    <x v="6"/>
    <x v="0"/>
    <m/>
  </r>
  <r>
    <s v="Standard Class"/>
    <d v="2026-04-21T00:00:00"/>
    <x v="0"/>
    <s v="United States"/>
    <x v="52"/>
    <x v="5"/>
    <n v="78207"/>
    <x v="2"/>
    <x v="1"/>
    <x v="4"/>
    <n v="275.928"/>
    <n v="3"/>
    <n v="0.2"/>
    <n v="-58.634700000000002"/>
    <n v="-58.634700000000002"/>
    <n v="682.68399999999986"/>
    <n v="1788.8929557257848"/>
    <x v="9"/>
    <x v="1"/>
    <m/>
  </r>
  <r>
    <s v="Standard Class"/>
    <d v="2025-04-20T00:00:00"/>
    <x v="0"/>
    <s v="United States"/>
    <x v="52"/>
    <x v="5"/>
    <n v="78207"/>
    <x v="2"/>
    <x v="0"/>
    <x v="1"/>
    <n v="1740.06"/>
    <n v="9"/>
    <n v="0.3"/>
    <n v="-24.858000000000001"/>
    <n v="-24.858000000000001"/>
    <n v="650.03466666666668"/>
    <n v="1060.6572929276415"/>
    <x v="9"/>
    <x v="0"/>
    <m/>
  </r>
  <r>
    <s v="Standard Class"/>
    <d v="2025-09-14T00:00:00"/>
    <x v="0"/>
    <s v="United States"/>
    <x v="52"/>
    <x v="5"/>
    <n v="78207"/>
    <x v="2"/>
    <x v="1"/>
    <x v="6"/>
    <n v="32.064"/>
    <n v="6"/>
    <n v="0.2"/>
    <n v="6.8136000000000001"/>
    <s v=""/>
    <n v="118.00666666666666"/>
    <n v="464.33335690196952"/>
    <x v="4"/>
    <x v="0"/>
    <m/>
  </r>
  <r>
    <s v="Standard Class"/>
    <d v="2025-01-03T00:00:00"/>
    <x v="0"/>
    <s v="United States"/>
    <x v="52"/>
    <x v="5"/>
    <n v="78207"/>
    <x v="2"/>
    <x v="1"/>
    <x v="9"/>
    <n v="177.98"/>
    <n v="5"/>
    <n v="0.8"/>
    <n v="-453.84899999999999"/>
    <n v="-453.84899999999999"/>
    <n v="114.29866666666668"/>
    <n v="278.22404355562884"/>
    <x v="8"/>
    <x v="0"/>
    <m/>
  </r>
  <r>
    <s v="Standard Class"/>
    <d v="2026-08-09T00:00:00"/>
    <x v="0"/>
    <s v="United States"/>
    <x v="52"/>
    <x v="5"/>
    <n v="78207"/>
    <x v="2"/>
    <x v="2"/>
    <x v="7"/>
    <n v="143.976"/>
    <n v="3"/>
    <n v="0.2"/>
    <n v="8.9984999999999999"/>
    <s v=""/>
    <n v="91.958666666666659"/>
    <n v="57.012564650259343"/>
    <x v="1"/>
    <x v="1"/>
    <m/>
  </r>
  <r>
    <s v="Standard Class"/>
    <d v="2025-03-15T00:00:00"/>
    <x v="0"/>
    <s v="United States"/>
    <x v="1"/>
    <x v="1"/>
    <n v="90004"/>
    <x v="1"/>
    <x v="1"/>
    <x v="10"/>
    <n v="20.94"/>
    <n v="3"/>
    <n v="0"/>
    <n v="9.8417999999999992"/>
    <s v=""/>
    <n v="157.34799999999998"/>
    <n v="119.01158056567748"/>
    <x v="2"/>
    <x v="0"/>
    <m/>
  </r>
  <r>
    <s v="Standard Class"/>
    <d v="2026-04-21T00:00:00"/>
    <x v="0"/>
    <s v="United States"/>
    <x v="1"/>
    <x v="1"/>
    <n v="90004"/>
    <x v="1"/>
    <x v="1"/>
    <x v="10"/>
    <n v="110.96"/>
    <n v="2"/>
    <n v="0"/>
    <n v="53.260800000000003"/>
    <s v=""/>
    <n v="167.85066666666665"/>
    <n v="125.29060054957864"/>
    <x v="9"/>
    <x v="1"/>
    <m/>
  </r>
  <r>
    <s v="Standard Class"/>
    <d v="2025-11-24T00:00:00"/>
    <x v="0"/>
    <s v="United States"/>
    <x v="1"/>
    <x v="1"/>
    <n v="90004"/>
    <x v="1"/>
    <x v="0"/>
    <x v="1"/>
    <n v="340.14400000000001"/>
    <n v="7"/>
    <n v="0.2"/>
    <n v="21.259"/>
    <s v=""/>
    <n v="137.584"/>
    <n v="142.03350410587143"/>
    <x v="6"/>
    <x v="0"/>
    <m/>
  </r>
  <r>
    <s v="Standard Class"/>
    <d v="2025-03-06T00:00:00"/>
    <x v="1"/>
    <s v="United States"/>
    <x v="22"/>
    <x v="10"/>
    <n v="60623"/>
    <x v="2"/>
    <x v="1"/>
    <x v="9"/>
    <n v="52.448"/>
    <n v="2"/>
    <n v="0.8"/>
    <n v="-131.12"/>
    <n v="-131.12"/>
    <n v="56.624000000000002"/>
    <n v="97.907747139467602"/>
    <x v="2"/>
    <x v="0"/>
    <m/>
  </r>
  <r>
    <s v="Standard Class"/>
    <d v="2026-01-11T00:00:00"/>
    <x v="1"/>
    <s v="United States"/>
    <x v="22"/>
    <x v="10"/>
    <n v="60623"/>
    <x v="2"/>
    <x v="1"/>
    <x v="2"/>
    <n v="20.16"/>
    <n v="4"/>
    <n v="0.2"/>
    <n v="6.5519999999999996"/>
    <s v=""/>
    <n v="171.40866666666668"/>
    <n v="148.59582776456759"/>
    <x v="8"/>
    <x v="1"/>
    <m/>
  </r>
  <r>
    <s v="Second Class"/>
    <d v="2025-01-05T00:00:00"/>
    <x v="0"/>
    <s v="United States"/>
    <x v="12"/>
    <x v="5"/>
    <n v="77036"/>
    <x v="2"/>
    <x v="1"/>
    <x v="9"/>
    <n v="97.263999999999996"/>
    <n v="4"/>
    <n v="0.8"/>
    <n v="-243.16"/>
    <n v="-243.16"/>
    <n v="169.982"/>
    <n v="159.37501970207575"/>
    <x v="8"/>
    <x v="0"/>
    <m/>
  </r>
  <r>
    <s v="Second Class"/>
    <d v="2025-07-28T00:00:00"/>
    <x v="0"/>
    <s v="United States"/>
    <x v="46"/>
    <x v="24"/>
    <n v="43055"/>
    <x v="3"/>
    <x v="0"/>
    <x v="1"/>
    <n v="396.80200000000002"/>
    <n v="7"/>
    <n v="0.3"/>
    <n v="-11.337199999999999"/>
    <n v="-11.337199999999999"/>
    <n v="138.654"/>
    <n v="175.9504674533064"/>
    <x v="11"/>
    <x v="0"/>
    <m/>
  </r>
  <r>
    <s v="Second Class"/>
    <d v="2025-12-27T00:00:00"/>
    <x v="0"/>
    <s v="United States"/>
    <x v="46"/>
    <x v="24"/>
    <n v="43055"/>
    <x v="3"/>
    <x v="1"/>
    <x v="14"/>
    <n v="15.88"/>
    <n v="5"/>
    <n v="0.2"/>
    <n v="-3.7715000000000001"/>
    <n v="-3.7715000000000001"/>
    <n v="14.658666666666667"/>
    <n v="118.57025723236053"/>
    <x v="0"/>
    <x v="0"/>
    <m/>
  </r>
  <r>
    <s v="Standard Class"/>
    <d v="2025-02-11T00:00:00"/>
    <x v="2"/>
    <s v="United States"/>
    <x v="20"/>
    <x v="15"/>
    <n v="10009"/>
    <x v="3"/>
    <x v="1"/>
    <x v="6"/>
    <n v="3.28"/>
    <n v="1"/>
    <n v="0"/>
    <n v="1.4104000000000001"/>
    <s v=""/>
    <n v="145.61333333333334"/>
    <n v="170.94544844958472"/>
    <x v="10"/>
    <x v="0"/>
    <m/>
  </r>
  <r>
    <s v="Second Class"/>
    <d v="2026-05-22T00:00:00"/>
    <x v="1"/>
    <s v="United States"/>
    <x v="27"/>
    <x v="10"/>
    <n v="62521"/>
    <x v="2"/>
    <x v="1"/>
    <x v="4"/>
    <n v="24.815999999999999"/>
    <n v="2"/>
    <n v="0.2"/>
    <n v="1.8612"/>
    <s v=""/>
    <n v="312.50666666666666"/>
    <n v="187.96745995458303"/>
    <x v="7"/>
    <x v="1"/>
    <m/>
  </r>
  <r>
    <s v="Second Class"/>
    <d v="2025-06-05T00:00:00"/>
    <x v="1"/>
    <s v="United States"/>
    <x v="27"/>
    <x v="10"/>
    <n v="62521"/>
    <x v="2"/>
    <x v="2"/>
    <x v="11"/>
    <n v="408.74400000000003"/>
    <n v="7"/>
    <n v="0.2"/>
    <n v="76.639499999999998"/>
    <s v=""/>
    <n v="354.21800000000002"/>
    <n v="221.82391095107315"/>
    <x v="3"/>
    <x v="0"/>
    <m/>
  </r>
  <r>
    <s v="Second Class"/>
    <d v="2025-02-09T00:00:00"/>
    <x v="2"/>
    <s v="United States"/>
    <x v="53"/>
    <x v="28"/>
    <n v="71203"/>
    <x v="0"/>
    <x v="2"/>
    <x v="7"/>
    <n v="503.96"/>
    <n v="4"/>
    <n v="0"/>
    <n v="131.02959999999999"/>
    <s v=""/>
    <n v="227.63666666666666"/>
    <n v="198.18873161113279"/>
    <x v="10"/>
    <x v="0"/>
    <m/>
  </r>
  <r>
    <s v="Second Class"/>
    <d v="2025-12-31T00:00:00"/>
    <x v="2"/>
    <s v="United States"/>
    <x v="53"/>
    <x v="28"/>
    <n v="71203"/>
    <x v="0"/>
    <x v="2"/>
    <x v="7"/>
    <n v="149.94999999999999"/>
    <n v="5"/>
    <n v="0"/>
    <n v="41.985999999999997"/>
    <s v=""/>
    <n v="62.036666666666662"/>
    <n v="167.52451533321812"/>
    <x v="0"/>
    <x v="0"/>
    <m/>
  </r>
  <r>
    <s v="Second Class"/>
    <d v="2026-11-03T00:00:00"/>
    <x v="2"/>
    <s v="United States"/>
    <x v="53"/>
    <x v="28"/>
    <n v="71203"/>
    <x v="0"/>
    <x v="2"/>
    <x v="11"/>
    <n v="29"/>
    <n v="2"/>
    <n v="0"/>
    <n v="7.25"/>
    <s v=""/>
    <n v="70.986666666666665"/>
    <n v="133.74657054793343"/>
    <x v="6"/>
    <x v="1"/>
    <m/>
  </r>
  <r>
    <s v="Standard Class"/>
    <d v="2025-06-16T00:00:00"/>
    <x v="0"/>
    <s v="United States"/>
    <x v="54"/>
    <x v="29"/>
    <n v="6824"/>
    <x v="3"/>
    <x v="1"/>
    <x v="8"/>
    <n v="7.16"/>
    <n v="2"/>
    <n v="0"/>
    <n v="3.4367999999999999"/>
    <s v=""/>
    <n v="73.727999999999994"/>
    <n v="71.973263720068445"/>
    <x v="3"/>
    <x v="0"/>
    <m/>
  </r>
  <r>
    <s v="Standard Class"/>
    <d v="2025-11-25T00:00:00"/>
    <x v="2"/>
    <s v="United States"/>
    <x v="1"/>
    <x v="1"/>
    <n v="90032"/>
    <x v="1"/>
    <x v="2"/>
    <x v="11"/>
    <n v="176.8"/>
    <n v="8"/>
    <n v="0"/>
    <n v="22.984000000000002"/>
    <s v=""/>
    <n v="78.013333333333335"/>
    <n v="72.784371492990374"/>
    <x v="6"/>
    <x v="0"/>
    <m/>
  </r>
  <r>
    <s v="Standard Class"/>
    <d v="2026-08-08T00:00:00"/>
    <x v="1"/>
    <s v="United States"/>
    <x v="55"/>
    <x v="5"/>
    <n v="75051"/>
    <x v="2"/>
    <x v="1"/>
    <x v="4"/>
    <n v="37.223999999999997"/>
    <n v="3"/>
    <n v="0.2"/>
    <n v="3.7223999999999999"/>
    <s v=""/>
    <n v="318.79199999999997"/>
    <n v="337.38968124202114"/>
    <x v="1"/>
    <x v="1"/>
    <m/>
  </r>
  <r>
    <s v="Standard Class"/>
    <d v="2025-11-20T00:00:00"/>
    <x v="1"/>
    <s v="United States"/>
    <x v="55"/>
    <x v="5"/>
    <n v="75051"/>
    <x v="2"/>
    <x v="1"/>
    <x v="10"/>
    <n v="20.015999999999998"/>
    <n v="3"/>
    <n v="0.2"/>
    <n v="6.2549999999999999"/>
    <s v=""/>
    <n v="330.30399999999997"/>
    <n v="368.33311415337874"/>
    <x v="6"/>
    <x v="0"/>
    <m/>
  </r>
  <r>
    <s v="First Class"/>
    <d v="2026-10-21T00:00:00"/>
    <x v="2"/>
    <s v="United States"/>
    <x v="20"/>
    <x v="15"/>
    <n v="10035"/>
    <x v="3"/>
    <x v="0"/>
    <x v="0"/>
    <n v="899.13599999999997"/>
    <n v="4"/>
    <n v="0.2"/>
    <n v="112.392"/>
    <s v=""/>
    <n v="340.91199999999998"/>
    <n v="402.99163740537676"/>
    <x v="5"/>
    <x v="1"/>
    <m/>
  </r>
  <r>
    <s v="First Class"/>
    <d v="2025-05-13T00:00:00"/>
    <x v="2"/>
    <s v="United States"/>
    <x v="20"/>
    <x v="15"/>
    <n v="10035"/>
    <x v="3"/>
    <x v="2"/>
    <x v="7"/>
    <n v="71.760000000000005"/>
    <n v="6"/>
    <n v="0"/>
    <n v="20.0928"/>
    <s v=""/>
    <n v="249.98400000000001"/>
    <n v="312.01522000483669"/>
    <x v="7"/>
    <x v="0"/>
    <m/>
  </r>
  <r>
    <s v="First Class"/>
    <d v="2025-05-15T00:00:00"/>
    <x v="2"/>
    <s v="United States"/>
    <x v="20"/>
    <x v="15"/>
    <n v="10035"/>
    <x v="3"/>
    <x v="1"/>
    <x v="10"/>
    <n v="51.84"/>
    <n v="8"/>
    <n v="0"/>
    <n v="24.883199999999999"/>
    <s v=""/>
    <n v="232.69733333333332"/>
    <n v="300.27664893215706"/>
    <x v="7"/>
    <x v="0"/>
    <m/>
  </r>
  <r>
    <s v="First Class"/>
    <d v="2026-05-06T00:00:00"/>
    <x v="2"/>
    <s v="United States"/>
    <x v="20"/>
    <x v="15"/>
    <n v="10035"/>
    <x v="3"/>
    <x v="0"/>
    <x v="0"/>
    <n v="626.35199999999998"/>
    <n v="3"/>
    <n v="0.2"/>
    <n v="46.976399999999998"/>
    <s v=""/>
    <n v="220.17733333333331"/>
    <n v="276.48344638305531"/>
    <x v="7"/>
    <x v="1"/>
    <m/>
  </r>
  <r>
    <s v="First Class"/>
    <d v="2025-09-14T00:00:00"/>
    <x v="2"/>
    <s v="United States"/>
    <x v="20"/>
    <x v="15"/>
    <n v="10035"/>
    <x v="3"/>
    <x v="1"/>
    <x v="6"/>
    <n v="19.899999999999999"/>
    <n v="5"/>
    <n v="0"/>
    <n v="6.5670000000000002"/>
    <s v=""/>
    <n v="13.862666666666668"/>
    <n v="170.99520428882727"/>
    <x v="4"/>
    <x v="0"/>
    <m/>
  </r>
  <r>
    <s v="Standard Class"/>
    <d v="2025-07-12T00:00:00"/>
    <x v="1"/>
    <s v="United States"/>
    <x v="56"/>
    <x v="1"/>
    <n v="92374"/>
    <x v="1"/>
    <x v="1"/>
    <x v="12"/>
    <n v="14.28"/>
    <n v="7"/>
    <n v="0"/>
    <n v="6.7115999999999998"/>
    <s v=""/>
    <n v="9.245333333333333"/>
    <n v="118.94760406162032"/>
    <x v="11"/>
    <x v="0"/>
    <m/>
  </r>
  <r>
    <s v="Standard Class"/>
    <d v="2026-07-25T00:00:00"/>
    <x v="0"/>
    <s v="United States"/>
    <x v="57"/>
    <x v="24"/>
    <n v="45011"/>
    <x v="3"/>
    <x v="1"/>
    <x v="6"/>
    <n v="7.4080000000000004"/>
    <n v="2"/>
    <n v="0.2"/>
    <n v="1.2038"/>
    <s v=""/>
    <n v="19.905333333333331"/>
    <n v="15.773967132941261"/>
    <x v="11"/>
    <x v="1"/>
    <m/>
  </r>
  <r>
    <s v="Standard Class"/>
    <d v="2026-01-23T00:00:00"/>
    <x v="0"/>
    <s v="United States"/>
    <x v="57"/>
    <x v="24"/>
    <n v="45011"/>
    <x v="3"/>
    <x v="1"/>
    <x v="6"/>
    <n v="6.048"/>
    <n v="3"/>
    <n v="0.2"/>
    <n v="1.5875999999999999"/>
    <s v=""/>
    <n v="18.417999999999999"/>
    <n v="17.740482702523021"/>
    <x v="8"/>
    <x v="1"/>
    <m/>
  </r>
  <r>
    <s v="Standard Class"/>
    <d v="2026-06-14T00:00:00"/>
    <x v="2"/>
    <s v="United States"/>
    <x v="58"/>
    <x v="30"/>
    <n v="7090"/>
    <x v="3"/>
    <x v="1"/>
    <x v="4"/>
    <n v="46.26"/>
    <n v="3"/>
    <n v="0"/>
    <n v="12.0276"/>
    <s v=""/>
    <n v="21.754000000000001"/>
    <n v="17.948244511289595"/>
    <x v="3"/>
    <x v="1"/>
    <m/>
  </r>
  <r>
    <s v="Standard Class"/>
    <d v="2026-04-29T00:00:00"/>
    <x v="1"/>
    <s v="United States"/>
    <x v="10"/>
    <x v="9"/>
    <n v="19120"/>
    <x v="3"/>
    <x v="1"/>
    <x v="8"/>
    <n v="2.9460000000000002"/>
    <n v="2"/>
    <n v="0.7"/>
    <n v="-2.2585999999999999"/>
    <n v="-2.2585999999999999"/>
    <n v="13.582000000000001"/>
    <n v="10.621805119658335"/>
    <x v="9"/>
    <x v="1"/>
    <m/>
  </r>
  <r>
    <s v="Standard Class"/>
    <d v="2026-11-10T00:00:00"/>
    <x v="1"/>
    <s v="United States"/>
    <x v="10"/>
    <x v="9"/>
    <n v="19120"/>
    <x v="3"/>
    <x v="1"/>
    <x v="10"/>
    <n v="16.056000000000001"/>
    <n v="3"/>
    <n v="0.2"/>
    <n v="5.8202999999999996"/>
    <s v=""/>
    <n v="85.516666666666666"/>
    <n v="77.136689409366269"/>
    <x v="6"/>
    <x v="1"/>
    <m/>
  </r>
  <r>
    <s v="Standard Class"/>
    <d v="2025-10-09T00:00:00"/>
    <x v="0"/>
    <s v="United States"/>
    <x v="59"/>
    <x v="24"/>
    <n v="44312"/>
    <x v="3"/>
    <x v="1"/>
    <x v="10"/>
    <n v="21.744"/>
    <n v="3"/>
    <n v="0.2"/>
    <n v="6.7949999999999999"/>
    <s v=""/>
    <n v="81.031333333333336"/>
    <n v="89.385333255435071"/>
    <x v="5"/>
    <x v="0"/>
    <m/>
  </r>
  <r>
    <s v="First Class"/>
    <d v="2026-08-04T00:00:00"/>
    <x v="0"/>
    <s v="United States"/>
    <x v="60"/>
    <x v="22"/>
    <n v="80219"/>
    <x v="1"/>
    <x v="0"/>
    <x v="3"/>
    <n v="218.75"/>
    <n v="2"/>
    <n v="0.5"/>
    <n v="-161.875"/>
    <n v="-161.875"/>
    <n v="95.878"/>
    <n v="90.881607958844924"/>
    <x v="1"/>
    <x v="1"/>
    <m/>
  </r>
  <r>
    <s v="First Class"/>
    <d v="2026-01-27T00:00:00"/>
    <x v="0"/>
    <s v="United States"/>
    <x v="60"/>
    <x v="22"/>
    <n v="80219"/>
    <x v="1"/>
    <x v="1"/>
    <x v="9"/>
    <n v="2.6"/>
    <n v="1"/>
    <n v="0.2"/>
    <n v="0.29249999999999998"/>
    <s v=""/>
    <n v="34.683999999999997"/>
    <n v="48.399425411342939"/>
    <x v="8"/>
    <x v="1"/>
    <m/>
  </r>
  <r>
    <s v="Second Class"/>
    <d v="2025-12-01T00:00:00"/>
    <x v="0"/>
    <s v="United States"/>
    <x v="61"/>
    <x v="5"/>
    <n v="75220"/>
    <x v="2"/>
    <x v="1"/>
    <x v="9"/>
    <n v="66.284000000000006"/>
    <n v="2"/>
    <n v="0.8"/>
    <n v="-178.96680000000001"/>
    <n v="-178.96680000000001"/>
    <n v="182.07333333333335"/>
    <n v="152.62647977673151"/>
    <x v="0"/>
    <x v="0"/>
    <m/>
  </r>
  <r>
    <s v="Standard Class"/>
    <d v="2025-08-23T00:00:00"/>
    <x v="1"/>
    <s v="United States"/>
    <x v="47"/>
    <x v="18"/>
    <n v="37064"/>
    <x v="0"/>
    <x v="0"/>
    <x v="5"/>
    <n v="35.167999999999999"/>
    <n v="7"/>
    <n v="0.2"/>
    <n v="9.6712000000000007"/>
    <s v=""/>
    <n v="187.952"/>
    <n v="163.12712749581851"/>
    <x v="1"/>
    <x v="0"/>
    <m/>
  </r>
  <r>
    <s v="Standard Class"/>
    <d v="2026-09-29T00:00:00"/>
    <x v="0"/>
    <s v="United States"/>
    <x v="62"/>
    <x v="1"/>
    <n v="90604"/>
    <x v="1"/>
    <x v="2"/>
    <x v="7"/>
    <n v="444.76799999999997"/>
    <n v="4"/>
    <n v="0.2"/>
    <n v="44.476799999999997"/>
    <s v=""/>
    <n v="220.22266666666667"/>
    <n v="170.89754546662897"/>
    <x v="4"/>
    <x v="1"/>
    <m/>
  </r>
  <r>
    <s v="Standard Class"/>
    <d v="2025-05-05T00:00:00"/>
    <x v="0"/>
    <s v="United States"/>
    <x v="63"/>
    <x v="12"/>
    <n v="48601"/>
    <x v="2"/>
    <x v="1"/>
    <x v="4"/>
    <n v="83.92"/>
    <n v="4"/>
    <n v="0"/>
    <n v="5.8743999999999996"/>
    <s v=""/>
    <n v="77.273333333333326"/>
    <n v="86.359050395341797"/>
    <x v="7"/>
    <x v="0"/>
    <m/>
  </r>
  <r>
    <s v="Standard Class"/>
    <d v="2025-11-14T00:00:00"/>
    <x v="0"/>
    <s v="United States"/>
    <x v="63"/>
    <x v="12"/>
    <n v="48601"/>
    <x v="2"/>
    <x v="2"/>
    <x v="7"/>
    <n v="131.97999999999999"/>
    <n v="2"/>
    <n v="0"/>
    <n v="35.634599999999999"/>
    <s v=""/>
    <n v="66.72999999999999"/>
    <n v="62.608607852157078"/>
    <x v="6"/>
    <x v="0"/>
    <m/>
  </r>
  <r>
    <s v="Standard Class"/>
    <d v="2025-09-01T00:00:00"/>
    <x v="0"/>
    <s v="United States"/>
    <x v="63"/>
    <x v="12"/>
    <n v="48601"/>
    <x v="2"/>
    <x v="1"/>
    <x v="8"/>
    <n v="15.92"/>
    <n v="4"/>
    <n v="0"/>
    <n v="7.4824000000000002"/>
    <s v=""/>
    <n v="53.4"/>
    <n v="42.669009874892851"/>
    <x v="4"/>
    <x v="0"/>
    <m/>
  </r>
  <r>
    <s v="Standard Class"/>
    <d v="2025-03-18T00:00:00"/>
    <x v="0"/>
    <s v="United States"/>
    <x v="63"/>
    <x v="12"/>
    <n v="48601"/>
    <x v="2"/>
    <x v="1"/>
    <x v="13"/>
    <n v="52.29"/>
    <n v="9"/>
    <n v="0"/>
    <n v="16.209900000000001"/>
    <s v=""/>
    <n v="55.026666666666671"/>
    <n v="30.925536433564151"/>
    <x v="2"/>
    <x v="0"/>
    <m/>
  </r>
  <r>
    <s v="Standard Class"/>
    <d v="2026-05-16T00:00:00"/>
    <x v="0"/>
    <s v="United States"/>
    <x v="63"/>
    <x v="12"/>
    <n v="48601"/>
    <x v="2"/>
    <x v="1"/>
    <x v="4"/>
    <n v="91.99"/>
    <n v="1"/>
    <n v="0"/>
    <n v="3.6796000000000002"/>
    <s v=""/>
    <n v="45.49"/>
    <n v="32.333310538365389"/>
    <x v="7"/>
    <x v="1"/>
    <m/>
  </r>
  <r>
    <s v="Second Class"/>
    <d v="2025-08-31T00:00:00"/>
    <x v="1"/>
    <s v="United States"/>
    <x v="61"/>
    <x v="5"/>
    <n v="75220"/>
    <x v="2"/>
    <x v="2"/>
    <x v="11"/>
    <n v="20.8"/>
    <n v="2"/>
    <n v="0.2"/>
    <n v="6.5"/>
    <s v=""/>
    <n v="165.64333333333335"/>
    <n v="167.23756042982242"/>
    <x v="1"/>
    <x v="0"/>
    <m/>
  </r>
  <r>
    <s v="Standard Class"/>
    <d v="2025-11-16T00:00:00"/>
    <x v="1"/>
    <s v="United States"/>
    <x v="64"/>
    <x v="24"/>
    <n v="44256"/>
    <x v="3"/>
    <x v="1"/>
    <x v="2"/>
    <n v="23.68"/>
    <n v="2"/>
    <n v="0.2"/>
    <n v="8.8800000000000008"/>
    <s v=""/>
    <n v="179.70399999999998"/>
    <n v="179.21845647927782"/>
    <x v="6"/>
    <x v="0"/>
    <m/>
  </r>
  <r>
    <s v="Standard Class"/>
    <d v="2026-03-13T00:00:00"/>
    <x v="1"/>
    <s v="United States"/>
    <x v="64"/>
    <x v="24"/>
    <n v="44256"/>
    <x v="3"/>
    <x v="0"/>
    <x v="0"/>
    <n v="452.45"/>
    <n v="5"/>
    <n v="0.5"/>
    <n v="-244.32300000000001"/>
    <n v="-244.32300000000001"/>
    <n v="567.81066666666663"/>
    <n v="400.21531642724892"/>
    <x v="2"/>
    <x v="1"/>
    <m/>
  </r>
  <r>
    <s v="Standard Class"/>
    <d v="2026-09-27T00:00:00"/>
    <x v="1"/>
    <s v="United States"/>
    <x v="64"/>
    <x v="24"/>
    <n v="44256"/>
    <x v="3"/>
    <x v="2"/>
    <x v="7"/>
    <n v="62.981999999999999"/>
    <n v="3"/>
    <n v="0.4"/>
    <n v="-14.6958"/>
    <n v="-14.6958"/>
    <n v="446.85533333333336"/>
    <n v="418.68908117528861"/>
    <x v="4"/>
    <x v="1"/>
    <m/>
  </r>
  <r>
    <s v="Standard Class"/>
    <d v="2025-06-11T00:00:00"/>
    <x v="1"/>
    <s v="United States"/>
    <x v="64"/>
    <x v="24"/>
    <n v="44256"/>
    <x v="3"/>
    <x v="2"/>
    <x v="15"/>
    <n v="1188"/>
    <n v="9"/>
    <n v="0.7"/>
    <n v="-950.4"/>
    <n v="-950.4"/>
    <n v="456.88133333333332"/>
    <n v="463.55279360991403"/>
    <x v="3"/>
    <x v="0"/>
    <m/>
  </r>
  <r>
    <s v="Standard Class"/>
    <d v="2025-06-22T00:00:00"/>
    <x v="1"/>
    <s v="United States"/>
    <x v="64"/>
    <x v="24"/>
    <n v="44256"/>
    <x v="3"/>
    <x v="2"/>
    <x v="11"/>
    <n v="89.584000000000003"/>
    <n v="2"/>
    <n v="0.2"/>
    <n v="4.4791999999999996"/>
    <s v=""/>
    <n v="161.67333333333332"/>
    <n v="305.39919701779036"/>
    <x v="3"/>
    <x v="0"/>
    <m/>
  </r>
  <r>
    <s v="Standard Class"/>
    <d v="2025-12-08T00:00:00"/>
    <x v="0"/>
    <s v="United States"/>
    <x v="1"/>
    <x v="1"/>
    <n v="90032"/>
    <x v="1"/>
    <x v="1"/>
    <x v="4"/>
    <n v="93.06"/>
    <n v="6"/>
    <n v="0"/>
    <n v="26.056799999999999"/>
    <s v=""/>
    <n v="133.67333333333332"/>
    <n v="237.04435612302134"/>
    <x v="0"/>
    <x v="0"/>
    <m/>
  </r>
  <r>
    <s v="Standard Class"/>
    <d v="2026-07-01T00:00:00"/>
    <x v="0"/>
    <s v="United States"/>
    <x v="1"/>
    <x v="1"/>
    <n v="90032"/>
    <x v="1"/>
    <x v="2"/>
    <x v="7"/>
    <n v="302.37599999999998"/>
    <n v="3"/>
    <n v="0.2"/>
    <n v="22.6782"/>
    <s v=""/>
    <n v="110.22133333333333"/>
    <n v="120.91788033574227"/>
    <x v="11"/>
    <x v="1"/>
    <m/>
  </r>
  <r>
    <s v="First Class"/>
    <d v="2025-04-15T00:00:00"/>
    <x v="0"/>
    <s v="United States"/>
    <x v="65"/>
    <x v="24"/>
    <n v="43017"/>
    <x v="3"/>
    <x v="1"/>
    <x v="13"/>
    <n v="5.5839999999999996"/>
    <n v="2"/>
    <n v="0.2"/>
    <n v="1.8148"/>
    <s v=""/>
    <n v="16.021333333333335"/>
    <n v="89.592147106267689"/>
    <x v="9"/>
    <x v="0"/>
    <m/>
  </r>
  <r>
    <s v="First Class"/>
    <d v="2025-06-02T00:00:00"/>
    <x v="0"/>
    <s v="United States"/>
    <x v="65"/>
    <x v="24"/>
    <n v="43017"/>
    <x v="3"/>
    <x v="1"/>
    <x v="10"/>
    <n v="22.704000000000001"/>
    <n v="6"/>
    <n v="0.2"/>
    <n v="8.2302"/>
    <s v=""/>
    <n v="38.394666666666666"/>
    <n v="54.315472041685425"/>
    <x v="3"/>
    <x v="0"/>
    <m/>
  </r>
  <r>
    <s v="First Class"/>
    <d v="2026-03-02T00:00:00"/>
    <x v="0"/>
    <s v="United States"/>
    <x v="65"/>
    <x v="24"/>
    <n v="43017"/>
    <x v="3"/>
    <x v="1"/>
    <x v="8"/>
    <n v="19.776"/>
    <n v="4"/>
    <n v="0.7"/>
    <n v="-13.8432"/>
    <n v="-13.8432"/>
    <n v="190.82266666666666"/>
    <n v="168.13468596865366"/>
    <x v="2"/>
    <x v="1"/>
    <m/>
  </r>
  <r>
    <s v="First Class"/>
    <d v="2025-05-22T00:00:00"/>
    <x v="0"/>
    <s v="United States"/>
    <x v="65"/>
    <x v="24"/>
    <n v="43017"/>
    <x v="3"/>
    <x v="0"/>
    <x v="5"/>
    <n v="72.703999999999994"/>
    <n v="4"/>
    <n v="0.2"/>
    <n v="19.084800000000001"/>
    <s v=""/>
    <n v="193.28666666666666"/>
    <n v="193.55372361066981"/>
    <x v="7"/>
    <x v="0"/>
    <m/>
  </r>
  <r>
    <s v="First Class"/>
    <d v="2026-05-04T00:00:00"/>
    <x v="0"/>
    <s v="United States"/>
    <x v="65"/>
    <x v="24"/>
    <n v="43017"/>
    <x v="3"/>
    <x v="2"/>
    <x v="15"/>
    <n v="479.988"/>
    <n v="4"/>
    <n v="0.7"/>
    <n v="-383.99040000000002"/>
    <n v="-383.99040000000002"/>
    <n v="169.78533333333334"/>
    <n v="215.48151147707415"/>
    <x v="7"/>
    <x v="1"/>
    <m/>
  </r>
  <r>
    <s v="First Class"/>
    <d v="2025-01-28T00:00:00"/>
    <x v="0"/>
    <s v="United States"/>
    <x v="65"/>
    <x v="24"/>
    <n v="43017"/>
    <x v="3"/>
    <x v="1"/>
    <x v="6"/>
    <n v="27.167999999999999"/>
    <n v="2"/>
    <n v="0.2"/>
    <n v="2.7168000000000001"/>
    <s v=""/>
    <n v="217.27266666666671"/>
    <n v="270.70828506633399"/>
    <x v="8"/>
    <x v="0"/>
    <m/>
  </r>
  <r>
    <s v="Standard Class"/>
    <d v="2025-03-23T00:00:00"/>
    <x v="1"/>
    <s v="United States"/>
    <x v="66"/>
    <x v="12"/>
    <n v="48227"/>
    <x v="2"/>
    <x v="1"/>
    <x v="6"/>
    <n v="2.2000000000000002"/>
    <n v="1"/>
    <n v="0"/>
    <n v="0.96799999999999997"/>
    <s v=""/>
    <n v="215.54333333333338"/>
    <n v="276.71903886232491"/>
    <x v="2"/>
    <x v="0"/>
    <m/>
  </r>
  <r>
    <s v="Standard Class"/>
    <d v="2025-09-02T00:00:00"/>
    <x v="1"/>
    <s v="United States"/>
    <x v="66"/>
    <x v="12"/>
    <n v="48227"/>
    <x v="2"/>
    <x v="0"/>
    <x v="3"/>
    <n v="622.45000000000005"/>
    <n v="5"/>
    <n v="0"/>
    <n v="136.93899999999999"/>
    <s v=""/>
    <n v="268.666"/>
    <n v="266.52418093062539"/>
    <x v="4"/>
    <x v="0"/>
    <m/>
  </r>
  <r>
    <s v="Standard Class"/>
    <d v="2026-01-25T00:00:00"/>
    <x v="1"/>
    <s v="United States"/>
    <x v="66"/>
    <x v="12"/>
    <n v="48227"/>
    <x v="2"/>
    <x v="1"/>
    <x v="4"/>
    <n v="21.98"/>
    <n v="1"/>
    <n v="0"/>
    <n v="0.2198"/>
    <s v=""/>
    <n v="191.08133333333333"/>
    <n v="171.64355646729285"/>
    <x v="8"/>
    <x v="1"/>
    <m/>
  </r>
  <r>
    <s v="Standard Class"/>
    <d v="2026-03-16T00:00:00"/>
    <x v="0"/>
    <s v="United States"/>
    <x v="29"/>
    <x v="18"/>
    <n v="38401"/>
    <x v="0"/>
    <x v="0"/>
    <x v="1"/>
    <n v="161.56800000000001"/>
    <n v="2"/>
    <n v="0.2"/>
    <n v="-28.2744"/>
    <n v="-28.2744"/>
    <n v="189.97066666666669"/>
    <n v="163.5738605165761"/>
    <x v="2"/>
    <x v="1"/>
    <m/>
  </r>
  <r>
    <s v="Standard Class"/>
    <d v="2025-09-12T00:00:00"/>
    <x v="0"/>
    <s v="United States"/>
    <x v="29"/>
    <x v="18"/>
    <n v="38401"/>
    <x v="0"/>
    <x v="0"/>
    <x v="1"/>
    <n v="389.69600000000003"/>
    <n v="8"/>
    <n v="0.2"/>
    <n v="43.840800000000002"/>
    <s v=""/>
    <n v="214.06800000000001"/>
    <n v="151.86722840789682"/>
    <x v="4"/>
    <x v="0"/>
    <m/>
  </r>
  <r>
    <s v="Standard Class"/>
    <d v="2026-08-24T00:00:00"/>
    <x v="1"/>
    <s v="United States"/>
    <x v="35"/>
    <x v="3"/>
    <n v="28205"/>
    <x v="0"/>
    <x v="1"/>
    <x v="8"/>
    <n v="18.648"/>
    <n v="7"/>
    <n v="0.7"/>
    <n v="-12.432"/>
    <n v="-12.432"/>
    <n v="291.04083333333335"/>
    <n v="214.75721263626116"/>
    <x v="1"/>
    <x v="1"/>
    <m/>
  </r>
  <r>
    <s v="Standard Class"/>
    <d v="2026-03-29T00:00:00"/>
    <x v="2"/>
    <s v="United States"/>
    <x v="67"/>
    <x v="2"/>
    <n v="33614"/>
    <x v="0"/>
    <x v="0"/>
    <x v="3"/>
    <n v="233.86"/>
    <n v="2"/>
    <n v="0.45"/>
    <n v="-102.048"/>
    <n v="-102.048"/>
    <n v="286.60083333333336"/>
    <n v="250.41627462784993"/>
    <x v="2"/>
    <x v="1"/>
    <m/>
  </r>
  <r>
    <s v="Standard Class"/>
    <d v="2025-02-28T00:00:00"/>
    <x v="2"/>
    <s v="United States"/>
    <x v="67"/>
    <x v="2"/>
    <n v="33614"/>
    <x v="0"/>
    <x v="0"/>
    <x v="3"/>
    <n v="620.61450000000002"/>
    <n v="3"/>
    <n v="0.45"/>
    <n v="-248.2458"/>
    <n v="-248.2458"/>
    <n v="294.67149999999998"/>
    <n v="251.04629847349025"/>
    <x v="10"/>
    <x v="0"/>
    <m/>
  </r>
  <r>
    <s v="Standard Class"/>
    <d v="2025-03-08T00:00:00"/>
    <x v="2"/>
    <s v="United States"/>
    <x v="67"/>
    <x v="2"/>
    <n v="33614"/>
    <x v="0"/>
    <x v="1"/>
    <x v="8"/>
    <n v="5.3280000000000003"/>
    <n v="2"/>
    <n v="0.7"/>
    <n v="-3.552"/>
    <n v="-3.552"/>
    <n v="293.79199999999997"/>
    <n v="248.69606351770773"/>
    <x v="2"/>
    <x v="0"/>
    <m/>
  </r>
  <r>
    <s v="Standard Class"/>
    <d v="2025-04-03T00:00:00"/>
    <x v="2"/>
    <s v="United States"/>
    <x v="67"/>
    <x v="2"/>
    <n v="33614"/>
    <x v="0"/>
    <x v="0"/>
    <x v="5"/>
    <n v="258.072"/>
    <n v="3"/>
    <n v="0.2"/>
    <n v="0"/>
    <s v=""/>
    <n v="295.536"/>
    <n v="250.09738758614947"/>
    <x v="9"/>
    <x v="0"/>
    <m/>
  </r>
  <r>
    <s v="Standard Class"/>
    <d v="2026-03-12T00:00:00"/>
    <x v="2"/>
    <s v="United States"/>
    <x v="67"/>
    <x v="2"/>
    <n v="33614"/>
    <x v="0"/>
    <x v="2"/>
    <x v="11"/>
    <n v="617.976"/>
    <n v="3"/>
    <n v="0.2"/>
    <n v="-7.7247000000000003"/>
    <n v="-7.7247000000000003"/>
    <n v="218.15199999999996"/>
    <n v="272.80012723359692"/>
    <x v="2"/>
    <x v="1"/>
    <m/>
  </r>
  <r>
    <s v="Standard Class"/>
    <d v="2025-03-04T00:00:00"/>
    <x v="1"/>
    <s v="United States"/>
    <x v="68"/>
    <x v="1"/>
    <n v="95051"/>
    <x v="1"/>
    <x v="1"/>
    <x v="10"/>
    <n v="10.56"/>
    <n v="2"/>
    <n v="0"/>
    <n v="4.7519999999999998"/>
    <s v=""/>
    <n v="152.05333333333334"/>
    <n v="251.52103630452802"/>
    <x v="2"/>
    <x v="0"/>
    <m/>
  </r>
  <r>
    <s v="Second Class"/>
    <d v="2026-02-04T00:00:00"/>
    <x v="0"/>
    <s v="United States"/>
    <x v="22"/>
    <x v="10"/>
    <n v="60610"/>
    <x v="2"/>
    <x v="1"/>
    <x v="10"/>
    <n v="25.92"/>
    <n v="5"/>
    <n v="0.2"/>
    <n v="9.3960000000000008"/>
    <s v=""/>
    <n v="152.42933333333335"/>
    <n v="206.86976373518641"/>
    <x v="10"/>
    <x v="1"/>
    <m/>
  </r>
  <r>
    <s v="Second Class"/>
    <d v="2025-04-17T00:00:00"/>
    <x v="0"/>
    <s v="United States"/>
    <x v="22"/>
    <x v="10"/>
    <n v="60610"/>
    <x v="2"/>
    <x v="0"/>
    <x v="5"/>
    <n v="419.68"/>
    <n v="5"/>
    <n v="0.6"/>
    <n v="-356.72800000000001"/>
    <n v="-356.72800000000001"/>
    <n v="154.45066666666665"/>
    <n v="188.35271882295726"/>
    <x v="9"/>
    <x v="0"/>
    <m/>
  </r>
  <r>
    <s v="Second Class"/>
    <d v="2026-06-11T00:00:00"/>
    <x v="0"/>
    <s v="United States"/>
    <x v="22"/>
    <x v="10"/>
    <n v="60610"/>
    <x v="2"/>
    <x v="0"/>
    <x v="5"/>
    <n v="11.688000000000001"/>
    <n v="3"/>
    <n v="0.6"/>
    <n v="-4.6752000000000002"/>
    <n v="-4.6752000000000002"/>
    <n v="73.632333333333335"/>
    <n v="123.2039608941206"/>
    <x v="3"/>
    <x v="1"/>
    <m/>
  </r>
  <r>
    <s v="Second Class"/>
    <d v="2025-06-18T00:00:00"/>
    <x v="0"/>
    <s v="United States"/>
    <x v="22"/>
    <x v="10"/>
    <n v="60610"/>
    <x v="2"/>
    <x v="2"/>
    <x v="7"/>
    <n v="31.984000000000002"/>
    <n v="2"/>
    <n v="0.2"/>
    <n v="11.1944"/>
    <s v=""/>
    <n v="71.084333333333333"/>
    <n v="100.37252500061955"/>
    <x v="3"/>
    <x v="0"/>
    <m/>
  </r>
  <r>
    <s v="Second Class"/>
    <d v="2025-10-18T00:00:00"/>
    <x v="0"/>
    <s v="United States"/>
    <x v="22"/>
    <x v="10"/>
    <n v="60610"/>
    <x v="2"/>
    <x v="0"/>
    <x v="3"/>
    <n v="177.22499999999999"/>
    <n v="5"/>
    <n v="0.5"/>
    <n v="-120.51300000000001"/>
    <n v="-120.51300000000001"/>
    <n v="62.892333333333333"/>
    <n v="78.111796219691854"/>
    <x v="5"/>
    <x v="0"/>
    <m/>
  </r>
  <r>
    <s v="Second Class"/>
    <d v="2026-05-24T00:00:00"/>
    <x v="0"/>
    <s v="United States"/>
    <x v="22"/>
    <x v="10"/>
    <n v="60610"/>
    <x v="2"/>
    <x v="0"/>
    <x v="5"/>
    <n v="4.0439999999999996"/>
    <n v="3"/>
    <n v="0.6"/>
    <n v="-2.8308"/>
    <n v="-2.8308"/>
    <n v="671.10399999999993"/>
    <n v="769.95334254202021"/>
    <x v="7"/>
    <x v="1"/>
    <m/>
  </r>
  <r>
    <s v="Second Class"/>
    <d v="2026-05-29T00:00:00"/>
    <x v="0"/>
    <s v="United States"/>
    <x v="22"/>
    <x v="10"/>
    <n v="60610"/>
    <x v="2"/>
    <x v="1"/>
    <x v="6"/>
    <n v="7.4080000000000004"/>
    <n v="2"/>
    <n v="0.2"/>
    <n v="1.2038"/>
    <s v=""/>
    <n v="725.32933333333324"/>
    <n v="833.8733776916323"/>
    <x v="7"/>
    <x v="1"/>
    <m/>
  </r>
  <r>
    <s v="Second Class"/>
    <d v="2025-12-13T00:00:00"/>
    <x v="2"/>
    <s v="United States"/>
    <x v="69"/>
    <x v="11"/>
    <n v="55044"/>
    <x v="2"/>
    <x v="0"/>
    <x v="1"/>
    <n v="2001.86"/>
    <n v="7"/>
    <n v="0"/>
    <n v="580.5394"/>
    <s v=""/>
    <n v="738.82"/>
    <n v="923.82429830625097"/>
    <x v="0"/>
    <x v="0"/>
    <m/>
  </r>
  <r>
    <s v="Second Class"/>
    <d v="2025-10-19T00:00:00"/>
    <x v="2"/>
    <s v="United States"/>
    <x v="69"/>
    <x v="11"/>
    <n v="55044"/>
    <x v="2"/>
    <x v="1"/>
    <x v="4"/>
    <n v="166.72"/>
    <n v="2"/>
    <n v="0"/>
    <n v="41.68"/>
    <s v=""/>
    <n v="572.61666666666667"/>
    <n v="742.85953629611163"/>
    <x v="5"/>
    <x v="0"/>
    <m/>
  </r>
  <r>
    <s v="Second Class"/>
    <d v="2026-11-11T00:00:00"/>
    <x v="2"/>
    <s v="United States"/>
    <x v="69"/>
    <x v="11"/>
    <n v="55044"/>
    <x v="2"/>
    <x v="1"/>
    <x v="10"/>
    <n v="47.88"/>
    <n v="6"/>
    <n v="0"/>
    <n v="23.94"/>
    <s v=""/>
    <n v="525.68333333333339"/>
    <n v="728.75232968308137"/>
    <x v="6"/>
    <x v="1"/>
    <m/>
  </r>
  <r>
    <s v="Second Class"/>
    <d v="2026-12-21T00:00:00"/>
    <x v="2"/>
    <s v="United States"/>
    <x v="69"/>
    <x v="11"/>
    <n v="55044"/>
    <x v="2"/>
    <x v="1"/>
    <x v="9"/>
    <n v="1503.25"/>
    <n v="5"/>
    <n v="0"/>
    <n v="496.07249999999999"/>
    <s v=""/>
    <n v="616.91266666666672"/>
    <n v="633.26410040466794"/>
    <x v="0"/>
    <x v="1"/>
    <m/>
  </r>
  <r>
    <s v="Second Class"/>
    <d v="2026-08-13T00:00:00"/>
    <x v="2"/>
    <s v="United States"/>
    <x v="69"/>
    <x v="11"/>
    <n v="55044"/>
    <x v="2"/>
    <x v="1"/>
    <x v="10"/>
    <n v="25.92"/>
    <n v="4"/>
    <n v="0"/>
    <n v="12.441599999999999"/>
    <s v=""/>
    <n v="118.366"/>
    <n v="341.20314233063027"/>
    <x v="1"/>
    <x v="1"/>
    <m/>
  </r>
  <r>
    <s v="Second Class"/>
    <d v="2026-03-15T00:00:00"/>
    <x v="0"/>
    <s v="United States"/>
    <x v="8"/>
    <x v="1"/>
    <n v="94109"/>
    <x v="1"/>
    <x v="0"/>
    <x v="1"/>
    <n v="321.56799999999998"/>
    <n v="2"/>
    <n v="0.2"/>
    <n v="28.1372"/>
    <s v=""/>
    <n v="1225.5159999999998"/>
    <n v="1238.5152079513659"/>
    <x v="2"/>
    <x v="1"/>
    <m/>
  </r>
  <r>
    <s v="Standard Class"/>
    <d v="2026-08-18T00:00:00"/>
    <x v="0"/>
    <s v="United States"/>
    <x v="70"/>
    <x v="1"/>
    <n v="92037"/>
    <x v="1"/>
    <x v="1"/>
    <x v="10"/>
    <n v="7.61"/>
    <n v="1"/>
    <n v="0"/>
    <n v="3.5767000000000002"/>
    <s v=""/>
    <n v="1145.1866666666667"/>
    <n v="1372.0931265239874"/>
    <x v="1"/>
    <x v="1"/>
    <m/>
  </r>
  <r>
    <s v="Standard Class"/>
    <d v="2026-02-06T00:00:00"/>
    <x v="0"/>
    <s v="United States"/>
    <x v="70"/>
    <x v="1"/>
    <n v="92037"/>
    <x v="1"/>
    <x v="2"/>
    <x v="11"/>
    <n v="3347.37"/>
    <n v="13"/>
    <n v="0"/>
    <n v="636.00030000000004"/>
    <s v=""/>
    <n v="1263.29"/>
    <n v="1466.0740805438074"/>
    <x v="10"/>
    <x v="1"/>
    <m/>
  </r>
  <r>
    <s v="First Class"/>
    <d v="2026-06-28T00:00:00"/>
    <x v="0"/>
    <s v="United States"/>
    <x v="20"/>
    <x v="15"/>
    <n v="10024"/>
    <x v="3"/>
    <x v="1"/>
    <x v="4"/>
    <n v="80.58"/>
    <n v="6"/>
    <n v="0"/>
    <n v="22.5624"/>
    <s v=""/>
    <n v="151.54400000000001"/>
    <n v="809.38061449380564"/>
    <x v="3"/>
    <x v="1"/>
    <m/>
  </r>
  <r>
    <s v="First Class"/>
    <d v="2025-06-19T00:00:00"/>
    <x v="0"/>
    <s v="United States"/>
    <x v="20"/>
    <x v="15"/>
    <n v="10024"/>
    <x v="3"/>
    <x v="1"/>
    <x v="12"/>
    <n v="361.92"/>
    <n v="4"/>
    <n v="0"/>
    <n v="162.864"/>
    <s v=""/>
    <n v="152.14000000000001"/>
    <n v="528.13246906055679"/>
    <x v="3"/>
    <x v="0"/>
    <m/>
  </r>
  <r>
    <s v="Standard Class"/>
    <d v="2026-08-15T00:00:00"/>
    <x v="1"/>
    <s v="United States"/>
    <x v="22"/>
    <x v="10"/>
    <n v="60623"/>
    <x v="2"/>
    <x v="0"/>
    <x v="5"/>
    <n v="12.132"/>
    <n v="9"/>
    <n v="0.6"/>
    <n v="-8.4923999999999999"/>
    <n v="-8.4923999999999999"/>
    <n v="49.473333333333336"/>
    <n v="90.043712666764335"/>
    <x v="1"/>
    <x v="1"/>
    <m/>
  </r>
  <r>
    <s v="Standard Class"/>
    <d v="2026-08-25T00:00:00"/>
    <x v="1"/>
    <s v="United States"/>
    <x v="22"/>
    <x v="10"/>
    <n v="60623"/>
    <x v="2"/>
    <x v="1"/>
    <x v="4"/>
    <n v="82.367999999999995"/>
    <n v="2"/>
    <n v="0.2"/>
    <n v="-19.5624"/>
    <n v="-19.5624"/>
    <n v="261.39733333333334"/>
    <n v="226.77103592700593"/>
    <x v="1"/>
    <x v="1"/>
    <m/>
  </r>
  <r>
    <s v="Standard Class"/>
    <d v="2026-07-10T00:00:00"/>
    <x v="1"/>
    <s v="United States"/>
    <x v="22"/>
    <x v="10"/>
    <n v="60623"/>
    <x v="2"/>
    <x v="1"/>
    <x v="4"/>
    <n v="53.92"/>
    <n v="5"/>
    <n v="0.2"/>
    <n v="4.0439999999999996"/>
    <s v=""/>
    <n v="240.73133333333331"/>
    <n v="256.88278354836388"/>
    <x v="11"/>
    <x v="1"/>
    <m/>
  </r>
  <r>
    <s v="Standard Class"/>
    <d v="2025-04-14T00:00:00"/>
    <x v="1"/>
    <s v="United States"/>
    <x v="22"/>
    <x v="10"/>
    <n v="60623"/>
    <x v="2"/>
    <x v="2"/>
    <x v="7"/>
    <n v="647.904"/>
    <n v="6"/>
    <n v="0.2"/>
    <n v="56.691600000000001"/>
    <s v=""/>
    <n v="296.608"/>
    <n v="260.49966344842124"/>
    <x v="9"/>
    <x v="0"/>
    <m/>
  </r>
  <r>
    <s v="Second Class"/>
    <d v="2025-09-06T00:00:00"/>
    <x v="0"/>
    <s v="United States"/>
    <x v="20"/>
    <x v="15"/>
    <n v="10009"/>
    <x v="3"/>
    <x v="2"/>
    <x v="11"/>
    <n v="20.37"/>
    <n v="3"/>
    <n v="0"/>
    <n v="6.9257999999999997"/>
    <s v=""/>
    <n v="86.48"/>
    <n v="140.17643904789472"/>
    <x v="4"/>
    <x v="0"/>
    <m/>
  </r>
  <r>
    <s v="Second Class"/>
    <d v="2026-07-02T00:00:00"/>
    <x v="0"/>
    <s v="United States"/>
    <x v="20"/>
    <x v="15"/>
    <n v="10009"/>
    <x v="3"/>
    <x v="1"/>
    <x v="4"/>
    <n v="221.55"/>
    <n v="3"/>
    <n v="0"/>
    <n v="6.6464999999999996"/>
    <s v=""/>
    <n v="80.231333333333339"/>
    <n v="74.315314298327905"/>
    <x v="11"/>
    <x v="1"/>
    <m/>
  </r>
  <r>
    <s v="Second Class"/>
    <d v="2026-07-06T00:00:00"/>
    <x v="0"/>
    <s v="United States"/>
    <x v="20"/>
    <x v="15"/>
    <n v="10009"/>
    <x v="3"/>
    <x v="1"/>
    <x v="8"/>
    <n v="17.52"/>
    <n v="5"/>
    <n v="0.2"/>
    <n v="6.1319999999999997"/>
    <s v=""/>
    <n v="1026.3753333333332"/>
    <n v="1175.6545225483108"/>
    <x v="11"/>
    <x v="1"/>
    <m/>
  </r>
  <r>
    <s v="Standard Class"/>
    <d v="2026-07-23T00:00:00"/>
    <x v="1"/>
    <s v="United States"/>
    <x v="45"/>
    <x v="5"/>
    <n v="77506"/>
    <x v="2"/>
    <x v="1"/>
    <x v="9"/>
    <n v="1.6240000000000001"/>
    <n v="2"/>
    <n v="0.8"/>
    <n v="-4.4660000000000002"/>
    <n v="-4.4660000000000002"/>
    <n v="1860.5213333333334"/>
    <n v="1235.1237326558737"/>
    <x v="11"/>
    <x v="1"/>
    <m/>
  </r>
  <r>
    <s v="Second Class"/>
    <d v="2026-07-08T00:00:00"/>
    <x v="1"/>
    <s v="United States"/>
    <x v="12"/>
    <x v="5"/>
    <n v="77036"/>
    <x v="2"/>
    <x v="2"/>
    <x v="15"/>
    <n v="3059.982"/>
    <n v="3"/>
    <n v="0.4"/>
    <n v="-509.99700000000001"/>
    <n v="-509.99700000000001"/>
    <n v="1969.3880000000001"/>
    <n v="1556.0454221039047"/>
    <x v="11"/>
    <x v="1"/>
    <m/>
  </r>
  <r>
    <s v="Second Class"/>
    <d v="2026-07-12T00:00:00"/>
    <x v="1"/>
    <s v="United States"/>
    <x v="12"/>
    <x v="5"/>
    <n v="77036"/>
    <x v="2"/>
    <x v="2"/>
    <x v="15"/>
    <n v="2519.9580000000001"/>
    <n v="7"/>
    <n v="0.4"/>
    <n v="-251.9958"/>
    <n v="-251.9958"/>
    <n v="976.02733333333344"/>
    <n v="1144.7445406126726"/>
    <x v="11"/>
    <x v="1"/>
    <m/>
  </r>
  <r>
    <s v="Standard Class"/>
    <d v="2025-05-10T00:00:00"/>
    <x v="0"/>
    <s v="United States"/>
    <x v="22"/>
    <x v="10"/>
    <n v="60610"/>
    <x v="2"/>
    <x v="2"/>
    <x v="7"/>
    <n v="328.22399999999999"/>
    <n v="4"/>
    <n v="0.2"/>
    <n v="28.7196"/>
    <s v=""/>
    <n v="140.71333333333334"/>
    <n v="1082.0529387414292"/>
    <x v="7"/>
    <x v="0"/>
    <m/>
  </r>
  <r>
    <s v="Standard Class"/>
    <d v="2026-04-15T00:00:00"/>
    <x v="0"/>
    <s v="United States"/>
    <x v="71"/>
    <x v="1"/>
    <n v="94513"/>
    <x v="1"/>
    <x v="2"/>
    <x v="11"/>
    <n v="79.900000000000006"/>
    <n v="2"/>
    <n v="0"/>
    <n v="35.155999999999999"/>
    <s v=""/>
    <n v="33.82533333333334"/>
    <n v="522.74476868289503"/>
    <x v="9"/>
    <x v="1"/>
    <m/>
  </r>
  <r>
    <s v="Standard Class"/>
    <d v="2025-01-06T00:00:00"/>
    <x v="1"/>
    <s v="United States"/>
    <x v="72"/>
    <x v="3"/>
    <n v="27514"/>
    <x v="0"/>
    <x v="1"/>
    <x v="6"/>
    <n v="14.016"/>
    <n v="3"/>
    <n v="0.2"/>
    <n v="4.7304000000000004"/>
    <s v=""/>
    <n v="19.594666666666665"/>
    <n v="75.392995961163393"/>
    <x v="8"/>
    <x v="0"/>
    <m/>
  </r>
  <r>
    <s v="Standard Class"/>
    <d v="2026-09-18T00:00:00"/>
    <x v="0"/>
    <s v="United States"/>
    <x v="73"/>
    <x v="30"/>
    <n v="7960"/>
    <x v="3"/>
    <x v="1"/>
    <x v="13"/>
    <n v="7.56"/>
    <n v="6"/>
    <n v="0"/>
    <n v="0.3024"/>
    <s v=""/>
    <n v="34.114666666666665"/>
    <n v="22.734198966901538"/>
    <x v="4"/>
    <x v="1"/>
    <m/>
  </r>
  <r>
    <s v="Standard Class"/>
    <d v="2026-05-01T00:00:00"/>
    <x v="1"/>
    <s v="United States"/>
    <x v="74"/>
    <x v="24"/>
    <n v="45231"/>
    <x v="3"/>
    <x v="1"/>
    <x v="4"/>
    <n v="37.207999999999998"/>
    <n v="1"/>
    <n v="0.2"/>
    <n v="-7.4416000000000002"/>
    <n v="-7.4416000000000002"/>
    <n v="273.54133333333334"/>
    <n v="261.68349046213143"/>
    <x v="7"/>
    <x v="1"/>
    <m/>
  </r>
  <r>
    <s v="Standard Class"/>
    <d v="2025-05-14T00:00:00"/>
    <x v="1"/>
    <s v="United States"/>
    <x v="74"/>
    <x v="24"/>
    <n v="45231"/>
    <x v="3"/>
    <x v="1"/>
    <x v="12"/>
    <n v="57.576000000000001"/>
    <n v="3"/>
    <n v="0.2"/>
    <n v="21.591000000000001"/>
    <s v=""/>
    <n v="331.11533333333335"/>
    <n v="270.68456614377641"/>
    <x v="7"/>
    <x v="0"/>
    <m/>
  </r>
  <r>
    <s v="Second Class"/>
    <d v="2026-07-22T00:00:00"/>
    <x v="1"/>
    <s v="United States"/>
    <x v="8"/>
    <x v="1"/>
    <n v="94110"/>
    <x v="1"/>
    <x v="1"/>
    <x v="4"/>
    <n v="725.84"/>
    <n v="4"/>
    <n v="0"/>
    <n v="210.49359999999999"/>
    <s v=""/>
    <n v="313.68333333333334"/>
    <n v="323.71416655987662"/>
    <x v="11"/>
    <x v="1"/>
    <m/>
  </r>
  <r>
    <s v="First Class"/>
    <d v="2026-07-24T00:00:00"/>
    <x v="0"/>
    <s v="United States"/>
    <x v="8"/>
    <x v="1"/>
    <n v="94109"/>
    <x v="1"/>
    <x v="2"/>
    <x v="11"/>
    <n v="209.93"/>
    <n v="7"/>
    <n v="0"/>
    <n v="92.369200000000006"/>
    <s v=""/>
    <n v="75.376666666666665"/>
    <n v="194.89583791006589"/>
    <x v="11"/>
    <x v="1"/>
    <m/>
  </r>
  <r>
    <s v="First Class"/>
    <d v="2025-12-28T00:00:00"/>
    <x v="0"/>
    <s v="United States"/>
    <x v="8"/>
    <x v="1"/>
    <n v="94109"/>
    <x v="1"/>
    <x v="0"/>
    <x v="5"/>
    <n v="5.28"/>
    <n v="3"/>
    <n v="0"/>
    <n v="2.3231999999999999"/>
    <s v=""/>
    <n v="8.34"/>
    <n v="181.90428645205048"/>
    <x v="0"/>
    <x v="0"/>
    <m/>
  </r>
  <r>
    <s v="First Class"/>
    <d v="2025-05-07T00:00:00"/>
    <x v="0"/>
    <s v="United States"/>
    <x v="8"/>
    <x v="1"/>
    <n v="94109"/>
    <x v="1"/>
    <x v="1"/>
    <x v="8"/>
    <n v="10.92"/>
    <n v="3"/>
    <n v="0.2"/>
    <n v="4.0949999999999998"/>
    <s v=""/>
    <n v="8.5733333333333341"/>
    <n v="37.245212916362625"/>
    <x v="7"/>
    <x v="0"/>
    <m/>
  </r>
  <r>
    <s v="First Class"/>
    <d v="2026-02-02T00:00:00"/>
    <x v="1"/>
    <s v="United States"/>
    <x v="75"/>
    <x v="1"/>
    <n v="90301"/>
    <x v="1"/>
    <x v="1"/>
    <x v="10"/>
    <n v="8.82"/>
    <n v="2"/>
    <n v="0"/>
    <n v="4.0571999999999999"/>
    <s v=""/>
    <n v="8.8160000000000007"/>
    <n v="2.2342785396168923"/>
    <x v="10"/>
    <x v="1"/>
    <m/>
  </r>
  <r>
    <s v="First Class"/>
    <d v="2025-01-20T00:00:00"/>
    <x v="1"/>
    <s v="United States"/>
    <x v="75"/>
    <x v="1"/>
    <n v="90301"/>
    <x v="1"/>
    <x v="1"/>
    <x v="6"/>
    <n v="5.98"/>
    <n v="1"/>
    <n v="0"/>
    <n v="1.5548"/>
    <s v=""/>
    <n v="11.934666666666667"/>
    <n v="4.2308329973956482"/>
    <x v="8"/>
    <x v="0"/>
    <m/>
  </r>
  <r>
    <s v="Standard Class"/>
    <d v="2026-08-07T00:00:00"/>
    <x v="1"/>
    <s v="United States"/>
    <x v="10"/>
    <x v="9"/>
    <n v="19140"/>
    <x v="3"/>
    <x v="1"/>
    <x v="10"/>
    <n v="11.648"/>
    <n v="2"/>
    <n v="0.2"/>
    <n v="4.0768000000000004"/>
    <s v=""/>
    <n v="29.845333333333333"/>
    <n v="17.691732942776369"/>
    <x v="1"/>
    <x v="1"/>
    <m/>
  </r>
  <r>
    <s v="Standard Class"/>
    <d v="2025-02-24T00:00:00"/>
    <x v="1"/>
    <s v="United States"/>
    <x v="10"/>
    <x v="9"/>
    <n v="19140"/>
    <x v="3"/>
    <x v="1"/>
    <x v="10"/>
    <n v="18.175999999999998"/>
    <n v="4"/>
    <n v="0.2"/>
    <n v="5.9071999999999996"/>
    <s v=""/>
    <n v="34.242666666666672"/>
    <n v="18.433503555573299"/>
    <x v="10"/>
    <x v="0"/>
    <m/>
  </r>
  <r>
    <s v="Standard Class"/>
    <d v="2025-08-29T00:00:00"/>
    <x v="1"/>
    <s v="United States"/>
    <x v="10"/>
    <x v="9"/>
    <n v="19140"/>
    <x v="3"/>
    <x v="1"/>
    <x v="4"/>
    <n v="59.712000000000003"/>
    <n v="6"/>
    <n v="0.2"/>
    <n v="5.9711999999999996"/>
    <s v=""/>
    <n v="28.877333333333336"/>
    <n v="23.794432065786598"/>
    <x v="1"/>
    <x v="0"/>
    <m/>
  </r>
  <r>
    <s v="Standard Class"/>
    <d v="2025-09-19T00:00:00"/>
    <x v="1"/>
    <s v="United States"/>
    <x v="10"/>
    <x v="9"/>
    <n v="19140"/>
    <x v="3"/>
    <x v="1"/>
    <x v="2"/>
    <n v="24.84"/>
    <n v="3"/>
    <n v="0.2"/>
    <n v="8.6940000000000008"/>
    <s v=""/>
    <n v="380.44000000000005"/>
    <n v="424.06909374700655"/>
    <x v="4"/>
    <x v="0"/>
    <m/>
  </r>
  <r>
    <s v="Second Class"/>
    <d v="2025-10-05T00:00:00"/>
    <x v="0"/>
    <s v="United States"/>
    <x v="12"/>
    <x v="5"/>
    <n v="77070"/>
    <x v="2"/>
    <x v="1"/>
    <x v="8"/>
    <n v="2.08"/>
    <n v="5"/>
    <n v="0.8"/>
    <n v="-3.4319999999999999"/>
    <n v="-3.4319999999999999"/>
    <n v="718.43999999999994"/>
    <n v="462.62711358565298"/>
    <x v="5"/>
    <x v="0"/>
    <m/>
  </r>
  <r>
    <s v="Second Class"/>
    <d v="2025-02-24T00:00:00"/>
    <x v="0"/>
    <s v="United States"/>
    <x v="12"/>
    <x v="5"/>
    <n v="77070"/>
    <x v="2"/>
    <x v="2"/>
    <x v="7"/>
    <n v="1114.4000000000001"/>
    <n v="7"/>
    <n v="0.2"/>
    <n v="376.11"/>
    <s v=""/>
    <n v="765"/>
    <n v="585.88438540949926"/>
    <x v="10"/>
    <x v="0"/>
    <m/>
  </r>
  <r>
    <s v="Standard Class"/>
    <d v="2026-07-14T00:00:00"/>
    <x v="0"/>
    <s v="United States"/>
    <x v="1"/>
    <x v="1"/>
    <n v="90004"/>
    <x v="1"/>
    <x v="0"/>
    <x v="3"/>
    <n v="1038.8399999999999"/>
    <n v="5"/>
    <n v="0.2"/>
    <n v="51.942"/>
    <s v=""/>
    <n v="473.46666666666664"/>
    <n v="426.49125380290081"/>
    <x v="11"/>
    <x v="1"/>
    <m/>
  </r>
  <r>
    <s v="Standard Class"/>
    <d v="2026-08-23T00:00:00"/>
    <x v="0"/>
    <s v="United States"/>
    <x v="32"/>
    <x v="21"/>
    <n v="97206"/>
    <x v="1"/>
    <x v="1"/>
    <x v="10"/>
    <n v="141.76"/>
    <n v="5"/>
    <n v="0.2"/>
    <n v="47.844000000000001"/>
    <s v=""/>
    <n v="137.55466666666666"/>
    <n v="389.17003702104682"/>
    <x v="1"/>
    <x v="1"/>
    <m/>
  </r>
  <r>
    <s v="Standard Class"/>
    <d v="2025-03-31T00:00:00"/>
    <x v="0"/>
    <s v="United States"/>
    <x v="32"/>
    <x v="21"/>
    <n v="97206"/>
    <x v="1"/>
    <x v="2"/>
    <x v="11"/>
    <n v="239.8"/>
    <n v="5"/>
    <n v="0.2"/>
    <n v="47.96"/>
    <s v=""/>
    <n v="174.98733333333334"/>
    <n v="155.1171878204776"/>
    <x v="2"/>
    <x v="0"/>
    <m/>
  </r>
  <r>
    <s v="Standard Class"/>
    <d v="2026-07-13T00:00:00"/>
    <x v="0"/>
    <s v="United States"/>
    <x v="32"/>
    <x v="21"/>
    <n v="97206"/>
    <x v="1"/>
    <x v="1"/>
    <x v="10"/>
    <n v="31.103999999999999"/>
    <n v="6"/>
    <n v="0.2"/>
    <n v="10.8864"/>
    <s v=""/>
    <n v="159.89666666666665"/>
    <n v="79.126994991876472"/>
    <x v="11"/>
    <x v="1"/>
    <m/>
  </r>
  <r>
    <s v="Second Class"/>
    <d v="2026-08-17T00:00:00"/>
    <x v="1"/>
    <s v="United States"/>
    <x v="76"/>
    <x v="2"/>
    <n v="33319"/>
    <x v="0"/>
    <x v="1"/>
    <x v="8"/>
    <n v="254.05799999999999"/>
    <n v="7"/>
    <n v="0.7"/>
    <n v="-169.37200000000001"/>
    <n v="-169.37200000000001"/>
    <n v="470.02199999999999"/>
    <n v="288.08706169001272"/>
    <x v="1"/>
    <x v="1"/>
    <m/>
  </r>
  <r>
    <s v="Second Class"/>
    <d v="2026-09-14T00:00:00"/>
    <x v="1"/>
    <s v="United States"/>
    <x v="76"/>
    <x v="2"/>
    <n v="33319"/>
    <x v="0"/>
    <x v="1"/>
    <x v="9"/>
    <n v="194.52799999999999"/>
    <n v="2"/>
    <n v="0.2"/>
    <n v="24.315999999999999"/>
    <s v=""/>
    <n v="391.70133333333337"/>
    <n v="356.63474753164894"/>
    <x v="4"/>
    <x v="1"/>
    <m/>
  </r>
  <r>
    <s v="Second Class"/>
    <d v="2025-09-19T00:00:00"/>
    <x v="1"/>
    <s v="United States"/>
    <x v="76"/>
    <x v="2"/>
    <n v="33319"/>
    <x v="0"/>
    <x v="1"/>
    <x v="14"/>
    <n v="961.48"/>
    <n v="5"/>
    <n v="0.2"/>
    <n v="-204.31450000000001"/>
    <n v="-204.31450000000001"/>
    <n v="333.024"/>
    <n v="399.7055428589253"/>
    <x v="4"/>
    <x v="0"/>
    <m/>
  </r>
  <r>
    <s v="Second Class"/>
    <d v="2025-03-21T00:00:00"/>
    <x v="2"/>
    <s v="United States"/>
    <x v="38"/>
    <x v="24"/>
    <n v="43229"/>
    <x v="3"/>
    <x v="1"/>
    <x v="13"/>
    <n v="19.096"/>
    <n v="7"/>
    <n v="0.2"/>
    <n v="6.6836000000000002"/>
    <s v=""/>
    <n v="97.858666666666679"/>
    <n v="295.95394813733111"/>
    <x v="2"/>
    <x v="0"/>
    <m/>
  </r>
  <r>
    <s v="Second Class"/>
    <d v="2026-12-08T00:00:00"/>
    <x v="2"/>
    <s v="United States"/>
    <x v="38"/>
    <x v="24"/>
    <n v="43229"/>
    <x v="3"/>
    <x v="1"/>
    <x v="2"/>
    <n v="18.495999999999999"/>
    <n v="8"/>
    <n v="0.2"/>
    <n v="6.2423999999999999"/>
    <s v=""/>
    <n v="120.48333333333335"/>
    <n v="204.16874339370111"/>
    <x v="0"/>
    <x v="1"/>
    <m/>
  </r>
  <r>
    <s v="Second Class"/>
    <d v="2026-11-08T00:00:00"/>
    <x v="2"/>
    <s v="United States"/>
    <x v="38"/>
    <x v="24"/>
    <n v="43229"/>
    <x v="3"/>
    <x v="2"/>
    <x v="11"/>
    <n v="255.98400000000001"/>
    <n v="2"/>
    <n v="0.2"/>
    <n v="54.396599999999999"/>
    <s v=""/>
    <n v="214.45666666666668"/>
    <n v="105.69732185191197"/>
    <x v="6"/>
    <x v="1"/>
    <m/>
  </r>
  <r>
    <s v="Second Class"/>
    <d v="2026-09-26T00:00:00"/>
    <x v="2"/>
    <s v="United States"/>
    <x v="38"/>
    <x v="24"/>
    <n v="43229"/>
    <x v="3"/>
    <x v="0"/>
    <x v="0"/>
    <n v="86.97"/>
    <n v="3"/>
    <n v="0.5"/>
    <n v="-48.703200000000002"/>
    <n v="-48.703200000000002"/>
    <n v="205.91266666666664"/>
    <n v="55.104239135176044"/>
    <x v="4"/>
    <x v="1"/>
    <m/>
  </r>
  <r>
    <s v="First Class"/>
    <d v="2026-03-31T00:00:00"/>
    <x v="1"/>
    <s v="United States"/>
    <x v="77"/>
    <x v="22"/>
    <n v="80906"/>
    <x v="1"/>
    <x v="0"/>
    <x v="5"/>
    <n v="300.416"/>
    <n v="8"/>
    <n v="0.2"/>
    <n v="78.859200000000001"/>
    <s v=""/>
    <n v="249.70666666666668"/>
    <n v="54.679073153162435"/>
    <x v="2"/>
    <x v="1"/>
    <m/>
  </r>
  <r>
    <s v="First Class"/>
    <d v="2026-04-02T00:00:00"/>
    <x v="1"/>
    <s v="United States"/>
    <x v="77"/>
    <x v="22"/>
    <n v="80906"/>
    <x v="1"/>
    <x v="0"/>
    <x v="1"/>
    <n v="230.352"/>
    <n v="3"/>
    <n v="0.2"/>
    <n v="20.155799999999999"/>
    <s v=""/>
    <n v="175.768"/>
    <n v="60.613574825984209"/>
    <x v="9"/>
    <x v="1"/>
    <m/>
  </r>
  <r>
    <s v="First Class"/>
    <d v="2025-12-28T00:00:00"/>
    <x v="1"/>
    <s v="United States"/>
    <x v="77"/>
    <x v="22"/>
    <n v="80906"/>
    <x v="1"/>
    <x v="0"/>
    <x v="5"/>
    <n v="218.352"/>
    <n v="3"/>
    <n v="0.2"/>
    <n v="-24.564599999999999"/>
    <n v="-24.564599999999999"/>
    <n v="108.16800000000001"/>
    <n v="75.108088338912793"/>
    <x v="0"/>
    <x v="0"/>
    <m/>
  </r>
  <r>
    <s v="First Class"/>
    <d v="2025-07-07T00:00:00"/>
    <x v="1"/>
    <s v="United States"/>
    <x v="77"/>
    <x v="22"/>
    <n v="80906"/>
    <x v="1"/>
    <x v="1"/>
    <x v="8"/>
    <n v="78.599999999999994"/>
    <n v="5"/>
    <n v="0.7"/>
    <n v="-62.88"/>
    <n v="-62.88"/>
    <n v="46.183999999999997"/>
    <n v="73.327026249989629"/>
    <x v="11"/>
    <x v="0"/>
    <m/>
  </r>
  <r>
    <s v="First Class"/>
    <d v="2026-10-05T00:00:00"/>
    <x v="1"/>
    <s v="United States"/>
    <x v="77"/>
    <x v="22"/>
    <n v="80906"/>
    <x v="1"/>
    <x v="1"/>
    <x v="13"/>
    <n v="27.552"/>
    <n v="3"/>
    <n v="0.2"/>
    <n v="9.2988"/>
    <s v=""/>
    <n v="380.81066666666669"/>
    <n v="407.85160350812419"/>
    <x v="5"/>
    <x v="1"/>
    <m/>
  </r>
  <r>
    <s v="Standard Class"/>
    <d v="2026-07-22T00:00:00"/>
    <x v="1"/>
    <s v="United States"/>
    <x v="78"/>
    <x v="30"/>
    <n v="7109"/>
    <x v="3"/>
    <x v="1"/>
    <x v="10"/>
    <n v="32.4"/>
    <n v="5"/>
    <n v="0"/>
    <n v="15.552"/>
    <s v=""/>
    <n v="390.59666666666675"/>
    <n v="448.65600910109129"/>
    <x v="11"/>
    <x v="1"/>
    <m/>
  </r>
  <r>
    <s v="Standard Class"/>
    <d v="2026-07-22T00:00:00"/>
    <x v="1"/>
    <s v="United States"/>
    <x v="78"/>
    <x v="30"/>
    <n v="7109"/>
    <x v="3"/>
    <x v="1"/>
    <x v="4"/>
    <n v="1082.48"/>
    <n v="8"/>
    <n v="0"/>
    <n v="10.8248"/>
    <s v=""/>
    <n v="405.66333333333336"/>
    <n v="486.93332723941216"/>
    <x v="11"/>
    <x v="1"/>
    <m/>
  </r>
  <r>
    <s v="Standard Class"/>
    <d v="2026-06-27T00:00:00"/>
    <x v="1"/>
    <s v="United States"/>
    <x v="78"/>
    <x v="30"/>
    <n v="7109"/>
    <x v="3"/>
    <x v="1"/>
    <x v="10"/>
    <n v="56.91"/>
    <n v="3"/>
    <n v="0"/>
    <n v="27.316800000000001"/>
    <s v=""/>
    <n v="49.596666666666664"/>
    <n v="270.93640651964404"/>
    <x v="3"/>
    <x v="1"/>
    <m/>
  </r>
  <r>
    <s v="Standard Class"/>
    <d v="2026-08-12T00:00:00"/>
    <x v="1"/>
    <s v="United States"/>
    <x v="78"/>
    <x v="30"/>
    <n v="7109"/>
    <x v="3"/>
    <x v="0"/>
    <x v="5"/>
    <n v="77.599999999999994"/>
    <n v="4"/>
    <n v="0"/>
    <n v="38.024000000000001"/>
    <s v=""/>
    <n v="103.65166666666666"/>
    <n v="201.8211778613269"/>
    <x v="1"/>
    <x v="1"/>
    <m/>
  </r>
  <r>
    <s v="Standard Class"/>
    <d v="2026-03-24T00:00:00"/>
    <x v="1"/>
    <s v="United States"/>
    <x v="78"/>
    <x v="30"/>
    <n v="7109"/>
    <x v="3"/>
    <x v="1"/>
    <x v="8"/>
    <n v="14.28"/>
    <n v="1"/>
    <n v="0"/>
    <n v="6.5688000000000004"/>
    <s v=""/>
    <n v="86.71833333333332"/>
    <n v="77.803212212321625"/>
    <x v="2"/>
    <x v="1"/>
    <m/>
  </r>
  <r>
    <s v="Standard Class"/>
    <d v="2025-11-05T00:00:00"/>
    <x v="0"/>
    <s v="United States"/>
    <x v="22"/>
    <x v="10"/>
    <n v="60623"/>
    <x v="2"/>
    <x v="0"/>
    <x v="3"/>
    <n v="219.07499999999999"/>
    <n v="3"/>
    <n v="0.5"/>
    <n v="-131.44499999999999"/>
    <n v="-131.44499999999999"/>
    <n v="85.23833333333333"/>
    <n v="86.790285970774903"/>
    <x v="6"/>
    <x v="0"/>
    <m/>
  </r>
  <r>
    <s v="Second Class"/>
    <d v="2025-12-07T00:00:00"/>
    <x v="1"/>
    <s v="United States"/>
    <x v="20"/>
    <x v="15"/>
    <n v="10024"/>
    <x v="3"/>
    <x v="0"/>
    <x v="5"/>
    <n v="26.8"/>
    <n v="2"/>
    <n v="0"/>
    <n v="12.864000000000001"/>
    <s v=""/>
    <n v="27.373333333333335"/>
    <n v="56.577282592534914"/>
    <x v="0"/>
    <x v="0"/>
    <m/>
  </r>
  <r>
    <s v="Standard Class"/>
    <d v="2026-10-16T00:00:00"/>
    <x v="1"/>
    <s v="United States"/>
    <x v="79"/>
    <x v="12"/>
    <n v="48180"/>
    <x v="2"/>
    <x v="1"/>
    <x v="6"/>
    <n v="9.84"/>
    <n v="3"/>
    <n v="0"/>
    <n v="2.8536000000000001"/>
    <s v=""/>
    <n v="114.83999999999999"/>
    <n v="110.17284851121022"/>
    <x v="5"/>
    <x v="1"/>
    <m/>
  </r>
  <r>
    <s v="Standard Class"/>
    <d v="2025-11-11T00:00:00"/>
    <x v="2"/>
    <s v="United States"/>
    <x v="80"/>
    <x v="30"/>
    <n v="8701"/>
    <x v="3"/>
    <x v="1"/>
    <x v="8"/>
    <n v="45.48"/>
    <n v="3"/>
    <n v="0"/>
    <n v="20.9208"/>
    <s v=""/>
    <n v="113.19"/>
    <n v="118.9651923572294"/>
    <x v="6"/>
    <x v="0"/>
    <m/>
  </r>
  <r>
    <s v="Standard Class"/>
    <d v="2026-01-19T00:00:00"/>
    <x v="2"/>
    <s v="United States"/>
    <x v="80"/>
    <x v="30"/>
    <n v="8701"/>
    <x v="3"/>
    <x v="1"/>
    <x v="6"/>
    <n v="289.2"/>
    <n v="6"/>
    <n v="0"/>
    <n v="83.867999999999995"/>
    <s v=""/>
    <n v="103.07533333333333"/>
    <n v="128.92326651554032"/>
    <x v="8"/>
    <x v="1"/>
    <m/>
  </r>
  <r>
    <s v="First Class"/>
    <d v="2026-11-05T00:00:00"/>
    <x v="0"/>
    <s v="United States"/>
    <x v="81"/>
    <x v="17"/>
    <n v="22204"/>
    <x v="0"/>
    <x v="1"/>
    <x v="6"/>
    <n v="4.8899999999999997"/>
    <n v="1"/>
    <n v="0"/>
    <n v="2.0049000000000001"/>
    <s v=""/>
    <n v="162.26466666666667"/>
    <n v="193.37743435935695"/>
    <x v="6"/>
    <x v="1"/>
    <m/>
  </r>
  <r>
    <s v="Second Class"/>
    <d v="2025-02-15T00:00:00"/>
    <x v="1"/>
    <s v="United States"/>
    <x v="82"/>
    <x v="22"/>
    <n v="80004"/>
    <x v="1"/>
    <x v="0"/>
    <x v="5"/>
    <n v="15.135999999999999"/>
    <n v="4"/>
    <n v="0.2"/>
    <n v="3.5948000000000002"/>
    <s v=""/>
    <n v="165.71199999999999"/>
    <n v="202.56672707877621"/>
    <x v="10"/>
    <x v="0"/>
    <m/>
  </r>
  <r>
    <s v="Second Class"/>
    <d v="2025-08-19T00:00:00"/>
    <x v="1"/>
    <s v="United States"/>
    <x v="82"/>
    <x v="22"/>
    <n v="80004"/>
    <x v="1"/>
    <x v="0"/>
    <x v="1"/>
    <n v="466.76799999999997"/>
    <n v="2"/>
    <n v="0.2"/>
    <n v="52.511400000000002"/>
    <s v=""/>
    <n v="162.75466666666668"/>
    <n v="215.91343880120795"/>
    <x v="1"/>
    <x v="0"/>
    <m/>
  </r>
  <r>
    <s v="Second Class"/>
    <d v="2025-12-25T00:00:00"/>
    <x v="1"/>
    <s v="United States"/>
    <x v="82"/>
    <x v="22"/>
    <n v="80004"/>
    <x v="1"/>
    <x v="0"/>
    <x v="5"/>
    <n v="15.231999999999999"/>
    <n v="1"/>
    <n v="0.2"/>
    <n v="1.7136"/>
    <s v=""/>
    <n v="36.345333333333336"/>
    <n v="128.78205497258909"/>
    <x v="0"/>
    <x v="0"/>
    <m/>
  </r>
  <r>
    <s v="Second Class"/>
    <d v="2026-04-04T00:00:00"/>
    <x v="1"/>
    <s v="United States"/>
    <x v="82"/>
    <x v="22"/>
    <n v="80004"/>
    <x v="1"/>
    <x v="1"/>
    <x v="2"/>
    <n v="6.2640000000000002"/>
    <n v="3"/>
    <n v="0.2"/>
    <n v="2.0358000000000001"/>
    <s v=""/>
    <n v="90.729333333333329"/>
    <n v="107.69333504188847"/>
    <x v="9"/>
    <x v="1"/>
    <m/>
  </r>
  <r>
    <s v="Standard Class"/>
    <d v="2026-11-28T00:00:00"/>
    <x v="1"/>
    <s v="United States"/>
    <x v="83"/>
    <x v="30"/>
    <n v="7601"/>
    <x v="3"/>
    <x v="0"/>
    <x v="5"/>
    <n v="87.54"/>
    <n v="3"/>
    <n v="0"/>
    <n v="37.642200000000003"/>
    <s v=""/>
    <n v="93.825333333333333"/>
    <n v="74.006642032245253"/>
    <x v="6"/>
    <x v="1"/>
    <m/>
  </r>
  <r>
    <s v="Standard Class"/>
    <d v="2026-12-08T00:00:00"/>
    <x v="1"/>
    <s v="United States"/>
    <x v="84"/>
    <x v="2"/>
    <n v="33710"/>
    <x v="0"/>
    <x v="2"/>
    <x v="7"/>
    <n v="178.38399999999999"/>
    <n v="2"/>
    <n v="0.2"/>
    <n v="22.297999999999998"/>
    <s v=""/>
    <n v="97.690666666666672"/>
    <n v="67.853136228180347"/>
    <x v="0"/>
    <x v="1"/>
    <m/>
  </r>
  <r>
    <s v="Standard Class"/>
    <d v="2026-03-16T00:00:00"/>
    <x v="1"/>
    <s v="United States"/>
    <x v="84"/>
    <x v="2"/>
    <n v="33710"/>
    <x v="0"/>
    <x v="1"/>
    <x v="10"/>
    <n v="15.552"/>
    <n v="3"/>
    <n v="0.2"/>
    <n v="5.4432"/>
    <s v=""/>
    <n v="83.523333333333326"/>
    <n v="54.375955699391831"/>
    <x v="2"/>
    <x v="1"/>
    <m/>
  </r>
  <r>
    <s v="First Class"/>
    <d v="2025-08-11T00:00:00"/>
    <x v="1"/>
    <s v="United States"/>
    <x v="10"/>
    <x v="9"/>
    <n v="19143"/>
    <x v="3"/>
    <x v="1"/>
    <x v="6"/>
    <n v="99.135999999999996"/>
    <n v="4"/>
    <n v="0.2"/>
    <n v="8.6744000000000003"/>
    <s v=""/>
    <n v="1408.9993333333332"/>
    <n v="1491.5911686671311"/>
    <x v="1"/>
    <x v="0"/>
    <m/>
  </r>
  <r>
    <s v="Standard Class"/>
    <d v="2025-05-04T00:00:00"/>
    <x v="2"/>
    <s v="United States"/>
    <x v="20"/>
    <x v="15"/>
    <n v="10024"/>
    <x v="3"/>
    <x v="0"/>
    <x v="1"/>
    <n v="135.88200000000001"/>
    <n v="1"/>
    <n v="0.1"/>
    <n v="24.1568"/>
    <s v=""/>
    <n v="1467.934"/>
    <n v="1642.6990240033717"/>
    <x v="7"/>
    <x v="0"/>
    <m/>
  </r>
  <r>
    <s v="Standard Class"/>
    <d v="2025-12-26T00:00:00"/>
    <x v="2"/>
    <s v="United States"/>
    <x v="20"/>
    <x v="15"/>
    <n v="10024"/>
    <x v="3"/>
    <x v="2"/>
    <x v="15"/>
    <n v="3991.98"/>
    <n v="2"/>
    <n v="0"/>
    <n v="1995.99"/>
    <s v=""/>
    <n v="1542.64"/>
    <n v="1778.6957946774539"/>
    <x v="0"/>
    <x v="0"/>
    <m/>
  </r>
  <r>
    <s v="Standard Class"/>
    <d v="2025-01-10T00:00:00"/>
    <x v="2"/>
    <s v="United States"/>
    <x v="20"/>
    <x v="15"/>
    <n v="10024"/>
    <x v="3"/>
    <x v="2"/>
    <x v="7"/>
    <n v="275.94"/>
    <n v="6"/>
    <n v="0"/>
    <n v="80.022599999999997"/>
    <s v=""/>
    <n v="226.50333333333336"/>
    <n v="975.18402880011058"/>
    <x v="8"/>
    <x v="0"/>
    <m/>
  </r>
  <r>
    <s v="Standard Class"/>
    <d v="2025-07-28T00:00:00"/>
    <x v="2"/>
    <s v="United States"/>
    <x v="20"/>
    <x v="15"/>
    <n v="10024"/>
    <x v="3"/>
    <x v="2"/>
    <x v="11"/>
    <n v="360"/>
    <n v="4"/>
    <n v="0"/>
    <n v="129.6"/>
    <s v=""/>
    <n v="136.91"/>
    <n v="694.96691445095541"/>
    <x v="11"/>
    <x v="0"/>
    <m/>
  </r>
  <r>
    <s v="Standard Class"/>
    <d v="2025-08-09T00:00:00"/>
    <x v="2"/>
    <s v="United States"/>
    <x v="20"/>
    <x v="15"/>
    <n v="10024"/>
    <x v="3"/>
    <x v="1"/>
    <x v="4"/>
    <n v="43.57"/>
    <n v="1"/>
    <n v="0"/>
    <n v="13.071"/>
    <s v=""/>
    <n v="100.75"/>
    <n v="156.02484828219346"/>
    <x v="1"/>
    <x v="0"/>
    <m/>
  </r>
  <r>
    <s v="Standard Class"/>
    <d v="2025-09-07T00:00:00"/>
    <x v="1"/>
    <s v="United States"/>
    <x v="85"/>
    <x v="1"/>
    <n v="90805"/>
    <x v="1"/>
    <x v="1"/>
    <x v="13"/>
    <n v="7.16"/>
    <n v="2"/>
    <n v="0"/>
    <n v="3.58"/>
    <s v=""/>
    <n v="119.55666666666667"/>
    <n v="115.39715456405969"/>
    <x v="4"/>
    <x v="0"/>
    <m/>
  </r>
  <r>
    <s v="Standard Class"/>
    <d v="2026-09-01T00:00:00"/>
    <x v="1"/>
    <s v="United States"/>
    <x v="86"/>
    <x v="1"/>
    <n v="92345"/>
    <x v="1"/>
    <x v="1"/>
    <x v="8"/>
    <n v="251.52"/>
    <n v="6"/>
    <n v="0.2"/>
    <n v="81.744"/>
    <s v=""/>
    <n v="122.50066666666667"/>
    <n v="107.17360281268822"/>
    <x v="4"/>
    <x v="1"/>
    <m/>
  </r>
  <r>
    <s v="Standard Class"/>
    <d v="2026-03-09T00:00:00"/>
    <x v="1"/>
    <s v="United States"/>
    <x v="86"/>
    <x v="1"/>
    <n v="92345"/>
    <x v="1"/>
    <x v="2"/>
    <x v="11"/>
    <n v="99.99"/>
    <n v="1"/>
    <n v="0"/>
    <n v="34.996499999999997"/>
    <s v=""/>
    <n v="135.62666666666667"/>
    <n v="109.29491826348664"/>
    <x v="2"/>
    <x v="1"/>
    <m/>
  </r>
  <r>
    <s v="Second Class"/>
    <d v="2025-01-03T00:00:00"/>
    <x v="1"/>
    <s v="United States"/>
    <x v="87"/>
    <x v="18"/>
    <n v="37130"/>
    <x v="0"/>
    <x v="0"/>
    <x v="5"/>
    <n v="15.992000000000001"/>
    <n v="1"/>
    <n v="0.2"/>
    <n v="0.99950000000000006"/>
    <s v=""/>
    <n v="120.37133333333334"/>
    <n v="115.22261458778154"/>
    <x v="8"/>
    <x v="0"/>
    <m/>
  </r>
  <r>
    <s v="First Class"/>
    <d v="2025-06-24T00:00:00"/>
    <x v="0"/>
    <s v="United States"/>
    <x v="10"/>
    <x v="9"/>
    <n v="19143"/>
    <x v="3"/>
    <x v="2"/>
    <x v="7"/>
    <n v="290.89800000000002"/>
    <n v="3"/>
    <n v="0.4"/>
    <n v="-67.876199999999997"/>
    <n v="-67.876199999999997"/>
    <n v="377.28866666666664"/>
    <n v="255.69404024949648"/>
    <x v="3"/>
    <x v="0"/>
    <m/>
  </r>
  <r>
    <s v="First Class"/>
    <d v="2025-05-06T00:00:00"/>
    <x v="0"/>
    <s v="United States"/>
    <x v="10"/>
    <x v="9"/>
    <n v="19143"/>
    <x v="3"/>
    <x v="1"/>
    <x v="4"/>
    <n v="54.223999999999997"/>
    <n v="2"/>
    <n v="0.2"/>
    <n v="3.3889999999999998"/>
    <s v=""/>
    <n v="313.73600000000005"/>
    <n v="269.32612307895562"/>
    <x v="7"/>
    <x v="0"/>
    <m/>
  </r>
  <r>
    <s v="First Class"/>
    <d v="2025-01-21T00:00:00"/>
    <x v="0"/>
    <s v="United States"/>
    <x v="10"/>
    <x v="9"/>
    <n v="19143"/>
    <x v="3"/>
    <x v="0"/>
    <x v="1"/>
    <n v="786.74400000000003"/>
    <n v="4"/>
    <n v="0.3"/>
    <n v="-258.5016"/>
    <n v="-258.5016"/>
    <n v="308.24933333333337"/>
    <n v="308.97493294200831"/>
    <x v="8"/>
    <x v="0"/>
    <m/>
  </r>
  <r>
    <s v="First Class"/>
    <d v="2025-02-28T00:00:00"/>
    <x v="0"/>
    <s v="United States"/>
    <x v="10"/>
    <x v="9"/>
    <n v="19143"/>
    <x v="3"/>
    <x v="1"/>
    <x v="2"/>
    <n v="100.24"/>
    <n v="10"/>
    <n v="0.2"/>
    <n v="33.831000000000003"/>
    <s v=""/>
    <n v="73.601333333333329"/>
    <n v="199.02049562200784"/>
    <x v="10"/>
    <x v="0"/>
    <m/>
  </r>
  <r>
    <s v="First Class"/>
    <d v="2026-01-27T00:00:00"/>
    <x v="0"/>
    <s v="United States"/>
    <x v="10"/>
    <x v="9"/>
    <n v="19143"/>
    <x v="3"/>
    <x v="1"/>
    <x v="8"/>
    <n v="37.764000000000003"/>
    <n v="6"/>
    <n v="0.7"/>
    <n v="-27.6936"/>
    <n v="-27.6936"/>
    <n v="47.095999999999997"/>
    <n v="156.99513092331759"/>
    <x v="8"/>
    <x v="1"/>
    <m/>
  </r>
  <r>
    <s v="Second Class"/>
    <d v="2026-10-09T00:00:00"/>
    <x v="0"/>
    <s v="United States"/>
    <x v="10"/>
    <x v="9"/>
    <n v="19134"/>
    <x v="3"/>
    <x v="2"/>
    <x v="7"/>
    <n v="82.8"/>
    <n v="2"/>
    <n v="0.4"/>
    <n v="-20.7"/>
    <n v="-20.7"/>
    <n v="36.14"/>
    <n v="24.195629002256066"/>
    <x v="5"/>
    <x v="1"/>
    <m/>
  </r>
  <r>
    <s v="Second Class"/>
    <d v="2026-09-13T00:00:00"/>
    <x v="0"/>
    <s v="United States"/>
    <x v="10"/>
    <x v="9"/>
    <n v="19134"/>
    <x v="3"/>
    <x v="1"/>
    <x v="8"/>
    <n v="20.724"/>
    <n v="2"/>
    <n v="0.7"/>
    <n v="-13.816000000000001"/>
    <n v="-13.816000000000001"/>
    <n v="10.124000000000001"/>
    <n v="23.8084600089968"/>
    <x v="4"/>
    <x v="1"/>
    <m/>
  </r>
  <r>
    <s v="Second Class"/>
    <d v="2025-05-07T00:00:00"/>
    <x v="0"/>
    <s v="United States"/>
    <x v="10"/>
    <x v="9"/>
    <n v="19134"/>
    <x v="3"/>
    <x v="1"/>
    <x v="8"/>
    <n v="4.8959999999999999"/>
    <n v="3"/>
    <n v="0.7"/>
    <n v="-3.4272"/>
    <n v="-3.4272"/>
    <n v="323.21066666666667"/>
    <n v="368.09660143520495"/>
    <x v="7"/>
    <x v="0"/>
    <m/>
  </r>
  <r>
    <s v="Second Class"/>
    <d v="2025-11-27T00:00:00"/>
    <x v="0"/>
    <s v="United States"/>
    <x v="1"/>
    <x v="1"/>
    <n v="90045"/>
    <x v="1"/>
    <x v="1"/>
    <x v="8"/>
    <n v="4.7519999999999998"/>
    <n v="1"/>
    <n v="0.2"/>
    <n v="1.6037999999999999"/>
    <s v=""/>
    <n v="326.36799999999999"/>
    <n v="409.4114216076718"/>
    <x v="6"/>
    <x v="0"/>
    <m/>
  </r>
  <r>
    <s v="Second Class"/>
    <d v="2026-11-12T00:00:00"/>
    <x v="0"/>
    <s v="United States"/>
    <x v="1"/>
    <x v="1"/>
    <n v="90045"/>
    <x v="1"/>
    <x v="2"/>
    <x v="16"/>
    <n v="959.98400000000004"/>
    <n v="2"/>
    <n v="0.2"/>
    <n v="335.99439999999998"/>
    <s v=""/>
    <n v="327.35466666666667"/>
    <n v="449.07152822916089"/>
    <x v="6"/>
    <x v="1"/>
    <m/>
  </r>
  <r>
    <s v="Second Class"/>
    <d v="2026-12-10T00:00:00"/>
    <x v="0"/>
    <s v="United States"/>
    <x v="1"/>
    <x v="1"/>
    <n v="90045"/>
    <x v="1"/>
    <x v="1"/>
    <x v="8"/>
    <n v="14.368"/>
    <n v="4"/>
    <n v="0.2"/>
    <n v="4.49"/>
    <s v=""/>
    <n v="240.14400000000001"/>
    <n v="369.44553302563094"/>
    <x v="0"/>
    <x v="1"/>
    <m/>
  </r>
  <r>
    <s v="Standard Class"/>
    <d v="2025-01-29T00:00:00"/>
    <x v="1"/>
    <s v="United States"/>
    <x v="8"/>
    <x v="1"/>
    <n v="94122"/>
    <x v="1"/>
    <x v="1"/>
    <x v="8"/>
    <n v="7.7119999999999997"/>
    <n v="2"/>
    <n v="0.2"/>
    <n v="2.7955999999999999"/>
    <s v=""/>
    <n v="237.00800000000001"/>
    <n v="349.27175662215507"/>
    <x v="8"/>
    <x v="0"/>
    <m/>
  </r>
  <r>
    <s v="Standard Class"/>
    <d v="2025-08-05T00:00:00"/>
    <x v="1"/>
    <s v="United States"/>
    <x v="8"/>
    <x v="1"/>
    <n v="94122"/>
    <x v="1"/>
    <x v="0"/>
    <x v="3"/>
    <n v="698.35199999999998"/>
    <n v="3"/>
    <n v="0.2"/>
    <n v="-17.4588"/>
    <n v="-17.4588"/>
    <n v="240.38933333333333"/>
    <n v="323.1727762938603"/>
    <x v="1"/>
    <x v="0"/>
    <m/>
  </r>
  <r>
    <s v="Second Class"/>
    <d v="2025-08-09T00:00:00"/>
    <x v="0"/>
    <s v="United States"/>
    <x v="88"/>
    <x v="7"/>
    <n v="84041"/>
    <x v="1"/>
    <x v="1"/>
    <x v="13"/>
    <n v="4.96"/>
    <n v="4"/>
    <n v="0"/>
    <n v="2.3311999999999999"/>
    <s v=""/>
    <n v="177.59533333333334"/>
    <n v="266.98331894847053"/>
    <x v="1"/>
    <x v="0"/>
    <m/>
  </r>
  <r>
    <s v="Second Class"/>
    <d v="2025-08-25T00:00:00"/>
    <x v="1"/>
    <s v="United States"/>
    <x v="10"/>
    <x v="9"/>
    <n v="19140"/>
    <x v="3"/>
    <x v="1"/>
    <x v="6"/>
    <n v="17.856000000000002"/>
    <n v="4"/>
    <n v="0.2"/>
    <n v="1.1160000000000001"/>
    <s v=""/>
    <n v="186.27266666666665"/>
    <n v="247.72706010625666"/>
    <x v="1"/>
    <x v="0"/>
    <m/>
  </r>
  <r>
    <s v="Second Class"/>
    <d v="2025-10-27T00:00:00"/>
    <x v="1"/>
    <s v="United States"/>
    <x v="10"/>
    <x v="9"/>
    <n v="19140"/>
    <x v="3"/>
    <x v="1"/>
    <x v="8"/>
    <n v="509.97"/>
    <n v="10"/>
    <n v="0.7"/>
    <n v="-407.976"/>
    <n v="-407.976"/>
    <n v="204.29666666666665"/>
    <n v="225.17139279323308"/>
    <x v="5"/>
    <x v="0"/>
    <m/>
  </r>
  <r>
    <s v="Second Class"/>
    <d v="2026-12-01T00:00:00"/>
    <x v="1"/>
    <s v="United States"/>
    <x v="10"/>
    <x v="9"/>
    <n v="19140"/>
    <x v="3"/>
    <x v="1"/>
    <x v="13"/>
    <n v="30.992000000000001"/>
    <n v="13"/>
    <n v="0.2"/>
    <n v="10.0724"/>
    <s v=""/>
    <n v="63.906666666666666"/>
    <n v="118.67775332105563"/>
    <x v="0"/>
    <x v="1"/>
    <m/>
  </r>
  <r>
    <s v="Second Class"/>
    <d v="2025-04-22T00:00:00"/>
    <x v="1"/>
    <s v="United States"/>
    <x v="10"/>
    <x v="9"/>
    <n v="19140"/>
    <x v="3"/>
    <x v="2"/>
    <x v="7"/>
    <n v="71.927999999999997"/>
    <n v="12"/>
    <n v="0.4"/>
    <n v="8.3916000000000004"/>
    <s v=""/>
    <n v="69.567999999999998"/>
    <n v="78.755648312899979"/>
    <x v="9"/>
    <x v="0"/>
    <m/>
  </r>
  <r>
    <s v="Standard Class"/>
    <d v="2025-05-23T00:00:00"/>
    <x v="0"/>
    <s v="United States"/>
    <x v="89"/>
    <x v="5"/>
    <n v="78745"/>
    <x v="2"/>
    <x v="1"/>
    <x v="4"/>
    <n v="88.8"/>
    <n v="4"/>
    <n v="0.2"/>
    <n v="-2.2200000000000002"/>
    <n v="-2.2200000000000002"/>
    <n v="48.112000000000002"/>
    <n v="30.168179772979588"/>
    <x v="7"/>
    <x v="0"/>
    <m/>
  </r>
  <r>
    <s v="Standard Class"/>
    <d v="2026-06-14T00:00:00"/>
    <x v="0"/>
    <s v="United States"/>
    <x v="8"/>
    <x v="1"/>
    <n v="94122"/>
    <x v="1"/>
    <x v="2"/>
    <x v="7"/>
    <n v="47.975999999999999"/>
    <n v="3"/>
    <n v="0.2"/>
    <n v="4.7976000000000001"/>
    <s v=""/>
    <n v="26.698666666666668"/>
    <n v="26.553424531882332"/>
    <x v="3"/>
    <x v="1"/>
    <m/>
  </r>
  <r>
    <s v="Standard Class"/>
    <d v="2026-04-18T00:00:00"/>
    <x v="0"/>
    <s v="United States"/>
    <x v="90"/>
    <x v="31"/>
    <n v="1852"/>
    <x v="3"/>
    <x v="1"/>
    <x v="6"/>
    <n v="7.56"/>
    <n v="3"/>
    <n v="0"/>
    <n v="3.0996000000000001"/>
    <s v=""/>
    <n v="15.026666666666666"/>
    <n v="23.475588102127297"/>
    <x v="9"/>
    <x v="1"/>
    <m/>
  </r>
  <r>
    <s v="Standard Class"/>
    <d v="2026-12-11T00:00:00"/>
    <x v="0"/>
    <s v="United States"/>
    <x v="90"/>
    <x v="31"/>
    <n v="1852"/>
    <x v="3"/>
    <x v="1"/>
    <x v="10"/>
    <n v="24.56"/>
    <n v="2"/>
    <n v="0"/>
    <n v="11.543200000000001"/>
    <s v=""/>
    <n v="14.769999999999998"/>
    <n v="4.9168216774057809"/>
    <x v="0"/>
    <x v="1"/>
    <m/>
  </r>
  <r>
    <s v="Standard Class"/>
    <d v="2025-12-24T00:00:00"/>
    <x v="0"/>
    <s v="United States"/>
    <x v="90"/>
    <x v="31"/>
    <n v="1852"/>
    <x v="3"/>
    <x v="1"/>
    <x v="6"/>
    <n v="12.96"/>
    <n v="2"/>
    <n v="0"/>
    <n v="4.1471999999999998"/>
    <s v=""/>
    <n v="14.770000000000001"/>
    <n v="7.3890822865249648"/>
    <x v="0"/>
    <x v="0"/>
    <m/>
  </r>
  <r>
    <s v="First Class"/>
    <d v="2025-02-11T00:00:00"/>
    <x v="2"/>
    <s v="United States"/>
    <x v="20"/>
    <x v="15"/>
    <n v="10009"/>
    <x v="3"/>
    <x v="2"/>
    <x v="11"/>
    <n v="6.79"/>
    <n v="1"/>
    <n v="0"/>
    <n v="2.3086000000000002"/>
    <s v=""/>
    <n v="11.465999999999999"/>
    <n v="8.7633179409019117"/>
    <x v="10"/>
    <x v="0"/>
    <m/>
  </r>
  <r>
    <s v="First Class"/>
    <d v="2026-09-02T00:00:00"/>
    <x v="2"/>
    <s v="United States"/>
    <x v="20"/>
    <x v="15"/>
    <n v="10009"/>
    <x v="3"/>
    <x v="1"/>
    <x v="10"/>
    <n v="24.56"/>
    <n v="2"/>
    <n v="0"/>
    <n v="11.543200000000001"/>
    <s v=""/>
    <n v="25.575999999999997"/>
    <n v="15.502975628353846"/>
    <x v="4"/>
    <x v="1"/>
    <m/>
  </r>
  <r>
    <s v="First Class"/>
    <d v="2025-11-25T00:00:00"/>
    <x v="2"/>
    <s v="United States"/>
    <x v="20"/>
    <x v="15"/>
    <n v="10009"/>
    <x v="3"/>
    <x v="1"/>
    <x v="8"/>
    <n v="3.048"/>
    <n v="1"/>
    <n v="0.2"/>
    <n v="1.0668"/>
    <s v=""/>
    <n v="1469.1119999999999"/>
    <n v="1666.3277406516802"/>
    <x v="6"/>
    <x v="0"/>
    <m/>
  </r>
  <r>
    <s v="First Class"/>
    <d v="2025-09-18T00:00:00"/>
    <x v="2"/>
    <s v="United States"/>
    <x v="20"/>
    <x v="15"/>
    <n v="10009"/>
    <x v="3"/>
    <x v="1"/>
    <x v="10"/>
    <n v="49.12"/>
    <n v="4"/>
    <n v="0"/>
    <n v="23.086400000000001"/>
    <s v=""/>
    <n v="1597.6639999999998"/>
    <n v="1806.6043504017878"/>
    <x v="4"/>
    <x v="0"/>
    <m/>
  </r>
  <r>
    <s v="First Class"/>
    <d v="2025-05-10T00:00:00"/>
    <x v="2"/>
    <s v="United States"/>
    <x v="20"/>
    <x v="15"/>
    <n v="10009"/>
    <x v="3"/>
    <x v="1"/>
    <x v="8"/>
    <n v="4355.1679999999997"/>
    <n v="4"/>
    <n v="0.2"/>
    <n v="1415.4295999999999"/>
    <s v=""/>
    <n v="1584.0439999999999"/>
    <n v="2022.7043556743527"/>
    <x v="7"/>
    <x v="0"/>
    <m/>
  </r>
  <r>
    <s v="Standard Class"/>
    <d v="2026-09-07T00:00:00"/>
    <x v="0"/>
    <s v="United States"/>
    <x v="20"/>
    <x v="15"/>
    <n v="10035"/>
    <x v="3"/>
    <x v="0"/>
    <x v="0"/>
    <n v="388.70400000000001"/>
    <n v="6"/>
    <n v="0.2"/>
    <n v="-4.8587999999999996"/>
    <n v="-4.8587999999999996"/>
    <n v="138.00133333333335"/>
    <n v="1148.8125957436482"/>
    <x v="4"/>
    <x v="1"/>
    <m/>
  </r>
  <r>
    <s v="Standard Class"/>
    <d v="2026-10-21T00:00:00"/>
    <x v="0"/>
    <s v="United States"/>
    <x v="20"/>
    <x v="15"/>
    <n v="10035"/>
    <x v="3"/>
    <x v="1"/>
    <x v="12"/>
    <n v="8.26"/>
    <n v="2"/>
    <n v="0"/>
    <n v="3.7995999999999999"/>
    <s v=""/>
    <n v="19.899999999999999"/>
    <n v="912.49422077033398"/>
    <x v="5"/>
    <x v="1"/>
    <m/>
  </r>
  <r>
    <s v="Standard Class"/>
    <d v="2025-01-27T00:00:00"/>
    <x v="0"/>
    <s v="United States"/>
    <x v="20"/>
    <x v="15"/>
    <n v="10035"/>
    <x v="3"/>
    <x v="1"/>
    <x v="6"/>
    <n v="17.04"/>
    <n v="4"/>
    <n v="0"/>
    <n v="6.9863999999999997"/>
    <s v=""/>
    <n v="29.22666666666667"/>
    <n v="70.453485852303587"/>
    <x v="8"/>
    <x v="0"/>
    <m/>
  </r>
  <r>
    <s v="Standard Class"/>
    <d v="2025-02-27T00:00:00"/>
    <x v="0"/>
    <s v="United States"/>
    <x v="20"/>
    <x v="15"/>
    <n v="10035"/>
    <x v="3"/>
    <x v="1"/>
    <x v="10"/>
    <n v="34.4"/>
    <n v="5"/>
    <n v="0"/>
    <n v="15.824"/>
    <s v=""/>
    <n v="239.49333333333334"/>
    <n v="235.94239199588691"/>
    <x v="10"/>
    <x v="0"/>
    <m/>
  </r>
  <r>
    <s v="Standard Class"/>
    <d v="2026-05-08T00:00:00"/>
    <x v="1"/>
    <s v="United States"/>
    <x v="35"/>
    <x v="3"/>
    <n v="28205"/>
    <x v="0"/>
    <x v="1"/>
    <x v="10"/>
    <n v="36.24"/>
    <n v="5"/>
    <n v="0.2"/>
    <n v="11.324999999999999"/>
    <s v=""/>
    <n v="234.9266666666667"/>
    <n v="266.26381136843298"/>
    <x v="7"/>
    <x v="1"/>
    <m/>
  </r>
  <r>
    <s v="First Class"/>
    <d v="2025-01-03T00:00:00"/>
    <x v="1"/>
    <s v="United States"/>
    <x v="38"/>
    <x v="32"/>
    <n v="31907"/>
    <x v="0"/>
    <x v="1"/>
    <x v="9"/>
    <n v="647.84"/>
    <n v="8"/>
    <n v="0"/>
    <n v="168.4384"/>
    <s v=""/>
    <n v="229.7466666666667"/>
    <n v="292.31294516512799"/>
    <x v="8"/>
    <x v="0"/>
    <m/>
  </r>
  <r>
    <s v="First Class"/>
    <d v="2025-12-07T00:00:00"/>
    <x v="1"/>
    <s v="United States"/>
    <x v="38"/>
    <x v="32"/>
    <n v="31907"/>
    <x v="0"/>
    <x v="1"/>
    <x v="2"/>
    <n v="20.7"/>
    <n v="2"/>
    <n v="0"/>
    <n v="9.9359999999999999"/>
    <s v=""/>
    <n v="176.68200000000002"/>
    <n v="249.60976934110278"/>
    <x v="0"/>
    <x v="0"/>
    <m/>
  </r>
  <r>
    <s v="Standard Class"/>
    <d v="2025-01-09T00:00:00"/>
    <x v="0"/>
    <s v="United States"/>
    <x v="20"/>
    <x v="15"/>
    <n v="10009"/>
    <x v="3"/>
    <x v="1"/>
    <x v="2"/>
    <n v="20.7"/>
    <n v="2"/>
    <n v="0"/>
    <n v="9.9359999999999999"/>
    <s v=""/>
    <n v="171.63533333333331"/>
    <n v="237.06754486307781"/>
    <x v="8"/>
    <x v="0"/>
    <m/>
  </r>
  <r>
    <s v="Standard Class"/>
    <d v="2026-09-13T00:00:00"/>
    <x v="0"/>
    <s v="United States"/>
    <x v="20"/>
    <x v="15"/>
    <n v="10009"/>
    <x v="3"/>
    <x v="0"/>
    <x v="1"/>
    <n v="488.64600000000002"/>
    <n v="3"/>
    <n v="0.1"/>
    <n v="86.870400000000004"/>
    <s v=""/>
    <n v="180.44200000000001"/>
    <n v="218.08049685210105"/>
    <x v="4"/>
    <x v="1"/>
    <m/>
  </r>
  <r>
    <s v="Standard Class"/>
    <d v="2026-01-31T00:00:00"/>
    <x v="0"/>
    <s v="United States"/>
    <x v="20"/>
    <x v="15"/>
    <n v="10009"/>
    <x v="3"/>
    <x v="1"/>
    <x v="6"/>
    <n v="5.56"/>
    <n v="2"/>
    <n v="0"/>
    <n v="1.4456"/>
    <s v=""/>
    <n v="88.213333333333324"/>
    <n v="142.20760591108677"/>
    <x v="8"/>
    <x v="1"/>
    <m/>
  </r>
  <r>
    <s v="Standard Class"/>
    <d v="2026-03-06T00:00:00"/>
    <x v="0"/>
    <s v="United States"/>
    <x v="20"/>
    <x v="15"/>
    <n v="10009"/>
    <x v="3"/>
    <x v="0"/>
    <x v="5"/>
    <n v="47.12"/>
    <n v="8"/>
    <n v="0"/>
    <n v="20.732800000000001"/>
    <s v=""/>
    <n v="94.09333333333332"/>
    <n v="112.71476967138811"/>
    <x v="2"/>
    <x v="1"/>
    <m/>
  </r>
  <r>
    <s v="Standard Class"/>
    <d v="2026-02-03T00:00:00"/>
    <x v="0"/>
    <s v="United States"/>
    <x v="8"/>
    <x v="1"/>
    <n v="94109"/>
    <x v="1"/>
    <x v="1"/>
    <x v="4"/>
    <n v="211.96"/>
    <n v="4"/>
    <n v="0"/>
    <n v="8.4784000000000006"/>
    <s v=""/>
    <n v="80.84"/>
    <n v="92.625433192369343"/>
    <x v="10"/>
    <x v="1"/>
    <m/>
  </r>
  <r>
    <s v="Same Day"/>
    <d v="2026-05-14T00:00:00"/>
    <x v="1"/>
    <s v="United States"/>
    <x v="91"/>
    <x v="29"/>
    <n v="6040"/>
    <x v="3"/>
    <x v="1"/>
    <x v="8"/>
    <n v="23.2"/>
    <n v="4"/>
    <n v="0"/>
    <n v="10.44"/>
    <s v=""/>
    <n v="45.116666666666667"/>
    <n v="68.279039785823528"/>
    <x v="7"/>
    <x v="1"/>
    <m/>
  </r>
  <r>
    <s v="Same Day"/>
    <d v="2025-11-19T00:00:00"/>
    <x v="1"/>
    <s v="United States"/>
    <x v="91"/>
    <x v="29"/>
    <n v="6040"/>
    <x v="3"/>
    <x v="1"/>
    <x v="14"/>
    <n v="7.36"/>
    <n v="2"/>
    <n v="0"/>
    <n v="0.1472"/>
    <s v=""/>
    <n v="385.35666666666674"/>
    <n v="384.1292669237888"/>
    <x v="6"/>
    <x v="0"/>
    <m/>
  </r>
  <r>
    <s v="Same Day"/>
    <d v="2026-02-24T00:00:00"/>
    <x v="1"/>
    <s v="United States"/>
    <x v="91"/>
    <x v="29"/>
    <n v="6040"/>
    <x v="3"/>
    <x v="1"/>
    <x v="4"/>
    <n v="104.79"/>
    <n v="7"/>
    <n v="0"/>
    <n v="29.341200000000001"/>
    <s v=""/>
    <n v="391.54333333333335"/>
    <n v="436.25183575544986"/>
    <x v="10"/>
    <x v="1"/>
    <m/>
  </r>
  <r>
    <s v="Same Day"/>
    <d v="2025-08-28T00:00:00"/>
    <x v="1"/>
    <s v="United States"/>
    <x v="91"/>
    <x v="29"/>
    <n v="6040"/>
    <x v="3"/>
    <x v="0"/>
    <x v="0"/>
    <n v="1043.92"/>
    <n v="4"/>
    <n v="0"/>
    <n v="271.41919999999999"/>
    <s v=""/>
    <n v="374.42133333333339"/>
    <n v="472.73155662807193"/>
    <x v="1"/>
    <x v="0"/>
    <m/>
  </r>
  <r>
    <s v="Standard Class"/>
    <d v="2025-05-27T00:00:00"/>
    <x v="0"/>
    <s v="United States"/>
    <x v="92"/>
    <x v="5"/>
    <n v="78550"/>
    <x v="2"/>
    <x v="1"/>
    <x v="10"/>
    <n v="25.92"/>
    <n v="5"/>
    <n v="0.2"/>
    <n v="9.3960000000000008"/>
    <s v=""/>
    <n v="29.167999999999996"/>
    <n v="281.16486619590825"/>
    <x v="7"/>
    <x v="0"/>
    <m/>
  </r>
  <r>
    <s v="Standard Class"/>
    <d v="2025-05-19T00:00:00"/>
    <x v="0"/>
    <s v="United States"/>
    <x v="92"/>
    <x v="5"/>
    <n v="78550"/>
    <x v="2"/>
    <x v="1"/>
    <x v="4"/>
    <n v="53.423999999999999"/>
    <n v="3"/>
    <n v="0.2"/>
    <n v="4.6745999999999999"/>
    <s v=""/>
    <n v="361.84"/>
    <n v="424.99087726958379"/>
    <x v="7"/>
    <x v="0"/>
    <m/>
  </r>
  <r>
    <s v="Standard Class"/>
    <d v="2025-11-02T00:00:00"/>
    <x v="0"/>
    <s v="United States"/>
    <x v="93"/>
    <x v="16"/>
    <n v="85705"/>
    <x v="1"/>
    <x v="1"/>
    <x v="8"/>
    <n v="8.16"/>
    <n v="5"/>
    <n v="0.7"/>
    <n v="-5.7119999999999997"/>
    <n v="-5.7119999999999997"/>
    <n v="347.11200000000002"/>
    <n v="429.32890952586303"/>
    <x v="6"/>
    <x v="0"/>
    <m/>
  </r>
  <r>
    <s v="Standard Class"/>
    <d v="2026-01-25T00:00:00"/>
    <x v="0"/>
    <s v="United States"/>
    <x v="93"/>
    <x v="16"/>
    <n v="85705"/>
    <x v="1"/>
    <x v="2"/>
    <x v="11"/>
    <n v="1023.936"/>
    <n v="8"/>
    <n v="0.2"/>
    <n v="179.18879999999999"/>
    <s v=""/>
    <n v="504.07199999999995"/>
    <n v="429.40082387127921"/>
    <x v="8"/>
    <x v="1"/>
    <m/>
  </r>
  <r>
    <s v="Standard Class"/>
    <d v="2026-08-31T00:00:00"/>
    <x v="0"/>
    <s v="United States"/>
    <x v="93"/>
    <x v="16"/>
    <n v="85705"/>
    <x v="1"/>
    <x v="1"/>
    <x v="6"/>
    <n v="9.24"/>
    <n v="1"/>
    <n v="0.2"/>
    <n v="0.92400000000000004"/>
    <s v=""/>
    <n v="195.80533333333335"/>
    <n v="203.41177400789033"/>
    <x v="1"/>
    <x v="1"/>
    <m/>
  </r>
  <r>
    <s v="Standard Class"/>
    <d v="2025-03-31T00:00:00"/>
    <x v="0"/>
    <s v="United States"/>
    <x v="93"/>
    <x v="16"/>
    <n v="85705"/>
    <x v="1"/>
    <x v="2"/>
    <x v="11"/>
    <n v="479.04"/>
    <n v="10"/>
    <n v="0.2"/>
    <n v="-29.94"/>
    <n v="-29.94"/>
    <n v="688.86666666666667"/>
    <n v="465.21088061158605"/>
    <x v="2"/>
    <x v="0"/>
    <m/>
  </r>
  <r>
    <s v="First Class"/>
    <d v="2025-12-20T00:00:00"/>
    <x v="1"/>
    <s v="United States"/>
    <x v="94"/>
    <x v="10"/>
    <n v="62301"/>
    <x v="2"/>
    <x v="1"/>
    <x v="10"/>
    <n v="99.135999999999996"/>
    <n v="4"/>
    <n v="0.2"/>
    <n v="30.98"/>
    <s v=""/>
    <n v="532.07066666666663"/>
    <n v="554.55807928756303"/>
    <x v="0"/>
    <x v="0"/>
    <m/>
  </r>
  <r>
    <s v="Standard Class"/>
    <d v="2025-06-11T00:00:00"/>
    <x v="1"/>
    <s v="United States"/>
    <x v="47"/>
    <x v="31"/>
    <n v="2038"/>
    <x v="3"/>
    <x v="0"/>
    <x v="3"/>
    <n v="1488.424"/>
    <n v="7"/>
    <n v="0.3"/>
    <n v="-297.6848"/>
    <n v="-297.6848"/>
    <n v="506.9693333333334"/>
    <n v="618.24501959516203"/>
    <x v="3"/>
    <x v="0"/>
    <m/>
  </r>
  <r>
    <s v="Standard Class"/>
    <d v="2025-11-04T00:00:00"/>
    <x v="0"/>
    <s v="United States"/>
    <x v="12"/>
    <x v="5"/>
    <n v="77095"/>
    <x v="2"/>
    <x v="1"/>
    <x v="9"/>
    <n v="8.6519999999999992"/>
    <n v="3"/>
    <n v="0.8"/>
    <n v="-20.3322"/>
    <n v="-20.3322"/>
    <n v="14.886666666666668"/>
    <n v="411.25666405515881"/>
    <x v="6"/>
    <x v="0"/>
    <m/>
  </r>
  <r>
    <s v="Standard Class"/>
    <d v="2026-04-19T00:00:00"/>
    <x v="0"/>
    <s v="United States"/>
    <x v="12"/>
    <x v="5"/>
    <n v="77095"/>
    <x v="2"/>
    <x v="1"/>
    <x v="4"/>
    <n v="23.832000000000001"/>
    <n v="3"/>
    <n v="0.2"/>
    <n v="2.6810999999999998"/>
    <s v=""/>
    <n v="28.989333333333335"/>
    <n v="279.23212611732197"/>
    <x v="9"/>
    <x v="1"/>
    <m/>
  </r>
  <r>
    <s v="Standard Class"/>
    <d v="2026-01-20T00:00:00"/>
    <x v="0"/>
    <s v="United States"/>
    <x v="12"/>
    <x v="5"/>
    <n v="77095"/>
    <x v="2"/>
    <x v="1"/>
    <x v="8"/>
    <n v="12.176"/>
    <n v="4"/>
    <n v="0.8"/>
    <n v="-18.872800000000002"/>
    <n v="-18.872800000000002"/>
    <n v="37.557333333333332"/>
    <n v="14.53210655372747"/>
    <x v="8"/>
    <x v="1"/>
    <m/>
  </r>
  <r>
    <s v="First Class"/>
    <d v="2026-04-22T00:00:00"/>
    <x v="1"/>
    <s v="United States"/>
    <x v="8"/>
    <x v="1"/>
    <n v="94109"/>
    <x v="1"/>
    <x v="1"/>
    <x v="10"/>
    <n v="50.96"/>
    <n v="7"/>
    <n v="0"/>
    <n v="25.48"/>
    <s v=""/>
    <n v="47.465333333333341"/>
    <n v="14.80058088950115"/>
    <x v="9"/>
    <x v="1"/>
    <m/>
  </r>
  <r>
    <s v="First Class"/>
    <d v="2025-03-11T00:00:00"/>
    <x v="1"/>
    <s v="United States"/>
    <x v="8"/>
    <x v="1"/>
    <n v="94109"/>
    <x v="1"/>
    <x v="1"/>
    <x v="8"/>
    <n v="49.536000000000001"/>
    <n v="3"/>
    <n v="0.2"/>
    <n v="17.337599999999998"/>
    <s v=""/>
    <n v="155.63116666666667"/>
    <n v="127.14568837492418"/>
    <x v="2"/>
    <x v="0"/>
    <m/>
  </r>
  <r>
    <s v="Second Class"/>
    <d v="2025-02-02T00:00:00"/>
    <x v="1"/>
    <s v="United States"/>
    <x v="79"/>
    <x v="12"/>
    <n v="48180"/>
    <x v="2"/>
    <x v="2"/>
    <x v="11"/>
    <n v="41.9"/>
    <n v="2"/>
    <n v="0"/>
    <n v="8.7989999999999995"/>
    <s v=""/>
    <n v="167.11116666666666"/>
    <n v="135.72772462861488"/>
    <x v="10"/>
    <x v="0"/>
    <m/>
  </r>
  <r>
    <s v="Standard Class"/>
    <d v="2026-10-13T00:00:00"/>
    <x v="0"/>
    <s v="United States"/>
    <x v="95"/>
    <x v="2"/>
    <n v="33024"/>
    <x v="0"/>
    <x v="0"/>
    <x v="3"/>
    <n v="375.45749999999998"/>
    <n v="3"/>
    <n v="0.45"/>
    <n v="-157.0095"/>
    <n v="-157.0095"/>
    <n v="313.92450000000002"/>
    <n v="166.931975570612"/>
    <x v="5"/>
    <x v="1"/>
    <m/>
  </r>
  <r>
    <s v="Standard Class"/>
    <d v="2025-01-17T00:00:00"/>
    <x v="0"/>
    <s v="United States"/>
    <x v="95"/>
    <x v="2"/>
    <n v="33024"/>
    <x v="0"/>
    <x v="2"/>
    <x v="11"/>
    <n v="83.975999999999999"/>
    <n v="3"/>
    <n v="0.2"/>
    <n v="-1.0497000000000001"/>
    <n v="-1.0497000000000001"/>
    <n v="189.7586666666667"/>
    <n v="152.93678263189759"/>
    <x v="8"/>
    <x v="0"/>
    <m/>
  </r>
  <r>
    <s v="Standard Class"/>
    <d v="2025-03-23T00:00:00"/>
    <x v="1"/>
    <s v="United States"/>
    <x v="10"/>
    <x v="9"/>
    <n v="19140"/>
    <x v="3"/>
    <x v="2"/>
    <x v="15"/>
    <n v="482.34"/>
    <n v="4"/>
    <n v="0.7"/>
    <n v="-337.63799999999998"/>
    <n v="-337.63799999999998"/>
    <n v="162.64133333333334"/>
    <n v="172.10759180989621"/>
    <x v="2"/>
    <x v="0"/>
    <m/>
  </r>
  <r>
    <s v="Standard Class"/>
    <d v="2025-09-29T00:00:00"/>
    <x v="1"/>
    <s v="United States"/>
    <x v="10"/>
    <x v="9"/>
    <n v="19140"/>
    <x v="3"/>
    <x v="0"/>
    <x v="5"/>
    <n v="2.96"/>
    <n v="1"/>
    <n v="0.2"/>
    <n v="0.77700000000000002"/>
    <s v=""/>
    <n v="9.6479999999999997"/>
    <n v="142.22904975139639"/>
    <x v="4"/>
    <x v="0"/>
    <m/>
  </r>
  <r>
    <s v="First Class"/>
    <d v="2025-03-26T00:00:00"/>
    <x v="0"/>
    <s v="United States"/>
    <x v="74"/>
    <x v="24"/>
    <n v="45231"/>
    <x v="3"/>
    <x v="1"/>
    <x v="6"/>
    <n v="2.6240000000000001"/>
    <n v="1"/>
    <n v="0.2"/>
    <n v="0.4264"/>
    <s v=""/>
    <n v="21.988"/>
    <n v="93.304658645948848"/>
    <x v="2"/>
    <x v="0"/>
    <m/>
  </r>
  <r>
    <s v="Standard Class"/>
    <d v="2025-11-16T00:00:00"/>
    <x v="0"/>
    <s v="United States"/>
    <x v="20"/>
    <x v="15"/>
    <n v="10009"/>
    <x v="3"/>
    <x v="1"/>
    <x v="8"/>
    <n v="23.36"/>
    <n v="4"/>
    <n v="0.2"/>
    <n v="7.8840000000000003"/>
    <s v=""/>
    <n v="103.24133333333333"/>
    <n v="83.669098294899058"/>
    <x v="6"/>
    <x v="0"/>
    <m/>
  </r>
  <r>
    <s v="Standard Class"/>
    <d v="2026-08-22T00:00:00"/>
    <x v="0"/>
    <s v="United States"/>
    <x v="20"/>
    <x v="15"/>
    <n v="10009"/>
    <x v="3"/>
    <x v="2"/>
    <x v="11"/>
    <n v="39.979999999999997"/>
    <n v="2"/>
    <n v="0"/>
    <n v="13.5932"/>
    <s v=""/>
    <n v="695.44466666666665"/>
    <n v="643.11475053304855"/>
    <x v="1"/>
    <x v="1"/>
    <m/>
  </r>
  <r>
    <s v="Second Class"/>
    <d v="2025-01-02T00:00:00"/>
    <x v="0"/>
    <s v="United States"/>
    <x v="96"/>
    <x v="4"/>
    <n v="98198"/>
    <x v="1"/>
    <x v="2"/>
    <x v="7"/>
    <n v="246.38399999999999"/>
    <n v="2"/>
    <n v="0.2"/>
    <n v="27.7182"/>
    <s v=""/>
    <n v="686.27200000000005"/>
    <n v="751.55083019392998"/>
    <x v="8"/>
    <x v="0"/>
    <m/>
  </r>
  <r>
    <s v="Second Class"/>
    <d v="2026-03-27T00:00:00"/>
    <x v="0"/>
    <s v="United States"/>
    <x v="96"/>
    <x v="4"/>
    <n v="98198"/>
    <x v="1"/>
    <x v="2"/>
    <x v="16"/>
    <n v="1799.97"/>
    <n v="3"/>
    <n v="0"/>
    <n v="701.98829999999998"/>
    <s v=""/>
    <n v="629.40800000000002"/>
    <n v="812.5037032799936"/>
    <x v="2"/>
    <x v="1"/>
    <m/>
  </r>
  <r>
    <s v="Second Class"/>
    <d v="2025-04-15T00:00:00"/>
    <x v="1"/>
    <s v="United States"/>
    <x v="97"/>
    <x v="10"/>
    <n v="61604"/>
    <x v="2"/>
    <x v="1"/>
    <x v="8"/>
    <n v="12.462"/>
    <n v="3"/>
    <n v="0.8"/>
    <n v="-20.5623"/>
    <n v="-20.5623"/>
    <n v="46.071333333333335"/>
    <n v="503.49634665488372"/>
    <x v="9"/>
    <x v="0"/>
    <m/>
  </r>
  <r>
    <s v="Standard Class"/>
    <d v="2025-01-09T00:00:00"/>
    <x v="2"/>
    <s v="United States"/>
    <x v="98"/>
    <x v="33"/>
    <n v="89115"/>
    <x v="1"/>
    <x v="1"/>
    <x v="8"/>
    <n v="75.792000000000002"/>
    <n v="3"/>
    <n v="0.2"/>
    <n v="25.579799999999999"/>
    <s v=""/>
    <n v="46.237333333333339"/>
    <n v="320.21512461584439"/>
    <x v="8"/>
    <x v="0"/>
    <m/>
  </r>
  <r>
    <s v="Second Class"/>
    <d v="2026-11-24T00:00:00"/>
    <x v="1"/>
    <s v="United States"/>
    <x v="99"/>
    <x v="34"/>
    <n v="2886"/>
    <x v="3"/>
    <x v="1"/>
    <x v="4"/>
    <n v="49.96"/>
    <n v="2"/>
    <n v="0"/>
    <n v="9.4923999999999999"/>
    <s v=""/>
    <n v="44.346666666666671"/>
    <n v="24.404694584808428"/>
    <x v="6"/>
    <x v="1"/>
    <m/>
  </r>
  <r>
    <s v="Second Class"/>
    <d v="2026-06-04T00:00:00"/>
    <x v="1"/>
    <s v="United States"/>
    <x v="99"/>
    <x v="34"/>
    <n v="2886"/>
    <x v="3"/>
    <x v="1"/>
    <x v="10"/>
    <n v="12.96"/>
    <n v="2"/>
    <n v="0"/>
    <n v="6.2207999999999997"/>
    <s v=""/>
    <n v="39.677333333333337"/>
    <n v="24.39620006840774"/>
    <x v="3"/>
    <x v="1"/>
    <m/>
  </r>
  <r>
    <s v="Standard Class"/>
    <d v="2025-02-09T00:00:00"/>
    <x v="2"/>
    <s v="United States"/>
    <x v="25"/>
    <x v="12"/>
    <n v="49201"/>
    <x v="2"/>
    <x v="1"/>
    <x v="14"/>
    <n v="70.12"/>
    <n v="4"/>
    <n v="0"/>
    <n v="21.036000000000001"/>
    <s v=""/>
    <n v="834.11253333333343"/>
    <n v="902.03480097603529"/>
    <x v="10"/>
    <x v="0"/>
    <m/>
  </r>
  <r>
    <s v="Second Class"/>
    <d v="2026-02-26T00:00:00"/>
    <x v="0"/>
    <s v="United States"/>
    <x v="12"/>
    <x v="5"/>
    <n v="77036"/>
    <x v="2"/>
    <x v="1"/>
    <x v="4"/>
    <n v="35.951999999999998"/>
    <n v="3"/>
    <n v="0.2"/>
    <n v="3.5952000000000002"/>
    <s v=""/>
    <n v="854.45119999999997"/>
    <n v="993.90156460210812"/>
    <x v="10"/>
    <x v="1"/>
    <m/>
  </r>
  <r>
    <s v="Second Class"/>
    <d v="2026-11-14T00:00:00"/>
    <x v="0"/>
    <s v="United States"/>
    <x v="12"/>
    <x v="5"/>
    <n v="77036"/>
    <x v="2"/>
    <x v="0"/>
    <x v="0"/>
    <n v="2396.2656000000002"/>
    <n v="4"/>
    <n v="0.32"/>
    <n v="-317.15280000000001"/>
    <n v="-317.15280000000001"/>
    <n v="861.6618666666667"/>
    <n v="1096.9728495440424"/>
    <x v="6"/>
    <x v="1"/>
    <m/>
  </r>
  <r>
    <s v="Second Class"/>
    <d v="2025-07-08T00:00:00"/>
    <x v="0"/>
    <s v="United States"/>
    <x v="12"/>
    <x v="5"/>
    <n v="77036"/>
    <x v="2"/>
    <x v="1"/>
    <x v="4"/>
    <n v="131.136"/>
    <n v="4"/>
    <n v="0.2"/>
    <n v="-32.783999999999999"/>
    <n v="-32.783999999999999"/>
    <n v="66.096000000000004"/>
    <n v="625.27900679037089"/>
    <x v="11"/>
    <x v="0"/>
    <m/>
  </r>
  <r>
    <s v="Second Class"/>
    <d v="2026-10-10T00:00:00"/>
    <x v="0"/>
    <s v="United States"/>
    <x v="12"/>
    <x v="5"/>
    <n v="77036"/>
    <x v="2"/>
    <x v="2"/>
    <x v="11"/>
    <n v="57.584000000000003"/>
    <n v="2"/>
    <n v="0.2"/>
    <n v="0.7198"/>
    <s v=""/>
    <n v="35.408000000000001"/>
    <n v="465.38516497743313"/>
    <x v="5"/>
    <x v="1"/>
    <m/>
  </r>
  <r>
    <s v="First Class"/>
    <d v="2025-10-12T00:00:00"/>
    <x v="0"/>
    <s v="United States"/>
    <x v="100"/>
    <x v="2"/>
    <n v="33180"/>
    <x v="0"/>
    <x v="1"/>
    <x v="10"/>
    <n v="9.5679999999999996"/>
    <n v="2"/>
    <n v="0.2"/>
    <n v="3.4683999999999999"/>
    <s v=""/>
    <n v="28.183333333333334"/>
    <n v="33.0077822024735"/>
    <x v="5"/>
    <x v="0"/>
    <m/>
  </r>
  <r>
    <s v="Standard Class"/>
    <d v="2025-04-11T00:00:00"/>
    <x v="1"/>
    <s v="United States"/>
    <x v="40"/>
    <x v="3"/>
    <n v="28403"/>
    <x v="0"/>
    <x v="1"/>
    <x v="6"/>
    <n v="39.072000000000003"/>
    <n v="6"/>
    <n v="0.2"/>
    <n v="9.7680000000000007"/>
    <s v=""/>
    <n v="84.977333333333334"/>
    <n v="55.054317685825978"/>
    <x v="9"/>
    <x v="0"/>
    <m/>
  </r>
  <r>
    <s v="Standard Class"/>
    <d v="2026-07-07T00:00:00"/>
    <x v="0"/>
    <s v="United States"/>
    <x v="20"/>
    <x v="15"/>
    <n v="10024"/>
    <x v="3"/>
    <x v="1"/>
    <x v="9"/>
    <n v="35.909999999999997"/>
    <n v="3"/>
    <n v="0"/>
    <n v="9.6957000000000004"/>
    <s v=""/>
    <n v="471.94533333333334"/>
    <n v="423.91357625451076"/>
    <x v="11"/>
    <x v="1"/>
    <m/>
  </r>
  <r>
    <s v="Standard Class"/>
    <d v="2026-01-12T00:00:00"/>
    <x v="0"/>
    <s v="United States"/>
    <x v="8"/>
    <x v="1"/>
    <n v="94110"/>
    <x v="1"/>
    <x v="2"/>
    <x v="11"/>
    <n v="179.95"/>
    <n v="5"/>
    <n v="0"/>
    <n v="37.789499999999997"/>
    <s v=""/>
    <n v="469.02533333333344"/>
    <n v="494.73975287664581"/>
    <x v="8"/>
    <x v="1"/>
    <m/>
  </r>
  <r>
    <s v="Standard Class"/>
    <d v="2025-06-16T00:00:00"/>
    <x v="0"/>
    <s v="United States"/>
    <x v="8"/>
    <x v="1"/>
    <n v="94110"/>
    <x v="1"/>
    <x v="2"/>
    <x v="16"/>
    <n v="1199.9760000000001"/>
    <n v="3"/>
    <n v="0.2"/>
    <n v="434.99130000000002"/>
    <s v=""/>
    <n v="743.7166666666667"/>
    <n v="514.14731014974905"/>
    <x v="3"/>
    <x v="0"/>
    <m/>
  </r>
  <r>
    <s v="Standard Class"/>
    <d v="2025-05-12T00:00:00"/>
    <x v="0"/>
    <s v="United States"/>
    <x v="8"/>
    <x v="1"/>
    <n v="94110"/>
    <x v="1"/>
    <x v="1"/>
    <x v="10"/>
    <n v="27.15"/>
    <n v="5"/>
    <n v="0"/>
    <n v="13.3035"/>
    <s v=""/>
    <n v="346.95133333333337"/>
    <n v="354.38475808269936"/>
    <x v="7"/>
    <x v="0"/>
    <m/>
  </r>
  <r>
    <s v="Standard Class"/>
    <d v="2026-01-19T00:00:00"/>
    <x v="0"/>
    <s v="United States"/>
    <x v="8"/>
    <x v="1"/>
    <n v="94110"/>
    <x v="1"/>
    <x v="0"/>
    <x v="3"/>
    <n v="1004.024"/>
    <n v="7"/>
    <n v="0.2"/>
    <n v="-112.95269999999999"/>
    <n v="-112.95269999999999"/>
    <n v="347.35133333333329"/>
    <n v="307.2858119861703"/>
    <x v="8"/>
    <x v="1"/>
    <m/>
  </r>
  <r>
    <s v="Standard Class"/>
    <d v="2026-01-03T00:00:00"/>
    <x v="0"/>
    <s v="United States"/>
    <x v="8"/>
    <x v="1"/>
    <n v="94110"/>
    <x v="1"/>
    <x v="1"/>
    <x v="10"/>
    <n v="9.68"/>
    <n v="1"/>
    <n v="0"/>
    <n v="4.6463999999999999"/>
    <s v=""/>
    <n v="31.336666666666662"/>
    <n v="268.40336363681354"/>
    <x v="8"/>
    <x v="1"/>
    <m/>
  </r>
  <r>
    <s v="Standard Class"/>
    <d v="2026-03-21T00:00:00"/>
    <x v="0"/>
    <s v="United States"/>
    <x v="8"/>
    <x v="1"/>
    <n v="94110"/>
    <x v="1"/>
    <x v="1"/>
    <x v="2"/>
    <n v="28.35"/>
    <n v="9"/>
    <n v="0"/>
    <n v="13.608000000000001"/>
    <s v=""/>
    <n v="473.71966666666663"/>
    <n v="531.452997555862"/>
    <x v="2"/>
    <x v="1"/>
    <m/>
  </r>
  <r>
    <s v="Standard Class"/>
    <d v="2026-08-03T00:00:00"/>
    <x v="0"/>
    <s v="United States"/>
    <x v="8"/>
    <x v="1"/>
    <n v="94110"/>
    <x v="1"/>
    <x v="1"/>
    <x v="10"/>
    <n v="55.98"/>
    <n v="1"/>
    <n v="0"/>
    <n v="27.430199999999999"/>
    <s v=""/>
    <n v="502.12566666666663"/>
    <n v="546.66933195193758"/>
    <x v="1"/>
    <x v="1"/>
    <m/>
  </r>
  <r>
    <s v="Standard Class"/>
    <d v="2025-04-28T00:00:00"/>
    <x v="0"/>
    <s v="United States"/>
    <x v="8"/>
    <x v="1"/>
    <n v="94110"/>
    <x v="1"/>
    <x v="0"/>
    <x v="0"/>
    <n v="1336.829"/>
    <n v="13"/>
    <n v="0.15"/>
    <n v="31.454799999999999"/>
    <s v=""/>
    <n v="530.08566666666673"/>
    <n v="591.10372821753265"/>
    <x v="9"/>
    <x v="0"/>
    <m/>
  </r>
  <r>
    <s v="Standard Class"/>
    <d v="2025-04-18T00:00:00"/>
    <x v="0"/>
    <s v="United States"/>
    <x v="8"/>
    <x v="1"/>
    <n v="94110"/>
    <x v="1"/>
    <x v="0"/>
    <x v="1"/>
    <n v="113.568"/>
    <n v="2"/>
    <n v="0.2"/>
    <n v="-18.454799999999999"/>
    <n v="-18.454799999999999"/>
    <n v="186.8546666666667"/>
    <n v="325.43341889411283"/>
    <x v="9"/>
    <x v="0"/>
    <m/>
  </r>
  <r>
    <s v="Standard Class"/>
    <d v="2025-08-21T00:00:00"/>
    <x v="1"/>
    <s v="United States"/>
    <x v="4"/>
    <x v="4"/>
    <n v="98105"/>
    <x v="1"/>
    <x v="1"/>
    <x v="10"/>
    <n v="139.86000000000001"/>
    <n v="7"/>
    <n v="0"/>
    <n v="65.734200000000001"/>
    <s v=""/>
    <n v="180.97200000000001"/>
    <n v="240.81632888842134"/>
    <x v="1"/>
    <x v="0"/>
    <m/>
  </r>
  <r>
    <s v="Standard Class"/>
    <d v="2026-11-25T00:00:00"/>
    <x v="1"/>
    <s v="United States"/>
    <x v="4"/>
    <x v="4"/>
    <n v="98105"/>
    <x v="1"/>
    <x v="0"/>
    <x v="1"/>
    <n v="307.13600000000002"/>
    <n v="4"/>
    <n v="0.2"/>
    <n v="26.874400000000001"/>
    <s v=""/>
    <n v="262.28533333333331"/>
    <n v="110.25312704190536"/>
    <x v="6"/>
    <x v="1"/>
    <m/>
  </r>
  <r>
    <s v="Standard Class"/>
    <d v="2026-10-03T00:00:00"/>
    <x v="0"/>
    <s v="United States"/>
    <x v="101"/>
    <x v="1"/>
    <n v="92646"/>
    <x v="1"/>
    <x v="1"/>
    <x v="6"/>
    <n v="95.92"/>
    <n v="8"/>
    <n v="0"/>
    <n v="25.898399999999999"/>
    <s v=""/>
    <n v="161.83333333333334"/>
    <n v="124.30111257688668"/>
    <x v="5"/>
    <x v="1"/>
    <m/>
  </r>
  <r>
    <s v="Standard Class"/>
    <d v="2025-08-14T00:00:00"/>
    <x v="0"/>
    <s v="United States"/>
    <x v="1"/>
    <x v="1"/>
    <n v="90004"/>
    <x v="1"/>
    <x v="0"/>
    <x v="1"/>
    <n v="383.8"/>
    <n v="5"/>
    <n v="0.2"/>
    <n v="38.380000000000003"/>
    <s v=""/>
    <n v="132.96666666666667"/>
    <n v="134.66867395863738"/>
    <x v="1"/>
    <x v="0"/>
    <m/>
  </r>
  <r>
    <s v="Standard Class"/>
    <d v="2025-05-02T00:00:00"/>
    <x v="1"/>
    <s v="United States"/>
    <x v="102"/>
    <x v="0"/>
    <n v="40475"/>
    <x v="0"/>
    <x v="1"/>
    <x v="10"/>
    <n v="5.78"/>
    <n v="1"/>
    <n v="0"/>
    <n v="2.8321999999999998"/>
    <s v=""/>
    <n v="10.116666666666667"/>
    <n v="114.989118519005"/>
    <x v="7"/>
    <x v="0"/>
    <m/>
  </r>
  <r>
    <s v="Standard Class"/>
    <d v="2025-03-20T00:00:00"/>
    <x v="1"/>
    <s v="United States"/>
    <x v="1"/>
    <x v="1"/>
    <n v="90045"/>
    <x v="1"/>
    <x v="1"/>
    <x v="6"/>
    <n v="9.32"/>
    <n v="4"/>
    <n v="0"/>
    <n v="2.7027999999999999"/>
    <s v=""/>
    <n v="73.774000000000001"/>
    <n v="100.72807912541714"/>
    <x v="2"/>
    <x v="0"/>
    <m/>
  </r>
  <r>
    <s v="Standard Class"/>
    <d v="2025-06-16T00:00:00"/>
    <x v="1"/>
    <s v="United States"/>
    <x v="1"/>
    <x v="1"/>
    <n v="90045"/>
    <x v="1"/>
    <x v="1"/>
    <x v="12"/>
    <n v="15.25"/>
    <n v="1"/>
    <n v="0"/>
    <n v="7.0149999999999997"/>
    <s v=""/>
    <n v="89.520666666666671"/>
    <n v="73.567078556970088"/>
    <x v="3"/>
    <x v="0"/>
    <m/>
  </r>
  <r>
    <s v="First Class"/>
    <d v="2026-11-30T00:00:00"/>
    <x v="0"/>
    <s v="United States"/>
    <x v="103"/>
    <x v="22"/>
    <n v="80027"/>
    <x v="1"/>
    <x v="2"/>
    <x v="11"/>
    <n v="196.75200000000001"/>
    <n v="6"/>
    <n v="0.2"/>
    <n v="56.566200000000002"/>
    <s v=""/>
    <n v="95.337333333333333"/>
    <n v="81.921567282822878"/>
    <x v="6"/>
    <x v="1"/>
    <m/>
  </r>
  <r>
    <s v="Standard Class"/>
    <d v="2026-10-13T00:00:00"/>
    <x v="1"/>
    <s v="United States"/>
    <x v="104"/>
    <x v="31"/>
    <n v="1841"/>
    <x v="3"/>
    <x v="0"/>
    <x v="5"/>
    <n v="56.56"/>
    <n v="4"/>
    <n v="0"/>
    <n v="14.7056"/>
    <s v=""/>
    <n v="318.55333333333334"/>
    <n v="318.92831548379849"/>
    <x v="5"/>
    <x v="1"/>
    <m/>
  </r>
  <r>
    <s v="Standard Class"/>
    <d v="2025-10-11T00:00:00"/>
    <x v="1"/>
    <s v="United States"/>
    <x v="104"/>
    <x v="31"/>
    <n v="1841"/>
    <x v="3"/>
    <x v="1"/>
    <x v="4"/>
    <n v="32.700000000000003"/>
    <n v="3"/>
    <n v="0"/>
    <n v="8.5020000000000007"/>
    <s v=""/>
    <n v="309.16666666666669"/>
    <n v="357.25309740481373"/>
    <x v="5"/>
    <x v="0"/>
    <m/>
  </r>
  <r>
    <s v="Second Class"/>
    <d v="2025-12-12T00:00:00"/>
    <x v="0"/>
    <s v="United States"/>
    <x v="25"/>
    <x v="35"/>
    <n v="39212"/>
    <x v="0"/>
    <x v="0"/>
    <x v="1"/>
    <n v="866.4"/>
    <n v="4"/>
    <n v="0"/>
    <n v="225.26400000000001"/>
    <s v=""/>
    <n v="394.24"/>
    <n v="360.67983664596909"/>
    <x v="0"/>
    <x v="0"/>
    <m/>
  </r>
  <r>
    <s v="Second Class"/>
    <d v="2025-12-02T00:00:00"/>
    <x v="1"/>
    <s v="United States"/>
    <x v="105"/>
    <x v="12"/>
    <n v="48187"/>
    <x v="2"/>
    <x v="0"/>
    <x v="5"/>
    <n v="28.4"/>
    <n v="2"/>
    <n v="0"/>
    <n v="11.076000000000001"/>
    <s v=""/>
    <n v="128.77000000000001"/>
    <n v="176.62479243782204"/>
    <x v="0"/>
    <x v="0"/>
    <m/>
  </r>
  <r>
    <s v="Second Class"/>
    <d v="2025-05-20T00:00:00"/>
    <x v="1"/>
    <s v="United States"/>
    <x v="105"/>
    <x v="12"/>
    <n v="48187"/>
    <x v="2"/>
    <x v="1"/>
    <x v="8"/>
    <n v="287.92"/>
    <n v="8"/>
    <n v="0"/>
    <n v="138.20160000000001"/>
    <s v=""/>
    <n v="121.52733333333335"/>
    <n v="96.524225620844547"/>
    <x v="7"/>
    <x v="0"/>
    <m/>
  </r>
  <r>
    <s v="First Class"/>
    <d v="2025-06-27T00:00:00"/>
    <x v="2"/>
    <s v="United States"/>
    <x v="106"/>
    <x v="15"/>
    <n v="10801"/>
    <x v="3"/>
    <x v="2"/>
    <x v="15"/>
    <n v="69.989999999999995"/>
    <n v="1"/>
    <n v="0"/>
    <n v="30.095700000000001"/>
    <s v=""/>
    <n v="88.75"/>
    <n v="94.543002982965575"/>
    <x v="3"/>
    <x v="0"/>
    <m/>
  </r>
  <r>
    <s v="Standard Class"/>
    <d v="2025-07-03T00:00:00"/>
    <x v="1"/>
    <s v="United States"/>
    <x v="52"/>
    <x v="5"/>
    <n v="78207"/>
    <x v="2"/>
    <x v="1"/>
    <x v="6"/>
    <n v="6.6719999999999997"/>
    <n v="6"/>
    <n v="0.2"/>
    <n v="0.50039999999999996"/>
    <s v=""/>
    <n v="201.66800000000001"/>
    <n v="148.59398778226875"/>
    <x v="11"/>
    <x v="0"/>
    <m/>
  </r>
  <r>
    <s v="Standard Class"/>
    <d v="2026-12-11T00:00:00"/>
    <x v="2"/>
    <s v="United States"/>
    <x v="107"/>
    <x v="3"/>
    <n v="28052"/>
    <x v="0"/>
    <x v="1"/>
    <x v="8"/>
    <n v="189.58799999999999"/>
    <n v="2"/>
    <n v="0.7"/>
    <n v="-145.35079999999999"/>
    <n v="-145.35079999999999"/>
    <n v="296.76399999999995"/>
    <n v="133.00607810171687"/>
    <x v="0"/>
    <x v="1"/>
    <m/>
  </r>
  <r>
    <s v="Standard Class"/>
    <d v="2025-03-23T00:00:00"/>
    <x v="2"/>
    <s v="United States"/>
    <x v="107"/>
    <x v="3"/>
    <n v="28052"/>
    <x v="0"/>
    <x v="2"/>
    <x v="11"/>
    <n v="408.74400000000003"/>
    <n v="7"/>
    <n v="0.2"/>
    <n v="76.639499999999998"/>
    <s v=""/>
    <n v="235.15733333333333"/>
    <n v="178.86940590439886"/>
    <x v="2"/>
    <x v="0"/>
    <m/>
  </r>
  <r>
    <s v="Standard Class"/>
    <d v="2025-02-01T00:00:00"/>
    <x v="2"/>
    <s v="United States"/>
    <x v="107"/>
    <x v="3"/>
    <n v="28052"/>
    <x v="0"/>
    <x v="2"/>
    <x v="11"/>
    <n v="291.95999999999998"/>
    <n v="5"/>
    <n v="0.2"/>
    <n v="54.7425"/>
    <s v=""/>
    <n v="337.0093333333333"/>
    <n v="255.24535286893115"/>
    <x v="10"/>
    <x v="0"/>
    <m/>
  </r>
  <r>
    <s v="Standard Class"/>
    <d v="2025-06-07T00:00:00"/>
    <x v="2"/>
    <s v="United States"/>
    <x v="107"/>
    <x v="3"/>
    <n v="28052"/>
    <x v="0"/>
    <x v="1"/>
    <x v="4"/>
    <n v="4.7679999999999998"/>
    <n v="2"/>
    <n v="0.2"/>
    <n v="-0.77480000000000004"/>
    <n v="-0.77480000000000004"/>
    <n v="241.29333333333332"/>
    <n v="289.45403381922699"/>
    <x v="3"/>
    <x v="0"/>
    <m/>
  </r>
  <r>
    <s v="First Class"/>
    <d v="2025-11-30T00:00:00"/>
    <x v="0"/>
    <s v="United States"/>
    <x v="90"/>
    <x v="31"/>
    <n v="1852"/>
    <x v="3"/>
    <x v="1"/>
    <x v="4"/>
    <n v="714.3"/>
    <n v="5"/>
    <n v="0"/>
    <n v="207.14699999999999"/>
    <s v=""/>
    <n v="322.30400000000003"/>
    <n v="260.65463368532244"/>
    <x v="6"/>
    <x v="0"/>
    <m/>
  </r>
  <r>
    <s v="Standard Class"/>
    <d v="2025-10-15T00:00:00"/>
    <x v="0"/>
    <s v="United States"/>
    <x v="108"/>
    <x v="2"/>
    <n v="32216"/>
    <x v="0"/>
    <x v="1"/>
    <x v="8"/>
    <n v="4.8120000000000003"/>
    <n v="2"/>
    <n v="0.7"/>
    <n v="-3.6892"/>
    <n v="-3.6892"/>
    <n v="420.19700000000006"/>
    <n v="368.31234324284736"/>
    <x v="5"/>
    <x v="0"/>
    <m/>
  </r>
  <r>
    <s v="Standard Class"/>
    <d v="2026-01-31T00:00:00"/>
    <x v="0"/>
    <s v="United States"/>
    <x v="108"/>
    <x v="2"/>
    <n v="32216"/>
    <x v="0"/>
    <x v="2"/>
    <x v="11"/>
    <n v="247.8"/>
    <n v="5"/>
    <n v="0.2"/>
    <n v="-18.585000000000001"/>
    <n v="-18.585000000000001"/>
    <n v="523.08900000000006"/>
    <n v="362.84574534320598"/>
    <x v="8"/>
    <x v="1"/>
    <m/>
  </r>
  <r>
    <s v="Second Class"/>
    <d v="2026-07-08T00:00:00"/>
    <x v="2"/>
    <s v="United States"/>
    <x v="22"/>
    <x v="10"/>
    <n v="60623"/>
    <x v="2"/>
    <x v="2"/>
    <x v="15"/>
    <n v="1007.979"/>
    <n v="3"/>
    <n v="0.3"/>
    <n v="43.199100000000001"/>
    <s v=""/>
    <n v="451.11300000000006"/>
    <n v="434.04426610120464"/>
    <x v="11"/>
    <x v="1"/>
    <m/>
  </r>
  <r>
    <s v="Second Class"/>
    <d v="2026-05-30T00:00:00"/>
    <x v="2"/>
    <s v="United States"/>
    <x v="22"/>
    <x v="10"/>
    <n v="60623"/>
    <x v="2"/>
    <x v="1"/>
    <x v="10"/>
    <n v="313.488"/>
    <n v="7"/>
    <n v="0.2"/>
    <n v="113.63939999999999"/>
    <s v=""/>
    <n v="184.40200000000002"/>
    <n v="270.95215839578276"/>
    <x v="7"/>
    <x v="1"/>
    <m/>
  </r>
  <r>
    <s v="Standard Class"/>
    <d v="2025-04-27T00:00:00"/>
    <x v="1"/>
    <s v="United States"/>
    <x v="12"/>
    <x v="5"/>
    <n v="77070"/>
    <x v="2"/>
    <x v="1"/>
    <x v="10"/>
    <n v="31.872"/>
    <n v="8"/>
    <n v="0.2"/>
    <n v="11.553599999999999"/>
    <s v=""/>
    <n v="83.979333333333344"/>
    <n v="245.94175403771553"/>
    <x v="9"/>
    <x v="0"/>
    <m/>
  </r>
  <r>
    <s v="Second Class"/>
    <d v="2025-03-18T00:00:00"/>
    <x v="1"/>
    <s v="United States"/>
    <x v="20"/>
    <x v="15"/>
    <n v="10024"/>
    <x v="3"/>
    <x v="0"/>
    <x v="1"/>
    <n v="207.846"/>
    <n v="3"/>
    <n v="0.1"/>
    <n v="2.3094000000000001"/>
    <s v=""/>
    <n v="138.33533333333332"/>
    <n v="54.476635190048498"/>
    <x v="2"/>
    <x v="0"/>
    <m/>
  </r>
  <r>
    <s v="Second Class"/>
    <d v="2025-10-03T00:00:00"/>
    <x v="0"/>
    <s v="United States"/>
    <x v="66"/>
    <x v="12"/>
    <n v="48227"/>
    <x v="2"/>
    <x v="0"/>
    <x v="5"/>
    <n v="12.22"/>
    <n v="1"/>
    <n v="0"/>
    <n v="3.6659999999999999"/>
    <s v=""/>
    <n v="92.703333333333333"/>
    <n v="54.242350366971884"/>
    <x v="5"/>
    <x v="0"/>
    <m/>
  </r>
  <r>
    <s v="Second Class"/>
    <d v="2026-01-16T00:00:00"/>
    <x v="0"/>
    <s v="United States"/>
    <x v="66"/>
    <x v="12"/>
    <n v="48227"/>
    <x v="2"/>
    <x v="1"/>
    <x v="4"/>
    <n v="194.94"/>
    <n v="3"/>
    <n v="0"/>
    <n v="23.392800000000001"/>
    <s v=""/>
    <n v="119.08333333333333"/>
    <n v="38.496229298753697"/>
    <x v="8"/>
    <x v="1"/>
    <m/>
  </r>
  <r>
    <s v="Second Class"/>
    <d v="2025-12-29T00:00:00"/>
    <x v="0"/>
    <s v="United States"/>
    <x v="66"/>
    <x v="12"/>
    <n v="48227"/>
    <x v="2"/>
    <x v="1"/>
    <x v="4"/>
    <n v="70.95"/>
    <n v="3"/>
    <n v="0"/>
    <n v="20.575500000000002"/>
    <s v=""/>
    <n v="135.08333333333334"/>
    <n v="65.510434961835571"/>
    <x v="0"/>
    <x v="0"/>
    <m/>
  </r>
  <r>
    <s v="Second Class"/>
    <d v="2026-04-25T00:00:00"/>
    <x v="0"/>
    <s v="United States"/>
    <x v="66"/>
    <x v="12"/>
    <n v="48227"/>
    <x v="2"/>
    <x v="1"/>
    <x v="10"/>
    <n v="91.36"/>
    <n v="4"/>
    <n v="0"/>
    <n v="42.025599999999997"/>
    <s v=""/>
    <n v="118.78333333333335"/>
    <n v="85.164510474988603"/>
    <x v="9"/>
    <x v="1"/>
    <m/>
  </r>
  <r>
    <s v="Second Class"/>
    <d v="2025-10-12T00:00:00"/>
    <x v="0"/>
    <s v="United States"/>
    <x v="66"/>
    <x v="12"/>
    <n v="48227"/>
    <x v="2"/>
    <x v="0"/>
    <x v="1"/>
    <n v="242.94"/>
    <n v="3"/>
    <n v="0"/>
    <n v="29.152799999999999"/>
    <s v=""/>
    <n v="89.300000000000011"/>
    <n v="97.388620865448516"/>
    <x v="5"/>
    <x v="0"/>
    <m/>
  </r>
  <r>
    <s v="Second Class"/>
    <d v="2025-02-12T00:00:00"/>
    <x v="0"/>
    <s v="United States"/>
    <x v="66"/>
    <x v="12"/>
    <n v="48227"/>
    <x v="2"/>
    <x v="1"/>
    <x v="2"/>
    <n v="22.05"/>
    <n v="7"/>
    <n v="0"/>
    <n v="10.584"/>
    <s v=""/>
    <n v="28.16"/>
    <n v="77.036829888432337"/>
    <x v="10"/>
    <x v="0"/>
    <m/>
  </r>
  <r>
    <s v="Second Class"/>
    <d v="2026-08-11T00:00:00"/>
    <x v="0"/>
    <s v="United States"/>
    <x v="38"/>
    <x v="14"/>
    <n v="47201"/>
    <x v="2"/>
    <x v="0"/>
    <x v="5"/>
    <n v="2.91"/>
    <n v="1"/>
    <n v="0"/>
    <n v="1.3676999999999999"/>
    <s v=""/>
    <n v="74.790000000000006"/>
    <n v="73.125016695154798"/>
    <x v="1"/>
    <x v="1"/>
    <m/>
  </r>
  <r>
    <s v="Second Class"/>
    <d v="2025-05-09T00:00:00"/>
    <x v="0"/>
    <s v="United States"/>
    <x v="109"/>
    <x v="15"/>
    <n v="13021"/>
    <x v="3"/>
    <x v="1"/>
    <x v="6"/>
    <n v="59.52"/>
    <n v="3"/>
    <n v="0"/>
    <n v="15.475199999999999"/>
    <s v=""/>
    <n v="161.78"/>
    <n v="79.58848765158605"/>
    <x v="7"/>
    <x v="0"/>
    <m/>
  </r>
  <r>
    <s v="Second Class"/>
    <d v="2026-12-09T00:00:00"/>
    <x v="0"/>
    <s v="United States"/>
    <x v="109"/>
    <x v="15"/>
    <n v="13021"/>
    <x v="3"/>
    <x v="1"/>
    <x v="4"/>
    <n v="161.94"/>
    <n v="3"/>
    <n v="0"/>
    <n v="9.7164000000000001"/>
    <s v=""/>
    <n v="152.1"/>
    <n v="104.58004414482397"/>
    <x v="0"/>
    <x v="1"/>
    <m/>
  </r>
  <r>
    <s v="Second Class"/>
    <d v="2026-04-30T00:00:00"/>
    <x v="0"/>
    <s v="United States"/>
    <x v="109"/>
    <x v="15"/>
    <n v="13021"/>
    <x v="3"/>
    <x v="1"/>
    <x v="6"/>
    <n v="263.88"/>
    <n v="6"/>
    <n v="0"/>
    <n v="71.247600000000006"/>
    <s v=""/>
    <n v="101.39999999999999"/>
    <n v="105.82858467036839"/>
    <x v="9"/>
    <x v="1"/>
    <m/>
  </r>
  <r>
    <s v="Second Class"/>
    <d v="2025-03-15T00:00:00"/>
    <x v="0"/>
    <s v="United States"/>
    <x v="109"/>
    <x v="15"/>
    <n v="13021"/>
    <x v="3"/>
    <x v="1"/>
    <x v="6"/>
    <n v="30.48"/>
    <n v="3"/>
    <n v="0"/>
    <n v="7.9248000000000003"/>
    <s v=""/>
    <n v="25.146666666666665"/>
    <n v="88.079746778658432"/>
    <x v="2"/>
    <x v="0"/>
    <m/>
  </r>
  <r>
    <s v="Second Class"/>
    <d v="2026-12-30T00:00:00"/>
    <x v="0"/>
    <s v="United States"/>
    <x v="109"/>
    <x v="15"/>
    <n v="13021"/>
    <x v="3"/>
    <x v="1"/>
    <x v="6"/>
    <n v="9.84"/>
    <n v="3"/>
    <n v="0"/>
    <n v="2.8536000000000001"/>
    <s v=""/>
    <n v="109.77466666666665"/>
    <n v="113.96510619710982"/>
    <x v="0"/>
    <x v="1"/>
    <m/>
  </r>
  <r>
    <s v="Second Class"/>
    <d v="2025-10-28T00:00:00"/>
    <x v="0"/>
    <s v="United States"/>
    <x v="109"/>
    <x v="15"/>
    <n v="13021"/>
    <x v="3"/>
    <x v="2"/>
    <x v="7"/>
    <n v="35.119999999999997"/>
    <n v="4"/>
    <n v="0"/>
    <n v="9.1311999999999998"/>
    <s v=""/>
    <n v="328.29733333333337"/>
    <n v="219.25974267369131"/>
    <x v="5"/>
    <x v="0"/>
    <m/>
  </r>
  <r>
    <s v="Standard Class"/>
    <d v="2026-07-06T00:00:00"/>
    <x v="1"/>
    <s v="United States"/>
    <x v="59"/>
    <x v="24"/>
    <n v="44312"/>
    <x v="3"/>
    <x v="0"/>
    <x v="3"/>
    <n v="284.36399999999998"/>
    <n v="2"/>
    <n v="0.4"/>
    <n v="-75.830399999999997"/>
    <n v="-75.830399999999997"/>
    <n v="337.88399999999996"/>
    <n v="270.31045664212485"/>
    <x v="11"/>
    <x v="1"/>
    <m/>
  </r>
  <r>
    <s v="Standard Class"/>
    <d v="2026-02-22T00:00:00"/>
    <x v="1"/>
    <s v="United States"/>
    <x v="59"/>
    <x v="24"/>
    <n v="44312"/>
    <x v="3"/>
    <x v="1"/>
    <x v="4"/>
    <n v="665.40800000000002"/>
    <n v="2"/>
    <n v="0.2"/>
    <n v="66.540800000000004"/>
    <s v=""/>
    <n v="286.28533333333331"/>
    <n v="266.63465401403693"/>
    <x v="10"/>
    <x v="1"/>
    <m/>
  </r>
  <r>
    <s v="Standard Class"/>
    <d v="2026-09-03T00:00:00"/>
    <x v="1"/>
    <s v="United States"/>
    <x v="110"/>
    <x v="26"/>
    <n v="73071"/>
    <x v="2"/>
    <x v="2"/>
    <x v="11"/>
    <n v="63.88"/>
    <n v="4"/>
    <n v="0"/>
    <n v="24.9132"/>
    <s v=""/>
    <n v="313.66866666666664"/>
    <n v="309.78404745002365"/>
    <x v="4"/>
    <x v="1"/>
    <m/>
  </r>
  <r>
    <s v="Standard Class"/>
    <d v="2025-05-03T00:00:00"/>
    <x v="0"/>
    <s v="United States"/>
    <x v="3"/>
    <x v="1"/>
    <n v="94521"/>
    <x v="1"/>
    <x v="0"/>
    <x v="1"/>
    <n v="129.56800000000001"/>
    <n v="2"/>
    <n v="0.2"/>
    <n v="-24.294"/>
    <n v="-24.294"/>
    <n v="295.35133333333334"/>
    <n v="313.50630085392402"/>
    <x v="7"/>
    <x v="0"/>
    <m/>
  </r>
  <r>
    <s v="Standard Class"/>
    <d v="2025-04-20T00:00:00"/>
    <x v="0"/>
    <s v="United States"/>
    <x v="27"/>
    <x v="10"/>
    <n v="62521"/>
    <x v="2"/>
    <x v="0"/>
    <x v="1"/>
    <n v="747.55799999999999"/>
    <n v="3"/>
    <n v="0.3"/>
    <n v="-96.114599999999996"/>
    <n v="-96.114599999999996"/>
    <n v="286.80199999999996"/>
    <n v="318.1949640195574"/>
    <x v="9"/>
    <x v="0"/>
    <m/>
  </r>
  <r>
    <s v="Standard Class"/>
    <d v="2026-06-20T00:00:00"/>
    <x v="0"/>
    <s v="United States"/>
    <x v="27"/>
    <x v="10"/>
    <n v="62521"/>
    <x v="2"/>
    <x v="1"/>
    <x v="12"/>
    <n v="8.9280000000000008"/>
    <n v="2"/>
    <n v="0.2"/>
    <n v="3.3479999999999999"/>
    <s v=""/>
    <n v="337.58599999999996"/>
    <n v="379.3382100350459"/>
    <x v="3"/>
    <x v="1"/>
    <m/>
  </r>
  <r>
    <s v="Standard Class"/>
    <d v="2026-10-26T00:00:00"/>
    <x v="0"/>
    <s v="United States"/>
    <x v="4"/>
    <x v="4"/>
    <n v="98115"/>
    <x v="1"/>
    <x v="1"/>
    <x v="9"/>
    <n v="103.92"/>
    <n v="4"/>
    <n v="0"/>
    <n v="36.372"/>
    <s v=""/>
    <n v="351.71399999999994"/>
    <n v="382.9253489058496"/>
    <x v="5"/>
    <x v="1"/>
    <m/>
  </r>
  <r>
    <s v="Standard Class"/>
    <d v="2025-03-23T00:00:00"/>
    <x v="0"/>
    <s v="United States"/>
    <x v="4"/>
    <x v="4"/>
    <n v="98115"/>
    <x v="1"/>
    <x v="2"/>
    <x v="11"/>
    <n v="899.91"/>
    <n v="9"/>
    <n v="0"/>
    <n v="377.9622"/>
    <s v=""/>
    <n v="324.92733333333331"/>
    <n v="407.13302993020375"/>
    <x v="2"/>
    <x v="0"/>
    <m/>
  </r>
  <r>
    <s v="Standard Class"/>
    <d v="2025-10-16T00:00:00"/>
    <x v="0"/>
    <s v="United States"/>
    <x v="4"/>
    <x v="4"/>
    <n v="98115"/>
    <x v="1"/>
    <x v="1"/>
    <x v="8"/>
    <n v="51.311999999999998"/>
    <n v="3"/>
    <n v="0.2"/>
    <n v="18.6006"/>
    <s v=""/>
    <n v="449.16733333333337"/>
    <n v="535.14932327286692"/>
    <x v="5"/>
    <x v="0"/>
    <m/>
  </r>
  <r>
    <s v="Standard Class"/>
    <d v="2026-12-29T00:00:00"/>
    <x v="2"/>
    <s v="United States"/>
    <x v="42"/>
    <x v="16"/>
    <n v="85023"/>
    <x v="1"/>
    <x v="0"/>
    <x v="5"/>
    <n v="23.56"/>
    <n v="5"/>
    <n v="0.2"/>
    <n v="7.0679999999999996"/>
    <s v=""/>
    <n v="441.55833333333334"/>
    <n v="559.62565217156066"/>
    <x v="0"/>
    <x v="1"/>
    <m/>
  </r>
  <r>
    <s v="Standard Class"/>
    <d v="2025-10-14T00:00:00"/>
    <x v="2"/>
    <s v="United States"/>
    <x v="42"/>
    <x v="16"/>
    <n v="85023"/>
    <x v="1"/>
    <x v="0"/>
    <x v="3"/>
    <n v="1272.6300000000001"/>
    <n v="6"/>
    <n v="0.5"/>
    <n v="-814.48320000000001"/>
    <n v="-814.48320000000001"/>
    <n v="495.49700000000001"/>
    <n v="561.21753855520501"/>
    <x v="5"/>
    <x v="0"/>
    <m/>
  </r>
  <r>
    <s v="Standard Class"/>
    <d v="2025-02-21T00:00:00"/>
    <x v="2"/>
    <s v="United States"/>
    <x v="42"/>
    <x v="16"/>
    <n v="85023"/>
    <x v="1"/>
    <x v="1"/>
    <x v="8"/>
    <n v="28.484999999999999"/>
    <n v="5"/>
    <n v="0.7"/>
    <n v="-20.888999999999999"/>
    <n v="-20.888999999999999"/>
    <n v="97.377666666666656"/>
    <n v="298.42343510013245"/>
    <x v="10"/>
    <x v="0"/>
    <m/>
  </r>
  <r>
    <s v="Standard Class"/>
    <d v="2025-06-28T00:00:00"/>
    <x v="2"/>
    <s v="United States"/>
    <x v="42"/>
    <x v="16"/>
    <n v="85023"/>
    <x v="1"/>
    <x v="1"/>
    <x v="14"/>
    <n v="185.376"/>
    <n v="2"/>
    <n v="0.2"/>
    <n v="-34.758000000000003"/>
    <n v="-34.758000000000003"/>
    <n v="172.79733333333334"/>
    <n v="185.52207174848994"/>
    <x v="3"/>
    <x v="0"/>
    <m/>
  </r>
  <r>
    <s v="Standard Class"/>
    <d v="2025-09-03T00:00:00"/>
    <x v="2"/>
    <s v="United States"/>
    <x v="42"/>
    <x v="16"/>
    <n v="85023"/>
    <x v="1"/>
    <x v="1"/>
    <x v="9"/>
    <n v="78.272000000000006"/>
    <n v="2"/>
    <n v="0.2"/>
    <n v="5.8704000000000001"/>
    <s v=""/>
    <n v="179.4496"/>
    <n v="50.827232591710626"/>
    <x v="4"/>
    <x v="0"/>
    <m/>
  </r>
  <r>
    <s v="Standard Class"/>
    <d v="2026-09-18T00:00:00"/>
    <x v="2"/>
    <s v="United States"/>
    <x v="111"/>
    <x v="10"/>
    <n v="60068"/>
    <x v="2"/>
    <x v="0"/>
    <x v="5"/>
    <n v="254.744"/>
    <n v="7"/>
    <n v="0.6"/>
    <n v="-312.06139999999999"/>
    <n v="-312.06139999999999"/>
    <n v="154.95493333333334"/>
    <n v="99.892115282364429"/>
    <x v="4"/>
    <x v="1"/>
    <m/>
  </r>
  <r>
    <s v="Standard Class"/>
    <d v="2025-04-26T00:00:00"/>
    <x v="1"/>
    <s v="United States"/>
    <x v="112"/>
    <x v="5"/>
    <n v="79109"/>
    <x v="2"/>
    <x v="0"/>
    <x v="0"/>
    <n v="205.33279999999999"/>
    <n v="2"/>
    <n v="0.32"/>
    <n v="-36.235199999999999"/>
    <n v="-36.235199999999999"/>
    <n v="88.533599999999993"/>
    <n v="90.02330880006906"/>
    <x v="9"/>
    <x v="0"/>
    <m/>
  </r>
  <r>
    <s v="Second Class"/>
    <d v="2025-09-07T00:00:00"/>
    <x v="0"/>
    <s v="United States"/>
    <x v="22"/>
    <x v="10"/>
    <n v="60610"/>
    <x v="2"/>
    <x v="1"/>
    <x v="8"/>
    <n v="4.7880000000000003"/>
    <n v="3"/>
    <n v="0.8"/>
    <n v="-7.9001999999999999"/>
    <n v="-7.9001999999999999"/>
    <n v="133.72933333333333"/>
    <n v="148.96377713331918"/>
    <x v="4"/>
    <x v="0"/>
    <m/>
  </r>
  <r>
    <s v="Standard Class"/>
    <d v="2025-08-10T00:00:00"/>
    <x v="1"/>
    <s v="United States"/>
    <x v="113"/>
    <x v="15"/>
    <n v="11757"/>
    <x v="3"/>
    <x v="1"/>
    <x v="10"/>
    <n v="55.48"/>
    <n v="1"/>
    <n v="0"/>
    <n v="26.630400000000002"/>
    <s v=""/>
    <n v="206.35533333333333"/>
    <n v="121.49972657561675"/>
    <x v="1"/>
    <x v="0"/>
    <m/>
  </r>
  <r>
    <s v="Second Class"/>
    <d v="2026-03-14T00:00:00"/>
    <x v="0"/>
    <s v="United States"/>
    <x v="8"/>
    <x v="1"/>
    <n v="94110"/>
    <x v="1"/>
    <x v="1"/>
    <x v="4"/>
    <n v="340.92"/>
    <n v="3"/>
    <n v="0"/>
    <n v="3.4091999999999998"/>
    <s v=""/>
    <n v="422.51800000000003"/>
    <n v="201.99679263203566"/>
    <x v="2"/>
    <x v="1"/>
    <m/>
  </r>
  <r>
    <s v="Second Class"/>
    <d v="2025-02-04T00:00:00"/>
    <x v="0"/>
    <s v="United States"/>
    <x v="8"/>
    <x v="1"/>
    <n v="94110"/>
    <x v="1"/>
    <x v="0"/>
    <x v="0"/>
    <n v="222.666"/>
    <n v="2"/>
    <n v="0.15"/>
    <n v="10.478400000000001"/>
    <s v=""/>
    <n v="339.71800000000002"/>
    <n v="216.47709005120387"/>
    <x v="10"/>
    <x v="0"/>
    <m/>
  </r>
  <r>
    <s v="Second Class"/>
    <d v="2026-03-23T00:00:00"/>
    <x v="0"/>
    <s v="United States"/>
    <x v="8"/>
    <x v="1"/>
    <n v="94110"/>
    <x v="1"/>
    <x v="2"/>
    <x v="7"/>
    <n v="703.96799999999996"/>
    <n v="4"/>
    <n v="0.2"/>
    <n v="87.995999999999995"/>
    <s v=""/>
    <n v="286.37933333333331"/>
    <n v="251.90988355479939"/>
    <x v="2"/>
    <x v="1"/>
    <m/>
  </r>
  <r>
    <s v="Second Class"/>
    <d v="2026-03-06T00:00:00"/>
    <x v="0"/>
    <s v="United States"/>
    <x v="8"/>
    <x v="1"/>
    <n v="94110"/>
    <x v="1"/>
    <x v="1"/>
    <x v="4"/>
    <n v="92.52"/>
    <n v="6"/>
    <n v="0"/>
    <n v="24.980399999999999"/>
    <s v=""/>
    <n v="83.339999999999989"/>
    <n v="192.60853727857599"/>
    <x v="2"/>
    <x v="1"/>
    <m/>
  </r>
  <r>
    <s v="Second Class"/>
    <d v="2026-03-21T00:00:00"/>
    <x v="0"/>
    <s v="United States"/>
    <x v="8"/>
    <x v="1"/>
    <n v="94110"/>
    <x v="1"/>
    <x v="1"/>
    <x v="10"/>
    <n v="62.65"/>
    <n v="7"/>
    <n v="0"/>
    <n v="28.818999999999999"/>
    <s v=""/>
    <n v="84.42"/>
    <n v="129.50661539573667"/>
    <x v="2"/>
    <x v="1"/>
    <m/>
  </r>
  <r>
    <s v="Second Class"/>
    <d v="2026-03-17T00:00:00"/>
    <x v="0"/>
    <s v="United States"/>
    <x v="8"/>
    <x v="1"/>
    <n v="94110"/>
    <x v="1"/>
    <x v="1"/>
    <x v="10"/>
    <n v="94.85"/>
    <n v="5"/>
    <n v="0"/>
    <n v="45.527999999999999"/>
    <s v=""/>
    <n v="76.936666666666667"/>
    <n v="23.170803307738943"/>
    <x v="2"/>
    <x v="1"/>
    <m/>
  </r>
  <r>
    <s v="Standard Class"/>
    <d v="2026-08-07T00:00:00"/>
    <x v="1"/>
    <s v="United States"/>
    <x v="1"/>
    <x v="1"/>
    <n v="90008"/>
    <x v="1"/>
    <x v="2"/>
    <x v="7"/>
    <n v="95.76"/>
    <n v="6"/>
    <n v="0.2"/>
    <n v="7.1820000000000004"/>
    <s v=""/>
    <n v="50.22"/>
    <n v="30.220570686083882"/>
    <x v="1"/>
    <x v="1"/>
    <m/>
  </r>
  <r>
    <s v="Standard Class"/>
    <d v="2025-09-23T00:00:00"/>
    <x v="0"/>
    <s v="United States"/>
    <x v="21"/>
    <x v="15"/>
    <n v="12180"/>
    <x v="3"/>
    <x v="0"/>
    <x v="5"/>
    <n v="40.200000000000003"/>
    <n v="3"/>
    <n v="0"/>
    <n v="19.295999999999999"/>
    <s v=""/>
    <n v="253.04999999999998"/>
    <n v="262.16578284092031"/>
    <x v="4"/>
    <x v="0"/>
    <m/>
  </r>
  <r>
    <s v="Standard Class"/>
    <d v="2025-06-11T00:00:00"/>
    <x v="1"/>
    <s v="United States"/>
    <x v="20"/>
    <x v="15"/>
    <n v="10024"/>
    <x v="3"/>
    <x v="1"/>
    <x v="6"/>
    <n v="14.7"/>
    <n v="5"/>
    <n v="0"/>
    <n v="6.6150000000000002"/>
    <s v=""/>
    <n v="242.68000000000004"/>
    <n v="294.05634295715055"/>
    <x v="3"/>
    <x v="0"/>
    <m/>
  </r>
  <r>
    <s v="Standard Class"/>
    <d v="2026-11-17T00:00:00"/>
    <x v="1"/>
    <s v="United States"/>
    <x v="20"/>
    <x v="15"/>
    <n v="10024"/>
    <x v="3"/>
    <x v="1"/>
    <x v="4"/>
    <n v="704.25"/>
    <n v="5"/>
    <n v="0"/>
    <n v="84.51"/>
    <s v=""/>
    <n v="239.76666666666668"/>
    <n v="322.9093193027922"/>
    <x v="6"/>
    <x v="1"/>
    <m/>
  </r>
  <r>
    <s v="Standard Class"/>
    <d v="2026-11-02T00:00:00"/>
    <x v="0"/>
    <s v="United States"/>
    <x v="70"/>
    <x v="1"/>
    <n v="92024"/>
    <x v="1"/>
    <x v="2"/>
    <x v="11"/>
    <n v="9.09"/>
    <n v="3"/>
    <n v="0"/>
    <n v="1.9089"/>
    <s v=""/>
    <n v="58.343333333333334"/>
    <n v="199.63287762698215"/>
    <x v="6"/>
    <x v="1"/>
    <m/>
  </r>
  <r>
    <s v="Standard Class"/>
    <d v="2025-09-19T00:00:00"/>
    <x v="0"/>
    <s v="United States"/>
    <x v="20"/>
    <x v="15"/>
    <n v="10024"/>
    <x v="3"/>
    <x v="1"/>
    <x v="6"/>
    <n v="5.96"/>
    <n v="2"/>
    <n v="0"/>
    <n v="1.6688000000000001"/>
    <s v=""/>
    <n v="65.179999999999993"/>
    <n v="148.61752452620215"/>
    <x v="4"/>
    <x v="0"/>
    <m/>
  </r>
  <r>
    <s v="Standard Class"/>
    <d v="2025-05-05T00:00:00"/>
    <x v="0"/>
    <s v="United States"/>
    <x v="20"/>
    <x v="15"/>
    <n v="10024"/>
    <x v="3"/>
    <x v="2"/>
    <x v="11"/>
    <n v="159.97999999999999"/>
    <n v="2"/>
    <n v="0"/>
    <n v="57.592799999999997"/>
    <s v=""/>
    <n v="234.58166666666662"/>
    <n v="172.97667346484315"/>
    <x v="7"/>
    <x v="0"/>
    <m/>
  </r>
  <r>
    <s v="First Class"/>
    <d v="2026-04-08T00:00:00"/>
    <x v="2"/>
    <s v="United States"/>
    <x v="1"/>
    <x v="1"/>
    <n v="90045"/>
    <x v="1"/>
    <x v="1"/>
    <x v="2"/>
    <n v="29.6"/>
    <n v="2"/>
    <n v="0"/>
    <n v="14.8"/>
    <s v=""/>
    <n v="274.57499999999999"/>
    <n v="162.74906543794941"/>
    <x v="9"/>
    <x v="1"/>
    <m/>
  </r>
  <r>
    <s v="First Class"/>
    <d v="2026-12-13T00:00:00"/>
    <x v="2"/>
    <s v="United States"/>
    <x v="1"/>
    <x v="1"/>
    <n v="90045"/>
    <x v="1"/>
    <x v="0"/>
    <x v="0"/>
    <n v="514.16499999999996"/>
    <n v="5"/>
    <n v="0.15"/>
    <n v="-30.245000000000001"/>
    <n v="-30.245000000000001"/>
    <n v="1176.6923333333334"/>
    <n v="914.60128773803626"/>
    <x v="0"/>
    <x v="1"/>
    <m/>
  </r>
  <r>
    <s v="First Class"/>
    <d v="2026-06-12T00:00:00"/>
    <x v="2"/>
    <s v="United States"/>
    <x v="1"/>
    <x v="1"/>
    <n v="90045"/>
    <x v="1"/>
    <x v="2"/>
    <x v="7"/>
    <n v="279.95999999999998"/>
    <n v="5"/>
    <n v="0.2"/>
    <n v="17.497499999999999"/>
    <s v=""/>
    <n v="1007.9680000000002"/>
    <n v="1069.4658646406074"/>
    <x v="3"/>
    <x v="1"/>
    <m/>
  </r>
  <r>
    <s v="First Class"/>
    <d v="2026-10-25T00:00:00"/>
    <x v="0"/>
    <s v="United States"/>
    <x v="22"/>
    <x v="10"/>
    <n v="60610"/>
    <x v="2"/>
    <x v="2"/>
    <x v="7"/>
    <n v="2735.9520000000002"/>
    <n v="6"/>
    <n v="0.2"/>
    <n v="341.99400000000003"/>
    <s v=""/>
    <n v="935.97600000000011"/>
    <n v="1182.033947162467"/>
    <x v="5"/>
    <x v="1"/>
    <m/>
  </r>
  <r>
    <s v="Second Class"/>
    <d v="2026-06-29T00:00:00"/>
    <x v="2"/>
    <s v="United States"/>
    <x v="114"/>
    <x v="5"/>
    <n v="77340"/>
    <x v="2"/>
    <x v="2"/>
    <x v="7"/>
    <n v="7.992"/>
    <n v="1"/>
    <n v="0.2"/>
    <n v="0.59940000000000004"/>
    <s v=""/>
    <n v="47.448"/>
    <n v="766.12605034245735"/>
    <x v="3"/>
    <x v="1"/>
    <m/>
  </r>
  <r>
    <s v="Second Class"/>
    <d v="2026-08-18T00:00:00"/>
    <x v="2"/>
    <s v="United States"/>
    <x v="114"/>
    <x v="5"/>
    <n v="77340"/>
    <x v="2"/>
    <x v="2"/>
    <x v="11"/>
    <n v="63.984000000000002"/>
    <n v="2"/>
    <n v="0.2"/>
    <n v="10.397399999999999"/>
    <s v=""/>
    <n v="194.50066666666666"/>
    <n v="524.64008533822857"/>
    <x v="1"/>
    <x v="1"/>
    <m/>
  </r>
  <r>
    <s v="Second Class"/>
    <d v="2026-02-10T00:00:00"/>
    <x v="2"/>
    <s v="United States"/>
    <x v="114"/>
    <x v="5"/>
    <n v="77340"/>
    <x v="2"/>
    <x v="1"/>
    <x v="6"/>
    <n v="70.367999999999995"/>
    <n v="2"/>
    <n v="0.2"/>
    <n v="6.1571999999999996"/>
    <s v=""/>
    <n v="176.86266666666668"/>
    <n v="175.93447424875313"/>
    <x v="10"/>
    <x v="1"/>
    <m/>
  </r>
  <r>
    <s v="Standard Class"/>
    <d v="2026-03-27T00:00:00"/>
    <x v="0"/>
    <s v="United States"/>
    <x v="30"/>
    <x v="15"/>
    <n v="14609"/>
    <x v="3"/>
    <x v="1"/>
    <x v="4"/>
    <n v="449.15"/>
    <n v="5"/>
    <n v="0"/>
    <n v="8.9830000000000005"/>
    <s v=""/>
    <n v="184.73333333333332"/>
    <n v="183.09347230186978"/>
    <x v="2"/>
    <x v="1"/>
    <m/>
  </r>
  <r>
    <s v="Standard Class"/>
    <d v="2025-02-18T00:00:00"/>
    <x v="0"/>
    <s v="United States"/>
    <x v="30"/>
    <x v="15"/>
    <n v="14609"/>
    <x v="3"/>
    <x v="1"/>
    <x v="12"/>
    <n v="11.07"/>
    <n v="3"/>
    <n v="0"/>
    <n v="5.0922000000000001"/>
    <s v=""/>
    <n v="98.310666666666677"/>
    <n v="121.25549461089726"/>
    <x v="10"/>
    <x v="0"/>
    <m/>
  </r>
  <r>
    <s v="Standard Class"/>
    <d v="2025-10-26T00:00:00"/>
    <x v="0"/>
    <s v="United States"/>
    <x v="4"/>
    <x v="4"/>
    <n v="98115"/>
    <x v="1"/>
    <x v="2"/>
    <x v="11"/>
    <n v="93.98"/>
    <n v="2"/>
    <n v="0"/>
    <n v="13.1572"/>
    <s v=""/>
    <n v="129.76066666666668"/>
    <n v="75.749465682017245"/>
    <x v="5"/>
    <x v="0"/>
    <m/>
  </r>
  <r>
    <s v="Second Class"/>
    <d v="2026-05-15T00:00:00"/>
    <x v="0"/>
    <s v="United States"/>
    <x v="26"/>
    <x v="18"/>
    <n v="38109"/>
    <x v="0"/>
    <x v="0"/>
    <x v="3"/>
    <n v="189.88200000000001"/>
    <n v="3"/>
    <n v="0.4"/>
    <n v="-94.941000000000003"/>
    <n v="-94.941000000000003"/>
    <n v="138.30600000000001"/>
    <n v="55.758686146113057"/>
    <x v="7"/>
    <x v="1"/>
    <m/>
  </r>
  <r>
    <s v="Standard Class"/>
    <d v="2026-05-23T00:00:00"/>
    <x v="0"/>
    <s v="United States"/>
    <x v="115"/>
    <x v="36"/>
    <n v="72701"/>
    <x v="0"/>
    <x v="1"/>
    <x v="12"/>
    <n v="105.42"/>
    <n v="2"/>
    <n v="0"/>
    <n v="51.655799999999999"/>
    <s v=""/>
    <n v="160.26533333333333"/>
    <n v="57.910895680506599"/>
    <x v="7"/>
    <x v="1"/>
    <m/>
  </r>
  <r>
    <s v="Standard Class"/>
    <d v="2025-12-16T00:00:00"/>
    <x v="0"/>
    <s v="United States"/>
    <x v="116"/>
    <x v="1"/>
    <n v="92627"/>
    <x v="1"/>
    <x v="1"/>
    <x v="8"/>
    <n v="119.616"/>
    <n v="8"/>
    <n v="0.2"/>
    <n v="40.370399999999997"/>
    <s v=""/>
    <n v="205.648"/>
    <n v="59.885429117545719"/>
    <x v="0"/>
    <x v="0"/>
    <m/>
  </r>
  <r>
    <s v="Standard Class"/>
    <d v="2025-10-05T00:00:00"/>
    <x v="0"/>
    <s v="United States"/>
    <x v="116"/>
    <x v="1"/>
    <n v="92627"/>
    <x v="1"/>
    <x v="0"/>
    <x v="5"/>
    <n v="255.76"/>
    <n v="4"/>
    <n v="0"/>
    <n v="81.843199999999996"/>
    <s v=""/>
    <n v="188.87599999999998"/>
    <n v="90.752222264393751"/>
    <x v="5"/>
    <x v="0"/>
    <m/>
  </r>
  <r>
    <s v="Standard Class"/>
    <d v="2026-10-04T00:00:00"/>
    <x v="0"/>
    <s v="United States"/>
    <x v="116"/>
    <x v="1"/>
    <n v="92627"/>
    <x v="1"/>
    <x v="0"/>
    <x v="1"/>
    <n v="241.56800000000001"/>
    <n v="2"/>
    <n v="0.2"/>
    <n v="18.117599999999999"/>
    <s v=""/>
    <n v="111.16266666666667"/>
    <n v="88.371318869952447"/>
    <x v="5"/>
    <x v="1"/>
    <m/>
  </r>
  <r>
    <s v="Standard Class"/>
    <d v="2025-09-20T00:00:00"/>
    <x v="0"/>
    <s v="United States"/>
    <x v="116"/>
    <x v="1"/>
    <n v="92627"/>
    <x v="1"/>
    <x v="0"/>
    <x v="5"/>
    <n v="69.3"/>
    <n v="9"/>
    <n v="0"/>
    <n v="22.869"/>
    <s v=""/>
    <n v="35.624000000000002"/>
    <n v="86.728609621132591"/>
    <x v="4"/>
    <x v="0"/>
    <m/>
  </r>
  <r>
    <s v="Standard Class"/>
    <d v="2026-03-12T00:00:00"/>
    <x v="1"/>
    <s v="United States"/>
    <x v="117"/>
    <x v="22"/>
    <n v="80134"/>
    <x v="1"/>
    <x v="1"/>
    <x v="8"/>
    <n v="22.62"/>
    <n v="2"/>
    <n v="0.7"/>
    <n v="-15.08"/>
    <n v="-15.08"/>
    <n v="279.71333333333331"/>
    <n v="305.83188656854281"/>
    <x v="2"/>
    <x v="1"/>
    <m/>
  </r>
  <r>
    <s v="Standard Class"/>
    <d v="2026-06-22T00:00:00"/>
    <x v="1"/>
    <s v="United States"/>
    <x v="117"/>
    <x v="22"/>
    <n v="80134"/>
    <x v="1"/>
    <x v="1"/>
    <x v="8"/>
    <n v="14.952"/>
    <n v="2"/>
    <n v="0.7"/>
    <n v="-11.961600000000001"/>
    <n v="-11.961600000000001"/>
    <n v="272.96533333333332"/>
    <n v="339.59692382762415"/>
    <x v="3"/>
    <x v="1"/>
    <m/>
  </r>
  <r>
    <s v="Standard Class"/>
    <d v="2025-11-15T00:00:00"/>
    <x v="1"/>
    <s v="United States"/>
    <x v="117"/>
    <x v="22"/>
    <n v="80134"/>
    <x v="1"/>
    <x v="0"/>
    <x v="1"/>
    <n v="801.56799999999998"/>
    <n v="2"/>
    <n v="0.2"/>
    <n v="50.097999999999999"/>
    <s v=""/>
    <n v="278.91199999999998"/>
    <n v="367.93384135174603"/>
    <x v="6"/>
    <x v="0"/>
    <m/>
  </r>
  <r>
    <s v="Standard Class"/>
    <d v="2026-12-10T00:00:00"/>
    <x v="1"/>
    <s v="United States"/>
    <x v="117"/>
    <x v="22"/>
    <n v="80134"/>
    <x v="1"/>
    <x v="1"/>
    <x v="8"/>
    <n v="2.3759999999999999"/>
    <n v="3"/>
    <n v="0.7"/>
    <n v="-1.9008"/>
    <n v="-1.9008"/>
    <n v="17.029333333333334"/>
    <n v="211.18307408046238"/>
    <x v="0"/>
    <x v="1"/>
    <m/>
  </r>
  <r>
    <s v="Standard Class"/>
    <d v="2025-10-18T00:00:00"/>
    <x v="1"/>
    <s v="United States"/>
    <x v="117"/>
    <x v="22"/>
    <n v="80134"/>
    <x v="1"/>
    <x v="1"/>
    <x v="10"/>
    <n v="32.792000000000002"/>
    <n v="1"/>
    <n v="0.2"/>
    <n v="11.8871"/>
    <s v=""/>
    <n v="17.15066666666667"/>
    <n v="142.34225460045494"/>
    <x v="5"/>
    <x v="0"/>
    <m/>
  </r>
  <r>
    <s v="Second Class"/>
    <d v="2026-06-09T00:00:00"/>
    <x v="1"/>
    <s v="United States"/>
    <x v="20"/>
    <x v="15"/>
    <n v="10024"/>
    <x v="3"/>
    <x v="1"/>
    <x v="8"/>
    <n v="15.92"/>
    <n v="5"/>
    <n v="0.2"/>
    <n v="5.3730000000000002"/>
    <s v=""/>
    <n v="9"/>
    <n v="8.3533133989298385"/>
    <x v="3"/>
    <x v="1"/>
    <m/>
  </r>
  <r>
    <s v="Standard Class"/>
    <d v="2025-07-04T00:00:00"/>
    <x v="0"/>
    <s v="United States"/>
    <x v="118"/>
    <x v="32"/>
    <n v="30318"/>
    <x v="0"/>
    <x v="1"/>
    <x v="6"/>
    <n v="2.74"/>
    <n v="1"/>
    <n v="0"/>
    <n v="0.73980000000000001"/>
    <s v=""/>
    <n v="19.273333333333333"/>
    <n v="17.912013580793161"/>
    <x v="11"/>
    <x v="0"/>
    <m/>
  </r>
  <r>
    <s v="Standard Class"/>
    <d v="2025-05-30T00:00:00"/>
    <x v="0"/>
    <s v="United States"/>
    <x v="118"/>
    <x v="32"/>
    <n v="30318"/>
    <x v="0"/>
    <x v="1"/>
    <x v="6"/>
    <n v="8.34"/>
    <n v="3"/>
    <n v="0"/>
    <n v="2.1684000000000001"/>
    <s v=""/>
    <n v="2136.6766666666667"/>
    <n v="2435.4729019288284"/>
    <x v="7"/>
    <x v="0"/>
    <m/>
  </r>
  <r>
    <s v="Standard Class"/>
    <d v="2026-07-20T00:00:00"/>
    <x v="0"/>
    <s v="United States"/>
    <x v="118"/>
    <x v="32"/>
    <n v="30318"/>
    <x v="0"/>
    <x v="1"/>
    <x v="4"/>
    <n v="46.74"/>
    <n v="3"/>
    <n v="0"/>
    <n v="11.685"/>
    <s v=""/>
    <n v="2175.9966666666664"/>
    <n v="2707.7568057855151"/>
    <x v="11"/>
    <x v="1"/>
    <m/>
  </r>
  <r>
    <s v="Standard Class"/>
    <d v="2025-10-24T00:00:00"/>
    <x v="0"/>
    <s v="United States"/>
    <x v="118"/>
    <x v="32"/>
    <n v="30318"/>
    <x v="0"/>
    <x v="1"/>
    <x v="8"/>
    <n v="6354.95"/>
    <n v="5"/>
    <n v="0"/>
    <n v="3177.4749999999999"/>
    <s v=""/>
    <n v="2173.0966666666668"/>
    <n v="2975.0940214797315"/>
    <x v="5"/>
    <x v="0"/>
    <m/>
  </r>
  <r>
    <s v="First Class"/>
    <d v="2026-01-25T00:00:00"/>
    <x v="0"/>
    <s v="United States"/>
    <x v="119"/>
    <x v="25"/>
    <n v="64118"/>
    <x v="2"/>
    <x v="0"/>
    <x v="5"/>
    <n v="126.3"/>
    <n v="3"/>
    <n v="0"/>
    <n v="40.415999999999997"/>
    <s v=""/>
    <n v="57.163999999999994"/>
    <n v="1709.0177096182299"/>
    <x v="8"/>
    <x v="1"/>
    <m/>
  </r>
  <r>
    <s v="First Class"/>
    <d v="2026-04-28T00:00:00"/>
    <x v="0"/>
    <s v="United States"/>
    <x v="119"/>
    <x v="25"/>
    <n v="64118"/>
    <x v="2"/>
    <x v="2"/>
    <x v="11"/>
    <n v="38.04"/>
    <n v="2"/>
    <n v="0"/>
    <n v="12.172800000000001"/>
    <s v=""/>
    <n v="17.274000000000001"/>
    <n v="1233.0289892182554"/>
    <x v="9"/>
    <x v="1"/>
    <m/>
  </r>
  <r>
    <s v="First Class"/>
    <d v="2026-06-25T00:00:00"/>
    <x v="0"/>
    <s v="United States"/>
    <x v="46"/>
    <x v="24"/>
    <n v="43055"/>
    <x v="3"/>
    <x v="1"/>
    <x v="6"/>
    <n v="7.1520000000000001"/>
    <n v="3"/>
    <n v="0.2"/>
    <n v="0.71519999999999995"/>
    <s v=""/>
    <n v="6.5539999999999994"/>
    <n v="29.523714513364784"/>
    <x v="3"/>
    <x v="1"/>
    <m/>
  </r>
  <r>
    <s v="Standard Class"/>
    <d v="2025-08-09T00:00:00"/>
    <x v="0"/>
    <s v="United States"/>
    <x v="1"/>
    <x v="1"/>
    <n v="90049"/>
    <x v="1"/>
    <x v="1"/>
    <x v="6"/>
    <n v="6.63"/>
    <n v="3"/>
    <n v="0"/>
    <n v="1.7901"/>
    <s v=""/>
    <n v="1004.1533333333333"/>
    <n v="1152.2901954643453"/>
    <x v="1"/>
    <x v="0"/>
    <m/>
  </r>
  <r>
    <s v="Standard Class"/>
    <d v="2025-02-06T00:00:00"/>
    <x v="0"/>
    <s v="United States"/>
    <x v="1"/>
    <x v="1"/>
    <n v="90049"/>
    <x v="1"/>
    <x v="1"/>
    <x v="6"/>
    <n v="5.88"/>
    <n v="2"/>
    <n v="0"/>
    <n v="1.7052"/>
    <s v=""/>
    <n v="1019.0933333333332"/>
    <n v="1280.5647724732269"/>
    <x v="10"/>
    <x v="0"/>
    <m/>
  </r>
  <r>
    <s v="Standard Class"/>
    <d v="2026-02-18T00:00:00"/>
    <x v="2"/>
    <s v="United States"/>
    <x v="120"/>
    <x v="37"/>
    <n v="59405"/>
    <x v="1"/>
    <x v="2"/>
    <x v="16"/>
    <n v="2999.95"/>
    <n v="5"/>
    <n v="0"/>
    <n v="1379.9770000000001"/>
    <s v=""/>
    <n v="1021.1199999999999"/>
    <n v="1406.880930856413"/>
    <x v="10"/>
    <x v="1"/>
    <m/>
  </r>
  <r>
    <s v="Standard Class"/>
    <d v="2026-03-10T00:00:00"/>
    <x v="2"/>
    <s v="United States"/>
    <x v="120"/>
    <x v="37"/>
    <n v="59405"/>
    <x v="1"/>
    <x v="1"/>
    <x v="4"/>
    <n v="51.45"/>
    <n v="3"/>
    <n v="0"/>
    <n v="13.891500000000001"/>
    <s v=""/>
    <n v="396.47666666666669"/>
    <n v="910.48906296846042"/>
    <x v="2"/>
    <x v="1"/>
    <m/>
  </r>
  <r>
    <s v="Standard Class"/>
    <d v="2025-06-16T00:00:00"/>
    <x v="2"/>
    <s v="United States"/>
    <x v="120"/>
    <x v="37"/>
    <n v="59405"/>
    <x v="1"/>
    <x v="1"/>
    <x v="10"/>
    <n v="11.96"/>
    <n v="2"/>
    <n v="0"/>
    <n v="5.3819999999999997"/>
    <s v=""/>
    <n v="385.45733333333334"/>
    <n v="749.52748220600552"/>
    <x v="3"/>
    <x v="0"/>
    <m/>
  </r>
  <r>
    <s v="Standard Class"/>
    <d v="2025-12-28T00:00:00"/>
    <x v="2"/>
    <s v="United States"/>
    <x v="120"/>
    <x v="37"/>
    <n v="59405"/>
    <x v="1"/>
    <x v="1"/>
    <x v="4"/>
    <n v="1126.02"/>
    <n v="3"/>
    <n v="0"/>
    <n v="56.301000000000002"/>
    <s v=""/>
    <n v="424.66"/>
    <n v="501.34809018958151"/>
    <x v="0"/>
    <x v="0"/>
    <m/>
  </r>
  <r>
    <s v="Standard Class"/>
    <d v="2025-09-29T00:00:00"/>
    <x v="0"/>
    <s v="United States"/>
    <x v="12"/>
    <x v="5"/>
    <n v="77041"/>
    <x v="2"/>
    <x v="2"/>
    <x v="11"/>
    <n v="18.391999999999999"/>
    <n v="1"/>
    <n v="0.2"/>
    <n v="5.2877000000000001"/>
    <s v=""/>
    <n v="54.024000000000001"/>
    <n v="272.89144065184058"/>
    <x v="4"/>
    <x v="0"/>
    <m/>
  </r>
  <r>
    <s v="Standard Class"/>
    <d v="2025-09-19T00:00:00"/>
    <x v="0"/>
    <s v="United States"/>
    <x v="12"/>
    <x v="5"/>
    <n v="77041"/>
    <x v="2"/>
    <x v="1"/>
    <x v="4"/>
    <n v="129.56800000000001"/>
    <n v="2"/>
    <n v="0.2"/>
    <n v="-25.913599999999999"/>
    <n v="-25.913599999999999"/>
    <n v="118.21999999999998"/>
    <n v="180.07098027166953"/>
    <x v="4"/>
    <x v="0"/>
    <m/>
  </r>
  <r>
    <s v="Standard Class"/>
    <d v="2026-08-18T00:00:00"/>
    <x v="0"/>
    <s v="United States"/>
    <x v="12"/>
    <x v="5"/>
    <n v="77041"/>
    <x v="2"/>
    <x v="1"/>
    <x v="8"/>
    <n v="14.112"/>
    <n v="9"/>
    <n v="0.8"/>
    <n v="-21.167999999999999"/>
    <n v="-21.167999999999999"/>
    <n v="93.422666666666657"/>
    <n v="62.343652056193363"/>
    <x v="1"/>
    <x v="1"/>
    <m/>
  </r>
  <r>
    <s v="First Class"/>
    <d v="2025-06-03T00:00:00"/>
    <x v="1"/>
    <s v="United States"/>
    <x v="66"/>
    <x v="12"/>
    <n v="48234"/>
    <x v="2"/>
    <x v="0"/>
    <x v="3"/>
    <n v="210.98"/>
    <n v="2"/>
    <n v="0"/>
    <n v="21.097999999999999"/>
    <s v=""/>
    <n v="110.80533333333334"/>
    <n v="63.381153436672037"/>
    <x v="3"/>
    <x v="0"/>
    <m/>
  </r>
  <r>
    <s v="First Class"/>
    <d v="2025-10-02T00:00:00"/>
    <x v="0"/>
    <s v="United States"/>
    <x v="1"/>
    <x v="1"/>
    <n v="90032"/>
    <x v="1"/>
    <x v="2"/>
    <x v="7"/>
    <n v="55.176000000000002"/>
    <n v="3"/>
    <n v="0.2"/>
    <n v="-12.4146"/>
    <n v="-12.4146"/>
    <n v="47.878666666666668"/>
    <n v="36.997694318550295"/>
    <x v="5"/>
    <x v="0"/>
    <m/>
  </r>
  <r>
    <s v="First Class"/>
    <d v="2025-02-05T00:00:00"/>
    <x v="0"/>
    <s v="United States"/>
    <x v="1"/>
    <x v="1"/>
    <n v="90032"/>
    <x v="1"/>
    <x v="2"/>
    <x v="11"/>
    <n v="66.260000000000005"/>
    <n v="2"/>
    <n v="0"/>
    <n v="27.166599999999999"/>
    <s v=""/>
    <n v="257.47066666666666"/>
    <n v="248.012102073893"/>
    <x v="10"/>
    <x v="0"/>
    <m/>
  </r>
  <r>
    <s v="Standard Class"/>
    <d v="2026-06-18T00:00:00"/>
    <x v="0"/>
    <s v="United States"/>
    <x v="104"/>
    <x v="31"/>
    <n v="1841"/>
    <x v="3"/>
    <x v="1"/>
    <x v="13"/>
    <n v="22.2"/>
    <n v="5"/>
    <n v="0"/>
    <n v="10.433999999999999"/>
    <s v=""/>
    <n v="250.61600000000001"/>
    <n v="273.57992616634942"/>
    <x v="3"/>
    <x v="1"/>
    <m/>
  </r>
  <r>
    <s v="Standard Class"/>
    <d v="2026-07-31T00:00:00"/>
    <x v="2"/>
    <s v="United States"/>
    <x v="121"/>
    <x v="2"/>
    <n v="33801"/>
    <x v="0"/>
    <x v="0"/>
    <x v="1"/>
    <n v="683.952"/>
    <n v="3"/>
    <n v="0.2"/>
    <n v="42.747"/>
    <s v=""/>
    <n v="255.328"/>
    <n v="301.01828856166298"/>
    <x v="11"/>
    <x v="1"/>
    <m/>
  </r>
  <r>
    <s v="Standard Class"/>
    <d v="2025-03-25T00:00:00"/>
    <x v="2"/>
    <s v="United States"/>
    <x v="121"/>
    <x v="2"/>
    <n v="33801"/>
    <x v="0"/>
    <x v="0"/>
    <x v="5"/>
    <n v="45.695999999999998"/>
    <n v="3"/>
    <n v="0.2"/>
    <n v="5.1407999999999996"/>
    <s v=""/>
    <n v="249.4266666666667"/>
    <n v="296.47356621109736"/>
    <x v="2"/>
    <x v="0"/>
    <m/>
  </r>
  <r>
    <s v="Standard Class"/>
    <d v="2026-01-17T00:00:00"/>
    <x v="0"/>
    <s v="United States"/>
    <x v="10"/>
    <x v="9"/>
    <n v="19134"/>
    <x v="3"/>
    <x v="1"/>
    <x v="4"/>
    <n v="36.335999999999999"/>
    <n v="3"/>
    <n v="0.2"/>
    <n v="-7.2671999999999999"/>
    <n v="-7.2671999999999999"/>
    <n v="251.69866666666667"/>
    <n v="295.16822783149473"/>
    <x v="8"/>
    <x v="1"/>
    <m/>
  </r>
  <r>
    <s v="Standard Class"/>
    <d v="2025-03-11T00:00:00"/>
    <x v="0"/>
    <s v="United States"/>
    <x v="10"/>
    <x v="9"/>
    <n v="19134"/>
    <x v="3"/>
    <x v="1"/>
    <x v="14"/>
    <n v="666.24800000000005"/>
    <n v="1"/>
    <n v="0.2"/>
    <n v="-149.9058"/>
    <n v="-149.9058"/>
    <n v="303.16000000000003"/>
    <n v="274.50446608361739"/>
    <x v="2"/>
    <x v="0"/>
    <m/>
  </r>
  <r>
    <s v="Standard Class"/>
    <d v="2026-04-06T00:00:00"/>
    <x v="0"/>
    <s v="United States"/>
    <x v="10"/>
    <x v="9"/>
    <n v="19134"/>
    <x v="3"/>
    <x v="1"/>
    <x v="12"/>
    <n v="52.512"/>
    <n v="6"/>
    <n v="0.2"/>
    <n v="19.692"/>
    <s v=""/>
    <n v="97.057333333333347"/>
    <n v="135.06861739076126"/>
    <x v="9"/>
    <x v="1"/>
    <m/>
  </r>
  <r>
    <s v="Second Class"/>
    <d v="2026-01-26T00:00:00"/>
    <x v="1"/>
    <s v="United States"/>
    <x v="1"/>
    <x v="1"/>
    <n v="90036"/>
    <x v="1"/>
    <x v="0"/>
    <x v="1"/>
    <n v="190.72"/>
    <n v="1"/>
    <n v="0.2"/>
    <n v="11.92"/>
    <s v=""/>
    <n v="406.20333333333338"/>
    <n v="338.74302135241544"/>
    <x v="8"/>
    <x v="1"/>
    <m/>
  </r>
  <r>
    <s v="Standard Class"/>
    <d v="2025-05-20T00:00:00"/>
    <x v="0"/>
    <s v="United States"/>
    <x v="1"/>
    <x v="1"/>
    <n v="90032"/>
    <x v="1"/>
    <x v="0"/>
    <x v="5"/>
    <n v="47.94"/>
    <n v="3"/>
    <n v="0"/>
    <n v="2.3969999999999998"/>
    <s v=""/>
    <n v="350.21333333333337"/>
    <n v="382.46132031996245"/>
    <x v="7"/>
    <x v="0"/>
    <m/>
  </r>
  <r>
    <s v="Second Class"/>
    <d v="2025-02-02T00:00:00"/>
    <x v="0"/>
    <s v="United States"/>
    <x v="122"/>
    <x v="19"/>
    <n v="36116"/>
    <x v="0"/>
    <x v="2"/>
    <x v="7"/>
    <n v="979.95"/>
    <n v="5"/>
    <n v="0"/>
    <n v="274.38600000000002"/>
    <s v=""/>
    <n v="339.82266666666669"/>
    <n v="424.57107369045605"/>
    <x v="10"/>
    <x v="0"/>
    <m/>
  </r>
  <r>
    <s v="Second Class"/>
    <d v="2025-08-02T00:00:00"/>
    <x v="0"/>
    <s v="United States"/>
    <x v="122"/>
    <x v="19"/>
    <n v="36116"/>
    <x v="0"/>
    <x v="1"/>
    <x v="8"/>
    <n v="22.75"/>
    <n v="5"/>
    <n v="0"/>
    <n v="11.375"/>
    <s v=""/>
    <n v="27.378"/>
    <n v="265.72463753347432"/>
    <x v="1"/>
    <x v="0"/>
    <m/>
  </r>
  <r>
    <s v="Standard Class"/>
    <d v="2026-08-19T00:00:00"/>
    <x v="0"/>
    <s v="United States"/>
    <x v="123"/>
    <x v="16"/>
    <n v="85204"/>
    <x v="1"/>
    <x v="1"/>
    <x v="4"/>
    <n v="16.768000000000001"/>
    <n v="2"/>
    <n v="0.2"/>
    <n v="1.4672000000000001"/>
    <s v=""/>
    <n v="23.378666666666664"/>
    <n v="186.86532316994345"/>
    <x v="1"/>
    <x v="1"/>
    <m/>
  </r>
  <r>
    <s v="Second Class"/>
    <d v="2025-03-27T00:00:00"/>
    <x v="0"/>
    <s v="United States"/>
    <x v="22"/>
    <x v="10"/>
    <n v="60653"/>
    <x v="2"/>
    <x v="1"/>
    <x v="8"/>
    <n v="42.616"/>
    <n v="7"/>
    <n v="0.8"/>
    <n v="-68.185599999999994"/>
    <n v="-68.185599999999994"/>
    <n v="68.769333333333336"/>
    <n v="49.921039259421875"/>
    <x v="2"/>
    <x v="0"/>
    <m/>
  </r>
  <r>
    <s v="Standard Class"/>
    <d v="2026-02-05T00:00:00"/>
    <x v="2"/>
    <s v="United States"/>
    <x v="20"/>
    <x v="15"/>
    <n v="10009"/>
    <x v="3"/>
    <x v="1"/>
    <x v="8"/>
    <n v="10.752000000000001"/>
    <n v="4"/>
    <n v="0.2"/>
    <n v="3.36"/>
    <s v=""/>
    <n v="149.20400000000001"/>
    <n v="92.000968281538974"/>
    <x v="10"/>
    <x v="1"/>
    <m/>
  </r>
  <r>
    <s v="Standard Class"/>
    <d v="2026-02-18T00:00:00"/>
    <x v="0"/>
    <s v="United States"/>
    <x v="0"/>
    <x v="0"/>
    <n v="42420"/>
    <x v="0"/>
    <x v="1"/>
    <x v="9"/>
    <n v="152.94"/>
    <n v="3"/>
    <n v="0"/>
    <n v="41.293799999999997"/>
    <s v=""/>
    <n v="301.92"/>
    <n v="133.06066559169054"/>
    <x v="10"/>
    <x v="1"/>
    <m/>
  </r>
  <r>
    <s v="Standard Class"/>
    <d v="2025-01-23T00:00:00"/>
    <x v="0"/>
    <s v="United States"/>
    <x v="0"/>
    <x v="0"/>
    <n v="42420"/>
    <x v="0"/>
    <x v="0"/>
    <x v="1"/>
    <n v="283.92"/>
    <n v="4"/>
    <n v="0"/>
    <n v="70.98"/>
    <s v=""/>
    <n v="377.89466666666664"/>
    <n v="123.88104239746079"/>
    <x v="8"/>
    <x v="0"/>
    <m/>
  </r>
  <r>
    <s v="First Class"/>
    <d v="2026-04-13T00:00:00"/>
    <x v="0"/>
    <s v="United States"/>
    <x v="124"/>
    <x v="6"/>
    <n v="54302"/>
    <x v="2"/>
    <x v="2"/>
    <x v="11"/>
    <n v="468.9"/>
    <n v="6"/>
    <n v="0"/>
    <n v="206.316"/>
    <s v=""/>
    <n v="498.84666666666664"/>
    <n v="128.80764082006013"/>
    <x v="9"/>
    <x v="1"/>
    <m/>
  </r>
  <r>
    <s v="First Class"/>
    <d v="2026-08-29T00:00:00"/>
    <x v="1"/>
    <s v="United States"/>
    <x v="93"/>
    <x v="16"/>
    <n v="85705"/>
    <x v="1"/>
    <x v="2"/>
    <x v="7"/>
    <n v="380.86399999999998"/>
    <n v="8"/>
    <n v="0.2"/>
    <n v="38.086399999999998"/>
    <s v=""/>
    <n v="361.91733333333332"/>
    <n v="195.09791145530548"/>
    <x v="1"/>
    <x v="1"/>
    <m/>
  </r>
  <r>
    <s v="Standard Class"/>
    <d v="2026-01-25T00:00:00"/>
    <x v="0"/>
    <s v="United States"/>
    <x v="24"/>
    <x v="24"/>
    <n v="45503"/>
    <x v="3"/>
    <x v="1"/>
    <x v="4"/>
    <n v="646.77599999999995"/>
    <n v="9"/>
    <n v="0.2"/>
    <n v="-145.52459999999999"/>
    <n v="-145.52459999999999"/>
    <n v="268.56"/>
    <n v="217.81251115444999"/>
    <x v="8"/>
    <x v="1"/>
    <m/>
  </r>
  <r>
    <s v="Standard Class"/>
    <d v="2025-02-17T00:00:00"/>
    <x v="0"/>
    <s v="United States"/>
    <x v="5"/>
    <x v="5"/>
    <n v="76106"/>
    <x v="2"/>
    <x v="2"/>
    <x v="11"/>
    <n v="58.112000000000002"/>
    <n v="2"/>
    <n v="0.2"/>
    <n v="7.2640000000000002"/>
    <s v=""/>
    <n v="75.005333333333326"/>
    <n v="200.43525452005321"/>
    <x v="10"/>
    <x v="0"/>
    <m/>
  </r>
  <r>
    <s v="Standard Class"/>
    <d v="2025-04-14T00:00:00"/>
    <x v="0"/>
    <s v="United States"/>
    <x v="5"/>
    <x v="5"/>
    <n v="76106"/>
    <x v="2"/>
    <x v="2"/>
    <x v="7"/>
    <n v="100.792"/>
    <n v="1"/>
    <n v="0.2"/>
    <n v="6.2995000000000001"/>
    <s v=""/>
    <n v="69.394666666666666"/>
    <n v="98.34569586168233"/>
    <x v="9"/>
    <x v="0"/>
    <m/>
  </r>
  <r>
    <s v="Standard Class"/>
    <d v="2025-08-18T00:00:00"/>
    <x v="0"/>
    <s v="United States"/>
    <x v="5"/>
    <x v="5"/>
    <n v="76106"/>
    <x v="2"/>
    <x v="0"/>
    <x v="5"/>
    <n v="66.111999999999995"/>
    <n v="4"/>
    <n v="0.6"/>
    <n v="-84.2928"/>
    <n v="-84.2928"/>
    <n v="40.250666666666667"/>
    <n v="23.040788566752177"/>
    <x v="1"/>
    <x v="0"/>
    <m/>
  </r>
  <r>
    <s v="First Class"/>
    <d v="2026-05-09T00:00:00"/>
    <x v="2"/>
    <s v="United States"/>
    <x v="20"/>
    <x v="15"/>
    <n v="10035"/>
    <x v="3"/>
    <x v="1"/>
    <x v="8"/>
    <n v="41.28"/>
    <n v="6"/>
    <n v="0.2"/>
    <n v="13.932"/>
    <s v=""/>
    <n v="101.63733333333333"/>
    <n v="88.705141847709257"/>
    <x v="7"/>
    <x v="1"/>
    <m/>
  </r>
  <r>
    <s v="First Class"/>
    <d v="2026-04-10T00:00:00"/>
    <x v="2"/>
    <s v="United States"/>
    <x v="20"/>
    <x v="15"/>
    <n v="10035"/>
    <x v="3"/>
    <x v="1"/>
    <x v="10"/>
    <n v="13.36"/>
    <n v="2"/>
    <n v="0"/>
    <n v="6.4127999999999998"/>
    <s v=""/>
    <n v="91.665333333333322"/>
    <n v="98.765169677034066"/>
    <x v="9"/>
    <x v="1"/>
    <m/>
  </r>
  <r>
    <s v="Second Class"/>
    <d v="2026-09-03T00:00:00"/>
    <x v="1"/>
    <s v="United States"/>
    <x v="22"/>
    <x v="10"/>
    <n v="60653"/>
    <x v="2"/>
    <x v="1"/>
    <x v="4"/>
    <n v="250.27199999999999"/>
    <n v="9"/>
    <n v="0.2"/>
    <n v="15.641999999999999"/>
    <s v=""/>
    <n v="90.11866666666667"/>
    <n v="108.26866460389685"/>
    <x v="4"/>
    <x v="1"/>
    <m/>
  </r>
  <r>
    <s v="Second Class"/>
    <d v="2025-01-22T00:00:00"/>
    <x v="1"/>
    <s v="United States"/>
    <x v="22"/>
    <x v="10"/>
    <n v="60653"/>
    <x v="2"/>
    <x v="1"/>
    <x v="8"/>
    <n v="11.364000000000001"/>
    <n v="3"/>
    <n v="0.8"/>
    <n v="-17.045999999999999"/>
    <n v="-17.045999999999999"/>
    <n v="380.5506666666667"/>
    <n v="432.88979943732659"/>
    <x v="8"/>
    <x v="0"/>
    <m/>
  </r>
  <r>
    <s v="Second Class"/>
    <d v="2026-04-24T00:00:00"/>
    <x v="1"/>
    <s v="United States"/>
    <x v="22"/>
    <x v="10"/>
    <n v="60653"/>
    <x v="2"/>
    <x v="1"/>
    <x v="14"/>
    <n v="8.7200000000000006"/>
    <n v="5"/>
    <n v="0.2"/>
    <n v="-1.744"/>
    <n v="-1.744"/>
    <n v="388.26399999999995"/>
    <n v="476.40268990129044"/>
    <x v="9"/>
    <x v="1"/>
    <m/>
  </r>
  <r>
    <s v="Second Class"/>
    <d v="2026-08-12T00:00:00"/>
    <x v="0"/>
    <s v="United States"/>
    <x v="8"/>
    <x v="1"/>
    <n v="94110"/>
    <x v="1"/>
    <x v="0"/>
    <x v="1"/>
    <n v="1121.568"/>
    <n v="2"/>
    <n v="0.2"/>
    <n v="0"/>
    <s v=""/>
    <n v="388.96533333333332"/>
    <n v="521.93348678273662"/>
    <x v="1"/>
    <x v="1"/>
    <m/>
  </r>
  <r>
    <s v="First Class"/>
    <d v="2026-03-13T00:00:00"/>
    <x v="0"/>
    <s v="United States"/>
    <x v="108"/>
    <x v="2"/>
    <n v="32216"/>
    <x v="0"/>
    <x v="0"/>
    <x v="5"/>
    <n v="34.503999999999998"/>
    <n v="1"/>
    <n v="0.2"/>
    <n v="6.0381999999999998"/>
    <s v=""/>
    <n v="447.036"/>
    <n v="574.02188782632993"/>
    <x v="2"/>
    <x v="1"/>
    <m/>
  </r>
  <r>
    <s v="Standard Class"/>
    <d v="2025-08-07T00:00:00"/>
    <x v="0"/>
    <s v="United States"/>
    <x v="12"/>
    <x v="5"/>
    <n v="77070"/>
    <x v="2"/>
    <x v="1"/>
    <x v="13"/>
    <n v="10.824"/>
    <n v="3"/>
    <n v="0.2"/>
    <n v="2.5707"/>
    <s v=""/>
    <n v="442.02"/>
    <n v="589.32661561229099"/>
    <x v="1"/>
    <x v="0"/>
    <m/>
  </r>
  <r>
    <s v="Second Class"/>
    <d v="2026-04-03T00:00:00"/>
    <x v="1"/>
    <s v="United States"/>
    <x v="125"/>
    <x v="1"/>
    <n v="92804"/>
    <x v="1"/>
    <x v="1"/>
    <x v="4"/>
    <n v="1295.78"/>
    <n v="2"/>
    <n v="0"/>
    <n v="310.98719999999997"/>
    <s v=""/>
    <n v="445.31199999999995"/>
    <n v="599.78386723218887"/>
    <x v="9"/>
    <x v="1"/>
    <m/>
  </r>
  <r>
    <s v="Second Class"/>
    <d v="2025-08-18T00:00:00"/>
    <x v="0"/>
    <s v="United States"/>
    <x v="40"/>
    <x v="3"/>
    <n v="28403"/>
    <x v="0"/>
    <x v="1"/>
    <x v="6"/>
    <n v="19.456"/>
    <n v="4"/>
    <n v="0.2"/>
    <n v="3.4047999999999998"/>
    <s v=""/>
    <n v="458.61200000000002"/>
    <n v="613.21664504045111"/>
    <x v="1"/>
    <x v="0"/>
    <m/>
  </r>
  <r>
    <s v="Standard Class"/>
    <d v="2026-10-23T00:00:00"/>
    <x v="0"/>
    <s v="United States"/>
    <x v="1"/>
    <x v="1"/>
    <n v="90045"/>
    <x v="1"/>
    <x v="1"/>
    <x v="2"/>
    <n v="20.7"/>
    <n v="2"/>
    <n v="0"/>
    <n v="9.9359999999999999"/>
    <s v=""/>
    <n v="462.92666666666673"/>
    <n v="615.06011572829505"/>
    <x v="5"/>
    <x v="1"/>
    <m/>
  </r>
  <r>
    <s v="Standard Class"/>
    <d v="2026-04-17T00:00:00"/>
    <x v="0"/>
    <s v="United States"/>
    <x v="1"/>
    <x v="1"/>
    <n v="90045"/>
    <x v="1"/>
    <x v="0"/>
    <x v="3"/>
    <n v="1335.68"/>
    <n v="4"/>
    <n v="0.2"/>
    <n v="-217.048"/>
    <n v="-217.048"/>
    <n v="470.22666666666669"/>
    <n v="615.75591846649638"/>
    <x v="9"/>
    <x v="1"/>
    <m/>
  </r>
  <r>
    <s v="Standard Class"/>
    <d v="2025-06-26T00:00:00"/>
    <x v="0"/>
    <s v="United States"/>
    <x v="1"/>
    <x v="1"/>
    <n v="90045"/>
    <x v="1"/>
    <x v="1"/>
    <x v="10"/>
    <n v="32.4"/>
    <n v="5"/>
    <n v="0"/>
    <n v="15.552"/>
    <s v=""/>
    <n v="53.018666666666661"/>
    <n v="350.79960700092016"/>
    <x v="3"/>
    <x v="0"/>
    <m/>
  </r>
  <r>
    <s v="Second Class"/>
    <d v="2025-08-02T00:00:00"/>
    <x v="0"/>
    <s v="United States"/>
    <x v="8"/>
    <x v="1"/>
    <n v="94110"/>
    <x v="1"/>
    <x v="0"/>
    <x v="5"/>
    <n v="42.6"/>
    <n v="3"/>
    <n v="0"/>
    <n v="16.614000000000001"/>
    <s v=""/>
    <n v="46.552"/>
    <n v="248.29660946059985"/>
    <x v="1"/>
    <x v="0"/>
    <m/>
  </r>
  <r>
    <s v="Second Class"/>
    <d v="2025-08-30T00:00:00"/>
    <x v="0"/>
    <s v="United States"/>
    <x v="8"/>
    <x v="1"/>
    <n v="94110"/>
    <x v="1"/>
    <x v="1"/>
    <x v="8"/>
    <n v="84.055999999999997"/>
    <n v="7"/>
    <n v="0.2"/>
    <n v="27.318200000000001"/>
    <s v=""/>
    <n v="36.728000000000002"/>
    <n v="29.698556443282136"/>
    <x v="1"/>
    <x v="0"/>
    <m/>
  </r>
  <r>
    <s v="Second Class"/>
    <d v="2025-04-20T00:00:00"/>
    <x v="0"/>
    <s v="United States"/>
    <x v="67"/>
    <x v="2"/>
    <n v="33614"/>
    <x v="0"/>
    <x v="1"/>
    <x v="9"/>
    <n v="13"/>
    <n v="5"/>
    <n v="0.2"/>
    <n v="1.3"/>
    <s v=""/>
    <n v="10.029333333333334"/>
    <n v="23.941132743398693"/>
    <x v="9"/>
    <x v="0"/>
    <m/>
  </r>
  <r>
    <s v="Second Class"/>
    <d v="2025-01-20T00:00:00"/>
    <x v="0"/>
    <s v="United States"/>
    <x v="67"/>
    <x v="2"/>
    <n v="33614"/>
    <x v="0"/>
    <x v="0"/>
    <x v="5"/>
    <n v="13.128"/>
    <n v="3"/>
    <n v="0.2"/>
    <n v="3.7743000000000002"/>
    <s v=""/>
    <n v="6.5659999999999998"/>
    <n v="14.253031760659567"/>
    <x v="8"/>
    <x v="0"/>
    <m/>
  </r>
  <r>
    <s v="First Class"/>
    <d v="2025-05-22T00:00:00"/>
    <x v="0"/>
    <s v="United States"/>
    <x v="4"/>
    <x v="4"/>
    <n v="98105"/>
    <x v="1"/>
    <x v="1"/>
    <x v="13"/>
    <n v="3.96"/>
    <n v="2"/>
    <n v="0"/>
    <n v="0"/>
    <s v=""/>
    <n v="126.98199999999999"/>
    <n v="142.89422425826166"/>
    <x v="7"/>
    <x v="0"/>
    <m/>
  </r>
  <r>
    <s v="First Class"/>
    <d v="2025-06-27T00:00:00"/>
    <x v="0"/>
    <s v="United States"/>
    <x v="4"/>
    <x v="4"/>
    <n v="98105"/>
    <x v="1"/>
    <x v="1"/>
    <x v="2"/>
    <n v="2.61"/>
    <n v="1"/>
    <n v="0"/>
    <n v="1.2005999999999999"/>
    <s v=""/>
    <n v="156.27533333333335"/>
    <n v="147.61589046551163"/>
    <x v="3"/>
    <x v="0"/>
    <m/>
  </r>
  <r>
    <s v="First Class"/>
    <d v="2025-01-12T00:00:00"/>
    <x v="0"/>
    <s v="United States"/>
    <x v="1"/>
    <x v="1"/>
    <n v="90008"/>
    <x v="1"/>
    <x v="2"/>
    <x v="7"/>
    <n v="374.37599999999998"/>
    <n v="3"/>
    <n v="0.2"/>
    <n v="46.796999999999997"/>
    <s v=""/>
    <n v="182.43466666666666"/>
    <n v="158.77326628688914"/>
    <x v="8"/>
    <x v="0"/>
    <m/>
  </r>
  <r>
    <s v="Standard Class"/>
    <d v="2026-10-31T00:00:00"/>
    <x v="1"/>
    <s v="United States"/>
    <x v="4"/>
    <x v="4"/>
    <n v="98105"/>
    <x v="1"/>
    <x v="1"/>
    <x v="10"/>
    <n v="91.84"/>
    <n v="8"/>
    <n v="0"/>
    <n v="45.001600000000003"/>
    <s v=""/>
    <n v="64.12266666666666"/>
    <n v="73.981078046274021"/>
    <x v="5"/>
    <x v="1"/>
    <m/>
  </r>
  <r>
    <s v="Standard Class"/>
    <d v="2025-02-08T00:00:00"/>
    <x v="1"/>
    <s v="United States"/>
    <x v="4"/>
    <x v="4"/>
    <n v="98105"/>
    <x v="1"/>
    <x v="1"/>
    <x v="8"/>
    <n v="81.087999999999994"/>
    <n v="7"/>
    <n v="0.2"/>
    <n v="27.3672"/>
    <s v=""/>
    <n v="183.89333333333332"/>
    <n v="167.02782448176444"/>
    <x v="10"/>
    <x v="0"/>
    <m/>
  </r>
  <r>
    <s v="Standard Class"/>
    <d v="2026-09-15T00:00:00"/>
    <x v="1"/>
    <s v="United States"/>
    <x v="4"/>
    <x v="4"/>
    <n v="98105"/>
    <x v="1"/>
    <x v="1"/>
    <x v="10"/>
    <n v="19.440000000000001"/>
    <n v="3"/>
    <n v="0"/>
    <n v="9.3312000000000008"/>
    <s v=""/>
    <n v="181.01400000000001"/>
    <n v="168.532764079559"/>
    <x v="4"/>
    <x v="1"/>
    <m/>
  </r>
  <r>
    <s v="Standard Class"/>
    <d v="2025-04-26T00:00:00"/>
    <x v="1"/>
    <s v="United States"/>
    <x v="4"/>
    <x v="4"/>
    <n v="98105"/>
    <x v="1"/>
    <x v="0"/>
    <x v="1"/>
    <n v="451.15199999999999"/>
    <n v="3"/>
    <n v="0.2"/>
    <n v="0"/>
    <s v=""/>
    <n v="179.18733333333333"/>
    <n v="191.93176624770314"/>
    <x v="9"/>
    <x v="0"/>
    <m/>
  </r>
  <r>
    <s v="Standard Class"/>
    <d v="2025-02-08T00:00:00"/>
    <x v="0"/>
    <s v="United States"/>
    <x v="20"/>
    <x v="15"/>
    <n v="10024"/>
    <x v="3"/>
    <x v="1"/>
    <x v="2"/>
    <n v="72.45"/>
    <n v="7"/>
    <n v="0"/>
    <n v="34.776000000000003"/>
    <s v=""/>
    <n v="39.891333333333336"/>
    <n v="114.20761113509548"/>
    <x v="10"/>
    <x v="0"/>
    <m/>
  </r>
  <r>
    <s v="Standard Class"/>
    <d v="2026-09-27T00:00:00"/>
    <x v="0"/>
    <s v="United States"/>
    <x v="20"/>
    <x v="15"/>
    <n v="10024"/>
    <x v="3"/>
    <x v="1"/>
    <x v="13"/>
    <n v="13.96"/>
    <n v="4"/>
    <n v="0"/>
    <n v="6.4215999999999998"/>
    <s v=""/>
    <n v="20.691333333333336"/>
    <n v="95.530299561040948"/>
    <x v="4"/>
    <x v="1"/>
    <m/>
  </r>
  <r>
    <s v="Standard Class"/>
    <d v="2025-11-29T00:00:00"/>
    <x v="0"/>
    <s v="United States"/>
    <x v="20"/>
    <x v="15"/>
    <n v="10024"/>
    <x v="3"/>
    <x v="1"/>
    <x v="8"/>
    <n v="33.264000000000003"/>
    <n v="7"/>
    <n v="0.2"/>
    <n v="11.226599999999999"/>
    <s v=""/>
    <n v="18.978000000000002"/>
    <n v="7.7723374052302159"/>
    <x v="6"/>
    <x v="0"/>
    <m/>
  </r>
  <r>
    <s v="Standard Class"/>
    <d v="2026-11-15T00:00:00"/>
    <x v="0"/>
    <s v="United States"/>
    <x v="20"/>
    <x v="15"/>
    <n v="10024"/>
    <x v="3"/>
    <x v="2"/>
    <x v="7"/>
    <n v="14.85"/>
    <n v="3"/>
    <n v="0"/>
    <n v="4.0095000000000001"/>
    <s v=""/>
    <n v="61.463333333333331"/>
    <n v="57.703818524394869"/>
    <x v="6"/>
    <x v="1"/>
    <m/>
  </r>
  <r>
    <s v="Standard Class"/>
    <d v="2025-04-28T00:00:00"/>
    <x v="0"/>
    <s v="United States"/>
    <x v="126"/>
    <x v="4"/>
    <n v="98270"/>
    <x v="1"/>
    <x v="1"/>
    <x v="6"/>
    <n v="8.82"/>
    <n v="3"/>
    <n v="0"/>
    <n v="2.3814000000000002"/>
    <s v=""/>
    <n v="63.153333333333329"/>
    <n v="62.780548879646069"/>
    <x v="9"/>
    <x v="0"/>
    <m/>
  </r>
  <r>
    <s v="Second Class"/>
    <d v="2025-05-25T00:00:00"/>
    <x v="0"/>
    <s v="United States"/>
    <x v="85"/>
    <x v="1"/>
    <n v="90805"/>
    <x v="1"/>
    <x v="1"/>
    <x v="10"/>
    <n v="160.72"/>
    <n v="14"/>
    <n v="0"/>
    <n v="78.752799999999993"/>
    <s v=""/>
    <n v="62.646666666666668"/>
    <n v="70.200333569957721"/>
    <x v="7"/>
    <x v="0"/>
    <m/>
  </r>
  <r>
    <s v="Second Class"/>
    <d v="2026-04-04T00:00:00"/>
    <x v="0"/>
    <s v="United States"/>
    <x v="85"/>
    <x v="1"/>
    <n v="90805"/>
    <x v="1"/>
    <x v="1"/>
    <x v="10"/>
    <n v="19.920000000000002"/>
    <n v="4"/>
    <n v="0"/>
    <n v="9.7607999999999997"/>
    <s v=""/>
    <n v="32.31066666666667"/>
    <n v="45.939214756506715"/>
    <x v="9"/>
    <x v="1"/>
    <m/>
  </r>
  <r>
    <s v="Second Class"/>
    <d v="2026-07-03T00:00:00"/>
    <x v="0"/>
    <s v="United States"/>
    <x v="85"/>
    <x v="1"/>
    <n v="90805"/>
    <x v="1"/>
    <x v="1"/>
    <x v="14"/>
    <n v="7.3"/>
    <n v="2"/>
    <n v="0"/>
    <n v="2.19"/>
    <s v=""/>
    <n v="28.601333333333333"/>
    <n v="40.22653739897472"/>
    <x v="11"/>
    <x v="1"/>
    <m/>
  </r>
  <r>
    <s v="Standard Class"/>
    <d v="2025-06-27T00:00:00"/>
    <x v="0"/>
    <s v="United States"/>
    <x v="22"/>
    <x v="10"/>
    <n v="60610"/>
    <x v="2"/>
    <x v="1"/>
    <x v="4"/>
    <n v="69.712000000000003"/>
    <n v="2"/>
    <n v="0.2"/>
    <n v="8.7140000000000004"/>
    <s v=""/>
    <n v="43.341333333333331"/>
    <n v="24.887480190292916"/>
    <x v="3"/>
    <x v="0"/>
    <m/>
  </r>
  <r>
    <s v="Standard Class"/>
    <d v="2025-09-10T00:00:00"/>
    <x v="0"/>
    <s v="United States"/>
    <x v="22"/>
    <x v="10"/>
    <n v="60610"/>
    <x v="2"/>
    <x v="0"/>
    <x v="5"/>
    <n v="8.7919999999999998"/>
    <n v="1"/>
    <n v="0.6"/>
    <n v="-5.7148000000000003"/>
    <n v="-5.7148000000000003"/>
    <n v="176.89599999999999"/>
    <n v="169.89193690456645"/>
    <x v="4"/>
    <x v="0"/>
    <m/>
  </r>
  <r>
    <s v="Standard Class"/>
    <d v="2026-12-31T00:00:00"/>
    <x v="0"/>
    <s v="United States"/>
    <x v="1"/>
    <x v="1"/>
    <n v="90004"/>
    <x v="1"/>
    <x v="1"/>
    <x v="14"/>
    <n v="51.52"/>
    <n v="4"/>
    <n v="0"/>
    <n v="1.5456000000000001"/>
    <s v=""/>
    <n v="209.16"/>
    <n v="179.74555049146969"/>
    <x v="0"/>
    <x v="1"/>
    <m/>
  </r>
  <r>
    <s v="Standard Class"/>
    <d v="2026-04-25T00:00:00"/>
    <x v="0"/>
    <s v="United States"/>
    <x v="60"/>
    <x v="22"/>
    <n v="80219"/>
    <x v="1"/>
    <x v="2"/>
    <x v="7"/>
    <n v="470.37599999999998"/>
    <n v="3"/>
    <n v="0.2"/>
    <n v="52.917299999999997"/>
    <s v=""/>
    <n v="202.37066666666669"/>
    <n v="205.08074019038708"/>
    <x v="9"/>
    <x v="1"/>
    <m/>
  </r>
  <r>
    <s v="Standard Class"/>
    <d v="2026-09-16T00:00:00"/>
    <x v="0"/>
    <s v="United States"/>
    <x v="60"/>
    <x v="22"/>
    <n v="80219"/>
    <x v="1"/>
    <x v="2"/>
    <x v="7"/>
    <n v="105.584"/>
    <n v="2"/>
    <n v="0.2"/>
    <n v="9.2385999999999999"/>
    <s v=""/>
    <n v="47.839666666666659"/>
    <n v="117.93991333003555"/>
    <x v="4"/>
    <x v="1"/>
    <m/>
  </r>
  <r>
    <s v="Standard Class"/>
    <d v="2026-10-14T00:00:00"/>
    <x v="0"/>
    <s v="United States"/>
    <x v="60"/>
    <x v="22"/>
    <n v="80219"/>
    <x v="1"/>
    <x v="1"/>
    <x v="9"/>
    <n v="31.152000000000001"/>
    <n v="3"/>
    <n v="0.2"/>
    <n v="3.5045999999999999"/>
    <s v=""/>
    <n v="148.101"/>
    <n v="180.46543988798234"/>
    <x v="5"/>
    <x v="1"/>
    <m/>
  </r>
  <r>
    <s v="Standard Class"/>
    <d v="2026-11-21T00:00:00"/>
    <x v="0"/>
    <s v="United States"/>
    <x v="60"/>
    <x v="22"/>
    <n v="80219"/>
    <x v="1"/>
    <x v="1"/>
    <x v="8"/>
    <n v="6.7830000000000004"/>
    <n v="7"/>
    <n v="0.7"/>
    <n v="-4.7481"/>
    <n v="-4.7481"/>
    <n v="161.37700000000001"/>
    <n v="159.74887665309552"/>
    <x v="6"/>
    <x v="1"/>
    <m/>
  </r>
  <r>
    <s v="Standard Class"/>
    <d v="2026-08-30T00:00:00"/>
    <x v="0"/>
    <s v="United States"/>
    <x v="60"/>
    <x v="22"/>
    <n v="80219"/>
    <x v="1"/>
    <x v="2"/>
    <x v="7"/>
    <n v="406.36799999999999"/>
    <n v="4"/>
    <n v="0.2"/>
    <n v="30.477599999999999"/>
    <s v=""/>
    <n v="257.42599999999999"/>
    <n v="159.45742473985544"/>
    <x v="1"/>
    <x v="1"/>
    <m/>
  </r>
  <r>
    <s v="Standard Class"/>
    <d v="2025-07-16T00:00:00"/>
    <x v="0"/>
    <s v="United States"/>
    <x v="102"/>
    <x v="0"/>
    <n v="40475"/>
    <x v="0"/>
    <x v="0"/>
    <x v="1"/>
    <n v="70.98"/>
    <n v="1"/>
    <n v="0"/>
    <n v="4.9686000000000003"/>
    <s v=""/>
    <n v="150.23133333333334"/>
    <n v="67.974311484669087"/>
    <x v="11"/>
    <x v="0"/>
    <m/>
  </r>
  <r>
    <s v="Standard Class"/>
    <d v="2025-11-21T00:00:00"/>
    <x v="0"/>
    <s v="United States"/>
    <x v="102"/>
    <x v="0"/>
    <n v="40475"/>
    <x v="0"/>
    <x v="1"/>
    <x v="2"/>
    <n v="294.93"/>
    <n v="3"/>
    <n v="0"/>
    <n v="144.51570000000001"/>
    <s v=""/>
    <n v="133.48333333333332"/>
    <n v="78.319568925912378"/>
    <x v="6"/>
    <x v="0"/>
    <m/>
  </r>
  <r>
    <s v="Standard Class"/>
    <d v="2026-09-09T00:00:00"/>
    <x v="0"/>
    <s v="United States"/>
    <x v="127"/>
    <x v="21"/>
    <n v="97301"/>
    <x v="1"/>
    <x v="2"/>
    <x v="7"/>
    <n v="84.784000000000006"/>
    <n v="2"/>
    <n v="0.2"/>
    <n v="-20.136199999999999"/>
    <n v="-20.136199999999999"/>
    <n v="40.780333333333338"/>
    <n v="76.527477130766556"/>
    <x v="4"/>
    <x v="1"/>
    <m/>
  </r>
  <r>
    <s v="Standard Class"/>
    <d v="2026-07-26T00:00:00"/>
    <x v="0"/>
    <s v="United States"/>
    <x v="127"/>
    <x v="21"/>
    <n v="97301"/>
    <x v="1"/>
    <x v="1"/>
    <x v="10"/>
    <n v="20.736000000000001"/>
    <n v="4"/>
    <n v="0.2"/>
    <n v="7.2576000000000001"/>
    <s v=""/>
    <n v="15.975000000000001"/>
    <n v="66.62694469095706"/>
    <x v="11"/>
    <x v="1"/>
    <m/>
  </r>
  <r>
    <s v="Standard Class"/>
    <d v="2026-03-20T00:00:00"/>
    <x v="0"/>
    <s v="United States"/>
    <x v="127"/>
    <x v="21"/>
    <n v="97301"/>
    <x v="1"/>
    <x v="1"/>
    <x v="8"/>
    <n v="16.821000000000002"/>
    <n v="3"/>
    <n v="0.7"/>
    <n v="-12.896100000000001"/>
    <n v="-12.896100000000001"/>
    <n v="12.177666666666667"/>
    <n v="14.300556743888864"/>
    <x v="2"/>
    <x v="1"/>
    <m/>
  </r>
  <r>
    <s v="Standard Class"/>
    <d v="2025-07-06T00:00:00"/>
    <x v="0"/>
    <s v="United States"/>
    <x v="127"/>
    <x v="21"/>
    <n v="97301"/>
    <x v="1"/>
    <x v="1"/>
    <x v="10"/>
    <n v="10.368"/>
    <n v="2"/>
    <n v="0.2"/>
    <n v="3.6288"/>
    <s v=""/>
    <n v="16.970666666666666"/>
    <n v="8.9803868307344992"/>
    <x v="11"/>
    <x v="0"/>
    <m/>
  </r>
  <r>
    <s v="Standard Class"/>
    <d v="2026-04-05T00:00:00"/>
    <x v="0"/>
    <s v="United States"/>
    <x v="128"/>
    <x v="5"/>
    <n v="78041"/>
    <x v="2"/>
    <x v="1"/>
    <x v="6"/>
    <n v="9.3439999999999994"/>
    <n v="2"/>
    <n v="0.2"/>
    <n v="1.1679999999999999"/>
    <s v=""/>
    <n v="38.887999999999998"/>
    <n v="23.070366402876289"/>
    <x v="9"/>
    <x v="1"/>
    <m/>
  </r>
  <r>
    <s v="Standard Class"/>
    <d v="2025-02-04T00:00:00"/>
    <x v="0"/>
    <s v="United States"/>
    <x v="128"/>
    <x v="5"/>
    <n v="78041"/>
    <x v="2"/>
    <x v="2"/>
    <x v="11"/>
    <n v="31.2"/>
    <n v="3"/>
    <n v="0.2"/>
    <n v="9.75"/>
    <s v=""/>
    <n v="435.76533333333333"/>
    <n v="441.81694504935052"/>
    <x v="10"/>
    <x v="0"/>
    <m/>
  </r>
  <r>
    <s v="Standard Class"/>
    <d v="2025-07-30T00:00:00"/>
    <x v="0"/>
    <s v="United States"/>
    <x v="70"/>
    <x v="1"/>
    <n v="92024"/>
    <x v="1"/>
    <x v="1"/>
    <x v="9"/>
    <n v="76.12"/>
    <n v="2"/>
    <n v="0"/>
    <n v="22.0748"/>
    <s v=""/>
    <n v="574.01866666666672"/>
    <n v="447.88509946918151"/>
    <x v="11"/>
    <x v="0"/>
    <m/>
  </r>
  <r>
    <s v="Standard Class"/>
    <d v="2025-01-19T00:00:00"/>
    <x v="0"/>
    <s v="United States"/>
    <x v="70"/>
    <x v="1"/>
    <n v="92024"/>
    <x v="1"/>
    <x v="2"/>
    <x v="16"/>
    <n v="1199.9760000000001"/>
    <n v="3"/>
    <n v="0.2"/>
    <n v="434.99130000000002"/>
    <s v=""/>
    <n v="657.89866666666671"/>
    <n v="486.28129869586127"/>
    <x v="8"/>
    <x v="0"/>
    <m/>
  </r>
  <r>
    <s v="Standard Class"/>
    <d v="2025-07-20T00:00:00"/>
    <x v="0"/>
    <s v="United States"/>
    <x v="70"/>
    <x v="1"/>
    <n v="92024"/>
    <x v="1"/>
    <x v="2"/>
    <x v="7"/>
    <n v="445.96"/>
    <n v="5"/>
    <n v="0.2"/>
    <n v="55.744999999999997"/>
    <s v=""/>
    <n v="261.78399999999999"/>
    <n v="250.31086302228871"/>
    <x v="11"/>
    <x v="0"/>
    <m/>
  </r>
  <r>
    <s v="Standard Class"/>
    <d v="2025-01-08T00:00:00"/>
    <x v="0"/>
    <s v="United States"/>
    <x v="70"/>
    <x v="1"/>
    <n v="92024"/>
    <x v="1"/>
    <x v="0"/>
    <x v="5"/>
    <n v="327.76"/>
    <n v="8"/>
    <n v="0"/>
    <n v="91.772800000000004"/>
    <s v=""/>
    <n v="161.12466666666668"/>
    <n v="239.34733015215141"/>
    <x v="8"/>
    <x v="0"/>
    <m/>
  </r>
  <r>
    <s v="First Class"/>
    <d v="2026-09-23T00:00:00"/>
    <x v="0"/>
    <s v="United States"/>
    <x v="10"/>
    <x v="9"/>
    <n v="19134"/>
    <x v="3"/>
    <x v="1"/>
    <x v="14"/>
    <n v="11.632"/>
    <n v="2"/>
    <n v="0.2"/>
    <n v="1.0178"/>
    <s v=""/>
    <n v="216.66333333333333"/>
    <n v="216.02023003379068"/>
    <x v="4"/>
    <x v="1"/>
    <m/>
  </r>
  <r>
    <s v="Standard Class"/>
    <d v="2025-12-20T00:00:00"/>
    <x v="0"/>
    <s v="United States"/>
    <x v="10"/>
    <x v="9"/>
    <n v="19120"/>
    <x v="3"/>
    <x v="2"/>
    <x v="7"/>
    <n v="143.982"/>
    <n v="3"/>
    <n v="0.4"/>
    <n v="-28.796399999999998"/>
    <n v="-28.796399999999998"/>
    <n v="214.73266666666666"/>
    <n v="200.87669720060171"/>
    <x v="0"/>
    <x v="0"/>
    <m/>
  </r>
  <r>
    <s v="Standard Class"/>
    <d v="2025-11-06T00:00:00"/>
    <x v="0"/>
    <s v="United States"/>
    <x v="10"/>
    <x v="9"/>
    <n v="19120"/>
    <x v="3"/>
    <x v="2"/>
    <x v="7"/>
    <n v="494.37599999999998"/>
    <n v="4"/>
    <n v="0.4"/>
    <n v="-115.3544"/>
    <n v="-115.3544"/>
    <n v="214.33066666666664"/>
    <n v="204.84184284141429"/>
    <x v="6"/>
    <x v="0"/>
    <m/>
  </r>
  <r>
    <s v="Standard Class"/>
    <d v="2025-08-08T00:00:00"/>
    <x v="0"/>
    <s v="United States"/>
    <x v="10"/>
    <x v="9"/>
    <n v="19120"/>
    <x v="3"/>
    <x v="1"/>
    <x v="14"/>
    <n v="5.84"/>
    <n v="2"/>
    <n v="0.2"/>
    <n v="0.73"/>
    <s v=""/>
    <n v="64.770666666666671"/>
    <n v="127.95840394093351"/>
    <x v="1"/>
    <x v="0"/>
    <m/>
  </r>
  <r>
    <s v="Standard Class"/>
    <d v="2025-06-21T00:00:00"/>
    <x v="0"/>
    <s v="United States"/>
    <x v="67"/>
    <x v="2"/>
    <n v="33614"/>
    <x v="0"/>
    <x v="1"/>
    <x v="4"/>
    <n v="142.77600000000001"/>
    <n v="1"/>
    <n v="0.2"/>
    <n v="17.847000000000001"/>
    <s v=""/>
    <n v="65.23"/>
    <n v="54.311770897974519"/>
    <x v="3"/>
    <x v="0"/>
    <m/>
  </r>
  <r>
    <s v="Standard Class"/>
    <d v="2026-12-04T00:00:00"/>
    <x v="0"/>
    <s v="United States"/>
    <x v="67"/>
    <x v="2"/>
    <n v="33614"/>
    <x v="0"/>
    <x v="0"/>
    <x v="5"/>
    <n v="45.695999999999998"/>
    <n v="3"/>
    <n v="0.2"/>
    <n v="5.1407999999999996"/>
    <s v=""/>
    <n v="32.033999999999999"/>
    <n v="35.840604386851723"/>
    <x v="0"/>
    <x v="1"/>
    <m/>
  </r>
  <r>
    <s v="Standard Class"/>
    <d v="2025-04-24T00:00:00"/>
    <x v="0"/>
    <s v="United States"/>
    <x v="67"/>
    <x v="2"/>
    <n v="33614"/>
    <x v="0"/>
    <x v="1"/>
    <x v="8"/>
    <n v="7.218"/>
    <n v="3"/>
    <n v="0.7"/>
    <n v="-5.5338000000000003"/>
    <n v="-5.5338000000000003"/>
    <n v="60.77"/>
    <n v="53.384922390752486"/>
    <x v="9"/>
    <x v="0"/>
    <m/>
  </r>
  <r>
    <s v="Standard Class"/>
    <d v="2025-09-22T00:00:00"/>
    <x v="0"/>
    <s v="United States"/>
    <x v="67"/>
    <x v="2"/>
    <n v="33614"/>
    <x v="0"/>
    <x v="1"/>
    <x v="8"/>
    <n v="43.188000000000002"/>
    <n v="4"/>
    <n v="0.7"/>
    <n v="-31.671199999999999"/>
    <n v="-31.671199999999999"/>
    <n v="59.457999999999998"/>
    <n v="52.726339553079789"/>
    <x v="4"/>
    <x v="0"/>
    <m/>
  </r>
  <r>
    <s v="Standard Class"/>
    <d v="2026-04-15T00:00:00"/>
    <x v="0"/>
    <s v="United States"/>
    <x v="67"/>
    <x v="2"/>
    <n v="33614"/>
    <x v="0"/>
    <x v="1"/>
    <x v="10"/>
    <n v="131.904"/>
    <n v="3"/>
    <n v="0.2"/>
    <n v="47.815199999999997"/>
    <s v=""/>
    <n v="52.118000000000002"/>
    <n v="55.298256247371846"/>
    <x v="9"/>
    <x v="1"/>
    <m/>
  </r>
  <r>
    <s v="Standard Class"/>
    <d v="2026-06-03T00:00:00"/>
    <x v="0"/>
    <s v="United States"/>
    <x v="10"/>
    <x v="9"/>
    <n v="19134"/>
    <x v="3"/>
    <x v="1"/>
    <x v="8"/>
    <n v="3.282"/>
    <n v="2"/>
    <n v="0.7"/>
    <n v="-2.6255999999999999"/>
    <n v="-2.6255999999999999"/>
    <n v="26.546000000000003"/>
    <n v="40.554529710008964"/>
    <x v="3"/>
    <x v="1"/>
    <m/>
  </r>
  <r>
    <s v="Standard Class"/>
    <d v="2026-02-26T00:00:00"/>
    <x v="0"/>
    <s v="United States"/>
    <x v="10"/>
    <x v="9"/>
    <n v="19134"/>
    <x v="3"/>
    <x v="1"/>
    <x v="6"/>
    <n v="21.167999999999999"/>
    <n v="9"/>
    <n v="0.2"/>
    <n v="2.3814000000000002"/>
    <s v=""/>
    <n v="148.64400000000001"/>
    <n v="129.85789064460684"/>
    <x v="10"/>
    <x v="1"/>
    <m/>
  </r>
  <r>
    <s v="Standard Class"/>
    <d v="2025-05-02T00:00:00"/>
    <x v="0"/>
    <s v="United States"/>
    <x v="10"/>
    <x v="9"/>
    <n v="19134"/>
    <x v="3"/>
    <x v="2"/>
    <x v="7"/>
    <n v="55.188000000000002"/>
    <n v="2"/>
    <n v="0.4"/>
    <n v="-10.117800000000001"/>
    <n v="-10.117800000000001"/>
    <n v="146.82533333333333"/>
    <n v="149.24478658206434"/>
    <x v="7"/>
    <x v="0"/>
    <m/>
  </r>
  <r>
    <s v="First Class"/>
    <d v="2025-05-28T00:00:00"/>
    <x v="1"/>
    <s v="United States"/>
    <x v="61"/>
    <x v="5"/>
    <n v="75217"/>
    <x v="2"/>
    <x v="2"/>
    <x v="7"/>
    <n v="369.57600000000002"/>
    <n v="3"/>
    <n v="0.2"/>
    <n v="41.577300000000001"/>
    <s v=""/>
    <n v="131.24533333333332"/>
    <n v="164.39874277251997"/>
    <x v="7"/>
    <x v="0"/>
    <m/>
  </r>
  <r>
    <s v="First Class"/>
    <d v="2026-10-19T00:00:00"/>
    <x v="1"/>
    <s v="United States"/>
    <x v="61"/>
    <x v="5"/>
    <n v="75217"/>
    <x v="2"/>
    <x v="1"/>
    <x v="2"/>
    <n v="15.712"/>
    <n v="4"/>
    <n v="0.2"/>
    <n v="5.6955999999999998"/>
    <s v=""/>
    <n v="251.03533333333334"/>
    <n v="294.77024757446452"/>
    <x v="5"/>
    <x v="1"/>
    <m/>
  </r>
  <r>
    <s v="Second Class"/>
    <d v="2025-05-19T00:00:00"/>
    <x v="1"/>
    <s v="United States"/>
    <x v="10"/>
    <x v="9"/>
    <n v="19143"/>
    <x v="3"/>
    <x v="1"/>
    <x v="10"/>
    <n v="8.4480000000000004"/>
    <n v="2"/>
    <n v="0.2"/>
    <n v="2.64"/>
    <s v=""/>
    <n v="285.77800000000002"/>
    <n v="300.54396940190276"/>
    <x v="7"/>
    <x v="0"/>
    <m/>
  </r>
  <r>
    <s v="Second Class"/>
    <d v="2026-08-29T00:00:00"/>
    <x v="1"/>
    <s v="United States"/>
    <x v="10"/>
    <x v="9"/>
    <n v="19143"/>
    <x v="3"/>
    <x v="2"/>
    <x v="7"/>
    <n v="728.94600000000003"/>
    <n v="9"/>
    <n v="0.4"/>
    <n v="-157.9383"/>
    <n v="-157.9383"/>
    <n v="284.178"/>
    <n v="333.96503233012174"/>
    <x v="1"/>
    <x v="1"/>
    <m/>
  </r>
  <r>
    <s v="Second Class"/>
    <d v="2025-06-13T00:00:00"/>
    <x v="0"/>
    <s v="United States"/>
    <x v="129"/>
    <x v="24"/>
    <n v="43123"/>
    <x v="3"/>
    <x v="2"/>
    <x v="7"/>
    <n v="119.94"/>
    <n v="10"/>
    <n v="0.4"/>
    <n v="15.992000000000001"/>
    <s v=""/>
    <n v="54.68933333333333"/>
    <n v="188.32704558628657"/>
    <x v="3"/>
    <x v="0"/>
    <m/>
  </r>
  <r>
    <s v="Second Class"/>
    <d v="2025-04-05T00:00:00"/>
    <x v="0"/>
    <s v="United States"/>
    <x v="129"/>
    <x v="24"/>
    <n v="43123"/>
    <x v="3"/>
    <x v="1"/>
    <x v="8"/>
    <n v="3.6480000000000001"/>
    <n v="2"/>
    <n v="0.7"/>
    <n v="-2.7968000000000002"/>
    <n v="-2.7968000000000002"/>
    <n v="18.022666666666666"/>
    <n v="162.23883172062747"/>
    <x v="9"/>
    <x v="0"/>
    <m/>
  </r>
  <r>
    <s v="Second Class"/>
    <d v="2025-03-09T00:00:00"/>
    <x v="1"/>
    <s v="United States"/>
    <x v="20"/>
    <x v="15"/>
    <n v="10011"/>
    <x v="3"/>
    <x v="0"/>
    <x v="5"/>
    <n v="40.479999999999997"/>
    <n v="2"/>
    <n v="0"/>
    <n v="15.7872"/>
    <s v=""/>
    <n v="52.614666666666665"/>
    <n v="33.021698294034216"/>
    <x v="2"/>
    <x v="0"/>
    <m/>
  </r>
  <r>
    <s v="Second Class"/>
    <d v="2026-07-05T00:00:00"/>
    <x v="1"/>
    <s v="United States"/>
    <x v="20"/>
    <x v="15"/>
    <n v="10011"/>
    <x v="3"/>
    <x v="0"/>
    <x v="5"/>
    <n v="9.94"/>
    <n v="2"/>
    <n v="0"/>
    <n v="3.0813999999999999"/>
    <s v=""/>
    <n v="51.758000000000003"/>
    <n v="32.970489961423027"/>
    <x v="11"/>
    <x v="1"/>
    <m/>
  </r>
  <r>
    <s v="Second Class"/>
    <d v="2026-01-09T00:00:00"/>
    <x v="1"/>
    <s v="United States"/>
    <x v="20"/>
    <x v="15"/>
    <n v="10011"/>
    <x v="3"/>
    <x v="1"/>
    <x v="8"/>
    <n v="107.42400000000001"/>
    <n v="9"/>
    <n v="0.2"/>
    <n v="33.57"/>
    <s v=""/>
    <n v="77.784666666666666"/>
    <n v="33.169223550800268"/>
    <x v="8"/>
    <x v="1"/>
    <m/>
  </r>
  <r>
    <s v="Second Class"/>
    <d v="2025-01-20T00:00:00"/>
    <x v="1"/>
    <s v="United States"/>
    <x v="20"/>
    <x v="15"/>
    <n v="10011"/>
    <x v="3"/>
    <x v="2"/>
    <x v="7"/>
    <n v="37.909999999999997"/>
    <n v="1"/>
    <n v="0"/>
    <n v="10.9939"/>
    <s v=""/>
    <n v="44.873333333333335"/>
    <n v="23.135562550292974"/>
    <x v="8"/>
    <x v="0"/>
    <m/>
  </r>
  <r>
    <s v="Second Class"/>
    <d v="2025-12-16T00:00:00"/>
    <x v="1"/>
    <s v="United States"/>
    <x v="20"/>
    <x v="15"/>
    <n v="10011"/>
    <x v="3"/>
    <x v="0"/>
    <x v="5"/>
    <n v="88.02"/>
    <n v="3"/>
    <n v="0"/>
    <n v="27.286200000000001"/>
    <s v=""/>
    <n v="132.88999999999999"/>
    <n v="99.997767574340628"/>
    <x v="0"/>
    <x v="0"/>
    <m/>
  </r>
  <r>
    <s v="Standard Class"/>
    <d v="2025-06-07T00:00:00"/>
    <x v="0"/>
    <s v="United States"/>
    <x v="22"/>
    <x v="10"/>
    <n v="60610"/>
    <x v="2"/>
    <x v="1"/>
    <x v="8"/>
    <n v="8.69"/>
    <n v="5"/>
    <n v="0.8"/>
    <n v="-14.773"/>
    <n v="-14.773"/>
    <n v="288.62"/>
    <n v="183.45219778015846"/>
    <x v="3"/>
    <x v="0"/>
    <m/>
  </r>
  <r>
    <s v="Standard Class"/>
    <d v="2025-09-19T00:00:00"/>
    <x v="1"/>
    <s v="United States"/>
    <x v="130"/>
    <x v="12"/>
    <n v="48126"/>
    <x v="2"/>
    <x v="0"/>
    <x v="1"/>
    <n v="301.95999999999998"/>
    <n v="2"/>
    <n v="0"/>
    <n v="87.568399999999997"/>
    <s v=""/>
    <n v="460.2166666666667"/>
    <n v="185.88270705334986"/>
    <x v="4"/>
    <x v="0"/>
    <m/>
  </r>
  <r>
    <s v="Standard Class"/>
    <d v="2025-01-09T00:00:00"/>
    <x v="1"/>
    <s v="United States"/>
    <x v="130"/>
    <x v="12"/>
    <n v="48126"/>
    <x v="2"/>
    <x v="1"/>
    <x v="9"/>
    <n v="555.21"/>
    <n v="5"/>
    <n v="0.1"/>
    <n v="178.90100000000001"/>
    <s v=""/>
    <n v="413.50333333333333"/>
    <n v="214.79988960442714"/>
    <x v="8"/>
    <x v="0"/>
    <m/>
  </r>
  <r>
    <s v="Standard Class"/>
    <d v="2025-08-14T00:00:00"/>
    <x v="1"/>
    <s v="United States"/>
    <x v="130"/>
    <x v="12"/>
    <n v="48126"/>
    <x v="2"/>
    <x v="1"/>
    <x v="4"/>
    <n v="523.48"/>
    <n v="4"/>
    <n v="0"/>
    <n v="130.87"/>
    <s v=""/>
    <n v="240.28666666666663"/>
    <n v="190.84003569016178"/>
    <x v="1"/>
    <x v="0"/>
    <m/>
  </r>
  <r>
    <s v="Standard Class"/>
    <d v="2026-05-21T00:00:00"/>
    <x v="1"/>
    <s v="United States"/>
    <x v="130"/>
    <x v="12"/>
    <n v="48126"/>
    <x v="2"/>
    <x v="1"/>
    <x v="6"/>
    <n v="161.82"/>
    <n v="9"/>
    <n v="0"/>
    <n v="46.927799999999998"/>
    <s v=""/>
    <n v="98.179999999999993"/>
    <n v="187.31306123014329"/>
    <x v="7"/>
    <x v="1"/>
    <m/>
  </r>
  <r>
    <s v="Standard Class"/>
    <d v="2025-01-23T00:00:00"/>
    <x v="2"/>
    <s v="United States"/>
    <x v="20"/>
    <x v="15"/>
    <n v="10009"/>
    <x v="3"/>
    <x v="0"/>
    <x v="5"/>
    <n v="35.56"/>
    <n v="7"/>
    <n v="0"/>
    <n v="12.090400000000001"/>
    <s v=""/>
    <n v="49.32"/>
    <n v="119.82695139859595"/>
    <x v="8"/>
    <x v="0"/>
    <m/>
  </r>
  <r>
    <s v="Standard Class"/>
    <d v="2025-12-08T00:00:00"/>
    <x v="0"/>
    <s v="United States"/>
    <x v="4"/>
    <x v="4"/>
    <n v="98115"/>
    <x v="1"/>
    <x v="1"/>
    <x v="9"/>
    <n v="97.16"/>
    <n v="2"/>
    <n v="0"/>
    <n v="28.176400000000001"/>
    <s v=""/>
    <n v="41.876666666666665"/>
    <n v="25.710687214406327"/>
    <x v="0"/>
    <x v="0"/>
    <m/>
  </r>
  <r>
    <s v="Standard Class"/>
    <d v="2026-04-07T00:00:00"/>
    <x v="0"/>
    <s v="United States"/>
    <x v="8"/>
    <x v="1"/>
    <n v="94122"/>
    <x v="1"/>
    <x v="1"/>
    <x v="8"/>
    <n v="15.24"/>
    <n v="5"/>
    <n v="0.2"/>
    <n v="5.1435000000000004"/>
    <s v=""/>
    <n v="90.617999999999995"/>
    <n v="91.868617541775578"/>
    <x v="9"/>
    <x v="1"/>
    <m/>
  </r>
  <r>
    <s v="Standard Class"/>
    <d v="2025-06-15T00:00:00"/>
    <x v="0"/>
    <s v="United States"/>
    <x v="8"/>
    <x v="1"/>
    <n v="94122"/>
    <x v="1"/>
    <x v="1"/>
    <x v="10"/>
    <n v="13.23"/>
    <n v="3"/>
    <n v="0"/>
    <n v="6.0857999999999999"/>
    <s v=""/>
    <n v="125.47133333333333"/>
    <n v="89.79652236935253"/>
    <x v="3"/>
    <x v="0"/>
    <m/>
  </r>
  <r>
    <s v="Second Class"/>
    <d v="2025-08-19T00:00:00"/>
    <x v="0"/>
    <s v="United States"/>
    <x v="34"/>
    <x v="22"/>
    <n v="80013"/>
    <x v="1"/>
    <x v="1"/>
    <x v="4"/>
    <n v="243.38399999999999"/>
    <n v="3"/>
    <n v="0.2"/>
    <n v="-51.719099999999997"/>
    <n v="-51.719099999999997"/>
    <n v="221.31733333333332"/>
    <n v="99.468626899063921"/>
    <x v="1"/>
    <x v="0"/>
    <m/>
  </r>
  <r>
    <s v="Second Class"/>
    <d v="2026-11-16T00:00:00"/>
    <x v="0"/>
    <s v="United States"/>
    <x v="34"/>
    <x v="22"/>
    <n v="80013"/>
    <x v="1"/>
    <x v="2"/>
    <x v="11"/>
    <n v="119.8"/>
    <n v="5"/>
    <n v="0.2"/>
    <n v="29.95"/>
    <s v=""/>
    <n v="146.14933333333332"/>
    <n v="87.173379593645308"/>
    <x v="6"/>
    <x v="1"/>
    <m/>
  </r>
  <r>
    <s v="Second Class"/>
    <d v="2025-12-05T00:00:00"/>
    <x v="0"/>
    <s v="United States"/>
    <x v="34"/>
    <x v="22"/>
    <n v="80013"/>
    <x v="1"/>
    <x v="2"/>
    <x v="7"/>
    <n v="300.76799999999997"/>
    <n v="4"/>
    <n v="0.2"/>
    <n v="30.076799999999999"/>
    <s v=""/>
    <n v="184.864"/>
    <n v="91.968466892291488"/>
    <x v="0"/>
    <x v="0"/>
    <m/>
  </r>
  <r>
    <s v="Second Class"/>
    <d v="2025-02-01T00:00:00"/>
    <x v="0"/>
    <s v="United States"/>
    <x v="100"/>
    <x v="2"/>
    <n v="33180"/>
    <x v="0"/>
    <x v="2"/>
    <x v="11"/>
    <n v="17.88"/>
    <n v="3"/>
    <n v="0.2"/>
    <n v="2.4584999999999999"/>
    <s v=""/>
    <n v="215.58799999999999"/>
    <n v="129.76378562318249"/>
    <x v="10"/>
    <x v="0"/>
    <m/>
  </r>
  <r>
    <s v="Second Class"/>
    <d v="2025-02-02T00:00:00"/>
    <x v="0"/>
    <s v="United States"/>
    <x v="100"/>
    <x v="2"/>
    <n v="33180"/>
    <x v="0"/>
    <x v="1"/>
    <x v="2"/>
    <n v="235.94399999999999"/>
    <n v="3"/>
    <n v="0.2"/>
    <n v="85.529700000000005"/>
    <s v=""/>
    <n v="215.922"/>
    <n v="155.87137849735808"/>
    <x v="10"/>
    <x v="0"/>
    <m/>
  </r>
  <r>
    <s v="Second Class"/>
    <d v="2026-11-23T00:00:00"/>
    <x v="1"/>
    <s v="United States"/>
    <x v="131"/>
    <x v="32"/>
    <n v="31088"/>
    <x v="0"/>
    <x v="0"/>
    <x v="1"/>
    <n v="392.94"/>
    <n v="3"/>
    <n v="0"/>
    <n v="43.223399999999998"/>
    <s v=""/>
    <n v="178.04999999999998"/>
    <n v="156.4005912051912"/>
    <x v="6"/>
    <x v="1"/>
    <m/>
  </r>
  <r>
    <s v="Standard Class"/>
    <d v="2026-01-19T00:00:00"/>
    <x v="0"/>
    <s v="United States"/>
    <x v="34"/>
    <x v="22"/>
    <n v="80013"/>
    <x v="1"/>
    <x v="1"/>
    <x v="8"/>
    <n v="18.882000000000001"/>
    <n v="3"/>
    <n v="0.7"/>
    <n v="-13.8468"/>
    <n v="-13.8468"/>
    <n v="396.80333333333334"/>
    <n v="394.77888898376938"/>
    <x v="8"/>
    <x v="1"/>
    <m/>
  </r>
  <r>
    <s v="Standard Class"/>
    <d v="2025-08-31T00:00:00"/>
    <x v="0"/>
    <s v="United States"/>
    <x v="34"/>
    <x v="22"/>
    <n v="80013"/>
    <x v="1"/>
    <x v="1"/>
    <x v="9"/>
    <n v="122.328"/>
    <n v="3"/>
    <n v="0.2"/>
    <n v="12.232799999999999"/>
    <s v=""/>
    <n v="395.65066666666667"/>
    <n v="437.14935281747904"/>
    <x v="1"/>
    <x v="0"/>
    <m/>
  </r>
  <r>
    <s v="Standard Class"/>
    <d v="2025-12-02T00:00:00"/>
    <x v="2"/>
    <s v="United States"/>
    <x v="132"/>
    <x v="1"/>
    <n v="94591"/>
    <x v="1"/>
    <x v="0"/>
    <x v="5"/>
    <n v="1049.2"/>
    <n v="5"/>
    <n v="0"/>
    <n v="272.79199999999997"/>
    <s v=""/>
    <n v="361.15466666666663"/>
    <n v="478.66935691119585"/>
    <x v="0"/>
    <x v="0"/>
    <m/>
  </r>
  <r>
    <s v="Standard Class"/>
    <d v="2026-03-21T00:00:00"/>
    <x v="2"/>
    <s v="United States"/>
    <x v="132"/>
    <x v="1"/>
    <n v="94591"/>
    <x v="1"/>
    <x v="1"/>
    <x v="8"/>
    <n v="15.423999999999999"/>
    <n v="4"/>
    <n v="0.2"/>
    <n v="5.0128000000000004"/>
    <s v=""/>
    <n v="121.55466666666666"/>
    <n v="319.04441817959383"/>
    <x v="2"/>
    <x v="1"/>
    <m/>
  </r>
  <r>
    <s v="Standard Class"/>
    <d v="2025-09-03T00:00:00"/>
    <x v="1"/>
    <s v="United States"/>
    <x v="31"/>
    <x v="11"/>
    <n v="55407"/>
    <x v="2"/>
    <x v="0"/>
    <x v="5"/>
    <n v="18.84"/>
    <n v="3"/>
    <n v="0"/>
    <n v="6.0288000000000004"/>
    <s v=""/>
    <n v="125.16333333333331"/>
    <n v="238.45303645325589"/>
    <x v="4"/>
    <x v="0"/>
    <m/>
  </r>
  <r>
    <s v="Second Class"/>
    <d v="2025-12-08T00:00:00"/>
    <x v="0"/>
    <s v="United States"/>
    <x v="133"/>
    <x v="1"/>
    <n v="92691"/>
    <x v="1"/>
    <x v="1"/>
    <x v="4"/>
    <n v="330.4"/>
    <n v="2"/>
    <n v="0"/>
    <n v="85.903999999999996"/>
    <s v=""/>
    <n v="163.05666666666664"/>
    <n v="134.57675477502707"/>
    <x v="0"/>
    <x v="0"/>
    <m/>
  </r>
  <r>
    <s v="Second Class"/>
    <d v="2026-03-28T00:00:00"/>
    <x v="0"/>
    <s v="United States"/>
    <x v="133"/>
    <x v="1"/>
    <n v="92691"/>
    <x v="1"/>
    <x v="1"/>
    <x v="2"/>
    <n v="26.25"/>
    <n v="7"/>
    <n v="0"/>
    <n v="12.6"/>
    <s v=""/>
    <n v="55.083333333333336"/>
    <n v="66.026811557460832"/>
    <x v="2"/>
    <x v="1"/>
    <m/>
  </r>
  <r>
    <s v="Standard Class"/>
    <d v="2025-03-04T00:00:00"/>
    <x v="0"/>
    <s v="United States"/>
    <x v="134"/>
    <x v="12"/>
    <n v="48307"/>
    <x v="2"/>
    <x v="2"/>
    <x v="11"/>
    <n v="132.52000000000001"/>
    <n v="4"/>
    <n v="0"/>
    <n v="54.333199999999998"/>
    <s v=""/>
    <n v="116.10000000000001"/>
    <n v="63.195495678680089"/>
    <x v="2"/>
    <x v="0"/>
    <m/>
  </r>
  <r>
    <s v="Standard Class"/>
    <d v="2026-09-17T00:00:00"/>
    <x v="2"/>
    <s v="United States"/>
    <x v="135"/>
    <x v="30"/>
    <n v="7060"/>
    <x v="3"/>
    <x v="1"/>
    <x v="10"/>
    <n v="6.48"/>
    <n v="1"/>
    <n v="0"/>
    <n v="3.1751999999999998"/>
    <s v=""/>
    <n v="82.446666666666673"/>
    <n v="67.423974112960636"/>
    <x v="4"/>
    <x v="1"/>
    <m/>
  </r>
  <r>
    <s v="Standard Class"/>
    <d v="2025-11-11T00:00:00"/>
    <x v="2"/>
    <s v="United States"/>
    <x v="38"/>
    <x v="14"/>
    <n v="47201"/>
    <x v="2"/>
    <x v="1"/>
    <x v="9"/>
    <n v="209.3"/>
    <n v="2"/>
    <n v="0"/>
    <n v="56.511000000000003"/>
    <s v=""/>
    <n v="90.334666666666678"/>
    <n v="70.471292496122672"/>
    <x v="6"/>
    <x v="0"/>
    <m/>
  </r>
  <r>
    <s v="Standard Class"/>
    <d v="2026-12-23T00:00:00"/>
    <x v="1"/>
    <s v="United States"/>
    <x v="136"/>
    <x v="16"/>
    <n v="85635"/>
    <x v="1"/>
    <x v="1"/>
    <x v="13"/>
    <n v="31.56"/>
    <n v="5"/>
    <n v="0.2"/>
    <n v="9.8625000000000007"/>
    <s v=""/>
    <n v="25.501333333333331"/>
    <n v="45.923442573241161"/>
    <x v="0"/>
    <x v="1"/>
    <m/>
  </r>
  <r>
    <s v="Standard Class"/>
    <d v="2025-02-18T00:00:00"/>
    <x v="1"/>
    <s v="United States"/>
    <x v="136"/>
    <x v="16"/>
    <n v="85635"/>
    <x v="1"/>
    <x v="1"/>
    <x v="9"/>
    <n v="30.143999999999998"/>
    <n v="2"/>
    <n v="0.2"/>
    <n v="3.0144000000000002"/>
    <s v=""/>
    <n v="115.77333333333333"/>
    <n v="113.36958747977049"/>
    <x v="10"/>
    <x v="0"/>
    <m/>
  </r>
  <r>
    <s v="Second Class"/>
    <d v="2026-05-05T00:00:00"/>
    <x v="1"/>
    <s v="United States"/>
    <x v="137"/>
    <x v="4"/>
    <n v="98661"/>
    <x v="1"/>
    <x v="0"/>
    <x v="5"/>
    <n v="14.8"/>
    <n v="4"/>
    <n v="0"/>
    <n v="6.0679999999999996"/>
    <s v=""/>
    <n v="211.05866666666665"/>
    <n v="123.75750103057727"/>
    <x v="7"/>
    <x v="1"/>
    <m/>
  </r>
  <r>
    <s v="Second Class"/>
    <d v="2025-01-08T00:00:00"/>
    <x v="1"/>
    <s v="United States"/>
    <x v="137"/>
    <x v="4"/>
    <n v="98661"/>
    <x v="1"/>
    <x v="2"/>
    <x v="7"/>
    <n v="302.37599999999998"/>
    <n v="3"/>
    <n v="0.2"/>
    <n v="22.6782"/>
    <s v=""/>
    <n v="332.59199999999998"/>
    <n v="126.52302493075966"/>
    <x v="8"/>
    <x v="0"/>
    <m/>
  </r>
  <r>
    <s v="Second Class"/>
    <d v="2025-04-29T00:00:00"/>
    <x v="1"/>
    <s v="United States"/>
    <x v="137"/>
    <x v="4"/>
    <n v="98661"/>
    <x v="1"/>
    <x v="2"/>
    <x v="11"/>
    <n v="316"/>
    <n v="4"/>
    <n v="0"/>
    <n v="31.6"/>
    <s v=""/>
    <n v="264.40666666666669"/>
    <n v="116.84004709700194"/>
    <x v="9"/>
    <x v="0"/>
    <m/>
  </r>
  <r>
    <s v="Standard Class"/>
    <d v="2025-01-11T00:00:00"/>
    <x v="2"/>
    <s v="United States"/>
    <x v="20"/>
    <x v="15"/>
    <n v="10024"/>
    <x v="3"/>
    <x v="1"/>
    <x v="10"/>
    <n v="379.4"/>
    <n v="10"/>
    <n v="0"/>
    <n v="178.31800000000001"/>
    <s v=""/>
    <n v="193.44666666666663"/>
    <n v="112.69577496697651"/>
    <x v="8"/>
    <x v="0"/>
    <m/>
  </r>
  <r>
    <s v="Standard Class"/>
    <d v="2026-01-26T00:00:00"/>
    <x v="1"/>
    <s v="United States"/>
    <x v="20"/>
    <x v="15"/>
    <n v="10035"/>
    <x v="3"/>
    <x v="1"/>
    <x v="10"/>
    <n v="97.82"/>
    <n v="2"/>
    <n v="0"/>
    <n v="45.9754"/>
    <s v=""/>
    <n v="104.83066666666667"/>
    <n v="109.52333979162211"/>
    <x v="8"/>
    <x v="1"/>
    <m/>
  </r>
  <r>
    <s v="Standard Class"/>
    <d v="2026-04-21T00:00:00"/>
    <x v="1"/>
    <s v="United States"/>
    <x v="20"/>
    <x v="15"/>
    <n v="10035"/>
    <x v="3"/>
    <x v="2"/>
    <x v="11"/>
    <n v="103.12"/>
    <n v="8"/>
    <n v="0"/>
    <n v="10.311999999999999"/>
    <s v=""/>
    <n v="73.330000000000013"/>
    <n v="66.173127753951135"/>
    <x v="9"/>
    <x v="1"/>
    <m/>
  </r>
  <r>
    <s v="Standard Class"/>
    <d v="2025-02-14T00:00:00"/>
    <x v="0"/>
    <s v="United States"/>
    <x v="38"/>
    <x v="24"/>
    <n v="43229"/>
    <x v="3"/>
    <x v="1"/>
    <x v="9"/>
    <n v="113.55200000000001"/>
    <n v="2"/>
    <n v="0.2"/>
    <n v="8.5164000000000009"/>
    <s v=""/>
    <n v="83.719333333333338"/>
    <n v="50.11630422512404"/>
    <x v="10"/>
    <x v="0"/>
    <m/>
  </r>
  <r>
    <s v="Standard Class"/>
    <d v="2025-11-26T00:00:00"/>
    <x v="0"/>
    <s v="United States"/>
    <x v="38"/>
    <x v="24"/>
    <n v="43229"/>
    <x v="3"/>
    <x v="1"/>
    <x v="8"/>
    <n v="3.3180000000000001"/>
    <n v="2"/>
    <n v="0.7"/>
    <n v="-2.6543999999999999"/>
    <n v="-2.6543999999999999"/>
    <n v="279.65933333333334"/>
    <n v="248.52930304731709"/>
    <x v="6"/>
    <x v="0"/>
    <m/>
  </r>
  <r>
    <s v="Standard Class"/>
    <d v="2025-05-01T00:00:00"/>
    <x v="0"/>
    <s v="United States"/>
    <x v="38"/>
    <x v="24"/>
    <n v="43229"/>
    <x v="3"/>
    <x v="1"/>
    <x v="12"/>
    <n v="134.28800000000001"/>
    <n v="2"/>
    <n v="0.2"/>
    <n v="45.322200000000002"/>
    <s v=""/>
    <n v="279.32266666666663"/>
    <n v="292.76605496767093"/>
    <x v="7"/>
    <x v="0"/>
    <m/>
  </r>
  <r>
    <s v="Same Day"/>
    <d v="2026-10-06T00:00:00"/>
    <x v="2"/>
    <s v="United States"/>
    <x v="34"/>
    <x v="10"/>
    <n v="60505"/>
    <x v="2"/>
    <x v="0"/>
    <x v="1"/>
    <n v="701.37199999999996"/>
    <n v="2"/>
    <n v="0.3"/>
    <n v="-50.097999999999999"/>
    <n v="-50.097999999999999"/>
    <n v="567.70400000000006"/>
    <n v="383.39177732425588"/>
    <x v="5"/>
    <x v="1"/>
    <m/>
  </r>
  <r>
    <s v="Same Day"/>
    <d v="2025-05-15T00:00:00"/>
    <x v="2"/>
    <s v="United States"/>
    <x v="34"/>
    <x v="10"/>
    <n v="60505"/>
    <x v="2"/>
    <x v="1"/>
    <x v="8"/>
    <n v="2.3079999999999998"/>
    <n v="2"/>
    <n v="0.8"/>
    <n v="-3.4620000000000002"/>
    <n v="-3.4620000000000002"/>
    <n v="575.27333333333343"/>
    <n v="308.36645709117414"/>
    <x v="7"/>
    <x v="0"/>
    <m/>
  </r>
  <r>
    <s v="Standard Class"/>
    <d v="2026-12-16T00:00:00"/>
    <x v="0"/>
    <s v="United States"/>
    <x v="81"/>
    <x v="5"/>
    <n v="76017"/>
    <x v="2"/>
    <x v="1"/>
    <x v="4"/>
    <n v="999.43200000000002"/>
    <n v="7"/>
    <n v="0.2"/>
    <n v="124.929"/>
    <s v=""/>
    <n v="880.76566666666668"/>
    <n v="264.56124668058465"/>
    <x v="0"/>
    <x v="1"/>
    <m/>
  </r>
  <r>
    <s v="Standard Class"/>
    <d v="2026-07-27T00:00:00"/>
    <x v="0"/>
    <s v="United States"/>
    <x v="81"/>
    <x v="5"/>
    <n v="76017"/>
    <x v="2"/>
    <x v="1"/>
    <x v="4"/>
    <n v="724.08"/>
    <n v="14"/>
    <n v="0.2"/>
    <n v="-135.76499999999999"/>
    <n v="-135.76499999999999"/>
    <n v="548.52966666666669"/>
    <n v="327.35949633239602"/>
    <x v="11"/>
    <x v="1"/>
    <m/>
  </r>
  <r>
    <s v="Standard Class"/>
    <d v="2025-06-17T00:00:00"/>
    <x v="0"/>
    <s v="United States"/>
    <x v="81"/>
    <x v="5"/>
    <n v="76017"/>
    <x v="2"/>
    <x v="0"/>
    <x v="3"/>
    <n v="918.78499999999997"/>
    <n v="5"/>
    <n v="0.3"/>
    <n v="-118.12949999999999"/>
    <n v="-118.12949999999999"/>
    <n v="460.48633333333333"/>
    <n v="315.8847802211011"/>
    <x v="3"/>
    <x v="0"/>
    <m/>
  </r>
  <r>
    <s v="Standard Class"/>
    <d v="2026-04-19T00:00:00"/>
    <x v="0"/>
    <s v="United States"/>
    <x v="81"/>
    <x v="5"/>
    <n v="76017"/>
    <x v="2"/>
    <x v="1"/>
    <x v="8"/>
    <n v="2.7240000000000002"/>
    <n v="3"/>
    <n v="0.8"/>
    <n v="-4.2222"/>
    <n v="-4.2222"/>
    <n v="157.80466666666666"/>
    <n v="326.35978592174752"/>
    <x v="9"/>
    <x v="1"/>
    <m/>
  </r>
  <r>
    <s v="Standard Class"/>
    <d v="2025-06-27T00:00:00"/>
    <x v="1"/>
    <s v="United States"/>
    <x v="20"/>
    <x v="15"/>
    <n v="10011"/>
    <x v="3"/>
    <x v="1"/>
    <x v="4"/>
    <n v="459.95"/>
    <n v="5"/>
    <n v="0"/>
    <n v="18.398"/>
    <s v=""/>
    <n v="164.81666666666666"/>
    <n v="117.65101932740649"/>
    <x v="3"/>
    <x v="0"/>
    <m/>
  </r>
  <r>
    <s v="Same Day"/>
    <d v="2025-06-26T00:00:00"/>
    <x v="0"/>
    <s v="United States"/>
    <x v="103"/>
    <x v="0"/>
    <n v="40214"/>
    <x v="0"/>
    <x v="1"/>
    <x v="13"/>
    <n v="10.74"/>
    <n v="3"/>
    <n v="0"/>
    <n v="5.2625999999999999"/>
    <s v=""/>
    <n v="39.851999999999997"/>
    <n v="120.51058184365512"/>
    <x v="3"/>
    <x v="0"/>
    <m/>
  </r>
  <r>
    <s v="Second Class"/>
    <d v="2025-04-20T00:00:00"/>
    <x v="1"/>
    <s v="United States"/>
    <x v="61"/>
    <x v="5"/>
    <n v="75081"/>
    <x v="2"/>
    <x v="1"/>
    <x v="14"/>
    <n v="23.76"/>
    <n v="3"/>
    <n v="0.2"/>
    <n v="2.0790000000000002"/>
    <s v=""/>
    <n v="163.46400000000003"/>
    <n v="152.22048632505758"/>
    <x v="9"/>
    <x v="0"/>
    <m/>
  </r>
  <r>
    <s v="Second Class"/>
    <d v="2025-11-15T00:00:00"/>
    <x v="1"/>
    <s v="United States"/>
    <x v="61"/>
    <x v="5"/>
    <n v="75081"/>
    <x v="2"/>
    <x v="1"/>
    <x v="10"/>
    <n v="85.055999999999997"/>
    <n v="3"/>
    <n v="0.2"/>
    <n v="28.706399999999999"/>
    <s v=""/>
    <n v="165.66400000000002"/>
    <n v="150.46972959812661"/>
    <x v="6"/>
    <x v="0"/>
    <m/>
  </r>
  <r>
    <s v="Second Class"/>
    <d v="2026-03-11T00:00:00"/>
    <x v="1"/>
    <s v="United States"/>
    <x v="61"/>
    <x v="5"/>
    <n v="75081"/>
    <x v="2"/>
    <x v="2"/>
    <x v="7"/>
    <n v="381.57600000000002"/>
    <n v="3"/>
    <n v="0.2"/>
    <n v="28.618200000000002"/>
    <s v=""/>
    <n v="145.304"/>
    <n v="163.91105366834375"/>
    <x v="2"/>
    <x v="1"/>
    <m/>
  </r>
  <r>
    <s v="First Class"/>
    <d v="2025-11-23T00:00:00"/>
    <x v="0"/>
    <s v="United States"/>
    <x v="138"/>
    <x v="24"/>
    <n v="44105"/>
    <x v="3"/>
    <x v="0"/>
    <x v="5"/>
    <n v="30.36"/>
    <n v="5"/>
    <n v="0.2"/>
    <n v="8.7285000000000004"/>
    <s v=""/>
    <n v="54.420333333333332"/>
    <n v="109.54209949975771"/>
    <x v="6"/>
    <x v="0"/>
    <m/>
  </r>
  <r>
    <s v="Standard Class"/>
    <d v="2025-01-06T00:00:00"/>
    <x v="2"/>
    <s v="United States"/>
    <x v="22"/>
    <x v="10"/>
    <n v="60653"/>
    <x v="2"/>
    <x v="0"/>
    <x v="5"/>
    <n v="23.975999999999999"/>
    <n v="3"/>
    <n v="0.6"/>
    <n v="-14.3856"/>
    <n v="-14.3856"/>
    <n v="56.417666666666669"/>
    <n v="77.661387341076662"/>
    <x v="8"/>
    <x v="0"/>
    <m/>
  </r>
  <r>
    <s v="Standard Class"/>
    <d v="2025-11-27T00:00:00"/>
    <x v="2"/>
    <s v="United States"/>
    <x v="22"/>
    <x v="10"/>
    <n v="60653"/>
    <x v="2"/>
    <x v="0"/>
    <x v="3"/>
    <n v="108.925"/>
    <n v="1"/>
    <n v="0.5"/>
    <n v="-71.890500000000003"/>
    <n v="-71.890500000000003"/>
    <n v="54.945666666666661"/>
    <n v="39.266334489257112"/>
    <x v="6"/>
    <x v="0"/>
    <m/>
  </r>
  <r>
    <s v="Standard Class"/>
    <d v="2025-05-30T00:00:00"/>
    <x v="2"/>
    <s v="United States"/>
    <x v="22"/>
    <x v="10"/>
    <n v="60653"/>
    <x v="2"/>
    <x v="1"/>
    <x v="10"/>
    <n v="36.351999999999997"/>
    <n v="8"/>
    <n v="0.2"/>
    <n v="11.36"/>
    <s v=""/>
    <n v="39.117333333333328"/>
    <n v="26.789785561748054"/>
    <x v="7"/>
    <x v="0"/>
    <m/>
  </r>
  <r>
    <s v="Standard Class"/>
    <d v="2025-11-19T00:00:00"/>
    <x v="0"/>
    <s v="United States"/>
    <x v="94"/>
    <x v="10"/>
    <n v="62301"/>
    <x v="2"/>
    <x v="1"/>
    <x v="6"/>
    <n v="19.559999999999999"/>
    <n v="5"/>
    <n v="0.2"/>
    <n v="1.7115"/>
    <s v=""/>
    <n v="39.966666666666669"/>
    <n v="24.163227090859458"/>
    <x v="6"/>
    <x v="0"/>
    <m/>
  </r>
  <r>
    <s v="First Class"/>
    <d v="2026-07-16T00:00:00"/>
    <x v="0"/>
    <s v="United States"/>
    <x v="38"/>
    <x v="14"/>
    <n v="47201"/>
    <x v="2"/>
    <x v="1"/>
    <x v="9"/>
    <n v="61.44"/>
    <n v="3"/>
    <n v="0"/>
    <n v="16.588799999999999"/>
    <s v=""/>
    <n v="66.576666666666668"/>
    <n v="22.921271556739121"/>
    <x v="11"/>
    <x v="1"/>
    <m/>
  </r>
  <r>
    <s v="First Class"/>
    <d v="2025-12-23T00:00:00"/>
    <x v="0"/>
    <s v="United States"/>
    <x v="38"/>
    <x v="14"/>
    <n v="47201"/>
    <x v="2"/>
    <x v="1"/>
    <x v="10"/>
    <n v="38.9"/>
    <n v="5"/>
    <n v="0"/>
    <n v="17.504999999999999"/>
    <s v=""/>
    <n v="46.992666666666658"/>
    <n v="31.836855532891775"/>
    <x v="0"/>
    <x v="0"/>
    <m/>
  </r>
  <r>
    <s v="First Class"/>
    <d v="2026-03-07T00:00:00"/>
    <x v="0"/>
    <s v="United States"/>
    <x v="38"/>
    <x v="14"/>
    <n v="47201"/>
    <x v="2"/>
    <x v="2"/>
    <x v="11"/>
    <n v="99.39"/>
    <n v="3"/>
    <n v="0"/>
    <n v="40.749899999999997"/>
    <s v=""/>
    <n v="43.298000000000002"/>
    <n v="33.062116573146007"/>
    <x v="2"/>
    <x v="1"/>
    <m/>
  </r>
  <r>
    <s v="Standard Class"/>
    <d v="2026-09-21T00:00:00"/>
    <x v="0"/>
    <s v="United States"/>
    <x v="139"/>
    <x v="5"/>
    <n v="75701"/>
    <x v="2"/>
    <x v="1"/>
    <x v="9"/>
    <n v="2.6880000000000002"/>
    <n v="3"/>
    <n v="0.8"/>
    <n v="-7.3920000000000003"/>
    <n v="-7.3920000000000003"/>
    <n v="37.675999999999995"/>
    <n v="37.478611306737093"/>
    <x v="4"/>
    <x v="1"/>
    <m/>
  </r>
  <r>
    <s v="Standard Class"/>
    <d v="2026-09-17T00:00:00"/>
    <x v="0"/>
    <s v="United States"/>
    <x v="139"/>
    <x v="5"/>
    <n v="75701"/>
    <x v="2"/>
    <x v="2"/>
    <x v="11"/>
    <n v="27.815999999999999"/>
    <n v="3"/>
    <n v="0.2"/>
    <n v="4.5201000000000002"/>
    <s v=""/>
    <n v="97.778000000000006"/>
    <n v="56.311047122212173"/>
    <x v="4"/>
    <x v="1"/>
    <m/>
  </r>
  <r>
    <s v="Standard Class"/>
    <d v="2025-03-21T00:00:00"/>
    <x v="0"/>
    <s v="United States"/>
    <x v="139"/>
    <x v="5"/>
    <n v="75701"/>
    <x v="2"/>
    <x v="0"/>
    <x v="5"/>
    <n v="82.524000000000001"/>
    <n v="3"/>
    <n v="0.6"/>
    <n v="-41.262"/>
    <n v="-41.262"/>
    <n v="93.29"/>
    <n v="71.889539350311594"/>
    <x v="2"/>
    <x v="0"/>
    <m/>
  </r>
  <r>
    <s v="Standard Class"/>
    <d v="2025-01-18T00:00:00"/>
    <x v="0"/>
    <s v="United States"/>
    <x v="139"/>
    <x v="5"/>
    <n v="75701"/>
    <x v="2"/>
    <x v="1"/>
    <x v="8"/>
    <n v="182.994"/>
    <n v="3"/>
    <n v="0.8"/>
    <n v="-320.23950000000002"/>
    <n v="-320.23950000000002"/>
    <n v="87.435333333333332"/>
    <n v="68.308406287085063"/>
    <x v="8"/>
    <x v="0"/>
    <m/>
  </r>
  <r>
    <s v="Standard Class"/>
    <d v="2026-12-08T00:00:00"/>
    <x v="0"/>
    <s v="United States"/>
    <x v="20"/>
    <x v="15"/>
    <n v="10024"/>
    <x v="3"/>
    <x v="1"/>
    <x v="8"/>
    <n v="14.352"/>
    <n v="3"/>
    <n v="0.2"/>
    <n v="4.6643999999999997"/>
    <s v=""/>
    <n v="49.303999999999995"/>
    <n v="48.678140434368977"/>
    <x v="0"/>
    <x v="1"/>
    <m/>
  </r>
  <r>
    <s v="Standard Class"/>
    <d v="2026-02-23T00:00:00"/>
    <x v="0"/>
    <s v="United States"/>
    <x v="20"/>
    <x v="15"/>
    <n v="10024"/>
    <x v="3"/>
    <x v="1"/>
    <x v="4"/>
    <n v="64.959999999999994"/>
    <n v="2"/>
    <n v="0"/>
    <n v="2.5983999999999998"/>
    <s v=""/>
    <n v="2711.18"/>
    <n v="3053.5379980291955"/>
    <x v="10"/>
    <x v="1"/>
    <m/>
  </r>
  <r>
    <s v="Standard Class"/>
    <d v="2026-04-14T00:00:00"/>
    <x v="0"/>
    <s v="United States"/>
    <x v="20"/>
    <x v="15"/>
    <n v="10024"/>
    <x v="3"/>
    <x v="1"/>
    <x v="4"/>
    <n v="68.599999999999994"/>
    <n v="4"/>
    <n v="0"/>
    <n v="18.521999999999998"/>
    <s v=""/>
    <n v="2745.34"/>
    <n v="3396.9273461770317"/>
    <x v="9"/>
    <x v="1"/>
    <m/>
  </r>
  <r>
    <s v="Same Day"/>
    <d v="2025-05-09T00:00:00"/>
    <x v="1"/>
    <s v="United States"/>
    <x v="140"/>
    <x v="3"/>
    <n v="27217"/>
    <x v="0"/>
    <x v="2"/>
    <x v="15"/>
    <n v="7999.98"/>
    <n v="4"/>
    <n v="0.5"/>
    <n v="-3839.9904000000001"/>
    <n v="-3839.9904000000001"/>
    <n v="2882.4633333333331"/>
    <n v="3669.1937382623587"/>
    <x v="7"/>
    <x v="0"/>
    <m/>
  </r>
  <r>
    <s v="Same Day"/>
    <d v="2025-05-11T00:00:00"/>
    <x v="1"/>
    <s v="United States"/>
    <x v="140"/>
    <x v="3"/>
    <n v="27217"/>
    <x v="0"/>
    <x v="1"/>
    <x v="9"/>
    <n v="167.44"/>
    <n v="2"/>
    <n v="0.2"/>
    <n v="14.651"/>
    <s v=""/>
    <n v="220.6766666666667"/>
    <n v="2037.9730106643453"/>
    <x v="7"/>
    <x v="0"/>
    <m/>
  </r>
  <r>
    <s v="First Class"/>
    <d v="2025-09-22T00:00:00"/>
    <x v="0"/>
    <s v="United States"/>
    <x v="25"/>
    <x v="35"/>
    <n v="39212"/>
    <x v="0"/>
    <x v="2"/>
    <x v="11"/>
    <n v="479.97"/>
    <n v="3"/>
    <n v="0"/>
    <n v="163.18979999999999"/>
    <s v=""/>
    <n v="171.34333333333336"/>
    <n v="1394.9322790332469"/>
    <x v="4"/>
    <x v="0"/>
    <m/>
  </r>
  <r>
    <s v="First Class"/>
    <d v="2025-09-03T00:00:00"/>
    <x v="0"/>
    <s v="United States"/>
    <x v="25"/>
    <x v="35"/>
    <n v="39212"/>
    <x v="0"/>
    <x v="1"/>
    <x v="2"/>
    <n v="14.62"/>
    <n v="2"/>
    <n v="0"/>
    <n v="6.8714000000000004"/>
    <s v=""/>
    <n v="75.347999999999999"/>
    <n v="162.4170855663032"/>
    <x v="4"/>
    <x v="0"/>
    <m/>
  </r>
  <r>
    <s v="First Class"/>
    <d v="2026-09-11T00:00:00"/>
    <x v="0"/>
    <s v="United States"/>
    <x v="25"/>
    <x v="35"/>
    <n v="39212"/>
    <x v="0"/>
    <x v="1"/>
    <x v="10"/>
    <n v="19.440000000000001"/>
    <n v="3"/>
    <n v="0"/>
    <n v="9.3312000000000008"/>
    <s v=""/>
    <n v="105.14466666666668"/>
    <n v="110.57405759975565"/>
    <x v="4"/>
    <x v="1"/>
    <m/>
  </r>
  <r>
    <s v="Standard Class"/>
    <d v="2025-08-25T00:00:00"/>
    <x v="0"/>
    <s v="United States"/>
    <x v="20"/>
    <x v="15"/>
    <n v="10035"/>
    <x v="3"/>
    <x v="0"/>
    <x v="0"/>
    <n v="191.98400000000001"/>
    <n v="2"/>
    <n v="0.2"/>
    <n v="4.7995999999999999"/>
    <s v=""/>
    <n v="193.6046666666667"/>
    <n v="85.489728426978388"/>
    <x v="1"/>
    <x v="0"/>
    <m/>
  </r>
  <r>
    <s v="Second Class"/>
    <d v="2026-06-11T00:00:00"/>
    <x v="0"/>
    <s v="United States"/>
    <x v="141"/>
    <x v="17"/>
    <n v="22980"/>
    <x v="0"/>
    <x v="0"/>
    <x v="5"/>
    <n v="104.01"/>
    <n v="1"/>
    <n v="0"/>
    <n v="14.561400000000001"/>
    <s v=""/>
    <n v="141.88999999999999"/>
    <n v="80.326473435091842"/>
    <x v="3"/>
    <x v="1"/>
    <m/>
  </r>
  <r>
    <s v="Second Class"/>
    <d v="2025-04-09T00:00:00"/>
    <x v="0"/>
    <s v="United States"/>
    <x v="141"/>
    <x v="17"/>
    <n v="22980"/>
    <x v="0"/>
    <x v="2"/>
    <x v="7"/>
    <n v="284.82"/>
    <n v="1"/>
    <n v="0"/>
    <n v="74.053200000000004"/>
    <s v=""/>
    <n v="162.63333333333333"/>
    <n v="80.350788379363024"/>
    <x v="9"/>
    <x v="0"/>
    <m/>
  </r>
  <r>
    <s v="Second Class"/>
    <d v="2025-03-05T00:00:00"/>
    <x v="0"/>
    <s v="United States"/>
    <x v="141"/>
    <x v="17"/>
    <n v="22980"/>
    <x v="0"/>
    <x v="1"/>
    <x v="4"/>
    <n v="36.840000000000003"/>
    <n v="3"/>
    <n v="0"/>
    <n v="10.315200000000001"/>
    <s v=""/>
    <n v="78.826666666666668"/>
    <n v="66.111251157648113"/>
    <x v="2"/>
    <x v="0"/>
    <m/>
  </r>
  <r>
    <s v="Standard Class"/>
    <d v="2025-02-04T00:00:00"/>
    <x v="0"/>
    <s v="United States"/>
    <x v="1"/>
    <x v="1"/>
    <n v="90036"/>
    <x v="1"/>
    <x v="2"/>
    <x v="11"/>
    <n v="166.24"/>
    <n v="1"/>
    <n v="0"/>
    <n v="24.936"/>
    <s v=""/>
    <n v="132.63733333333334"/>
    <n v="46.132055223142942"/>
    <x v="10"/>
    <x v="0"/>
    <m/>
  </r>
  <r>
    <s v="Standard Class"/>
    <d v="2025-01-24T00:00:00"/>
    <x v="0"/>
    <s v="United States"/>
    <x v="1"/>
    <x v="1"/>
    <n v="90036"/>
    <x v="1"/>
    <x v="1"/>
    <x v="10"/>
    <n v="33.4"/>
    <n v="5"/>
    <n v="0"/>
    <n v="16.032"/>
    <s v=""/>
    <n v="93.010666666666665"/>
    <n v="53.08946813320572"/>
    <x v="8"/>
    <x v="0"/>
    <m/>
  </r>
  <r>
    <s v="First Class"/>
    <d v="2025-07-21T00:00:00"/>
    <x v="2"/>
    <s v="United States"/>
    <x v="142"/>
    <x v="9"/>
    <n v="19013"/>
    <x v="3"/>
    <x v="1"/>
    <x v="6"/>
    <n v="198.27199999999999"/>
    <n v="8"/>
    <n v="0.2"/>
    <n v="17.348800000000001"/>
    <s v=""/>
    <n v="148.87199999999999"/>
    <n v="55.098558298003752"/>
    <x v="11"/>
    <x v="0"/>
    <m/>
  </r>
  <r>
    <s v="First Class"/>
    <d v="2025-07-27T00:00:00"/>
    <x v="2"/>
    <s v="United States"/>
    <x v="142"/>
    <x v="9"/>
    <n v="19013"/>
    <x v="3"/>
    <x v="1"/>
    <x v="2"/>
    <n v="47.36"/>
    <n v="4"/>
    <n v="0.2"/>
    <n v="17.760000000000002"/>
    <s v=""/>
    <n v="115.34666666666665"/>
    <n v="41.276264143326131"/>
    <x v="11"/>
    <x v="0"/>
    <m/>
  </r>
  <r>
    <s v="First Class"/>
    <d v="2025-03-22T00:00:00"/>
    <x v="2"/>
    <s v="United States"/>
    <x v="142"/>
    <x v="9"/>
    <n v="19013"/>
    <x v="3"/>
    <x v="1"/>
    <x v="12"/>
    <n v="200.98400000000001"/>
    <n v="7"/>
    <n v="0.2"/>
    <n v="62.807499999999997"/>
    <s v=""/>
    <n v="100.45866666666667"/>
    <n v="64.768164946357089"/>
    <x v="2"/>
    <x v="0"/>
    <m/>
  </r>
  <r>
    <s v="First Class"/>
    <d v="2025-07-29T00:00:00"/>
    <x v="2"/>
    <s v="United States"/>
    <x v="142"/>
    <x v="9"/>
    <n v="19013"/>
    <x v="3"/>
    <x v="1"/>
    <x v="2"/>
    <n v="97.695999999999998"/>
    <n v="4"/>
    <n v="0.2"/>
    <n v="31.751200000000001"/>
    <s v=""/>
    <n v="39.659999999999997"/>
    <n v="58.631942976377523"/>
    <x v="11"/>
    <x v="0"/>
    <m/>
  </r>
  <r>
    <s v="First Class"/>
    <d v="2026-01-24T00:00:00"/>
    <x v="2"/>
    <s v="United States"/>
    <x v="142"/>
    <x v="9"/>
    <n v="19013"/>
    <x v="3"/>
    <x v="1"/>
    <x v="6"/>
    <n v="2.6960000000000002"/>
    <n v="1"/>
    <n v="0.2"/>
    <n v="0.80879999999999996"/>
    <s v=""/>
    <n v="8.7266666666666683"/>
    <n v="57.781895044753973"/>
    <x v="8"/>
    <x v="1"/>
    <m/>
  </r>
  <r>
    <s v="First Class"/>
    <d v="2026-05-08T00:00:00"/>
    <x v="2"/>
    <s v="United States"/>
    <x v="142"/>
    <x v="9"/>
    <n v="19013"/>
    <x v="3"/>
    <x v="1"/>
    <x v="8"/>
    <n v="18.588000000000001"/>
    <n v="2"/>
    <n v="0.7"/>
    <n v="-13.6312"/>
    <n v="-13.6312"/>
    <n v="12.851999999999999"/>
    <n v="12.431567226367866"/>
    <x v="7"/>
    <x v="1"/>
    <m/>
  </r>
  <r>
    <s v="First Class"/>
    <d v="2026-11-10T00:00:00"/>
    <x v="2"/>
    <s v="United States"/>
    <x v="142"/>
    <x v="9"/>
    <n v="19013"/>
    <x v="3"/>
    <x v="1"/>
    <x v="8"/>
    <n v="4.8959999999999999"/>
    <n v="3"/>
    <n v="0.7"/>
    <n v="-3.4272"/>
    <n v="-3.4272"/>
    <n v="76.616"/>
    <n v="76.982457099244613"/>
    <x v="6"/>
    <x v="1"/>
    <m/>
  </r>
  <r>
    <s v="Standard Class"/>
    <d v="2026-03-19T00:00:00"/>
    <x v="1"/>
    <s v="United States"/>
    <x v="138"/>
    <x v="24"/>
    <n v="44105"/>
    <x v="3"/>
    <x v="0"/>
    <x v="5"/>
    <n v="15.071999999999999"/>
    <n v="3"/>
    <n v="0.2"/>
    <n v="4.1448"/>
    <s v=""/>
    <n v="198.28800000000001"/>
    <n v="125.45785410779722"/>
    <x v="2"/>
    <x v="1"/>
    <m/>
  </r>
  <r>
    <s v="Second Class"/>
    <d v="2026-10-08T00:00:00"/>
    <x v="1"/>
    <s v="United States"/>
    <x v="4"/>
    <x v="4"/>
    <n v="98103"/>
    <x v="1"/>
    <x v="0"/>
    <x v="5"/>
    <n v="209.88"/>
    <n v="3"/>
    <n v="0"/>
    <n v="35.679600000000001"/>
    <s v=""/>
    <n v="196.72"/>
    <n v="165.26862877953175"/>
    <x v="5"/>
    <x v="1"/>
    <m/>
  </r>
  <r>
    <s v="Standard Class"/>
    <d v="2026-02-19T00:00:00"/>
    <x v="0"/>
    <s v="United States"/>
    <x v="85"/>
    <x v="1"/>
    <n v="90805"/>
    <x v="1"/>
    <x v="0"/>
    <x v="3"/>
    <n v="369.91199999999998"/>
    <n v="3"/>
    <n v="0.2"/>
    <n v="-13.871700000000001"/>
    <n v="-13.871700000000001"/>
    <n v="182.37333333333333"/>
    <n v="146.54140452950995"/>
    <x v="10"/>
    <x v="1"/>
    <m/>
  </r>
  <r>
    <s v="Standard Class"/>
    <d v="2025-04-12T00:00:00"/>
    <x v="1"/>
    <s v="United States"/>
    <x v="143"/>
    <x v="3"/>
    <n v="27511"/>
    <x v="0"/>
    <x v="1"/>
    <x v="10"/>
    <n v="10.368"/>
    <n v="2"/>
    <n v="0.2"/>
    <n v="3.6288"/>
    <s v=""/>
    <n v="64.141333333333336"/>
    <n v="111.59755163118085"/>
    <x v="9"/>
    <x v="0"/>
    <m/>
  </r>
  <r>
    <s v="Standard Class"/>
    <d v="2025-10-18T00:00:00"/>
    <x v="1"/>
    <s v="United States"/>
    <x v="143"/>
    <x v="3"/>
    <n v="27511"/>
    <x v="0"/>
    <x v="1"/>
    <x v="9"/>
    <n v="166.84"/>
    <n v="5"/>
    <n v="0.2"/>
    <n v="18.769500000000001"/>
    <s v=""/>
    <n v="100.67200000000001"/>
    <n v="31.659646398437143"/>
    <x v="5"/>
    <x v="0"/>
    <m/>
  </r>
  <r>
    <s v="Standard Class"/>
    <d v="2026-10-25T00:00:00"/>
    <x v="1"/>
    <s v="United States"/>
    <x v="143"/>
    <x v="3"/>
    <n v="27511"/>
    <x v="0"/>
    <x v="2"/>
    <x v="11"/>
    <n v="15.215999999999999"/>
    <n v="1"/>
    <n v="0.2"/>
    <n v="2.2824"/>
    <s v=""/>
    <n v="339.69866666666667"/>
    <n v="315.66996206000175"/>
    <x v="5"/>
    <x v="1"/>
    <m/>
  </r>
  <r>
    <s v="First Class"/>
    <d v="2025-06-08T00:00:00"/>
    <x v="0"/>
    <s v="United States"/>
    <x v="20"/>
    <x v="15"/>
    <n v="10035"/>
    <x v="3"/>
    <x v="2"/>
    <x v="11"/>
    <n v="119.96"/>
    <n v="4"/>
    <n v="0"/>
    <n v="52.782400000000003"/>
    <s v=""/>
    <n v="350.2"/>
    <n v="359.93008441414054"/>
    <x v="3"/>
    <x v="0"/>
    <m/>
  </r>
  <r>
    <s v="First Class"/>
    <d v="2025-05-27T00:00:00"/>
    <x v="0"/>
    <s v="United States"/>
    <x v="20"/>
    <x v="15"/>
    <n v="10035"/>
    <x v="3"/>
    <x v="0"/>
    <x v="0"/>
    <n v="883.92"/>
    <n v="5"/>
    <n v="0.2"/>
    <n v="-110.49"/>
    <n v="-110.49"/>
    <n v="328.70666666666665"/>
    <n v="392.82302267598351"/>
    <x v="7"/>
    <x v="0"/>
    <m/>
  </r>
  <r>
    <s v="First Class"/>
    <d v="2026-07-02T00:00:00"/>
    <x v="0"/>
    <s v="United States"/>
    <x v="20"/>
    <x v="15"/>
    <n v="10035"/>
    <x v="3"/>
    <x v="1"/>
    <x v="8"/>
    <n v="46.72"/>
    <n v="8"/>
    <n v="0.2"/>
    <n v="15.768000000000001"/>
    <s v=""/>
    <n v="42.216000000000001"/>
    <n v="235.98631570621333"/>
    <x v="11"/>
    <x v="1"/>
    <m/>
  </r>
  <r>
    <s v="First Class"/>
    <d v="2025-07-17T00:00:00"/>
    <x v="2"/>
    <s v="United States"/>
    <x v="20"/>
    <x v="15"/>
    <n v="10035"/>
    <x v="3"/>
    <x v="1"/>
    <x v="10"/>
    <n v="55.48"/>
    <n v="1"/>
    <n v="0"/>
    <n v="26.630400000000002"/>
    <s v=""/>
    <n v="120.42266666666666"/>
    <n v="183.3602113953923"/>
    <x v="11"/>
    <x v="0"/>
    <m/>
  </r>
  <r>
    <s v="Standard Class"/>
    <d v="2025-02-09T00:00:00"/>
    <x v="0"/>
    <s v="United States"/>
    <x v="144"/>
    <x v="2"/>
    <n v="32137"/>
    <x v="0"/>
    <x v="1"/>
    <x v="12"/>
    <n v="24.448"/>
    <n v="4"/>
    <n v="0.2"/>
    <n v="8.8623999999999992"/>
    <s v=""/>
    <n v="204.58933333333334"/>
    <n v="110.90494420131276"/>
    <x v="10"/>
    <x v="0"/>
    <m/>
  </r>
  <r>
    <s v="Standard Class"/>
    <d v="2025-03-09T00:00:00"/>
    <x v="1"/>
    <s v="United States"/>
    <x v="145"/>
    <x v="15"/>
    <n v="10550"/>
    <x v="3"/>
    <x v="1"/>
    <x v="9"/>
    <n v="281.33999999999997"/>
    <n v="6"/>
    <n v="0"/>
    <n v="109.7226"/>
    <s v=""/>
    <n v="296.43"/>
    <n v="110.44840382261285"/>
    <x v="2"/>
    <x v="0"/>
    <m/>
  </r>
  <r>
    <s v="Standard Class"/>
    <d v="2026-08-30T00:00:00"/>
    <x v="1"/>
    <s v="United States"/>
    <x v="145"/>
    <x v="15"/>
    <n v="10550"/>
    <x v="3"/>
    <x v="2"/>
    <x v="7"/>
    <n v="307.98"/>
    <n v="2"/>
    <n v="0"/>
    <n v="89.3142"/>
    <s v=""/>
    <n v="209.29"/>
    <n v="124.58351744081529"/>
    <x v="1"/>
    <x v="1"/>
    <m/>
  </r>
  <r>
    <s v="Standard Class"/>
    <d v="2025-06-29T00:00:00"/>
    <x v="1"/>
    <s v="United States"/>
    <x v="145"/>
    <x v="15"/>
    <n v="10550"/>
    <x v="3"/>
    <x v="2"/>
    <x v="11"/>
    <n v="299.97000000000003"/>
    <n v="3"/>
    <n v="0"/>
    <n v="113.98860000000001"/>
    <s v=""/>
    <n v="109.94333333333334"/>
    <n v="123.65839394312297"/>
    <x v="3"/>
    <x v="0"/>
    <m/>
  </r>
  <r>
    <s v="Second Class"/>
    <d v="2026-03-17T00:00:00"/>
    <x v="1"/>
    <s v="United States"/>
    <x v="4"/>
    <x v="4"/>
    <n v="98105"/>
    <x v="1"/>
    <x v="1"/>
    <x v="8"/>
    <n v="19.920000000000002"/>
    <n v="5"/>
    <n v="0.2"/>
    <n v="6.9720000000000004"/>
    <s v=""/>
    <n v="44.30533333333333"/>
    <n v="128.209859750275"/>
    <x v="2"/>
    <x v="1"/>
    <m/>
  </r>
  <r>
    <s v="First Class"/>
    <d v="2025-08-11T00:00:00"/>
    <x v="0"/>
    <s v="United States"/>
    <x v="18"/>
    <x v="13"/>
    <n v="19901"/>
    <x v="3"/>
    <x v="0"/>
    <x v="5"/>
    <n v="9.94"/>
    <n v="2"/>
    <n v="0"/>
    <n v="3.0813999999999999"/>
    <s v=""/>
    <n v="57.601333333333336"/>
    <n v="66.975559943741999"/>
    <x v="1"/>
    <x v="0"/>
    <m/>
  </r>
  <r>
    <s v="Standard Class"/>
    <d v="2025-06-22T00:00:00"/>
    <x v="0"/>
    <s v="United States"/>
    <x v="46"/>
    <x v="24"/>
    <n v="43055"/>
    <x v="3"/>
    <x v="0"/>
    <x v="5"/>
    <n v="103.056"/>
    <n v="3"/>
    <n v="0.2"/>
    <n v="24.4758"/>
    <s v=""/>
    <n v="78.727999999999994"/>
    <n v="34.086931393891291"/>
    <x v="3"/>
    <x v="0"/>
    <m/>
  </r>
  <r>
    <s v="Standard Class"/>
    <d v="2025-01-16T00:00:00"/>
    <x v="2"/>
    <s v="United States"/>
    <x v="11"/>
    <x v="7"/>
    <n v="84057"/>
    <x v="1"/>
    <x v="1"/>
    <x v="8"/>
    <n v="59.808"/>
    <n v="3"/>
    <n v="0.2"/>
    <n v="19.4376"/>
    <s v=""/>
    <n v="93.315999999999988"/>
    <n v="31.074072031077495"/>
    <x v="8"/>
    <x v="0"/>
    <m/>
  </r>
  <r>
    <s v="Standard Class"/>
    <d v="2025-12-09T00:00:00"/>
    <x v="2"/>
    <s v="United States"/>
    <x v="11"/>
    <x v="7"/>
    <n v="84057"/>
    <x v="1"/>
    <x v="0"/>
    <x v="5"/>
    <n v="73.319999999999993"/>
    <n v="6"/>
    <n v="0"/>
    <n v="21.995999999999999"/>
    <s v=""/>
    <n v="624.36"/>
    <n v="594.66201629721286"/>
    <x v="0"/>
    <x v="0"/>
    <m/>
  </r>
  <r>
    <s v="Standard Class"/>
    <d v="2026-12-14T00:00:00"/>
    <x v="2"/>
    <s v="United States"/>
    <x v="1"/>
    <x v="1"/>
    <n v="90045"/>
    <x v="1"/>
    <x v="1"/>
    <x v="10"/>
    <n v="146.82"/>
    <n v="3"/>
    <n v="0"/>
    <n v="73.41"/>
    <s v=""/>
    <n v="698.71"/>
    <n v="638.41391223771643"/>
    <x v="0"/>
    <x v="1"/>
    <m/>
  </r>
  <r>
    <s v="Standard Class"/>
    <d v="2026-02-05T00:00:00"/>
    <x v="1"/>
    <s v="United States"/>
    <x v="66"/>
    <x v="12"/>
    <n v="48205"/>
    <x v="2"/>
    <x v="0"/>
    <x v="3"/>
    <n v="1652.94"/>
    <n v="3"/>
    <n v="0"/>
    <n v="231.41159999999999"/>
    <s v=""/>
    <n v="693.07666666666671"/>
    <n v="715.77457419942652"/>
    <x v="10"/>
    <x v="1"/>
    <m/>
  </r>
  <r>
    <s v="Standard Class"/>
    <d v="2026-05-17T00:00:00"/>
    <x v="1"/>
    <s v="United States"/>
    <x v="66"/>
    <x v="12"/>
    <n v="48205"/>
    <x v="2"/>
    <x v="1"/>
    <x v="4"/>
    <n v="296.37"/>
    <n v="3"/>
    <n v="0"/>
    <n v="80.019900000000007"/>
    <s v=""/>
    <n v="157.29133333333331"/>
    <n v="404.76389625375259"/>
    <x v="7"/>
    <x v="1"/>
    <m/>
  </r>
  <r>
    <s v="Standard Class"/>
    <d v="2026-07-09T00:00:00"/>
    <x v="2"/>
    <s v="United States"/>
    <x v="10"/>
    <x v="9"/>
    <n v="19140"/>
    <x v="3"/>
    <x v="0"/>
    <x v="5"/>
    <n v="129.91999999999999"/>
    <n v="5"/>
    <n v="0.2"/>
    <n v="21.111999999999998"/>
    <s v=""/>
    <n v="64.35733333333333"/>
    <n v="332.5723987571896"/>
    <x v="11"/>
    <x v="1"/>
    <m/>
  </r>
  <r>
    <s v="Standard Class"/>
    <d v="2025-03-31T00:00:00"/>
    <x v="1"/>
    <s v="United States"/>
    <x v="146"/>
    <x v="2"/>
    <n v="33012"/>
    <x v="0"/>
    <x v="1"/>
    <x v="14"/>
    <n v="45.584000000000003"/>
    <n v="7"/>
    <n v="0.2"/>
    <n v="5.1281999999999996"/>
    <s v=""/>
    <n v="39.714666666666666"/>
    <n v="70.551923230735198"/>
    <x v="2"/>
    <x v="0"/>
    <m/>
  </r>
  <r>
    <s v="Standard Class"/>
    <d v="2026-12-17T00:00:00"/>
    <x v="0"/>
    <s v="United States"/>
    <x v="89"/>
    <x v="5"/>
    <n v="78745"/>
    <x v="2"/>
    <x v="1"/>
    <x v="12"/>
    <n v="17.568000000000001"/>
    <n v="2"/>
    <n v="0.2"/>
    <n v="6.3684000000000003"/>
    <s v=""/>
    <n v="85.426666666666662"/>
    <n v="63.034873959667046"/>
    <x v="0"/>
    <x v="1"/>
    <m/>
  </r>
  <r>
    <s v="Standard Class"/>
    <d v="2026-12-11T00:00:00"/>
    <x v="0"/>
    <s v="United States"/>
    <x v="89"/>
    <x v="5"/>
    <n v="78745"/>
    <x v="2"/>
    <x v="2"/>
    <x v="7"/>
    <n v="55.991999999999997"/>
    <n v="1"/>
    <n v="0.2"/>
    <n v="5.5991999999999997"/>
    <s v=""/>
    <n v="212.91466666666665"/>
    <n v="122.12540102333794"/>
    <x v="0"/>
    <x v="1"/>
    <m/>
  </r>
  <r>
    <s v="First Class"/>
    <d v="2025-09-07T00:00:00"/>
    <x v="0"/>
    <s v="United States"/>
    <x v="147"/>
    <x v="15"/>
    <n v="11572"/>
    <x v="3"/>
    <x v="1"/>
    <x v="10"/>
    <n v="182.72"/>
    <n v="8"/>
    <n v="0"/>
    <n v="84.051199999999994"/>
    <s v=""/>
    <n v="205.46066666666664"/>
    <n v="157.06120585300496"/>
    <x v="4"/>
    <x v="0"/>
    <m/>
  </r>
  <r>
    <s v="First Class"/>
    <d v="2026-03-01T00:00:00"/>
    <x v="0"/>
    <s v="United States"/>
    <x v="147"/>
    <x v="15"/>
    <n v="11572"/>
    <x v="3"/>
    <x v="0"/>
    <x v="3"/>
    <n v="400.03199999999998"/>
    <n v="2"/>
    <n v="0.4"/>
    <n v="-153.34559999999999"/>
    <n v="-153.34559999999999"/>
    <n v="325.43599999999998"/>
    <n v="192.975696691655"/>
    <x v="2"/>
    <x v="1"/>
    <m/>
  </r>
  <r>
    <s v="First Class"/>
    <d v="2025-01-26T00:00:00"/>
    <x v="0"/>
    <s v="United States"/>
    <x v="147"/>
    <x v="15"/>
    <n v="11572"/>
    <x v="3"/>
    <x v="1"/>
    <x v="4"/>
    <n v="33.630000000000003"/>
    <n v="3"/>
    <n v="0"/>
    <n v="10.089"/>
    <s v=""/>
    <n v="194.19199999999998"/>
    <n v="193.22643519207463"/>
    <x v="8"/>
    <x v="0"/>
    <m/>
  </r>
  <r>
    <s v="First Class"/>
    <d v="2026-03-30T00:00:00"/>
    <x v="0"/>
    <s v="United States"/>
    <x v="147"/>
    <x v="15"/>
    <n v="11572"/>
    <x v="3"/>
    <x v="0"/>
    <x v="1"/>
    <n v="542.64599999999996"/>
    <n v="3"/>
    <n v="0.1"/>
    <n v="102.49979999999999"/>
    <s v=""/>
    <n v="263.96199999999999"/>
    <n v="166.25834540256918"/>
    <x v="2"/>
    <x v="1"/>
    <m/>
  </r>
  <r>
    <s v="First Class"/>
    <d v="2025-04-06T00:00:00"/>
    <x v="0"/>
    <s v="United States"/>
    <x v="147"/>
    <x v="15"/>
    <n v="11572"/>
    <x v="3"/>
    <x v="1"/>
    <x v="2"/>
    <n v="6.3"/>
    <n v="2"/>
    <n v="0"/>
    <n v="3.024"/>
    <s v=""/>
    <n v="143.07000000000002"/>
    <n v="111.21591335176214"/>
    <x v="9"/>
    <x v="0"/>
    <m/>
  </r>
  <r>
    <s v="Standard Class"/>
    <d v="2025-03-12T00:00:00"/>
    <x v="2"/>
    <s v="United States"/>
    <x v="4"/>
    <x v="4"/>
    <n v="98115"/>
    <x v="1"/>
    <x v="1"/>
    <x v="4"/>
    <n v="242.94"/>
    <n v="3"/>
    <n v="0"/>
    <n v="9.7175999999999991"/>
    <s v=""/>
    <n v="174.202"/>
    <n v="49.513225573241193"/>
    <x v="2"/>
    <x v="0"/>
    <m/>
  </r>
  <r>
    <s v="Standard Class"/>
    <d v="2026-06-05T00:00:00"/>
    <x v="2"/>
    <s v="United States"/>
    <x v="4"/>
    <x v="4"/>
    <n v="98115"/>
    <x v="1"/>
    <x v="2"/>
    <x v="11"/>
    <n v="179.97"/>
    <n v="3"/>
    <n v="0"/>
    <n v="86.385599999999997"/>
    <s v=""/>
    <n v="102.53399999999999"/>
    <n v="64.491900369994767"/>
    <x v="3"/>
    <x v="1"/>
    <m/>
  </r>
  <r>
    <s v="Standard Class"/>
    <d v="2026-01-27T00:00:00"/>
    <x v="2"/>
    <s v="United States"/>
    <x v="4"/>
    <x v="4"/>
    <n v="98115"/>
    <x v="1"/>
    <x v="1"/>
    <x v="8"/>
    <n v="99.695999999999998"/>
    <n v="6"/>
    <n v="0.2"/>
    <n v="33.647399999999998"/>
    <s v=""/>
    <n v="70.870666666666679"/>
    <n v="61.41411055859804"/>
    <x v="8"/>
    <x v="1"/>
    <m/>
  </r>
  <r>
    <s v="Standard Class"/>
    <d v="2026-04-11T00:00:00"/>
    <x v="2"/>
    <s v="United States"/>
    <x v="4"/>
    <x v="4"/>
    <n v="98115"/>
    <x v="1"/>
    <x v="1"/>
    <x v="8"/>
    <n v="27.936"/>
    <n v="4"/>
    <n v="0.2"/>
    <n v="9.4283999999999999"/>
    <s v=""/>
    <n v="43.878666666666668"/>
    <n v="46.176810195723249"/>
    <x v="9"/>
    <x v="1"/>
    <m/>
  </r>
  <r>
    <s v="Standard Class"/>
    <d v="2026-12-09T00:00:00"/>
    <x v="2"/>
    <s v="United States"/>
    <x v="4"/>
    <x v="4"/>
    <n v="98115"/>
    <x v="1"/>
    <x v="0"/>
    <x v="0"/>
    <n v="84.98"/>
    <n v="1"/>
    <n v="0"/>
    <n v="18.695599999999999"/>
    <s v=""/>
    <n v="51.226666666666667"/>
    <n v="16.669192875214776"/>
    <x v="0"/>
    <x v="1"/>
    <m/>
  </r>
  <r>
    <s v="Standard Class"/>
    <d v="2025-08-10T00:00:00"/>
    <x v="2"/>
    <s v="United States"/>
    <x v="4"/>
    <x v="4"/>
    <n v="98115"/>
    <x v="1"/>
    <x v="1"/>
    <x v="8"/>
    <n v="18.72"/>
    <n v="5"/>
    <n v="0.2"/>
    <n v="6.5519999999999996"/>
    <s v=""/>
    <n v="26.827999999999999"/>
    <n v="16.93944727770284"/>
    <x v="1"/>
    <x v="0"/>
    <m/>
  </r>
  <r>
    <s v="Standard Class"/>
    <d v="2026-12-31T00:00:00"/>
    <x v="0"/>
    <s v="United States"/>
    <x v="8"/>
    <x v="1"/>
    <n v="94110"/>
    <x v="1"/>
    <x v="2"/>
    <x v="11"/>
    <n v="49.98"/>
    <n v="2"/>
    <n v="0"/>
    <n v="8.4966000000000008"/>
    <s v=""/>
    <n v="111.5"/>
    <n v="93.49674470229391"/>
    <x v="0"/>
    <x v="1"/>
    <m/>
  </r>
  <r>
    <s v="Standard Class"/>
    <d v="2026-08-15T00:00:00"/>
    <x v="2"/>
    <s v="United States"/>
    <x v="14"/>
    <x v="10"/>
    <n v="60540"/>
    <x v="2"/>
    <x v="1"/>
    <x v="2"/>
    <n v="11.784000000000001"/>
    <n v="3"/>
    <n v="0.2"/>
    <n v="4.2717000000000001"/>
    <s v=""/>
    <n v="96.02"/>
    <n v="107.66602687942004"/>
    <x v="1"/>
    <x v="1"/>
    <m/>
  </r>
  <r>
    <s v="Standard Class"/>
    <d v="2025-02-10T00:00:00"/>
    <x v="2"/>
    <s v="United States"/>
    <x v="14"/>
    <x v="10"/>
    <n v="60540"/>
    <x v="2"/>
    <x v="1"/>
    <x v="4"/>
    <n v="272.73599999999999"/>
    <n v="3"/>
    <n v="0.2"/>
    <n v="-64.774799999999999"/>
    <n v="-64.774799999999999"/>
    <n v="109.26533333333333"/>
    <n v="112.37455467880287"/>
    <x v="10"/>
    <x v="0"/>
    <m/>
  </r>
  <r>
    <s v="Standard Class"/>
    <d v="2026-02-22T00:00:00"/>
    <x v="2"/>
    <s v="United States"/>
    <x v="14"/>
    <x v="10"/>
    <n v="60540"/>
    <x v="2"/>
    <x v="1"/>
    <x v="8"/>
    <n v="3.54"/>
    <n v="2"/>
    <n v="0.8"/>
    <n v="-5.4870000000000001"/>
    <n v="-5.4870000000000001"/>
    <n v="19.529333333333334"/>
    <n v="63.621580694557359"/>
    <x v="10"/>
    <x v="1"/>
    <m/>
  </r>
  <r>
    <s v="Standard Class"/>
    <d v="2026-07-22T00:00:00"/>
    <x v="0"/>
    <s v="United States"/>
    <x v="61"/>
    <x v="5"/>
    <n v="75220"/>
    <x v="2"/>
    <x v="1"/>
    <x v="14"/>
    <n v="51.52"/>
    <n v="5"/>
    <n v="0.2"/>
    <n v="-10.948"/>
    <n v="-10.948"/>
    <n v="19.890666666666668"/>
    <n v="35.700781043432521"/>
    <x v="11"/>
    <x v="1"/>
    <m/>
  </r>
  <r>
    <s v="Standard Class"/>
    <d v="2025-09-22T00:00:00"/>
    <x v="0"/>
    <s v="United States"/>
    <x v="61"/>
    <x v="5"/>
    <n v="75220"/>
    <x v="2"/>
    <x v="1"/>
    <x v="10"/>
    <n v="3.528"/>
    <n v="1"/>
    <n v="0.2"/>
    <n v="1.1466000000000001"/>
    <s v=""/>
    <n v="21.106666666666666"/>
    <n v="23.447019767979047"/>
    <x v="4"/>
    <x v="0"/>
    <m/>
  </r>
  <r>
    <s v="Standard Class"/>
    <d v="2026-05-03T00:00:00"/>
    <x v="0"/>
    <s v="United States"/>
    <x v="61"/>
    <x v="5"/>
    <n v="75220"/>
    <x v="2"/>
    <x v="1"/>
    <x v="10"/>
    <n v="4.6239999999999997"/>
    <n v="1"/>
    <n v="0.2"/>
    <n v="1.6761999999999999"/>
    <s v=""/>
    <n v="208.97066666666669"/>
    <n v="207.89756332279498"/>
    <x v="7"/>
    <x v="1"/>
    <m/>
  </r>
  <r>
    <s v="Standard Class"/>
    <d v="2026-06-05T00:00:00"/>
    <x v="0"/>
    <s v="United States"/>
    <x v="61"/>
    <x v="5"/>
    <n v="75220"/>
    <x v="2"/>
    <x v="1"/>
    <x v="14"/>
    <n v="55.167999999999999"/>
    <n v="4"/>
    <n v="0.2"/>
    <n v="6.2064000000000004"/>
    <s v=""/>
    <n v="327.20266666666663"/>
    <n v="208.53668142239786"/>
    <x v="3"/>
    <x v="1"/>
    <m/>
  </r>
  <r>
    <s v="Same Day"/>
    <d v="2026-01-01T00:00:00"/>
    <x v="1"/>
    <s v="United States"/>
    <x v="70"/>
    <x v="1"/>
    <n v="92105"/>
    <x v="1"/>
    <x v="0"/>
    <x v="3"/>
    <n v="567.12"/>
    <n v="10"/>
    <n v="0.2"/>
    <n v="-28.356000000000002"/>
    <n v="-28.356000000000002"/>
    <n v="312.81066666666669"/>
    <n v="270.67467452193517"/>
    <x v="8"/>
    <x v="1"/>
    <m/>
  </r>
  <r>
    <s v="Same Day"/>
    <d v="2026-03-06T00:00:00"/>
    <x v="1"/>
    <s v="United States"/>
    <x v="70"/>
    <x v="1"/>
    <n v="92105"/>
    <x v="1"/>
    <x v="1"/>
    <x v="4"/>
    <n v="359.32"/>
    <n v="4"/>
    <n v="0"/>
    <n v="7.1863999999999999"/>
    <s v=""/>
    <n v="143.12066666666666"/>
    <n v="181.43907300860593"/>
    <x v="2"/>
    <x v="1"/>
    <m/>
  </r>
  <r>
    <s v="Second Class"/>
    <d v="2025-12-28T00:00:00"/>
    <x v="0"/>
    <s v="United States"/>
    <x v="148"/>
    <x v="10"/>
    <n v="60201"/>
    <x v="2"/>
    <x v="2"/>
    <x v="7"/>
    <n v="11.992000000000001"/>
    <n v="1"/>
    <n v="0.2"/>
    <n v="0.89939999999999998"/>
    <s v=""/>
    <n v="75.927333333333337"/>
    <n v="186.56741495532151"/>
    <x v="0"/>
    <x v="0"/>
    <m/>
  </r>
  <r>
    <s v="Standard Class"/>
    <d v="2026-06-24T00:00:00"/>
    <x v="0"/>
    <s v="United States"/>
    <x v="149"/>
    <x v="12"/>
    <n v="48183"/>
    <x v="2"/>
    <x v="1"/>
    <x v="8"/>
    <n v="58.05"/>
    <n v="3"/>
    <n v="0"/>
    <n v="26.702999999999999"/>
    <s v=""/>
    <n v="90.923333333333346"/>
    <n v="70.904820315687999"/>
    <x v="3"/>
    <x v="1"/>
    <m/>
  </r>
  <r>
    <s v="Standard Class"/>
    <d v="2025-07-11T00:00:00"/>
    <x v="0"/>
    <s v="United States"/>
    <x v="149"/>
    <x v="12"/>
    <n v="48183"/>
    <x v="2"/>
    <x v="0"/>
    <x v="5"/>
    <n v="157.74"/>
    <n v="11"/>
    <n v="0"/>
    <n v="56.7864"/>
    <s v=""/>
    <n v="72.533333333333331"/>
    <n v="65.056511714389089"/>
    <x v="11"/>
    <x v="0"/>
    <m/>
  </r>
  <r>
    <s v="Standard Class"/>
    <d v="2025-09-30T00:00:00"/>
    <x v="0"/>
    <s v="United States"/>
    <x v="149"/>
    <x v="12"/>
    <n v="48183"/>
    <x v="2"/>
    <x v="1"/>
    <x v="6"/>
    <n v="56.98"/>
    <n v="7"/>
    <n v="0"/>
    <n v="22.792000000000002"/>
    <s v=""/>
    <n v="419.94533333333334"/>
    <n v="452.5673348289979"/>
    <x v="4"/>
    <x v="0"/>
    <m/>
  </r>
  <r>
    <s v="Standard Class"/>
    <d v="2025-05-26T00:00:00"/>
    <x v="0"/>
    <s v="United States"/>
    <x v="149"/>
    <x v="12"/>
    <n v="48183"/>
    <x v="2"/>
    <x v="1"/>
    <x v="8"/>
    <n v="2.88"/>
    <n v="1"/>
    <n v="0"/>
    <n v="1.4112"/>
    <s v=""/>
    <n v="427.5920000000001"/>
    <n v="494.69696022544582"/>
    <x v="7"/>
    <x v="0"/>
    <m/>
  </r>
  <r>
    <s v="First Class"/>
    <d v="2025-10-13T00:00:00"/>
    <x v="1"/>
    <s v="United States"/>
    <x v="8"/>
    <x v="1"/>
    <n v="94110"/>
    <x v="1"/>
    <x v="2"/>
    <x v="16"/>
    <n v="1199.9760000000001"/>
    <n v="3"/>
    <n v="0.2"/>
    <n v="374.99250000000001"/>
    <s v=""/>
    <n v="554.44466666666676"/>
    <n v="502.84753838146247"/>
    <x v="5"/>
    <x v="0"/>
    <m/>
  </r>
  <r>
    <s v="Standard Class"/>
    <d v="2025-03-12T00:00:00"/>
    <x v="0"/>
    <s v="United States"/>
    <x v="1"/>
    <x v="1"/>
    <n v="90036"/>
    <x v="1"/>
    <x v="0"/>
    <x v="5"/>
    <n v="79.92"/>
    <n v="4"/>
    <n v="0"/>
    <n v="28.7712"/>
    <s v=""/>
    <n v="162.63933333333333"/>
    <n v="237.4763159574882"/>
    <x v="2"/>
    <x v="0"/>
    <m/>
  </r>
  <r>
    <s v="Standard Class"/>
    <d v="2026-09-25T00:00:00"/>
    <x v="1"/>
    <s v="United States"/>
    <x v="108"/>
    <x v="2"/>
    <n v="32216"/>
    <x v="0"/>
    <x v="0"/>
    <x v="3"/>
    <n v="383.43799999999999"/>
    <n v="4"/>
    <n v="0.45"/>
    <n v="-167.3184"/>
    <n v="-167.3184"/>
    <n v="175.93266666666668"/>
    <n v="130.9708092226831"/>
    <x v="4"/>
    <x v="1"/>
    <m/>
  </r>
  <r>
    <s v="Standard Class"/>
    <d v="2025-05-03T00:00:00"/>
    <x v="0"/>
    <s v="United States"/>
    <x v="150"/>
    <x v="11"/>
    <n v="55016"/>
    <x v="2"/>
    <x v="1"/>
    <x v="4"/>
    <n v="24.56"/>
    <n v="2"/>
    <n v="0"/>
    <n v="6.8768000000000002"/>
    <s v=""/>
    <n v="52.496000000000002"/>
    <n v="89.006774994732638"/>
    <x v="7"/>
    <x v="0"/>
    <m/>
  </r>
  <r>
    <s v="Standard Class"/>
    <d v="2026-02-01T00:00:00"/>
    <x v="0"/>
    <s v="United States"/>
    <x v="150"/>
    <x v="11"/>
    <n v="55016"/>
    <x v="2"/>
    <x v="2"/>
    <x v="11"/>
    <n v="119.8"/>
    <n v="4"/>
    <n v="0"/>
    <n v="47.92"/>
    <s v=""/>
    <n v="51.882666666666665"/>
    <n v="43.016186171495271"/>
    <x v="10"/>
    <x v="1"/>
    <m/>
  </r>
  <r>
    <s v="Standard Class"/>
    <d v="2025-11-10T00:00:00"/>
    <x v="1"/>
    <s v="United States"/>
    <x v="20"/>
    <x v="15"/>
    <n v="10009"/>
    <x v="3"/>
    <x v="1"/>
    <x v="8"/>
    <n v="13.128"/>
    <n v="3"/>
    <n v="0.2"/>
    <n v="4.2666000000000004"/>
    <s v=""/>
    <n v="31.389333333333337"/>
    <n v="32.27775992961832"/>
    <x v="6"/>
    <x v="0"/>
    <m/>
  </r>
  <r>
    <s v="Standard Class"/>
    <d v="2025-09-27T00:00:00"/>
    <x v="1"/>
    <s v="United States"/>
    <x v="124"/>
    <x v="6"/>
    <n v="54302"/>
    <x v="2"/>
    <x v="1"/>
    <x v="10"/>
    <n v="22.72"/>
    <n v="4"/>
    <n v="0"/>
    <n v="10.224"/>
    <s v=""/>
    <n v="31.143333333333331"/>
    <n v="25.346988284826089"/>
    <x v="4"/>
    <x v="0"/>
    <m/>
  </r>
  <r>
    <s v="Standard Class"/>
    <d v="2026-05-06T00:00:00"/>
    <x v="0"/>
    <s v="United States"/>
    <x v="1"/>
    <x v="1"/>
    <n v="90004"/>
    <x v="1"/>
    <x v="1"/>
    <x v="10"/>
    <n v="58.32"/>
    <n v="9"/>
    <n v="0"/>
    <n v="27.993600000000001"/>
    <s v=""/>
    <n v="59.564"/>
    <n v="33.770060913093928"/>
    <x v="7"/>
    <x v="1"/>
    <m/>
  </r>
  <r>
    <s v="Standard Class"/>
    <d v="2026-05-30T00:00:00"/>
    <x v="1"/>
    <s v="United States"/>
    <x v="118"/>
    <x v="32"/>
    <n v="30318"/>
    <x v="0"/>
    <x v="1"/>
    <x v="2"/>
    <n v="12.39"/>
    <n v="3"/>
    <n v="0"/>
    <n v="5.6993999999999998"/>
    <s v=""/>
    <n v="43.910666666666664"/>
    <n v="35.381427027729089"/>
    <x v="7"/>
    <x v="1"/>
    <m/>
  </r>
  <r>
    <s v="Standard Class"/>
    <d v="2025-09-26T00:00:00"/>
    <x v="0"/>
    <s v="United States"/>
    <x v="38"/>
    <x v="24"/>
    <n v="43229"/>
    <x v="3"/>
    <x v="2"/>
    <x v="7"/>
    <n v="107.982"/>
    <n v="3"/>
    <n v="0.4"/>
    <n v="-26.9955"/>
    <n v="-26.9955"/>
    <n v="56.760666666666658"/>
    <n v="33.851286459497558"/>
    <x v="4"/>
    <x v="0"/>
    <m/>
  </r>
  <r>
    <s v="Second Class"/>
    <d v="2026-01-16T00:00:00"/>
    <x v="1"/>
    <s v="United States"/>
    <x v="151"/>
    <x v="28"/>
    <n v="71111"/>
    <x v="0"/>
    <x v="1"/>
    <x v="12"/>
    <n v="11.36"/>
    <n v="2"/>
    <n v="0"/>
    <n v="5.3391999999999999"/>
    <s v=""/>
    <n v="236.34666666666666"/>
    <n v="237.70858497000995"/>
    <x v="8"/>
    <x v="1"/>
    <m/>
  </r>
  <r>
    <s v="Second Class"/>
    <d v="2025-08-24T00:00:00"/>
    <x v="1"/>
    <s v="United States"/>
    <x v="151"/>
    <x v="28"/>
    <n v="71111"/>
    <x v="0"/>
    <x v="1"/>
    <x v="12"/>
    <n v="50.94"/>
    <n v="3"/>
    <n v="0"/>
    <n v="25.47"/>
    <s v=""/>
    <n v="234.44000000000003"/>
    <n v="271.29689038940893"/>
    <x v="1"/>
    <x v="0"/>
    <m/>
  </r>
  <r>
    <s v="Second Class"/>
    <d v="2026-01-01T00:00:00"/>
    <x v="1"/>
    <s v="United States"/>
    <x v="151"/>
    <x v="28"/>
    <n v="71111"/>
    <x v="0"/>
    <x v="2"/>
    <x v="11"/>
    <n v="646.74"/>
    <n v="6"/>
    <n v="0"/>
    <n v="258.69600000000003"/>
    <s v=""/>
    <n v="408.32"/>
    <n v="287.37517617477238"/>
    <x v="8"/>
    <x v="1"/>
    <m/>
  </r>
  <r>
    <s v="Second Class"/>
    <d v="2025-05-15T00:00:00"/>
    <x v="1"/>
    <s v="United States"/>
    <x v="151"/>
    <x v="28"/>
    <n v="71111"/>
    <x v="0"/>
    <x v="1"/>
    <x v="8"/>
    <n v="5.64"/>
    <n v="3"/>
    <n v="0"/>
    <n v="2.7071999999999998"/>
    <s v=""/>
    <n v="296.36666666666667"/>
    <n v="162.83061182759266"/>
    <x v="7"/>
    <x v="0"/>
    <m/>
  </r>
  <r>
    <s v="Second Class"/>
    <d v="2026-09-28T00:00:00"/>
    <x v="1"/>
    <s v="United States"/>
    <x v="151"/>
    <x v="28"/>
    <n v="71111"/>
    <x v="0"/>
    <x v="1"/>
    <x v="4"/>
    <n v="572.58000000000004"/>
    <n v="6"/>
    <n v="0"/>
    <n v="34.354799999999997"/>
    <s v=""/>
    <n v="508.47333333333336"/>
    <n v="122.48901259871195"/>
    <x v="4"/>
    <x v="1"/>
    <m/>
  </r>
  <r>
    <s v="Standard Class"/>
    <d v="2026-07-19T00:00:00"/>
    <x v="1"/>
    <s v="United States"/>
    <x v="84"/>
    <x v="2"/>
    <n v="33710"/>
    <x v="0"/>
    <x v="0"/>
    <x v="5"/>
    <n v="310.88"/>
    <n v="2"/>
    <n v="0.2"/>
    <n v="23.315999999999999"/>
    <s v=""/>
    <n v="323.70666666666665"/>
    <n v="192.62638771581746"/>
    <x v="11"/>
    <x v="1"/>
    <m/>
  </r>
  <r>
    <s v="Standard Class"/>
    <d v="2025-08-22T00:00:00"/>
    <x v="0"/>
    <s v="United States"/>
    <x v="81"/>
    <x v="17"/>
    <n v="22204"/>
    <x v="0"/>
    <x v="0"/>
    <x v="1"/>
    <n v="641.96"/>
    <n v="2"/>
    <n v="0"/>
    <n v="179.74879999999999"/>
    <s v=""/>
    <n v="289.08"/>
    <n v="198.19289029368068"/>
    <x v="1"/>
    <x v="0"/>
    <m/>
  </r>
  <r>
    <s v="Standard Class"/>
    <d v="2026-08-21T00:00:00"/>
    <x v="1"/>
    <s v="United States"/>
    <x v="96"/>
    <x v="23"/>
    <n v="50315"/>
    <x v="2"/>
    <x v="1"/>
    <x v="8"/>
    <n v="18.28"/>
    <n v="2"/>
    <n v="0"/>
    <n v="9.14"/>
    <s v=""/>
    <n v="85.876666666666665"/>
    <n v="185.19150372479791"/>
    <x v="1"/>
    <x v="1"/>
    <m/>
  </r>
  <r>
    <s v="Standard Class"/>
    <d v="2025-08-18T00:00:00"/>
    <x v="1"/>
    <s v="United States"/>
    <x v="96"/>
    <x v="23"/>
    <n v="50315"/>
    <x v="2"/>
    <x v="2"/>
    <x v="7"/>
    <n v="207"/>
    <n v="3"/>
    <n v="0"/>
    <n v="51.75"/>
    <s v=""/>
    <n v="82.353333333333339"/>
    <n v="71.119283966107616"/>
    <x v="1"/>
    <x v="0"/>
    <m/>
  </r>
  <r>
    <s v="Standard Class"/>
    <d v="2026-06-13T00:00:00"/>
    <x v="1"/>
    <s v="United States"/>
    <x v="96"/>
    <x v="23"/>
    <n v="50315"/>
    <x v="2"/>
    <x v="1"/>
    <x v="8"/>
    <n v="32.35"/>
    <n v="5"/>
    <n v="0"/>
    <n v="16.175000000000001"/>
    <s v=""/>
    <n v="26.786666666666665"/>
    <n v="53.601434785937514"/>
    <x v="3"/>
    <x v="1"/>
    <m/>
  </r>
  <r>
    <s v="Standard Class"/>
    <d v="2026-04-17T00:00:00"/>
    <x v="1"/>
    <s v="United States"/>
    <x v="96"/>
    <x v="23"/>
    <n v="50315"/>
    <x v="2"/>
    <x v="1"/>
    <x v="8"/>
    <n v="7.71"/>
    <n v="1"/>
    <n v="0"/>
    <n v="3.4695"/>
    <s v=""/>
    <n v="27.53"/>
    <n v="43.984618102577976"/>
    <x v="9"/>
    <x v="1"/>
    <m/>
  </r>
  <r>
    <s v="Standard Class"/>
    <d v="2026-11-09T00:00:00"/>
    <x v="1"/>
    <s v="United States"/>
    <x v="96"/>
    <x v="23"/>
    <n v="50315"/>
    <x v="2"/>
    <x v="1"/>
    <x v="6"/>
    <n v="40.299999999999997"/>
    <n v="2"/>
    <n v="0"/>
    <n v="10.881"/>
    <s v=""/>
    <n v="35.879999999999995"/>
    <n v="8.9823359578262956"/>
    <x v="6"/>
    <x v="1"/>
    <m/>
  </r>
  <r>
    <s v="Standard Class"/>
    <d v="2025-01-01T00:00:00"/>
    <x v="1"/>
    <s v="United States"/>
    <x v="96"/>
    <x v="23"/>
    <n v="50315"/>
    <x v="2"/>
    <x v="0"/>
    <x v="5"/>
    <n v="34.58"/>
    <n v="7"/>
    <n v="0"/>
    <n v="14.5236"/>
    <s v=""/>
    <n v="203.7826666666667"/>
    <n v="196.47961246380225"/>
    <x v="8"/>
    <x v="0"/>
    <m/>
  </r>
  <r>
    <s v="Standard Class"/>
    <d v="2026-01-19T00:00:00"/>
    <x v="0"/>
    <s v="United States"/>
    <x v="74"/>
    <x v="24"/>
    <n v="45231"/>
    <x v="3"/>
    <x v="1"/>
    <x v="6"/>
    <n v="32.76"/>
    <n v="7"/>
    <n v="0.2"/>
    <n v="3.6855000000000002"/>
    <s v=""/>
    <n v="212.23600000000002"/>
    <n v="215.21855825941049"/>
    <x v="8"/>
    <x v="1"/>
    <m/>
  </r>
  <r>
    <s v="First Class"/>
    <d v="2026-02-24T00:00:00"/>
    <x v="2"/>
    <s v="United States"/>
    <x v="8"/>
    <x v="1"/>
    <n v="94110"/>
    <x v="1"/>
    <x v="0"/>
    <x v="1"/>
    <n v="544.00800000000004"/>
    <n v="3"/>
    <n v="0.2"/>
    <n v="40.800600000000003"/>
    <s v=""/>
    <n v="209.28933333333336"/>
    <n v="240.35330855376372"/>
    <x v="10"/>
    <x v="1"/>
    <m/>
  </r>
  <r>
    <s v="First Class"/>
    <d v="2026-02-18T00:00:00"/>
    <x v="2"/>
    <s v="United States"/>
    <x v="8"/>
    <x v="1"/>
    <n v="94110"/>
    <x v="1"/>
    <x v="1"/>
    <x v="10"/>
    <n v="59.94"/>
    <n v="3"/>
    <n v="0"/>
    <n v="28.171800000000001"/>
    <s v=""/>
    <n v="29.38"/>
    <n v="139.26697545415482"/>
    <x v="10"/>
    <x v="1"/>
    <m/>
  </r>
  <r>
    <s v="First Class"/>
    <d v="2026-03-30T00:00:00"/>
    <x v="2"/>
    <s v="United States"/>
    <x v="8"/>
    <x v="1"/>
    <n v="94110"/>
    <x v="1"/>
    <x v="1"/>
    <x v="10"/>
    <n v="23.92"/>
    <n v="4"/>
    <n v="0"/>
    <n v="11.720800000000001"/>
    <s v=""/>
    <n v="20.09"/>
    <n v="108.2209470488415"/>
    <x v="2"/>
    <x v="1"/>
    <m/>
  </r>
  <r>
    <s v="First Class"/>
    <d v="2026-06-24T00:00:00"/>
    <x v="2"/>
    <s v="United States"/>
    <x v="8"/>
    <x v="1"/>
    <n v="94110"/>
    <x v="1"/>
    <x v="1"/>
    <x v="10"/>
    <n v="4.28"/>
    <n v="1"/>
    <n v="0"/>
    <n v="1.9259999999999999"/>
    <s v=""/>
    <n v="20.116666666666667"/>
    <n v="16.21327314042189"/>
    <x v="3"/>
    <x v="1"/>
    <m/>
  </r>
  <r>
    <s v="Second Class"/>
    <d v="2026-02-13T00:00:00"/>
    <x v="0"/>
    <s v="United States"/>
    <x v="38"/>
    <x v="24"/>
    <n v="43229"/>
    <x v="3"/>
    <x v="1"/>
    <x v="8"/>
    <n v="32.07"/>
    <n v="5"/>
    <n v="0.7"/>
    <n v="-22.449000000000002"/>
    <n v="-22.449000000000002"/>
    <n v="30.52"/>
    <n v="7.8166825396664246"/>
    <x v="10"/>
    <x v="1"/>
    <m/>
  </r>
  <r>
    <s v="Second Class"/>
    <d v="2026-12-17T00:00:00"/>
    <x v="0"/>
    <s v="United States"/>
    <x v="38"/>
    <x v="24"/>
    <n v="43229"/>
    <x v="3"/>
    <x v="2"/>
    <x v="11"/>
    <n v="24"/>
    <n v="2"/>
    <n v="0.2"/>
    <n v="-2.7"/>
    <n v="-2.7"/>
    <n v="35.824666666666666"/>
    <n v="7.9084462209481865"/>
    <x v="0"/>
    <x v="1"/>
    <m/>
  </r>
  <r>
    <s v="Second Class"/>
    <d v="2025-09-19T00:00:00"/>
    <x v="0"/>
    <s v="United States"/>
    <x v="38"/>
    <x v="24"/>
    <n v="43229"/>
    <x v="3"/>
    <x v="0"/>
    <x v="0"/>
    <n v="35.49"/>
    <n v="1"/>
    <n v="0.5"/>
    <n v="-15.615600000000001"/>
    <n v="-15.615600000000001"/>
    <n v="90.054666666666662"/>
    <n v="56.305529437038288"/>
    <x v="4"/>
    <x v="0"/>
    <m/>
  </r>
  <r>
    <s v="Second Class"/>
    <d v="2025-09-28T00:00:00"/>
    <x v="0"/>
    <s v="United States"/>
    <x v="38"/>
    <x v="24"/>
    <n v="43229"/>
    <x v="3"/>
    <x v="2"/>
    <x v="11"/>
    <n v="47.984000000000002"/>
    <n v="2"/>
    <n v="0.2"/>
    <n v="0.5998"/>
    <s v=""/>
    <n v="84.043333333333337"/>
    <n v="68.117814595987539"/>
    <x v="4"/>
    <x v="0"/>
    <m/>
  </r>
  <r>
    <s v="Standard Class"/>
    <d v="2025-01-23T00:00:00"/>
    <x v="1"/>
    <s v="United States"/>
    <x v="29"/>
    <x v="20"/>
    <n v="29203"/>
    <x v="0"/>
    <x v="1"/>
    <x v="12"/>
    <n v="186.69"/>
    <n v="3"/>
    <n v="0"/>
    <n v="87.744299999999996"/>
    <s v=""/>
    <n v="184.35799999999998"/>
    <n v="116.69839403192159"/>
    <x v="8"/>
    <x v="0"/>
    <m/>
  </r>
  <r>
    <s v="Second Class"/>
    <d v="2026-10-15T00:00:00"/>
    <x v="0"/>
    <s v="United States"/>
    <x v="152"/>
    <x v="1"/>
    <n v="93534"/>
    <x v="1"/>
    <x v="1"/>
    <x v="8"/>
    <n v="17.456"/>
    <n v="2"/>
    <n v="0.2"/>
    <n v="5.8914"/>
    <s v=""/>
    <n v="170.11466666666669"/>
    <n v="103.60377156726952"/>
    <x v="5"/>
    <x v="1"/>
    <m/>
  </r>
  <r>
    <s v="Standard Class"/>
    <d v="2026-04-10T00:00:00"/>
    <x v="0"/>
    <s v="United States"/>
    <x v="152"/>
    <x v="1"/>
    <n v="93534"/>
    <x v="1"/>
    <x v="0"/>
    <x v="1"/>
    <n v="348.928"/>
    <n v="2"/>
    <n v="0.2"/>
    <n v="34.892800000000001"/>
    <s v=""/>
    <n v="169.43600000000001"/>
    <n v="131.00671705990811"/>
    <x v="9"/>
    <x v="1"/>
    <m/>
  </r>
  <r>
    <s v="Standard Class"/>
    <d v="2026-10-08T00:00:00"/>
    <x v="0"/>
    <s v="United States"/>
    <x v="102"/>
    <x v="17"/>
    <n v="23223"/>
    <x v="0"/>
    <x v="1"/>
    <x v="8"/>
    <n v="143.96"/>
    <n v="4"/>
    <n v="0"/>
    <n v="69.100800000000007"/>
    <s v=""/>
    <n v="67.473333333333329"/>
    <n v="91.290712602144851"/>
    <x v="5"/>
    <x v="1"/>
    <m/>
  </r>
  <r>
    <s v="Standard Class"/>
    <d v="2026-09-02T00:00:00"/>
    <x v="0"/>
    <s v="United States"/>
    <x v="102"/>
    <x v="17"/>
    <n v="23223"/>
    <x v="0"/>
    <x v="1"/>
    <x v="4"/>
    <n v="15.42"/>
    <n v="1"/>
    <n v="0"/>
    <n v="4.1634000000000002"/>
    <s v=""/>
    <n v="130.46666666666667"/>
    <n v="147.55040578831458"/>
    <x v="4"/>
    <x v="1"/>
    <m/>
  </r>
  <r>
    <s v="Standard Class"/>
    <d v="2025-04-15T00:00:00"/>
    <x v="0"/>
    <s v="United States"/>
    <x v="102"/>
    <x v="17"/>
    <n v="23223"/>
    <x v="0"/>
    <x v="1"/>
    <x v="8"/>
    <n v="43.04"/>
    <n v="8"/>
    <n v="0"/>
    <n v="21.089600000000001"/>
    <s v=""/>
    <n v="579.98"/>
    <n v="467.69544181689037"/>
    <x v="9"/>
    <x v="0"/>
    <m/>
  </r>
  <r>
    <s v="Standard Class"/>
    <d v="2026-11-29T00:00:00"/>
    <x v="0"/>
    <s v="United States"/>
    <x v="102"/>
    <x v="17"/>
    <n v="23223"/>
    <x v="0"/>
    <x v="0"/>
    <x v="1"/>
    <n v="332.94"/>
    <n v="3"/>
    <n v="0"/>
    <n v="79.905600000000007"/>
    <s v=""/>
    <n v="568.95333333333338"/>
    <n v="568.06503084952703"/>
    <x v="6"/>
    <x v="1"/>
    <m/>
  </r>
  <r>
    <s v="Same Day"/>
    <d v="2026-12-21T00:00:00"/>
    <x v="0"/>
    <s v="United States"/>
    <x v="153"/>
    <x v="3"/>
    <n v="28806"/>
    <x v="0"/>
    <x v="2"/>
    <x v="7"/>
    <n v="1363.96"/>
    <n v="5"/>
    <n v="0.2"/>
    <n v="85.247500000000002"/>
    <s v=""/>
    <n v="465.21333333333337"/>
    <n v="612.04153557914196"/>
    <x v="0"/>
    <x v="1"/>
    <m/>
  </r>
  <r>
    <s v="Standard Class"/>
    <d v="2026-01-26T00:00:00"/>
    <x v="0"/>
    <s v="United States"/>
    <x v="8"/>
    <x v="1"/>
    <n v="94110"/>
    <x v="1"/>
    <x v="1"/>
    <x v="2"/>
    <n v="9.9600000000000009"/>
    <n v="2"/>
    <n v="0"/>
    <n v="4.5815999999999999"/>
    <s v=""/>
    <n v="17.28"/>
    <n v="411.97418115792249"/>
    <x v="8"/>
    <x v="1"/>
    <m/>
  </r>
  <r>
    <s v="Standard Class"/>
    <d v="2025-01-28T00:00:00"/>
    <x v="0"/>
    <s v="United States"/>
    <x v="8"/>
    <x v="1"/>
    <n v="94110"/>
    <x v="1"/>
    <x v="1"/>
    <x v="10"/>
    <n v="21.72"/>
    <n v="4"/>
    <n v="0"/>
    <n v="10.642799999999999"/>
    <s v=""/>
    <n v="58.223333333333329"/>
    <n v="259.65028974172736"/>
    <x v="8"/>
    <x v="0"/>
    <m/>
  </r>
  <r>
    <s v="Standard Class"/>
    <d v="2025-07-30T00:00:00"/>
    <x v="0"/>
    <s v="United States"/>
    <x v="30"/>
    <x v="11"/>
    <n v="55901"/>
    <x v="2"/>
    <x v="1"/>
    <x v="8"/>
    <n v="20.16"/>
    <n v="7"/>
    <n v="0"/>
    <n v="9.8783999999999992"/>
    <s v=""/>
    <n v="55.303333333333335"/>
    <n v="49.535980376407728"/>
    <x v="11"/>
    <x v="0"/>
    <m/>
  </r>
  <r>
    <s v="First Class"/>
    <d v="2025-06-23T00:00:00"/>
    <x v="1"/>
    <s v="United States"/>
    <x v="30"/>
    <x v="15"/>
    <n v="14609"/>
    <x v="3"/>
    <x v="1"/>
    <x v="10"/>
    <n v="132.79"/>
    <n v="7"/>
    <n v="0"/>
    <n v="63.739199999999997"/>
    <s v=""/>
    <n v="55.77"/>
    <n v="53.302500740445424"/>
    <x v="3"/>
    <x v="0"/>
    <m/>
  </r>
  <r>
    <s v="First Class"/>
    <d v="2026-09-13T00:00:00"/>
    <x v="1"/>
    <s v="United States"/>
    <x v="30"/>
    <x v="15"/>
    <n v="14609"/>
    <x v="3"/>
    <x v="1"/>
    <x v="10"/>
    <n v="12.96"/>
    <n v="2"/>
    <n v="0"/>
    <n v="6.2207999999999997"/>
    <s v=""/>
    <n v="106.14666666666666"/>
    <n v="107.34157321718713"/>
    <x v="4"/>
    <x v="1"/>
    <m/>
  </r>
  <r>
    <s v="First Class"/>
    <d v="2025-11-28T00:00:00"/>
    <x v="1"/>
    <s v="United States"/>
    <x v="30"/>
    <x v="15"/>
    <n v="14609"/>
    <x v="3"/>
    <x v="1"/>
    <x v="2"/>
    <n v="21.56"/>
    <n v="7"/>
    <n v="0"/>
    <n v="10.348800000000001"/>
    <s v=""/>
    <n v="109.23666666666668"/>
    <n v="115.96528530683784"/>
    <x v="6"/>
    <x v="0"/>
    <m/>
  </r>
  <r>
    <s v="Standard Class"/>
    <d v="2025-10-27T00:00:00"/>
    <x v="0"/>
    <s v="United States"/>
    <x v="154"/>
    <x v="1"/>
    <n v="92530"/>
    <x v="1"/>
    <x v="0"/>
    <x v="1"/>
    <n v="283.92"/>
    <n v="5"/>
    <n v="0.2"/>
    <n v="17.745000000000001"/>
    <s v=""/>
    <n v="174.03933333333336"/>
    <n v="116.80686506270845"/>
    <x v="5"/>
    <x v="0"/>
    <m/>
  </r>
  <r>
    <s v="First Class"/>
    <d v="2026-02-19T00:00:00"/>
    <x v="1"/>
    <s v="United States"/>
    <x v="70"/>
    <x v="1"/>
    <n v="92105"/>
    <x v="1"/>
    <x v="0"/>
    <x v="5"/>
    <n v="22.23"/>
    <n v="1"/>
    <n v="0"/>
    <n v="7.3358999999999996"/>
    <s v=""/>
    <n v="197.83933333333334"/>
    <n v="106.65885415139658"/>
    <x v="10"/>
    <x v="1"/>
    <m/>
  </r>
  <r>
    <s v="First Class"/>
    <d v="2025-08-30T00:00:00"/>
    <x v="1"/>
    <s v="United States"/>
    <x v="70"/>
    <x v="1"/>
    <n v="92105"/>
    <x v="1"/>
    <x v="2"/>
    <x v="7"/>
    <n v="215.96799999999999"/>
    <n v="2"/>
    <n v="0.2"/>
    <n v="18.897200000000002"/>
    <s v=""/>
    <n v="194.74933333333334"/>
    <n v="140.95570838151014"/>
    <x v="1"/>
    <x v="0"/>
    <m/>
  </r>
  <r>
    <s v="Second Class"/>
    <d v="2026-11-30T00:00:00"/>
    <x v="1"/>
    <s v="United States"/>
    <x v="20"/>
    <x v="15"/>
    <n v="10024"/>
    <x v="3"/>
    <x v="1"/>
    <x v="9"/>
    <n v="355.32"/>
    <n v="9"/>
    <n v="0"/>
    <n v="99.489599999999996"/>
    <s v=""/>
    <n v="128.85333333333332"/>
    <n v="152.83322515299696"/>
    <x v="6"/>
    <x v="1"/>
    <m/>
  </r>
  <r>
    <s v="Standard Class"/>
    <d v="2026-09-04T00:00:00"/>
    <x v="1"/>
    <s v="United States"/>
    <x v="53"/>
    <x v="28"/>
    <n v="71203"/>
    <x v="0"/>
    <x v="1"/>
    <x v="10"/>
    <n v="12.96"/>
    <n v="2"/>
    <n v="0"/>
    <n v="6.2207999999999997"/>
    <s v=""/>
    <n v="24.805333333333333"/>
    <n v="123.3035619274642"/>
    <x v="4"/>
    <x v="1"/>
    <m/>
  </r>
  <r>
    <s v="First Class"/>
    <d v="2025-05-06T00:00:00"/>
    <x v="0"/>
    <s v="United States"/>
    <x v="8"/>
    <x v="1"/>
    <n v="94122"/>
    <x v="1"/>
    <x v="0"/>
    <x v="5"/>
    <n v="18.28"/>
    <n v="2"/>
    <n v="0"/>
    <n v="6.2152000000000003"/>
    <s v=""/>
    <n v="681.80799999999999"/>
    <n v="754.58257976142511"/>
    <x v="7"/>
    <x v="0"/>
    <m/>
  </r>
  <r>
    <s v="Standard Class"/>
    <d v="2025-02-22T00:00:00"/>
    <x v="0"/>
    <s v="United States"/>
    <x v="60"/>
    <x v="22"/>
    <n v="80219"/>
    <x v="1"/>
    <x v="1"/>
    <x v="6"/>
    <n v="43.176000000000002"/>
    <n v="3"/>
    <n v="0.2"/>
    <n v="4.3175999999999997"/>
    <s v=""/>
    <n v="685.18133333333333"/>
    <n v="842.08468830019092"/>
    <x v="10"/>
    <x v="0"/>
    <m/>
  </r>
  <r>
    <s v="Standard Class"/>
    <d v="2026-10-31T00:00:00"/>
    <x v="0"/>
    <s v="United States"/>
    <x v="60"/>
    <x v="22"/>
    <n v="80219"/>
    <x v="1"/>
    <x v="2"/>
    <x v="7"/>
    <n v="1983.9680000000001"/>
    <n v="4"/>
    <n v="0.2"/>
    <n v="247.99600000000001"/>
    <s v=""/>
    <n v="720.7793333333334"/>
    <n v="904.21341146795567"/>
    <x v="5"/>
    <x v="1"/>
    <m/>
  </r>
  <r>
    <s v="First Class"/>
    <d v="2025-10-01T00:00:00"/>
    <x v="0"/>
    <s v="United States"/>
    <x v="155"/>
    <x v="8"/>
    <n v="68104"/>
    <x v="2"/>
    <x v="0"/>
    <x v="5"/>
    <n v="28.4"/>
    <n v="2"/>
    <n v="0"/>
    <n v="11.076000000000001"/>
    <s v=""/>
    <n v="63.296666666666674"/>
    <n v="503.27786826188003"/>
    <x v="5"/>
    <x v="0"/>
    <m/>
  </r>
  <r>
    <s v="First Class"/>
    <d v="2026-09-15T00:00:00"/>
    <x v="0"/>
    <s v="United States"/>
    <x v="155"/>
    <x v="8"/>
    <n v="68104"/>
    <x v="2"/>
    <x v="2"/>
    <x v="11"/>
    <n v="149.97"/>
    <n v="3"/>
    <n v="0"/>
    <n v="50.989800000000002"/>
    <s v=""/>
    <n v="486.68"/>
    <n v="573.77028363029149"/>
    <x v="4"/>
    <x v="1"/>
    <m/>
  </r>
  <r>
    <s v="First Class"/>
    <d v="2026-07-25T00:00:00"/>
    <x v="0"/>
    <s v="United States"/>
    <x v="156"/>
    <x v="4"/>
    <n v="98026"/>
    <x v="1"/>
    <x v="1"/>
    <x v="6"/>
    <n v="11.52"/>
    <n v="4"/>
    <n v="0"/>
    <n v="3.2256"/>
    <s v=""/>
    <n v="507.99666666666667"/>
    <n v="499.43127855221104"/>
    <x v="11"/>
    <x v="1"/>
    <m/>
  </r>
  <r>
    <s v="First Class"/>
    <d v="2025-03-13T00:00:00"/>
    <x v="0"/>
    <s v="United States"/>
    <x v="156"/>
    <x v="4"/>
    <n v="98026"/>
    <x v="1"/>
    <x v="0"/>
    <x v="3"/>
    <n v="1298.55"/>
    <n v="5"/>
    <n v="0"/>
    <n v="311.65199999999999"/>
    <s v=""/>
    <n v="512.75"/>
    <n v="572.35005712639929"/>
    <x v="2"/>
    <x v="0"/>
    <m/>
  </r>
  <r>
    <s v="First Class"/>
    <d v="2025-11-20T00:00:00"/>
    <x v="0"/>
    <s v="United States"/>
    <x v="156"/>
    <x v="4"/>
    <n v="98026"/>
    <x v="1"/>
    <x v="1"/>
    <x v="9"/>
    <n v="213.92"/>
    <n v="4"/>
    <n v="0"/>
    <n v="62.036799999999999"/>
    <s v=""/>
    <n v="85.993333333333339"/>
    <n v="330.75971252501364"/>
    <x v="6"/>
    <x v="0"/>
    <m/>
  </r>
  <r>
    <s v="First Class"/>
    <d v="2026-05-17T00:00:00"/>
    <x v="0"/>
    <s v="United States"/>
    <x v="156"/>
    <x v="4"/>
    <n v="98026"/>
    <x v="1"/>
    <x v="2"/>
    <x v="11"/>
    <n v="25.78"/>
    <n v="2"/>
    <n v="0"/>
    <n v="2.5779999999999998"/>
    <s v=""/>
    <n v="481.33"/>
    <n v="601.53992286772109"/>
    <x v="7"/>
    <x v="1"/>
    <m/>
  </r>
  <r>
    <s v="Same Day"/>
    <d v="2025-02-20T00:00:00"/>
    <x v="0"/>
    <s v="United States"/>
    <x v="157"/>
    <x v="1"/>
    <n v="92704"/>
    <x v="1"/>
    <x v="0"/>
    <x v="5"/>
    <n v="18.28"/>
    <n v="2"/>
    <n v="0"/>
    <n v="6.2152000000000003"/>
    <s v=""/>
    <n v="490.01666666666665"/>
    <n v="588.90006133531756"/>
    <x v="10"/>
    <x v="0"/>
    <m/>
  </r>
  <r>
    <s v="Same Day"/>
    <d v="2026-10-10T00:00:00"/>
    <x v="0"/>
    <s v="United States"/>
    <x v="157"/>
    <x v="1"/>
    <n v="92704"/>
    <x v="1"/>
    <x v="2"/>
    <x v="11"/>
    <n v="1399.93"/>
    <n v="7"/>
    <n v="0"/>
    <n v="601.96990000000005"/>
    <s v=""/>
    <n v="485.7046666666667"/>
    <n v="649.76178232014524"/>
    <x v="5"/>
    <x v="1"/>
    <m/>
  </r>
  <r>
    <s v="First Class"/>
    <d v="2026-04-16T00:00:00"/>
    <x v="1"/>
    <s v="United States"/>
    <x v="158"/>
    <x v="6"/>
    <n v="53209"/>
    <x v="2"/>
    <x v="1"/>
    <x v="10"/>
    <n v="51.84"/>
    <n v="8"/>
    <n v="0"/>
    <n v="24.883199999999999"/>
    <s v=""/>
    <n v="32.885333333333335"/>
    <n v="375.41927322927893"/>
    <x v="9"/>
    <x v="1"/>
    <m/>
  </r>
  <r>
    <s v="Standard Class"/>
    <d v="2026-11-01T00:00:00"/>
    <x v="0"/>
    <s v="United States"/>
    <x v="10"/>
    <x v="9"/>
    <n v="19140"/>
    <x v="3"/>
    <x v="1"/>
    <x v="10"/>
    <n v="5.3440000000000003"/>
    <n v="1"/>
    <n v="0.2"/>
    <n v="1.8704000000000001"/>
    <s v=""/>
    <n v="16.661333333333335"/>
    <n v="277.4900424455704"/>
    <x v="6"/>
    <x v="1"/>
    <m/>
  </r>
  <r>
    <s v="Standard Class"/>
    <d v="2025-08-05T00:00:00"/>
    <x v="0"/>
    <s v="United States"/>
    <x v="10"/>
    <x v="9"/>
    <n v="19140"/>
    <x v="3"/>
    <x v="1"/>
    <x v="10"/>
    <n v="41.472000000000001"/>
    <n v="8"/>
    <n v="0.2"/>
    <n v="14.5152"/>
    <s v=""/>
    <n v="424.36833333333334"/>
    <n v="464.33725180208302"/>
    <x v="1"/>
    <x v="0"/>
    <m/>
  </r>
  <r>
    <s v="Standard Class"/>
    <d v="2026-09-08T00:00:00"/>
    <x v="0"/>
    <s v="United States"/>
    <x v="10"/>
    <x v="9"/>
    <n v="19140"/>
    <x v="3"/>
    <x v="1"/>
    <x v="8"/>
    <n v="3.1680000000000001"/>
    <n v="3"/>
    <n v="0.7"/>
    <n v="-2.4287999999999998"/>
    <n v="-2.4287999999999998"/>
    <n v="420.90633333333329"/>
    <n v="515.98236780888806"/>
    <x v="4"/>
    <x v="1"/>
    <m/>
  </r>
  <r>
    <s v="Standard Class"/>
    <d v="2026-11-03T00:00:00"/>
    <x v="0"/>
    <s v="United States"/>
    <x v="10"/>
    <x v="9"/>
    <n v="19140"/>
    <x v="3"/>
    <x v="0"/>
    <x v="1"/>
    <n v="1228.4649999999999"/>
    <n v="5"/>
    <n v="0.3"/>
    <n v="0"/>
    <s v=""/>
    <n v="531.69033333333334"/>
    <n v="528.20896789833296"/>
    <x v="6"/>
    <x v="1"/>
    <m/>
  </r>
  <r>
    <s v="Standard Class"/>
    <d v="2026-06-24T00:00:00"/>
    <x v="0"/>
    <s v="United States"/>
    <x v="10"/>
    <x v="9"/>
    <n v="19140"/>
    <x v="3"/>
    <x v="1"/>
    <x v="8"/>
    <n v="31.085999999999999"/>
    <n v="3"/>
    <n v="0.7"/>
    <n v="-22.796399999999998"/>
    <n v="-22.796399999999998"/>
    <n v="202.19200000000001"/>
    <n v="252.89646711926878"/>
    <x v="3"/>
    <x v="1"/>
    <m/>
  </r>
  <r>
    <s v="Standard Class"/>
    <d v="2026-09-26T00:00:00"/>
    <x v="0"/>
    <s v="United States"/>
    <x v="10"/>
    <x v="9"/>
    <n v="19140"/>
    <x v="3"/>
    <x v="1"/>
    <x v="10"/>
    <n v="335.52"/>
    <n v="4"/>
    <n v="0.2"/>
    <n v="117.432"/>
    <s v=""/>
    <n v="195.10333333333335"/>
    <n v="157.31061690725375"/>
    <x v="4"/>
    <x v="1"/>
    <m/>
  </r>
  <r>
    <s v="Standard Class"/>
    <d v="2025-05-20T00:00:00"/>
    <x v="0"/>
    <s v="United States"/>
    <x v="78"/>
    <x v="30"/>
    <n v="7109"/>
    <x v="3"/>
    <x v="2"/>
    <x v="11"/>
    <n v="239.97"/>
    <n v="3"/>
    <n v="0"/>
    <n v="71.991"/>
    <s v=""/>
    <n v="105.86333333333333"/>
    <n v="111.36412983176041"/>
    <x v="7"/>
    <x v="0"/>
    <m/>
  </r>
  <r>
    <s v="Standard Class"/>
    <d v="2026-05-07T00:00:00"/>
    <x v="0"/>
    <s v="United States"/>
    <x v="78"/>
    <x v="30"/>
    <n v="7109"/>
    <x v="3"/>
    <x v="1"/>
    <x v="2"/>
    <n v="9.82"/>
    <n v="2"/>
    <n v="0"/>
    <n v="4.8117999999999999"/>
    <s v=""/>
    <n v="81.86333333333333"/>
    <n v="119.9904010049693"/>
    <x v="7"/>
    <x v="1"/>
    <m/>
  </r>
  <r>
    <s v="Standard Class"/>
    <d v="2025-10-16T00:00:00"/>
    <x v="0"/>
    <s v="United States"/>
    <x v="8"/>
    <x v="1"/>
    <n v="94110"/>
    <x v="1"/>
    <x v="2"/>
    <x v="11"/>
    <n v="67.8"/>
    <n v="4"/>
    <n v="0"/>
    <n v="4.0679999999999996"/>
    <s v=""/>
    <n v="90.256666666666661"/>
    <n v="63.025060095171668"/>
    <x v="5"/>
    <x v="0"/>
    <m/>
  </r>
  <r>
    <s v="Standard Class"/>
    <d v="2026-01-30T00:00:00"/>
    <x v="0"/>
    <s v="United States"/>
    <x v="8"/>
    <x v="1"/>
    <n v="94110"/>
    <x v="1"/>
    <x v="2"/>
    <x v="11"/>
    <n v="167.97"/>
    <n v="3"/>
    <n v="0"/>
    <n v="40.312800000000003"/>
    <s v=""/>
    <n v="80.070000000000007"/>
    <n v="64.036620136594649"/>
    <x v="8"/>
    <x v="1"/>
    <m/>
  </r>
  <r>
    <s v="Standard Class"/>
    <d v="2026-10-17T00:00:00"/>
    <x v="0"/>
    <s v="United States"/>
    <x v="69"/>
    <x v="11"/>
    <n v="55044"/>
    <x v="2"/>
    <x v="1"/>
    <x v="13"/>
    <n v="35"/>
    <n v="7"/>
    <n v="0"/>
    <n v="16.8"/>
    <s v=""/>
    <n v="29.173333333333336"/>
    <n v="41.153099608746452"/>
    <x v="5"/>
    <x v="1"/>
    <m/>
  </r>
  <r>
    <s v="Standard Class"/>
    <d v="2026-10-27T00:00:00"/>
    <x v="0"/>
    <s v="United States"/>
    <x v="69"/>
    <x v="11"/>
    <n v="55044"/>
    <x v="2"/>
    <x v="1"/>
    <x v="14"/>
    <n v="37.24"/>
    <n v="4"/>
    <n v="0"/>
    <n v="10.7996"/>
    <s v=""/>
    <n v="118.15999999999998"/>
    <n v="109.25486047328529"/>
    <x v="5"/>
    <x v="1"/>
    <m/>
  </r>
  <r>
    <s v="Standard Class"/>
    <d v="2026-11-11T00:00:00"/>
    <x v="0"/>
    <s v="United States"/>
    <x v="69"/>
    <x v="11"/>
    <n v="55044"/>
    <x v="2"/>
    <x v="1"/>
    <x v="12"/>
    <n v="15.28"/>
    <n v="2"/>
    <n v="0"/>
    <n v="7.4871999999999996"/>
    <s v=""/>
    <n v="165.96666666666667"/>
    <n v="106.75729288992478"/>
    <x v="6"/>
    <x v="1"/>
    <m/>
  </r>
  <r>
    <s v="Second Class"/>
    <d v="2026-07-01T00:00:00"/>
    <x v="0"/>
    <s v="United States"/>
    <x v="159"/>
    <x v="0"/>
    <n v="41042"/>
    <x v="0"/>
    <x v="0"/>
    <x v="1"/>
    <n v="301.95999999999998"/>
    <n v="2"/>
    <n v="0"/>
    <n v="90.587999999999994"/>
    <s v=""/>
    <n v="224.86666666666667"/>
    <n v="108.13551203449755"/>
    <x v="11"/>
    <x v="1"/>
    <m/>
  </r>
  <r>
    <s v="Second Class"/>
    <d v="2026-03-20T00:00:00"/>
    <x v="0"/>
    <s v="United States"/>
    <x v="159"/>
    <x v="0"/>
    <n v="41042"/>
    <x v="0"/>
    <x v="1"/>
    <x v="9"/>
    <n v="180.66"/>
    <n v="3"/>
    <n v="0"/>
    <n v="50.584800000000001"/>
    <s v=""/>
    <n v="146.21"/>
    <n v="50.769660523088298"/>
    <x v="2"/>
    <x v="1"/>
    <m/>
  </r>
  <r>
    <s v="Second Class"/>
    <d v="2026-03-24T00:00:00"/>
    <x v="0"/>
    <s v="United States"/>
    <x v="159"/>
    <x v="0"/>
    <n v="41042"/>
    <x v="0"/>
    <x v="2"/>
    <x v="7"/>
    <n v="191.98"/>
    <n v="2"/>
    <n v="0"/>
    <n v="51.834600000000002"/>
    <s v=""/>
    <n v="97.728666666666655"/>
    <n v="61.710654774850198"/>
    <x v="2"/>
    <x v="1"/>
    <m/>
  </r>
  <r>
    <s v="Second Class"/>
    <d v="2025-01-28T00:00:00"/>
    <x v="0"/>
    <s v="United States"/>
    <x v="159"/>
    <x v="0"/>
    <n v="41042"/>
    <x v="0"/>
    <x v="2"/>
    <x v="7"/>
    <n v="65.989999999999995"/>
    <n v="1"/>
    <n v="0"/>
    <n v="17.157399999999999"/>
    <s v=""/>
    <n v="41.633999999999993"/>
    <n v="59.623411894371877"/>
    <x v="8"/>
    <x v="0"/>
    <m/>
  </r>
  <r>
    <s v="Standard Class"/>
    <d v="2025-03-03T00:00:00"/>
    <x v="1"/>
    <s v="United States"/>
    <x v="67"/>
    <x v="2"/>
    <n v="33614"/>
    <x v="0"/>
    <x v="1"/>
    <x v="6"/>
    <n v="35.216000000000001"/>
    <n v="2"/>
    <n v="0.2"/>
    <n v="2.6412"/>
    <s v=""/>
    <n v="108.12900000000002"/>
    <n v="98.297794233946362"/>
    <x v="2"/>
    <x v="0"/>
    <m/>
  </r>
  <r>
    <s v="Standard Class"/>
    <d v="2026-11-22T00:00:00"/>
    <x v="1"/>
    <s v="United States"/>
    <x v="67"/>
    <x v="2"/>
    <n v="33614"/>
    <x v="0"/>
    <x v="1"/>
    <x v="9"/>
    <n v="23.696000000000002"/>
    <n v="2"/>
    <n v="0.2"/>
    <n v="6.5164"/>
    <s v=""/>
    <n v="113.45166666666667"/>
    <n v="98.245946264313474"/>
    <x v="6"/>
    <x v="1"/>
    <m/>
  </r>
  <r>
    <s v="Standard Class"/>
    <d v="2025-05-28T00:00:00"/>
    <x v="1"/>
    <s v="United States"/>
    <x v="67"/>
    <x v="2"/>
    <n v="33614"/>
    <x v="0"/>
    <x v="2"/>
    <x v="15"/>
    <n v="265.47500000000002"/>
    <n v="1"/>
    <n v="0.5"/>
    <n v="-111.4995"/>
    <n v="-111.4995"/>
    <n v="108.77433333333333"/>
    <n v="113.22232436163749"/>
    <x v="7"/>
    <x v="0"/>
    <m/>
  </r>
  <r>
    <s v="Second Class"/>
    <d v="2026-11-10T00:00:00"/>
    <x v="0"/>
    <s v="United States"/>
    <x v="139"/>
    <x v="5"/>
    <n v="75701"/>
    <x v="2"/>
    <x v="1"/>
    <x v="8"/>
    <n v="51.183999999999997"/>
    <n v="4"/>
    <n v="0.8"/>
    <n v="-79.3352"/>
    <n v="-79.3352"/>
    <n v="27.306666666666668"/>
    <n v="67.673213691484563"/>
    <x v="6"/>
    <x v="1"/>
    <m/>
  </r>
  <r>
    <s v="Standard Class"/>
    <d v="2026-10-15T00:00:00"/>
    <x v="2"/>
    <s v="United States"/>
    <x v="29"/>
    <x v="18"/>
    <n v="38401"/>
    <x v="0"/>
    <x v="1"/>
    <x v="10"/>
    <n v="9.6639999999999997"/>
    <n v="2"/>
    <n v="0.2"/>
    <n v="3.2616000000000001"/>
    <s v=""/>
    <n v="30.395333333333337"/>
    <n v="59.902732910202943"/>
    <x v="5"/>
    <x v="1"/>
    <m/>
  </r>
  <r>
    <s v="Standard Class"/>
    <d v="2025-03-15T00:00:00"/>
    <x v="1"/>
    <s v="United States"/>
    <x v="5"/>
    <x v="5"/>
    <n v="76106"/>
    <x v="2"/>
    <x v="2"/>
    <x v="7"/>
    <n v="21.071999999999999"/>
    <n v="3"/>
    <n v="0.2"/>
    <n v="1.5804"/>
    <s v=""/>
    <n v="31.013999999999999"/>
    <n v="20.993412402377473"/>
    <x v="2"/>
    <x v="0"/>
    <m/>
  </r>
  <r>
    <s v="Standard Class"/>
    <d v="2026-01-10T00:00:00"/>
    <x v="1"/>
    <s v="United States"/>
    <x v="20"/>
    <x v="15"/>
    <n v="10035"/>
    <x v="3"/>
    <x v="1"/>
    <x v="6"/>
    <n v="60.45"/>
    <n v="3"/>
    <n v="0"/>
    <n v="16.3215"/>
    <s v=""/>
    <n v="86.006000000000014"/>
    <n v="61.350633760498468"/>
    <x v="8"/>
    <x v="1"/>
    <m/>
  </r>
  <r>
    <s v="Standard Class"/>
    <d v="2026-10-28T00:00:00"/>
    <x v="1"/>
    <s v="United States"/>
    <x v="20"/>
    <x v="15"/>
    <n v="10035"/>
    <x v="3"/>
    <x v="1"/>
    <x v="6"/>
    <n v="11.52"/>
    <n v="4"/>
    <n v="0"/>
    <n v="3.3408000000000002"/>
    <s v=""/>
    <n v="78.335999999999999"/>
    <n v="63.40583731276903"/>
    <x v="5"/>
    <x v="1"/>
    <m/>
  </r>
  <r>
    <s v="Standard Class"/>
    <d v="2025-09-17T00:00:00"/>
    <x v="1"/>
    <s v="United States"/>
    <x v="20"/>
    <x v="15"/>
    <n v="10035"/>
    <x v="3"/>
    <x v="0"/>
    <x v="0"/>
    <n v="186.048"/>
    <n v="4"/>
    <n v="0.2"/>
    <n v="9.3024000000000004"/>
    <s v=""/>
    <n v="83.488"/>
    <n v="70.414228495856335"/>
    <x v="4"/>
    <x v="0"/>
    <m/>
  </r>
  <r>
    <s v="First Class"/>
    <d v="2026-12-03T00:00:00"/>
    <x v="1"/>
    <s v="United States"/>
    <x v="1"/>
    <x v="1"/>
    <n v="90036"/>
    <x v="1"/>
    <x v="1"/>
    <x v="8"/>
    <n v="37.44"/>
    <n v="4"/>
    <n v="0.2"/>
    <n v="11.7"/>
    <s v=""/>
    <n v="25.258666666666667"/>
    <n v="41.066052058892922"/>
    <x v="0"/>
    <x v="1"/>
    <m/>
  </r>
  <r>
    <s v="First Class"/>
    <d v="2025-12-21T00:00:00"/>
    <x v="1"/>
    <s v="United States"/>
    <x v="1"/>
    <x v="1"/>
    <n v="90036"/>
    <x v="1"/>
    <x v="1"/>
    <x v="8"/>
    <n v="26.975999999999999"/>
    <n v="4"/>
    <n v="0.2"/>
    <n v="8.7672000000000008"/>
    <s v=""/>
    <n v="17.651999999999997"/>
    <n v="33.64506949074466"/>
    <x v="0"/>
    <x v="0"/>
    <m/>
  </r>
  <r>
    <s v="First Class"/>
    <d v="2025-08-29T00:00:00"/>
    <x v="1"/>
    <s v="United States"/>
    <x v="1"/>
    <x v="1"/>
    <n v="90036"/>
    <x v="1"/>
    <x v="1"/>
    <x v="14"/>
    <n v="11.36"/>
    <n v="2"/>
    <n v="0"/>
    <n v="3.2944"/>
    <s v=""/>
    <n v="36.566666666666663"/>
    <n v="28.435909243745286"/>
    <x v="1"/>
    <x v="0"/>
    <m/>
  </r>
  <r>
    <s v="First Class"/>
    <d v="2026-04-28T00:00:00"/>
    <x v="1"/>
    <s v="United States"/>
    <x v="1"/>
    <x v="1"/>
    <n v="90036"/>
    <x v="1"/>
    <x v="1"/>
    <x v="2"/>
    <n v="14.62"/>
    <n v="2"/>
    <n v="0"/>
    <n v="6.8714000000000004"/>
    <s v=""/>
    <n v="128.76"/>
    <n v="95.866056329381507"/>
    <x v="9"/>
    <x v="1"/>
    <m/>
  </r>
  <r>
    <s v="Standard Class"/>
    <d v="2025-12-21T00:00:00"/>
    <x v="0"/>
    <s v="United States"/>
    <x v="103"/>
    <x v="0"/>
    <n v="40214"/>
    <x v="0"/>
    <x v="2"/>
    <x v="7"/>
    <n v="83.72"/>
    <n v="7"/>
    <n v="0"/>
    <n v="23.441600000000001"/>
    <s v=""/>
    <n v="140.18533333333332"/>
    <n v="109.38533055958476"/>
    <x v="0"/>
    <x v="0"/>
    <m/>
  </r>
  <r>
    <s v="Standard Class"/>
    <d v="2026-11-10T00:00:00"/>
    <x v="0"/>
    <s v="United States"/>
    <x v="103"/>
    <x v="0"/>
    <n v="40214"/>
    <x v="0"/>
    <x v="0"/>
    <x v="1"/>
    <n v="287.94"/>
    <n v="3"/>
    <n v="0"/>
    <n v="77.743799999999993"/>
    <s v=""/>
    <n v="150.732"/>
    <n v="107.89376436174682"/>
    <x v="6"/>
    <x v="1"/>
    <m/>
  </r>
  <r>
    <s v="Standard Class"/>
    <d v="2026-10-24T00:00:00"/>
    <x v="0"/>
    <s v="United States"/>
    <x v="160"/>
    <x v="24"/>
    <n v="44052"/>
    <x v="3"/>
    <x v="0"/>
    <x v="5"/>
    <n v="48.896000000000001"/>
    <n v="4"/>
    <n v="0.2"/>
    <n v="8.5568000000000008"/>
    <s v=""/>
    <n v="56.472000000000001"/>
    <n v="63.817035626454377"/>
    <x v="5"/>
    <x v="1"/>
    <m/>
  </r>
  <r>
    <s v="Standard Class"/>
    <d v="2025-07-31T00:00:00"/>
    <x v="1"/>
    <s v="United States"/>
    <x v="161"/>
    <x v="30"/>
    <n v="7036"/>
    <x v="3"/>
    <x v="2"/>
    <x v="11"/>
    <n v="115.36"/>
    <n v="7"/>
    <n v="0"/>
    <n v="49.604799999999997"/>
    <s v=""/>
    <n v="53.133333333333333"/>
    <n v="36.91096151150365"/>
    <x v="11"/>
    <x v="0"/>
    <m/>
  </r>
  <r>
    <s v="Second Class"/>
    <d v="2025-05-08T00:00:00"/>
    <x v="1"/>
    <s v="United States"/>
    <x v="162"/>
    <x v="1"/>
    <n v="93905"/>
    <x v="1"/>
    <x v="1"/>
    <x v="6"/>
    <n v="5.16"/>
    <n v="2"/>
    <n v="0"/>
    <n v="1.3415999999999999"/>
    <s v=""/>
    <n v="76.64"/>
    <n v="70.165177628961388"/>
    <x v="7"/>
    <x v="0"/>
    <m/>
  </r>
  <r>
    <s v="Second Class"/>
    <d v="2026-08-01T00:00:00"/>
    <x v="1"/>
    <s v="United States"/>
    <x v="162"/>
    <x v="1"/>
    <n v="93905"/>
    <x v="1"/>
    <x v="1"/>
    <x v="10"/>
    <n v="38.880000000000003"/>
    <n v="6"/>
    <n v="0"/>
    <n v="18.662400000000002"/>
    <s v=""/>
    <n v="89.74"/>
    <n v="68.767273008583345"/>
    <x v="1"/>
    <x v="1"/>
    <m/>
  </r>
  <r>
    <s v="Standard Class"/>
    <d v="2026-04-17T00:00:00"/>
    <x v="0"/>
    <s v="United States"/>
    <x v="25"/>
    <x v="35"/>
    <n v="39212"/>
    <x v="0"/>
    <x v="1"/>
    <x v="6"/>
    <n v="185.88"/>
    <n v="6"/>
    <n v="0"/>
    <n v="50.187600000000003"/>
    <s v=""/>
    <n v="157.76"/>
    <n v="84.141326350373149"/>
    <x v="9"/>
    <x v="1"/>
    <m/>
  </r>
  <r>
    <s v="Standard Class"/>
    <d v="2026-04-28T00:00:00"/>
    <x v="0"/>
    <s v="United States"/>
    <x v="20"/>
    <x v="15"/>
    <n v="10035"/>
    <x v="3"/>
    <x v="0"/>
    <x v="5"/>
    <n v="44.46"/>
    <n v="2"/>
    <n v="0"/>
    <n v="14.671799999999999"/>
    <s v=""/>
    <n v="109.11999999999999"/>
    <n v="68.529838756559172"/>
    <x v="9"/>
    <x v="1"/>
    <m/>
  </r>
  <r>
    <s v="Standard Class"/>
    <d v="2026-02-20T00:00:00"/>
    <x v="0"/>
    <s v="United States"/>
    <x v="20"/>
    <x v="15"/>
    <n v="10035"/>
    <x v="3"/>
    <x v="1"/>
    <x v="4"/>
    <n v="242.94"/>
    <n v="3"/>
    <n v="0"/>
    <n v="9.7175999999999991"/>
    <s v=""/>
    <n v="128.4"/>
    <n v="65.115149286987489"/>
    <x v="10"/>
    <x v="1"/>
    <m/>
  </r>
  <r>
    <s v="Standard Class"/>
    <d v="2025-07-06T00:00:00"/>
    <x v="0"/>
    <s v="United States"/>
    <x v="20"/>
    <x v="15"/>
    <n v="10035"/>
    <x v="3"/>
    <x v="1"/>
    <x v="10"/>
    <n v="39.96"/>
    <n v="2"/>
    <n v="0"/>
    <n v="18.781199999999998"/>
    <s v=""/>
    <n v="54.54"/>
    <n v="46.780437506861063"/>
    <x v="11"/>
    <x v="0"/>
    <m/>
  </r>
  <r>
    <s v="Standard Class"/>
    <d v="2025-06-25T00:00:00"/>
    <x v="0"/>
    <s v="United States"/>
    <x v="20"/>
    <x v="15"/>
    <n v="10035"/>
    <x v="3"/>
    <x v="1"/>
    <x v="14"/>
    <n v="102.3"/>
    <n v="10"/>
    <n v="0"/>
    <n v="26.597999999999999"/>
    <s v=""/>
    <n v="43.756666666666668"/>
    <n v="32.086881593111706"/>
    <x v="3"/>
    <x v="0"/>
    <m/>
  </r>
  <r>
    <s v="Standard Class"/>
    <d v="2025-07-12T00:00:00"/>
    <x v="0"/>
    <s v="United States"/>
    <x v="20"/>
    <x v="15"/>
    <n v="10035"/>
    <x v="3"/>
    <x v="1"/>
    <x v="4"/>
    <n v="21.36"/>
    <n v="2"/>
    <n v="0"/>
    <n v="5.7671999999999999"/>
    <s v=""/>
    <n v="12.043333333333331"/>
    <n v="28.468350002271855"/>
    <x v="11"/>
    <x v="0"/>
    <m/>
  </r>
  <r>
    <s v="Standard Class"/>
    <d v="2025-04-10T00:00:00"/>
    <x v="2"/>
    <s v="United States"/>
    <x v="163"/>
    <x v="30"/>
    <n v="8901"/>
    <x v="3"/>
    <x v="1"/>
    <x v="10"/>
    <n v="7.61"/>
    <n v="1"/>
    <n v="0"/>
    <n v="3.5767000000000002"/>
    <s v=""/>
    <n v="7.376666666666666"/>
    <n v="21.058875669048536"/>
    <x v="9"/>
    <x v="0"/>
    <m/>
  </r>
  <r>
    <s v="Standard Class"/>
    <d v="2026-01-09T00:00:00"/>
    <x v="2"/>
    <s v="United States"/>
    <x v="163"/>
    <x v="30"/>
    <n v="8901"/>
    <x v="3"/>
    <x v="1"/>
    <x v="13"/>
    <n v="7.16"/>
    <n v="2"/>
    <n v="0"/>
    <n v="3.58"/>
    <s v=""/>
    <n v="12.540000000000001"/>
    <n v="6.7171626505596898"/>
    <x v="8"/>
    <x v="1"/>
    <m/>
  </r>
  <r>
    <s v="Standard Class"/>
    <d v="2025-10-09T00:00:00"/>
    <x v="0"/>
    <s v="United States"/>
    <x v="8"/>
    <x v="1"/>
    <n v="94122"/>
    <x v="1"/>
    <x v="1"/>
    <x v="14"/>
    <n v="7.36"/>
    <n v="2"/>
    <n v="0"/>
    <n v="0.1472"/>
    <s v=""/>
    <n v="73.977333333333334"/>
    <n v="68.109007169607381"/>
    <x v="5"/>
    <x v="0"/>
    <m/>
  </r>
  <r>
    <s v="Standard Class"/>
    <d v="2026-05-14T00:00:00"/>
    <x v="0"/>
    <s v="United States"/>
    <x v="8"/>
    <x v="1"/>
    <n v="94122"/>
    <x v="1"/>
    <x v="1"/>
    <x v="6"/>
    <n v="23.1"/>
    <n v="2"/>
    <n v="0"/>
    <n v="10.625999999999999"/>
    <s v=""/>
    <n v="73.273333333333326"/>
    <n v="78.621363233797595"/>
    <x v="7"/>
    <x v="1"/>
    <m/>
  </r>
  <r>
    <s v="Second Class"/>
    <d v="2026-01-07T00:00:00"/>
    <x v="1"/>
    <s v="United States"/>
    <x v="108"/>
    <x v="2"/>
    <n v="32216"/>
    <x v="0"/>
    <x v="2"/>
    <x v="11"/>
    <n v="191.47200000000001"/>
    <n v="6"/>
    <n v="0.2"/>
    <n v="40.687800000000003"/>
    <s v=""/>
    <n v="85.301333333333332"/>
    <n v="79.821796878352018"/>
    <x v="8"/>
    <x v="1"/>
    <m/>
  </r>
  <r>
    <s v="Second Class"/>
    <d v="2026-10-02T00:00:00"/>
    <x v="1"/>
    <s v="United States"/>
    <x v="108"/>
    <x v="2"/>
    <n v="32216"/>
    <x v="0"/>
    <x v="1"/>
    <x v="6"/>
    <n v="5.2480000000000002"/>
    <n v="2"/>
    <n v="0.2"/>
    <n v="0.59040000000000004"/>
    <s v=""/>
    <n v="22.440666666666669"/>
    <n v="43.557585036618157"/>
    <x v="5"/>
    <x v="1"/>
    <m/>
  </r>
  <r>
    <s v="Second Class"/>
    <d v="2026-04-23T00:00:00"/>
    <x v="1"/>
    <s v="United States"/>
    <x v="108"/>
    <x v="2"/>
    <n v="32216"/>
    <x v="0"/>
    <x v="2"/>
    <x v="7"/>
    <n v="59.183999999999997"/>
    <n v="2"/>
    <n v="0.2"/>
    <n v="5.1786000000000003"/>
    <s v=""/>
    <n v="38.004666666666665"/>
    <n v="20.482001714242244"/>
    <x v="9"/>
    <x v="1"/>
    <m/>
  </r>
  <r>
    <s v="Standard Class"/>
    <d v="2025-02-20T00:00:00"/>
    <x v="1"/>
    <s v="United States"/>
    <x v="24"/>
    <x v="17"/>
    <n v="22153"/>
    <x v="0"/>
    <x v="1"/>
    <x v="2"/>
    <n v="2.89"/>
    <n v="1"/>
    <n v="0"/>
    <n v="1.3583000000000001"/>
    <s v=""/>
    <n v="23.588666666666665"/>
    <n v="14.548601185146442"/>
    <x v="10"/>
    <x v="0"/>
    <m/>
  </r>
  <r>
    <s v="Standard Class"/>
    <d v="2026-04-14T00:00:00"/>
    <x v="1"/>
    <s v="United States"/>
    <x v="24"/>
    <x v="17"/>
    <n v="22153"/>
    <x v="0"/>
    <x v="0"/>
    <x v="5"/>
    <n v="51.94"/>
    <n v="1"/>
    <n v="0"/>
    <n v="21.295400000000001"/>
    <s v=""/>
    <n v="37.595333333333336"/>
    <n v="10.103813977349784"/>
    <x v="9"/>
    <x v="1"/>
    <m/>
  </r>
  <r>
    <s v="First Class"/>
    <d v="2025-05-29T00:00:00"/>
    <x v="1"/>
    <s v="United States"/>
    <x v="10"/>
    <x v="9"/>
    <n v="19140"/>
    <x v="3"/>
    <x v="1"/>
    <x v="2"/>
    <n v="15.936"/>
    <n v="4"/>
    <n v="0.2"/>
    <n v="5.1791999999999998"/>
    <s v=""/>
    <n v="400.77199999999999"/>
    <n v="427.68586402465837"/>
    <x v="7"/>
    <x v="0"/>
    <m/>
  </r>
  <r>
    <s v="Standard Class"/>
    <d v="2025-08-11T00:00:00"/>
    <x v="1"/>
    <s v="United States"/>
    <x v="152"/>
    <x v="9"/>
    <n v="17602"/>
    <x v="3"/>
    <x v="1"/>
    <x v="8"/>
    <n v="44.91"/>
    <n v="6"/>
    <n v="0.7"/>
    <n v="-35.927999999999997"/>
    <n v="-35.927999999999997"/>
    <n v="489.05400000000003"/>
    <n v="444.24627461819892"/>
    <x v="1"/>
    <x v="0"/>
    <m/>
  </r>
  <r>
    <s v="First Class"/>
    <d v="2025-07-03T00:00:00"/>
    <x v="2"/>
    <s v="United States"/>
    <x v="10"/>
    <x v="9"/>
    <n v="19143"/>
    <x v="3"/>
    <x v="1"/>
    <x v="8"/>
    <n v="1141.47"/>
    <n v="5"/>
    <n v="0.7"/>
    <n v="-760.98"/>
    <n v="-760.98"/>
    <n v="485.56400000000002"/>
    <n v="514.9510062662921"/>
    <x v="11"/>
    <x v="0"/>
    <m/>
  </r>
  <r>
    <s v="First Class"/>
    <d v="2025-02-24T00:00:00"/>
    <x v="2"/>
    <s v="United States"/>
    <x v="10"/>
    <x v="9"/>
    <n v="19143"/>
    <x v="3"/>
    <x v="2"/>
    <x v="7"/>
    <n v="280.78199999999998"/>
    <n v="3"/>
    <n v="0.4"/>
    <n v="-46.796999999999997"/>
    <n v="-46.796999999999997"/>
    <n v="108.86066666666666"/>
    <n v="292.34481316899542"/>
    <x v="10"/>
    <x v="0"/>
    <m/>
  </r>
  <r>
    <s v="First Class"/>
    <d v="2025-05-12T00:00:00"/>
    <x v="0"/>
    <s v="United States"/>
    <x v="3"/>
    <x v="38"/>
    <n v="3301"/>
    <x v="3"/>
    <x v="1"/>
    <x v="10"/>
    <n v="34.44"/>
    <n v="3"/>
    <n v="0"/>
    <n v="17.22"/>
    <s v=""/>
    <n v="50.714666666666666"/>
    <n v="268.39887363372424"/>
    <x v="7"/>
    <x v="0"/>
    <m/>
  </r>
  <r>
    <s v="Standard Class"/>
    <d v="2025-04-28T00:00:00"/>
    <x v="0"/>
    <s v="United States"/>
    <x v="20"/>
    <x v="15"/>
    <n v="10009"/>
    <x v="3"/>
    <x v="1"/>
    <x v="10"/>
    <n v="11.36"/>
    <n v="2"/>
    <n v="0"/>
    <n v="5.2256"/>
    <s v=""/>
    <n v="103.288"/>
    <n v="82.662436272581019"/>
    <x v="9"/>
    <x v="0"/>
    <m/>
  </r>
  <r>
    <s v="Standard Class"/>
    <d v="2026-02-28T00:00:00"/>
    <x v="0"/>
    <s v="United States"/>
    <x v="20"/>
    <x v="15"/>
    <n v="10009"/>
    <x v="3"/>
    <x v="1"/>
    <x v="8"/>
    <n v="106.34399999999999"/>
    <n v="7"/>
    <n v="0.2"/>
    <n v="37.220399999999998"/>
    <s v=""/>
    <n v="207.03133333333335"/>
    <n v="90.086366990958325"/>
    <x v="10"/>
    <x v="1"/>
    <m/>
  </r>
  <r>
    <s v="Standard Class"/>
    <d v="2026-08-28T00:00:00"/>
    <x v="0"/>
    <s v="United States"/>
    <x v="35"/>
    <x v="3"/>
    <n v="28205"/>
    <x v="0"/>
    <x v="1"/>
    <x v="10"/>
    <n v="192.16"/>
    <n v="5"/>
    <n v="0.2"/>
    <n v="67.256"/>
    <s v=""/>
    <n v="181.58"/>
    <n v="121.42427808553192"/>
    <x v="1"/>
    <x v="1"/>
    <m/>
  </r>
  <r>
    <s v="Standard Class"/>
    <d v="2026-03-18T00:00:00"/>
    <x v="2"/>
    <s v="United States"/>
    <x v="3"/>
    <x v="38"/>
    <n v="3301"/>
    <x v="3"/>
    <x v="0"/>
    <x v="5"/>
    <n v="322.58999999999997"/>
    <n v="3"/>
    <n v="0"/>
    <n v="64.518000000000001"/>
    <s v=""/>
    <n v="241.51666666666665"/>
    <n v="133.3559219026981"/>
    <x v="2"/>
    <x v="1"/>
    <m/>
  </r>
  <r>
    <s v="Standard Class"/>
    <d v="2025-01-26T00:00:00"/>
    <x v="2"/>
    <s v="United States"/>
    <x v="3"/>
    <x v="38"/>
    <n v="3301"/>
    <x v="3"/>
    <x v="2"/>
    <x v="11"/>
    <n v="29.99"/>
    <n v="1"/>
    <n v="0"/>
    <n v="13.195600000000001"/>
    <s v=""/>
    <n v="135.95066666666668"/>
    <n v="137.73508032074824"/>
    <x v="8"/>
    <x v="0"/>
    <m/>
  </r>
  <r>
    <s v="Standard Class"/>
    <d v="2026-05-10T00:00:00"/>
    <x v="2"/>
    <s v="United States"/>
    <x v="3"/>
    <x v="38"/>
    <n v="3301"/>
    <x v="3"/>
    <x v="2"/>
    <x v="11"/>
    <n v="371.97"/>
    <n v="3"/>
    <n v="0"/>
    <n v="66.954599999999999"/>
    <s v=""/>
    <n v="148.77799999999999"/>
    <n v="116.02066279890104"/>
    <x v="7"/>
    <x v="1"/>
    <m/>
  </r>
  <r>
    <s v="Standard Class"/>
    <d v="2025-12-17T00:00:00"/>
    <x v="2"/>
    <s v="United States"/>
    <x v="10"/>
    <x v="9"/>
    <n v="19120"/>
    <x v="3"/>
    <x v="1"/>
    <x v="8"/>
    <n v="5.8920000000000003"/>
    <n v="4"/>
    <n v="0.7"/>
    <n v="-4.1243999999999996"/>
    <n v="-4.1243999999999996"/>
    <n v="439.08800000000002"/>
    <n v="472.39744627982884"/>
    <x v="0"/>
    <x v="0"/>
    <m/>
  </r>
  <r>
    <s v="Second Class"/>
    <d v="2026-06-28T00:00:00"/>
    <x v="2"/>
    <s v="United States"/>
    <x v="20"/>
    <x v="15"/>
    <n v="10024"/>
    <x v="3"/>
    <x v="1"/>
    <x v="8"/>
    <n v="68.471999999999994"/>
    <n v="3"/>
    <n v="0.2"/>
    <n v="23.109300000000001"/>
    <s v=""/>
    <n v="447.404"/>
    <n v="524.75021075936695"/>
    <x v="3"/>
    <x v="1"/>
    <m/>
  </r>
  <r>
    <s v="Second Class"/>
    <d v="2026-03-18T00:00:00"/>
    <x v="2"/>
    <s v="United States"/>
    <x v="20"/>
    <x v="15"/>
    <n v="10024"/>
    <x v="3"/>
    <x v="0"/>
    <x v="1"/>
    <n v="1242.9000000000001"/>
    <n v="5"/>
    <n v="0.1"/>
    <n v="262.39"/>
    <s v=""/>
    <n v="429.07333333333332"/>
    <n v="575.13972683488294"/>
    <x v="2"/>
    <x v="1"/>
    <m/>
  </r>
  <r>
    <s v="Standard Class"/>
    <d v="2026-07-19T00:00:00"/>
    <x v="0"/>
    <s v="United States"/>
    <x v="24"/>
    <x v="17"/>
    <n v="22153"/>
    <x v="0"/>
    <x v="1"/>
    <x v="4"/>
    <n v="30.84"/>
    <n v="2"/>
    <n v="0"/>
    <n v="8.3268000000000004"/>
    <s v=""/>
    <n v="25.24"/>
    <n v="339.74565506523214"/>
    <x v="11"/>
    <x v="1"/>
    <m/>
  </r>
  <r>
    <s v="Same Day"/>
    <d v="2026-10-18T00:00:00"/>
    <x v="0"/>
    <s v="United States"/>
    <x v="8"/>
    <x v="1"/>
    <n v="94109"/>
    <x v="1"/>
    <x v="1"/>
    <x v="6"/>
    <n v="13.48"/>
    <n v="4"/>
    <n v="0"/>
    <n v="5.9311999999999996"/>
    <s v=""/>
    <n v="20.779999999999998"/>
    <n v="239.97693410764231"/>
    <x v="5"/>
    <x v="1"/>
    <m/>
  </r>
  <r>
    <s v="First Class"/>
    <d v="2025-10-05T00:00:00"/>
    <x v="2"/>
    <s v="United States"/>
    <x v="66"/>
    <x v="12"/>
    <n v="48227"/>
    <x v="2"/>
    <x v="0"/>
    <x v="5"/>
    <n v="31.4"/>
    <n v="5"/>
    <n v="0"/>
    <n v="10.048"/>
    <s v=""/>
    <n v="20.934666666666669"/>
    <n v="5.7107331824802916"/>
    <x v="5"/>
    <x v="0"/>
    <m/>
  </r>
  <r>
    <s v="Standard Class"/>
    <d v="2025-09-06T00:00:00"/>
    <x v="0"/>
    <s v="United States"/>
    <x v="30"/>
    <x v="15"/>
    <n v="14609"/>
    <x v="3"/>
    <x v="0"/>
    <x v="5"/>
    <n v="17.46"/>
    <n v="2"/>
    <n v="0"/>
    <n v="5.9363999999999999"/>
    <s v=""/>
    <n v="38.388000000000005"/>
    <n v="26.573860618061278"/>
    <x v="4"/>
    <x v="0"/>
    <m/>
  </r>
  <r>
    <s v="Second Class"/>
    <d v="2026-06-06T00:00:00"/>
    <x v="1"/>
    <s v="United States"/>
    <x v="1"/>
    <x v="1"/>
    <n v="90045"/>
    <x v="1"/>
    <x v="1"/>
    <x v="8"/>
    <n v="13.944000000000001"/>
    <n v="3"/>
    <n v="0.2"/>
    <n v="4.5317999999999996"/>
    <s v=""/>
    <n v="45.121333333333332"/>
    <n v="26.852431916901903"/>
    <x v="3"/>
    <x v="1"/>
    <m/>
  </r>
  <r>
    <s v="Standard Class"/>
    <d v="2026-06-17T00:00:00"/>
    <x v="0"/>
    <s v="United States"/>
    <x v="70"/>
    <x v="1"/>
    <n v="92105"/>
    <x v="1"/>
    <x v="1"/>
    <x v="4"/>
    <n v="83.76"/>
    <n v="12"/>
    <n v="0"/>
    <n v="1.6752"/>
    <s v=""/>
    <n v="52.033333333333331"/>
    <n v="28.375036310631035"/>
    <x v="3"/>
    <x v="1"/>
    <m/>
  </r>
  <r>
    <s v="Standard Class"/>
    <d v="2025-03-08T00:00:00"/>
    <x v="2"/>
    <s v="United States"/>
    <x v="29"/>
    <x v="39"/>
    <n v="21044"/>
    <x v="3"/>
    <x v="1"/>
    <x v="8"/>
    <n v="37.659999999999997"/>
    <n v="7"/>
    <n v="0"/>
    <n v="18.453399999999998"/>
    <s v=""/>
    <n v="74.096666666666664"/>
    <n v="45.131429738290159"/>
    <x v="2"/>
    <x v="0"/>
    <m/>
  </r>
  <r>
    <s v="Standard Class"/>
    <d v="2026-06-24T00:00:00"/>
    <x v="1"/>
    <s v="United States"/>
    <x v="8"/>
    <x v="1"/>
    <n v="94122"/>
    <x v="1"/>
    <x v="1"/>
    <x v="10"/>
    <n v="34.68"/>
    <n v="6"/>
    <n v="0"/>
    <n v="16.993200000000002"/>
    <s v=""/>
    <n v="78.647333333333336"/>
    <n v="47.616827571773399"/>
    <x v="3"/>
    <x v="1"/>
    <m/>
  </r>
  <r>
    <s v="Standard Class"/>
    <d v="2026-06-02T00:00:00"/>
    <x v="0"/>
    <s v="United States"/>
    <x v="106"/>
    <x v="15"/>
    <n v="10801"/>
    <x v="3"/>
    <x v="2"/>
    <x v="11"/>
    <n v="149.94999999999999"/>
    <n v="5"/>
    <n v="0"/>
    <n v="14.994999999999999"/>
    <s v=""/>
    <n v="68.600666666666669"/>
    <n v="59.455074468038468"/>
    <x v="3"/>
    <x v="1"/>
    <m/>
  </r>
  <r>
    <s v="Standard Class"/>
    <d v="2026-04-09T00:00:00"/>
    <x v="0"/>
    <s v="United States"/>
    <x v="106"/>
    <x v="15"/>
    <n v="10801"/>
    <x v="3"/>
    <x v="1"/>
    <x v="8"/>
    <n v="51.311999999999998"/>
    <n v="3"/>
    <n v="0.2"/>
    <n v="18.6006"/>
    <s v=""/>
    <n v="23.923999999999996"/>
    <n v="40.476550735054083"/>
    <x v="9"/>
    <x v="1"/>
    <m/>
  </r>
  <r>
    <s v="First Class"/>
    <d v="2025-12-28T00:00:00"/>
    <x v="2"/>
    <s v="United States"/>
    <x v="66"/>
    <x v="12"/>
    <n v="48227"/>
    <x v="2"/>
    <x v="1"/>
    <x v="10"/>
    <n v="4.54"/>
    <n v="1"/>
    <n v="0"/>
    <n v="2.0430000000000001"/>
    <s v=""/>
    <n v="188.12666666666667"/>
    <n v="208.77158896285209"/>
    <x v="0"/>
    <x v="0"/>
    <m/>
  </r>
  <r>
    <s v="First Class"/>
    <d v="2026-07-27T00:00:00"/>
    <x v="2"/>
    <s v="United States"/>
    <x v="66"/>
    <x v="12"/>
    <n v="48227"/>
    <x v="2"/>
    <x v="1"/>
    <x v="6"/>
    <n v="15.92"/>
    <n v="4"/>
    <n v="0"/>
    <n v="5.4127999999999998"/>
    <s v=""/>
    <n v="238.55333333333328"/>
    <n v="210.94846487937036"/>
    <x v="11"/>
    <x v="1"/>
    <m/>
  </r>
  <r>
    <s v="First Class"/>
    <d v="2026-06-19T00:00:00"/>
    <x v="2"/>
    <s v="United States"/>
    <x v="66"/>
    <x v="12"/>
    <n v="48227"/>
    <x v="2"/>
    <x v="2"/>
    <x v="7"/>
    <n v="543.91999999999996"/>
    <n v="8"/>
    <n v="0"/>
    <n v="135.97999999999999"/>
    <s v=""/>
    <n v="256.58266666666668"/>
    <n v="236.8148409838839"/>
    <x v="3"/>
    <x v="1"/>
    <m/>
  </r>
  <r>
    <s v="First Class"/>
    <d v="2026-01-01T00:00:00"/>
    <x v="1"/>
    <s v="United States"/>
    <x v="8"/>
    <x v="1"/>
    <n v="94122"/>
    <x v="1"/>
    <x v="1"/>
    <x v="4"/>
    <n v="155.82"/>
    <n v="7"/>
    <n v="0"/>
    <n v="42.071399999999997"/>
    <s v=""/>
    <n v="80.49199999999999"/>
    <n v="123.63879518207089"/>
    <x v="8"/>
    <x v="1"/>
    <m/>
  </r>
  <r>
    <s v="First Class"/>
    <d v="2025-06-17T00:00:00"/>
    <x v="1"/>
    <s v="United States"/>
    <x v="8"/>
    <x v="1"/>
    <n v="94122"/>
    <x v="1"/>
    <x v="1"/>
    <x v="8"/>
    <n v="70.007999999999996"/>
    <n v="3"/>
    <n v="0.2"/>
    <n v="24.502800000000001"/>
    <s v=""/>
    <n v="63.085333333333324"/>
    <n v="116.41347114615344"/>
    <x v="3"/>
    <x v="0"/>
    <m/>
  </r>
  <r>
    <s v="Second Class"/>
    <d v="2025-12-29T00:00:00"/>
    <x v="0"/>
    <s v="United States"/>
    <x v="12"/>
    <x v="5"/>
    <n v="77095"/>
    <x v="2"/>
    <x v="1"/>
    <x v="12"/>
    <n v="15.648"/>
    <n v="2"/>
    <n v="0.2"/>
    <n v="5.0856000000000003"/>
    <s v=""/>
    <n v="55.402666666666669"/>
    <n v="44.412690271871448"/>
    <x v="0"/>
    <x v="0"/>
    <m/>
  </r>
  <r>
    <s v="Standard Class"/>
    <d v="2025-05-30T00:00:00"/>
    <x v="0"/>
    <s v="United States"/>
    <x v="66"/>
    <x v="12"/>
    <n v="48227"/>
    <x v="2"/>
    <x v="1"/>
    <x v="2"/>
    <n v="103.6"/>
    <n v="7"/>
    <n v="0"/>
    <n v="51.8"/>
    <s v=""/>
    <n v="53.154666666666664"/>
    <n v="34.980176938755854"/>
    <x v="7"/>
    <x v="0"/>
    <m/>
  </r>
  <r>
    <s v="Second Class"/>
    <d v="2026-12-06T00:00:00"/>
    <x v="1"/>
    <s v="United States"/>
    <x v="109"/>
    <x v="15"/>
    <n v="13021"/>
    <x v="3"/>
    <x v="1"/>
    <x v="10"/>
    <n v="46.96"/>
    <n v="8"/>
    <n v="0"/>
    <n v="22.540800000000001"/>
    <s v=""/>
    <n v="22.101333333333333"/>
    <n v="26.866254024953555"/>
    <x v="0"/>
    <x v="1"/>
    <m/>
  </r>
  <r>
    <s v="First Class"/>
    <d v="2026-03-08T00:00:00"/>
    <x v="1"/>
    <s v="United States"/>
    <x v="24"/>
    <x v="24"/>
    <n v="45503"/>
    <x v="3"/>
    <x v="1"/>
    <x v="8"/>
    <n v="8.9039999999999999"/>
    <n v="2"/>
    <n v="0.7"/>
    <n v="-6.5296000000000003"/>
    <n v="-6.5296000000000003"/>
    <n v="12.56"/>
    <n v="26.629997944395683"/>
    <x v="2"/>
    <x v="1"/>
    <m/>
  </r>
  <r>
    <s v="First Class"/>
    <d v="2026-03-05T00:00:00"/>
    <x v="0"/>
    <s v="United States"/>
    <x v="164"/>
    <x v="5"/>
    <n v="75043"/>
    <x v="2"/>
    <x v="1"/>
    <x v="2"/>
    <n v="10.44"/>
    <n v="5"/>
    <n v="0.2"/>
    <n v="3.3929999999999998"/>
    <s v=""/>
    <n v="117.584"/>
    <n v="119.39710568115559"/>
    <x v="2"/>
    <x v="1"/>
    <m/>
  </r>
  <r>
    <s v="First Class"/>
    <d v="2026-01-15T00:00:00"/>
    <x v="0"/>
    <s v="United States"/>
    <x v="164"/>
    <x v="5"/>
    <n v="75043"/>
    <x v="2"/>
    <x v="1"/>
    <x v="8"/>
    <n v="18.335999999999999"/>
    <n v="4"/>
    <n v="0.8"/>
    <n v="-32.088000000000001"/>
    <n v="-32.088000000000001"/>
    <n v="120.78400000000001"/>
    <n v="132.6403324483168"/>
    <x v="8"/>
    <x v="1"/>
    <m/>
  </r>
  <r>
    <s v="First Class"/>
    <d v="2025-12-01T00:00:00"/>
    <x v="0"/>
    <s v="United States"/>
    <x v="22"/>
    <x v="10"/>
    <n v="60653"/>
    <x v="2"/>
    <x v="2"/>
    <x v="7"/>
    <n v="323.976"/>
    <n v="3"/>
    <n v="0.2"/>
    <n v="20.2485"/>
    <s v=""/>
    <n v="136.32533333333333"/>
    <n v="138.85246607073972"/>
    <x v="0"/>
    <x v="0"/>
    <m/>
  </r>
  <r>
    <s v="Standard Class"/>
    <d v="2025-10-25T00:00:00"/>
    <x v="0"/>
    <s v="United States"/>
    <x v="1"/>
    <x v="1"/>
    <n v="90032"/>
    <x v="1"/>
    <x v="1"/>
    <x v="10"/>
    <n v="20.04"/>
    <n v="3"/>
    <n v="0"/>
    <n v="9.6191999999999993"/>
    <s v=""/>
    <n v="32.653333333333336"/>
    <n v="72.180772406404643"/>
    <x v="5"/>
    <x v="0"/>
    <m/>
  </r>
  <r>
    <s v="Standard Class"/>
    <d v="2026-12-29T00:00:00"/>
    <x v="0"/>
    <s v="United States"/>
    <x v="1"/>
    <x v="1"/>
    <n v="90032"/>
    <x v="1"/>
    <x v="1"/>
    <x v="4"/>
    <n v="64.959999999999994"/>
    <n v="2"/>
    <n v="0"/>
    <n v="2.5983999999999998"/>
    <s v=""/>
    <n v="133.68533333333335"/>
    <n v="117.43422737856285"/>
    <x v="0"/>
    <x v="1"/>
    <m/>
  </r>
  <r>
    <s v="Standard Class"/>
    <d v="2026-01-12T00:00:00"/>
    <x v="0"/>
    <s v="United States"/>
    <x v="1"/>
    <x v="1"/>
    <n v="90032"/>
    <x v="1"/>
    <x v="1"/>
    <x v="10"/>
    <n v="12.96"/>
    <n v="2"/>
    <n v="0"/>
    <n v="6.2207999999999997"/>
    <s v=""/>
    <n v="142.34200000000001"/>
    <n v="113.90431104253288"/>
    <x v="8"/>
    <x v="1"/>
    <m/>
  </r>
  <r>
    <s v="Standard Class"/>
    <d v="2026-06-10T00:00:00"/>
    <x v="0"/>
    <s v="United States"/>
    <x v="20"/>
    <x v="15"/>
    <n v="10009"/>
    <x v="3"/>
    <x v="0"/>
    <x v="0"/>
    <n v="323.13600000000002"/>
    <n v="4"/>
    <n v="0.2"/>
    <n v="12.117599999999999"/>
    <s v=""/>
    <n v="155.614"/>
    <n v="127.94582589054954"/>
    <x v="3"/>
    <x v="1"/>
    <m/>
  </r>
  <r>
    <s v="Standard Class"/>
    <d v="2025-12-25T00:00:00"/>
    <x v="0"/>
    <s v="United States"/>
    <x v="20"/>
    <x v="15"/>
    <n v="10009"/>
    <x v="3"/>
    <x v="2"/>
    <x v="7"/>
    <n v="90.93"/>
    <n v="7"/>
    <n v="0"/>
    <n v="2.7279"/>
    <s v=""/>
    <n v="447.83533333333327"/>
    <n v="439.1923298901865"/>
    <x v="0"/>
    <x v="0"/>
    <m/>
  </r>
  <r>
    <s v="Standard Class"/>
    <d v="2026-08-07T00:00:00"/>
    <x v="0"/>
    <s v="United States"/>
    <x v="20"/>
    <x v="15"/>
    <n v="10009"/>
    <x v="3"/>
    <x v="1"/>
    <x v="8"/>
    <n v="52.776000000000003"/>
    <n v="3"/>
    <n v="0.2"/>
    <n v="19.791"/>
    <s v=""/>
    <n v="1060.452"/>
    <n v="665.83782553589606"/>
    <x v="1"/>
    <x v="1"/>
    <m/>
  </r>
  <r>
    <s v="Standard Class"/>
    <d v="2025-12-03T00:00:00"/>
    <x v="2"/>
    <s v="United States"/>
    <x v="25"/>
    <x v="12"/>
    <n v="49201"/>
    <x v="2"/>
    <x v="2"/>
    <x v="7"/>
    <n v="1199.8"/>
    <n v="4"/>
    <n v="0"/>
    <n v="323.94600000000003"/>
    <s v=""/>
    <n v="1160.32"/>
    <n v="810.80441930614222"/>
    <x v="0"/>
    <x v="0"/>
    <m/>
  </r>
  <r>
    <s v="Standard Class"/>
    <d v="2026-07-29T00:00:00"/>
    <x v="2"/>
    <s v="United States"/>
    <x v="25"/>
    <x v="12"/>
    <n v="49201"/>
    <x v="2"/>
    <x v="2"/>
    <x v="11"/>
    <n v="1928.78"/>
    <n v="7"/>
    <n v="0"/>
    <n v="829.37540000000001"/>
    <s v=""/>
    <n v="767.78666666666652"/>
    <n v="808.83868121628768"/>
    <x v="11"/>
    <x v="1"/>
    <m/>
  </r>
  <r>
    <s v="Standard Class"/>
    <d v="2026-07-05T00:00:00"/>
    <x v="2"/>
    <s v="United States"/>
    <x v="25"/>
    <x v="12"/>
    <n v="49201"/>
    <x v="2"/>
    <x v="1"/>
    <x v="4"/>
    <n v="352.38"/>
    <n v="2"/>
    <n v="0"/>
    <n v="81.047399999999996"/>
    <s v=""/>
    <n v="140.50666666666666"/>
    <n v="637.02988999005424"/>
    <x v="11"/>
    <x v="1"/>
    <m/>
  </r>
  <r>
    <s v="Standard Class"/>
    <d v="2025-02-26T00:00:00"/>
    <x v="2"/>
    <s v="United States"/>
    <x v="165"/>
    <x v="29"/>
    <n v="6360"/>
    <x v="3"/>
    <x v="0"/>
    <x v="5"/>
    <n v="22.2"/>
    <n v="6"/>
    <n v="0"/>
    <n v="9.1020000000000003"/>
    <s v=""/>
    <n v="70.956666666666663"/>
    <n v="435.87083586259297"/>
    <x v="10"/>
    <x v="0"/>
    <m/>
  </r>
  <r>
    <s v="First Class"/>
    <d v="2025-07-25T00:00:00"/>
    <x v="1"/>
    <s v="United States"/>
    <x v="158"/>
    <x v="6"/>
    <n v="53209"/>
    <x v="2"/>
    <x v="0"/>
    <x v="5"/>
    <n v="46.94"/>
    <n v="1"/>
    <n v="0"/>
    <n v="19.2454"/>
    <s v=""/>
    <n v="96.862666666666655"/>
    <n v="68.459268224089115"/>
    <x v="11"/>
    <x v="0"/>
    <m/>
  </r>
  <r>
    <s v="First Class"/>
    <d v="2025-08-12T00:00:00"/>
    <x v="1"/>
    <s v="United States"/>
    <x v="158"/>
    <x v="6"/>
    <n v="53209"/>
    <x v="2"/>
    <x v="2"/>
    <x v="11"/>
    <n v="143.72999999999999"/>
    <n v="9"/>
    <n v="0"/>
    <n v="56.054699999999997"/>
    <s v=""/>
    <n v="347.19733333333329"/>
    <n v="263.6145232578138"/>
    <x v="1"/>
    <x v="0"/>
    <m/>
  </r>
  <r>
    <s v="Standard Class"/>
    <d v="2025-11-20T00:00:00"/>
    <x v="1"/>
    <s v="United States"/>
    <x v="52"/>
    <x v="5"/>
    <n v="78207"/>
    <x v="2"/>
    <x v="0"/>
    <x v="3"/>
    <n v="99.918000000000006"/>
    <n v="2"/>
    <n v="0.3"/>
    <n v="-18.5562"/>
    <n v="-18.5562"/>
    <n v="302.14333333333332"/>
    <n v="310.57386073453699"/>
    <x v="6"/>
    <x v="0"/>
    <m/>
  </r>
  <r>
    <s v="Standard Class"/>
    <d v="2025-03-16T00:00:00"/>
    <x v="1"/>
    <s v="United States"/>
    <x v="52"/>
    <x v="5"/>
    <n v="78207"/>
    <x v="2"/>
    <x v="0"/>
    <x v="1"/>
    <n v="797.94399999999996"/>
    <n v="4"/>
    <n v="0.3"/>
    <n v="-56.996000000000002"/>
    <n v="-56.996000000000002"/>
    <n v="318.62133333333333"/>
    <n v="325.58211512100388"/>
    <x v="2"/>
    <x v="0"/>
    <m/>
  </r>
  <r>
    <s v="Standard Class"/>
    <d v="2026-09-30T00:00:00"/>
    <x v="1"/>
    <s v="United States"/>
    <x v="52"/>
    <x v="5"/>
    <n v="78207"/>
    <x v="2"/>
    <x v="1"/>
    <x v="8"/>
    <n v="8.5679999999999996"/>
    <n v="3"/>
    <n v="0.8"/>
    <n v="-14.5656"/>
    <n v="-14.5656"/>
    <n v="56.970666666666666"/>
    <n v="197.2922592421935"/>
    <x v="4"/>
    <x v="1"/>
    <m/>
  </r>
  <r>
    <s v="Standard Class"/>
    <d v="2025-01-29T00:00:00"/>
    <x v="1"/>
    <s v="United States"/>
    <x v="61"/>
    <x v="5"/>
    <n v="75220"/>
    <x v="2"/>
    <x v="1"/>
    <x v="12"/>
    <n v="149.352"/>
    <n v="3"/>
    <n v="0.2"/>
    <n v="50.406300000000002"/>
    <s v=""/>
    <n v="62.301333333333332"/>
    <n v="103.29672239180142"/>
    <x v="8"/>
    <x v="0"/>
    <m/>
  </r>
  <r>
    <s v="Standard Class"/>
    <d v="2026-01-05T00:00:00"/>
    <x v="1"/>
    <s v="United States"/>
    <x v="61"/>
    <x v="5"/>
    <n v="75220"/>
    <x v="2"/>
    <x v="1"/>
    <x v="4"/>
    <n v="12.992000000000001"/>
    <n v="1"/>
    <n v="0.2"/>
    <n v="-0.81200000000000006"/>
    <n v="-0.81200000000000006"/>
    <n v="40.897333333333336"/>
    <n v="42.094912271094131"/>
    <x v="8"/>
    <x v="1"/>
    <m/>
  </r>
  <r>
    <s v="Standard Class"/>
    <d v="2026-04-28T00:00:00"/>
    <x v="0"/>
    <s v="United States"/>
    <x v="166"/>
    <x v="17"/>
    <n v="22304"/>
    <x v="0"/>
    <x v="1"/>
    <x v="4"/>
    <n v="24.56"/>
    <n v="2"/>
    <n v="0"/>
    <n v="6.8768000000000002"/>
    <s v=""/>
    <n v="43.896666666666668"/>
    <n v="35.878144879578151"/>
    <x v="9"/>
    <x v="1"/>
    <m/>
  </r>
  <r>
    <s v="Standard Class"/>
    <d v="2025-08-26T00:00:00"/>
    <x v="0"/>
    <s v="United States"/>
    <x v="20"/>
    <x v="15"/>
    <n v="10009"/>
    <x v="3"/>
    <x v="2"/>
    <x v="11"/>
    <n v="85.14"/>
    <n v="3"/>
    <n v="0"/>
    <n v="34.907400000000003"/>
    <s v=""/>
    <n v="171.24333333333334"/>
    <n v="138.840527395842"/>
    <x v="1"/>
    <x v="0"/>
    <m/>
  </r>
  <r>
    <s v="Standard Class"/>
    <d v="2025-10-11T00:00:00"/>
    <x v="0"/>
    <s v="United States"/>
    <x v="20"/>
    <x v="15"/>
    <n v="10009"/>
    <x v="3"/>
    <x v="2"/>
    <x v="7"/>
    <n v="21.99"/>
    <n v="1"/>
    <n v="0"/>
    <n v="10.555199999999999"/>
    <s v=""/>
    <n v="423.38599999999997"/>
    <n v="277.33784914966611"/>
    <x v="5"/>
    <x v="0"/>
    <m/>
  </r>
  <r>
    <s v="Standard Class"/>
    <d v="2025-01-20T00:00:00"/>
    <x v="0"/>
    <s v="United States"/>
    <x v="20"/>
    <x v="15"/>
    <n v="10009"/>
    <x v="3"/>
    <x v="1"/>
    <x v="9"/>
    <n v="406.6"/>
    <n v="5"/>
    <n v="0"/>
    <n v="113.848"/>
    <s v=""/>
    <n v="421.24"/>
    <n v="362.79089432364225"/>
    <x v="8"/>
    <x v="0"/>
    <m/>
  </r>
  <r>
    <s v="Standard Class"/>
    <d v="2026-07-16T00:00:00"/>
    <x v="1"/>
    <s v="United States"/>
    <x v="20"/>
    <x v="15"/>
    <n v="10011"/>
    <x v="3"/>
    <x v="1"/>
    <x v="8"/>
    <n v="841.56799999999998"/>
    <n v="2"/>
    <n v="0.2"/>
    <n v="294.54880000000003"/>
    <s v=""/>
    <n v="369.70666666666665"/>
    <n v="343.17818396365556"/>
    <x v="11"/>
    <x v="1"/>
    <m/>
  </r>
  <r>
    <s v="First Class"/>
    <d v="2025-03-12T00:00:00"/>
    <x v="0"/>
    <s v="United States"/>
    <x v="10"/>
    <x v="9"/>
    <n v="19143"/>
    <x v="3"/>
    <x v="1"/>
    <x v="10"/>
    <n v="15.552"/>
    <n v="3"/>
    <n v="0.2"/>
    <n v="5.4432"/>
    <s v=""/>
    <n v="104.584"/>
    <n v="246.20202014996937"/>
    <x v="2"/>
    <x v="0"/>
    <m/>
  </r>
  <r>
    <s v="First Class"/>
    <d v="2026-10-11T00:00:00"/>
    <x v="0"/>
    <s v="United States"/>
    <x v="10"/>
    <x v="9"/>
    <n v="19143"/>
    <x v="3"/>
    <x v="2"/>
    <x v="11"/>
    <n v="252"/>
    <n v="5"/>
    <n v="0.2"/>
    <n v="53.55"/>
    <s v=""/>
    <n v="109.01333333333332"/>
    <n v="88.865655554804647"/>
    <x v="5"/>
    <x v="1"/>
    <m/>
  </r>
  <r>
    <s v="Standard Class"/>
    <d v="2026-03-12T00:00:00"/>
    <x v="2"/>
    <s v="United States"/>
    <x v="24"/>
    <x v="17"/>
    <n v="22153"/>
    <x v="0"/>
    <x v="1"/>
    <x v="6"/>
    <n v="46.2"/>
    <n v="4"/>
    <n v="0"/>
    <n v="12.936"/>
    <s v=""/>
    <n v="29.877333333333336"/>
    <n v="57.937023997005831"/>
    <x v="2"/>
    <x v="1"/>
    <m/>
  </r>
  <r>
    <s v="Standard Class"/>
    <d v="2026-09-06T00:00:00"/>
    <x v="2"/>
    <s v="United States"/>
    <x v="24"/>
    <x v="17"/>
    <n v="22153"/>
    <x v="0"/>
    <x v="1"/>
    <x v="9"/>
    <n v="28.84"/>
    <n v="2"/>
    <n v="0"/>
    <n v="9.5172000000000008"/>
    <s v=""/>
    <n v="44.429333333333339"/>
    <n v="53.928924945503752"/>
    <x v="4"/>
    <x v="1"/>
    <m/>
  </r>
  <r>
    <s v="First Class"/>
    <d v="2026-12-24T00:00:00"/>
    <x v="0"/>
    <s v="United States"/>
    <x v="167"/>
    <x v="24"/>
    <n v="43615"/>
    <x v="3"/>
    <x v="1"/>
    <x v="6"/>
    <n v="14.592000000000001"/>
    <n v="3"/>
    <n v="0.2"/>
    <n v="2.5535999999999999"/>
    <s v=""/>
    <n v="39.44"/>
    <n v="31.363174177983296"/>
    <x v="0"/>
    <x v="1"/>
    <m/>
  </r>
  <r>
    <s v="First Class"/>
    <d v="2026-05-04T00:00:00"/>
    <x v="0"/>
    <s v="United States"/>
    <x v="167"/>
    <x v="24"/>
    <n v="43615"/>
    <x v="3"/>
    <x v="1"/>
    <x v="6"/>
    <n v="89.855999999999995"/>
    <n v="3"/>
    <n v="0.2"/>
    <n v="21.340800000000002"/>
    <s v=""/>
    <n v="38.639999999999993"/>
    <n v="33.748093143388331"/>
    <x v="7"/>
    <x v="1"/>
    <m/>
  </r>
  <r>
    <s v="First Class"/>
    <d v="2025-07-30T00:00:00"/>
    <x v="0"/>
    <s v="United States"/>
    <x v="167"/>
    <x v="24"/>
    <n v="43615"/>
    <x v="3"/>
    <x v="1"/>
    <x v="10"/>
    <n v="13.872"/>
    <n v="3"/>
    <n v="0.2"/>
    <n v="5.0286"/>
    <s v=""/>
    <n v="23.706666666666667"/>
    <n v="24.556149004392481"/>
    <x v="11"/>
    <x v="0"/>
    <m/>
  </r>
  <r>
    <s v="Standard Class"/>
    <d v="2026-09-15T00:00:00"/>
    <x v="0"/>
    <s v="United States"/>
    <x v="10"/>
    <x v="9"/>
    <n v="19140"/>
    <x v="3"/>
    <x v="1"/>
    <x v="10"/>
    <n v="12.192"/>
    <n v="3"/>
    <n v="0.2"/>
    <n v="4.1147999999999998"/>
    <s v=""/>
    <n v="28.988666666666663"/>
    <n v="19.628403440668055"/>
    <x v="4"/>
    <x v="1"/>
    <m/>
  </r>
  <r>
    <s v="Standard Class"/>
    <d v="2026-09-18T00:00:00"/>
    <x v="2"/>
    <s v="United States"/>
    <x v="10"/>
    <x v="9"/>
    <n v="19120"/>
    <x v="3"/>
    <x v="1"/>
    <x v="10"/>
    <n v="45.055999999999997"/>
    <n v="8"/>
    <n v="0.2"/>
    <n v="15.2064"/>
    <s v=""/>
    <n v="30.108666666666664"/>
    <n v="14.924504518110846"/>
    <x v="4"/>
    <x v="1"/>
    <m/>
  </r>
  <r>
    <s v="Standard Class"/>
    <d v="2026-08-10T00:00:00"/>
    <x v="2"/>
    <s v="United States"/>
    <x v="10"/>
    <x v="9"/>
    <n v="19120"/>
    <x v="3"/>
    <x v="1"/>
    <x v="8"/>
    <n v="29.718"/>
    <n v="6"/>
    <n v="0.7"/>
    <n v="-21.793199999999999"/>
    <n v="-21.793199999999999"/>
    <n v="164.322"/>
    <n v="163.82231466597742"/>
    <x v="1"/>
    <x v="1"/>
    <m/>
  </r>
  <r>
    <s v="Standard Class"/>
    <d v="2026-11-19T00:00:00"/>
    <x v="2"/>
    <s v="United States"/>
    <x v="10"/>
    <x v="9"/>
    <n v="19120"/>
    <x v="3"/>
    <x v="1"/>
    <x v="10"/>
    <n v="15.552"/>
    <n v="3"/>
    <n v="0.2"/>
    <n v="5.4432"/>
    <s v=""/>
    <n v="207.74600000000001"/>
    <n v="166.12581171754982"/>
    <x v="6"/>
    <x v="1"/>
    <m/>
  </r>
  <r>
    <s v="Standard Class"/>
    <d v="2026-03-20T00:00:00"/>
    <x v="2"/>
    <s v="United States"/>
    <x v="10"/>
    <x v="9"/>
    <n v="19120"/>
    <x v="3"/>
    <x v="1"/>
    <x v="9"/>
    <n v="447.69600000000003"/>
    <n v="2"/>
    <n v="0.2"/>
    <n v="33.577199999999998"/>
    <s v=""/>
    <n v="206.88200000000003"/>
    <n v="200.15594045310439"/>
    <x v="2"/>
    <x v="1"/>
    <m/>
  </r>
  <r>
    <s v="First Class"/>
    <d v="2025-03-25T00:00:00"/>
    <x v="1"/>
    <s v="United States"/>
    <x v="168"/>
    <x v="27"/>
    <n v="87401"/>
    <x v="1"/>
    <x v="2"/>
    <x v="11"/>
    <n v="159.99"/>
    <n v="1"/>
    <n v="0"/>
    <n v="54.396599999999999"/>
    <s v=""/>
    <n v="102.47666666666667"/>
    <n v="116.77698255570239"/>
    <x v="2"/>
    <x v="0"/>
    <m/>
  </r>
  <r>
    <s v="Standard Class"/>
    <d v="2025-06-07T00:00:00"/>
    <x v="1"/>
    <s v="United States"/>
    <x v="169"/>
    <x v="1"/>
    <n v="92503"/>
    <x v="1"/>
    <x v="1"/>
    <x v="10"/>
    <n v="12.96"/>
    <n v="2"/>
    <n v="0"/>
    <n v="6.2207999999999997"/>
    <s v=""/>
    <n v="54.853333333333332"/>
    <n v="115.54762347604976"/>
    <x v="3"/>
    <x v="0"/>
    <m/>
  </r>
  <r>
    <s v="Standard Class"/>
    <d v="2026-07-31T00:00:00"/>
    <x v="1"/>
    <s v="United States"/>
    <x v="169"/>
    <x v="1"/>
    <n v="92503"/>
    <x v="1"/>
    <x v="1"/>
    <x v="9"/>
    <n v="134.47999999999999"/>
    <n v="4"/>
    <n v="0"/>
    <n v="34.964799999999997"/>
    <s v=""/>
    <n v="52.565333333333335"/>
    <n v="39.18935539715401"/>
    <x v="11"/>
    <x v="1"/>
    <m/>
  </r>
  <r>
    <s v="First Class"/>
    <d v="2025-10-19T00:00:00"/>
    <x v="1"/>
    <s v="United States"/>
    <x v="8"/>
    <x v="1"/>
    <n v="94110"/>
    <x v="1"/>
    <x v="1"/>
    <x v="10"/>
    <n v="17.12"/>
    <n v="2"/>
    <n v="0"/>
    <n v="8.0464000000000002"/>
    <s v=""/>
    <n v="379.16266666666661"/>
    <n v="425.82035936087209"/>
    <x v="5"/>
    <x v="0"/>
    <m/>
  </r>
  <r>
    <s v="Standard Class"/>
    <d v="2025-08-16T00:00:00"/>
    <x v="1"/>
    <s v="United States"/>
    <x v="170"/>
    <x v="1"/>
    <n v="90503"/>
    <x v="1"/>
    <x v="1"/>
    <x v="8"/>
    <n v="6.0960000000000001"/>
    <n v="2"/>
    <n v="0.2"/>
    <n v="2.2098"/>
    <s v=""/>
    <n v="384.25600000000003"/>
    <n v="471.2917622981268"/>
    <x v="1"/>
    <x v="0"/>
    <m/>
  </r>
  <r>
    <s v="Standard Class"/>
    <d v="2026-08-10T00:00:00"/>
    <x v="1"/>
    <s v="United States"/>
    <x v="170"/>
    <x v="1"/>
    <n v="90503"/>
    <x v="1"/>
    <x v="0"/>
    <x v="3"/>
    <n v="1114.2719999999999"/>
    <n v="4"/>
    <n v="0.2"/>
    <n v="41.785200000000003"/>
    <s v=""/>
    <n v="562.4140000000001"/>
    <n v="470.69648289379921"/>
    <x v="1"/>
    <x v="1"/>
    <m/>
  </r>
  <r>
    <s v="Standard Class"/>
    <d v="2026-04-28T00:00:00"/>
    <x v="0"/>
    <s v="United States"/>
    <x v="4"/>
    <x v="4"/>
    <n v="98105"/>
    <x v="1"/>
    <x v="1"/>
    <x v="10"/>
    <n v="32.4"/>
    <n v="5"/>
    <n v="0"/>
    <n v="15.552"/>
    <s v=""/>
    <n v="246.91"/>
    <n v="208.60211533922663"/>
    <x v="9"/>
    <x v="1"/>
    <m/>
  </r>
  <r>
    <s v="Standard Class"/>
    <d v="2026-12-25T00:00:00"/>
    <x v="0"/>
    <s v="United States"/>
    <x v="4"/>
    <x v="4"/>
    <n v="98105"/>
    <x v="1"/>
    <x v="1"/>
    <x v="4"/>
    <n v="540.57000000000005"/>
    <n v="3"/>
    <n v="0"/>
    <n v="140.54820000000001"/>
    <s v=""/>
    <n v="367.16500000000002"/>
    <n v="49.725522742350343"/>
    <x v="0"/>
    <x v="1"/>
    <m/>
  </r>
  <r>
    <s v="Standard Class"/>
    <d v="2025-06-10T00:00:00"/>
    <x v="0"/>
    <s v="United States"/>
    <x v="4"/>
    <x v="4"/>
    <n v="98105"/>
    <x v="1"/>
    <x v="1"/>
    <x v="8"/>
    <n v="167.76"/>
    <n v="5"/>
    <n v="0.2"/>
    <n v="62.91"/>
    <s v=""/>
    <n v="359.13766666666669"/>
    <n v="102.79404960098798"/>
    <x v="3"/>
    <x v="0"/>
    <m/>
  </r>
  <r>
    <s v="First Class"/>
    <d v="2025-05-28T00:00:00"/>
    <x v="0"/>
    <s v="United States"/>
    <x v="123"/>
    <x v="16"/>
    <n v="85204"/>
    <x v="1"/>
    <x v="0"/>
    <x v="3"/>
    <n v="393.16500000000002"/>
    <n v="3"/>
    <n v="0.5"/>
    <n v="-204.44579999999999"/>
    <n v="-204.44579999999999"/>
    <n v="638.9616666666667"/>
    <n v="231.70251459832105"/>
    <x v="7"/>
    <x v="0"/>
    <m/>
  </r>
  <r>
    <s v="Standard Class"/>
    <d v="2025-07-11T00:00:00"/>
    <x v="2"/>
    <s v="United States"/>
    <x v="10"/>
    <x v="9"/>
    <n v="19120"/>
    <x v="3"/>
    <x v="0"/>
    <x v="5"/>
    <n v="516.48800000000006"/>
    <n v="7"/>
    <n v="0.2"/>
    <n v="-12.9122"/>
    <n v="-12.9122"/>
    <n v="1196.3466666666666"/>
    <n v="552.41796370079555"/>
    <x v="11"/>
    <x v="0"/>
    <m/>
  </r>
  <r>
    <s v="Standard Class"/>
    <d v="2026-06-17T00:00:00"/>
    <x v="2"/>
    <s v="United States"/>
    <x v="10"/>
    <x v="9"/>
    <n v="19120"/>
    <x v="3"/>
    <x v="0"/>
    <x v="5"/>
    <n v="1007.232"/>
    <n v="6"/>
    <n v="0.2"/>
    <n v="75.542400000000001"/>
    <s v=""/>
    <n v="1029.3680000000002"/>
    <n v="799.70006342250792"/>
    <x v="3"/>
    <x v="1"/>
    <m/>
  </r>
  <r>
    <s v="Standard Class"/>
    <d v="2025-10-15T00:00:00"/>
    <x v="2"/>
    <s v="United States"/>
    <x v="10"/>
    <x v="9"/>
    <n v="19120"/>
    <x v="3"/>
    <x v="0"/>
    <x v="3"/>
    <n v="2065.3200000000002"/>
    <n v="12"/>
    <n v="0.4"/>
    <n v="-619.596"/>
    <n v="-619.596"/>
    <n v="702.07200000000012"/>
    <n v="864.27201001467995"/>
    <x v="5"/>
    <x v="0"/>
    <m/>
  </r>
  <r>
    <s v="Standard Class"/>
    <d v="2025-06-10T00:00:00"/>
    <x v="2"/>
    <s v="United States"/>
    <x v="10"/>
    <x v="9"/>
    <n v="19120"/>
    <x v="3"/>
    <x v="1"/>
    <x v="10"/>
    <n v="15.552"/>
    <n v="3"/>
    <n v="0.2"/>
    <n v="5.4432"/>
    <s v=""/>
    <n v="22.122666666666664"/>
    <n v="703.75063904619367"/>
    <x v="3"/>
    <x v="0"/>
    <m/>
  </r>
  <r>
    <s v="Standard Class"/>
    <d v="2025-01-09T00:00:00"/>
    <x v="2"/>
    <s v="United States"/>
    <x v="10"/>
    <x v="9"/>
    <n v="19120"/>
    <x v="3"/>
    <x v="1"/>
    <x v="10"/>
    <n v="25.344000000000001"/>
    <n v="6"/>
    <n v="0.2"/>
    <n v="7.92"/>
    <s v=""/>
    <n v="25.994666666666671"/>
    <n v="390.71446553243499"/>
    <x v="8"/>
    <x v="0"/>
    <m/>
  </r>
  <r>
    <s v="Standard Class"/>
    <d v="2025-01-03T00:00:00"/>
    <x v="0"/>
    <s v="United States"/>
    <x v="10"/>
    <x v="9"/>
    <n v="19143"/>
    <x v="3"/>
    <x v="0"/>
    <x v="5"/>
    <n v="25.472000000000001"/>
    <n v="4"/>
    <n v="0.2"/>
    <n v="7.6416000000000004"/>
    <s v=""/>
    <n v="43.830933333333327"/>
    <n v="20.323433844593186"/>
    <x v="8"/>
    <x v="0"/>
    <m/>
  </r>
  <r>
    <s v="Standard Class"/>
    <d v="2025-08-17T00:00:00"/>
    <x v="0"/>
    <s v="United States"/>
    <x v="171"/>
    <x v="5"/>
    <n v="78664"/>
    <x v="2"/>
    <x v="1"/>
    <x v="6"/>
    <n v="27.167999999999999"/>
    <n v="2"/>
    <n v="0.2"/>
    <n v="2.7168000000000001"/>
    <s v=""/>
    <n v="93.273600000000002"/>
    <n v="50.703086536189261"/>
    <x v="1"/>
    <x v="0"/>
    <m/>
  </r>
  <r>
    <s v="Standard Class"/>
    <d v="2025-10-29T00:00:00"/>
    <x v="0"/>
    <s v="United States"/>
    <x v="171"/>
    <x v="5"/>
    <n v="78664"/>
    <x v="2"/>
    <x v="0"/>
    <x v="0"/>
    <n v="78.852800000000002"/>
    <n v="2"/>
    <n v="0.32"/>
    <n v="-11.596"/>
    <n v="-11.596"/>
    <n v="94.081599999999995"/>
    <n v="62.901883251981623"/>
    <x v="5"/>
    <x v="0"/>
    <m/>
  </r>
  <r>
    <s v="Standard Class"/>
    <d v="2025-11-20T00:00:00"/>
    <x v="0"/>
    <s v="United States"/>
    <x v="25"/>
    <x v="35"/>
    <n v="39212"/>
    <x v="0"/>
    <x v="1"/>
    <x v="4"/>
    <n v="173.8"/>
    <n v="5"/>
    <n v="0"/>
    <n v="43.45"/>
    <s v=""/>
    <n v="69.38133333333333"/>
    <n v="70.285988011435848"/>
    <x v="6"/>
    <x v="0"/>
    <m/>
  </r>
  <r>
    <s v="Second Class"/>
    <d v="2026-01-11T00:00:00"/>
    <x v="0"/>
    <s v="United States"/>
    <x v="42"/>
    <x v="16"/>
    <n v="85023"/>
    <x v="1"/>
    <x v="2"/>
    <x v="7"/>
    <n v="29.591999999999999"/>
    <n v="1"/>
    <n v="0.2"/>
    <n v="2.5893000000000002"/>
    <s v=""/>
    <n v="16.632000000000001"/>
    <n v="52.716302460343044"/>
    <x v="8"/>
    <x v="1"/>
    <m/>
  </r>
  <r>
    <s v="Second Class"/>
    <d v="2026-03-18T00:00:00"/>
    <x v="0"/>
    <s v="United States"/>
    <x v="42"/>
    <x v="16"/>
    <n v="85023"/>
    <x v="1"/>
    <x v="1"/>
    <x v="8"/>
    <n v="4.7519999999999998"/>
    <n v="2"/>
    <n v="0.7"/>
    <n v="-3.1680000000000001"/>
    <n v="-3.1680000000000001"/>
    <n v="74.968000000000004"/>
    <n v="83.631279138671374"/>
    <x v="2"/>
    <x v="1"/>
    <m/>
  </r>
  <r>
    <s v="Second Class"/>
    <d v="2025-11-20T00:00:00"/>
    <x v="0"/>
    <s v="United States"/>
    <x v="42"/>
    <x v="16"/>
    <n v="85023"/>
    <x v="1"/>
    <x v="1"/>
    <x v="10"/>
    <n v="15.552"/>
    <n v="3"/>
    <n v="0.2"/>
    <n v="5.6375999999999999"/>
    <s v=""/>
    <n v="180.57333333333335"/>
    <n v="110.58197238918049"/>
    <x v="6"/>
    <x v="0"/>
    <m/>
  </r>
  <r>
    <s v="Same Day"/>
    <d v="2025-02-24T00:00:00"/>
    <x v="0"/>
    <s v="United States"/>
    <x v="147"/>
    <x v="1"/>
    <n v="92054"/>
    <x v="1"/>
    <x v="0"/>
    <x v="5"/>
    <n v="204.6"/>
    <n v="2"/>
    <n v="0"/>
    <n v="53.195999999999998"/>
    <s v=""/>
    <n v="177.46933333333334"/>
    <n v="148.32783066148016"/>
    <x v="10"/>
    <x v="0"/>
    <m/>
  </r>
  <r>
    <s v="Standard Class"/>
    <d v="2026-03-31T00:00:00"/>
    <x v="1"/>
    <s v="United States"/>
    <x v="8"/>
    <x v="1"/>
    <n v="94110"/>
    <x v="1"/>
    <x v="0"/>
    <x v="1"/>
    <n v="321.56799999999998"/>
    <n v="2"/>
    <n v="0.2"/>
    <n v="28.1372"/>
    <s v=""/>
    <n v="116.56266666666666"/>
    <n v="139.24054484875364"/>
    <x v="2"/>
    <x v="1"/>
    <m/>
  </r>
  <r>
    <s v="Standard Class"/>
    <d v="2025-04-15T00:00:00"/>
    <x v="2"/>
    <s v="United States"/>
    <x v="115"/>
    <x v="36"/>
    <n v="72701"/>
    <x v="0"/>
    <x v="1"/>
    <x v="8"/>
    <n v="6.24"/>
    <n v="2"/>
    <n v="0"/>
    <n v="3.0575999999999999"/>
    <s v=""/>
    <n v="10.909333333333331"/>
    <n v="113.02506914053281"/>
    <x v="9"/>
    <x v="0"/>
    <m/>
  </r>
  <r>
    <s v="First Class"/>
    <d v="2026-08-16T00:00:00"/>
    <x v="1"/>
    <s v="United States"/>
    <x v="8"/>
    <x v="1"/>
    <n v="94110"/>
    <x v="1"/>
    <x v="1"/>
    <x v="12"/>
    <n v="21.88"/>
    <n v="2"/>
    <n v="0"/>
    <n v="10.94"/>
    <s v=""/>
    <n v="12.102666666666666"/>
    <n v="54.801839190547852"/>
    <x v="1"/>
    <x v="1"/>
    <m/>
  </r>
  <r>
    <s v="Second Class"/>
    <d v="2026-10-25T00:00:00"/>
    <x v="0"/>
    <s v="United States"/>
    <x v="172"/>
    <x v="2"/>
    <n v="33433"/>
    <x v="0"/>
    <x v="1"/>
    <x v="2"/>
    <n v="4.6079999999999997"/>
    <n v="2"/>
    <n v="0.2"/>
    <n v="1.6704000000000001"/>
    <s v=""/>
    <n v="16.799333333333333"/>
    <n v="11.725070423858631"/>
    <x v="5"/>
    <x v="1"/>
    <m/>
  </r>
  <r>
    <s v="First Class"/>
    <d v="2025-02-17T00:00:00"/>
    <x v="2"/>
    <s v="United States"/>
    <x v="20"/>
    <x v="15"/>
    <n v="10011"/>
    <x v="3"/>
    <x v="1"/>
    <x v="2"/>
    <n v="9.82"/>
    <n v="2"/>
    <n v="0"/>
    <n v="4.8117999999999999"/>
    <s v=""/>
    <n v="19.583333333333332"/>
    <n v="11.784079259747024"/>
    <x v="10"/>
    <x v="0"/>
    <m/>
  </r>
  <r>
    <s v="First Class"/>
    <d v="2026-09-30T00:00:00"/>
    <x v="2"/>
    <s v="United States"/>
    <x v="20"/>
    <x v="15"/>
    <n v="10011"/>
    <x v="3"/>
    <x v="1"/>
    <x v="6"/>
    <n v="35.97"/>
    <n v="3"/>
    <n v="0"/>
    <n v="9.7119"/>
    <s v=""/>
    <n v="80.176666666666662"/>
    <n v="65.387415241772629"/>
    <x v="4"/>
    <x v="1"/>
    <m/>
  </r>
  <r>
    <s v="First Class"/>
    <d v="2026-10-06T00:00:00"/>
    <x v="2"/>
    <s v="United States"/>
    <x v="20"/>
    <x v="15"/>
    <n v="10011"/>
    <x v="3"/>
    <x v="1"/>
    <x v="10"/>
    <n v="12.96"/>
    <n v="2"/>
    <n v="0"/>
    <n v="6.2207999999999997"/>
    <s v=""/>
    <n v="71.066666666666663"/>
    <n v="73.837922656465778"/>
    <x v="5"/>
    <x v="1"/>
    <m/>
  </r>
  <r>
    <s v="First Class"/>
    <d v="2025-04-23T00:00:00"/>
    <x v="2"/>
    <s v="United States"/>
    <x v="20"/>
    <x v="15"/>
    <n v="10011"/>
    <x v="3"/>
    <x v="1"/>
    <x v="10"/>
    <n v="191.6"/>
    <n v="4"/>
    <n v="0"/>
    <n v="91.968000000000004"/>
    <s v=""/>
    <n v="234.01666666666665"/>
    <n v="171.29459740458833"/>
    <x v="9"/>
    <x v="0"/>
    <m/>
  </r>
  <r>
    <s v="First Class"/>
    <d v="2026-02-11T00:00:00"/>
    <x v="2"/>
    <s v="United States"/>
    <x v="20"/>
    <x v="15"/>
    <n v="10011"/>
    <x v="3"/>
    <x v="1"/>
    <x v="2"/>
    <n v="8.64"/>
    <n v="3"/>
    <n v="0"/>
    <n v="4.2336"/>
    <s v=""/>
    <n v="212.518"/>
    <n v="166.23869333470361"/>
    <x v="10"/>
    <x v="1"/>
    <m/>
  </r>
  <r>
    <s v="First Class"/>
    <d v="2026-05-11T00:00:00"/>
    <x v="2"/>
    <s v="United States"/>
    <x v="20"/>
    <x v="15"/>
    <n v="10011"/>
    <x v="3"/>
    <x v="1"/>
    <x v="4"/>
    <n v="501.81"/>
    <n v="3"/>
    <n v="0"/>
    <n v="0"/>
    <s v=""/>
    <n v="251.03800000000001"/>
    <n v="178.04184809362263"/>
    <x v="7"/>
    <x v="1"/>
    <m/>
  </r>
  <r>
    <s v="Second Class"/>
    <d v="2025-08-13T00:00:00"/>
    <x v="0"/>
    <s v="United States"/>
    <x v="10"/>
    <x v="9"/>
    <n v="19134"/>
    <x v="3"/>
    <x v="0"/>
    <x v="5"/>
    <n v="127.104"/>
    <n v="6"/>
    <n v="0.2"/>
    <n v="28.598400000000002"/>
    <s v=""/>
    <n v="89.963999999999999"/>
    <n v="97.430253713447073"/>
    <x v="1"/>
    <x v="0"/>
    <m/>
  </r>
  <r>
    <s v="Second Class"/>
    <d v="2026-12-14T00:00:00"/>
    <x v="0"/>
    <s v="United States"/>
    <x v="10"/>
    <x v="9"/>
    <n v="19134"/>
    <x v="3"/>
    <x v="2"/>
    <x v="7"/>
    <n v="124.2"/>
    <n v="3"/>
    <n v="0.4"/>
    <n v="-31.05"/>
    <n v="-31.05"/>
    <n v="57.620000000000005"/>
    <n v="85.520570476737745"/>
    <x v="0"/>
    <x v="1"/>
    <m/>
  </r>
  <r>
    <s v="Second Class"/>
    <d v="2026-07-14T00:00:00"/>
    <x v="0"/>
    <s v="United States"/>
    <x v="10"/>
    <x v="9"/>
    <n v="19134"/>
    <x v="3"/>
    <x v="1"/>
    <x v="8"/>
    <n v="18.588000000000001"/>
    <n v="2"/>
    <n v="0.7"/>
    <n v="-13.6312"/>
    <n v="-13.6312"/>
    <n v="69.86333333333333"/>
    <n v="68.669652340699912"/>
    <x v="11"/>
    <x v="1"/>
    <m/>
  </r>
  <r>
    <s v="Second Class"/>
    <d v="2025-08-10T00:00:00"/>
    <x v="0"/>
    <s v="United States"/>
    <x v="10"/>
    <x v="9"/>
    <n v="19134"/>
    <x v="3"/>
    <x v="1"/>
    <x v="2"/>
    <n v="30.071999999999999"/>
    <n v="3"/>
    <n v="0.2"/>
    <n v="10.1493"/>
    <s v=""/>
    <n v="88.931333333333328"/>
    <n v="55.451697185394977"/>
    <x v="1"/>
    <x v="0"/>
    <m/>
  </r>
  <r>
    <s v="Second Class"/>
    <d v="2026-05-17T00:00:00"/>
    <x v="2"/>
    <s v="United States"/>
    <x v="20"/>
    <x v="15"/>
    <n v="10011"/>
    <x v="3"/>
    <x v="2"/>
    <x v="7"/>
    <n v="160.93"/>
    <n v="7"/>
    <n v="0"/>
    <n v="3.2185999999999999"/>
    <s v=""/>
    <n v="79.26733333333334"/>
    <n v="69.711402587142572"/>
    <x v="7"/>
    <x v="1"/>
    <m/>
  </r>
  <r>
    <s v="Second Class"/>
    <d v="2025-09-01T00:00:00"/>
    <x v="2"/>
    <s v="United States"/>
    <x v="20"/>
    <x v="15"/>
    <n v="10011"/>
    <x v="3"/>
    <x v="1"/>
    <x v="8"/>
    <n v="75.792000000000002"/>
    <n v="3"/>
    <n v="0.2"/>
    <n v="25.579799999999999"/>
    <s v=""/>
    <n v="1045.6179999999999"/>
    <n v="1163.8940710205293"/>
    <x v="4"/>
    <x v="0"/>
    <m/>
  </r>
  <r>
    <s v="Standard Class"/>
    <d v="2026-09-20T00:00:00"/>
    <x v="0"/>
    <s v="United States"/>
    <x v="32"/>
    <x v="21"/>
    <n v="97206"/>
    <x v="1"/>
    <x v="1"/>
    <x v="8"/>
    <n v="1.08"/>
    <n v="2"/>
    <n v="0.7"/>
    <n v="-0.79200000000000004"/>
    <n v="-0.79200000000000004"/>
    <n v="1021.448"/>
    <n v="1303.8964155108049"/>
    <x v="4"/>
    <x v="1"/>
    <m/>
  </r>
  <r>
    <s v="First Class"/>
    <d v="2025-05-19T00:00:00"/>
    <x v="1"/>
    <s v="United States"/>
    <x v="66"/>
    <x v="12"/>
    <n v="48205"/>
    <x v="2"/>
    <x v="2"/>
    <x v="15"/>
    <n v="3059.982"/>
    <n v="2"/>
    <n v="0.1"/>
    <n v="679.99599999999998"/>
    <s v=""/>
    <n v="1032.4280000000001"/>
    <n v="1424.9143673119449"/>
    <x v="7"/>
    <x v="0"/>
    <m/>
  </r>
  <r>
    <s v="First Class"/>
    <d v="2025-08-31T00:00:00"/>
    <x v="0"/>
    <s v="United States"/>
    <x v="40"/>
    <x v="3"/>
    <n v="28403"/>
    <x v="0"/>
    <x v="1"/>
    <x v="8"/>
    <n v="3.282"/>
    <n v="2"/>
    <n v="0.7"/>
    <n v="-2.6255999999999999"/>
    <n v="-2.6255999999999999"/>
    <n v="212.19800000000001"/>
    <n v="853.09677115319107"/>
    <x v="1"/>
    <x v="0"/>
    <m/>
  </r>
  <r>
    <s v="First Class"/>
    <d v="2025-05-01T00:00:00"/>
    <x v="1"/>
    <s v="United States"/>
    <x v="38"/>
    <x v="14"/>
    <n v="47201"/>
    <x v="2"/>
    <x v="1"/>
    <x v="10"/>
    <n v="34.020000000000003"/>
    <n v="3"/>
    <n v="0"/>
    <n v="16.669799999999999"/>
    <s v=""/>
    <n v="212.2346666666667"/>
    <n v="629.88770393894936"/>
    <x v="7"/>
    <x v="0"/>
    <m/>
  </r>
  <r>
    <s v="Standard Class"/>
    <d v="2026-02-15T00:00:00"/>
    <x v="0"/>
    <s v="United States"/>
    <x v="20"/>
    <x v="15"/>
    <n v="10035"/>
    <x v="3"/>
    <x v="0"/>
    <x v="1"/>
    <n v="599.29200000000003"/>
    <n v="6"/>
    <n v="0.1"/>
    <n v="93.223200000000006"/>
    <s v=""/>
    <n v="387.55600000000004"/>
    <n v="272.7565700036356"/>
    <x v="10"/>
    <x v="1"/>
    <m/>
  </r>
  <r>
    <s v="Second Class"/>
    <d v="2025-11-05T00:00:00"/>
    <x v="0"/>
    <s v="United States"/>
    <x v="103"/>
    <x v="22"/>
    <n v="80027"/>
    <x v="1"/>
    <x v="1"/>
    <x v="6"/>
    <n v="3.3919999999999999"/>
    <n v="1"/>
    <n v="0.2"/>
    <n v="0.80559999999999998"/>
    <s v=""/>
    <n v="389.0986666666667"/>
    <n v="199.57862265245706"/>
    <x v="6"/>
    <x v="0"/>
    <m/>
  </r>
  <r>
    <s v="Second Class"/>
    <d v="2025-11-24T00:00:00"/>
    <x v="0"/>
    <s v="United States"/>
    <x v="103"/>
    <x v="22"/>
    <n v="80027"/>
    <x v="1"/>
    <x v="2"/>
    <x v="7"/>
    <n v="559.98400000000004"/>
    <n v="2"/>
    <n v="0.2"/>
    <n v="55.998399999999997"/>
    <s v=""/>
    <n v="390.62400000000002"/>
    <n v="272.21635682860244"/>
    <x v="6"/>
    <x v="0"/>
    <m/>
  </r>
  <r>
    <s v="Second Class"/>
    <d v="2026-08-05T00:00:00"/>
    <x v="0"/>
    <s v="United States"/>
    <x v="103"/>
    <x v="22"/>
    <n v="80027"/>
    <x v="1"/>
    <x v="0"/>
    <x v="1"/>
    <n v="603.91999999999996"/>
    <n v="5"/>
    <n v="0.2"/>
    <n v="75.489999999999995"/>
    <s v=""/>
    <n v="213.28533333333328"/>
    <n v="275.02504954087897"/>
    <x v="1"/>
    <x v="1"/>
    <m/>
  </r>
  <r>
    <s v="Standard Class"/>
    <d v="2026-07-26T00:00:00"/>
    <x v="2"/>
    <s v="United States"/>
    <x v="45"/>
    <x v="5"/>
    <n v="77506"/>
    <x v="2"/>
    <x v="1"/>
    <x v="2"/>
    <n v="7.968"/>
    <n v="2"/>
    <n v="0.2"/>
    <n v="2.5895999999999999"/>
    <s v=""/>
    <n v="124.14866666666666"/>
    <n v="274.38747800928576"/>
    <x v="11"/>
    <x v="1"/>
    <m/>
  </r>
  <r>
    <s v="Standard Class"/>
    <d v="2026-06-23T00:00:00"/>
    <x v="2"/>
    <s v="United States"/>
    <x v="45"/>
    <x v="5"/>
    <n v="77506"/>
    <x v="2"/>
    <x v="1"/>
    <x v="12"/>
    <n v="27.968"/>
    <n v="4"/>
    <n v="0.2"/>
    <n v="9.4391999999999996"/>
    <s v=""/>
    <n v="121.86333333333334"/>
    <n v="177.03176215081353"/>
    <x v="3"/>
    <x v="1"/>
    <m/>
  </r>
  <r>
    <s v="Standard Class"/>
    <d v="2025-02-02T00:00:00"/>
    <x v="2"/>
    <s v="United States"/>
    <x v="45"/>
    <x v="5"/>
    <n v="77506"/>
    <x v="2"/>
    <x v="2"/>
    <x v="15"/>
    <n v="336.51"/>
    <n v="3"/>
    <n v="0.4"/>
    <n v="44.868000000000002"/>
    <s v=""/>
    <n v="285.89066666666668"/>
    <n v="195.37042917152701"/>
    <x v="10"/>
    <x v="0"/>
    <m/>
  </r>
  <r>
    <s v="Same Day"/>
    <d v="2025-08-29T00:00:00"/>
    <x v="0"/>
    <s v="United States"/>
    <x v="12"/>
    <x v="5"/>
    <n v="77041"/>
    <x v="2"/>
    <x v="1"/>
    <x v="8"/>
    <n v="1.1120000000000001"/>
    <n v="2"/>
    <n v="0.8"/>
    <n v="-1.8904000000000001"/>
    <n v="-1.8904000000000001"/>
    <n v="179.71066666666664"/>
    <n v="178.48578014570856"/>
    <x v="1"/>
    <x v="0"/>
    <m/>
  </r>
  <r>
    <s v="Standard Class"/>
    <d v="2025-12-05T00:00:00"/>
    <x v="1"/>
    <s v="United States"/>
    <x v="109"/>
    <x v="15"/>
    <n v="13021"/>
    <x v="3"/>
    <x v="0"/>
    <x v="5"/>
    <n v="520.04999999999995"/>
    <n v="5"/>
    <n v="0"/>
    <n v="72.807000000000002"/>
    <s v=""/>
    <n v="568.31333333333339"/>
    <n v="382.67504840646313"/>
    <x v="0"/>
    <x v="0"/>
    <m/>
  </r>
  <r>
    <s v="Standard Class"/>
    <d v="2026-12-27T00:00:00"/>
    <x v="1"/>
    <s v="United States"/>
    <x v="109"/>
    <x v="15"/>
    <n v="13021"/>
    <x v="3"/>
    <x v="1"/>
    <x v="6"/>
    <n v="17.97"/>
    <n v="3"/>
    <n v="0"/>
    <n v="5.2112999999999996"/>
    <s v=""/>
    <n v="399.83800000000002"/>
    <n v="421.45771255945937"/>
    <x v="0"/>
    <x v="1"/>
    <m/>
  </r>
  <r>
    <s v="Second Class"/>
    <d v="2026-12-01T00:00:00"/>
    <x v="2"/>
    <s v="United States"/>
    <x v="108"/>
    <x v="2"/>
    <n v="32216"/>
    <x v="0"/>
    <x v="0"/>
    <x v="1"/>
    <n v="1166.92"/>
    <n v="5"/>
    <n v="0.2"/>
    <n v="131.27850000000001"/>
    <s v=""/>
    <n v="397.25800000000004"/>
    <n v="467.79997148274742"/>
    <x v="0"/>
    <x v="1"/>
    <m/>
  </r>
  <r>
    <s v="First Class"/>
    <d v="2025-02-26T00:00:00"/>
    <x v="0"/>
    <s v="United States"/>
    <x v="20"/>
    <x v="15"/>
    <n v="10024"/>
    <x v="3"/>
    <x v="1"/>
    <x v="8"/>
    <n v="14.624000000000001"/>
    <n v="2"/>
    <n v="0.2"/>
    <n v="5.484"/>
    <s v=""/>
    <n v="59.918000000000006"/>
    <n v="320.00108276066817"/>
    <x v="10"/>
    <x v="0"/>
    <m/>
  </r>
  <r>
    <s v="First Class"/>
    <d v="2026-08-07T00:00:00"/>
    <x v="0"/>
    <s v="United States"/>
    <x v="49"/>
    <x v="1"/>
    <n v="95123"/>
    <x v="1"/>
    <x v="1"/>
    <x v="13"/>
    <n v="10.23"/>
    <n v="3"/>
    <n v="0"/>
    <n v="4.9104000000000001"/>
    <s v=""/>
    <n v="960.35333333333335"/>
    <n v="1039.3686682553089"/>
    <x v="1"/>
    <x v="1"/>
    <m/>
  </r>
  <r>
    <s v="First Class"/>
    <d v="2025-03-27T00:00:00"/>
    <x v="0"/>
    <s v="United States"/>
    <x v="49"/>
    <x v="1"/>
    <n v="95123"/>
    <x v="1"/>
    <x v="1"/>
    <x v="10"/>
    <n v="154.9"/>
    <n v="5"/>
    <n v="0"/>
    <n v="69.704999999999998"/>
    <s v=""/>
    <n v="1162.9333333333334"/>
    <n v="1062.709751460266"/>
    <x v="2"/>
    <x v="0"/>
    <m/>
  </r>
  <r>
    <s v="Standard Class"/>
    <d v="2026-06-01T00:00:00"/>
    <x v="1"/>
    <s v="United States"/>
    <x v="173"/>
    <x v="17"/>
    <n v="23464"/>
    <x v="0"/>
    <x v="1"/>
    <x v="8"/>
    <n v="2715.93"/>
    <n v="7"/>
    <n v="0"/>
    <n v="1276.4871000000001"/>
    <s v=""/>
    <n v="1114.8566666666666"/>
    <n v="1238.04451482525"/>
    <x v="3"/>
    <x v="1"/>
    <m/>
  </r>
  <r>
    <s v="Standard Class"/>
    <d v="2025-01-23T00:00:00"/>
    <x v="1"/>
    <s v="United States"/>
    <x v="173"/>
    <x v="17"/>
    <n v="23464"/>
    <x v="0"/>
    <x v="2"/>
    <x v="7"/>
    <n v="617.97"/>
    <n v="3"/>
    <n v="0"/>
    <n v="173.0316"/>
    <s v=""/>
    <n v="221.75666666666666"/>
    <n v="718.90776233425402"/>
    <x v="8"/>
    <x v="0"/>
    <m/>
  </r>
  <r>
    <s v="Standard Class"/>
    <d v="2026-12-23T00:00:00"/>
    <x v="0"/>
    <s v="United States"/>
    <x v="0"/>
    <x v="0"/>
    <n v="42420"/>
    <x v="0"/>
    <x v="1"/>
    <x v="12"/>
    <n v="10.67"/>
    <n v="1"/>
    <n v="0"/>
    <n v="4.9081999999999999"/>
    <s v=""/>
    <n v="23.8"/>
    <n v="646.40033198102947"/>
    <x v="0"/>
    <x v="1"/>
    <m/>
  </r>
  <r>
    <s v="Standard Class"/>
    <d v="2025-10-21T00:00:00"/>
    <x v="0"/>
    <s v="United States"/>
    <x v="0"/>
    <x v="0"/>
    <n v="42420"/>
    <x v="0"/>
    <x v="1"/>
    <x v="4"/>
    <n v="36.630000000000003"/>
    <n v="3"/>
    <n v="0"/>
    <n v="9.8901000000000003"/>
    <s v=""/>
    <n v="31.28"/>
    <n v="106.88829310875771"/>
    <x v="5"/>
    <x v="0"/>
    <m/>
  </r>
  <r>
    <s v="Standard Class"/>
    <d v="2025-03-14T00:00:00"/>
    <x v="0"/>
    <s v="United States"/>
    <x v="0"/>
    <x v="0"/>
    <n v="42420"/>
    <x v="0"/>
    <x v="0"/>
    <x v="5"/>
    <n v="24.1"/>
    <n v="5"/>
    <n v="0"/>
    <n v="9.1579999999999995"/>
    <s v=""/>
    <n v="33.743333333333332"/>
    <n v="6.029062331125183"/>
    <x v="2"/>
    <x v="0"/>
    <m/>
  </r>
  <r>
    <s v="Standard Class"/>
    <d v="2025-09-10T00:00:00"/>
    <x v="0"/>
    <s v="United States"/>
    <x v="0"/>
    <x v="0"/>
    <n v="42420"/>
    <x v="0"/>
    <x v="0"/>
    <x v="5"/>
    <n v="33.11"/>
    <n v="7"/>
    <n v="0"/>
    <n v="12.9129"/>
    <s v=""/>
    <n v="795.59333333333336"/>
    <n v="874.16179826840516"/>
    <x v="4"/>
    <x v="0"/>
    <m/>
  </r>
  <r>
    <s v="Standard Class"/>
    <d v="2026-08-09T00:00:00"/>
    <x v="2"/>
    <s v="United States"/>
    <x v="137"/>
    <x v="4"/>
    <n v="98661"/>
    <x v="1"/>
    <x v="1"/>
    <x v="6"/>
    <n v="44.02"/>
    <n v="2"/>
    <n v="0"/>
    <n v="11.4452"/>
    <s v=""/>
    <n v="1148.1506666666667"/>
    <n v="874.78842464348054"/>
    <x v="1"/>
    <x v="1"/>
    <m/>
  </r>
  <r>
    <s v="Same Day"/>
    <d v="2025-05-12T00:00:00"/>
    <x v="0"/>
    <s v="United States"/>
    <x v="20"/>
    <x v="15"/>
    <n v="10024"/>
    <x v="3"/>
    <x v="2"/>
    <x v="11"/>
    <n v="2309.65"/>
    <n v="7"/>
    <n v="0"/>
    <n v="762.18449999999996"/>
    <s v=""/>
    <n v="1139.9573333333333"/>
    <n v="1087.9978321199808"/>
    <x v="7"/>
    <x v="0"/>
    <m/>
  </r>
  <r>
    <s v="Same Day"/>
    <d v="2025-09-16T00:00:00"/>
    <x v="0"/>
    <s v="United States"/>
    <x v="20"/>
    <x v="15"/>
    <n v="10024"/>
    <x v="3"/>
    <x v="0"/>
    <x v="3"/>
    <n v="1090.7819999999999"/>
    <n v="7"/>
    <n v="0.4"/>
    <n v="-290.87520000000001"/>
    <n v="-290.87520000000001"/>
    <n v="531.62399999999991"/>
    <n v="648.34579633905116"/>
    <x v="4"/>
    <x v="0"/>
    <m/>
  </r>
  <r>
    <s v="Same Day"/>
    <d v="2026-05-05T00:00:00"/>
    <x v="0"/>
    <s v="United States"/>
    <x v="20"/>
    <x v="15"/>
    <n v="10024"/>
    <x v="3"/>
    <x v="1"/>
    <x v="10"/>
    <n v="19.440000000000001"/>
    <n v="3"/>
    <n v="0"/>
    <n v="9.3312000000000008"/>
    <s v=""/>
    <n v="206.46199999999999"/>
    <n v="649.63499765443783"/>
    <x v="7"/>
    <x v="1"/>
    <m/>
  </r>
  <r>
    <s v="Standard Class"/>
    <d v="2025-02-05T00:00:00"/>
    <x v="0"/>
    <s v="United States"/>
    <x v="174"/>
    <x v="1"/>
    <n v="92563"/>
    <x v="1"/>
    <x v="1"/>
    <x v="4"/>
    <n v="484.65"/>
    <n v="3"/>
    <n v="0"/>
    <n v="92.083500000000001"/>
    <s v=""/>
    <n v="202.34200000000001"/>
    <n v="127.33819128080412"/>
    <x v="10"/>
    <x v="0"/>
    <m/>
  </r>
  <r>
    <s v="Standard Class"/>
    <d v="2025-09-26T00:00:00"/>
    <x v="0"/>
    <s v="United States"/>
    <x v="108"/>
    <x v="3"/>
    <n v="28540"/>
    <x v="0"/>
    <x v="1"/>
    <x v="10"/>
    <n v="115.29600000000001"/>
    <n v="3"/>
    <n v="0.2"/>
    <n v="40.3536"/>
    <s v=""/>
    <n v="42.259"/>
    <n v="126.32196478839299"/>
    <x v="4"/>
    <x v="0"/>
    <m/>
  </r>
  <r>
    <s v="First Class"/>
    <d v="2025-08-14T00:00:00"/>
    <x v="0"/>
    <s v="United States"/>
    <x v="48"/>
    <x v="16"/>
    <n v="85254"/>
    <x v="1"/>
    <x v="1"/>
    <x v="12"/>
    <n v="7.08"/>
    <n v="3"/>
    <n v="0.2"/>
    <n v="2.4780000000000002"/>
    <s v=""/>
    <n v="18.743666666666666"/>
    <n v="115.81134973372924"/>
    <x v="1"/>
    <x v="0"/>
    <m/>
  </r>
  <r>
    <s v="First Class"/>
    <d v="2026-01-18T00:00:00"/>
    <x v="0"/>
    <s v="United States"/>
    <x v="48"/>
    <x v="16"/>
    <n v="85254"/>
    <x v="1"/>
    <x v="1"/>
    <x v="8"/>
    <n v="4.4009999999999998"/>
    <n v="3"/>
    <n v="0.7"/>
    <n v="-3.5207999999999999"/>
    <n v="-3.5207999999999999"/>
    <n v="48.37833333333333"/>
    <n v="38.191871020860894"/>
    <x v="8"/>
    <x v="1"/>
    <m/>
  </r>
  <r>
    <s v="Standard Class"/>
    <d v="2025-09-15T00:00:00"/>
    <x v="0"/>
    <s v="United States"/>
    <x v="140"/>
    <x v="23"/>
    <n v="52601"/>
    <x v="2"/>
    <x v="1"/>
    <x v="10"/>
    <n v="44.75"/>
    <n v="5"/>
    <n v="0"/>
    <n v="20.585000000000001"/>
    <s v=""/>
    <n v="97.484666666666655"/>
    <n v="44.287320435236694"/>
    <x v="4"/>
    <x v="0"/>
    <m/>
  </r>
  <r>
    <s v="First Class"/>
    <d v="2026-07-26T00:00:00"/>
    <x v="0"/>
    <s v="United States"/>
    <x v="22"/>
    <x v="10"/>
    <n v="60653"/>
    <x v="2"/>
    <x v="2"/>
    <x v="7"/>
    <n v="95.983999999999995"/>
    <n v="2"/>
    <n v="0.2"/>
    <n v="5.9989999999999997"/>
    <s v=""/>
    <n v="134.31800000000001"/>
    <n v="43.381714675484936"/>
    <x v="11"/>
    <x v="1"/>
    <m/>
  </r>
  <r>
    <s v="First Class"/>
    <d v="2026-05-07T00:00:00"/>
    <x v="0"/>
    <s v="United States"/>
    <x v="70"/>
    <x v="1"/>
    <n v="92037"/>
    <x v="1"/>
    <x v="0"/>
    <x v="5"/>
    <n v="151.72"/>
    <n v="4"/>
    <n v="0"/>
    <n v="27.3096"/>
    <s v=""/>
    <n v="107"/>
    <n v="63.306242203482"/>
    <x v="7"/>
    <x v="1"/>
    <m/>
  </r>
  <r>
    <s v="Second Class"/>
    <d v="2026-11-03T00:00:00"/>
    <x v="0"/>
    <s v="United States"/>
    <x v="175"/>
    <x v="4"/>
    <n v="98502"/>
    <x v="1"/>
    <x v="0"/>
    <x v="5"/>
    <n v="155.25"/>
    <n v="3"/>
    <n v="0"/>
    <n v="46.575000000000003"/>
    <s v=""/>
    <n v="595.88333333333333"/>
    <n v="592.89137651431315"/>
    <x v="6"/>
    <x v="1"/>
    <m/>
  </r>
  <r>
    <s v="Second Class"/>
    <d v="2026-11-13T00:00:00"/>
    <x v="0"/>
    <s v="United States"/>
    <x v="175"/>
    <x v="4"/>
    <n v="98502"/>
    <x v="1"/>
    <x v="1"/>
    <x v="4"/>
    <n v="14.03"/>
    <n v="1"/>
    <n v="0"/>
    <n v="4.0686999999999998"/>
    <s v=""/>
    <n v="577.33333333333326"/>
    <n v="653.79699759402592"/>
    <x v="6"/>
    <x v="1"/>
    <m/>
  </r>
  <r>
    <s v="Second Class"/>
    <d v="2025-02-01T00:00:00"/>
    <x v="0"/>
    <s v="United States"/>
    <x v="4"/>
    <x v="4"/>
    <n v="98103"/>
    <x v="1"/>
    <x v="0"/>
    <x v="3"/>
    <n v="1618.37"/>
    <n v="13"/>
    <n v="0"/>
    <n v="356.04140000000001"/>
    <s v=""/>
    <n v="583.45666666666659"/>
    <n v="725.11414530556635"/>
    <x v="10"/>
    <x v="0"/>
    <m/>
  </r>
  <r>
    <s v="Second Class"/>
    <d v="2025-02-05T00:00:00"/>
    <x v="0"/>
    <s v="United States"/>
    <x v="4"/>
    <x v="4"/>
    <n v="98103"/>
    <x v="1"/>
    <x v="2"/>
    <x v="11"/>
    <n v="99.6"/>
    <n v="1"/>
    <n v="0"/>
    <n v="36.851999999999997"/>
    <s v=""/>
    <n v="48.653333333333336"/>
    <n v="421.54328169767388"/>
    <x v="10"/>
    <x v="0"/>
    <m/>
  </r>
  <r>
    <s v="Second Class"/>
    <d v="2026-10-07T00:00:00"/>
    <x v="2"/>
    <s v="United States"/>
    <x v="1"/>
    <x v="1"/>
    <n v="90036"/>
    <x v="1"/>
    <x v="1"/>
    <x v="10"/>
    <n v="32.4"/>
    <n v="5"/>
    <n v="0"/>
    <n v="15.552"/>
    <s v=""/>
    <n v="67.393333333333331"/>
    <n v="322.84482992780153"/>
    <x v="5"/>
    <x v="1"/>
    <m/>
  </r>
  <r>
    <s v="Standard Class"/>
    <d v="2025-12-20T00:00:00"/>
    <x v="1"/>
    <s v="United States"/>
    <x v="20"/>
    <x v="15"/>
    <n v="10011"/>
    <x v="3"/>
    <x v="0"/>
    <x v="5"/>
    <n v="13.96"/>
    <n v="2"/>
    <n v="0"/>
    <n v="6.7008000000000001"/>
    <s v=""/>
    <n v="98.243333333333339"/>
    <n v="56.968262509342274"/>
    <x v="0"/>
    <x v="0"/>
    <m/>
  </r>
  <r>
    <s v="Standard Class"/>
    <d v="2026-06-19T00:00:00"/>
    <x v="1"/>
    <s v="United States"/>
    <x v="20"/>
    <x v="15"/>
    <n v="10011"/>
    <x v="3"/>
    <x v="0"/>
    <x v="5"/>
    <n v="155.82"/>
    <n v="3"/>
    <n v="0"/>
    <n v="63.886200000000002"/>
    <s v=""/>
    <n v="294.14"/>
    <n v="185.37792166474611"/>
    <x v="3"/>
    <x v="1"/>
    <m/>
  </r>
  <r>
    <s v="Standard Class"/>
    <d v="2025-07-11T00:00:00"/>
    <x v="1"/>
    <s v="United States"/>
    <x v="20"/>
    <x v="15"/>
    <n v="10011"/>
    <x v="3"/>
    <x v="2"/>
    <x v="7"/>
    <n v="124.95"/>
    <n v="5"/>
    <n v="0"/>
    <n v="2.4990000000000001"/>
    <s v=""/>
    <n v="249.78"/>
    <n v="221.22598381477437"/>
    <x v="11"/>
    <x v="0"/>
    <m/>
  </r>
  <r>
    <s v="Standard Class"/>
    <d v="2026-06-08T00:00:00"/>
    <x v="1"/>
    <s v="United States"/>
    <x v="20"/>
    <x v="15"/>
    <n v="10011"/>
    <x v="3"/>
    <x v="1"/>
    <x v="4"/>
    <n v="601.65"/>
    <n v="5"/>
    <n v="0"/>
    <n v="156.429"/>
    <s v=""/>
    <n v="630.64"/>
    <n v="428.85056985699185"/>
    <x v="3"/>
    <x v="1"/>
    <m/>
  </r>
  <r>
    <s v="Standard Class"/>
    <d v="2026-09-06T00:00:00"/>
    <x v="0"/>
    <s v="United States"/>
    <x v="176"/>
    <x v="40"/>
    <n v="20016"/>
    <x v="3"/>
    <x v="1"/>
    <x v="6"/>
    <n v="22.74"/>
    <n v="3"/>
    <n v="0"/>
    <n v="8.8686000000000007"/>
    <s v=""/>
    <n v="890.06333333333339"/>
    <n v="482.05656223372023"/>
    <x v="4"/>
    <x v="1"/>
    <m/>
  </r>
  <r>
    <s v="Standard Class"/>
    <d v="2026-05-05T00:00:00"/>
    <x v="0"/>
    <s v="United States"/>
    <x v="176"/>
    <x v="40"/>
    <n v="20016"/>
    <x v="3"/>
    <x v="0"/>
    <x v="1"/>
    <n v="1267.53"/>
    <n v="3"/>
    <n v="0"/>
    <n v="316.88249999999999"/>
    <s v=""/>
    <n v="884.5526666666666"/>
    <n v="687.28397319680391"/>
    <x v="7"/>
    <x v="1"/>
    <m/>
  </r>
  <r>
    <s v="Standard Class"/>
    <d v="2025-08-26T00:00:00"/>
    <x v="0"/>
    <s v="United States"/>
    <x v="176"/>
    <x v="40"/>
    <n v="20016"/>
    <x v="3"/>
    <x v="2"/>
    <x v="15"/>
    <n v="1379.92"/>
    <n v="8"/>
    <n v="0"/>
    <n v="648.56240000000003"/>
    <s v=""/>
    <n v="465.9786666666667"/>
    <n v="637.10802375526021"/>
    <x v="1"/>
    <x v="0"/>
    <m/>
  </r>
  <r>
    <s v="Standard Class"/>
    <d v="2026-12-28T00:00:00"/>
    <x v="0"/>
    <s v="United States"/>
    <x v="10"/>
    <x v="9"/>
    <n v="19134"/>
    <x v="3"/>
    <x v="1"/>
    <x v="12"/>
    <n v="6.2080000000000002"/>
    <n v="2"/>
    <n v="0.2"/>
    <n v="2.1728000000000001"/>
    <s v=""/>
    <n v="11.189333333333332"/>
    <n v="570.89969369486334"/>
    <x v="0"/>
    <x v="1"/>
    <m/>
  </r>
  <r>
    <s v="First Class"/>
    <d v="2026-09-17T00:00:00"/>
    <x v="2"/>
    <s v="United States"/>
    <x v="1"/>
    <x v="1"/>
    <n v="90045"/>
    <x v="1"/>
    <x v="1"/>
    <x v="8"/>
    <n v="11.808"/>
    <n v="2"/>
    <n v="0.2"/>
    <n v="4.2804000000000002"/>
    <s v=""/>
    <n v="30.224"/>
    <n v="262.92257609727938"/>
    <x v="4"/>
    <x v="1"/>
    <m/>
  </r>
  <r>
    <s v="Second Class"/>
    <d v="2026-12-14T00:00:00"/>
    <x v="2"/>
    <s v="United States"/>
    <x v="24"/>
    <x v="24"/>
    <n v="45503"/>
    <x v="3"/>
    <x v="1"/>
    <x v="10"/>
    <n v="15.552"/>
    <n v="3"/>
    <n v="0.2"/>
    <n v="5.4432"/>
    <s v=""/>
    <n v="31.483999999999998"/>
    <n v="21.342691336414941"/>
    <x v="0"/>
    <x v="1"/>
    <m/>
  </r>
  <r>
    <s v="Second Class"/>
    <d v="2025-05-04T00:00:00"/>
    <x v="2"/>
    <s v="United States"/>
    <x v="24"/>
    <x v="24"/>
    <n v="45503"/>
    <x v="3"/>
    <x v="1"/>
    <x v="10"/>
    <n v="63.311999999999998"/>
    <n v="3"/>
    <n v="0.2"/>
    <n v="20.5764"/>
    <s v=""/>
    <n v="85.36666666666666"/>
    <n v="57.098919053140023"/>
    <x v="7"/>
    <x v="0"/>
    <m/>
  </r>
  <r>
    <s v="Second Class"/>
    <d v="2026-09-28T00:00:00"/>
    <x v="2"/>
    <s v="United States"/>
    <x v="24"/>
    <x v="24"/>
    <n v="45503"/>
    <x v="3"/>
    <x v="2"/>
    <x v="7"/>
    <n v="15.587999999999999"/>
    <n v="2"/>
    <n v="0.4"/>
    <n v="-9.8724000000000007"/>
    <n v="-9.8724000000000007"/>
    <n v="130.25266666666667"/>
    <n v="66.512357651013218"/>
    <x v="4"/>
    <x v="1"/>
    <m/>
  </r>
  <r>
    <s v="Standard Class"/>
    <d v="2025-07-16T00:00:00"/>
    <x v="1"/>
    <s v="United States"/>
    <x v="83"/>
    <x v="30"/>
    <n v="7601"/>
    <x v="3"/>
    <x v="1"/>
    <x v="10"/>
    <n v="177.2"/>
    <n v="5"/>
    <n v="0"/>
    <n v="83.284000000000006"/>
    <s v=""/>
    <n v="410.03666666666669"/>
    <n v="265.17791157133234"/>
    <x v="11"/>
    <x v="0"/>
    <m/>
  </r>
  <r>
    <s v="Standard Class"/>
    <d v="2025-09-29T00:00:00"/>
    <x v="1"/>
    <s v="United States"/>
    <x v="83"/>
    <x v="30"/>
    <n v="7601"/>
    <x v="3"/>
    <x v="2"/>
    <x v="7"/>
    <n v="197.97"/>
    <n v="3"/>
    <n v="0"/>
    <n v="57.411299999999997"/>
    <s v=""/>
    <n v="392.34"/>
    <n v="302.47421165276711"/>
    <x v="4"/>
    <x v="0"/>
    <m/>
  </r>
  <r>
    <s v="Standard Class"/>
    <d v="2026-05-31T00:00:00"/>
    <x v="1"/>
    <s v="United States"/>
    <x v="83"/>
    <x v="30"/>
    <n v="7601"/>
    <x v="3"/>
    <x v="0"/>
    <x v="1"/>
    <n v="854.94"/>
    <n v="3"/>
    <n v="0"/>
    <n v="213.73500000000001"/>
    <s v=""/>
    <n v="331.15000000000003"/>
    <n v="351.29136596805751"/>
    <x v="7"/>
    <x v="1"/>
    <m/>
  </r>
  <r>
    <s v="Standard Class"/>
    <d v="2025-08-27T00:00:00"/>
    <x v="1"/>
    <s v="United States"/>
    <x v="83"/>
    <x v="30"/>
    <n v="7601"/>
    <x v="3"/>
    <x v="0"/>
    <x v="5"/>
    <n v="124.11"/>
    <n v="9"/>
    <n v="0"/>
    <n v="52.126199999999997"/>
    <s v=""/>
    <n v="51.401999999999994"/>
    <n v="240.52221923417665"/>
    <x v="1"/>
    <x v="0"/>
    <m/>
  </r>
  <r>
    <s v="Standard Class"/>
    <d v="2025-10-30T00:00:00"/>
    <x v="1"/>
    <s v="United States"/>
    <x v="83"/>
    <x v="30"/>
    <n v="7601"/>
    <x v="3"/>
    <x v="1"/>
    <x v="2"/>
    <n v="14.4"/>
    <n v="5"/>
    <n v="0"/>
    <n v="7.056"/>
    <s v=""/>
    <n v="10.908000000000001"/>
    <n v="184.0960250666302"/>
    <x v="5"/>
    <x v="0"/>
    <m/>
  </r>
  <r>
    <s v="First Class"/>
    <d v="2026-08-25T00:00:00"/>
    <x v="0"/>
    <s v="United States"/>
    <x v="74"/>
    <x v="24"/>
    <n v="45231"/>
    <x v="3"/>
    <x v="1"/>
    <x v="10"/>
    <n v="15.696"/>
    <n v="3"/>
    <n v="0.2"/>
    <n v="5.1012000000000004"/>
    <s v=""/>
    <n v="10.917"/>
    <n v="21.258699678014175"/>
    <x v="1"/>
    <x v="1"/>
    <m/>
  </r>
  <r>
    <s v="First Class"/>
    <d v="2026-12-22T00:00:00"/>
    <x v="0"/>
    <s v="United States"/>
    <x v="74"/>
    <x v="24"/>
    <n v="45231"/>
    <x v="3"/>
    <x v="1"/>
    <x v="8"/>
    <n v="2.6280000000000001"/>
    <n v="2"/>
    <n v="0.7"/>
    <n v="-1.9272"/>
    <n v="-1.9272"/>
    <n v="34.558333333333337"/>
    <n v="30.502981472369282"/>
    <x v="0"/>
    <x v="1"/>
    <m/>
  </r>
  <r>
    <s v="First Class"/>
    <d v="2026-10-14T00:00:00"/>
    <x v="0"/>
    <s v="United States"/>
    <x v="74"/>
    <x v="24"/>
    <n v="45231"/>
    <x v="3"/>
    <x v="1"/>
    <x v="8"/>
    <n v="14.427"/>
    <n v="3"/>
    <n v="0.7"/>
    <n v="-10.579800000000001"/>
    <n v="-10.579800000000001"/>
    <n v="45.890333333333331"/>
    <n v="30.597397326981671"/>
    <x v="5"/>
    <x v="1"/>
    <m/>
  </r>
  <r>
    <s v="Standard Class"/>
    <d v="2026-10-29T00:00:00"/>
    <x v="2"/>
    <s v="United States"/>
    <x v="177"/>
    <x v="25"/>
    <n v="65109"/>
    <x v="2"/>
    <x v="0"/>
    <x v="5"/>
    <n v="86.62"/>
    <n v="2"/>
    <n v="0"/>
    <n v="8.6620000000000008"/>
    <s v=""/>
    <n v="49.070666666666661"/>
    <n v="33.79559114901101"/>
    <x v="5"/>
    <x v="1"/>
    <m/>
  </r>
  <r>
    <s v="First Class"/>
    <d v="2025-01-21T00:00:00"/>
    <x v="0"/>
    <s v="United States"/>
    <x v="1"/>
    <x v="1"/>
    <n v="90004"/>
    <x v="1"/>
    <x v="1"/>
    <x v="8"/>
    <n v="36.624000000000002"/>
    <n v="3"/>
    <n v="0.2"/>
    <n v="13.734"/>
    <s v=""/>
    <n v="29.77333333333333"/>
    <n v="15.460719355838519"/>
    <x v="8"/>
    <x v="0"/>
    <m/>
  </r>
  <r>
    <s v="First Class"/>
    <d v="2026-10-14T00:00:00"/>
    <x v="0"/>
    <s v="United States"/>
    <x v="140"/>
    <x v="3"/>
    <n v="27217"/>
    <x v="0"/>
    <x v="1"/>
    <x v="6"/>
    <n v="23.968"/>
    <n v="7"/>
    <n v="0.2"/>
    <n v="2.6964000000000001"/>
    <s v=""/>
    <n v="249.952"/>
    <n v="258.60280474088415"/>
    <x v="5"/>
    <x v="1"/>
    <m/>
  </r>
  <r>
    <s v="First Class"/>
    <d v="2025-06-25T00:00:00"/>
    <x v="0"/>
    <s v="United States"/>
    <x v="140"/>
    <x v="3"/>
    <n v="27217"/>
    <x v="0"/>
    <x v="1"/>
    <x v="6"/>
    <n v="28.728000000000002"/>
    <n v="3"/>
    <n v="0.2"/>
    <n v="1.7955000000000001"/>
    <s v=""/>
    <n v="252.58266666666665"/>
    <n v="287.93204265718799"/>
    <x v="3"/>
    <x v="0"/>
    <m/>
  </r>
  <r>
    <s v="Standard Class"/>
    <d v="2026-06-01T00:00:00"/>
    <x v="2"/>
    <s v="United States"/>
    <x v="178"/>
    <x v="25"/>
    <n v="63376"/>
    <x v="2"/>
    <x v="0"/>
    <x v="3"/>
    <n v="697.16"/>
    <n v="4"/>
    <n v="0"/>
    <n v="146.40360000000001"/>
    <s v=""/>
    <n v="483.7906666666666"/>
    <n v="319.17863368664587"/>
    <x v="3"/>
    <x v="1"/>
    <m/>
  </r>
  <r>
    <s v="Second Class"/>
    <d v="2025-12-29T00:00:00"/>
    <x v="0"/>
    <s v="United States"/>
    <x v="20"/>
    <x v="15"/>
    <n v="10035"/>
    <x v="3"/>
    <x v="2"/>
    <x v="11"/>
    <n v="31.86"/>
    <n v="2"/>
    <n v="0"/>
    <n v="11.151"/>
    <s v=""/>
    <n v="254.35066666666668"/>
    <n v="235.16341324657157"/>
    <x v="0"/>
    <x v="0"/>
    <m/>
  </r>
  <r>
    <s v="Second Class"/>
    <d v="2026-02-05T00:00:00"/>
    <x v="0"/>
    <s v="United States"/>
    <x v="20"/>
    <x v="15"/>
    <n v="10035"/>
    <x v="3"/>
    <x v="0"/>
    <x v="0"/>
    <n v="722.35199999999998"/>
    <n v="3"/>
    <n v="0.2"/>
    <n v="90.293999999999997"/>
    <s v=""/>
    <n v="263.21866666666665"/>
    <n v="230.29797417741699"/>
    <x v="10"/>
    <x v="1"/>
    <m/>
  </r>
  <r>
    <s v="First Class"/>
    <d v="2026-08-20T00:00:00"/>
    <x v="1"/>
    <s v="United States"/>
    <x v="22"/>
    <x v="10"/>
    <n v="60610"/>
    <x v="2"/>
    <x v="1"/>
    <x v="6"/>
    <n v="8.84"/>
    <n v="5"/>
    <n v="0.2"/>
    <n v="2.9834999999999998"/>
    <s v=""/>
    <n v="107.30266666666667"/>
    <n v="203.2220819453984"/>
    <x v="1"/>
    <x v="1"/>
    <m/>
  </r>
  <r>
    <s v="First Class"/>
    <d v="2026-12-25T00:00:00"/>
    <x v="1"/>
    <s v="United States"/>
    <x v="22"/>
    <x v="10"/>
    <n v="60610"/>
    <x v="2"/>
    <x v="1"/>
    <x v="9"/>
    <n v="58.463999999999999"/>
    <n v="9"/>
    <n v="0.8"/>
    <n v="-146.16"/>
    <n v="-146.16"/>
    <n v="559.0093333333333"/>
    <n v="487.02078398177451"/>
    <x v="0"/>
    <x v="1"/>
    <m/>
  </r>
  <r>
    <s v="Standard Class"/>
    <d v="2025-03-23T00:00:00"/>
    <x v="2"/>
    <s v="United States"/>
    <x v="179"/>
    <x v="10"/>
    <n v="61107"/>
    <x v="2"/>
    <x v="0"/>
    <x v="1"/>
    <n v="254.60400000000001"/>
    <n v="14"/>
    <n v="0.3"/>
    <n v="-18.186"/>
    <n v="-18.186"/>
    <n v="573.64133333333336"/>
    <n v="545.20618537617895"/>
    <x v="2"/>
    <x v="0"/>
    <m/>
  </r>
  <r>
    <s v="Standard Class"/>
    <d v="2025-07-26T00:00:00"/>
    <x v="0"/>
    <s v="United States"/>
    <x v="100"/>
    <x v="2"/>
    <n v="33142"/>
    <x v="0"/>
    <x v="2"/>
    <x v="7"/>
    <n v="1363.96"/>
    <n v="5"/>
    <n v="0.2"/>
    <n v="85.247500000000002"/>
    <s v=""/>
    <n v="859.9413333333332"/>
    <n v="558.07577049556835"/>
    <x v="11"/>
    <x v="0"/>
    <m/>
  </r>
  <r>
    <s v="Standard Class"/>
    <d v="2025-10-26T00:00:00"/>
    <x v="0"/>
    <s v="United States"/>
    <x v="100"/>
    <x v="2"/>
    <n v="33142"/>
    <x v="0"/>
    <x v="0"/>
    <x v="5"/>
    <n v="102.36"/>
    <n v="3"/>
    <n v="0.2"/>
    <n v="-3.8384999999999998"/>
    <n v="-3.8384999999999998"/>
    <n v="438.61799999999994"/>
    <n v="365.63599542876682"/>
    <x v="5"/>
    <x v="0"/>
    <m/>
  </r>
  <r>
    <s v="Second Class"/>
    <d v="2025-02-10T00:00:00"/>
    <x v="0"/>
    <s v="United States"/>
    <x v="8"/>
    <x v="1"/>
    <n v="94109"/>
    <x v="1"/>
    <x v="2"/>
    <x v="7"/>
    <n v="1113.5039999999999"/>
    <n v="12"/>
    <n v="0.2"/>
    <n v="125.2692"/>
    <s v=""/>
    <n v="460.65266666666662"/>
    <n v="296.83730967178838"/>
    <x v="10"/>
    <x v="0"/>
    <m/>
  </r>
  <r>
    <s v="Second Class"/>
    <d v="2026-10-31T00:00:00"/>
    <x v="0"/>
    <s v="United States"/>
    <x v="8"/>
    <x v="1"/>
    <n v="94109"/>
    <x v="1"/>
    <x v="2"/>
    <x v="11"/>
    <n v="99.99"/>
    <n v="1"/>
    <n v="0"/>
    <n v="37.996200000000002"/>
    <s v=""/>
    <n v="91.724666666666678"/>
    <n v="262.8490902067544"/>
    <x v="5"/>
    <x v="1"/>
    <m/>
  </r>
  <r>
    <s v="First Class"/>
    <d v="2026-10-02T00:00:00"/>
    <x v="1"/>
    <s v="United States"/>
    <x v="10"/>
    <x v="9"/>
    <n v="19134"/>
    <x v="3"/>
    <x v="0"/>
    <x v="5"/>
    <n v="168.464"/>
    <n v="2"/>
    <n v="0.2"/>
    <n v="-29.481200000000001"/>
    <n v="-29.481200000000001"/>
    <n v="152.69066666666666"/>
    <n v="191.09452799654474"/>
    <x v="5"/>
    <x v="1"/>
    <m/>
  </r>
  <r>
    <s v="First Class"/>
    <d v="2025-05-04T00:00:00"/>
    <x v="1"/>
    <s v="United States"/>
    <x v="10"/>
    <x v="9"/>
    <n v="19134"/>
    <x v="3"/>
    <x v="1"/>
    <x v="10"/>
    <n v="6.72"/>
    <n v="2"/>
    <n v="0.2"/>
    <n v="2.4359999999999999"/>
    <s v=""/>
    <n v="100.25600000000001"/>
    <n v="103.46535036462242"/>
    <x v="7"/>
    <x v="0"/>
    <m/>
  </r>
  <r>
    <s v="First Class"/>
    <d v="2026-07-27T00:00:00"/>
    <x v="1"/>
    <s v="United States"/>
    <x v="10"/>
    <x v="9"/>
    <n v="19134"/>
    <x v="3"/>
    <x v="0"/>
    <x v="5"/>
    <n v="282.88799999999998"/>
    <n v="9"/>
    <n v="0.2"/>
    <n v="56.577599999999997"/>
    <s v=""/>
    <n v="134.14933333333332"/>
    <n v="92.290250460566384"/>
    <x v="11"/>
    <x v="1"/>
    <m/>
  </r>
  <r>
    <s v="Standard Class"/>
    <d v="2025-12-27T00:00:00"/>
    <x v="2"/>
    <s v="United States"/>
    <x v="20"/>
    <x v="15"/>
    <n v="10009"/>
    <x v="3"/>
    <x v="1"/>
    <x v="6"/>
    <n v="11.16"/>
    <n v="2"/>
    <n v="0"/>
    <n v="4.3524000000000003"/>
    <s v=""/>
    <n v="67.301333333333332"/>
    <n v="54.244530303541687"/>
    <x v="0"/>
    <x v="0"/>
    <m/>
  </r>
  <r>
    <s v="Standard Class"/>
    <d v="2025-10-01T00:00:00"/>
    <x v="2"/>
    <s v="United States"/>
    <x v="20"/>
    <x v="15"/>
    <n v="10009"/>
    <x v="3"/>
    <x v="0"/>
    <x v="5"/>
    <n v="108.4"/>
    <n v="2"/>
    <n v="0"/>
    <n v="22.763999999999999"/>
    <s v=""/>
    <n v="66.61066666666666"/>
    <n v="37.408408894257974"/>
    <x v="5"/>
    <x v="0"/>
    <m/>
  </r>
  <r>
    <s v="Standard Class"/>
    <d v="2025-12-19T00:00:00"/>
    <x v="2"/>
    <s v="United States"/>
    <x v="20"/>
    <x v="15"/>
    <n v="10009"/>
    <x v="3"/>
    <x v="1"/>
    <x v="8"/>
    <n v="82.343999999999994"/>
    <n v="3"/>
    <n v="0.2"/>
    <n v="27.7911"/>
    <s v=""/>
    <n v="37.122666666666667"/>
    <n v="35.732900395387254"/>
    <x v="0"/>
    <x v="0"/>
    <m/>
  </r>
  <r>
    <s v="Standard Class"/>
    <d v="2026-07-28T00:00:00"/>
    <x v="2"/>
    <s v="United States"/>
    <x v="20"/>
    <x v="15"/>
    <n v="10009"/>
    <x v="3"/>
    <x v="1"/>
    <x v="8"/>
    <n v="9.0879999999999992"/>
    <n v="4"/>
    <n v="0.2"/>
    <n v="3.2944"/>
    <s v=""/>
    <n v="31.530666666666665"/>
    <n v="39.844609639615406"/>
    <x v="11"/>
    <x v="1"/>
    <m/>
  </r>
  <r>
    <s v="Standard Class"/>
    <d v="2026-06-13T00:00:00"/>
    <x v="1"/>
    <s v="United States"/>
    <x v="70"/>
    <x v="1"/>
    <n v="92037"/>
    <x v="1"/>
    <x v="1"/>
    <x v="8"/>
    <n v="19.936"/>
    <n v="4"/>
    <n v="0.2"/>
    <n v="7.2267999999999999"/>
    <s v=""/>
    <n v="29.973333333333329"/>
    <n v="26.502193988842173"/>
    <x v="3"/>
    <x v="1"/>
    <m/>
  </r>
  <r>
    <s v="Standard Class"/>
    <d v="2026-03-08T00:00:00"/>
    <x v="1"/>
    <s v="United States"/>
    <x v="70"/>
    <x v="1"/>
    <n v="92037"/>
    <x v="1"/>
    <x v="1"/>
    <x v="8"/>
    <n v="65.567999999999998"/>
    <n v="2"/>
    <n v="0.2"/>
    <n v="22.948799999999999"/>
    <s v=""/>
    <n v="59.252000000000002"/>
    <n v="37.264405480992878"/>
    <x v="2"/>
    <x v="1"/>
    <m/>
  </r>
  <r>
    <s v="Standard Class"/>
    <d v="2025-11-21T00:00:00"/>
    <x v="2"/>
    <s v="United States"/>
    <x v="10"/>
    <x v="9"/>
    <n v="19143"/>
    <x v="3"/>
    <x v="1"/>
    <x v="13"/>
    <n v="4.4160000000000004"/>
    <n v="3"/>
    <n v="0.2"/>
    <n v="1.6008"/>
    <s v=""/>
    <n v="52.467999999999996"/>
    <n v="31.937225881986635"/>
    <x v="6"/>
    <x v="0"/>
    <m/>
  </r>
  <r>
    <s v="Standard Class"/>
    <d v="2026-02-13T00:00:00"/>
    <x v="0"/>
    <s v="United States"/>
    <x v="12"/>
    <x v="5"/>
    <n v="77095"/>
    <x v="2"/>
    <x v="0"/>
    <x v="1"/>
    <n v="107.77200000000001"/>
    <n v="2"/>
    <n v="0.3"/>
    <n v="-29.252400000000002"/>
    <n v="-29.252400000000002"/>
    <n v="54.467999999999996"/>
    <n v="38.067311471479918"/>
    <x v="10"/>
    <x v="1"/>
    <m/>
  </r>
  <r>
    <s v="Standard Class"/>
    <d v="2026-02-19T00:00:00"/>
    <x v="1"/>
    <s v="United States"/>
    <x v="167"/>
    <x v="24"/>
    <n v="43615"/>
    <x v="3"/>
    <x v="1"/>
    <x v="9"/>
    <n v="45.216000000000001"/>
    <n v="3"/>
    <n v="0.2"/>
    <n v="4.5216000000000003"/>
    <s v=""/>
    <n v="21.168000000000003"/>
    <n v="26.894570852373406"/>
    <x v="10"/>
    <x v="1"/>
    <m/>
  </r>
  <r>
    <s v="Standard Class"/>
    <d v="2026-11-23T00:00:00"/>
    <x v="1"/>
    <s v="United States"/>
    <x v="167"/>
    <x v="24"/>
    <n v="43615"/>
    <x v="3"/>
    <x v="1"/>
    <x v="13"/>
    <n v="10.416"/>
    <n v="7"/>
    <n v="0.2"/>
    <n v="-2.2134"/>
    <n v="-2.2134"/>
    <n v="45.69"/>
    <n v="49.865829262130994"/>
    <x v="6"/>
    <x v="1"/>
    <m/>
  </r>
  <r>
    <s v="Standard Class"/>
    <d v="2026-09-10T00:00:00"/>
    <x v="1"/>
    <s v="United States"/>
    <x v="167"/>
    <x v="24"/>
    <n v="43615"/>
    <x v="3"/>
    <x v="1"/>
    <x v="6"/>
    <n v="7.8719999999999999"/>
    <n v="3"/>
    <n v="0.2"/>
    <n v="1.2791999999999999"/>
    <s v=""/>
    <n v="42.70066666666667"/>
    <n v="49.06120866533665"/>
    <x v="4"/>
    <x v="1"/>
    <m/>
  </r>
  <r>
    <s v="Standard Class"/>
    <d v="2025-09-25T00:00:00"/>
    <x v="1"/>
    <s v="United States"/>
    <x v="167"/>
    <x v="24"/>
    <n v="43615"/>
    <x v="3"/>
    <x v="2"/>
    <x v="7"/>
    <n v="118.782"/>
    <n v="3"/>
    <n v="0.4"/>
    <n v="-27.715800000000002"/>
    <n v="-27.715800000000002"/>
    <n v="58.566666666666663"/>
    <n v="48.489903813596619"/>
    <x v="4"/>
    <x v="0"/>
    <m/>
  </r>
  <r>
    <s v="Standard Class"/>
    <d v="2026-03-22T00:00:00"/>
    <x v="1"/>
    <s v="United States"/>
    <x v="167"/>
    <x v="24"/>
    <n v="43615"/>
    <x v="3"/>
    <x v="1"/>
    <x v="13"/>
    <n v="1.448"/>
    <n v="1"/>
    <n v="0.2"/>
    <n v="0.23530000000000001"/>
    <s v=""/>
    <n v="83.922000000000011"/>
    <n v="68.35190640490714"/>
    <x v="2"/>
    <x v="1"/>
    <m/>
  </r>
  <r>
    <s v="Standard Class"/>
    <d v="2025-06-13T00:00:00"/>
    <x v="1"/>
    <s v="United States"/>
    <x v="167"/>
    <x v="24"/>
    <n v="43615"/>
    <x v="3"/>
    <x v="1"/>
    <x v="8"/>
    <n v="55.47"/>
    <n v="5"/>
    <n v="0.7"/>
    <n v="-46.225000000000001"/>
    <n v="-46.225000000000001"/>
    <n v="84.020666666666671"/>
    <n v="79.75716623648357"/>
    <x v="3"/>
    <x v="0"/>
    <m/>
  </r>
  <r>
    <s v="First Class"/>
    <d v="2025-02-18T00:00:00"/>
    <x v="0"/>
    <s v="United States"/>
    <x v="8"/>
    <x v="1"/>
    <n v="94122"/>
    <x v="1"/>
    <x v="0"/>
    <x v="1"/>
    <n v="194.84800000000001"/>
    <n v="4"/>
    <n v="0.2"/>
    <n v="12.178000000000001"/>
    <s v=""/>
    <n v="73.922666666666672"/>
    <n v="84.558194684467438"/>
    <x v="10"/>
    <x v="0"/>
    <m/>
  </r>
  <r>
    <s v="Second Class"/>
    <d v="2026-11-10T00:00:00"/>
    <x v="0"/>
    <s v="United States"/>
    <x v="180"/>
    <x v="5"/>
    <n v="78521"/>
    <x v="2"/>
    <x v="1"/>
    <x v="14"/>
    <n v="1.744"/>
    <n v="1"/>
    <n v="0.2"/>
    <n v="-0.3488"/>
    <n v="-0.3488"/>
    <n v="15.459999999999999"/>
    <n v="55.262064712570201"/>
    <x v="6"/>
    <x v="1"/>
    <m/>
  </r>
  <r>
    <s v="Standard Class"/>
    <d v="2026-10-23T00:00:00"/>
    <x v="2"/>
    <s v="United States"/>
    <x v="10"/>
    <x v="9"/>
    <n v="19143"/>
    <x v="3"/>
    <x v="1"/>
    <x v="8"/>
    <n v="25.175999999999998"/>
    <n v="4"/>
    <n v="0.7"/>
    <n v="-18.462399999999999"/>
    <n v="-18.462399999999999"/>
    <n v="24.702666666666669"/>
    <n v="28.37242823326639"/>
    <x v="5"/>
    <x v="1"/>
    <m/>
  </r>
  <r>
    <s v="Standard Class"/>
    <d v="2026-06-30T00:00:00"/>
    <x v="2"/>
    <s v="United States"/>
    <x v="1"/>
    <x v="1"/>
    <n v="90008"/>
    <x v="1"/>
    <x v="1"/>
    <x v="6"/>
    <n v="19.46"/>
    <n v="7"/>
    <n v="0"/>
    <n v="5.0595999999999997"/>
    <s v=""/>
    <n v="19.190666666666669"/>
    <n v="7.072555114797753"/>
    <x v="3"/>
    <x v="1"/>
    <m/>
  </r>
  <r>
    <s v="Standard Class"/>
    <d v="2026-06-04T00:00:00"/>
    <x v="2"/>
    <s v="United States"/>
    <x v="60"/>
    <x v="22"/>
    <n v="80219"/>
    <x v="1"/>
    <x v="1"/>
    <x v="10"/>
    <n v="29.472000000000001"/>
    <n v="3"/>
    <n v="0.2"/>
    <n v="9.9467999999999996"/>
    <s v=""/>
    <n v="14.794000000000002"/>
    <n v="8.3010377575247709"/>
    <x v="3"/>
    <x v="1"/>
    <m/>
  </r>
  <r>
    <s v="Standard Class"/>
    <d v="2026-12-24T00:00:00"/>
    <x v="0"/>
    <s v="United States"/>
    <x v="20"/>
    <x v="15"/>
    <n v="10035"/>
    <x v="3"/>
    <x v="1"/>
    <x v="8"/>
    <n v="8.64"/>
    <n v="2"/>
    <n v="0.2"/>
    <n v="3.024"/>
    <s v=""/>
    <n v="6.4259999999999993"/>
    <n v="7.9206587922788172"/>
    <x v="0"/>
    <x v="1"/>
    <m/>
  </r>
  <r>
    <s v="Standard Class"/>
    <d v="2025-12-30T00:00:00"/>
    <x v="0"/>
    <s v="United States"/>
    <x v="123"/>
    <x v="16"/>
    <n v="85204"/>
    <x v="1"/>
    <x v="1"/>
    <x v="8"/>
    <n v="6.27"/>
    <n v="5"/>
    <n v="0.7"/>
    <n v="-4.5979999999999999"/>
    <n v="-4.5979999999999999"/>
    <n v="14.207333333333333"/>
    <n v="11.444122476592923"/>
    <x v="0"/>
    <x v="0"/>
    <m/>
  </r>
  <r>
    <s v="Standard Class"/>
    <d v="2026-07-06T00:00:00"/>
    <x v="0"/>
    <s v="United States"/>
    <x v="123"/>
    <x v="16"/>
    <n v="85204"/>
    <x v="1"/>
    <x v="1"/>
    <x v="8"/>
    <n v="4.3680000000000003"/>
    <n v="7"/>
    <n v="0.7"/>
    <n v="-3.3488000000000002"/>
    <n v="-3.3488000000000002"/>
    <n v="25.744"/>
    <n v="13.531983567062863"/>
    <x v="11"/>
    <x v="1"/>
    <m/>
  </r>
  <r>
    <s v="Standard Class"/>
    <d v="2025-12-29T00:00:00"/>
    <x v="0"/>
    <s v="United States"/>
    <x v="123"/>
    <x v="16"/>
    <n v="85204"/>
    <x v="1"/>
    <x v="2"/>
    <x v="11"/>
    <n v="31.984000000000002"/>
    <n v="2"/>
    <n v="0.2"/>
    <n v="1.9990000000000001"/>
    <s v=""/>
    <n v="64.274666666666675"/>
    <n v="34.861462592296292"/>
    <x v="0"/>
    <x v="0"/>
    <m/>
  </r>
  <r>
    <s v="First Class"/>
    <d v="2025-04-29T00:00:00"/>
    <x v="2"/>
    <s v="United States"/>
    <x v="38"/>
    <x v="14"/>
    <n v="47201"/>
    <x v="2"/>
    <x v="1"/>
    <x v="6"/>
    <n v="40.880000000000003"/>
    <n v="7"/>
    <n v="0"/>
    <n v="10.6288"/>
    <s v=""/>
    <n v="64.093333333333334"/>
    <n v="38.280521688461093"/>
    <x v="9"/>
    <x v="0"/>
    <m/>
  </r>
  <r>
    <s v="Second Class"/>
    <d v="2025-12-28T00:00:00"/>
    <x v="0"/>
    <s v="United States"/>
    <x v="4"/>
    <x v="4"/>
    <n v="98105"/>
    <x v="1"/>
    <x v="1"/>
    <x v="9"/>
    <n v="119.96"/>
    <n v="2"/>
    <n v="0"/>
    <n v="33.588799999999999"/>
    <s v=""/>
    <n v="52.76"/>
    <n v="45.724067062551867"/>
    <x v="0"/>
    <x v="0"/>
    <m/>
  </r>
  <r>
    <s v="Second Class"/>
    <d v="2025-06-28T00:00:00"/>
    <x v="0"/>
    <s v="United States"/>
    <x v="4"/>
    <x v="4"/>
    <n v="98105"/>
    <x v="1"/>
    <x v="1"/>
    <x v="4"/>
    <n v="31.44"/>
    <n v="3"/>
    <n v="0"/>
    <n v="8.4887999999999995"/>
    <s v=""/>
    <n v="19.413333333333334"/>
    <n v="32.513952332749341"/>
    <x v="3"/>
    <x v="0"/>
    <m/>
  </r>
  <r>
    <s v="Second Class"/>
    <d v="2025-02-18T00:00:00"/>
    <x v="0"/>
    <s v="United States"/>
    <x v="4"/>
    <x v="4"/>
    <n v="98105"/>
    <x v="1"/>
    <x v="1"/>
    <x v="8"/>
    <n v="6.88"/>
    <n v="1"/>
    <n v="0.2"/>
    <n v="2.3220000000000001"/>
    <s v=""/>
    <n v="377.90333333333336"/>
    <n v="421.72500959572994"/>
    <x v="10"/>
    <x v="0"/>
    <m/>
  </r>
  <r>
    <s v="Standard Class"/>
    <d v="2026-07-04T00:00:00"/>
    <x v="1"/>
    <s v="United States"/>
    <x v="66"/>
    <x v="12"/>
    <n v="48227"/>
    <x v="2"/>
    <x v="1"/>
    <x v="10"/>
    <n v="19.920000000000002"/>
    <n v="4"/>
    <n v="0"/>
    <n v="9.3623999999999992"/>
    <s v=""/>
    <n v="654.47400000000005"/>
    <n v="433.8271325000145"/>
    <x v="11"/>
    <x v="1"/>
    <m/>
  </r>
  <r>
    <s v="Standard Class"/>
    <d v="2025-07-02T00:00:00"/>
    <x v="1"/>
    <s v="United States"/>
    <x v="66"/>
    <x v="12"/>
    <n v="48227"/>
    <x v="2"/>
    <x v="0"/>
    <x v="1"/>
    <n v="1106.9100000000001"/>
    <n v="9"/>
    <n v="0"/>
    <n v="121.76009999999999"/>
    <s v=""/>
    <n v="656.62733333333335"/>
    <n v="566.22415677368804"/>
    <x v="11"/>
    <x v="0"/>
    <m/>
  </r>
  <r>
    <s v="Standard Class"/>
    <d v="2025-12-19T00:00:00"/>
    <x v="0"/>
    <s v="United States"/>
    <x v="181"/>
    <x v="15"/>
    <n v="10701"/>
    <x v="3"/>
    <x v="0"/>
    <x v="3"/>
    <n v="836.59199999999998"/>
    <n v="8"/>
    <n v="0.4"/>
    <n v="-264.92079999999999"/>
    <n v="-264.92079999999999"/>
    <n v="408.63066666666668"/>
    <n v="379.67886963629712"/>
    <x v="0"/>
    <x v="0"/>
    <m/>
  </r>
  <r>
    <s v="Standard Class"/>
    <d v="2026-07-24T00:00:00"/>
    <x v="0"/>
    <s v="United States"/>
    <x v="181"/>
    <x v="15"/>
    <n v="10701"/>
    <x v="3"/>
    <x v="1"/>
    <x v="10"/>
    <n v="26.38"/>
    <n v="1"/>
    <n v="0"/>
    <n v="12.1348"/>
    <s v=""/>
    <n v="1763.0766666666668"/>
    <n v="1847.4441805789725"/>
    <x v="11"/>
    <x v="1"/>
    <m/>
  </r>
  <r>
    <s v="Standard Class"/>
    <d v="2025-10-20T00:00:00"/>
    <x v="0"/>
    <s v="United States"/>
    <x v="181"/>
    <x v="15"/>
    <n v="10701"/>
    <x v="3"/>
    <x v="1"/>
    <x v="4"/>
    <n v="362.92"/>
    <n v="2"/>
    <n v="0"/>
    <n v="105.24679999999999"/>
    <s v=""/>
    <n v="1756.4433333333334"/>
    <n v="2073.9905149174515"/>
    <x v="5"/>
    <x v="0"/>
    <m/>
  </r>
  <r>
    <s v="Standard Class"/>
    <d v="2026-01-01T00:00:00"/>
    <x v="0"/>
    <s v="United States"/>
    <x v="181"/>
    <x v="15"/>
    <n v="10701"/>
    <x v="3"/>
    <x v="2"/>
    <x v="15"/>
    <n v="4899.93"/>
    <n v="7"/>
    <n v="0"/>
    <n v="2400.9657000000002"/>
    <s v=""/>
    <n v="1659.4619999999998"/>
    <n v="2267.3282590640729"/>
    <x v="8"/>
    <x v="1"/>
    <m/>
  </r>
  <r>
    <s v="Same Day"/>
    <d v="2025-08-20T00:00:00"/>
    <x v="0"/>
    <s v="United States"/>
    <x v="96"/>
    <x v="23"/>
    <n v="50315"/>
    <x v="2"/>
    <x v="1"/>
    <x v="10"/>
    <n v="6.48"/>
    <n v="1"/>
    <n v="0"/>
    <n v="3.1103999999999998"/>
    <s v=""/>
    <n v="27.202000000000002"/>
    <n v="1364.1923088908825"/>
    <x v="1"/>
    <x v="0"/>
    <m/>
  </r>
  <r>
    <s v="Second Class"/>
    <d v="2026-06-04T00:00:00"/>
    <x v="1"/>
    <s v="United States"/>
    <x v="182"/>
    <x v="1"/>
    <n v="94601"/>
    <x v="1"/>
    <x v="2"/>
    <x v="7"/>
    <n v="71.975999999999999"/>
    <n v="3"/>
    <n v="0.2"/>
    <n v="7.1976000000000004"/>
    <s v=""/>
    <n v="35.70333333333334"/>
    <n v="916.64317527604373"/>
    <x v="3"/>
    <x v="1"/>
    <m/>
  </r>
  <r>
    <s v="Second Class"/>
    <d v="2026-05-19T00:00:00"/>
    <x v="1"/>
    <s v="United States"/>
    <x v="182"/>
    <x v="1"/>
    <n v="94601"/>
    <x v="1"/>
    <x v="1"/>
    <x v="2"/>
    <n v="3.15"/>
    <n v="1"/>
    <n v="0"/>
    <n v="1.512"/>
    <s v=""/>
    <n v="35.705999999999996"/>
    <n v="25.22185182498465"/>
    <x v="7"/>
    <x v="1"/>
    <m/>
  </r>
  <r>
    <s v="Standard Class"/>
    <d v="2026-07-23T00:00:00"/>
    <x v="1"/>
    <s v="United States"/>
    <x v="53"/>
    <x v="3"/>
    <n v="28110"/>
    <x v="0"/>
    <x v="0"/>
    <x v="5"/>
    <n v="31.984000000000002"/>
    <n v="2"/>
    <n v="0.2"/>
    <n v="1.9990000000000001"/>
    <s v=""/>
    <n v="74.706000000000003"/>
    <n v="33.640669139423309"/>
    <x v="11"/>
    <x v="1"/>
    <m/>
  </r>
  <r>
    <s v="Standard Class"/>
    <d v="2025-12-17T00:00:00"/>
    <x v="1"/>
    <s v="United States"/>
    <x v="53"/>
    <x v="3"/>
    <n v="28110"/>
    <x v="0"/>
    <x v="2"/>
    <x v="7"/>
    <n v="71.983999999999995"/>
    <n v="2"/>
    <n v="0.2"/>
    <n v="25.194400000000002"/>
    <s v=""/>
    <n v="137.10599999999999"/>
    <n v="58.074803785003589"/>
    <x v="0"/>
    <x v="0"/>
    <m/>
  </r>
  <r>
    <s v="Standard Class"/>
    <d v="2025-10-28T00:00:00"/>
    <x v="0"/>
    <s v="United States"/>
    <x v="70"/>
    <x v="1"/>
    <n v="92105"/>
    <x v="1"/>
    <x v="1"/>
    <x v="6"/>
    <n v="120.15"/>
    <n v="9"/>
    <n v="0"/>
    <n v="33.642000000000003"/>
    <s v=""/>
    <n v="122.74466666666666"/>
    <n v="76.613264042587687"/>
    <x v="5"/>
    <x v="0"/>
    <m/>
  </r>
  <r>
    <s v="Standard Class"/>
    <d v="2025-05-09T00:00:00"/>
    <x v="0"/>
    <s v="United States"/>
    <x v="70"/>
    <x v="1"/>
    <n v="92105"/>
    <x v="1"/>
    <x v="2"/>
    <x v="7"/>
    <n v="219.184"/>
    <n v="2"/>
    <n v="0.2"/>
    <n v="19.178599999999999"/>
    <s v=""/>
    <n v="201.34799999999998"/>
    <n v="114.67125488365683"/>
    <x v="7"/>
    <x v="0"/>
    <m/>
  </r>
  <r>
    <s v="Standard Class"/>
    <d v="2026-09-23T00:00:00"/>
    <x v="2"/>
    <s v="United States"/>
    <x v="183"/>
    <x v="39"/>
    <n v="20735"/>
    <x v="3"/>
    <x v="1"/>
    <x v="10"/>
    <n v="28.9"/>
    <n v="5"/>
    <n v="0"/>
    <n v="14.161"/>
    <s v=""/>
    <n v="244.35599999999999"/>
    <n v="120.41169642768345"/>
    <x v="4"/>
    <x v="1"/>
    <m/>
  </r>
  <r>
    <s v="Standard Class"/>
    <d v="2026-04-15T00:00:00"/>
    <x v="2"/>
    <s v="United States"/>
    <x v="183"/>
    <x v="39"/>
    <n v="20735"/>
    <x v="3"/>
    <x v="1"/>
    <x v="9"/>
    <n v="355.96"/>
    <n v="2"/>
    <n v="0"/>
    <n v="103.22839999999999"/>
    <s v=""/>
    <n v="246.65066666666667"/>
    <n v="162.43445812502461"/>
    <x v="9"/>
    <x v="1"/>
    <m/>
  </r>
  <r>
    <s v="Standard Class"/>
    <d v="2025-03-16T00:00:00"/>
    <x v="2"/>
    <s v="United States"/>
    <x v="35"/>
    <x v="3"/>
    <n v="28205"/>
    <x v="0"/>
    <x v="1"/>
    <x v="4"/>
    <n v="348.20800000000003"/>
    <n v="7"/>
    <n v="0.2"/>
    <n v="30.4682"/>
    <s v=""/>
    <n v="277.27733333333333"/>
    <n v="167.67191404203186"/>
    <x v="2"/>
    <x v="0"/>
    <m/>
  </r>
  <r>
    <s v="Standard Class"/>
    <d v="2025-01-25T00:00:00"/>
    <x v="2"/>
    <s v="United States"/>
    <x v="35"/>
    <x v="3"/>
    <n v="28205"/>
    <x v="0"/>
    <x v="1"/>
    <x v="8"/>
    <n v="35.783999999999999"/>
    <n v="7"/>
    <n v="0.7"/>
    <n v="-28.627199999999998"/>
    <n v="-28.627199999999998"/>
    <n v="163.55466666666666"/>
    <n v="180.78828801790354"/>
    <x v="8"/>
    <x v="0"/>
    <m/>
  </r>
  <r>
    <s v="First Class"/>
    <d v="2025-03-01T00:00:00"/>
    <x v="1"/>
    <s v="United States"/>
    <x v="1"/>
    <x v="1"/>
    <n v="90049"/>
    <x v="1"/>
    <x v="0"/>
    <x v="3"/>
    <n v="447.84"/>
    <n v="5"/>
    <n v="0.2"/>
    <n v="11.196"/>
    <s v=""/>
    <n v="154.53666666666666"/>
    <n v="157.95363052350382"/>
    <x v="2"/>
    <x v="0"/>
    <m/>
  </r>
  <r>
    <s v="First Class"/>
    <d v="2026-12-09T00:00:00"/>
    <x v="2"/>
    <s v="United States"/>
    <x v="8"/>
    <x v="1"/>
    <n v="94122"/>
    <x v="1"/>
    <x v="1"/>
    <x v="6"/>
    <n v="7.04"/>
    <n v="4"/>
    <n v="0"/>
    <n v="2.0415999999999999"/>
    <s v=""/>
    <n v="15.020000000000001"/>
    <n v="123.77406543944255"/>
    <x v="0"/>
    <x v="1"/>
    <m/>
  </r>
  <r>
    <s v="First Class"/>
    <d v="2026-02-20T00:00:00"/>
    <x v="2"/>
    <s v="United States"/>
    <x v="8"/>
    <x v="1"/>
    <n v="94122"/>
    <x v="1"/>
    <x v="0"/>
    <x v="5"/>
    <n v="8.73"/>
    <n v="3"/>
    <n v="0"/>
    <n v="4.1031000000000004"/>
    <s v=""/>
    <n v="15.553333333333333"/>
    <n v="84.677842678830345"/>
    <x v="10"/>
    <x v="1"/>
    <m/>
  </r>
  <r>
    <s v="First Class"/>
    <d v="2025-07-06T00:00:00"/>
    <x v="2"/>
    <s v="United States"/>
    <x v="8"/>
    <x v="1"/>
    <n v="94122"/>
    <x v="1"/>
    <x v="2"/>
    <x v="11"/>
    <n v="29.29"/>
    <n v="1"/>
    <n v="0"/>
    <n v="9.6656999999999993"/>
    <s v=""/>
    <n v="13.541333333333334"/>
    <n v="11.091914746370021"/>
    <x v="11"/>
    <x v="0"/>
    <m/>
  </r>
  <r>
    <s v="First Class"/>
    <d v="2026-11-27T00:00:00"/>
    <x v="2"/>
    <s v="United States"/>
    <x v="8"/>
    <x v="1"/>
    <n v="94122"/>
    <x v="1"/>
    <x v="1"/>
    <x v="6"/>
    <n v="8.64"/>
    <n v="3"/>
    <n v="0"/>
    <n v="2.5055999999999998"/>
    <s v=""/>
    <n v="4.7560000000000002"/>
    <n v="7.5006333559733971"/>
    <x v="6"/>
    <x v="1"/>
    <m/>
  </r>
  <r>
    <s v="Standard Class"/>
    <d v="2026-12-11T00:00:00"/>
    <x v="0"/>
    <s v="United States"/>
    <x v="12"/>
    <x v="5"/>
    <n v="77041"/>
    <x v="2"/>
    <x v="1"/>
    <x v="8"/>
    <n v="2.694"/>
    <n v="3"/>
    <n v="0.8"/>
    <n v="-4.7145000000000001"/>
    <n v="-4.7145000000000001"/>
    <n v="9.516"/>
    <n v="10.010853117899003"/>
    <x v="0"/>
    <x v="1"/>
    <m/>
  </r>
  <r>
    <s v="Standard Class"/>
    <d v="2026-11-13T00:00:00"/>
    <x v="0"/>
    <s v="United States"/>
    <x v="12"/>
    <x v="5"/>
    <n v="77041"/>
    <x v="2"/>
    <x v="1"/>
    <x v="8"/>
    <n v="2.9340000000000002"/>
    <n v="3"/>
    <n v="0.8"/>
    <n v="-4.9878"/>
    <n v="-4.9878"/>
    <n v="42.186"/>
    <n v="34.676328256223051"/>
    <x v="6"/>
    <x v="1"/>
    <m/>
  </r>
  <r>
    <s v="Standard Class"/>
    <d v="2025-08-20T00:00:00"/>
    <x v="0"/>
    <s v="United States"/>
    <x v="169"/>
    <x v="1"/>
    <n v="92503"/>
    <x v="1"/>
    <x v="1"/>
    <x v="10"/>
    <n v="22.92"/>
    <n v="3"/>
    <n v="0"/>
    <n v="11.2308"/>
    <s v=""/>
    <n v="41.984000000000002"/>
    <n v="41.539627168925492"/>
    <x v="1"/>
    <x v="0"/>
    <m/>
  </r>
  <r>
    <s v="Standard Class"/>
    <d v="2025-08-29T00:00:00"/>
    <x v="0"/>
    <s v="United States"/>
    <x v="12"/>
    <x v="5"/>
    <n v="77041"/>
    <x v="2"/>
    <x v="1"/>
    <x v="4"/>
    <n v="100.70399999999999"/>
    <n v="6"/>
    <n v="0.2"/>
    <n v="-16.3644"/>
    <n v="-16.3644"/>
    <n v="37.937333333333335"/>
    <n v="43.720610752739859"/>
    <x v="1"/>
    <x v="0"/>
    <m/>
  </r>
  <r>
    <s v="Standard Class"/>
    <d v="2026-12-04T00:00:00"/>
    <x v="0"/>
    <s v="United States"/>
    <x v="12"/>
    <x v="5"/>
    <n v="77041"/>
    <x v="2"/>
    <x v="0"/>
    <x v="5"/>
    <n v="2.3279999999999998"/>
    <n v="2"/>
    <n v="0.6"/>
    <n v="-0.75660000000000005"/>
    <n v="-0.75660000000000005"/>
    <n v="23.825333333333333"/>
    <n v="34.172673830719496"/>
    <x v="0"/>
    <x v="1"/>
    <m/>
  </r>
  <r>
    <s v="Standard Class"/>
    <d v="2025-11-01T00:00:00"/>
    <x v="0"/>
    <s v="United States"/>
    <x v="12"/>
    <x v="5"/>
    <n v="77041"/>
    <x v="2"/>
    <x v="1"/>
    <x v="8"/>
    <n v="10.78"/>
    <n v="5"/>
    <n v="0.8"/>
    <n v="-17.248000000000001"/>
    <n v="-17.248000000000001"/>
    <n v="36.705333333333336"/>
    <n v="25.487819975649373"/>
    <x v="6"/>
    <x v="0"/>
    <m/>
  </r>
  <r>
    <s v="Standard Class"/>
    <d v="2025-04-08T00:00:00"/>
    <x v="0"/>
    <s v="United States"/>
    <x v="12"/>
    <x v="5"/>
    <n v="77041"/>
    <x v="2"/>
    <x v="1"/>
    <x v="13"/>
    <n v="58.368000000000002"/>
    <n v="12"/>
    <n v="0.2"/>
    <n v="21.888000000000002"/>
    <s v=""/>
    <n v="57.098666666666666"/>
    <n v="21.849678685661871"/>
    <x v="9"/>
    <x v="0"/>
    <m/>
  </r>
  <r>
    <s v="Standard Class"/>
    <d v="2025-01-25T00:00:00"/>
    <x v="0"/>
    <s v="United States"/>
    <x v="12"/>
    <x v="5"/>
    <n v="77041"/>
    <x v="2"/>
    <x v="1"/>
    <x v="12"/>
    <n v="40.968000000000004"/>
    <n v="3"/>
    <n v="0.2"/>
    <n v="13.826700000000001"/>
    <s v=""/>
    <n v="41.098666666666666"/>
    <n v="19.86121370354233"/>
    <x v="8"/>
    <x v="0"/>
    <m/>
  </r>
  <r>
    <s v="Standard Class"/>
    <d v="2025-12-25T00:00:00"/>
    <x v="0"/>
    <s v="United States"/>
    <x v="12"/>
    <x v="5"/>
    <n v="77041"/>
    <x v="2"/>
    <x v="2"/>
    <x v="7"/>
    <n v="71.959999999999994"/>
    <n v="5"/>
    <n v="0.2"/>
    <n v="25.186"/>
    <s v=""/>
    <n v="27.839999999999993"/>
    <n v="25.0023265998868"/>
    <x v="0"/>
    <x v="0"/>
    <m/>
  </r>
  <r>
    <s v="Standard Class"/>
    <d v="2026-08-10T00:00:00"/>
    <x v="0"/>
    <s v="United States"/>
    <x v="12"/>
    <x v="5"/>
    <n v="77041"/>
    <x v="2"/>
    <x v="1"/>
    <x v="10"/>
    <n v="10.368"/>
    <n v="2"/>
    <n v="0.2"/>
    <n v="3.6288"/>
    <s v=""/>
    <n v="19.410666666666668"/>
    <n v="28.270538686583766"/>
    <x v="1"/>
    <x v="1"/>
    <m/>
  </r>
  <r>
    <s v="Standard Class"/>
    <d v="2025-10-16T00:00:00"/>
    <x v="0"/>
    <s v="United States"/>
    <x v="12"/>
    <x v="5"/>
    <n v="77041"/>
    <x v="2"/>
    <x v="1"/>
    <x v="8"/>
    <n v="1.1919999999999999"/>
    <n v="2"/>
    <n v="0.8"/>
    <n v="-2.0264000000000002"/>
    <n v="-2.0264000000000002"/>
    <n v="55.899000000000001"/>
    <n v="42.976166088934733"/>
    <x v="5"/>
    <x v="0"/>
    <m/>
  </r>
  <r>
    <s v="Second Class"/>
    <d v="2026-11-01T00:00:00"/>
    <x v="0"/>
    <s v="United States"/>
    <x v="184"/>
    <x v="1"/>
    <n v="92024"/>
    <x v="1"/>
    <x v="1"/>
    <x v="8"/>
    <n v="46.671999999999997"/>
    <n v="2"/>
    <n v="0.2"/>
    <n v="16.3352"/>
    <s v=""/>
    <n v="95.495000000000005"/>
    <n v="42.545081486626671"/>
    <x v="6"/>
    <x v="1"/>
    <m/>
  </r>
  <r>
    <s v="Second Class"/>
    <d v="2026-12-22T00:00:00"/>
    <x v="0"/>
    <s v="United States"/>
    <x v="184"/>
    <x v="1"/>
    <n v="92024"/>
    <x v="1"/>
    <x v="0"/>
    <x v="0"/>
    <n v="119.833"/>
    <n v="1"/>
    <n v="0.15"/>
    <n v="-12.6882"/>
    <n v="-12.6882"/>
    <n v="82.037666666666667"/>
    <n v="58.944227122230018"/>
    <x v="0"/>
    <x v="1"/>
    <m/>
  </r>
  <r>
    <s v="Second Class"/>
    <d v="2026-09-15T00:00:00"/>
    <x v="0"/>
    <s v="United States"/>
    <x v="184"/>
    <x v="1"/>
    <n v="92024"/>
    <x v="1"/>
    <x v="2"/>
    <x v="11"/>
    <n v="119.98"/>
    <n v="2"/>
    <n v="0"/>
    <n v="57.590400000000002"/>
    <s v=""/>
    <n v="135.39333333333332"/>
    <n v="95.250347485319296"/>
    <x v="4"/>
    <x v="1"/>
    <m/>
  </r>
  <r>
    <s v="Second Class"/>
    <d v="2026-10-20T00:00:00"/>
    <x v="1"/>
    <s v="United States"/>
    <x v="8"/>
    <x v="1"/>
    <n v="94110"/>
    <x v="1"/>
    <x v="1"/>
    <x v="2"/>
    <n v="6.3"/>
    <n v="2"/>
    <n v="0"/>
    <n v="3.024"/>
    <s v=""/>
    <n v="302.05"/>
    <n v="206.29976641061444"/>
    <x v="5"/>
    <x v="1"/>
    <m/>
  </r>
  <r>
    <s v="Standard Class"/>
    <d v="2025-04-14T00:00:00"/>
    <x v="0"/>
    <s v="United States"/>
    <x v="185"/>
    <x v="32"/>
    <n v="30076"/>
    <x v="0"/>
    <x v="1"/>
    <x v="10"/>
    <n v="279.89999999999998"/>
    <n v="5"/>
    <n v="0"/>
    <n v="137.15100000000001"/>
    <s v=""/>
    <n v="301.40333333333336"/>
    <n v="264.68681404563705"/>
    <x v="9"/>
    <x v="0"/>
    <m/>
  </r>
  <r>
    <s v="Standard Class"/>
    <d v="2025-11-17T00:00:00"/>
    <x v="0"/>
    <s v="United States"/>
    <x v="185"/>
    <x v="32"/>
    <n v="30076"/>
    <x v="0"/>
    <x v="2"/>
    <x v="11"/>
    <n v="619.95000000000005"/>
    <n v="5"/>
    <n v="0"/>
    <n v="111.59099999999999"/>
    <s v=""/>
    <n v="213.19666666666669"/>
    <n v="275.96265376690752"/>
    <x v="6"/>
    <x v="0"/>
    <m/>
  </r>
  <r>
    <s v="Standard Class"/>
    <d v="2026-11-25T00:00:00"/>
    <x v="0"/>
    <s v="United States"/>
    <x v="185"/>
    <x v="32"/>
    <n v="30076"/>
    <x v="0"/>
    <x v="1"/>
    <x v="10"/>
    <n v="4.3600000000000003"/>
    <n v="2"/>
    <n v="0"/>
    <n v="2.0491999999999999"/>
    <s v=""/>
    <n v="239.85666666666665"/>
    <n v="336.19102747627807"/>
    <x v="6"/>
    <x v="1"/>
    <m/>
  </r>
  <r>
    <s v="Standard Class"/>
    <d v="2025-10-03T00:00:00"/>
    <x v="0"/>
    <s v="United States"/>
    <x v="185"/>
    <x v="32"/>
    <n v="30076"/>
    <x v="0"/>
    <x v="1"/>
    <x v="12"/>
    <n v="15.28"/>
    <n v="2"/>
    <n v="0"/>
    <n v="7.4871999999999996"/>
    <s v=""/>
    <n v="246.05666666666664"/>
    <n v="316.54941776741413"/>
    <x v="5"/>
    <x v="0"/>
    <m/>
  </r>
  <r>
    <s v="Standard Class"/>
    <d v="2026-02-01T00:00:00"/>
    <x v="0"/>
    <s v="United States"/>
    <x v="186"/>
    <x v="36"/>
    <n v="72401"/>
    <x v="0"/>
    <x v="2"/>
    <x v="7"/>
    <n v="699.93"/>
    <n v="7"/>
    <n v="0"/>
    <n v="181.98179999999999"/>
    <s v=""/>
    <n v="253.83"/>
    <n v="320.29337989944059"/>
    <x v="10"/>
    <x v="1"/>
    <m/>
  </r>
  <r>
    <s v="Standard Class"/>
    <d v="2025-06-10T00:00:00"/>
    <x v="0"/>
    <s v="United States"/>
    <x v="186"/>
    <x v="36"/>
    <n v="72401"/>
    <x v="0"/>
    <x v="1"/>
    <x v="6"/>
    <n v="22.96"/>
    <n v="7"/>
    <n v="0"/>
    <n v="6.6584000000000003"/>
    <s v=""/>
    <n v="22.73"/>
    <n v="179.21615029323092"/>
    <x v="3"/>
    <x v="0"/>
    <m/>
  </r>
  <r>
    <s v="Standard Class"/>
    <d v="2025-11-24T00:00:00"/>
    <x v="0"/>
    <s v="United States"/>
    <x v="186"/>
    <x v="36"/>
    <n v="72401"/>
    <x v="0"/>
    <x v="0"/>
    <x v="5"/>
    <n v="38.6"/>
    <n v="4"/>
    <n v="0"/>
    <n v="11.58"/>
    <s v=""/>
    <n v="22.856666666666669"/>
    <n v="124.61058878376686"/>
    <x v="6"/>
    <x v="0"/>
    <m/>
  </r>
  <r>
    <s v="Standard Class"/>
    <d v="2026-11-19T00:00:00"/>
    <x v="0"/>
    <s v="United States"/>
    <x v="186"/>
    <x v="36"/>
    <n v="72401"/>
    <x v="0"/>
    <x v="1"/>
    <x v="6"/>
    <n v="6.63"/>
    <n v="3"/>
    <n v="0"/>
    <n v="1.7901"/>
    <s v=""/>
    <n v="365.97"/>
    <n v="405.38924690191737"/>
    <x v="6"/>
    <x v="1"/>
    <m/>
  </r>
  <r>
    <s v="Standard Class"/>
    <d v="2026-10-21T00:00:00"/>
    <x v="0"/>
    <s v="United States"/>
    <x v="186"/>
    <x v="36"/>
    <n v="72401"/>
    <x v="0"/>
    <x v="1"/>
    <x v="12"/>
    <n v="23.34"/>
    <n v="3"/>
    <n v="0"/>
    <n v="10.969799999999999"/>
    <s v=""/>
    <n v="367.1466666666667"/>
    <n v="454.67995875813165"/>
    <x v="5"/>
    <x v="1"/>
    <m/>
  </r>
  <r>
    <s v="Standard Class"/>
    <d v="2026-11-21T00:00:00"/>
    <x v="0"/>
    <s v="United States"/>
    <x v="186"/>
    <x v="36"/>
    <n v="72401"/>
    <x v="0"/>
    <x v="0"/>
    <x v="1"/>
    <n v="1067.94"/>
    <n v="3"/>
    <n v="0"/>
    <n v="224.26740000000001"/>
    <s v=""/>
    <n v="393.32666666666665"/>
    <n v="484.81698285328554"/>
    <x v="6"/>
    <x v="1"/>
    <m/>
  </r>
  <r>
    <s v="Standard Class"/>
    <d v="2025-05-21T00:00:00"/>
    <x v="2"/>
    <s v="United States"/>
    <x v="102"/>
    <x v="14"/>
    <n v="47374"/>
    <x v="2"/>
    <x v="1"/>
    <x v="6"/>
    <n v="10.16"/>
    <n v="1"/>
    <n v="0"/>
    <n v="2.6415999999999999"/>
    <s v=""/>
    <n v="151.98666666666668"/>
    <n v="288.2238968425608"/>
    <x v="7"/>
    <x v="0"/>
    <m/>
  </r>
  <r>
    <s v="Standard Class"/>
    <d v="2026-08-25T00:00:00"/>
    <x v="2"/>
    <s v="United States"/>
    <x v="102"/>
    <x v="14"/>
    <n v="47374"/>
    <x v="2"/>
    <x v="1"/>
    <x v="12"/>
    <n v="101.88"/>
    <n v="6"/>
    <n v="0"/>
    <n v="50.94"/>
    <s v=""/>
    <n v="162.26333333333335"/>
    <n v="213.29696460829234"/>
    <x v="1"/>
    <x v="1"/>
    <m/>
  </r>
  <r>
    <s v="Standard Class"/>
    <d v="2026-04-28T00:00:00"/>
    <x v="0"/>
    <s v="United States"/>
    <x v="24"/>
    <x v="17"/>
    <n v="22153"/>
    <x v="0"/>
    <x v="0"/>
    <x v="3"/>
    <n v="343.92"/>
    <n v="4"/>
    <n v="0"/>
    <n v="75.662400000000005"/>
    <s v=""/>
    <n v="149.60333333333332"/>
    <n v="140.10791931777288"/>
    <x v="9"/>
    <x v="1"/>
    <m/>
  </r>
  <r>
    <s v="Standard Class"/>
    <d v="2025-07-26T00:00:00"/>
    <x v="0"/>
    <s v="United States"/>
    <x v="24"/>
    <x v="17"/>
    <n v="22153"/>
    <x v="0"/>
    <x v="1"/>
    <x v="10"/>
    <n v="40.99"/>
    <n v="1"/>
    <n v="0"/>
    <n v="20.085100000000001"/>
    <s v=""/>
    <n v="41.443333333333335"/>
    <n v="86.672620436521555"/>
    <x v="11"/>
    <x v="0"/>
    <m/>
  </r>
  <r>
    <s v="Standard Class"/>
    <d v="2026-09-26T00:00:00"/>
    <x v="0"/>
    <s v="United States"/>
    <x v="24"/>
    <x v="17"/>
    <n v="22153"/>
    <x v="0"/>
    <x v="1"/>
    <x v="12"/>
    <n v="63.9"/>
    <n v="5"/>
    <n v="0"/>
    <n v="28.754999999999999"/>
    <s v=""/>
    <n v="69.316000000000003"/>
    <n v="60.239558669870249"/>
    <x v="4"/>
    <x v="1"/>
    <m/>
  </r>
  <r>
    <s v="First Class"/>
    <d v="2026-02-26T00:00:00"/>
    <x v="1"/>
    <s v="United States"/>
    <x v="187"/>
    <x v="1"/>
    <n v="94509"/>
    <x v="1"/>
    <x v="1"/>
    <x v="10"/>
    <n v="19.440000000000001"/>
    <n v="3"/>
    <n v="0"/>
    <n v="9.3312000000000008"/>
    <s v=""/>
    <n v="50.536000000000001"/>
    <n v="42.380374851959402"/>
    <x v="10"/>
    <x v="1"/>
    <m/>
  </r>
  <r>
    <s v="Standard Class"/>
    <d v="2026-05-19T00:00:00"/>
    <x v="2"/>
    <s v="United States"/>
    <x v="10"/>
    <x v="9"/>
    <n v="19134"/>
    <x v="3"/>
    <x v="1"/>
    <x v="4"/>
    <n v="124.608"/>
    <n v="4"/>
    <n v="0.2"/>
    <n v="-23.364000000000001"/>
    <n v="-23.364000000000001"/>
    <n v="72.463999999999999"/>
    <n v="41.09728068862951"/>
    <x v="7"/>
    <x v="1"/>
    <m/>
  </r>
  <r>
    <s v="Standard Class"/>
    <d v="2025-01-25T00:00:00"/>
    <x v="2"/>
    <s v="United States"/>
    <x v="10"/>
    <x v="9"/>
    <n v="19134"/>
    <x v="3"/>
    <x v="1"/>
    <x v="2"/>
    <n v="7.56"/>
    <n v="3"/>
    <n v="0.2"/>
    <n v="2.6459999999999999"/>
    <s v=""/>
    <n v="126.76799999999999"/>
    <n v="96.351716262174946"/>
    <x v="8"/>
    <x v="0"/>
    <m/>
  </r>
  <r>
    <s v="Same Day"/>
    <d v="2026-07-10T00:00:00"/>
    <x v="0"/>
    <s v="United States"/>
    <x v="188"/>
    <x v="2"/>
    <n v="33030"/>
    <x v="0"/>
    <x v="1"/>
    <x v="4"/>
    <n v="85.224000000000004"/>
    <n v="3"/>
    <n v="0.2"/>
    <n v="7.4570999999999996"/>
    <s v=""/>
    <n v="136.80799999999999"/>
    <n v="109.28614350715587"/>
    <x v="11"/>
    <x v="1"/>
    <m/>
  </r>
  <r>
    <s v="Second Class"/>
    <d v="2025-02-21T00:00:00"/>
    <x v="1"/>
    <s v="United States"/>
    <x v="189"/>
    <x v="14"/>
    <n v="46350"/>
    <x v="2"/>
    <x v="1"/>
    <x v="12"/>
    <n v="287.52"/>
    <n v="8"/>
    <n v="0"/>
    <n v="129.38399999999999"/>
    <s v=""/>
    <n v="115.06"/>
    <n v="122.07616787344966"/>
    <x v="10"/>
    <x v="0"/>
    <m/>
  </r>
  <r>
    <s v="Second Class"/>
    <d v="2026-07-12T00:00:00"/>
    <x v="1"/>
    <s v="United States"/>
    <x v="189"/>
    <x v="14"/>
    <n v="46350"/>
    <x v="2"/>
    <x v="1"/>
    <x v="9"/>
    <n v="37.68"/>
    <n v="2"/>
    <n v="0"/>
    <n v="10.5504"/>
    <s v=""/>
    <n v="26.08"/>
    <n v="79.365854925150259"/>
    <x v="11"/>
    <x v="1"/>
    <m/>
  </r>
  <r>
    <s v="Second Class"/>
    <d v="2025-03-17T00:00:00"/>
    <x v="1"/>
    <s v="United States"/>
    <x v="189"/>
    <x v="14"/>
    <n v="46350"/>
    <x v="2"/>
    <x v="1"/>
    <x v="10"/>
    <n v="19.98"/>
    <n v="2"/>
    <n v="0"/>
    <n v="8.9909999999999997"/>
    <s v=""/>
    <n v="19.313333333333333"/>
    <n v="54.997558060268389"/>
    <x v="2"/>
    <x v="0"/>
    <m/>
  </r>
  <r>
    <s v="Second Class"/>
    <d v="2026-04-27T00:00:00"/>
    <x v="1"/>
    <s v="United States"/>
    <x v="189"/>
    <x v="14"/>
    <n v="46350"/>
    <x v="2"/>
    <x v="1"/>
    <x v="6"/>
    <n v="20.58"/>
    <n v="7"/>
    <n v="0"/>
    <n v="5.5566000000000004"/>
    <s v=""/>
    <n v="80.853333333333339"/>
    <n v="71.524413754766016"/>
    <x v="9"/>
    <x v="1"/>
    <m/>
  </r>
  <r>
    <s v="Second Class"/>
    <d v="2025-10-02T00:00:00"/>
    <x v="1"/>
    <s v="United States"/>
    <x v="189"/>
    <x v="14"/>
    <n v="46350"/>
    <x v="2"/>
    <x v="1"/>
    <x v="8"/>
    <n v="17.38"/>
    <n v="2"/>
    <n v="0"/>
    <n v="8.69"/>
    <s v=""/>
    <n v="76.899999999999991"/>
    <n v="81.579179714942967"/>
    <x v="5"/>
    <x v="0"/>
    <m/>
  </r>
  <r>
    <s v="Standard Class"/>
    <d v="2025-08-21T00:00:00"/>
    <x v="0"/>
    <s v="United States"/>
    <x v="1"/>
    <x v="1"/>
    <n v="90045"/>
    <x v="1"/>
    <x v="0"/>
    <x v="5"/>
    <n v="204.6"/>
    <n v="2"/>
    <n v="0"/>
    <n v="53.195999999999998"/>
    <s v=""/>
    <n v="73.266666666666666"/>
    <n v="90.226028682702477"/>
    <x v="1"/>
    <x v="0"/>
    <m/>
  </r>
  <r>
    <s v="Standard Class"/>
    <d v="2026-10-18T00:00:00"/>
    <x v="0"/>
    <s v="United States"/>
    <x v="1"/>
    <x v="1"/>
    <n v="90045"/>
    <x v="1"/>
    <x v="1"/>
    <x v="13"/>
    <n v="8.7200000000000006"/>
    <n v="4"/>
    <n v="0"/>
    <n v="2.8776000000000002"/>
    <s v=""/>
    <n v="233.84000000000003"/>
    <n v="266.98759125000828"/>
    <x v="5"/>
    <x v="1"/>
    <m/>
  </r>
  <r>
    <s v="Standard Class"/>
    <d v="2026-07-09T00:00:00"/>
    <x v="0"/>
    <s v="United States"/>
    <x v="1"/>
    <x v="1"/>
    <n v="90045"/>
    <x v="1"/>
    <x v="1"/>
    <x v="10"/>
    <n v="6.48"/>
    <n v="1"/>
    <n v="0"/>
    <n v="3.1103999999999998"/>
    <s v=""/>
    <n v="251.66"/>
    <n v="285.83286470969034"/>
    <x v="11"/>
    <x v="1"/>
    <m/>
  </r>
  <r>
    <s v="Standard Class"/>
    <d v="2025-10-01T00:00:00"/>
    <x v="0"/>
    <s v="United States"/>
    <x v="1"/>
    <x v="1"/>
    <n v="90045"/>
    <x v="1"/>
    <x v="2"/>
    <x v="15"/>
    <n v="686.32"/>
    <n v="2"/>
    <n v="0.2"/>
    <n v="223.054"/>
    <s v=""/>
    <n v="464.19200000000001"/>
    <n v="301.66155111095395"/>
    <x v="5"/>
    <x v="0"/>
    <m/>
  </r>
  <r>
    <s v="Standard Class"/>
    <d v="2025-11-26T00:00:00"/>
    <x v="0"/>
    <s v="United States"/>
    <x v="1"/>
    <x v="1"/>
    <n v="90045"/>
    <x v="1"/>
    <x v="1"/>
    <x v="4"/>
    <n v="62.18"/>
    <n v="1"/>
    <n v="0"/>
    <n v="16.788599999999999"/>
    <s v=""/>
    <n v="237.36533333333333"/>
    <n v="201.5480950303683"/>
    <x v="6"/>
    <x v="0"/>
    <m/>
  </r>
  <r>
    <s v="Same Day"/>
    <d v="2026-10-13T00:00:00"/>
    <x v="0"/>
    <s v="United States"/>
    <x v="190"/>
    <x v="12"/>
    <n v="48911"/>
    <x v="2"/>
    <x v="1"/>
    <x v="9"/>
    <n v="644.07600000000002"/>
    <n v="2"/>
    <n v="0.1"/>
    <n v="107.346"/>
    <s v=""/>
    <n v="220.89200000000002"/>
    <n v="207.59027181374302"/>
    <x v="5"/>
    <x v="1"/>
    <m/>
  </r>
  <r>
    <s v="Same Day"/>
    <d v="2025-10-29T00:00:00"/>
    <x v="0"/>
    <s v="United States"/>
    <x v="190"/>
    <x v="12"/>
    <n v="48911"/>
    <x v="2"/>
    <x v="1"/>
    <x v="13"/>
    <n v="5.84"/>
    <n v="2"/>
    <n v="0"/>
    <n v="2.6280000000000001"/>
    <s v=""/>
    <n v="9.85"/>
    <n v="179.74437348552445"/>
    <x v="5"/>
    <x v="0"/>
    <m/>
  </r>
  <r>
    <s v="Same Day"/>
    <d v="2026-11-26T00:00:00"/>
    <x v="0"/>
    <s v="United States"/>
    <x v="190"/>
    <x v="12"/>
    <n v="48911"/>
    <x v="2"/>
    <x v="1"/>
    <x v="8"/>
    <n v="12.76"/>
    <n v="2"/>
    <n v="0"/>
    <n v="5.8696000000000002"/>
    <s v=""/>
    <n v="207.89666666666668"/>
    <n v="256.28726051170122"/>
    <x v="6"/>
    <x v="1"/>
    <m/>
  </r>
  <r>
    <s v="Same Day"/>
    <d v="2025-02-07T00:00:00"/>
    <x v="0"/>
    <s v="United States"/>
    <x v="190"/>
    <x v="12"/>
    <n v="48911"/>
    <x v="2"/>
    <x v="2"/>
    <x v="7"/>
    <n v="10.95"/>
    <n v="1"/>
    <n v="0"/>
    <n v="0.438"/>
    <s v=""/>
    <n v="206.42733333333334"/>
    <n v="253.61676334769942"/>
    <x v="10"/>
    <x v="0"/>
    <m/>
  </r>
  <r>
    <s v="Same Day"/>
    <d v="2025-02-02T00:00:00"/>
    <x v="0"/>
    <s v="United States"/>
    <x v="190"/>
    <x v="12"/>
    <n v="48911"/>
    <x v="2"/>
    <x v="2"/>
    <x v="16"/>
    <n v="599.98"/>
    <n v="2"/>
    <n v="0"/>
    <n v="209.99299999999999"/>
    <s v=""/>
    <n v="203.99066666666667"/>
    <n v="278.74933039481112"/>
    <x v="10"/>
    <x v="0"/>
    <m/>
  </r>
  <r>
    <s v="Standard Class"/>
    <d v="2025-06-06T00:00:00"/>
    <x v="1"/>
    <s v="United States"/>
    <x v="191"/>
    <x v="24"/>
    <n v="44221"/>
    <x v="3"/>
    <x v="0"/>
    <x v="5"/>
    <n v="8.3520000000000003"/>
    <n v="6"/>
    <n v="0.2"/>
    <n v="1.2527999999999999"/>
    <s v=""/>
    <n v="57.25333333333333"/>
    <n v="173.09292705621709"/>
    <x v="3"/>
    <x v="0"/>
    <m/>
  </r>
  <r>
    <s v="Standard Class"/>
    <d v="2026-06-27T00:00:00"/>
    <x v="1"/>
    <s v="United States"/>
    <x v="192"/>
    <x v="33"/>
    <n v="89502"/>
    <x v="1"/>
    <x v="1"/>
    <x v="6"/>
    <n v="3.64"/>
    <n v="2"/>
    <n v="0"/>
    <n v="1.6379999999999999"/>
    <s v=""/>
    <n v="95.295999999999992"/>
    <n v="130.87986396126229"/>
    <x v="3"/>
    <x v="1"/>
    <m/>
  </r>
  <r>
    <s v="Standard Class"/>
    <d v="2026-09-04T00:00:00"/>
    <x v="1"/>
    <s v="United States"/>
    <x v="192"/>
    <x v="33"/>
    <n v="89502"/>
    <x v="1"/>
    <x v="1"/>
    <x v="8"/>
    <n v="159.768"/>
    <n v="7"/>
    <n v="0.2"/>
    <n v="53.921700000000001"/>
    <s v=""/>
    <n v="842.24266666666665"/>
    <n v="811.89444423347629"/>
    <x v="4"/>
    <x v="1"/>
    <m/>
  </r>
  <r>
    <s v="First Class"/>
    <d v="2025-01-03T00:00:00"/>
    <x v="2"/>
    <s v="United States"/>
    <x v="193"/>
    <x v="17"/>
    <n v="22801"/>
    <x v="0"/>
    <x v="1"/>
    <x v="4"/>
    <n v="122.48"/>
    <n v="2"/>
    <n v="0"/>
    <n v="0"/>
    <s v=""/>
    <n v="809.75666666666666"/>
    <n v="917.54836899949294"/>
    <x v="8"/>
    <x v="0"/>
    <m/>
  </r>
  <r>
    <s v="First Class"/>
    <d v="2026-08-23T00:00:00"/>
    <x v="2"/>
    <s v="United States"/>
    <x v="193"/>
    <x v="17"/>
    <n v="22801"/>
    <x v="0"/>
    <x v="0"/>
    <x v="3"/>
    <n v="2244.48"/>
    <n v="7"/>
    <n v="0"/>
    <n v="493.78559999999999"/>
    <s v=""/>
    <n v="920.63"/>
    <n v="955.97493680620607"/>
    <x v="1"/>
    <x v="1"/>
    <m/>
  </r>
  <r>
    <s v="First Class"/>
    <d v="2025-06-29T00:00:00"/>
    <x v="2"/>
    <s v="United States"/>
    <x v="193"/>
    <x v="17"/>
    <n v="22801"/>
    <x v="0"/>
    <x v="1"/>
    <x v="8"/>
    <n v="62.31"/>
    <n v="3"/>
    <n v="0"/>
    <n v="29.285699999999999"/>
    <s v=""/>
    <n v="237.53133333333335"/>
    <n v="508.9819895476183"/>
    <x v="3"/>
    <x v="0"/>
    <m/>
  </r>
  <r>
    <s v="First Class"/>
    <d v="2025-02-15T00:00:00"/>
    <x v="2"/>
    <s v="United States"/>
    <x v="193"/>
    <x v="17"/>
    <n v="22801"/>
    <x v="0"/>
    <x v="0"/>
    <x v="3"/>
    <n v="455.1"/>
    <n v="2"/>
    <n v="0"/>
    <n v="100.122"/>
    <s v=""/>
    <n v="337.74133333333333"/>
    <n v="270.27544612994484"/>
    <x v="10"/>
    <x v="0"/>
    <m/>
  </r>
  <r>
    <s v="Second Class"/>
    <d v="2025-06-19T00:00:00"/>
    <x v="1"/>
    <s v="United States"/>
    <x v="1"/>
    <x v="1"/>
    <n v="90004"/>
    <x v="1"/>
    <x v="0"/>
    <x v="1"/>
    <n v="195.184"/>
    <n v="1"/>
    <n v="0.2"/>
    <n v="19.5184"/>
    <s v=""/>
    <n v="189.88800000000001"/>
    <n v="106.82739746310749"/>
    <x v="3"/>
    <x v="0"/>
    <m/>
  </r>
  <r>
    <s v="Standard Class"/>
    <d v="2025-05-02T00:00:00"/>
    <x v="0"/>
    <s v="United States"/>
    <x v="31"/>
    <x v="11"/>
    <n v="55407"/>
    <x v="2"/>
    <x v="1"/>
    <x v="9"/>
    <n v="362.94"/>
    <n v="3"/>
    <n v="0"/>
    <n v="90.734999999999999"/>
    <s v=""/>
    <n v="142.80666666666667"/>
    <n v="115.96014595572944"/>
    <x v="7"/>
    <x v="0"/>
    <m/>
  </r>
  <r>
    <s v="Standard Class"/>
    <d v="2025-11-07T00:00:00"/>
    <x v="0"/>
    <s v="United States"/>
    <x v="31"/>
    <x v="11"/>
    <n v="55407"/>
    <x v="2"/>
    <x v="1"/>
    <x v="8"/>
    <n v="11.54"/>
    <n v="2"/>
    <n v="0"/>
    <n v="5.77"/>
    <s v=""/>
    <n v="25.156666666666663"/>
    <n v="115.37666044485518"/>
    <x v="6"/>
    <x v="0"/>
    <m/>
  </r>
  <r>
    <s v="Second Class"/>
    <d v="2025-01-27T00:00:00"/>
    <x v="0"/>
    <s v="United States"/>
    <x v="194"/>
    <x v="1"/>
    <n v="92025"/>
    <x v="1"/>
    <x v="1"/>
    <x v="6"/>
    <n v="53.94"/>
    <n v="3"/>
    <n v="0"/>
    <n v="15.6426"/>
    <s v=""/>
    <n v="63.23"/>
    <n v="63.343805596186023"/>
    <x v="8"/>
    <x v="0"/>
    <m/>
  </r>
  <r>
    <s v="Standard Class"/>
    <d v="2026-02-24T00:00:00"/>
    <x v="2"/>
    <s v="United States"/>
    <x v="20"/>
    <x v="15"/>
    <n v="10035"/>
    <x v="3"/>
    <x v="2"/>
    <x v="7"/>
    <n v="9.99"/>
    <n v="1"/>
    <n v="0"/>
    <n v="4.5953999999999997"/>
    <s v=""/>
    <n v="53.69"/>
    <n v="40.599201871374177"/>
    <x v="10"/>
    <x v="1"/>
    <m/>
  </r>
  <r>
    <s v="Standard Class"/>
    <d v="2026-10-18T00:00:00"/>
    <x v="2"/>
    <s v="United States"/>
    <x v="20"/>
    <x v="15"/>
    <n v="10035"/>
    <x v="3"/>
    <x v="1"/>
    <x v="8"/>
    <n v="125.76"/>
    <n v="3"/>
    <n v="0.2"/>
    <n v="40.872"/>
    <s v=""/>
    <n v="65.959999999999994"/>
    <n v="41.15808304573963"/>
    <x v="5"/>
    <x v="1"/>
    <m/>
  </r>
  <r>
    <s v="Standard Class"/>
    <d v="2025-05-06T00:00:00"/>
    <x v="2"/>
    <s v="United States"/>
    <x v="20"/>
    <x v="15"/>
    <n v="10035"/>
    <x v="3"/>
    <x v="1"/>
    <x v="8"/>
    <n v="25.32"/>
    <n v="5"/>
    <n v="0.2"/>
    <n v="9.1784999999999997"/>
    <s v=""/>
    <n v="173.35"/>
    <n v="159.75620895602151"/>
    <x v="7"/>
    <x v="0"/>
    <m/>
  </r>
  <r>
    <s v="Standard Class"/>
    <d v="2025-11-21T00:00:00"/>
    <x v="0"/>
    <s v="United States"/>
    <x v="25"/>
    <x v="12"/>
    <n v="49201"/>
    <x v="2"/>
    <x v="1"/>
    <x v="8"/>
    <n v="46.8"/>
    <n v="4"/>
    <n v="0"/>
    <n v="21.06"/>
    <s v=""/>
    <n v="201.40333333333334"/>
    <n v="167.54221479089097"/>
    <x v="6"/>
    <x v="0"/>
    <m/>
  </r>
  <r>
    <s v="Same Day"/>
    <d v="2025-09-01T00:00:00"/>
    <x v="0"/>
    <s v="United States"/>
    <x v="4"/>
    <x v="4"/>
    <n v="98115"/>
    <x v="1"/>
    <x v="2"/>
    <x v="11"/>
    <n v="447.93"/>
    <n v="9"/>
    <n v="0"/>
    <n v="49.272300000000001"/>
    <s v=""/>
    <n v="276.7833333333333"/>
    <n v="167.19135426433016"/>
    <x v="4"/>
    <x v="0"/>
    <m/>
  </r>
  <r>
    <s v="Second Class"/>
    <d v="2026-12-03T00:00:00"/>
    <x v="0"/>
    <s v="United States"/>
    <x v="20"/>
    <x v="15"/>
    <n v="10035"/>
    <x v="3"/>
    <x v="0"/>
    <x v="5"/>
    <n v="109.48"/>
    <n v="2"/>
    <n v="0"/>
    <n v="33.938800000000001"/>
    <s v=""/>
    <n v="133.95333333333335"/>
    <n v="84.809539426751854"/>
    <x v="0"/>
    <x v="1"/>
    <m/>
  </r>
  <r>
    <s v="Second Class"/>
    <d v="2025-04-07T00:00:00"/>
    <x v="0"/>
    <s v="United States"/>
    <x v="20"/>
    <x v="15"/>
    <n v="10035"/>
    <x v="3"/>
    <x v="1"/>
    <x v="4"/>
    <n v="272.94"/>
    <n v="3"/>
    <n v="0"/>
    <n v="0"/>
    <s v=""/>
    <n v="108.10000000000001"/>
    <n v="79.438586598332307"/>
    <x v="9"/>
    <x v="0"/>
    <m/>
  </r>
  <r>
    <s v="Second Class"/>
    <d v="2025-09-19T00:00:00"/>
    <x v="0"/>
    <s v="United States"/>
    <x v="20"/>
    <x v="15"/>
    <n v="10035"/>
    <x v="3"/>
    <x v="1"/>
    <x v="10"/>
    <n v="19.440000000000001"/>
    <n v="3"/>
    <n v="0"/>
    <n v="9.3312000000000008"/>
    <s v=""/>
    <n v="24.58"/>
    <n v="79.417747620019028"/>
    <x v="4"/>
    <x v="0"/>
    <m/>
  </r>
  <r>
    <s v="Second Class"/>
    <d v="2026-01-10T00:00:00"/>
    <x v="0"/>
    <s v="United States"/>
    <x v="20"/>
    <x v="15"/>
    <n v="10035"/>
    <x v="3"/>
    <x v="1"/>
    <x v="4"/>
    <n v="31.92"/>
    <n v="4"/>
    <n v="0"/>
    <n v="8.2992000000000008"/>
    <s v=""/>
    <n v="23.606666666666666"/>
    <n v="44.190697529549681"/>
    <x v="8"/>
    <x v="1"/>
    <m/>
  </r>
  <r>
    <s v="Standard Class"/>
    <d v="2026-09-19T00:00:00"/>
    <x v="0"/>
    <s v="United States"/>
    <x v="195"/>
    <x v="12"/>
    <n v="48073"/>
    <x v="2"/>
    <x v="1"/>
    <x v="10"/>
    <n v="22.38"/>
    <n v="2"/>
    <n v="0"/>
    <n v="10.7424"/>
    <s v=""/>
    <n v="14.692"/>
    <n v="6.9669481708144501"/>
    <x v="4"/>
    <x v="1"/>
    <m/>
  </r>
  <r>
    <s v="Standard Class"/>
    <d v="2026-05-02T00:00:00"/>
    <x v="0"/>
    <s v="United States"/>
    <x v="1"/>
    <x v="1"/>
    <n v="90008"/>
    <x v="1"/>
    <x v="1"/>
    <x v="8"/>
    <n v="16.52"/>
    <n v="5"/>
    <n v="0.2"/>
    <n v="5.5754999999999999"/>
    <s v=""/>
    <n v="23.935999999999996"/>
    <n v="16.592750188405024"/>
    <x v="7"/>
    <x v="1"/>
    <m/>
  </r>
  <r>
    <s v="Standard Class"/>
    <d v="2025-11-24T00:00:00"/>
    <x v="0"/>
    <s v="United States"/>
    <x v="41"/>
    <x v="10"/>
    <n v="61701"/>
    <x v="2"/>
    <x v="1"/>
    <x v="8"/>
    <n v="5.1760000000000002"/>
    <n v="4"/>
    <n v="0.8"/>
    <n v="-7.7640000000000002"/>
    <n v="-7.7640000000000002"/>
    <n v="27.739333333333335"/>
    <n v="16.080770978384692"/>
    <x v="6"/>
    <x v="0"/>
    <m/>
  </r>
  <r>
    <s v="First Class"/>
    <d v="2026-01-20T00:00:00"/>
    <x v="1"/>
    <s v="United States"/>
    <x v="20"/>
    <x v="15"/>
    <n v="10035"/>
    <x v="3"/>
    <x v="1"/>
    <x v="8"/>
    <n v="50.112000000000002"/>
    <n v="6"/>
    <n v="0.2"/>
    <n v="16.2864"/>
    <s v=""/>
    <n v="29.867333333333335"/>
    <n v="18.442503296783002"/>
    <x v="8"/>
    <x v="1"/>
    <m/>
  </r>
  <r>
    <s v="Standard Class"/>
    <d v="2025-10-04T00:00:00"/>
    <x v="2"/>
    <s v="United States"/>
    <x v="3"/>
    <x v="38"/>
    <n v="3301"/>
    <x v="3"/>
    <x v="1"/>
    <x v="14"/>
    <n v="27.93"/>
    <n v="3"/>
    <n v="0"/>
    <n v="8.0997000000000003"/>
    <s v=""/>
    <n v="70.663333333333341"/>
    <n v="59.738043393171523"/>
    <x v="5"/>
    <x v="0"/>
    <m/>
  </r>
  <r>
    <s v="Second Class"/>
    <d v="2026-08-26T00:00:00"/>
    <x v="2"/>
    <s v="United States"/>
    <x v="1"/>
    <x v="1"/>
    <n v="90004"/>
    <x v="1"/>
    <x v="1"/>
    <x v="2"/>
    <n v="11.56"/>
    <n v="4"/>
    <n v="0"/>
    <n v="5.4332000000000003"/>
    <s v=""/>
    <n v="121.34333333333332"/>
    <n v="68.660884487943108"/>
    <x v="1"/>
    <x v="1"/>
    <m/>
  </r>
  <r>
    <s v="Standard Class"/>
    <d v="2025-04-04T00:00:00"/>
    <x v="0"/>
    <s v="United States"/>
    <x v="196"/>
    <x v="39"/>
    <n v="20852"/>
    <x v="3"/>
    <x v="0"/>
    <x v="1"/>
    <n v="172.5"/>
    <n v="2"/>
    <n v="0"/>
    <n v="51.75"/>
    <s v=""/>
    <n v="203.72200000000001"/>
    <n v="74.899785042464629"/>
    <x v="9"/>
    <x v="0"/>
    <m/>
  </r>
  <r>
    <s v="Standard Class"/>
    <d v="2025-08-25T00:00:00"/>
    <x v="0"/>
    <s v="United States"/>
    <x v="196"/>
    <x v="39"/>
    <n v="20852"/>
    <x v="3"/>
    <x v="2"/>
    <x v="7"/>
    <n v="179.97"/>
    <n v="3"/>
    <n v="0"/>
    <n v="44.9925"/>
    <s v=""/>
    <n v="587.19866666666667"/>
    <n v="427.30154129095962"/>
    <x v="1"/>
    <x v="0"/>
    <m/>
  </r>
  <r>
    <s v="Second Class"/>
    <d v="2026-04-12T00:00:00"/>
    <x v="2"/>
    <s v="United States"/>
    <x v="12"/>
    <x v="5"/>
    <n v="77070"/>
    <x v="2"/>
    <x v="2"/>
    <x v="11"/>
    <n v="258.69600000000003"/>
    <n v="3"/>
    <n v="0.2"/>
    <n v="64.674000000000007"/>
    <s v=""/>
    <n v="528.4620000000001"/>
    <n v="522.69650988199157"/>
    <x v="9"/>
    <x v="1"/>
    <m/>
  </r>
  <r>
    <s v="Standard Class"/>
    <d v="2026-07-27T00:00:00"/>
    <x v="0"/>
    <s v="United States"/>
    <x v="80"/>
    <x v="30"/>
    <n v="8701"/>
    <x v="3"/>
    <x v="2"/>
    <x v="7"/>
    <n v="1322.93"/>
    <n v="7"/>
    <n v="0"/>
    <n v="357.19110000000001"/>
    <s v=""/>
    <n v="449.47800000000001"/>
    <n v="577.22588253601509"/>
    <x v="11"/>
    <x v="1"/>
    <m/>
  </r>
  <r>
    <s v="Standard Class"/>
    <d v="2025-10-23T00:00:00"/>
    <x v="0"/>
    <s v="United States"/>
    <x v="80"/>
    <x v="30"/>
    <n v="8701"/>
    <x v="3"/>
    <x v="1"/>
    <x v="6"/>
    <n v="3.76"/>
    <n v="2"/>
    <n v="0"/>
    <n v="1.0904"/>
    <s v=""/>
    <n v="11.141333333333334"/>
    <n v="390.84478613572617"/>
    <x v="5"/>
    <x v="0"/>
    <m/>
  </r>
  <r>
    <s v="First Class"/>
    <d v="2026-03-08T00:00:00"/>
    <x v="0"/>
    <s v="United States"/>
    <x v="108"/>
    <x v="3"/>
    <n v="28540"/>
    <x v="0"/>
    <x v="1"/>
    <x v="12"/>
    <n v="21.744"/>
    <n v="1"/>
    <n v="0.2"/>
    <n v="7.3385999999999996"/>
    <s v=""/>
    <n v="13.920000000000002"/>
    <n v="246.9615885925343"/>
    <x v="2"/>
    <x v="1"/>
    <m/>
  </r>
  <r>
    <s v="First Class"/>
    <d v="2025-03-10T00:00:00"/>
    <x v="0"/>
    <s v="United States"/>
    <x v="108"/>
    <x v="3"/>
    <n v="28540"/>
    <x v="0"/>
    <x v="2"/>
    <x v="7"/>
    <n v="7.92"/>
    <n v="5"/>
    <n v="0.2"/>
    <n v="0.69299999999999995"/>
    <s v=""/>
    <n v="168.63200000000001"/>
    <n v="183.17568749558845"/>
    <x v="2"/>
    <x v="0"/>
    <m/>
  </r>
  <r>
    <s v="Standard Class"/>
    <d v="2026-08-23T00:00:00"/>
    <x v="1"/>
    <s v="United States"/>
    <x v="4"/>
    <x v="4"/>
    <n v="98103"/>
    <x v="1"/>
    <x v="1"/>
    <x v="8"/>
    <n v="12.096"/>
    <n v="7"/>
    <n v="0.2"/>
    <n v="4.2336"/>
    <s v=""/>
    <n v="174.63199999999998"/>
    <n v="202.29094511289097"/>
    <x v="1"/>
    <x v="1"/>
    <m/>
  </r>
  <r>
    <s v="Standard Class"/>
    <d v="2025-11-18T00:00:00"/>
    <x v="1"/>
    <s v="United States"/>
    <x v="4"/>
    <x v="4"/>
    <n v="98103"/>
    <x v="1"/>
    <x v="1"/>
    <x v="4"/>
    <n v="485.88"/>
    <n v="6"/>
    <n v="0"/>
    <n v="9.7175999999999991"/>
    <s v=""/>
    <n v="236.46"/>
    <n v="203.52985599824581"/>
    <x v="6"/>
    <x v="0"/>
    <m/>
  </r>
  <r>
    <s v="Standard Class"/>
    <d v="2025-10-03T00:00:00"/>
    <x v="1"/>
    <s v="United States"/>
    <x v="4"/>
    <x v="4"/>
    <n v="98103"/>
    <x v="1"/>
    <x v="1"/>
    <x v="10"/>
    <n v="25.92"/>
    <n v="4"/>
    <n v="0"/>
    <n v="12.441599999999999"/>
    <s v=""/>
    <n v="101.80666666666667"/>
    <n v="89.484435993288997"/>
    <x v="5"/>
    <x v="0"/>
    <m/>
  </r>
  <r>
    <s v="Standard Class"/>
    <d v="2025-08-12T00:00:00"/>
    <x v="1"/>
    <s v="United States"/>
    <x v="4"/>
    <x v="4"/>
    <n v="98103"/>
    <x v="1"/>
    <x v="1"/>
    <x v="4"/>
    <n v="197.58"/>
    <n v="2"/>
    <n v="0"/>
    <n v="53.346600000000002"/>
    <s v=""/>
    <n v="389.67866666666669"/>
    <n v="289.69207076838336"/>
    <x v="1"/>
    <x v="0"/>
    <m/>
  </r>
  <r>
    <s v="Second Class"/>
    <d v="2026-09-22T00:00:00"/>
    <x v="2"/>
    <s v="United States"/>
    <x v="1"/>
    <x v="1"/>
    <n v="90036"/>
    <x v="1"/>
    <x v="1"/>
    <x v="9"/>
    <n v="81.92"/>
    <n v="4"/>
    <n v="0"/>
    <n v="22.118400000000001"/>
    <s v=""/>
    <n v="621.22666666666657"/>
    <n v="328.47749180727737"/>
    <x v="4"/>
    <x v="1"/>
    <m/>
  </r>
  <r>
    <s v="Second Class"/>
    <d v="2026-10-01T00:00:00"/>
    <x v="2"/>
    <s v="United States"/>
    <x v="1"/>
    <x v="1"/>
    <n v="90036"/>
    <x v="1"/>
    <x v="2"/>
    <x v="7"/>
    <n v="889.53599999999994"/>
    <n v="8"/>
    <n v="0.2"/>
    <n v="66.715199999999996"/>
    <s v=""/>
    <n v="668.56000000000006"/>
    <n v="416.73398307988953"/>
    <x v="5"/>
    <x v="1"/>
    <m/>
  </r>
  <r>
    <s v="Second Class"/>
    <d v="2026-06-19T00:00:00"/>
    <x v="2"/>
    <s v="United States"/>
    <x v="1"/>
    <x v="1"/>
    <n v="90036"/>
    <x v="1"/>
    <x v="0"/>
    <x v="1"/>
    <n v="892.22400000000005"/>
    <n v="3"/>
    <n v="0.2"/>
    <n v="89.222399999999993"/>
    <s v=""/>
    <n v="379.75466666666665"/>
    <n v="364.38650255931191"/>
    <x v="3"/>
    <x v="1"/>
    <m/>
  </r>
  <r>
    <s v="Second Class"/>
    <d v="2026-07-17T00:00:00"/>
    <x v="2"/>
    <s v="United States"/>
    <x v="1"/>
    <x v="1"/>
    <n v="90036"/>
    <x v="1"/>
    <x v="1"/>
    <x v="10"/>
    <n v="223.92"/>
    <n v="4"/>
    <n v="0"/>
    <n v="109.7208"/>
    <s v=""/>
    <n v="87.530666666666662"/>
    <n v="331.69963497294538"/>
    <x v="11"/>
    <x v="1"/>
    <m/>
  </r>
  <r>
    <s v="Second Class"/>
    <d v="2026-09-17T00:00:00"/>
    <x v="2"/>
    <s v="United States"/>
    <x v="1"/>
    <x v="1"/>
    <n v="90036"/>
    <x v="1"/>
    <x v="1"/>
    <x v="10"/>
    <n v="23.12"/>
    <n v="4"/>
    <n v="0"/>
    <n v="11.328799999999999"/>
    <s v=""/>
    <n v="18.128"/>
    <n v="210.05955582449749"/>
    <x v="4"/>
    <x v="1"/>
    <m/>
  </r>
  <r>
    <s v="Same Day"/>
    <d v="2025-06-27T00:00:00"/>
    <x v="1"/>
    <s v="United States"/>
    <x v="197"/>
    <x v="2"/>
    <n v="33065"/>
    <x v="0"/>
    <x v="1"/>
    <x v="10"/>
    <n v="15.552"/>
    <n v="3"/>
    <n v="0.2"/>
    <n v="5.4432"/>
    <s v=""/>
    <n v="18.645333333333333"/>
    <n v="41.725636492937305"/>
    <x v="3"/>
    <x v="0"/>
    <m/>
  </r>
  <r>
    <s v="Same Day"/>
    <d v="2025-10-22T00:00:00"/>
    <x v="1"/>
    <s v="United States"/>
    <x v="197"/>
    <x v="2"/>
    <n v="33065"/>
    <x v="0"/>
    <x v="0"/>
    <x v="5"/>
    <n v="15.712"/>
    <n v="4"/>
    <n v="0.2"/>
    <n v="2.5531999999999999"/>
    <s v=""/>
    <n v="32.117333333333335"/>
    <n v="14.271324016543987"/>
    <x v="5"/>
    <x v="0"/>
    <m/>
  </r>
  <r>
    <s v="Same Day"/>
    <d v="2026-04-22T00:00:00"/>
    <x v="1"/>
    <s v="United States"/>
    <x v="197"/>
    <x v="2"/>
    <n v="33065"/>
    <x v="0"/>
    <x v="1"/>
    <x v="4"/>
    <n v="24.672000000000001"/>
    <n v="2"/>
    <n v="0.2"/>
    <n v="2.1587999999999998"/>
    <s v=""/>
    <n v="170.85599999999999"/>
    <n v="151.39767082703702"/>
    <x v="9"/>
    <x v="1"/>
    <m/>
  </r>
  <r>
    <s v="Same Day"/>
    <d v="2025-12-30T00:00:00"/>
    <x v="1"/>
    <s v="United States"/>
    <x v="197"/>
    <x v="2"/>
    <n v="33065"/>
    <x v="0"/>
    <x v="0"/>
    <x v="5"/>
    <n v="55.968000000000004"/>
    <n v="1"/>
    <n v="0.2"/>
    <n v="-2.0988000000000002"/>
    <n v="-2.0988000000000002"/>
    <n v="194.62666666666667"/>
    <n v="161.71767494778831"/>
    <x v="0"/>
    <x v="0"/>
    <m/>
  </r>
  <r>
    <s v="Standard Class"/>
    <d v="2026-09-02T00:00:00"/>
    <x v="0"/>
    <s v="United States"/>
    <x v="12"/>
    <x v="5"/>
    <n v="77041"/>
    <x v="2"/>
    <x v="2"/>
    <x v="11"/>
    <n v="431.928"/>
    <n v="9"/>
    <n v="0.2"/>
    <n v="64.789199999999994"/>
    <s v=""/>
    <n v="538.90133333333335"/>
    <n v="356.02842122421544"/>
    <x v="4"/>
    <x v="1"/>
    <m/>
  </r>
  <r>
    <s v="Standard Class"/>
    <d v="2026-01-18T00:00:00"/>
    <x v="0"/>
    <s v="United States"/>
    <x v="12"/>
    <x v="5"/>
    <n v="77041"/>
    <x v="2"/>
    <x v="0"/>
    <x v="1"/>
    <n v="95.983999999999995"/>
    <n v="4"/>
    <n v="0.3"/>
    <n v="-4.1135999999999999"/>
    <n v="-4.1135999999999999"/>
    <n v="576.26133333333325"/>
    <n v="323.08430194266282"/>
    <x v="8"/>
    <x v="1"/>
    <m/>
  </r>
  <r>
    <s v="Standard Class"/>
    <d v="2025-04-06T00:00:00"/>
    <x v="0"/>
    <s v="United States"/>
    <x v="12"/>
    <x v="5"/>
    <n v="77041"/>
    <x v="2"/>
    <x v="1"/>
    <x v="8"/>
    <n v="1088.7919999999999"/>
    <n v="4"/>
    <n v="0.8"/>
    <n v="-1850.9464"/>
    <n v="-1850.9464"/>
    <n v="544.89066666666668"/>
    <n v="446.57559835809309"/>
    <x v="9"/>
    <x v="0"/>
    <m/>
  </r>
  <r>
    <s v="Standard Class"/>
    <d v="2026-06-03T00:00:00"/>
    <x v="1"/>
    <s v="United States"/>
    <x v="60"/>
    <x v="22"/>
    <n v="80219"/>
    <x v="1"/>
    <x v="0"/>
    <x v="1"/>
    <n v="544.00800000000004"/>
    <n v="3"/>
    <n v="0.2"/>
    <n v="40.800600000000003"/>
    <s v=""/>
    <n v="466.74399999999997"/>
    <n v="385.63778839888761"/>
    <x v="3"/>
    <x v="1"/>
    <m/>
  </r>
  <r>
    <s v="Standard Class"/>
    <d v="2026-11-23T00:00:00"/>
    <x v="1"/>
    <s v="United States"/>
    <x v="60"/>
    <x v="22"/>
    <n v="80219"/>
    <x v="1"/>
    <x v="1"/>
    <x v="8"/>
    <n v="1.8720000000000001"/>
    <n v="3"/>
    <n v="0.7"/>
    <n v="-1.4352"/>
    <n v="-1.4352"/>
    <n v="483.26399999999995"/>
    <n v="390.41695934323201"/>
    <x v="6"/>
    <x v="1"/>
    <m/>
  </r>
  <r>
    <s v="Standard Class"/>
    <d v="2025-08-20T00:00:00"/>
    <x v="1"/>
    <s v="United States"/>
    <x v="60"/>
    <x v="22"/>
    <n v="80219"/>
    <x v="1"/>
    <x v="0"/>
    <x v="1"/>
    <n v="854.35199999999998"/>
    <n v="3"/>
    <n v="0.2"/>
    <n v="10.679399999999999"/>
    <s v=""/>
    <n v="595.32000000000005"/>
    <n v="276.04343407031678"/>
    <x v="1"/>
    <x v="0"/>
    <m/>
  </r>
  <r>
    <s v="Standard Class"/>
    <d v="2026-01-05T00:00:00"/>
    <x v="1"/>
    <s v="United States"/>
    <x v="60"/>
    <x v="22"/>
    <n v="80219"/>
    <x v="1"/>
    <x v="1"/>
    <x v="4"/>
    <n v="593.56799999999998"/>
    <n v="2"/>
    <n v="0.2"/>
    <n v="0"/>
    <s v=""/>
    <n v="401.18933333333331"/>
    <n v="178.00766969410597"/>
    <x v="8"/>
    <x v="1"/>
    <m/>
  </r>
  <r>
    <s v="Standard Class"/>
    <d v="2026-10-09T00:00:00"/>
    <x v="1"/>
    <s v="United States"/>
    <x v="60"/>
    <x v="22"/>
    <n v="80219"/>
    <x v="1"/>
    <x v="1"/>
    <x v="4"/>
    <n v="338.04"/>
    <n v="3"/>
    <n v="0.2"/>
    <n v="-33.804000000000002"/>
    <n v="-33.804000000000002"/>
    <n v="207.07000000000002"/>
    <n v="201.04258138827024"/>
    <x v="5"/>
    <x v="1"/>
    <m/>
  </r>
  <r>
    <s v="First Class"/>
    <d v="2026-10-28T00:00:00"/>
    <x v="0"/>
    <s v="United States"/>
    <x v="35"/>
    <x v="3"/>
    <n v="28205"/>
    <x v="0"/>
    <x v="2"/>
    <x v="7"/>
    <n v="271.95999999999998"/>
    <n v="5"/>
    <n v="0.2"/>
    <n v="16.997499999999999"/>
    <s v=""/>
    <n v="97.437999999999988"/>
    <n v="144.74942789728942"/>
    <x v="5"/>
    <x v="1"/>
    <m/>
  </r>
  <r>
    <s v="Second Class"/>
    <d v="2025-06-08T00:00:00"/>
    <x v="1"/>
    <s v="United States"/>
    <x v="20"/>
    <x v="15"/>
    <n v="10009"/>
    <x v="3"/>
    <x v="1"/>
    <x v="4"/>
    <n v="11.21"/>
    <n v="1"/>
    <n v="0"/>
    <n v="3.363"/>
    <s v=""/>
    <n v="11.474666666666666"/>
    <n v="124.04798237121945"/>
    <x v="3"/>
    <x v="0"/>
    <m/>
  </r>
  <r>
    <s v="Second Class"/>
    <d v="2025-12-03T00:00:00"/>
    <x v="1"/>
    <s v="United States"/>
    <x v="20"/>
    <x v="15"/>
    <n v="10009"/>
    <x v="3"/>
    <x v="1"/>
    <x v="8"/>
    <n v="9.1440000000000001"/>
    <n v="3"/>
    <n v="0.2"/>
    <n v="3.2004000000000001"/>
    <s v=""/>
    <n v="21.691333333333333"/>
    <n v="52.311060991668604"/>
    <x v="0"/>
    <x v="0"/>
    <m/>
  </r>
  <r>
    <s v="Second Class"/>
    <d v="2025-10-07T00:00:00"/>
    <x v="1"/>
    <s v="United States"/>
    <x v="20"/>
    <x v="15"/>
    <n v="10009"/>
    <x v="3"/>
    <x v="1"/>
    <x v="13"/>
    <n v="14.07"/>
    <n v="7"/>
    <n v="0"/>
    <n v="6.8943000000000003"/>
    <s v=""/>
    <n v="21.491333333333333"/>
    <n v="13.918145358567793"/>
    <x v="5"/>
    <x v="0"/>
    <m/>
  </r>
  <r>
    <s v="Second Class"/>
    <d v="2026-12-21T00:00:00"/>
    <x v="1"/>
    <s v="United States"/>
    <x v="20"/>
    <x v="15"/>
    <n v="10009"/>
    <x v="3"/>
    <x v="1"/>
    <x v="6"/>
    <n v="41.86"/>
    <n v="7"/>
    <n v="0"/>
    <n v="10.465"/>
    <s v=""/>
    <n v="209.84666666666666"/>
    <n v="213.65784194152832"/>
    <x v="0"/>
    <x v="1"/>
    <m/>
  </r>
  <r>
    <s v="Second Class"/>
    <d v="2026-06-25T00:00:00"/>
    <x v="1"/>
    <s v="United States"/>
    <x v="20"/>
    <x v="15"/>
    <n v="10009"/>
    <x v="3"/>
    <x v="1"/>
    <x v="8"/>
    <n v="8.5440000000000005"/>
    <n v="2"/>
    <n v="0.2"/>
    <n v="2.8835999999999999"/>
    <s v=""/>
    <n v="243.01733333333331"/>
    <n v="221.26456181282668"/>
    <x v="3"/>
    <x v="1"/>
    <m/>
  </r>
  <r>
    <s v="Second Class"/>
    <d v="2025-05-26T00:00:00"/>
    <x v="1"/>
    <s v="United States"/>
    <x v="20"/>
    <x v="15"/>
    <n v="10009"/>
    <x v="3"/>
    <x v="0"/>
    <x v="0"/>
    <n v="579.13599999999997"/>
    <n v="4"/>
    <n v="0.2"/>
    <n v="21.717600000000001"/>
    <s v=""/>
    <n v="241.18133333333333"/>
    <n v="260.39686716668115"/>
    <x v="7"/>
    <x v="0"/>
    <m/>
  </r>
  <r>
    <s v="Standard Class"/>
    <d v="2025-11-06T00:00:00"/>
    <x v="1"/>
    <s v="United States"/>
    <x v="10"/>
    <x v="9"/>
    <n v="19134"/>
    <x v="3"/>
    <x v="0"/>
    <x v="1"/>
    <n v="141.37200000000001"/>
    <n v="2"/>
    <n v="0.3"/>
    <n v="-48.470399999999998"/>
    <n v="-48.470399999999998"/>
    <n v="49.637"/>
    <n v="151.74765405423227"/>
    <x v="6"/>
    <x v="0"/>
    <m/>
  </r>
  <r>
    <s v="Standard Class"/>
    <d v="2025-08-05T00:00:00"/>
    <x v="1"/>
    <s v="United States"/>
    <x v="10"/>
    <x v="9"/>
    <n v="19134"/>
    <x v="3"/>
    <x v="1"/>
    <x v="8"/>
    <n v="3.036"/>
    <n v="2"/>
    <n v="0.7"/>
    <n v="-2.3275999999999999"/>
    <n v="-2.3275999999999999"/>
    <n v="4.0703333333333331"/>
    <n v="139.94122545700179"/>
    <x v="1"/>
    <x v="0"/>
    <m/>
  </r>
  <r>
    <s v="Standard Class"/>
    <d v="2026-08-14T00:00:00"/>
    <x v="1"/>
    <s v="United States"/>
    <x v="10"/>
    <x v="9"/>
    <n v="19134"/>
    <x v="3"/>
    <x v="1"/>
    <x v="8"/>
    <n v="4.5030000000000001"/>
    <n v="1"/>
    <n v="0.7"/>
    <n v="-3.6023999999999998"/>
    <n v="-3.6023999999999998"/>
    <n v="35.018333333333331"/>
    <n v="43.747694903930736"/>
    <x v="1"/>
    <x v="1"/>
    <m/>
  </r>
  <r>
    <s v="Standard Class"/>
    <d v="2025-07-16T00:00:00"/>
    <x v="1"/>
    <s v="United States"/>
    <x v="10"/>
    <x v="9"/>
    <n v="19134"/>
    <x v="3"/>
    <x v="1"/>
    <x v="6"/>
    <n v="4.6719999999999997"/>
    <n v="1"/>
    <n v="0.2"/>
    <n v="1.5768"/>
    <s v=""/>
    <n v="39.192"/>
    <n v="37.398416616314215"/>
    <x v="11"/>
    <x v="0"/>
    <m/>
  </r>
  <r>
    <s v="Standard Class"/>
    <d v="2025-09-01T00:00:00"/>
    <x v="1"/>
    <s v="United States"/>
    <x v="10"/>
    <x v="9"/>
    <n v="19134"/>
    <x v="3"/>
    <x v="2"/>
    <x v="11"/>
    <n v="95.88"/>
    <n v="3"/>
    <n v="0.2"/>
    <n v="28.763999999999999"/>
    <s v=""/>
    <n v="123.86666666666667"/>
    <n v="86.360700592641408"/>
    <x v="4"/>
    <x v="0"/>
    <m/>
  </r>
  <r>
    <s v="Standard Class"/>
    <d v="2025-09-26T00:00:00"/>
    <x v="1"/>
    <s v="United States"/>
    <x v="10"/>
    <x v="9"/>
    <n v="19134"/>
    <x v="3"/>
    <x v="0"/>
    <x v="5"/>
    <n v="17.024000000000001"/>
    <n v="2"/>
    <n v="0.2"/>
    <n v="1.7023999999999999"/>
    <s v=""/>
    <n v="735.89266666666663"/>
    <n v="695.04020290265441"/>
    <x v="4"/>
    <x v="0"/>
    <m/>
  </r>
  <r>
    <s v="Standard Class"/>
    <d v="2025-03-17T00:00:00"/>
    <x v="1"/>
    <s v="United States"/>
    <x v="10"/>
    <x v="9"/>
    <n v="19134"/>
    <x v="3"/>
    <x v="2"/>
    <x v="11"/>
    <n v="258.69600000000003"/>
    <n v="3"/>
    <n v="0.2"/>
    <n v="64.674000000000007"/>
    <s v=""/>
    <n v="813.46799999999996"/>
    <n v="767.36110887745008"/>
    <x v="2"/>
    <x v="0"/>
    <m/>
  </r>
  <r>
    <s v="Standard Class"/>
    <d v="2026-03-05T00:00:00"/>
    <x v="1"/>
    <s v="United States"/>
    <x v="10"/>
    <x v="9"/>
    <n v="19134"/>
    <x v="3"/>
    <x v="2"/>
    <x v="7"/>
    <n v="1931.9580000000001"/>
    <n v="7"/>
    <n v="0.4"/>
    <n v="-386.39159999999998"/>
    <n v="-386.39159999999998"/>
    <n v="812.54800000000012"/>
    <n v="828.28481085308215"/>
    <x v="2"/>
    <x v="1"/>
    <m/>
  </r>
  <r>
    <s v="Standard Class"/>
    <d v="2025-02-28T00:00:00"/>
    <x v="2"/>
    <s v="United States"/>
    <x v="1"/>
    <x v="1"/>
    <n v="90036"/>
    <x v="1"/>
    <x v="1"/>
    <x v="4"/>
    <n v="249.75"/>
    <n v="9"/>
    <n v="0"/>
    <n v="44.954999999999998"/>
    <s v=""/>
    <n v="206.49199999999999"/>
    <n v="460.50282766848096"/>
    <x v="10"/>
    <x v="0"/>
    <m/>
  </r>
  <r>
    <s v="Standard Class"/>
    <d v="2026-08-08T00:00:00"/>
    <x v="2"/>
    <s v="United States"/>
    <x v="1"/>
    <x v="1"/>
    <n v="90036"/>
    <x v="1"/>
    <x v="2"/>
    <x v="7"/>
    <n v="255.93600000000001"/>
    <n v="8"/>
    <n v="0.2"/>
    <n v="28.7928"/>
    <s v=""/>
    <n v="149.292"/>
    <n v="328.36552981497113"/>
    <x v="1"/>
    <x v="1"/>
    <m/>
  </r>
  <r>
    <s v="First Class"/>
    <d v="2026-01-06T00:00:00"/>
    <x v="0"/>
    <s v="United States"/>
    <x v="20"/>
    <x v="15"/>
    <n v="10024"/>
    <x v="3"/>
    <x v="0"/>
    <x v="5"/>
    <n v="113.79"/>
    <n v="3"/>
    <n v="0"/>
    <n v="20.482199999999999"/>
    <s v=""/>
    <n v="64.555999999999997"/>
    <n v="76.598961159187169"/>
    <x v="8"/>
    <x v="1"/>
    <m/>
  </r>
  <r>
    <s v="First Class"/>
    <d v="2025-07-05T00:00:00"/>
    <x v="0"/>
    <s v="United States"/>
    <x v="20"/>
    <x v="15"/>
    <n v="10024"/>
    <x v="3"/>
    <x v="2"/>
    <x v="11"/>
    <n v="78.150000000000006"/>
    <n v="1"/>
    <n v="0"/>
    <n v="34.386000000000003"/>
    <s v=""/>
    <n v="40.146000000000001"/>
    <n v="54.798762589435661"/>
    <x v="11"/>
    <x v="0"/>
    <m/>
  </r>
  <r>
    <s v="First Class"/>
    <d v="2025-11-19T00:00:00"/>
    <x v="0"/>
    <s v="United States"/>
    <x v="20"/>
    <x v="15"/>
    <n v="10024"/>
    <x v="3"/>
    <x v="1"/>
    <x v="8"/>
    <n v="1.728"/>
    <n v="1"/>
    <n v="0.2"/>
    <n v="0.6048"/>
    <s v=""/>
    <n v="75.076000000000008"/>
    <n v="72.069807538709753"/>
    <x v="6"/>
    <x v="0"/>
    <m/>
  </r>
  <r>
    <s v="First Class"/>
    <d v="2025-05-19T00:00:00"/>
    <x v="0"/>
    <s v="United States"/>
    <x v="20"/>
    <x v="15"/>
    <n v="10024"/>
    <x v="3"/>
    <x v="1"/>
    <x v="10"/>
    <n v="40.56"/>
    <n v="4"/>
    <n v="0"/>
    <n v="19.874400000000001"/>
    <s v=""/>
    <n v="139.12"/>
    <n v="69.83619284201184"/>
    <x v="7"/>
    <x v="0"/>
    <m/>
  </r>
  <r>
    <s v="First Class"/>
    <d v="2026-01-14T00:00:00"/>
    <x v="0"/>
    <s v="United States"/>
    <x v="20"/>
    <x v="15"/>
    <n v="10024"/>
    <x v="3"/>
    <x v="1"/>
    <x v="4"/>
    <n v="182.94"/>
    <n v="3"/>
    <n v="0"/>
    <n v="3.6587999999999998"/>
    <s v=""/>
    <n v="130.69333333333333"/>
    <n v="96.525208464095215"/>
    <x v="8"/>
    <x v="1"/>
    <m/>
  </r>
  <r>
    <s v="First Class"/>
    <d v="2025-07-03T00:00:00"/>
    <x v="0"/>
    <s v="United States"/>
    <x v="20"/>
    <x v="15"/>
    <n v="10024"/>
    <x v="3"/>
    <x v="1"/>
    <x v="4"/>
    <n v="193.86"/>
    <n v="2"/>
    <n v="0"/>
    <n v="11.631600000000001"/>
    <s v=""/>
    <n v="72.623333333333335"/>
    <n v="82.46021900600627"/>
    <x v="11"/>
    <x v="0"/>
    <m/>
  </r>
  <r>
    <s v="Standard Class"/>
    <d v="2026-01-11T00:00:00"/>
    <x v="0"/>
    <s v="United States"/>
    <x v="1"/>
    <x v="1"/>
    <n v="90045"/>
    <x v="1"/>
    <x v="1"/>
    <x v="12"/>
    <n v="15.28"/>
    <n v="2"/>
    <n v="0"/>
    <n v="7.4871999999999996"/>
    <s v=""/>
    <n v="9.8966666666666665"/>
    <n v="76.2023093117554"/>
    <x v="8"/>
    <x v="1"/>
    <m/>
  </r>
  <r>
    <s v="Standard Class"/>
    <d v="2026-08-20T00:00:00"/>
    <x v="0"/>
    <s v="United States"/>
    <x v="1"/>
    <x v="1"/>
    <n v="90045"/>
    <x v="1"/>
    <x v="0"/>
    <x v="5"/>
    <n v="8.73"/>
    <n v="1"/>
    <n v="0"/>
    <n v="2.9681999999999999"/>
    <s v=""/>
    <n v="5.73"/>
    <n v="37.008291063049739"/>
    <x v="1"/>
    <x v="1"/>
    <m/>
  </r>
  <r>
    <s v="Standard Class"/>
    <d v="2026-11-04T00:00:00"/>
    <x v="0"/>
    <s v="United States"/>
    <x v="1"/>
    <x v="1"/>
    <n v="90045"/>
    <x v="1"/>
    <x v="1"/>
    <x v="6"/>
    <n v="5.68"/>
    <n v="2"/>
    <n v="0"/>
    <n v="1.7607999999999999"/>
    <s v=""/>
    <n v="29.473333333333329"/>
    <n v="29.299523823712498"/>
    <x v="6"/>
    <x v="1"/>
    <m/>
  </r>
  <r>
    <s v="Second Class"/>
    <d v="2025-06-18T00:00:00"/>
    <x v="0"/>
    <s v="United States"/>
    <x v="198"/>
    <x v="15"/>
    <n v="14215"/>
    <x v="3"/>
    <x v="1"/>
    <x v="6"/>
    <n v="2.78"/>
    <n v="2"/>
    <n v="0"/>
    <n v="0.7228"/>
    <s v=""/>
    <n v="307.57600000000002"/>
    <n v="308.77183796190093"/>
    <x v="3"/>
    <x v="0"/>
    <m/>
  </r>
  <r>
    <s v="Second Class"/>
    <d v="2025-11-11T00:00:00"/>
    <x v="0"/>
    <s v="United States"/>
    <x v="198"/>
    <x v="15"/>
    <n v="14215"/>
    <x v="3"/>
    <x v="1"/>
    <x v="12"/>
    <n v="79.959999999999994"/>
    <n v="2"/>
    <n v="0"/>
    <n v="35.981999999999999"/>
    <s v=""/>
    <n v="322.63333333333338"/>
    <n v="347.11250632270463"/>
    <x v="6"/>
    <x v="0"/>
    <m/>
  </r>
  <r>
    <s v="First Class"/>
    <d v="2026-10-04T00:00:00"/>
    <x v="1"/>
    <s v="United States"/>
    <x v="74"/>
    <x v="24"/>
    <n v="45231"/>
    <x v="3"/>
    <x v="2"/>
    <x v="16"/>
    <n v="839.98800000000006"/>
    <n v="2"/>
    <n v="0.4"/>
    <n v="69.998999999999995"/>
    <s v=""/>
    <n v="308.45499999999998"/>
    <n v="379.63562948603663"/>
    <x v="5"/>
    <x v="1"/>
    <m/>
  </r>
  <r>
    <s v="Same Day"/>
    <d v="2025-02-23T00:00:00"/>
    <x v="0"/>
    <s v="United States"/>
    <x v="199"/>
    <x v="2"/>
    <n v="33437"/>
    <x v="0"/>
    <x v="0"/>
    <x v="5"/>
    <n v="47.951999999999998"/>
    <n v="3"/>
    <n v="0.2"/>
    <n v="13.786199999999999"/>
    <s v=""/>
    <n v="49.781666666666666"/>
    <n v="222.94120886848341"/>
    <x v="10"/>
    <x v="0"/>
    <m/>
  </r>
  <r>
    <s v="Same Day"/>
    <d v="2025-01-19T00:00:00"/>
    <x v="0"/>
    <s v="United States"/>
    <x v="199"/>
    <x v="2"/>
    <n v="33437"/>
    <x v="0"/>
    <x v="1"/>
    <x v="8"/>
    <n v="37.424999999999997"/>
    <n v="5"/>
    <n v="0.7"/>
    <n v="-29.94"/>
    <n v="-29.94"/>
    <n v="88.813666666666677"/>
    <n v="162.75767931931014"/>
    <x v="8"/>
    <x v="0"/>
    <m/>
  </r>
  <r>
    <s v="Same Day"/>
    <d v="2026-10-23T00:00:00"/>
    <x v="0"/>
    <s v="United States"/>
    <x v="199"/>
    <x v="2"/>
    <n v="33437"/>
    <x v="0"/>
    <x v="0"/>
    <x v="5"/>
    <n v="63.968000000000004"/>
    <n v="2"/>
    <n v="0.2"/>
    <n v="0"/>
    <s v=""/>
    <n v="80.455333333333343"/>
    <n v="59.585406660430614"/>
    <x v="5"/>
    <x v="1"/>
    <m/>
  </r>
  <r>
    <s v="Same Day"/>
    <d v="2025-05-12T00:00:00"/>
    <x v="0"/>
    <s v="United States"/>
    <x v="199"/>
    <x v="2"/>
    <n v="33437"/>
    <x v="0"/>
    <x v="0"/>
    <x v="5"/>
    <n v="165.048"/>
    <n v="3"/>
    <n v="0.2"/>
    <n v="41.262"/>
    <s v=""/>
    <n v="72.789333333333332"/>
    <n v="61.812835724737091"/>
    <x v="7"/>
    <x v="0"/>
    <m/>
  </r>
  <r>
    <s v="Standard Class"/>
    <d v="2025-06-08T00:00:00"/>
    <x v="0"/>
    <s v="United States"/>
    <x v="4"/>
    <x v="4"/>
    <n v="98105"/>
    <x v="1"/>
    <x v="0"/>
    <x v="5"/>
    <n v="12.35"/>
    <n v="1"/>
    <n v="0"/>
    <n v="5.4340000000000002"/>
    <s v=""/>
    <n v="25.426666666666666"/>
    <n v="43.423844627372908"/>
    <x v="3"/>
    <x v="0"/>
    <m/>
  </r>
  <r>
    <s v="Standard Class"/>
    <d v="2025-10-15T00:00:00"/>
    <x v="0"/>
    <s v="United States"/>
    <x v="4"/>
    <x v="4"/>
    <n v="98105"/>
    <x v="1"/>
    <x v="1"/>
    <x v="6"/>
    <n v="40.97"/>
    <n v="1"/>
    <n v="0"/>
    <n v="10.652200000000001"/>
    <s v=""/>
    <n v="28.643333333333334"/>
    <n v="18.820983821256529"/>
    <x v="5"/>
    <x v="0"/>
    <m/>
  </r>
  <r>
    <s v="Standard Class"/>
    <d v="2026-12-22T00:00:00"/>
    <x v="0"/>
    <s v="United States"/>
    <x v="4"/>
    <x v="4"/>
    <n v="98105"/>
    <x v="1"/>
    <x v="1"/>
    <x v="13"/>
    <n v="22.96"/>
    <n v="2"/>
    <n v="0"/>
    <n v="10.7912"/>
    <s v=""/>
    <n v="147.77066666666664"/>
    <n v="144.73104128846876"/>
    <x v="0"/>
    <x v="1"/>
    <m/>
  </r>
  <r>
    <s v="Standard Class"/>
    <d v="2026-01-26T00:00:00"/>
    <x v="2"/>
    <s v="United States"/>
    <x v="20"/>
    <x v="15"/>
    <n v="10024"/>
    <x v="3"/>
    <x v="2"/>
    <x v="7"/>
    <n v="22"/>
    <n v="4"/>
    <n v="0"/>
    <n v="5.5"/>
    <s v=""/>
    <n v="143.024"/>
    <n v="164.18759891141687"/>
    <x v="8"/>
    <x v="1"/>
    <m/>
  </r>
  <r>
    <s v="Standard Class"/>
    <d v="2025-05-25T00:00:00"/>
    <x v="0"/>
    <s v="United States"/>
    <x v="20"/>
    <x v="15"/>
    <n v="10009"/>
    <x v="3"/>
    <x v="1"/>
    <x v="8"/>
    <n v="398.35199999999998"/>
    <n v="3"/>
    <n v="0.2"/>
    <n v="124.485"/>
    <s v=""/>
    <n v="151.92066666666668"/>
    <n v="174.628309628914"/>
    <x v="7"/>
    <x v="0"/>
    <m/>
  </r>
  <r>
    <s v="Standard Class"/>
    <d v="2025-05-25T00:00:00"/>
    <x v="0"/>
    <s v="United States"/>
    <x v="20"/>
    <x v="15"/>
    <n v="10009"/>
    <x v="3"/>
    <x v="1"/>
    <x v="13"/>
    <n v="8.7200000000000006"/>
    <n v="4"/>
    <n v="0"/>
    <n v="3.5752000000000002"/>
    <s v=""/>
    <n v="274.03266666666667"/>
    <n v="299.68694281693848"/>
    <x v="7"/>
    <x v="0"/>
    <m/>
  </r>
  <r>
    <s v="Standard Class"/>
    <d v="2026-09-03T00:00:00"/>
    <x v="0"/>
    <s v="United States"/>
    <x v="200"/>
    <x v="35"/>
    <n v="39503"/>
    <x v="0"/>
    <x v="1"/>
    <x v="12"/>
    <n v="48.69"/>
    <n v="9"/>
    <n v="0"/>
    <n v="23.8581"/>
    <s v=""/>
    <n v="1474.742"/>
    <n v="1266.8001776003571"/>
    <x v="4"/>
    <x v="1"/>
    <m/>
  </r>
  <r>
    <s v="Second Class"/>
    <d v="2025-08-22T00:00:00"/>
    <x v="0"/>
    <s v="United States"/>
    <x v="201"/>
    <x v="1"/>
    <n v="93727"/>
    <x v="1"/>
    <x v="0"/>
    <x v="3"/>
    <n v="764.68799999999999"/>
    <n v="6"/>
    <n v="0.2"/>
    <n v="95.585999999999999"/>
    <s v=""/>
    <n v="1543.5035"/>
    <n v="1467.8781151950191"/>
    <x v="1"/>
    <x v="0"/>
    <m/>
  </r>
  <r>
    <s v="Second Class"/>
    <d v="2025-01-29T00:00:00"/>
    <x v="0"/>
    <s v="United States"/>
    <x v="201"/>
    <x v="1"/>
    <n v="93727"/>
    <x v="1"/>
    <x v="0"/>
    <x v="3"/>
    <n v="3610.848"/>
    <n v="12"/>
    <n v="0.2"/>
    <n v="135.4068"/>
    <s v=""/>
    <n v="1301.5474999999999"/>
    <n v="1614.2838005684596"/>
    <x v="8"/>
    <x v="0"/>
    <m/>
  </r>
  <r>
    <s v="Second Class"/>
    <d v="2026-01-07T00:00:00"/>
    <x v="0"/>
    <s v="United States"/>
    <x v="201"/>
    <x v="1"/>
    <n v="93727"/>
    <x v="1"/>
    <x v="0"/>
    <x v="0"/>
    <n v="254.97450000000001"/>
    <n v="3"/>
    <n v="0.15"/>
    <n v="11.998799999999999"/>
    <s v=""/>
    <n v="478.57750000000004"/>
    <n v="1109.779989616185"/>
    <x v="8"/>
    <x v="1"/>
    <m/>
  </r>
  <r>
    <s v="Standard Class"/>
    <d v="2026-07-31T00:00:00"/>
    <x v="0"/>
    <s v="United States"/>
    <x v="20"/>
    <x v="15"/>
    <n v="10009"/>
    <x v="3"/>
    <x v="1"/>
    <x v="6"/>
    <n v="38.82"/>
    <n v="6"/>
    <n v="0"/>
    <n v="17.469000000000001"/>
    <s v=""/>
    <n v="961.77266666666674"/>
    <n v="928.4863874028066"/>
    <x v="11"/>
    <x v="1"/>
    <m/>
  </r>
  <r>
    <s v="Standard Class"/>
    <d v="2026-12-30T00:00:00"/>
    <x v="0"/>
    <s v="United States"/>
    <x v="20"/>
    <x v="15"/>
    <n v="10009"/>
    <x v="3"/>
    <x v="0"/>
    <x v="1"/>
    <n v="1141.9380000000001"/>
    <n v="9"/>
    <n v="0.1"/>
    <n v="139.5702"/>
    <s v=""/>
    <n v="949.89933333333329"/>
    <n v="793.30948211789155"/>
    <x v="0"/>
    <x v="1"/>
    <m/>
  </r>
  <r>
    <s v="Standard Class"/>
    <d v="2025-09-16T00:00:00"/>
    <x v="0"/>
    <s v="United States"/>
    <x v="20"/>
    <x v="15"/>
    <n v="10009"/>
    <x v="3"/>
    <x v="1"/>
    <x v="9"/>
    <n v="1704.56"/>
    <n v="13"/>
    <n v="0"/>
    <n v="511.36799999999999"/>
    <s v=""/>
    <n v="935.90666666666675"/>
    <n v="701.1624030783928"/>
    <x v="4"/>
    <x v="0"/>
    <m/>
  </r>
  <r>
    <s v="Standard Class"/>
    <d v="2025-10-29T00:00:00"/>
    <x v="0"/>
    <s v="United States"/>
    <x v="20"/>
    <x v="15"/>
    <n v="10009"/>
    <x v="3"/>
    <x v="1"/>
    <x v="6"/>
    <n v="3.2"/>
    <n v="2"/>
    <n v="0"/>
    <n v="1.3759999999999999"/>
    <s v=""/>
    <n v="369.4693333333334"/>
    <n v="593.2425876954178"/>
    <x v="5"/>
    <x v="0"/>
    <m/>
  </r>
  <r>
    <s v="Standard Class"/>
    <d v="2026-01-04T00:00:00"/>
    <x v="0"/>
    <s v="United States"/>
    <x v="158"/>
    <x v="6"/>
    <n v="53209"/>
    <x v="2"/>
    <x v="2"/>
    <x v="7"/>
    <n v="1099.96"/>
    <n v="4"/>
    <n v="0"/>
    <n v="285.9896"/>
    <s v=""/>
    <n v="380.3726666666667"/>
    <n v="304.53527686186595"/>
    <x v="8"/>
    <x v="1"/>
    <m/>
  </r>
  <r>
    <s v="Standard Class"/>
    <d v="2025-03-06T00:00:00"/>
    <x v="2"/>
    <s v="United States"/>
    <x v="142"/>
    <x v="9"/>
    <n v="19013"/>
    <x v="3"/>
    <x v="1"/>
    <x v="6"/>
    <n v="5.2480000000000002"/>
    <n v="2"/>
    <n v="0.2"/>
    <n v="0.59040000000000004"/>
    <s v=""/>
    <n v="15.951333333333331"/>
    <n v="289.48078207792042"/>
    <x v="2"/>
    <x v="0"/>
    <m/>
  </r>
  <r>
    <s v="Standard Class"/>
    <d v="2025-09-22T00:00:00"/>
    <x v="2"/>
    <s v="United States"/>
    <x v="142"/>
    <x v="9"/>
    <n v="19013"/>
    <x v="3"/>
    <x v="2"/>
    <x v="7"/>
    <n v="35.909999999999997"/>
    <n v="3"/>
    <n v="0.4"/>
    <n v="-8.3789999999999996"/>
    <n v="-8.3789999999999996"/>
    <n v="28.825999999999997"/>
    <n v="199.13694788446654"/>
    <x v="4"/>
    <x v="0"/>
    <m/>
  </r>
  <r>
    <s v="Standard Class"/>
    <d v="2026-12-19T00:00:00"/>
    <x v="2"/>
    <s v="United States"/>
    <x v="142"/>
    <x v="9"/>
    <n v="19013"/>
    <x v="3"/>
    <x v="0"/>
    <x v="5"/>
    <n v="6.6959999999999997"/>
    <n v="1"/>
    <n v="0.2"/>
    <n v="0.50219999999999998"/>
    <s v=""/>
    <n v="26.150000000000002"/>
    <n v="10.247652334577436"/>
    <x v="0"/>
    <x v="1"/>
    <m/>
  </r>
  <r>
    <s v="Standard Class"/>
    <d v="2026-04-25T00:00:00"/>
    <x v="2"/>
    <s v="United States"/>
    <x v="142"/>
    <x v="9"/>
    <n v="19013"/>
    <x v="3"/>
    <x v="0"/>
    <x v="5"/>
    <n v="43.872"/>
    <n v="2"/>
    <n v="0.2"/>
    <n v="11.516400000000001"/>
    <s v=""/>
    <n v="203.934"/>
    <n v="194.25241563148367"/>
    <x v="9"/>
    <x v="1"/>
    <m/>
  </r>
  <r>
    <s v="Second Class"/>
    <d v="2026-06-26T00:00:00"/>
    <x v="2"/>
    <s v="United States"/>
    <x v="35"/>
    <x v="3"/>
    <n v="28205"/>
    <x v="0"/>
    <x v="1"/>
    <x v="8"/>
    <n v="27.882000000000001"/>
    <n v="3"/>
    <n v="0.7"/>
    <n v="-20.4468"/>
    <n v="-20.4468"/>
    <n v="274.53666666666663"/>
    <n v="194.36322928799899"/>
    <x v="3"/>
    <x v="1"/>
    <m/>
  </r>
  <r>
    <s v="Second Class"/>
    <d v="2026-02-11T00:00:00"/>
    <x v="2"/>
    <s v="United States"/>
    <x v="35"/>
    <x v="3"/>
    <n v="28205"/>
    <x v="0"/>
    <x v="1"/>
    <x v="4"/>
    <n v="540.048"/>
    <n v="3"/>
    <n v="0.2"/>
    <n v="-47.254199999999997"/>
    <n v="-47.254199999999997"/>
    <n v="553.20266666666669"/>
    <n v="264.47974107726344"/>
    <x v="10"/>
    <x v="1"/>
    <m/>
  </r>
  <r>
    <s v="Second Class"/>
    <d v="2026-09-14T00:00:00"/>
    <x v="2"/>
    <s v="United States"/>
    <x v="35"/>
    <x v="3"/>
    <n v="28205"/>
    <x v="0"/>
    <x v="2"/>
    <x v="11"/>
    <n v="255.68"/>
    <n v="8"/>
    <n v="0.2"/>
    <n v="76.703999999999994"/>
    <s v=""/>
    <n v="379.05866666666662"/>
    <n v="275.38868326542882"/>
    <x v="4"/>
    <x v="1"/>
    <m/>
  </r>
  <r>
    <s v="Standard Class"/>
    <d v="2025-12-06T00:00:00"/>
    <x v="0"/>
    <s v="United States"/>
    <x v="108"/>
    <x v="2"/>
    <n v="32216"/>
    <x v="0"/>
    <x v="2"/>
    <x v="7"/>
    <n v="863.88"/>
    <n v="3"/>
    <n v="0.2"/>
    <n v="107.985"/>
    <s v=""/>
    <n v="299.65600000000001"/>
    <n v="319.78587450053834"/>
    <x v="0"/>
    <x v="0"/>
    <m/>
  </r>
  <r>
    <s v="Standard Class"/>
    <d v="2025-05-20T00:00:00"/>
    <x v="1"/>
    <s v="United States"/>
    <x v="202"/>
    <x v="3"/>
    <n v="27834"/>
    <x v="0"/>
    <x v="1"/>
    <x v="8"/>
    <n v="17.616"/>
    <n v="4"/>
    <n v="0.7"/>
    <n v="-14.0928"/>
    <n v="-14.0928"/>
    <n v="34.996000000000002"/>
    <n v="265.51013813607386"/>
    <x v="7"/>
    <x v="0"/>
    <m/>
  </r>
  <r>
    <s v="Second Class"/>
    <d v="2025-07-17T00:00:00"/>
    <x v="0"/>
    <s v="United States"/>
    <x v="85"/>
    <x v="15"/>
    <n v="11561"/>
    <x v="3"/>
    <x v="1"/>
    <x v="8"/>
    <n v="17.472000000000001"/>
    <n v="3"/>
    <n v="0.2"/>
    <n v="6.3335999999999997"/>
    <s v=""/>
    <n v="43.074000000000005"/>
    <n v="164.16211220213594"/>
    <x v="11"/>
    <x v="0"/>
    <m/>
  </r>
  <r>
    <s v="First Class"/>
    <d v="2026-06-10T00:00:00"/>
    <x v="0"/>
    <s v="United States"/>
    <x v="189"/>
    <x v="14"/>
    <n v="46350"/>
    <x v="2"/>
    <x v="2"/>
    <x v="7"/>
    <n v="69.900000000000006"/>
    <n v="2"/>
    <n v="0"/>
    <n v="18.873000000000001"/>
    <s v=""/>
    <n v="39.44"/>
    <n v="27.690096256002196"/>
    <x v="3"/>
    <x v="1"/>
    <m/>
  </r>
  <r>
    <s v="First Class"/>
    <d v="2026-03-02T00:00:00"/>
    <x v="0"/>
    <s v="United States"/>
    <x v="189"/>
    <x v="14"/>
    <n v="46350"/>
    <x v="2"/>
    <x v="0"/>
    <x v="5"/>
    <n v="41.85"/>
    <n v="5"/>
    <n v="0"/>
    <n v="10.881"/>
    <s v=""/>
    <n v="63.760000000000012"/>
    <n v="49.459562863683566"/>
    <x v="2"/>
    <x v="1"/>
    <m/>
  </r>
  <r>
    <s v="Standard Class"/>
    <d v="2025-08-19T00:00:00"/>
    <x v="0"/>
    <s v="United States"/>
    <x v="8"/>
    <x v="1"/>
    <n v="94122"/>
    <x v="1"/>
    <x v="1"/>
    <x v="6"/>
    <n v="6.57"/>
    <n v="3"/>
    <n v="0"/>
    <n v="1.7739"/>
    <s v=""/>
    <n v="147.23400000000001"/>
    <n v="97.250995443063019"/>
    <x v="1"/>
    <x v="0"/>
    <m/>
  </r>
  <r>
    <s v="Standard Class"/>
    <d v="2026-02-24T00:00:00"/>
    <x v="1"/>
    <s v="United States"/>
    <x v="1"/>
    <x v="1"/>
    <n v="90045"/>
    <x v="1"/>
    <x v="1"/>
    <x v="4"/>
    <n v="142.86000000000001"/>
    <n v="1"/>
    <n v="0"/>
    <n v="41.429400000000001"/>
    <s v=""/>
    <n v="154.82"/>
    <n v="119.77906537732989"/>
    <x v="10"/>
    <x v="1"/>
    <m/>
  </r>
  <r>
    <s v="Standard Class"/>
    <d v="2025-07-25T00:00:00"/>
    <x v="1"/>
    <s v="United States"/>
    <x v="1"/>
    <x v="1"/>
    <n v="90045"/>
    <x v="1"/>
    <x v="0"/>
    <x v="1"/>
    <n v="292.27199999999999"/>
    <n v="6"/>
    <n v="0.2"/>
    <n v="18.266999999999999"/>
    <s v=""/>
    <n v="111.36"/>
    <n v="124.58132271465627"/>
    <x v="11"/>
    <x v="0"/>
    <m/>
  </r>
  <r>
    <s v="Standard Class"/>
    <d v="2026-06-14T00:00:00"/>
    <x v="1"/>
    <s v="United States"/>
    <x v="103"/>
    <x v="22"/>
    <n v="80027"/>
    <x v="1"/>
    <x v="0"/>
    <x v="5"/>
    <n v="29.327999999999999"/>
    <n v="3"/>
    <n v="0.2"/>
    <n v="3.6659999999999999"/>
    <s v=""/>
    <n v="48.048000000000002"/>
    <n v="97.421221863274397"/>
    <x v="3"/>
    <x v="1"/>
    <m/>
  </r>
  <r>
    <s v="Standard Class"/>
    <d v="2025-01-05T00:00:00"/>
    <x v="0"/>
    <s v="United States"/>
    <x v="159"/>
    <x v="19"/>
    <n v="35630"/>
    <x v="0"/>
    <x v="1"/>
    <x v="10"/>
    <n v="12.48"/>
    <n v="2"/>
    <n v="0"/>
    <n v="5.6159999999999997"/>
    <s v=""/>
    <n v="54.536000000000001"/>
    <n v="65.211028924050353"/>
    <x v="8"/>
    <x v="0"/>
    <m/>
  </r>
  <r>
    <s v="Standard Class"/>
    <d v="2025-02-12T00:00:00"/>
    <x v="1"/>
    <s v="United States"/>
    <x v="22"/>
    <x v="10"/>
    <n v="60623"/>
    <x v="2"/>
    <x v="1"/>
    <x v="4"/>
    <n v="102.336"/>
    <n v="4"/>
    <n v="0.2"/>
    <n v="-12.792"/>
    <n v="-12.792"/>
    <n v="65.325333333333333"/>
    <n v="33.662549222365023"/>
    <x v="10"/>
    <x v="0"/>
    <m/>
  </r>
  <r>
    <s v="Standard Class"/>
    <d v="2025-04-26T00:00:00"/>
    <x v="1"/>
    <s v="United States"/>
    <x v="22"/>
    <x v="10"/>
    <n v="60623"/>
    <x v="2"/>
    <x v="1"/>
    <x v="9"/>
    <n v="48.792000000000002"/>
    <n v="3"/>
    <n v="0.8"/>
    <n v="-126.8592"/>
    <n v="-126.8592"/>
    <n v="34.669333333333334"/>
    <n v="18.644655339821671"/>
    <x v="9"/>
    <x v="0"/>
    <m/>
  </r>
  <r>
    <s v="Standard Class"/>
    <d v="2025-11-12T00:00:00"/>
    <x v="1"/>
    <s v="United States"/>
    <x v="22"/>
    <x v="10"/>
    <n v="60623"/>
    <x v="2"/>
    <x v="1"/>
    <x v="8"/>
    <n v="44.847999999999999"/>
    <n v="8"/>
    <n v="0.8"/>
    <n v="-67.272000000000006"/>
    <n v="-67.272000000000006"/>
    <n v="147.88200000000001"/>
    <n v="140.08713512932135"/>
    <x v="6"/>
    <x v="0"/>
    <m/>
  </r>
  <r>
    <s v="Same Day"/>
    <d v="2026-02-14T00:00:00"/>
    <x v="0"/>
    <s v="United States"/>
    <x v="5"/>
    <x v="5"/>
    <n v="76106"/>
    <x v="2"/>
    <x v="1"/>
    <x v="10"/>
    <n v="10.368"/>
    <n v="2"/>
    <n v="0.2"/>
    <n v="3.6288"/>
    <s v=""/>
    <n v="137.71666666666667"/>
    <n v="156.7085788840287"/>
    <x v="10"/>
    <x v="1"/>
    <m/>
  </r>
  <r>
    <s v="Same Day"/>
    <d v="2026-03-26T00:00:00"/>
    <x v="0"/>
    <s v="United States"/>
    <x v="5"/>
    <x v="5"/>
    <n v="76106"/>
    <x v="2"/>
    <x v="0"/>
    <x v="1"/>
    <n v="388.43"/>
    <n v="5"/>
    <n v="0.3"/>
    <n v="-88.784000000000006"/>
    <n v="-88.784000000000006"/>
    <n v="155.59133333333332"/>
    <n v="164.79544810955679"/>
    <x v="2"/>
    <x v="1"/>
    <m/>
  </r>
  <r>
    <s v="Same Day"/>
    <d v="2026-12-14T00:00:00"/>
    <x v="0"/>
    <s v="United States"/>
    <x v="5"/>
    <x v="5"/>
    <n v="76106"/>
    <x v="2"/>
    <x v="1"/>
    <x v="10"/>
    <n v="14.352"/>
    <n v="3"/>
    <n v="0.2"/>
    <n v="5.2026000000000003"/>
    <s v=""/>
    <n v="54.898666666666664"/>
    <n v="90.551258092984128"/>
    <x v="0"/>
    <x v="1"/>
    <m/>
  </r>
  <r>
    <s v="Same Day"/>
    <d v="2026-10-25T00:00:00"/>
    <x v="0"/>
    <s v="United States"/>
    <x v="5"/>
    <x v="5"/>
    <n v="76106"/>
    <x v="2"/>
    <x v="2"/>
    <x v="11"/>
    <n v="63.991999999999997"/>
    <n v="1"/>
    <n v="0.2"/>
    <n v="-7.1990999999999996"/>
    <n v="-7.1990999999999996"/>
    <n v="61.104666666666667"/>
    <n v="58.227454902686965"/>
    <x v="5"/>
    <x v="1"/>
    <m/>
  </r>
  <r>
    <s v="Standard Class"/>
    <d v="2025-11-06T00:00:00"/>
    <x v="0"/>
    <s v="United States"/>
    <x v="12"/>
    <x v="5"/>
    <n v="77070"/>
    <x v="2"/>
    <x v="1"/>
    <x v="6"/>
    <n v="86.352000000000004"/>
    <n v="3"/>
    <n v="0.2"/>
    <n v="5.3970000000000002"/>
    <s v=""/>
    <n v="67.733999999999995"/>
    <n v="26.086809963544301"/>
    <x v="6"/>
    <x v="0"/>
    <m/>
  </r>
  <r>
    <s v="First Class"/>
    <d v="2026-03-02T00:00:00"/>
    <x v="1"/>
    <s v="United States"/>
    <x v="203"/>
    <x v="32"/>
    <n v="31204"/>
    <x v="0"/>
    <x v="2"/>
    <x v="11"/>
    <n v="32.97"/>
    <n v="3"/>
    <n v="0"/>
    <n v="12.8583"/>
    <s v=""/>
    <n v="131.75"/>
    <n v="86.715003093360266"/>
    <x v="2"/>
    <x v="1"/>
    <m/>
  </r>
  <r>
    <s v="First Class"/>
    <d v="2025-07-18T00:00:00"/>
    <x v="1"/>
    <s v="United States"/>
    <x v="203"/>
    <x v="32"/>
    <n v="31204"/>
    <x v="0"/>
    <x v="2"/>
    <x v="11"/>
    <n v="83.88"/>
    <n v="4"/>
    <n v="0"/>
    <n v="30.1968"/>
    <s v=""/>
    <n v="125.8"/>
    <n v="106.4847065952039"/>
    <x v="11"/>
    <x v="0"/>
    <m/>
  </r>
  <r>
    <s v="First Class"/>
    <d v="2025-01-17T00:00:00"/>
    <x v="0"/>
    <s v="United States"/>
    <x v="204"/>
    <x v="23"/>
    <n v="52402"/>
    <x v="2"/>
    <x v="2"/>
    <x v="7"/>
    <n v="278.39999999999998"/>
    <n v="3"/>
    <n v="0"/>
    <n v="80.736000000000004"/>
    <s v=""/>
    <n v="103.64999999999999"/>
    <n v="117.17532917242718"/>
    <x v="8"/>
    <x v="0"/>
    <m/>
  </r>
  <r>
    <s v="First Class"/>
    <d v="2025-02-15T00:00:00"/>
    <x v="0"/>
    <s v="United States"/>
    <x v="108"/>
    <x v="2"/>
    <n v="32216"/>
    <x v="0"/>
    <x v="1"/>
    <x v="2"/>
    <n v="15.12"/>
    <n v="3"/>
    <n v="0.2"/>
    <n v="4.9139999999999997"/>
    <s v=""/>
    <n v="94.73"/>
    <n v="121.524618767831"/>
    <x v="10"/>
    <x v="0"/>
    <m/>
  </r>
  <r>
    <s v="First Class"/>
    <d v="2026-08-05T00:00:00"/>
    <x v="0"/>
    <s v="United States"/>
    <x v="108"/>
    <x v="2"/>
    <n v="32216"/>
    <x v="0"/>
    <x v="1"/>
    <x v="8"/>
    <n v="17.43"/>
    <n v="1"/>
    <n v="0.7"/>
    <n v="-13.363"/>
    <n v="-13.363"/>
    <n v="90.61399999999999"/>
    <n v="115.1388342596305"/>
    <x v="1"/>
    <x v="1"/>
    <m/>
  </r>
  <r>
    <s v="First Class"/>
    <d v="2026-08-10T00:00:00"/>
    <x v="0"/>
    <s v="United States"/>
    <x v="108"/>
    <x v="2"/>
    <n v="32216"/>
    <x v="0"/>
    <x v="1"/>
    <x v="10"/>
    <n v="251.64"/>
    <n v="3"/>
    <n v="0.2"/>
    <n v="88.073999999999998"/>
    <s v=""/>
    <n v="89.770666666666656"/>
    <n v="112.46122560110973"/>
    <x v="1"/>
    <x v="1"/>
    <m/>
  </r>
  <r>
    <s v="Standard Class"/>
    <d v="2025-09-20T00:00:00"/>
    <x v="0"/>
    <s v="United States"/>
    <x v="89"/>
    <x v="5"/>
    <n v="78745"/>
    <x v="2"/>
    <x v="1"/>
    <x v="8"/>
    <n v="2.7719999999999998"/>
    <n v="7"/>
    <n v="0.8"/>
    <n v="-4.851"/>
    <n v="-4.851"/>
    <n v="11.050666666666666"/>
    <n v="66.686961956314676"/>
    <x v="4"/>
    <x v="0"/>
    <m/>
  </r>
  <r>
    <s v="Standard Class"/>
    <d v="2025-01-20T00:00:00"/>
    <x v="0"/>
    <s v="United States"/>
    <x v="205"/>
    <x v="34"/>
    <n v="2908"/>
    <x v="3"/>
    <x v="1"/>
    <x v="4"/>
    <n v="14.9"/>
    <n v="5"/>
    <n v="0"/>
    <n v="1.0429999999999999"/>
    <s v=""/>
    <n v="23.42"/>
    <n v="44.332709222006301"/>
    <x v="8"/>
    <x v="0"/>
    <m/>
  </r>
  <r>
    <s v="Standard Class"/>
    <d v="2026-11-30T00:00:00"/>
    <x v="2"/>
    <s v="United States"/>
    <x v="20"/>
    <x v="15"/>
    <n v="10035"/>
    <x v="3"/>
    <x v="1"/>
    <x v="6"/>
    <n v="15.48"/>
    <n v="3"/>
    <n v="0"/>
    <n v="4.4892000000000003"/>
    <s v=""/>
    <n v="22.51733333333333"/>
    <n v="11.505985431102401"/>
    <x v="6"/>
    <x v="1"/>
    <m/>
  </r>
  <r>
    <s v="Standard Class"/>
    <d v="2026-02-03T00:00:00"/>
    <x v="1"/>
    <s v="United States"/>
    <x v="20"/>
    <x v="15"/>
    <n v="10009"/>
    <x v="3"/>
    <x v="0"/>
    <x v="5"/>
    <n v="39.880000000000003"/>
    <n v="2"/>
    <n v="0"/>
    <n v="11.166399999999999"/>
    <s v=""/>
    <n v="24.297333333333331"/>
    <n v="11.396431540260828"/>
    <x v="10"/>
    <x v="1"/>
    <m/>
  </r>
  <r>
    <s v="Standard Class"/>
    <d v="2026-05-08T00:00:00"/>
    <x v="1"/>
    <s v="United States"/>
    <x v="20"/>
    <x v="15"/>
    <n v="10009"/>
    <x v="3"/>
    <x v="1"/>
    <x v="8"/>
    <n v="12.192"/>
    <n v="4"/>
    <n v="0.2"/>
    <n v="4.1147999999999998"/>
    <s v=""/>
    <n v="15.409333333333334"/>
    <n v="6.4165168813686497"/>
    <x v="7"/>
    <x v="1"/>
    <m/>
  </r>
  <r>
    <s v="Standard Class"/>
    <d v="2025-11-05T00:00:00"/>
    <x v="1"/>
    <s v="United States"/>
    <x v="20"/>
    <x v="15"/>
    <n v="10009"/>
    <x v="3"/>
    <x v="1"/>
    <x v="6"/>
    <n v="20.82"/>
    <n v="3"/>
    <n v="0"/>
    <n v="7.4951999999999996"/>
    <s v=""/>
    <n v="22.145333333333337"/>
    <n v="6.3786295985544985"/>
    <x v="6"/>
    <x v="0"/>
    <m/>
  </r>
  <r>
    <s v="First Class"/>
    <d v="2026-10-11T00:00:00"/>
    <x v="2"/>
    <s v="United States"/>
    <x v="8"/>
    <x v="1"/>
    <n v="94122"/>
    <x v="1"/>
    <x v="1"/>
    <x v="8"/>
    <n v="13.215999999999999"/>
    <n v="4"/>
    <n v="0.2"/>
    <n v="4.4603999999999999"/>
    <s v=""/>
    <n v="26.185333333333332"/>
    <n v="7.2017225100048865"/>
    <x v="5"/>
    <x v="1"/>
    <m/>
  </r>
  <r>
    <s v="First Class"/>
    <d v="2025-07-24T00:00:00"/>
    <x v="2"/>
    <s v="United States"/>
    <x v="8"/>
    <x v="1"/>
    <n v="94122"/>
    <x v="1"/>
    <x v="1"/>
    <x v="10"/>
    <n v="32.4"/>
    <n v="5"/>
    <n v="0"/>
    <n v="15.552"/>
    <s v=""/>
    <n v="59.846666666666671"/>
    <n v="32.171771035421031"/>
    <x v="11"/>
    <x v="0"/>
    <m/>
  </r>
  <r>
    <s v="Standard Class"/>
    <d v="2025-07-09T00:00:00"/>
    <x v="0"/>
    <s v="United States"/>
    <x v="70"/>
    <x v="1"/>
    <n v="92105"/>
    <x v="1"/>
    <x v="1"/>
    <x v="14"/>
    <n v="32.94"/>
    <n v="3"/>
    <n v="0"/>
    <n v="9.2232000000000003"/>
    <s v=""/>
    <n v="50.073333333333331"/>
    <n v="41.666468308861184"/>
    <x v="11"/>
    <x v="0"/>
    <m/>
  </r>
  <r>
    <s v="Standard Class"/>
    <d v="2026-12-23T00:00:00"/>
    <x v="0"/>
    <s v="United States"/>
    <x v="70"/>
    <x v="1"/>
    <n v="92105"/>
    <x v="1"/>
    <x v="1"/>
    <x v="10"/>
    <n v="114.2"/>
    <n v="5"/>
    <n v="0"/>
    <n v="52.531999999999996"/>
    <s v=""/>
    <n v="321.00266666666664"/>
    <n v="305.77733383624104"/>
    <x v="0"/>
    <x v="1"/>
    <m/>
  </r>
  <r>
    <s v="Standard Class"/>
    <d v="2026-06-02T00:00:00"/>
    <x v="0"/>
    <s v="United States"/>
    <x v="70"/>
    <x v="1"/>
    <n v="92105"/>
    <x v="1"/>
    <x v="1"/>
    <x v="2"/>
    <n v="3.08"/>
    <n v="1"/>
    <n v="0"/>
    <n v="1.4783999999999999"/>
    <s v=""/>
    <n v="287.57066666666668"/>
    <n v="342.75282311699004"/>
    <x v="3"/>
    <x v="1"/>
    <m/>
  </r>
  <r>
    <s v="Standard Class"/>
    <d v="2025-02-13T00:00:00"/>
    <x v="0"/>
    <s v="United States"/>
    <x v="206"/>
    <x v="22"/>
    <n v="81001"/>
    <x v="1"/>
    <x v="1"/>
    <x v="9"/>
    <n v="845.72799999999995"/>
    <n v="13"/>
    <n v="0.2"/>
    <n v="84.572800000000001"/>
    <s v=""/>
    <n v="293.45066666666668"/>
    <n v="376.21453827422573"/>
    <x v="10"/>
    <x v="0"/>
    <m/>
  </r>
  <r>
    <s v="Standard Class"/>
    <d v="2026-07-08T00:00:00"/>
    <x v="1"/>
    <s v="United States"/>
    <x v="54"/>
    <x v="1"/>
    <n v="94533"/>
    <x v="1"/>
    <x v="1"/>
    <x v="8"/>
    <n v="13.904"/>
    <n v="2"/>
    <n v="0.2"/>
    <n v="4.5187999999999997"/>
    <s v=""/>
    <n v="49.858000000000004"/>
    <n v="226.20965898099115"/>
    <x v="11"/>
    <x v="1"/>
    <m/>
  </r>
  <r>
    <s v="Standard Class"/>
    <d v="2025-05-16T00:00:00"/>
    <x v="1"/>
    <s v="United States"/>
    <x v="54"/>
    <x v="1"/>
    <n v="94533"/>
    <x v="1"/>
    <x v="1"/>
    <x v="8"/>
    <n v="20.72"/>
    <n v="2"/>
    <n v="0.2"/>
    <n v="6.4749999999999996"/>
    <s v=""/>
    <n v="54.210000000000008"/>
    <n v="162.64639303762058"/>
    <x v="7"/>
    <x v="0"/>
    <m/>
  </r>
  <r>
    <s v="Second Class"/>
    <d v="2025-10-03T00:00:00"/>
    <x v="1"/>
    <s v="United States"/>
    <x v="33"/>
    <x v="11"/>
    <n v="55106"/>
    <x v="2"/>
    <x v="2"/>
    <x v="7"/>
    <n v="114.95"/>
    <n v="5"/>
    <n v="0"/>
    <n v="2.2989999999999999"/>
    <s v=""/>
    <n v="238.22333333333333"/>
    <n v="197.39496135788642"/>
    <x v="5"/>
    <x v="0"/>
    <m/>
  </r>
  <r>
    <s v="First Class"/>
    <d v="2026-01-06T00:00:00"/>
    <x v="0"/>
    <s v="United States"/>
    <x v="8"/>
    <x v="1"/>
    <n v="94109"/>
    <x v="1"/>
    <x v="1"/>
    <x v="4"/>
    <n v="26.96"/>
    <n v="2"/>
    <n v="0"/>
    <n v="7.0095999999999998"/>
    <s v=""/>
    <n v="295.36666666666667"/>
    <n v="193.85398630775535"/>
    <x v="8"/>
    <x v="1"/>
    <m/>
  </r>
  <r>
    <s v="Second Class"/>
    <d v="2025-10-22T00:00:00"/>
    <x v="0"/>
    <s v="United States"/>
    <x v="24"/>
    <x v="17"/>
    <n v="22153"/>
    <x v="0"/>
    <x v="0"/>
    <x v="5"/>
    <n v="572.76"/>
    <n v="6"/>
    <n v="0"/>
    <n v="166.10040000000001"/>
    <s v=""/>
    <n v="307.03333333333336"/>
    <n v="239.4831102140144"/>
    <x v="5"/>
    <x v="0"/>
    <m/>
  </r>
  <r>
    <s v="Second Class"/>
    <d v="2026-09-30T00:00:00"/>
    <x v="0"/>
    <s v="United States"/>
    <x v="24"/>
    <x v="17"/>
    <n v="22153"/>
    <x v="0"/>
    <x v="0"/>
    <x v="5"/>
    <n v="286.38"/>
    <n v="3"/>
    <n v="0"/>
    <n v="83.050200000000004"/>
    <s v=""/>
    <n v="124.11"/>
    <n v="152.93322430491125"/>
    <x v="4"/>
    <x v="1"/>
    <m/>
  </r>
  <r>
    <s v="Second Class"/>
    <d v="2026-05-18T00:00:00"/>
    <x v="2"/>
    <s v="United States"/>
    <x v="81"/>
    <x v="17"/>
    <n v="22204"/>
    <x v="0"/>
    <x v="0"/>
    <x v="0"/>
    <n v="61.96"/>
    <n v="2"/>
    <n v="0"/>
    <n v="4.3372000000000002"/>
    <s v=""/>
    <n v="124.64"/>
    <n v="179.59365431543057"/>
    <x v="7"/>
    <x v="1"/>
    <m/>
  </r>
  <r>
    <s v="Standard Class"/>
    <d v="2026-08-26T00:00:00"/>
    <x v="0"/>
    <s v="United States"/>
    <x v="38"/>
    <x v="32"/>
    <n v="31907"/>
    <x v="0"/>
    <x v="0"/>
    <x v="5"/>
    <n v="23.99"/>
    <n v="1"/>
    <n v="0"/>
    <n v="5.5176999999999996"/>
    <s v=""/>
    <n v="243.96799999999999"/>
    <n v="150.18683461608745"/>
    <x v="1"/>
    <x v="1"/>
    <m/>
  </r>
  <r>
    <s v="Standard Class"/>
    <d v="2025-01-04T00:00:00"/>
    <x v="0"/>
    <s v="United States"/>
    <x v="38"/>
    <x v="32"/>
    <n v="31907"/>
    <x v="0"/>
    <x v="2"/>
    <x v="7"/>
    <n v="287.97000000000003"/>
    <n v="3"/>
    <n v="0"/>
    <n v="77.751900000000006"/>
    <s v=""/>
    <n v="251.55799999999999"/>
    <n v="182.19628818026641"/>
    <x v="8"/>
    <x v="0"/>
    <m/>
  </r>
  <r>
    <s v="Second Class"/>
    <d v="2026-07-28T00:00:00"/>
    <x v="0"/>
    <s v="United States"/>
    <x v="12"/>
    <x v="5"/>
    <n v="77036"/>
    <x v="2"/>
    <x v="2"/>
    <x v="7"/>
    <n v="419.94400000000002"/>
    <n v="7"/>
    <n v="0.2"/>
    <n v="52.493000000000002"/>
    <s v=""/>
    <n v="161.47200000000001"/>
    <n v="176.61324127407136"/>
    <x v="11"/>
    <x v="1"/>
    <m/>
  </r>
  <r>
    <s v="First Class"/>
    <d v="2025-02-26T00:00:00"/>
    <x v="0"/>
    <s v="United States"/>
    <x v="45"/>
    <x v="1"/>
    <n v="91104"/>
    <x v="1"/>
    <x v="1"/>
    <x v="10"/>
    <n v="46.76"/>
    <n v="7"/>
    <n v="0"/>
    <n v="22.444800000000001"/>
    <s v=""/>
    <n v="28.750666666666664"/>
    <n v="144.51960489587307"/>
    <x v="10"/>
    <x v="0"/>
    <m/>
  </r>
  <r>
    <s v="First Class"/>
    <d v="2026-11-17T00:00:00"/>
    <x v="0"/>
    <s v="United States"/>
    <x v="45"/>
    <x v="1"/>
    <n v="91104"/>
    <x v="1"/>
    <x v="1"/>
    <x v="8"/>
    <n v="17.712"/>
    <n v="3"/>
    <n v="0.2"/>
    <n v="6.4206000000000003"/>
    <s v=""/>
    <n v="67.144000000000005"/>
    <n v="99.501774539917591"/>
    <x v="6"/>
    <x v="1"/>
    <m/>
  </r>
  <r>
    <s v="First Class"/>
    <d v="2026-05-24T00:00:00"/>
    <x v="0"/>
    <s v="United States"/>
    <x v="45"/>
    <x v="1"/>
    <n v="91104"/>
    <x v="1"/>
    <x v="1"/>
    <x v="9"/>
    <n v="21.78"/>
    <n v="2"/>
    <n v="0"/>
    <n v="5.6627999999999998"/>
    <s v=""/>
    <n v="115.096"/>
    <n v="61.086055674973203"/>
    <x v="7"/>
    <x v="1"/>
    <m/>
  </r>
  <r>
    <s v="First Class"/>
    <d v="2026-06-28T00:00:00"/>
    <x v="0"/>
    <s v="United States"/>
    <x v="45"/>
    <x v="1"/>
    <n v="91104"/>
    <x v="1"/>
    <x v="1"/>
    <x v="4"/>
    <n v="161.94"/>
    <n v="3"/>
    <n v="0"/>
    <n v="9.7164000000000001"/>
    <s v=""/>
    <n v="109.06600000000002"/>
    <n v="86.120128843377842"/>
    <x v="3"/>
    <x v="1"/>
    <m/>
  </r>
  <r>
    <s v="First Class"/>
    <d v="2025-04-07T00:00:00"/>
    <x v="0"/>
    <s v="United States"/>
    <x v="45"/>
    <x v="1"/>
    <n v="91104"/>
    <x v="1"/>
    <x v="0"/>
    <x v="1"/>
    <n v="161.56800000000001"/>
    <n v="2"/>
    <n v="0.2"/>
    <n v="-8.0784000000000002"/>
    <n v="-8.0784000000000002"/>
    <n v="95.792666666666676"/>
    <n v="68.207713738854224"/>
    <x v="9"/>
    <x v="0"/>
    <m/>
  </r>
  <r>
    <s v="Standard Class"/>
    <d v="2026-03-16T00:00:00"/>
    <x v="0"/>
    <s v="United States"/>
    <x v="104"/>
    <x v="31"/>
    <n v="1841"/>
    <x v="3"/>
    <x v="1"/>
    <x v="2"/>
    <n v="3.69"/>
    <n v="1"/>
    <n v="0"/>
    <n v="1.7343"/>
    <s v=""/>
    <n v="93.727333333333334"/>
    <n v="72.104772807558533"/>
    <x v="2"/>
    <x v="1"/>
    <m/>
  </r>
  <r>
    <s v="Standard Class"/>
    <d v="2026-10-10T00:00:00"/>
    <x v="0"/>
    <s v="United States"/>
    <x v="104"/>
    <x v="31"/>
    <n v="1841"/>
    <x v="3"/>
    <x v="1"/>
    <x v="2"/>
    <n v="122.12"/>
    <n v="4"/>
    <n v="0"/>
    <n v="56.175199999999997"/>
    <s v=""/>
    <n v="105.45733333333334"/>
    <n v="54.545805590856901"/>
    <x v="5"/>
    <x v="1"/>
    <m/>
  </r>
  <r>
    <s v="Standard Class"/>
    <d v="2026-02-12T00:00:00"/>
    <x v="0"/>
    <s v="United States"/>
    <x v="38"/>
    <x v="24"/>
    <n v="43229"/>
    <x v="3"/>
    <x v="0"/>
    <x v="1"/>
    <n v="155.37200000000001"/>
    <n v="2"/>
    <n v="0.3"/>
    <n v="-13.317600000000001"/>
    <n v="-13.317600000000001"/>
    <n v="126.03066666666666"/>
    <n v="62.11421002923209"/>
    <x v="10"/>
    <x v="1"/>
    <m/>
  </r>
  <r>
    <s v="Standard Class"/>
    <d v="2026-11-25T00:00:00"/>
    <x v="1"/>
    <s v="United States"/>
    <x v="1"/>
    <x v="1"/>
    <n v="90032"/>
    <x v="1"/>
    <x v="1"/>
    <x v="10"/>
    <n v="38.880000000000003"/>
    <n v="6"/>
    <n v="0"/>
    <n v="18.662400000000002"/>
    <s v=""/>
    <n v="267.33999999999997"/>
    <n v="187.16614894635035"/>
    <x v="6"/>
    <x v="1"/>
    <m/>
  </r>
  <r>
    <s v="Standard Class"/>
    <d v="2026-05-18T00:00:00"/>
    <x v="1"/>
    <s v="United States"/>
    <x v="1"/>
    <x v="1"/>
    <n v="90032"/>
    <x v="1"/>
    <x v="0"/>
    <x v="5"/>
    <n v="183.84"/>
    <n v="8"/>
    <n v="0"/>
    <n v="62.505600000000001"/>
    <s v=""/>
    <n v="259.11333333333334"/>
    <n v="231.40404884450408"/>
    <x v="7"/>
    <x v="1"/>
    <m/>
  </r>
  <r>
    <s v="Standard Class"/>
    <d v="2025-12-24T00:00:00"/>
    <x v="1"/>
    <s v="United States"/>
    <x v="1"/>
    <x v="1"/>
    <n v="90032"/>
    <x v="1"/>
    <x v="1"/>
    <x v="14"/>
    <n v="579.29999999999995"/>
    <n v="5"/>
    <n v="0"/>
    <n v="28.965"/>
    <s v=""/>
    <n v="389.80666666666667"/>
    <n v="252.94252001122632"/>
    <x v="0"/>
    <x v="0"/>
    <m/>
  </r>
  <r>
    <s v="Standard Class"/>
    <d v="2026-12-19T00:00:00"/>
    <x v="0"/>
    <s v="United States"/>
    <x v="10"/>
    <x v="9"/>
    <n v="19120"/>
    <x v="3"/>
    <x v="2"/>
    <x v="11"/>
    <n v="14.2"/>
    <n v="1"/>
    <n v="0.2"/>
    <n v="3.3725000000000001"/>
    <s v=""/>
    <n v="198.43466666666666"/>
    <n v="209.73517735150358"/>
    <x v="0"/>
    <x v="1"/>
    <m/>
  </r>
  <r>
    <s v="Standard Class"/>
    <d v="2026-06-01T00:00:00"/>
    <x v="1"/>
    <s v="United States"/>
    <x v="207"/>
    <x v="2"/>
    <n v="32725"/>
    <x v="0"/>
    <x v="2"/>
    <x v="7"/>
    <n v="575.91999999999996"/>
    <n v="2"/>
    <n v="0.2"/>
    <n v="71.989999999999995"/>
    <s v=""/>
    <n v="195.44433333333333"/>
    <n v="189.88230218275274"/>
    <x v="3"/>
    <x v="1"/>
    <m/>
  </r>
  <r>
    <s v="Standard Class"/>
    <d v="2025-06-27T00:00:00"/>
    <x v="1"/>
    <s v="United States"/>
    <x v="207"/>
    <x v="2"/>
    <n v="32725"/>
    <x v="0"/>
    <x v="1"/>
    <x v="8"/>
    <n v="5.1840000000000002"/>
    <n v="6"/>
    <n v="0.7"/>
    <n v="-3.6288"/>
    <n v="-3.6288"/>
    <n v="98.655000000000015"/>
    <n v="190.13870534535414"/>
    <x v="3"/>
    <x v="0"/>
    <m/>
  </r>
  <r>
    <s v="Standard Class"/>
    <d v="2026-10-26T00:00:00"/>
    <x v="0"/>
    <s v="United States"/>
    <x v="74"/>
    <x v="24"/>
    <n v="45231"/>
    <x v="3"/>
    <x v="1"/>
    <x v="8"/>
    <n v="5.2290000000000001"/>
    <n v="3"/>
    <n v="0.7"/>
    <n v="-4.1832000000000003"/>
    <n v="-4.1832000000000003"/>
    <n v="121.19366666666667"/>
    <n v="156.47609893905582"/>
    <x v="5"/>
    <x v="1"/>
    <m/>
  </r>
  <r>
    <s v="Standard Class"/>
    <d v="2025-03-01T00:00:00"/>
    <x v="0"/>
    <s v="United States"/>
    <x v="74"/>
    <x v="24"/>
    <n v="45231"/>
    <x v="3"/>
    <x v="1"/>
    <x v="4"/>
    <n v="285.55200000000002"/>
    <n v="2"/>
    <n v="0.2"/>
    <n v="35.694000000000003"/>
    <s v=""/>
    <n v="123.056"/>
    <n v="128.93183364662693"/>
    <x v="2"/>
    <x v="0"/>
    <m/>
  </r>
  <r>
    <s v="Standard Class"/>
    <d v="2026-12-25T00:00:00"/>
    <x v="0"/>
    <s v="United States"/>
    <x v="208"/>
    <x v="0"/>
    <n v="42071"/>
    <x v="0"/>
    <x v="1"/>
    <x v="9"/>
    <n v="72.8"/>
    <n v="5"/>
    <n v="0"/>
    <n v="19.655999999999999"/>
    <s v=""/>
    <n v="43.292000000000002"/>
    <n v="70.589360854273323"/>
    <x v="0"/>
    <x v="1"/>
    <m/>
  </r>
  <r>
    <s v="First Class"/>
    <d v="2025-02-13T00:00:00"/>
    <x v="0"/>
    <s v="United States"/>
    <x v="40"/>
    <x v="3"/>
    <n v="28403"/>
    <x v="0"/>
    <x v="1"/>
    <x v="10"/>
    <n v="10.816000000000001"/>
    <n v="4"/>
    <n v="0.2"/>
    <n v="3.5152000000000001"/>
    <s v=""/>
    <n v="24.845333333333333"/>
    <n v="64.964528199226905"/>
    <x v="10"/>
    <x v="0"/>
    <m/>
  </r>
  <r>
    <s v="Standard Class"/>
    <d v="2026-06-13T00:00:00"/>
    <x v="1"/>
    <s v="United States"/>
    <x v="104"/>
    <x v="31"/>
    <n v="1841"/>
    <x v="3"/>
    <x v="1"/>
    <x v="4"/>
    <n v="46.26"/>
    <n v="3"/>
    <n v="0"/>
    <n v="12.4902"/>
    <s v=""/>
    <n v="38.264000000000003"/>
    <n v="8.7062628118009471"/>
    <x v="3"/>
    <x v="1"/>
    <m/>
  </r>
  <r>
    <s v="First Class"/>
    <d v="2025-07-09T00:00:00"/>
    <x v="0"/>
    <s v="United States"/>
    <x v="22"/>
    <x v="10"/>
    <n v="60653"/>
    <x v="2"/>
    <x v="1"/>
    <x v="8"/>
    <n v="17.46"/>
    <n v="6"/>
    <n v="0.8"/>
    <n v="-30.555"/>
    <n v="-30.555"/>
    <n v="26.624000000000006"/>
    <n v="12.277196591573672"/>
    <x v="11"/>
    <x v="0"/>
    <m/>
  </r>
  <r>
    <s v="Standard Class"/>
    <d v="2026-11-29T00:00:00"/>
    <x v="2"/>
    <s v="United States"/>
    <x v="10"/>
    <x v="9"/>
    <n v="19120"/>
    <x v="3"/>
    <x v="0"/>
    <x v="5"/>
    <n v="51.072000000000003"/>
    <n v="6"/>
    <n v="0.2"/>
    <n v="5.1071999999999997"/>
    <s v=""/>
    <n v="50.110666666666667"/>
    <n v="24.679216675245264"/>
    <x v="6"/>
    <x v="1"/>
    <m/>
  </r>
  <r>
    <s v="First Class"/>
    <d v="2026-03-13T00:00:00"/>
    <x v="1"/>
    <s v="United States"/>
    <x v="165"/>
    <x v="29"/>
    <n v="6360"/>
    <x v="3"/>
    <x v="1"/>
    <x v="10"/>
    <n v="11.34"/>
    <n v="1"/>
    <n v="0"/>
    <n v="5.5566000000000004"/>
    <s v=""/>
    <n v="45.436666666666667"/>
    <n v="24.038042910415214"/>
    <x v="2"/>
    <x v="1"/>
    <m/>
  </r>
  <r>
    <s v="Second Class"/>
    <d v="2026-04-16T00:00:00"/>
    <x v="2"/>
    <s v="United States"/>
    <x v="8"/>
    <x v="1"/>
    <n v="94110"/>
    <x v="1"/>
    <x v="1"/>
    <x v="6"/>
    <n v="87.92"/>
    <n v="4"/>
    <n v="0"/>
    <n v="26.376000000000001"/>
    <s v=""/>
    <n v="42.646666666666668"/>
    <n v="32.011038422533076"/>
    <x v="9"/>
    <x v="1"/>
    <m/>
  </r>
  <r>
    <s v="Standard Class"/>
    <d v="2026-10-09T00:00:00"/>
    <x v="0"/>
    <s v="United States"/>
    <x v="8"/>
    <x v="1"/>
    <n v="94109"/>
    <x v="1"/>
    <x v="0"/>
    <x v="5"/>
    <n v="37.049999999999997"/>
    <n v="3"/>
    <n v="0"/>
    <n v="16.302"/>
    <s v=""/>
    <n v="22.486666666666665"/>
    <n v="23.587493625978063"/>
    <x v="5"/>
    <x v="1"/>
    <m/>
  </r>
  <r>
    <s v="Standard Class"/>
    <d v="2026-04-15T00:00:00"/>
    <x v="2"/>
    <s v="United States"/>
    <x v="160"/>
    <x v="24"/>
    <n v="44052"/>
    <x v="3"/>
    <x v="2"/>
    <x v="7"/>
    <n v="2.97"/>
    <n v="1"/>
    <n v="0.4"/>
    <n v="-0.64349999999999996"/>
    <n v="-0.64349999999999996"/>
    <n v="10.496666666666668"/>
    <n v="23.716710002302879"/>
    <x v="9"/>
    <x v="1"/>
    <m/>
  </r>
  <r>
    <s v="Standard Class"/>
    <d v="2026-10-14T00:00:00"/>
    <x v="2"/>
    <s v="United States"/>
    <x v="160"/>
    <x v="24"/>
    <n v="44052"/>
    <x v="3"/>
    <x v="1"/>
    <x v="4"/>
    <n v="27.44"/>
    <n v="2"/>
    <n v="0.2"/>
    <n v="2.4009999999999998"/>
    <s v=""/>
    <n v="12.160000000000002"/>
    <n v="6.604269382306728"/>
    <x v="5"/>
    <x v="1"/>
    <m/>
  </r>
  <r>
    <s v="Standard Class"/>
    <d v="2026-09-12T00:00:00"/>
    <x v="0"/>
    <s v="United States"/>
    <x v="61"/>
    <x v="5"/>
    <n v="75220"/>
    <x v="2"/>
    <x v="1"/>
    <x v="8"/>
    <n v="1.08"/>
    <n v="3"/>
    <n v="0.8"/>
    <n v="-1.728"/>
    <n v="-1.728"/>
    <n v="49.925333333333327"/>
    <n v="52.766437538633568"/>
    <x v="4"/>
    <x v="1"/>
    <m/>
  </r>
  <r>
    <s v="Standard Class"/>
    <d v="2026-09-25T00:00:00"/>
    <x v="0"/>
    <s v="United States"/>
    <x v="61"/>
    <x v="5"/>
    <n v="75220"/>
    <x v="2"/>
    <x v="1"/>
    <x v="9"/>
    <n v="7.96"/>
    <n v="2"/>
    <n v="0.8"/>
    <n v="-13.93"/>
    <n v="-13.93"/>
    <n v="233.75199999999998"/>
    <n v="191.40076457914549"/>
    <x v="4"/>
    <x v="1"/>
    <m/>
  </r>
  <r>
    <s v="Standard Class"/>
    <d v="2025-09-04T00:00:00"/>
    <x v="2"/>
    <s v="United States"/>
    <x v="1"/>
    <x v="1"/>
    <n v="90049"/>
    <x v="1"/>
    <x v="1"/>
    <x v="8"/>
    <n v="140.73599999999999"/>
    <n v="8"/>
    <n v="0.2"/>
    <n v="52.776000000000003"/>
    <s v=""/>
    <n v="239.46866666666665"/>
    <n v="227.91427922178369"/>
    <x v="4"/>
    <x v="0"/>
    <m/>
  </r>
  <r>
    <s v="Standard Class"/>
    <d v="2026-04-25T00:00:00"/>
    <x v="0"/>
    <s v="United States"/>
    <x v="209"/>
    <x v="29"/>
    <n v="6457"/>
    <x v="3"/>
    <x v="1"/>
    <x v="4"/>
    <n v="552.55999999999995"/>
    <n v="4"/>
    <n v="0"/>
    <n v="0"/>
    <s v=""/>
    <n v="202.48333333333332"/>
    <n v="243.18348366583584"/>
    <x v="9"/>
    <x v="1"/>
    <m/>
  </r>
  <r>
    <s v="Standard Class"/>
    <d v="2025-03-09T00:00:00"/>
    <x v="0"/>
    <s v="United States"/>
    <x v="1"/>
    <x v="1"/>
    <n v="90008"/>
    <x v="1"/>
    <x v="0"/>
    <x v="5"/>
    <n v="25.11"/>
    <n v="3"/>
    <n v="0"/>
    <n v="6.5286"/>
    <s v=""/>
    <n v="244.15666666666667"/>
    <n v="296.44103696875561"/>
    <x v="2"/>
    <x v="0"/>
    <m/>
  </r>
  <r>
    <s v="Second Class"/>
    <d v="2026-12-17T00:00:00"/>
    <x v="0"/>
    <s v="United States"/>
    <x v="20"/>
    <x v="15"/>
    <n v="10011"/>
    <x v="3"/>
    <x v="0"/>
    <x v="5"/>
    <n v="29.78"/>
    <n v="2"/>
    <n v="0"/>
    <n v="8.0405999999999995"/>
    <s v=""/>
    <n v="260.8"/>
    <n v="289.93620265052692"/>
    <x v="0"/>
    <x v="1"/>
    <m/>
  </r>
  <r>
    <s v="Second Class"/>
    <d v="2025-02-03T00:00:00"/>
    <x v="0"/>
    <s v="United States"/>
    <x v="20"/>
    <x v="15"/>
    <n v="10011"/>
    <x v="3"/>
    <x v="2"/>
    <x v="7"/>
    <n v="677.58"/>
    <n v="3"/>
    <n v="0"/>
    <n v="176.17080000000001"/>
    <s v=""/>
    <n v="482.77333333333337"/>
    <n v="298.71967285709837"/>
    <x v="10"/>
    <x v="0"/>
    <m/>
  </r>
  <r>
    <s v="Second Class"/>
    <d v="2025-08-01T00:00:00"/>
    <x v="0"/>
    <s v="United States"/>
    <x v="20"/>
    <x v="15"/>
    <n v="10011"/>
    <x v="3"/>
    <x v="1"/>
    <x v="10"/>
    <n v="75.040000000000006"/>
    <n v="8"/>
    <n v="0"/>
    <n v="36.019199999999998"/>
    <s v=""/>
    <n v="262.13333333333333"/>
    <n v="216.48221406713165"/>
    <x v="1"/>
    <x v="0"/>
    <m/>
  </r>
  <r>
    <s v="First Class"/>
    <d v="2026-01-24T00:00:00"/>
    <x v="1"/>
    <s v="United States"/>
    <x v="108"/>
    <x v="3"/>
    <n v="28540"/>
    <x v="0"/>
    <x v="2"/>
    <x v="15"/>
    <n v="695.7"/>
    <n v="2"/>
    <n v="0.5"/>
    <n v="-27.827999999999999"/>
    <n v="-27.827999999999999"/>
    <n v="246.73800000000003"/>
    <n v="226.24493134522905"/>
    <x v="8"/>
    <x v="1"/>
    <m/>
  </r>
  <r>
    <s v="First Class"/>
    <d v="2025-10-25T00:00:00"/>
    <x v="1"/>
    <s v="United States"/>
    <x v="108"/>
    <x v="3"/>
    <n v="28540"/>
    <x v="0"/>
    <x v="1"/>
    <x v="8"/>
    <n v="15.66"/>
    <n v="5"/>
    <n v="0.7"/>
    <n v="-12.528"/>
    <n v="-12.528"/>
    <n v="30.778000000000002"/>
    <n v="190.18672514526739"/>
    <x v="5"/>
    <x v="0"/>
    <m/>
  </r>
  <r>
    <s v="First Class"/>
    <d v="2025-07-20T00:00:00"/>
    <x v="1"/>
    <s v="United States"/>
    <x v="108"/>
    <x v="3"/>
    <n v="28540"/>
    <x v="0"/>
    <x v="1"/>
    <x v="8"/>
    <n v="28.853999999999999"/>
    <n v="6"/>
    <n v="0.7"/>
    <n v="-21.159600000000001"/>
    <n v="-21.159600000000001"/>
    <n v="29.908000000000001"/>
    <n v="126.55441436262375"/>
    <x v="11"/>
    <x v="0"/>
    <m/>
  </r>
  <r>
    <s v="Standard Class"/>
    <d v="2025-03-03T00:00:00"/>
    <x v="0"/>
    <s v="United States"/>
    <x v="210"/>
    <x v="15"/>
    <n v="11520"/>
    <x v="3"/>
    <x v="1"/>
    <x v="6"/>
    <n v="47.82"/>
    <n v="3"/>
    <n v="0"/>
    <n v="14.346"/>
    <s v=""/>
    <n v="51.550000000000004"/>
    <n v="28.035660791213747"/>
    <x v="2"/>
    <x v="0"/>
    <m/>
  </r>
  <r>
    <s v="Standard Class"/>
    <d v="2026-03-13T00:00:00"/>
    <x v="0"/>
    <s v="United States"/>
    <x v="210"/>
    <x v="15"/>
    <n v="11520"/>
    <x v="3"/>
    <x v="1"/>
    <x v="2"/>
    <n v="13.05"/>
    <n v="5"/>
    <n v="0"/>
    <n v="6.0030000000000001"/>
    <s v=""/>
    <n v="51.336666666666666"/>
    <n v="26.361859707904888"/>
    <x v="2"/>
    <x v="1"/>
    <m/>
  </r>
  <r>
    <s v="Standard Class"/>
    <d v="2026-05-15T00:00:00"/>
    <x v="0"/>
    <s v="United States"/>
    <x v="69"/>
    <x v="11"/>
    <n v="55044"/>
    <x v="2"/>
    <x v="1"/>
    <x v="9"/>
    <n v="93.78"/>
    <n v="2"/>
    <n v="0"/>
    <n v="36.574199999999998"/>
    <s v=""/>
    <n v="53.546666666666674"/>
    <n v="31.345397795576993"/>
    <x v="7"/>
    <x v="1"/>
    <m/>
  </r>
  <r>
    <s v="Standard Class"/>
    <d v="2026-01-24T00:00:00"/>
    <x v="0"/>
    <s v="United States"/>
    <x v="69"/>
    <x v="11"/>
    <n v="55044"/>
    <x v="2"/>
    <x v="1"/>
    <x v="10"/>
    <n v="47.18"/>
    <n v="7"/>
    <n v="0"/>
    <n v="23.59"/>
    <s v=""/>
    <n v="40.086666666666666"/>
    <n v="21.146109439905125"/>
    <x v="8"/>
    <x v="1"/>
    <m/>
  </r>
  <r>
    <s v="Standard Class"/>
    <d v="2025-03-17T00:00:00"/>
    <x v="0"/>
    <s v="United States"/>
    <x v="69"/>
    <x v="11"/>
    <n v="55044"/>
    <x v="2"/>
    <x v="1"/>
    <x v="6"/>
    <n v="19.68"/>
    <n v="6"/>
    <n v="0"/>
    <n v="5.7072000000000003"/>
    <s v=""/>
    <n v="36.32"/>
    <n v="21.011025324462047"/>
    <x v="2"/>
    <x v="0"/>
    <m/>
  </r>
  <r>
    <s v="Standard Class"/>
    <d v="2026-01-02T00:00:00"/>
    <x v="0"/>
    <s v="United States"/>
    <x v="69"/>
    <x v="11"/>
    <n v="55044"/>
    <x v="2"/>
    <x v="1"/>
    <x v="8"/>
    <n v="53.4"/>
    <n v="10"/>
    <n v="0"/>
    <n v="25.097999999999999"/>
    <s v=""/>
    <n v="115.85299999999999"/>
    <n v="82.588546260855566"/>
    <x v="8"/>
    <x v="1"/>
    <m/>
  </r>
  <r>
    <s v="Standard Class"/>
    <d v="2026-08-03T00:00:00"/>
    <x v="0"/>
    <s v="United States"/>
    <x v="69"/>
    <x v="11"/>
    <n v="55044"/>
    <x v="2"/>
    <x v="1"/>
    <x v="8"/>
    <n v="35.880000000000003"/>
    <n v="6"/>
    <n v="0"/>
    <n v="17.2224"/>
    <s v=""/>
    <n v="108.51966666666665"/>
    <n v="93.510787368406099"/>
    <x v="1"/>
    <x v="1"/>
    <m/>
  </r>
  <r>
    <s v="Second Class"/>
    <d v="2026-05-03T00:00:00"/>
    <x v="0"/>
    <s v="United States"/>
    <x v="148"/>
    <x v="10"/>
    <n v="60201"/>
    <x v="2"/>
    <x v="0"/>
    <x v="1"/>
    <n v="258.279"/>
    <n v="3"/>
    <n v="0.3"/>
    <n v="-70.104299999999995"/>
    <n v="-70.104299999999995"/>
    <n v="157.87966666666668"/>
    <n v="94.714997491695314"/>
    <x v="7"/>
    <x v="1"/>
    <m/>
  </r>
  <r>
    <s v="First Class"/>
    <d v="2025-09-14T00:00:00"/>
    <x v="1"/>
    <s v="United States"/>
    <x v="81"/>
    <x v="17"/>
    <n v="22204"/>
    <x v="0"/>
    <x v="1"/>
    <x v="4"/>
    <n v="31.4"/>
    <n v="2"/>
    <n v="0"/>
    <n v="7.85"/>
    <s v=""/>
    <n v="77.65666666666668"/>
    <n v="58.404420355920934"/>
    <x v="4"/>
    <x v="0"/>
    <m/>
  </r>
  <r>
    <s v="Standard Class"/>
    <d v="2026-11-04T00:00:00"/>
    <x v="1"/>
    <s v="United States"/>
    <x v="8"/>
    <x v="1"/>
    <n v="94109"/>
    <x v="1"/>
    <x v="2"/>
    <x v="7"/>
    <n v="183.96"/>
    <n v="5"/>
    <n v="0.2"/>
    <n v="20.695499999999999"/>
    <s v=""/>
    <n v="167.49133333333333"/>
    <n v="85.799622360603792"/>
    <x v="6"/>
    <x v="1"/>
    <m/>
  </r>
  <r>
    <s v="Standard Class"/>
    <d v="2026-12-10T00:00:00"/>
    <x v="1"/>
    <s v="United States"/>
    <x v="8"/>
    <x v="1"/>
    <n v="94109"/>
    <x v="1"/>
    <x v="1"/>
    <x v="10"/>
    <n v="17.61"/>
    <n v="3"/>
    <n v="0"/>
    <n v="8.4527999999999999"/>
    <s v=""/>
    <n v="179.76333333333332"/>
    <n v="87.72415218931063"/>
    <x v="0"/>
    <x v="1"/>
    <m/>
  </r>
  <r>
    <s v="Standard Class"/>
    <d v="2026-09-05T00:00:00"/>
    <x v="1"/>
    <s v="United States"/>
    <x v="8"/>
    <x v="1"/>
    <n v="94109"/>
    <x v="1"/>
    <x v="0"/>
    <x v="3"/>
    <n v="300.904"/>
    <n v="1"/>
    <n v="0.2"/>
    <n v="11.283899999999999"/>
    <s v=""/>
    <n v="267.70133333333337"/>
    <n v="80.971785280772679"/>
    <x v="4"/>
    <x v="1"/>
    <m/>
  </r>
  <r>
    <s v="Same Day"/>
    <d v="2025-03-03T00:00:00"/>
    <x v="0"/>
    <s v="United States"/>
    <x v="12"/>
    <x v="5"/>
    <n v="77036"/>
    <x v="2"/>
    <x v="1"/>
    <x v="4"/>
    <n v="220.77600000000001"/>
    <n v="3"/>
    <n v="0.2"/>
    <n v="-44.155200000000001"/>
    <n v="-44.155200000000001"/>
    <n v="193.78"/>
    <n v="70.740558869613025"/>
    <x v="2"/>
    <x v="0"/>
    <m/>
  </r>
  <r>
    <s v="Same Day"/>
    <d v="2025-11-19T00:00:00"/>
    <x v="0"/>
    <s v="United States"/>
    <x v="12"/>
    <x v="5"/>
    <n v="77036"/>
    <x v="2"/>
    <x v="1"/>
    <x v="4"/>
    <n v="281.42399999999998"/>
    <n v="11"/>
    <n v="0.2"/>
    <n v="-35.177999999999997"/>
    <n v="-35.177999999999997"/>
    <n v="120.85066666666665"/>
    <n v="95.671268253249281"/>
    <x v="6"/>
    <x v="0"/>
    <m/>
  </r>
  <r>
    <s v="First Class"/>
    <d v="2025-04-12T00:00:00"/>
    <x v="0"/>
    <s v="United States"/>
    <x v="103"/>
    <x v="0"/>
    <n v="40214"/>
    <x v="0"/>
    <x v="1"/>
    <x v="10"/>
    <n v="79.14"/>
    <n v="3"/>
    <n v="0"/>
    <n v="36.404400000000003"/>
    <s v=""/>
    <n v="75.565333333333342"/>
    <n v="103.55519698459618"/>
    <x v="9"/>
    <x v="0"/>
    <m/>
  </r>
  <r>
    <s v="First Class"/>
    <d v="2026-07-30T00:00:00"/>
    <x v="0"/>
    <s v="United States"/>
    <x v="5"/>
    <x v="5"/>
    <n v="76106"/>
    <x v="2"/>
    <x v="0"/>
    <x v="5"/>
    <n v="1.988"/>
    <n v="1"/>
    <n v="0.6"/>
    <n v="-1.4413"/>
    <n v="-1.4413"/>
    <n v="90.270666666666671"/>
    <n v="81.887604032736363"/>
    <x v="11"/>
    <x v="1"/>
    <m/>
  </r>
  <r>
    <s v="Second Class"/>
    <d v="2026-10-06T00:00:00"/>
    <x v="0"/>
    <s v="United States"/>
    <x v="1"/>
    <x v="1"/>
    <n v="90049"/>
    <x v="1"/>
    <x v="0"/>
    <x v="1"/>
    <n v="145.56800000000001"/>
    <n v="2"/>
    <n v="0.2"/>
    <n v="0"/>
    <s v=""/>
    <n v="97.501333333333335"/>
    <n v="61.746780781583169"/>
    <x v="5"/>
    <x v="1"/>
    <m/>
  </r>
  <r>
    <s v="Standard Class"/>
    <d v="2026-12-30T00:00:00"/>
    <x v="1"/>
    <s v="United States"/>
    <x v="10"/>
    <x v="9"/>
    <n v="19120"/>
    <x v="3"/>
    <x v="1"/>
    <x v="6"/>
    <n v="123.256"/>
    <n v="7"/>
    <n v="0.2"/>
    <n v="9.2441999999999993"/>
    <s v=""/>
    <n v="152.17066666666668"/>
    <n v="102.16662930722536"/>
    <x v="0"/>
    <x v="1"/>
    <m/>
  </r>
  <r>
    <s v="Standard Class"/>
    <d v="2025-12-03T00:00:00"/>
    <x v="1"/>
    <s v="United States"/>
    <x v="10"/>
    <x v="9"/>
    <n v="19120"/>
    <x v="3"/>
    <x v="1"/>
    <x v="10"/>
    <n v="23.68"/>
    <n v="4"/>
    <n v="0.2"/>
    <n v="7.4"/>
    <s v=""/>
    <n v="123.88133333333333"/>
    <n v="111.85576763751514"/>
    <x v="0"/>
    <x v="0"/>
    <m/>
  </r>
  <r>
    <s v="Standard Class"/>
    <d v="2025-03-24T00:00:00"/>
    <x v="1"/>
    <s v="United States"/>
    <x v="10"/>
    <x v="9"/>
    <n v="19120"/>
    <x v="3"/>
    <x v="2"/>
    <x v="7"/>
    <n v="309.57600000000002"/>
    <n v="4"/>
    <n v="0.4"/>
    <n v="-56.755600000000001"/>
    <n v="-56.755600000000001"/>
    <n v="147.98599999999999"/>
    <n v="107.6858348317336"/>
    <x v="2"/>
    <x v="0"/>
    <m/>
  </r>
  <r>
    <s v="First Class"/>
    <d v="2026-10-19T00:00:00"/>
    <x v="1"/>
    <s v="United States"/>
    <x v="93"/>
    <x v="16"/>
    <n v="85705"/>
    <x v="1"/>
    <x v="1"/>
    <x v="8"/>
    <n v="38.387999999999998"/>
    <n v="14"/>
    <n v="0.7"/>
    <n v="-25.591999999999999"/>
    <n v="-25.591999999999999"/>
    <n v="124.77800000000001"/>
    <n v="88.085807378268839"/>
    <x v="5"/>
    <x v="1"/>
    <m/>
  </r>
  <r>
    <s v="First Class"/>
    <d v="2026-03-29T00:00:00"/>
    <x v="1"/>
    <s v="United States"/>
    <x v="93"/>
    <x v="16"/>
    <n v="85705"/>
    <x v="1"/>
    <x v="2"/>
    <x v="15"/>
    <n v="95.994"/>
    <n v="2"/>
    <n v="0.7"/>
    <n v="-63.996000000000002"/>
    <n v="-63.996000000000002"/>
    <n v="179.17666666666665"/>
    <n v="74.095224603459002"/>
    <x v="2"/>
    <x v="1"/>
    <m/>
  </r>
  <r>
    <s v="First Class"/>
    <d v="2026-08-11T00:00:00"/>
    <x v="1"/>
    <s v="United States"/>
    <x v="93"/>
    <x v="16"/>
    <n v="85705"/>
    <x v="1"/>
    <x v="2"/>
    <x v="11"/>
    <n v="239.952"/>
    <n v="6"/>
    <n v="0.2"/>
    <n v="-35.992800000000003"/>
    <n v="-35.992800000000003"/>
    <n v="446.89066666666668"/>
    <n v="269.74863631715164"/>
    <x v="1"/>
    <x v="1"/>
    <m/>
  </r>
  <r>
    <s v="First Class"/>
    <d v="2025-04-24T00:00:00"/>
    <x v="1"/>
    <s v="United States"/>
    <x v="93"/>
    <x v="16"/>
    <n v="85705"/>
    <x v="1"/>
    <x v="2"/>
    <x v="7"/>
    <n v="201.584"/>
    <n v="2"/>
    <n v="0.2"/>
    <n v="15.1188"/>
    <s v=""/>
    <n v="415.54"/>
    <n v="304.26614430401162"/>
    <x v="9"/>
    <x v="0"/>
    <m/>
  </r>
  <r>
    <s v="First Class"/>
    <d v="2025-08-10T00:00:00"/>
    <x v="1"/>
    <s v="United States"/>
    <x v="93"/>
    <x v="16"/>
    <n v="85705"/>
    <x v="1"/>
    <x v="0"/>
    <x v="1"/>
    <n v="899.13599999999997"/>
    <n v="4"/>
    <n v="0.2"/>
    <n v="-146.1096"/>
    <n v="-146.1096"/>
    <n v="545.03133333333335"/>
    <n v="305.1005144936604"/>
    <x v="1"/>
    <x v="0"/>
    <m/>
  </r>
  <r>
    <s v="First Class"/>
    <d v="2026-05-30T00:00:00"/>
    <x v="2"/>
    <s v="United States"/>
    <x v="211"/>
    <x v="1"/>
    <n v="90660"/>
    <x v="1"/>
    <x v="0"/>
    <x v="5"/>
    <n v="145.9"/>
    <n v="5"/>
    <n v="0"/>
    <n v="62.737000000000002"/>
    <s v=""/>
    <n v="249.99933333333331"/>
    <n v="208.49455412410035"/>
    <x v="7"/>
    <x v="1"/>
    <m/>
  </r>
  <r>
    <s v="Standard Class"/>
    <d v="2026-06-28T00:00:00"/>
    <x v="0"/>
    <s v="United States"/>
    <x v="77"/>
    <x v="22"/>
    <n v="80906"/>
    <x v="1"/>
    <x v="0"/>
    <x v="0"/>
    <n v="590.05799999999999"/>
    <n v="7"/>
    <n v="0.7"/>
    <n v="-786.74400000000003"/>
    <n v="-786.74400000000003"/>
    <n v="217.726"/>
    <n v="169.45567858511185"/>
    <x v="3"/>
    <x v="1"/>
    <m/>
  </r>
  <r>
    <s v="Standard Class"/>
    <d v="2026-04-14T00:00:00"/>
    <x v="0"/>
    <s v="United States"/>
    <x v="77"/>
    <x v="22"/>
    <n v="80906"/>
    <x v="1"/>
    <x v="1"/>
    <x v="6"/>
    <n v="14.04"/>
    <n v="3"/>
    <n v="0.2"/>
    <n v="1.5794999999999999"/>
    <s v=""/>
    <n v="30.906666666666666"/>
    <n v="167.45147325010203"/>
    <x v="9"/>
    <x v="1"/>
    <m/>
  </r>
  <r>
    <s v="Standard Class"/>
    <d v="2025-10-20T00:00:00"/>
    <x v="2"/>
    <s v="United States"/>
    <x v="183"/>
    <x v="39"/>
    <n v="20735"/>
    <x v="3"/>
    <x v="2"/>
    <x v="11"/>
    <n v="49.08"/>
    <n v="3"/>
    <n v="0"/>
    <n v="4.9080000000000004"/>
    <s v=""/>
    <n v="31.922666666666668"/>
    <n v="97.746693087948657"/>
    <x v="5"/>
    <x v="0"/>
    <m/>
  </r>
  <r>
    <s v="Second Class"/>
    <d v="2026-06-25T00:00:00"/>
    <x v="0"/>
    <s v="United States"/>
    <x v="132"/>
    <x v="1"/>
    <n v="94591"/>
    <x v="1"/>
    <x v="1"/>
    <x v="2"/>
    <n v="29.6"/>
    <n v="2"/>
    <n v="0"/>
    <n v="14.8"/>
    <s v=""/>
    <n v="319.81266666666664"/>
    <n v="342.44048435376976"/>
    <x v="3"/>
    <x v="1"/>
    <m/>
  </r>
  <r>
    <s v="Second Class"/>
    <d v="2025-08-29T00:00:00"/>
    <x v="0"/>
    <s v="United States"/>
    <x v="132"/>
    <x v="1"/>
    <n v="94591"/>
    <x v="1"/>
    <x v="1"/>
    <x v="8"/>
    <n v="17.088000000000001"/>
    <n v="4"/>
    <n v="0.2"/>
    <n v="5.5536000000000003"/>
    <s v=""/>
    <n v="673.19600000000003"/>
    <n v="418.45429201270218"/>
    <x v="1"/>
    <x v="0"/>
    <m/>
  </r>
  <r>
    <s v="Standard Class"/>
    <d v="2025-05-10T00:00:00"/>
    <x v="0"/>
    <s v="United States"/>
    <x v="212"/>
    <x v="7"/>
    <n v="84604"/>
    <x v="1"/>
    <x v="0"/>
    <x v="3"/>
    <n v="912.75"/>
    <n v="5"/>
    <n v="0"/>
    <n v="118.6575"/>
    <s v=""/>
    <n v="816.78000000000009"/>
    <n v="469.47085098596006"/>
    <x v="7"/>
    <x v="0"/>
    <m/>
  </r>
  <r>
    <s v="Second Class"/>
    <d v="2025-10-13T00:00:00"/>
    <x v="0"/>
    <s v="United States"/>
    <x v="213"/>
    <x v="7"/>
    <n v="84062"/>
    <x v="1"/>
    <x v="1"/>
    <x v="9"/>
    <n v="1089.75"/>
    <n v="3"/>
    <n v="0"/>
    <n v="305.13"/>
    <s v=""/>
    <n v="517.99666666666667"/>
    <n v="432.52482569486159"/>
    <x v="5"/>
    <x v="0"/>
    <m/>
  </r>
  <r>
    <s v="Second Class"/>
    <d v="2025-04-04T00:00:00"/>
    <x v="0"/>
    <s v="United States"/>
    <x v="213"/>
    <x v="7"/>
    <n v="84062"/>
    <x v="1"/>
    <x v="1"/>
    <x v="10"/>
    <n v="447.84"/>
    <n v="8"/>
    <n v="0"/>
    <n v="219.44159999999999"/>
    <s v=""/>
    <n v="288.06666666666666"/>
    <n v="365.25610086419988"/>
    <x v="9"/>
    <x v="0"/>
    <m/>
  </r>
  <r>
    <s v="Second Class"/>
    <d v="2025-05-03T00:00:00"/>
    <x v="0"/>
    <s v="United States"/>
    <x v="213"/>
    <x v="7"/>
    <n v="84062"/>
    <x v="1"/>
    <x v="1"/>
    <x v="6"/>
    <n v="16.399999999999999"/>
    <n v="5"/>
    <n v="0"/>
    <n v="4.2640000000000002"/>
    <s v=""/>
    <n v="191.75333333333333"/>
    <n v="297.32063252021754"/>
    <x v="7"/>
    <x v="0"/>
    <m/>
  </r>
  <r>
    <s v="Second Class"/>
    <d v="2025-04-07T00:00:00"/>
    <x v="0"/>
    <s v="United States"/>
    <x v="213"/>
    <x v="7"/>
    <n v="84062"/>
    <x v="1"/>
    <x v="2"/>
    <x v="7"/>
    <n v="399.96"/>
    <n v="5"/>
    <n v="0.2"/>
    <n v="34.996499999999997"/>
    <s v=""/>
    <n v="190.68133333333333"/>
    <n v="122.61696850490691"/>
    <x v="9"/>
    <x v="0"/>
    <m/>
  </r>
  <r>
    <s v="Second Class"/>
    <d v="2026-03-27T00:00:00"/>
    <x v="0"/>
    <s v="United States"/>
    <x v="213"/>
    <x v="7"/>
    <n v="84062"/>
    <x v="1"/>
    <x v="1"/>
    <x v="4"/>
    <n v="158.9"/>
    <n v="5"/>
    <n v="0"/>
    <n v="7.9450000000000003"/>
    <s v=""/>
    <n v="85.345333333333329"/>
    <n v="104.22185667976643"/>
    <x v="2"/>
    <x v="1"/>
    <m/>
  </r>
  <r>
    <s v="Second Class"/>
    <d v="2025-05-30T00:00:00"/>
    <x v="0"/>
    <s v="United States"/>
    <x v="213"/>
    <x v="7"/>
    <n v="84062"/>
    <x v="1"/>
    <x v="1"/>
    <x v="8"/>
    <n v="13.183999999999999"/>
    <n v="1"/>
    <n v="0.2"/>
    <n v="4.7792000000000003"/>
    <s v=""/>
    <n v="59.371999999999993"/>
    <n v="103.23783282986624"/>
    <x v="7"/>
    <x v="0"/>
    <m/>
  </r>
  <r>
    <s v="Standard Class"/>
    <d v="2026-01-11T00:00:00"/>
    <x v="2"/>
    <s v="United States"/>
    <x v="34"/>
    <x v="10"/>
    <n v="60505"/>
    <x v="2"/>
    <x v="0"/>
    <x v="5"/>
    <n v="83.951999999999998"/>
    <n v="3"/>
    <n v="0.6"/>
    <n v="-90.248400000000004"/>
    <n v="-90.248400000000004"/>
    <n v="171.25733333333332"/>
    <n v="103.286737680792"/>
    <x v="8"/>
    <x v="1"/>
    <m/>
  </r>
  <r>
    <s v="Same Day"/>
    <d v="2026-07-28T00:00:00"/>
    <x v="2"/>
    <s v="United States"/>
    <x v="214"/>
    <x v="32"/>
    <n v="30080"/>
    <x v="0"/>
    <x v="1"/>
    <x v="4"/>
    <n v="80.98"/>
    <n v="1"/>
    <n v="0"/>
    <n v="1.6195999999999999"/>
    <s v=""/>
    <n v="146.42333333333332"/>
    <n v="130.08228576416403"/>
    <x v="11"/>
    <x v="1"/>
    <m/>
  </r>
  <r>
    <s v="Same Day"/>
    <d v="2025-07-27T00:00:00"/>
    <x v="2"/>
    <s v="United States"/>
    <x v="214"/>
    <x v="32"/>
    <n v="30080"/>
    <x v="0"/>
    <x v="1"/>
    <x v="10"/>
    <n v="348.84"/>
    <n v="9"/>
    <n v="0"/>
    <n v="170.9316"/>
    <s v=""/>
    <n v="125.70999999999998"/>
    <n v="143.4323236987731"/>
    <x v="11"/>
    <x v="0"/>
    <m/>
  </r>
  <r>
    <s v="Same Day"/>
    <d v="2026-08-02T00:00:00"/>
    <x v="2"/>
    <s v="United States"/>
    <x v="214"/>
    <x v="32"/>
    <n v="30080"/>
    <x v="0"/>
    <x v="1"/>
    <x v="13"/>
    <n v="9.4499999999999993"/>
    <n v="5"/>
    <n v="0"/>
    <n v="0.189"/>
    <s v=""/>
    <n v="89.423333333333332"/>
    <n v="132.72804378656159"/>
    <x v="1"/>
    <x v="1"/>
    <m/>
  </r>
  <r>
    <s v="Same Day"/>
    <d v="2026-09-06T00:00:00"/>
    <x v="2"/>
    <s v="United States"/>
    <x v="214"/>
    <x v="32"/>
    <n v="30080"/>
    <x v="0"/>
    <x v="0"/>
    <x v="5"/>
    <n v="18.84"/>
    <n v="3"/>
    <n v="0"/>
    <n v="7.1592000000000002"/>
    <s v=""/>
    <n v="142.26"/>
    <n v="107.624341697991"/>
    <x v="4"/>
    <x v="1"/>
    <m/>
  </r>
  <r>
    <s v="Same Day"/>
    <d v="2026-09-09T00:00:00"/>
    <x v="2"/>
    <s v="United States"/>
    <x v="214"/>
    <x v="32"/>
    <n v="30080"/>
    <x v="0"/>
    <x v="0"/>
    <x v="0"/>
    <n v="239.98"/>
    <n v="2"/>
    <n v="0"/>
    <n v="52.7956"/>
    <s v=""/>
    <n v="170.92999999999998"/>
    <n v="96.080463289505047"/>
    <x v="4"/>
    <x v="1"/>
    <m/>
  </r>
  <r>
    <s v="Same Day"/>
    <d v="2026-01-23T00:00:00"/>
    <x v="2"/>
    <s v="United States"/>
    <x v="214"/>
    <x v="32"/>
    <n v="30080"/>
    <x v="0"/>
    <x v="1"/>
    <x v="12"/>
    <n v="167.96"/>
    <n v="2"/>
    <n v="0"/>
    <n v="78.941199999999995"/>
    <s v=""/>
    <n v="252.54666666666665"/>
    <n v="140.21721642323914"/>
    <x v="8"/>
    <x v="1"/>
    <m/>
  </r>
  <r>
    <s v="Same Day"/>
    <d v="2026-06-21T00:00:00"/>
    <x v="2"/>
    <s v="United States"/>
    <x v="214"/>
    <x v="32"/>
    <n v="30080"/>
    <x v="0"/>
    <x v="2"/>
    <x v="7"/>
    <n v="104.85"/>
    <n v="3"/>
    <n v="0"/>
    <n v="28.3095"/>
    <s v=""/>
    <n v="237.54999999999998"/>
    <n v="154.32723862455867"/>
    <x v="3"/>
    <x v="1"/>
    <m/>
  </r>
  <r>
    <s v="Same Day"/>
    <d v="2026-05-24T00:00:00"/>
    <x v="2"/>
    <s v="United States"/>
    <x v="214"/>
    <x v="32"/>
    <n v="30080"/>
    <x v="0"/>
    <x v="2"/>
    <x v="7"/>
    <n v="484.83"/>
    <n v="3"/>
    <n v="0"/>
    <n v="126.0558"/>
    <s v=""/>
    <n v="254.08"/>
    <n v="160.22094426597755"/>
    <x v="7"/>
    <x v="1"/>
    <m/>
  </r>
  <r>
    <s v="Same Day"/>
    <d v="2025-09-06T00:00:00"/>
    <x v="2"/>
    <s v="United States"/>
    <x v="214"/>
    <x v="32"/>
    <n v="30080"/>
    <x v="0"/>
    <x v="1"/>
    <x v="10"/>
    <n v="122.97"/>
    <n v="3"/>
    <n v="0"/>
    <n v="60.255299999999998"/>
    <s v=""/>
    <n v="206.59333333333333"/>
    <n v="117.60386786597216"/>
    <x v="4"/>
    <x v="0"/>
    <m/>
  </r>
  <r>
    <s v="Same Day"/>
    <d v="2025-12-03T00:00:00"/>
    <x v="2"/>
    <s v="United States"/>
    <x v="214"/>
    <x v="32"/>
    <n v="30080"/>
    <x v="0"/>
    <x v="1"/>
    <x v="4"/>
    <n v="154.44"/>
    <n v="3"/>
    <n v="0"/>
    <n v="1.5444"/>
    <s v=""/>
    <n v="168.78733333333335"/>
    <n v="133.81495207049784"/>
    <x v="0"/>
    <x v="0"/>
    <m/>
  </r>
  <r>
    <s v="Same Day"/>
    <d v="2025-02-06T00:00:00"/>
    <x v="2"/>
    <s v="United States"/>
    <x v="214"/>
    <x v="32"/>
    <n v="30080"/>
    <x v="0"/>
    <x v="1"/>
    <x v="10"/>
    <n v="342.37"/>
    <n v="7"/>
    <n v="0"/>
    <n v="160.91390000000001"/>
    <s v=""/>
    <n v="334.79066666666671"/>
    <n v="219.61985842713668"/>
    <x v="10"/>
    <x v="0"/>
    <m/>
  </r>
  <r>
    <s v="First Class"/>
    <d v="2026-11-20T00:00:00"/>
    <x v="1"/>
    <s v="United States"/>
    <x v="140"/>
    <x v="3"/>
    <n v="27217"/>
    <x v="0"/>
    <x v="1"/>
    <x v="6"/>
    <n v="9.5519999999999996"/>
    <n v="3"/>
    <n v="0.2"/>
    <n v="1.5522"/>
    <s v=""/>
    <n v="242.88233333333335"/>
    <n v="228.99995712954478"/>
    <x v="6"/>
    <x v="1"/>
    <m/>
  </r>
  <r>
    <s v="Standard Class"/>
    <d v="2025-04-03T00:00:00"/>
    <x v="1"/>
    <s v="United States"/>
    <x v="34"/>
    <x v="10"/>
    <n v="60505"/>
    <x v="2"/>
    <x v="0"/>
    <x v="3"/>
    <n v="652.45000000000005"/>
    <n v="5"/>
    <n v="0.5"/>
    <n v="-430.61700000000002"/>
    <n v="-430.61700000000002"/>
    <n v="245.43700000000001"/>
    <n v="247.69058288869348"/>
    <x v="9"/>
    <x v="0"/>
    <m/>
  </r>
  <r>
    <s v="Standard Class"/>
    <d v="2025-05-02T00:00:00"/>
    <x v="1"/>
    <s v="United States"/>
    <x v="34"/>
    <x v="10"/>
    <n v="60505"/>
    <x v="2"/>
    <x v="0"/>
    <x v="3"/>
    <n v="66.644999999999996"/>
    <n v="3"/>
    <n v="0.5"/>
    <n v="-42.652799999999999"/>
    <n v="-42.652799999999999"/>
    <n v="31.806999999999999"/>
    <n v="166.88755047480768"/>
    <x v="7"/>
    <x v="0"/>
    <m/>
  </r>
  <r>
    <s v="First Class"/>
    <d v="2026-02-25T00:00:00"/>
    <x v="0"/>
    <s v="United States"/>
    <x v="20"/>
    <x v="15"/>
    <n v="10035"/>
    <x v="3"/>
    <x v="1"/>
    <x v="8"/>
    <n v="17.216000000000001"/>
    <n v="4"/>
    <n v="0.2"/>
    <n v="6.0255999999999998"/>
    <s v=""/>
    <n v="39.058666666666674"/>
    <n v="135.31362708551211"/>
    <x v="10"/>
    <x v="1"/>
    <m/>
  </r>
  <r>
    <s v="First Class"/>
    <d v="2026-02-23T00:00:00"/>
    <x v="0"/>
    <s v="United States"/>
    <x v="20"/>
    <x v="15"/>
    <n v="10035"/>
    <x v="3"/>
    <x v="1"/>
    <x v="10"/>
    <n v="11.56"/>
    <n v="2"/>
    <n v="0"/>
    <n v="5.6643999999999997"/>
    <s v=""/>
    <n v="35.480000000000004"/>
    <n v="35.050003253024627"/>
    <x v="10"/>
    <x v="1"/>
    <m/>
  </r>
  <r>
    <s v="First Class"/>
    <d v="2025-05-08T00:00:00"/>
    <x v="0"/>
    <s v="United States"/>
    <x v="20"/>
    <x v="15"/>
    <n v="10035"/>
    <x v="3"/>
    <x v="2"/>
    <x v="11"/>
    <n v="88.4"/>
    <n v="4"/>
    <n v="0"/>
    <n v="11.492000000000001"/>
    <s v=""/>
    <n v="38.893333333333338"/>
    <n v="34.485500429192733"/>
    <x v="7"/>
    <x v="0"/>
    <m/>
  </r>
  <r>
    <s v="First Class"/>
    <d v="2025-07-14T00:00:00"/>
    <x v="0"/>
    <s v="United States"/>
    <x v="20"/>
    <x v="15"/>
    <n v="10035"/>
    <x v="3"/>
    <x v="1"/>
    <x v="10"/>
    <n v="6.48"/>
    <n v="1"/>
    <n v="0"/>
    <n v="3.1103999999999998"/>
    <s v=""/>
    <n v="93.356666666666669"/>
    <n v="93.513462766162817"/>
    <x v="11"/>
    <x v="0"/>
    <m/>
  </r>
  <r>
    <s v="Standard Class"/>
    <d v="2025-07-06T00:00:00"/>
    <x v="2"/>
    <s v="United States"/>
    <x v="127"/>
    <x v="17"/>
    <n v="24153"/>
    <x v="0"/>
    <x v="2"/>
    <x v="7"/>
    <n v="21.8"/>
    <n v="2"/>
    <n v="0"/>
    <n v="6.1040000000000001"/>
    <s v=""/>
    <n v="159.58866666666665"/>
    <n v="95.69309991843717"/>
    <x v="11"/>
    <x v="0"/>
    <m/>
  </r>
  <r>
    <s v="Standard Class"/>
    <d v="2026-01-31T00:00:00"/>
    <x v="2"/>
    <s v="United States"/>
    <x v="127"/>
    <x v="17"/>
    <n v="24153"/>
    <x v="0"/>
    <x v="1"/>
    <x v="12"/>
    <n v="251.79"/>
    <n v="3"/>
    <n v="0"/>
    <n v="118.3413"/>
    <s v=""/>
    <n v="292.12200000000001"/>
    <n v="120.24837539520099"/>
    <x v="8"/>
    <x v="1"/>
    <m/>
  </r>
  <r>
    <s v="Standard Class"/>
    <d v="2026-06-13T00:00:00"/>
    <x v="2"/>
    <s v="United States"/>
    <x v="38"/>
    <x v="24"/>
    <n v="43229"/>
    <x v="3"/>
    <x v="0"/>
    <x v="3"/>
    <n v="205.17599999999999"/>
    <n v="2"/>
    <n v="0.4"/>
    <n v="-58.133200000000002"/>
    <n v="-58.133200000000002"/>
    <n v="211.62666666666667"/>
    <n v="140.0103690900811"/>
    <x v="3"/>
    <x v="1"/>
    <m/>
  </r>
  <r>
    <s v="Standard Class"/>
    <d v="2025-07-19T00:00:00"/>
    <x v="2"/>
    <s v="United States"/>
    <x v="38"/>
    <x v="24"/>
    <n v="43229"/>
    <x v="3"/>
    <x v="1"/>
    <x v="10"/>
    <n v="419.4"/>
    <n v="5"/>
    <n v="0.2"/>
    <n v="146.79"/>
    <s v=""/>
    <n v="194.82266666666666"/>
    <n v="139.44557142829225"/>
    <x v="11"/>
    <x v="0"/>
    <m/>
  </r>
  <r>
    <s v="First Class"/>
    <d v="2025-10-23T00:00:00"/>
    <x v="2"/>
    <s v="United States"/>
    <x v="10"/>
    <x v="9"/>
    <n v="19143"/>
    <x v="3"/>
    <x v="1"/>
    <x v="14"/>
    <n v="10.304"/>
    <n v="1"/>
    <n v="0.2"/>
    <n v="-2.1896"/>
    <n v="-2.1896"/>
    <n v="93.950666666666677"/>
    <n v="119.24327234691272"/>
    <x v="5"/>
    <x v="0"/>
    <m/>
  </r>
  <r>
    <s v="First Class"/>
    <d v="2026-09-25T00:00:00"/>
    <x v="2"/>
    <s v="United States"/>
    <x v="10"/>
    <x v="9"/>
    <n v="19143"/>
    <x v="3"/>
    <x v="0"/>
    <x v="3"/>
    <n v="154.76400000000001"/>
    <n v="3"/>
    <n v="0.4"/>
    <n v="-36.111600000000003"/>
    <n v="-36.111600000000003"/>
    <n v="115.676"/>
    <n v="35.316550899081392"/>
    <x v="4"/>
    <x v="1"/>
    <m/>
  </r>
  <r>
    <s v="First Class"/>
    <d v="2026-08-12T00:00:00"/>
    <x v="2"/>
    <s v="United States"/>
    <x v="10"/>
    <x v="9"/>
    <n v="19143"/>
    <x v="3"/>
    <x v="2"/>
    <x v="11"/>
    <n v="116.78400000000001"/>
    <n v="2"/>
    <n v="0.2"/>
    <n v="21.896999999999998"/>
    <s v=""/>
    <n v="77.414666666666662"/>
    <n v="34.343528238255487"/>
    <x v="1"/>
    <x v="1"/>
    <m/>
  </r>
  <r>
    <s v="Standard Class"/>
    <d v="2025-11-01T00:00:00"/>
    <x v="0"/>
    <s v="United States"/>
    <x v="20"/>
    <x v="15"/>
    <n v="10024"/>
    <x v="3"/>
    <x v="1"/>
    <x v="6"/>
    <n v="75.48"/>
    <n v="2"/>
    <n v="0"/>
    <n v="19.6248"/>
    <s v=""/>
    <n v="169.54166666666666"/>
    <n v="132.94669093983444"/>
    <x v="6"/>
    <x v="0"/>
    <m/>
  </r>
  <r>
    <s v="Standard Class"/>
    <d v="2026-08-26T00:00:00"/>
    <x v="0"/>
    <s v="United States"/>
    <x v="20"/>
    <x v="15"/>
    <n v="10024"/>
    <x v="3"/>
    <x v="0"/>
    <x v="5"/>
    <n v="39.979999999999997"/>
    <n v="2"/>
    <n v="0"/>
    <n v="9.9949999999999992"/>
    <s v=""/>
    <n v="152.27500000000001"/>
    <n v="150.4941012183485"/>
    <x v="1"/>
    <x v="1"/>
    <m/>
  </r>
  <r>
    <s v="Standard Class"/>
    <d v="2026-04-16T00:00:00"/>
    <x v="0"/>
    <s v="United States"/>
    <x v="42"/>
    <x v="16"/>
    <n v="85023"/>
    <x v="1"/>
    <x v="0"/>
    <x v="3"/>
    <n v="393.16500000000002"/>
    <n v="3"/>
    <n v="0.5"/>
    <n v="-204.44579999999999"/>
    <n v="-204.44579999999999"/>
    <n v="274.95033333333333"/>
    <n v="167.57871749143467"/>
    <x v="9"/>
    <x v="1"/>
    <m/>
  </r>
  <r>
    <s v="Standard Class"/>
    <d v="2026-01-16T00:00:00"/>
    <x v="2"/>
    <s v="United States"/>
    <x v="55"/>
    <x v="5"/>
    <n v="75051"/>
    <x v="2"/>
    <x v="1"/>
    <x v="2"/>
    <n v="23.68"/>
    <n v="2"/>
    <n v="0.2"/>
    <n v="8.8800000000000008"/>
    <s v=""/>
    <n v="198.98866666666666"/>
    <n v="108.59214008628118"/>
    <x v="8"/>
    <x v="1"/>
    <m/>
  </r>
  <r>
    <s v="Standard Class"/>
    <d v="2025-02-12T00:00:00"/>
    <x v="1"/>
    <s v="United States"/>
    <x v="20"/>
    <x v="15"/>
    <n v="10035"/>
    <x v="3"/>
    <x v="0"/>
    <x v="1"/>
    <n v="408.00599999999997"/>
    <n v="2"/>
    <n v="0.1"/>
    <n v="72.534400000000005"/>
    <s v=""/>
    <n v="302.6846666666666"/>
    <n v="81.382686361685316"/>
    <x v="10"/>
    <x v="0"/>
    <m/>
  </r>
  <r>
    <s v="Standard Class"/>
    <d v="2025-11-17T00:00:00"/>
    <x v="1"/>
    <s v="United States"/>
    <x v="20"/>
    <x v="15"/>
    <n v="10035"/>
    <x v="3"/>
    <x v="0"/>
    <x v="5"/>
    <n v="165.28"/>
    <n v="4"/>
    <n v="0"/>
    <n v="14.8752"/>
    <s v=""/>
    <n v="246.67266666666669"/>
    <n v="27.144921112838457"/>
    <x v="6"/>
    <x v="0"/>
    <m/>
  </r>
  <r>
    <s v="Standard Class"/>
    <d v="2025-07-15T00:00:00"/>
    <x v="0"/>
    <s v="United States"/>
    <x v="20"/>
    <x v="15"/>
    <n v="10024"/>
    <x v="3"/>
    <x v="1"/>
    <x v="8"/>
    <n v="334.76799999999997"/>
    <n v="7"/>
    <n v="0.2"/>
    <n v="108.7996"/>
    <s v=""/>
    <n v="204.15933333333331"/>
    <n v="97.927967617927081"/>
    <x v="11"/>
    <x v="0"/>
    <m/>
  </r>
  <r>
    <s v="Second Class"/>
    <d v="2025-01-14T00:00:00"/>
    <x v="2"/>
    <s v="United States"/>
    <x v="116"/>
    <x v="1"/>
    <n v="92627"/>
    <x v="1"/>
    <x v="2"/>
    <x v="11"/>
    <n v="239.97"/>
    <n v="3"/>
    <n v="0"/>
    <n v="26.396699999999999"/>
    <s v=""/>
    <n v="408.01800000000003"/>
    <n v="325.33838923166115"/>
    <x v="8"/>
    <x v="0"/>
    <m/>
  </r>
  <r>
    <s v="Second Class"/>
    <d v="2026-08-29T00:00:00"/>
    <x v="2"/>
    <s v="United States"/>
    <x v="116"/>
    <x v="1"/>
    <n v="92627"/>
    <x v="1"/>
    <x v="0"/>
    <x v="5"/>
    <n v="37.74"/>
    <n v="3"/>
    <n v="0"/>
    <n v="12.8316"/>
    <s v=""/>
    <n v="378.42800000000005"/>
    <n v="350.77193006620467"/>
    <x v="1"/>
    <x v="1"/>
    <m/>
  </r>
  <r>
    <s v="First Class"/>
    <d v="2026-11-14T00:00:00"/>
    <x v="1"/>
    <s v="United States"/>
    <x v="12"/>
    <x v="5"/>
    <n v="77041"/>
    <x v="2"/>
    <x v="2"/>
    <x v="7"/>
    <n v="946.34400000000005"/>
    <n v="7"/>
    <n v="0.2"/>
    <n v="118.29300000000001"/>
    <s v=""/>
    <n v="367.49066666666675"/>
    <n v="397.0218858452871"/>
    <x v="6"/>
    <x v="1"/>
    <m/>
  </r>
  <r>
    <s v="First Class"/>
    <d v="2026-11-13T00:00:00"/>
    <x v="1"/>
    <s v="United States"/>
    <x v="12"/>
    <x v="5"/>
    <n v="77041"/>
    <x v="2"/>
    <x v="2"/>
    <x v="11"/>
    <n v="151.19999999999999"/>
    <n v="3"/>
    <n v="0.2"/>
    <n v="32.130000000000003"/>
    <s v=""/>
    <n v="80.8"/>
    <n v="247.0588283711962"/>
    <x v="6"/>
    <x v="1"/>
    <m/>
  </r>
  <r>
    <s v="First Class"/>
    <d v="2026-08-23T00:00:00"/>
    <x v="1"/>
    <s v="United States"/>
    <x v="12"/>
    <x v="5"/>
    <n v="77041"/>
    <x v="2"/>
    <x v="0"/>
    <x v="5"/>
    <n v="4.9279999999999999"/>
    <n v="4"/>
    <n v="0.6"/>
    <n v="-1.4783999999999999"/>
    <n v="-1.4783999999999999"/>
    <n v="54.596000000000004"/>
    <n v="209.60704672350158"/>
    <x v="1"/>
    <x v="1"/>
    <m/>
  </r>
  <r>
    <s v="Standard Class"/>
    <d v="2026-01-14T00:00:00"/>
    <x v="1"/>
    <s v="United States"/>
    <x v="123"/>
    <x v="16"/>
    <n v="85204"/>
    <x v="1"/>
    <x v="1"/>
    <x v="10"/>
    <n v="86.272000000000006"/>
    <n v="4"/>
    <n v="0.2"/>
    <n v="31.273599999999998"/>
    <s v=""/>
    <n v="73.177333333333337"/>
    <n v="13.038893227287067"/>
    <x v="8"/>
    <x v="1"/>
    <m/>
  </r>
  <r>
    <s v="Standard Class"/>
    <d v="2025-01-05T00:00:00"/>
    <x v="1"/>
    <s v="United States"/>
    <x v="123"/>
    <x v="16"/>
    <n v="85204"/>
    <x v="1"/>
    <x v="1"/>
    <x v="8"/>
    <n v="72.587999999999994"/>
    <n v="2"/>
    <n v="0.7"/>
    <n v="-48.392000000000003"/>
    <n v="-48.392000000000003"/>
    <n v="70.096999999999994"/>
    <n v="13.268707319325644"/>
    <x v="8"/>
    <x v="0"/>
    <m/>
  </r>
  <r>
    <s v="Standard Class"/>
    <d v="2025-11-08T00:00:00"/>
    <x v="1"/>
    <s v="United States"/>
    <x v="123"/>
    <x v="16"/>
    <n v="85204"/>
    <x v="1"/>
    <x v="1"/>
    <x v="9"/>
    <n v="60.671999999999997"/>
    <n v="2"/>
    <n v="0.2"/>
    <n v="14.409599999999999"/>
    <s v=""/>
    <n v="85.868999999999986"/>
    <n v="21.313883916184608"/>
    <x v="6"/>
    <x v="0"/>
    <m/>
  </r>
  <r>
    <s v="Standard Class"/>
    <d v="2026-08-13T00:00:00"/>
    <x v="1"/>
    <s v="United States"/>
    <x v="123"/>
    <x v="16"/>
    <n v="85204"/>
    <x v="1"/>
    <x v="1"/>
    <x v="8"/>
    <n v="77.031000000000006"/>
    <n v="9"/>
    <n v="0.7"/>
    <n v="-59.057099999999998"/>
    <n v="-59.057099999999998"/>
    <n v="153.63166666666666"/>
    <n v="66.78024337858993"/>
    <x v="1"/>
    <x v="1"/>
    <m/>
  </r>
  <r>
    <s v="Standard Class"/>
    <d v="2026-09-08T00:00:00"/>
    <x v="1"/>
    <s v="United States"/>
    <x v="123"/>
    <x v="16"/>
    <n v="85204"/>
    <x v="1"/>
    <x v="1"/>
    <x v="4"/>
    <n v="119.904"/>
    <n v="6"/>
    <n v="0.2"/>
    <n v="-1.4987999999999999"/>
    <n v="-1.4987999999999999"/>
    <n v="249.17066666666665"/>
    <n v="93.871866939678696"/>
    <x v="4"/>
    <x v="1"/>
    <m/>
  </r>
  <r>
    <s v="Standard Class"/>
    <d v="2026-09-09T00:00:00"/>
    <x v="1"/>
    <s v="United States"/>
    <x v="123"/>
    <x v="16"/>
    <n v="85204"/>
    <x v="1"/>
    <x v="2"/>
    <x v="7"/>
    <n v="263.95999999999998"/>
    <n v="5"/>
    <n v="0.2"/>
    <n v="23.096499999999999"/>
    <s v=""/>
    <n v="212.44533333333331"/>
    <n v="148.74107056335626"/>
    <x v="4"/>
    <x v="1"/>
    <m/>
  </r>
  <r>
    <s v="Standard Class"/>
    <d v="2025-03-21T00:00:00"/>
    <x v="1"/>
    <s v="United States"/>
    <x v="123"/>
    <x v="16"/>
    <n v="85204"/>
    <x v="1"/>
    <x v="1"/>
    <x v="4"/>
    <n v="363.64800000000002"/>
    <n v="4"/>
    <n v="0.2"/>
    <n v="-86.366399999999999"/>
    <n v="-86.366399999999999"/>
    <n v="129.37533333333334"/>
    <n v="149.82027468789246"/>
    <x v="2"/>
    <x v="0"/>
    <m/>
  </r>
  <r>
    <s v="Second Class"/>
    <d v="2026-06-22T00:00:00"/>
    <x v="1"/>
    <s v="United States"/>
    <x v="162"/>
    <x v="1"/>
    <n v="93905"/>
    <x v="1"/>
    <x v="1"/>
    <x v="8"/>
    <n v="9.7279999999999998"/>
    <n v="2"/>
    <n v="0.2"/>
    <n v="3.2831999999999999"/>
    <s v=""/>
    <n v="18.09266666666667"/>
    <n v="134.62335846022825"/>
    <x v="3"/>
    <x v="1"/>
    <m/>
  </r>
  <r>
    <s v="Second Class"/>
    <d v="2025-02-04T00:00:00"/>
    <x v="1"/>
    <s v="United States"/>
    <x v="162"/>
    <x v="1"/>
    <n v="93905"/>
    <x v="1"/>
    <x v="1"/>
    <x v="12"/>
    <n v="14.75"/>
    <n v="5"/>
    <n v="0"/>
    <n v="7.08"/>
    <s v=""/>
    <n v="157.32333333333335"/>
    <n v="169.53685738898588"/>
    <x v="10"/>
    <x v="0"/>
    <m/>
  </r>
  <r>
    <s v="Second Class"/>
    <d v="2025-05-01T00:00:00"/>
    <x v="1"/>
    <s v="United States"/>
    <x v="162"/>
    <x v="1"/>
    <n v="93905"/>
    <x v="1"/>
    <x v="1"/>
    <x v="8"/>
    <n v="29.8"/>
    <n v="5"/>
    <n v="0.2"/>
    <n v="9.3125"/>
    <s v=""/>
    <n v="225.99066666666667"/>
    <n v="156.11610489917078"/>
    <x v="7"/>
    <x v="0"/>
    <m/>
  </r>
  <r>
    <s v="Second Class"/>
    <d v="2025-12-12T00:00:00"/>
    <x v="1"/>
    <s v="United States"/>
    <x v="162"/>
    <x v="1"/>
    <n v="93905"/>
    <x v="1"/>
    <x v="1"/>
    <x v="2"/>
    <n v="427.42"/>
    <n v="14"/>
    <n v="0"/>
    <n v="196.61320000000001"/>
    <s v=""/>
    <n v="266.97733333333332"/>
    <n v="169.33719044819685"/>
    <x v="0"/>
    <x v="0"/>
    <m/>
  </r>
  <r>
    <s v="Standard Class"/>
    <d v="2025-08-30T00:00:00"/>
    <x v="0"/>
    <s v="United States"/>
    <x v="38"/>
    <x v="24"/>
    <n v="43229"/>
    <x v="3"/>
    <x v="2"/>
    <x v="7"/>
    <n v="220.75200000000001"/>
    <n v="8"/>
    <n v="0.4"/>
    <n v="-40.471200000000003"/>
    <n v="-40.471200000000003"/>
    <n v="126.92733333333332"/>
    <n v="95.552638691398201"/>
    <x v="1"/>
    <x v="0"/>
    <m/>
  </r>
  <r>
    <s v="Second Class"/>
    <d v="2025-06-17T00:00:00"/>
    <x v="0"/>
    <s v="United States"/>
    <x v="159"/>
    <x v="19"/>
    <n v="35630"/>
    <x v="0"/>
    <x v="1"/>
    <x v="8"/>
    <n v="152.76"/>
    <n v="6"/>
    <n v="0"/>
    <n v="74.852400000000003"/>
    <s v=""/>
    <n v="659.96333333333325"/>
    <n v="676.44259524827532"/>
    <x v="3"/>
    <x v="0"/>
    <m/>
  </r>
  <r>
    <s v="Second Class"/>
    <d v="2025-06-29T00:00:00"/>
    <x v="0"/>
    <s v="United States"/>
    <x v="159"/>
    <x v="19"/>
    <n v="35630"/>
    <x v="0"/>
    <x v="1"/>
    <x v="14"/>
    <n v="7.27"/>
    <n v="1"/>
    <n v="0"/>
    <n v="1.9629000000000001"/>
    <s v=""/>
    <n v="620.34333333333336"/>
    <n v="753.56794384580871"/>
    <x v="3"/>
    <x v="0"/>
    <m/>
  </r>
  <r>
    <s v="Second Class"/>
    <d v="2026-12-21T00:00:00"/>
    <x v="0"/>
    <s v="United States"/>
    <x v="159"/>
    <x v="19"/>
    <n v="35630"/>
    <x v="0"/>
    <x v="0"/>
    <x v="1"/>
    <n v="1819.86"/>
    <n v="14"/>
    <n v="0"/>
    <n v="163.78739999999999"/>
    <s v=""/>
    <n v="628.28800000000001"/>
    <n v="825.81369779782563"/>
    <x v="0"/>
    <x v="1"/>
    <m/>
  </r>
  <r>
    <s v="Standard Class"/>
    <d v="2025-10-15T00:00:00"/>
    <x v="0"/>
    <s v="United States"/>
    <x v="4"/>
    <x v="4"/>
    <n v="98105"/>
    <x v="1"/>
    <x v="1"/>
    <x v="10"/>
    <n v="33.9"/>
    <n v="5"/>
    <n v="0"/>
    <n v="15.593999999999999"/>
    <s v=""/>
    <n v="23.417333333333332"/>
    <n v="483.34757602264125"/>
    <x v="5"/>
    <x v="0"/>
    <m/>
  </r>
  <r>
    <s v="Standard Class"/>
    <d v="2026-03-27T00:00:00"/>
    <x v="0"/>
    <s v="United States"/>
    <x v="215"/>
    <x v="24"/>
    <n v="44134"/>
    <x v="3"/>
    <x v="1"/>
    <x v="10"/>
    <n v="31.103999999999999"/>
    <n v="6"/>
    <n v="0.2"/>
    <n v="10.8864"/>
    <s v=""/>
    <n v="100.07733333333333"/>
    <n v="357.67311339494"/>
    <x v="2"/>
    <x v="1"/>
    <m/>
  </r>
  <r>
    <s v="Standard Class"/>
    <d v="2025-08-03T00:00:00"/>
    <x v="0"/>
    <s v="United States"/>
    <x v="215"/>
    <x v="24"/>
    <n v="44134"/>
    <x v="3"/>
    <x v="1"/>
    <x v="6"/>
    <n v="5.2480000000000002"/>
    <n v="2"/>
    <n v="0.2"/>
    <n v="0.59040000000000004"/>
    <s v=""/>
    <n v="907.51933333333329"/>
    <n v="897.58959211038587"/>
    <x v="1"/>
    <x v="0"/>
    <m/>
  </r>
  <r>
    <s v="Same Day"/>
    <d v="2026-11-13T00:00:00"/>
    <x v="0"/>
    <s v="United States"/>
    <x v="112"/>
    <x v="5"/>
    <n v="79109"/>
    <x v="2"/>
    <x v="2"/>
    <x v="11"/>
    <n v="263.88"/>
    <n v="3"/>
    <n v="0.2"/>
    <n v="42.880499999999998"/>
    <s v=""/>
    <n v="915.67"/>
    <n v="1033.0559752212346"/>
    <x v="6"/>
    <x v="1"/>
    <m/>
  </r>
  <r>
    <s v="Same Day"/>
    <d v="2026-11-18T00:00:00"/>
    <x v="0"/>
    <s v="United States"/>
    <x v="112"/>
    <x v="5"/>
    <n v="79109"/>
    <x v="2"/>
    <x v="0"/>
    <x v="1"/>
    <n v="2453.4299999999998"/>
    <n v="5"/>
    <n v="0.3"/>
    <n v="-350.49"/>
    <n v="-350.49"/>
    <n v="841.02999999999986"/>
    <n v="1127.903035890612"/>
    <x v="6"/>
    <x v="1"/>
    <m/>
  </r>
  <r>
    <s v="Second Class"/>
    <d v="2026-04-13T00:00:00"/>
    <x v="0"/>
    <s v="United States"/>
    <x v="205"/>
    <x v="34"/>
    <n v="2908"/>
    <x v="3"/>
    <x v="1"/>
    <x v="8"/>
    <n v="29.7"/>
    <n v="5"/>
    <n v="0"/>
    <n v="13.365"/>
    <s v=""/>
    <n v="35.443999999999996"/>
    <n v="689.60314524224714"/>
    <x v="9"/>
    <x v="1"/>
    <m/>
  </r>
  <r>
    <s v="Second Class"/>
    <d v="2025-10-06T00:00:00"/>
    <x v="0"/>
    <s v="United States"/>
    <x v="205"/>
    <x v="34"/>
    <n v="2908"/>
    <x v="3"/>
    <x v="1"/>
    <x v="10"/>
    <n v="39.96"/>
    <n v="4"/>
    <n v="0"/>
    <n v="17.981999999999999"/>
    <s v=""/>
    <n v="30.13066666666667"/>
    <n v="462.59508990444726"/>
    <x v="5"/>
    <x v="0"/>
    <m/>
  </r>
  <r>
    <s v="Second Class"/>
    <d v="2026-12-26T00:00:00"/>
    <x v="0"/>
    <s v="United States"/>
    <x v="8"/>
    <x v="1"/>
    <n v="94110"/>
    <x v="1"/>
    <x v="1"/>
    <x v="8"/>
    <n v="36.671999999999997"/>
    <n v="2"/>
    <n v="0.2"/>
    <n v="11.46"/>
    <s v=""/>
    <n v="63.285333333333334"/>
    <n v="44.96889025718739"/>
    <x v="0"/>
    <x v="1"/>
    <m/>
  </r>
  <r>
    <s v="First Class"/>
    <d v="2025-02-15T00:00:00"/>
    <x v="1"/>
    <s v="United States"/>
    <x v="102"/>
    <x v="0"/>
    <n v="40475"/>
    <x v="0"/>
    <x v="1"/>
    <x v="10"/>
    <n v="13.76"/>
    <n v="2"/>
    <n v="0"/>
    <n v="6.3296000000000001"/>
    <s v=""/>
    <n v="711.03733333333332"/>
    <n v="733.97289215217074"/>
    <x v="10"/>
    <x v="0"/>
    <m/>
  </r>
  <r>
    <s v="Standard Class"/>
    <d v="2026-02-19T00:00:00"/>
    <x v="1"/>
    <s v="United States"/>
    <x v="34"/>
    <x v="22"/>
    <n v="80013"/>
    <x v="1"/>
    <x v="1"/>
    <x v="4"/>
    <n v="139.42400000000001"/>
    <n v="4"/>
    <n v="0.2"/>
    <n v="17.428000000000001"/>
    <s v=""/>
    <n v="761.36266666666677"/>
    <n v="810.72889013392"/>
    <x v="10"/>
    <x v="1"/>
    <m/>
  </r>
  <r>
    <s v="Standard Class"/>
    <d v="2025-09-25T00:00:00"/>
    <x v="0"/>
    <s v="United States"/>
    <x v="22"/>
    <x v="10"/>
    <n v="60623"/>
    <x v="2"/>
    <x v="2"/>
    <x v="7"/>
    <n v="1979.9280000000001"/>
    <n v="9"/>
    <n v="0.2"/>
    <n v="148.49459999999999"/>
    <s v=""/>
    <n v="871.65533333333349"/>
    <n v="842.04738613875588"/>
    <x v="4"/>
    <x v="0"/>
    <m/>
  </r>
  <r>
    <s v="First Class"/>
    <d v="2026-10-20T00:00:00"/>
    <x v="2"/>
    <s v="United States"/>
    <x v="22"/>
    <x v="10"/>
    <n v="60653"/>
    <x v="2"/>
    <x v="1"/>
    <x v="4"/>
    <n v="164.73599999999999"/>
    <n v="4"/>
    <n v="0.2"/>
    <n v="-39.1248"/>
    <n v="-39.1248"/>
    <n v="227.67400000000001"/>
    <n v="427.9160251169053"/>
    <x v="5"/>
    <x v="1"/>
    <m/>
  </r>
  <r>
    <s v="First Class"/>
    <d v="2025-06-17T00:00:00"/>
    <x v="2"/>
    <s v="United States"/>
    <x v="22"/>
    <x v="10"/>
    <n v="60653"/>
    <x v="2"/>
    <x v="0"/>
    <x v="1"/>
    <n v="470.30200000000002"/>
    <n v="7"/>
    <n v="0.3"/>
    <n v="-87.341800000000006"/>
    <n v="-87.341800000000006"/>
    <n v="173.596"/>
    <n v="272.42500565218427"/>
    <x v="3"/>
    <x v="0"/>
    <m/>
  </r>
  <r>
    <s v="First Class"/>
    <d v="2026-05-30T00:00:00"/>
    <x v="2"/>
    <s v="United States"/>
    <x v="22"/>
    <x v="10"/>
    <n v="60653"/>
    <x v="2"/>
    <x v="2"/>
    <x v="7"/>
    <n v="47.984000000000002"/>
    <n v="2"/>
    <n v="0.2"/>
    <n v="5.9980000000000002"/>
    <s v=""/>
    <n v="46.412666666666667"/>
    <n v="145.3206478597256"/>
    <x v="7"/>
    <x v="1"/>
    <m/>
  </r>
  <r>
    <s v="First Class"/>
    <d v="2025-11-15T00:00:00"/>
    <x v="1"/>
    <s v="United States"/>
    <x v="10"/>
    <x v="9"/>
    <n v="19134"/>
    <x v="3"/>
    <x v="1"/>
    <x v="8"/>
    <n v="2.5019999999999998"/>
    <n v="3"/>
    <n v="0.7"/>
    <n v="-1.7514000000000001"/>
    <n v="-1.7514000000000001"/>
    <n v="31.093"/>
    <n v="103.13538773074143"/>
    <x v="6"/>
    <x v="0"/>
    <m/>
  </r>
  <r>
    <s v="Standard Class"/>
    <d v="2025-03-26T00:00:00"/>
    <x v="1"/>
    <s v="United States"/>
    <x v="1"/>
    <x v="1"/>
    <n v="90008"/>
    <x v="1"/>
    <x v="2"/>
    <x v="7"/>
    <n v="88.751999999999995"/>
    <n v="3"/>
    <n v="0.2"/>
    <n v="11.093999999999999"/>
    <s v=""/>
    <n v="53.919000000000004"/>
    <n v="31.244442130353953"/>
    <x v="2"/>
    <x v="0"/>
    <m/>
  </r>
  <r>
    <s v="First Class"/>
    <d v="2025-08-16T00:00:00"/>
    <x v="0"/>
    <s v="United States"/>
    <x v="42"/>
    <x v="16"/>
    <n v="85023"/>
    <x v="1"/>
    <x v="1"/>
    <x v="8"/>
    <n v="2.0249999999999999"/>
    <n v="1"/>
    <n v="0.7"/>
    <n v="-1.35"/>
    <n v="-1.35"/>
    <n v="54.895000000000003"/>
    <n v="28.804875571101967"/>
    <x v="1"/>
    <x v="0"/>
    <m/>
  </r>
  <r>
    <s v="First Class"/>
    <d v="2025-11-04T00:00:00"/>
    <x v="1"/>
    <s v="United States"/>
    <x v="216"/>
    <x v="19"/>
    <n v="36608"/>
    <x v="0"/>
    <x v="1"/>
    <x v="10"/>
    <n v="70.98"/>
    <n v="7"/>
    <n v="0"/>
    <n v="34.780200000000001"/>
    <s v=""/>
    <n v="65.470000000000013"/>
    <n v="29.723012106222797"/>
    <x v="6"/>
    <x v="0"/>
    <m/>
  </r>
  <r>
    <s v="First Class"/>
    <d v="2026-01-17T00:00:00"/>
    <x v="1"/>
    <s v="United States"/>
    <x v="216"/>
    <x v="19"/>
    <n v="36608"/>
    <x v="0"/>
    <x v="1"/>
    <x v="8"/>
    <n v="91.68"/>
    <n v="3"/>
    <n v="0"/>
    <n v="45.84"/>
    <s v=""/>
    <n v="1055.1433333333332"/>
    <n v="1146.3006123811374"/>
    <x v="8"/>
    <x v="1"/>
    <m/>
  </r>
  <r>
    <s v="First Class"/>
    <d v="2026-07-06T00:00:00"/>
    <x v="1"/>
    <s v="United States"/>
    <x v="216"/>
    <x v="19"/>
    <n v="36608"/>
    <x v="0"/>
    <x v="1"/>
    <x v="8"/>
    <n v="33.75"/>
    <n v="5"/>
    <n v="0"/>
    <n v="16.875"/>
    <s v=""/>
    <n v="1054.9833333333333"/>
    <n v="1274.0408757469575"/>
    <x v="11"/>
    <x v="1"/>
    <m/>
  </r>
  <r>
    <s v="First Class"/>
    <d v="2026-02-15T00:00:00"/>
    <x v="1"/>
    <s v="United States"/>
    <x v="216"/>
    <x v="19"/>
    <n v="36608"/>
    <x v="0"/>
    <x v="2"/>
    <x v="15"/>
    <n v="3040"/>
    <n v="8"/>
    <n v="0"/>
    <n v="1459.2"/>
    <s v=""/>
    <n v="1194.7133333333334"/>
    <n v="1343.9694910806404"/>
    <x v="10"/>
    <x v="1"/>
    <m/>
  </r>
  <r>
    <s v="Standard Class"/>
    <d v="2025-11-28T00:00:00"/>
    <x v="2"/>
    <s v="United States"/>
    <x v="38"/>
    <x v="32"/>
    <n v="31907"/>
    <x v="0"/>
    <x v="1"/>
    <x v="8"/>
    <n v="91.2"/>
    <n v="3"/>
    <n v="0"/>
    <n v="41.951999999999998"/>
    <s v=""/>
    <n v="198.78"/>
    <n v="707.24622964838193"/>
    <x v="6"/>
    <x v="0"/>
    <m/>
  </r>
  <r>
    <s v="Standard Class"/>
    <d v="2025-10-04T00:00:00"/>
    <x v="2"/>
    <s v="United States"/>
    <x v="38"/>
    <x v="32"/>
    <n v="31907"/>
    <x v="0"/>
    <x v="0"/>
    <x v="3"/>
    <n v="452.94"/>
    <n v="3"/>
    <n v="0"/>
    <n v="67.941000000000003"/>
    <s v=""/>
    <n v="173.69200000000001"/>
    <n v="445.94481346927688"/>
    <x v="5"/>
    <x v="0"/>
    <m/>
  </r>
  <r>
    <s v="Standard Class"/>
    <d v="2026-10-08T00:00:00"/>
    <x v="1"/>
    <s v="United States"/>
    <x v="217"/>
    <x v="31"/>
    <n v="2740"/>
    <x v="3"/>
    <x v="1"/>
    <x v="8"/>
    <n v="52.2"/>
    <n v="9"/>
    <n v="0"/>
    <n v="23.49"/>
    <s v=""/>
    <n v="31.865333333333336"/>
    <n v="124.35441139176604"/>
    <x v="5"/>
    <x v="1"/>
    <m/>
  </r>
  <r>
    <s v="Standard Class"/>
    <d v="2026-03-12T00:00:00"/>
    <x v="1"/>
    <s v="United States"/>
    <x v="218"/>
    <x v="5"/>
    <n v="75061"/>
    <x v="2"/>
    <x v="1"/>
    <x v="2"/>
    <n v="15.936"/>
    <n v="4"/>
    <n v="0.2"/>
    <n v="5.1791999999999998"/>
    <s v=""/>
    <n v="32.94"/>
    <n v="92.036030541988978"/>
    <x v="2"/>
    <x v="1"/>
    <m/>
  </r>
  <r>
    <s v="Same Day"/>
    <d v="2026-02-15T00:00:00"/>
    <x v="0"/>
    <s v="United States"/>
    <x v="209"/>
    <x v="29"/>
    <n v="6457"/>
    <x v="3"/>
    <x v="0"/>
    <x v="5"/>
    <n v="27.46"/>
    <n v="2"/>
    <n v="0"/>
    <n v="9.8856000000000002"/>
    <s v=""/>
    <n v="108.96333333333332"/>
    <n v="79.081095588056982"/>
    <x v="10"/>
    <x v="1"/>
    <m/>
  </r>
  <r>
    <s v="Standard Class"/>
    <d v="2025-05-03T00:00:00"/>
    <x v="0"/>
    <s v="United States"/>
    <x v="4"/>
    <x v="4"/>
    <n v="98103"/>
    <x v="1"/>
    <x v="1"/>
    <x v="8"/>
    <n v="55.423999999999999"/>
    <n v="2"/>
    <n v="0.2"/>
    <n v="19.398399999999999"/>
    <s v=""/>
    <n v="153.13800000000001"/>
    <n v="79.138949096814201"/>
    <x v="7"/>
    <x v="0"/>
    <m/>
  </r>
  <r>
    <s v="Standard Class"/>
    <d v="2025-04-07T00:00:00"/>
    <x v="0"/>
    <s v="United States"/>
    <x v="219"/>
    <x v="30"/>
    <n v="8360"/>
    <x v="3"/>
    <x v="0"/>
    <x v="3"/>
    <n v="244.006"/>
    <n v="2"/>
    <n v="0.3"/>
    <n v="-31.372199999999999"/>
    <n v="-31.372199999999999"/>
    <n v="476.2353333333333"/>
    <n v="326.14640436648256"/>
    <x v="9"/>
    <x v="0"/>
    <m/>
  </r>
  <r>
    <s v="First Class"/>
    <d v="2026-01-10T00:00:00"/>
    <x v="1"/>
    <s v="United States"/>
    <x v="45"/>
    <x v="5"/>
    <n v="77506"/>
    <x v="2"/>
    <x v="2"/>
    <x v="11"/>
    <n v="159.98400000000001"/>
    <n v="2"/>
    <n v="0.2"/>
    <n v="43.995600000000003"/>
    <s v=""/>
    <n v="396.12666666666661"/>
    <n v="389.39795222920247"/>
    <x v="8"/>
    <x v="1"/>
    <m/>
  </r>
  <r>
    <s v="First Class"/>
    <d v="2026-03-07T00:00:00"/>
    <x v="1"/>
    <s v="United States"/>
    <x v="45"/>
    <x v="5"/>
    <n v="77506"/>
    <x v="2"/>
    <x v="0"/>
    <x v="1"/>
    <n v="1024.7159999999999"/>
    <n v="6"/>
    <n v="0.3"/>
    <n v="-29.2776"/>
    <n v="-29.2776"/>
    <n v="383.25733333333329"/>
    <n v="417.70294892955258"/>
    <x v="2"/>
    <x v="1"/>
    <m/>
  </r>
  <r>
    <s v="First Class"/>
    <d v="2026-08-18T00:00:00"/>
    <x v="1"/>
    <s v="United States"/>
    <x v="20"/>
    <x v="15"/>
    <n v="10009"/>
    <x v="3"/>
    <x v="1"/>
    <x v="13"/>
    <n v="3.68"/>
    <n v="2"/>
    <n v="0"/>
    <n v="1.8031999999999999"/>
    <s v=""/>
    <n v="73.677333333333337"/>
    <n v="272.69852062997654"/>
    <x v="1"/>
    <x v="1"/>
    <m/>
  </r>
  <r>
    <s v="Standard Class"/>
    <d v="2026-01-09T00:00:00"/>
    <x v="0"/>
    <s v="United States"/>
    <x v="220"/>
    <x v="16"/>
    <n v="85301"/>
    <x v="1"/>
    <x v="0"/>
    <x v="5"/>
    <n v="121.376"/>
    <n v="4"/>
    <n v="0.2"/>
    <n v="-3.0344000000000002"/>
    <n v="-3.0344000000000002"/>
    <n v="157.77333333333334"/>
    <n v="161.9889459658007"/>
    <x v="8"/>
    <x v="1"/>
    <m/>
  </r>
  <r>
    <s v="Standard Class"/>
    <d v="2025-07-24T00:00:00"/>
    <x v="0"/>
    <s v="United States"/>
    <x v="220"/>
    <x v="16"/>
    <n v="85301"/>
    <x v="1"/>
    <x v="2"/>
    <x v="11"/>
    <n v="95.975999999999999"/>
    <n v="3"/>
    <n v="0.2"/>
    <n v="-10.7973"/>
    <n v="-10.7973"/>
    <n v="408.29466666666667"/>
    <n v="274.49026023117432"/>
    <x v="11"/>
    <x v="0"/>
    <m/>
  </r>
  <r>
    <s v="Same Day"/>
    <d v="2026-05-06T00:00:00"/>
    <x v="2"/>
    <s v="United States"/>
    <x v="108"/>
    <x v="2"/>
    <n v="32216"/>
    <x v="0"/>
    <x v="2"/>
    <x v="11"/>
    <n v="255.96799999999999"/>
    <n v="4"/>
    <n v="0.2"/>
    <n v="31.995999999999999"/>
    <s v=""/>
    <n v="390.14933333333335"/>
    <n v="340.13034052518424"/>
    <x v="7"/>
    <x v="1"/>
    <m/>
  </r>
  <r>
    <s v="Standard Class"/>
    <d v="2025-12-14T00:00:00"/>
    <x v="1"/>
    <s v="United States"/>
    <x v="66"/>
    <x v="12"/>
    <n v="48234"/>
    <x v="2"/>
    <x v="0"/>
    <x v="1"/>
    <n v="872.94"/>
    <n v="3"/>
    <n v="0"/>
    <n v="226.96440000000001"/>
    <s v=""/>
    <n v="309.1466666666667"/>
    <n v="376.4528720334356"/>
    <x v="0"/>
    <x v="0"/>
    <m/>
  </r>
  <r>
    <s v="Standard Class"/>
    <d v="2025-06-27T00:00:00"/>
    <x v="1"/>
    <s v="United States"/>
    <x v="66"/>
    <x v="12"/>
    <n v="48234"/>
    <x v="2"/>
    <x v="1"/>
    <x v="8"/>
    <n v="41.54"/>
    <n v="2"/>
    <n v="0"/>
    <n v="19.523800000000001"/>
    <s v=""/>
    <n v="20.449333333333332"/>
    <n v="264.2221319689595"/>
    <x v="3"/>
    <x v="0"/>
    <m/>
  </r>
  <r>
    <s v="Standard Class"/>
    <d v="2025-07-02T00:00:00"/>
    <x v="1"/>
    <s v="United States"/>
    <x v="66"/>
    <x v="12"/>
    <n v="48234"/>
    <x v="2"/>
    <x v="1"/>
    <x v="10"/>
    <n v="12.96"/>
    <n v="2"/>
    <n v="0"/>
    <n v="6.2207999999999997"/>
    <s v=""/>
    <n v="9.4926666666666666"/>
    <n v="171.18432031000972"/>
    <x v="11"/>
    <x v="0"/>
    <m/>
  </r>
  <r>
    <s v="Second Class"/>
    <d v="2025-12-13T00:00:00"/>
    <x v="1"/>
    <s v="United States"/>
    <x v="10"/>
    <x v="9"/>
    <n v="19120"/>
    <x v="3"/>
    <x v="1"/>
    <x v="6"/>
    <n v="6.8479999999999999"/>
    <n v="2"/>
    <n v="0.2"/>
    <n v="0.59919999999999995"/>
    <s v=""/>
    <n v="7.4020000000000001"/>
    <n v="7.8778771440214967"/>
    <x v="0"/>
    <x v="0"/>
    <m/>
  </r>
  <r>
    <s v="Standard Class"/>
    <d v="2026-08-09T00:00:00"/>
    <x v="1"/>
    <s v="United States"/>
    <x v="1"/>
    <x v="1"/>
    <n v="90004"/>
    <x v="1"/>
    <x v="1"/>
    <x v="2"/>
    <n v="8.67"/>
    <n v="3"/>
    <n v="0"/>
    <n v="4.0749000000000004"/>
    <s v=""/>
    <n v="10.879333333333335"/>
    <n v="3.7485601779093005"/>
    <x v="1"/>
    <x v="1"/>
    <m/>
  </r>
  <r>
    <s v="Same Day"/>
    <d v="2025-07-18T00:00:00"/>
    <x v="0"/>
    <s v="United States"/>
    <x v="12"/>
    <x v="5"/>
    <n v="77036"/>
    <x v="2"/>
    <x v="0"/>
    <x v="5"/>
    <n v="6.6879999999999997"/>
    <n v="4"/>
    <n v="0.6"/>
    <n v="-4.0128000000000004"/>
    <n v="-4.0128000000000004"/>
    <n v="13.893333333333333"/>
    <n v="4.3228287377938415"/>
    <x v="11"/>
    <x v="0"/>
    <m/>
  </r>
  <r>
    <s v="Standard Class"/>
    <d v="2025-06-12T00:00:00"/>
    <x v="2"/>
    <s v="United States"/>
    <x v="221"/>
    <x v="15"/>
    <n v="14304"/>
    <x v="3"/>
    <x v="1"/>
    <x v="6"/>
    <n v="17.28"/>
    <n v="6"/>
    <n v="0"/>
    <n v="5.0111999999999997"/>
    <s v=""/>
    <n v="21.300666666666668"/>
    <n v="6.1495989751816786"/>
    <x v="3"/>
    <x v="0"/>
    <m/>
  </r>
  <r>
    <s v="Standard Class"/>
    <d v="2026-06-16T00:00:00"/>
    <x v="2"/>
    <s v="United States"/>
    <x v="221"/>
    <x v="15"/>
    <n v="14304"/>
    <x v="3"/>
    <x v="1"/>
    <x v="8"/>
    <n v="17.712"/>
    <n v="3"/>
    <n v="0.2"/>
    <n v="6.4206000000000003"/>
    <s v=""/>
    <n v="32.919333333333334"/>
    <n v="12.134859519399289"/>
    <x v="3"/>
    <x v="1"/>
    <m/>
  </r>
  <r>
    <s v="Standard Class"/>
    <d v="2025-01-13T00:00:00"/>
    <x v="2"/>
    <s v="United States"/>
    <x v="20"/>
    <x v="15"/>
    <n v="10024"/>
    <x v="3"/>
    <x v="1"/>
    <x v="2"/>
    <n v="28.91"/>
    <n v="7"/>
    <n v="0"/>
    <n v="13.2986"/>
    <s v=""/>
    <n v="37.671333333333337"/>
    <n v="12.378883130377941"/>
    <x v="8"/>
    <x v="0"/>
    <m/>
  </r>
  <r>
    <s v="Standard Class"/>
    <d v="2026-08-23T00:00:00"/>
    <x v="0"/>
    <s v="United States"/>
    <x v="222"/>
    <x v="3"/>
    <n v="27360"/>
    <x v="0"/>
    <x v="1"/>
    <x v="14"/>
    <n v="52.136000000000003"/>
    <n v="7"/>
    <n v="0.2"/>
    <n v="5.8653000000000004"/>
    <s v=""/>
    <n v="36.674666666666667"/>
    <n v="13.133559355077105"/>
    <x v="1"/>
    <x v="1"/>
    <m/>
  </r>
  <r>
    <s v="First Class"/>
    <d v="2025-09-28T00:00:00"/>
    <x v="0"/>
    <s v="United States"/>
    <x v="223"/>
    <x v="1"/>
    <n v="92683"/>
    <x v="1"/>
    <x v="2"/>
    <x v="7"/>
    <n v="31.968"/>
    <n v="4"/>
    <n v="0.2"/>
    <n v="2.3976000000000002"/>
    <s v=""/>
    <n v="32.782666666666671"/>
    <n v="8.3092782144085433"/>
    <x v="4"/>
    <x v="0"/>
    <m/>
  </r>
  <r>
    <s v="Standard Class"/>
    <d v="2025-09-04T00:00:00"/>
    <x v="0"/>
    <s v="United States"/>
    <x v="8"/>
    <x v="1"/>
    <n v="94122"/>
    <x v="1"/>
    <x v="1"/>
    <x v="10"/>
    <n v="25.92"/>
    <n v="4"/>
    <n v="0"/>
    <n v="12.441599999999999"/>
    <s v=""/>
    <n v="33.416666666666664"/>
    <n v="7.6334748167382953"/>
    <x v="4"/>
    <x v="0"/>
    <m/>
  </r>
  <r>
    <s v="Standard Class"/>
    <d v="2025-04-23T00:00:00"/>
    <x v="0"/>
    <s v="United States"/>
    <x v="8"/>
    <x v="1"/>
    <n v="94122"/>
    <x v="1"/>
    <x v="1"/>
    <x v="10"/>
    <n v="40.46"/>
    <n v="7"/>
    <n v="0"/>
    <n v="19.825399999999998"/>
    <s v=""/>
    <n v="28.019333333333332"/>
    <n v="11.456000368559895"/>
    <x v="9"/>
    <x v="0"/>
    <m/>
  </r>
  <r>
    <s v="Standard Class"/>
    <d v="2025-05-06T00:00:00"/>
    <x v="0"/>
    <s v="United States"/>
    <x v="8"/>
    <x v="1"/>
    <n v="94122"/>
    <x v="1"/>
    <x v="1"/>
    <x v="4"/>
    <n v="33.869999999999997"/>
    <n v="3"/>
    <n v="0"/>
    <n v="8.8062000000000005"/>
    <s v=""/>
    <n v="15.673999999999999"/>
    <n v="12.712734904053523"/>
    <x v="7"/>
    <x v="0"/>
    <m/>
  </r>
  <r>
    <s v="Second Class"/>
    <d v="2026-10-13T00:00:00"/>
    <x v="0"/>
    <s v="United States"/>
    <x v="25"/>
    <x v="18"/>
    <n v="38301"/>
    <x v="0"/>
    <x v="1"/>
    <x v="6"/>
    <n v="9.7279999999999998"/>
    <n v="2"/>
    <n v="0.2"/>
    <n v="1.7023999999999999"/>
    <s v=""/>
    <n v="63.383999999999993"/>
    <n v="66.816242613881229"/>
    <x v="5"/>
    <x v="1"/>
    <m/>
  </r>
  <r>
    <s v="Second Class"/>
    <d v="2026-10-15T00:00:00"/>
    <x v="0"/>
    <s v="United States"/>
    <x v="25"/>
    <x v="18"/>
    <n v="38301"/>
    <x v="0"/>
    <x v="1"/>
    <x v="10"/>
    <n v="3.4239999999999999"/>
    <n v="1"/>
    <n v="0.2"/>
    <n v="1.07"/>
    <s v=""/>
    <n v="61.394666666666666"/>
    <n v="73.892743797519969"/>
    <x v="5"/>
    <x v="1"/>
    <m/>
  </r>
  <r>
    <s v="Standard Class"/>
    <d v="2025-11-22T00:00:00"/>
    <x v="1"/>
    <s v="United States"/>
    <x v="4"/>
    <x v="4"/>
    <n v="98115"/>
    <x v="1"/>
    <x v="2"/>
    <x v="11"/>
    <n v="177"/>
    <n v="3"/>
    <n v="0"/>
    <n v="30.09"/>
    <s v=""/>
    <n v="464.536"/>
    <n v="438.25456818375079"/>
    <x v="6"/>
    <x v="0"/>
    <m/>
  </r>
  <r>
    <s v="Standard Class"/>
    <d v="2026-09-05T00:00:00"/>
    <x v="0"/>
    <s v="United States"/>
    <x v="20"/>
    <x v="15"/>
    <n v="10035"/>
    <x v="3"/>
    <x v="1"/>
    <x v="13"/>
    <n v="3.76"/>
    <n v="2"/>
    <n v="0"/>
    <n v="1.3160000000000001"/>
    <s v=""/>
    <n v="435.52600000000001"/>
    <n v="477.0400239259377"/>
    <x v="4"/>
    <x v="1"/>
    <m/>
  </r>
  <r>
    <s v="Standard Class"/>
    <d v="2025-03-06T00:00:00"/>
    <x v="2"/>
    <s v="United States"/>
    <x v="1"/>
    <x v="1"/>
    <n v="90008"/>
    <x v="1"/>
    <x v="2"/>
    <x v="7"/>
    <n v="1212.848"/>
    <n v="7"/>
    <n v="0.2"/>
    <n v="106.1242"/>
    <s v=""/>
    <n v="448.47266666666661"/>
    <n v="530.44397128792377"/>
    <x v="2"/>
    <x v="0"/>
    <m/>
  </r>
  <r>
    <s v="Standard Class"/>
    <d v="2025-06-03T00:00:00"/>
    <x v="2"/>
    <s v="United States"/>
    <x v="1"/>
    <x v="1"/>
    <n v="90008"/>
    <x v="1"/>
    <x v="2"/>
    <x v="11"/>
    <n v="89.97"/>
    <n v="3"/>
    <n v="0"/>
    <n v="37.787399999999998"/>
    <s v=""/>
    <n v="45.87"/>
    <n v="308.65766343049114"/>
    <x v="3"/>
    <x v="0"/>
    <m/>
  </r>
  <r>
    <s v="Standard Class"/>
    <d v="2026-06-03T00:00:00"/>
    <x v="2"/>
    <s v="United States"/>
    <x v="1"/>
    <x v="1"/>
    <n v="90008"/>
    <x v="1"/>
    <x v="0"/>
    <x v="5"/>
    <n v="42.6"/>
    <n v="3"/>
    <n v="0"/>
    <n v="16.614000000000001"/>
    <s v=""/>
    <n v="36.866666666666667"/>
    <n v="235.99475452613737"/>
    <x v="3"/>
    <x v="1"/>
    <m/>
  </r>
  <r>
    <s v="Standard Class"/>
    <d v="2025-04-27T00:00:00"/>
    <x v="0"/>
    <s v="United States"/>
    <x v="10"/>
    <x v="9"/>
    <n v="19143"/>
    <x v="3"/>
    <x v="1"/>
    <x v="2"/>
    <n v="5.04"/>
    <n v="2"/>
    <n v="0.2"/>
    <n v="1.764"/>
    <s v=""/>
    <n v="24.626666666666665"/>
    <n v="29.996602338462466"/>
    <x v="9"/>
    <x v="0"/>
    <m/>
  </r>
  <r>
    <s v="Second Class"/>
    <d v="2026-04-02T00:00:00"/>
    <x v="1"/>
    <s v="United States"/>
    <x v="20"/>
    <x v="15"/>
    <n v="10024"/>
    <x v="3"/>
    <x v="1"/>
    <x v="12"/>
    <n v="62.96"/>
    <n v="4"/>
    <n v="0"/>
    <n v="28.332000000000001"/>
    <s v=""/>
    <n v="348.71066666666667"/>
    <n v="363.38537494450094"/>
    <x v="9"/>
    <x v="1"/>
    <m/>
  </r>
  <r>
    <s v="Standard Class"/>
    <d v="2025-06-01T00:00:00"/>
    <x v="1"/>
    <s v="United States"/>
    <x v="20"/>
    <x v="15"/>
    <n v="10035"/>
    <x v="3"/>
    <x v="1"/>
    <x v="10"/>
    <n v="5.88"/>
    <n v="1"/>
    <n v="0"/>
    <n v="2.8812000000000002"/>
    <s v=""/>
    <n v="330.93733333333336"/>
    <n v="407.71636649895612"/>
    <x v="3"/>
    <x v="0"/>
    <m/>
  </r>
  <r>
    <s v="Standard Class"/>
    <d v="2026-02-07T00:00:00"/>
    <x v="1"/>
    <s v="United States"/>
    <x v="20"/>
    <x v="15"/>
    <n v="10035"/>
    <x v="3"/>
    <x v="0"/>
    <x v="1"/>
    <n v="977.29200000000003"/>
    <n v="6"/>
    <n v="0.1"/>
    <n v="173.74080000000001"/>
    <s v=""/>
    <n v="342.32733333333334"/>
    <n v="443.36518254118442"/>
    <x v="10"/>
    <x v="1"/>
    <m/>
  </r>
  <r>
    <s v="Standard Class"/>
    <d v="2025-11-12T00:00:00"/>
    <x v="1"/>
    <s v="United States"/>
    <x v="137"/>
    <x v="4"/>
    <n v="98661"/>
    <x v="1"/>
    <x v="0"/>
    <x v="5"/>
    <n v="9.64"/>
    <n v="2"/>
    <n v="0"/>
    <n v="3.6631999999999998"/>
    <s v=""/>
    <n v="19.960666666666665"/>
    <n v="254.75412296478257"/>
    <x v="6"/>
    <x v="0"/>
    <m/>
  </r>
  <r>
    <s v="Second Class"/>
    <d v="2025-06-02T00:00:00"/>
    <x v="0"/>
    <s v="United States"/>
    <x v="38"/>
    <x v="32"/>
    <n v="31907"/>
    <x v="0"/>
    <x v="1"/>
    <x v="6"/>
    <n v="40.049999999999997"/>
    <n v="3"/>
    <n v="0"/>
    <n v="11.214"/>
    <s v=""/>
    <n v="22.341999999999999"/>
    <n v="174.64049211599959"/>
    <x v="3"/>
    <x v="0"/>
    <m/>
  </r>
  <r>
    <s v="Standard Class"/>
    <d v="2025-10-07T00:00:00"/>
    <x v="0"/>
    <s v="United States"/>
    <x v="224"/>
    <x v="5"/>
    <n v="75019"/>
    <x v="2"/>
    <x v="1"/>
    <x v="6"/>
    <n v="10.192"/>
    <n v="7"/>
    <n v="0.2"/>
    <n v="3.1850000000000001"/>
    <s v=""/>
    <n v="13.365333333333332"/>
    <n v="6.4904648238496456"/>
    <x v="5"/>
    <x v="0"/>
    <m/>
  </r>
  <r>
    <s v="Standard Class"/>
    <d v="2025-09-12T00:00:00"/>
    <x v="0"/>
    <s v="United States"/>
    <x v="224"/>
    <x v="5"/>
    <n v="75019"/>
    <x v="2"/>
    <x v="1"/>
    <x v="4"/>
    <n v="16.783999999999999"/>
    <n v="1"/>
    <n v="0.2"/>
    <n v="-0.20979999999999999"/>
    <n v="-0.20979999999999999"/>
    <n v="16.021333333333331"/>
    <n v="3.4411939573136321"/>
    <x v="4"/>
    <x v="0"/>
    <m/>
  </r>
  <r>
    <s v="Standard Class"/>
    <d v="2026-02-03T00:00:00"/>
    <x v="0"/>
    <s v="United States"/>
    <x v="224"/>
    <x v="5"/>
    <n v="75019"/>
    <x v="2"/>
    <x v="1"/>
    <x v="6"/>
    <n v="13.12"/>
    <n v="5"/>
    <n v="0.2"/>
    <n v="3.7719999999999998"/>
    <s v=""/>
    <n v="15.778666666666666"/>
    <n v="1.2531290613677619"/>
    <x v="10"/>
    <x v="1"/>
    <m/>
  </r>
  <r>
    <s v="First Class"/>
    <d v="2025-12-27T00:00:00"/>
    <x v="2"/>
    <s v="United States"/>
    <x v="8"/>
    <x v="1"/>
    <n v="94122"/>
    <x v="1"/>
    <x v="1"/>
    <x v="8"/>
    <n v="18.16"/>
    <n v="5"/>
    <n v="0.2"/>
    <n v="6.5830000000000002"/>
    <s v=""/>
    <n v="85.757333333333335"/>
    <n v="79.279200040812171"/>
    <x v="0"/>
    <x v="0"/>
    <m/>
  </r>
  <r>
    <s v="Standard Class"/>
    <d v="2026-01-24T00:00:00"/>
    <x v="0"/>
    <s v="United States"/>
    <x v="89"/>
    <x v="5"/>
    <n v="78745"/>
    <x v="2"/>
    <x v="1"/>
    <x v="10"/>
    <n v="16.056000000000001"/>
    <n v="3"/>
    <n v="0.2"/>
    <n v="5.8202999999999996"/>
    <s v=""/>
    <n v="259.72000000000003"/>
    <n v="180.21726551232749"/>
    <x v="8"/>
    <x v="1"/>
    <m/>
  </r>
  <r>
    <s v="Standard Class"/>
    <d v="2025-08-20T00:00:00"/>
    <x v="0"/>
    <s v="United States"/>
    <x v="89"/>
    <x v="5"/>
    <n v="78745"/>
    <x v="2"/>
    <x v="1"/>
    <x v="10"/>
    <n v="223.05600000000001"/>
    <n v="9"/>
    <n v="0.2"/>
    <n v="69.704999999999998"/>
    <s v=""/>
    <n v="265.54133333333334"/>
    <n v="224.5503733940503"/>
    <x v="1"/>
    <x v="0"/>
    <m/>
  </r>
  <r>
    <s v="Standard Class"/>
    <d v="2025-08-09T00:00:00"/>
    <x v="0"/>
    <s v="United States"/>
    <x v="89"/>
    <x v="5"/>
    <n v="78745"/>
    <x v="2"/>
    <x v="1"/>
    <x v="4"/>
    <n v="540.048"/>
    <n v="3"/>
    <n v="0.2"/>
    <n v="-47.254199999999997"/>
    <n v="-47.254199999999997"/>
    <n v="194.50266666666667"/>
    <n v="235.57098338072743"/>
    <x v="1"/>
    <x v="0"/>
    <m/>
  </r>
  <r>
    <s v="Standard Class"/>
    <d v="2025-10-06T00:00:00"/>
    <x v="2"/>
    <s v="United States"/>
    <x v="1"/>
    <x v="1"/>
    <n v="90045"/>
    <x v="1"/>
    <x v="2"/>
    <x v="7"/>
    <n v="33.520000000000003"/>
    <n v="2"/>
    <n v="0.2"/>
    <n v="3.3519999999999999"/>
    <s v=""/>
    <n v="16.726666666666667"/>
    <n v="171.2672477218637"/>
    <x v="5"/>
    <x v="0"/>
    <m/>
  </r>
  <r>
    <s v="Standard Class"/>
    <d v="2025-03-01T00:00:00"/>
    <x v="2"/>
    <s v="United States"/>
    <x v="1"/>
    <x v="1"/>
    <n v="90045"/>
    <x v="1"/>
    <x v="0"/>
    <x v="5"/>
    <n v="9.94"/>
    <n v="2"/>
    <n v="0"/>
    <n v="3.0813999999999999"/>
    <s v=""/>
    <n v="340.5453333333333"/>
    <n v="398.17568237818506"/>
    <x v="2"/>
    <x v="0"/>
    <m/>
  </r>
  <r>
    <s v="Standard Class"/>
    <d v="2026-04-28T00:00:00"/>
    <x v="2"/>
    <s v="United States"/>
    <x v="1"/>
    <x v="1"/>
    <n v="90004"/>
    <x v="1"/>
    <x v="1"/>
    <x v="6"/>
    <n v="6.72"/>
    <n v="4"/>
    <n v="0"/>
    <n v="3.36"/>
    <s v=""/>
    <n v="343.19200000000001"/>
    <n v="427.1596662954376"/>
    <x v="9"/>
    <x v="1"/>
    <m/>
  </r>
  <r>
    <s v="Standard Class"/>
    <d v="2025-08-09T00:00:00"/>
    <x v="2"/>
    <s v="United States"/>
    <x v="1"/>
    <x v="1"/>
    <n v="90004"/>
    <x v="1"/>
    <x v="0"/>
    <x v="3"/>
    <n v="1004.976"/>
    <n v="6"/>
    <n v="0.2"/>
    <n v="-175.8708"/>
    <n v="-175.8708"/>
    <n v="472.952"/>
    <n v="429.42504912774984"/>
    <x v="1"/>
    <x v="0"/>
    <m/>
  </r>
  <r>
    <s v="Standard Class"/>
    <d v="2025-02-21T00:00:00"/>
    <x v="0"/>
    <s v="United States"/>
    <x v="20"/>
    <x v="15"/>
    <n v="10024"/>
    <x v="3"/>
    <x v="1"/>
    <x v="8"/>
    <n v="17.88"/>
    <n v="3"/>
    <n v="0.2"/>
    <n v="5.5875000000000004"/>
    <s v=""/>
    <n v="149.46"/>
    <n v="204.09581838603816"/>
    <x v="10"/>
    <x v="0"/>
    <m/>
  </r>
  <r>
    <s v="Standard Class"/>
    <d v="2025-07-24T00:00:00"/>
    <x v="0"/>
    <s v="United States"/>
    <x v="38"/>
    <x v="32"/>
    <n v="31907"/>
    <x v="0"/>
    <x v="2"/>
    <x v="15"/>
    <n v="396"/>
    <n v="4"/>
    <n v="0"/>
    <n v="190.08"/>
    <s v=""/>
    <n v="146.28666666666666"/>
    <n v="112.78471717063115"/>
    <x v="11"/>
    <x v="0"/>
    <m/>
  </r>
  <r>
    <s v="Same Day"/>
    <d v="2025-05-03T00:00:00"/>
    <x v="2"/>
    <s v="United States"/>
    <x v="155"/>
    <x v="8"/>
    <n v="68104"/>
    <x v="2"/>
    <x v="1"/>
    <x v="8"/>
    <n v="34.5"/>
    <n v="3"/>
    <n v="0"/>
    <n v="15.525"/>
    <s v=""/>
    <n v="142.82000000000002"/>
    <n v="174.33845949548615"/>
    <x v="7"/>
    <x v="0"/>
    <m/>
  </r>
  <r>
    <s v="First Class"/>
    <d v="2025-01-13T00:00:00"/>
    <x v="0"/>
    <s v="United States"/>
    <x v="1"/>
    <x v="1"/>
    <n v="90036"/>
    <x v="1"/>
    <x v="0"/>
    <x v="5"/>
    <n v="8.36"/>
    <n v="2"/>
    <n v="0"/>
    <n v="3.0095999999999998"/>
    <s v=""/>
    <n v="143.26000000000002"/>
    <n v="172.73220832430934"/>
    <x v="8"/>
    <x v="0"/>
    <m/>
  </r>
  <r>
    <s v="Standard Class"/>
    <d v="2025-05-26T00:00:00"/>
    <x v="1"/>
    <s v="United States"/>
    <x v="225"/>
    <x v="1"/>
    <n v="91767"/>
    <x v="1"/>
    <x v="1"/>
    <x v="6"/>
    <n v="385.6"/>
    <n v="8"/>
    <n v="0"/>
    <n v="111.824"/>
    <s v=""/>
    <n v="207.16133333333335"/>
    <n v="153.3360733165818"/>
    <x v="7"/>
    <x v="0"/>
    <m/>
  </r>
  <r>
    <s v="Standard Class"/>
    <d v="2026-05-24T00:00:00"/>
    <x v="1"/>
    <s v="United States"/>
    <x v="225"/>
    <x v="1"/>
    <n v="91767"/>
    <x v="1"/>
    <x v="1"/>
    <x v="6"/>
    <n v="35.82"/>
    <n v="9"/>
    <n v="0"/>
    <n v="11.820600000000001"/>
    <s v=""/>
    <n v="85.754666666666665"/>
    <n v="72.428869586854873"/>
    <x v="7"/>
    <x v="1"/>
    <m/>
  </r>
  <r>
    <s v="Standard Class"/>
    <d v="2025-12-24T00:00:00"/>
    <x v="0"/>
    <s v="United States"/>
    <x v="61"/>
    <x v="5"/>
    <n v="75220"/>
    <x v="2"/>
    <x v="1"/>
    <x v="4"/>
    <n v="200.06399999999999"/>
    <n v="3"/>
    <n v="0.2"/>
    <n v="12.504"/>
    <s v=""/>
    <n v="76.062666666666658"/>
    <n v="54.770878507145056"/>
    <x v="0"/>
    <x v="0"/>
    <m/>
  </r>
  <r>
    <s v="Standard Class"/>
    <d v="2025-05-09T00:00:00"/>
    <x v="0"/>
    <s v="United States"/>
    <x v="61"/>
    <x v="5"/>
    <n v="75220"/>
    <x v="2"/>
    <x v="1"/>
    <x v="8"/>
    <n v="21.38"/>
    <n v="5"/>
    <n v="0.8"/>
    <n v="-33.139000000000003"/>
    <n v="-33.139000000000003"/>
    <n v="30.603333333333335"/>
    <n v="57.860862105187778"/>
    <x v="7"/>
    <x v="0"/>
    <m/>
  </r>
  <r>
    <s v="Standard Class"/>
    <d v="2025-01-19T00:00:00"/>
    <x v="0"/>
    <s v="United States"/>
    <x v="61"/>
    <x v="5"/>
    <n v="75220"/>
    <x v="2"/>
    <x v="1"/>
    <x v="8"/>
    <n v="6.7439999999999998"/>
    <n v="4"/>
    <n v="0.8"/>
    <n v="-11.4648"/>
    <n v="-11.4648"/>
    <n v="580.01"/>
    <n v="630.63616253278246"/>
    <x v="8"/>
    <x v="0"/>
    <m/>
  </r>
  <r>
    <s v="Standard Class"/>
    <d v="2025-07-12T00:00:00"/>
    <x v="0"/>
    <s v="United States"/>
    <x v="10"/>
    <x v="9"/>
    <n v="19120"/>
    <x v="3"/>
    <x v="0"/>
    <x v="1"/>
    <n v="63.686"/>
    <n v="1"/>
    <n v="0.3"/>
    <n v="-9.0980000000000008"/>
    <n v="-9.0980000000000008"/>
    <n v="605.70866666666655"/>
    <n v="697.7697175482806"/>
    <x v="11"/>
    <x v="0"/>
    <m/>
  </r>
  <r>
    <s v="Second Class"/>
    <d v="2026-01-26T00:00:00"/>
    <x v="0"/>
    <s v="United States"/>
    <x v="226"/>
    <x v="33"/>
    <n v="89031"/>
    <x v="1"/>
    <x v="0"/>
    <x v="3"/>
    <n v="1669.6"/>
    <n v="4"/>
    <n v="0"/>
    <n v="116.872"/>
    <s v=""/>
    <n v="588.90399999999988"/>
    <n v="772.63736055419167"/>
    <x v="8"/>
    <x v="1"/>
    <m/>
  </r>
  <r>
    <s v="Second Class"/>
    <d v="2025-09-05T00:00:00"/>
    <x v="0"/>
    <s v="United States"/>
    <x v="4"/>
    <x v="4"/>
    <n v="98105"/>
    <x v="1"/>
    <x v="1"/>
    <x v="8"/>
    <n v="83.84"/>
    <n v="2"/>
    <n v="0.2"/>
    <n v="27.248000000000001"/>
    <s v=""/>
    <n v="39.482666666666667"/>
    <n v="448.71238233548343"/>
    <x v="4"/>
    <x v="0"/>
    <m/>
  </r>
  <r>
    <s v="Second Class"/>
    <d v="2025-07-01T00:00:00"/>
    <x v="0"/>
    <s v="United States"/>
    <x v="4"/>
    <x v="4"/>
    <n v="98105"/>
    <x v="1"/>
    <x v="1"/>
    <x v="8"/>
    <n v="13.272"/>
    <n v="3"/>
    <n v="0.2"/>
    <n v="4.3133999999999997"/>
    <s v=""/>
    <n v="17.042666666666666"/>
    <n v="332.50652831463594"/>
    <x v="11"/>
    <x v="0"/>
    <m/>
  </r>
  <r>
    <s v="Second Class"/>
    <d v="2025-02-23T00:00:00"/>
    <x v="1"/>
    <s v="United States"/>
    <x v="8"/>
    <x v="1"/>
    <n v="94110"/>
    <x v="1"/>
    <x v="1"/>
    <x v="8"/>
    <n v="21.335999999999999"/>
    <n v="7"/>
    <n v="0.2"/>
    <n v="7.7343000000000002"/>
    <s v=""/>
    <n v="81.322666666666663"/>
    <n v="72.805568480561831"/>
    <x v="10"/>
    <x v="0"/>
    <m/>
  </r>
  <r>
    <s v="Standard Class"/>
    <d v="2025-08-10T00:00:00"/>
    <x v="2"/>
    <s v="United States"/>
    <x v="22"/>
    <x v="10"/>
    <n v="60610"/>
    <x v="2"/>
    <x v="1"/>
    <x v="6"/>
    <n v="16.52"/>
    <n v="5"/>
    <n v="0.2"/>
    <n v="2.0649999999999999"/>
    <s v=""/>
    <n v="80.850666666666669"/>
    <n v="80.177297357516082"/>
    <x v="1"/>
    <x v="0"/>
    <m/>
  </r>
  <r>
    <s v="Standard Class"/>
    <d v="2026-05-18T00:00:00"/>
    <x v="0"/>
    <s v="United States"/>
    <x v="93"/>
    <x v="16"/>
    <n v="85705"/>
    <x v="1"/>
    <x v="0"/>
    <x v="5"/>
    <n v="206.11199999999999"/>
    <n v="6"/>
    <n v="0.2"/>
    <n v="48.951599999999999"/>
    <s v=""/>
    <n v="141.43466666666666"/>
    <n v="86.632184771147394"/>
    <x v="7"/>
    <x v="1"/>
    <m/>
  </r>
  <r>
    <s v="Standard Class"/>
    <d v="2026-06-19T00:00:00"/>
    <x v="0"/>
    <s v="United States"/>
    <x v="93"/>
    <x v="16"/>
    <n v="85705"/>
    <x v="1"/>
    <x v="1"/>
    <x v="10"/>
    <n v="19.920000000000002"/>
    <n v="5"/>
    <n v="0.2"/>
    <n v="6.7229999999999999"/>
    <s v=""/>
    <n v="155.09866666666667"/>
    <n v="71.665914637914781"/>
    <x v="3"/>
    <x v="1"/>
    <m/>
  </r>
  <r>
    <s v="Standard Class"/>
    <d v="2025-11-17T00:00:00"/>
    <x v="0"/>
    <s v="United States"/>
    <x v="93"/>
    <x v="16"/>
    <n v="85705"/>
    <x v="1"/>
    <x v="1"/>
    <x v="10"/>
    <n v="198.27199999999999"/>
    <n v="8"/>
    <n v="0.2"/>
    <n v="61.96"/>
    <s v=""/>
    <n v="177.22666666666666"/>
    <n v="81.572861369453008"/>
    <x v="6"/>
    <x v="0"/>
    <m/>
  </r>
  <r>
    <s v="Standard Class"/>
    <d v="2025-03-29T00:00:00"/>
    <x v="0"/>
    <s v="United States"/>
    <x v="93"/>
    <x v="16"/>
    <n v="85705"/>
    <x v="1"/>
    <x v="1"/>
    <x v="4"/>
    <n v="247.10400000000001"/>
    <n v="6"/>
    <n v="0.2"/>
    <n v="-58.687199999999997"/>
    <n v="-58.687199999999997"/>
    <n v="112.52266666666668"/>
    <n v="97.424124669178099"/>
    <x v="2"/>
    <x v="0"/>
    <m/>
  </r>
  <r>
    <s v="Standard Class"/>
    <d v="2025-02-07T00:00:00"/>
    <x v="0"/>
    <s v="United States"/>
    <x v="93"/>
    <x v="16"/>
    <n v="85705"/>
    <x v="1"/>
    <x v="1"/>
    <x v="6"/>
    <n v="86.304000000000002"/>
    <n v="6"/>
    <n v="0.2"/>
    <n v="9.7091999999999992"/>
    <s v=""/>
    <n v="34.037333333333329"/>
    <n v="82.68551079844643"/>
    <x v="10"/>
    <x v="0"/>
    <m/>
  </r>
  <r>
    <s v="Standard Class"/>
    <d v="2026-07-13T00:00:00"/>
    <x v="0"/>
    <s v="United States"/>
    <x v="227"/>
    <x v="9"/>
    <n v="18103"/>
    <x v="3"/>
    <x v="1"/>
    <x v="6"/>
    <n v="4.16"/>
    <n v="2"/>
    <n v="0.2"/>
    <n v="0.36399999999999999"/>
    <s v=""/>
    <n v="13.996"/>
    <n v="64.270780375486922"/>
    <x v="11"/>
    <x v="1"/>
    <m/>
  </r>
  <r>
    <s v="Standard Class"/>
    <d v="2026-05-13T00:00:00"/>
    <x v="0"/>
    <s v="United States"/>
    <x v="227"/>
    <x v="9"/>
    <n v="18103"/>
    <x v="3"/>
    <x v="0"/>
    <x v="5"/>
    <n v="11.648"/>
    <n v="2"/>
    <n v="0.2"/>
    <n v="3.3488000000000002"/>
    <s v=""/>
    <n v="15.042666666666667"/>
    <n v="15.380517874053332"/>
    <x v="7"/>
    <x v="1"/>
    <m/>
  </r>
  <r>
    <s v="Second Class"/>
    <d v="2025-02-14T00:00:00"/>
    <x v="1"/>
    <s v="United States"/>
    <x v="46"/>
    <x v="13"/>
    <n v="19711"/>
    <x v="3"/>
    <x v="1"/>
    <x v="13"/>
    <n v="26.18"/>
    <n v="7"/>
    <n v="0"/>
    <n v="0.52359999999999995"/>
    <s v=""/>
    <n v="35.943999999999996"/>
    <n v="23.689471691809363"/>
    <x v="10"/>
    <x v="0"/>
    <m/>
  </r>
  <r>
    <s v="Second Class"/>
    <d v="2025-09-22T00:00:00"/>
    <x v="1"/>
    <s v="United States"/>
    <x v="46"/>
    <x v="13"/>
    <n v="19711"/>
    <x v="3"/>
    <x v="1"/>
    <x v="10"/>
    <n v="7.3"/>
    <n v="2"/>
    <n v="0"/>
    <n v="3.431"/>
    <s v=""/>
    <n v="30.798666666666666"/>
    <n v="25.412024753531039"/>
    <x v="4"/>
    <x v="0"/>
    <m/>
  </r>
  <r>
    <s v="Standard Class"/>
    <d v="2025-02-18T00:00:00"/>
    <x v="1"/>
    <s v="United States"/>
    <x v="100"/>
    <x v="2"/>
    <n v="33142"/>
    <x v="0"/>
    <x v="1"/>
    <x v="10"/>
    <n v="74.352000000000004"/>
    <n v="3"/>
    <n v="0.2"/>
    <n v="23.234999999999999"/>
    <s v=""/>
    <n v="31.157333333333337"/>
    <n v="28.262774501427113"/>
    <x v="10"/>
    <x v="0"/>
    <m/>
  </r>
  <r>
    <s v="Standard Class"/>
    <d v="2025-10-22T00:00:00"/>
    <x v="0"/>
    <s v="United States"/>
    <x v="228"/>
    <x v="16"/>
    <n v="85281"/>
    <x v="1"/>
    <x v="1"/>
    <x v="4"/>
    <n v="10.744"/>
    <n v="1"/>
    <n v="0.2"/>
    <n v="0.80579999999999996"/>
    <s v=""/>
    <n v="77.333333333333329"/>
    <n v="80.195755598410571"/>
    <x v="5"/>
    <x v="0"/>
    <m/>
  </r>
  <r>
    <s v="Standard Class"/>
    <d v="2026-07-30T00:00:00"/>
    <x v="0"/>
    <s v="United States"/>
    <x v="228"/>
    <x v="16"/>
    <n v="85281"/>
    <x v="1"/>
    <x v="1"/>
    <x v="13"/>
    <n v="8.3759999999999994"/>
    <n v="3"/>
    <n v="0.2"/>
    <n v="2.7222"/>
    <s v=""/>
    <n v="141.74633333333335"/>
    <n v="87.111596378183521"/>
    <x v="11"/>
    <x v="1"/>
    <m/>
  </r>
  <r>
    <s v="Standard Class"/>
    <d v="2026-08-08T00:00:00"/>
    <x v="1"/>
    <s v="United States"/>
    <x v="20"/>
    <x v="15"/>
    <n v="10035"/>
    <x v="3"/>
    <x v="1"/>
    <x v="4"/>
    <n v="212.88"/>
    <n v="6"/>
    <n v="0"/>
    <n v="0"/>
    <s v=""/>
    <n v="152.53433333333334"/>
    <n v="107.61702852812014"/>
    <x v="1"/>
    <x v="1"/>
    <m/>
  </r>
  <r>
    <s v="Standard Class"/>
    <d v="2026-10-26T00:00:00"/>
    <x v="2"/>
    <s v="United States"/>
    <x v="229"/>
    <x v="1"/>
    <n v="92677"/>
    <x v="1"/>
    <x v="0"/>
    <x v="0"/>
    <n v="203.983"/>
    <n v="2"/>
    <n v="0.15"/>
    <n v="16.7986"/>
    <s v=""/>
    <n v="85.464333333333343"/>
    <n v="85.2779363323897"/>
    <x v="5"/>
    <x v="1"/>
    <m/>
  </r>
  <r>
    <s v="Standard Class"/>
    <d v="2025-08-09T00:00:00"/>
    <x v="1"/>
    <s v="United States"/>
    <x v="230"/>
    <x v="30"/>
    <n v="8302"/>
    <x v="3"/>
    <x v="1"/>
    <x v="4"/>
    <n v="40.74"/>
    <n v="3"/>
    <n v="0"/>
    <n v="0.40739999999999998"/>
    <s v=""/>
    <n v="30.8"/>
    <n v="77.519960220052468"/>
    <x v="1"/>
    <x v="0"/>
    <m/>
  </r>
  <r>
    <s v="Standard Class"/>
    <d v="2026-10-25T00:00:00"/>
    <x v="1"/>
    <s v="United States"/>
    <x v="230"/>
    <x v="30"/>
    <n v="8302"/>
    <x v="3"/>
    <x v="1"/>
    <x v="9"/>
    <n v="11.67"/>
    <n v="3"/>
    <n v="0"/>
    <n v="3.0341999999999998"/>
    <s v=""/>
    <n v="22.646666666666665"/>
    <n v="43.091353256987865"/>
    <x v="5"/>
    <x v="1"/>
    <m/>
  </r>
  <r>
    <s v="Second Class"/>
    <d v="2026-11-23T00:00:00"/>
    <x v="0"/>
    <s v="United States"/>
    <x v="231"/>
    <x v="31"/>
    <n v="2149"/>
    <x v="3"/>
    <x v="2"/>
    <x v="7"/>
    <n v="39.99"/>
    <n v="1"/>
    <n v="0"/>
    <n v="11.597099999999999"/>
    <s v=""/>
    <n v="279.73666666666668"/>
    <n v="290.59627505195948"/>
    <x v="6"/>
    <x v="1"/>
    <m/>
  </r>
  <r>
    <s v="Second Class"/>
    <d v="2025-06-09T00:00:00"/>
    <x v="0"/>
    <s v="United States"/>
    <x v="231"/>
    <x v="31"/>
    <n v="2149"/>
    <x v="3"/>
    <x v="1"/>
    <x v="6"/>
    <n v="16.28"/>
    <n v="2"/>
    <n v="0"/>
    <n v="6.5119999999999996"/>
    <s v=""/>
    <n v="347.23333333333335"/>
    <n v="296.77566722282938"/>
    <x v="3"/>
    <x v="0"/>
    <m/>
  </r>
  <r>
    <s v="Second Class"/>
    <d v="2025-08-03T00:00:00"/>
    <x v="0"/>
    <s v="United States"/>
    <x v="231"/>
    <x v="31"/>
    <n v="2149"/>
    <x v="3"/>
    <x v="0"/>
    <x v="0"/>
    <n v="782.94"/>
    <n v="3"/>
    <n v="0"/>
    <n v="203.56440000000001"/>
    <s v=""/>
    <n v="344.58"/>
    <n v="354.6160567535083"/>
    <x v="1"/>
    <x v="0"/>
    <m/>
  </r>
  <r>
    <s v="Second Class"/>
    <d v="2026-10-29T00:00:00"/>
    <x v="0"/>
    <s v="United States"/>
    <x v="231"/>
    <x v="31"/>
    <n v="2149"/>
    <x v="3"/>
    <x v="1"/>
    <x v="8"/>
    <n v="242.48"/>
    <n v="7"/>
    <n v="0"/>
    <n v="116.3904"/>
    <s v=""/>
    <n v="87.088000000000008"/>
    <n v="208.0987632675444"/>
    <x v="5"/>
    <x v="1"/>
    <m/>
  </r>
  <r>
    <s v="Second Class"/>
    <d v="2025-11-07T00:00:00"/>
    <x v="0"/>
    <s v="United States"/>
    <x v="38"/>
    <x v="24"/>
    <n v="43229"/>
    <x v="3"/>
    <x v="0"/>
    <x v="5"/>
    <n v="8.32"/>
    <n v="5"/>
    <n v="0.2"/>
    <n v="2.2879999999999998"/>
    <s v=""/>
    <n v="33.893333333333338"/>
    <n v="201.11629000526406"/>
    <x v="6"/>
    <x v="0"/>
    <m/>
  </r>
  <r>
    <s v="Second Class"/>
    <d v="2026-06-26T00:00:00"/>
    <x v="0"/>
    <s v="United States"/>
    <x v="38"/>
    <x v="24"/>
    <n v="43229"/>
    <x v="3"/>
    <x v="1"/>
    <x v="13"/>
    <n v="10.464"/>
    <n v="6"/>
    <n v="0.2"/>
    <n v="1.7003999999999999"/>
    <s v=""/>
    <n v="42.533333333333331"/>
    <n v="52.729745224184498"/>
    <x v="3"/>
    <x v="1"/>
    <m/>
  </r>
  <r>
    <s v="Standard Class"/>
    <d v="2025-02-26T00:00:00"/>
    <x v="2"/>
    <s v="United States"/>
    <x v="70"/>
    <x v="1"/>
    <n v="92024"/>
    <x v="1"/>
    <x v="1"/>
    <x v="8"/>
    <n v="82.896000000000001"/>
    <n v="3"/>
    <n v="0.2"/>
    <n v="29.0136"/>
    <s v=""/>
    <n v="563.54133333333334"/>
    <n v="583.79856977937561"/>
    <x v="10"/>
    <x v="0"/>
    <m/>
  </r>
  <r>
    <s v="Standard Class"/>
    <d v="2025-03-25T00:00:00"/>
    <x v="2"/>
    <s v="United States"/>
    <x v="70"/>
    <x v="1"/>
    <n v="92024"/>
    <x v="1"/>
    <x v="1"/>
    <x v="10"/>
    <n v="34.24"/>
    <n v="4"/>
    <n v="0"/>
    <n v="16.0928"/>
    <s v=""/>
    <n v="647.74933333333331"/>
    <n v="610.34094446810821"/>
    <x v="2"/>
    <x v="0"/>
    <m/>
  </r>
  <r>
    <s v="Second Class"/>
    <d v="2025-04-25T00:00:00"/>
    <x v="1"/>
    <s v="United States"/>
    <x v="232"/>
    <x v="15"/>
    <n v="13601"/>
    <x v="3"/>
    <x v="0"/>
    <x v="0"/>
    <n v="1573.4880000000001"/>
    <n v="7"/>
    <n v="0.2"/>
    <n v="196.68600000000001"/>
    <s v=""/>
    <n v="644.30666666666673"/>
    <n v="707.66493213792774"/>
    <x v="9"/>
    <x v="0"/>
    <m/>
  </r>
  <r>
    <s v="Standard Class"/>
    <d v="2025-01-08T00:00:00"/>
    <x v="1"/>
    <s v="United States"/>
    <x v="52"/>
    <x v="5"/>
    <n v="78207"/>
    <x v="2"/>
    <x v="1"/>
    <x v="10"/>
    <n v="335.52"/>
    <n v="4"/>
    <n v="0.2"/>
    <n v="117.432"/>
    <s v=""/>
    <n v="128.82933333333332"/>
    <n v="405.27131257961008"/>
    <x v="8"/>
    <x v="0"/>
    <m/>
  </r>
  <r>
    <s v="Standard Class"/>
    <d v="2025-10-12T00:00:00"/>
    <x v="1"/>
    <s v="United States"/>
    <x v="52"/>
    <x v="5"/>
    <n v="78207"/>
    <x v="2"/>
    <x v="1"/>
    <x v="8"/>
    <n v="23.911999999999999"/>
    <n v="2"/>
    <n v="0.8"/>
    <n v="-40.650399999999998"/>
    <n v="-40.650399999999998"/>
    <n v="203.65333333333331"/>
    <n v="417.22280185691358"/>
    <x v="5"/>
    <x v="0"/>
    <m/>
  </r>
  <r>
    <s v="Standard Class"/>
    <d v="2026-06-26T00:00:00"/>
    <x v="1"/>
    <s v="United States"/>
    <x v="52"/>
    <x v="5"/>
    <n v="78207"/>
    <x v="2"/>
    <x v="1"/>
    <x v="4"/>
    <n v="27.056000000000001"/>
    <n v="2"/>
    <n v="0.2"/>
    <n v="2.3673999999999999"/>
    <s v=""/>
    <n v="198.79066666666665"/>
    <n v="240.3002805639459"/>
    <x v="3"/>
    <x v="1"/>
    <m/>
  </r>
  <r>
    <s v="First Class"/>
    <d v="2026-01-30T00:00:00"/>
    <x v="0"/>
    <s v="United States"/>
    <x v="20"/>
    <x v="15"/>
    <n v="10011"/>
    <x v="3"/>
    <x v="2"/>
    <x v="16"/>
    <n v="559.99199999999996"/>
    <n v="1"/>
    <n v="0.2"/>
    <n v="174.9975"/>
    <s v=""/>
    <n v="227.09199999999998"/>
    <n v="242.30163059263933"/>
    <x v="8"/>
    <x v="1"/>
    <m/>
  </r>
  <r>
    <s v="Second Class"/>
    <d v="2026-06-20T00:00:00"/>
    <x v="2"/>
    <s v="United States"/>
    <x v="12"/>
    <x v="5"/>
    <n v="77095"/>
    <x v="2"/>
    <x v="1"/>
    <x v="9"/>
    <n v="9.3239999999999998"/>
    <n v="6"/>
    <n v="0.8"/>
    <n v="-24.708600000000001"/>
    <n v="-24.708600000000001"/>
    <n v="47.614666666666665"/>
    <n v="128.88216951527065"/>
    <x v="3"/>
    <x v="1"/>
    <m/>
  </r>
  <r>
    <s v="Standard Class"/>
    <d v="2025-04-29T00:00:00"/>
    <x v="0"/>
    <s v="United States"/>
    <x v="70"/>
    <x v="1"/>
    <n v="92024"/>
    <x v="1"/>
    <x v="1"/>
    <x v="10"/>
    <n v="111.96"/>
    <n v="2"/>
    <n v="0"/>
    <n v="54.860399999999998"/>
    <s v=""/>
    <n v="86.089999999999989"/>
    <n v="71.714291181770065"/>
    <x v="9"/>
    <x v="0"/>
    <m/>
  </r>
  <r>
    <s v="First Class"/>
    <d v="2025-03-07T00:00:00"/>
    <x v="2"/>
    <s v="United States"/>
    <x v="233"/>
    <x v="6"/>
    <n v="54915"/>
    <x v="2"/>
    <x v="1"/>
    <x v="2"/>
    <n v="21.56"/>
    <n v="7"/>
    <n v="0"/>
    <n v="10.348800000000001"/>
    <s v=""/>
    <n v="50.53"/>
    <n v="37.51001535195239"/>
    <x v="2"/>
    <x v="0"/>
    <m/>
  </r>
  <r>
    <s v="Standard Class"/>
    <d v="2026-11-29T00:00:00"/>
    <x v="0"/>
    <s v="United States"/>
    <x v="102"/>
    <x v="0"/>
    <n v="40475"/>
    <x v="0"/>
    <x v="1"/>
    <x v="8"/>
    <n v="124.75"/>
    <n v="5"/>
    <n v="0"/>
    <n v="57.384999999999998"/>
    <s v=""/>
    <n v="73.99666666666667"/>
    <n v="35.892615045644348"/>
    <x v="6"/>
    <x v="1"/>
    <m/>
  </r>
  <r>
    <s v="Standard Class"/>
    <d v="2025-11-16T00:00:00"/>
    <x v="1"/>
    <s v="United States"/>
    <x v="234"/>
    <x v="4"/>
    <n v="98006"/>
    <x v="1"/>
    <x v="1"/>
    <x v="6"/>
    <n v="5.28"/>
    <n v="3"/>
    <n v="0"/>
    <n v="1.5311999999999999"/>
    <s v=""/>
    <n v="35.527999999999999"/>
    <n v="31.915752121507044"/>
    <x v="6"/>
    <x v="0"/>
    <m/>
  </r>
  <r>
    <s v="Standard Class"/>
    <d v="2025-04-08T00:00:00"/>
    <x v="0"/>
    <s v="United States"/>
    <x v="85"/>
    <x v="15"/>
    <n v="11561"/>
    <x v="3"/>
    <x v="2"/>
    <x v="11"/>
    <n v="91.96"/>
    <n v="4"/>
    <n v="0"/>
    <n v="39.5428"/>
    <s v=""/>
    <n v="60.221333333333327"/>
    <n v="21.405386878246496"/>
    <x v="9"/>
    <x v="0"/>
    <m/>
  </r>
  <r>
    <s v="Standard Class"/>
    <d v="2025-10-28T00:00:00"/>
    <x v="0"/>
    <s v="United States"/>
    <x v="10"/>
    <x v="9"/>
    <n v="19140"/>
    <x v="3"/>
    <x v="1"/>
    <x v="12"/>
    <n v="9.3439999999999994"/>
    <n v="1"/>
    <n v="0.2"/>
    <n v="3.504"/>
    <s v=""/>
    <n v="86.887999999999991"/>
    <n v="52.564676357727095"/>
    <x v="5"/>
    <x v="0"/>
    <m/>
  </r>
  <r>
    <s v="Standard Class"/>
    <d v="2025-01-25T00:00:00"/>
    <x v="0"/>
    <s v="United States"/>
    <x v="10"/>
    <x v="9"/>
    <n v="19140"/>
    <x v="3"/>
    <x v="1"/>
    <x v="6"/>
    <n v="79.36"/>
    <n v="5"/>
    <n v="0.2"/>
    <n v="9.92"/>
    <s v=""/>
    <n v="95.557333333333318"/>
    <n v="61.177926050593221"/>
    <x v="8"/>
    <x v="0"/>
    <m/>
  </r>
  <r>
    <s v="Second Class"/>
    <d v="2026-06-23T00:00:00"/>
    <x v="0"/>
    <s v="United States"/>
    <x v="4"/>
    <x v="4"/>
    <n v="98103"/>
    <x v="1"/>
    <x v="0"/>
    <x v="3"/>
    <n v="171.96"/>
    <n v="2"/>
    <n v="0"/>
    <n v="44.709600000000002"/>
    <s v=""/>
    <n v="75.404000000000011"/>
    <n v="68.446157334987973"/>
    <x v="3"/>
    <x v="1"/>
    <m/>
  </r>
  <r>
    <s v="Standard Class"/>
    <d v="2025-03-30T00:00:00"/>
    <x v="1"/>
    <s v="United States"/>
    <x v="4"/>
    <x v="4"/>
    <n v="98103"/>
    <x v="1"/>
    <x v="1"/>
    <x v="8"/>
    <n v="35.351999999999997"/>
    <n v="9"/>
    <n v="0.2"/>
    <n v="12.815099999999999"/>
    <s v=""/>
    <n v="19.010666666666665"/>
    <n v="48.582639966083299"/>
    <x v="2"/>
    <x v="0"/>
    <m/>
  </r>
  <r>
    <s v="Standard Class"/>
    <d v="2025-11-14T00:00:00"/>
    <x v="2"/>
    <s v="United States"/>
    <x v="8"/>
    <x v="1"/>
    <n v="94109"/>
    <x v="1"/>
    <x v="1"/>
    <x v="2"/>
    <n v="18.899999999999999"/>
    <n v="6"/>
    <n v="0"/>
    <n v="9.0719999999999992"/>
    <s v=""/>
    <n v="355.43666666666672"/>
    <n v="399.35096814187381"/>
    <x v="6"/>
    <x v="0"/>
    <m/>
  </r>
  <r>
    <s v="First Class"/>
    <d v="2026-12-16T00:00:00"/>
    <x v="2"/>
    <s v="United States"/>
    <x v="4"/>
    <x v="4"/>
    <n v="98115"/>
    <x v="1"/>
    <x v="1"/>
    <x v="6"/>
    <n v="2.78"/>
    <n v="1"/>
    <n v="0"/>
    <n v="0.7228"/>
    <s v=""/>
    <n v="352.9206666666667"/>
    <n v="444.19216535939341"/>
    <x v="0"/>
    <x v="1"/>
    <m/>
  </r>
  <r>
    <s v="Same Day"/>
    <d v="2026-02-18T00:00:00"/>
    <x v="0"/>
    <s v="United States"/>
    <x v="20"/>
    <x v="15"/>
    <n v="10011"/>
    <x v="3"/>
    <x v="0"/>
    <x v="3"/>
    <n v="1044.6300000000001"/>
    <n v="5"/>
    <n v="0.4"/>
    <n v="-295.9785"/>
    <n v="-295.9785"/>
    <n v="470.29400000000004"/>
    <n v="449.0628686481644"/>
    <x v="10"/>
    <x v="1"/>
    <m/>
  </r>
  <r>
    <s v="Same Day"/>
    <d v="2025-07-15T00:00:00"/>
    <x v="0"/>
    <s v="United States"/>
    <x v="10"/>
    <x v="9"/>
    <n v="19134"/>
    <x v="3"/>
    <x v="1"/>
    <x v="10"/>
    <n v="11.352"/>
    <n v="3"/>
    <n v="0.2"/>
    <n v="4.1151"/>
    <s v=""/>
    <n v="273.27600000000001"/>
    <n v="232.73233501488679"/>
    <x v="11"/>
    <x v="0"/>
    <m/>
  </r>
  <r>
    <s v="Same Day"/>
    <d v="2026-10-28T00:00:00"/>
    <x v="0"/>
    <s v="United States"/>
    <x v="29"/>
    <x v="20"/>
    <n v="29203"/>
    <x v="0"/>
    <x v="1"/>
    <x v="4"/>
    <n v="354.9"/>
    <n v="5"/>
    <n v="0"/>
    <n v="17.745000000000001"/>
    <s v=""/>
    <n v="276.65199999999999"/>
    <n v="192.2989121307416"/>
    <x v="5"/>
    <x v="1"/>
    <m/>
  </r>
  <r>
    <s v="Standard Class"/>
    <d v="2025-04-10T00:00:00"/>
    <x v="2"/>
    <s v="United States"/>
    <x v="4"/>
    <x v="4"/>
    <n v="98105"/>
    <x v="1"/>
    <x v="2"/>
    <x v="7"/>
    <n v="453.57600000000002"/>
    <n v="3"/>
    <n v="0.2"/>
    <n v="39.687899999999999"/>
    <s v=""/>
    <n v="161.28"/>
    <n v="200.72856431841817"/>
    <x v="9"/>
    <x v="0"/>
    <m/>
  </r>
  <r>
    <s v="First Class"/>
    <d v="2026-01-21T00:00:00"/>
    <x v="0"/>
    <s v="United States"/>
    <x v="235"/>
    <x v="5"/>
    <n v="75002"/>
    <x v="2"/>
    <x v="2"/>
    <x v="11"/>
    <n v="21.48"/>
    <n v="3"/>
    <n v="0.2"/>
    <n v="-0.26850000000000002"/>
    <n v="-0.26850000000000002"/>
    <n v="51.078000000000003"/>
    <n v="176.57504472980696"/>
    <x v="8"/>
    <x v="1"/>
    <m/>
  </r>
  <r>
    <s v="First Class"/>
    <d v="2025-01-20T00:00:00"/>
    <x v="0"/>
    <s v="United States"/>
    <x v="235"/>
    <x v="5"/>
    <n v="75002"/>
    <x v="2"/>
    <x v="1"/>
    <x v="8"/>
    <n v="8.7840000000000007"/>
    <n v="4"/>
    <n v="0.8"/>
    <n v="-13.6152"/>
    <n v="-13.6152"/>
    <n v="48.198"/>
    <n v="99.454642666896149"/>
    <x v="8"/>
    <x v="0"/>
    <m/>
  </r>
  <r>
    <s v="Same Day"/>
    <d v="2026-07-13T00:00:00"/>
    <x v="0"/>
    <s v="United States"/>
    <x v="1"/>
    <x v="1"/>
    <n v="90004"/>
    <x v="1"/>
    <x v="1"/>
    <x v="10"/>
    <n v="122.97"/>
    <n v="3"/>
    <n v="0"/>
    <n v="60.255299999999998"/>
    <s v=""/>
    <n v="246.57666666666668"/>
    <n v="211.43391852284702"/>
    <x v="11"/>
    <x v="1"/>
    <m/>
  </r>
  <r>
    <s v="Standard Class"/>
    <d v="2026-01-22T00:00:00"/>
    <x v="1"/>
    <s v="United States"/>
    <x v="118"/>
    <x v="32"/>
    <n v="30318"/>
    <x v="0"/>
    <x v="1"/>
    <x v="6"/>
    <n v="12.84"/>
    <n v="3"/>
    <n v="0"/>
    <n v="3.7235999999999998"/>
    <s v=""/>
    <n v="212.86666666666667"/>
    <n v="234.83017510501463"/>
    <x v="8"/>
    <x v="1"/>
    <m/>
  </r>
  <r>
    <s v="First Class"/>
    <d v="2025-04-24T00:00:00"/>
    <x v="0"/>
    <s v="United States"/>
    <x v="1"/>
    <x v="1"/>
    <n v="90004"/>
    <x v="1"/>
    <x v="0"/>
    <x v="1"/>
    <n v="603.91999999999996"/>
    <n v="5"/>
    <n v="0.2"/>
    <n v="-67.941000000000003"/>
    <n v="-67.941000000000003"/>
    <n v="218.58333333333334"/>
    <n v="258.03933203637337"/>
    <x v="9"/>
    <x v="0"/>
    <m/>
  </r>
  <r>
    <s v="First Class"/>
    <d v="2026-10-03T00:00:00"/>
    <x v="0"/>
    <s v="United States"/>
    <x v="1"/>
    <x v="1"/>
    <n v="90004"/>
    <x v="1"/>
    <x v="1"/>
    <x v="12"/>
    <n v="21.84"/>
    <n v="3"/>
    <n v="0"/>
    <n v="10.4832"/>
    <s v=""/>
    <n v="144.42333333333332"/>
    <n v="206.74906935166064"/>
    <x v="5"/>
    <x v="1"/>
    <m/>
  </r>
  <r>
    <s v="First Class"/>
    <d v="2026-08-23T00:00:00"/>
    <x v="0"/>
    <s v="United States"/>
    <x v="1"/>
    <x v="1"/>
    <n v="90004"/>
    <x v="1"/>
    <x v="2"/>
    <x v="11"/>
    <n v="29.99"/>
    <n v="1"/>
    <n v="0"/>
    <n v="6.2979000000000003"/>
    <s v=""/>
    <n v="150.70333333333335"/>
    <n v="186.05508103187557"/>
    <x v="1"/>
    <x v="1"/>
    <m/>
  </r>
  <r>
    <s v="First Class"/>
    <d v="2025-09-16T00:00:00"/>
    <x v="0"/>
    <s v="United States"/>
    <x v="1"/>
    <x v="1"/>
    <n v="90004"/>
    <x v="1"/>
    <x v="0"/>
    <x v="1"/>
    <n v="381.44"/>
    <n v="2"/>
    <n v="0.2"/>
    <n v="23.84"/>
    <s v=""/>
    <n v="395.13333333333338"/>
    <n v="260.64919101692561"/>
    <x v="4"/>
    <x v="0"/>
    <m/>
  </r>
  <r>
    <s v="First Class"/>
    <d v="2026-07-27T00:00:00"/>
    <x v="0"/>
    <s v="United States"/>
    <x v="236"/>
    <x v="5"/>
    <n v="79907"/>
    <x v="2"/>
    <x v="2"/>
    <x v="7"/>
    <n v="40.68"/>
    <n v="3"/>
    <n v="0.2"/>
    <n v="-9.1530000000000005"/>
    <n v="-9.1530000000000005"/>
    <n v="275.97066666666666"/>
    <n v="265.29889458495671"/>
    <x v="11"/>
    <x v="1"/>
    <m/>
  </r>
  <r>
    <s v="First Class"/>
    <d v="2026-03-08T00:00:00"/>
    <x v="0"/>
    <s v="United States"/>
    <x v="236"/>
    <x v="5"/>
    <n v="79907"/>
    <x v="2"/>
    <x v="0"/>
    <x v="1"/>
    <n v="763.28"/>
    <n v="5"/>
    <n v="0.3"/>
    <n v="-21.808"/>
    <n v="-21.808"/>
    <n v="264.07066666666668"/>
    <n v="297.86649698592595"/>
    <x v="2"/>
    <x v="1"/>
    <m/>
  </r>
  <r>
    <s v="Standard Class"/>
    <d v="2025-01-24T00:00:00"/>
    <x v="2"/>
    <s v="United States"/>
    <x v="34"/>
    <x v="10"/>
    <n v="60505"/>
    <x v="2"/>
    <x v="1"/>
    <x v="4"/>
    <n v="23.952000000000002"/>
    <n v="2"/>
    <n v="0.2"/>
    <n v="2.3952"/>
    <s v=""/>
    <n v="66.603999999999999"/>
    <n v="217.19028989822283"/>
    <x v="8"/>
    <x v="0"/>
    <m/>
  </r>
  <r>
    <s v="Standard Class"/>
    <d v="2025-11-19T00:00:00"/>
    <x v="2"/>
    <s v="United States"/>
    <x v="159"/>
    <x v="19"/>
    <n v="35630"/>
    <x v="0"/>
    <x v="1"/>
    <x v="10"/>
    <n v="4.9800000000000004"/>
    <n v="1"/>
    <n v="0"/>
    <n v="2.4401999999999999"/>
    <s v=""/>
    <n v="161.28"/>
    <n v="182.13762903344801"/>
    <x v="6"/>
    <x v="0"/>
    <m/>
  </r>
  <r>
    <s v="First Class"/>
    <d v="2026-12-14T00:00:00"/>
    <x v="0"/>
    <s v="United States"/>
    <x v="20"/>
    <x v="15"/>
    <n v="10011"/>
    <x v="3"/>
    <x v="1"/>
    <x v="9"/>
    <n v="170.88"/>
    <n v="3"/>
    <n v="0"/>
    <n v="49.555199999999999"/>
    <s v=""/>
    <n v="287.22199999999998"/>
    <n v="117.6586520858822"/>
    <x v="0"/>
    <x v="1"/>
    <m/>
  </r>
  <r>
    <s v="First Class"/>
    <d v="2026-02-07T00:00:00"/>
    <x v="0"/>
    <s v="United States"/>
    <x v="20"/>
    <x v="15"/>
    <n v="10024"/>
    <x v="3"/>
    <x v="2"/>
    <x v="7"/>
    <n v="307.98"/>
    <n v="2"/>
    <n v="0"/>
    <n v="89.3142"/>
    <s v=""/>
    <n v="244.24866666666671"/>
    <n v="154.46455442137074"/>
    <x v="10"/>
    <x v="1"/>
    <m/>
  </r>
  <r>
    <s v="First Class"/>
    <d v="2026-12-07T00:00:00"/>
    <x v="0"/>
    <s v="United States"/>
    <x v="20"/>
    <x v="15"/>
    <n v="10024"/>
    <x v="3"/>
    <x v="0"/>
    <x v="3"/>
    <n v="382.80599999999998"/>
    <n v="9"/>
    <n v="0.4"/>
    <n v="-153.1224"/>
    <n v="-153.1224"/>
    <n v="547.44466666666665"/>
    <n v="407.88980848408698"/>
    <x v="0"/>
    <x v="1"/>
    <m/>
  </r>
  <r>
    <s v="First Class"/>
    <d v="2026-02-28T00:00:00"/>
    <x v="0"/>
    <s v="United States"/>
    <x v="20"/>
    <x v="15"/>
    <n v="10024"/>
    <x v="3"/>
    <x v="1"/>
    <x v="4"/>
    <n v="41.96"/>
    <n v="2"/>
    <n v="0"/>
    <n v="2.9371999999999998"/>
    <s v=""/>
    <n v="435.52266666666668"/>
    <n v="462.20658038010089"/>
    <x v="10"/>
    <x v="1"/>
    <m/>
  </r>
  <r>
    <s v="First Class"/>
    <d v="2025-03-22T00:00:00"/>
    <x v="0"/>
    <s v="United States"/>
    <x v="20"/>
    <x v="15"/>
    <n v="10024"/>
    <x v="3"/>
    <x v="1"/>
    <x v="8"/>
    <n v="1217.568"/>
    <n v="2"/>
    <n v="0.2"/>
    <n v="456.58800000000002"/>
    <s v=""/>
    <n v="423.58933333333334"/>
    <n v="508.01289763985761"/>
    <x v="2"/>
    <x v="0"/>
    <m/>
  </r>
  <r>
    <s v="First Class"/>
    <d v="2025-03-19T00:00:00"/>
    <x v="0"/>
    <s v="United States"/>
    <x v="20"/>
    <x v="15"/>
    <n v="10024"/>
    <x v="3"/>
    <x v="0"/>
    <x v="5"/>
    <n v="47.04"/>
    <n v="3"/>
    <n v="0"/>
    <n v="18.345600000000001"/>
    <s v=""/>
    <n v="344.38333333333338"/>
    <n v="492.98783568675515"/>
    <x v="2"/>
    <x v="0"/>
    <m/>
  </r>
  <r>
    <s v="First Class"/>
    <d v="2025-04-11T00:00:00"/>
    <x v="0"/>
    <s v="United States"/>
    <x v="20"/>
    <x v="15"/>
    <n v="10024"/>
    <x v="3"/>
    <x v="0"/>
    <x v="5"/>
    <n v="6.16"/>
    <n v="2"/>
    <n v="0"/>
    <n v="2.9567999999999999"/>
    <s v=""/>
    <n v="376.6033333333333"/>
    <n v="459.14275150642294"/>
    <x v="9"/>
    <x v="0"/>
    <m/>
  </r>
  <r>
    <s v="First Class"/>
    <d v="2025-03-14T00:00:00"/>
    <x v="0"/>
    <s v="United States"/>
    <x v="20"/>
    <x v="15"/>
    <n v="10024"/>
    <x v="3"/>
    <x v="2"/>
    <x v="7"/>
    <n v="979.95"/>
    <n v="5"/>
    <n v="0"/>
    <n v="274.38600000000002"/>
    <s v=""/>
    <n v="378.10000000000008"/>
    <n v="444.67533210780334"/>
    <x v="2"/>
    <x v="0"/>
    <m/>
  </r>
  <r>
    <s v="First Class"/>
    <d v="2025-11-26T00:00:00"/>
    <x v="0"/>
    <s v="United States"/>
    <x v="20"/>
    <x v="15"/>
    <n v="10024"/>
    <x v="3"/>
    <x v="1"/>
    <x v="10"/>
    <n v="143.69999999999999"/>
    <n v="3"/>
    <n v="0"/>
    <n v="68.975999999999999"/>
    <s v=""/>
    <n v="134.04999999999998"/>
    <n v="259.61672241837442"/>
    <x v="6"/>
    <x v="0"/>
    <m/>
  </r>
  <r>
    <s v="First Class"/>
    <d v="2025-08-16T00:00:00"/>
    <x v="0"/>
    <s v="United States"/>
    <x v="20"/>
    <x v="15"/>
    <n v="10024"/>
    <x v="3"/>
    <x v="1"/>
    <x v="13"/>
    <n v="10.65"/>
    <n v="3"/>
    <n v="0"/>
    <n v="5.0054999999999996"/>
    <s v=""/>
    <n v="89.803333333333327"/>
    <n v="226.69718143455248"/>
    <x v="1"/>
    <x v="0"/>
    <m/>
  </r>
  <r>
    <s v="First Class"/>
    <d v="2026-03-08T00:00:00"/>
    <x v="0"/>
    <s v="United States"/>
    <x v="20"/>
    <x v="15"/>
    <n v="10024"/>
    <x v="3"/>
    <x v="2"/>
    <x v="11"/>
    <n v="247.8"/>
    <n v="4"/>
    <n v="0"/>
    <n v="34.692"/>
    <s v=""/>
    <n v="97.415999999999997"/>
    <n v="88.019170061813085"/>
    <x v="2"/>
    <x v="1"/>
    <m/>
  </r>
  <r>
    <s v="Standard Class"/>
    <d v="2026-03-11T00:00:00"/>
    <x v="1"/>
    <s v="United States"/>
    <x v="173"/>
    <x v="17"/>
    <n v="23464"/>
    <x v="0"/>
    <x v="1"/>
    <x v="6"/>
    <n v="10.96"/>
    <n v="4"/>
    <n v="0"/>
    <n v="2.9592000000000001"/>
    <s v=""/>
    <n v="17.495999999999999"/>
    <n v="58.857104728630993"/>
    <x v="2"/>
    <x v="1"/>
    <m/>
  </r>
  <r>
    <s v="Standard Class"/>
    <d v="2026-08-30T00:00:00"/>
    <x v="1"/>
    <s v="United States"/>
    <x v="237"/>
    <x v="5"/>
    <n v="76051"/>
    <x v="2"/>
    <x v="1"/>
    <x v="6"/>
    <n v="33.488"/>
    <n v="7"/>
    <n v="0.2"/>
    <n v="5.8604000000000003"/>
    <s v=""/>
    <n v="81.031999999999996"/>
    <n v="78.962295677536304"/>
    <x v="1"/>
    <x v="1"/>
    <m/>
  </r>
  <r>
    <s v="Standard Class"/>
    <d v="2026-10-24T00:00:00"/>
    <x v="1"/>
    <s v="United States"/>
    <x v="237"/>
    <x v="5"/>
    <n v="76051"/>
    <x v="2"/>
    <x v="1"/>
    <x v="13"/>
    <n v="8.0399999999999991"/>
    <n v="5"/>
    <n v="0.2"/>
    <n v="2.9144999999999999"/>
    <s v=""/>
    <n v="74.349333333333334"/>
    <n v="78.162843088667813"/>
    <x v="5"/>
    <x v="1"/>
    <m/>
  </r>
  <r>
    <s v="Second Class"/>
    <d v="2025-04-04T00:00:00"/>
    <x v="0"/>
    <s v="United States"/>
    <x v="175"/>
    <x v="4"/>
    <n v="98502"/>
    <x v="1"/>
    <x v="2"/>
    <x v="7"/>
    <n v="201.56800000000001"/>
    <n v="4"/>
    <n v="0.2"/>
    <n v="22.676400000000001"/>
    <s v=""/>
    <n v="191.35533333333333"/>
    <n v="124.31553749796285"/>
    <x v="9"/>
    <x v="0"/>
    <m/>
  </r>
  <r>
    <s v="Same Day"/>
    <d v="2026-10-11T00:00:00"/>
    <x v="0"/>
    <s v="United States"/>
    <x v="1"/>
    <x v="1"/>
    <n v="90032"/>
    <x v="1"/>
    <x v="1"/>
    <x v="10"/>
    <n v="13.44"/>
    <n v="3"/>
    <n v="0"/>
    <n v="6.5856000000000003"/>
    <s v=""/>
    <n v="140.16333333333333"/>
    <n v="115.94493805634158"/>
    <x v="5"/>
    <x v="1"/>
    <m/>
  </r>
  <r>
    <s v="First Class"/>
    <d v="2025-08-18T00:00:00"/>
    <x v="2"/>
    <s v="United States"/>
    <x v="97"/>
    <x v="10"/>
    <n v="61604"/>
    <x v="2"/>
    <x v="0"/>
    <x v="0"/>
    <n v="359.05799999999999"/>
    <n v="3"/>
    <n v="0.3"/>
    <n v="-35.905799999999999"/>
    <n v="-35.905799999999999"/>
    <n v="318.11666666666662"/>
    <n v="172.38014132853135"/>
    <x v="1"/>
    <x v="0"/>
    <m/>
  </r>
  <r>
    <s v="Standard Class"/>
    <d v="2025-05-22T00:00:00"/>
    <x v="0"/>
    <s v="United States"/>
    <x v="38"/>
    <x v="24"/>
    <n v="43229"/>
    <x v="3"/>
    <x v="0"/>
    <x v="1"/>
    <n v="47.991999999999997"/>
    <n v="2"/>
    <n v="0.3"/>
    <n v="-2.0568"/>
    <n v="-2.0568"/>
    <n v="204.06266666666662"/>
    <n v="178.93380161140908"/>
    <x v="7"/>
    <x v="0"/>
    <m/>
  </r>
  <r>
    <s v="First Class"/>
    <d v="2025-09-18T00:00:00"/>
    <x v="1"/>
    <s v="United States"/>
    <x v="20"/>
    <x v="15"/>
    <n v="10011"/>
    <x v="3"/>
    <x v="0"/>
    <x v="5"/>
    <n v="547.29999999999995"/>
    <n v="13"/>
    <n v="0"/>
    <n v="175.136"/>
    <s v=""/>
    <n v="190.2893333333333"/>
    <n v="201.05694590449849"/>
    <x v="4"/>
    <x v="0"/>
    <m/>
  </r>
  <r>
    <s v="Second Class"/>
    <d v="2025-05-15T00:00:00"/>
    <x v="0"/>
    <s v="United States"/>
    <x v="238"/>
    <x v="5"/>
    <n v="75007"/>
    <x v="2"/>
    <x v="1"/>
    <x v="10"/>
    <n v="16.896000000000001"/>
    <n v="4"/>
    <n v="0.2"/>
    <n v="5.28"/>
    <s v=""/>
    <n v="40.901333333333334"/>
    <n v="155.06768695565742"/>
    <x v="7"/>
    <x v="0"/>
    <m/>
  </r>
  <r>
    <s v="Second Class"/>
    <d v="2025-01-13T00:00:00"/>
    <x v="0"/>
    <s v="United States"/>
    <x v="238"/>
    <x v="5"/>
    <n v="75007"/>
    <x v="2"/>
    <x v="1"/>
    <x v="14"/>
    <n v="6.6719999999999997"/>
    <n v="1"/>
    <n v="0.2"/>
    <n v="0.50039999999999996"/>
    <s v=""/>
    <n v="40.6"/>
    <n v="112.11921507369171"/>
    <x v="8"/>
    <x v="0"/>
    <m/>
  </r>
  <r>
    <s v="Second Class"/>
    <d v="2026-08-29T00:00:00"/>
    <x v="0"/>
    <s v="United States"/>
    <x v="238"/>
    <x v="5"/>
    <n v="75007"/>
    <x v="2"/>
    <x v="1"/>
    <x v="6"/>
    <n v="99.135999999999996"/>
    <n v="4"/>
    <n v="0.2"/>
    <n v="8.6744000000000003"/>
    <s v=""/>
    <n v="109.02933333333334"/>
    <n v="69.741312974501753"/>
    <x v="1"/>
    <x v="1"/>
    <m/>
  </r>
  <r>
    <s v="Second Class"/>
    <d v="2026-10-21T00:00:00"/>
    <x v="0"/>
    <s v="United States"/>
    <x v="238"/>
    <x v="5"/>
    <n v="75007"/>
    <x v="2"/>
    <x v="0"/>
    <x v="5"/>
    <n v="15.992000000000001"/>
    <n v="2"/>
    <n v="0.6"/>
    <n v="-13.993"/>
    <n v="-13.993"/>
    <n v="78.207999999999998"/>
    <n v="73.751101913676393"/>
    <x v="5"/>
    <x v="1"/>
    <m/>
  </r>
  <r>
    <s v="Second Class"/>
    <d v="2026-06-18T00:00:00"/>
    <x v="1"/>
    <s v="United States"/>
    <x v="18"/>
    <x v="13"/>
    <n v="19901"/>
    <x v="3"/>
    <x v="0"/>
    <x v="5"/>
    <n v="211.96"/>
    <n v="2"/>
    <n v="0"/>
    <n v="42.392000000000003"/>
    <s v=""/>
    <n v="124.85733333333333"/>
    <n v="74.561503926971938"/>
    <x v="3"/>
    <x v="1"/>
    <m/>
  </r>
  <r>
    <s v="Standard Class"/>
    <d v="2025-04-02T00:00:00"/>
    <x v="0"/>
    <s v="United States"/>
    <x v="214"/>
    <x v="18"/>
    <n v="37167"/>
    <x v="0"/>
    <x v="1"/>
    <x v="6"/>
    <n v="6.6719999999999997"/>
    <n v="3"/>
    <n v="0.2"/>
    <n v="1.6679999999999999"/>
    <s v=""/>
    <n v="67.524000000000001"/>
    <n v="47.760882037887839"/>
    <x v="9"/>
    <x v="0"/>
    <m/>
  </r>
  <r>
    <s v="Standard Class"/>
    <d v="2026-06-24T00:00:00"/>
    <x v="0"/>
    <s v="United States"/>
    <x v="46"/>
    <x v="13"/>
    <n v="19711"/>
    <x v="3"/>
    <x v="1"/>
    <x v="6"/>
    <n v="155.94"/>
    <n v="6"/>
    <n v="0"/>
    <n v="45.2226"/>
    <s v=""/>
    <n v="67.12"/>
    <n v="42.925757081699061"/>
    <x v="3"/>
    <x v="1"/>
    <m/>
  </r>
  <r>
    <s v="Second Class"/>
    <d v="2026-10-21T00:00:00"/>
    <x v="0"/>
    <s v="United States"/>
    <x v="1"/>
    <x v="1"/>
    <n v="90049"/>
    <x v="1"/>
    <x v="2"/>
    <x v="7"/>
    <n v="39.96"/>
    <n v="5"/>
    <n v="0.2"/>
    <n v="12.987"/>
    <s v=""/>
    <n v="39.54"/>
    <n v="43.568816432551088"/>
    <x v="5"/>
    <x v="1"/>
    <m/>
  </r>
  <r>
    <s v="Second Class"/>
    <d v="2026-06-05T00:00:00"/>
    <x v="0"/>
    <s v="United States"/>
    <x v="1"/>
    <x v="1"/>
    <n v="90049"/>
    <x v="1"/>
    <x v="1"/>
    <x v="6"/>
    <n v="5.46"/>
    <n v="3"/>
    <n v="0"/>
    <n v="1.5287999999999999"/>
    <s v=""/>
    <n v="28.166666666666668"/>
    <n v="42.557534563789623"/>
    <x v="3"/>
    <x v="1"/>
    <m/>
  </r>
  <r>
    <s v="Second Class"/>
    <d v="2025-05-24T00:00:00"/>
    <x v="0"/>
    <s v="United States"/>
    <x v="1"/>
    <x v="1"/>
    <n v="90049"/>
    <x v="1"/>
    <x v="1"/>
    <x v="6"/>
    <n v="73.2"/>
    <n v="5"/>
    <n v="0"/>
    <n v="21.228000000000002"/>
    <s v=""/>
    <n v="33.92"/>
    <n v="24.199970003042324"/>
    <x v="7"/>
    <x v="0"/>
    <m/>
  </r>
  <r>
    <s v="Second Class"/>
    <d v="2026-07-15T00:00:00"/>
    <x v="0"/>
    <s v="United States"/>
    <x v="1"/>
    <x v="1"/>
    <n v="90049"/>
    <x v="1"/>
    <x v="1"/>
    <x v="8"/>
    <n v="5.84"/>
    <n v="1"/>
    <n v="0.2"/>
    <n v="1.9710000000000001"/>
    <s v=""/>
    <n v="12.632"/>
    <n v="14.546290024658573"/>
    <x v="11"/>
    <x v="1"/>
    <m/>
  </r>
  <r>
    <s v="Second Class"/>
    <d v="2026-07-02T00:00:00"/>
    <x v="0"/>
    <s v="United States"/>
    <x v="1"/>
    <x v="1"/>
    <n v="90049"/>
    <x v="1"/>
    <x v="1"/>
    <x v="10"/>
    <n v="22.72"/>
    <n v="4"/>
    <n v="0"/>
    <n v="10.224"/>
    <s v=""/>
    <n v="107.574"/>
    <n v="105.92290290583995"/>
    <x v="11"/>
    <x v="1"/>
    <m/>
  </r>
  <r>
    <s v="Second Class"/>
    <d v="2025-12-30T00:00:00"/>
    <x v="0"/>
    <s v="United States"/>
    <x v="1"/>
    <x v="1"/>
    <n v="90049"/>
    <x v="1"/>
    <x v="1"/>
    <x v="8"/>
    <n v="9.3360000000000003"/>
    <n v="3"/>
    <n v="0.2"/>
    <n v="3.2675999999999998"/>
    <s v=""/>
    <n v="167.19533333333334"/>
    <n v="107.57342372400213"/>
    <x v="0"/>
    <x v="0"/>
    <m/>
  </r>
  <r>
    <s v="Standard Class"/>
    <d v="2026-04-11T00:00:00"/>
    <x v="1"/>
    <s v="United States"/>
    <x v="1"/>
    <x v="1"/>
    <n v="90008"/>
    <x v="1"/>
    <x v="0"/>
    <x v="0"/>
    <n v="290.666"/>
    <n v="2"/>
    <n v="0.15"/>
    <n v="27.3568"/>
    <s v=""/>
    <n v="192.078"/>
    <n v="124.35108054095751"/>
    <x v="9"/>
    <x v="1"/>
    <m/>
  </r>
  <r>
    <s v="Standard Class"/>
    <d v="2026-02-06T00:00:00"/>
    <x v="1"/>
    <s v="United States"/>
    <x v="1"/>
    <x v="1"/>
    <n v="90008"/>
    <x v="1"/>
    <x v="2"/>
    <x v="7"/>
    <n v="201.584"/>
    <n v="2"/>
    <n v="0.2"/>
    <n v="20.1584"/>
    <s v=""/>
    <n v="428.52933333333334"/>
    <n v="336.3869177590106"/>
    <x v="10"/>
    <x v="1"/>
    <m/>
  </r>
  <r>
    <s v="Standard Class"/>
    <d v="2025-03-18T00:00:00"/>
    <x v="1"/>
    <s v="United States"/>
    <x v="1"/>
    <x v="1"/>
    <n v="90008"/>
    <x v="1"/>
    <x v="2"/>
    <x v="7"/>
    <n v="83.983999999999995"/>
    <n v="2"/>
    <n v="0.2"/>
    <n v="31.494"/>
    <s v=""/>
    <n v="389.32666666666665"/>
    <n v="379.264606203852"/>
    <x v="2"/>
    <x v="0"/>
    <m/>
  </r>
  <r>
    <s v="Standard Class"/>
    <d v="2025-01-08T00:00:00"/>
    <x v="1"/>
    <s v="United States"/>
    <x v="182"/>
    <x v="1"/>
    <n v="94601"/>
    <x v="1"/>
    <x v="1"/>
    <x v="4"/>
    <n v="1000.02"/>
    <n v="7"/>
    <n v="0"/>
    <n v="290.00580000000002"/>
    <s v=""/>
    <n v="362.58200000000005"/>
    <n v="427.62951876006287"/>
    <x v="8"/>
    <x v="0"/>
    <m/>
  </r>
  <r>
    <s v="Standard Class"/>
    <d v="2025-07-30T00:00:00"/>
    <x v="2"/>
    <s v="United States"/>
    <x v="10"/>
    <x v="9"/>
    <n v="19143"/>
    <x v="3"/>
    <x v="2"/>
    <x v="11"/>
    <n v="83.975999999999999"/>
    <n v="3"/>
    <n v="0.2"/>
    <n v="-13.646100000000001"/>
    <n v="-13.646100000000001"/>
    <n v="43.042000000000002"/>
    <n v="272.03071519087558"/>
    <x v="11"/>
    <x v="0"/>
    <m/>
  </r>
  <r>
    <s v="Standard Class"/>
    <d v="2025-02-24T00:00:00"/>
    <x v="2"/>
    <s v="United States"/>
    <x v="16"/>
    <x v="11"/>
    <n v="55122"/>
    <x v="2"/>
    <x v="1"/>
    <x v="2"/>
    <n v="3.75"/>
    <n v="1"/>
    <n v="0"/>
    <n v="1.8"/>
    <s v=""/>
    <n v="24.98"/>
    <n v="207.19253243300062"/>
    <x v="10"/>
    <x v="0"/>
    <m/>
  </r>
  <r>
    <s v="Standard Class"/>
    <d v="2026-08-24T00:00:00"/>
    <x v="2"/>
    <s v="United States"/>
    <x v="16"/>
    <x v="11"/>
    <n v="55122"/>
    <x v="2"/>
    <x v="1"/>
    <x v="2"/>
    <n v="41.4"/>
    <n v="4"/>
    <n v="0"/>
    <n v="19.872"/>
    <s v=""/>
    <n v="43.556666666666665"/>
    <n v="9.6502989322342483"/>
    <x v="1"/>
    <x v="1"/>
    <m/>
  </r>
  <r>
    <s v="Standard Class"/>
    <d v="2025-11-14T00:00:00"/>
    <x v="2"/>
    <s v="United States"/>
    <x v="16"/>
    <x v="11"/>
    <n v="55122"/>
    <x v="2"/>
    <x v="1"/>
    <x v="6"/>
    <n v="29.79"/>
    <n v="3"/>
    <n v="0"/>
    <n v="12.511799999999999"/>
    <s v=""/>
    <n v="31.986666666666665"/>
    <n v="17.479607059741443"/>
    <x v="6"/>
    <x v="0"/>
    <m/>
  </r>
  <r>
    <s v="Second Class"/>
    <d v="2025-07-16T00:00:00"/>
    <x v="2"/>
    <s v="United States"/>
    <x v="20"/>
    <x v="15"/>
    <n v="10011"/>
    <x v="3"/>
    <x v="1"/>
    <x v="4"/>
    <n v="59.48"/>
    <n v="2"/>
    <n v="0"/>
    <n v="8.9220000000000006"/>
    <s v=""/>
    <n v="88.21"/>
    <n v="65.950831151924305"/>
    <x v="11"/>
    <x v="0"/>
    <m/>
  </r>
  <r>
    <s v="Second Class"/>
    <d v="2025-07-17T00:00:00"/>
    <x v="2"/>
    <s v="United States"/>
    <x v="20"/>
    <x v="15"/>
    <n v="10011"/>
    <x v="3"/>
    <x v="1"/>
    <x v="10"/>
    <n v="6.69"/>
    <n v="1"/>
    <n v="0"/>
    <n v="3.0773999999999999"/>
    <s v=""/>
    <n v="330.54333333333335"/>
    <n v="271.21530675557108"/>
    <x v="11"/>
    <x v="0"/>
    <m/>
  </r>
  <r>
    <s v="Standard Class"/>
    <d v="2025-12-13T00:00:00"/>
    <x v="0"/>
    <s v="United States"/>
    <x v="239"/>
    <x v="4"/>
    <n v="98031"/>
    <x v="1"/>
    <x v="0"/>
    <x v="5"/>
    <n v="198.46"/>
    <n v="2"/>
    <n v="0"/>
    <n v="99.23"/>
    <s v=""/>
    <n v="336.036"/>
    <n v="325.53529861604414"/>
    <x v="0"/>
    <x v="0"/>
    <m/>
  </r>
  <r>
    <s v="Standard Class"/>
    <d v="2025-01-21T00:00:00"/>
    <x v="0"/>
    <s v="United States"/>
    <x v="239"/>
    <x v="4"/>
    <n v="98031"/>
    <x v="1"/>
    <x v="1"/>
    <x v="2"/>
    <n v="786.48"/>
    <n v="8"/>
    <n v="0"/>
    <n v="385.37520000000001"/>
    <s v=""/>
    <n v="286.54933333333332"/>
    <n v="347.23681474154182"/>
    <x v="8"/>
    <x v="0"/>
    <m/>
  </r>
  <r>
    <s v="Standard Class"/>
    <d v="2026-12-22T00:00:00"/>
    <x v="0"/>
    <s v="United States"/>
    <x v="239"/>
    <x v="4"/>
    <n v="98031"/>
    <x v="1"/>
    <x v="1"/>
    <x v="8"/>
    <n v="23.167999999999999"/>
    <n v="2"/>
    <n v="0.2"/>
    <n v="7.8192000000000004"/>
    <s v=""/>
    <n v="249.70933333333335"/>
    <n v="334.43066214998004"/>
    <x v="0"/>
    <x v="1"/>
    <m/>
  </r>
  <r>
    <s v="Standard Class"/>
    <d v="2025-06-02T00:00:00"/>
    <x v="0"/>
    <s v="United States"/>
    <x v="239"/>
    <x v="4"/>
    <n v="98031"/>
    <x v="1"/>
    <x v="2"/>
    <x v="11"/>
    <n v="50"/>
    <n v="2"/>
    <n v="0"/>
    <n v="10.5"/>
    <s v=""/>
    <n v="663.93666666666661"/>
    <n v="447.1930525618165"/>
    <x v="3"/>
    <x v="0"/>
    <m/>
  </r>
  <r>
    <s v="Standard Class"/>
    <d v="2025-10-11T00:00:00"/>
    <x v="0"/>
    <s v="United States"/>
    <x v="1"/>
    <x v="1"/>
    <n v="90049"/>
    <x v="1"/>
    <x v="2"/>
    <x v="7"/>
    <n v="675.96"/>
    <n v="5"/>
    <n v="0.2"/>
    <n v="84.495000000000005"/>
    <s v=""/>
    <n v="821.68666666666661"/>
    <n v="459.36685981516388"/>
    <x v="5"/>
    <x v="0"/>
    <m/>
  </r>
  <r>
    <s v="Standard Class"/>
    <d v="2025-10-26T00:00:00"/>
    <x v="0"/>
    <s v="United States"/>
    <x v="1"/>
    <x v="1"/>
    <n v="90049"/>
    <x v="1"/>
    <x v="2"/>
    <x v="11"/>
    <n v="1265.8499999999999"/>
    <n v="3"/>
    <n v="0"/>
    <n v="556.97400000000005"/>
    <s v=""/>
    <n v="768.86666666666667"/>
    <n v="414.14542774516076"/>
    <x v="5"/>
    <x v="0"/>
    <m/>
  </r>
  <r>
    <s v="Standard Class"/>
    <d v="2025-08-09T00:00:00"/>
    <x v="2"/>
    <s v="United States"/>
    <x v="20"/>
    <x v="15"/>
    <n v="10011"/>
    <x v="3"/>
    <x v="1"/>
    <x v="9"/>
    <n v="523.25"/>
    <n v="5"/>
    <n v="0"/>
    <n v="141.2775"/>
    <s v=""/>
    <n v="352.89000000000004"/>
    <n v="296.90320870738452"/>
    <x v="1"/>
    <x v="0"/>
    <m/>
  </r>
  <r>
    <s v="Standard Class"/>
    <d v="2025-07-24T00:00:00"/>
    <x v="0"/>
    <s v="United States"/>
    <x v="240"/>
    <x v="28"/>
    <n v="70506"/>
    <x v="0"/>
    <x v="0"/>
    <x v="1"/>
    <n v="517.5"/>
    <n v="6"/>
    <n v="0"/>
    <n v="155.25"/>
    <s v=""/>
    <n v="192.22533333333331"/>
    <n v="257.02259408997634"/>
    <x v="11"/>
    <x v="0"/>
    <m/>
  </r>
  <r>
    <s v="Second Class"/>
    <d v="2025-11-23T00:00:00"/>
    <x v="0"/>
    <s v="United States"/>
    <x v="138"/>
    <x v="24"/>
    <n v="44105"/>
    <x v="3"/>
    <x v="0"/>
    <x v="5"/>
    <n v="17.920000000000002"/>
    <n v="5"/>
    <n v="0.2"/>
    <n v="2.464"/>
    <s v=""/>
    <n v="355.07733333333334"/>
    <n v="431.57458411504501"/>
    <x v="6"/>
    <x v="0"/>
    <m/>
  </r>
  <r>
    <s v="Second Class"/>
    <d v="2025-08-04T00:00:00"/>
    <x v="0"/>
    <s v="United States"/>
    <x v="138"/>
    <x v="24"/>
    <n v="44105"/>
    <x v="3"/>
    <x v="1"/>
    <x v="8"/>
    <n v="41.256"/>
    <n v="6"/>
    <n v="0.7"/>
    <n v="-34.380000000000003"/>
    <n v="-34.380000000000003"/>
    <n v="352.66666666666674"/>
    <n v="433.40295819530866"/>
    <x v="1"/>
    <x v="0"/>
    <m/>
  </r>
  <r>
    <s v="Same Day"/>
    <d v="2025-02-08T00:00:00"/>
    <x v="0"/>
    <s v="United States"/>
    <x v="138"/>
    <x v="24"/>
    <n v="44105"/>
    <x v="3"/>
    <x v="1"/>
    <x v="4"/>
    <n v="1006.056"/>
    <n v="3"/>
    <n v="0.2"/>
    <n v="88.029899999999998"/>
    <s v=""/>
    <n v="342.37066666666669"/>
    <n v="465.81412730258268"/>
    <x v="10"/>
    <x v="0"/>
    <m/>
  </r>
  <r>
    <s v="Same Day"/>
    <d v="2026-01-31T00:00:00"/>
    <x v="0"/>
    <s v="United States"/>
    <x v="138"/>
    <x v="24"/>
    <n v="44105"/>
    <x v="3"/>
    <x v="1"/>
    <x v="10"/>
    <n v="10.688000000000001"/>
    <n v="2"/>
    <n v="0.2"/>
    <n v="3.7408000000000001"/>
    <s v=""/>
    <n v="15.392000000000001"/>
    <n v="275.23917666452024"/>
    <x v="8"/>
    <x v="1"/>
    <m/>
  </r>
  <r>
    <s v="Same Day"/>
    <d v="2026-12-28T00:00:00"/>
    <x v="0"/>
    <s v="United States"/>
    <x v="138"/>
    <x v="24"/>
    <n v="44105"/>
    <x v="3"/>
    <x v="1"/>
    <x v="10"/>
    <n v="10.368"/>
    <n v="2"/>
    <n v="0.2"/>
    <n v="3.6288"/>
    <s v=""/>
    <n v="31.2"/>
    <n v="192.39253312068169"/>
    <x v="0"/>
    <x v="1"/>
    <m/>
  </r>
  <r>
    <s v="Same Day"/>
    <d v="2025-05-11T00:00:00"/>
    <x v="0"/>
    <s v="United States"/>
    <x v="138"/>
    <x v="24"/>
    <n v="44105"/>
    <x v="3"/>
    <x v="1"/>
    <x v="4"/>
    <n v="25.12"/>
    <n v="2"/>
    <n v="0.2"/>
    <n v="1.57"/>
    <s v=""/>
    <n v="32.927999999999997"/>
    <n v="19.328865322792922"/>
    <x v="7"/>
    <x v="0"/>
    <m/>
  </r>
  <r>
    <s v="Same Day"/>
    <d v="2026-07-03T00:00:00"/>
    <x v="0"/>
    <s v="United States"/>
    <x v="138"/>
    <x v="24"/>
    <n v="44105"/>
    <x v="3"/>
    <x v="2"/>
    <x v="11"/>
    <n v="58.112000000000002"/>
    <n v="2"/>
    <n v="0.2"/>
    <n v="7.2640000000000002"/>
    <s v=""/>
    <n v="247.58133333333333"/>
    <n v="244.05416551917173"/>
    <x v="11"/>
    <x v="1"/>
    <m/>
  </r>
  <r>
    <s v="Standard Class"/>
    <d v="2025-06-28T00:00:00"/>
    <x v="0"/>
    <s v="United States"/>
    <x v="241"/>
    <x v="21"/>
    <n v="97224"/>
    <x v="1"/>
    <x v="1"/>
    <x v="10"/>
    <n v="15.552"/>
    <n v="3"/>
    <n v="0.2"/>
    <n v="5.4432"/>
    <s v=""/>
    <n v="374.32266666666669"/>
    <n v="246.34715222102207"/>
    <x v="3"/>
    <x v="0"/>
    <m/>
  </r>
  <r>
    <s v="Standard Class"/>
    <d v="2026-09-30T00:00:00"/>
    <x v="0"/>
    <s v="United States"/>
    <x v="241"/>
    <x v="21"/>
    <n v="97224"/>
    <x v="1"/>
    <x v="1"/>
    <x v="4"/>
    <n v="669.08"/>
    <n v="5"/>
    <n v="0.2"/>
    <n v="-167.27"/>
    <n v="-167.27"/>
    <n v="375.61866666666674"/>
    <n v="320.73980910527604"/>
    <x v="4"/>
    <x v="1"/>
    <m/>
  </r>
  <r>
    <s v="Standard Class"/>
    <d v="2026-01-15T00:00:00"/>
    <x v="0"/>
    <s v="United States"/>
    <x v="241"/>
    <x v="21"/>
    <n v="97224"/>
    <x v="1"/>
    <x v="2"/>
    <x v="7"/>
    <n v="438.33600000000001"/>
    <n v="4"/>
    <n v="0.2"/>
    <n v="-87.667199999999994"/>
    <n v="-87.667199999999994"/>
    <n v="155.80533333333332"/>
    <n v="225.33327472977544"/>
    <x v="8"/>
    <x v="1"/>
    <m/>
  </r>
  <r>
    <s v="Standard Class"/>
    <d v="2026-04-20T00:00:00"/>
    <x v="0"/>
    <s v="United States"/>
    <x v="176"/>
    <x v="40"/>
    <n v="20016"/>
    <x v="3"/>
    <x v="1"/>
    <x v="10"/>
    <n v="19.440000000000001"/>
    <n v="3"/>
    <n v="0"/>
    <n v="9.3312000000000008"/>
    <s v=""/>
    <n v="13.926666666666668"/>
    <n v="222.28289180531493"/>
    <x v="9"/>
    <x v="1"/>
    <m/>
  </r>
  <r>
    <s v="Standard Class"/>
    <d v="2026-07-16T00:00:00"/>
    <x v="0"/>
    <s v="United States"/>
    <x v="176"/>
    <x v="40"/>
    <n v="20016"/>
    <x v="3"/>
    <x v="1"/>
    <x v="8"/>
    <n v="9.64"/>
    <n v="2"/>
    <n v="0"/>
    <n v="4.4344000000000001"/>
    <s v=""/>
    <n v="21.236666666666665"/>
    <n v="85.188341320211691"/>
    <x v="11"/>
    <x v="1"/>
    <m/>
  </r>
  <r>
    <s v="Standard Class"/>
    <d v="2026-03-03T00:00:00"/>
    <x v="0"/>
    <s v="United States"/>
    <x v="176"/>
    <x v="40"/>
    <n v="20016"/>
    <x v="3"/>
    <x v="1"/>
    <x v="10"/>
    <n v="12.7"/>
    <n v="2"/>
    <n v="0"/>
    <n v="5.8419999999999996"/>
    <s v=""/>
    <n v="22.231333333333328"/>
    <n v="12.89905262671126"/>
    <x v="2"/>
    <x v="1"/>
    <m/>
  </r>
  <r>
    <s v="Standard Class"/>
    <d v="2025-10-15T00:00:00"/>
    <x v="0"/>
    <s v="United States"/>
    <x v="176"/>
    <x v="40"/>
    <n v="20016"/>
    <x v="3"/>
    <x v="0"/>
    <x v="5"/>
    <n v="41.37"/>
    <n v="3"/>
    <n v="0"/>
    <n v="17.375399999999999"/>
    <s v=""/>
    <n v="433.87799999999999"/>
    <n v="470.0022143950988"/>
    <x v="5"/>
    <x v="0"/>
    <m/>
  </r>
  <r>
    <s v="Standard Class"/>
    <d v="2025-02-20T00:00:00"/>
    <x v="1"/>
    <s v="United States"/>
    <x v="242"/>
    <x v="10"/>
    <n v="60076"/>
    <x v="2"/>
    <x v="1"/>
    <x v="13"/>
    <n v="12.624000000000001"/>
    <n v="2"/>
    <n v="0.2"/>
    <n v="3.9449999999999998"/>
    <s v=""/>
    <n v="1470.0646666666664"/>
    <n v="1077.6901891905809"/>
    <x v="10"/>
    <x v="0"/>
    <m/>
  </r>
  <r>
    <s v="First Class"/>
    <d v="2026-03-13T00:00:00"/>
    <x v="1"/>
    <s v="United States"/>
    <x v="4"/>
    <x v="4"/>
    <n v="98115"/>
    <x v="1"/>
    <x v="1"/>
    <x v="4"/>
    <n v="1247.6400000000001"/>
    <n v="3"/>
    <n v="0"/>
    <n v="349.33920000000001"/>
    <s v=""/>
    <n v="1535.7566666666664"/>
    <n v="1321.9407972107049"/>
    <x v="2"/>
    <x v="1"/>
    <m/>
  </r>
  <r>
    <s v="First Class"/>
    <d v="2026-11-22T00:00:00"/>
    <x v="1"/>
    <s v="United States"/>
    <x v="4"/>
    <x v="4"/>
    <n v="98115"/>
    <x v="1"/>
    <x v="2"/>
    <x v="16"/>
    <n v="3149.93"/>
    <n v="7"/>
    <n v="0"/>
    <n v="1480.4671000000001"/>
    <s v=""/>
    <n v="1131.6633333333332"/>
    <n v="1388.3149042423095"/>
    <x v="6"/>
    <x v="1"/>
    <m/>
  </r>
  <r>
    <s v="First Class"/>
    <d v="2026-07-14T00:00:00"/>
    <x v="1"/>
    <s v="United States"/>
    <x v="4"/>
    <x v="4"/>
    <n v="98115"/>
    <x v="1"/>
    <x v="1"/>
    <x v="10"/>
    <n v="209.7"/>
    <n v="2"/>
    <n v="0"/>
    <n v="100.65600000000001"/>
    <s v=""/>
    <n v="82.742666666666665"/>
    <n v="994.42435768371365"/>
    <x v="11"/>
    <x v="1"/>
    <m/>
  </r>
  <r>
    <s v="First Class"/>
    <d v="2025-05-22T00:00:00"/>
    <x v="2"/>
    <s v="United States"/>
    <x v="10"/>
    <x v="9"/>
    <n v="19140"/>
    <x v="3"/>
    <x v="2"/>
    <x v="11"/>
    <n v="35.36"/>
    <n v="2"/>
    <n v="0.2"/>
    <n v="-3.0939999999999999"/>
    <n v="-3.0939999999999999"/>
    <n v="53.210666666666668"/>
    <n v="635.82561313722908"/>
    <x v="7"/>
    <x v="0"/>
    <m/>
  </r>
  <r>
    <s v="First Class"/>
    <d v="2026-09-20T00:00:00"/>
    <x v="2"/>
    <s v="United States"/>
    <x v="10"/>
    <x v="9"/>
    <n v="19140"/>
    <x v="3"/>
    <x v="1"/>
    <x v="13"/>
    <n v="3.1680000000000001"/>
    <n v="2"/>
    <n v="0.2"/>
    <n v="-0.71279999999999999"/>
    <n v="-0.71279999999999999"/>
    <n v="56.722000000000001"/>
    <n v="60.714846812022898"/>
    <x v="4"/>
    <x v="1"/>
    <m/>
  </r>
  <r>
    <s v="Second Class"/>
    <d v="2025-07-20T00:00:00"/>
    <x v="0"/>
    <s v="United States"/>
    <x v="10"/>
    <x v="9"/>
    <n v="19143"/>
    <x v="3"/>
    <x v="1"/>
    <x v="8"/>
    <n v="121.104"/>
    <n v="6"/>
    <n v="0.7"/>
    <n v="-100.92"/>
    <n v="-100.92"/>
    <n v="92.305999999999997"/>
    <n v="40.975615883559783"/>
    <x v="11"/>
    <x v="0"/>
    <m/>
  </r>
  <r>
    <s v="Second Class"/>
    <d v="2025-09-05T00:00:00"/>
    <x v="0"/>
    <s v="United States"/>
    <x v="10"/>
    <x v="9"/>
    <n v="19143"/>
    <x v="3"/>
    <x v="2"/>
    <x v="7"/>
    <n v="45.893999999999998"/>
    <n v="1"/>
    <n v="0.4"/>
    <n v="-9.1788000000000007"/>
    <n v="-9.1788000000000007"/>
    <n v="56.391333333333328"/>
    <n v="27.563225672650898"/>
    <x v="4"/>
    <x v="0"/>
    <m/>
  </r>
  <r>
    <s v="Same Day"/>
    <d v="2025-09-30T00:00:00"/>
    <x v="1"/>
    <s v="United States"/>
    <x v="8"/>
    <x v="1"/>
    <n v="94110"/>
    <x v="1"/>
    <x v="1"/>
    <x v="10"/>
    <n v="109.92"/>
    <n v="2"/>
    <n v="0"/>
    <n v="53.860799999999998"/>
    <s v=""/>
    <n v="97.65333333333335"/>
    <n v="49.496765401237937"/>
    <x v="4"/>
    <x v="0"/>
    <m/>
  </r>
  <r>
    <s v="Same Day"/>
    <d v="2026-01-20T00:00:00"/>
    <x v="1"/>
    <s v="United States"/>
    <x v="8"/>
    <x v="1"/>
    <n v="94110"/>
    <x v="1"/>
    <x v="1"/>
    <x v="10"/>
    <n v="13.36"/>
    <n v="2"/>
    <n v="0"/>
    <n v="6.4127999999999998"/>
    <s v=""/>
    <n v="105.18666666666668"/>
    <n v="50.94653233429031"/>
    <x v="8"/>
    <x v="1"/>
    <m/>
  </r>
  <r>
    <s v="First Class"/>
    <d v="2026-06-02T00:00:00"/>
    <x v="0"/>
    <s v="United States"/>
    <x v="4"/>
    <x v="4"/>
    <n v="98105"/>
    <x v="1"/>
    <x v="1"/>
    <x v="4"/>
    <n v="169.68"/>
    <n v="6"/>
    <n v="0"/>
    <n v="45.813600000000001"/>
    <s v=""/>
    <n v="101.72000000000001"/>
    <n v="72.315257546897215"/>
    <x v="3"/>
    <x v="1"/>
    <m/>
  </r>
  <r>
    <s v="First Class"/>
    <d v="2026-05-24T00:00:00"/>
    <x v="0"/>
    <s v="United States"/>
    <x v="4"/>
    <x v="4"/>
    <n v="98105"/>
    <x v="1"/>
    <x v="2"/>
    <x v="11"/>
    <n v="132.52000000000001"/>
    <n v="4"/>
    <n v="0"/>
    <n v="54.333199999999998"/>
    <s v=""/>
    <n v="47.976000000000006"/>
    <n v="63.411648496447704"/>
    <x v="7"/>
    <x v="1"/>
    <m/>
  </r>
  <r>
    <s v="First Class"/>
    <d v="2025-12-03T00:00:00"/>
    <x v="0"/>
    <s v="United States"/>
    <x v="4"/>
    <x v="4"/>
    <n v="98105"/>
    <x v="1"/>
    <x v="1"/>
    <x v="13"/>
    <n v="2.96"/>
    <n v="2"/>
    <n v="0"/>
    <n v="1.4208000000000001"/>
    <s v=""/>
    <n v="35.782666666666664"/>
    <n v="70.557081236347884"/>
    <x v="0"/>
    <x v="0"/>
    <m/>
  </r>
  <r>
    <s v="First Class"/>
    <d v="2025-04-01T00:00:00"/>
    <x v="0"/>
    <s v="United States"/>
    <x v="4"/>
    <x v="4"/>
    <n v="98105"/>
    <x v="1"/>
    <x v="1"/>
    <x v="8"/>
    <n v="8.4480000000000004"/>
    <n v="2"/>
    <n v="0.2"/>
    <n v="2.9567999999999999"/>
    <s v=""/>
    <n v="46.392666666666663"/>
    <n v="42.095088436996051"/>
    <x v="9"/>
    <x v="0"/>
    <m/>
  </r>
  <r>
    <s v="First Class"/>
    <d v="2026-07-06T00:00:00"/>
    <x v="0"/>
    <s v="United States"/>
    <x v="4"/>
    <x v="4"/>
    <n v="98105"/>
    <x v="1"/>
    <x v="1"/>
    <x v="4"/>
    <n v="95.94"/>
    <n v="3"/>
    <n v="0"/>
    <n v="9.5939999999999994"/>
    <s v=""/>
    <n v="97.168666666666653"/>
    <n v="50.988297615999876"/>
    <x v="11"/>
    <x v="1"/>
    <m/>
  </r>
  <r>
    <s v="First Class"/>
    <d v="2026-01-25T00:00:00"/>
    <x v="0"/>
    <s v="United States"/>
    <x v="158"/>
    <x v="6"/>
    <n v="53209"/>
    <x v="2"/>
    <x v="0"/>
    <x v="5"/>
    <n v="34.79"/>
    <n v="7"/>
    <n v="0"/>
    <n v="10.7849"/>
    <s v=""/>
    <n v="94.772666666666666"/>
    <n v="37.491168536366317"/>
    <x v="8"/>
    <x v="1"/>
    <m/>
  </r>
  <r>
    <s v="Standard Class"/>
    <d v="2025-01-14T00:00:00"/>
    <x v="0"/>
    <s v="United States"/>
    <x v="1"/>
    <x v="1"/>
    <n v="90045"/>
    <x v="1"/>
    <x v="2"/>
    <x v="7"/>
    <n v="160.77600000000001"/>
    <n v="3"/>
    <n v="0.2"/>
    <n v="10.048500000000001"/>
    <s v=""/>
    <n v="87.810666666666677"/>
    <n v="56.404304382634585"/>
    <x v="8"/>
    <x v="0"/>
    <m/>
  </r>
  <r>
    <s v="Standard Class"/>
    <d v="2025-12-01T00:00:00"/>
    <x v="0"/>
    <s v="United States"/>
    <x v="4"/>
    <x v="4"/>
    <n v="98115"/>
    <x v="1"/>
    <x v="1"/>
    <x v="8"/>
    <n v="88.751999999999995"/>
    <n v="3"/>
    <n v="0.2"/>
    <n v="27.734999999999999"/>
    <s v=""/>
    <n v="260.07866666666666"/>
    <n v="244.81680711639609"/>
    <x v="0"/>
    <x v="0"/>
    <m/>
  </r>
  <r>
    <s v="Standard Class"/>
    <d v="2026-11-19T00:00:00"/>
    <x v="0"/>
    <s v="United States"/>
    <x v="4"/>
    <x v="4"/>
    <n v="98115"/>
    <x v="1"/>
    <x v="1"/>
    <x v="8"/>
    <n v="13.904"/>
    <n v="2"/>
    <n v="0.2"/>
    <n v="5.2140000000000004"/>
    <s v=""/>
    <n v="235.12666666666667"/>
    <n v="276.11143075858985"/>
    <x v="6"/>
    <x v="1"/>
    <m/>
  </r>
  <r>
    <s v="Standard Class"/>
    <d v="2026-09-07T00:00:00"/>
    <x v="1"/>
    <s v="United States"/>
    <x v="10"/>
    <x v="9"/>
    <n v="19143"/>
    <x v="3"/>
    <x v="2"/>
    <x v="7"/>
    <n v="677.58"/>
    <n v="5"/>
    <n v="0.4"/>
    <n v="-158.102"/>
    <n v="-158.102"/>
    <n v="244.46533333333332"/>
    <n v="296.80239400651743"/>
    <x v="4"/>
    <x v="1"/>
    <m/>
  </r>
  <r>
    <s v="Standard Class"/>
    <d v="2026-06-13T00:00:00"/>
    <x v="1"/>
    <s v="United States"/>
    <x v="10"/>
    <x v="9"/>
    <n v="19143"/>
    <x v="3"/>
    <x v="1"/>
    <x v="8"/>
    <n v="13.896000000000001"/>
    <n v="3"/>
    <n v="0.7"/>
    <n v="-9.2639999999999993"/>
    <n v="-9.2639999999999993"/>
    <n v="117.79733333333336"/>
    <n v="201.89765469773153"/>
    <x v="3"/>
    <x v="1"/>
    <m/>
  </r>
  <r>
    <s v="Second Class"/>
    <d v="2025-12-18T00:00:00"/>
    <x v="0"/>
    <s v="United States"/>
    <x v="61"/>
    <x v="5"/>
    <n v="75217"/>
    <x v="2"/>
    <x v="1"/>
    <x v="4"/>
    <n v="41.92"/>
    <n v="5"/>
    <n v="0.2"/>
    <n v="3.6680000000000001"/>
    <s v=""/>
    <n v="114.61333333333334"/>
    <n v="168.82368210387756"/>
    <x v="0"/>
    <x v="0"/>
    <m/>
  </r>
  <r>
    <s v="Second Class"/>
    <d v="2025-03-09T00:00:00"/>
    <x v="0"/>
    <s v="United States"/>
    <x v="61"/>
    <x v="5"/>
    <n v="75217"/>
    <x v="2"/>
    <x v="2"/>
    <x v="11"/>
    <n v="297.57600000000002"/>
    <n v="3"/>
    <n v="0.2"/>
    <n v="-7.4394"/>
    <n v="-7.4394"/>
    <n v="132.304"/>
    <n v="123.65527378728093"/>
    <x v="2"/>
    <x v="0"/>
    <m/>
  </r>
  <r>
    <s v="Second Class"/>
    <d v="2026-08-10T00:00:00"/>
    <x v="0"/>
    <s v="United States"/>
    <x v="61"/>
    <x v="5"/>
    <n v="75217"/>
    <x v="2"/>
    <x v="1"/>
    <x v="13"/>
    <n v="4.3440000000000003"/>
    <n v="3"/>
    <n v="0.2"/>
    <n v="0.86880000000000002"/>
    <s v=""/>
    <n v="57.895999999999994"/>
    <n v="67.878104358174738"/>
    <x v="1"/>
    <x v="1"/>
    <m/>
  </r>
  <r>
    <s v="Second Class"/>
    <d v="2025-01-01T00:00:00"/>
    <x v="0"/>
    <s v="United States"/>
    <x v="61"/>
    <x v="5"/>
    <n v="75217"/>
    <x v="2"/>
    <x v="2"/>
    <x v="11"/>
    <n v="94.992000000000004"/>
    <n v="2"/>
    <n v="0.2"/>
    <n v="-2.3748"/>
    <n v="-2.3748"/>
    <n v="61.127999999999993"/>
    <n v="35.964172097612177"/>
    <x v="8"/>
    <x v="0"/>
    <m/>
  </r>
  <r>
    <s v="Second Class"/>
    <d v="2026-11-01T00:00:00"/>
    <x v="0"/>
    <s v="United States"/>
    <x v="61"/>
    <x v="5"/>
    <n v="75217"/>
    <x v="2"/>
    <x v="1"/>
    <x v="10"/>
    <n v="74.352000000000004"/>
    <n v="3"/>
    <n v="0.2"/>
    <n v="23.234999999999999"/>
    <s v=""/>
    <n v="368.83200000000005"/>
    <n v="375.96197044559347"/>
    <x v="6"/>
    <x v="1"/>
    <m/>
  </r>
  <r>
    <s v="Second Class"/>
    <d v="2026-01-26T00:00:00"/>
    <x v="0"/>
    <s v="United States"/>
    <x v="61"/>
    <x v="5"/>
    <n v="75217"/>
    <x v="2"/>
    <x v="1"/>
    <x v="6"/>
    <n v="14.04"/>
    <n v="3"/>
    <n v="0.2"/>
    <n v="1.5794999999999999"/>
    <s v=""/>
    <n v="349.608"/>
    <n v="422.14233891425766"/>
    <x v="8"/>
    <x v="1"/>
    <m/>
  </r>
  <r>
    <s v="Standard Class"/>
    <d v="2026-05-10T00:00:00"/>
    <x v="0"/>
    <s v="United States"/>
    <x v="20"/>
    <x v="15"/>
    <n v="10011"/>
    <x v="3"/>
    <x v="0"/>
    <x v="3"/>
    <n v="1018.104"/>
    <n v="4"/>
    <n v="0.4"/>
    <n v="-373.3048"/>
    <n v="-373.3048"/>
    <n v="364.4546666666667"/>
    <n v="456.78386387015485"/>
    <x v="7"/>
    <x v="1"/>
    <m/>
  </r>
  <r>
    <s v="Standard Class"/>
    <d v="2025-10-31T00:00:00"/>
    <x v="0"/>
    <s v="United States"/>
    <x v="12"/>
    <x v="5"/>
    <n v="77095"/>
    <x v="2"/>
    <x v="2"/>
    <x v="7"/>
    <n v="16.68"/>
    <n v="3"/>
    <n v="0.2"/>
    <n v="5.2125000000000004"/>
    <s v=""/>
    <n v="81.075999999999993"/>
    <n v="265.80104373788333"/>
    <x v="5"/>
    <x v="0"/>
    <m/>
  </r>
  <r>
    <s v="First Class"/>
    <d v="2025-01-24T00:00:00"/>
    <x v="1"/>
    <s v="United States"/>
    <x v="226"/>
    <x v="33"/>
    <n v="89031"/>
    <x v="1"/>
    <x v="2"/>
    <x v="11"/>
    <n v="58.58"/>
    <n v="2"/>
    <n v="0"/>
    <n v="19.331399999999999"/>
    <s v=""/>
    <n v="141.05600000000001"/>
    <n v="186.36602826019953"/>
    <x v="8"/>
    <x v="0"/>
    <m/>
  </r>
  <r>
    <s v="Standard Class"/>
    <d v="2026-05-31T00:00:00"/>
    <x v="0"/>
    <s v="United States"/>
    <x v="243"/>
    <x v="5"/>
    <n v="75023"/>
    <x v="2"/>
    <x v="2"/>
    <x v="7"/>
    <n v="167.96799999999999"/>
    <n v="4"/>
    <n v="0.2"/>
    <n v="62.988"/>
    <s v=""/>
    <n v="128.84133333333332"/>
    <n v="85.763877507007777"/>
    <x v="7"/>
    <x v="1"/>
    <m/>
  </r>
  <r>
    <s v="First Class"/>
    <d v="2025-08-04T00:00:00"/>
    <x v="0"/>
    <s v="United States"/>
    <x v="244"/>
    <x v="17"/>
    <n v="23434"/>
    <x v="0"/>
    <x v="1"/>
    <x v="2"/>
    <n v="196.62"/>
    <n v="2"/>
    <n v="0"/>
    <n v="96.343800000000002"/>
    <s v=""/>
    <n v="75.048000000000002"/>
    <n v="80.005999756499733"/>
    <x v="1"/>
    <x v="0"/>
    <m/>
  </r>
  <r>
    <s v="Standard Class"/>
    <d v="2025-06-23T00:00:00"/>
    <x v="1"/>
    <s v="United States"/>
    <x v="12"/>
    <x v="5"/>
    <n v="77041"/>
    <x v="2"/>
    <x v="0"/>
    <x v="5"/>
    <n v="21.936"/>
    <n v="2"/>
    <n v="0.6"/>
    <n v="-10.419600000000001"/>
    <n v="-10.419600000000001"/>
    <n v="44.268000000000001"/>
    <n v="81.069850620953432"/>
    <x v="3"/>
    <x v="0"/>
    <m/>
  </r>
  <r>
    <s v="Standard Class"/>
    <d v="2026-03-01T00:00:00"/>
    <x v="1"/>
    <s v="United States"/>
    <x v="12"/>
    <x v="5"/>
    <n v="77041"/>
    <x v="2"/>
    <x v="1"/>
    <x v="8"/>
    <n v="6.5880000000000001"/>
    <n v="3"/>
    <n v="0.8"/>
    <n v="-10.211399999999999"/>
    <n v="-10.211399999999999"/>
    <n v="42.936"/>
    <n v="54.506916258397887"/>
    <x v="2"/>
    <x v="1"/>
    <m/>
  </r>
  <r>
    <s v="Standard Class"/>
    <d v="2025-04-10T00:00:00"/>
    <x v="0"/>
    <s v="United States"/>
    <x v="8"/>
    <x v="1"/>
    <n v="94110"/>
    <x v="1"/>
    <x v="1"/>
    <x v="4"/>
    <n v="104.28"/>
    <n v="3"/>
    <n v="0"/>
    <n v="26.07"/>
    <s v=""/>
    <n v="62.334666666666671"/>
    <n v="37.559905013093321"/>
    <x v="9"/>
    <x v="0"/>
    <m/>
  </r>
  <r>
    <s v="Standard Class"/>
    <d v="2025-01-23T00:00:00"/>
    <x v="0"/>
    <s v="United States"/>
    <x v="8"/>
    <x v="1"/>
    <n v="94110"/>
    <x v="1"/>
    <x v="1"/>
    <x v="10"/>
    <n v="17.940000000000001"/>
    <n v="3"/>
    <n v="0"/>
    <n v="8.7905999999999995"/>
    <s v=""/>
    <n v="38.368666666666662"/>
    <n v="14.906815304367278"/>
    <x v="8"/>
    <x v="0"/>
    <m/>
  </r>
  <r>
    <s v="Standard Class"/>
    <d v="2025-03-18T00:00:00"/>
    <x v="1"/>
    <s v="United States"/>
    <x v="10"/>
    <x v="9"/>
    <n v="19134"/>
    <x v="3"/>
    <x v="1"/>
    <x v="4"/>
    <n v="64.784000000000006"/>
    <n v="1"/>
    <n v="0.2"/>
    <n v="-14.5764"/>
    <n v="-14.5764"/>
    <n v="46.511333333333333"/>
    <n v="4.4349604532872906"/>
    <x v="2"/>
    <x v="0"/>
    <m/>
  </r>
  <r>
    <s v="Standard Class"/>
    <d v="2025-02-13T00:00:00"/>
    <x v="1"/>
    <s v="United States"/>
    <x v="10"/>
    <x v="9"/>
    <n v="19134"/>
    <x v="3"/>
    <x v="2"/>
    <x v="7"/>
    <n v="32.381999999999998"/>
    <n v="3"/>
    <n v="0.4"/>
    <n v="4.3175999999999997"/>
    <s v=""/>
    <n v="158.09666666666666"/>
    <n v="139.46073593189828"/>
    <x v="10"/>
    <x v="0"/>
    <m/>
  </r>
  <r>
    <s v="Standard Class"/>
    <d v="2026-03-04T00:00:00"/>
    <x v="1"/>
    <s v="United States"/>
    <x v="10"/>
    <x v="9"/>
    <n v="19134"/>
    <x v="3"/>
    <x v="0"/>
    <x v="5"/>
    <n v="42.368000000000002"/>
    <n v="2"/>
    <n v="0.2"/>
    <n v="8.4735999999999994"/>
    <s v=""/>
    <n v="153.626"/>
    <n v="159.6290374151084"/>
    <x v="2"/>
    <x v="1"/>
    <m/>
  </r>
  <r>
    <s v="Standard Class"/>
    <d v="2025-04-04T00:00:00"/>
    <x v="1"/>
    <s v="United States"/>
    <x v="10"/>
    <x v="9"/>
    <n v="19134"/>
    <x v="3"/>
    <x v="2"/>
    <x v="15"/>
    <n v="399.54"/>
    <n v="4"/>
    <n v="0.7"/>
    <n v="-559.35599999999999"/>
    <n v="-559.35599999999999"/>
    <n v="144.44333333333333"/>
    <n v="176.28511951906734"/>
    <x v="9"/>
    <x v="0"/>
    <m/>
  </r>
  <r>
    <s v="Second Class"/>
    <d v="2026-02-13T00:00:00"/>
    <x v="0"/>
    <s v="United States"/>
    <x v="1"/>
    <x v="1"/>
    <n v="90008"/>
    <x v="1"/>
    <x v="1"/>
    <x v="10"/>
    <n v="18.97"/>
    <n v="1"/>
    <n v="0"/>
    <n v="9.1056000000000008"/>
    <s v=""/>
    <n v="44.356666666666662"/>
    <n v="112.4737294140116"/>
    <x v="10"/>
    <x v="1"/>
    <m/>
  </r>
  <r>
    <s v="Standard Class"/>
    <d v="2025-03-24T00:00:00"/>
    <x v="1"/>
    <s v="United States"/>
    <x v="8"/>
    <x v="1"/>
    <n v="94110"/>
    <x v="1"/>
    <x v="0"/>
    <x v="5"/>
    <n v="14.82"/>
    <n v="3"/>
    <n v="0"/>
    <n v="6.2244000000000002"/>
    <s v=""/>
    <n v="38.429333333333332"/>
    <n v="84.074764341692401"/>
    <x v="2"/>
    <x v="0"/>
    <m/>
  </r>
  <r>
    <s v="First Class"/>
    <d v="2025-09-27T00:00:00"/>
    <x v="1"/>
    <s v="United States"/>
    <x v="10"/>
    <x v="9"/>
    <n v="19143"/>
    <x v="3"/>
    <x v="1"/>
    <x v="9"/>
    <n v="99.28"/>
    <n v="2"/>
    <n v="0.2"/>
    <n v="12.41"/>
    <s v=""/>
    <n v="35.995333333333335"/>
    <n v="41.691118025572571"/>
    <x v="4"/>
    <x v="0"/>
    <m/>
  </r>
  <r>
    <s v="First Class"/>
    <d v="2025-02-04T00:00:00"/>
    <x v="1"/>
    <s v="United States"/>
    <x v="10"/>
    <x v="9"/>
    <n v="19143"/>
    <x v="3"/>
    <x v="1"/>
    <x v="8"/>
    <n v="1.1879999999999999"/>
    <n v="2"/>
    <n v="0.7"/>
    <n v="-0.99"/>
    <n v="-0.99"/>
    <n v="6.3579999999999997"/>
    <n v="27.165882538104189"/>
    <x v="10"/>
    <x v="0"/>
    <m/>
  </r>
  <r>
    <s v="First Class"/>
    <d v="2025-10-15T00:00:00"/>
    <x v="1"/>
    <s v="United States"/>
    <x v="10"/>
    <x v="9"/>
    <n v="19143"/>
    <x v="3"/>
    <x v="1"/>
    <x v="8"/>
    <n v="7.5179999999999998"/>
    <n v="2"/>
    <n v="0.7"/>
    <n v="-5.7637999999999998"/>
    <n v="-5.7637999999999998"/>
    <n v="109.58866666666667"/>
    <n v="117.39568346534848"/>
    <x v="5"/>
    <x v="0"/>
    <m/>
  </r>
  <r>
    <s v="First Class"/>
    <d v="2026-10-25T00:00:00"/>
    <x v="0"/>
    <s v="United States"/>
    <x v="10"/>
    <x v="9"/>
    <n v="19140"/>
    <x v="3"/>
    <x v="1"/>
    <x v="10"/>
    <n v="10.368"/>
    <n v="2"/>
    <n v="0.2"/>
    <n v="3.6288"/>
    <s v=""/>
    <n v="391.44666666666666"/>
    <n v="290.7752251961158"/>
    <x v="5"/>
    <x v="1"/>
    <m/>
  </r>
  <r>
    <s v="First Class"/>
    <d v="2025-03-31T00:00:00"/>
    <x v="0"/>
    <s v="United States"/>
    <x v="10"/>
    <x v="9"/>
    <n v="19140"/>
    <x v="3"/>
    <x v="0"/>
    <x v="5"/>
    <n v="310.88"/>
    <n v="2"/>
    <n v="0.2"/>
    <n v="23.315999999999999"/>
    <s v=""/>
    <n v="399.14066666666668"/>
    <n v="359.33469929424973"/>
    <x v="2"/>
    <x v="0"/>
    <m/>
  </r>
  <r>
    <s v="Standard Class"/>
    <d v="2025-08-20T00:00:00"/>
    <x v="0"/>
    <s v="United States"/>
    <x v="10"/>
    <x v="9"/>
    <n v="19143"/>
    <x v="3"/>
    <x v="0"/>
    <x v="3"/>
    <n v="853.09199999999998"/>
    <n v="6"/>
    <n v="0.4"/>
    <n v="-227.49119999999999"/>
    <n v="-227.49119999999999"/>
    <n v="298.98066666666665"/>
    <n v="378.64886048921073"/>
    <x v="1"/>
    <x v="0"/>
    <m/>
  </r>
  <r>
    <s v="Standard Class"/>
    <d v="2025-07-22T00:00:00"/>
    <x v="0"/>
    <s v="United States"/>
    <x v="245"/>
    <x v="14"/>
    <n v="46203"/>
    <x v="2"/>
    <x v="1"/>
    <x v="10"/>
    <n v="33.450000000000003"/>
    <n v="5"/>
    <n v="0"/>
    <n v="15.387"/>
    <s v=""/>
    <n v="21.91"/>
    <n v="268.95381620945562"/>
    <x v="11"/>
    <x v="0"/>
    <m/>
  </r>
  <r>
    <s v="Standard Class"/>
    <d v="2025-08-18T00:00:00"/>
    <x v="0"/>
    <s v="United States"/>
    <x v="245"/>
    <x v="14"/>
    <n v="46203"/>
    <x v="2"/>
    <x v="1"/>
    <x v="8"/>
    <n v="10.4"/>
    <n v="5"/>
    <n v="0"/>
    <n v="5.0960000000000001"/>
    <s v=""/>
    <n v="15.298666666666668"/>
    <n v="166.61495875309726"/>
    <x v="1"/>
    <x v="0"/>
    <m/>
  </r>
  <r>
    <s v="Standard Class"/>
    <d v="2025-02-25T00:00:00"/>
    <x v="0"/>
    <s v="United States"/>
    <x v="38"/>
    <x v="24"/>
    <n v="43229"/>
    <x v="3"/>
    <x v="0"/>
    <x v="5"/>
    <n v="21.88"/>
    <n v="5"/>
    <n v="0.2"/>
    <n v="6.2904999999999998"/>
    <s v=""/>
    <n v="33.151999999999994"/>
    <n v="17.813526051020066"/>
    <x v="10"/>
    <x v="0"/>
    <m/>
  </r>
  <r>
    <s v="Second Class"/>
    <d v="2025-10-10T00:00:00"/>
    <x v="2"/>
    <s v="United States"/>
    <x v="243"/>
    <x v="5"/>
    <n v="75023"/>
    <x v="2"/>
    <x v="2"/>
    <x v="11"/>
    <n v="13.616"/>
    <n v="2"/>
    <n v="0.2"/>
    <n v="3.5741999999999998"/>
    <s v=""/>
    <n v="30.678666666666668"/>
    <n v="20.124689476325312"/>
    <x v="5"/>
    <x v="0"/>
    <m/>
  </r>
  <r>
    <s v="Second Class"/>
    <d v="2025-07-03T00:00:00"/>
    <x v="2"/>
    <s v="United States"/>
    <x v="246"/>
    <x v="30"/>
    <n v="7002"/>
    <x v="3"/>
    <x v="2"/>
    <x v="11"/>
    <n v="63.96"/>
    <n v="4"/>
    <n v="0"/>
    <n v="19.8276"/>
    <s v=""/>
    <n v="61.133333333333333"/>
    <n v="32.324955221532392"/>
    <x v="11"/>
    <x v="0"/>
    <m/>
  </r>
  <r>
    <s v="Second Class"/>
    <d v="2026-10-01T00:00:00"/>
    <x v="2"/>
    <s v="United States"/>
    <x v="246"/>
    <x v="30"/>
    <n v="7002"/>
    <x v="3"/>
    <x v="1"/>
    <x v="8"/>
    <n v="14.46"/>
    <n v="3"/>
    <n v="0"/>
    <n v="7.0853999999999999"/>
    <s v=""/>
    <n v="75.466666666666654"/>
    <n v="32.544356247367311"/>
    <x v="5"/>
    <x v="1"/>
    <m/>
  </r>
  <r>
    <s v="Second Class"/>
    <d v="2026-02-04T00:00:00"/>
    <x v="2"/>
    <s v="United States"/>
    <x v="246"/>
    <x v="30"/>
    <n v="7002"/>
    <x v="3"/>
    <x v="2"/>
    <x v="7"/>
    <n v="104.98"/>
    <n v="2"/>
    <n v="0"/>
    <n v="52.49"/>
    <s v=""/>
    <n v="77.833333333333329"/>
    <n v="45.022395414825375"/>
    <x v="10"/>
    <x v="1"/>
    <m/>
  </r>
  <r>
    <s v="Standard Class"/>
    <d v="2026-05-29T00:00:00"/>
    <x v="0"/>
    <s v="United States"/>
    <x v="1"/>
    <x v="1"/>
    <n v="90008"/>
    <x v="1"/>
    <x v="1"/>
    <x v="9"/>
    <n v="106.96"/>
    <n v="2"/>
    <n v="0"/>
    <n v="31.0184"/>
    <s v=""/>
    <n v="214.79999999999998"/>
    <n v="177.77109297154109"/>
    <x v="7"/>
    <x v="1"/>
    <m/>
  </r>
  <r>
    <s v="Standard Class"/>
    <d v="2026-08-26T00:00:00"/>
    <x v="0"/>
    <s v="United States"/>
    <x v="1"/>
    <x v="1"/>
    <n v="90008"/>
    <x v="1"/>
    <x v="1"/>
    <x v="2"/>
    <n v="21.56"/>
    <n v="7"/>
    <n v="0"/>
    <n v="10.348800000000001"/>
    <s v=""/>
    <n v="183.08266666666665"/>
    <n v="202.60870817598328"/>
    <x v="1"/>
    <x v="1"/>
    <m/>
  </r>
  <r>
    <s v="Second Class"/>
    <d v="2026-01-08T00:00:00"/>
    <x v="0"/>
    <s v="United States"/>
    <x v="4"/>
    <x v="4"/>
    <n v="98115"/>
    <x v="1"/>
    <x v="0"/>
    <x v="3"/>
    <n v="515.88"/>
    <n v="6"/>
    <n v="0"/>
    <n v="113.4936"/>
    <s v=""/>
    <n v="819.57600000000002"/>
    <n v="672.14492513092682"/>
    <x v="8"/>
    <x v="1"/>
    <m/>
  </r>
  <r>
    <s v="Second Class"/>
    <d v="2025-01-01T00:00:00"/>
    <x v="0"/>
    <s v="United States"/>
    <x v="20"/>
    <x v="15"/>
    <n v="10035"/>
    <x v="3"/>
    <x v="1"/>
    <x v="8"/>
    <n v="11.808"/>
    <n v="2"/>
    <n v="0.2"/>
    <n v="4.2804000000000002"/>
    <s v=""/>
    <n v="650.93600000000004"/>
    <n v="747.33693144698304"/>
    <x v="8"/>
    <x v="0"/>
    <m/>
  </r>
  <r>
    <s v="Second Class"/>
    <d v="2026-10-06T00:00:00"/>
    <x v="0"/>
    <s v="United States"/>
    <x v="20"/>
    <x v="15"/>
    <n v="10035"/>
    <x v="3"/>
    <x v="0"/>
    <x v="1"/>
    <n v="1931.04"/>
    <n v="9"/>
    <n v="0.1"/>
    <n v="321.83999999999997"/>
    <s v=""/>
    <n v="651.11666666666667"/>
    <n v="827.49125077276892"/>
    <x v="5"/>
    <x v="1"/>
    <m/>
  </r>
  <r>
    <s v="Second Class"/>
    <d v="2025-12-07T00:00:00"/>
    <x v="0"/>
    <s v="United States"/>
    <x v="20"/>
    <x v="15"/>
    <n v="10035"/>
    <x v="3"/>
    <x v="1"/>
    <x v="10"/>
    <n v="9.9600000000000009"/>
    <n v="2"/>
    <n v="0"/>
    <n v="4.6811999999999996"/>
    <s v=""/>
    <n v="10.670666666666667"/>
    <n v="522.45383379317377"/>
    <x v="0"/>
    <x v="0"/>
    <m/>
  </r>
  <r>
    <s v="Standard Class"/>
    <d v="2025-12-29T00:00:00"/>
    <x v="2"/>
    <s v="United States"/>
    <x v="70"/>
    <x v="1"/>
    <n v="92037"/>
    <x v="1"/>
    <x v="1"/>
    <x v="13"/>
    <n v="12.35"/>
    <n v="5"/>
    <n v="0"/>
    <n v="5.8045"/>
    <s v=""/>
    <n v="11.220666666666666"/>
    <n v="368.79259950094803"/>
    <x v="0"/>
    <x v="0"/>
    <m/>
  </r>
  <r>
    <s v="Same Day"/>
    <d v="2026-11-29T00:00:00"/>
    <x v="0"/>
    <s v="United States"/>
    <x v="220"/>
    <x v="16"/>
    <n v="85301"/>
    <x v="1"/>
    <x v="1"/>
    <x v="8"/>
    <n v="9.702"/>
    <n v="3"/>
    <n v="0.7"/>
    <n v="-7.1147999999999998"/>
    <n v="-7.1147999999999998"/>
    <n v="21.724"/>
    <n v="12.794430970224969"/>
    <x v="6"/>
    <x v="1"/>
    <m/>
  </r>
  <r>
    <s v="Standard Class"/>
    <d v="2026-02-25T00:00:00"/>
    <x v="0"/>
    <s v="United States"/>
    <x v="10"/>
    <x v="9"/>
    <n v="19120"/>
    <x v="3"/>
    <x v="1"/>
    <x v="8"/>
    <n v="11.61"/>
    <n v="2"/>
    <n v="0.7"/>
    <n v="-9.2880000000000003"/>
    <n v="-9.2880000000000003"/>
    <n v="67.983333333333334"/>
    <n v="48.200509751415446"/>
    <x v="10"/>
    <x v="1"/>
    <m/>
  </r>
  <r>
    <s v="Standard Class"/>
    <d v="2025-05-23T00:00:00"/>
    <x v="0"/>
    <s v="United States"/>
    <x v="8"/>
    <x v="1"/>
    <n v="94122"/>
    <x v="1"/>
    <x v="1"/>
    <x v="2"/>
    <n v="43.86"/>
    <n v="6"/>
    <n v="0"/>
    <n v="20.6142"/>
    <s v=""/>
    <n v="66.586666666666659"/>
    <n v="59.077379441116285"/>
    <x v="7"/>
    <x v="0"/>
    <m/>
  </r>
  <r>
    <s v="Standard Class"/>
    <d v="2025-11-02T00:00:00"/>
    <x v="0"/>
    <s v="United States"/>
    <x v="8"/>
    <x v="1"/>
    <n v="94122"/>
    <x v="1"/>
    <x v="2"/>
    <x v="7"/>
    <n v="148.47999999999999"/>
    <n v="2"/>
    <n v="0.2"/>
    <n v="16.704000000000001"/>
    <s v=""/>
    <n v="75.963999999999999"/>
    <n v="57.724011678817817"/>
    <x v="6"/>
    <x v="0"/>
    <m/>
  </r>
  <r>
    <s v="Standard Class"/>
    <d v="2026-04-07T00:00:00"/>
    <x v="0"/>
    <s v="United States"/>
    <x v="8"/>
    <x v="1"/>
    <n v="94122"/>
    <x v="1"/>
    <x v="1"/>
    <x v="10"/>
    <n v="7.42"/>
    <n v="2"/>
    <n v="0"/>
    <n v="3.71"/>
    <s v=""/>
    <n v="33.104000000000006"/>
    <n v="35.075237440129769"/>
    <x v="9"/>
    <x v="1"/>
    <m/>
  </r>
  <r>
    <s v="Standard Class"/>
    <d v="2026-11-21T00:00:00"/>
    <x v="0"/>
    <s v="United States"/>
    <x v="8"/>
    <x v="1"/>
    <n v="94122"/>
    <x v="1"/>
    <x v="0"/>
    <x v="1"/>
    <n v="71.992000000000004"/>
    <n v="1"/>
    <n v="0.2"/>
    <n v="-0.89990000000000003"/>
    <n v="-0.89990000000000003"/>
    <n v="598.00400000000002"/>
    <n v="637.51137607000135"/>
    <x v="6"/>
    <x v="1"/>
    <m/>
  </r>
  <r>
    <s v="Standard Class"/>
    <d v="2025-11-02T00:00:00"/>
    <x v="0"/>
    <s v="United States"/>
    <x v="8"/>
    <x v="1"/>
    <n v="94122"/>
    <x v="1"/>
    <x v="1"/>
    <x v="6"/>
    <n v="19.899999999999999"/>
    <n v="5"/>
    <n v="0"/>
    <n v="6.5670000000000002"/>
    <s v=""/>
    <n v="578.77466666666669"/>
    <n v="715.97803052866345"/>
    <x v="6"/>
    <x v="0"/>
    <m/>
  </r>
  <r>
    <s v="Standard Class"/>
    <d v="2025-11-27T00:00:00"/>
    <x v="0"/>
    <s v="United States"/>
    <x v="8"/>
    <x v="1"/>
    <n v="94122"/>
    <x v="1"/>
    <x v="1"/>
    <x v="9"/>
    <n v="1702.12"/>
    <n v="14"/>
    <n v="0"/>
    <n v="510.63600000000002"/>
    <s v=""/>
    <n v="827.34966666666662"/>
    <n v="716.82382992806595"/>
    <x v="6"/>
    <x v="0"/>
    <m/>
  </r>
  <r>
    <s v="Standard Class"/>
    <d v="2025-02-10T00:00:00"/>
    <x v="0"/>
    <s v="United States"/>
    <x v="12"/>
    <x v="5"/>
    <n v="77070"/>
    <x v="2"/>
    <x v="1"/>
    <x v="10"/>
    <n v="14.304"/>
    <n v="6"/>
    <n v="0.2"/>
    <n v="5.0064000000000002"/>
    <s v=""/>
    <n v="362.53166666666669"/>
    <n v="329.36672032907836"/>
    <x v="10"/>
    <x v="0"/>
    <m/>
  </r>
  <r>
    <s v="Second Class"/>
    <d v="2025-03-19T00:00:00"/>
    <x v="0"/>
    <s v="United States"/>
    <x v="22"/>
    <x v="10"/>
    <n v="60610"/>
    <x v="2"/>
    <x v="0"/>
    <x v="3"/>
    <n v="765.625"/>
    <n v="7"/>
    <n v="0.5"/>
    <n v="-566.5625"/>
    <n v="-566.5625"/>
    <n v="360.33433333333329"/>
    <n v="209.09542145420377"/>
    <x v="2"/>
    <x v="0"/>
    <m/>
  </r>
  <r>
    <s v="Standard Class"/>
    <d v="2026-01-02T00:00:00"/>
    <x v="0"/>
    <s v="United States"/>
    <x v="8"/>
    <x v="1"/>
    <n v="94110"/>
    <x v="1"/>
    <x v="0"/>
    <x v="0"/>
    <n v="307.666"/>
    <n v="2"/>
    <n v="0.15"/>
    <n v="-14.478400000000001"/>
    <n v="-14.478400000000001"/>
    <n v="186.09266666666667"/>
    <n v="208.63031456355733"/>
    <x v="8"/>
    <x v="1"/>
    <m/>
  </r>
  <r>
    <s v="Standard Class"/>
    <d v="2026-01-22T00:00:00"/>
    <x v="0"/>
    <s v="United States"/>
    <x v="20"/>
    <x v="15"/>
    <n v="10011"/>
    <x v="3"/>
    <x v="1"/>
    <x v="8"/>
    <n v="7.7119999999999997"/>
    <n v="2"/>
    <n v="0.2"/>
    <n v="2.7955999999999999"/>
    <s v=""/>
    <n v="235.17066666666665"/>
    <n v="242.10917854898986"/>
    <x v="8"/>
    <x v="1"/>
    <m/>
  </r>
  <r>
    <s v="Standard Class"/>
    <d v="2026-06-10T00:00:00"/>
    <x v="0"/>
    <s v="United States"/>
    <x v="20"/>
    <x v="15"/>
    <n v="10011"/>
    <x v="3"/>
    <x v="1"/>
    <x v="9"/>
    <n v="242.9"/>
    <n v="5"/>
    <n v="0"/>
    <n v="70.441000000000003"/>
    <s v=""/>
    <n v="244.5733333333333"/>
    <n v="177.99275880277327"/>
    <x v="3"/>
    <x v="1"/>
    <m/>
  </r>
  <r>
    <s v="Standard Class"/>
    <d v="2025-04-10T00:00:00"/>
    <x v="0"/>
    <s v="United States"/>
    <x v="20"/>
    <x v="15"/>
    <n v="10011"/>
    <x v="3"/>
    <x v="1"/>
    <x v="4"/>
    <n v="454.9"/>
    <n v="5"/>
    <n v="0"/>
    <n v="0"/>
    <s v=""/>
    <n v="176.86"/>
    <n v="192.0187520688385"/>
    <x v="9"/>
    <x v="0"/>
    <m/>
  </r>
  <r>
    <s v="Standard Class"/>
    <d v="2025-06-19T00:00:00"/>
    <x v="0"/>
    <s v="United States"/>
    <x v="20"/>
    <x v="15"/>
    <n v="10011"/>
    <x v="3"/>
    <x v="0"/>
    <x v="5"/>
    <n v="35.92"/>
    <n v="4"/>
    <n v="0"/>
    <n v="15.086399999999999"/>
    <s v=""/>
    <n v="41.141333333333336"/>
    <n v="144.19456614614182"/>
    <x v="3"/>
    <x v="0"/>
    <m/>
  </r>
  <r>
    <s v="Standard Class"/>
    <d v="2025-03-25T00:00:00"/>
    <x v="0"/>
    <s v="United States"/>
    <x v="20"/>
    <x v="15"/>
    <n v="10011"/>
    <x v="3"/>
    <x v="0"/>
    <x v="5"/>
    <n v="39.76"/>
    <n v="8"/>
    <n v="0"/>
    <n v="12.3256"/>
    <s v=""/>
    <n v="82.495999999999995"/>
    <n v="91.002555552231826"/>
    <x v="2"/>
    <x v="0"/>
    <m/>
  </r>
  <r>
    <s v="Standard Class"/>
    <d v="2025-07-20T00:00:00"/>
    <x v="0"/>
    <s v="United States"/>
    <x v="20"/>
    <x v="15"/>
    <n v="10011"/>
    <x v="3"/>
    <x v="1"/>
    <x v="8"/>
    <n v="47.744"/>
    <n v="4"/>
    <n v="0.2"/>
    <n v="14.92"/>
    <s v=""/>
    <n v="154.56533333333334"/>
    <n v="73.780047343940311"/>
    <x v="11"/>
    <x v="0"/>
    <m/>
  </r>
  <r>
    <s v="Standard Class"/>
    <d v="2025-04-11T00:00:00"/>
    <x v="0"/>
    <s v="United States"/>
    <x v="22"/>
    <x v="10"/>
    <n v="60623"/>
    <x v="2"/>
    <x v="2"/>
    <x v="7"/>
    <n v="159.98400000000001"/>
    <n v="2"/>
    <n v="0.2"/>
    <n v="11.998799999999999"/>
    <s v=""/>
    <n v="258.33666666666664"/>
    <n v="93.864579651672571"/>
    <x v="9"/>
    <x v="0"/>
    <m/>
  </r>
  <r>
    <s v="Standard Class"/>
    <d v="2026-09-21T00:00:00"/>
    <x v="0"/>
    <s v="United States"/>
    <x v="22"/>
    <x v="10"/>
    <n v="60623"/>
    <x v="2"/>
    <x v="2"/>
    <x v="11"/>
    <n v="255.96799999999999"/>
    <n v="4"/>
    <n v="0.2"/>
    <n v="51.193600000000004"/>
    <s v=""/>
    <n v="349.79266666666666"/>
    <n v="95.877645377382478"/>
    <x v="4"/>
    <x v="1"/>
    <m/>
  </r>
  <r>
    <s v="Standard Class"/>
    <d v="2026-12-06T00:00:00"/>
    <x v="0"/>
    <s v="United States"/>
    <x v="22"/>
    <x v="10"/>
    <n v="60623"/>
    <x v="2"/>
    <x v="0"/>
    <x v="0"/>
    <n v="359.05799999999999"/>
    <n v="3"/>
    <n v="0.3"/>
    <n v="-71.811599999999999"/>
    <n v="-71.811599999999999"/>
    <n v="265.654"/>
    <n v="169.30497752696877"/>
    <x v="0"/>
    <x v="1"/>
    <m/>
  </r>
  <r>
    <s v="First Class"/>
    <d v="2026-09-02T00:00:00"/>
    <x v="0"/>
    <s v="United States"/>
    <x v="10"/>
    <x v="9"/>
    <n v="19143"/>
    <x v="3"/>
    <x v="1"/>
    <x v="9"/>
    <n v="434.35199999999998"/>
    <n v="3"/>
    <n v="0.2"/>
    <n v="43.435200000000002"/>
    <s v=""/>
    <n v="175.57866666666666"/>
    <n v="166.70605211524818"/>
    <x v="4"/>
    <x v="1"/>
    <m/>
  </r>
  <r>
    <s v="First Class"/>
    <d v="2025-01-10T00:00:00"/>
    <x v="0"/>
    <s v="United States"/>
    <x v="10"/>
    <x v="9"/>
    <n v="19143"/>
    <x v="3"/>
    <x v="1"/>
    <x v="9"/>
    <n v="3.552"/>
    <n v="2"/>
    <n v="0.2"/>
    <n v="0.44400000000000001"/>
    <s v=""/>
    <n v="380.24466666666666"/>
    <n v="417.36761534256664"/>
    <x v="8"/>
    <x v="0"/>
    <m/>
  </r>
  <r>
    <s v="First Class"/>
    <d v="2025-12-21T00:00:00"/>
    <x v="0"/>
    <s v="United States"/>
    <x v="10"/>
    <x v="9"/>
    <n v="19143"/>
    <x v="3"/>
    <x v="1"/>
    <x v="9"/>
    <n v="88.831999999999994"/>
    <n v="4"/>
    <n v="0.2"/>
    <n v="7.7728000000000002"/>
    <s v=""/>
    <n v="412.39399999999995"/>
    <n v="428.75001723701502"/>
    <x v="0"/>
    <x v="0"/>
    <m/>
  </r>
  <r>
    <s v="Second Class"/>
    <d v="2026-07-18T00:00:00"/>
    <x v="1"/>
    <s v="United States"/>
    <x v="65"/>
    <x v="24"/>
    <n v="43017"/>
    <x v="3"/>
    <x v="0"/>
    <x v="3"/>
    <n v="1048.3499999999999"/>
    <n v="5"/>
    <n v="0.4"/>
    <n v="-69.89"/>
    <n v="-69.89"/>
    <n v="385.39333333333326"/>
    <n v="478.36834425026564"/>
    <x v="11"/>
    <x v="1"/>
    <m/>
  </r>
  <r>
    <s v="Same Day"/>
    <d v="2026-06-30T00:00:00"/>
    <x v="0"/>
    <s v="United States"/>
    <x v="24"/>
    <x v="17"/>
    <n v="22153"/>
    <x v="0"/>
    <x v="2"/>
    <x v="11"/>
    <n v="100"/>
    <n v="4"/>
    <n v="0"/>
    <n v="21"/>
    <s v=""/>
    <n v="68.028666666666666"/>
    <n v="283.39657976111192"/>
    <x v="3"/>
    <x v="1"/>
    <m/>
  </r>
  <r>
    <s v="Same Day"/>
    <d v="2026-05-28T00:00:00"/>
    <x v="0"/>
    <s v="United States"/>
    <x v="24"/>
    <x v="17"/>
    <n v="22153"/>
    <x v="0"/>
    <x v="1"/>
    <x v="2"/>
    <n v="7.83"/>
    <n v="3"/>
    <n v="0"/>
    <n v="3.6017999999999999"/>
    <s v=""/>
    <n v="38.258000000000003"/>
    <n v="219.17341530158933"/>
    <x v="7"/>
    <x v="1"/>
    <m/>
  </r>
  <r>
    <s v="Standard Class"/>
    <d v="2026-09-28T00:00:00"/>
    <x v="1"/>
    <s v="United States"/>
    <x v="115"/>
    <x v="3"/>
    <n v="28314"/>
    <x v="0"/>
    <x v="1"/>
    <x v="10"/>
    <n v="96.256"/>
    <n v="8"/>
    <n v="0.2"/>
    <n v="31.283200000000001"/>
    <s v=""/>
    <n v="148.328"/>
    <n v="111.8742302634393"/>
    <x v="4"/>
    <x v="1"/>
    <m/>
  </r>
  <r>
    <s v="Standard Class"/>
    <d v="2026-12-13T00:00:00"/>
    <x v="1"/>
    <s v="United States"/>
    <x v="115"/>
    <x v="3"/>
    <n v="28314"/>
    <x v="0"/>
    <x v="1"/>
    <x v="10"/>
    <n v="10.688000000000001"/>
    <n v="2"/>
    <n v="0.2"/>
    <n v="3.7408000000000001"/>
    <s v=""/>
    <n v="167.65600000000001"/>
    <n v="110.95154633142043"/>
    <x v="0"/>
    <x v="1"/>
    <m/>
  </r>
  <r>
    <s v="Standard Class"/>
    <d v="2025-05-28T00:00:00"/>
    <x v="0"/>
    <s v="United States"/>
    <x v="61"/>
    <x v="5"/>
    <n v="75081"/>
    <x v="2"/>
    <x v="1"/>
    <x v="4"/>
    <n v="338.04"/>
    <n v="3"/>
    <n v="0.2"/>
    <n v="-33.804000000000002"/>
    <n v="-33.804000000000002"/>
    <n v="175.70933333333335"/>
    <n v="136.641315406974"/>
    <x v="7"/>
    <x v="0"/>
    <m/>
  </r>
  <r>
    <s v="Standard Class"/>
    <d v="2025-09-04T00:00:00"/>
    <x v="0"/>
    <s v="United States"/>
    <x v="61"/>
    <x v="5"/>
    <n v="75081"/>
    <x v="2"/>
    <x v="1"/>
    <x v="6"/>
    <n v="154.24"/>
    <n v="4"/>
    <n v="0.2"/>
    <n v="17.352"/>
    <s v=""/>
    <n v="70.362666666666669"/>
    <n v="86.334334250740127"/>
    <x v="4"/>
    <x v="0"/>
    <m/>
  </r>
  <r>
    <s v="Second Class"/>
    <d v="2025-04-16T00:00:00"/>
    <x v="0"/>
    <s v="United States"/>
    <x v="108"/>
    <x v="3"/>
    <n v="28540"/>
    <x v="0"/>
    <x v="1"/>
    <x v="9"/>
    <n v="34.847999999999999"/>
    <n v="2"/>
    <n v="0.2"/>
    <n v="6.5339999999999998"/>
    <s v=""/>
    <n v="20.405333333333335"/>
    <n v="86.483252359440471"/>
    <x v="9"/>
    <x v="0"/>
    <m/>
  </r>
  <r>
    <s v="Second Class"/>
    <d v="2025-02-08T00:00:00"/>
    <x v="0"/>
    <s v="United States"/>
    <x v="108"/>
    <x v="3"/>
    <n v="28540"/>
    <x v="0"/>
    <x v="2"/>
    <x v="7"/>
    <n v="22"/>
    <n v="5"/>
    <n v="0.2"/>
    <n v="1.375"/>
    <s v=""/>
    <n v="19.269333333333336"/>
    <n v="30.244937398219594"/>
    <x v="10"/>
    <x v="0"/>
    <m/>
  </r>
  <r>
    <s v="Second Class"/>
    <d v="2025-07-24T00:00:00"/>
    <x v="0"/>
    <s v="United States"/>
    <x v="108"/>
    <x v="3"/>
    <n v="28540"/>
    <x v="0"/>
    <x v="1"/>
    <x v="6"/>
    <n v="4.3680000000000003"/>
    <n v="3"/>
    <n v="0.2"/>
    <n v="0.38219999999999998"/>
    <s v=""/>
    <n v="17.902666666666665"/>
    <n v="11.623556464735262"/>
    <x v="11"/>
    <x v="0"/>
    <m/>
  </r>
  <r>
    <s v="Standard Class"/>
    <d v="2025-05-09T00:00:00"/>
    <x v="1"/>
    <s v="United States"/>
    <x v="8"/>
    <x v="1"/>
    <n v="94122"/>
    <x v="1"/>
    <x v="1"/>
    <x v="4"/>
    <n v="31.44"/>
    <n v="3"/>
    <n v="0"/>
    <n v="8.4887999999999995"/>
    <s v=""/>
    <n v="59.596666666666664"/>
    <n v="40.937404705232595"/>
    <x v="7"/>
    <x v="0"/>
    <m/>
  </r>
  <r>
    <s v="Standard Class"/>
    <d v="2026-04-14T00:00:00"/>
    <x v="1"/>
    <s v="United States"/>
    <x v="8"/>
    <x v="1"/>
    <n v="94122"/>
    <x v="1"/>
    <x v="2"/>
    <x v="11"/>
    <n v="17.899999999999999"/>
    <n v="2"/>
    <n v="0"/>
    <n v="3.4009999999999998"/>
    <s v=""/>
    <n v="56.076666666666661"/>
    <n v="45.160061740928164"/>
    <x v="9"/>
    <x v="1"/>
    <m/>
  </r>
  <r>
    <s v="Standard Class"/>
    <d v="2026-03-03T00:00:00"/>
    <x v="1"/>
    <s v="United States"/>
    <x v="8"/>
    <x v="1"/>
    <n v="94122"/>
    <x v="1"/>
    <x v="2"/>
    <x v="11"/>
    <n v="129.44999999999999"/>
    <n v="5"/>
    <n v="0"/>
    <n v="46.601999999999997"/>
    <s v=""/>
    <n v="57.021999999999991"/>
    <n v="49.782752429003025"/>
    <x v="2"/>
    <x v="1"/>
    <m/>
  </r>
  <r>
    <s v="Standard Class"/>
    <d v="2025-02-20T00:00:00"/>
    <x v="2"/>
    <s v="United States"/>
    <x v="70"/>
    <x v="1"/>
    <n v="92037"/>
    <x v="1"/>
    <x v="1"/>
    <x v="2"/>
    <n v="20.88"/>
    <n v="8"/>
    <n v="0"/>
    <n v="9.6047999999999991"/>
    <s v=""/>
    <n v="16.261333333333333"/>
    <n v="29.654498543253961"/>
    <x v="10"/>
    <x v="0"/>
    <m/>
  </r>
  <r>
    <s v="Standard Class"/>
    <d v="2025-11-24T00:00:00"/>
    <x v="0"/>
    <s v="United States"/>
    <x v="10"/>
    <x v="9"/>
    <n v="19140"/>
    <x v="3"/>
    <x v="1"/>
    <x v="10"/>
    <n v="20.736000000000001"/>
    <n v="4"/>
    <n v="0.2"/>
    <n v="7.2576000000000001"/>
    <s v=""/>
    <n v="13.024000000000001"/>
    <n v="21.624116499186044"/>
    <x v="6"/>
    <x v="0"/>
    <m/>
  </r>
  <r>
    <s v="Standard Class"/>
    <d v="2026-01-24T00:00:00"/>
    <x v="0"/>
    <s v="United States"/>
    <x v="10"/>
    <x v="9"/>
    <n v="19140"/>
    <x v="3"/>
    <x v="0"/>
    <x v="5"/>
    <n v="7.1680000000000001"/>
    <n v="2"/>
    <n v="0.2"/>
    <n v="0.98560000000000003"/>
    <s v=""/>
    <n v="153.57866666666666"/>
    <n v="166.83714218318369"/>
    <x v="8"/>
    <x v="1"/>
    <m/>
  </r>
  <r>
    <s v="Standard Class"/>
    <d v="2025-06-18T00:00:00"/>
    <x v="0"/>
    <s v="United States"/>
    <x v="10"/>
    <x v="9"/>
    <n v="19140"/>
    <x v="3"/>
    <x v="1"/>
    <x v="4"/>
    <n v="11.167999999999999"/>
    <n v="2"/>
    <n v="0.2"/>
    <n v="-2.5127999999999999"/>
    <n v="-2.5127999999999999"/>
    <n v="155.64266666666666"/>
    <n v="185.89025844856442"/>
    <x v="3"/>
    <x v="0"/>
    <m/>
  </r>
  <r>
    <s v="Standard Class"/>
    <d v="2025-09-26T00:00:00"/>
    <x v="0"/>
    <s v="United States"/>
    <x v="10"/>
    <x v="9"/>
    <n v="19140"/>
    <x v="3"/>
    <x v="2"/>
    <x v="11"/>
    <n v="442.4"/>
    <n v="7"/>
    <n v="0.2"/>
    <n v="-55.3"/>
    <n v="-55.3"/>
    <n v="155.66399999999999"/>
    <n v="203.73407704343606"/>
    <x v="4"/>
    <x v="0"/>
    <m/>
  </r>
  <r>
    <s v="First Class"/>
    <d v="2025-01-19T00:00:00"/>
    <x v="0"/>
    <s v="United States"/>
    <x v="30"/>
    <x v="15"/>
    <n v="14609"/>
    <x v="3"/>
    <x v="1"/>
    <x v="6"/>
    <n v="13.36"/>
    <n v="2"/>
    <n v="0"/>
    <n v="4.9432"/>
    <s v=""/>
    <n v="11.621333333333332"/>
    <n v="117.0566537454154"/>
    <x v="8"/>
    <x v="0"/>
    <m/>
  </r>
  <r>
    <s v="Second Class"/>
    <d v="2025-04-10T00:00:00"/>
    <x v="0"/>
    <s v="United States"/>
    <x v="108"/>
    <x v="3"/>
    <n v="28540"/>
    <x v="0"/>
    <x v="1"/>
    <x v="8"/>
    <n v="11.231999999999999"/>
    <n v="8"/>
    <n v="0.7"/>
    <n v="-8.2368000000000006"/>
    <n v="-8.2368000000000006"/>
    <n v="10.624000000000001"/>
    <n v="83.391624000744102"/>
    <x v="9"/>
    <x v="0"/>
    <m/>
  </r>
  <r>
    <s v="Second Class"/>
    <d v="2026-12-28T00:00:00"/>
    <x v="0"/>
    <s v="United States"/>
    <x v="108"/>
    <x v="3"/>
    <n v="28540"/>
    <x v="0"/>
    <x v="1"/>
    <x v="10"/>
    <n v="10.272"/>
    <n v="3"/>
    <n v="0.2"/>
    <n v="3.21"/>
    <s v=""/>
    <n v="8.9600000000000009"/>
    <n v="1.7592267661716652"/>
    <x v="0"/>
    <x v="1"/>
    <m/>
  </r>
  <r>
    <s v="Standard Class"/>
    <d v="2026-12-20T00:00:00"/>
    <x v="2"/>
    <s v="United States"/>
    <x v="12"/>
    <x v="5"/>
    <n v="77095"/>
    <x v="2"/>
    <x v="1"/>
    <x v="10"/>
    <n v="10.368"/>
    <n v="2"/>
    <n v="0.2"/>
    <n v="3.6288"/>
    <s v=""/>
    <n v="74.523333333333326"/>
    <n v="76.47976718157652"/>
    <x v="0"/>
    <x v="1"/>
    <m/>
  </r>
  <r>
    <s v="Standard Class"/>
    <d v="2026-05-03T00:00:00"/>
    <x v="2"/>
    <s v="United States"/>
    <x v="12"/>
    <x v="5"/>
    <n v="77095"/>
    <x v="2"/>
    <x v="1"/>
    <x v="6"/>
    <n v="6.24"/>
    <n v="3"/>
    <n v="0.2"/>
    <n v="0.54600000000000004"/>
    <s v=""/>
    <n v="74.220666666666673"/>
    <n v="85.129984485600133"/>
    <x v="7"/>
    <x v="1"/>
    <m/>
  </r>
  <r>
    <s v="Standard Class"/>
    <d v="2026-10-04T00:00:00"/>
    <x v="2"/>
    <s v="United States"/>
    <x v="52"/>
    <x v="5"/>
    <n v="78207"/>
    <x v="2"/>
    <x v="0"/>
    <x v="3"/>
    <n v="206.96199999999999"/>
    <n v="2"/>
    <n v="0.3"/>
    <n v="-32.522599999999997"/>
    <n v="-32.522599999999997"/>
    <n v="258.6806666666667"/>
    <n v="193.47560287425273"/>
    <x v="5"/>
    <x v="1"/>
    <m/>
  </r>
  <r>
    <s v="First Class"/>
    <d v="2026-03-14T00:00:00"/>
    <x v="0"/>
    <s v="United States"/>
    <x v="182"/>
    <x v="1"/>
    <n v="94601"/>
    <x v="1"/>
    <x v="0"/>
    <x v="5"/>
    <n v="9.4600000000000009"/>
    <n v="2"/>
    <n v="0"/>
    <n v="3.6894"/>
    <s v=""/>
    <n v="226.33333333333334"/>
    <n v="190.00920194558998"/>
    <x v="2"/>
    <x v="1"/>
    <m/>
  </r>
  <r>
    <s v="First Class"/>
    <d v="2026-08-11T00:00:00"/>
    <x v="1"/>
    <s v="United States"/>
    <x v="8"/>
    <x v="1"/>
    <n v="94122"/>
    <x v="1"/>
    <x v="1"/>
    <x v="4"/>
    <n v="559.62"/>
    <n v="9"/>
    <n v="0"/>
    <n v="151.09739999999999"/>
    <s v=""/>
    <n v="226.0333333333333"/>
    <n v="224.65617970282202"/>
    <x v="1"/>
    <x v="1"/>
    <m/>
  </r>
  <r>
    <s v="First Class"/>
    <d v="2026-06-10T00:00:00"/>
    <x v="1"/>
    <s v="United States"/>
    <x v="8"/>
    <x v="1"/>
    <n v="94122"/>
    <x v="1"/>
    <x v="1"/>
    <x v="10"/>
    <n v="109.92"/>
    <n v="2"/>
    <n v="0"/>
    <n v="53.860799999999998"/>
    <s v=""/>
    <n v="159.73066666666668"/>
    <n v="183.70284994825502"/>
    <x v="3"/>
    <x v="1"/>
    <m/>
  </r>
  <r>
    <s v="First Class"/>
    <d v="2025-08-04T00:00:00"/>
    <x v="1"/>
    <s v="United States"/>
    <x v="8"/>
    <x v="1"/>
    <n v="94122"/>
    <x v="1"/>
    <x v="1"/>
    <x v="10"/>
    <n v="8.56"/>
    <n v="2"/>
    <n v="0"/>
    <n v="3.8519999999999999"/>
    <s v=""/>
    <n v="695.89066666666668"/>
    <n v="614.60379752957749"/>
    <x v="1"/>
    <x v="0"/>
    <m/>
  </r>
  <r>
    <s v="Second Class"/>
    <d v="2026-10-24T00:00:00"/>
    <x v="2"/>
    <s v="United States"/>
    <x v="5"/>
    <x v="5"/>
    <n v="76106"/>
    <x v="2"/>
    <x v="1"/>
    <x v="10"/>
    <n v="360.71199999999999"/>
    <n v="11"/>
    <n v="0.2"/>
    <n v="130.75810000000001"/>
    <s v=""/>
    <n v="706.89333333333343"/>
    <n v="713.81057998074289"/>
    <x v="5"/>
    <x v="1"/>
    <m/>
  </r>
  <r>
    <s v="Second Class"/>
    <d v="2026-10-13T00:00:00"/>
    <x v="2"/>
    <s v="United States"/>
    <x v="5"/>
    <x v="5"/>
    <n v="76106"/>
    <x v="2"/>
    <x v="2"/>
    <x v="7"/>
    <n v="1718.4"/>
    <n v="6"/>
    <n v="0.2"/>
    <n v="150.36000000000001"/>
    <s v=""/>
    <n v="602.27733333333333"/>
    <n v="773.87921253326817"/>
    <x v="5"/>
    <x v="1"/>
    <m/>
  </r>
  <r>
    <s v="First Class"/>
    <d v="2025-04-25T00:00:00"/>
    <x v="2"/>
    <s v="United States"/>
    <x v="12"/>
    <x v="5"/>
    <n v="77095"/>
    <x v="2"/>
    <x v="1"/>
    <x v="8"/>
    <n v="41.567999999999998"/>
    <n v="6"/>
    <n v="0.8"/>
    <n v="-66.508799999999994"/>
    <n v="-66.508799999999994"/>
    <n v="35.989333333333327"/>
    <n v="500.47060592917057"/>
    <x v="9"/>
    <x v="0"/>
    <m/>
  </r>
  <r>
    <s v="Standard Class"/>
    <d v="2025-04-03T00:00:00"/>
    <x v="0"/>
    <s v="United States"/>
    <x v="12"/>
    <x v="5"/>
    <n v="77095"/>
    <x v="2"/>
    <x v="2"/>
    <x v="11"/>
    <n v="46.863999999999997"/>
    <n v="2"/>
    <n v="0.2"/>
    <n v="7.6154000000000002"/>
    <s v=""/>
    <n v="159.244"/>
    <n v="352.27973863878037"/>
    <x v="9"/>
    <x v="0"/>
    <m/>
  </r>
  <r>
    <s v="Standard Class"/>
    <d v="2026-01-06T00:00:00"/>
    <x v="0"/>
    <s v="United States"/>
    <x v="10"/>
    <x v="9"/>
    <n v="19143"/>
    <x v="3"/>
    <x v="1"/>
    <x v="6"/>
    <n v="19.536000000000001"/>
    <n v="3"/>
    <n v="0.2"/>
    <n v="4.8840000000000003"/>
    <s v=""/>
    <n v="153.20666666666668"/>
    <n v="162.59154957222191"/>
    <x v="8"/>
    <x v="1"/>
    <m/>
  </r>
  <r>
    <s v="Standard Class"/>
    <d v="2025-04-12T00:00:00"/>
    <x v="0"/>
    <s v="United States"/>
    <x v="70"/>
    <x v="1"/>
    <n v="92105"/>
    <x v="1"/>
    <x v="0"/>
    <x v="0"/>
    <n v="411.33199999999999"/>
    <n v="4"/>
    <n v="0.15"/>
    <n v="-4.8391999999999999"/>
    <n v="-4.8391999999999999"/>
    <n v="244.42766666666668"/>
    <n v="164.73814247083382"/>
    <x v="9"/>
    <x v="0"/>
    <m/>
  </r>
  <r>
    <s v="Standard Class"/>
    <d v="2026-05-20T00:00:00"/>
    <x v="0"/>
    <s v="United States"/>
    <x v="70"/>
    <x v="1"/>
    <n v="92105"/>
    <x v="1"/>
    <x v="1"/>
    <x v="8"/>
    <n v="28.751999999999999"/>
    <n v="6"/>
    <n v="0.2"/>
    <n v="9.7037999999999993"/>
    <s v=""/>
    <n v="119.00366666666667"/>
    <n v="91.130211206578224"/>
    <x v="7"/>
    <x v="1"/>
    <m/>
  </r>
  <r>
    <s v="Standard Class"/>
    <d v="2026-02-05T00:00:00"/>
    <x v="0"/>
    <s v="United States"/>
    <x v="70"/>
    <x v="1"/>
    <n v="92105"/>
    <x v="1"/>
    <x v="0"/>
    <x v="0"/>
    <n v="293.19900000000001"/>
    <n v="3"/>
    <n v="0.15"/>
    <n v="-20.696400000000001"/>
    <n v="-20.696400000000001"/>
    <n v="110.79633333333334"/>
    <n v="83.272421996187376"/>
    <x v="10"/>
    <x v="1"/>
    <m/>
  </r>
  <r>
    <s v="Standard Class"/>
    <d v="2026-10-22T00:00:00"/>
    <x v="2"/>
    <s v="United States"/>
    <x v="244"/>
    <x v="17"/>
    <n v="23434"/>
    <x v="0"/>
    <x v="1"/>
    <x v="14"/>
    <n v="35.06"/>
    <n v="2"/>
    <n v="0"/>
    <n v="10.518000000000001"/>
    <s v=""/>
    <n v="49.663333333333334"/>
    <n v="85.713990530523475"/>
    <x v="5"/>
    <x v="1"/>
    <m/>
  </r>
  <r>
    <s v="Standard Class"/>
    <d v="2025-03-23T00:00:00"/>
    <x v="2"/>
    <s v="United States"/>
    <x v="244"/>
    <x v="17"/>
    <n v="23434"/>
    <x v="0"/>
    <x v="1"/>
    <x v="2"/>
    <n v="4.13"/>
    <n v="1"/>
    <n v="0"/>
    <n v="1.8997999999999999"/>
    <s v=""/>
    <n v="41.25"/>
    <n v="72.988515636720905"/>
    <x v="2"/>
    <x v="0"/>
    <m/>
  </r>
  <r>
    <s v="Standard Class"/>
    <d v="2026-08-27T00:00:00"/>
    <x v="2"/>
    <s v="United States"/>
    <x v="244"/>
    <x v="17"/>
    <n v="23434"/>
    <x v="0"/>
    <x v="0"/>
    <x v="5"/>
    <n v="109.8"/>
    <n v="9"/>
    <n v="0"/>
    <n v="46.116"/>
    <s v=""/>
    <n v="42.421333333333337"/>
    <n v="44.021685911815311"/>
    <x v="1"/>
    <x v="1"/>
    <m/>
  </r>
  <r>
    <s v="Standard Class"/>
    <d v="2026-09-13T00:00:00"/>
    <x v="2"/>
    <s v="United States"/>
    <x v="244"/>
    <x v="17"/>
    <n v="23434"/>
    <x v="0"/>
    <x v="1"/>
    <x v="2"/>
    <n v="9.82"/>
    <n v="2"/>
    <n v="0"/>
    <n v="4.8117999999999999"/>
    <s v=""/>
    <n v="22.976333333333333"/>
    <n v="31.669711830192067"/>
    <x v="4"/>
    <x v="1"/>
    <m/>
  </r>
  <r>
    <s v="Standard Class"/>
    <d v="2026-07-09T00:00:00"/>
    <x v="0"/>
    <s v="United States"/>
    <x v="247"/>
    <x v="3"/>
    <n v="27405"/>
    <x v="0"/>
    <x v="1"/>
    <x v="8"/>
    <n v="7.6440000000000001"/>
    <n v="4"/>
    <n v="0.7"/>
    <n v="-5.8604000000000003"/>
    <n v="-5.8604000000000003"/>
    <n v="22.028333333333336"/>
    <n v="27.371760271004376"/>
    <x v="11"/>
    <x v="1"/>
    <m/>
  </r>
  <r>
    <s v="Standard Class"/>
    <d v="2026-03-12T00:00:00"/>
    <x v="0"/>
    <s v="United States"/>
    <x v="247"/>
    <x v="3"/>
    <n v="27405"/>
    <x v="0"/>
    <x v="1"/>
    <x v="8"/>
    <n v="51.465000000000003"/>
    <n v="5"/>
    <n v="0.7"/>
    <n v="-39.456499999999998"/>
    <n v="-39.456499999999998"/>
    <n v="23.554333333333332"/>
    <n v="19.719691055727353"/>
    <x v="2"/>
    <x v="1"/>
    <m/>
  </r>
  <r>
    <s v="Standard Class"/>
    <d v="2025-12-25T00:00:00"/>
    <x v="1"/>
    <s v="United States"/>
    <x v="61"/>
    <x v="5"/>
    <n v="75081"/>
    <x v="2"/>
    <x v="1"/>
    <x v="14"/>
    <n v="6.976"/>
    <n v="4"/>
    <n v="0.2"/>
    <n v="-1.3952"/>
    <n v="-1.3952"/>
    <n v="39.060666666666663"/>
    <n v="35.716260203006819"/>
    <x v="0"/>
    <x v="0"/>
    <m/>
  </r>
  <r>
    <s v="Standard Class"/>
    <d v="2025-09-01T00:00:00"/>
    <x v="1"/>
    <s v="United States"/>
    <x v="61"/>
    <x v="5"/>
    <n v="75081"/>
    <x v="2"/>
    <x v="1"/>
    <x v="8"/>
    <n v="12.222"/>
    <n v="7"/>
    <n v="0.8"/>
    <n v="-20.1663"/>
    <n v="-20.1663"/>
    <n v="57.535333333333334"/>
    <n v="34.756514840945847"/>
    <x v="4"/>
    <x v="0"/>
    <m/>
  </r>
  <r>
    <s v="Second Class"/>
    <d v="2025-12-10T00:00:00"/>
    <x v="1"/>
    <s v="United States"/>
    <x v="22"/>
    <x v="10"/>
    <n v="60623"/>
    <x v="2"/>
    <x v="1"/>
    <x v="4"/>
    <n v="97.983999999999995"/>
    <n v="2"/>
    <n v="0.2"/>
    <n v="-24.495999999999999"/>
    <n v="-24.495999999999999"/>
    <n v="60.414666666666655"/>
    <n v="41.069842333923482"/>
    <x v="0"/>
    <x v="0"/>
    <m/>
  </r>
  <r>
    <s v="Second Class"/>
    <d v="2025-09-01T00:00:00"/>
    <x v="1"/>
    <s v="United States"/>
    <x v="22"/>
    <x v="10"/>
    <n v="60623"/>
    <x v="2"/>
    <x v="2"/>
    <x v="11"/>
    <n v="62.4"/>
    <n v="6"/>
    <n v="0.2"/>
    <n v="19.5"/>
    <s v=""/>
    <n v="193.62333333333333"/>
    <n v="177.00859691740024"/>
    <x v="4"/>
    <x v="0"/>
    <m/>
  </r>
  <r>
    <s v="Standard Class"/>
    <d v="2026-11-21T00:00:00"/>
    <x v="1"/>
    <s v="United States"/>
    <x v="248"/>
    <x v="39"/>
    <n v="21215"/>
    <x v="3"/>
    <x v="1"/>
    <x v="8"/>
    <n v="20.86"/>
    <n v="2"/>
    <n v="0"/>
    <n v="9.3870000000000005"/>
    <s v=""/>
    <n v="174.60333333333335"/>
    <n v="202.17363921254534"/>
    <x v="6"/>
    <x v="1"/>
    <m/>
  </r>
  <r>
    <s v="Standard Class"/>
    <d v="2026-04-04T00:00:00"/>
    <x v="1"/>
    <s v="United States"/>
    <x v="248"/>
    <x v="39"/>
    <n v="21215"/>
    <x v="3"/>
    <x v="1"/>
    <x v="4"/>
    <n v="497.61"/>
    <n v="9"/>
    <n v="0"/>
    <n v="129.37860000000001"/>
    <s v=""/>
    <n v="168.7"/>
    <n v="222.45956338341747"/>
    <x v="9"/>
    <x v="1"/>
    <m/>
  </r>
  <r>
    <s v="Standard Class"/>
    <d v="2026-06-30T00:00:00"/>
    <x v="1"/>
    <s v="United States"/>
    <x v="248"/>
    <x v="39"/>
    <n v="21215"/>
    <x v="3"/>
    <x v="1"/>
    <x v="6"/>
    <n v="5.34"/>
    <n v="2"/>
    <n v="0"/>
    <n v="1.4952000000000001"/>
    <s v=""/>
    <n v="125.80000000000001"/>
    <n v="195.92460336492636"/>
    <x v="3"/>
    <x v="1"/>
    <m/>
  </r>
  <r>
    <s v="Standard Class"/>
    <d v="2025-01-21T00:00:00"/>
    <x v="1"/>
    <s v="United States"/>
    <x v="248"/>
    <x v="39"/>
    <n v="21215"/>
    <x v="3"/>
    <x v="1"/>
    <x v="2"/>
    <n v="3.15"/>
    <n v="1"/>
    <n v="0"/>
    <n v="1.512"/>
    <s v=""/>
    <n v="128.91999999999999"/>
    <n v="182.16794723551121"/>
    <x v="8"/>
    <x v="0"/>
    <m/>
  </r>
  <r>
    <s v="Standard Class"/>
    <d v="2026-09-06T00:00:00"/>
    <x v="0"/>
    <s v="United States"/>
    <x v="1"/>
    <x v="1"/>
    <n v="90004"/>
    <x v="1"/>
    <x v="1"/>
    <x v="10"/>
    <n v="368.91"/>
    <n v="9"/>
    <n v="0"/>
    <n v="180.76589999999999"/>
    <s v=""/>
    <n v="147.86000000000001"/>
    <n v="163.1699855978421"/>
    <x v="4"/>
    <x v="1"/>
    <m/>
  </r>
  <r>
    <s v="Standard Class"/>
    <d v="2026-02-01T00:00:00"/>
    <x v="0"/>
    <s v="United States"/>
    <x v="1"/>
    <x v="1"/>
    <n v="90004"/>
    <x v="1"/>
    <x v="1"/>
    <x v="6"/>
    <n v="14.7"/>
    <n v="5"/>
    <n v="0"/>
    <n v="6.6150000000000002"/>
    <s v=""/>
    <n v="52.676666666666669"/>
    <n v="85.073159583275626"/>
    <x v="10"/>
    <x v="1"/>
    <m/>
  </r>
  <r>
    <s v="Standard Class"/>
    <d v="2026-07-06T00:00:00"/>
    <x v="0"/>
    <s v="United States"/>
    <x v="20"/>
    <x v="15"/>
    <n v="10011"/>
    <x v="3"/>
    <x v="2"/>
    <x v="11"/>
    <n v="59.97"/>
    <n v="3"/>
    <n v="0"/>
    <n v="14.9925"/>
    <s v=""/>
    <n v="49.97"/>
    <n v="59.298148212920466"/>
    <x v="11"/>
    <x v="1"/>
    <m/>
  </r>
  <r>
    <s v="Standard Class"/>
    <d v="2025-06-04T00:00:00"/>
    <x v="0"/>
    <s v="United States"/>
    <x v="20"/>
    <x v="15"/>
    <n v="10011"/>
    <x v="3"/>
    <x v="1"/>
    <x v="4"/>
    <n v="83.36"/>
    <n v="1"/>
    <n v="0"/>
    <n v="20.84"/>
    <s v=""/>
    <n v="70.959999999999994"/>
    <n v="42.91883597537894"/>
    <x v="3"/>
    <x v="0"/>
    <m/>
  </r>
  <r>
    <s v="Standard Class"/>
    <d v="2026-07-05T00:00:00"/>
    <x v="1"/>
    <s v="United States"/>
    <x v="47"/>
    <x v="31"/>
    <n v="2038"/>
    <x v="3"/>
    <x v="1"/>
    <x v="10"/>
    <n v="6.58"/>
    <n v="2"/>
    <n v="0"/>
    <n v="3.0268000000000002"/>
    <s v=""/>
    <n v="116.45333333333333"/>
    <n v="71.352214038165258"/>
    <x v="11"/>
    <x v="1"/>
    <m/>
  </r>
  <r>
    <s v="Standard Class"/>
    <d v="2026-05-28T00:00:00"/>
    <x v="1"/>
    <s v="United States"/>
    <x v="47"/>
    <x v="31"/>
    <n v="2038"/>
    <x v="3"/>
    <x v="1"/>
    <x v="8"/>
    <n v="122.94"/>
    <n v="3"/>
    <n v="0"/>
    <n v="59.011200000000002"/>
    <s v=""/>
    <n v="146.97999999999999"/>
    <n v="72.512333765699111"/>
    <x v="7"/>
    <x v="1"/>
    <m/>
  </r>
  <r>
    <s v="Standard Class"/>
    <d v="2026-09-06T00:00:00"/>
    <x v="1"/>
    <s v="United States"/>
    <x v="158"/>
    <x v="6"/>
    <n v="53209"/>
    <x v="2"/>
    <x v="1"/>
    <x v="10"/>
    <n v="219.84"/>
    <n v="4"/>
    <n v="0"/>
    <n v="107.7216"/>
    <s v=""/>
    <n v="117.01333333333334"/>
    <n v="81.901802901514429"/>
    <x v="4"/>
    <x v="1"/>
    <m/>
  </r>
  <r>
    <s v="Standard Class"/>
    <d v="2025-02-17T00:00:00"/>
    <x v="1"/>
    <s v="United States"/>
    <x v="158"/>
    <x v="6"/>
    <n v="53209"/>
    <x v="2"/>
    <x v="2"/>
    <x v="11"/>
    <n v="98.16"/>
    <n v="6"/>
    <n v="0"/>
    <n v="9.8160000000000007"/>
    <s v=""/>
    <n v="72.723333333333329"/>
    <n v="56.680039467823889"/>
    <x v="10"/>
    <x v="0"/>
    <m/>
  </r>
  <r>
    <s v="Standard Class"/>
    <d v="2026-01-12T00:00:00"/>
    <x v="1"/>
    <s v="United States"/>
    <x v="158"/>
    <x v="6"/>
    <n v="53209"/>
    <x v="2"/>
    <x v="1"/>
    <x v="8"/>
    <n v="33.04"/>
    <n v="8"/>
    <n v="0"/>
    <n v="15.5288"/>
    <s v=""/>
    <n v="84.993333333333325"/>
    <n v="57.015072373695872"/>
    <x v="8"/>
    <x v="1"/>
    <m/>
  </r>
  <r>
    <s v="Standard Class"/>
    <d v="2026-05-26T00:00:00"/>
    <x v="1"/>
    <s v="United States"/>
    <x v="158"/>
    <x v="6"/>
    <n v="53209"/>
    <x v="2"/>
    <x v="2"/>
    <x v="7"/>
    <n v="86.97"/>
    <n v="3"/>
    <n v="0"/>
    <n v="25.221299999999999"/>
    <s v=""/>
    <n v="307.30666666666667"/>
    <n v="228.6868174551777"/>
    <x v="7"/>
    <x v="1"/>
    <m/>
  </r>
  <r>
    <s v="Standard Class"/>
    <d v="2025-03-11T00:00:00"/>
    <x v="1"/>
    <s v="United States"/>
    <x v="249"/>
    <x v="6"/>
    <n v="53142"/>
    <x v="2"/>
    <x v="2"/>
    <x v="7"/>
    <n v="134.97"/>
    <n v="3"/>
    <n v="0"/>
    <n v="64.785600000000002"/>
    <s v=""/>
    <n v="324.9666666666667"/>
    <n v="252.27047711181393"/>
    <x v="2"/>
    <x v="0"/>
    <m/>
  </r>
  <r>
    <s v="Standard Class"/>
    <d v="2026-08-05T00:00:00"/>
    <x v="1"/>
    <s v="United States"/>
    <x v="249"/>
    <x v="6"/>
    <n v="53142"/>
    <x v="2"/>
    <x v="2"/>
    <x v="7"/>
    <n v="699.98"/>
    <n v="2"/>
    <n v="0"/>
    <n v="195.99440000000001"/>
    <s v=""/>
    <n v="296.29000000000002"/>
    <n v="288.44730088039512"/>
    <x v="1"/>
    <x v="1"/>
    <m/>
  </r>
  <r>
    <s v="Standard Class"/>
    <d v="2025-02-23T00:00:00"/>
    <x v="1"/>
    <s v="United States"/>
    <x v="249"/>
    <x v="6"/>
    <n v="53142"/>
    <x v="2"/>
    <x v="2"/>
    <x v="11"/>
    <n v="139.94999999999999"/>
    <n v="5"/>
    <n v="0"/>
    <n v="26.590499999999999"/>
    <s v=""/>
    <n v="998.91"/>
    <n v="1059.5031751320121"/>
    <x v="10"/>
    <x v="0"/>
    <m/>
  </r>
  <r>
    <s v="Standard Class"/>
    <d v="2025-12-21T00:00:00"/>
    <x v="0"/>
    <s v="United States"/>
    <x v="20"/>
    <x v="15"/>
    <n v="10011"/>
    <x v="3"/>
    <x v="1"/>
    <x v="10"/>
    <n v="48.94"/>
    <n v="1"/>
    <n v="0"/>
    <n v="24.47"/>
    <s v=""/>
    <n v="967.80666666666673"/>
    <n v="1180.6718137255275"/>
    <x v="0"/>
    <x v="0"/>
    <m/>
  </r>
  <r>
    <s v="First Class"/>
    <d v="2025-06-01T00:00:00"/>
    <x v="0"/>
    <s v="United States"/>
    <x v="6"/>
    <x v="6"/>
    <n v="53711"/>
    <x v="2"/>
    <x v="0"/>
    <x v="1"/>
    <n v="2807.84"/>
    <n v="8"/>
    <n v="0"/>
    <n v="673.88160000000005"/>
    <s v=""/>
    <n v="971.63200000000006"/>
    <n v="1284.6647255651023"/>
    <x v="3"/>
    <x v="0"/>
    <m/>
  </r>
  <r>
    <s v="First Class"/>
    <d v="2025-09-05T00:00:00"/>
    <x v="0"/>
    <s v="United States"/>
    <x v="6"/>
    <x v="6"/>
    <n v="53711"/>
    <x v="2"/>
    <x v="1"/>
    <x v="6"/>
    <n v="46.64"/>
    <n v="4"/>
    <n v="0"/>
    <n v="12.5928"/>
    <s v=""/>
    <n v="71.665333333333322"/>
    <n v="748.37122648134016"/>
    <x v="4"/>
    <x v="0"/>
    <m/>
  </r>
  <r>
    <s v="Standard Class"/>
    <d v="2025-08-09T00:00:00"/>
    <x v="1"/>
    <s v="United States"/>
    <x v="12"/>
    <x v="5"/>
    <n v="77041"/>
    <x v="2"/>
    <x v="1"/>
    <x v="4"/>
    <n v="60.415999999999997"/>
    <n v="2"/>
    <n v="0.2"/>
    <n v="6.0415999999999999"/>
    <s v=""/>
    <n v="77.398666666666671"/>
    <n v="526.56569312845659"/>
    <x v="1"/>
    <x v="0"/>
    <m/>
  </r>
  <r>
    <s v="Standard Class"/>
    <d v="2026-12-01T00:00:00"/>
    <x v="2"/>
    <s v="United States"/>
    <x v="250"/>
    <x v="41"/>
    <n v="66062"/>
    <x v="2"/>
    <x v="1"/>
    <x v="6"/>
    <n v="107.94"/>
    <n v="3"/>
    <n v="0"/>
    <n v="26.984999999999999"/>
    <s v=""/>
    <n v="173.25"/>
    <n v="103.32274238771696"/>
    <x v="0"/>
    <x v="1"/>
    <m/>
  </r>
  <r>
    <s v="First Class"/>
    <d v="2025-08-20T00:00:00"/>
    <x v="2"/>
    <s v="United States"/>
    <x v="20"/>
    <x v="15"/>
    <n v="10024"/>
    <x v="3"/>
    <x v="1"/>
    <x v="4"/>
    <n v="63.84"/>
    <n v="8"/>
    <n v="0"/>
    <n v="16.598400000000002"/>
    <s v=""/>
    <n v="149.60600000000002"/>
    <n v="120.26252595298585"/>
    <x v="1"/>
    <x v="0"/>
    <m/>
  </r>
  <r>
    <s v="First Class"/>
    <d v="2025-08-18T00:00:00"/>
    <x v="2"/>
    <s v="United States"/>
    <x v="20"/>
    <x v="15"/>
    <n v="10024"/>
    <x v="3"/>
    <x v="2"/>
    <x v="7"/>
    <n v="347.97"/>
    <n v="3"/>
    <n v="0"/>
    <n v="100.9113"/>
    <s v=""/>
    <n v="200.20933333333335"/>
    <n v="120.33813774958064"/>
    <x v="1"/>
    <x v="0"/>
    <m/>
  </r>
  <r>
    <s v="First Class"/>
    <d v="2026-05-21T00:00:00"/>
    <x v="2"/>
    <s v="United States"/>
    <x v="20"/>
    <x v="15"/>
    <n v="10024"/>
    <x v="3"/>
    <x v="1"/>
    <x v="8"/>
    <n v="37.008000000000003"/>
    <n v="6"/>
    <n v="0.2"/>
    <n v="11.565"/>
    <s v=""/>
    <n v="87.942000000000007"/>
    <n v="79.185375053543638"/>
    <x v="7"/>
    <x v="1"/>
    <m/>
  </r>
  <r>
    <s v="Standard Class"/>
    <d v="2026-12-10T00:00:00"/>
    <x v="0"/>
    <s v="United States"/>
    <x v="49"/>
    <x v="1"/>
    <n v="95123"/>
    <x v="1"/>
    <x v="0"/>
    <x v="5"/>
    <n v="215.65"/>
    <n v="5"/>
    <n v="0"/>
    <n v="73.320999999999998"/>
    <s v=""/>
    <n v="93.589999999999989"/>
    <n v="50.67488630841089"/>
    <x v="0"/>
    <x v="1"/>
    <m/>
  </r>
  <r>
    <s v="Second Class"/>
    <d v="2026-08-23T00:00:00"/>
    <x v="0"/>
    <s v="United States"/>
    <x v="61"/>
    <x v="5"/>
    <n v="75081"/>
    <x v="2"/>
    <x v="1"/>
    <x v="13"/>
    <n v="11.167999999999999"/>
    <n v="4"/>
    <n v="0.2"/>
    <n v="3.6295999999999999"/>
    <s v=""/>
    <n v="23.100000000000005"/>
    <n v="51.066572628285911"/>
    <x v="1"/>
    <x v="1"/>
    <m/>
  </r>
  <r>
    <s v="Second Class"/>
    <d v="2025-02-26T00:00:00"/>
    <x v="0"/>
    <s v="United States"/>
    <x v="61"/>
    <x v="5"/>
    <n v="75081"/>
    <x v="2"/>
    <x v="1"/>
    <x v="10"/>
    <n v="53.951999999999998"/>
    <n v="3"/>
    <n v="0.2"/>
    <n v="17.534400000000002"/>
    <s v=""/>
    <n v="21.246333333333332"/>
    <n v="26.917938201820675"/>
    <x v="10"/>
    <x v="0"/>
    <m/>
  </r>
  <r>
    <s v="Standard Class"/>
    <d v="2026-03-31T00:00:00"/>
    <x v="2"/>
    <s v="United States"/>
    <x v="109"/>
    <x v="4"/>
    <n v="98002"/>
    <x v="1"/>
    <x v="0"/>
    <x v="5"/>
    <n v="4.18"/>
    <n v="1"/>
    <n v="0"/>
    <n v="1.5047999999999999"/>
    <s v=""/>
    <n v="1557.8410000000001"/>
    <n v="1793.2453174967545"/>
    <x v="2"/>
    <x v="1"/>
    <m/>
  </r>
  <r>
    <s v="Second Class"/>
    <d v="2026-04-20T00:00:00"/>
    <x v="0"/>
    <s v="United States"/>
    <x v="10"/>
    <x v="9"/>
    <n v="19134"/>
    <x v="3"/>
    <x v="1"/>
    <x v="8"/>
    <n v="5.6070000000000002"/>
    <n v="1"/>
    <n v="0.7"/>
    <n v="-4.2987000000000002"/>
    <n v="-4.2987000000000002"/>
    <n v="1583.1090000000002"/>
    <n v="1992.1690946802271"/>
    <x v="9"/>
    <x v="1"/>
    <m/>
  </r>
  <r>
    <s v="Second Class"/>
    <d v="2025-02-26T00:00:00"/>
    <x v="0"/>
    <s v="United States"/>
    <x v="10"/>
    <x v="9"/>
    <n v="19134"/>
    <x v="3"/>
    <x v="1"/>
    <x v="14"/>
    <n v="4663.7359999999999"/>
    <n v="7"/>
    <n v="0.2"/>
    <n v="-1049.3406"/>
    <n v="-1049.3406"/>
    <n v="2439.8880000000004"/>
    <n v="1993.6967131258118"/>
    <x v="10"/>
    <x v="0"/>
    <m/>
  </r>
  <r>
    <s v="Second Class"/>
    <d v="2025-08-08T00:00:00"/>
    <x v="0"/>
    <s v="United States"/>
    <x v="10"/>
    <x v="9"/>
    <n v="19134"/>
    <x v="3"/>
    <x v="2"/>
    <x v="11"/>
    <n v="79.983999999999995"/>
    <n v="2"/>
    <n v="0.2"/>
    <n v="22.9954"/>
    <s v=""/>
    <n v="900.42933333333337"/>
    <n v="1001.5054610548581"/>
    <x v="1"/>
    <x v="0"/>
    <m/>
  </r>
  <r>
    <s v="First Class"/>
    <d v="2025-03-18T00:00:00"/>
    <x v="1"/>
    <s v="United States"/>
    <x v="1"/>
    <x v="1"/>
    <n v="90049"/>
    <x v="1"/>
    <x v="2"/>
    <x v="7"/>
    <n v="2575.944"/>
    <n v="7"/>
    <n v="0.2"/>
    <n v="257.59440000000001"/>
    <s v=""/>
    <n v="958.51466666666659"/>
    <n v="644.37504763699928"/>
    <x v="2"/>
    <x v="0"/>
    <m/>
  </r>
  <r>
    <s v="First Class"/>
    <d v="2025-07-23T00:00:00"/>
    <x v="1"/>
    <s v="United States"/>
    <x v="1"/>
    <x v="1"/>
    <n v="90049"/>
    <x v="1"/>
    <x v="1"/>
    <x v="10"/>
    <n v="45.36"/>
    <n v="7"/>
    <n v="0"/>
    <n v="21.7728"/>
    <s v=""/>
    <n v="123.17666666666668"/>
    <n v="640.30762878131907"/>
    <x v="11"/>
    <x v="0"/>
    <m/>
  </r>
  <r>
    <s v="First Class"/>
    <d v="2025-01-28T00:00:00"/>
    <x v="1"/>
    <s v="United States"/>
    <x v="1"/>
    <x v="1"/>
    <n v="90049"/>
    <x v="1"/>
    <x v="2"/>
    <x v="11"/>
    <n v="254.24"/>
    <n v="7"/>
    <n v="0"/>
    <n v="76.272000000000006"/>
    <s v=""/>
    <n v="113.44200000000001"/>
    <n v="411.62384908860474"/>
    <x v="8"/>
    <x v="0"/>
    <m/>
  </r>
  <r>
    <s v="First Class"/>
    <d v="2025-06-16T00:00:00"/>
    <x v="1"/>
    <s v="United States"/>
    <x v="251"/>
    <x v="26"/>
    <n v="74133"/>
    <x v="2"/>
    <x v="2"/>
    <x v="7"/>
    <n v="69.930000000000007"/>
    <n v="7"/>
    <n v="0"/>
    <n v="0.69930000000000003"/>
    <s v=""/>
    <n v="46.967333333333336"/>
    <n v="64.190796005750329"/>
    <x v="3"/>
    <x v="0"/>
    <m/>
  </r>
  <r>
    <s v="Standard Class"/>
    <d v="2025-09-16T00:00:00"/>
    <x v="1"/>
    <s v="United States"/>
    <x v="22"/>
    <x v="10"/>
    <n v="60610"/>
    <x v="2"/>
    <x v="0"/>
    <x v="5"/>
    <n v="16.155999999999999"/>
    <n v="7"/>
    <n v="0.6"/>
    <n v="-12.117000000000001"/>
    <n v="-12.117000000000001"/>
    <n v="504.09066666666666"/>
    <n v="544.02435663965002"/>
    <x v="4"/>
    <x v="0"/>
    <m/>
  </r>
  <r>
    <s v="Standard Class"/>
    <d v="2026-03-27T00:00:00"/>
    <x v="1"/>
    <s v="United States"/>
    <x v="22"/>
    <x v="10"/>
    <n v="60610"/>
    <x v="2"/>
    <x v="1"/>
    <x v="10"/>
    <n v="54.816000000000003"/>
    <n v="3"/>
    <n v="0.2"/>
    <n v="17.815200000000001"/>
    <s v=""/>
    <n v="524.572"/>
    <n v="599.50171110113195"/>
    <x v="2"/>
    <x v="1"/>
    <m/>
  </r>
  <r>
    <s v="Second Class"/>
    <d v="2025-11-05T00:00:00"/>
    <x v="0"/>
    <s v="United States"/>
    <x v="193"/>
    <x v="17"/>
    <n v="22801"/>
    <x v="0"/>
    <x v="0"/>
    <x v="3"/>
    <n v="1441.3"/>
    <n v="7"/>
    <n v="0"/>
    <n v="245.02099999999999"/>
    <s v=""/>
    <n v="507.85199999999992"/>
    <n v="666.17102851222592"/>
    <x v="6"/>
    <x v="0"/>
    <m/>
  </r>
  <r>
    <s v="Standard Class"/>
    <d v="2025-02-04T00:00:00"/>
    <x v="0"/>
    <s v="United States"/>
    <x v="46"/>
    <x v="24"/>
    <n v="43055"/>
    <x v="3"/>
    <x v="0"/>
    <x v="5"/>
    <n v="77.599999999999994"/>
    <n v="5"/>
    <n v="0.2"/>
    <n v="28.13"/>
    <s v=""/>
    <n v="84.13066666666667"/>
    <n v="391.74273044170951"/>
    <x v="10"/>
    <x v="0"/>
    <m/>
  </r>
  <r>
    <s v="Standard Class"/>
    <d v="2026-03-29T00:00:00"/>
    <x v="0"/>
    <s v="United States"/>
    <x v="46"/>
    <x v="24"/>
    <n v="43055"/>
    <x v="3"/>
    <x v="0"/>
    <x v="5"/>
    <n v="4.6559999999999997"/>
    <n v="2"/>
    <n v="0.2"/>
    <n v="1.5713999999999999"/>
    <s v=""/>
    <n v="60.723999999999997"/>
    <n v="296.33804689564568"/>
    <x v="2"/>
    <x v="1"/>
    <m/>
  </r>
  <r>
    <s v="Standard Class"/>
    <d v="2026-10-03T00:00:00"/>
    <x v="1"/>
    <s v="United States"/>
    <x v="1"/>
    <x v="1"/>
    <n v="90045"/>
    <x v="1"/>
    <x v="0"/>
    <x v="3"/>
    <n v="170.136"/>
    <n v="3"/>
    <n v="0.2"/>
    <n v="-8.5068000000000001"/>
    <n v="-8.5068000000000001"/>
    <n v="62.258666666666663"/>
    <n v="65.957962284630497"/>
    <x v="5"/>
    <x v="1"/>
    <m/>
  </r>
  <r>
    <s v="Same Day"/>
    <d v="2025-10-09T00:00:00"/>
    <x v="0"/>
    <s v="United States"/>
    <x v="4"/>
    <x v="4"/>
    <n v="98105"/>
    <x v="1"/>
    <x v="1"/>
    <x v="2"/>
    <n v="7.38"/>
    <n v="2"/>
    <n v="0"/>
    <n v="3.4685999999999999"/>
    <s v=""/>
    <n v="8.8666666666666671"/>
    <n v="43.419029553957181"/>
    <x v="5"/>
    <x v="0"/>
    <m/>
  </r>
  <r>
    <s v="Same Day"/>
    <d v="2026-10-26T00:00:00"/>
    <x v="0"/>
    <s v="United States"/>
    <x v="4"/>
    <x v="4"/>
    <n v="98105"/>
    <x v="1"/>
    <x v="1"/>
    <x v="6"/>
    <n v="9.26"/>
    <n v="2"/>
    <n v="0"/>
    <n v="3.0558000000000001"/>
    <s v=""/>
    <n v="31.606666666666666"/>
    <n v="39.772131884859611"/>
    <x v="5"/>
    <x v="1"/>
    <m/>
  </r>
  <r>
    <s v="Second Class"/>
    <d v="2025-09-04T00:00:00"/>
    <x v="0"/>
    <s v="United States"/>
    <x v="1"/>
    <x v="1"/>
    <n v="90036"/>
    <x v="1"/>
    <x v="1"/>
    <x v="2"/>
    <n v="9.9600000000000009"/>
    <n v="2"/>
    <n v="0"/>
    <n v="4.5815999999999999"/>
    <s v=""/>
    <n v="38.293333333333329"/>
    <n v="25.93022346392118"/>
    <x v="4"/>
    <x v="0"/>
    <m/>
  </r>
  <r>
    <s v="Standard Class"/>
    <d v="2025-03-07T00:00:00"/>
    <x v="0"/>
    <s v="United States"/>
    <x v="22"/>
    <x v="10"/>
    <n v="60623"/>
    <x v="2"/>
    <x v="1"/>
    <x v="9"/>
    <n v="75.599999999999994"/>
    <n v="2"/>
    <n v="0.8"/>
    <n v="-166.32"/>
    <n v="-166.32"/>
    <n v="65.661333333333332"/>
    <n v="30.072328897731431"/>
    <x v="2"/>
    <x v="0"/>
    <m/>
  </r>
  <r>
    <s v="Standard Class"/>
    <d v="2026-06-02T00:00:00"/>
    <x v="0"/>
    <s v="United States"/>
    <x v="22"/>
    <x v="10"/>
    <n v="60623"/>
    <x v="2"/>
    <x v="0"/>
    <x v="5"/>
    <n v="29.32"/>
    <n v="2"/>
    <n v="0.6"/>
    <n v="-24.189"/>
    <n v="-24.189"/>
    <n v="42.786666666666662"/>
    <n v="26.204486672663091"/>
    <x v="3"/>
    <x v="1"/>
    <m/>
  </r>
  <r>
    <s v="Standard Class"/>
    <d v="2026-04-10T00:00:00"/>
    <x v="1"/>
    <s v="United States"/>
    <x v="22"/>
    <x v="10"/>
    <n v="60623"/>
    <x v="2"/>
    <x v="1"/>
    <x v="9"/>
    <n v="92.063999999999993"/>
    <n v="6"/>
    <n v="0.8"/>
    <n v="-225.55680000000001"/>
    <n v="-225.55680000000001"/>
    <n v="53.999333333333333"/>
    <n v="26.202813860771172"/>
    <x v="9"/>
    <x v="1"/>
    <m/>
  </r>
  <r>
    <s v="Standard Class"/>
    <d v="2025-12-22T00:00:00"/>
    <x v="1"/>
    <s v="United States"/>
    <x v="22"/>
    <x v="10"/>
    <n v="60623"/>
    <x v="2"/>
    <x v="1"/>
    <x v="13"/>
    <n v="6.976"/>
    <n v="4"/>
    <n v="0.2"/>
    <n v="1.8311999999999999"/>
    <s v=""/>
    <n v="25.039333333333332"/>
    <n v="24.199833452135799"/>
    <x v="0"/>
    <x v="0"/>
    <m/>
  </r>
  <r>
    <s v="Standard Class"/>
    <d v="2025-04-12T00:00:00"/>
    <x v="1"/>
    <s v="United States"/>
    <x v="22"/>
    <x v="10"/>
    <n v="60623"/>
    <x v="2"/>
    <x v="0"/>
    <x v="1"/>
    <n v="62.957999999999998"/>
    <n v="3"/>
    <n v="0.3"/>
    <n v="-2.6981999999999999"/>
    <n v="-2.6981999999999999"/>
    <n v="33.153999999999996"/>
    <n v="12.620823087556824"/>
    <x v="9"/>
    <x v="0"/>
    <m/>
  </r>
  <r>
    <s v="Standard Class"/>
    <d v="2026-08-01T00:00:00"/>
    <x v="1"/>
    <s v="United States"/>
    <x v="22"/>
    <x v="10"/>
    <n v="60623"/>
    <x v="2"/>
    <x v="1"/>
    <x v="10"/>
    <n v="5.1840000000000002"/>
    <n v="1"/>
    <n v="0.2"/>
    <n v="1.8144"/>
    <s v=""/>
    <n v="16.114666666666665"/>
    <n v="11.773849453894123"/>
    <x v="1"/>
    <x v="1"/>
    <m/>
  </r>
  <r>
    <s v="Standard Class"/>
    <d v="2026-01-10T00:00:00"/>
    <x v="0"/>
    <s v="United States"/>
    <x v="252"/>
    <x v="21"/>
    <n v="97756"/>
    <x v="1"/>
    <x v="1"/>
    <x v="8"/>
    <n v="31.32"/>
    <n v="10"/>
    <n v="0.7"/>
    <n v="-25.056000000000001"/>
    <n v="-25.056000000000001"/>
    <n v="21.981333333333328"/>
    <n v="2.7252281182125446"/>
    <x v="8"/>
    <x v="1"/>
    <m/>
  </r>
  <r>
    <s v="Standard Class"/>
    <d v="2026-10-25T00:00:00"/>
    <x v="0"/>
    <s v="United States"/>
    <x v="252"/>
    <x v="21"/>
    <n v="97756"/>
    <x v="1"/>
    <x v="0"/>
    <x v="5"/>
    <n v="11.84"/>
    <n v="4"/>
    <n v="0.2"/>
    <n v="3.1080000000000001"/>
    <s v=""/>
    <n v="387.53333333333336"/>
    <n v="427.50214801383686"/>
    <x v="5"/>
    <x v="1"/>
    <m/>
  </r>
  <r>
    <s v="Standard Class"/>
    <d v="2026-07-19T00:00:00"/>
    <x v="0"/>
    <s v="United States"/>
    <x v="252"/>
    <x v="21"/>
    <n v="97756"/>
    <x v="1"/>
    <x v="0"/>
    <x v="5"/>
    <n v="22.783999999999999"/>
    <n v="1"/>
    <n v="0.2"/>
    <n v="4.8415999999999997"/>
    <s v=""/>
    <n v="396.54666666666679"/>
    <n v="474.756580203184"/>
    <x v="11"/>
    <x v="1"/>
    <m/>
  </r>
  <r>
    <s v="Second Class"/>
    <d v="2026-08-23T00:00:00"/>
    <x v="2"/>
    <s v="United States"/>
    <x v="253"/>
    <x v="3"/>
    <n v="27604"/>
    <x v="0"/>
    <x v="2"/>
    <x v="7"/>
    <n v="1127.9760000000001"/>
    <n v="3"/>
    <n v="0.2"/>
    <n v="126.8973"/>
    <s v=""/>
    <n v="648.88400000000013"/>
    <n v="480.73511029425515"/>
    <x v="1"/>
    <x v="1"/>
    <m/>
  </r>
  <r>
    <s v="Second Class"/>
    <d v="2025-12-24T00:00:00"/>
    <x v="1"/>
    <s v="United States"/>
    <x v="203"/>
    <x v="32"/>
    <n v="31204"/>
    <x v="0"/>
    <x v="1"/>
    <x v="10"/>
    <n v="38.880000000000003"/>
    <n v="6"/>
    <n v="0"/>
    <n v="18.662400000000002"/>
    <s v=""/>
    <n v="752.8653333333333"/>
    <n v="453.54437900345505"/>
    <x v="0"/>
    <x v="0"/>
    <m/>
  </r>
  <r>
    <s v="Standard Class"/>
    <d v="2025-04-09T00:00:00"/>
    <x v="0"/>
    <s v="United States"/>
    <x v="138"/>
    <x v="24"/>
    <n v="44105"/>
    <x v="3"/>
    <x v="2"/>
    <x v="7"/>
    <n v="779.79600000000005"/>
    <n v="2"/>
    <n v="0.4"/>
    <n v="-168.95580000000001"/>
    <n v="-168.95580000000001"/>
    <n v="827.27533333333349"/>
    <n v="519.16404624300355"/>
    <x v="9"/>
    <x v="0"/>
    <m/>
  </r>
  <r>
    <s v="Same Day"/>
    <d v="2025-04-16T00:00:00"/>
    <x v="2"/>
    <s v="United States"/>
    <x v="254"/>
    <x v="26"/>
    <n v="74403"/>
    <x v="2"/>
    <x v="2"/>
    <x v="7"/>
    <n v="1439.92"/>
    <n v="8"/>
    <n v="0"/>
    <n v="374.37920000000003"/>
    <s v=""/>
    <n v="636.34333333333336"/>
    <n v="570.31911151214285"/>
    <x v="9"/>
    <x v="0"/>
    <m/>
  </r>
  <r>
    <s v="Same Day"/>
    <d v="2025-01-20T00:00:00"/>
    <x v="2"/>
    <s v="United States"/>
    <x v="254"/>
    <x v="26"/>
    <n v="74403"/>
    <x v="2"/>
    <x v="0"/>
    <x v="3"/>
    <n v="262.11"/>
    <n v="1"/>
    <n v="0"/>
    <n v="62.906399999999998"/>
    <s v=""/>
    <n v="636.36400000000003"/>
    <n v="619.01788929549684"/>
    <x v="8"/>
    <x v="0"/>
    <m/>
  </r>
  <r>
    <s v="Standard Class"/>
    <d v="2026-08-07T00:00:00"/>
    <x v="1"/>
    <s v="United States"/>
    <x v="53"/>
    <x v="3"/>
    <n v="28110"/>
    <x v="0"/>
    <x v="0"/>
    <x v="1"/>
    <n v="207"/>
    <n v="3"/>
    <n v="0.2"/>
    <n v="25.875"/>
    <s v=""/>
    <n v="561.09"/>
    <n v="607.05703384052742"/>
    <x v="1"/>
    <x v="1"/>
    <m/>
  </r>
  <r>
    <s v="Standard Class"/>
    <d v="2026-01-22T00:00:00"/>
    <x v="1"/>
    <s v="United States"/>
    <x v="89"/>
    <x v="5"/>
    <n v="78745"/>
    <x v="2"/>
    <x v="2"/>
    <x v="15"/>
    <n v="1439.982"/>
    <n v="3"/>
    <n v="0.4"/>
    <n v="-263.99669999999998"/>
    <n v="-263.99669999999998"/>
    <n v="499.22333333333336"/>
    <n v="619.01377663876963"/>
    <x v="8"/>
    <x v="1"/>
    <m/>
  </r>
  <r>
    <s v="Standard Class"/>
    <d v="2026-07-27T00:00:00"/>
    <x v="1"/>
    <s v="United States"/>
    <x v="89"/>
    <x v="5"/>
    <n v="78745"/>
    <x v="2"/>
    <x v="1"/>
    <x v="10"/>
    <n v="36.287999999999997"/>
    <n v="7"/>
    <n v="0.2"/>
    <n v="12.700799999999999"/>
    <s v=""/>
    <n v="434.51600000000002"/>
    <n v="622.36413869957119"/>
    <x v="11"/>
    <x v="1"/>
    <m/>
  </r>
  <r>
    <s v="First Class"/>
    <d v="2025-10-26T00:00:00"/>
    <x v="0"/>
    <s v="United States"/>
    <x v="255"/>
    <x v="29"/>
    <n v="6450"/>
    <x v="3"/>
    <x v="1"/>
    <x v="6"/>
    <n v="21.4"/>
    <n v="5"/>
    <n v="0"/>
    <n v="6.2060000000000004"/>
    <s v=""/>
    <n v="428.26800000000003"/>
    <n v="593.09595299855073"/>
    <x v="5"/>
    <x v="0"/>
    <m/>
  </r>
  <r>
    <s v="Second Class"/>
    <d v="2025-09-19T00:00:00"/>
    <x v="1"/>
    <s v="United States"/>
    <x v="185"/>
    <x v="32"/>
    <n v="30076"/>
    <x v="0"/>
    <x v="1"/>
    <x v="9"/>
    <n v="1245.8599999999999"/>
    <n v="7"/>
    <n v="0"/>
    <n v="361.29939999999999"/>
    <s v=""/>
    <n v="435.84399999999999"/>
    <n v="571.66852725683611"/>
    <x v="4"/>
    <x v="0"/>
    <m/>
  </r>
  <r>
    <s v="Standard Class"/>
    <d v="2026-07-23T00:00:00"/>
    <x v="1"/>
    <s v="United States"/>
    <x v="35"/>
    <x v="3"/>
    <n v="28205"/>
    <x v="0"/>
    <x v="1"/>
    <x v="2"/>
    <n v="17.544"/>
    <n v="3"/>
    <n v="0.2"/>
    <n v="5.9211"/>
    <s v=""/>
    <n v="41.530666666666669"/>
    <n v="327.91926466354715"/>
    <x v="11"/>
    <x v="1"/>
    <m/>
  </r>
  <r>
    <s v="Standard Class"/>
    <d v="2025-01-22T00:00:00"/>
    <x v="1"/>
    <s v="United States"/>
    <x v="35"/>
    <x v="3"/>
    <n v="28205"/>
    <x v="0"/>
    <x v="0"/>
    <x v="5"/>
    <n v="44.128"/>
    <n v="4"/>
    <n v="0.2"/>
    <n v="12.135199999999999"/>
    <s v=""/>
    <n v="61.783999999999999"/>
    <n v="226.69497762150536"/>
    <x v="8"/>
    <x v="0"/>
    <m/>
  </r>
  <r>
    <s v="Standard Class"/>
    <d v="2025-05-20T00:00:00"/>
    <x v="1"/>
    <s v="United States"/>
    <x v="35"/>
    <x v="3"/>
    <n v="28205"/>
    <x v="0"/>
    <x v="1"/>
    <x v="9"/>
    <n v="62.92"/>
    <n v="1"/>
    <n v="0.2"/>
    <n v="10.224500000000001"/>
    <s v=""/>
    <n v="94.011333333333326"/>
    <n v="31.201117406391198"/>
    <x v="7"/>
    <x v="0"/>
    <m/>
  </r>
  <r>
    <s v="Standard Class"/>
    <d v="2026-04-05T00:00:00"/>
    <x v="1"/>
    <s v="United States"/>
    <x v="35"/>
    <x v="3"/>
    <n v="28205"/>
    <x v="0"/>
    <x v="1"/>
    <x v="10"/>
    <n v="78.304000000000002"/>
    <n v="2"/>
    <n v="0.2"/>
    <n v="29.364000000000001"/>
    <s v=""/>
    <n v="86.403333333333322"/>
    <n v="39.189261803978148"/>
    <x v="9"/>
    <x v="1"/>
    <m/>
  </r>
  <r>
    <s v="Standard Class"/>
    <d v="2025-03-10T00:00:00"/>
    <x v="1"/>
    <s v="United States"/>
    <x v="256"/>
    <x v="0"/>
    <n v="42104"/>
    <x v="0"/>
    <x v="0"/>
    <x v="1"/>
    <n v="140.81"/>
    <n v="1"/>
    <n v="0"/>
    <n v="39.4268"/>
    <s v=""/>
    <n v="73.896666666666661"/>
    <n v="42.547749709395127"/>
    <x v="2"/>
    <x v="0"/>
    <m/>
  </r>
  <r>
    <s v="Second Class"/>
    <d v="2026-06-14T00:00:00"/>
    <x v="1"/>
    <s v="United States"/>
    <x v="52"/>
    <x v="5"/>
    <n v="78207"/>
    <x v="2"/>
    <x v="1"/>
    <x v="2"/>
    <n v="40.095999999999997"/>
    <n v="4"/>
    <n v="0.2"/>
    <n v="13.532400000000001"/>
    <s v=""/>
    <n v="57.15"/>
    <n v="38.112614771762118"/>
    <x v="3"/>
    <x v="1"/>
    <m/>
  </r>
  <r>
    <s v="Second Class"/>
    <d v="2025-02-06T00:00:00"/>
    <x v="1"/>
    <s v="United States"/>
    <x v="52"/>
    <x v="5"/>
    <n v="78207"/>
    <x v="2"/>
    <x v="0"/>
    <x v="5"/>
    <n v="40.783999999999999"/>
    <n v="2"/>
    <n v="0.6"/>
    <n v="-30.588000000000001"/>
    <n v="-30.588000000000001"/>
    <n v="57.144666666666659"/>
    <n v="28.893759085208586"/>
    <x v="10"/>
    <x v="0"/>
    <m/>
  </r>
  <r>
    <s v="Standard Class"/>
    <d v="2026-11-30T00:00:00"/>
    <x v="0"/>
    <s v="United States"/>
    <x v="4"/>
    <x v="4"/>
    <n v="98115"/>
    <x v="1"/>
    <x v="2"/>
    <x v="11"/>
    <n v="90.57"/>
    <n v="3"/>
    <n v="0"/>
    <n v="11.774100000000001"/>
    <s v=""/>
    <n v="56.109999999999992"/>
    <n v="24.136860804203209"/>
    <x v="6"/>
    <x v="1"/>
    <m/>
  </r>
  <r>
    <s v="Second Class"/>
    <d v="2026-08-22T00:00:00"/>
    <x v="2"/>
    <s v="United States"/>
    <x v="176"/>
    <x v="40"/>
    <n v="20016"/>
    <x v="3"/>
    <x v="1"/>
    <x v="10"/>
    <n v="40.08"/>
    <n v="6"/>
    <n v="0"/>
    <n v="19.238399999999999"/>
    <s v=""/>
    <n v="146.70399999999998"/>
    <n v="125.34609108709699"/>
    <x v="1"/>
    <x v="1"/>
    <m/>
  </r>
  <r>
    <s v="Second Class"/>
    <d v="2026-09-22T00:00:00"/>
    <x v="2"/>
    <s v="United States"/>
    <x v="176"/>
    <x v="40"/>
    <n v="20016"/>
    <x v="3"/>
    <x v="0"/>
    <x v="5"/>
    <n v="37.68"/>
    <n v="2"/>
    <n v="0"/>
    <n v="15.8256"/>
    <s v=""/>
    <n v="135.73866666666666"/>
    <n v="145.33871602315489"/>
    <x v="4"/>
    <x v="1"/>
    <m/>
  </r>
  <r>
    <s v="Same Day"/>
    <d v="2026-08-21T00:00:00"/>
    <x v="1"/>
    <s v="United States"/>
    <x v="1"/>
    <x v="1"/>
    <n v="90004"/>
    <x v="1"/>
    <x v="0"/>
    <x v="1"/>
    <n v="362.35199999999998"/>
    <n v="3"/>
    <n v="0.2"/>
    <n v="27.176400000000001"/>
    <s v=""/>
    <n v="134.76533333333333"/>
    <n v="156.02502889054787"/>
    <x v="1"/>
    <x v="1"/>
    <m/>
  </r>
  <r>
    <s v="Same Day"/>
    <d v="2026-10-02T00:00:00"/>
    <x v="1"/>
    <s v="United States"/>
    <x v="1"/>
    <x v="1"/>
    <n v="90004"/>
    <x v="1"/>
    <x v="1"/>
    <x v="8"/>
    <n v="7.1840000000000002"/>
    <n v="2"/>
    <n v="0.2"/>
    <n v="2.2450000000000001"/>
    <s v=""/>
    <n v="291.048"/>
    <n v="325.72562693207965"/>
    <x v="5"/>
    <x v="1"/>
    <m/>
  </r>
  <r>
    <s v="Second Class"/>
    <d v="2025-03-07T00:00:00"/>
    <x v="0"/>
    <s v="United States"/>
    <x v="257"/>
    <x v="14"/>
    <n v="46614"/>
    <x v="2"/>
    <x v="1"/>
    <x v="4"/>
    <n v="34.76"/>
    <n v="1"/>
    <n v="0"/>
    <n v="9.7327999999999992"/>
    <s v=""/>
    <n v="297.45333333333332"/>
    <n v="353.66422838158337"/>
    <x v="2"/>
    <x v="0"/>
    <m/>
  </r>
  <r>
    <s v="Second Class"/>
    <d v="2025-09-27T00:00:00"/>
    <x v="0"/>
    <s v="United States"/>
    <x v="257"/>
    <x v="14"/>
    <n v="46614"/>
    <x v="2"/>
    <x v="2"/>
    <x v="11"/>
    <n v="831.2"/>
    <n v="5"/>
    <n v="0"/>
    <n v="124.68"/>
    <s v=""/>
    <n v="321.45"/>
    <n v="370.2837572345075"/>
    <x v="4"/>
    <x v="0"/>
    <m/>
  </r>
  <r>
    <s v="Second Class"/>
    <d v="2026-03-19T00:00:00"/>
    <x v="0"/>
    <s v="United States"/>
    <x v="257"/>
    <x v="14"/>
    <n v="46614"/>
    <x v="2"/>
    <x v="1"/>
    <x v="10"/>
    <n v="26.4"/>
    <n v="5"/>
    <n v="0"/>
    <n v="11.88"/>
    <s v=""/>
    <n v="76.989999999999995"/>
    <n v="199.99990700923763"/>
    <x v="2"/>
    <x v="1"/>
    <m/>
  </r>
  <r>
    <s v="Second Class"/>
    <d v="2026-09-24T00:00:00"/>
    <x v="0"/>
    <s v="United States"/>
    <x v="257"/>
    <x v="14"/>
    <n v="46614"/>
    <x v="2"/>
    <x v="1"/>
    <x v="12"/>
    <n v="106.75"/>
    <n v="7"/>
    <n v="0"/>
    <n v="49.104999999999997"/>
    <s v=""/>
    <n v="115.32333333333334"/>
    <n v="125.44583352247354"/>
    <x v="4"/>
    <x v="1"/>
    <m/>
  </r>
  <r>
    <s v="Second Class"/>
    <d v="2026-11-20T00:00:00"/>
    <x v="0"/>
    <s v="United States"/>
    <x v="257"/>
    <x v="14"/>
    <n v="46614"/>
    <x v="2"/>
    <x v="1"/>
    <x v="10"/>
    <n v="97.82"/>
    <n v="2"/>
    <n v="0"/>
    <n v="45.9754"/>
    <s v=""/>
    <n v="84.58"/>
    <n v="44.804334033083762"/>
    <x v="6"/>
    <x v="1"/>
    <m/>
  </r>
  <r>
    <s v="Second Class"/>
    <d v="2026-10-05T00:00:00"/>
    <x v="0"/>
    <s v="United States"/>
    <x v="257"/>
    <x v="14"/>
    <n v="46614"/>
    <x v="2"/>
    <x v="1"/>
    <x v="4"/>
    <n v="141.4"/>
    <n v="5"/>
    <n v="0"/>
    <n v="38.177999999999997"/>
    <s v=""/>
    <n v="94.613333333333344"/>
    <n v="47.250150577851386"/>
    <x v="5"/>
    <x v="1"/>
    <m/>
  </r>
  <r>
    <s v="Standard Class"/>
    <d v="2025-10-30T00:00:00"/>
    <x v="1"/>
    <s v="United States"/>
    <x v="1"/>
    <x v="1"/>
    <n v="90032"/>
    <x v="1"/>
    <x v="1"/>
    <x v="6"/>
    <n v="14.52"/>
    <n v="3"/>
    <n v="0"/>
    <n v="4.7915999999999999"/>
    <s v=""/>
    <n v="58.893333333333338"/>
    <n v="46.99476739981764"/>
    <x v="5"/>
    <x v="0"/>
    <m/>
  </r>
  <r>
    <s v="Second Class"/>
    <d v="2026-12-26T00:00:00"/>
    <x v="1"/>
    <s v="United States"/>
    <x v="12"/>
    <x v="5"/>
    <n v="77041"/>
    <x v="2"/>
    <x v="1"/>
    <x v="4"/>
    <n v="127.92"/>
    <n v="5"/>
    <n v="0.2"/>
    <n v="-15.99"/>
    <n v="-15.99"/>
    <n v="99.926666666666662"/>
    <n v="32.34145052749215"/>
    <x v="0"/>
    <x v="1"/>
    <m/>
  </r>
  <r>
    <s v="Second Class"/>
    <d v="2026-04-28T00:00:00"/>
    <x v="1"/>
    <s v="United States"/>
    <x v="12"/>
    <x v="5"/>
    <n v="77041"/>
    <x v="2"/>
    <x v="1"/>
    <x v="8"/>
    <n v="34.24"/>
    <n v="4"/>
    <n v="0.8"/>
    <n v="-53.072000000000003"/>
    <n v="-53.072000000000003"/>
    <n v="90.783333333333346"/>
    <n v="26.600711769925759"/>
    <x v="9"/>
    <x v="1"/>
    <m/>
  </r>
  <r>
    <s v="First Class"/>
    <d v="2025-07-13T00:00:00"/>
    <x v="1"/>
    <s v="United States"/>
    <x v="39"/>
    <x v="29"/>
    <n v="6010"/>
    <x v="3"/>
    <x v="1"/>
    <x v="9"/>
    <n v="137.62"/>
    <n v="2"/>
    <n v="0"/>
    <n v="60.552799999999998"/>
    <s v=""/>
    <n v="165.226"/>
    <n v="57.856292425156177"/>
    <x v="11"/>
    <x v="0"/>
    <m/>
  </r>
  <r>
    <s v="First Class"/>
    <d v="2025-09-02T00:00:00"/>
    <x v="1"/>
    <s v="United States"/>
    <x v="39"/>
    <x v="29"/>
    <n v="6010"/>
    <x v="3"/>
    <x v="2"/>
    <x v="7"/>
    <n v="100.49"/>
    <n v="1"/>
    <n v="0"/>
    <n v="25.122499999999999"/>
    <s v=""/>
    <n v="159.33933333333331"/>
    <n v="58.229420500738719"/>
    <x v="4"/>
    <x v="0"/>
    <m/>
  </r>
  <r>
    <s v="First Class"/>
    <d v="2026-10-09T00:00:00"/>
    <x v="0"/>
    <s v="United States"/>
    <x v="20"/>
    <x v="15"/>
    <n v="10009"/>
    <x v="3"/>
    <x v="0"/>
    <x v="0"/>
    <n v="257.56799999999998"/>
    <n v="2"/>
    <n v="0.2"/>
    <n v="-28.976400000000002"/>
    <n v="-28.976400000000002"/>
    <n v="142.38666666666666"/>
    <n v="78.911775729232815"/>
    <x v="5"/>
    <x v="1"/>
    <m/>
  </r>
  <r>
    <s v="First Class"/>
    <d v="2026-10-12T00:00:00"/>
    <x v="0"/>
    <s v="United States"/>
    <x v="20"/>
    <x v="15"/>
    <n v="10009"/>
    <x v="3"/>
    <x v="2"/>
    <x v="7"/>
    <n v="119.96"/>
    <n v="4"/>
    <n v="0"/>
    <n v="33.588799999999999"/>
    <s v=""/>
    <n v="299.01400000000001"/>
    <n v="254.10730422285664"/>
    <x v="5"/>
    <x v="1"/>
    <m/>
  </r>
  <r>
    <s v="Same Day"/>
    <d v="2026-06-20T00:00:00"/>
    <x v="0"/>
    <s v="United States"/>
    <x v="52"/>
    <x v="5"/>
    <n v="78207"/>
    <x v="2"/>
    <x v="1"/>
    <x v="4"/>
    <n v="49.631999999999998"/>
    <n v="4"/>
    <n v="0.2"/>
    <n v="4.9631999999999996"/>
    <s v=""/>
    <n v="267.34733333333332"/>
    <n v="289.20146014205443"/>
    <x v="3"/>
    <x v="1"/>
    <m/>
  </r>
  <r>
    <s v="Standard Class"/>
    <d v="2025-01-29T00:00:00"/>
    <x v="1"/>
    <s v="United States"/>
    <x v="34"/>
    <x v="22"/>
    <n v="80013"/>
    <x v="1"/>
    <x v="0"/>
    <x v="3"/>
    <n v="727.45"/>
    <n v="5"/>
    <n v="0.5"/>
    <n v="-465.56799999999998"/>
    <n v="-465.56799999999998"/>
    <n v="374.39733333333334"/>
    <n v="284.20772690150159"/>
    <x v="8"/>
    <x v="0"/>
    <m/>
  </r>
  <r>
    <s v="Standard Class"/>
    <d v="2025-11-08T00:00:00"/>
    <x v="1"/>
    <s v="United States"/>
    <x v="34"/>
    <x v="22"/>
    <n v="80013"/>
    <x v="1"/>
    <x v="0"/>
    <x v="5"/>
    <n v="24.96"/>
    <n v="3"/>
    <n v="0.2"/>
    <n v="4.3680000000000003"/>
    <s v=""/>
    <n v="197.39733333333334"/>
    <n v="139.95902666614015"/>
    <x v="6"/>
    <x v="0"/>
    <m/>
  </r>
  <r>
    <s v="Same Day"/>
    <d v="2025-01-03T00:00:00"/>
    <x v="1"/>
    <s v="United States"/>
    <x v="46"/>
    <x v="24"/>
    <n v="43055"/>
    <x v="3"/>
    <x v="2"/>
    <x v="7"/>
    <n v="370.78199999999998"/>
    <n v="3"/>
    <n v="0.4"/>
    <n v="-92.695499999999996"/>
    <n v="-92.695499999999996"/>
    <n v="199.44533333333334"/>
    <n v="97.215863904337482"/>
    <x v="8"/>
    <x v="0"/>
    <m/>
  </r>
  <r>
    <s v="First Class"/>
    <d v="2025-11-07T00:00:00"/>
    <x v="1"/>
    <s v="United States"/>
    <x v="0"/>
    <x v="33"/>
    <n v="89015"/>
    <x v="1"/>
    <x v="0"/>
    <x v="5"/>
    <n v="196.45"/>
    <n v="5"/>
    <n v="0"/>
    <n v="70.721999999999994"/>
    <s v=""/>
    <n v="101.93666666666665"/>
    <n v="98.150353917967223"/>
    <x v="6"/>
    <x v="0"/>
    <m/>
  </r>
  <r>
    <s v="Standard Class"/>
    <d v="2025-04-08T00:00:00"/>
    <x v="2"/>
    <s v="United States"/>
    <x v="10"/>
    <x v="9"/>
    <n v="19143"/>
    <x v="3"/>
    <x v="1"/>
    <x v="10"/>
    <n v="31.103999999999999"/>
    <n v="6"/>
    <n v="0.2"/>
    <n v="10.8864"/>
    <s v=""/>
    <n v="38.613333333333337"/>
    <n v="99.886818605415158"/>
    <x v="9"/>
    <x v="0"/>
    <m/>
  </r>
  <r>
    <s v="Standard Class"/>
    <d v="2026-01-02T00:00:00"/>
    <x v="2"/>
    <s v="United States"/>
    <x v="10"/>
    <x v="9"/>
    <n v="19143"/>
    <x v="3"/>
    <x v="1"/>
    <x v="4"/>
    <n v="78.256"/>
    <n v="2"/>
    <n v="0.2"/>
    <n v="-17.607600000000001"/>
    <n v="-17.607600000000001"/>
    <n v="61.312000000000005"/>
    <n v="31.774337805262959"/>
    <x v="8"/>
    <x v="1"/>
    <m/>
  </r>
  <r>
    <s v="Second Class"/>
    <d v="2026-06-03T00:00:00"/>
    <x v="0"/>
    <s v="United States"/>
    <x v="4"/>
    <x v="4"/>
    <n v="98103"/>
    <x v="1"/>
    <x v="1"/>
    <x v="10"/>
    <n v="6.48"/>
    <n v="1"/>
    <n v="0"/>
    <n v="3.1103999999999998"/>
    <s v=""/>
    <n v="302.416"/>
    <n v="289.60937528511926"/>
    <x v="3"/>
    <x v="1"/>
    <m/>
  </r>
  <r>
    <s v="Standard Class"/>
    <d v="2025-12-13T00:00:00"/>
    <x v="1"/>
    <s v="United States"/>
    <x v="8"/>
    <x v="1"/>
    <n v="94122"/>
    <x v="1"/>
    <x v="1"/>
    <x v="6"/>
    <n v="99.2"/>
    <n v="5"/>
    <n v="0"/>
    <n v="25.792000000000002"/>
    <s v=""/>
    <n v="391.20533333333333"/>
    <n v="296.98298380085561"/>
    <x v="0"/>
    <x v="0"/>
    <m/>
  </r>
  <r>
    <s v="Standard Class"/>
    <d v="2025-08-12T00:00:00"/>
    <x v="1"/>
    <s v="United States"/>
    <x v="8"/>
    <x v="1"/>
    <n v="94122"/>
    <x v="1"/>
    <x v="0"/>
    <x v="1"/>
    <n v="801.56799999999998"/>
    <n v="2"/>
    <n v="0.2"/>
    <n v="50.097999999999999"/>
    <s v=""/>
    <n v="381.79866666666663"/>
    <n v="346.29920637420958"/>
    <x v="1"/>
    <x v="0"/>
    <m/>
  </r>
  <r>
    <s v="Standard Class"/>
    <d v="2025-05-21T00:00:00"/>
    <x v="1"/>
    <s v="United States"/>
    <x v="8"/>
    <x v="1"/>
    <n v="94122"/>
    <x v="1"/>
    <x v="0"/>
    <x v="3"/>
    <n v="272.84800000000001"/>
    <n v="1"/>
    <n v="0.2"/>
    <n v="27.284800000000001"/>
    <s v=""/>
    <n v="120.01733333333334"/>
    <n v="201.15479772774219"/>
    <x v="7"/>
    <x v="0"/>
    <m/>
  </r>
  <r>
    <s v="Standard Class"/>
    <d v="2026-11-13T00:00:00"/>
    <x v="0"/>
    <s v="United States"/>
    <x v="258"/>
    <x v="4"/>
    <n v="99207"/>
    <x v="1"/>
    <x v="0"/>
    <x v="3"/>
    <n v="70.98"/>
    <n v="1"/>
    <n v="0"/>
    <n v="20.584199999999999"/>
    <s v=""/>
    <n v="87.995999999999995"/>
    <n v="196.01412239673689"/>
    <x v="6"/>
    <x v="1"/>
    <m/>
  </r>
  <r>
    <s v="Standard Class"/>
    <d v="2026-02-08T00:00:00"/>
    <x v="2"/>
    <s v="United States"/>
    <x v="38"/>
    <x v="24"/>
    <n v="43229"/>
    <x v="3"/>
    <x v="1"/>
    <x v="10"/>
    <n v="16.224"/>
    <n v="2"/>
    <n v="0.2"/>
    <n v="5.8811999999999998"/>
    <s v=""/>
    <n v="221.12800000000001"/>
    <n v="164.09441438030365"/>
    <x v="10"/>
    <x v="1"/>
    <m/>
  </r>
  <r>
    <s v="Standard Class"/>
    <d v="2026-04-30T00:00:00"/>
    <x v="0"/>
    <s v="United States"/>
    <x v="85"/>
    <x v="15"/>
    <n v="11561"/>
    <x v="3"/>
    <x v="0"/>
    <x v="0"/>
    <n v="176.78399999999999"/>
    <n v="1"/>
    <n v="0.2"/>
    <n v="-22.097999999999999"/>
    <n v="-22.097999999999999"/>
    <n v="346.90933333333334"/>
    <n v="155.1181330718743"/>
    <x v="9"/>
    <x v="1"/>
    <m/>
  </r>
  <r>
    <s v="Standard Class"/>
    <d v="2026-12-06T00:00:00"/>
    <x v="0"/>
    <s v="United States"/>
    <x v="52"/>
    <x v="5"/>
    <n v="78207"/>
    <x v="2"/>
    <x v="2"/>
    <x v="7"/>
    <n v="470.37599999999998"/>
    <n v="3"/>
    <n v="0.2"/>
    <n v="47.037599999999998"/>
    <s v=""/>
    <n v="388.77333333333331"/>
    <n v="154.66748838095893"/>
    <x v="0"/>
    <x v="1"/>
    <m/>
  </r>
  <r>
    <s v="Standard Class"/>
    <d v="2026-04-25T00:00:00"/>
    <x v="0"/>
    <s v="United States"/>
    <x v="1"/>
    <x v="1"/>
    <n v="90049"/>
    <x v="1"/>
    <x v="0"/>
    <x v="1"/>
    <n v="393.56799999999998"/>
    <n v="4"/>
    <n v="0.2"/>
    <n v="-44.276400000000002"/>
    <n v="-44.276400000000002"/>
    <n v="254.8953333333333"/>
    <n v="121.51075932242011"/>
    <x v="9"/>
    <x v="1"/>
    <m/>
  </r>
  <r>
    <s v="Standard Class"/>
    <d v="2025-06-28T00:00:00"/>
    <x v="0"/>
    <s v="United States"/>
    <x v="1"/>
    <x v="1"/>
    <n v="90049"/>
    <x v="1"/>
    <x v="2"/>
    <x v="7"/>
    <n v="302.37599999999998"/>
    <n v="3"/>
    <n v="0.2"/>
    <n v="22.6782"/>
    <s v=""/>
    <n v="133.48599999999999"/>
    <n v="132.87080446085238"/>
    <x v="3"/>
    <x v="0"/>
    <m/>
  </r>
  <r>
    <s v="Standard Class"/>
    <d v="2025-05-11T00:00:00"/>
    <x v="1"/>
    <s v="United States"/>
    <x v="108"/>
    <x v="2"/>
    <n v="32216"/>
    <x v="0"/>
    <x v="1"/>
    <x v="8"/>
    <n v="68.742000000000004"/>
    <n v="9"/>
    <n v="0.7"/>
    <n v="-48.119399999999999"/>
    <n v="-48.119399999999999"/>
    <n v="160.56300000000002"/>
    <n v="178.18349976275499"/>
    <x v="7"/>
    <x v="0"/>
    <m/>
  </r>
  <r>
    <s v="Same Day"/>
    <d v="2026-04-04T00:00:00"/>
    <x v="0"/>
    <s v="United States"/>
    <x v="20"/>
    <x v="15"/>
    <n v="10011"/>
    <x v="3"/>
    <x v="1"/>
    <x v="12"/>
    <n v="29.34"/>
    <n v="3"/>
    <n v="0"/>
    <n v="14.67"/>
    <s v=""/>
    <n v="325.44900000000001"/>
    <n v="197.66612730645917"/>
    <x v="9"/>
    <x v="1"/>
    <m/>
  </r>
  <r>
    <s v="Same Day"/>
    <d v="2025-10-21T00:00:00"/>
    <x v="0"/>
    <s v="United States"/>
    <x v="20"/>
    <x v="15"/>
    <n v="10011"/>
    <x v="3"/>
    <x v="0"/>
    <x v="1"/>
    <n v="383.60700000000003"/>
    <n v="7"/>
    <n v="0.1"/>
    <n v="63.9345"/>
    <s v=""/>
    <n v="388.02100000000002"/>
    <n v="212.60161144105501"/>
    <x v="5"/>
    <x v="0"/>
    <m/>
  </r>
  <r>
    <s v="Same Day"/>
    <d v="2026-02-03T00:00:00"/>
    <x v="0"/>
    <s v="United States"/>
    <x v="20"/>
    <x v="15"/>
    <n v="10011"/>
    <x v="3"/>
    <x v="1"/>
    <x v="4"/>
    <n v="563.4"/>
    <n v="4"/>
    <n v="0"/>
    <n v="67.608000000000004"/>
    <s v=""/>
    <n v="262.15199999999999"/>
    <n v="224.69502051299074"/>
    <x v="10"/>
    <x v="1"/>
    <m/>
  </r>
  <r>
    <s v="Standard Class"/>
    <d v="2026-10-18T00:00:00"/>
    <x v="2"/>
    <s v="United States"/>
    <x v="10"/>
    <x v="9"/>
    <n v="19143"/>
    <x v="3"/>
    <x v="1"/>
    <x v="10"/>
    <n v="217.05600000000001"/>
    <n v="7"/>
    <n v="0.2"/>
    <n v="78.6828"/>
    <s v=""/>
    <n v="84.872"/>
    <n v="180.44855931169599"/>
    <x v="5"/>
    <x v="1"/>
    <m/>
  </r>
  <r>
    <s v="Second Class"/>
    <d v="2025-01-08T00:00:00"/>
    <x v="0"/>
    <s v="United States"/>
    <x v="259"/>
    <x v="5"/>
    <n v="76248"/>
    <x v="2"/>
    <x v="1"/>
    <x v="2"/>
    <n v="6"/>
    <n v="2"/>
    <n v="0.2"/>
    <n v="2.1"/>
    <s v=""/>
    <n v="14.888"/>
    <n v="151.12534213250493"/>
    <x v="8"/>
    <x v="0"/>
    <m/>
  </r>
  <r>
    <s v="Second Class"/>
    <d v="2026-02-27T00:00:00"/>
    <x v="0"/>
    <s v="United States"/>
    <x v="8"/>
    <x v="1"/>
    <n v="94122"/>
    <x v="1"/>
    <x v="0"/>
    <x v="5"/>
    <n v="31.56"/>
    <n v="3"/>
    <n v="0"/>
    <n v="10.4148"/>
    <s v=""/>
    <n v="145.672"/>
    <n v="149.16427454320285"/>
    <x v="10"/>
    <x v="1"/>
    <m/>
  </r>
  <r>
    <s v="First Class"/>
    <d v="2025-05-24T00:00:00"/>
    <x v="2"/>
    <s v="United States"/>
    <x v="146"/>
    <x v="2"/>
    <n v="33012"/>
    <x v="0"/>
    <x v="1"/>
    <x v="13"/>
    <n v="7.1040000000000001"/>
    <n v="2"/>
    <n v="0.2"/>
    <n v="2.3976000000000002"/>
    <s v=""/>
    <n v="175.74933333333331"/>
    <n v="149.24160152411082"/>
    <x v="7"/>
    <x v="0"/>
    <m/>
  </r>
  <r>
    <s v="First Class"/>
    <d v="2025-04-25T00:00:00"/>
    <x v="2"/>
    <s v="United States"/>
    <x v="146"/>
    <x v="2"/>
    <n v="33012"/>
    <x v="0"/>
    <x v="1"/>
    <x v="8"/>
    <n v="398.35199999999998"/>
    <n v="8"/>
    <n v="0.7"/>
    <n v="-331.96"/>
    <n v="-331.96"/>
    <n v="309.91133333333329"/>
    <n v="159.88997551325608"/>
    <x v="9"/>
    <x v="0"/>
    <m/>
  </r>
  <r>
    <s v="First Class"/>
    <d v="2025-03-20T00:00:00"/>
    <x v="0"/>
    <s v="United States"/>
    <x v="54"/>
    <x v="24"/>
    <n v="45014"/>
    <x v="3"/>
    <x v="1"/>
    <x v="9"/>
    <n v="121.792"/>
    <n v="4"/>
    <n v="0.2"/>
    <n v="13.701599999999999"/>
    <s v=""/>
    <n v="180.64733333333331"/>
    <n v="118.00696500536641"/>
    <x v="2"/>
    <x v="0"/>
    <m/>
  </r>
  <r>
    <s v="First Class"/>
    <d v="2026-09-27T00:00:00"/>
    <x v="0"/>
    <s v="United States"/>
    <x v="54"/>
    <x v="24"/>
    <n v="45014"/>
    <x v="3"/>
    <x v="0"/>
    <x v="3"/>
    <n v="409.59"/>
    <n v="3"/>
    <n v="0.4"/>
    <n v="-122.877"/>
    <n v="-122.877"/>
    <n v="141.17666666666665"/>
    <n v="138.86859363361384"/>
    <x v="4"/>
    <x v="1"/>
    <m/>
  </r>
  <r>
    <s v="Standard Class"/>
    <d v="2025-03-03T00:00:00"/>
    <x v="1"/>
    <s v="United States"/>
    <x v="101"/>
    <x v="1"/>
    <n v="92646"/>
    <x v="1"/>
    <x v="1"/>
    <x v="10"/>
    <n v="10.56"/>
    <n v="2"/>
    <n v="0"/>
    <n v="4.7519999999999998"/>
    <s v=""/>
    <n v="7.2546666666666679"/>
    <n v="126.38294511171634"/>
    <x v="2"/>
    <x v="0"/>
    <m/>
  </r>
  <r>
    <s v="Standard Class"/>
    <d v="2025-06-02T00:00:00"/>
    <x v="1"/>
    <s v="United States"/>
    <x v="101"/>
    <x v="1"/>
    <n v="92646"/>
    <x v="1"/>
    <x v="1"/>
    <x v="6"/>
    <n v="3.38"/>
    <n v="1"/>
    <n v="0"/>
    <n v="1.2505999999999999"/>
    <s v=""/>
    <n v="11.996"/>
    <n v="79.899475235842203"/>
    <x v="3"/>
    <x v="0"/>
    <m/>
  </r>
  <r>
    <s v="Second Class"/>
    <d v="2026-07-18T00:00:00"/>
    <x v="0"/>
    <s v="United States"/>
    <x v="260"/>
    <x v="2"/>
    <n v="32127"/>
    <x v="0"/>
    <x v="1"/>
    <x v="12"/>
    <n v="7.8239999999999998"/>
    <n v="1"/>
    <n v="0.2"/>
    <n v="2.9340000000000002"/>
    <s v=""/>
    <n v="22.419333333333331"/>
    <n v="10.221648457327477"/>
    <x v="11"/>
    <x v="1"/>
    <m/>
  </r>
  <r>
    <s v="Standard Class"/>
    <d v="2025-01-20T00:00:00"/>
    <x v="0"/>
    <s v="United States"/>
    <x v="261"/>
    <x v="21"/>
    <n v="97504"/>
    <x v="1"/>
    <x v="1"/>
    <x v="10"/>
    <n v="24.783999999999999"/>
    <n v="1"/>
    <n v="0.2"/>
    <n v="7.7450000000000001"/>
    <s v=""/>
    <n v="182.47266666666667"/>
    <n v="176.68266935028103"/>
    <x v="8"/>
    <x v="0"/>
    <m/>
  </r>
  <r>
    <s v="First Class"/>
    <d v="2025-02-10T00:00:00"/>
    <x v="0"/>
    <s v="United States"/>
    <x v="262"/>
    <x v="17"/>
    <n v="22901"/>
    <x v="0"/>
    <x v="1"/>
    <x v="6"/>
    <n v="34.65"/>
    <n v="3"/>
    <n v="0"/>
    <n v="10.395"/>
    <s v=""/>
    <n v="772.20466666666664"/>
    <n v="615.76824531384284"/>
    <x v="10"/>
    <x v="0"/>
    <m/>
  </r>
  <r>
    <s v="Standard Class"/>
    <d v="2025-09-01T00:00:00"/>
    <x v="0"/>
    <s v="United States"/>
    <x v="263"/>
    <x v="37"/>
    <n v="59801"/>
    <x v="1"/>
    <x v="1"/>
    <x v="8"/>
    <n v="487.98399999999998"/>
    <n v="2"/>
    <n v="0.2"/>
    <n v="152.495"/>
    <s v=""/>
    <n v="770.59066666666661"/>
    <n v="749.69348532968979"/>
    <x v="4"/>
    <x v="0"/>
    <m/>
  </r>
  <r>
    <s v="First Class"/>
    <d v="2025-01-11T00:00:00"/>
    <x v="0"/>
    <s v="United States"/>
    <x v="31"/>
    <x v="11"/>
    <n v="55407"/>
    <x v="2"/>
    <x v="1"/>
    <x v="8"/>
    <n v="1793.98"/>
    <n v="2"/>
    <n v="0"/>
    <n v="843.17060000000004"/>
    <s v=""/>
    <n v="776.32133333333331"/>
    <n v="745.27480006385713"/>
    <x v="8"/>
    <x v="0"/>
    <m/>
  </r>
  <r>
    <s v="Second Class"/>
    <d v="2025-04-13T00:00:00"/>
    <x v="0"/>
    <s v="United States"/>
    <x v="100"/>
    <x v="2"/>
    <n v="33178"/>
    <x v="0"/>
    <x v="1"/>
    <x v="12"/>
    <n v="29.808"/>
    <n v="2"/>
    <n v="0.2"/>
    <n v="10.805400000000001"/>
    <s v=""/>
    <n v="236.3475"/>
    <n v="456.85835534412718"/>
    <x v="9"/>
    <x v="0"/>
    <m/>
  </r>
  <r>
    <s v="Second Class"/>
    <d v="2025-10-28T00:00:00"/>
    <x v="0"/>
    <s v="United States"/>
    <x v="100"/>
    <x v="2"/>
    <n v="33178"/>
    <x v="0"/>
    <x v="1"/>
    <x v="8"/>
    <n v="505.17599999999999"/>
    <n v="4"/>
    <n v="0.7"/>
    <n v="-336.78399999999999"/>
    <n v="-336.78399999999999"/>
    <n v="290.37150000000003"/>
    <n v="170.39198619819189"/>
    <x v="5"/>
    <x v="0"/>
    <m/>
  </r>
  <r>
    <s v="Second Class"/>
    <d v="2026-08-21T00:00:00"/>
    <x v="0"/>
    <s v="United States"/>
    <x v="100"/>
    <x v="2"/>
    <n v="33178"/>
    <x v="0"/>
    <x v="0"/>
    <x v="3"/>
    <n v="174.05850000000001"/>
    <n v="3"/>
    <n v="0.45"/>
    <n v="-110.7645"/>
    <n v="-110.7645"/>
    <n v="126.90616666666665"/>
    <n v="93.368039400734105"/>
    <x v="1"/>
    <x v="1"/>
    <m/>
  </r>
  <r>
    <s v="Second Class"/>
    <d v="2025-06-10T00:00:00"/>
    <x v="0"/>
    <s v="United States"/>
    <x v="159"/>
    <x v="20"/>
    <n v="29501"/>
    <x v="0"/>
    <x v="1"/>
    <x v="4"/>
    <n v="191.88"/>
    <n v="6"/>
    <n v="0"/>
    <n v="19.187999999999999"/>
    <s v=""/>
    <n v="70.614666666666665"/>
    <n v="94.081569155096403"/>
    <x v="3"/>
    <x v="0"/>
    <m/>
  </r>
  <r>
    <s v="First Class"/>
    <d v="2026-05-24T00:00:00"/>
    <x v="2"/>
    <s v="United States"/>
    <x v="66"/>
    <x v="12"/>
    <n v="48205"/>
    <x v="2"/>
    <x v="2"/>
    <x v="7"/>
    <n v="14.78"/>
    <n v="2"/>
    <n v="0"/>
    <n v="3.9906000000000001"/>
    <s v=""/>
    <n v="166.148"/>
    <n v="195.28161512356587"/>
    <x v="7"/>
    <x v="1"/>
    <m/>
  </r>
  <r>
    <s v="First Class"/>
    <d v="2026-09-13T00:00:00"/>
    <x v="1"/>
    <s v="United States"/>
    <x v="24"/>
    <x v="21"/>
    <n v="97477"/>
    <x v="1"/>
    <x v="1"/>
    <x v="10"/>
    <n v="5.1840000000000002"/>
    <n v="1"/>
    <n v="0.2"/>
    <n v="1.8144"/>
    <s v=""/>
    <n v="170.68800000000002"/>
    <n v="201.72450298071084"/>
    <x v="4"/>
    <x v="1"/>
    <m/>
  </r>
  <r>
    <s v="First Class"/>
    <d v="2026-01-25T00:00:00"/>
    <x v="1"/>
    <s v="United States"/>
    <x v="24"/>
    <x v="21"/>
    <n v="97477"/>
    <x v="1"/>
    <x v="0"/>
    <x v="1"/>
    <n v="478.48"/>
    <n v="2"/>
    <n v="0.2"/>
    <n v="47.847999999999999"/>
    <s v=""/>
    <n v="472"/>
    <n v="320.86915690979089"/>
    <x v="8"/>
    <x v="1"/>
    <m/>
  </r>
  <r>
    <s v="First Class"/>
    <d v="2026-06-19T00:00:00"/>
    <x v="1"/>
    <s v="United States"/>
    <x v="24"/>
    <x v="21"/>
    <n v="97477"/>
    <x v="1"/>
    <x v="2"/>
    <x v="11"/>
    <n v="28.4"/>
    <n v="2"/>
    <n v="0.2"/>
    <n v="6.7450000000000001"/>
    <s v=""/>
    <n v="313.49066666666664"/>
    <n v="320.28842878417737"/>
    <x v="3"/>
    <x v="1"/>
    <m/>
  </r>
  <r>
    <s v="First Class"/>
    <d v="2025-07-16T00:00:00"/>
    <x v="1"/>
    <s v="United States"/>
    <x v="245"/>
    <x v="14"/>
    <n v="46203"/>
    <x v="2"/>
    <x v="1"/>
    <x v="4"/>
    <n v="909.12"/>
    <n v="8"/>
    <n v="0"/>
    <n v="9.0912000000000006"/>
    <s v=""/>
    <n v="313.03000000000003"/>
    <n v="350.86133160129953"/>
    <x v="11"/>
    <x v="0"/>
    <m/>
  </r>
  <r>
    <s v="Standard Class"/>
    <d v="2026-07-16T00:00:00"/>
    <x v="1"/>
    <s v="United States"/>
    <x v="264"/>
    <x v="2"/>
    <n v="32712"/>
    <x v="0"/>
    <x v="1"/>
    <x v="8"/>
    <n v="2.952"/>
    <n v="2"/>
    <n v="0.7"/>
    <n v="-2.1648000000000001"/>
    <n v="-2.1648000000000001"/>
    <n v="55.629999999999995"/>
    <n v="248.22381818237557"/>
    <x v="11"/>
    <x v="1"/>
    <m/>
  </r>
  <r>
    <s v="Standard Class"/>
    <d v="2025-10-30T00:00:00"/>
    <x v="1"/>
    <s v="United States"/>
    <x v="264"/>
    <x v="2"/>
    <n v="32712"/>
    <x v="0"/>
    <x v="1"/>
    <x v="8"/>
    <n v="27.018000000000001"/>
    <n v="6"/>
    <n v="0.7"/>
    <n v="-21.6144"/>
    <n v="-21.6144"/>
    <n v="60.966000000000001"/>
    <n v="173.37380836408559"/>
    <x v="5"/>
    <x v="0"/>
    <m/>
  </r>
  <r>
    <s v="First Class"/>
    <d v="2025-02-06T00:00:00"/>
    <x v="1"/>
    <s v="United States"/>
    <x v="1"/>
    <x v="1"/>
    <n v="90008"/>
    <x v="1"/>
    <x v="0"/>
    <x v="5"/>
    <n v="136.91999999999999"/>
    <n v="4"/>
    <n v="0"/>
    <n v="41.076000000000001"/>
    <s v=""/>
    <n v="85.089999999999989"/>
    <n v="53.46979875281621"/>
    <x v="10"/>
    <x v="0"/>
    <m/>
  </r>
  <r>
    <s v="Standard Class"/>
    <d v="2026-04-05T00:00:00"/>
    <x v="0"/>
    <s v="United States"/>
    <x v="147"/>
    <x v="15"/>
    <n v="11572"/>
    <x v="3"/>
    <x v="0"/>
    <x v="5"/>
    <n v="18.96"/>
    <n v="2"/>
    <n v="0"/>
    <n v="8.532"/>
    <s v=""/>
    <n v="130.74866666666665"/>
    <n v="86.525820956221793"/>
    <x v="9"/>
    <x v="1"/>
    <m/>
  </r>
  <r>
    <s v="Standard Class"/>
    <d v="2026-11-22T00:00:00"/>
    <x v="1"/>
    <s v="United States"/>
    <x v="1"/>
    <x v="1"/>
    <n v="90008"/>
    <x v="1"/>
    <x v="2"/>
    <x v="11"/>
    <n v="99.39"/>
    <n v="3"/>
    <n v="0"/>
    <n v="40.749899999999997"/>
    <s v=""/>
    <n v="323.47266666666661"/>
    <n v="178.49844047954491"/>
    <x v="6"/>
    <x v="1"/>
    <m/>
  </r>
  <r>
    <s v="Second Class"/>
    <d v="2025-07-03T00:00:00"/>
    <x v="1"/>
    <s v="United States"/>
    <x v="12"/>
    <x v="5"/>
    <n v="77041"/>
    <x v="2"/>
    <x v="1"/>
    <x v="10"/>
    <n v="273.89600000000002"/>
    <n v="7"/>
    <n v="0.2"/>
    <n v="92.439899999999994"/>
    <s v=""/>
    <n v="340.32600000000002"/>
    <n v="209.46249555858356"/>
    <x v="11"/>
    <x v="0"/>
    <m/>
  </r>
  <r>
    <s v="Second Class"/>
    <d v="2025-02-27T00:00:00"/>
    <x v="1"/>
    <s v="United States"/>
    <x v="12"/>
    <x v="5"/>
    <n v="77041"/>
    <x v="2"/>
    <x v="2"/>
    <x v="15"/>
    <n v="597.13199999999995"/>
    <n v="3"/>
    <n v="0.4"/>
    <n v="49.761000000000003"/>
    <s v=""/>
    <n v="250.56333333333328"/>
    <n v="239.18366589405412"/>
    <x v="10"/>
    <x v="0"/>
    <m/>
  </r>
  <r>
    <s v="First Class"/>
    <d v="2026-07-21T00:00:00"/>
    <x v="0"/>
    <s v="United States"/>
    <x v="185"/>
    <x v="32"/>
    <n v="30076"/>
    <x v="0"/>
    <x v="2"/>
    <x v="11"/>
    <n v="149.94999999999999"/>
    <n v="5"/>
    <n v="0"/>
    <n v="65.977999999999994"/>
    <s v=""/>
    <n v="56.69533333333333"/>
    <n v="181.13696172131631"/>
    <x v="11"/>
    <x v="1"/>
    <m/>
  </r>
  <r>
    <s v="Standard Class"/>
    <d v="2025-03-15T00:00:00"/>
    <x v="2"/>
    <s v="United States"/>
    <x v="199"/>
    <x v="2"/>
    <n v="33437"/>
    <x v="0"/>
    <x v="1"/>
    <x v="2"/>
    <n v="4.6079999999999997"/>
    <n v="2"/>
    <n v="0.2"/>
    <n v="1.6704000000000001"/>
    <s v=""/>
    <n v="10.696"/>
    <n v="143.97957362636416"/>
    <x v="2"/>
    <x v="0"/>
    <m/>
  </r>
  <r>
    <s v="Standard Class"/>
    <d v="2026-04-15T00:00:00"/>
    <x v="2"/>
    <s v="United States"/>
    <x v="199"/>
    <x v="2"/>
    <n v="33437"/>
    <x v="0"/>
    <x v="1"/>
    <x v="6"/>
    <n v="15.528"/>
    <n v="3"/>
    <n v="0.2"/>
    <n v="4.8525"/>
    <s v=""/>
    <n v="13.043333333333335"/>
    <n v="23.792633646821272"/>
    <x v="9"/>
    <x v="1"/>
    <m/>
  </r>
  <r>
    <s v="Standard Class"/>
    <d v="2026-11-11T00:00:00"/>
    <x v="2"/>
    <s v="United States"/>
    <x v="199"/>
    <x v="2"/>
    <n v="33437"/>
    <x v="0"/>
    <x v="1"/>
    <x v="2"/>
    <n v="11.952"/>
    <n v="3"/>
    <n v="0.2"/>
    <n v="3.8843999999999999"/>
    <s v=""/>
    <n v="107.83399999999999"/>
    <n v="110.89464560229793"/>
    <x v="6"/>
    <x v="1"/>
    <m/>
  </r>
  <r>
    <s v="Standard Class"/>
    <d v="2025-07-27T00:00:00"/>
    <x v="0"/>
    <s v="United States"/>
    <x v="47"/>
    <x v="31"/>
    <n v="2038"/>
    <x v="3"/>
    <x v="1"/>
    <x v="6"/>
    <n v="11.65"/>
    <n v="5"/>
    <n v="0"/>
    <n v="3.3784999999999998"/>
    <s v=""/>
    <n v="402.48999999999995"/>
    <n v="305.70380797637972"/>
    <x v="11"/>
    <x v="0"/>
    <m/>
  </r>
  <r>
    <s v="Second Class"/>
    <d v="2026-06-01T00:00:00"/>
    <x v="2"/>
    <s v="United States"/>
    <x v="66"/>
    <x v="12"/>
    <n v="48227"/>
    <x v="2"/>
    <x v="2"/>
    <x v="7"/>
    <n v="299.89999999999998"/>
    <n v="2"/>
    <n v="0"/>
    <n v="74.974999999999994"/>
    <s v=""/>
    <n v="552.79466666666667"/>
    <n v="310.10970449348571"/>
    <x v="3"/>
    <x v="1"/>
    <m/>
  </r>
  <r>
    <s v="First Class"/>
    <d v="2025-10-18T00:00:00"/>
    <x v="1"/>
    <s v="United States"/>
    <x v="232"/>
    <x v="15"/>
    <n v="13601"/>
    <x v="3"/>
    <x v="1"/>
    <x v="8"/>
    <n v="895.92"/>
    <n v="5"/>
    <n v="0.2"/>
    <n v="302.37299999999999"/>
    <s v=""/>
    <n v="457.83066666666667"/>
    <n v="386.31017426453616"/>
    <x v="5"/>
    <x v="0"/>
    <m/>
  </r>
  <r>
    <s v="First Class"/>
    <d v="2025-02-15T00:00:00"/>
    <x v="1"/>
    <s v="United States"/>
    <x v="232"/>
    <x v="15"/>
    <n v="13601"/>
    <x v="3"/>
    <x v="0"/>
    <x v="1"/>
    <n v="462.56400000000002"/>
    <n v="2"/>
    <n v="0.1"/>
    <n v="97.6524"/>
    <s v=""/>
    <n v="447.07066666666668"/>
    <n v="354.8537242276347"/>
    <x v="10"/>
    <x v="0"/>
    <m/>
  </r>
  <r>
    <s v="Standard Class"/>
    <d v="2026-11-08T00:00:00"/>
    <x v="1"/>
    <s v="United States"/>
    <x v="265"/>
    <x v="9"/>
    <n v="19601"/>
    <x v="3"/>
    <x v="1"/>
    <x v="4"/>
    <n v="15.007999999999999"/>
    <n v="2"/>
    <n v="0.2"/>
    <n v="1.5007999999999999"/>
    <s v=""/>
    <n v="308.75466666666665"/>
    <n v="382.0189030296799"/>
    <x v="6"/>
    <x v="1"/>
    <m/>
  </r>
  <r>
    <s v="Second Class"/>
    <d v="2025-10-23T00:00:00"/>
    <x v="1"/>
    <s v="United States"/>
    <x v="81"/>
    <x v="5"/>
    <n v="76017"/>
    <x v="2"/>
    <x v="2"/>
    <x v="7"/>
    <n v="863.64"/>
    <n v="9"/>
    <n v="0.2"/>
    <n v="107.955"/>
    <s v=""/>
    <n v="334.73199999999997"/>
    <n v="316.32619449244805"/>
    <x v="5"/>
    <x v="0"/>
    <m/>
  </r>
  <r>
    <s v="Second Class"/>
    <d v="2026-07-27T00:00:00"/>
    <x v="1"/>
    <s v="United States"/>
    <x v="81"/>
    <x v="5"/>
    <n v="76017"/>
    <x v="2"/>
    <x v="1"/>
    <x v="6"/>
    <n v="47.616"/>
    <n v="3"/>
    <n v="0.2"/>
    <n v="3.5712000000000002"/>
    <s v=""/>
    <n v="113.51199999999999"/>
    <n v="211.45014346684218"/>
    <x v="11"/>
    <x v="1"/>
    <m/>
  </r>
  <r>
    <s v="Second Class"/>
    <d v="2026-04-08T00:00:00"/>
    <x v="0"/>
    <s v="United States"/>
    <x v="70"/>
    <x v="1"/>
    <n v="92024"/>
    <x v="1"/>
    <x v="1"/>
    <x v="10"/>
    <n v="92.94"/>
    <n v="3"/>
    <n v="0"/>
    <n v="41.823"/>
    <s v=""/>
    <n v="156.79999999999998"/>
    <n v="148.73662257830114"/>
    <x v="9"/>
    <x v="1"/>
    <m/>
  </r>
  <r>
    <s v="Standard Class"/>
    <d v="2026-07-05T00:00:00"/>
    <x v="1"/>
    <s v="United States"/>
    <x v="8"/>
    <x v="1"/>
    <n v="94110"/>
    <x v="1"/>
    <x v="2"/>
    <x v="11"/>
    <n v="199.98"/>
    <n v="2"/>
    <n v="0"/>
    <n v="69.992999999999995"/>
    <s v=""/>
    <n v="155.40933333333331"/>
    <n v="64.149421230032516"/>
    <x v="11"/>
    <x v="1"/>
    <m/>
  </r>
  <r>
    <s v="Standard Class"/>
    <d v="2026-02-07T00:00:00"/>
    <x v="0"/>
    <s v="United States"/>
    <x v="1"/>
    <x v="1"/>
    <n v="90045"/>
    <x v="1"/>
    <x v="2"/>
    <x v="7"/>
    <n v="177.48"/>
    <n v="3"/>
    <n v="0.2"/>
    <n v="19.9665"/>
    <s v=""/>
    <n v="90.909333333333336"/>
    <n v="63.237757802216947"/>
    <x v="10"/>
    <x v="1"/>
    <m/>
  </r>
  <r>
    <s v="First Class"/>
    <d v="2026-06-29T00:00:00"/>
    <x v="0"/>
    <s v="United States"/>
    <x v="60"/>
    <x v="22"/>
    <n v="80219"/>
    <x v="1"/>
    <x v="1"/>
    <x v="10"/>
    <n v="88.768000000000001"/>
    <n v="2"/>
    <n v="0.2"/>
    <n v="31.0688"/>
    <s v=""/>
    <n v="47.25266666666667"/>
    <n v="62.101881853755252"/>
    <x v="3"/>
    <x v="1"/>
    <m/>
  </r>
  <r>
    <s v="Second Class"/>
    <d v="2026-05-22T00:00:00"/>
    <x v="2"/>
    <s v="United States"/>
    <x v="4"/>
    <x v="4"/>
    <n v="98105"/>
    <x v="1"/>
    <x v="1"/>
    <x v="10"/>
    <n v="6.48"/>
    <n v="1"/>
    <n v="0"/>
    <n v="3.1103999999999998"/>
    <s v=""/>
    <n v="237.65533333333335"/>
    <n v="248.65210594635136"/>
    <x v="7"/>
    <x v="1"/>
    <m/>
  </r>
  <r>
    <s v="Second Class"/>
    <d v="2025-05-13T00:00:00"/>
    <x v="2"/>
    <s v="United States"/>
    <x v="4"/>
    <x v="4"/>
    <n v="98105"/>
    <x v="1"/>
    <x v="1"/>
    <x v="4"/>
    <n v="46.51"/>
    <n v="1"/>
    <n v="0"/>
    <n v="1.8604000000000001"/>
    <s v=""/>
    <n v="326.15933333333334"/>
    <n v="245.82473231145801"/>
    <x v="7"/>
    <x v="0"/>
    <m/>
  </r>
  <r>
    <s v="Second Class"/>
    <d v="2026-11-19T00:00:00"/>
    <x v="2"/>
    <s v="United States"/>
    <x v="4"/>
    <x v="4"/>
    <n v="98105"/>
    <x v="1"/>
    <x v="2"/>
    <x v="7"/>
    <n v="659.976"/>
    <n v="3"/>
    <n v="0.2"/>
    <n v="49.498199999999997"/>
    <s v=""/>
    <n v="359.23600000000005"/>
    <n v="274.99659847000669"/>
    <x v="6"/>
    <x v="1"/>
    <m/>
  </r>
  <r>
    <s v="Second Class"/>
    <d v="2025-09-09T00:00:00"/>
    <x v="0"/>
    <s v="United States"/>
    <x v="48"/>
    <x v="16"/>
    <n v="85254"/>
    <x v="1"/>
    <x v="2"/>
    <x v="7"/>
    <n v="271.99200000000002"/>
    <n v="1"/>
    <n v="0.2"/>
    <n v="23.799299999999999"/>
    <s v=""/>
    <n v="144.37733333333333"/>
    <n v="147.36552574038728"/>
    <x v="4"/>
    <x v="0"/>
    <m/>
  </r>
  <r>
    <s v="Second Class"/>
    <d v="2025-12-31T00:00:00"/>
    <x v="0"/>
    <s v="United States"/>
    <x v="240"/>
    <x v="28"/>
    <n v="70506"/>
    <x v="0"/>
    <x v="0"/>
    <x v="0"/>
    <n v="145.74"/>
    <n v="3"/>
    <n v="0"/>
    <n v="23.3184"/>
    <s v=""/>
    <n v="135.23000000000002"/>
    <n v="157.23290254669746"/>
    <x v="0"/>
    <x v="0"/>
    <m/>
  </r>
  <r>
    <s v="Second Class"/>
    <d v="2025-10-04T00:00:00"/>
    <x v="0"/>
    <s v="United States"/>
    <x v="240"/>
    <x v="28"/>
    <n v="70506"/>
    <x v="0"/>
    <x v="0"/>
    <x v="5"/>
    <n v="15.4"/>
    <n v="5"/>
    <n v="0"/>
    <n v="7.3920000000000003"/>
    <s v=""/>
    <n v="142.03666666666666"/>
    <n v="98.603499134815834"/>
    <x v="5"/>
    <x v="0"/>
    <m/>
  </r>
  <r>
    <s v="Standard Class"/>
    <d v="2026-05-01T00:00:00"/>
    <x v="1"/>
    <s v="United States"/>
    <x v="8"/>
    <x v="1"/>
    <n v="94109"/>
    <x v="1"/>
    <x v="1"/>
    <x v="10"/>
    <n v="244.55"/>
    <n v="5"/>
    <n v="0"/>
    <n v="114.9385"/>
    <s v=""/>
    <n v="141.81333333333336"/>
    <n v="97.78031707561297"/>
    <x v="7"/>
    <x v="1"/>
    <m/>
  </r>
  <r>
    <s v="Standard Class"/>
    <d v="2025-10-19T00:00:00"/>
    <x v="1"/>
    <s v="United States"/>
    <x v="8"/>
    <x v="1"/>
    <n v="94109"/>
    <x v="1"/>
    <x v="2"/>
    <x v="11"/>
    <n v="166.16"/>
    <n v="8"/>
    <n v="0"/>
    <n v="59.817599999999999"/>
    <s v=""/>
    <n v="66.952666666666659"/>
    <n v="79.455790063825233"/>
    <x v="5"/>
    <x v="0"/>
    <m/>
  </r>
  <r>
    <s v="Second Class"/>
    <d v="2025-05-19T00:00:00"/>
    <x v="2"/>
    <s v="United States"/>
    <x v="8"/>
    <x v="1"/>
    <n v="94109"/>
    <x v="1"/>
    <x v="0"/>
    <x v="5"/>
    <n v="14.73"/>
    <n v="3"/>
    <n v="0"/>
    <n v="4.8609"/>
    <s v=""/>
    <n v="22.728666666666669"/>
    <n v="78.471854331487691"/>
    <x v="7"/>
    <x v="0"/>
    <m/>
  </r>
  <r>
    <s v="Standard Class"/>
    <d v="2026-09-15T00:00:00"/>
    <x v="0"/>
    <s v="United States"/>
    <x v="266"/>
    <x v="22"/>
    <n v="80020"/>
    <x v="1"/>
    <x v="1"/>
    <x v="8"/>
    <n v="19.968"/>
    <n v="2"/>
    <n v="0.7"/>
    <n v="-13.311999999999999"/>
    <n v="-13.311999999999999"/>
    <n v="20.730666666666668"/>
    <n v="28.677483525116578"/>
    <x v="4"/>
    <x v="1"/>
    <m/>
  </r>
  <r>
    <s v="Standard Class"/>
    <d v="2025-08-19T00:00:00"/>
    <x v="0"/>
    <s v="United States"/>
    <x v="266"/>
    <x v="22"/>
    <n v="80020"/>
    <x v="1"/>
    <x v="1"/>
    <x v="4"/>
    <n v="33.488"/>
    <n v="7"/>
    <n v="0.2"/>
    <n v="-1.2558"/>
    <n v="-1.2558"/>
    <n v="235.03466666666668"/>
    <n v="247.19173700950799"/>
    <x v="1"/>
    <x v="0"/>
    <m/>
  </r>
  <r>
    <s v="Standard Class"/>
    <d v="2026-02-05T00:00:00"/>
    <x v="0"/>
    <s v="United States"/>
    <x v="266"/>
    <x v="22"/>
    <n v="80020"/>
    <x v="1"/>
    <x v="1"/>
    <x v="8"/>
    <n v="8.7360000000000007"/>
    <n v="4"/>
    <n v="0.7"/>
    <n v="-6.1151999999999997"/>
    <n v="-6.1151999999999997"/>
    <n v="239.65866666666668"/>
    <n v="270.90851991360068"/>
    <x v="10"/>
    <x v="1"/>
    <m/>
  </r>
  <r>
    <s v="Standard Class"/>
    <d v="2025-12-29T00:00:00"/>
    <x v="0"/>
    <s v="United States"/>
    <x v="266"/>
    <x v="22"/>
    <n v="80020"/>
    <x v="1"/>
    <x v="0"/>
    <x v="1"/>
    <n v="662.88"/>
    <n v="3"/>
    <n v="0.2"/>
    <n v="74.573999999999998"/>
    <s v=""/>
    <n v="245.89333333333335"/>
    <n v="298.74864870061663"/>
    <x v="0"/>
    <x v="0"/>
    <m/>
  </r>
  <r>
    <s v="First Class"/>
    <d v="2025-01-24T00:00:00"/>
    <x v="1"/>
    <s v="United States"/>
    <x v="94"/>
    <x v="10"/>
    <n v="62301"/>
    <x v="2"/>
    <x v="1"/>
    <x v="2"/>
    <n v="47.36"/>
    <n v="4"/>
    <n v="0.2"/>
    <n v="17.760000000000002"/>
    <s v=""/>
    <n v="26.013333333333332"/>
    <n v="168.54204298169776"/>
    <x v="8"/>
    <x v="0"/>
    <m/>
  </r>
  <r>
    <s v="First Class"/>
    <d v="2026-11-19T00:00:00"/>
    <x v="1"/>
    <s v="United States"/>
    <x v="94"/>
    <x v="10"/>
    <n v="62301"/>
    <x v="2"/>
    <x v="1"/>
    <x v="4"/>
    <n v="27.44"/>
    <n v="2"/>
    <n v="0.2"/>
    <n v="2.4009999999999998"/>
    <s v=""/>
    <n v="42.216000000000001"/>
    <n v="130.54981304666248"/>
    <x v="6"/>
    <x v="1"/>
    <m/>
  </r>
  <r>
    <s v="First Class"/>
    <d v="2025-07-04T00:00:00"/>
    <x v="1"/>
    <s v="United States"/>
    <x v="94"/>
    <x v="10"/>
    <n v="62301"/>
    <x v="2"/>
    <x v="1"/>
    <x v="8"/>
    <n v="3.24"/>
    <n v="9"/>
    <n v="0.8"/>
    <n v="-5.1840000000000002"/>
    <n v="-5.1840000000000002"/>
    <n v="36.525333333333329"/>
    <n v="36.932859363184171"/>
    <x v="11"/>
    <x v="0"/>
    <m/>
  </r>
  <r>
    <s v="Standard Class"/>
    <d v="2025-10-29T00:00:00"/>
    <x v="1"/>
    <s v="United States"/>
    <x v="238"/>
    <x v="5"/>
    <n v="75007"/>
    <x v="2"/>
    <x v="2"/>
    <x v="11"/>
    <n v="95.968000000000004"/>
    <n v="4"/>
    <n v="0.2"/>
    <n v="26.391200000000001"/>
    <s v=""/>
    <n v="43.145333333333333"/>
    <n v="36.401918354007826"/>
    <x v="5"/>
    <x v="0"/>
    <m/>
  </r>
  <r>
    <s v="Standard Class"/>
    <d v="2026-01-10T00:00:00"/>
    <x v="1"/>
    <s v="United States"/>
    <x v="238"/>
    <x v="5"/>
    <n v="75007"/>
    <x v="2"/>
    <x v="1"/>
    <x v="10"/>
    <n v="10.368"/>
    <n v="2"/>
    <n v="0.2"/>
    <n v="3.6288"/>
    <s v=""/>
    <n v="15.002666666666668"/>
    <n v="19.131226968841627"/>
    <x v="8"/>
    <x v="1"/>
    <m/>
  </r>
  <r>
    <s v="Standard Class"/>
    <d v="2026-06-17T00:00:00"/>
    <x v="1"/>
    <s v="United States"/>
    <x v="20"/>
    <x v="15"/>
    <n v="10009"/>
    <x v="3"/>
    <x v="1"/>
    <x v="6"/>
    <n v="23.1"/>
    <n v="2"/>
    <n v="0"/>
    <n v="6.468"/>
    <s v=""/>
    <n v="96.388666666666666"/>
    <n v="92.052922536742727"/>
    <x v="3"/>
    <x v="1"/>
    <m/>
  </r>
  <r>
    <s v="Standard Class"/>
    <d v="2026-02-17T00:00:00"/>
    <x v="1"/>
    <s v="United States"/>
    <x v="20"/>
    <x v="15"/>
    <n v="10009"/>
    <x v="3"/>
    <x v="0"/>
    <x v="5"/>
    <n v="11.54"/>
    <n v="2"/>
    <n v="0"/>
    <n v="3.4620000000000002"/>
    <s v=""/>
    <n v="93.015333333333345"/>
    <n v="102.34754652001517"/>
    <x v="10"/>
    <x v="1"/>
    <m/>
  </r>
  <r>
    <s v="Standard Class"/>
    <d v="2025-02-21T00:00:00"/>
    <x v="1"/>
    <s v="United States"/>
    <x v="20"/>
    <x v="15"/>
    <n v="10009"/>
    <x v="3"/>
    <x v="0"/>
    <x v="3"/>
    <n v="254.52600000000001"/>
    <n v="1"/>
    <n v="0.4"/>
    <n v="-93.3262"/>
    <n v="-93.3262"/>
    <n v="97.979333333333344"/>
    <n v="110.35109376087863"/>
    <x v="10"/>
    <x v="0"/>
    <m/>
  </r>
  <r>
    <s v="Standard Class"/>
    <d v="2025-12-29T00:00:00"/>
    <x v="1"/>
    <s v="United States"/>
    <x v="20"/>
    <x v="15"/>
    <n v="10009"/>
    <x v="3"/>
    <x v="1"/>
    <x v="9"/>
    <n v="12.98"/>
    <n v="1"/>
    <n v="0"/>
    <n v="3.7642000000000002"/>
    <s v=""/>
    <n v="79.12733333333334"/>
    <n v="92.463064534499992"/>
    <x v="0"/>
    <x v="0"/>
    <m/>
  </r>
  <r>
    <s v="Standard Class"/>
    <d v="2026-12-23T00:00:00"/>
    <x v="1"/>
    <s v="United States"/>
    <x v="20"/>
    <x v="15"/>
    <n v="10009"/>
    <x v="3"/>
    <x v="1"/>
    <x v="8"/>
    <n v="26.431999999999999"/>
    <n v="8"/>
    <n v="0.2"/>
    <n v="8.9207999999999998"/>
    <s v=""/>
    <n v="81.100666666666669"/>
    <n v="87.771527770177912"/>
    <x v="0"/>
    <x v="1"/>
    <m/>
  </r>
  <r>
    <s v="Standard Class"/>
    <d v="2026-04-27T00:00:00"/>
    <x v="1"/>
    <s v="United States"/>
    <x v="20"/>
    <x v="15"/>
    <n v="10009"/>
    <x v="3"/>
    <x v="2"/>
    <x v="7"/>
    <n v="197.97"/>
    <n v="3"/>
    <n v="0"/>
    <n v="57.411299999999997"/>
    <s v=""/>
    <n v="499.76000000000005"/>
    <n v="458.45156954478205"/>
    <x v="9"/>
    <x v="1"/>
    <m/>
  </r>
  <r>
    <s v="Standard Class"/>
    <d v="2025-08-27T00:00:00"/>
    <x v="1"/>
    <s v="United States"/>
    <x v="20"/>
    <x v="15"/>
    <n v="10009"/>
    <x v="3"/>
    <x v="1"/>
    <x v="2"/>
    <n v="18.899999999999999"/>
    <n v="6"/>
    <n v="0"/>
    <n v="9.0719999999999992"/>
    <s v=""/>
    <n v="435.41000000000008"/>
    <n v="516.95634423478418"/>
    <x v="1"/>
    <x v="0"/>
    <m/>
  </r>
  <r>
    <s v="Standard Class"/>
    <d v="2026-07-20T00:00:00"/>
    <x v="1"/>
    <s v="United States"/>
    <x v="20"/>
    <x v="15"/>
    <n v="10009"/>
    <x v="3"/>
    <x v="0"/>
    <x v="1"/>
    <n v="1282.4100000000001"/>
    <n v="5"/>
    <n v="0.1"/>
    <n v="213.73500000000001"/>
    <s v=""/>
    <n v="508.44333333333338"/>
    <n v="538.8265828459854"/>
    <x v="11"/>
    <x v="1"/>
    <m/>
  </r>
  <r>
    <s v="Standard Class"/>
    <d v="2026-10-07T00:00:00"/>
    <x v="1"/>
    <s v="United States"/>
    <x v="20"/>
    <x v="15"/>
    <n v="10009"/>
    <x v="3"/>
    <x v="1"/>
    <x v="6"/>
    <n v="4.92"/>
    <n v="3"/>
    <n v="0"/>
    <n v="2.214"/>
    <s v=""/>
    <n v="136.96333333333334"/>
    <n v="294.06498716112753"/>
    <x v="5"/>
    <x v="1"/>
    <m/>
  </r>
  <r>
    <s v="Standard Class"/>
    <d v="2026-01-22T00:00:00"/>
    <x v="1"/>
    <s v="United States"/>
    <x v="20"/>
    <x v="15"/>
    <n v="10009"/>
    <x v="3"/>
    <x v="2"/>
    <x v="11"/>
    <n v="238"/>
    <n v="2"/>
    <n v="0"/>
    <n v="38.08"/>
    <s v=""/>
    <n v="141.03"/>
    <n v="172.67956646364991"/>
    <x v="8"/>
    <x v="1"/>
    <m/>
  </r>
  <r>
    <s v="Standard Class"/>
    <d v="2025-02-18T00:00:00"/>
    <x v="1"/>
    <s v="United States"/>
    <x v="20"/>
    <x v="15"/>
    <n v="10009"/>
    <x v="3"/>
    <x v="2"/>
    <x v="11"/>
    <n v="167.97"/>
    <n v="3"/>
    <n v="0"/>
    <n v="40.312800000000003"/>
    <s v=""/>
    <n v="67.096666666666664"/>
    <n v="79.384238896554166"/>
    <x v="10"/>
    <x v="0"/>
    <m/>
  </r>
  <r>
    <s v="Standard Class"/>
    <d v="2026-01-30T00:00:00"/>
    <x v="1"/>
    <s v="United States"/>
    <x v="20"/>
    <x v="15"/>
    <n v="10009"/>
    <x v="3"/>
    <x v="1"/>
    <x v="10"/>
    <n v="17.12"/>
    <n v="4"/>
    <n v="0"/>
    <n v="7.7039999999999997"/>
    <s v=""/>
    <n v="22.436666666666667"/>
    <n v="77.626538178831794"/>
    <x v="8"/>
    <x v="1"/>
    <m/>
  </r>
  <r>
    <s v="Second Class"/>
    <d v="2026-03-01T00:00:00"/>
    <x v="0"/>
    <s v="United States"/>
    <x v="24"/>
    <x v="25"/>
    <n v="65807"/>
    <x v="2"/>
    <x v="1"/>
    <x v="8"/>
    <n v="16.2"/>
    <n v="3"/>
    <n v="0"/>
    <n v="7.7759999999999998"/>
    <s v=""/>
    <n v="115.68"/>
    <n v="108.85237570350176"/>
    <x v="2"/>
    <x v="1"/>
    <m/>
  </r>
  <r>
    <s v="Second Class"/>
    <d v="2026-12-30T00:00:00"/>
    <x v="0"/>
    <s v="United States"/>
    <x v="24"/>
    <x v="25"/>
    <n v="65807"/>
    <x v="2"/>
    <x v="1"/>
    <x v="9"/>
    <n v="33.99"/>
    <n v="3"/>
    <n v="0"/>
    <n v="14.6157"/>
    <s v=""/>
    <n v="147.88000000000002"/>
    <n v="106.7499489634712"/>
    <x v="0"/>
    <x v="1"/>
    <m/>
  </r>
  <r>
    <s v="Second Class"/>
    <d v="2025-05-14T00:00:00"/>
    <x v="0"/>
    <s v="United States"/>
    <x v="24"/>
    <x v="25"/>
    <n v="65807"/>
    <x v="2"/>
    <x v="2"/>
    <x v="11"/>
    <n v="296.85000000000002"/>
    <n v="5"/>
    <n v="0"/>
    <n v="53.433"/>
    <s v=""/>
    <n v="141.12"/>
    <n v="129.46876508769728"/>
    <x v="7"/>
    <x v="0"/>
    <m/>
  </r>
  <r>
    <s v="Second Class"/>
    <d v="2026-06-07T00:00:00"/>
    <x v="0"/>
    <s v="United States"/>
    <x v="24"/>
    <x v="25"/>
    <n v="65807"/>
    <x v="2"/>
    <x v="2"/>
    <x v="11"/>
    <n v="112.8"/>
    <n v="6"/>
    <n v="0"/>
    <n v="6.7679999999999998"/>
    <s v=""/>
    <n v="50.47"/>
    <n v="77.712588855774626"/>
    <x v="3"/>
    <x v="1"/>
    <m/>
  </r>
  <r>
    <s v="Second Class"/>
    <d v="2026-10-23T00:00:00"/>
    <x v="0"/>
    <s v="United States"/>
    <x v="24"/>
    <x v="25"/>
    <n v="65807"/>
    <x v="2"/>
    <x v="1"/>
    <x v="8"/>
    <n v="13.71"/>
    <n v="3"/>
    <n v="0"/>
    <n v="6.5808"/>
    <s v=""/>
    <n v="108.30000000000001"/>
    <n v="127.23675189713597"/>
    <x v="5"/>
    <x v="1"/>
    <m/>
  </r>
  <r>
    <s v="Second Class"/>
    <d v="2026-04-29T00:00:00"/>
    <x v="0"/>
    <s v="United States"/>
    <x v="24"/>
    <x v="25"/>
    <n v="65807"/>
    <x v="2"/>
    <x v="1"/>
    <x v="10"/>
    <n v="24.9"/>
    <n v="5"/>
    <n v="0"/>
    <n v="11.702999999999999"/>
    <s v=""/>
    <n v="111.79"/>
    <n v="115.48416500398082"/>
    <x v="9"/>
    <x v="1"/>
    <m/>
  </r>
  <r>
    <s v="Second Class"/>
    <d v="2025-11-07T00:00:00"/>
    <x v="0"/>
    <s v="United States"/>
    <x v="24"/>
    <x v="25"/>
    <n v="65807"/>
    <x v="2"/>
    <x v="1"/>
    <x v="4"/>
    <n v="286.29000000000002"/>
    <n v="3"/>
    <n v="0"/>
    <n v="17.177399999999999"/>
    <s v=""/>
    <n v="197.48000000000002"/>
    <n v="124.49164938527672"/>
    <x v="6"/>
    <x v="0"/>
    <m/>
  </r>
  <r>
    <s v="Second Class"/>
    <d v="2026-03-08T00:00:00"/>
    <x v="0"/>
    <s v="United States"/>
    <x v="24"/>
    <x v="25"/>
    <n v="65807"/>
    <x v="2"/>
    <x v="1"/>
    <x v="9"/>
    <n v="24.18"/>
    <n v="2"/>
    <n v="0"/>
    <n v="7.2539999999999996"/>
    <s v=""/>
    <n v="125.21666666666668"/>
    <n v="77.28393352748995"/>
    <x v="2"/>
    <x v="1"/>
    <m/>
  </r>
  <r>
    <s v="Standard Class"/>
    <d v="2026-10-03T00:00:00"/>
    <x v="0"/>
    <s v="United States"/>
    <x v="267"/>
    <x v="30"/>
    <n v="7501"/>
    <x v="3"/>
    <x v="2"/>
    <x v="7"/>
    <n v="281.97000000000003"/>
    <n v="3"/>
    <n v="0"/>
    <n v="78.951599999999999"/>
    <s v=""/>
    <n v="172.63666666666668"/>
    <n v="58.541454606179784"/>
    <x v="5"/>
    <x v="1"/>
    <m/>
  </r>
  <r>
    <s v="Standard Class"/>
    <d v="2026-01-03T00:00:00"/>
    <x v="0"/>
    <s v="United States"/>
    <x v="267"/>
    <x v="30"/>
    <n v="7501"/>
    <x v="3"/>
    <x v="1"/>
    <x v="14"/>
    <n v="69.5"/>
    <n v="5"/>
    <n v="0"/>
    <n v="20.155000000000001"/>
    <s v=""/>
    <n v="175.96666666666667"/>
    <n v="74.380102626083172"/>
    <x v="8"/>
    <x v="1"/>
    <m/>
  </r>
  <r>
    <s v="Standard Class"/>
    <d v="2026-09-05T00:00:00"/>
    <x v="0"/>
    <s v="United States"/>
    <x v="267"/>
    <x v="30"/>
    <n v="7501"/>
    <x v="3"/>
    <x v="1"/>
    <x v="10"/>
    <n v="166.44"/>
    <n v="3"/>
    <n v="0"/>
    <n v="79.891199999999998"/>
    <s v=""/>
    <n v="154.93600000000001"/>
    <n v="108.86293957626344"/>
    <x v="4"/>
    <x v="1"/>
    <m/>
  </r>
  <r>
    <s v="Standard Class"/>
    <d v="2025-07-04T00:00:00"/>
    <x v="0"/>
    <s v="United States"/>
    <x v="251"/>
    <x v="26"/>
    <n v="74133"/>
    <x v="2"/>
    <x v="2"/>
    <x v="11"/>
    <n v="291.95999999999998"/>
    <n v="4"/>
    <n v="0"/>
    <n v="102.18600000000001"/>
    <s v=""/>
    <n v="235.70400000000004"/>
    <n v="147.71353104548658"/>
    <x v="11"/>
    <x v="0"/>
    <m/>
  </r>
  <r>
    <s v="Standard Class"/>
    <d v="2026-03-14T00:00:00"/>
    <x v="2"/>
    <s v="United States"/>
    <x v="22"/>
    <x v="10"/>
    <n v="60623"/>
    <x v="2"/>
    <x v="1"/>
    <x v="6"/>
    <n v="6.4080000000000004"/>
    <n v="3"/>
    <n v="0.2"/>
    <n v="0.64080000000000004"/>
    <s v=""/>
    <n v="140.08533333333335"/>
    <n v="152.9960443197192"/>
    <x v="2"/>
    <x v="1"/>
    <m/>
  </r>
  <r>
    <s v="Standard Class"/>
    <d v="2025-02-24T00:00:00"/>
    <x v="2"/>
    <s v="United States"/>
    <x v="22"/>
    <x v="10"/>
    <n v="60623"/>
    <x v="2"/>
    <x v="2"/>
    <x v="11"/>
    <n v="408.74400000000003"/>
    <n v="7"/>
    <n v="0.2"/>
    <n v="76.639499999999998"/>
    <s v=""/>
    <n v="138.91466666666668"/>
    <n v="149.06808246594599"/>
    <x v="10"/>
    <x v="0"/>
    <m/>
  </r>
  <r>
    <s v="Standard Class"/>
    <d v="2025-01-11T00:00:00"/>
    <x v="0"/>
    <s v="United States"/>
    <x v="22"/>
    <x v="10"/>
    <n v="60610"/>
    <x v="2"/>
    <x v="1"/>
    <x v="8"/>
    <n v="5.1040000000000001"/>
    <n v="4"/>
    <n v="0.8"/>
    <n v="-8.6768000000000001"/>
    <n v="-8.6768000000000001"/>
    <n v="14.338666666666667"/>
    <n v="111.27831496447696"/>
    <x v="8"/>
    <x v="0"/>
    <m/>
  </r>
  <r>
    <s v="Standard Class"/>
    <d v="2026-03-30T00:00:00"/>
    <x v="0"/>
    <s v="United States"/>
    <x v="22"/>
    <x v="10"/>
    <n v="60610"/>
    <x v="2"/>
    <x v="1"/>
    <x v="13"/>
    <n v="2.8959999999999999"/>
    <n v="2"/>
    <n v="0.2"/>
    <n v="0.47060000000000002"/>
    <s v=""/>
    <n v="104.62733333333334"/>
    <n v="126.86861867827416"/>
    <x v="2"/>
    <x v="1"/>
    <m/>
  </r>
  <r>
    <s v="Standard Class"/>
    <d v="2025-05-17T00:00:00"/>
    <x v="0"/>
    <s v="United States"/>
    <x v="22"/>
    <x v="10"/>
    <n v="60610"/>
    <x v="2"/>
    <x v="2"/>
    <x v="11"/>
    <n v="35.015999999999998"/>
    <n v="3"/>
    <n v="0.2"/>
    <n v="-2.1884999999999999"/>
    <n v="-2.1884999999999999"/>
    <n v="568.64533333333338"/>
    <n v="487.36203644017155"/>
    <x v="7"/>
    <x v="0"/>
    <m/>
  </r>
  <r>
    <s v="Second Class"/>
    <d v="2026-08-31T00:00:00"/>
    <x v="1"/>
    <s v="United States"/>
    <x v="122"/>
    <x v="19"/>
    <n v="36116"/>
    <x v="0"/>
    <x v="1"/>
    <x v="4"/>
    <n v="275.97000000000003"/>
    <n v="3"/>
    <n v="0"/>
    <n v="11.0388"/>
    <s v=""/>
    <n v="738.93333333333339"/>
    <n v="499.80239464768027"/>
    <x v="1"/>
    <x v="1"/>
    <m/>
  </r>
  <r>
    <s v="Second Class"/>
    <d v="2025-10-11T00:00:00"/>
    <x v="1"/>
    <s v="United States"/>
    <x v="122"/>
    <x v="19"/>
    <n v="36116"/>
    <x v="0"/>
    <x v="2"/>
    <x v="7"/>
    <n v="1394.95"/>
    <n v="5"/>
    <n v="0"/>
    <n v="362.68700000000001"/>
    <s v=""/>
    <n v="648.6926666666667"/>
    <n v="614.8360298290919"/>
    <x v="5"/>
    <x v="0"/>
    <m/>
  </r>
  <r>
    <s v="Second Class"/>
    <d v="2025-03-08T00:00:00"/>
    <x v="1"/>
    <s v="United States"/>
    <x v="122"/>
    <x v="19"/>
    <n v="36116"/>
    <x v="0"/>
    <x v="0"/>
    <x v="1"/>
    <n v="545.88"/>
    <n v="6"/>
    <n v="0"/>
    <n v="70.964399999999998"/>
    <s v=""/>
    <n v="494.88799999999998"/>
    <n v="463.21438394365117"/>
    <x v="2"/>
    <x v="0"/>
    <m/>
  </r>
  <r>
    <s v="Standard Class"/>
    <d v="2026-08-24T00:00:00"/>
    <x v="0"/>
    <s v="United States"/>
    <x v="127"/>
    <x v="21"/>
    <n v="97301"/>
    <x v="1"/>
    <x v="1"/>
    <x v="6"/>
    <n v="5.2480000000000002"/>
    <n v="2"/>
    <n v="0.2"/>
    <n v="0.59040000000000004"/>
    <s v=""/>
    <n v="327.25333333333333"/>
    <n v="478.62536122137976"/>
    <x v="1"/>
    <x v="1"/>
    <m/>
  </r>
  <r>
    <s v="Same Day"/>
    <d v="2026-05-19T00:00:00"/>
    <x v="0"/>
    <s v="United States"/>
    <x v="220"/>
    <x v="16"/>
    <n v="85301"/>
    <x v="1"/>
    <x v="0"/>
    <x v="1"/>
    <n v="933.53599999999994"/>
    <n v="4"/>
    <n v="0.2"/>
    <n v="105.0228"/>
    <s v=""/>
    <n v="326.75733333333329"/>
    <n v="354.75482025926749"/>
    <x v="7"/>
    <x v="1"/>
    <m/>
  </r>
  <r>
    <s v="Same Day"/>
    <d v="2026-05-20T00:00:00"/>
    <x v="0"/>
    <s v="United States"/>
    <x v="220"/>
    <x v="16"/>
    <n v="85301"/>
    <x v="1"/>
    <x v="1"/>
    <x v="4"/>
    <n v="42.975999999999999"/>
    <n v="4"/>
    <n v="0.2"/>
    <n v="4.2976000000000001"/>
    <s v=""/>
    <n v="175.56533333333334"/>
    <n v="304.30083397994309"/>
    <x v="7"/>
    <x v="1"/>
    <m/>
  </r>
  <r>
    <s v="Second Class"/>
    <d v="2025-04-25T00:00:00"/>
    <x v="1"/>
    <s v="United States"/>
    <x v="38"/>
    <x v="32"/>
    <n v="31907"/>
    <x v="0"/>
    <x v="1"/>
    <x v="8"/>
    <n v="3.76"/>
    <n v="2"/>
    <n v="0"/>
    <n v="1.8048"/>
    <s v=""/>
    <n v="268.2"/>
    <n v="258.04300212403587"/>
    <x v="9"/>
    <x v="0"/>
    <m/>
  </r>
  <r>
    <s v="Standard Class"/>
    <d v="2026-08-31T00:00:00"/>
    <x v="0"/>
    <s v="United States"/>
    <x v="268"/>
    <x v="26"/>
    <n v="73120"/>
    <x v="2"/>
    <x v="2"/>
    <x v="7"/>
    <n v="479.96"/>
    <n v="4"/>
    <n v="0"/>
    <n v="134.3888"/>
    <s v=""/>
    <n v="274.90666666666664"/>
    <n v="229.81563833711641"/>
    <x v="1"/>
    <x v="1"/>
    <m/>
  </r>
  <r>
    <s v="Second Class"/>
    <d v="2025-08-24T00:00:00"/>
    <x v="1"/>
    <s v="United States"/>
    <x v="71"/>
    <x v="1"/>
    <n v="94513"/>
    <x v="1"/>
    <x v="1"/>
    <x v="9"/>
    <n v="320.88"/>
    <n v="6"/>
    <n v="0"/>
    <n v="93.055199999999999"/>
    <s v=""/>
    <n v="123.83999999999999"/>
    <n v="158.33939936917972"/>
    <x v="1"/>
    <x v="0"/>
    <m/>
  </r>
  <r>
    <s v="Second Class"/>
    <d v="2025-05-28T00:00:00"/>
    <x v="1"/>
    <s v="United States"/>
    <x v="71"/>
    <x v="1"/>
    <n v="94513"/>
    <x v="1"/>
    <x v="0"/>
    <x v="5"/>
    <n v="23.88"/>
    <n v="3"/>
    <n v="0"/>
    <n v="10.507199999999999"/>
    <s v=""/>
    <n v="496.87200000000007"/>
    <n v="566.24025189365739"/>
    <x v="7"/>
    <x v="0"/>
    <m/>
  </r>
  <r>
    <s v="Second Class"/>
    <d v="2026-04-15T00:00:00"/>
    <x v="1"/>
    <s v="United States"/>
    <x v="71"/>
    <x v="1"/>
    <n v="94513"/>
    <x v="1"/>
    <x v="1"/>
    <x v="10"/>
    <n v="26.76"/>
    <n v="4"/>
    <n v="0"/>
    <n v="12.3096"/>
    <s v=""/>
    <n v="494.65200000000004"/>
    <n v="612.86512813179377"/>
    <x v="9"/>
    <x v="1"/>
    <m/>
  </r>
  <r>
    <s v="First Class"/>
    <d v="2025-04-10T00:00:00"/>
    <x v="0"/>
    <s v="United States"/>
    <x v="38"/>
    <x v="24"/>
    <n v="43229"/>
    <x v="3"/>
    <x v="2"/>
    <x v="16"/>
    <n v="1439.9760000000001"/>
    <n v="4"/>
    <n v="0.4"/>
    <n v="191.99680000000001"/>
    <s v=""/>
    <n v="827.19200000000001"/>
    <n v="620.82460668157591"/>
    <x v="9"/>
    <x v="0"/>
    <m/>
  </r>
  <r>
    <s v="Standard Class"/>
    <d v="2026-09-06T00:00:00"/>
    <x v="0"/>
    <s v="United States"/>
    <x v="24"/>
    <x v="25"/>
    <n v="65807"/>
    <x v="2"/>
    <x v="1"/>
    <x v="8"/>
    <n v="17.22"/>
    <n v="3"/>
    <n v="0"/>
    <n v="7.9211999999999998"/>
    <s v=""/>
    <n v="355.94000000000005"/>
    <n v="353.80771631306555"/>
    <x v="4"/>
    <x v="1"/>
    <m/>
  </r>
  <r>
    <s v="Standard Class"/>
    <d v="2026-06-29T00:00:00"/>
    <x v="0"/>
    <s v="United States"/>
    <x v="24"/>
    <x v="25"/>
    <n v="65807"/>
    <x v="2"/>
    <x v="0"/>
    <x v="3"/>
    <n v="1024.3800000000001"/>
    <n v="7"/>
    <n v="0"/>
    <n v="215.1198"/>
    <s v=""/>
    <n v="355.98"/>
    <n v="295.67743423309582"/>
    <x v="3"/>
    <x v="1"/>
    <m/>
  </r>
  <r>
    <s v="Standard Class"/>
    <d v="2026-09-06T00:00:00"/>
    <x v="0"/>
    <s v="United States"/>
    <x v="24"/>
    <x v="25"/>
    <n v="65807"/>
    <x v="2"/>
    <x v="1"/>
    <x v="12"/>
    <n v="26.22"/>
    <n v="3"/>
    <n v="0"/>
    <n v="12.323399999999999"/>
    <s v=""/>
    <n v="16.172000000000001"/>
    <n v="272.95794954290432"/>
    <x v="4"/>
    <x v="1"/>
    <m/>
  </r>
  <r>
    <s v="Standard Class"/>
    <d v="2026-07-07T00:00:00"/>
    <x v="0"/>
    <s v="United States"/>
    <x v="24"/>
    <x v="25"/>
    <n v="65807"/>
    <x v="2"/>
    <x v="1"/>
    <x v="10"/>
    <n v="17.34"/>
    <n v="3"/>
    <n v="0"/>
    <n v="8.4966000000000008"/>
    <s v=""/>
    <n v="31.112000000000005"/>
    <n v="196.974696716778"/>
    <x v="11"/>
    <x v="1"/>
    <m/>
  </r>
  <r>
    <s v="Standard Class"/>
    <d v="2025-09-07T00:00:00"/>
    <x v="0"/>
    <s v="United States"/>
    <x v="10"/>
    <x v="9"/>
    <n v="19134"/>
    <x v="3"/>
    <x v="1"/>
    <x v="8"/>
    <n v="4.9560000000000004"/>
    <n v="4"/>
    <n v="0.7"/>
    <n v="-3.7995999999999999"/>
    <n v="-3.7995999999999999"/>
    <n v="27.113333333333333"/>
    <n v="27.04285311487293"/>
    <x v="4"/>
    <x v="0"/>
    <m/>
  </r>
  <r>
    <s v="Standard Class"/>
    <d v="2025-06-23T00:00:00"/>
    <x v="2"/>
    <s v="United States"/>
    <x v="24"/>
    <x v="21"/>
    <n v="97477"/>
    <x v="1"/>
    <x v="1"/>
    <x v="2"/>
    <n v="71.040000000000006"/>
    <n v="6"/>
    <n v="0.2"/>
    <n v="26.64"/>
    <s v=""/>
    <n v="29.229333333333333"/>
    <n v="28.222134533547063"/>
    <x v="3"/>
    <x v="0"/>
    <m/>
  </r>
  <r>
    <s v="Standard Class"/>
    <d v="2026-07-01T00:00:00"/>
    <x v="2"/>
    <s v="United States"/>
    <x v="24"/>
    <x v="21"/>
    <n v="97477"/>
    <x v="1"/>
    <x v="1"/>
    <x v="6"/>
    <n v="5.3440000000000003"/>
    <n v="2"/>
    <n v="0.2"/>
    <n v="0.73480000000000001"/>
    <s v=""/>
    <n v="103.75600000000001"/>
    <n v="111.39163335560542"/>
    <x v="11"/>
    <x v="1"/>
    <m/>
  </r>
  <r>
    <s v="Standard Class"/>
    <d v="2025-01-31T00:00:00"/>
    <x v="2"/>
    <s v="United States"/>
    <x v="24"/>
    <x v="21"/>
    <n v="97477"/>
    <x v="1"/>
    <x v="1"/>
    <x v="13"/>
    <n v="11.304"/>
    <n v="3"/>
    <n v="0.2"/>
    <n v="-2.1194999999999999"/>
    <n v="-2.1194999999999999"/>
    <n v="104.892"/>
    <n v="123.81879726857726"/>
    <x v="8"/>
    <x v="0"/>
    <m/>
  </r>
  <r>
    <s v="Second Class"/>
    <d v="2025-02-12T00:00:00"/>
    <x v="0"/>
    <s v="United States"/>
    <x v="12"/>
    <x v="5"/>
    <n v="77036"/>
    <x v="2"/>
    <x v="1"/>
    <x v="9"/>
    <n v="294.62"/>
    <n v="5"/>
    <n v="0.8"/>
    <n v="-766.01199999999994"/>
    <n v="-766.01199999999994"/>
    <n v="106.12400000000001"/>
    <n v="134.13370129836869"/>
    <x v="10"/>
    <x v="0"/>
    <m/>
  </r>
  <r>
    <s v="Second Class"/>
    <d v="2026-04-16T00:00:00"/>
    <x v="0"/>
    <s v="United States"/>
    <x v="12"/>
    <x v="5"/>
    <n v="77036"/>
    <x v="2"/>
    <x v="0"/>
    <x v="5"/>
    <n v="8.7520000000000007"/>
    <n v="4"/>
    <n v="0.6"/>
    <n v="-3.7195999999999998"/>
    <n v="-3.7195999999999998"/>
    <n v="61.787333333333343"/>
    <n v="95.761940519958912"/>
    <x v="9"/>
    <x v="1"/>
    <m/>
  </r>
  <r>
    <s v="First Class"/>
    <d v="2025-08-15T00:00:00"/>
    <x v="1"/>
    <s v="United States"/>
    <x v="269"/>
    <x v="17"/>
    <n v="23320"/>
    <x v="0"/>
    <x v="1"/>
    <x v="2"/>
    <n v="15"/>
    <n v="4"/>
    <n v="0"/>
    <n v="7.2"/>
    <s v=""/>
    <n v="107.18666666666667"/>
    <n v="81.023077989934222"/>
    <x v="1"/>
    <x v="0"/>
    <m/>
  </r>
  <r>
    <s v="First Class"/>
    <d v="2025-10-19T00:00:00"/>
    <x v="1"/>
    <s v="United States"/>
    <x v="269"/>
    <x v="17"/>
    <n v="23320"/>
    <x v="0"/>
    <x v="2"/>
    <x v="7"/>
    <n v="161.61000000000001"/>
    <n v="1"/>
    <n v="0"/>
    <n v="42.018599999999999"/>
    <s v=""/>
    <n v="168.83666666666667"/>
    <n v="64.18378205330896"/>
    <x v="5"/>
    <x v="0"/>
    <m/>
  </r>
  <r>
    <s v="First Class"/>
    <d v="2025-07-23T00:00:00"/>
    <x v="1"/>
    <s v="United States"/>
    <x v="269"/>
    <x v="17"/>
    <n v="23320"/>
    <x v="0"/>
    <x v="2"/>
    <x v="7"/>
    <n v="144.94999999999999"/>
    <n v="5"/>
    <n v="0"/>
    <n v="42.035499999999999"/>
    <s v=""/>
    <n v="128.91999999999999"/>
    <n v="57.658628887489023"/>
    <x v="11"/>
    <x v="0"/>
    <m/>
  </r>
  <r>
    <s v="Standard Class"/>
    <d v="2025-01-01T00:00:00"/>
    <x v="0"/>
    <s v="United States"/>
    <x v="45"/>
    <x v="1"/>
    <n v="91104"/>
    <x v="1"/>
    <x v="2"/>
    <x v="11"/>
    <n v="199.95"/>
    <n v="5"/>
    <n v="0"/>
    <n v="21.994499999999999"/>
    <s v=""/>
    <n v="112.58333333333333"/>
    <n v="54.23554693973179"/>
    <x v="8"/>
    <x v="0"/>
    <m/>
  </r>
  <r>
    <s v="Standard Class"/>
    <d v="2025-12-31T00:00:00"/>
    <x v="0"/>
    <s v="United States"/>
    <x v="45"/>
    <x v="1"/>
    <n v="91104"/>
    <x v="1"/>
    <x v="1"/>
    <x v="6"/>
    <n v="41.86"/>
    <n v="7"/>
    <n v="0"/>
    <n v="14.2324"/>
    <s v=""/>
    <n v="147.41666666666666"/>
    <n v="104.10877632268763"/>
    <x v="0"/>
    <x v="0"/>
    <m/>
  </r>
  <r>
    <s v="Second Class"/>
    <d v="2025-03-24T00:00:00"/>
    <x v="0"/>
    <s v="United States"/>
    <x v="103"/>
    <x v="0"/>
    <n v="40214"/>
    <x v="0"/>
    <x v="1"/>
    <x v="4"/>
    <n v="95.94"/>
    <n v="3"/>
    <n v="0"/>
    <n v="9.5939999999999994"/>
    <s v=""/>
    <n v="137.25133333333332"/>
    <n v="116.59629641916875"/>
    <x v="2"/>
    <x v="0"/>
    <m/>
  </r>
  <r>
    <s v="Second Class"/>
    <d v="2025-06-19T00:00:00"/>
    <x v="0"/>
    <s v="United States"/>
    <x v="103"/>
    <x v="0"/>
    <n v="40214"/>
    <x v="0"/>
    <x v="0"/>
    <x v="1"/>
    <n v="304.45"/>
    <n v="5"/>
    <n v="0"/>
    <n v="76.112499999999997"/>
    <s v=""/>
    <n v="115.16466666666666"/>
    <n v="126.24673818448625"/>
    <x v="3"/>
    <x v="0"/>
    <m/>
  </r>
  <r>
    <s v="Standard Class"/>
    <d v="2025-11-05T00:00:00"/>
    <x v="2"/>
    <s v="United States"/>
    <x v="270"/>
    <x v="5"/>
    <n v="79424"/>
    <x v="2"/>
    <x v="1"/>
    <x v="8"/>
    <n v="11.364000000000001"/>
    <n v="3"/>
    <n v="0.8"/>
    <n v="-17.045999999999999"/>
    <n v="-17.045999999999999"/>
    <n v="29.524666666666665"/>
    <n v="88.46739692740546"/>
    <x v="6"/>
    <x v="0"/>
    <m/>
  </r>
  <r>
    <s v="Standard Class"/>
    <d v="2026-03-19T00:00:00"/>
    <x v="1"/>
    <s v="United States"/>
    <x v="29"/>
    <x v="25"/>
    <n v="65203"/>
    <x v="2"/>
    <x v="1"/>
    <x v="6"/>
    <n v="29.68"/>
    <n v="7"/>
    <n v="0"/>
    <n v="11.575200000000001"/>
    <s v=""/>
    <n v="86.86066666666666"/>
    <n v="75.158183686882111"/>
    <x v="2"/>
    <x v="1"/>
    <m/>
  </r>
  <r>
    <s v="Standard Class"/>
    <d v="2026-09-29T00:00:00"/>
    <x v="1"/>
    <s v="United States"/>
    <x v="29"/>
    <x v="25"/>
    <n v="65203"/>
    <x v="2"/>
    <x v="2"/>
    <x v="11"/>
    <n v="47.53"/>
    <n v="7"/>
    <n v="0"/>
    <n v="16.1602"/>
    <s v=""/>
    <n v="78.37533333333333"/>
    <n v="71.032972919467326"/>
    <x v="4"/>
    <x v="1"/>
    <m/>
  </r>
  <r>
    <s v="First Class"/>
    <d v="2025-12-16T00:00:00"/>
    <x v="0"/>
    <s v="United States"/>
    <x v="22"/>
    <x v="10"/>
    <n v="60623"/>
    <x v="2"/>
    <x v="0"/>
    <x v="0"/>
    <n v="183.37200000000001"/>
    <n v="2"/>
    <n v="0.3"/>
    <n v="-36.674399999999999"/>
    <n v="-36.674399999999999"/>
    <n v="173.55066666666667"/>
    <n v="115.83725517389568"/>
    <x v="0"/>
    <x v="0"/>
    <m/>
  </r>
  <r>
    <s v="Standard Class"/>
    <d v="2025-03-29T00:00:00"/>
    <x v="0"/>
    <s v="United States"/>
    <x v="271"/>
    <x v="18"/>
    <n v="37604"/>
    <x v="0"/>
    <x v="1"/>
    <x v="6"/>
    <n v="4.2240000000000002"/>
    <n v="3"/>
    <n v="0.2"/>
    <n v="0.47520000000000001"/>
    <s v=""/>
    <n v="120.72533333333332"/>
    <n v="115.64836462887544"/>
    <x v="2"/>
    <x v="0"/>
    <m/>
  </r>
  <r>
    <s v="Standard Class"/>
    <d v="2025-03-01T00:00:00"/>
    <x v="0"/>
    <s v="United States"/>
    <x v="271"/>
    <x v="18"/>
    <n v="37604"/>
    <x v="0"/>
    <x v="1"/>
    <x v="9"/>
    <n v="333.05599999999998"/>
    <n v="2"/>
    <n v="0.2"/>
    <n v="29.142399999999999"/>
    <s v=""/>
    <n v="172.64533333333335"/>
    <n v="107.68088943829457"/>
    <x v="2"/>
    <x v="0"/>
    <m/>
  </r>
  <r>
    <s v="Standard Class"/>
    <d v="2026-08-02T00:00:00"/>
    <x v="0"/>
    <s v="United States"/>
    <x v="271"/>
    <x v="18"/>
    <n v="37604"/>
    <x v="0"/>
    <x v="1"/>
    <x v="10"/>
    <n v="24.896000000000001"/>
    <n v="4"/>
    <n v="0.2"/>
    <n v="7.78"/>
    <s v=""/>
    <n v="77.074666666666658"/>
    <n v="58.560351668646547"/>
    <x v="1"/>
    <x v="1"/>
    <m/>
  </r>
  <r>
    <s v="Same Day"/>
    <d v="2026-03-05T00:00:00"/>
    <x v="0"/>
    <s v="United States"/>
    <x v="12"/>
    <x v="5"/>
    <n v="77041"/>
    <x v="2"/>
    <x v="2"/>
    <x v="11"/>
    <n v="159.98400000000001"/>
    <n v="2"/>
    <n v="0.2"/>
    <n v="35.996400000000001"/>
    <s v=""/>
    <n v="185.76933333333332"/>
    <n v="97.295507974417831"/>
    <x v="2"/>
    <x v="1"/>
    <m/>
  </r>
  <r>
    <s v="Same Day"/>
    <d v="2026-07-20T00:00:00"/>
    <x v="0"/>
    <s v="United States"/>
    <x v="12"/>
    <x v="5"/>
    <n v="77041"/>
    <x v="2"/>
    <x v="1"/>
    <x v="4"/>
    <n v="46.344000000000001"/>
    <n v="3"/>
    <n v="0.2"/>
    <n v="4.6344000000000003"/>
    <s v=""/>
    <n v="136.80133333333333"/>
    <n v="120.47946792711197"/>
    <x v="11"/>
    <x v="1"/>
    <m/>
  </r>
  <r>
    <s v="Standard Class"/>
    <d v="2025-10-28T00:00:00"/>
    <x v="0"/>
    <s v="United States"/>
    <x v="109"/>
    <x v="19"/>
    <n v="36830"/>
    <x v="0"/>
    <x v="0"/>
    <x v="1"/>
    <n v="350.98"/>
    <n v="1"/>
    <n v="0"/>
    <n v="84.235200000000006"/>
    <s v=""/>
    <n v="421.38000000000005"/>
    <n v="300.97354407667478"/>
    <x v="5"/>
    <x v="0"/>
    <m/>
  </r>
  <r>
    <s v="Standard Class"/>
    <d v="2025-02-02T00:00:00"/>
    <x v="0"/>
    <s v="United States"/>
    <x v="109"/>
    <x v="19"/>
    <n v="36830"/>
    <x v="0"/>
    <x v="1"/>
    <x v="10"/>
    <n v="13.08"/>
    <n v="2"/>
    <n v="0"/>
    <n v="6.0167999999999999"/>
    <s v=""/>
    <n v="310.24266666666671"/>
    <n v="331.72233309914594"/>
    <x v="10"/>
    <x v="0"/>
    <m/>
  </r>
  <r>
    <s v="Standard Class"/>
    <d v="2025-09-21T00:00:00"/>
    <x v="0"/>
    <s v="United States"/>
    <x v="109"/>
    <x v="19"/>
    <n v="36830"/>
    <x v="0"/>
    <x v="1"/>
    <x v="4"/>
    <n v="900.08"/>
    <n v="4"/>
    <n v="0"/>
    <n v="117.0104"/>
    <s v=""/>
    <n v="310.75600000000003"/>
    <n v="366.29163290309378"/>
    <x v="4"/>
    <x v="0"/>
    <m/>
  </r>
  <r>
    <s v="Standard Class"/>
    <d v="2026-11-25T00:00:00"/>
    <x v="0"/>
    <s v="United States"/>
    <x v="272"/>
    <x v="1"/>
    <n v="92404"/>
    <x v="1"/>
    <x v="1"/>
    <x v="8"/>
    <n v="17.568000000000001"/>
    <n v="2"/>
    <n v="0.2"/>
    <n v="6.3684000000000003"/>
    <s v=""/>
    <n v="21.849333333333334"/>
    <n v="240.47694723303215"/>
    <x v="6"/>
    <x v="1"/>
    <m/>
  </r>
  <r>
    <s v="Standard Class"/>
    <d v="2025-02-11T00:00:00"/>
    <x v="0"/>
    <s v="United States"/>
    <x v="272"/>
    <x v="1"/>
    <n v="92404"/>
    <x v="1"/>
    <x v="1"/>
    <x v="2"/>
    <n v="14.62"/>
    <n v="2"/>
    <n v="0"/>
    <n v="6.8714000000000004"/>
    <s v=""/>
    <n v="29.373333333333335"/>
    <n v="171.21618600882164"/>
    <x v="10"/>
    <x v="0"/>
    <m/>
  </r>
  <r>
    <s v="Standard Class"/>
    <d v="2026-02-25T00:00:00"/>
    <x v="0"/>
    <s v="United States"/>
    <x v="272"/>
    <x v="1"/>
    <n v="92404"/>
    <x v="1"/>
    <x v="1"/>
    <x v="14"/>
    <n v="33.36"/>
    <n v="4"/>
    <n v="0"/>
    <n v="8.6736000000000004"/>
    <s v=""/>
    <n v="559.91"/>
    <n v="604.16166681836148"/>
    <x v="10"/>
    <x v="1"/>
    <m/>
  </r>
  <r>
    <s v="Standard Class"/>
    <d v="2025-11-25T00:00:00"/>
    <x v="0"/>
    <s v="United States"/>
    <x v="272"/>
    <x v="1"/>
    <n v="92404"/>
    <x v="1"/>
    <x v="1"/>
    <x v="10"/>
    <n v="40.14"/>
    <n v="6"/>
    <n v="0"/>
    <n v="19.668600000000001"/>
    <s v=""/>
    <n v="554.47"/>
    <n v="679.14958303531125"/>
    <x v="6"/>
    <x v="0"/>
    <m/>
  </r>
  <r>
    <s v="First Class"/>
    <d v="2025-02-11T00:00:00"/>
    <x v="2"/>
    <s v="United States"/>
    <x v="205"/>
    <x v="34"/>
    <n v="2908"/>
    <x v="3"/>
    <x v="1"/>
    <x v="4"/>
    <n v="1606.23"/>
    <n v="9"/>
    <n v="0"/>
    <n v="481.86900000000003"/>
    <s v=""/>
    <n v="557.6"/>
    <n v="739.76385245563347"/>
    <x v="10"/>
    <x v="0"/>
    <m/>
  </r>
  <r>
    <s v="First Class"/>
    <d v="2025-11-07T00:00:00"/>
    <x v="2"/>
    <s v="United States"/>
    <x v="205"/>
    <x v="34"/>
    <n v="2908"/>
    <x v="3"/>
    <x v="1"/>
    <x v="10"/>
    <n v="17.04"/>
    <n v="3"/>
    <n v="0"/>
    <n v="7.6680000000000001"/>
    <s v=""/>
    <n v="312.96333333333337"/>
    <n v="535.36467644165828"/>
    <x v="6"/>
    <x v="0"/>
    <m/>
  </r>
  <r>
    <s v="First Class"/>
    <d v="2026-01-08T00:00:00"/>
    <x v="2"/>
    <s v="United States"/>
    <x v="205"/>
    <x v="34"/>
    <n v="2908"/>
    <x v="3"/>
    <x v="1"/>
    <x v="8"/>
    <n v="49.53"/>
    <n v="3"/>
    <n v="0"/>
    <n v="23.7744"/>
    <s v=""/>
    <n v="386.99"/>
    <n v="444.55241248715339"/>
    <x v="8"/>
    <x v="1"/>
    <m/>
  </r>
  <r>
    <s v="First Class"/>
    <d v="2026-03-26T00:00:00"/>
    <x v="2"/>
    <s v="United States"/>
    <x v="205"/>
    <x v="34"/>
    <n v="2908"/>
    <x v="3"/>
    <x v="0"/>
    <x v="1"/>
    <n v="872.32"/>
    <n v="4"/>
    <n v="0"/>
    <n v="244.24959999999999"/>
    <s v=""/>
    <n v="417.8"/>
    <n v="370.05996047687751"/>
    <x v="2"/>
    <x v="1"/>
    <m/>
  </r>
  <r>
    <s v="Second Class"/>
    <d v="2025-12-03T00:00:00"/>
    <x v="0"/>
    <s v="United States"/>
    <x v="201"/>
    <x v="1"/>
    <n v="93727"/>
    <x v="1"/>
    <x v="1"/>
    <x v="8"/>
    <n v="239.12"/>
    <n v="5"/>
    <n v="0.2"/>
    <n v="77.713999999999999"/>
    <s v=""/>
    <n v="138.03466666666668"/>
    <n v="190.59597985772402"/>
    <x v="0"/>
    <x v="0"/>
    <m/>
  </r>
  <r>
    <s v="First Class"/>
    <d v="2025-02-27T00:00:00"/>
    <x v="0"/>
    <s v="United States"/>
    <x v="4"/>
    <x v="4"/>
    <n v="98103"/>
    <x v="1"/>
    <x v="0"/>
    <x v="0"/>
    <n v="141.96"/>
    <n v="2"/>
    <n v="0"/>
    <n v="39.748800000000003"/>
    <s v=""/>
    <n v="80.706666666666663"/>
    <n v="170.58635028195698"/>
    <x v="10"/>
    <x v="0"/>
    <m/>
  </r>
  <r>
    <s v="Second Class"/>
    <d v="2026-04-07T00:00:00"/>
    <x v="2"/>
    <s v="United States"/>
    <x v="152"/>
    <x v="1"/>
    <n v="93534"/>
    <x v="1"/>
    <x v="1"/>
    <x v="8"/>
    <n v="33.024000000000001"/>
    <n v="2"/>
    <n v="0.2"/>
    <n v="11.558400000000001"/>
    <s v=""/>
    <n v="38.296666666666667"/>
    <n v="62.627978000606447"/>
    <x v="9"/>
    <x v="1"/>
    <m/>
  </r>
  <r>
    <s v="Second Class"/>
    <d v="2025-12-27T00:00:00"/>
    <x v="2"/>
    <s v="United States"/>
    <x v="152"/>
    <x v="1"/>
    <n v="93534"/>
    <x v="1"/>
    <x v="1"/>
    <x v="8"/>
    <n v="67.135999999999996"/>
    <n v="4"/>
    <n v="0.2"/>
    <n v="23.497599999999998"/>
    <s v=""/>
    <n v="62.25533333333334"/>
    <n v="29.201132207882321"/>
    <x v="0"/>
    <x v="0"/>
    <m/>
  </r>
  <r>
    <s v="Standard Class"/>
    <d v="2026-07-28T00:00:00"/>
    <x v="1"/>
    <s v="United States"/>
    <x v="273"/>
    <x v="31"/>
    <n v="1453"/>
    <x v="3"/>
    <x v="1"/>
    <x v="8"/>
    <n v="14.73"/>
    <n v="3"/>
    <n v="0"/>
    <n v="6.9230999999999998"/>
    <s v=""/>
    <n v="60.223333333333336"/>
    <n v="28.13433440557008"/>
    <x v="11"/>
    <x v="1"/>
    <m/>
  </r>
  <r>
    <s v="Standard Class"/>
    <d v="2026-04-22T00:00:00"/>
    <x v="1"/>
    <s v="United States"/>
    <x v="273"/>
    <x v="31"/>
    <n v="1453"/>
    <x v="3"/>
    <x v="1"/>
    <x v="4"/>
    <n v="104.9"/>
    <n v="5"/>
    <n v="0"/>
    <n v="25.175999999999998"/>
    <s v=""/>
    <n v="58.963333333333331"/>
    <n v="37.078811187942783"/>
    <x v="9"/>
    <x v="1"/>
    <m/>
  </r>
  <r>
    <s v="Standard Class"/>
    <d v="2026-02-28T00:00:00"/>
    <x v="1"/>
    <s v="United States"/>
    <x v="273"/>
    <x v="31"/>
    <n v="1453"/>
    <x v="3"/>
    <x v="1"/>
    <x v="8"/>
    <n v="61.04"/>
    <n v="4"/>
    <n v="0"/>
    <n v="30.52"/>
    <s v=""/>
    <n v="27.127333333333329"/>
    <n v="29.554972343452167"/>
    <x v="10"/>
    <x v="1"/>
    <m/>
  </r>
  <r>
    <s v="Standard Class"/>
    <d v="2025-02-11T00:00:00"/>
    <x v="1"/>
    <s v="United States"/>
    <x v="273"/>
    <x v="31"/>
    <n v="1453"/>
    <x v="3"/>
    <x v="1"/>
    <x v="10"/>
    <n v="10.95"/>
    <n v="3"/>
    <n v="0"/>
    <n v="5.1464999999999996"/>
    <s v=""/>
    <n v="9.8899999999999988"/>
    <n v="29.552992348334897"/>
    <x v="10"/>
    <x v="0"/>
    <m/>
  </r>
  <r>
    <s v="Standard Class"/>
    <d v="2026-04-04T00:00:00"/>
    <x v="1"/>
    <s v="United States"/>
    <x v="5"/>
    <x v="5"/>
    <n v="76106"/>
    <x v="2"/>
    <x v="1"/>
    <x v="10"/>
    <n v="9.3919999999999995"/>
    <n v="2"/>
    <n v="0.2"/>
    <n v="3.2871999999999999"/>
    <s v=""/>
    <n v="8.9933333333333323"/>
    <n v="10.253384322947912"/>
    <x v="9"/>
    <x v="1"/>
    <m/>
  </r>
  <r>
    <s v="Standard Class"/>
    <d v="2026-03-02T00:00:00"/>
    <x v="1"/>
    <s v="United States"/>
    <x v="5"/>
    <x v="5"/>
    <n v="76106"/>
    <x v="2"/>
    <x v="1"/>
    <x v="6"/>
    <n v="9.3279999999999994"/>
    <n v="1"/>
    <n v="0.2"/>
    <n v="0.81620000000000004"/>
    <s v=""/>
    <n v="95.852666666666678"/>
    <n v="100.52810450961611"/>
    <x v="2"/>
    <x v="1"/>
    <m/>
  </r>
  <r>
    <s v="Standard Class"/>
    <d v="2025-12-13T00:00:00"/>
    <x v="0"/>
    <s v="United States"/>
    <x v="30"/>
    <x v="11"/>
    <n v="55901"/>
    <x v="2"/>
    <x v="1"/>
    <x v="8"/>
    <n v="8.26"/>
    <n v="2"/>
    <n v="0"/>
    <n v="3.8822000000000001"/>
    <s v=""/>
    <n v="102.42333333333335"/>
    <n v="109.09093631156227"/>
    <x v="0"/>
    <x v="0"/>
    <m/>
  </r>
  <r>
    <s v="Standard Class"/>
    <d v="2026-09-30T00:00:00"/>
    <x v="0"/>
    <s v="United States"/>
    <x v="30"/>
    <x v="11"/>
    <n v="55901"/>
    <x v="2"/>
    <x v="0"/>
    <x v="1"/>
    <n v="269.97000000000003"/>
    <n v="3"/>
    <n v="0"/>
    <n v="51.2943"/>
    <s v=""/>
    <n v="104.54333333333335"/>
    <n v="120.81413446005951"/>
    <x v="4"/>
    <x v="1"/>
    <m/>
  </r>
  <r>
    <s v="Standard Class"/>
    <d v="2025-07-28T00:00:00"/>
    <x v="2"/>
    <s v="United States"/>
    <x v="274"/>
    <x v="37"/>
    <n v="59715"/>
    <x v="1"/>
    <x v="1"/>
    <x v="10"/>
    <n v="29.04"/>
    <n v="3"/>
    <n v="0"/>
    <n v="13.9392"/>
    <s v=""/>
    <n v="18.537333333333333"/>
    <n v="67.118517325697852"/>
    <x v="11"/>
    <x v="0"/>
    <m/>
  </r>
  <r>
    <s v="Standard Class"/>
    <d v="2025-04-01T00:00:00"/>
    <x v="2"/>
    <s v="United States"/>
    <x v="274"/>
    <x v="37"/>
    <n v="59715"/>
    <x v="1"/>
    <x v="1"/>
    <x v="2"/>
    <n v="14.62"/>
    <n v="2"/>
    <n v="0"/>
    <n v="6.8714000000000004"/>
    <s v=""/>
    <n v="10.369333333333332"/>
    <n v="52.165123312633156"/>
    <x v="9"/>
    <x v="0"/>
    <m/>
  </r>
  <r>
    <s v="Standard Class"/>
    <d v="2025-11-06T00:00:00"/>
    <x v="2"/>
    <s v="United States"/>
    <x v="97"/>
    <x v="16"/>
    <n v="85345"/>
    <x v="1"/>
    <x v="1"/>
    <x v="10"/>
    <n v="11.952"/>
    <n v="3"/>
    <n v="0.2"/>
    <n v="4.3326000000000002"/>
    <s v=""/>
    <n v="8.548"/>
    <n v="5.0913016308500412"/>
    <x v="6"/>
    <x v="0"/>
    <m/>
  </r>
  <r>
    <s v="Standard Class"/>
    <d v="2025-08-14T00:00:00"/>
    <x v="2"/>
    <s v="United States"/>
    <x v="97"/>
    <x v="16"/>
    <n v="85345"/>
    <x v="1"/>
    <x v="1"/>
    <x v="8"/>
    <n v="4.5359999999999996"/>
    <n v="7"/>
    <n v="0.7"/>
    <n v="-3.3264"/>
    <n v="-3.3264"/>
    <n v="29.683999999999997"/>
    <n v="26.58755609790526"/>
    <x v="1"/>
    <x v="0"/>
    <m/>
  </r>
  <r>
    <s v="Standard Class"/>
    <d v="2026-07-30T00:00:00"/>
    <x v="2"/>
    <s v="United States"/>
    <x v="97"/>
    <x v="16"/>
    <n v="85345"/>
    <x v="1"/>
    <x v="1"/>
    <x v="8"/>
    <n v="9.1560000000000006"/>
    <n v="2"/>
    <n v="0.7"/>
    <n v="-6.1040000000000001"/>
    <n v="-6.1040000000000001"/>
    <n v="47.34"/>
    <n v="27.018348925622131"/>
    <x v="11"/>
    <x v="1"/>
    <m/>
  </r>
  <r>
    <s v="Standard Class"/>
    <d v="2025-06-03T00:00:00"/>
    <x v="2"/>
    <s v="United States"/>
    <x v="97"/>
    <x v="16"/>
    <n v="85345"/>
    <x v="1"/>
    <x v="0"/>
    <x v="5"/>
    <n v="75.36"/>
    <n v="5"/>
    <n v="0.2"/>
    <n v="20.724"/>
    <s v=""/>
    <n v="57.242666666666672"/>
    <n v="29.025157251623661"/>
    <x v="3"/>
    <x v="0"/>
    <m/>
  </r>
  <r>
    <s v="Standard Class"/>
    <d v="2025-11-23T00:00:00"/>
    <x v="1"/>
    <s v="United States"/>
    <x v="70"/>
    <x v="1"/>
    <n v="92105"/>
    <x v="1"/>
    <x v="1"/>
    <x v="8"/>
    <n v="57.503999999999998"/>
    <n v="6"/>
    <n v="0.2"/>
    <n v="20.1264"/>
    <s v=""/>
    <n v="37.306666666666665"/>
    <n v="17.458024002563235"/>
    <x v="6"/>
    <x v="0"/>
    <m/>
  </r>
  <r>
    <s v="Standard Class"/>
    <d v="2025-12-03T00:00:00"/>
    <x v="1"/>
    <s v="United States"/>
    <x v="80"/>
    <x v="24"/>
    <n v="44107"/>
    <x v="3"/>
    <x v="1"/>
    <x v="6"/>
    <n v="38.863999999999997"/>
    <n v="7"/>
    <n v="0.2"/>
    <n v="7.7728000000000002"/>
    <s v=""/>
    <n v="72.35199999999999"/>
    <n v="54.659442167607914"/>
    <x v="0"/>
    <x v="0"/>
    <m/>
  </r>
  <r>
    <s v="Standard Class"/>
    <d v="2025-04-27T00:00:00"/>
    <x v="1"/>
    <s v="United States"/>
    <x v="12"/>
    <x v="5"/>
    <n v="77095"/>
    <x v="2"/>
    <x v="1"/>
    <x v="10"/>
    <n v="15.552"/>
    <n v="3"/>
    <n v="0.2"/>
    <n v="5.4432"/>
    <s v=""/>
    <n v="258.39733333333334"/>
    <n v="202.71240246513082"/>
    <x v="9"/>
    <x v="0"/>
    <m/>
  </r>
  <r>
    <s v="Standard Class"/>
    <d v="2026-12-25T00:00:00"/>
    <x v="1"/>
    <s v="United States"/>
    <x v="275"/>
    <x v="30"/>
    <n v="8861"/>
    <x v="3"/>
    <x v="1"/>
    <x v="9"/>
    <n v="162.63999999999999"/>
    <n v="2"/>
    <n v="0"/>
    <n v="45.539200000000001"/>
    <s v=""/>
    <n v="271.70666666666665"/>
    <n v="237.73771275333073"/>
    <x v="0"/>
    <x v="1"/>
    <m/>
  </r>
  <r>
    <s v="Standard Class"/>
    <d v="2026-03-25T00:00:00"/>
    <x v="1"/>
    <s v="United States"/>
    <x v="275"/>
    <x v="30"/>
    <n v="8861"/>
    <x v="3"/>
    <x v="2"/>
    <x v="7"/>
    <n v="597"/>
    <n v="3"/>
    <n v="0"/>
    <n v="280.58999999999997"/>
    <s v=""/>
    <n v="314.09333333333331"/>
    <n v="232.37606251935676"/>
    <x v="2"/>
    <x v="1"/>
    <m/>
  </r>
  <r>
    <s v="Standard Class"/>
    <d v="2025-06-01T00:00:00"/>
    <x v="1"/>
    <s v="United States"/>
    <x v="275"/>
    <x v="30"/>
    <n v="8861"/>
    <x v="3"/>
    <x v="1"/>
    <x v="10"/>
    <n v="55.48"/>
    <n v="1"/>
    <n v="0"/>
    <n v="26.630400000000002"/>
    <s v=""/>
    <n v="115.92733333333335"/>
    <n v="141.66797293201688"/>
    <x v="3"/>
    <x v="0"/>
    <m/>
  </r>
  <r>
    <s v="First Class"/>
    <d v="2025-09-21T00:00:00"/>
    <x v="0"/>
    <s v="United States"/>
    <x v="10"/>
    <x v="9"/>
    <n v="19134"/>
    <x v="3"/>
    <x v="0"/>
    <x v="5"/>
    <n v="289.8"/>
    <n v="7"/>
    <n v="0.2"/>
    <n v="36.225000000000001"/>
    <s v=""/>
    <n v="99.594000000000008"/>
    <n v="85.879157894920823"/>
    <x v="4"/>
    <x v="0"/>
    <m/>
  </r>
  <r>
    <s v="First Class"/>
    <d v="2026-03-14T00:00:00"/>
    <x v="0"/>
    <s v="United States"/>
    <x v="10"/>
    <x v="9"/>
    <n v="19134"/>
    <x v="3"/>
    <x v="1"/>
    <x v="8"/>
    <n v="2.5019999999999998"/>
    <n v="3"/>
    <n v="0.7"/>
    <n v="-2.0015999999999998"/>
    <n v="-2.0015999999999998"/>
    <n v="116.82333333333334"/>
    <n v="154.92980742497792"/>
    <x v="2"/>
    <x v="1"/>
    <m/>
  </r>
  <r>
    <s v="First Class"/>
    <d v="2025-05-20T00:00:00"/>
    <x v="0"/>
    <s v="United States"/>
    <x v="10"/>
    <x v="9"/>
    <n v="19134"/>
    <x v="3"/>
    <x v="1"/>
    <x v="8"/>
    <n v="6.48"/>
    <n v="4"/>
    <n v="0.7"/>
    <n v="-4.7519999999999998"/>
    <n v="-4.7519999999999998"/>
    <n v="119.69600000000001"/>
    <n v="153.7673320533813"/>
    <x v="7"/>
    <x v="0"/>
    <m/>
  </r>
  <r>
    <s v="First Class"/>
    <d v="2025-02-13T00:00:00"/>
    <x v="0"/>
    <s v="United States"/>
    <x v="10"/>
    <x v="9"/>
    <n v="19134"/>
    <x v="3"/>
    <x v="0"/>
    <x v="1"/>
    <n v="341.488"/>
    <n v="8"/>
    <n v="0.3"/>
    <n v="-73.176000000000002"/>
    <n v="-73.176000000000002"/>
    <n v="125.98399999999999"/>
    <n v="155.33981012009815"/>
    <x v="10"/>
    <x v="0"/>
    <m/>
  </r>
  <r>
    <s v="First Class"/>
    <d v="2026-02-27T00:00:00"/>
    <x v="0"/>
    <s v="United States"/>
    <x v="10"/>
    <x v="9"/>
    <n v="19134"/>
    <x v="3"/>
    <x v="1"/>
    <x v="6"/>
    <n v="11.12"/>
    <n v="5"/>
    <n v="0.2"/>
    <n v="0.83399999999999996"/>
    <s v=""/>
    <n v="17.924666666666667"/>
    <n v="85.474236256919568"/>
    <x v="10"/>
    <x v="1"/>
    <m/>
  </r>
  <r>
    <s v="First Class"/>
    <d v="2026-03-04T00:00:00"/>
    <x v="0"/>
    <s v="United States"/>
    <x v="10"/>
    <x v="9"/>
    <n v="19134"/>
    <x v="3"/>
    <x v="0"/>
    <x v="5"/>
    <n v="25.344000000000001"/>
    <n v="6"/>
    <n v="0.2"/>
    <n v="3.4847999999999999"/>
    <s v=""/>
    <n v="80.867999999999995"/>
    <n v="90.017239347270035"/>
    <x v="2"/>
    <x v="1"/>
    <m/>
  </r>
  <r>
    <s v="Standard Class"/>
    <d v="2025-05-15T00:00:00"/>
    <x v="0"/>
    <s v="United States"/>
    <x v="102"/>
    <x v="14"/>
    <n v="47374"/>
    <x v="2"/>
    <x v="0"/>
    <x v="5"/>
    <n v="17.309999999999999"/>
    <n v="3"/>
    <n v="0"/>
    <n v="5.1929999999999996"/>
    <s v=""/>
    <n v="601.31666666666672"/>
    <n v="573.04493907067922"/>
    <x v="7"/>
    <x v="0"/>
    <m/>
  </r>
  <r>
    <s v="First Class"/>
    <d v="2026-11-01T00:00:00"/>
    <x v="0"/>
    <s v="United States"/>
    <x v="66"/>
    <x v="12"/>
    <n v="48227"/>
    <x v="2"/>
    <x v="2"/>
    <x v="11"/>
    <n v="199.95"/>
    <n v="5"/>
    <n v="0"/>
    <n v="63.984000000000002"/>
    <s v=""/>
    <n v="623.87666666666667"/>
    <n v="652.05827149612833"/>
    <x v="6"/>
    <x v="1"/>
    <m/>
  </r>
  <r>
    <s v="First Class"/>
    <d v="2026-10-02T00:00:00"/>
    <x v="0"/>
    <s v="United States"/>
    <x v="66"/>
    <x v="12"/>
    <n v="48227"/>
    <x v="2"/>
    <x v="0"/>
    <x v="1"/>
    <n v="1586.69"/>
    <n v="7"/>
    <n v="0"/>
    <n v="412.5394"/>
    <s v=""/>
    <n v="694.49333333333334"/>
    <n v="668.64912728741547"/>
    <x v="5"/>
    <x v="1"/>
    <m/>
  </r>
  <r>
    <s v="First Class"/>
    <d v="2025-12-08T00:00:00"/>
    <x v="0"/>
    <s v="United States"/>
    <x v="66"/>
    <x v="12"/>
    <n v="48227"/>
    <x v="2"/>
    <x v="2"/>
    <x v="11"/>
    <n v="84.99"/>
    <n v="1"/>
    <n v="0"/>
    <n v="30.596399999999999"/>
    <s v=""/>
    <n v="169.37666666666667"/>
    <n v="362.99217082160015"/>
    <x v="0"/>
    <x v="0"/>
    <m/>
  </r>
  <r>
    <s v="First Class"/>
    <d v="2026-07-16T00:00:00"/>
    <x v="0"/>
    <s v="United States"/>
    <x v="66"/>
    <x v="12"/>
    <n v="48227"/>
    <x v="2"/>
    <x v="0"/>
    <x v="3"/>
    <n v="411.8"/>
    <n v="2"/>
    <n v="0"/>
    <n v="70.006"/>
    <s v=""/>
    <n v="167.81333333333333"/>
    <n v="193.69193085355357"/>
    <x v="11"/>
    <x v="1"/>
    <m/>
  </r>
  <r>
    <s v="Standard Class"/>
    <d v="2025-08-30T00:00:00"/>
    <x v="1"/>
    <s v="United States"/>
    <x v="1"/>
    <x v="1"/>
    <n v="90049"/>
    <x v="1"/>
    <x v="1"/>
    <x v="13"/>
    <n v="11.34"/>
    <n v="3"/>
    <n v="0"/>
    <n v="5.2164000000000001"/>
    <s v=""/>
    <n v="35.869333333333337"/>
    <n v="104.92891973564242"/>
    <x v="1"/>
    <x v="0"/>
    <m/>
  </r>
  <r>
    <s v="Standard Class"/>
    <d v="2026-12-21T00:00:00"/>
    <x v="1"/>
    <s v="United States"/>
    <x v="1"/>
    <x v="1"/>
    <n v="90049"/>
    <x v="1"/>
    <x v="1"/>
    <x v="4"/>
    <n v="80.3"/>
    <n v="5"/>
    <n v="0"/>
    <n v="20.878"/>
    <s v=""/>
    <n v="53.669333333333327"/>
    <n v="52.208576051577332"/>
    <x v="0"/>
    <x v="1"/>
    <m/>
  </r>
  <r>
    <s v="Standard Class"/>
    <d v="2026-07-09T00:00:00"/>
    <x v="1"/>
    <s v="United States"/>
    <x v="1"/>
    <x v="1"/>
    <n v="90049"/>
    <x v="1"/>
    <x v="1"/>
    <x v="8"/>
    <n v="15.968"/>
    <n v="2"/>
    <n v="0.2"/>
    <n v="5.3891999999999998"/>
    <s v=""/>
    <n v="33.334666666666664"/>
    <n v="15.445677827649895"/>
    <x v="11"/>
    <x v="1"/>
    <m/>
  </r>
  <r>
    <s v="Standard Class"/>
    <d v="2025-03-13T00:00:00"/>
    <x v="1"/>
    <s v="United States"/>
    <x v="1"/>
    <x v="1"/>
    <n v="90049"/>
    <x v="1"/>
    <x v="1"/>
    <x v="10"/>
    <n v="64.739999999999995"/>
    <n v="13"/>
    <n v="0"/>
    <n v="30.427800000000001"/>
    <s v=""/>
    <n v="163.22533333333334"/>
    <n v="140.33829892719157"/>
    <x v="2"/>
    <x v="0"/>
    <m/>
  </r>
  <r>
    <s v="Standard Class"/>
    <d v="2025-05-15T00:00:00"/>
    <x v="1"/>
    <s v="United States"/>
    <x v="1"/>
    <x v="1"/>
    <n v="90049"/>
    <x v="1"/>
    <x v="1"/>
    <x v="8"/>
    <n v="19.295999999999999"/>
    <n v="3"/>
    <n v="0.2"/>
    <n v="6.03"/>
    <s v=""/>
    <n v="190.42933333333335"/>
    <n v="142.48364361178054"/>
    <x v="7"/>
    <x v="0"/>
    <m/>
  </r>
  <r>
    <s v="Standard Class"/>
    <d v="2025-05-08T00:00:00"/>
    <x v="1"/>
    <s v="United States"/>
    <x v="1"/>
    <x v="1"/>
    <n v="90049"/>
    <x v="1"/>
    <x v="1"/>
    <x v="4"/>
    <n v="405.64"/>
    <n v="4"/>
    <n v="0"/>
    <n v="12.1692"/>
    <s v=""/>
    <n v="267.96733333333333"/>
    <n v="142.55469112200021"/>
    <x v="7"/>
    <x v="0"/>
    <m/>
  </r>
  <r>
    <s v="Standard Class"/>
    <d v="2025-02-17T00:00:00"/>
    <x v="1"/>
    <s v="United States"/>
    <x v="1"/>
    <x v="1"/>
    <n v="90049"/>
    <x v="1"/>
    <x v="0"/>
    <x v="1"/>
    <n v="146.352"/>
    <n v="3"/>
    <n v="0.2"/>
    <n v="-9.1470000000000002"/>
    <n v="-9.1470000000000002"/>
    <n v="136.88399999999999"/>
    <n v="76.810167086472688"/>
    <x v="10"/>
    <x v="0"/>
    <m/>
  </r>
  <r>
    <s v="Standard Class"/>
    <d v="2026-05-02T00:00:00"/>
    <x v="1"/>
    <s v="United States"/>
    <x v="1"/>
    <x v="1"/>
    <n v="90049"/>
    <x v="1"/>
    <x v="2"/>
    <x v="11"/>
    <n v="251.91"/>
    <n v="9"/>
    <n v="0"/>
    <n v="47.862900000000003"/>
    <s v=""/>
    <n v="154.75333333333333"/>
    <n v="77.028645539368199"/>
    <x v="7"/>
    <x v="1"/>
    <m/>
  </r>
  <r>
    <s v="Standard Class"/>
    <d v="2026-06-13T00:00:00"/>
    <x v="1"/>
    <s v="United States"/>
    <x v="1"/>
    <x v="1"/>
    <n v="90049"/>
    <x v="1"/>
    <x v="1"/>
    <x v="6"/>
    <n v="12.39"/>
    <n v="3"/>
    <n v="0"/>
    <n v="3.7170000000000001"/>
    <s v=""/>
    <n v="307.72733333333332"/>
    <n v="244.97331217607874"/>
    <x v="3"/>
    <x v="1"/>
    <m/>
  </r>
  <r>
    <s v="Standard Class"/>
    <d v="2025-10-25T00:00:00"/>
    <x v="0"/>
    <s v="United States"/>
    <x v="225"/>
    <x v="1"/>
    <n v="91767"/>
    <x v="1"/>
    <x v="2"/>
    <x v="11"/>
    <n v="199.96"/>
    <n v="4"/>
    <n v="0"/>
    <n v="69.986000000000004"/>
    <s v=""/>
    <n v="304.24433333333337"/>
    <n v="292.07551554578032"/>
    <x v="5"/>
    <x v="0"/>
    <m/>
  </r>
  <r>
    <s v="Standard Class"/>
    <d v="2025-01-29T00:00:00"/>
    <x v="0"/>
    <s v="United States"/>
    <x v="225"/>
    <x v="1"/>
    <n v="91767"/>
    <x v="1"/>
    <x v="0"/>
    <x v="3"/>
    <n v="710.83199999999999"/>
    <n v="3"/>
    <n v="0.2"/>
    <n v="-97.739400000000003"/>
    <n v="-97.739400000000003"/>
    <n v="332.23099999999999"/>
    <n v="292.24112781165769"/>
    <x v="8"/>
    <x v="0"/>
    <m/>
  </r>
  <r>
    <s v="Second Class"/>
    <d v="2025-11-30T00:00:00"/>
    <x v="1"/>
    <s v="United States"/>
    <x v="10"/>
    <x v="9"/>
    <n v="19134"/>
    <x v="3"/>
    <x v="1"/>
    <x v="8"/>
    <n v="1.9410000000000001"/>
    <n v="1"/>
    <n v="0.7"/>
    <n v="-1.294"/>
    <n v="-1.294"/>
    <n v="97.724333333333334"/>
    <n v="184.29654372253998"/>
    <x v="6"/>
    <x v="0"/>
    <m/>
  </r>
  <r>
    <s v="Standard Class"/>
    <d v="2025-08-05T00:00:00"/>
    <x v="0"/>
    <s v="United States"/>
    <x v="276"/>
    <x v="1"/>
    <n v="91761"/>
    <x v="1"/>
    <x v="0"/>
    <x v="1"/>
    <n v="283.92"/>
    <n v="5"/>
    <n v="0.2"/>
    <n v="-46.137"/>
    <n v="-46.137"/>
    <n v="117.06733333333334"/>
    <n v="67.745721177443016"/>
    <x v="1"/>
    <x v="0"/>
    <m/>
  </r>
  <r>
    <s v="Standard Class"/>
    <d v="2026-10-30T00:00:00"/>
    <x v="1"/>
    <s v="United States"/>
    <x v="4"/>
    <x v="4"/>
    <n v="98105"/>
    <x v="1"/>
    <x v="1"/>
    <x v="8"/>
    <n v="7.3120000000000003"/>
    <n v="2"/>
    <n v="0.2"/>
    <n v="2.5592000000000001"/>
    <s v=""/>
    <n v="276.27533333333332"/>
    <n v="286.89148607153425"/>
    <x v="5"/>
    <x v="1"/>
    <m/>
  </r>
  <r>
    <s v="Second Class"/>
    <d v="2025-07-12T00:00:00"/>
    <x v="2"/>
    <s v="United States"/>
    <x v="71"/>
    <x v="1"/>
    <n v="94513"/>
    <x v="1"/>
    <x v="2"/>
    <x v="11"/>
    <n v="59.97"/>
    <n v="3"/>
    <n v="0"/>
    <n v="13.793100000000001"/>
    <s v=""/>
    <n v="293.238"/>
    <n v="313.04347183004376"/>
    <x v="11"/>
    <x v="0"/>
    <m/>
  </r>
  <r>
    <s v="Second Class"/>
    <d v="2025-09-16T00:00:00"/>
    <x v="2"/>
    <s v="United States"/>
    <x v="71"/>
    <x v="1"/>
    <n v="94513"/>
    <x v="1"/>
    <x v="2"/>
    <x v="7"/>
    <n v="761.54399999999998"/>
    <n v="7"/>
    <n v="0.2"/>
    <n v="66.635099999999994"/>
    <s v=""/>
    <n v="286.548"/>
    <n v="342.32721977490309"/>
    <x v="4"/>
    <x v="0"/>
    <m/>
  </r>
  <r>
    <s v="Standard Class"/>
    <d v="2026-01-02T00:00:00"/>
    <x v="0"/>
    <s v="United States"/>
    <x v="8"/>
    <x v="1"/>
    <n v="94122"/>
    <x v="1"/>
    <x v="0"/>
    <x v="5"/>
    <n v="58.2"/>
    <n v="3"/>
    <n v="0"/>
    <n v="28.518000000000001"/>
    <s v=""/>
    <n v="62.986666666666657"/>
    <n v="197.36178290904508"/>
    <x v="8"/>
    <x v="1"/>
    <m/>
  </r>
  <r>
    <s v="First Class"/>
    <d v="2025-01-04T00:00:00"/>
    <x v="0"/>
    <s v="United States"/>
    <x v="248"/>
    <x v="39"/>
    <n v="21215"/>
    <x v="3"/>
    <x v="1"/>
    <x v="10"/>
    <n v="39.9"/>
    <n v="5"/>
    <n v="0"/>
    <n v="19.95"/>
    <s v=""/>
    <n v="75.203333333333333"/>
    <n v="143.75691302359715"/>
    <x v="8"/>
    <x v="0"/>
    <m/>
  </r>
  <r>
    <s v="First Class"/>
    <d v="2026-11-01T00:00:00"/>
    <x v="0"/>
    <s v="United States"/>
    <x v="248"/>
    <x v="39"/>
    <n v="21215"/>
    <x v="3"/>
    <x v="1"/>
    <x v="9"/>
    <n v="90.86"/>
    <n v="7"/>
    <n v="0"/>
    <n v="26.349399999999999"/>
    <s v=""/>
    <n v="97.314000000000007"/>
    <n v="20.350634275309638"/>
    <x v="6"/>
    <x v="1"/>
    <m/>
  </r>
  <r>
    <s v="First Class"/>
    <d v="2025-04-17T00:00:00"/>
    <x v="0"/>
    <s v="United States"/>
    <x v="248"/>
    <x v="39"/>
    <n v="21215"/>
    <x v="3"/>
    <x v="1"/>
    <x v="10"/>
    <n v="94.85"/>
    <n v="5"/>
    <n v="0"/>
    <n v="45.527999999999999"/>
    <s v=""/>
    <n v="104.35533333333332"/>
    <n v="13.21260496927362"/>
    <x v="9"/>
    <x v="0"/>
    <m/>
  </r>
  <r>
    <s v="Standard Class"/>
    <d v="2026-10-29T00:00:00"/>
    <x v="0"/>
    <s v="United States"/>
    <x v="42"/>
    <x v="16"/>
    <n v="85023"/>
    <x v="1"/>
    <x v="1"/>
    <x v="10"/>
    <n v="106.232"/>
    <n v="7"/>
    <n v="0.2"/>
    <n v="37.181199999999997"/>
    <s v=""/>
    <n v="75.309333333333328"/>
    <n v="39.611137966018632"/>
    <x v="5"/>
    <x v="1"/>
    <m/>
  </r>
  <r>
    <s v="Standard Class"/>
    <d v="2026-02-07T00:00:00"/>
    <x v="0"/>
    <s v="United States"/>
    <x v="42"/>
    <x v="16"/>
    <n v="85023"/>
    <x v="1"/>
    <x v="2"/>
    <x v="7"/>
    <n v="111.98399999999999"/>
    <n v="2"/>
    <n v="0.2"/>
    <n v="11.198399999999999"/>
    <s v=""/>
    <n v="52.378666666666668"/>
    <n v="40.210942916353282"/>
    <x v="10"/>
    <x v="1"/>
    <m/>
  </r>
  <r>
    <s v="Standard Class"/>
    <d v="2026-05-06T00:00:00"/>
    <x v="0"/>
    <s v="United States"/>
    <x v="42"/>
    <x v="16"/>
    <n v="85023"/>
    <x v="1"/>
    <x v="0"/>
    <x v="5"/>
    <n v="7.7119999999999997"/>
    <n v="2"/>
    <n v="0.2"/>
    <n v="1.7352000000000001"/>
    <s v=""/>
    <n v="22.943999999999999"/>
    <n v="39.971260223463702"/>
    <x v="7"/>
    <x v="1"/>
    <m/>
  </r>
  <r>
    <s v="Standard Class"/>
    <d v="2026-11-14T00:00:00"/>
    <x v="0"/>
    <s v="United States"/>
    <x v="1"/>
    <x v="1"/>
    <n v="90008"/>
    <x v="1"/>
    <x v="1"/>
    <x v="10"/>
    <n v="37.44"/>
    <n v="6"/>
    <n v="0"/>
    <n v="16.847999999999999"/>
    <s v=""/>
    <n v="61.080000000000005"/>
    <n v="36.284005005777125"/>
    <x v="6"/>
    <x v="1"/>
    <m/>
  </r>
  <r>
    <s v="Standard Class"/>
    <d v="2025-06-20T00:00:00"/>
    <x v="2"/>
    <s v="United States"/>
    <x v="12"/>
    <x v="5"/>
    <n v="77036"/>
    <x v="2"/>
    <x v="1"/>
    <x v="2"/>
    <n v="23.68"/>
    <n v="2"/>
    <n v="0.2"/>
    <n v="8.8800000000000008"/>
    <s v=""/>
    <n v="54.75"/>
    <n v="41.004525343755247"/>
    <x v="3"/>
    <x v="0"/>
    <m/>
  </r>
  <r>
    <s v="Standard Class"/>
    <d v="2025-05-27T00:00:00"/>
    <x v="0"/>
    <s v="United States"/>
    <x v="20"/>
    <x v="15"/>
    <n v="10009"/>
    <x v="3"/>
    <x v="1"/>
    <x v="2"/>
    <n v="122.12"/>
    <n v="4"/>
    <n v="0"/>
    <n v="56.175199999999997"/>
    <s v=""/>
    <n v="155.15666666666667"/>
    <n v="106.23303128988194"/>
    <x v="7"/>
    <x v="0"/>
    <m/>
  </r>
  <r>
    <s v="Standard Class"/>
    <d v="2026-06-15T00:00:00"/>
    <x v="0"/>
    <s v="United States"/>
    <x v="20"/>
    <x v="15"/>
    <n v="10009"/>
    <x v="3"/>
    <x v="1"/>
    <x v="2"/>
    <n v="18.45"/>
    <n v="5"/>
    <n v="0"/>
    <n v="8.6715"/>
    <s v=""/>
    <n v="163.35999999999999"/>
    <n v="100.67612446373289"/>
    <x v="3"/>
    <x v="1"/>
    <m/>
  </r>
  <r>
    <s v="Standard Class"/>
    <d v="2026-08-25T00:00:00"/>
    <x v="0"/>
    <s v="United States"/>
    <x v="20"/>
    <x v="15"/>
    <n v="10009"/>
    <x v="3"/>
    <x v="1"/>
    <x v="4"/>
    <n v="324.89999999999998"/>
    <n v="5"/>
    <n v="0"/>
    <n v="38.988"/>
    <s v=""/>
    <n v="158.53"/>
    <n v="132.89248914205183"/>
    <x v="1"/>
    <x v="1"/>
    <m/>
  </r>
  <r>
    <s v="Standard Class"/>
    <d v="2025-01-17T00:00:00"/>
    <x v="0"/>
    <s v="United States"/>
    <x v="20"/>
    <x v="15"/>
    <n v="10009"/>
    <x v="3"/>
    <x v="1"/>
    <x v="10"/>
    <n v="146.72999999999999"/>
    <n v="3"/>
    <n v="0"/>
    <n v="68.963099999999997"/>
    <s v=""/>
    <n v="52.15"/>
    <n v="93.666916784956683"/>
    <x v="8"/>
    <x v="0"/>
    <m/>
  </r>
  <r>
    <s v="Standard Class"/>
    <d v="2026-11-28T00:00:00"/>
    <x v="0"/>
    <s v="United States"/>
    <x v="20"/>
    <x v="15"/>
    <n v="10009"/>
    <x v="3"/>
    <x v="1"/>
    <x v="13"/>
    <n v="3.96"/>
    <n v="2"/>
    <n v="0"/>
    <n v="1.4652000000000001"/>
    <s v=""/>
    <n v="12.089999999999998"/>
    <n v="93.546795063575885"/>
    <x v="6"/>
    <x v="1"/>
    <m/>
  </r>
  <r>
    <s v="Standard Class"/>
    <d v="2026-09-25T00:00:00"/>
    <x v="1"/>
    <s v="United States"/>
    <x v="277"/>
    <x v="1"/>
    <n v="91730"/>
    <x v="1"/>
    <x v="1"/>
    <x v="2"/>
    <n v="5.76"/>
    <n v="2"/>
    <n v="0"/>
    <n v="2.6496"/>
    <s v=""/>
    <n v="114.25099999999999"/>
    <n v="116.69393666624957"/>
    <x v="4"/>
    <x v="1"/>
    <m/>
  </r>
  <r>
    <s v="Standard Class"/>
    <d v="2025-01-01T00:00:00"/>
    <x v="0"/>
    <s v="United States"/>
    <x v="40"/>
    <x v="13"/>
    <n v="19805"/>
    <x v="3"/>
    <x v="1"/>
    <x v="8"/>
    <n v="26.55"/>
    <n v="3"/>
    <n v="0"/>
    <n v="13.009499999999999"/>
    <s v=""/>
    <n v="272.29766666666666"/>
    <n v="165.12532742278358"/>
    <x v="8"/>
    <x v="0"/>
    <m/>
  </r>
  <r>
    <s v="Standard Class"/>
    <d v="2025-01-23T00:00:00"/>
    <x v="0"/>
    <s v="United States"/>
    <x v="40"/>
    <x v="13"/>
    <n v="19805"/>
    <x v="3"/>
    <x v="0"/>
    <x v="3"/>
    <n v="310.44299999999998"/>
    <n v="3"/>
    <n v="0.3"/>
    <n v="-48.783900000000003"/>
    <n v="-48.783900000000003"/>
    <n v="267.74099999999999"/>
    <n v="221.01595643033289"/>
    <x v="8"/>
    <x v="0"/>
    <m/>
  </r>
  <r>
    <s v="Standard Class"/>
    <d v="2025-05-25T00:00:00"/>
    <x v="2"/>
    <s v="United States"/>
    <x v="278"/>
    <x v="11"/>
    <n v="56560"/>
    <x v="2"/>
    <x v="0"/>
    <x v="1"/>
    <n v="479.9"/>
    <n v="5"/>
    <n v="0"/>
    <n v="81.582999999999998"/>
    <s v=""/>
    <n v="168.63333333333333"/>
    <n v="209.95019645214978"/>
    <x v="7"/>
    <x v="0"/>
    <m/>
  </r>
  <r>
    <s v="Second Class"/>
    <d v="2025-10-17T00:00:00"/>
    <x v="0"/>
    <s v="United States"/>
    <x v="168"/>
    <x v="27"/>
    <n v="87401"/>
    <x v="1"/>
    <x v="1"/>
    <x v="14"/>
    <n v="12.88"/>
    <n v="1"/>
    <n v="0"/>
    <n v="0.38640000000000002"/>
    <s v=""/>
    <n v="179.27999999999997"/>
    <n v="258.02756943489868"/>
    <x v="5"/>
    <x v="0"/>
    <m/>
  </r>
  <r>
    <s v="Standard Class"/>
    <d v="2026-02-26T00:00:00"/>
    <x v="0"/>
    <s v="United States"/>
    <x v="40"/>
    <x v="3"/>
    <n v="28403"/>
    <x v="0"/>
    <x v="1"/>
    <x v="6"/>
    <n v="13.12"/>
    <n v="5"/>
    <n v="0.2"/>
    <n v="1.476"/>
    <s v=""/>
    <n v="205.64"/>
    <n v="221.88863035649547"/>
    <x v="10"/>
    <x v="1"/>
    <m/>
  </r>
  <r>
    <s v="Standard Class"/>
    <d v="2025-09-13T00:00:00"/>
    <x v="2"/>
    <s v="United States"/>
    <x v="25"/>
    <x v="35"/>
    <n v="39212"/>
    <x v="0"/>
    <x v="1"/>
    <x v="8"/>
    <n v="511.84"/>
    <n v="8"/>
    <n v="0"/>
    <n v="240.56479999999999"/>
    <s v=""/>
    <n v="204.04666666666665"/>
    <n v="232.25014917668534"/>
    <x v="4"/>
    <x v="0"/>
    <m/>
  </r>
  <r>
    <s v="Standard Class"/>
    <d v="2025-05-12T00:00:00"/>
    <x v="2"/>
    <s v="United States"/>
    <x v="25"/>
    <x v="35"/>
    <n v="39212"/>
    <x v="0"/>
    <x v="1"/>
    <x v="6"/>
    <n v="91.96"/>
    <n v="4"/>
    <n v="0"/>
    <n v="25.748799999999999"/>
    <s v=""/>
    <n v="45.993333333333332"/>
    <n v="130.75849658675963"/>
    <x v="7"/>
    <x v="0"/>
    <m/>
  </r>
  <r>
    <s v="Standard Class"/>
    <d v="2025-09-07T00:00:00"/>
    <x v="2"/>
    <s v="United States"/>
    <x v="25"/>
    <x v="35"/>
    <n v="39212"/>
    <x v="0"/>
    <x v="1"/>
    <x v="6"/>
    <n v="8.34"/>
    <n v="3"/>
    <n v="0"/>
    <n v="2.1684000000000001"/>
    <s v=""/>
    <n v="108.65466666666667"/>
    <n v="150.23342571108762"/>
    <x v="4"/>
    <x v="0"/>
    <m/>
  </r>
  <r>
    <s v="Standard Class"/>
    <d v="2026-08-20T00:00:00"/>
    <x v="0"/>
    <s v="United States"/>
    <x v="32"/>
    <x v="21"/>
    <n v="97206"/>
    <x v="1"/>
    <x v="1"/>
    <x v="4"/>
    <n v="37.68"/>
    <n v="3"/>
    <n v="0.2"/>
    <n v="2.355"/>
    <s v=""/>
    <n v="318.01066666666668"/>
    <n v="208.79496250202547"/>
    <x v="1"/>
    <x v="1"/>
    <m/>
  </r>
  <r>
    <s v="Standard Class"/>
    <d v="2026-06-24T00:00:00"/>
    <x v="0"/>
    <s v="United States"/>
    <x v="32"/>
    <x v="21"/>
    <n v="97206"/>
    <x v="1"/>
    <x v="2"/>
    <x v="11"/>
    <n v="279.94400000000002"/>
    <n v="7"/>
    <n v="0.2"/>
    <n v="80.483900000000006"/>
    <s v=""/>
    <n v="333.17333333333335"/>
    <n v="253.78439949602014"/>
    <x v="3"/>
    <x v="1"/>
    <m/>
  </r>
  <r>
    <s v="Standard Class"/>
    <d v="2026-02-15T00:00:00"/>
    <x v="0"/>
    <s v="United States"/>
    <x v="60"/>
    <x v="22"/>
    <n v="80219"/>
    <x v="1"/>
    <x v="1"/>
    <x v="4"/>
    <n v="636.40800000000002"/>
    <n v="3"/>
    <n v="0.2"/>
    <n v="-15.9102"/>
    <n v="-15.9102"/>
    <n v="326.23733333333331"/>
    <n v="236.91216199539721"/>
    <x v="10"/>
    <x v="1"/>
    <m/>
  </r>
  <r>
    <s v="Standard Class"/>
    <d v="2025-10-13T00:00:00"/>
    <x v="0"/>
    <s v="United States"/>
    <x v="60"/>
    <x v="22"/>
    <n v="80219"/>
    <x v="1"/>
    <x v="1"/>
    <x v="6"/>
    <n v="83.168000000000006"/>
    <n v="4"/>
    <n v="0.2"/>
    <n v="9.3564000000000007"/>
    <s v=""/>
    <n v="188.07466666666667"/>
    <n v="150.72133471926114"/>
    <x v="5"/>
    <x v="0"/>
    <m/>
  </r>
  <r>
    <s v="Same Day"/>
    <d v="2026-06-26T00:00:00"/>
    <x v="2"/>
    <s v="United States"/>
    <x v="93"/>
    <x v="16"/>
    <n v="85705"/>
    <x v="1"/>
    <x v="0"/>
    <x v="1"/>
    <n v="259.13600000000002"/>
    <n v="4"/>
    <n v="0.2"/>
    <n v="-25.913599999999999"/>
    <n v="-25.913599999999999"/>
    <n v="169.01866666666669"/>
    <n v="93.278140595151697"/>
    <x v="3"/>
    <x v="1"/>
    <m/>
  </r>
  <r>
    <s v="Second Class"/>
    <d v="2026-11-02T00:00:00"/>
    <x v="1"/>
    <s v="United States"/>
    <x v="20"/>
    <x v="15"/>
    <n v="10009"/>
    <x v="3"/>
    <x v="1"/>
    <x v="10"/>
    <n v="221.92"/>
    <n v="4"/>
    <n v="0"/>
    <n v="106.52160000000001"/>
    <s v=""/>
    <n v="87.823999999999998"/>
    <n v="94.557015582408539"/>
    <x v="6"/>
    <x v="1"/>
    <m/>
  </r>
  <r>
    <s v="Second Class"/>
    <d v="2026-06-03T00:00:00"/>
    <x v="1"/>
    <s v="United States"/>
    <x v="20"/>
    <x v="15"/>
    <n v="10009"/>
    <x v="3"/>
    <x v="2"/>
    <x v="11"/>
    <n v="26"/>
    <n v="2"/>
    <n v="0"/>
    <n v="11.7"/>
    <s v=""/>
    <n v="14.142666666666665"/>
    <n v="92.832439451511334"/>
    <x v="3"/>
    <x v="1"/>
    <m/>
  </r>
  <r>
    <s v="Standard Class"/>
    <d v="2026-01-02T00:00:00"/>
    <x v="0"/>
    <s v="United States"/>
    <x v="199"/>
    <x v="2"/>
    <n v="33437"/>
    <x v="0"/>
    <x v="1"/>
    <x v="10"/>
    <n v="15.552"/>
    <n v="3"/>
    <n v="0.2"/>
    <n v="5.4432"/>
    <s v=""/>
    <n v="12.136000000000001"/>
    <n v="42.664484701151785"/>
    <x v="8"/>
    <x v="1"/>
    <m/>
  </r>
  <r>
    <s v="Same Day"/>
    <d v="2025-09-19T00:00:00"/>
    <x v="1"/>
    <s v="United States"/>
    <x v="279"/>
    <x v="5"/>
    <n v="75150"/>
    <x v="2"/>
    <x v="1"/>
    <x v="8"/>
    <n v="0.876"/>
    <n v="1"/>
    <n v="0.8"/>
    <n v="-1.4016"/>
    <n v="-1.4016"/>
    <n v="139.73599999999999"/>
    <n v="149.57692361729738"/>
    <x v="4"/>
    <x v="0"/>
    <m/>
  </r>
  <r>
    <s v="Same Day"/>
    <d v="2025-07-13T00:00:00"/>
    <x v="0"/>
    <s v="United States"/>
    <x v="56"/>
    <x v="1"/>
    <n v="92374"/>
    <x v="1"/>
    <x v="1"/>
    <x v="10"/>
    <n v="19.98"/>
    <n v="1"/>
    <n v="0"/>
    <n v="9.3905999999999992"/>
    <s v=""/>
    <n v="141.124"/>
    <n v="168.78252165434665"/>
    <x v="11"/>
    <x v="0"/>
    <m/>
  </r>
  <r>
    <s v="Same Day"/>
    <d v="2025-05-25T00:00:00"/>
    <x v="0"/>
    <s v="United States"/>
    <x v="56"/>
    <x v="1"/>
    <n v="92374"/>
    <x v="1"/>
    <x v="1"/>
    <x v="8"/>
    <n v="398.35199999999998"/>
    <n v="3"/>
    <n v="0.2"/>
    <n v="124.485"/>
    <s v=""/>
    <n v="140.28066666666666"/>
    <n v="183.01954648413718"/>
    <x v="7"/>
    <x v="0"/>
    <m/>
  </r>
  <r>
    <s v="Same Day"/>
    <d v="2025-05-02T00:00:00"/>
    <x v="0"/>
    <s v="United States"/>
    <x v="56"/>
    <x v="1"/>
    <n v="92374"/>
    <x v="1"/>
    <x v="1"/>
    <x v="6"/>
    <n v="5.04"/>
    <n v="3"/>
    <n v="0"/>
    <n v="1.26"/>
    <s v=""/>
    <n v="115.20866666666667"/>
    <n v="160.04166507182737"/>
    <x v="7"/>
    <x v="0"/>
    <m/>
  </r>
  <r>
    <s v="Same Day"/>
    <d v="2025-07-10T00:00:00"/>
    <x v="0"/>
    <s v="United States"/>
    <x v="56"/>
    <x v="1"/>
    <n v="92374"/>
    <x v="1"/>
    <x v="1"/>
    <x v="13"/>
    <n v="17.45"/>
    <n v="5"/>
    <n v="0"/>
    <n v="8.0269999999999992"/>
    <s v=""/>
    <n v="123.42866666666667"/>
    <n v="149.56181729305112"/>
    <x v="11"/>
    <x v="0"/>
    <m/>
  </r>
  <r>
    <s v="Same Day"/>
    <d v="2026-12-08T00:00:00"/>
    <x v="0"/>
    <s v="United States"/>
    <x v="56"/>
    <x v="1"/>
    <n v="92374"/>
    <x v="1"/>
    <x v="0"/>
    <x v="1"/>
    <n v="323.13600000000002"/>
    <n v="4"/>
    <n v="0.2"/>
    <n v="20.196000000000002"/>
    <s v=""/>
    <n v="549.55866666666668"/>
    <n v="450.5384435628107"/>
    <x v="0"/>
    <x v="1"/>
    <m/>
  </r>
  <r>
    <s v="Same Day"/>
    <d v="2026-02-16T00:00:00"/>
    <x v="0"/>
    <s v="United States"/>
    <x v="56"/>
    <x v="1"/>
    <n v="92374"/>
    <x v="1"/>
    <x v="1"/>
    <x v="14"/>
    <n v="29.7"/>
    <n v="3"/>
    <n v="0"/>
    <n v="8.0190000000000001"/>
    <s v=""/>
    <n v="457.46"/>
    <n v="494.74898545858207"/>
    <x v="10"/>
    <x v="1"/>
    <m/>
  </r>
  <r>
    <s v="Same Day"/>
    <d v="2026-02-19T00:00:00"/>
    <x v="0"/>
    <s v="United States"/>
    <x v="56"/>
    <x v="1"/>
    <n v="92374"/>
    <x v="1"/>
    <x v="2"/>
    <x v="7"/>
    <n v="1295.8399999999999"/>
    <n v="4"/>
    <n v="0.2"/>
    <n v="145.78200000000001"/>
    <s v=""/>
    <n v="589.50433333333331"/>
    <n v="500.77703562792919"/>
    <x v="10"/>
    <x v="1"/>
    <m/>
  </r>
  <r>
    <s v="Same Day"/>
    <d v="2025-08-22T00:00:00"/>
    <x v="0"/>
    <s v="United States"/>
    <x v="56"/>
    <x v="1"/>
    <n v="92374"/>
    <x v="1"/>
    <x v="1"/>
    <x v="4"/>
    <n v="46.84"/>
    <n v="2"/>
    <n v="0"/>
    <n v="12.646800000000001"/>
    <s v=""/>
    <n v="227.44766666666666"/>
    <n v="255.41674128583284"/>
    <x v="1"/>
    <x v="0"/>
    <m/>
  </r>
  <r>
    <s v="Same Day"/>
    <d v="2026-05-10T00:00:00"/>
    <x v="0"/>
    <s v="United States"/>
    <x v="56"/>
    <x v="1"/>
    <n v="92374"/>
    <x v="1"/>
    <x v="0"/>
    <x v="0"/>
    <n v="425.83300000000003"/>
    <n v="1"/>
    <n v="0.15"/>
    <n v="20.039200000000001"/>
    <s v=""/>
    <n v="265.1276666666667"/>
    <n v="112.81462985210148"/>
    <x v="7"/>
    <x v="1"/>
    <m/>
  </r>
  <r>
    <s v="Second Class"/>
    <d v="2025-11-06T00:00:00"/>
    <x v="0"/>
    <s v="United States"/>
    <x v="30"/>
    <x v="15"/>
    <n v="14609"/>
    <x v="3"/>
    <x v="0"/>
    <x v="3"/>
    <n v="209.67"/>
    <n v="1"/>
    <n v="0.4"/>
    <n v="-13.978"/>
    <n v="-13.978"/>
    <n v="124.94333333333331"/>
    <n v="92.578669457086306"/>
    <x v="6"/>
    <x v="0"/>
    <m/>
  </r>
  <r>
    <s v="Standard Class"/>
    <d v="2025-11-23T00:00:00"/>
    <x v="0"/>
    <s v="United States"/>
    <x v="280"/>
    <x v="1"/>
    <n v="95207"/>
    <x v="1"/>
    <x v="1"/>
    <x v="10"/>
    <n v="159.88"/>
    <n v="7"/>
    <n v="0"/>
    <n v="73.544799999999995"/>
    <s v=""/>
    <n v="353.69333333333333"/>
    <n v="326.29544011915885"/>
    <x v="6"/>
    <x v="0"/>
    <m/>
  </r>
  <r>
    <s v="First Class"/>
    <d v="2026-06-02T00:00:00"/>
    <x v="1"/>
    <s v="United States"/>
    <x v="4"/>
    <x v="4"/>
    <n v="98105"/>
    <x v="1"/>
    <x v="1"/>
    <x v="10"/>
    <n v="5.28"/>
    <n v="1"/>
    <n v="0"/>
    <n v="2.3759999999999999"/>
    <s v=""/>
    <n v="301.33599999999996"/>
    <n v="363.98170200020076"/>
    <x v="3"/>
    <x v="1"/>
    <m/>
  </r>
  <r>
    <s v="First Class"/>
    <d v="2026-01-25T00:00:00"/>
    <x v="1"/>
    <s v="United States"/>
    <x v="4"/>
    <x v="4"/>
    <n v="98105"/>
    <x v="1"/>
    <x v="1"/>
    <x v="8"/>
    <n v="895.92"/>
    <n v="5"/>
    <n v="0.2"/>
    <n v="302.37299999999999"/>
    <s v=""/>
    <n v="371.56799999999998"/>
    <n v="368.48229052535862"/>
    <x v="8"/>
    <x v="1"/>
    <m/>
  </r>
  <r>
    <s v="Standard Class"/>
    <d v="2025-07-23T00:00:00"/>
    <x v="0"/>
    <s v="United States"/>
    <x v="281"/>
    <x v="2"/>
    <n v="32174"/>
    <x v="0"/>
    <x v="1"/>
    <x v="8"/>
    <n v="2.8079999999999998"/>
    <n v="3"/>
    <n v="0.7"/>
    <n v="-1.9656"/>
    <n v="-1.9656"/>
    <n v="153.58133333333333"/>
    <n v="200.94661477597953"/>
    <x v="11"/>
    <x v="0"/>
    <m/>
  </r>
  <r>
    <s v="First Class"/>
    <d v="2025-04-24T00:00:00"/>
    <x v="1"/>
    <s v="United States"/>
    <x v="282"/>
    <x v="1"/>
    <n v="94086"/>
    <x v="1"/>
    <x v="0"/>
    <x v="1"/>
    <n v="215.976"/>
    <n v="3"/>
    <n v="0.2"/>
    <n v="-2.6997"/>
    <n v="-2.6997"/>
    <n v="161.88533333333336"/>
    <n v="129.12525682997656"/>
    <x v="9"/>
    <x v="0"/>
    <m/>
  </r>
  <r>
    <s v="Second Class"/>
    <d v="2026-11-03T00:00:00"/>
    <x v="2"/>
    <s v="United States"/>
    <x v="190"/>
    <x v="12"/>
    <n v="48911"/>
    <x v="2"/>
    <x v="0"/>
    <x v="0"/>
    <n v="241.96"/>
    <n v="2"/>
    <n v="0"/>
    <n v="41.133200000000002"/>
    <s v=""/>
    <n v="124.78666666666668"/>
    <n v="93.479772205304172"/>
    <x v="6"/>
    <x v="1"/>
    <m/>
  </r>
  <r>
    <s v="Second Class"/>
    <d v="2026-08-14T00:00:00"/>
    <x v="2"/>
    <s v="United States"/>
    <x v="190"/>
    <x v="12"/>
    <n v="48911"/>
    <x v="2"/>
    <x v="1"/>
    <x v="2"/>
    <n v="27.72"/>
    <n v="9"/>
    <n v="0"/>
    <n v="13.3056"/>
    <s v=""/>
    <n v="65.11933333333333"/>
    <n v="78.33536041632513"/>
    <x v="1"/>
    <x v="1"/>
    <m/>
  </r>
  <r>
    <s v="Standard Class"/>
    <d v="2025-01-08T00:00:00"/>
    <x v="2"/>
    <s v="United States"/>
    <x v="10"/>
    <x v="9"/>
    <n v="19143"/>
    <x v="3"/>
    <x v="1"/>
    <x v="12"/>
    <n v="104.68"/>
    <n v="5"/>
    <n v="0.2"/>
    <n v="35.329500000000003"/>
    <s v=""/>
    <n v="84.671333333333337"/>
    <n v="11.716872373727652"/>
    <x v="8"/>
    <x v="0"/>
    <m/>
  </r>
  <r>
    <s v="Standard Class"/>
    <d v="2025-02-26T00:00:00"/>
    <x v="2"/>
    <s v="United States"/>
    <x v="10"/>
    <x v="9"/>
    <n v="19143"/>
    <x v="3"/>
    <x v="2"/>
    <x v="7"/>
    <n v="62.957999999999998"/>
    <n v="7"/>
    <n v="0.4"/>
    <n v="9.4436999999999998"/>
    <s v=""/>
    <n v="71.426000000000002"/>
    <n v="4.0658567863867763"/>
    <x v="10"/>
    <x v="0"/>
    <m/>
  </r>
  <r>
    <s v="Standard Class"/>
    <d v="2025-04-12T00:00:00"/>
    <x v="0"/>
    <s v="United States"/>
    <x v="10"/>
    <x v="9"/>
    <n v="19143"/>
    <x v="3"/>
    <x v="2"/>
    <x v="11"/>
    <n v="86.376000000000005"/>
    <n v="3"/>
    <n v="0.2"/>
    <n v="1.0797000000000001"/>
    <s v=""/>
    <n v="57.351999999999997"/>
    <n v="21.491499625390226"/>
    <x v="9"/>
    <x v="0"/>
    <m/>
  </r>
  <r>
    <s v="Standard Class"/>
    <d v="2025-08-04T00:00:00"/>
    <x v="2"/>
    <s v="United States"/>
    <x v="10"/>
    <x v="9"/>
    <n v="19134"/>
    <x v="3"/>
    <x v="0"/>
    <x v="5"/>
    <n v="64.944000000000003"/>
    <n v="3"/>
    <n v="0.2"/>
    <n v="6.4943999999999997"/>
    <s v=""/>
    <n v="39.653333333333336"/>
    <n v="21.782004482123753"/>
    <x v="1"/>
    <x v="0"/>
    <m/>
  </r>
  <r>
    <s v="Standard Class"/>
    <d v="2025-07-28T00:00:00"/>
    <x v="2"/>
    <s v="United States"/>
    <x v="10"/>
    <x v="9"/>
    <n v="19134"/>
    <x v="3"/>
    <x v="1"/>
    <x v="10"/>
    <n v="20.736000000000001"/>
    <n v="4"/>
    <n v="0.2"/>
    <n v="7.2576000000000001"/>
    <s v=""/>
    <n v="30.845333333333333"/>
    <n v="21.910814241847351"/>
    <x v="11"/>
    <x v="0"/>
    <m/>
  </r>
  <r>
    <s v="Second Class"/>
    <d v="2026-06-15T00:00:00"/>
    <x v="1"/>
    <s v="United States"/>
    <x v="18"/>
    <x v="38"/>
    <n v="3820"/>
    <x v="3"/>
    <x v="1"/>
    <x v="9"/>
    <n v="33.28"/>
    <n v="4"/>
    <n v="0"/>
    <n v="9.3184000000000005"/>
    <s v=""/>
    <n v="70.553333333333342"/>
    <n v="40.426616358807749"/>
    <x v="3"/>
    <x v="1"/>
    <m/>
  </r>
  <r>
    <s v="Second Class"/>
    <d v="2025-04-16T00:00:00"/>
    <x v="1"/>
    <s v="United States"/>
    <x v="18"/>
    <x v="38"/>
    <n v="3820"/>
    <x v="3"/>
    <x v="1"/>
    <x v="6"/>
    <n v="38.520000000000003"/>
    <n v="9"/>
    <n v="0"/>
    <n v="11.9412"/>
    <s v=""/>
    <n v="66.010000000000005"/>
    <n v="48.344472806753856"/>
    <x v="9"/>
    <x v="0"/>
    <m/>
  </r>
  <r>
    <s v="Second Class"/>
    <d v="2026-09-23T00:00:00"/>
    <x v="1"/>
    <s v="United States"/>
    <x v="18"/>
    <x v="38"/>
    <n v="3820"/>
    <x v="3"/>
    <x v="0"/>
    <x v="5"/>
    <n v="139.86000000000001"/>
    <n v="7"/>
    <n v="0"/>
    <n v="60.139800000000001"/>
    <s v=""/>
    <n v="104.16700000000002"/>
    <n v="55.786637051192486"/>
    <x v="4"/>
    <x v="1"/>
    <m/>
  </r>
  <r>
    <s v="Standard Class"/>
    <d v="2026-07-12T00:00:00"/>
    <x v="0"/>
    <s v="United States"/>
    <x v="20"/>
    <x v="15"/>
    <n v="10011"/>
    <x v="3"/>
    <x v="1"/>
    <x v="10"/>
    <n v="19.649999999999999"/>
    <n v="3"/>
    <n v="0"/>
    <n v="9.0389999999999997"/>
    <s v=""/>
    <n v="61.07500000000001"/>
    <n v="48.587974016211056"/>
    <x v="11"/>
    <x v="1"/>
    <m/>
  </r>
  <r>
    <s v="Standard Class"/>
    <d v="2025-09-14T00:00:00"/>
    <x v="0"/>
    <s v="United States"/>
    <x v="10"/>
    <x v="9"/>
    <n v="19134"/>
    <x v="3"/>
    <x v="1"/>
    <x v="8"/>
    <n v="152.99100000000001"/>
    <n v="3"/>
    <n v="0.7"/>
    <n v="-122.39279999999999"/>
    <n v="-122.39279999999999"/>
    <n v="86.165000000000006"/>
    <n v="40.864712087570133"/>
    <x v="4"/>
    <x v="0"/>
    <m/>
  </r>
  <r>
    <s v="Standard Class"/>
    <d v="2025-12-28T00:00:00"/>
    <x v="0"/>
    <s v="United States"/>
    <x v="10"/>
    <x v="9"/>
    <n v="19134"/>
    <x v="3"/>
    <x v="1"/>
    <x v="13"/>
    <n v="10.584"/>
    <n v="7"/>
    <n v="0.2"/>
    <n v="-2.3814000000000002"/>
    <n v="-2.3814000000000002"/>
    <n v="40.088000000000001"/>
    <n v="33.002518540256901"/>
    <x v="0"/>
    <x v="0"/>
    <m/>
  </r>
  <r>
    <s v="Standard Class"/>
    <d v="2025-05-24T00:00:00"/>
    <x v="0"/>
    <s v="United States"/>
    <x v="10"/>
    <x v="9"/>
    <n v="19134"/>
    <x v="3"/>
    <x v="2"/>
    <x v="7"/>
    <n v="94.92"/>
    <n v="4"/>
    <n v="0.4"/>
    <n v="15.82"/>
    <s v=""/>
    <n v="37.778666666666673"/>
    <n v="25.050043176572537"/>
    <x v="7"/>
    <x v="0"/>
    <m/>
  </r>
  <r>
    <s v="Standard Class"/>
    <d v="2026-02-13T00:00:00"/>
    <x v="0"/>
    <s v="United States"/>
    <x v="55"/>
    <x v="5"/>
    <n v="75051"/>
    <x v="2"/>
    <x v="0"/>
    <x v="5"/>
    <n v="14.76"/>
    <n v="5"/>
    <n v="0.6"/>
    <n v="-11.439"/>
    <n v="-11.439"/>
    <n v="55.078666666666663"/>
    <n v="58.373327831074306"/>
    <x v="10"/>
    <x v="1"/>
    <m/>
  </r>
  <r>
    <s v="Standard Class"/>
    <d v="2025-07-21T00:00:00"/>
    <x v="0"/>
    <s v="United States"/>
    <x v="55"/>
    <x v="5"/>
    <n v="75051"/>
    <x v="2"/>
    <x v="1"/>
    <x v="8"/>
    <n v="3.6560000000000001"/>
    <n v="4"/>
    <n v="0.8"/>
    <n v="-5.8495999999999997"/>
    <n v="-5.8495999999999997"/>
    <n v="100.00666666666666"/>
    <n v="63.337129752881403"/>
    <x v="11"/>
    <x v="0"/>
    <m/>
  </r>
  <r>
    <s v="Same Day"/>
    <d v="2026-11-17T00:00:00"/>
    <x v="0"/>
    <s v="United States"/>
    <x v="20"/>
    <x v="15"/>
    <n v="10009"/>
    <x v="3"/>
    <x v="1"/>
    <x v="10"/>
    <n v="146.82"/>
    <n v="3"/>
    <n v="0"/>
    <n v="73.41"/>
    <s v=""/>
    <n v="104.50133333333333"/>
    <n v="78.533267255207065"/>
    <x v="6"/>
    <x v="1"/>
    <m/>
  </r>
  <r>
    <s v="Standard Class"/>
    <d v="2026-01-15T00:00:00"/>
    <x v="1"/>
    <s v="United States"/>
    <x v="85"/>
    <x v="15"/>
    <n v="11561"/>
    <x v="3"/>
    <x v="1"/>
    <x v="8"/>
    <n v="149.54400000000001"/>
    <n v="9"/>
    <n v="0.2"/>
    <n v="50.4711"/>
    <s v=""/>
    <n v="386.14933333333335"/>
    <n v="354.42680223958479"/>
    <x v="8"/>
    <x v="1"/>
    <m/>
  </r>
  <r>
    <s v="Standard Class"/>
    <d v="2026-06-27T00:00:00"/>
    <x v="1"/>
    <s v="United States"/>
    <x v="85"/>
    <x v="15"/>
    <n v="11561"/>
    <x v="3"/>
    <x v="1"/>
    <x v="14"/>
    <n v="17.14"/>
    <n v="2"/>
    <n v="0"/>
    <n v="4.4564000000000004"/>
    <s v=""/>
    <n v="346.46133333333336"/>
    <n v="397.59499077103851"/>
    <x v="3"/>
    <x v="1"/>
    <m/>
  </r>
  <r>
    <s v="Standard Class"/>
    <d v="2026-06-22T00:00:00"/>
    <x v="1"/>
    <s v="United States"/>
    <x v="85"/>
    <x v="15"/>
    <n v="11561"/>
    <x v="3"/>
    <x v="0"/>
    <x v="3"/>
    <n v="991.76400000000001"/>
    <n v="3"/>
    <n v="0.4"/>
    <n v="-347.11739999999998"/>
    <n v="-347.11739999999998"/>
    <n v="348.74399999999997"/>
    <n v="436.68439672639579"/>
    <x v="3"/>
    <x v="1"/>
    <m/>
  </r>
  <r>
    <s v="Standard Class"/>
    <d v="2026-11-07T00:00:00"/>
    <x v="1"/>
    <s v="United States"/>
    <x v="10"/>
    <x v="9"/>
    <n v="19140"/>
    <x v="3"/>
    <x v="1"/>
    <x v="10"/>
    <n v="30.48"/>
    <n v="6"/>
    <n v="0.2"/>
    <n v="9.9060000000000006"/>
    <s v=""/>
    <n v="23.718666666666667"/>
    <n v="261.6359384239156"/>
    <x v="6"/>
    <x v="1"/>
    <m/>
  </r>
  <r>
    <s v="Standard Class"/>
    <d v="2026-07-21T00:00:00"/>
    <x v="1"/>
    <s v="United States"/>
    <x v="10"/>
    <x v="9"/>
    <n v="19140"/>
    <x v="3"/>
    <x v="2"/>
    <x v="7"/>
    <n v="23.988"/>
    <n v="2"/>
    <n v="0.4"/>
    <n v="-4.7976000000000001"/>
    <n v="-4.7976000000000001"/>
    <n v="154.24466666666666"/>
    <n v="243.06368940457347"/>
    <x v="11"/>
    <x v="1"/>
    <m/>
  </r>
  <r>
    <s v="Standard Class"/>
    <d v="2026-12-30T00:00:00"/>
    <x v="1"/>
    <s v="United States"/>
    <x v="10"/>
    <x v="9"/>
    <n v="19140"/>
    <x v="3"/>
    <x v="1"/>
    <x v="13"/>
    <n v="16.687999999999999"/>
    <n v="7"/>
    <n v="0.2"/>
    <n v="5.4236000000000004"/>
    <s v=""/>
    <n v="158.94466666666668"/>
    <n v="169.68573468097495"/>
    <x v="0"/>
    <x v="1"/>
    <m/>
  </r>
  <r>
    <s v="Standard Class"/>
    <d v="2025-04-18T00:00:00"/>
    <x v="1"/>
    <s v="United States"/>
    <x v="283"/>
    <x v="9"/>
    <n v="17403"/>
    <x v="3"/>
    <x v="0"/>
    <x v="1"/>
    <n v="422.05799999999999"/>
    <n v="3"/>
    <n v="0.3"/>
    <n v="-18.088200000000001"/>
    <n v="-18.088200000000001"/>
    <n v="238.16600000000003"/>
    <n v="169.89438090069262"/>
    <x v="9"/>
    <x v="0"/>
    <m/>
  </r>
  <r>
    <s v="Standard Class"/>
    <d v="2025-10-11T00:00:00"/>
    <x v="1"/>
    <s v="United States"/>
    <x v="283"/>
    <x v="9"/>
    <n v="17403"/>
    <x v="3"/>
    <x v="1"/>
    <x v="8"/>
    <n v="38.088000000000001"/>
    <n v="4"/>
    <n v="0.7"/>
    <n v="-27.9312"/>
    <n v="-27.9312"/>
    <n v="111.91666666666667"/>
    <n v="80.777874827390889"/>
    <x v="5"/>
    <x v="0"/>
    <m/>
  </r>
  <r>
    <s v="Standard Class"/>
    <d v="2026-12-29T00:00:00"/>
    <x v="1"/>
    <s v="United States"/>
    <x v="283"/>
    <x v="9"/>
    <n v="17403"/>
    <x v="3"/>
    <x v="1"/>
    <x v="4"/>
    <n v="254.352"/>
    <n v="6"/>
    <n v="0.2"/>
    <n v="-50.870399999999997"/>
    <n v="-50.870399999999997"/>
    <n v="127.53733333333334"/>
    <n v="47.548369293999116"/>
    <x v="0"/>
    <x v="1"/>
    <m/>
  </r>
  <r>
    <s v="Standard Class"/>
    <d v="2026-09-04T00:00:00"/>
    <x v="0"/>
    <s v="United States"/>
    <x v="3"/>
    <x v="1"/>
    <n v="94521"/>
    <x v="1"/>
    <x v="0"/>
    <x v="5"/>
    <n v="43.31"/>
    <n v="1"/>
    <n v="0"/>
    <n v="4.3310000000000004"/>
    <s v=""/>
    <n v="120.43933333333332"/>
    <n v="80.007332483411233"/>
    <x v="4"/>
    <x v="1"/>
    <m/>
  </r>
  <r>
    <s v="Standard Class"/>
    <d v="2025-08-10T00:00:00"/>
    <x v="0"/>
    <s v="United States"/>
    <x v="20"/>
    <x v="15"/>
    <n v="10035"/>
    <x v="3"/>
    <x v="2"/>
    <x v="7"/>
    <n v="84.95"/>
    <n v="5"/>
    <n v="0"/>
    <n v="22.087"/>
    <s v=""/>
    <n v="143.26599999999999"/>
    <n v="71.850269352828974"/>
    <x v="1"/>
    <x v="0"/>
    <m/>
  </r>
  <r>
    <s v="Standard Class"/>
    <d v="2026-12-13T00:00:00"/>
    <x v="0"/>
    <s v="United States"/>
    <x v="284"/>
    <x v="5"/>
    <n v="77840"/>
    <x v="2"/>
    <x v="0"/>
    <x v="1"/>
    <n v="233.05799999999999"/>
    <n v="3"/>
    <n v="0.3"/>
    <n v="-53.270400000000002"/>
    <n v="-53.270400000000002"/>
    <n v="119.92933333333333"/>
    <n v="90.731219859457326"/>
    <x v="0"/>
    <x v="1"/>
    <m/>
  </r>
  <r>
    <s v="Second Class"/>
    <d v="2025-06-18T00:00:00"/>
    <x v="0"/>
    <s v="United States"/>
    <x v="285"/>
    <x v="25"/>
    <n v="63116"/>
    <x v="2"/>
    <x v="2"/>
    <x v="11"/>
    <n v="111.79"/>
    <n v="7"/>
    <n v="0"/>
    <n v="43.598100000000002"/>
    <s v=""/>
    <n v="46.963333333333338"/>
    <n v="66.054415364797421"/>
    <x v="3"/>
    <x v="0"/>
    <m/>
  </r>
  <r>
    <s v="Standard Class"/>
    <d v="2026-06-06T00:00:00"/>
    <x v="0"/>
    <s v="United States"/>
    <x v="94"/>
    <x v="31"/>
    <n v="2169"/>
    <x v="3"/>
    <x v="1"/>
    <x v="10"/>
    <n v="14.94"/>
    <n v="3"/>
    <n v="0"/>
    <n v="7.0217999999999998"/>
    <s v=""/>
    <n v="17.236000000000001"/>
    <n v="63.581121872128982"/>
    <x v="3"/>
    <x v="1"/>
    <m/>
  </r>
  <r>
    <s v="Standard Class"/>
    <d v="2026-05-27T00:00:00"/>
    <x v="1"/>
    <s v="United States"/>
    <x v="20"/>
    <x v="15"/>
    <n v="10009"/>
    <x v="3"/>
    <x v="1"/>
    <x v="8"/>
    <n v="14.16"/>
    <n v="2"/>
    <n v="0.2"/>
    <n v="5.133"/>
    <s v=""/>
    <n v="19.416"/>
    <n v="19.228253151528335"/>
    <x v="7"/>
    <x v="1"/>
    <m/>
  </r>
  <r>
    <s v="Standard Class"/>
    <d v="2026-06-04T00:00:00"/>
    <x v="2"/>
    <s v="United States"/>
    <x v="61"/>
    <x v="5"/>
    <n v="75081"/>
    <x v="2"/>
    <x v="0"/>
    <x v="5"/>
    <n v="22.608000000000001"/>
    <n v="3"/>
    <n v="0.6"/>
    <n v="-10.1736"/>
    <n v="-10.1736"/>
    <n v="181.96600000000001"/>
    <n v="184.69190815698087"/>
    <x v="3"/>
    <x v="1"/>
    <m/>
  </r>
  <r>
    <s v="Second Class"/>
    <d v="2025-07-19T00:00:00"/>
    <x v="0"/>
    <s v="United States"/>
    <x v="1"/>
    <x v="1"/>
    <n v="90032"/>
    <x v="1"/>
    <x v="1"/>
    <x v="13"/>
    <n v="21.48"/>
    <n v="6"/>
    <n v="0"/>
    <n v="10.74"/>
    <s v=""/>
    <n v="228.41"/>
    <n v="188.61133346293553"/>
    <x v="11"/>
    <x v="0"/>
    <m/>
  </r>
  <r>
    <s v="First Class"/>
    <d v="2025-11-15T00:00:00"/>
    <x v="0"/>
    <s v="United States"/>
    <x v="31"/>
    <x v="11"/>
    <n v="55407"/>
    <x v="2"/>
    <x v="1"/>
    <x v="4"/>
    <n v="501.81"/>
    <n v="3"/>
    <n v="0"/>
    <n v="0"/>
    <s v=""/>
    <n v="227.202"/>
    <n v="224.01204800337561"/>
    <x v="6"/>
    <x v="0"/>
    <m/>
  </r>
  <r>
    <s v="First Class"/>
    <d v="2025-07-21T00:00:00"/>
    <x v="0"/>
    <s v="United States"/>
    <x v="31"/>
    <x v="11"/>
    <n v="55407"/>
    <x v="2"/>
    <x v="1"/>
    <x v="4"/>
    <n v="161.94"/>
    <n v="3"/>
    <n v="0"/>
    <n v="9.7164000000000001"/>
    <s v=""/>
    <n v="62.867999999999995"/>
    <n v="130.59669752843419"/>
    <x v="11"/>
    <x v="0"/>
    <m/>
  </r>
  <r>
    <s v="Standard Class"/>
    <d v="2026-11-13T00:00:00"/>
    <x v="2"/>
    <s v="United States"/>
    <x v="207"/>
    <x v="2"/>
    <n v="32725"/>
    <x v="0"/>
    <x v="1"/>
    <x v="6"/>
    <n v="17.856000000000002"/>
    <n v="4"/>
    <n v="0.2"/>
    <n v="2.0087999999999999"/>
    <s v=""/>
    <n v="35.349333333333334"/>
    <n v="127.39346292025668"/>
    <x v="6"/>
    <x v="1"/>
    <m/>
  </r>
  <r>
    <s v="Standard Class"/>
    <d v="2025-01-29T00:00:00"/>
    <x v="0"/>
    <s v="United States"/>
    <x v="22"/>
    <x v="10"/>
    <n v="60610"/>
    <x v="2"/>
    <x v="1"/>
    <x v="8"/>
    <n v="8.8079999999999998"/>
    <n v="3"/>
    <n v="0.8"/>
    <n v="-14.973599999999999"/>
    <n v="-14.973599999999999"/>
    <n v="40.923999999999999"/>
    <n v="40.421866213080115"/>
    <x v="8"/>
    <x v="0"/>
    <m/>
  </r>
  <r>
    <s v="Same Day"/>
    <d v="2026-03-22T00:00:00"/>
    <x v="0"/>
    <s v="United States"/>
    <x v="74"/>
    <x v="24"/>
    <n v="45231"/>
    <x v="3"/>
    <x v="0"/>
    <x v="5"/>
    <n v="79.384"/>
    <n v="1"/>
    <n v="0.2"/>
    <n v="29.768999999999998"/>
    <s v=""/>
    <n v="142.83799999999999"/>
    <n v="102.41144003226144"/>
    <x v="2"/>
    <x v="1"/>
    <m/>
  </r>
  <r>
    <s v="Standard Class"/>
    <d v="2025-12-30T00:00:00"/>
    <x v="2"/>
    <s v="United States"/>
    <x v="182"/>
    <x v="1"/>
    <n v="94601"/>
    <x v="1"/>
    <x v="1"/>
    <x v="6"/>
    <n v="34.58"/>
    <n v="1"/>
    <n v="0"/>
    <n v="10.0282"/>
    <s v=""/>
    <n v="180.36866666666666"/>
    <n v="99.431697607136527"/>
    <x v="0"/>
    <x v="0"/>
    <m/>
  </r>
  <r>
    <s v="Standard Class"/>
    <d v="2026-05-11T00:00:00"/>
    <x v="2"/>
    <s v="United States"/>
    <x v="286"/>
    <x v="1"/>
    <n v="95336"/>
    <x v="1"/>
    <x v="1"/>
    <x v="10"/>
    <n v="314.55"/>
    <n v="3"/>
    <n v="0"/>
    <n v="150.98400000000001"/>
    <s v=""/>
    <n v="171.60466666666665"/>
    <n v="136.98184154870336"/>
    <x v="7"/>
    <x v="1"/>
    <m/>
  </r>
  <r>
    <s v="Standard Class"/>
    <d v="2026-10-18T00:00:00"/>
    <x v="0"/>
    <s v="United States"/>
    <x v="128"/>
    <x v="5"/>
    <n v="78041"/>
    <x v="2"/>
    <x v="2"/>
    <x v="11"/>
    <n v="191.976"/>
    <n v="3"/>
    <n v="0.2"/>
    <n v="23.997"/>
    <s v=""/>
    <n v="113.39466666666665"/>
    <n v="95.761260620125256"/>
    <x v="5"/>
    <x v="1"/>
    <m/>
  </r>
  <r>
    <s v="Standard Class"/>
    <d v="2026-03-29T00:00:00"/>
    <x v="0"/>
    <s v="United States"/>
    <x v="128"/>
    <x v="5"/>
    <n v="78041"/>
    <x v="2"/>
    <x v="1"/>
    <x v="10"/>
    <n v="8.2880000000000003"/>
    <n v="2"/>
    <n v="0.2"/>
    <n v="3.0044"/>
    <s v=""/>
    <n v="54.693333333333328"/>
    <n v="98.120712800327951"/>
    <x v="2"/>
    <x v="1"/>
    <m/>
  </r>
  <r>
    <s v="Standard Class"/>
    <d v="2025-01-28T00:00:00"/>
    <x v="0"/>
    <s v="United States"/>
    <x v="128"/>
    <x v="5"/>
    <n v="78041"/>
    <x v="2"/>
    <x v="0"/>
    <x v="5"/>
    <n v="139.91999999999999"/>
    <n v="5"/>
    <n v="0.6"/>
    <n v="-150.41399999999999"/>
    <n v="-150.41399999999999"/>
    <n v="54.025999999999989"/>
    <n v="38.685901093388111"/>
    <x v="8"/>
    <x v="0"/>
    <m/>
  </r>
  <r>
    <s v="Standard Class"/>
    <d v="2025-04-19T00:00:00"/>
    <x v="0"/>
    <s v="United States"/>
    <x v="128"/>
    <x v="5"/>
    <n v="78041"/>
    <x v="2"/>
    <x v="1"/>
    <x v="6"/>
    <n v="15.872"/>
    <n v="1"/>
    <n v="0.2"/>
    <n v="1.1903999999999999"/>
    <s v=""/>
    <n v="12.058"/>
    <n v="35.543575536599093"/>
    <x v="9"/>
    <x v="0"/>
    <m/>
  </r>
  <r>
    <s v="Standard Class"/>
    <d v="2025-04-12T00:00:00"/>
    <x v="0"/>
    <s v="United States"/>
    <x v="128"/>
    <x v="5"/>
    <n v="78041"/>
    <x v="2"/>
    <x v="1"/>
    <x v="8"/>
    <n v="6.2859999999999996"/>
    <n v="7"/>
    <n v="0.8"/>
    <n v="-11.000500000000001"/>
    <n v="-11.000500000000001"/>
    <n v="30.759333333333331"/>
    <n v="36.431465224039094"/>
    <x v="9"/>
    <x v="0"/>
    <m/>
  </r>
  <r>
    <s v="Second Class"/>
    <d v="2026-01-17T00:00:00"/>
    <x v="0"/>
    <s v="United States"/>
    <x v="239"/>
    <x v="24"/>
    <n v="44240"/>
    <x v="3"/>
    <x v="1"/>
    <x v="6"/>
    <n v="14.016"/>
    <n v="3"/>
    <n v="0.2"/>
    <n v="1.752"/>
    <s v=""/>
    <n v="64.658000000000001"/>
    <n v="34.542806058141402"/>
    <x v="8"/>
    <x v="1"/>
    <m/>
  </r>
  <r>
    <s v="Second Class"/>
    <d v="2026-08-10T00:00:00"/>
    <x v="0"/>
    <s v="United States"/>
    <x v="239"/>
    <x v="24"/>
    <n v="44240"/>
    <x v="3"/>
    <x v="2"/>
    <x v="11"/>
    <n v="71.975999999999999"/>
    <n v="3"/>
    <n v="0.2"/>
    <n v="-8.9969999999999999"/>
    <n v="-8.9969999999999999"/>
    <n v="161.75666666666666"/>
    <n v="89.78477286555065"/>
    <x v="1"/>
    <x v="1"/>
    <m/>
  </r>
  <r>
    <s v="Second Class"/>
    <d v="2025-01-06T00:00:00"/>
    <x v="0"/>
    <s v="United States"/>
    <x v="239"/>
    <x v="24"/>
    <n v="44240"/>
    <x v="3"/>
    <x v="2"/>
    <x v="7"/>
    <n v="107.982"/>
    <n v="3"/>
    <n v="0.4"/>
    <n v="-26.9955"/>
    <n v="-26.9955"/>
    <n v="144.34866666666667"/>
    <n v="112.56025356653639"/>
    <x v="8"/>
    <x v="0"/>
    <m/>
  </r>
  <r>
    <s v="Standard Class"/>
    <d v="2026-03-11T00:00:00"/>
    <x v="1"/>
    <s v="United States"/>
    <x v="287"/>
    <x v="5"/>
    <n v="76903"/>
    <x v="2"/>
    <x v="0"/>
    <x v="1"/>
    <n v="305.31200000000001"/>
    <n v="2"/>
    <n v="0.3"/>
    <n v="-8.7232000000000003"/>
    <n v="-8.7232000000000003"/>
    <n v="111.44266666666668"/>
    <n v="124.59660642070297"/>
    <x v="2"/>
    <x v="1"/>
    <m/>
  </r>
  <r>
    <s v="First Class"/>
    <d v="2025-06-05T00:00:00"/>
    <x v="0"/>
    <s v="United States"/>
    <x v="8"/>
    <x v="1"/>
    <n v="94122"/>
    <x v="1"/>
    <x v="1"/>
    <x v="8"/>
    <n v="19.751999999999999"/>
    <n v="3"/>
    <n v="0.2"/>
    <n v="6.9131999999999998"/>
    <s v=""/>
    <n v="30.269333333333332"/>
    <n v="94.795372214751794"/>
    <x v="3"/>
    <x v="0"/>
    <m/>
  </r>
  <r>
    <s v="Standard Class"/>
    <d v="2026-07-24T00:00:00"/>
    <x v="2"/>
    <s v="United States"/>
    <x v="12"/>
    <x v="5"/>
    <n v="77070"/>
    <x v="2"/>
    <x v="1"/>
    <x v="8"/>
    <n v="9.2639999999999993"/>
    <n v="3"/>
    <n v="0.8"/>
    <n v="-13.896000000000001"/>
    <n v="-13.896000000000001"/>
    <n v="38.911999999999999"/>
    <n v="61.85996082431015"/>
    <x v="11"/>
    <x v="1"/>
    <m/>
  </r>
  <r>
    <s v="Second Class"/>
    <d v="2026-05-07T00:00:00"/>
    <x v="1"/>
    <s v="United States"/>
    <x v="12"/>
    <x v="5"/>
    <n v="77041"/>
    <x v="2"/>
    <x v="1"/>
    <x v="4"/>
    <n v="61.792000000000002"/>
    <n v="4"/>
    <n v="0.2"/>
    <n v="6.1791999999999998"/>
    <s v=""/>
    <n v="55.864000000000004"/>
    <n v="18.775852166881602"/>
    <x v="7"/>
    <x v="1"/>
    <m/>
  </r>
  <r>
    <s v="Standard Class"/>
    <d v="2026-12-06T00:00:00"/>
    <x v="2"/>
    <s v="United States"/>
    <x v="288"/>
    <x v="7"/>
    <n v="84106"/>
    <x v="1"/>
    <x v="1"/>
    <x v="10"/>
    <n v="45.68"/>
    <n v="2"/>
    <n v="0"/>
    <n v="21.012799999999999"/>
    <s v=""/>
    <n v="49.173333333333325"/>
    <n v="6.3106137519203216"/>
    <x v="0"/>
    <x v="1"/>
    <m/>
  </r>
  <r>
    <s v="Standard Class"/>
    <d v="2026-07-25T00:00:00"/>
    <x v="2"/>
    <s v="United States"/>
    <x v="288"/>
    <x v="7"/>
    <n v="84106"/>
    <x v="1"/>
    <x v="1"/>
    <x v="10"/>
    <n v="60.12"/>
    <n v="9"/>
    <n v="0"/>
    <n v="28.857600000000001"/>
    <s v=""/>
    <n v="57.813333333333333"/>
    <n v="9.3761735542020777"/>
    <x v="11"/>
    <x v="1"/>
    <m/>
  </r>
  <r>
    <s v="Standard Class"/>
    <d v="2026-05-14T00:00:00"/>
    <x v="2"/>
    <s v="United States"/>
    <x v="288"/>
    <x v="7"/>
    <n v="84106"/>
    <x v="1"/>
    <x v="1"/>
    <x v="8"/>
    <n v="41.72"/>
    <n v="5"/>
    <n v="0.2"/>
    <n v="13.0375"/>
    <s v=""/>
    <n v="66.183999999999997"/>
    <n v="14.241379375556233"/>
    <x v="7"/>
    <x v="1"/>
    <m/>
  </r>
  <r>
    <s v="Standard Class"/>
    <d v="2026-07-27T00:00:00"/>
    <x v="2"/>
    <s v="United States"/>
    <x v="288"/>
    <x v="7"/>
    <n v="84106"/>
    <x v="1"/>
    <x v="1"/>
    <x v="10"/>
    <n v="71.599999999999994"/>
    <n v="8"/>
    <n v="0"/>
    <n v="32.936"/>
    <s v=""/>
    <n v="67.077333333333328"/>
    <n v="18.860540190999203"/>
    <x v="11"/>
    <x v="1"/>
    <m/>
  </r>
  <r>
    <s v="Standard Class"/>
    <d v="2026-06-01T00:00:00"/>
    <x v="0"/>
    <s v="United States"/>
    <x v="20"/>
    <x v="15"/>
    <n v="10009"/>
    <x v="3"/>
    <x v="1"/>
    <x v="8"/>
    <n v="85.231999999999999"/>
    <n v="7"/>
    <n v="0.2"/>
    <n v="30.896599999999999"/>
    <s v=""/>
    <n v="190.79866666666666"/>
    <n v="146.47368017598347"/>
    <x v="3"/>
    <x v="1"/>
    <m/>
  </r>
  <r>
    <s v="Standard Class"/>
    <d v="2026-01-02T00:00:00"/>
    <x v="0"/>
    <s v="United States"/>
    <x v="20"/>
    <x v="15"/>
    <n v="10009"/>
    <x v="3"/>
    <x v="1"/>
    <x v="2"/>
    <n v="44.4"/>
    <n v="3"/>
    <n v="0"/>
    <n v="22.2"/>
    <s v=""/>
    <n v="1495.7046666666665"/>
    <n v="1453.1856362454944"/>
    <x v="8"/>
    <x v="1"/>
    <m/>
  </r>
  <r>
    <s v="Standard Class"/>
    <d v="2025-10-02T00:00:00"/>
    <x v="0"/>
    <s v="United States"/>
    <x v="20"/>
    <x v="15"/>
    <n v="10009"/>
    <x v="3"/>
    <x v="0"/>
    <x v="1"/>
    <n v="442.76400000000001"/>
    <n v="4"/>
    <n v="0.1"/>
    <n v="59.035200000000003"/>
    <s v=""/>
    <n v="1547.5546666666667"/>
    <n v="1648.3091898816933"/>
    <x v="5"/>
    <x v="0"/>
    <m/>
  </r>
  <r>
    <s v="Standard Class"/>
    <d v="2025-07-14T00:00:00"/>
    <x v="0"/>
    <s v="United States"/>
    <x v="20"/>
    <x v="15"/>
    <n v="10009"/>
    <x v="3"/>
    <x v="2"/>
    <x v="15"/>
    <n v="3999.95"/>
    <n v="5"/>
    <n v="0"/>
    <n v="1159.9855"/>
    <s v=""/>
    <n v="1421.1933333333334"/>
    <n v="1819.3520345919251"/>
    <x v="11"/>
    <x v="0"/>
    <m/>
  </r>
  <r>
    <s v="Standard Class"/>
    <d v="2025-10-16T00:00:00"/>
    <x v="0"/>
    <s v="United States"/>
    <x v="20"/>
    <x v="15"/>
    <n v="10009"/>
    <x v="3"/>
    <x v="2"/>
    <x v="11"/>
    <n v="199.95"/>
    <n v="5"/>
    <n v="0"/>
    <n v="21.994499999999999"/>
    <s v=""/>
    <n v="106.17533333333334"/>
    <n v="1104.7639804994046"/>
    <x v="5"/>
    <x v="0"/>
    <m/>
  </r>
  <r>
    <s v="Standard Class"/>
    <d v="2025-02-19T00:00:00"/>
    <x v="0"/>
    <s v="United States"/>
    <x v="20"/>
    <x v="15"/>
    <n v="10009"/>
    <x v="3"/>
    <x v="0"/>
    <x v="5"/>
    <n v="63.68"/>
    <n v="8"/>
    <n v="0"/>
    <n v="28.019200000000001"/>
    <s v=""/>
    <n v="49.192"/>
    <n v="784.40630140867029"/>
    <x v="10"/>
    <x v="0"/>
    <m/>
  </r>
  <r>
    <s v="Second Class"/>
    <d v="2026-02-09T00:00:00"/>
    <x v="1"/>
    <s v="United States"/>
    <x v="162"/>
    <x v="1"/>
    <n v="93905"/>
    <x v="1"/>
    <x v="1"/>
    <x v="8"/>
    <n v="54.896000000000001"/>
    <n v="2"/>
    <n v="0.2"/>
    <n v="18.5274"/>
    <s v=""/>
    <n v="51.325333333333333"/>
    <n v="33.610635285520807"/>
    <x v="10"/>
    <x v="1"/>
    <m/>
  </r>
  <r>
    <s v="Same Day"/>
    <d v="2026-08-24T00:00:00"/>
    <x v="0"/>
    <s v="United States"/>
    <x v="114"/>
    <x v="19"/>
    <n v="35810"/>
    <x v="0"/>
    <x v="2"/>
    <x v="11"/>
    <n v="29"/>
    <n v="2"/>
    <n v="0"/>
    <n v="7.25"/>
    <s v=""/>
    <n v="73.459999999999994"/>
    <n v="31.875382276284299"/>
    <x v="1"/>
    <x v="1"/>
    <m/>
  </r>
  <r>
    <s v="Standard Class"/>
    <d v="2026-03-02T00:00:00"/>
    <x v="0"/>
    <s v="United States"/>
    <x v="38"/>
    <x v="14"/>
    <n v="47201"/>
    <x v="2"/>
    <x v="1"/>
    <x v="12"/>
    <n v="70.08"/>
    <n v="6"/>
    <n v="0"/>
    <n v="35.04"/>
    <s v=""/>
    <n v="548.62333333333333"/>
    <n v="523.84311293221992"/>
    <x v="2"/>
    <x v="1"/>
    <m/>
  </r>
  <r>
    <s v="Standard Class"/>
    <d v="2025-03-01T00:00:00"/>
    <x v="0"/>
    <s v="United States"/>
    <x v="38"/>
    <x v="14"/>
    <n v="47201"/>
    <x v="2"/>
    <x v="0"/>
    <x v="5"/>
    <n v="121.3"/>
    <n v="2"/>
    <n v="0"/>
    <n v="25.472999999999999"/>
    <s v=""/>
    <n v="545.5333333333333"/>
    <n v="593.81248253848491"/>
    <x v="2"/>
    <x v="0"/>
    <m/>
  </r>
  <r>
    <s v="Standard Class"/>
    <d v="2026-07-13T00:00:00"/>
    <x v="0"/>
    <s v="United States"/>
    <x v="38"/>
    <x v="14"/>
    <n v="47201"/>
    <x v="2"/>
    <x v="2"/>
    <x v="7"/>
    <n v="1454.49"/>
    <n v="9"/>
    <n v="0"/>
    <n v="378.16739999999999"/>
    <s v=""/>
    <n v="556.28399999999999"/>
    <n v="637.11437787353782"/>
    <x v="11"/>
    <x v="1"/>
    <m/>
  </r>
  <r>
    <s v="Standard Class"/>
    <d v="2025-07-14T00:00:00"/>
    <x v="0"/>
    <s v="United States"/>
    <x v="1"/>
    <x v="1"/>
    <n v="90049"/>
    <x v="1"/>
    <x v="1"/>
    <x v="9"/>
    <n v="60.81"/>
    <n v="3"/>
    <n v="0"/>
    <n v="17.026800000000001"/>
    <s v=""/>
    <n v="93.233999999999995"/>
    <n v="364.20134034980236"/>
    <x v="11"/>
    <x v="0"/>
    <m/>
  </r>
  <r>
    <s v="Standard Class"/>
    <d v="2026-10-11T00:00:00"/>
    <x v="0"/>
    <s v="United States"/>
    <x v="4"/>
    <x v="4"/>
    <n v="98105"/>
    <x v="1"/>
    <x v="1"/>
    <x v="8"/>
    <n v="153.55199999999999"/>
    <n v="3"/>
    <n v="0.2"/>
    <n v="51.823799999999999"/>
    <s v=""/>
    <n v="114.27066666666667"/>
    <n v="233.14105079241747"/>
    <x v="5"/>
    <x v="1"/>
    <m/>
  </r>
  <r>
    <s v="Standard Class"/>
    <d v="2026-05-05T00:00:00"/>
    <x v="0"/>
    <s v="United States"/>
    <x v="4"/>
    <x v="4"/>
    <n v="98105"/>
    <x v="1"/>
    <x v="1"/>
    <x v="9"/>
    <n v="65.34"/>
    <n v="3"/>
    <n v="0"/>
    <n v="22.869"/>
    <s v=""/>
    <n v="74.786666666666662"/>
    <n v="28.555305291596799"/>
    <x v="7"/>
    <x v="1"/>
    <m/>
  </r>
  <r>
    <s v="Standard Class"/>
    <d v="2025-07-13T00:00:00"/>
    <x v="0"/>
    <s v="United States"/>
    <x v="4"/>
    <x v="4"/>
    <n v="98105"/>
    <x v="1"/>
    <x v="1"/>
    <x v="10"/>
    <n v="123.92"/>
    <n v="4"/>
    <n v="0"/>
    <n v="55.764000000000003"/>
    <s v=""/>
    <n v="67.923333333333332"/>
    <n v="27.111771875372181"/>
    <x v="11"/>
    <x v="0"/>
    <m/>
  </r>
  <r>
    <s v="Standard Class"/>
    <d v="2026-11-28T00:00:00"/>
    <x v="0"/>
    <s v="United States"/>
    <x v="4"/>
    <x v="4"/>
    <n v="98105"/>
    <x v="1"/>
    <x v="1"/>
    <x v="9"/>
    <n v="35.1"/>
    <n v="3"/>
    <n v="0"/>
    <n v="12.285"/>
    <s v=""/>
    <n v="28.184666666666661"/>
    <n v="29.79584196942027"/>
    <x v="6"/>
    <x v="1"/>
    <m/>
  </r>
  <r>
    <s v="Standard Class"/>
    <d v="2025-05-07T00:00:00"/>
    <x v="0"/>
    <s v="United States"/>
    <x v="4"/>
    <x v="4"/>
    <n v="98105"/>
    <x v="1"/>
    <x v="2"/>
    <x v="11"/>
    <n v="44.75"/>
    <n v="5"/>
    <n v="0"/>
    <n v="8.5024999999999995"/>
    <s v=""/>
    <n v="21.374666666666666"/>
    <n v="19.436200245932845"/>
    <x v="7"/>
    <x v="0"/>
    <m/>
  </r>
  <r>
    <s v="Standard Class"/>
    <d v="2025-01-06T00:00:00"/>
    <x v="0"/>
    <s v="United States"/>
    <x v="289"/>
    <x v="18"/>
    <n v="37918"/>
    <x v="0"/>
    <x v="1"/>
    <x v="6"/>
    <n v="4.7039999999999997"/>
    <n v="2"/>
    <n v="0.2"/>
    <n v="0.41160000000000002"/>
    <s v=""/>
    <n v="11.642000000000001"/>
    <n v="14.277982609857995"/>
    <x v="8"/>
    <x v="0"/>
    <m/>
  </r>
  <r>
    <s v="Standard Class"/>
    <d v="2025-02-10T00:00:00"/>
    <x v="0"/>
    <s v="United States"/>
    <x v="122"/>
    <x v="19"/>
    <n v="36116"/>
    <x v="0"/>
    <x v="1"/>
    <x v="6"/>
    <n v="14.67"/>
    <n v="3"/>
    <n v="0"/>
    <n v="3.9609000000000001"/>
    <s v=""/>
    <n v="11.818"/>
    <n v="5.8769621152176654"/>
    <x v="10"/>
    <x v="0"/>
    <m/>
  </r>
  <r>
    <s v="Standard Class"/>
    <d v="2026-05-31T00:00:00"/>
    <x v="0"/>
    <s v="United States"/>
    <x v="10"/>
    <x v="9"/>
    <n v="19120"/>
    <x v="3"/>
    <x v="1"/>
    <x v="10"/>
    <n v="15.552"/>
    <n v="3"/>
    <n v="0.2"/>
    <n v="5.4432"/>
    <s v=""/>
    <n v="14.327999999999998"/>
    <n v="6.3411849576137325"/>
    <x v="7"/>
    <x v="1"/>
    <m/>
  </r>
  <r>
    <s v="Standard Class"/>
    <d v="2025-02-13T00:00:00"/>
    <x v="0"/>
    <s v="United States"/>
    <x v="10"/>
    <x v="9"/>
    <n v="19120"/>
    <x v="3"/>
    <x v="1"/>
    <x v="10"/>
    <n v="5.2320000000000002"/>
    <n v="1"/>
    <n v="0.2"/>
    <n v="1.7003999999999999"/>
    <s v=""/>
    <n v="303.12066666666664"/>
    <n v="334.22825939457294"/>
    <x v="10"/>
    <x v="0"/>
    <m/>
  </r>
  <r>
    <s v="Standard Class"/>
    <d v="2026-03-15T00:00:00"/>
    <x v="0"/>
    <s v="United States"/>
    <x v="290"/>
    <x v="36"/>
    <n v="72209"/>
    <x v="0"/>
    <x v="0"/>
    <x v="5"/>
    <n v="22.2"/>
    <n v="6"/>
    <n v="0"/>
    <n v="9.1020000000000003"/>
    <s v=""/>
    <n v="303.40866666666665"/>
    <n v="375.71134065849998"/>
    <x v="2"/>
    <x v="1"/>
    <m/>
  </r>
  <r>
    <s v="Standard Class"/>
    <d v="2026-02-05T00:00:00"/>
    <x v="0"/>
    <s v="United States"/>
    <x v="290"/>
    <x v="36"/>
    <n v="72209"/>
    <x v="0"/>
    <x v="2"/>
    <x v="7"/>
    <n v="881.93"/>
    <n v="7"/>
    <n v="0"/>
    <n v="229.30179999999999"/>
    <s v=""/>
    <n v="359.94866666666667"/>
    <n v="388.02161222855159"/>
    <x v="10"/>
    <x v="1"/>
    <m/>
  </r>
  <r>
    <s v="Standard Class"/>
    <d v="2026-08-04T00:00:00"/>
    <x v="2"/>
    <s v="United States"/>
    <x v="4"/>
    <x v="4"/>
    <n v="98103"/>
    <x v="1"/>
    <x v="1"/>
    <x v="8"/>
    <n v="6.0960000000000001"/>
    <n v="2"/>
    <n v="0.2"/>
    <n v="2.1335999999999999"/>
    <s v=""/>
    <n v="72.673333333333332"/>
    <n v="199.52076343300433"/>
    <x v="1"/>
    <x v="1"/>
    <m/>
  </r>
  <r>
    <s v="Standard Class"/>
    <d v="2026-06-12T00:00:00"/>
    <x v="2"/>
    <s v="United States"/>
    <x v="4"/>
    <x v="4"/>
    <n v="98103"/>
    <x v="1"/>
    <x v="0"/>
    <x v="5"/>
    <n v="191.82"/>
    <n v="3"/>
    <n v="0"/>
    <n v="74.809799999999996"/>
    <s v=""/>
    <n v="93.161333333333332"/>
    <n v="102.77193461035729"/>
    <x v="3"/>
    <x v="1"/>
    <m/>
  </r>
  <r>
    <s v="Standard Class"/>
    <d v="2026-07-08T00:00:00"/>
    <x v="0"/>
    <s v="United States"/>
    <x v="152"/>
    <x v="9"/>
    <n v="17602"/>
    <x v="3"/>
    <x v="0"/>
    <x v="5"/>
    <n v="20.103999999999999"/>
    <n v="1"/>
    <n v="0.2"/>
    <n v="1.7591000000000001"/>
    <s v=""/>
    <n v="39.198666666666668"/>
    <n v="34.180082829364565"/>
    <x v="11"/>
    <x v="1"/>
    <m/>
  </r>
  <r>
    <s v="Second Class"/>
    <d v="2026-06-27T00:00:00"/>
    <x v="2"/>
    <s v="United States"/>
    <x v="39"/>
    <x v="18"/>
    <n v="37620"/>
    <x v="0"/>
    <x v="1"/>
    <x v="6"/>
    <n v="67.56"/>
    <n v="3"/>
    <n v="0.2"/>
    <n v="8.4450000000000003"/>
    <s v=""/>
    <n v="45.254666666666672"/>
    <n v="16.228134143449079"/>
    <x v="3"/>
    <x v="1"/>
    <m/>
  </r>
  <r>
    <s v="Standard Class"/>
    <d v="2025-12-11T00:00:00"/>
    <x v="2"/>
    <s v="United States"/>
    <x v="34"/>
    <x v="10"/>
    <n v="60505"/>
    <x v="2"/>
    <x v="1"/>
    <x v="8"/>
    <n v="29.931999999999999"/>
    <n v="7"/>
    <n v="0.8"/>
    <n v="-46.394599999999997"/>
    <n v="-46.394599999999997"/>
    <n v="28.24133333333333"/>
    <n v="9.522226630363301"/>
    <x v="0"/>
    <x v="0"/>
    <m/>
  </r>
  <r>
    <s v="Standard Class"/>
    <d v="2026-12-13T00:00:00"/>
    <x v="2"/>
    <s v="United States"/>
    <x v="34"/>
    <x v="10"/>
    <n v="60505"/>
    <x v="2"/>
    <x v="2"/>
    <x v="7"/>
    <n v="38.271999999999998"/>
    <n v="4"/>
    <n v="0.2"/>
    <n v="3.8271999999999999"/>
    <s v=""/>
    <n v="295.90733333333333"/>
    <n v="310.15022800930228"/>
    <x v="0"/>
    <x v="1"/>
    <m/>
  </r>
  <r>
    <s v="Standard Class"/>
    <d v="2026-10-26T00:00:00"/>
    <x v="2"/>
    <s v="United States"/>
    <x v="20"/>
    <x v="15"/>
    <n v="10009"/>
    <x v="3"/>
    <x v="1"/>
    <x v="6"/>
    <n v="16.52"/>
    <n v="4"/>
    <n v="0"/>
    <n v="7.5991999999999997"/>
    <s v=""/>
    <n v="297.74999999999994"/>
    <n v="343.03611892864814"/>
    <x v="5"/>
    <x v="1"/>
    <m/>
  </r>
  <r>
    <s v="Second Class"/>
    <d v="2026-02-27T00:00:00"/>
    <x v="0"/>
    <s v="United States"/>
    <x v="54"/>
    <x v="29"/>
    <n v="6824"/>
    <x v="3"/>
    <x v="2"/>
    <x v="7"/>
    <n v="832.93"/>
    <n v="7"/>
    <n v="0"/>
    <n v="233.22040000000001"/>
    <s v=""/>
    <n v="348.00733333333329"/>
    <n v="358.488483643736"/>
    <x v="10"/>
    <x v="1"/>
    <m/>
  </r>
  <r>
    <s v="Second Class"/>
    <d v="2026-02-22T00:00:00"/>
    <x v="0"/>
    <s v="United States"/>
    <x v="54"/>
    <x v="29"/>
    <n v="6824"/>
    <x v="3"/>
    <x v="1"/>
    <x v="8"/>
    <n v="43.8"/>
    <n v="10"/>
    <n v="0"/>
    <n v="21.024000000000001"/>
    <s v=""/>
    <n v="79.504000000000005"/>
    <n v="182.44759727821184"/>
    <x v="10"/>
    <x v="1"/>
    <m/>
  </r>
  <r>
    <s v="First Class"/>
    <d v="2026-05-03T00:00:00"/>
    <x v="1"/>
    <s v="United States"/>
    <x v="291"/>
    <x v="12"/>
    <n v="48146"/>
    <x v="2"/>
    <x v="1"/>
    <x v="9"/>
    <n v="167.292"/>
    <n v="6"/>
    <n v="0.1"/>
    <n v="29.7408"/>
    <s v=""/>
    <n v="65.384"/>
    <n v="114.68741560400566"/>
    <x v="7"/>
    <x v="1"/>
    <m/>
  </r>
  <r>
    <s v="Standard Class"/>
    <d v="2025-11-25T00:00:00"/>
    <x v="0"/>
    <s v="United States"/>
    <x v="20"/>
    <x v="15"/>
    <n v="10035"/>
    <x v="3"/>
    <x v="0"/>
    <x v="5"/>
    <n v="27.42"/>
    <n v="1"/>
    <n v="0"/>
    <n v="11.2422"/>
    <s v=""/>
    <n v="30.212000000000003"/>
    <n v="50.983213864957555"/>
    <x v="6"/>
    <x v="0"/>
    <m/>
  </r>
  <r>
    <s v="First Class"/>
    <d v="2026-10-29T00:00:00"/>
    <x v="0"/>
    <s v="United States"/>
    <x v="49"/>
    <x v="1"/>
    <n v="95123"/>
    <x v="1"/>
    <x v="1"/>
    <x v="8"/>
    <n v="1.44"/>
    <n v="1"/>
    <n v="0.2"/>
    <n v="0.504"/>
    <s v=""/>
    <n v="101.72533333333332"/>
    <n v="90.831130799799979"/>
    <x v="5"/>
    <x v="1"/>
    <m/>
  </r>
  <r>
    <s v="First Class"/>
    <d v="2026-03-20T00:00:00"/>
    <x v="0"/>
    <s v="United States"/>
    <x v="49"/>
    <x v="1"/>
    <n v="95123"/>
    <x v="1"/>
    <x v="1"/>
    <x v="8"/>
    <n v="61.776000000000003"/>
    <n v="13"/>
    <n v="0.2"/>
    <n v="20.849399999999999"/>
    <s v=""/>
    <n v="137.44800000000001"/>
    <n v="84.643947275457151"/>
    <x v="2"/>
    <x v="1"/>
    <m/>
  </r>
  <r>
    <s v="First Class"/>
    <d v="2025-01-05T00:00:00"/>
    <x v="0"/>
    <s v="United States"/>
    <x v="49"/>
    <x v="1"/>
    <n v="95123"/>
    <x v="1"/>
    <x v="1"/>
    <x v="9"/>
    <n v="241.96"/>
    <n v="2"/>
    <n v="0"/>
    <n v="60.49"/>
    <s v=""/>
    <n v="117.79466666666666"/>
    <n v="106.01509503140824"/>
    <x v="8"/>
    <x v="0"/>
    <m/>
  </r>
  <r>
    <s v="First Class"/>
    <d v="2025-02-23T00:00:00"/>
    <x v="0"/>
    <s v="United States"/>
    <x v="49"/>
    <x v="1"/>
    <n v="95123"/>
    <x v="1"/>
    <x v="0"/>
    <x v="1"/>
    <n v="108.608"/>
    <n v="4"/>
    <n v="0.2"/>
    <n v="9.5031999999999996"/>
    <s v=""/>
    <n v="40.469333333333331"/>
    <n v="70.666340259204233"/>
    <x v="10"/>
    <x v="0"/>
    <m/>
  </r>
  <r>
    <s v="Standard Class"/>
    <d v="2025-11-08T00:00:00"/>
    <x v="1"/>
    <s v="United States"/>
    <x v="108"/>
    <x v="2"/>
    <n v="32216"/>
    <x v="0"/>
    <x v="1"/>
    <x v="6"/>
    <n v="2.8159999999999998"/>
    <n v="2"/>
    <n v="0.2"/>
    <n v="0.98560000000000003"/>
    <s v=""/>
    <n v="9.26"/>
    <n v="68.756012432583873"/>
    <x v="6"/>
    <x v="0"/>
    <m/>
  </r>
  <r>
    <s v="Standard Class"/>
    <d v="2025-11-26T00:00:00"/>
    <x v="1"/>
    <s v="United States"/>
    <x v="8"/>
    <x v="1"/>
    <n v="94110"/>
    <x v="1"/>
    <x v="1"/>
    <x v="8"/>
    <n v="9.984"/>
    <n v="4"/>
    <n v="0.2"/>
    <n v="3.6192000000000002"/>
    <s v=""/>
    <n v="390.18799999999993"/>
    <n v="436.50481619811274"/>
    <x v="6"/>
    <x v="0"/>
    <m/>
  </r>
  <r>
    <s v="Standard Class"/>
    <d v="2026-07-02T00:00:00"/>
    <x v="1"/>
    <s v="United States"/>
    <x v="8"/>
    <x v="1"/>
    <n v="94110"/>
    <x v="1"/>
    <x v="1"/>
    <x v="4"/>
    <n v="14.98"/>
    <n v="1"/>
    <n v="0"/>
    <n v="4.1943999999999999"/>
    <s v=""/>
    <n v="548.84"/>
    <n v="437.65908275125139"/>
    <x v="11"/>
    <x v="1"/>
    <m/>
  </r>
  <r>
    <s v="Standard Class"/>
    <d v="2025-10-12T00:00:00"/>
    <x v="1"/>
    <s v="United States"/>
    <x v="8"/>
    <x v="1"/>
    <n v="94110"/>
    <x v="1"/>
    <x v="2"/>
    <x v="7"/>
    <n v="1145.5999999999999"/>
    <n v="4"/>
    <n v="0.2"/>
    <n v="100.24"/>
    <s v=""/>
    <n v="556.30533333333335"/>
    <n v="530.37450690927756"/>
    <x v="5"/>
    <x v="0"/>
    <m/>
  </r>
  <r>
    <s v="Same Day"/>
    <d v="2026-01-23T00:00:00"/>
    <x v="0"/>
    <s v="United States"/>
    <x v="292"/>
    <x v="24"/>
    <n v="43302"/>
    <x v="3"/>
    <x v="2"/>
    <x v="7"/>
    <n v="485.94"/>
    <n v="2"/>
    <n v="0.4"/>
    <n v="-89.088999999999999"/>
    <n v="-89.088999999999999"/>
    <n v="198.00066666666669"/>
    <n v="310.61932078898025"/>
    <x v="8"/>
    <x v="1"/>
    <m/>
  </r>
  <r>
    <s v="Same Day"/>
    <d v="2025-11-26T00:00:00"/>
    <x v="0"/>
    <s v="United States"/>
    <x v="292"/>
    <x v="24"/>
    <n v="43302"/>
    <x v="3"/>
    <x v="1"/>
    <x v="6"/>
    <n v="37.375999999999998"/>
    <n v="8"/>
    <n v="0.2"/>
    <n v="4.6719999999999997"/>
    <s v=""/>
    <n v="54.292666666666669"/>
    <n v="308.4893035530838"/>
    <x v="6"/>
    <x v="0"/>
    <m/>
  </r>
  <r>
    <s v="Same Day"/>
    <d v="2025-05-26T00:00:00"/>
    <x v="0"/>
    <s v="United States"/>
    <x v="292"/>
    <x v="24"/>
    <n v="43302"/>
    <x v="3"/>
    <x v="0"/>
    <x v="1"/>
    <n v="70.686000000000007"/>
    <n v="1"/>
    <n v="0.3"/>
    <n v="-24.235199999999999"/>
    <n v="-24.235199999999999"/>
    <n v="65.932000000000002"/>
    <n v="73.597493775767092"/>
    <x v="7"/>
    <x v="0"/>
    <m/>
  </r>
  <r>
    <s v="Standard Class"/>
    <d v="2025-03-30T00:00:00"/>
    <x v="1"/>
    <s v="United States"/>
    <x v="10"/>
    <x v="9"/>
    <n v="19134"/>
    <x v="3"/>
    <x v="1"/>
    <x v="10"/>
    <n v="54.816000000000003"/>
    <n v="3"/>
    <n v="0.2"/>
    <n v="17.815200000000001"/>
    <s v=""/>
    <n v="43.335333333333331"/>
    <n v="23.636755292144915"/>
    <x v="2"/>
    <x v="0"/>
    <m/>
  </r>
  <r>
    <s v="Second Class"/>
    <d v="2026-07-12T00:00:00"/>
    <x v="0"/>
    <s v="United States"/>
    <x v="293"/>
    <x v="22"/>
    <n v="80122"/>
    <x v="1"/>
    <x v="0"/>
    <x v="0"/>
    <n v="72.293999999999997"/>
    <n v="1"/>
    <n v="0.7"/>
    <n v="-98.8018"/>
    <n v="-98.8018"/>
    <n v="66.660666666666671"/>
    <n v="41.049022073432944"/>
    <x v="11"/>
    <x v="1"/>
    <m/>
  </r>
  <r>
    <s v="Standard Class"/>
    <d v="2025-11-11T00:00:00"/>
    <x v="1"/>
    <s v="United States"/>
    <x v="89"/>
    <x v="5"/>
    <n v="78745"/>
    <x v="2"/>
    <x v="1"/>
    <x v="13"/>
    <n v="2.8959999999999999"/>
    <n v="2"/>
    <n v="0.2"/>
    <n v="0.47060000000000002"/>
    <s v=""/>
    <n v="152.75866666666667"/>
    <n v="110.5107285731923"/>
    <x v="6"/>
    <x v="0"/>
    <m/>
  </r>
  <r>
    <s v="Standard Class"/>
    <d v="2025-03-05T00:00:00"/>
    <x v="1"/>
    <s v="United States"/>
    <x v="89"/>
    <x v="5"/>
    <n v="78745"/>
    <x v="2"/>
    <x v="2"/>
    <x v="7"/>
    <n v="124.792"/>
    <n v="1"/>
    <n v="0.2"/>
    <n v="15.599"/>
    <s v=""/>
    <n v="376.31599999999997"/>
    <n v="202.78171779271167"/>
    <x v="2"/>
    <x v="0"/>
    <m/>
  </r>
  <r>
    <s v="Standard Class"/>
    <d v="2025-08-13T00:00:00"/>
    <x v="0"/>
    <s v="United States"/>
    <x v="20"/>
    <x v="15"/>
    <n v="10024"/>
    <x v="3"/>
    <x v="0"/>
    <x v="3"/>
    <n v="330.58800000000002"/>
    <n v="1"/>
    <n v="0.4"/>
    <n v="-115.7058"/>
    <n v="-115.7058"/>
    <n v="352.37866666666667"/>
    <n v="264.33664451450005"/>
    <x v="1"/>
    <x v="0"/>
    <m/>
  </r>
  <r>
    <s v="Standard Class"/>
    <d v="2025-08-11T00:00:00"/>
    <x v="0"/>
    <s v="United States"/>
    <x v="8"/>
    <x v="1"/>
    <n v="94122"/>
    <x v="1"/>
    <x v="1"/>
    <x v="8"/>
    <n v="673.56799999999998"/>
    <n v="2"/>
    <n v="0.2"/>
    <n v="252.58799999999999"/>
    <s v=""/>
    <n v="417.666"/>
    <n v="251.5500425772029"/>
    <x v="1"/>
    <x v="0"/>
    <m/>
  </r>
  <r>
    <s v="Standard Class"/>
    <d v="2025-07-07T00:00:00"/>
    <x v="0"/>
    <s v="United States"/>
    <x v="8"/>
    <x v="1"/>
    <n v="94122"/>
    <x v="1"/>
    <x v="1"/>
    <x v="9"/>
    <n v="52.98"/>
    <n v="2"/>
    <n v="0"/>
    <n v="14.8344"/>
    <s v=""/>
    <n v="269.45"/>
    <n v="185.39705243771431"/>
    <x v="11"/>
    <x v="0"/>
    <m/>
  </r>
  <r>
    <s v="Standard Class"/>
    <d v="2026-12-20T00:00:00"/>
    <x v="0"/>
    <s v="United States"/>
    <x v="189"/>
    <x v="14"/>
    <n v="46350"/>
    <x v="2"/>
    <x v="0"/>
    <x v="5"/>
    <n v="526.45000000000005"/>
    <n v="5"/>
    <n v="0"/>
    <n v="31.587"/>
    <s v=""/>
    <n v="358.44599999999997"/>
    <n v="70.609716139730622"/>
    <x v="0"/>
    <x v="1"/>
    <m/>
  </r>
  <r>
    <s v="Standard Class"/>
    <d v="2026-08-02T00:00:00"/>
    <x v="0"/>
    <s v="United States"/>
    <x v="22"/>
    <x v="10"/>
    <n v="60610"/>
    <x v="2"/>
    <x v="1"/>
    <x v="4"/>
    <n v="228.92"/>
    <n v="5"/>
    <n v="0.2"/>
    <n v="14.307499999999999"/>
    <s v=""/>
    <n v="251.30600000000001"/>
    <n v="41.891548710131644"/>
    <x v="1"/>
    <x v="1"/>
    <m/>
  </r>
  <r>
    <s v="Second Class"/>
    <d v="2026-09-07T00:00:00"/>
    <x v="0"/>
    <s v="United States"/>
    <x v="32"/>
    <x v="21"/>
    <n v="97206"/>
    <x v="1"/>
    <x v="2"/>
    <x v="7"/>
    <n v="319.96800000000002"/>
    <n v="4"/>
    <n v="0.2"/>
    <n v="35.996400000000001"/>
    <s v=""/>
    <n v="238.61933333333334"/>
    <n v="44.358308430493764"/>
    <x v="4"/>
    <x v="1"/>
    <m/>
  </r>
  <r>
    <s v="Standard Class"/>
    <d v="2026-08-05T00:00:00"/>
    <x v="1"/>
    <s v="United States"/>
    <x v="140"/>
    <x v="42"/>
    <n v="5408"/>
    <x v="3"/>
    <x v="2"/>
    <x v="11"/>
    <n v="205.03"/>
    <n v="7"/>
    <n v="0"/>
    <n v="67.659899999999993"/>
    <s v=""/>
    <n v="140.07"/>
    <n v="77.072443403256315"/>
    <x v="1"/>
    <x v="1"/>
    <m/>
  </r>
  <r>
    <s v="Second Class"/>
    <d v="2026-07-23T00:00:00"/>
    <x v="0"/>
    <s v="United States"/>
    <x v="245"/>
    <x v="14"/>
    <n v="46203"/>
    <x v="2"/>
    <x v="1"/>
    <x v="4"/>
    <n v="190.86"/>
    <n v="2"/>
    <n v="0"/>
    <n v="11.451599999999999"/>
    <s v=""/>
    <n v="86.526666666666657"/>
    <n v="76.27509961730388"/>
    <x v="11"/>
    <x v="1"/>
    <m/>
  </r>
  <r>
    <s v="Second Class"/>
    <d v="2025-08-19T00:00:00"/>
    <x v="0"/>
    <s v="United States"/>
    <x v="245"/>
    <x v="14"/>
    <n v="46203"/>
    <x v="2"/>
    <x v="1"/>
    <x v="6"/>
    <n v="24.32"/>
    <n v="8"/>
    <n v="0"/>
    <n v="8.2688000000000006"/>
    <s v=""/>
    <n v="37.706666666666671"/>
    <n v="71.221530582531841"/>
    <x v="1"/>
    <x v="0"/>
    <m/>
  </r>
  <r>
    <s v="Standard Class"/>
    <d v="2026-03-03T00:00:00"/>
    <x v="2"/>
    <s v="United States"/>
    <x v="212"/>
    <x v="7"/>
    <n v="84604"/>
    <x v="1"/>
    <x v="1"/>
    <x v="14"/>
    <n v="44.4"/>
    <n v="5"/>
    <n v="0"/>
    <n v="12.432"/>
    <s v=""/>
    <n v="368.53066666666672"/>
    <n v="375.08319657140368"/>
    <x v="2"/>
    <x v="1"/>
    <m/>
  </r>
  <r>
    <s v="Standard Class"/>
    <d v="2025-07-08T00:00:00"/>
    <x v="2"/>
    <s v="United States"/>
    <x v="22"/>
    <x v="10"/>
    <n v="60610"/>
    <x v="2"/>
    <x v="0"/>
    <x v="5"/>
    <n v="44.4"/>
    <n v="2"/>
    <n v="0.6"/>
    <n v="-52.17"/>
    <n v="-52.17"/>
    <n v="366.44266666666664"/>
    <n v="419.55246965625963"/>
    <x v="11"/>
    <x v="0"/>
    <m/>
  </r>
  <r>
    <s v="Second Class"/>
    <d v="2025-11-12T00:00:00"/>
    <x v="0"/>
    <s v="United States"/>
    <x v="1"/>
    <x v="1"/>
    <n v="90049"/>
    <x v="1"/>
    <x v="1"/>
    <x v="8"/>
    <n v="1016.792"/>
    <n v="1"/>
    <n v="0.2"/>
    <n v="381.29700000000003"/>
    <s v=""/>
    <n v="516.63666666666666"/>
    <n v="419.72091849280565"/>
    <x v="6"/>
    <x v="0"/>
    <m/>
  </r>
  <r>
    <s v="Second Class"/>
    <d v="2026-03-12T00:00:00"/>
    <x v="0"/>
    <s v="United States"/>
    <x v="1"/>
    <x v="1"/>
    <n v="90049"/>
    <x v="1"/>
    <x v="1"/>
    <x v="8"/>
    <n v="38.136000000000003"/>
    <n v="7"/>
    <n v="0.2"/>
    <n v="13.3476"/>
    <s v=""/>
    <n v="196.55933333333337"/>
    <n v="206.44127922163884"/>
    <x v="2"/>
    <x v="1"/>
    <m/>
  </r>
  <r>
    <s v="Standard Class"/>
    <d v="2025-09-23T00:00:00"/>
    <x v="0"/>
    <s v="United States"/>
    <x v="10"/>
    <x v="9"/>
    <n v="19134"/>
    <x v="3"/>
    <x v="2"/>
    <x v="7"/>
    <n v="494.98200000000003"/>
    <n v="3"/>
    <n v="0.4"/>
    <n v="-115.4958"/>
    <n v="-115.4958"/>
    <n v="185.70066666666665"/>
    <n v="132.3120021128511"/>
    <x v="4"/>
    <x v="0"/>
    <m/>
  </r>
  <r>
    <s v="Standard Class"/>
    <d v="2026-05-07T00:00:00"/>
    <x v="2"/>
    <s v="United States"/>
    <x v="45"/>
    <x v="1"/>
    <n v="91104"/>
    <x v="1"/>
    <x v="1"/>
    <x v="4"/>
    <n v="56.56"/>
    <n v="2"/>
    <n v="0"/>
    <n v="15.2712"/>
    <s v=""/>
    <n v="23.713333333333335"/>
    <n v="131.99288764340466"/>
    <x v="7"/>
    <x v="1"/>
    <m/>
  </r>
  <r>
    <s v="Standard Class"/>
    <d v="2025-02-19T00:00:00"/>
    <x v="2"/>
    <s v="United States"/>
    <x v="45"/>
    <x v="1"/>
    <n v="91104"/>
    <x v="1"/>
    <x v="1"/>
    <x v="6"/>
    <n v="5.56"/>
    <n v="2"/>
    <n v="0"/>
    <n v="1.4456"/>
    <s v=""/>
    <n v="7.7333333333333316"/>
    <n v="104.35091440157312"/>
    <x v="10"/>
    <x v="0"/>
    <m/>
  </r>
  <r>
    <s v="Standard Class"/>
    <d v="2026-06-23T00:00:00"/>
    <x v="2"/>
    <s v="United States"/>
    <x v="45"/>
    <x v="1"/>
    <n v="91104"/>
    <x v="1"/>
    <x v="1"/>
    <x v="13"/>
    <n v="9.02"/>
    <n v="2"/>
    <n v="0"/>
    <n v="3.5177999999999998"/>
    <s v=""/>
    <n v="225.87199999999999"/>
    <n v="250.77411019894797"/>
    <x v="3"/>
    <x v="1"/>
    <m/>
  </r>
  <r>
    <s v="Standard Class"/>
    <d v="2025-03-23T00:00:00"/>
    <x v="2"/>
    <s v="United States"/>
    <x v="45"/>
    <x v="1"/>
    <n v="91104"/>
    <x v="1"/>
    <x v="1"/>
    <x v="9"/>
    <n v="8.6199999999999992"/>
    <n v="1"/>
    <n v="0"/>
    <n v="2.2412000000000001"/>
    <s v=""/>
    <n v="227.31866666666667"/>
    <n v="279.41926683483825"/>
    <x v="2"/>
    <x v="0"/>
    <m/>
  </r>
  <r>
    <s v="Standard Class"/>
    <d v="2026-02-26T00:00:00"/>
    <x v="2"/>
    <s v="United States"/>
    <x v="45"/>
    <x v="1"/>
    <n v="91104"/>
    <x v="1"/>
    <x v="2"/>
    <x v="7"/>
    <n v="659.976"/>
    <n v="3"/>
    <n v="0.2"/>
    <n v="49.498199999999997"/>
    <s v=""/>
    <n v="238.352"/>
    <n v="301.6005842621318"/>
    <x v="10"/>
    <x v="1"/>
    <m/>
  </r>
  <r>
    <s v="Second Class"/>
    <d v="2025-05-30T00:00:00"/>
    <x v="0"/>
    <s v="United States"/>
    <x v="1"/>
    <x v="1"/>
    <n v="90004"/>
    <x v="1"/>
    <x v="1"/>
    <x v="10"/>
    <n v="13.36"/>
    <n v="2"/>
    <n v="0"/>
    <n v="6.4127999999999998"/>
    <s v=""/>
    <n v="22.2"/>
    <n v="167.88539430792045"/>
    <x v="7"/>
    <x v="0"/>
    <m/>
  </r>
  <r>
    <s v="Second Class"/>
    <d v="2025-02-24T00:00:00"/>
    <x v="0"/>
    <s v="United States"/>
    <x v="1"/>
    <x v="1"/>
    <n v="90004"/>
    <x v="1"/>
    <x v="1"/>
    <x v="8"/>
    <n v="41.72"/>
    <n v="5"/>
    <n v="0.2"/>
    <n v="13.0375"/>
    <s v=""/>
    <n v="198.22666666666669"/>
    <n v="228.45393262959152"/>
    <x v="10"/>
    <x v="0"/>
    <m/>
  </r>
  <r>
    <s v="Second Class"/>
    <d v="2026-06-12T00:00:00"/>
    <x v="0"/>
    <s v="United States"/>
    <x v="1"/>
    <x v="1"/>
    <n v="90004"/>
    <x v="1"/>
    <x v="1"/>
    <x v="8"/>
    <n v="11.52"/>
    <n v="5"/>
    <n v="0.2"/>
    <n v="4.1760000000000002"/>
    <s v=""/>
    <n v="190.80000000000004"/>
    <n v="221.56541861474216"/>
    <x v="3"/>
    <x v="1"/>
    <m/>
  </r>
  <r>
    <s v="Second Class"/>
    <d v="2025-05-15T00:00:00"/>
    <x v="0"/>
    <s v="United States"/>
    <x v="1"/>
    <x v="1"/>
    <n v="90004"/>
    <x v="1"/>
    <x v="1"/>
    <x v="9"/>
    <n v="541.44000000000005"/>
    <n v="6"/>
    <n v="0"/>
    <n v="157.01759999999999"/>
    <s v=""/>
    <n v="234.86000000000004"/>
    <n v="227.64723248759094"/>
    <x v="7"/>
    <x v="0"/>
    <m/>
  </r>
  <r>
    <s v="Second Class"/>
    <d v="2026-10-07T00:00:00"/>
    <x v="0"/>
    <s v="United States"/>
    <x v="1"/>
    <x v="1"/>
    <n v="90004"/>
    <x v="1"/>
    <x v="1"/>
    <x v="10"/>
    <n v="19.440000000000001"/>
    <n v="3"/>
    <n v="0"/>
    <n v="9.3312000000000008"/>
    <s v=""/>
    <n v="68.8"/>
    <n v="113.02903284849727"/>
    <x v="5"/>
    <x v="1"/>
    <m/>
  </r>
  <r>
    <s v="Second Class"/>
    <d v="2025-02-02T00:00:00"/>
    <x v="2"/>
    <s v="United States"/>
    <x v="70"/>
    <x v="1"/>
    <n v="92105"/>
    <x v="1"/>
    <x v="1"/>
    <x v="10"/>
    <n v="143.69999999999999"/>
    <n v="3"/>
    <n v="0"/>
    <n v="68.975999999999999"/>
    <s v=""/>
    <n v="76.839999999999989"/>
    <n v="57.936734460961837"/>
    <x v="10"/>
    <x v="0"/>
    <m/>
  </r>
  <r>
    <s v="First Class"/>
    <d v="2026-04-01T00:00:00"/>
    <x v="1"/>
    <s v="United States"/>
    <x v="8"/>
    <x v="1"/>
    <n v="94110"/>
    <x v="1"/>
    <x v="1"/>
    <x v="9"/>
    <n v="43.26"/>
    <n v="3"/>
    <n v="0"/>
    <n v="14.2758"/>
    <s v=""/>
    <n v="174.89000000000001"/>
    <n v="153.73983608681263"/>
    <x v="9"/>
    <x v="1"/>
    <m/>
  </r>
  <r>
    <s v="First Class"/>
    <d v="2026-10-22T00:00:00"/>
    <x v="1"/>
    <s v="United States"/>
    <x v="8"/>
    <x v="1"/>
    <n v="94110"/>
    <x v="1"/>
    <x v="1"/>
    <x v="9"/>
    <n v="43.56"/>
    <n v="2"/>
    <n v="0"/>
    <n v="15.246"/>
    <s v=""/>
    <n v="196.96333333333334"/>
    <n v="161.15091644284985"/>
    <x v="5"/>
    <x v="1"/>
    <m/>
  </r>
  <r>
    <s v="Standard Class"/>
    <d v="2026-03-12T00:00:00"/>
    <x v="1"/>
    <s v="United States"/>
    <x v="294"/>
    <x v="43"/>
    <n v="4401"/>
    <x v="3"/>
    <x v="2"/>
    <x v="7"/>
    <n v="437.85"/>
    <n v="3"/>
    <n v="0"/>
    <n v="131.35499999999999"/>
    <s v=""/>
    <n v="586.76333333333332"/>
    <n v="395.35788030405888"/>
    <x v="2"/>
    <x v="1"/>
    <m/>
  </r>
  <r>
    <s v="Standard Class"/>
    <d v="2025-11-04T00:00:00"/>
    <x v="1"/>
    <s v="United States"/>
    <x v="294"/>
    <x v="43"/>
    <n v="4401"/>
    <x v="3"/>
    <x v="0"/>
    <x v="5"/>
    <n v="109.48"/>
    <n v="2"/>
    <n v="0"/>
    <n v="33.938800000000001"/>
    <s v=""/>
    <n v="446.99333333333334"/>
    <n v="440.96404154231595"/>
    <x v="6"/>
    <x v="0"/>
    <m/>
  </r>
  <r>
    <s v="First Class"/>
    <d v="2025-06-04T00:00:00"/>
    <x v="0"/>
    <s v="United States"/>
    <x v="8"/>
    <x v="1"/>
    <n v="94122"/>
    <x v="1"/>
    <x v="0"/>
    <x v="1"/>
    <n v="1212.96"/>
    <n v="7"/>
    <n v="0.2"/>
    <n v="90.971999999999994"/>
    <s v=""/>
    <n v="412.16666666666669"/>
    <n v="497.15162631177674"/>
    <x v="3"/>
    <x v="0"/>
    <m/>
  </r>
  <r>
    <s v="First Class"/>
    <d v="2026-01-17T00:00:00"/>
    <x v="0"/>
    <s v="United States"/>
    <x v="8"/>
    <x v="1"/>
    <n v="94122"/>
    <x v="1"/>
    <x v="1"/>
    <x v="10"/>
    <n v="18.54"/>
    <n v="2"/>
    <n v="0"/>
    <n v="8.7138000000000009"/>
    <s v=""/>
    <n v="131.83666666666667"/>
    <n v="368.33905172031683"/>
    <x v="8"/>
    <x v="1"/>
    <m/>
  </r>
  <r>
    <s v="Second Class"/>
    <d v="2025-04-07T00:00:00"/>
    <x v="2"/>
    <s v="United States"/>
    <x v="70"/>
    <x v="1"/>
    <n v="92024"/>
    <x v="1"/>
    <x v="1"/>
    <x v="13"/>
    <n v="5"/>
    <n v="1"/>
    <n v="0"/>
    <n v="2.4"/>
    <s v=""/>
    <n v="181.07000000000002"/>
    <n v="273.04983740593474"/>
    <x v="9"/>
    <x v="0"/>
    <m/>
  </r>
  <r>
    <s v="Second Class"/>
    <d v="2026-07-05T00:00:00"/>
    <x v="2"/>
    <s v="United States"/>
    <x v="70"/>
    <x v="1"/>
    <n v="92024"/>
    <x v="1"/>
    <x v="2"/>
    <x v="11"/>
    <n v="371.97"/>
    <n v="3"/>
    <n v="0"/>
    <n v="66.954599999999999"/>
    <s v=""/>
    <n v="299.39333333333337"/>
    <n v="143.24044962023615"/>
    <x v="11"/>
    <x v="1"/>
    <m/>
  </r>
  <r>
    <s v="Same Day"/>
    <d v="2026-06-23T00:00:00"/>
    <x v="0"/>
    <s v="United States"/>
    <x v="20"/>
    <x v="15"/>
    <n v="10035"/>
    <x v="3"/>
    <x v="2"/>
    <x v="11"/>
    <n v="166.24"/>
    <n v="1"/>
    <n v="0"/>
    <n v="24.936"/>
    <s v=""/>
    <n v="342.06333333333333"/>
    <n v="98.025736510972052"/>
    <x v="3"/>
    <x v="1"/>
    <m/>
  </r>
  <r>
    <s v="First Class"/>
    <d v="2025-05-27T00:00:00"/>
    <x v="0"/>
    <s v="United States"/>
    <x v="81"/>
    <x v="17"/>
    <n v="22204"/>
    <x v="0"/>
    <x v="0"/>
    <x v="0"/>
    <n v="359.97"/>
    <n v="3"/>
    <n v="0"/>
    <n v="79.193399999999997"/>
    <s v=""/>
    <n v="288.41000000000003"/>
    <n v="190.41166198139894"/>
    <x v="7"/>
    <x v="0"/>
    <m/>
  </r>
  <r>
    <s v="Second Class"/>
    <d v="2026-08-21T00:00:00"/>
    <x v="0"/>
    <s v="United States"/>
    <x v="118"/>
    <x v="32"/>
    <n v="30318"/>
    <x v="0"/>
    <x v="2"/>
    <x v="11"/>
    <n v="499.98"/>
    <n v="2"/>
    <n v="0"/>
    <n v="114.9954"/>
    <s v=""/>
    <n v="171.17333333333332"/>
    <n v="209.47635084410598"/>
    <x v="1"/>
    <x v="1"/>
    <m/>
  </r>
  <r>
    <s v="Second Class"/>
    <d v="2025-07-15T00:00:00"/>
    <x v="0"/>
    <s v="United States"/>
    <x v="118"/>
    <x v="32"/>
    <n v="30318"/>
    <x v="0"/>
    <x v="1"/>
    <x v="10"/>
    <n v="5.28"/>
    <n v="1"/>
    <n v="0"/>
    <n v="2.3759999999999999"/>
    <s v=""/>
    <n v="7.1693333333333333"/>
    <n v="188.59479397747813"/>
    <x v="11"/>
    <x v="0"/>
    <m/>
  </r>
  <r>
    <s v="Second Class"/>
    <d v="2025-08-15T00:00:00"/>
    <x v="0"/>
    <s v="United States"/>
    <x v="118"/>
    <x v="32"/>
    <n v="30318"/>
    <x v="0"/>
    <x v="1"/>
    <x v="8"/>
    <n v="8.26"/>
    <n v="2"/>
    <n v="0"/>
    <n v="3.8822000000000001"/>
    <s v=""/>
    <n v="9.7293333333333347"/>
    <n v="94.07767934590602"/>
    <x v="1"/>
    <x v="0"/>
    <m/>
  </r>
  <r>
    <s v="Same Day"/>
    <d v="2026-10-09T00:00:00"/>
    <x v="2"/>
    <s v="United States"/>
    <x v="53"/>
    <x v="3"/>
    <n v="28110"/>
    <x v="0"/>
    <x v="1"/>
    <x v="10"/>
    <n v="7.968"/>
    <n v="2"/>
    <n v="0.2"/>
    <n v="2.6892"/>
    <s v=""/>
    <n v="9.136000000000001"/>
    <n v="2.4582793139074299"/>
    <x v="5"/>
    <x v="1"/>
    <m/>
  </r>
  <r>
    <s v="Same Day"/>
    <d v="2026-03-02T00:00:00"/>
    <x v="0"/>
    <s v="United States"/>
    <x v="4"/>
    <x v="4"/>
    <n v="98115"/>
    <x v="1"/>
    <x v="1"/>
    <x v="10"/>
    <n v="12.96"/>
    <n v="2"/>
    <n v="0"/>
    <n v="6.3503999999999996"/>
    <s v=""/>
    <n v="8.8079999999999998"/>
    <n v="2.6342942831753575"/>
    <x v="2"/>
    <x v="1"/>
    <m/>
  </r>
  <r>
    <s v="Standard Class"/>
    <d v="2026-08-02T00:00:00"/>
    <x v="1"/>
    <s v="United States"/>
    <x v="30"/>
    <x v="15"/>
    <n v="14609"/>
    <x v="3"/>
    <x v="1"/>
    <x v="10"/>
    <n v="6.48"/>
    <n v="1"/>
    <n v="0"/>
    <n v="3.1103999999999998"/>
    <s v=""/>
    <n v="20.474666666666668"/>
    <n v="15.977326230677068"/>
    <x v="1"/>
    <x v="1"/>
    <m/>
  </r>
  <r>
    <s v="Standard Class"/>
    <d v="2026-01-28T00:00:00"/>
    <x v="1"/>
    <s v="United States"/>
    <x v="30"/>
    <x v="15"/>
    <n v="14609"/>
    <x v="3"/>
    <x v="1"/>
    <x v="8"/>
    <n v="6.984"/>
    <n v="1"/>
    <n v="0.2"/>
    <n v="2.3571"/>
    <s v=""/>
    <n v="84.89466666666668"/>
    <n v="68.186560535266992"/>
    <x v="8"/>
    <x v="1"/>
    <m/>
  </r>
  <r>
    <s v="Standard Class"/>
    <d v="2026-08-12T00:00:00"/>
    <x v="1"/>
    <s v="United States"/>
    <x v="100"/>
    <x v="2"/>
    <n v="33180"/>
    <x v="0"/>
    <x v="1"/>
    <x v="6"/>
    <n v="47.96"/>
    <n v="5"/>
    <n v="0.2"/>
    <n v="4.1965000000000003"/>
    <s v=""/>
    <n v="227.65333333333334"/>
    <n v="137.89539777349754"/>
    <x v="1"/>
    <x v="1"/>
    <m/>
  </r>
  <r>
    <s v="Standard Class"/>
    <d v="2026-11-06T00:00:00"/>
    <x v="0"/>
    <s v="United States"/>
    <x v="4"/>
    <x v="4"/>
    <n v="98105"/>
    <x v="1"/>
    <x v="1"/>
    <x v="4"/>
    <n v="199.74"/>
    <n v="6"/>
    <n v="0"/>
    <n v="47.937600000000003"/>
    <s v=""/>
    <n v="584.9946666666666"/>
    <n v="337.88734089601189"/>
    <x v="6"/>
    <x v="1"/>
    <m/>
  </r>
  <r>
    <s v="Standard Class"/>
    <d v="2026-04-09T00:00:00"/>
    <x v="0"/>
    <s v="United States"/>
    <x v="8"/>
    <x v="1"/>
    <n v="94122"/>
    <x v="1"/>
    <x v="0"/>
    <x v="5"/>
    <n v="435.26"/>
    <n v="7"/>
    <n v="0"/>
    <n v="95.757199999999997"/>
    <s v=""/>
    <n v="566.22533333333331"/>
    <n v="411.52898542549019"/>
    <x v="9"/>
    <x v="1"/>
    <m/>
  </r>
  <r>
    <s v="Standard Class"/>
    <d v="2026-03-19T00:00:00"/>
    <x v="0"/>
    <s v="United States"/>
    <x v="8"/>
    <x v="1"/>
    <n v="94122"/>
    <x v="1"/>
    <x v="2"/>
    <x v="16"/>
    <n v="1119.9839999999999"/>
    <n v="2"/>
    <n v="0.2"/>
    <n v="377.99459999999999"/>
    <s v=""/>
    <n v="461.92266666666666"/>
    <n v="439.80148065235068"/>
    <x v="2"/>
    <x v="1"/>
    <m/>
  </r>
  <r>
    <s v="Second Class"/>
    <d v="2026-06-03T00:00:00"/>
    <x v="1"/>
    <s v="United States"/>
    <x v="1"/>
    <x v="1"/>
    <n v="90036"/>
    <x v="1"/>
    <x v="0"/>
    <x v="3"/>
    <n v="143.43199999999999"/>
    <n v="1"/>
    <n v="0.2"/>
    <n v="3.5857999999999999"/>
    <s v=""/>
    <n v="190.66133333333332"/>
    <n v="320.11020178821053"/>
    <x v="3"/>
    <x v="1"/>
    <m/>
  </r>
  <r>
    <s v="Second Class"/>
    <d v="2025-06-07T00:00:00"/>
    <x v="1"/>
    <s v="United States"/>
    <x v="1"/>
    <x v="1"/>
    <n v="90036"/>
    <x v="1"/>
    <x v="0"/>
    <x v="1"/>
    <n v="122.352"/>
    <n v="3"/>
    <n v="0.2"/>
    <n v="13.7646"/>
    <s v=""/>
    <n v="171.51066666666668"/>
    <n v="212.89505716510502"/>
    <x v="3"/>
    <x v="0"/>
    <m/>
  </r>
  <r>
    <s v="Standard Class"/>
    <d v="2025-06-15T00:00:00"/>
    <x v="0"/>
    <s v="United States"/>
    <x v="295"/>
    <x v="35"/>
    <n v="38671"/>
    <x v="0"/>
    <x v="1"/>
    <x v="4"/>
    <n v="306.2"/>
    <n v="5"/>
    <n v="0"/>
    <n v="0"/>
    <s v=""/>
    <n v="205.38"/>
    <n v="83.685711316320422"/>
    <x v="3"/>
    <x v="0"/>
    <m/>
  </r>
  <r>
    <s v="Standard Class"/>
    <d v="2025-08-25T00:00:00"/>
    <x v="0"/>
    <s v="United States"/>
    <x v="295"/>
    <x v="35"/>
    <n v="38671"/>
    <x v="0"/>
    <x v="0"/>
    <x v="3"/>
    <n v="85.98"/>
    <n v="1"/>
    <n v="0"/>
    <n v="22.354800000000001"/>
    <s v=""/>
    <n v="135.83599999999998"/>
    <n v="55.15176384137515"/>
    <x v="1"/>
    <x v="0"/>
    <m/>
  </r>
  <r>
    <s v="Standard Class"/>
    <d v="2026-03-06T00:00:00"/>
    <x v="0"/>
    <s v="United States"/>
    <x v="295"/>
    <x v="35"/>
    <n v="38671"/>
    <x v="0"/>
    <x v="2"/>
    <x v="11"/>
    <n v="223.96"/>
    <n v="4"/>
    <n v="0"/>
    <n v="53.750399999999999"/>
    <s v=""/>
    <n v="311.93333333333334"/>
    <n v="176.27471513311053"/>
    <x v="2"/>
    <x v="1"/>
    <m/>
  </r>
  <r>
    <s v="First Class"/>
    <d v="2026-12-03T00:00:00"/>
    <x v="0"/>
    <s v="United States"/>
    <x v="4"/>
    <x v="4"/>
    <n v="98115"/>
    <x v="1"/>
    <x v="0"/>
    <x v="1"/>
    <n v="97.567999999999998"/>
    <n v="2"/>
    <n v="0.2"/>
    <n v="-6.0979999999999999"/>
    <n v="-6.0979999999999999"/>
    <n v="303.94"/>
    <n v="185.90390957497175"/>
    <x v="0"/>
    <x v="1"/>
    <m/>
  </r>
  <r>
    <s v="First Class"/>
    <d v="2025-01-12T00:00:00"/>
    <x v="0"/>
    <s v="United States"/>
    <x v="4"/>
    <x v="4"/>
    <n v="98115"/>
    <x v="1"/>
    <x v="0"/>
    <x v="1"/>
    <n v="614.27200000000005"/>
    <n v="8"/>
    <n v="0.2"/>
    <n v="-23.0352"/>
    <n v="-23.0352"/>
    <n v="287.47066666666666"/>
    <n v="230.56882280006423"/>
    <x v="8"/>
    <x v="0"/>
    <m/>
  </r>
  <r>
    <s v="First Class"/>
    <d v="2025-03-14T00:00:00"/>
    <x v="0"/>
    <s v="United States"/>
    <x v="4"/>
    <x v="4"/>
    <n v="98115"/>
    <x v="1"/>
    <x v="0"/>
    <x v="0"/>
    <n v="199.98"/>
    <n v="2"/>
    <n v="0"/>
    <n v="37.996200000000002"/>
    <s v=""/>
    <n v="90.686666666666667"/>
    <n v="155.49390615950435"/>
    <x v="2"/>
    <x v="0"/>
    <m/>
  </r>
  <r>
    <s v="First Class"/>
    <d v="2025-12-13T00:00:00"/>
    <x v="1"/>
    <s v="United States"/>
    <x v="209"/>
    <x v="29"/>
    <n v="6457"/>
    <x v="3"/>
    <x v="1"/>
    <x v="10"/>
    <n v="48.16"/>
    <n v="7"/>
    <n v="0"/>
    <n v="22.153600000000001"/>
    <s v=""/>
    <n v="44.256666666666661"/>
    <n v="143.75608671480856"/>
    <x v="0"/>
    <x v="0"/>
    <m/>
  </r>
  <r>
    <s v="Standard Class"/>
    <d v="2026-11-23T00:00:00"/>
    <x v="0"/>
    <s v="United States"/>
    <x v="296"/>
    <x v="14"/>
    <n v="47362"/>
    <x v="2"/>
    <x v="2"/>
    <x v="7"/>
    <n v="23.92"/>
    <n v="2"/>
    <n v="0"/>
    <n v="6.6976000000000004"/>
    <s v=""/>
    <n v="32.987333333333332"/>
    <n v="41.130353230781871"/>
    <x v="6"/>
    <x v="1"/>
    <m/>
  </r>
  <r>
    <s v="Standard Class"/>
    <d v="2026-04-05T00:00:00"/>
    <x v="0"/>
    <s v="United States"/>
    <x v="296"/>
    <x v="14"/>
    <n v="47362"/>
    <x v="2"/>
    <x v="1"/>
    <x v="9"/>
    <n v="60.69"/>
    <n v="7"/>
    <n v="0"/>
    <n v="16.386299999999999"/>
    <s v=""/>
    <n v="36.693999999999996"/>
    <n v="14.376668701857289"/>
    <x v="9"/>
    <x v="1"/>
    <m/>
  </r>
  <r>
    <s v="First Class"/>
    <d v="2026-06-16T00:00:00"/>
    <x v="1"/>
    <s v="United States"/>
    <x v="87"/>
    <x v="18"/>
    <n v="37130"/>
    <x v="0"/>
    <x v="1"/>
    <x v="10"/>
    <n v="14.352"/>
    <n v="3"/>
    <n v="0.2"/>
    <n v="5.2026000000000003"/>
    <s v=""/>
    <n v="22.290666666666667"/>
    <n v="11.152785574647888"/>
    <x v="3"/>
    <x v="1"/>
    <m/>
  </r>
  <r>
    <s v="Standard Class"/>
    <d v="2026-06-07T00:00:00"/>
    <x v="0"/>
    <s v="United States"/>
    <x v="127"/>
    <x v="17"/>
    <n v="24153"/>
    <x v="0"/>
    <x v="1"/>
    <x v="9"/>
    <n v="35.04"/>
    <n v="2"/>
    <n v="0"/>
    <n v="12.263999999999999"/>
    <s v=""/>
    <n v="22.973333333333329"/>
    <n v="4.7988519769103402"/>
    <x v="3"/>
    <x v="1"/>
    <m/>
  </r>
  <r>
    <s v="Second Class"/>
    <d v="2026-10-17T00:00:00"/>
    <x v="1"/>
    <s v="United States"/>
    <x v="167"/>
    <x v="24"/>
    <n v="43615"/>
    <x v="3"/>
    <x v="1"/>
    <x v="9"/>
    <n v="17.48"/>
    <n v="5"/>
    <n v="0.2"/>
    <n v="1.3109999999999999"/>
    <s v=""/>
    <n v="308.95333333333332"/>
    <n v="337.22074797905827"/>
    <x v="5"/>
    <x v="1"/>
    <m/>
  </r>
  <r>
    <s v="First Class"/>
    <d v="2025-05-02T00:00:00"/>
    <x v="0"/>
    <s v="United States"/>
    <x v="1"/>
    <x v="1"/>
    <n v="90032"/>
    <x v="1"/>
    <x v="1"/>
    <x v="6"/>
    <n v="16.399999999999999"/>
    <n v="5"/>
    <n v="0"/>
    <n v="4.7560000000000002"/>
    <s v=""/>
    <n v="399.11666666666662"/>
    <n v="343.260803471646"/>
    <x v="7"/>
    <x v="0"/>
    <m/>
  </r>
  <r>
    <s v="First Class"/>
    <d v="2026-04-23T00:00:00"/>
    <x v="1"/>
    <s v="United States"/>
    <x v="4"/>
    <x v="4"/>
    <n v="98115"/>
    <x v="1"/>
    <x v="0"/>
    <x v="3"/>
    <n v="892.98"/>
    <n v="2"/>
    <n v="0"/>
    <n v="80.368200000000002"/>
    <s v=""/>
    <n v="592.11"/>
    <n v="343.24501539905322"/>
    <x v="9"/>
    <x v="1"/>
    <m/>
  </r>
  <r>
    <s v="Standard Class"/>
    <d v="2026-02-07T00:00:00"/>
    <x v="1"/>
    <s v="United States"/>
    <x v="38"/>
    <x v="32"/>
    <n v="31907"/>
    <x v="0"/>
    <x v="2"/>
    <x v="7"/>
    <n v="287.97000000000003"/>
    <n v="3"/>
    <n v="0"/>
    <n v="77.751900000000006"/>
    <s v=""/>
    <n v="298.77000000000004"/>
    <n v="177.06084689649407"/>
    <x v="10"/>
    <x v="1"/>
    <m/>
  </r>
  <r>
    <s v="Standard Class"/>
    <d v="2026-12-22T00:00:00"/>
    <x v="1"/>
    <s v="United States"/>
    <x v="38"/>
    <x v="32"/>
    <n v="31907"/>
    <x v="0"/>
    <x v="0"/>
    <x v="5"/>
    <n v="595.38"/>
    <n v="6"/>
    <n v="0"/>
    <n v="297.69"/>
    <s v=""/>
    <n v="204.43000000000004"/>
    <n v="201.2381006005904"/>
    <x v="0"/>
    <x v="1"/>
    <m/>
  </r>
  <r>
    <s v="Standard Class"/>
    <d v="2026-10-07T00:00:00"/>
    <x v="1"/>
    <s v="United States"/>
    <x v="38"/>
    <x v="32"/>
    <n v="31907"/>
    <x v="0"/>
    <x v="1"/>
    <x v="10"/>
    <n v="12.96"/>
    <n v="2"/>
    <n v="0"/>
    <n v="6.2207999999999997"/>
    <s v=""/>
    <n v="66.61999999999999"/>
    <n v="211.95961517861528"/>
    <x v="5"/>
    <x v="1"/>
    <m/>
  </r>
  <r>
    <s v="Standard Class"/>
    <d v="2026-11-02T00:00:00"/>
    <x v="1"/>
    <s v="United States"/>
    <x v="20"/>
    <x v="15"/>
    <n v="10009"/>
    <x v="3"/>
    <x v="2"/>
    <x v="7"/>
    <n v="4.95"/>
    <n v="1"/>
    <n v="0"/>
    <n v="1.3365"/>
    <s v=""/>
    <n v="66.806666666666658"/>
    <n v="136.54394670391466"/>
    <x v="6"/>
    <x v="1"/>
    <m/>
  </r>
  <r>
    <s v="Standard Class"/>
    <d v="2025-05-24T00:00:00"/>
    <x v="1"/>
    <s v="United States"/>
    <x v="209"/>
    <x v="29"/>
    <n v="6457"/>
    <x v="3"/>
    <x v="0"/>
    <x v="5"/>
    <n v="181.95"/>
    <n v="3"/>
    <n v="0"/>
    <n v="38.209499999999998"/>
    <s v=""/>
    <n v="151.72333333333333"/>
    <n v="96.262554659792968"/>
    <x v="7"/>
    <x v="0"/>
    <m/>
  </r>
  <r>
    <s v="Standard Class"/>
    <d v="2026-04-17T00:00:00"/>
    <x v="0"/>
    <s v="United States"/>
    <x v="20"/>
    <x v="15"/>
    <n v="10011"/>
    <x v="3"/>
    <x v="1"/>
    <x v="10"/>
    <n v="13.52"/>
    <n v="4"/>
    <n v="0"/>
    <n v="6.2191999999999998"/>
    <s v=""/>
    <n v="105.38999999999999"/>
    <n v="78.309605602567217"/>
    <x v="9"/>
    <x v="1"/>
    <m/>
  </r>
  <r>
    <s v="Standard Class"/>
    <d v="2025-01-02T00:00:00"/>
    <x v="0"/>
    <s v="United States"/>
    <x v="20"/>
    <x v="15"/>
    <n v="10011"/>
    <x v="3"/>
    <x v="0"/>
    <x v="5"/>
    <n v="259.7"/>
    <n v="5"/>
    <n v="0"/>
    <n v="106.477"/>
    <s v=""/>
    <n v="567.52666666666664"/>
    <n v="485.95370955434601"/>
    <x v="8"/>
    <x v="0"/>
    <m/>
  </r>
  <r>
    <s v="Standard Class"/>
    <d v="2025-04-27T00:00:00"/>
    <x v="0"/>
    <s v="United States"/>
    <x v="20"/>
    <x v="15"/>
    <n v="10011"/>
    <x v="3"/>
    <x v="2"/>
    <x v="7"/>
    <n v="42.95"/>
    <n v="1"/>
    <n v="0"/>
    <n v="1.2885"/>
    <s v=""/>
    <n v="648.94666666666672"/>
    <n v="489.1540985741118"/>
    <x v="9"/>
    <x v="0"/>
    <m/>
  </r>
  <r>
    <s v="Standard Class"/>
    <d v="2026-02-27T00:00:00"/>
    <x v="0"/>
    <s v="United States"/>
    <x v="20"/>
    <x v="15"/>
    <n v="10011"/>
    <x v="3"/>
    <x v="2"/>
    <x v="11"/>
    <n v="1399.93"/>
    <n v="7"/>
    <n v="0"/>
    <n v="601.96990000000005"/>
    <s v=""/>
    <n v="638.87"/>
    <n v="607.17385356407749"/>
    <x v="10"/>
    <x v="1"/>
    <m/>
  </r>
  <r>
    <s v="Standard Class"/>
    <d v="2026-05-03T00:00:00"/>
    <x v="0"/>
    <s v="United States"/>
    <x v="20"/>
    <x v="15"/>
    <n v="10011"/>
    <x v="3"/>
    <x v="2"/>
    <x v="7"/>
    <n v="503.96"/>
    <n v="4"/>
    <n v="0"/>
    <n v="125.99"/>
    <s v=""/>
    <n v="176.06666666666663"/>
    <n v="383.04071216265521"/>
    <x v="7"/>
    <x v="1"/>
    <m/>
  </r>
  <r>
    <s v="Standard Class"/>
    <d v="2025-12-08T00:00:00"/>
    <x v="0"/>
    <s v="United States"/>
    <x v="297"/>
    <x v="12"/>
    <n v="48640"/>
    <x v="2"/>
    <x v="1"/>
    <x v="8"/>
    <n v="12.72"/>
    <n v="3"/>
    <n v="0"/>
    <n v="6.36"/>
    <s v=""/>
    <n v="113.41333333333334"/>
    <n v="391.65494401842301"/>
    <x v="0"/>
    <x v="0"/>
    <m/>
  </r>
  <r>
    <s v="Standard Class"/>
    <d v="2025-02-26T00:00:00"/>
    <x v="0"/>
    <s v="United States"/>
    <x v="297"/>
    <x v="12"/>
    <n v="48640"/>
    <x v="2"/>
    <x v="1"/>
    <x v="8"/>
    <n v="11.52"/>
    <n v="4"/>
    <n v="0"/>
    <n v="5.6448"/>
    <s v=""/>
    <n v="350.48"/>
    <n v="263.04270668608302"/>
    <x v="10"/>
    <x v="0"/>
    <m/>
  </r>
  <r>
    <s v="Standard Class"/>
    <d v="2026-03-04T00:00:00"/>
    <x v="1"/>
    <s v="United States"/>
    <x v="38"/>
    <x v="32"/>
    <n v="31907"/>
    <x v="0"/>
    <x v="2"/>
    <x v="11"/>
    <n v="316"/>
    <n v="4"/>
    <n v="0"/>
    <n v="31.6"/>
    <s v=""/>
    <n v="382.08"/>
    <n v="292.42797900287121"/>
    <x v="2"/>
    <x v="1"/>
    <m/>
  </r>
  <r>
    <s v="Second Class"/>
    <d v="2026-03-30T00:00:00"/>
    <x v="2"/>
    <s v="United States"/>
    <x v="185"/>
    <x v="32"/>
    <n v="30076"/>
    <x v="0"/>
    <x v="0"/>
    <x v="1"/>
    <n v="723.92"/>
    <n v="4"/>
    <n v="0"/>
    <n v="188.2192"/>
    <s v=""/>
    <n v="323.87066666666669"/>
    <n v="287.98540156005078"/>
    <x v="2"/>
    <x v="1"/>
    <m/>
  </r>
  <r>
    <s v="Second Class"/>
    <d v="2025-01-08T00:00:00"/>
    <x v="2"/>
    <s v="United States"/>
    <x v="185"/>
    <x v="32"/>
    <n v="30076"/>
    <x v="0"/>
    <x v="1"/>
    <x v="10"/>
    <n v="106.32"/>
    <n v="3"/>
    <n v="0"/>
    <n v="49.970399999999998"/>
    <s v=""/>
    <n v="91.63600000000001"/>
    <n v="194.50730691939836"/>
    <x v="8"/>
    <x v="0"/>
    <m/>
  </r>
  <r>
    <s v="First Class"/>
    <d v="2025-08-20T00:00:00"/>
    <x v="1"/>
    <s v="United States"/>
    <x v="22"/>
    <x v="10"/>
    <n v="60623"/>
    <x v="2"/>
    <x v="0"/>
    <x v="0"/>
    <n v="141.37200000000001"/>
    <n v="2"/>
    <n v="0.3"/>
    <n v="-14.1372"/>
    <n v="-14.1372"/>
    <n v="186.446"/>
    <n v="162.4764846073744"/>
    <x v="1"/>
    <x v="0"/>
    <m/>
  </r>
  <r>
    <s v="First Class"/>
    <d v="2025-07-12T00:00:00"/>
    <x v="1"/>
    <s v="United States"/>
    <x v="12"/>
    <x v="5"/>
    <n v="77041"/>
    <x v="2"/>
    <x v="1"/>
    <x v="10"/>
    <n v="27.216000000000001"/>
    <n v="3"/>
    <n v="0.2"/>
    <n v="9.8658000000000001"/>
    <s v=""/>
    <n v="232.91933333333336"/>
    <n v="126.73049229207859"/>
    <x v="11"/>
    <x v="0"/>
    <m/>
  </r>
  <r>
    <s v="Standard Class"/>
    <d v="2025-02-04T00:00:00"/>
    <x v="0"/>
    <s v="United States"/>
    <x v="20"/>
    <x v="15"/>
    <n v="10009"/>
    <x v="3"/>
    <x v="2"/>
    <x v="11"/>
    <n v="390.75"/>
    <n v="5"/>
    <n v="0"/>
    <n v="171.93"/>
    <s v=""/>
    <n v="246.6633333333333"/>
    <n v="158.94718374865792"/>
    <x v="10"/>
    <x v="0"/>
    <m/>
  </r>
  <r>
    <s v="First Class"/>
    <d v="2026-11-20T00:00:00"/>
    <x v="2"/>
    <s v="United States"/>
    <x v="97"/>
    <x v="16"/>
    <n v="85345"/>
    <x v="1"/>
    <x v="0"/>
    <x v="1"/>
    <n v="280.79199999999997"/>
    <n v="1"/>
    <n v="0.2"/>
    <n v="35.098999999999997"/>
    <s v=""/>
    <n v="145.76"/>
    <n v="111.63048515659283"/>
    <x v="6"/>
    <x v="1"/>
    <m/>
  </r>
  <r>
    <s v="First Class"/>
    <d v="2025-01-27T00:00:00"/>
    <x v="2"/>
    <s v="United States"/>
    <x v="97"/>
    <x v="16"/>
    <n v="85345"/>
    <x v="1"/>
    <x v="1"/>
    <x v="4"/>
    <n v="68.447999999999993"/>
    <n v="4"/>
    <n v="0.2"/>
    <n v="7.7004000000000001"/>
    <s v=""/>
    <n v="57.45333333333334"/>
    <n v="110.78704905792446"/>
    <x v="8"/>
    <x v="0"/>
    <m/>
  </r>
  <r>
    <s v="First Class"/>
    <d v="2026-05-10T00:00:00"/>
    <x v="2"/>
    <s v="United States"/>
    <x v="97"/>
    <x v="16"/>
    <n v="85345"/>
    <x v="1"/>
    <x v="1"/>
    <x v="6"/>
    <n v="88.04"/>
    <n v="5"/>
    <n v="0.2"/>
    <n v="6.6029999999999998"/>
    <s v=""/>
    <n v="106.50133333333333"/>
    <n v="75.191708841590497"/>
    <x v="7"/>
    <x v="1"/>
    <m/>
  </r>
  <r>
    <s v="First Class"/>
    <d v="2026-12-17T00:00:00"/>
    <x v="2"/>
    <s v="United States"/>
    <x v="97"/>
    <x v="16"/>
    <n v="85345"/>
    <x v="1"/>
    <x v="1"/>
    <x v="6"/>
    <n v="15.872"/>
    <n v="1"/>
    <n v="0.2"/>
    <n v="1.984"/>
    <s v=""/>
    <n v="82.028000000000006"/>
    <n v="77.832339678644217"/>
    <x v="0"/>
    <x v="1"/>
    <m/>
  </r>
  <r>
    <s v="First Class"/>
    <d v="2026-07-08T00:00:00"/>
    <x v="2"/>
    <s v="United States"/>
    <x v="97"/>
    <x v="16"/>
    <n v="85345"/>
    <x v="1"/>
    <x v="1"/>
    <x v="4"/>
    <n v="215.59200000000001"/>
    <n v="3"/>
    <n v="0.2"/>
    <n v="-48.508200000000002"/>
    <n v="-48.508200000000002"/>
    <n v="215.51066666666668"/>
    <n v="137.56089605644422"/>
    <x v="11"/>
    <x v="1"/>
    <m/>
  </r>
  <r>
    <s v="Standard Class"/>
    <d v="2026-09-23T00:00:00"/>
    <x v="1"/>
    <s v="United States"/>
    <x v="298"/>
    <x v="44"/>
    <n v="57103"/>
    <x v="2"/>
    <x v="1"/>
    <x v="2"/>
    <n v="14.62"/>
    <n v="2"/>
    <n v="0"/>
    <n v="6.8714000000000004"/>
    <s v=""/>
    <n v="157.97999999999999"/>
    <n v="139.15055062506673"/>
    <x v="4"/>
    <x v="1"/>
    <m/>
  </r>
  <r>
    <s v="Standard Class"/>
    <d v="2026-09-07T00:00:00"/>
    <x v="1"/>
    <s v="United States"/>
    <x v="298"/>
    <x v="44"/>
    <n v="57103"/>
    <x v="2"/>
    <x v="1"/>
    <x v="9"/>
    <n v="416.32"/>
    <n v="2"/>
    <n v="0"/>
    <n v="112.4064"/>
    <s v=""/>
    <n v="214.08666666666667"/>
    <n v="134.80220522209842"/>
    <x v="4"/>
    <x v="1"/>
    <m/>
  </r>
  <r>
    <s v="Standard Class"/>
    <d v="2026-12-16T00:00:00"/>
    <x v="1"/>
    <s v="United States"/>
    <x v="298"/>
    <x v="44"/>
    <n v="57103"/>
    <x v="2"/>
    <x v="1"/>
    <x v="8"/>
    <n v="43"/>
    <n v="5"/>
    <n v="0"/>
    <n v="20.21"/>
    <s v=""/>
    <n v="95.589999999999989"/>
    <n v="71.644429521641669"/>
    <x v="0"/>
    <x v="1"/>
    <m/>
  </r>
  <r>
    <s v="Standard Class"/>
    <d v="2026-11-25T00:00:00"/>
    <x v="1"/>
    <s v="United States"/>
    <x v="298"/>
    <x v="44"/>
    <n v="57103"/>
    <x v="2"/>
    <x v="0"/>
    <x v="1"/>
    <n v="182.94"/>
    <n v="3"/>
    <n v="0"/>
    <n v="27.440999999999999"/>
    <s v=""/>
    <n v="211.24666666666667"/>
    <n v="106.64646004786442"/>
    <x v="6"/>
    <x v="1"/>
    <m/>
  </r>
  <r>
    <s v="Standard Class"/>
    <d v="2025-09-12T00:00:00"/>
    <x v="1"/>
    <s v="United States"/>
    <x v="298"/>
    <x v="44"/>
    <n v="57103"/>
    <x v="2"/>
    <x v="1"/>
    <x v="8"/>
    <n v="60.83"/>
    <n v="7"/>
    <n v="0"/>
    <n v="30.414999999999999"/>
    <s v=""/>
    <n v="215.04"/>
    <n v="105.79792984392114"/>
    <x v="4"/>
    <x v="0"/>
    <m/>
  </r>
  <r>
    <s v="Standard Class"/>
    <d v="2025-06-22T00:00:00"/>
    <x v="1"/>
    <s v="United States"/>
    <x v="298"/>
    <x v="44"/>
    <n v="57103"/>
    <x v="2"/>
    <x v="2"/>
    <x v="11"/>
    <n v="389.97"/>
    <n v="3"/>
    <n v="0"/>
    <n v="132.5898"/>
    <s v=""/>
    <n v="283.40666666666669"/>
    <n v="104.36599407143363"/>
    <x v="3"/>
    <x v="0"/>
    <m/>
  </r>
  <r>
    <s v="First Class"/>
    <d v="2026-08-30T00:00:00"/>
    <x v="0"/>
    <s v="United States"/>
    <x v="102"/>
    <x v="17"/>
    <n v="23223"/>
    <x v="0"/>
    <x v="1"/>
    <x v="9"/>
    <n v="194.32"/>
    <n v="4"/>
    <n v="0"/>
    <n v="56.352800000000002"/>
    <s v=""/>
    <n v="184.99666666666667"/>
    <n v="54.409000957426024"/>
    <x v="1"/>
    <x v="1"/>
    <m/>
  </r>
  <r>
    <s v="Standard Class"/>
    <d v="2025-10-26T00:00:00"/>
    <x v="1"/>
    <s v="United States"/>
    <x v="4"/>
    <x v="4"/>
    <n v="98115"/>
    <x v="1"/>
    <x v="2"/>
    <x v="11"/>
    <n v="265.93"/>
    <n v="7"/>
    <n v="0"/>
    <n v="63.8232"/>
    <s v=""/>
    <n v="140.43666666666667"/>
    <n v="70.283254920515901"/>
    <x v="5"/>
    <x v="0"/>
    <m/>
  </r>
  <r>
    <s v="Second Class"/>
    <d v="2025-11-27T00:00:00"/>
    <x v="1"/>
    <s v="United States"/>
    <x v="0"/>
    <x v="0"/>
    <n v="42420"/>
    <x v="0"/>
    <x v="1"/>
    <x v="8"/>
    <n v="94.74"/>
    <n v="3"/>
    <n v="0"/>
    <n v="44.527799999999999"/>
    <s v=""/>
    <n v="77.226666666666674"/>
    <n v="69.557248843428724"/>
    <x v="6"/>
    <x v="0"/>
    <m/>
  </r>
  <r>
    <s v="Second Class"/>
    <d v="2026-12-24T00:00:00"/>
    <x v="1"/>
    <s v="United States"/>
    <x v="0"/>
    <x v="0"/>
    <n v="42420"/>
    <x v="0"/>
    <x v="1"/>
    <x v="8"/>
    <n v="60.64"/>
    <n v="4"/>
    <n v="0"/>
    <n v="27.894400000000001"/>
    <s v=""/>
    <n v="167.24666666666667"/>
    <n v="123.01176940078177"/>
    <x v="0"/>
    <x v="1"/>
    <m/>
  </r>
  <r>
    <s v="Second Class"/>
    <d v="2026-05-08T00:00:00"/>
    <x v="1"/>
    <s v="United States"/>
    <x v="0"/>
    <x v="0"/>
    <n v="42420"/>
    <x v="0"/>
    <x v="1"/>
    <x v="8"/>
    <n v="76.3"/>
    <n v="5"/>
    <n v="0"/>
    <n v="38.15"/>
    <s v=""/>
    <n v="173.65733333333333"/>
    <n v="126.25881747514596"/>
    <x v="7"/>
    <x v="1"/>
    <m/>
  </r>
  <r>
    <s v="Second Class"/>
    <d v="2025-05-14T00:00:00"/>
    <x v="1"/>
    <s v="United States"/>
    <x v="0"/>
    <x v="0"/>
    <n v="42420"/>
    <x v="0"/>
    <x v="1"/>
    <x v="8"/>
    <n v="364.8"/>
    <n v="12"/>
    <n v="0"/>
    <n v="167.80799999999999"/>
    <s v=""/>
    <n v="163.68533333333335"/>
    <n v="143.27434180775163"/>
    <x v="7"/>
    <x v="0"/>
    <m/>
  </r>
  <r>
    <s v="Second Class"/>
    <d v="2026-04-27T00:00:00"/>
    <x v="1"/>
    <s v="United States"/>
    <x v="20"/>
    <x v="15"/>
    <n v="10035"/>
    <x v="3"/>
    <x v="1"/>
    <x v="8"/>
    <n v="79.872"/>
    <n v="3"/>
    <n v="0.2"/>
    <n v="29.952000000000002"/>
    <s v=""/>
    <n v="46.405333333333338"/>
    <n v="88.832955356294065"/>
    <x v="9"/>
    <x v="1"/>
    <m/>
  </r>
  <r>
    <s v="Second Class"/>
    <d v="2025-01-11T00:00:00"/>
    <x v="1"/>
    <s v="United States"/>
    <x v="20"/>
    <x v="15"/>
    <n v="10035"/>
    <x v="3"/>
    <x v="0"/>
    <x v="0"/>
    <n v="46.384"/>
    <n v="1"/>
    <n v="0.2"/>
    <n v="1.1596"/>
    <s v=""/>
    <n v="24.565333333333331"/>
    <n v="70.669430688083082"/>
    <x v="8"/>
    <x v="0"/>
    <m/>
  </r>
  <r>
    <s v="Second Class"/>
    <d v="2025-07-18T00:00:00"/>
    <x v="1"/>
    <s v="United States"/>
    <x v="20"/>
    <x v="15"/>
    <n v="10035"/>
    <x v="3"/>
    <x v="1"/>
    <x v="10"/>
    <n v="12.96"/>
    <n v="2"/>
    <n v="0"/>
    <n v="6.2207999999999997"/>
    <s v=""/>
    <n v="191.48266666666666"/>
    <n v="206.32676027010055"/>
    <x v="11"/>
    <x v="0"/>
    <m/>
  </r>
  <r>
    <s v="First Class"/>
    <d v="2025-07-18T00:00:00"/>
    <x v="2"/>
    <s v="United States"/>
    <x v="299"/>
    <x v="22"/>
    <n v="80525"/>
    <x v="1"/>
    <x v="1"/>
    <x v="12"/>
    <n v="14.352"/>
    <n v="3"/>
    <n v="0.2"/>
    <n v="5.2026000000000003"/>
    <s v=""/>
    <n v="201.14933333333332"/>
    <n v="225.04432862290335"/>
    <x v="11"/>
    <x v="0"/>
    <m/>
  </r>
  <r>
    <s v="Standard Class"/>
    <d v="2026-12-04T00:00:00"/>
    <x v="1"/>
    <s v="United States"/>
    <x v="10"/>
    <x v="9"/>
    <n v="19140"/>
    <x v="3"/>
    <x v="0"/>
    <x v="5"/>
    <n v="547.13599999999997"/>
    <n v="4"/>
    <n v="0.2"/>
    <n v="-68.391999999999996"/>
    <n v="-68.391999999999996"/>
    <n v="210.26533333333336"/>
    <n v="245.11548907946772"/>
    <x v="0"/>
    <x v="1"/>
    <m/>
  </r>
  <r>
    <s v="Second Class"/>
    <d v="2026-10-15T00:00:00"/>
    <x v="1"/>
    <s v="United States"/>
    <x v="1"/>
    <x v="1"/>
    <n v="90004"/>
    <x v="1"/>
    <x v="1"/>
    <x v="4"/>
    <n v="41.96"/>
    <n v="2"/>
    <n v="0"/>
    <n v="2.9371999999999998"/>
    <s v=""/>
    <n v="120.35333333333331"/>
    <n v="161.67783909161247"/>
    <x v="5"/>
    <x v="1"/>
    <m/>
  </r>
  <r>
    <s v="Second Class"/>
    <d v="2025-04-14T00:00:00"/>
    <x v="1"/>
    <s v="United States"/>
    <x v="1"/>
    <x v="1"/>
    <n v="90004"/>
    <x v="1"/>
    <x v="1"/>
    <x v="10"/>
    <n v="41.7"/>
    <n v="5"/>
    <n v="0"/>
    <n v="20.85"/>
    <s v=""/>
    <n v="108.29333333333331"/>
    <n v="145.58721398071557"/>
    <x v="9"/>
    <x v="0"/>
    <m/>
  </r>
  <r>
    <s v="Standard Class"/>
    <d v="2026-04-06T00:00:00"/>
    <x v="0"/>
    <s v="United States"/>
    <x v="240"/>
    <x v="14"/>
    <n v="47905"/>
    <x v="2"/>
    <x v="1"/>
    <x v="10"/>
    <n v="277.39999999999998"/>
    <n v="5"/>
    <n v="0"/>
    <n v="133.15199999999999"/>
    <s v=""/>
    <n v="117.46533333333332"/>
    <n v="111.80434873673047"/>
    <x v="9"/>
    <x v="1"/>
    <m/>
  </r>
  <r>
    <s v="Standard Class"/>
    <d v="2025-07-01T00:00:00"/>
    <x v="0"/>
    <s v="United States"/>
    <x v="240"/>
    <x v="14"/>
    <n v="47905"/>
    <x v="2"/>
    <x v="1"/>
    <x v="10"/>
    <n v="5.78"/>
    <n v="1"/>
    <n v="0"/>
    <n v="2.8321999999999998"/>
    <s v=""/>
    <n v="28.618666666666666"/>
    <n v="66.212667267424479"/>
    <x v="11"/>
    <x v="0"/>
    <m/>
  </r>
  <r>
    <s v="Standard Class"/>
    <d v="2025-08-05T00:00:00"/>
    <x v="0"/>
    <s v="United States"/>
    <x v="300"/>
    <x v="18"/>
    <n v="37042"/>
    <x v="0"/>
    <x v="1"/>
    <x v="9"/>
    <n v="69.215999999999994"/>
    <n v="6"/>
    <n v="0.2"/>
    <n v="11.2476"/>
    <s v=""/>
    <n v="168.95533333333333"/>
    <n v="151.79161564899866"/>
    <x v="1"/>
    <x v="0"/>
    <m/>
  </r>
  <r>
    <s v="Same Day"/>
    <d v="2026-12-26T00:00:00"/>
    <x v="0"/>
    <s v="United States"/>
    <x v="54"/>
    <x v="29"/>
    <n v="6824"/>
    <x v="3"/>
    <x v="1"/>
    <x v="12"/>
    <n v="10.86"/>
    <n v="3"/>
    <n v="0"/>
    <n v="5.1041999999999996"/>
    <s v=""/>
    <n v="154.52333333333334"/>
    <n v="166.66623625411091"/>
    <x v="0"/>
    <x v="1"/>
    <m/>
  </r>
  <r>
    <s v="Same Day"/>
    <d v="2025-02-23T00:00:00"/>
    <x v="0"/>
    <s v="United States"/>
    <x v="54"/>
    <x v="29"/>
    <n v="6824"/>
    <x v="3"/>
    <x v="1"/>
    <x v="9"/>
    <n v="426.79"/>
    <n v="7"/>
    <n v="0"/>
    <n v="123.76909999999999"/>
    <s v=""/>
    <n v="166.21"/>
    <n v="180.2657452943252"/>
    <x v="10"/>
    <x v="0"/>
    <m/>
  </r>
  <r>
    <s v="Same Day"/>
    <d v="2026-10-24T00:00:00"/>
    <x v="0"/>
    <s v="United States"/>
    <x v="20"/>
    <x v="15"/>
    <n v="10009"/>
    <x v="3"/>
    <x v="1"/>
    <x v="10"/>
    <n v="25.92"/>
    <n v="4"/>
    <n v="0"/>
    <n v="12.441599999999999"/>
    <s v=""/>
    <n v="27.52"/>
    <n v="102.12858144588199"/>
    <x v="5"/>
    <x v="1"/>
    <m/>
  </r>
  <r>
    <s v="Same Day"/>
    <d v="2025-11-20T00:00:00"/>
    <x v="0"/>
    <s v="United States"/>
    <x v="20"/>
    <x v="15"/>
    <n v="10009"/>
    <x v="3"/>
    <x v="1"/>
    <x v="10"/>
    <n v="45.92"/>
    <n v="4"/>
    <n v="0"/>
    <n v="22.500800000000002"/>
    <s v=""/>
    <n v="32.833333333333336"/>
    <n v="70.316913117473888"/>
    <x v="6"/>
    <x v="0"/>
    <m/>
  </r>
  <r>
    <s v="Standard Class"/>
    <d v="2025-12-08T00:00:00"/>
    <x v="0"/>
    <s v="United States"/>
    <x v="38"/>
    <x v="24"/>
    <n v="43229"/>
    <x v="3"/>
    <x v="1"/>
    <x v="6"/>
    <n v="10.72"/>
    <n v="2"/>
    <n v="0.2"/>
    <n v="1.742"/>
    <s v=""/>
    <n v="38.593333333333334"/>
    <n v="17.974136562994762"/>
    <x v="0"/>
    <x v="0"/>
    <m/>
  </r>
  <r>
    <s v="Standard Class"/>
    <d v="2025-10-13T00:00:00"/>
    <x v="0"/>
    <s v="United States"/>
    <x v="131"/>
    <x v="32"/>
    <n v="31088"/>
    <x v="0"/>
    <x v="1"/>
    <x v="6"/>
    <n v="41.86"/>
    <n v="7"/>
    <n v="0"/>
    <n v="10.465"/>
    <s v=""/>
    <n v="73.010000000000005"/>
    <n v="28.075436212435211"/>
    <x v="5"/>
    <x v="0"/>
    <m/>
  </r>
  <r>
    <s v="First Class"/>
    <d v="2026-09-05T00:00:00"/>
    <x v="2"/>
    <s v="United States"/>
    <x v="47"/>
    <x v="31"/>
    <n v="2038"/>
    <x v="3"/>
    <x v="0"/>
    <x v="5"/>
    <n v="63.2"/>
    <n v="5"/>
    <n v="0"/>
    <n v="23.384"/>
    <s v=""/>
    <n v="100.24066666666668"/>
    <n v="30.695428032103965"/>
    <x v="4"/>
    <x v="1"/>
    <m/>
  </r>
  <r>
    <s v="First Class"/>
    <d v="2026-08-16T00:00:00"/>
    <x v="2"/>
    <s v="United States"/>
    <x v="47"/>
    <x v="31"/>
    <n v="2038"/>
    <x v="3"/>
    <x v="2"/>
    <x v="11"/>
    <n v="113.97"/>
    <n v="3"/>
    <n v="0"/>
    <n v="27.352799999999998"/>
    <s v=""/>
    <n v="242.614"/>
    <n v="145.57861827637757"/>
    <x v="1"/>
    <x v="1"/>
    <m/>
  </r>
  <r>
    <s v="Second Class"/>
    <d v="2026-06-08T00:00:00"/>
    <x v="0"/>
    <s v="United States"/>
    <x v="22"/>
    <x v="10"/>
    <n v="60623"/>
    <x v="2"/>
    <x v="1"/>
    <x v="4"/>
    <n v="123.55200000000001"/>
    <n v="3"/>
    <n v="0.2"/>
    <n v="-29.343599999999999"/>
    <n v="-29.343599999999999"/>
    <n v="227.98400000000001"/>
    <n v="170.13264816389375"/>
    <x v="3"/>
    <x v="1"/>
    <m/>
  </r>
  <r>
    <s v="Standard Class"/>
    <d v="2025-10-28T00:00:00"/>
    <x v="2"/>
    <s v="United States"/>
    <x v="158"/>
    <x v="6"/>
    <n v="53209"/>
    <x v="2"/>
    <x v="1"/>
    <x v="9"/>
    <n v="490.32"/>
    <n v="9"/>
    <n v="0"/>
    <n v="137.28960000000001"/>
    <s v=""/>
    <n v="187.22400000000002"/>
    <n v="200.72375872991884"/>
    <x v="5"/>
    <x v="0"/>
    <m/>
  </r>
  <r>
    <s v="Standard Class"/>
    <d v="2025-08-29T00:00:00"/>
    <x v="0"/>
    <s v="United States"/>
    <x v="52"/>
    <x v="5"/>
    <n v="78207"/>
    <x v="2"/>
    <x v="1"/>
    <x v="10"/>
    <n v="70.08"/>
    <n v="5"/>
    <n v="0.2"/>
    <n v="24.527999999999999"/>
    <s v=""/>
    <n v="209.64566666666667"/>
    <n v="245.33894866792244"/>
    <x v="1"/>
    <x v="0"/>
    <m/>
  </r>
  <r>
    <s v="Standard Class"/>
    <d v="2026-04-16T00:00:00"/>
    <x v="0"/>
    <s v="United States"/>
    <x v="52"/>
    <x v="5"/>
    <n v="78207"/>
    <x v="2"/>
    <x v="1"/>
    <x v="8"/>
    <n v="1.272"/>
    <n v="2"/>
    <n v="0.8"/>
    <n v="-2.1623999999999999"/>
    <n v="-2.1623999999999999"/>
    <n v="189.2936666666667"/>
    <n v="250.42435897529057"/>
    <x v="9"/>
    <x v="1"/>
    <m/>
  </r>
  <r>
    <s v="Standard Class"/>
    <d v="2026-09-08T00:00:00"/>
    <x v="0"/>
    <s v="United States"/>
    <x v="52"/>
    <x v="5"/>
    <n v="78207"/>
    <x v="2"/>
    <x v="0"/>
    <x v="3"/>
    <n v="557.58500000000004"/>
    <n v="5"/>
    <n v="0.3"/>
    <n v="0"/>
    <s v=""/>
    <n v="212.02166666666668"/>
    <n v="240.75153285262567"/>
    <x v="4"/>
    <x v="1"/>
    <m/>
  </r>
  <r>
    <s v="Same Day"/>
    <d v="2025-07-12T00:00:00"/>
    <x v="1"/>
    <s v="United States"/>
    <x v="1"/>
    <x v="1"/>
    <n v="90032"/>
    <x v="1"/>
    <x v="1"/>
    <x v="8"/>
    <n v="9.0239999999999991"/>
    <n v="6"/>
    <n v="0.2"/>
    <n v="3.1583999999999999"/>
    <s v=""/>
    <n v="29.78"/>
    <n v="133.14163940733971"/>
    <x v="11"/>
    <x v="0"/>
    <m/>
  </r>
  <r>
    <s v="Same Day"/>
    <d v="2025-01-11T00:00:00"/>
    <x v="1"/>
    <s v="United States"/>
    <x v="1"/>
    <x v="1"/>
    <n v="90032"/>
    <x v="1"/>
    <x v="1"/>
    <x v="8"/>
    <n v="69.456000000000003"/>
    <n v="2"/>
    <n v="0.2"/>
    <n v="22.5732"/>
    <s v=""/>
    <n v="53.262"/>
    <n v="84.399437154740781"/>
    <x v="8"/>
    <x v="0"/>
    <m/>
  </r>
  <r>
    <s v="Same Day"/>
    <d v="2025-10-14T00:00:00"/>
    <x v="1"/>
    <s v="United States"/>
    <x v="1"/>
    <x v="1"/>
    <n v="90032"/>
    <x v="1"/>
    <x v="1"/>
    <x v="10"/>
    <n v="10.86"/>
    <n v="2"/>
    <n v="0"/>
    <n v="5.3213999999999997"/>
    <s v=""/>
    <n v="33.47"/>
    <n v="23.035608406696504"/>
    <x v="5"/>
    <x v="0"/>
    <m/>
  </r>
  <r>
    <s v="Same Day"/>
    <d v="2025-11-04T00:00:00"/>
    <x v="1"/>
    <s v="United States"/>
    <x v="1"/>
    <x v="1"/>
    <n v="90032"/>
    <x v="1"/>
    <x v="1"/>
    <x v="9"/>
    <n v="79.47"/>
    <n v="3"/>
    <n v="0"/>
    <n v="22.2516"/>
    <s v=""/>
    <n v="547.46033333333332"/>
    <n v="580.80522517099121"/>
    <x v="6"/>
    <x v="0"/>
    <m/>
  </r>
  <r>
    <s v="Same Day"/>
    <d v="2026-02-05T00:00:00"/>
    <x v="1"/>
    <s v="United States"/>
    <x v="1"/>
    <x v="1"/>
    <n v="90032"/>
    <x v="1"/>
    <x v="1"/>
    <x v="6"/>
    <n v="10.08"/>
    <n v="6"/>
    <n v="0"/>
    <n v="5.04"/>
    <s v=""/>
    <n v="566.71699999999998"/>
    <n v="631.3392545540994"/>
    <x v="10"/>
    <x v="1"/>
    <m/>
  </r>
  <r>
    <s v="First Class"/>
    <d v="2026-12-27T00:00:00"/>
    <x v="1"/>
    <s v="United States"/>
    <x v="8"/>
    <x v="1"/>
    <n v="94122"/>
    <x v="1"/>
    <x v="0"/>
    <x v="0"/>
    <n v="1552.8309999999999"/>
    <n v="7"/>
    <n v="0.15"/>
    <n v="200.9546"/>
    <s v=""/>
    <n v="575.52699999999993"/>
    <n v="703.74237644462335"/>
    <x v="0"/>
    <x v="1"/>
    <m/>
  </r>
  <r>
    <s v="First Class"/>
    <d v="2025-03-09T00:00:00"/>
    <x v="1"/>
    <s v="United States"/>
    <x v="8"/>
    <x v="1"/>
    <n v="94122"/>
    <x v="1"/>
    <x v="1"/>
    <x v="8"/>
    <n v="137.24"/>
    <n v="5"/>
    <n v="0.2"/>
    <n v="46.3185"/>
    <s v=""/>
    <n v="137.90866666666668"/>
    <n v="402.24683978529805"/>
    <x v="2"/>
    <x v="0"/>
    <m/>
  </r>
  <r>
    <s v="First Class"/>
    <d v="2025-08-19T00:00:00"/>
    <x v="1"/>
    <s v="United States"/>
    <x v="8"/>
    <x v="1"/>
    <n v="94122"/>
    <x v="1"/>
    <x v="2"/>
    <x v="11"/>
    <n v="36.51"/>
    <n v="1"/>
    <n v="0"/>
    <n v="15.699299999999999"/>
    <s v=""/>
    <n v="618.74400000000003"/>
    <n v="638.87450797653469"/>
    <x v="1"/>
    <x v="0"/>
    <m/>
  </r>
  <r>
    <s v="First Class"/>
    <d v="2026-12-22T00:00:00"/>
    <x v="1"/>
    <s v="United States"/>
    <x v="8"/>
    <x v="1"/>
    <n v="94122"/>
    <x v="1"/>
    <x v="2"/>
    <x v="15"/>
    <n v="239.976"/>
    <n v="3"/>
    <n v="0.2"/>
    <n v="80.991900000000001"/>
    <s v=""/>
    <n v="963.76600000000008"/>
    <n v="561.41653598665869"/>
    <x v="0"/>
    <x v="1"/>
    <m/>
  </r>
  <r>
    <s v="Standard Class"/>
    <d v="2025-03-13T00:00:00"/>
    <x v="1"/>
    <s v="United States"/>
    <x v="20"/>
    <x v="15"/>
    <n v="10024"/>
    <x v="3"/>
    <x v="0"/>
    <x v="3"/>
    <n v="1579.7460000000001"/>
    <n v="7"/>
    <n v="0.4"/>
    <n v="-447.59469999999999"/>
    <n v="-447.59469999999999"/>
    <n v="1088.4100000000001"/>
    <n v="621.90567026090605"/>
    <x v="2"/>
    <x v="0"/>
    <m/>
  </r>
  <r>
    <s v="Standard Class"/>
    <d v="2025-12-05T00:00:00"/>
    <x v="1"/>
    <s v="United States"/>
    <x v="20"/>
    <x v="15"/>
    <n v="10024"/>
    <x v="3"/>
    <x v="0"/>
    <x v="3"/>
    <n v="1071.576"/>
    <n v="4"/>
    <n v="0.4"/>
    <n v="-553.64760000000001"/>
    <n v="-553.64760000000001"/>
    <n v="573.44799999999998"/>
    <n v="419.06728888807345"/>
    <x v="0"/>
    <x v="0"/>
    <m/>
  </r>
  <r>
    <s v="Standard Class"/>
    <d v="2026-05-30T00:00:00"/>
    <x v="1"/>
    <s v="United States"/>
    <x v="20"/>
    <x v="15"/>
    <n v="10024"/>
    <x v="3"/>
    <x v="0"/>
    <x v="3"/>
    <n v="613.90800000000002"/>
    <n v="3"/>
    <n v="0.4"/>
    <n v="-122.7816"/>
    <n v="-122.7816"/>
    <n v="267.93599999999998"/>
    <n v="419.51348351950105"/>
    <x v="7"/>
    <x v="1"/>
    <m/>
  </r>
  <r>
    <s v="Standard Class"/>
    <d v="2025-04-16T00:00:00"/>
    <x v="1"/>
    <s v="United States"/>
    <x v="20"/>
    <x v="15"/>
    <n v="10024"/>
    <x v="3"/>
    <x v="1"/>
    <x v="10"/>
    <n v="34.86"/>
    <n v="7"/>
    <n v="0"/>
    <n v="16.3842"/>
    <s v=""/>
    <n v="67.86999999999999"/>
    <n v="319.2469504735584"/>
    <x v="9"/>
    <x v="0"/>
    <m/>
  </r>
  <r>
    <s v="Standard Class"/>
    <d v="2026-01-07T00:00:00"/>
    <x v="1"/>
    <s v="United States"/>
    <x v="20"/>
    <x v="15"/>
    <n v="10024"/>
    <x v="3"/>
    <x v="1"/>
    <x v="10"/>
    <n v="155.04"/>
    <n v="4"/>
    <n v="0"/>
    <n v="75.9696"/>
    <s v=""/>
    <n v="98.876666666666665"/>
    <n v="74.206930854299671"/>
    <x v="8"/>
    <x v="1"/>
    <m/>
  </r>
  <r>
    <s v="Standard Class"/>
    <d v="2026-06-20T00:00:00"/>
    <x v="0"/>
    <s v="United States"/>
    <x v="38"/>
    <x v="24"/>
    <n v="43229"/>
    <x v="3"/>
    <x v="1"/>
    <x v="8"/>
    <n v="13.71"/>
    <n v="5"/>
    <n v="0.7"/>
    <n v="-10.054"/>
    <n v="-10.054"/>
    <n v="100.63666666666666"/>
    <n v="49.452331331031033"/>
    <x v="3"/>
    <x v="1"/>
    <m/>
  </r>
  <r>
    <s v="Standard Class"/>
    <d v="2025-08-06T00:00:00"/>
    <x v="2"/>
    <s v="United States"/>
    <x v="141"/>
    <x v="17"/>
    <n v="22980"/>
    <x v="0"/>
    <x v="0"/>
    <x v="5"/>
    <n v="127.88"/>
    <n v="2"/>
    <n v="0"/>
    <n v="40.921599999999998"/>
    <s v=""/>
    <n v="111.39999999999999"/>
    <n v="53.791119534182783"/>
    <x v="1"/>
    <x v="0"/>
    <m/>
  </r>
  <r>
    <s v="Standard Class"/>
    <d v="2025-06-09T00:00:00"/>
    <x v="2"/>
    <s v="United States"/>
    <x v="141"/>
    <x v="17"/>
    <n v="22980"/>
    <x v="0"/>
    <x v="1"/>
    <x v="9"/>
    <n v="160.32"/>
    <n v="2"/>
    <n v="0"/>
    <n v="44.889600000000002"/>
    <s v=""/>
    <n v="109.01066666666667"/>
    <n v="51.562846700428125"/>
    <x v="3"/>
    <x v="0"/>
    <m/>
  </r>
  <r>
    <s v="Standard Class"/>
    <d v="2026-05-02T00:00:00"/>
    <x v="2"/>
    <s v="United States"/>
    <x v="141"/>
    <x v="17"/>
    <n v="22980"/>
    <x v="0"/>
    <x v="1"/>
    <x v="8"/>
    <n v="46"/>
    <n v="4"/>
    <n v="0"/>
    <n v="20.7"/>
    <s v=""/>
    <n v="63.277333333333331"/>
    <n v="44.820726686888293"/>
    <x v="7"/>
    <x v="1"/>
    <m/>
  </r>
  <r>
    <s v="Second Class"/>
    <d v="2026-09-17T00:00:00"/>
    <x v="0"/>
    <s v="United States"/>
    <x v="301"/>
    <x v="1"/>
    <n v="95823"/>
    <x v="1"/>
    <x v="0"/>
    <x v="1"/>
    <n v="120.712"/>
    <n v="1"/>
    <n v="0.2"/>
    <n v="-18.1068"/>
    <n v="-18.1068"/>
    <n v="225.51199999999997"/>
    <n v="178.99390817028961"/>
    <x v="4"/>
    <x v="1"/>
    <m/>
  </r>
  <r>
    <s v="First Class"/>
    <d v="2026-10-14T00:00:00"/>
    <x v="0"/>
    <s v="United States"/>
    <x v="183"/>
    <x v="39"/>
    <n v="20735"/>
    <x v="3"/>
    <x v="1"/>
    <x v="10"/>
    <n v="23.12"/>
    <n v="4"/>
    <n v="0"/>
    <n v="11.328799999999999"/>
    <s v=""/>
    <n v="186.91200000000001"/>
    <n v="207.44761289254407"/>
    <x v="5"/>
    <x v="1"/>
    <m/>
  </r>
  <r>
    <s v="Standard Class"/>
    <d v="2026-02-07T00:00:00"/>
    <x v="1"/>
    <s v="United States"/>
    <x v="54"/>
    <x v="24"/>
    <n v="45014"/>
    <x v="3"/>
    <x v="0"/>
    <x v="5"/>
    <n v="532.70399999999995"/>
    <n v="6"/>
    <n v="0.2"/>
    <n v="-26.635200000000001"/>
    <n v="-26.635200000000001"/>
    <n v="263.20533333333333"/>
    <n v="206.24943180455966"/>
    <x v="10"/>
    <x v="1"/>
    <m/>
  </r>
  <r>
    <s v="Standard Class"/>
    <d v="2025-10-26T00:00:00"/>
    <x v="1"/>
    <s v="United States"/>
    <x v="54"/>
    <x v="24"/>
    <n v="45014"/>
    <x v="3"/>
    <x v="1"/>
    <x v="6"/>
    <n v="4.9119999999999999"/>
    <n v="2"/>
    <n v="0.2"/>
    <n v="0.307"/>
    <s v=""/>
    <n v="105.73333333333333"/>
    <n v="108.49706265899381"/>
    <x v="5"/>
    <x v="0"/>
    <m/>
  </r>
  <r>
    <s v="Second Class"/>
    <d v="2026-04-27T00:00:00"/>
    <x v="1"/>
    <s v="United States"/>
    <x v="99"/>
    <x v="34"/>
    <n v="2886"/>
    <x v="3"/>
    <x v="2"/>
    <x v="11"/>
    <n v="252"/>
    <n v="4"/>
    <n v="0"/>
    <n v="93.24"/>
    <s v=""/>
    <n v="104.97333333333334"/>
    <n v="64.973292783351454"/>
    <x v="9"/>
    <x v="1"/>
    <m/>
  </r>
  <r>
    <s v="Second Class"/>
    <d v="2026-01-25T00:00:00"/>
    <x v="1"/>
    <s v="United States"/>
    <x v="34"/>
    <x v="10"/>
    <n v="60505"/>
    <x v="2"/>
    <x v="0"/>
    <x v="5"/>
    <n v="60.287999999999997"/>
    <n v="8"/>
    <n v="0.6"/>
    <n v="-27.1296"/>
    <n v="-27.1296"/>
    <n v="28.86933333333333"/>
    <n v="64.71958241865012"/>
    <x v="8"/>
    <x v="1"/>
    <m/>
  </r>
  <r>
    <s v="Second Class"/>
    <d v="2026-09-19T00:00:00"/>
    <x v="1"/>
    <s v="United States"/>
    <x v="34"/>
    <x v="10"/>
    <n v="60505"/>
    <x v="2"/>
    <x v="1"/>
    <x v="13"/>
    <n v="2.6320000000000001"/>
    <n v="1"/>
    <n v="0.2"/>
    <n v="0.82250000000000001"/>
    <s v=""/>
    <n v="93.230666666666664"/>
    <n v="109.76617779828378"/>
    <x v="4"/>
    <x v="1"/>
    <m/>
  </r>
  <r>
    <s v="Second Class"/>
    <d v="2026-10-27T00:00:00"/>
    <x v="1"/>
    <s v="United States"/>
    <x v="34"/>
    <x v="10"/>
    <n v="60505"/>
    <x v="2"/>
    <x v="1"/>
    <x v="10"/>
    <n v="23.687999999999999"/>
    <n v="9"/>
    <n v="0.2"/>
    <n v="7.6985999999999999"/>
    <s v=""/>
    <n v="94.243333333333339"/>
    <n v="105.69977646565245"/>
    <x v="5"/>
    <x v="1"/>
    <m/>
  </r>
  <r>
    <s v="Second Class"/>
    <d v="2025-07-27T00:00:00"/>
    <x v="1"/>
    <s v="United States"/>
    <x v="34"/>
    <x v="10"/>
    <n v="60505"/>
    <x v="2"/>
    <x v="0"/>
    <x v="1"/>
    <n v="253.37200000000001"/>
    <n v="2"/>
    <n v="0.3"/>
    <n v="-14.478400000000001"/>
    <n v="-14.478400000000001"/>
    <n v="111.93933333333335"/>
    <n v="107.59018237532437"/>
    <x v="11"/>
    <x v="0"/>
    <m/>
  </r>
  <r>
    <s v="Standard Class"/>
    <d v="2025-07-01T00:00:00"/>
    <x v="0"/>
    <s v="United States"/>
    <x v="214"/>
    <x v="32"/>
    <n v="30080"/>
    <x v="0"/>
    <x v="1"/>
    <x v="13"/>
    <n v="5.67"/>
    <n v="3"/>
    <n v="0"/>
    <n v="0.1134"/>
    <s v=""/>
    <n v="30.543333333333333"/>
    <n v="56.385330566656357"/>
    <x v="11"/>
    <x v="0"/>
    <m/>
  </r>
  <r>
    <s v="Second Class"/>
    <d v="2025-12-30T00:00:00"/>
    <x v="0"/>
    <s v="United States"/>
    <x v="38"/>
    <x v="24"/>
    <n v="43229"/>
    <x v="3"/>
    <x v="1"/>
    <x v="8"/>
    <n v="76.775999999999996"/>
    <n v="4"/>
    <n v="0.7"/>
    <n v="-58.861600000000003"/>
    <n v="-58.861600000000003"/>
    <n v="39.57"/>
    <n v="24.077607380825562"/>
    <x v="0"/>
    <x v="0"/>
    <m/>
  </r>
  <r>
    <s v="Second Class"/>
    <d v="2026-06-22T00:00:00"/>
    <x v="0"/>
    <s v="United States"/>
    <x v="38"/>
    <x v="24"/>
    <n v="43229"/>
    <x v="3"/>
    <x v="1"/>
    <x v="14"/>
    <n v="9.1839999999999993"/>
    <n v="2"/>
    <n v="0.2"/>
    <n v="1.1479999999999999"/>
    <s v=""/>
    <n v="16.383333333333333"/>
    <n v="13.985391436410694"/>
    <x v="3"/>
    <x v="1"/>
    <m/>
  </r>
  <r>
    <s v="Standard Class"/>
    <d v="2026-09-17T00:00:00"/>
    <x v="2"/>
    <s v="United States"/>
    <x v="302"/>
    <x v="1"/>
    <n v="91360"/>
    <x v="1"/>
    <x v="1"/>
    <x v="10"/>
    <n v="32.75"/>
    <n v="5"/>
    <n v="0"/>
    <n v="15.065"/>
    <s v=""/>
    <n v="29.844666666666665"/>
    <n v="13.160069379531176"/>
    <x v="4"/>
    <x v="1"/>
    <m/>
  </r>
  <r>
    <s v="Standard Class"/>
    <d v="2026-10-07T00:00:00"/>
    <x v="2"/>
    <s v="United States"/>
    <x v="160"/>
    <x v="24"/>
    <n v="44052"/>
    <x v="3"/>
    <x v="1"/>
    <x v="13"/>
    <n v="7.2160000000000002"/>
    <n v="2"/>
    <n v="0.2"/>
    <n v="1.7138"/>
    <s v=""/>
    <n v="37.165333333333336"/>
    <n v="16.13418099701514"/>
    <x v="5"/>
    <x v="1"/>
    <m/>
  </r>
  <r>
    <s v="Standard Class"/>
    <d v="2026-08-12T00:00:00"/>
    <x v="2"/>
    <s v="United States"/>
    <x v="160"/>
    <x v="24"/>
    <n v="44052"/>
    <x v="3"/>
    <x v="1"/>
    <x v="10"/>
    <n v="49.567999999999998"/>
    <n v="2"/>
    <n v="0.2"/>
    <n v="15.49"/>
    <s v=""/>
    <n v="93.44"/>
    <n v="50.065475093084821"/>
    <x v="1"/>
    <x v="1"/>
    <m/>
  </r>
  <r>
    <s v="Standard Class"/>
    <d v="2025-05-14T00:00:00"/>
    <x v="2"/>
    <s v="United States"/>
    <x v="160"/>
    <x v="24"/>
    <n v="44052"/>
    <x v="3"/>
    <x v="0"/>
    <x v="5"/>
    <n v="54.712000000000003"/>
    <n v="7"/>
    <n v="0.2"/>
    <n v="11.626300000000001"/>
    <s v=""/>
    <n v="82.257333333333335"/>
    <n v="61.962434421247579"/>
    <x v="7"/>
    <x v="0"/>
    <m/>
  </r>
  <r>
    <s v="First Class"/>
    <d v="2025-01-23T00:00:00"/>
    <x v="0"/>
    <s v="United States"/>
    <x v="201"/>
    <x v="1"/>
    <n v="93727"/>
    <x v="1"/>
    <x v="1"/>
    <x v="9"/>
    <n v="176.04"/>
    <n v="4"/>
    <n v="0"/>
    <n v="45.770400000000002"/>
    <s v=""/>
    <n v="125.99333333333334"/>
    <n v="70.24089432063748"/>
    <x v="8"/>
    <x v="0"/>
    <m/>
  </r>
  <r>
    <s v="First Class"/>
    <d v="2025-02-24T00:00:00"/>
    <x v="0"/>
    <s v="United States"/>
    <x v="201"/>
    <x v="1"/>
    <n v="93727"/>
    <x v="1"/>
    <x v="1"/>
    <x v="6"/>
    <n v="16.02"/>
    <n v="9"/>
    <n v="0"/>
    <n v="4.4855999999999998"/>
    <s v=""/>
    <n v="137.70266666666666"/>
    <n v="66.772611417822773"/>
    <x v="10"/>
    <x v="0"/>
    <m/>
  </r>
  <r>
    <s v="First Class"/>
    <d v="2025-09-12T00:00:00"/>
    <x v="0"/>
    <s v="United States"/>
    <x v="201"/>
    <x v="1"/>
    <n v="93727"/>
    <x v="1"/>
    <x v="1"/>
    <x v="8"/>
    <n v="185.92"/>
    <n v="4"/>
    <n v="0.2"/>
    <n v="62.747999999999998"/>
    <s v=""/>
    <n v="292.35733333333332"/>
    <n v="121.37013172385809"/>
    <x v="4"/>
    <x v="0"/>
    <m/>
  </r>
  <r>
    <s v="First Class"/>
    <d v="2026-02-04T00:00:00"/>
    <x v="0"/>
    <s v="United States"/>
    <x v="201"/>
    <x v="1"/>
    <n v="93727"/>
    <x v="1"/>
    <x v="2"/>
    <x v="7"/>
    <n v="211.16800000000001"/>
    <n v="4"/>
    <n v="0.2"/>
    <n v="15.8376"/>
    <s v=""/>
    <n v="233.00400000000002"/>
    <n v="174.44267633640399"/>
    <x v="10"/>
    <x v="1"/>
    <m/>
  </r>
  <r>
    <s v="First Class"/>
    <d v="2025-09-28T00:00:00"/>
    <x v="0"/>
    <s v="United States"/>
    <x v="201"/>
    <x v="1"/>
    <n v="93727"/>
    <x v="1"/>
    <x v="2"/>
    <x v="16"/>
    <n v="479.98399999999998"/>
    <n v="2"/>
    <n v="0.2"/>
    <n v="59.997999999999998"/>
    <s v=""/>
    <n v="170.76400000000001"/>
    <n v="189.12249878182521"/>
    <x v="4"/>
    <x v="0"/>
    <m/>
  </r>
  <r>
    <s v="First Class"/>
    <d v="2026-06-09T00:00:00"/>
    <x v="0"/>
    <s v="United States"/>
    <x v="70"/>
    <x v="1"/>
    <n v="92105"/>
    <x v="1"/>
    <x v="1"/>
    <x v="13"/>
    <n v="7.86"/>
    <n v="2"/>
    <n v="0"/>
    <n v="3.6156000000000001"/>
    <s v=""/>
    <n v="12.929333333333332"/>
    <n v="155.06964724755611"/>
    <x v="3"/>
    <x v="1"/>
    <m/>
  </r>
  <r>
    <s v="First Class"/>
    <d v="2026-11-14T00:00:00"/>
    <x v="0"/>
    <s v="United States"/>
    <x v="70"/>
    <x v="1"/>
    <n v="92105"/>
    <x v="1"/>
    <x v="1"/>
    <x v="8"/>
    <n v="24.448"/>
    <n v="2"/>
    <n v="0.2"/>
    <n v="8.8623999999999992"/>
    <s v=""/>
    <n v="24.262666666666664"/>
    <n v="85.165783224815684"/>
    <x v="6"/>
    <x v="1"/>
    <m/>
  </r>
  <r>
    <s v="Standard Class"/>
    <d v="2025-10-15T00:00:00"/>
    <x v="0"/>
    <s v="United States"/>
    <x v="20"/>
    <x v="15"/>
    <n v="10009"/>
    <x v="3"/>
    <x v="1"/>
    <x v="10"/>
    <n v="6.48"/>
    <n v="1"/>
    <n v="0"/>
    <n v="3.1103999999999998"/>
    <s v=""/>
    <n v="556.08333333333337"/>
    <n v="614.29592129309594"/>
    <x v="5"/>
    <x v="0"/>
    <m/>
  </r>
  <r>
    <s v="Standard Class"/>
    <d v="2025-04-15T00:00:00"/>
    <x v="0"/>
    <s v="United States"/>
    <x v="20"/>
    <x v="15"/>
    <n v="10009"/>
    <x v="3"/>
    <x v="1"/>
    <x v="10"/>
    <n v="41.86"/>
    <n v="7"/>
    <n v="0"/>
    <n v="20.511399999999998"/>
    <s v=""/>
    <n v="591.89666666666665"/>
    <n v="673.42372414632916"/>
    <x v="9"/>
    <x v="0"/>
    <m/>
  </r>
  <r>
    <s v="Standard Class"/>
    <d v="2026-10-20T00:00:00"/>
    <x v="0"/>
    <s v="United States"/>
    <x v="20"/>
    <x v="15"/>
    <n v="10009"/>
    <x v="3"/>
    <x v="2"/>
    <x v="11"/>
    <n v="1619.91"/>
    <n v="9"/>
    <n v="0"/>
    <n v="97.194599999999994"/>
    <s v=""/>
    <n v="591.17000000000007"/>
    <n v="744.83333497923979"/>
    <x v="5"/>
    <x v="1"/>
    <m/>
  </r>
  <r>
    <s v="Standard Class"/>
    <d v="2025-08-25T00:00:00"/>
    <x v="0"/>
    <s v="United States"/>
    <x v="20"/>
    <x v="15"/>
    <n v="10009"/>
    <x v="3"/>
    <x v="0"/>
    <x v="5"/>
    <n v="113.92"/>
    <n v="4"/>
    <n v="0"/>
    <n v="42.150399999999998"/>
    <s v=""/>
    <n v="63.733333333333327"/>
    <n v="421.61825746714248"/>
    <x v="1"/>
    <x v="0"/>
    <m/>
  </r>
  <r>
    <s v="Standard Class"/>
    <d v="2025-11-18T00:00:00"/>
    <x v="0"/>
    <s v="United States"/>
    <x v="303"/>
    <x v="31"/>
    <n v="2148"/>
    <x v="3"/>
    <x v="1"/>
    <x v="6"/>
    <n v="39.68"/>
    <n v="2"/>
    <n v="0"/>
    <n v="10.316800000000001"/>
    <s v=""/>
    <n v="45.726666666666667"/>
    <n v="318.86520380294922"/>
    <x v="6"/>
    <x v="0"/>
    <m/>
  </r>
  <r>
    <s v="Standard Class"/>
    <d v="2025-07-27T00:00:00"/>
    <x v="1"/>
    <s v="United States"/>
    <x v="20"/>
    <x v="15"/>
    <n v="10035"/>
    <x v="3"/>
    <x v="2"/>
    <x v="11"/>
    <n v="37.6"/>
    <n v="2"/>
    <n v="0"/>
    <n v="2.2559999999999998"/>
    <s v=""/>
    <n v="44.833333333333336"/>
    <n v="17.750076056175079"/>
    <x v="11"/>
    <x v="0"/>
    <m/>
  </r>
  <r>
    <s v="Standard Class"/>
    <d v="2026-05-10T00:00:00"/>
    <x v="1"/>
    <s v="United States"/>
    <x v="20"/>
    <x v="15"/>
    <n v="10035"/>
    <x v="3"/>
    <x v="2"/>
    <x v="11"/>
    <n v="59.9"/>
    <n v="2"/>
    <n v="0"/>
    <n v="23.96"/>
    <s v=""/>
    <n v="34.220000000000006"/>
    <n v="18.905167625889042"/>
    <x v="7"/>
    <x v="1"/>
    <m/>
  </r>
  <r>
    <s v="Standard Class"/>
    <d v="2025-06-07T00:00:00"/>
    <x v="1"/>
    <s v="United States"/>
    <x v="20"/>
    <x v="15"/>
    <n v="10035"/>
    <x v="3"/>
    <x v="1"/>
    <x v="10"/>
    <n v="37"/>
    <n v="5"/>
    <n v="0"/>
    <n v="16.649999999999999"/>
    <s v=""/>
    <n v="19.813333333333333"/>
    <n v="17.138168794524979"/>
    <x v="3"/>
    <x v="0"/>
    <m/>
  </r>
  <r>
    <s v="Second Class"/>
    <d v="2026-04-30T00:00:00"/>
    <x v="0"/>
    <s v="United States"/>
    <x v="8"/>
    <x v="1"/>
    <n v="94109"/>
    <x v="1"/>
    <x v="1"/>
    <x v="2"/>
    <n v="5.76"/>
    <n v="2"/>
    <n v="0"/>
    <n v="2.8224"/>
    <s v=""/>
    <n v="217.08333333333334"/>
    <n v="238.28458994951265"/>
    <x v="9"/>
    <x v="1"/>
    <m/>
  </r>
  <r>
    <s v="Second Class"/>
    <d v="2026-02-21T00:00:00"/>
    <x v="0"/>
    <s v="United States"/>
    <x v="8"/>
    <x v="1"/>
    <n v="94109"/>
    <x v="1"/>
    <x v="1"/>
    <x v="6"/>
    <n v="16.68"/>
    <n v="6"/>
    <n v="0"/>
    <n v="4.3368000000000002"/>
    <s v=""/>
    <n v="233.98"/>
    <n v="258.87292038258346"/>
    <x v="10"/>
    <x v="1"/>
    <m/>
  </r>
  <r>
    <s v="Standard Class"/>
    <d v="2025-11-02T00:00:00"/>
    <x v="1"/>
    <s v="United States"/>
    <x v="159"/>
    <x v="20"/>
    <n v="29501"/>
    <x v="0"/>
    <x v="1"/>
    <x v="4"/>
    <n v="628.80999999999995"/>
    <n v="7"/>
    <n v="0"/>
    <n v="12.5762"/>
    <s v=""/>
    <n v="259.82"/>
    <n v="275.96239680099194"/>
    <x v="6"/>
    <x v="0"/>
    <m/>
  </r>
  <r>
    <s v="Standard Class"/>
    <d v="2025-01-03T00:00:00"/>
    <x v="1"/>
    <s v="United States"/>
    <x v="159"/>
    <x v="20"/>
    <n v="29501"/>
    <x v="0"/>
    <x v="1"/>
    <x v="4"/>
    <n v="56.45"/>
    <n v="5"/>
    <n v="0"/>
    <n v="14.677"/>
    <s v=""/>
    <n v="59.683333333333337"/>
    <n v="141.33356789812819"/>
    <x v="8"/>
    <x v="0"/>
    <m/>
  </r>
  <r>
    <s v="Second Class"/>
    <d v="2026-03-14T00:00:00"/>
    <x v="0"/>
    <s v="United States"/>
    <x v="24"/>
    <x v="25"/>
    <n v="65807"/>
    <x v="2"/>
    <x v="1"/>
    <x v="4"/>
    <n v="94.2"/>
    <n v="6"/>
    <n v="0"/>
    <n v="23.55"/>
    <s v=""/>
    <n v="359.75493333333333"/>
    <n v="358.10148480957287"/>
    <x v="2"/>
    <x v="1"/>
    <m/>
  </r>
  <r>
    <s v="Second Class"/>
    <d v="2025-11-14T00:00:00"/>
    <x v="0"/>
    <s v="United States"/>
    <x v="24"/>
    <x v="25"/>
    <n v="65807"/>
    <x v="2"/>
    <x v="1"/>
    <x v="12"/>
    <n v="28.4"/>
    <n v="5"/>
    <n v="0"/>
    <n v="13.348000000000001"/>
    <s v=""/>
    <n v="700.32493333333332"/>
    <n v="420.3137651425024"/>
    <x v="6"/>
    <x v="0"/>
    <m/>
  </r>
  <r>
    <s v="Standard Class"/>
    <d v="2026-08-16T00:00:00"/>
    <x v="1"/>
    <s v="United States"/>
    <x v="114"/>
    <x v="5"/>
    <n v="77340"/>
    <x v="2"/>
    <x v="0"/>
    <x v="0"/>
    <n v="956.66480000000001"/>
    <n v="7"/>
    <n v="0.32"/>
    <n v="-225.0976"/>
    <n v="-225.0976"/>
    <n v="733.77293333333353"/>
    <n v="546.2210623092775"/>
    <x v="1"/>
    <x v="1"/>
    <m/>
  </r>
  <r>
    <s v="Standard Class"/>
    <d v="2026-07-15T00:00:00"/>
    <x v="0"/>
    <s v="United States"/>
    <x v="1"/>
    <x v="1"/>
    <n v="90045"/>
    <x v="1"/>
    <x v="2"/>
    <x v="11"/>
    <n v="1115.9100000000001"/>
    <n v="9"/>
    <n v="0"/>
    <n v="200.8638"/>
    <s v=""/>
    <n v="441.52466666666669"/>
    <n v="472.41538669618581"/>
    <x v="11"/>
    <x v="1"/>
    <m/>
  </r>
  <r>
    <s v="Standard Class"/>
    <d v="2025-10-15T00:00:00"/>
    <x v="0"/>
    <s v="United States"/>
    <x v="1"/>
    <x v="1"/>
    <n v="90045"/>
    <x v="1"/>
    <x v="2"/>
    <x v="7"/>
    <n v="128.744"/>
    <n v="7"/>
    <n v="0.2"/>
    <n v="-28.967400000000001"/>
    <n v="-28.967400000000001"/>
    <n v="77.621333333333325"/>
    <n v="408.11427483843033"/>
    <x v="5"/>
    <x v="0"/>
    <m/>
  </r>
  <r>
    <s v="Standard Class"/>
    <d v="2026-07-12T00:00:00"/>
    <x v="0"/>
    <s v="United States"/>
    <x v="1"/>
    <x v="1"/>
    <n v="90045"/>
    <x v="1"/>
    <x v="2"/>
    <x v="7"/>
    <n v="79.92"/>
    <n v="10"/>
    <n v="0.2"/>
    <n v="26.972999999999999"/>
    <s v=""/>
    <n v="154.69866666666667"/>
    <n v="242.04032542165822"/>
    <x v="11"/>
    <x v="1"/>
    <m/>
  </r>
  <r>
    <s v="Standard Class"/>
    <d v="2026-02-12T00:00:00"/>
    <x v="0"/>
    <s v="United States"/>
    <x v="8"/>
    <x v="1"/>
    <n v="94122"/>
    <x v="1"/>
    <x v="1"/>
    <x v="6"/>
    <n v="24.2"/>
    <n v="5"/>
    <n v="0"/>
    <n v="7.9859999999999998"/>
    <s v=""/>
    <n v="198.672"/>
    <n v="122.70020192805383"/>
    <x v="10"/>
    <x v="1"/>
    <m/>
  </r>
  <r>
    <s v="Standard Class"/>
    <d v="2026-06-29T00:00:00"/>
    <x v="0"/>
    <s v="United States"/>
    <x v="8"/>
    <x v="1"/>
    <n v="94122"/>
    <x v="1"/>
    <x v="2"/>
    <x v="7"/>
    <n v="359.976"/>
    <n v="3"/>
    <n v="0.2"/>
    <n v="130.4913"/>
    <s v=""/>
    <n v="192.49866666666665"/>
    <n v="160.43004084808592"/>
    <x v="3"/>
    <x v="1"/>
    <m/>
  </r>
  <r>
    <s v="First Class"/>
    <d v="2026-03-03T00:00:00"/>
    <x v="2"/>
    <s v="United States"/>
    <x v="8"/>
    <x v="1"/>
    <n v="94122"/>
    <x v="1"/>
    <x v="0"/>
    <x v="5"/>
    <n v="211.84"/>
    <n v="8"/>
    <n v="0"/>
    <n v="76.2624"/>
    <s v=""/>
    <n v="75.013333333333335"/>
    <n v="114.93470680282718"/>
    <x v="2"/>
    <x v="1"/>
    <m/>
  </r>
  <r>
    <s v="Standard Class"/>
    <d v="2026-07-26T00:00:00"/>
    <x v="2"/>
    <s v="United States"/>
    <x v="10"/>
    <x v="9"/>
    <n v="19120"/>
    <x v="3"/>
    <x v="1"/>
    <x v="13"/>
    <n v="5.68"/>
    <n v="2"/>
    <n v="0.2"/>
    <n v="1.917"/>
    <s v=""/>
    <n v="8.3866666666666667"/>
    <n v="114.70154455610243"/>
    <x v="11"/>
    <x v="1"/>
    <m/>
  </r>
  <r>
    <s v="Second Class"/>
    <d v="2025-05-06T00:00:00"/>
    <x v="1"/>
    <s v="United States"/>
    <x v="1"/>
    <x v="1"/>
    <n v="90036"/>
    <x v="1"/>
    <x v="1"/>
    <x v="8"/>
    <n v="7.52"/>
    <n v="5"/>
    <n v="0.2"/>
    <n v="2.6320000000000001"/>
    <s v=""/>
    <n v="216.18133333333333"/>
    <n v="241.55069529281931"/>
    <x v="7"/>
    <x v="0"/>
    <m/>
  </r>
  <r>
    <s v="Standard Class"/>
    <d v="2025-02-07T00:00:00"/>
    <x v="0"/>
    <s v="United States"/>
    <x v="1"/>
    <x v="1"/>
    <n v="90045"/>
    <x v="1"/>
    <x v="1"/>
    <x v="10"/>
    <n v="11.96"/>
    <n v="2"/>
    <n v="0"/>
    <n v="5.8604000000000003"/>
    <s v=""/>
    <n v="465.15800000000007"/>
    <n v="291.07543490126909"/>
    <x v="10"/>
    <x v="0"/>
    <m/>
  </r>
  <r>
    <s v="Standard Class"/>
    <d v="2026-01-19T00:00:00"/>
    <x v="0"/>
    <s v="United States"/>
    <x v="1"/>
    <x v="1"/>
    <n v="90045"/>
    <x v="1"/>
    <x v="0"/>
    <x v="3"/>
    <n v="629.06399999999996"/>
    <n v="3"/>
    <n v="0.2"/>
    <n v="31.453199999999999"/>
    <s v=""/>
    <n v="561.82466666666676"/>
    <n v="327.46073692355623"/>
    <x v="8"/>
    <x v="1"/>
    <m/>
  </r>
  <r>
    <s v="Standard Class"/>
    <d v="2026-03-12T00:00:00"/>
    <x v="0"/>
    <s v="United States"/>
    <x v="158"/>
    <x v="6"/>
    <n v="53209"/>
    <x v="2"/>
    <x v="0"/>
    <x v="1"/>
    <n v="754.45"/>
    <n v="5"/>
    <n v="0"/>
    <n v="60.356000000000002"/>
    <s v=""/>
    <n v="550.47"/>
    <n v="225.98114017603166"/>
    <x v="2"/>
    <x v="1"/>
    <m/>
  </r>
  <r>
    <s v="Standard Class"/>
    <d v="2025-04-26T00:00:00"/>
    <x v="2"/>
    <s v="United States"/>
    <x v="304"/>
    <x v="31"/>
    <n v="1040"/>
    <x v="3"/>
    <x v="0"/>
    <x v="0"/>
    <n v="301.95999999999998"/>
    <n v="2"/>
    <n v="0"/>
    <n v="60.392000000000003"/>
    <s v=""/>
    <n v="325.61066666666665"/>
    <n v="208.08656706355725"/>
    <x v="9"/>
    <x v="0"/>
    <m/>
  </r>
  <r>
    <s v="Standard Class"/>
    <d v="2026-11-01T00:00:00"/>
    <x v="1"/>
    <s v="United States"/>
    <x v="305"/>
    <x v="27"/>
    <n v="87105"/>
    <x v="1"/>
    <x v="2"/>
    <x v="11"/>
    <n v="595"/>
    <n v="5"/>
    <n v="0"/>
    <n v="95.2"/>
    <s v=""/>
    <n v="1023.7573333333333"/>
    <n v="805.50570110725857"/>
    <x v="6"/>
    <x v="1"/>
    <m/>
  </r>
  <r>
    <s v="Standard Class"/>
    <d v="2025-10-12T00:00:00"/>
    <x v="1"/>
    <s v="United States"/>
    <x v="305"/>
    <x v="27"/>
    <n v="87105"/>
    <x v="1"/>
    <x v="1"/>
    <x v="8"/>
    <n v="79.872"/>
    <n v="3"/>
    <n v="0.2"/>
    <n v="29.952000000000002"/>
    <s v=""/>
    <n v="846.61066666666659"/>
    <n v="923.34604008392569"/>
    <x v="5"/>
    <x v="0"/>
    <m/>
  </r>
  <r>
    <s v="Standard Class"/>
    <d v="2025-07-24T00:00:00"/>
    <x v="1"/>
    <s v="United States"/>
    <x v="306"/>
    <x v="33"/>
    <n v="89431"/>
    <x v="1"/>
    <x v="2"/>
    <x v="15"/>
    <n v="2396.4"/>
    <n v="10"/>
    <n v="0.2"/>
    <n v="179.73"/>
    <s v=""/>
    <n v="853.31666666666661"/>
    <n v="1010.7451547632238"/>
    <x v="11"/>
    <x v="0"/>
    <m/>
  </r>
  <r>
    <s v="Standard Class"/>
    <d v="2025-08-14T00:00:00"/>
    <x v="1"/>
    <s v="United States"/>
    <x v="307"/>
    <x v="1"/>
    <n v="92236"/>
    <x v="1"/>
    <x v="1"/>
    <x v="4"/>
    <n v="63.56"/>
    <n v="2"/>
    <n v="0"/>
    <n v="3.1779999999999999"/>
    <s v=""/>
    <n v="131.30866666666668"/>
    <n v="629.94278835779994"/>
    <x v="1"/>
    <x v="0"/>
    <m/>
  </r>
  <r>
    <s v="Standard Class"/>
    <d v="2025-06-26T00:00:00"/>
    <x v="1"/>
    <s v="United States"/>
    <x v="307"/>
    <x v="1"/>
    <n v="92236"/>
    <x v="1"/>
    <x v="2"/>
    <x v="11"/>
    <n v="99.99"/>
    <n v="1"/>
    <n v="0"/>
    <n v="43.995600000000003"/>
    <s v=""/>
    <n v="113.34333333333332"/>
    <n v="442.74326925255946"/>
    <x v="3"/>
    <x v="0"/>
    <m/>
  </r>
  <r>
    <s v="Standard Class"/>
    <d v="2025-09-05T00:00:00"/>
    <x v="2"/>
    <s v="United States"/>
    <x v="308"/>
    <x v="10"/>
    <n v="60126"/>
    <x v="2"/>
    <x v="1"/>
    <x v="4"/>
    <n v="230.376"/>
    <n v="3"/>
    <n v="0.2"/>
    <n v="-48.954900000000002"/>
    <n v="-48.954900000000002"/>
    <n v="132.98933333333332"/>
    <n v="84.135912115787718"/>
    <x v="4"/>
    <x v="0"/>
    <m/>
  </r>
  <r>
    <s v="Standard Class"/>
    <d v="2026-04-06T00:00:00"/>
    <x v="2"/>
    <s v="United States"/>
    <x v="308"/>
    <x v="10"/>
    <n v="60126"/>
    <x v="2"/>
    <x v="1"/>
    <x v="10"/>
    <n v="9.6639999999999997"/>
    <n v="2"/>
    <n v="0.2"/>
    <n v="3.2616000000000001"/>
    <s v=""/>
    <n v="60.538333333333327"/>
    <n v="67.527588166286179"/>
    <x v="9"/>
    <x v="1"/>
    <m/>
  </r>
  <r>
    <s v="Standard Class"/>
    <d v="2026-08-10T00:00:00"/>
    <x v="0"/>
    <s v="United States"/>
    <x v="54"/>
    <x v="24"/>
    <n v="45014"/>
    <x v="3"/>
    <x v="2"/>
    <x v="11"/>
    <n v="158.928"/>
    <n v="7"/>
    <n v="0.2"/>
    <n v="41.718600000000002"/>
    <s v=""/>
    <n v="148.33699999999999"/>
    <n v="78.499146617913894"/>
    <x v="1"/>
    <x v="1"/>
    <m/>
  </r>
  <r>
    <s v="Standard Class"/>
    <d v="2026-07-08T00:00:00"/>
    <x v="0"/>
    <s v="United States"/>
    <x v="54"/>
    <x v="24"/>
    <n v="45014"/>
    <x v="3"/>
    <x v="1"/>
    <x v="8"/>
    <n v="13.023"/>
    <n v="1"/>
    <n v="0.7"/>
    <n v="-10.4184"/>
    <n v="-10.4184"/>
    <n v="108.46500000000002"/>
    <n v="86.786464074719589"/>
    <x v="11"/>
    <x v="1"/>
    <m/>
  </r>
  <r>
    <s v="Standard Class"/>
    <d v="2026-06-12T00:00:00"/>
    <x v="0"/>
    <s v="United States"/>
    <x v="54"/>
    <x v="24"/>
    <n v="45014"/>
    <x v="3"/>
    <x v="0"/>
    <x v="3"/>
    <n v="273.06"/>
    <n v="2"/>
    <n v="0.4"/>
    <n v="-104.673"/>
    <n v="-104.673"/>
    <n v="104.572"/>
    <n v="101.64314064739769"/>
    <x v="3"/>
    <x v="1"/>
    <m/>
  </r>
  <r>
    <s v="Standard Class"/>
    <d v="2025-10-25T00:00:00"/>
    <x v="0"/>
    <s v="United States"/>
    <x v="54"/>
    <x v="24"/>
    <n v="45014"/>
    <x v="3"/>
    <x v="1"/>
    <x v="13"/>
    <n v="39.311999999999998"/>
    <n v="13"/>
    <n v="0.2"/>
    <n v="12.776400000000001"/>
    <s v=""/>
    <n v="16.309333333333331"/>
    <n v="71.885919159251017"/>
    <x v="5"/>
    <x v="0"/>
    <m/>
  </r>
  <r>
    <s v="Standard Class"/>
    <d v="2025-12-11T00:00:00"/>
    <x v="1"/>
    <s v="United States"/>
    <x v="81"/>
    <x v="5"/>
    <n v="76017"/>
    <x v="2"/>
    <x v="1"/>
    <x v="8"/>
    <n v="1.3440000000000001"/>
    <n v="4"/>
    <n v="0.8"/>
    <n v="-2.1503999999999999"/>
    <n v="-2.1503999999999999"/>
    <n v="7.3866666666666667"/>
    <n v="59.853200410733329"/>
    <x v="0"/>
    <x v="0"/>
    <m/>
  </r>
  <r>
    <s v="Standard Class"/>
    <d v="2025-04-10T00:00:00"/>
    <x v="1"/>
    <s v="United States"/>
    <x v="81"/>
    <x v="5"/>
    <n v="76017"/>
    <x v="2"/>
    <x v="1"/>
    <x v="8"/>
    <n v="8.2720000000000002"/>
    <n v="4"/>
    <n v="0.8"/>
    <n v="-13.6488"/>
    <n v="-13.6488"/>
    <n v="26.431999999999999"/>
    <n v="19.306916879901035"/>
    <x v="9"/>
    <x v="0"/>
    <m/>
  </r>
  <r>
    <s v="Standard Class"/>
    <d v="2025-05-24T00:00:00"/>
    <x v="1"/>
    <s v="United States"/>
    <x v="81"/>
    <x v="5"/>
    <n v="76017"/>
    <x v="2"/>
    <x v="0"/>
    <x v="5"/>
    <n v="12.544"/>
    <n v="7"/>
    <n v="0.6"/>
    <n v="-9.0944000000000003"/>
    <n v="-9.0944000000000003"/>
    <n v="26.141333333333336"/>
    <n v="21.640317051144937"/>
    <x v="7"/>
    <x v="0"/>
    <m/>
  </r>
  <r>
    <s v="Standard Class"/>
    <d v="2026-11-28T00:00:00"/>
    <x v="2"/>
    <s v="United States"/>
    <x v="8"/>
    <x v="1"/>
    <n v="94110"/>
    <x v="1"/>
    <x v="1"/>
    <x v="2"/>
    <n v="58.48"/>
    <n v="8"/>
    <n v="0"/>
    <n v="27.485600000000002"/>
    <s v=""/>
    <n v="144.22200000000001"/>
    <n v="130.27284953142401"/>
    <x v="6"/>
    <x v="1"/>
    <m/>
  </r>
  <r>
    <s v="Standard Class"/>
    <d v="2025-10-31T00:00:00"/>
    <x v="1"/>
    <s v="United States"/>
    <x v="4"/>
    <x v="4"/>
    <n v="98103"/>
    <x v="1"/>
    <x v="0"/>
    <x v="5"/>
    <n v="7.4"/>
    <n v="2"/>
    <n v="0"/>
    <n v="3.0339999999999998"/>
    <s v=""/>
    <n v="142.85133333333332"/>
    <n v="138.7026459119038"/>
    <x v="5"/>
    <x v="0"/>
    <m/>
  </r>
  <r>
    <s v="Standard Class"/>
    <d v="2026-04-17T00:00:00"/>
    <x v="0"/>
    <s v="United States"/>
    <x v="20"/>
    <x v="15"/>
    <n v="10009"/>
    <x v="3"/>
    <x v="0"/>
    <x v="1"/>
    <n v="366.786"/>
    <n v="7"/>
    <n v="0.1"/>
    <n v="65.206400000000002"/>
    <s v=""/>
    <n v="151.70466666666667"/>
    <n v="154.08638367511281"/>
    <x v="9"/>
    <x v="1"/>
    <m/>
  </r>
  <r>
    <s v="Standard Class"/>
    <d v="2026-11-07T00:00:00"/>
    <x v="0"/>
    <s v="United States"/>
    <x v="12"/>
    <x v="5"/>
    <n v="77070"/>
    <x v="2"/>
    <x v="2"/>
    <x v="7"/>
    <n v="54.368000000000002"/>
    <n v="4"/>
    <n v="0.2"/>
    <n v="4.0776000000000003"/>
    <s v=""/>
    <n v="304.81266666666664"/>
    <n v="312.75337277513455"/>
    <x v="6"/>
    <x v="1"/>
    <m/>
  </r>
  <r>
    <s v="First Class"/>
    <d v="2026-11-02T00:00:00"/>
    <x v="1"/>
    <s v="United States"/>
    <x v="24"/>
    <x v="17"/>
    <n v="22153"/>
    <x v="0"/>
    <x v="1"/>
    <x v="12"/>
    <n v="33.96"/>
    <n v="2"/>
    <n v="0"/>
    <n v="16.98"/>
    <s v=""/>
    <n v="468.64000000000004"/>
    <n v="311.75636875017705"/>
    <x v="6"/>
    <x v="1"/>
    <m/>
  </r>
  <r>
    <s v="First Class"/>
    <d v="2025-11-14T00:00:00"/>
    <x v="1"/>
    <s v="United States"/>
    <x v="24"/>
    <x v="17"/>
    <n v="22153"/>
    <x v="0"/>
    <x v="1"/>
    <x v="9"/>
    <n v="826.11"/>
    <n v="3"/>
    <n v="0"/>
    <n v="322.18290000000002"/>
    <s v=""/>
    <n v="505.98"/>
    <n v="368.47084635487994"/>
    <x v="6"/>
    <x v="0"/>
    <m/>
  </r>
  <r>
    <s v="Standard Class"/>
    <d v="2025-04-13T00:00:00"/>
    <x v="0"/>
    <s v="United States"/>
    <x v="168"/>
    <x v="27"/>
    <n v="87401"/>
    <x v="1"/>
    <x v="0"/>
    <x v="5"/>
    <n v="545.85"/>
    <n v="9"/>
    <n v="0"/>
    <n v="114.6285"/>
    <s v=""/>
    <n v="242.54600000000002"/>
    <n v="243.79088357579465"/>
    <x v="9"/>
    <x v="0"/>
    <m/>
  </r>
  <r>
    <s v="Second Class"/>
    <d v="2025-08-11T00:00:00"/>
    <x v="0"/>
    <s v="United States"/>
    <x v="103"/>
    <x v="22"/>
    <n v="80027"/>
    <x v="1"/>
    <x v="0"/>
    <x v="3"/>
    <n v="145.97999999999999"/>
    <n v="2"/>
    <n v="0.5"/>
    <n v="-99.266400000000004"/>
    <n v="-99.266400000000004"/>
    <n v="63.230666666666657"/>
    <n v="241.79994533253065"/>
    <x v="1"/>
    <x v="0"/>
    <m/>
  </r>
  <r>
    <s v="Second Class"/>
    <d v="2026-10-21T00:00:00"/>
    <x v="0"/>
    <s v="United States"/>
    <x v="103"/>
    <x v="22"/>
    <n v="80027"/>
    <x v="1"/>
    <x v="1"/>
    <x v="10"/>
    <n v="35.808"/>
    <n v="4"/>
    <n v="0.2"/>
    <n v="12.5328"/>
    <s v=""/>
    <n v="129.57066666666665"/>
    <n v="175.32012467568094"/>
    <x v="5"/>
    <x v="1"/>
    <m/>
  </r>
  <r>
    <s v="Standard Class"/>
    <d v="2025-08-04T00:00:00"/>
    <x v="0"/>
    <s v="United States"/>
    <x v="67"/>
    <x v="2"/>
    <n v="33614"/>
    <x v="0"/>
    <x v="0"/>
    <x v="5"/>
    <n v="7.9039999999999999"/>
    <n v="2"/>
    <n v="0.2"/>
    <n v="2.1736"/>
    <s v=""/>
    <n v="175.73000000000002"/>
    <n v="128.41718841454323"/>
    <x v="1"/>
    <x v="0"/>
    <m/>
  </r>
  <r>
    <s v="Standard Class"/>
    <d v="2026-09-30T00:00:00"/>
    <x v="0"/>
    <s v="United States"/>
    <x v="309"/>
    <x v="30"/>
    <n v="7055"/>
    <x v="3"/>
    <x v="2"/>
    <x v="7"/>
    <n v="345"/>
    <n v="5"/>
    <n v="0"/>
    <n v="86.25"/>
    <s v=""/>
    <n v="394.04200000000009"/>
    <n v="198.88375800991929"/>
    <x v="4"/>
    <x v="1"/>
    <m/>
  </r>
  <r>
    <s v="Standard Class"/>
    <d v="2025-03-05T00:00:00"/>
    <x v="0"/>
    <s v="United States"/>
    <x v="309"/>
    <x v="30"/>
    <n v="7055"/>
    <x v="3"/>
    <x v="0"/>
    <x v="3"/>
    <n v="174.286"/>
    <n v="2"/>
    <n v="0.3"/>
    <n v="-19.918399999999998"/>
    <n v="-19.918399999999998"/>
    <n v="310.74200000000002"/>
    <n v="198.9605673695167"/>
    <x v="2"/>
    <x v="0"/>
    <m/>
  </r>
  <r>
    <s v="Standard Class"/>
    <d v="2025-05-20T00:00:00"/>
    <x v="0"/>
    <s v="United States"/>
    <x v="309"/>
    <x v="30"/>
    <n v="7055"/>
    <x v="3"/>
    <x v="1"/>
    <x v="9"/>
    <n v="662.84"/>
    <n v="4"/>
    <n v="0"/>
    <n v="172.33840000000001"/>
    <s v=""/>
    <n v="261.60666666666668"/>
    <n v="240.72837044578165"/>
    <x v="7"/>
    <x v="0"/>
    <m/>
  </r>
  <r>
    <s v="Standard Class"/>
    <d v="2025-10-02T00:00:00"/>
    <x v="0"/>
    <s v="United States"/>
    <x v="309"/>
    <x v="30"/>
    <n v="7055"/>
    <x v="3"/>
    <x v="2"/>
    <x v="11"/>
    <n v="95.1"/>
    <n v="5"/>
    <n v="0"/>
    <n v="30.431999999999999"/>
    <s v=""/>
    <n v="126.65333333333335"/>
    <n v="199.03498317818591"/>
    <x v="5"/>
    <x v="0"/>
    <m/>
  </r>
  <r>
    <s v="Standard Class"/>
    <d v="2026-02-21T00:00:00"/>
    <x v="0"/>
    <s v="United States"/>
    <x v="309"/>
    <x v="30"/>
    <n v="7055"/>
    <x v="3"/>
    <x v="1"/>
    <x v="12"/>
    <n v="26.88"/>
    <n v="6"/>
    <n v="0"/>
    <n v="12.9024"/>
    <s v=""/>
    <n v="100.78000000000002"/>
    <n v="162.56505510330547"/>
    <x v="10"/>
    <x v="1"/>
    <m/>
  </r>
  <r>
    <s v="Standard Class"/>
    <d v="2025-04-16T00:00:00"/>
    <x v="0"/>
    <s v="United States"/>
    <x v="309"/>
    <x v="30"/>
    <n v="7055"/>
    <x v="3"/>
    <x v="2"/>
    <x v="7"/>
    <n v="257.98"/>
    <n v="2"/>
    <n v="0"/>
    <n v="74.8142"/>
    <s v=""/>
    <n v="256.09833333333336"/>
    <n v="163.53371999093662"/>
    <x v="9"/>
    <x v="0"/>
    <m/>
  </r>
  <r>
    <s v="Standard Class"/>
    <d v="2025-08-02T00:00:00"/>
    <x v="0"/>
    <s v="United States"/>
    <x v="1"/>
    <x v="1"/>
    <n v="90004"/>
    <x v="1"/>
    <x v="1"/>
    <x v="12"/>
    <n v="17.48"/>
    <n v="2"/>
    <n v="0"/>
    <n v="8.2156000000000002"/>
    <s v=""/>
    <n v="259.935"/>
    <n v="144.99935329676984"/>
    <x v="1"/>
    <x v="0"/>
    <m/>
  </r>
  <r>
    <s v="Standard Class"/>
    <d v="2025-05-01T00:00:00"/>
    <x v="0"/>
    <s v="United States"/>
    <x v="10"/>
    <x v="9"/>
    <n v="19143"/>
    <x v="3"/>
    <x v="0"/>
    <x v="1"/>
    <n v="492.83499999999998"/>
    <n v="5"/>
    <n v="0.3"/>
    <n v="-14.081"/>
    <n v="-14.081"/>
    <n v="263.815"/>
    <n v="192.54202172897601"/>
    <x v="7"/>
    <x v="0"/>
    <m/>
  </r>
  <r>
    <s v="Second Class"/>
    <d v="2026-10-31T00:00:00"/>
    <x v="0"/>
    <s v="United States"/>
    <x v="310"/>
    <x v="20"/>
    <n v="29406"/>
    <x v="0"/>
    <x v="1"/>
    <x v="4"/>
    <n v="269.49"/>
    <n v="3"/>
    <n v="0"/>
    <n v="5.3898000000000001"/>
    <s v=""/>
    <n v="105.78666666666668"/>
    <n v="144.62413629179656"/>
    <x v="5"/>
    <x v="1"/>
    <m/>
  </r>
  <r>
    <s v="Standard Class"/>
    <d v="2025-04-15T00:00:00"/>
    <x v="2"/>
    <s v="United States"/>
    <x v="49"/>
    <x v="1"/>
    <n v="95123"/>
    <x v="1"/>
    <x v="1"/>
    <x v="8"/>
    <n v="29.12"/>
    <n v="5"/>
    <n v="0.2"/>
    <n v="9.8279999999999994"/>
    <s v=""/>
    <n v="55.856666666666662"/>
    <n v="149.14544979153243"/>
    <x v="9"/>
    <x v="0"/>
    <m/>
  </r>
  <r>
    <s v="Second Class"/>
    <d v="2026-10-31T00:00:00"/>
    <x v="0"/>
    <s v="United States"/>
    <x v="20"/>
    <x v="15"/>
    <n v="10011"/>
    <x v="3"/>
    <x v="1"/>
    <x v="2"/>
    <n v="18.75"/>
    <n v="5"/>
    <n v="0"/>
    <n v="9"/>
    <s v=""/>
    <n v="49.198"/>
    <n v="66.472238494867312"/>
    <x v="5"/>
    <x v="1"/>
    <m/>
  </r>
  <r>
    <s v="Second Class"/>
    <d v="2026-12-27T00:00:00"/>
    <x v="0"/>
    <s v="United States"/>
    <x v="20"/>
    <x v="15"/>
    <n v="10011"/>
    <x v="3"/>
    <x v="2"/>
    <x v="7"/>
    <n v="119.7"/>
    <n v="6"/>
    <n v="0"/>
    <n v="31.122"/>
    <s v=""/>
    <n v="61.967999999999996"/>
    <n v="43.605743471516504"/>
    <x v="0"/>
    <x v="1"/>
    <m/>
  </r>
  <r>
    <s v="Second Class"/>
    <d v="2025-12-20T00:00:00"/>
    <x v="0"/>
    <s v="United States"/>
    <x v="20"/>
    <x v="15"/>
    <n v="10011"/>
    <x v="3"/>
    <x v="1"/>
    <x v="8"/>
    <n v="9.1440000000000001"/>
    <n v="3"/>
    <n v="0.2"/>
    <n v="3.0861000000000001"/>
    <s v=""/>
    <n v="45.934666666666665"/>
    <n v="27.61111319204106"/>
    <x v="0"/>
    <x v="0"/>
    <m/>
  </r>
  <r>
    <s v="Second Class"/>
    <d v="2026-06-16T00:00:00"/>
    <x v="0"/>
    <s v="United States"/>
    <x v="20"/>
    <x v="15"/>
    <n v="10011"/>
    <x v="3"/>
    <x v="2"/>
    <x v="11"/>
    <n v="57.06"/>
    <n v="3"/>
    <n v="0"/>
    <n v="18.2592"/>
    <s v=""/>
    <n v="78.7"/>
    <n v="22.426066671852428"/>
    <x v="3"/>
    <x v="1"/>
    <m/>
  </r>
  <r>
    <s v="Second Class"/>
    <d v="2026-04-09T00:00:00"/>
    <x v="0"/>
    <s v="United States"/>
    <x v="20"/>
    <x v="15"/>
    <n v="10011"/>
    <x v="3"/>
    <x v="2"/>
    <x v="11"/>
    <n v="71.599999999999994"/>
    <n v="8"/>
    <n v="0"/>
    <n v="13.603999999999999"/>
    <s v=""/>
    <n v="62.116666666666667"/>
    <n v="38.680174276676595"/>
    <x v="9"/>
    <x v="1"/>
    <m/>
  </r>
  <r>
    <s v="Second Class"/>
    <d v="2025-05-19T00:00:00"/>
    <x v="0"/>
    <s v="United States"/>
    <x v="20"/>
    <x v="15"/>
    <n v="10011"/>
    <x v="3"/>
    <x v="1"/>
    <x v="4"/>
    <n v="107.44"/>
    <n v="8"/>
    <n v="0"/>
    <n v="27.9344"/>
    <s v=""/>
    <n v="57.949999999999996"/>
    <n v="35.735513666897766"/>
    <x v="7"/>
    <x v="0"/>
    <m/>
  </r>
  <r>
    <s v="Second Class"/>
    <d v="2025-05-17T00:00:00"/>
    <x v="0"/>
    <s v="United States"/>
    <x v="20"/>
    <x v="15"/>
    <n v="10011"/>
    <x v="3"/>
    <x v="1"/>
    <x v="2"/>
    <n v="7.31"/>
    <n v="1"/>
    <n v="0"/>
    <n v="3.4357000000000002"/>
    <s v=""/>
    <n v="37.646666666666668"/>
    <n v="32.062474546954014"/>
    <x v="7"/>
    <x v="0"/>
    <m/>
  </r>
  <r>
    <s v="Second Class"/>
    <d v="2026-10-14T00:00:00"/>
    <x v="0"/>
    <s v="United States"/>
    <x v="20"/>
    <x v="15"/>
    <n v="10011"/>
    <x v="3"/>
    <x v="1"/>
    <x v="6"/>
    <n v="59.1"/>
    <n v="6"/>
    <n v="0"/>
    <n v="22.457999999999998"/>
    <s v=""/>
    <n v="67.823333333333338"/>
    <n v="18.085319911361708"/>
    <x v="5"/>
    <x v="1"/>
    <m/>
  </r>
  <r>
    <s v="Second Class"/>
    <d v="2026-05-21T00:00:00"/>
    <x v="0"/>
    <s v="United States"/>
    <x v="20"/>
    <x v="15"/>
    <n v="10011"/>
    <x v="3"/>
    <x v="1"/>
    <x v="4"/>
    <n v="46.53"/>
    <n v="3"/>
    <n v="0"/>
    <n v="12.097799999999999"/>
    <s v=""/>
    <n v="58.113333333333337"/>
    <n v="24.303368079342416"/>
    <x v="7"/>
    <x v="1"/>
    <m/>
  </r>
  <r>
    <s v="Standard Class"/>
    <d v="2025-08-29T00:00:00"/>
    <x v="0"/>
    <s v="United States"/>
    <x v="135"/>
    <x v="30"/>
    <n v="7060"/>
    <x v="3"/>
    <x v="1"/>
    <x v="9"/>
    <n v="97.84"/>
    <n v="2"/>
    <n v="0"/>
    <n v="25.438400000000001"/>
    <s v=""/>
    <n v="75.387333333333331"/>
    <n v="27.205535000559475"/>
    <x v="1"/>
    <x v="0"/>
    <m/>
  </r>
  <r>
    <s v="Second Class"/>
    <d v="2025-12-15T00:00:00"/>
    <x v="0"/>
    <s v="United States"/>
    <x v="4"/>
    <x v="4"/>
    <n v="98115"/>
    <x v="1"/>
    <x v="1"/>
    <x v="10"/>
    <n v="29.97"/>
    <n v="3"/>
    <n v="0"/>
    <n v="13.486499999999999"/>
    <s v=""/>
    <n v="70.747333333333344"/>
    <n v="22.308012561509027"/>
    <x v="0"/>
    <x v="0"/>
    <m/>
  </r>
  <r>
    <s v="Second Class"/>
    <d v="2025-03-16T00:00:00"/>
    <x v="0"/>
    <s v="United States"/>
    <x v="4"/>
    <x v="4"/>
    <n v="98115"/>
    <x v="1"/>
    <x v="1"/>
    <x v="8"/>
    <n v="98.352000000000004"/>
    <n v="3"/>
    <n v="0.2"/>
    <n v="34.423200000000001"/>
    <s v=""/>
    <n v="65.631999999999991"/>
    <n v="33.179869028384367"/>
    <x v="2"/>
    <x v="0"/>
    <m/>
  </r>
  <r>
    <s v="Standard Class"/>
    <d v="2025-11-30T00:00:00"/>
    <x v="0"/>
    <s v="United States"/>
    <x v="20"/>
    <x v="15"/>
    <n v="10009"/>
    <x v="3"/>
    <x v="1"/>
    <x v="8"/>
    <n v="83.92"/>
    <n v="5"/>
    <n v="0.2"/>
    <n v="29.372"/>
    <s v=""/>
    <n v="78.511333333333326"/>
    <n v="45.442599933770744"/>
    <x v="6"/>
    <x v="0"/>
    <m/>
  </r>
  <r>
    <s v="Standard Class"/>
    <d v="2025-12-17T00:00:00"/>
    <x v="0"/>
    <s v="United States"/>
    <x v="20"/>
    <x v="15"/>
    <n v="10009"/>
    <x v="3"/>
    <x v="1"/>
    <x v="8"/>
    <n v="14.624000000000001"/>
    <n v="2"/>
    <n v="0.2"/>
    <n v="5.1184000000000003"/>
    <s v=""/>
    <n v="51.588000000000001"/>
    <n v="52.813541076479972"/>
    <x v="0"/>
    <x v="0"/>
    <m/>
  </r>
  <r>
    <s v="Standard Class"/>
    <d v="2026-07-08T00:00:00"/>
    <x v="0"/>
    <s v="United States"/>
    <x v="20"/>
    <x v="15"/>
    <n v="10009"/>
    <x v="3"/>
    <x v="2"/>
    <x v="7"/>
    <n v="136.99"/>
    <n v="1"/>
    <n v="0"/>
    <n v="36.987299999999998"/>
    <s v=""/>
    <n v="49.75"/>
    <n v="49.724587811635381"/>
    <x v="11"/>
    <x v="1"/>
    <m/>
  </r>
  <r>
    <s v="Standard Class"/>
    <d v="2025-05-08T00:00:00"/>
    <x v="0"/>
    <s v="United States"/>
    <x v="20"/>
    <x v="15"/>
    <n v="10009"/>
    <x v="3"/>
    <x v="1"/>
    <x v="2"/>
    <n v="3.15"/>
    <n v="1"/>
    <n v="0"/>
    <n v="1.512"/>
    <s v=""/>
    <n v="194.56666666666669"/>
    <n v="220.62891833859689"/>
    <x v="7"/>
    <x v="0"/>
    <m/>
  </r>
  <r>
    <s v="Standard Class"/>
    <d v="2025-10-21T00:00:00"/>
    <x v="0"/>
    <s v="United States"/>
    <x v="311"/>
    <x v="17"/>
    <n v="23602"/>
    <x v="0"/>
    <x v="1"/>
    <x v="10"/>
    <n v="9.11"/>
    <n v="1"/>
    <n v="0"/>
    <n v="4.0994999999999999"/>
    <s v=""/>
    <n v="204.31666666666669"/>
    <n v="240.30567981604565"/>
    <x v="5"/>
    <x v="0"/>
    <m/>
  </r>
  <r>
    <s v="Standard Class"/>
    <d v="2025-02-05T00:00:00"/>
    <x v="0"/>
    <s v="United States"/>
    <x v="311"/>
    <x v="17"/>
    <n v="23602"/>
    <x v="0"/>
    <x v="1"/>
    <x v="4"/>
    <n v="571.44000000000005"/>
    <n v="4"/>
    <n v="0"/>
    <n v="165.7176"/>
    <s v=""/>
    <n v="206.91666666666666"/>
    <n v="263.11682008399066"/>
    <x v="10"/>
    <x v="0"/>
    <m/>
  </r>
  <r>
    <s v="Standard Class"/>
    <d v="2025-02-14T00:00:00"/>
    <x v="0"/>
    <s v="United States"/>
    <x v="311"/>
    <x v="17"/>
    <n v="23602"/>
    <x v="0"/>
    <x v="1"/>
    <x v="10"/>
    <n v="32.4"/>
    <n v="5"/>
    <n v="0"/>
    <n v="15.552"/>
    <s v=""/>
    <n v="21.193999999999999"/>
    <n v="147.99300404586199"/>
    <x v="10"/>
    <x v="0"/>
    <m/>
  </r>
  <r>
    <s v="Standard Class"/>
    <d v="2026-12-06T00:00:00"/>
    <x v="0"/>
    <s v="United States"/>
    <x v="311"/>
    <x v="17"/>
    <n v="23602"/>
    <x v="0"/>
    <x v="1"/>
    <x v="4"/>
    <n v="16.91"/>
    <n v="1"/>
    <n v="0"/>
    <n v="4.5656999999999996"/>
    <s v=""/>
    <n v="160.77266666666668"/>
    <n v="200.38405858602476"/>
    <x v="0"/>
    <x v="1"/>
    <m/>
  </r>
  <r>
    <s v="Standard Class"/>
    <d v="2026-03-06T00:00:00"/>
    <x v="0"/>
    <s v="United States"/>
    <x v="115"/>
    <x v="3"/>
    <n v="28314"/>
    <x v="0"/>
    <x v="0"/>
    <x v="5"/>
    <n v="14.272"/>
    <n v="8"/>
    <n v="0.2"/>
    <n v="4.2816000000000001"/>
    <s v=""/>
    <n v="176.75733333333335"/>
    <n v="179.70243689025563"/>
    <x v="2"/>
    <x v="1"/>
    <m/>
  </r>
  <r>
    <s v="Standard Class"/>
    <d v="2026-01-12T00:00:00"/>
    <x v="0"/>
    <s v="United States"/>
    <x v="115"/>
    <x v="3"/>
    <n v="28314"/>
    <x v="0"/>
    <x v="0"/>
    <x v="0"/>
    <n v="451.13600000000002"/>
    <n v="4"/>
    <n v="0.2"/>
    <n v="-67.670400000000001"/>
    <n v="-67.670400000000001"/>
    <n v="244.52800000000002"/>
    <n v="180.33021795665942"/>
    <x v="8"/>
    <x v="1"/>
    <m/>
  </r>
  <r>
    <s v="Standard Class"/>
    <d v="2025-11-28T00:00:00"/>
    <x v="0"/>
    <s v="United States"/>
    <x v="115"/>
    <x v="3"/>
    <n v="28314"/>
    <x v="0"/>
    <x v="1"/>
    <x v="9"/>
    <n v="64.864000000000004"/>
    <n v="4"/>
    <n v="0.2"/>
    <n v="6.4863999999999997"/>
    <s v=""/>
    <n v="121.79933333333332"/>
    <n v="70.131704387504357"/>
    <x v="6"/>
    <x v="0"/>
    <m/>
  </r>
  <r>
    <s v="First Class"/>
    <d v="2025-02-17T00:00:00"/>
    <x v="0"/>
    <s v="United States"/>
    <x v="1"/>
    <x v="1"/>
    <n v="90032"/>
    <x v="1"/>
    <x v="0"/>
    <x v="1"/>
    <n v="217.584"/>
    <n v="2"/>
    <n v="0.2"/>
    <n v="-29.9178"/>
    <n v="-29.9178"/>
    <n v="129.41466666666665"/>
    <n v="36.398393088258814"/>
    <x v="10"/>
    <x v="0"/>
    <m/>
  </r>
  <r>
    <s v="First Class"/>
    <d v="2025-02-05T00:00:00"/>
    <x v="0"/>
    <s v="United States"/>
    <x v="1"/>
    <x v="1"/>
    <n v="90032"/>
    <x v="1"/>
    <x v="2"/>
    <x v="11"/>
    <n v="82.95"/>
    <n v="5"/>
    <n v="0"/>
    <n v="29.032499999999999"/>
    <s v=""/>
    <n v="424.04666666666668"/>
    <n v="392.49818302481071"/>
    <x v="10"/>
    <x v="0"/>
    <m/>
  </r>
  <r>
    <s v="First Class"/>
    <d v="2025-10-20T00:00:00"/>
    <x v="0"/>
    <s v="United States"/>
    <x v="1"/>
    <x v="1"/>
    <n v="90032"/>
    <x v="1"/>
    <x v="1"/>
    <x v="2"/>
    <n v="87.71"/>
    <n v="7"/>
    <n v="0"/>
    <n v="41.223700000000001"/>
    <s v=""/>
    <n v="837.18066666666675"/>
    <n v="481.67984630918954"/>
    <x v="5"/>
    <x v="0"/>
    <m/>
  </r>
  <r>
    <s v="First Class"/>
    <d v="2026-02-21T00:00:00"/>
    <x v="0"/>
    <s v="United States"/>
    <x v="1"/>
    <x v="1"/>
    <n v="90032"/>
    <x v="1"/>
    <x v="1"/>
    <x v="9"/>
    <n v="1101.48"/>
    <n v="4"/>
    <n v="0"/>
    <n v="429.5772"/>
    <s v=""/>
    <n v="809.76400000000012"/>
    <n v="668.63344921203668"/>
    <x v="10"/>
    <x v="1"/>
    <m/>
  </r>
  <r>
    <s v="Second Class"/>
    <d v="2025-05-02T00:00:00"/>
    <x v="1"/>
    <s v="United States"/>
    <x v="1"/>
    <x v="1"/>
    <n v="90036"/>
    <x v="1"/>
    <x v="0"/>
    <x v="3"/>
    <n v="1322.3520000000001"/>
    <n v="3"/>
    <n v="0.2"/>
    <n v="-99.176400000000001"/>
    <n v="-99.176400000000001"/>
    <n v="446.33200000000005"/>
    <n v="597.67603515852534"/>
    <x v="7"/>
    <x v="0"/>
    <m/>
  </r>
  <r>
    <s v="Standard Class"/>
    <d v="2025-04-21T00:00:00"/>
    <x v="0"/>
    <s v="United States"/>
    <x v="20"/>
    <x v="15"/>
    <n v="10011"/>
    <x v="3"/>
    <x v="1"/>
    <x v="6"/>
    <n v="5.46"/>
    <n v="3"/>
    <n v="0"/>
    <n v="1.4742"/>
    <s v=""/>
    <n v="56.742666666666672"/>
    <n v="530.92276593423571"/>
    <x v="9"/>
    <x v="0"/>
    <m/>
  </r>
  <r>
    <s v="Standard Class"/>
    <d v="2026-09-02T00:00:00"/>
    <x v="0"/>
    <s v="United States"/>
    <x v="61"/>
    <x v="5"/>
    <n v="75220"/>
    <x v="2"/>
    <x v="1"/>
    <x v="14"/>
    <n v="11.183999999999999"/>
    <n v="1"/>
    <n v="0.2"/>
    <n v="0.83879999999999999"/>
    <s v=""/>
    <n v="389.46266666666662"/>
    <n v="438.14809362166153"/>
    <x v="4"/>
    <x v="1"/>
    <m/>
  </r>
  <r>
    <s v="Standard Class"/>
    <d v="2026-08-27T00:00:00"/>
    <x v="0"/>
    <s v="United States"/>
    <x v="61"/>
    <x v="5"/>
    <n v="75220"/>
    <x v="2"/>
    <x v="1"/>
    <x v="4"/>
    <n v="153.584"/>
    <n v="2"/>
    <n v="0.2"/>
    <n v="-32.636600000000001"/>
    <n v="-32.636600000000001"/>
    <n v="397.45733333333328"/>
    <n v="415.46000007060445"/>
    <x v="1"/>
    <x v="1"/>
    <m/>
  </r>
  <r>
    <s v="Standard Class"/>
    <d v="2026-05-05T00:00:00"/>
    <x v="0"/>
    <s v="United States"/>
    <x v="4"/>
    <x v="4"/>
    <n v="98105"/>
    <x v="1"/>
    <x v="1"/>
    <x v="4"/>
    <n v="1003.62"/>
    <n v="6"/>
    <n v="0"/>
    <n v="0"/>
    <s v=""/>
    <n v="725.51266666666663"/>
    <n v="475.52862168608385"/>
    <x v="7"/>
    <x v="1"/>
    <m/>
  </r>
  <r>
    <s v="Standard Class"/>
    <d v="2026-08-24T00:00:00"/>
    <x v="2"/>
    <s v="United States"/>
    <x v="4"/>
    <x v="4"/>
    <n v="98105"/>
    <x v="1"/>
    <x v="2"/>
    <x v="7"/>
    <n v="35.167999999999999"/>
    <n v="4"/>
    <n v="0.2"/>
    <n v="11.429600000000001"/>
    <s v=""/>
    <n v="424.1993333333333"/>
    <n v="368.1059529302218"/>
    <x v="1"/>
    <x v="1"/>
    <m/>
  </r>
  <r>
    <s v="Standard Class"/>
    <d v="2025-02-28T00:00:00"/>
    <x v="2"/>
    <s v="United States"/>
    <x v="4"/>
    <x v="4"/>
    <n v="98105"/>
    <x v="1"/>
    <x v="0"/>
    <x v="3"/>
    <n v="1137.75"/>
    <n v="5"/>
    <n v="0"/>
    <n v="250.30500000000001"/>
    <s v=""/>
    <n v="414.33"/>
    <n v="383.99016029098493"/>
    <x v="10"/>
    <x v="0"/>
    <m/>
  </r>
  <r>
    <s v="Standard Class"/>
    <d v="2025-12-05T00:00:00"/>
    <x v="2"/>
    <s v="United States"/>
    <x v="4"/>
    <x v="4"/>
    <n v="98105"/>
    <x v="1"/>
    <x v="1"/>
    <x v="8"/>
    <n v="99.68"/>
    <n v="5"/>
    <n v="0.2"/>
    <n v="32.396000000000001"/>
    <s v=""/>
    <n v="63.586666666666666"/>
    <n v="301.59950360161525"/>
    <x v="0"/>
    <x v="0"/>
    <m/>
  </r>
  <r>
    <s v="Standard Class"/>
    <d v="2026-10-17T00:00:00"/>
    <x v="2"/>
    <s v="United States"/>
    <x v="4"/>
    <x v="4"/>
    <n v="98105"/>
    <x v="1"/>
    <x v="1"/>
    <x v="6"/>
    <n v="5.56"/>
    <n v="2"/>
    <n v="0"/>
    <n v="1.4456"/>
    <s v=""/>
    <n v="33.64"/>
    <n v="236.74207062477026"/>
    <x v="5"/>
    <x v="1"/>
    <m/>
  </r>
  <r>
    <s v="Second Class"/>
    <d v="2025-05-17T00:00:00"/>
    <x v="1"/>
    <s v="United States"/>
    <x v="46"/>
    <x v="13"/>
    <n v="19711"/>
    <x v="3"/>
    <x v="1"/>
    <x v="4"/>
    <n v="85.52"/>
    <n v="2"/>
    <n v="0"/>
    <n v="22.235199999999999"/>
    <s v=""/>
    <n v="38.466666666666669"/>
    <n v="21.502349914645418"/>
    <x v="7"/>
    <x v="0"/>
    <m/>
  </r>
  <r>
    <s v="Second Class"/>
    <d v="2025-11-20T00:00:00"/>
    <x v="1"/>
    <s v="United States"/>
    <x v="46"/>
    <x v="13"/>
    <n v="19711"/>
    <x v="3"/>
    <x v="1"/>
    <x v="6"/>
    <n v="9.84"/>
    <n v="3"/>
    <n v="0"/>
    <n v="2.6568000000000001"/>
    <s v=""/>
    <n v="220.61333333333334"/>
    <n v="238.12606060811729"/>
    <x v="6"/>
    <x v="0"/>
    <m/>
  </r>
  <r>
    <s v="Second Class"/>
    <d v="2026-11-19T00:00:00"/>
    <x v="1"/>
    <s v="United States"/>
    <x v="46"/>
    <x v="13"/>
    <n v="19711"/>
    <x v="3"/>
    <x v="1"/>
    <x v="10"/>
    <n v="20.04"/>
    <n v="3"/>
    <n v="0"/>
    <n v="9.6191999999999993"/>
    <s v=""/>
    <n v="225.30666666666664"/>
    <n v="264.63951061354726"/>
    <x v="6"/>
    <x v="1"/>
    <m/>
  </r>
  <r>
    <s v="Second Class"/>
    <d v="2026-01-30T00:00:00"/>
    <x v="0"/>
    <s v="United States"/>
    <x v="20"/>
    <x v="15"/>
    <n v="10024"/>
    <x v="3"/>
    <x v="2"/>
    <x v="7"/>
    <n v="631.96"/>
    <n v="4"/>
    <n v="0"/>
    <n v="303.3408"/>
    <s v=""/>
    <n v="248.70666666666668"/>
    <n v="279.8060960339817"/>
    <x v="8"/>
    <x v="1"/>
    <m/>
  </r>
  <r>
    <s v="Second Class"/>
    <d v="2026-05-15T00:00:00"/>
    <x v="0"/>
    <s v="United States"/>
    <x v="20"/>
    <x v="15"/>
    <n v="10024"/>
    <x v="3"/>
    <x v="1"/>
    <x v="10"/>
    <n v="23.92"/>
    <n v="4"/>
    <n v="0"/>
    <n v="10.763999999999999"/>
    <s v=""/>
    <n v="1554.3233333333335"/>
    <n v="1735.1867018469991"/>
    <x v="7"/>
    <x v="1"/>
    <m/>
  </r>
  <r>
    <s v="Second Class"/>
    <d v="2026-11-29T00:00:00"/>
    <x v="0"/>
    <s v="United States"/>
    <x v="1"/>
    <x v="1"/>
    <n v="90049"/>
    <x v="1"/>
    <x v="1"/>
    <x v="10"/>
    <n v="90.24"/>
    <n v="6"/>
    <n v="0"/>
    <n v="41.510399999999997"/>
    <s v=""/>
    <n v="1646.66"/>
    <n v="1897.6346078024687"/>
    <x v="6"/>
    <x v="1"/>
    <m/>
  </r>
  <r>
    <s v="Standard Class"/>
    <d v="2025-04-22T00:00:00"/>
    <x v="0"/>
    <s v="United States"/>
    <x v="312"/>
    <x v="15"/>
    <n v="14701"/>
    <x v="3"/>
    <x v="2"/>
    <x v="7"/>
    <n v="4548.8100000000004"/>
    <n v="7"/>
    <n v="0"/>
    <n v="1228.1786999999999"/>
    <s v=""/>
    <n v="1856.5666666666668"/>
    <n v="2005.8094246841727"/>
    <x v="9"/>
    <x v="0"/>
    <m/>
  </r>
  <r>
    <s v="Second Class"/>
    <d v="2025-03-05T00:00:00"/>
    <x v="0"/>
    <s v="United States"/>
    <x v="12"/>
    <x v="5"/>
    <n v="77095"/>
    <x v="2"/>
    <x v="0"/>
    <x v="3"/>
    <n v="300.93"/>
    <n v="5"/>
    <n v="0.3"/>
    <n v="-34.392000000000003"/>
    <n v="-34.392000000000003"/>
    <n v="556.24333333333334"/>
    <n v="1018.3735229858044"/>
    <x v="2"/>
    <x v="0"/>
    <m/>
  </r>
  <r>
    <s v="Second Class"/>
    <d v="2025-05-07T00:00:00"/>
    <x v="0"/>
    <s v="United States"/>
    <x v="12"/>
    <x v="5"/>
    <n v="77095"/>
    <x v="2"/>
    <x v="2"/>
    <x v="7"/>
    <n v="719.96"/>
    <n v="5"/>
    <n v="0.2"/>
    <n v="53.997"/>
    <s v=""/>
    <n v="477.32333333333344"/>
    <n v="700.22861526313932"/>
    <x v="7"/>
    <x v="0"/>
    <m/>
  </r>
  <r>
    <s v="Standard Class"/>
    <d v="2026-11-25T00:00:00"/>
    <x v="0"/>
    <s v="United States"/>
    <x v="313"/>
    <x v="14"/>
    <n v="46544"/>
    <x v="2"/>
    <x v="0"/>
    <x v="1"/>
    <n v="647.84"/>
    <n v="8"/>
    <n v="0"/>
    <n v="32.392000000000003"/>
    <s v=""/>
    <n v="278.82333333333332"/>
    <n v="260.07285188748347"/>
    <x v="6"/>
    <x v="1"/>
    <m/>
  </r>
  <r>
    <s v="Standard Class"/>
    <d v="2026-03-25T00:00:00"/>
    <x v="2"/>
    <s v="United States"/>
    <x v="70"/>
    <x v="1"/>
    <n v="92037"/>
    <x v="1"/>
    <x v="1"/>
    <x v="4"/>
    <n v="64.17"/>
    <n v="3"/>
    <n v="0"/>
    <n v="18.609300000000001"/>
    <s v=""/>
    <n v="66.071333333333328"/>
    <n v="256.71938918420466"/>
    <x v="2"/>
    <x v="1"/>
    <m/>
  </r>
  <r>
    <s v="Standard Class"/>
    <d v="2026-05-01T00:00:00"/>
    <x v="2"/>
    <s v="United States"/>
    <x v="70"/>
    <x v="1"/>
    <n v="92037"/>
    <x v="1"/>
    <x v="1"/>
    <x v="12"/>
    <n v="124.46"/>
    <n v="2"/>
    <n v="0"/>
    <n v="58.496200000000002"/>
    <s v=""/>
    <n v="57.217333333333329"/>
    <n v="95.574374980372696"/>
    <x v="7"/>
    <x v="1"/>
    <m/>
  </r>
  <r>
    <s v="Standard Class"/>
    <d v="2025-02-26T00:00:00"/>
    <x v="1"/>
    <s v="United States"/>
    <x v="8"/>
    <x v="1"/>
    <n v="94109"/>
    <x v="1"/>
    <x v="1"/>
    <x v="8"/>
    <n v="9.5839999999999996"/>
    <n v="1"/>
    <n v="0.2"/>
    <n v="3.3544"/>
    <s v=""/>
    <n v="19.805333333333333"/>
    <n v="34.798569874828665"/>
    <x v="10"/>
    <x v="0"/>
    <m/>
  </r>
  <r>
    <s v="First Class"/>
    <d v="2026-04-16T00:00:00"/>
    <x v="0"/>
    <s v="United States"/>
    <x v="100"/>
    <x v="2"/>
    <n v="33178"/>
    <x v="0"/>
    <x v="1"/>
    <x v="12"/>
    <n v="37.607999999999997"/>
    <n v="3"/>
    <n v="0.2"/>
    <n v="12.6927"/>
    <s v=""/>
    <n v="17.378666666666664"/>
    <n v="14.935953758185871"/>
    <x v="9"/>
    <x v="1"/>
    <m/>
  </r>
  <r>
    <s v="First Class"/>
    <d v="2025-04-10T00:00:00"/>
    <x v="1"/>
    <s v="United States"/>
    <x v="242"/>
    <x v="10"/>
    <n v="60076"/>
    <x v="2"/>
    <x v="1"/>
    <x v="10"/>
    <n v="12.224"/>
    <n v="2"/>
    <n v="0.2"/>
    <n v="4.4311999999999996"/>
    <s v=""/>
    <n v="7.9626666666666663"/>
    <n v="9.7753896881687297"/>
    <x v="9"/>
    <x v="0"/>
    <m/>
  </r>
  <r>
    <s v="First Class"/>
    <d v="2026-05-26T00:00:00"/>
    <x v="1"/>
    <s v="United States"/>
    <x v="242"/>
    <x v="10"/>
    <n v="60076"/>
    <x v="2"/>
    <x v="1"/>
    <x v="8"/>
    <n v="2.3039999999999998"/>
    <n v="4"/>
    <n v="0.8"/>
    <n v="-3.5712000000000002"/>
    <n v="-3.5712000000000002"/>
    <n v="6.3479999999999999"/>
    <n v="8.7609577017499536"/>
    <x v="7"/>
    <x v="1"/>
    <m/>
  </r>
  <r>
    <s v="First Class"/>
    <d v="2025-04-13T00:00:00"/>
    <x v="1"/>
    <s v="United States"/>
    <x v="242"/>
    <x v="10"/>
    <n v="60076"/>
    <x v="2"/>
    <x v="1"/>
    <x v="8"/>
    <n v="9.36"/>
    <n v="4"/>
    <n v="0.8"/>
    <n v="-16.38"/>
    <n v="-16.38"/>
    <n v="23.486666666666665"/>
    <n v="17.484011828800323"/>
    <x v="9"/>
    <x v="0"/>
    <m/>
  </r>
  <r>
    <s v="Standard Class"/>
    <d v="2026-08-05T00:00:00"/>
    <x v="0"/>
    <s v="United States"/>
    <x v="8"/>
    <x v="1"/>
    <n v="94110"/>
    <x v="1"/>
    <x v="1"/>
    <x v="2"/>
    <n v="7.38"/>
    <n v="2"/>
    <n v="0"/>
    <n v="3.4685999999999999"/>
    <s v=""/>
    <n v="2749.5833333333335"/>
    <n v="3139.7178318324268"/>
    <x v="1"/>
    <x v="1"/>
    <m/>
  </r>
  <r>
    <s v="Second Class"/>
    <d v="2026-04-07T00:00:00"/>
    <x v="0"/>
    <s v="United States"/>
    <x v="8"/>
    <x v="1"/>
    <n v="94122"/>
    <x v="1"/>
    <x v="1"/>
    <x v="4"/>
    <n v="53.72"/>
    <n v="4"/>
    <n v="0"/>
    <n v="15.041600000000001"/>
    <s v=""/>
    <n v="2773.0966666666664"/>
    <n v="3504.162305511356"/>
    <x v="9"/>
    <x v="1"/>
    <m/>
  </r>
  <r>
    <s v="Second Class"/>
    <d v="2026-06-26T00:00:00"/>
    <x v="0"/>
    <s v="United States"/>
    <x v="8"/>
    <x v="1"/>
    <n v="94122"/>
    <x v="1"/>
    <x v="1"/>
    <x v="14"/>
    <n v="8187.65"/>
    <n v="5"/>
    <n v="0"/>
    <n v="327.50599999999997"/>
    <s v=""/>
    <n v="2766.1179999999999"/>
    <n v="3843.0743375242146"/>
    <x v="3"/>
    <x v="1"/>
    <m/>
  </r>
  <r>
    <s v="Second Class"/>
    <d v="2025-12-19T00:00:00"/>
    <x v="0"/>
    <s v="United States"/>
    <x v="8"/>
    <x v="1"/>
    <n v="94122"/>
    <x v="1"/>
    <x v="0"/>
    <x v="5"/>
    <n v="77.92"/>
    <n v="8"/>
    <n v="0"/>
    <n v="34.284799999999997"/>
    <s v=""/>
    <n v="102.49333333333334"/>
    <n v="2216.9033388440898"/>
    <x v="0"/>
    <x v="0"/>
    <m/>
  </r>
  <r>
    <s v="Same Day"/>
    <d v="2025-06-22T00:00:00"/>
    <x v="0"/>
    <s v="United States"/>
    <x v="12"/>
    <x v="5"/>
    <n v="77070"/>
    <x v="2"/>
    <x v="1"/>
    <x v="9"/>
    <n v="32.783999999999999"/>
    <n v="4"/>
    <n v="0.8"/>
    <n v="-85.238399999999999"/>
    <n v="-85.238399999999999"/>
    <n v="236.5"/>
    <n v="1585.2725328672225"/>
    <x v="3"/>
    <x v="0"/>
    <m/>
  </r>
  <r>
    <s v="Standard Class"/>
    <d v="2026-12-13T00:00:00"/>
    <x v="1"/>
    <s v="United States"/>
    <x v="1"/>
    <x v="1"/>
    <n v="90045"/>
    <x v="1"/>
    <x v="2"/>
    <x v="7"/>
    <n v="196.77600000000001"/>
    <n v="3"/>
    <n v="0.2"/>
    <n v="14.7582"/>
    <s v=""/>
    <n v="598.21199999999999"/>
    <n v="335.78200274274076"/>
    <x v="0"/>
    <x v="1"/>
    <m/>
  </r>
  <r>
    <s v="Standard Class"/>
    <d v="2025-03-10T00:00:00"/>
    <x v="1"/>
    <s v="United States"/>
    <x v="1"/>
    <x v="1"/>
    <n v="90045"/>
    <x v="1"/>
    <x v="2"/>
    <x v="11"/>
    <n v="479.94"/>
    <n v="6"/>
    <n v="0"/>
    <n v="52.793399999999998"/>
    <s v=""/>
    <n v="568.12"/>
    <n v="425.2263958818487"/>
    <x v="2"/>
    <x v="0"/>
    <m/>
  </r>
  <r>
    <s v="Standard Class"/>
    <d v="2025-05-07T00:00:00"/>
    <x v="2"/>
    <s v="United States"/>
    <x v="268"/>
    <x v="26"/>
    <n v="73120"/>
    <x v="2"/>
    <x v="1"/>
    <x v="4"/>
    <n v="1117.92"/>
    <n v="4"/>
    <n v="0"/>
    <n v="55.896000000000001"/>
    <s v=""/>
    <n v="423.36000000000007"/>
    <n v="456.74453825013973"/>
    <x v="7"/>
    <x v="0"/>
    <m/>
  </r>
  <r>
    <s v="First Class"/>
    <d v="2026-04-09T00:00:00"/>
    <x v="0"/>
    <s v="United States"/>
    <x v="53"/>
    <x v="28"/>
    <n v="71203"/>
    <x v="0"/>
    <x v="2"/>
    <x v="11"/>
    <n v="106.5"/>
    <n v="6"/>
    <n v="0"/>
    <n v="41.534999999999997"/>
    <s v=""/>
    <n v="82.709333333333333"/>
    <n v="344.44453188758746"/>
    <x v="9"/>
    <x v="1"/>
    <m/>
  </r>
  <r>
    <s v="Standard Class"/>
    <d v="2026-05-10T00:00:00"/>
    <x v="2"/>
    <s v="United States"/>
    <x v="67"/>
    <x v="2"/>
    <n v="33614"/>
    <x v="0"/>
    <x v="1"/>
    <x v="8"/>
    <n v="45.66"/>
    <n v="5"/>
    <n v="0.7"/>
    <n v="-33.484000000000002"/>
    <n v="-33.484000000000002"/>
    <n v="63.206666666666656"/>
    <n v="218.37625658753564"/>
    <x v="7"/>
    <x v="1"/>
    <m/>
  </r>
  <r>
    <s v="Standard Class"/>
    <d v="2025-08-16T00:00:00"/>
    <x v="1"/>
    <s v="United States"/>
    <x v="22"/>
    <x v="10"/>
    <n v="60623"/>
    <x v="2"/>
    <x v="2"/>
    <x v="11"/>
    <n v="95.968000000000004"/>
    <n v="4"/>
    <n v="0.2"/>
    <n v="1.1996"/>
    <s v=""/>
    <n v="136.09333333333333"/>
    <n v="74.942992485399628"/>
    <x v="1"/>
    <x v="0"/>
    <m/>
  </r>
  <r>
    <s v="Standard Class"/>
    <d v="2025-03-24T00:00:00"/>
    <x v="1"/>
    <s v="United States"/>
    <x v="22"/>
    <x v="10"/>
    <n v="60623"/>
    <x v="2"/>
    <x v="0"/>
    <x v="1"/>
    <n v="47.991999999999997"/>
    <n v="2"/>
    <n v="0.3"/>
    <n v="-2.0568"/>
    <n v="-2.0568"/>
    <n v="305.65600000000001"/>
    <n v="188.03773036833343"/>
    <x v="2"/>
    <x v="0"/>
    <m/>
  </r>
  <r>
    <s v="Standard Class"/>
    <d v="2025-03-24T00:00:00"/>
    <x v="0"/>
    <s v="United States"/>
    <x v="256"/>
    <x v="24"/>
    <n v="43402"/>
    <x v="3"/>
    <x v="1"/>
    <x v="4"/>
    <n v="264.32"/>
    <n v="2"/>
    <n v="0.2"/>
    <n v="19.824000000000002"/>
    <s v=""/>
    <n v="332.96866666666665"/>
    <n v="221.41046211822825"/>
    <x v="2"/>
    <x v="0"/>
    <m/>
  </r>
  <r>
    <s v="Standard Class"/>
    <d v="2025-06-10T00:00:00"/>
    <x v="0"/>
    <s v="United States"/>
    <x v="12"/>
    <x v="5"/>
    <n v="77095"/>
    <x v="2"/>
    <x v="1"/>
    <x v="12"/>
    <n v="604.65599999999995"/>
    <n v="9"/>
    <n v="0.2"/>
    <n v="204.07140000000001"/>
    <s v=""/>
    <n v="251.58199999999999"/>
    <n v="247.77802044422594"/>
    <x v="3"/>
    <x v="0"/>
    <m/>
  </r>
  <r>
    <s v="Standard Class"/>
    <d v="2026-08-29T00:00:00"/>
    <x v="1"/>
    <s v="United States"/>
    <x v="58"/>
    <x v="30"/>
    <n v="7090"/>
    <x v="3"/>
    <x v="0"/>
    <x v="5"/>
    <n v="129.93"/>
    <n v="3"/>
    <n v="0"/>
    <n v="12.993"/>
    <s v=""/>
    <n v="59.85"/>
    <n v="178.60981154999837"/>
    <x v="1"/>
    <x v="1"/>
    <m/>
  </r>
  <r>
    <s v="Standard Class"/>
    <d v="2025-04-19T00:00:00"/>
    <x v="2"/>
    <s v="United States"/>
    <x v="268"/>
    <x v="26"/>
    <n v="73120"/>
    <x v="2"/>
    <x v="1"/>
    <x v="2"/>
    <n v="20.16"/>
    <n v="7"/>
    <n v="0"/>
    <n v="9.8783999999999992"/>
    <s v=""/>
    <n v="306.07"/>
    <n v="351.61932284029365"/>
    <x v="9"/>
    <x v="0"/>
    <m/>
  </r>
  <r>
    <s v="Standard Class"/>
    <d v="2025-05-26T00:00:00"/>
    <x v="2"/>
    <s v="United States"/>
    <x v="268"/>
    <x v="26"/>
    <n v="73120"/>
    <x v="2"/>
    <x v="1"/>
    <x v="2"/>
    <n v="29.46"/>
    <n v="6"/>
    <n v="0"/>
    <n v="14.4354"/>
    <s v=""/>
    <n v="303.67"/>
    <n v="365.99845473262133"/>
    <x v="7"/>
    <x v="0"/>
    <m/>
  </r>
  <r>
    <s v="Standard Class"/>
    <d v="2025-07-14T00:00:00"/>
    <x v="2"/>
    <s v="United States"/>
    <x v="268"/>
    <x v="26"/>
    <n v="73120"/>
    <x v="2"/>
    <x v="1"/>
    <x v="9"/>
    <n v="868.59"/>
    <n v="3"/>
    <n v="0"/>
    <n v="251.89109999999999"/>
    <s v=""/>
    <n v="295.68333333333334"/>
    <n v="402.13903957232026"/>
    <x v="11"/>
    <x v="0"/>
    <m/>
  </r>
  <r>
    <s v="Standard Class"/>
    <d v="2026-08-09T00:00:00"/>
    <x v="2"/>
    <s v="United States"/>
    <x v="268"/>
    <x v="26"/>
    <n v="73120"/>
    <x v="2"/>
    <x v="1"/>
    <x v="10"/>
    <n v="12.96"/>
    <n v="2"/>
    <n v="0"/>
    <n v="6.2207999999999997"/>
    <s v=""/>
    <n v="46.686666666666667"/>
    <n v="241.06062761302437"/>
    <x v="1"/>
    <x v="1"/>
    <m/>
  </r>
  <r>
    <s v="Standard Class"/>
    <d v="2025-12-20T00:00:00"/>
    <x v="2"/>
    <s v="United States"/>
    <x v="268"/>
    <x v="26"/>
    <n v="73120"/>
    <x v="2"/>
    <x v="2"/>
    <x v="7"/>
    <n v="5.5"/>
    <n v="1"/>
    <n v="0"/>
    <n v="1.375"/>
    <s v=""/>
    <n v="56.382666666666665"/>
    <n v="173.22803576403754"/>
    <x v="0"/>
    <x v="0"/>
    <m/>
  </r>
  <r>
    <s v="Standard Class"/>
    <d v="2026-03-09T00:00:00"/>
    <x v="2"/>
    <s v="United States"/>
    <x v="268"/>
    <x v="26"/>
    <n v="73120"/>
    <x v="2"/>
    <x v="1"/>
    <x v="8"/>
    <n v="121.6"/>
    <n v="4"/>
    <n v="0"/>
    <n v="55.936"/>
    <s v=""/>
    <n v="63.045333333333332"/>
    <n v="49.085107947545779"/>
    <x v="2"/>
    <x v="1"/>
    <m/>
  </r>
  <r>
    <s v="Standard Class"/>
    <d v="2025-11-11T00:00:00"/>
    <x v="0"/>
    <s v="United States"/>
    <x v="12"/>
    <x v="5"/>
    <n v="77041"/>
    <x v="2"/>
    <x v="1"/>
    <x v="6"/>
    <n v="42.048000000000002"/>
    <n v="9"/>
    <n v="0.2"/>
    <n v="5.2560000000000002"/>
    <s v=""/>
    <n v="24.812000000000001"/>
    <n v="25.409156483149637"/>
    <x v="6"/>
    <x v="0"/>
    <m/>
  </r>
  <r>
    <s v="Standard Class"/>
    <d v="2025-04-28T00:00:00"/>
    <x v="0"/>
    <s v="United States"/>
    <x v="12"/>
    <x v="5"/>
    <n v="77041"/>
    <x v="2"/>
    <x v="2"/>
    <x v="11"/>
    <n v="25.488"/>
    <n v="2"/>
    <n v="0.2"/>
    <n v="4.4603999999999999"/>
    <s v=""/>
    <n v="14.012"/>
    <n v="24.155313612199357"/>
    <x v="9"/>
    <x v="0"/>
    <m/>
  </r>
  <r>
    <s v="Standard Class"/>
    <d v="2025-04-14T00:00:00"/>
    <x v="0"/>
    <s v="United States"/>
    <x v="12"/>
    <x v="5"/>
    <n v="77041"/>
    <x v="2"/>
    <x v="1"/>
    <x v="8"/>
    <n v="6.9"/>
    <n v="3"/>
    <n v="0.8"/>
    <n v="-12.074999999999999"/>
    <n v="-12.074999999999999"/>
    <n v="8.1720000000000006"/>
    <n v="10.644652115812271"/>
    <x v="9"/>
    <x v="0"/>
    <m/>
  </r>
  <r>
    <s v="Standard Class"/>
    <d v="2026-01-08T00:00:00"/>
    <x v="0"/>
    <s v="United States"/>
    <x v="12"/>
    <x v="5"/>
    <n v="77041"/>
    <x v="2"/>
    <x v="1"/>
    <x v="8"/>
    <n v="9.6479999999999997"/>
    <n v="6"/>
    <n v="0.8"/>
    <n v="-16.884"/>
    <n v="-16.884"/>
    <n v="9.3280000000000012"/>
    <n v="2.5927920600516092"/>
    <x v="8"/>
    <x v="1"/>
    <m/>
  </r>
  <r>
    <s v="Standard Class"/>
    <d v="2025-09-24T00:00:00"/>
    <x v="0"/>
    <s v="United States"/>
    <x v="12"/>
    <x v="5"/>
    <n v="77041"/>
    <x v="2"/>
    <x v="1"/>
    <x v="10"/>
    <n v="7.968"/>
    <n v="2"/>
    <n v="0.2"/>
    <n v="2.8883999999999999"/>
    <s v=""/>
    <n v="44.178666666666665"/>
    <n v="40.431466037307203"/>
    <x v="4"/>
    <x v="0"/>
    <m/>
  </r>
  <r>
    <s v="Standard Class"/>
    <d v="2025-06-09T00:00:00"/>
    <x v="2"/>
    <s v="United States"/>
    <x v="2"/>
    <x v="2"/>
    <n v="33311"/>
    <x v="0"/>
    <x v="1"/>
    <x v="10"/>
    <n v="10.368"/>
    <n v="2"/>
    <n v="0.2"/>
    <n v="3.6288"/>
    <s v=""/>
    <n v="47.509333333333331"/>
    <n v="43.883299109578587"/>
    <x v="3"/>
    <x v="0"/>
    <m/>
  </r>
  <r>
    <s v="Standard Class"/>
    <d v="2025-09-15T00:00:00"/>
    <x v="1"/>
    <s v="United States"/>
    <x v="290"/>
    <x v="36"/>
    <n v="72209"/>
    <x v="0"/>
    <x v="1"/>
    <x v="10"/>
    <n v="114.2"/>
    <n v="5"/>
    <n v="0"/>
    <n v="52.531999999999996"/>
    <s v=""/>
    <n v="48.276666666666664"/>
    <n v="48.456113935991375"/>
    <x v="4"/>
    <x v="0"/>
    <m/>
  </r>
  <r>
    <s v="Standard Class"/>
    <d v="2026-04-19T00:00:00"/>
    <x v="1"/>
    <s v="United States"/>
    <x v="290"/>
    <x v="36"/>
    <n v="72209"/>
    <x v="0"/>
    <x v="1"/>
    <x v="8"/>
    <n v="17.96"/>
    <n v="4"/>
    <n v="0"/>
    <n v="8.2615999999999996"/>
    <s v=""/>
    <n v="123.52999999999999"/>
    <n v="127.7796837158338"/>
    <x v="9"/>
    <x v="1"/>
    <m/>
  </r>
  <r>
    <s v="Standard Class"/>
    <d v="2025-11-24T00:00:00"/>
    <x v="1"/>
    <s v="United States"/>
    <x v="290"/>
    <x v="36"/>
    <n v="72209"/>
    <x v="0"/>
    <x v="1"/>
    <x v="13"/>
    <n v="12.67"/>
    <n v="7"/>
    <n v="0"/>
    <n v="4.5612000000000004"/>
    <s v=""/>
    <n v="718.08733333333339"/>
    <n v="638.27340648369193"/>
    <x v="6"/>
    <x v="0"/>
    <m/>
  </r>
  <r>
    <s v="Standard Class"/>
    <d v="2025-09-16T00:00:00"/>
    <x v="1"/>
    <s v="United States"/>
    <x v="290"/>
    <x v="36"/>
    <n v="72209"/>
    <x v="0"/>
    <x v="2"/>
    <x v="11"/>
    <n v="339.96"/>
    <n v="4"/>
    <n v="0"/>
    <n v="122.3856"/>
    <s v=""/>
    <n v="729.30400000000009"/>
    <n v="749.97291813722131"/>
    <x v="4"/>
    <x v="0"/>
    <m/>
  </r>
  <r>
    <s v="Second Class"/>
    <d v="2025-09-22T00:00:00"/>
    <x v="1"/>
    <s v="United States"/>
    <x v="10"/>
    <x v="9"/>
    <n v="19120"/>
    <x v="3"/>
    <x v="1"/>
    <x v="4"/>
    <n v="1801.6320000000001"/>
    <n v="6"/>
    <n v="0.2"/>
    <n v="-337.80599999999998"/>
    <n v="-337.80599999999998"/>
    <n v="676.64600000000007"/>
    <n v="792.72204134820129"/>
    <x v="4"/>
    <x v="0"/>
    <m/>
  </r>
  <r>
    <s v="First Class"/>
    <d v="2025-12-27T00:00:00"/>
    <x v="1"/>
    <s v="United States"/>
    <x v="314"/>
    <x v="1"/>
    <n v="92253"/>
    <x v="1"/>
    <x v="2"/>
    <x v="11"/>
    <n v="46.32"/>
    <n v="4"/>
    <n v="0"/>
    <n v="18.064800000000002"/>
    <s v=""/>
    <n v="220.09399999999997"/>
    <n v="502.0124971153607"/>
    <x v="0"/>
    <x v="0"/>
    <m/>
  </r>
  <r>
    <s v="Second Class"/>
    <d v="2026-01-07T00:00:00"/>
    <x v="0"/>
    <s v="United States"/>
    <x v="138"/>
    <x v="24"/>
    <n v="44105"/>
    <x v="3"/>
    <x v="0"/>
    <x v="1"/>
    <n v="181.98599999999999"/>
    <n v="2"/>
    <n v="0.3"/>
    <n v="-54.595799999999997"/>
    <n v="-54.595799999999997"/>
    <n v="256.44400000000002"/>
    <n v="316.12152251942609"/>
    <x v="8"/>
    <x v="1"/>
    <m/>
  </r>
  <r>
    <s v="Second Class"/>
    <d v="2025-08-03T00:00:00"/>
    <x v="0"/>
    <s v="United States"/>
    <x v="138"/>
    <x v="24"/>
    <n v="44105"/>
    <x v="3"/>
    <x v="2"/>
    <x v="7"/>
    <n v="431.976"/>
    <n v="4"/>
    <n v="0.4"/>
    <n v="-100.7944"/>
    <n v="-100.7944"/>
    <n v="645.35"/>
    <n v="428.10309689606305"/>
    <x v="1"/>
    <x v="0"/>
    <m/>
  </r>
  <r>
    <s v="Second Class"/>
    <d v="2025-04-16T00:00:00"/>
    <x v="0"/>
    <s v="United States"/>
    <x v="138"/>
    <x v="24"/>
    <n v="44105"/>
    <x v="3"/>
    <x v="2"/>
    <x v="7"/>
    <n v="155.37"/>
    <n v="1"/>
    <n v="0.4"/>
    <n v="-36.253"/>
    <n v="-36.253"/>
    <n v="734.74200000000008"/>
    <n v="410.73887523664791"/>
    <x v="9"/>
    <x v="0"/>
    <m/>
  </r>
  <r>
    <s v="Same Day"/>
    <d v="2025-07-26T00:00:00"/>
    <x v="1"/>
    <s v="United States"/>
    <x v="8"/>
    <x v="1"/>
    <n v="94122"/>
    <x v="1"/>
    <x v="0"/>
    <x v="1"/>
    <n v="1348.704"/>
    <n v="6"/>
    <n v="0.2"/>
    <n v="-219.1644"/>
    <n v="-219.1644"/>
    <n v="720.24799999999993"/>
    <n v="537.27870080496086"/>
    <x v="11"/>
    <x v="0"/>
    <m/>
  </r>
  <r>
    <s v="Same Day"/>
    <d v="2026-02-07T00:00:00"/>
    <x v="1"/>
    <s v="United States"/>
    <x v="8"/>
    <x v="1"/>
    <n v="94122"/>
    <x v="1"/>
    <x v="0"/>
    <x v="1"/>
    <n v="700.15200000000004"/>
    <n v="3"/>
    <n v="0.2"/>
    <n v="78.767099999999999"/>
    <s v=""/>
    <n v="318.66400000000004"/>
    <n v="365.97934397267096"/>
    <x v="10"/>
    <x v="1"/>
    <m/>
  </r>
  <r>
    <s v="Standard Class"/>
    <d v="2026-12-16T00:00:00"/>
    <x v="1"/>
    <s v="United States"/>
    <x v="48"/>
    <x v="16"/>
    <n v="85254"/>
    <x v="1"/>
    <x v="0"/>
    <x v="5"/>
    <n v="111.88800000000001"/>
    <n v="7"/>
    <n v="0.2"/>
    <n v="22.377600000000001"/>
    <s v=""/>
    <n v="143.26"/>
    <n v="365.86310506526888"/>
    <x v="0"/>
    <x v="1"/>
    <m/>
  </r>
  <r>
    <s v="Second Class"/>
    <d v="2025-11-26T00:00:00"/>
    <x v="1"/>
    <s v="United States"/>
    <x v="10"/>
    <x v="9"/>
    <n v="19134"/>
    <x v="3"/>
    <x v="1"/>
    <x v="9"/>
    <n v="143.952"/>
    <n v="3"/>
    <n v="0.2"/>
    <n v="14.395200000000001"/>
    <s v=""/>
    <n v="110.884"/>
    <n v="116.48371663026556"/>
    <x v="6"/>
    <x v="0"/>
    <m/>
  </r>
  <r>
    <s v="Standard Class"/>
    <d v="2025-01-09T00:00:00"/>
    <x v="2"/>
    <s v="United States"/>
    <x v="303"/>
    <x v="31"/>
    <n v="2148"/>
    <x v="3"/>
    <x v="0"/>
    <x v="0"/>
    <n v="173.94"/>
    <n v="3"/>
    <n v="0"/>
    <n v="13.9152"/>
    <s v=""/>
    <n v="131.54"/>
    <n v="72.372808374416422"/>
    <x v="8"/>
    <x v="0"/>
    <m/>
  </r>
  <r>
    <s v="Standard Class"/>
    <d v="2025-08-13T00:00:00"/>
    <x v="2"/>
    <s v="United States"/>
    <x v="303"/>
    <x v="31"/>
    <n v="2148"/>
    <x v="3"/>
    <x v="1"/>
    <x v="2"/>
    <n v="14.76"/>
    <n v="4"/>
    <n v="0"/>
    <n v="6.9371999999999998"/>
    <s v=""/>
    <n v="107.83766666666666"/>
    <n v="70.231176515952043"/>
    <x v="1"/>
    <x v="0"/>
    <m/>
  </r>
  <r>
    <s v="Standard Class"/>
    <d v="2026-05-02T00:00:00"/>
    <x v="0"/>
    <s v="United States"/>
    <x v="49"/>
    <x v="1"/>
    <n v="95123"/>
    <x v="1"/>
    <x v="1"/>
    <x v="4"/>
    <n v="205.92"/>
    <n v="4"/>
    <n v="0"/>
    <n v="2.0592000000000001"/>
    <s v=""/>
    <n v="103.68566666666665"/>
    <n v="72.653684064782169"/>
    <x v="7"/>
    <x v="1"/>
    <m/>
  </r>
  <r>
    <s v="Standard Class"/>
    <d v="2026-02-27T00:00:00"/>
    <x v="0"/>
    <s v="United States"/>
    <x v="49"/>
    <x v="1"/>
    <n v="95123"/>
    <x v="1"/>
    <x v="0"/>
    <x v="0"/>
    <n v="102.833"/>
    <n v="1"/>
    <n v="0.15"/>
    <n v="-6.0490000000000004"/>
    <n v="-6.0490000000000004"/>
    <n v="661.69899999999996"/>
    <n v="705.80052733180344"/>
    <x v="10"/>
    <x v="1"/>
    <m/>
  </r>
  <r>
    <s v="Standard Class"/>
    <d v="2026-06-08T00:00:00"/>
    <x v="0"/>
    <s v="United States"/>
    <x v="42"/>
    <x v="16"/>
    <n v="85023"/>
    <x v="1"/>
    <x v="1"/>
    <x v="6"/>
    <n v="2.3039999999999998"/>
    <n v="1"/>
    <n v="0.2"/>
    <n v="0.25919999999999999"/>
    <s v=""/>
    <n v="731.76266666666663"/>
    <n v="746.05186982740213"/>
    <x v="3"/>
    <x v="1"/>
    <m/>
  </r>
  <r>
    <s v="Standard Class"/>
    <d v="2026-09-08T00:00:00"/>
    <x v="0"/>
    <s v="United States"/>
    <x v="42"/>
    <x v="16"/>
    <n v="85023"/>
    <x v="1"/>
    <x v="2"/>
    <x v="7"/>
    <n v="1879.96"/>
    <n v="5"/>
    <n v="0.2"/>
    <n v="211.49549999999999"/>
    <s v=""/>
    <n v="732.67466666666667"/>
    <n v="854.19633637275081"/>
    <x v="4"/>
    <x v="1"/>
    <m/>
  </r>
  <r>
    <s v="Standard Class"/>
    <d v="2025-01-30T00:00:00"/>
    <x v="0"/>
    <s v="United States"/>
    <x v="42"/>
    <x v="16"/>
    <n v="85023"/>
    <x v="1"/>
    <x v="1"/>
    <x v="10"/>
    <n v="313.024"/>
    <n v="8"/>
    <n v="0.2"/>
    <n v="105.6456"/>
    <s v=""/>
    <n v="379.98133333333334"/>
    <n v="547.74346510590362"/>
    <x v="8"/>
    <x v="0"/>
    <m/>
  </r>
  <r>
    <s v="Standard Class"/>
    <d v="2026-06-13T00:00:00"/>
    <x v="0"/>
    <s v="United States"/>
    <x v="42"/>
    <x v="16"/>
    <n v="85023"/>
    <x v="1"/>
    <x v="1"/>
    <x v="2"/>
    <n v="5.04"/>
    <n v="2"/>
    <n v="0.2"/>
    <n v="1.764"/>
    <s v=""/>
    <n v="282.95999999999998"/>
    <n v="514.08418238549507"/>
    <x v="3"/>
    <x v="1"/>
    <m/>
  </r>
  <r>
    <s v="Standard Class"/>
    <d v="2026-07-30T00:00:00"/>
    <x v="0"/>
    <s v="United States"/>
    <x v="0"/>
    <x v="0"/>
    <n v="42420"/>
    <x v="0"/>
    <x v="0"/>
    <x v="5"/>
    <n v="821.88"/>
    <n v="6"/>
    <n v="0"/>
    <n v="213.68879999999999"/>
    <s v=""/>
    <n v="289.92"/>
    <n v="333.21236051592172"/>
    <x v="11"/>
    <x v="1"/>
    <m/>
  </r>
  <r>
    <s v="Standard Class"/>
    <d v="2025-12-14T00:00:00"/>
    <x v="0"/>
    <s v="United States"/>
    <x v="0"/>
    <x v="0"/>
    <n v="42420"/>
    <x v="0"/>
    <x v="1"/>
    <x v="8"/>
    <n v="21.96"/>
    <n v="2"/>
    <n v="0"/>
    <n v="10.760400000000001"/>
    <s v=""/>
    <n v="251.14133333333334"/>
    <n v="338.77169474134922"/>
    <x v="0"/>
    <x v="0"/>
    <m/>
  </r>
  <r>
    <s v="Standard Class"/>
    <d v="2026-12-22T00:00:00"/>
    <x v="2"/>
    <s v="United States"/>
    <x v="29"/>
    <x v="20"/>
    <n v="29203"/>
    <x v="0"/>
    <x v="1"/>
    <x v="10"/>
    <n v="25.92"/>
    <n v="4"/>
    <n v="0"/>
    <n v="12.441599999999999"/>
    <s v=""/>
    <n v="260.488"/>
    <n v="326.84500996536457"/>
    <x v="0"/>
    <x v="1"/>
    <m/>
  </r>
  <r>
    <s v="Standard Class"/>
    <d v="2026-01-15T00:00:00"/>
    <x v="0"/>
    <s v="United States"/>
    <x v="315"/>
    <x v="2"/>
    <n v="32303"/>
    <x v="0"/>
    <x v="2"/>
    <x v="7"/>
    <n v="705.54399999999998"/>
    <n v="7"/>
    <n v="0.2"/>
    <n v="70.554400000000001"/>
    <s v=""/>
    <n v="269.08533333333332"/>
    <n v="315.19208305530253"/>
    <x v="8"/>
    <x v="1"/>
    <m/>
  </r>
  <r>
    <s v="Standard Class"/>
    <d v="2025-10-09T00:00:00"/>
    <x v="0"/>
    <s v="United States"/>
    <x v="20"/>
    <x v="15"/>
    <n v="10035"/>
    <x v="3"/>
    <x v="2"/>
    <x v="11"/>
    <n v="50"/>
    <n v="2"/>
    <n v="0"/>
    <n v="12"/>
    <s v=""/>
    <n v="36.234666666666669"/>
    <n v="175.51020648594982"/>
    <x v="5"/>
    <x v="0"/>
    <m/>
  </r>
  <r>
    <s v="Standard Class"/>
    <d v="2026-01-16T00:00:00"/>
    <x v="1"/>
    <s v="United States"/>
    <x v="12"/>
    <x v="5"/>
    <n v="77070"/>
    <x v="2"/>
    <x v="0"/>
    <x v="5"/>
    <n v="51.712000000000003"/>
    <n v="8"/>
    <n v="0.6"/>
    <n v="-32.32"/>
    <n v="-32.32"/>
    <n v="488.5213333333333"/>
    <n v="545.11534140135063"/>
    <x v="8"/>
    <x v="1"/>
    <m/>
  </r>
  <r>
    <s v="Standard Class"/>
    <d v="2026-12-08T00:00:00"/>
    <x v="1"/>
    <s v="United States"/>
    <x v="197"/>
    <x v="2"/>
    <n v="33065"/>
    <x v="0"/>
    <x v="1"/>
    <x v="9"/>
    <n v="6.992"/>
    <n v="2"/>
    <n v="0.2"/>
    <n v="0.52439999999999998"/>
    <s v=""/>
    <n v="476.53399999999993"/>
    <n v="593.44276188606671"/>
    <x v="0"/>
    <x v="1"/>
    <m/>
  </r>
  <r>
    <s v="Standard Class"/>
    <d v="2026-06-18T00:00:00"/>
    <x v="0"/>
    <s v="United States"/>
    <x v="11"/>
    <x v="7"/>
    <n v="84057"/>
    <x v="1"/>
    <x v="0"/>
    <x v="0"/>
    <n v="1406.86"/>
    <n v="7"/>
    <n v="0"/>
    <n v="140.68600000000001"/>
    <s v=""/>
    <n v="581.90333333333331"/>
    <n v="611.73168592544312"/>
    <x v="3"/>
    <x v="1"/>
    <m/>
  </r>
  <r>
    <s v="Standard Class"/>
    <d v="2025-07-09T00:00:00"/>
    <x v="0"/>
    <s v="United States"/>
    <x v="11"/>
    <x v="7"/>
    <n v="84057"/>
    <x v="1"/>
    <x v="1"/>
    <x v="2"/>
    <n v="15.75"/>
    <n v="5"/>
    <n v="0"/>
    <n v="7.56"/>
    <s v=""/>
    <n v="116.02200000000001"/>
    <n v="311.29224298957638"/>
    <x v="11"/>
    <x v="0"/>
    <m/>
  </r>
  <r>
    <s v="Standard Class"/>
    <d v="2026-02-13T00:00:00"/>
    <x v="0"/>
    <s v="United States"/>
    <x v="11"/>
    <x v="7"/>
    <n v="84057"/>
    <x v="1"/>
    <x v="1"/>
    <x v="4"/>
    <n v="323.10000000000002"/>
    <n v="2"/>
    <n v="0"/>
    <n v="61.389000000000003"/>
    <s v=""/>
    <n v="114.22800000000001"/>
    <n v="172.40803014984002"/>
    <x v="10"/>
    <x v="1"/>
    <m/>
  </r>
  <r>
    <s v="Standard Class"/>
    <d v="2026-04-12T00:00:00"/>
    <x v="0"/>
    <s v="United States"/>
    <x v="316"/>
    <x v="18"/>
    <n v="37211"/>
    <x v="0"/>
    <x v="1"/>
    <x v="2"/>
    <n v="9.2159999999999993"/>
    <n v="4"/>
    <n v="0.2"/>
    <n v="3.3408000000000002"/>
    <s v=""/>
    <n v="11.534666666666666"/>
    <n v="86.03597849048279"/>
    <x v="9"/>
    <x v="1"/>
    <m/>
  </r>
  <r>
    <s v="Standard Class"/>
    <d v="2025-02-06T00:00:00"/>
    <x v="0"/>
    <s v="United States"/>
    <x v="316"/>
    <x v="18"/>
    <n v="37211"/>
    <x v="0"/>
    <x v="1"/>
    <x v="10"/>
    <n v="10.368"/>
    <n v="2"/>
    <n v="0.2"/>
    <n v="3.6288"/>
    <s v=""/>
    <n v="19.736000000000001"/>
    <n v="60.545867473743812"/>
    <x v="10"/>
    <x v="0"/>
    <m/>
  </r>
  <r>
    <s v="Second Class"/>
    <d v="2025-08-26T00:00:00"/>
    <x v="1"/>
    <s v="United States"/>
    <x v="20"/>
    <x v="15"/>
    <n v="10009"/>
    <x v="3"/>
    <x v="2"/>
    <x v="11"/>
    <n v="15.02"/>
    <n v="1"/>
    <n v="0"/>
    <n v="2.7035999999999998"/>
    <s v=""/>
    <n v="39.946666666666665"/>
    <n v="19.789021498089589"/>
    <x v="1"/>
    <x v="0"/>
    <m/>
  </r>
  <r>
    <s v="Second Class"/>
    <d v="2026-01-08T00:00:00"/>
    <x v="1"/>
    <s v="United States"/>
    <x v="20"/>
    <x v="15"/>
    <n v="10009"/>
    <x v="3"/>
    <x v="1"/>
    <x v="4"/>
    <n v="33.82"/>
    <n v="2"/>
    <n v="0"/>
    <n v="9.1313999999999993"/>
    <s v=""/>
    <n v="43.313333333333333"/>
    <n v="22.3134185703647"/>
    <x v="8"/>
    <x v="1"/>
    <m/>
  </r>
  <r>
    <s v="First Class"/>
    <d v="2025-10-02T00:00:00"/>
    <x v="0"/>
    <s v="United States"/>
    <x v="256"/>
    <x v="0"/>
    <n v="42104"/>
    <x v="0"/>
    <x v="2"/>
    <x v="11"/>
    <n v="71"/>
    <n v="4"/>
    <n v="0"/>
    <n v="27.69"/>
    <s v=""/>
    <n v="920.57999999999993"/>
    <n v="1007.7135685118876"/>
    <x v="5"/>
    <x v="0"/>
    <m/>
  </r>
  <r>
    <s v="Second Class"/>
    <d v="2025-11-29T00:00:00"/>
    <x v="0"/>
    <s v="United States"/>
    <x v="317"/>
    <x v="4"/>
    <n v="98226"/>
    <x v="1"/>
    <x v="1"/>
    <x v="8"/>
    <n v="25.12"/>
    <n v="5"/>
    <n v="0.2"/>
    <n v="7.85"/>
    <s v=""/>
    <n v="1056.2733333333333"/>
    <n v="1061.4146424605369"/>
    <x v="6"/>
    <x v="0"/>
    <m/>
  </r>
  <r>
    <s v="Second Class"/>
    <d v="2025-07-21T00:00:00"/>
    <x v="0"/>
    <s v="United States"/>
    <x v="317"/>
    <x v="4"/>
    <n v="98226"/>
    <x v="1"/>
    <x v="0"/>
    <x v="3"/>
    <n v="2665.62"/>
    <n v="9"/>
    <n v="0"/>
    <n v="239.9058"/>
    <s v=""/>
    <n v="1102.6959999999999"/>
    <n v="1191.6227080715203"/>
    <x v="11"/>
    <x v="0"/>
    <m/>
  </r>
  <r>
    <s v="Standard Class"/>
    <d v="2025-10-04T00:00:00"/>
    <x v="1"/>
    <s v="United States"/>
    <x v="20"/>
    <x v="15"/>
    <n v="10011"/>
    <x v="3"/>
    <x v="1"/>
    <x v="4"/>
    <n v="478.08"/>
    <n v="8"/>
    <n v="0"/>
    <n v="133.86240000000001"/>
    <s v=""/>
    <n v="218.572"/>
    <n v="647.2730950047569"/>
    <x v="5"/>
    <x v="0"/>
    <m/>
  </r>
  <r>
    <s v="Same Day"/>
    <d v="2025-03-03T00:00:00"/>
    <x v="1"/>
    <s v="United States"/>
    <x v="46"/>
    <x v="24"/>
    <n v="43055"/>
    <x v="3"/>
    <x v="2"/>
    <x v="7"/>
    <n v="164.38800000000001"/>
    <n v="2"/>
    <n v="0.4"/>
    <n v="-35.617400000000004"/>
    <n v="-35.617400000000004"/>
    <n v="60.18266666666667"/>
    <n v="555.53571055346936"/>
    <x v="2"/>
    <x v="0"/>
    <m/>
  </r>
  <r>
    <s v="Same Day"/>
    <d v="2025-09-23T00:00:00"/>
    <x v="1"/>
    <s v="United States"/>
    <x v="46"/>
    <x v="24"/>
    <n v="43055"/>
    <x v="3"/>
    <x v="1"/>
    <x v="6"/>
    <n v="13.247999999999999"/>
    <n v="4"/>
    <n v="0.2"/>
    <n v="3.6432000000000002"/>
    <s v=""/>
    <n v="472.03466666666668"/>
    <n v="549.6828191856207"/>
    <x v="4"/>
    <x v="0"/>
    <m/>
  </r>
  <r>
    <s v="Standard Class"/>
    <d v="2026-12-28T00:00:00"/>
    <x v="2"/>
    <s v="United States"/>
    <x v="318"/>
    <x v="10"/>
    <n v="60098"/>
    <x v="2"/>
    <x v="1"/>
    <x v="6"/>
    <n v="2.9119999999999999"/>
    <n v="2"/>
    <n v="0.2"/>
    <n v="0.91"/>
    <s v=""/>
    <n v="643.10199999999998"/>
    <n v="540.9569758774893"/>
    <x v="0"/>
    <x v="1"/>
    <m/>
  </r>
  <r>
    <s v="Second Class"/>
    <d v="2025-12-18T00:00:00"/>
    <x v="0"/>
    <s v="United States"/>
    <x v="238"/>
    <x v="5"/>
    <n v="75007"/>
    <x v="2"/>
    <x v="2"/>
    <x v="11"/>
    <n v="1399.944"/>
    <n v="7"/>
    <n v="0.2"/>
    <n v="52.497900000000001"/>
    <s v=""/>
    <n v="647.54133333333334"/>
    <n v="651.45412209564483"/>
    <x v="0"/>
    <x v="0"/>
    <m/>
  </r>
  <r>
    <s v="Standard Class"/>
    <d v="2025-03-29T00:00:00"/>
    <x v="2"/>
    <s v="United States"/>
    <x v="240"/>
    <x v="14"/>
    <n v="47905"/>
    <x v="2"/>
    <x v="0"/>
    <x v="5"/>
    <n v="526.45000000000005"/>
    <n v="5"/>
    <n v="0"/>
    <n v="31.587"/>
    <s v=""/>
    <n v="287.5266666666667"/>
    <n v="371.12878331302653"/>
    <x v="2"/>
    <x v="0"/>
    <m/>
  </r>
  <r>
    <s v="Standard Class"/>
    <d v="2025-08-02T00:00:00"/>
    <x v="1"/>
    <s v="United States"/>
    <x v="38"/>
    <x v="32"/>
    <n v="31907"/>
    <x v="0"/>
    <x v="1"/>
    <x v="12"/>
    <n v="16.23"/>
    <n v="3"/>
    <n v="0"/>
    <n v="7.9527000000000001"/>
    <s v=""/>
    <n v="115.83"/>
    <n v="369.91711378191297"/>
    <x v="1"/>
    <x v="0"/>
    <m/>
  </r>
  <r>
    <s v="Standard Class"/>
    <d v="2026-10-26T00:00:00"/>
    <x v="1"/>
    <s v="United States"/>
    <x v="38"/>
    <x v="32"/>
    <n v="31907"/>
    <x v="0"/>
    <x v="1"/>
    <x v="8"/>
    <n v="319.89999999999998"/>
    <n v="5"/>
    <n v="0"/>
    <n v="156.751"/>
    <s v=""/>
    <n v="335.46"/>
    <n v="206.01855030644782"/>
    <x v="5"/>
    <x v="1"/>
    <m/>
  </r>
  <r>
    <s v="Standard Class"/>
    <d v="2025-11-28T00:00:00"/>
    <x v="1"/>
    <s v="United States"/>
    <x v="38"/>
    <x v="32"/>
    <n v="31907"/>
    <x v="0"/>
    <x v="1"/>
    <x v="12"/>
    <n v="11.36"/>
    <n v="2"/>
    <n v="0"/>
    <n v="5.3391999999999999"/>
    <s v=""/>
    <n v="249.76666666666668"/>
    <n v="231.82748807232917"/>
    <x v="6"/>
    <x v="0"/>
    <m/>
  </r>
  <r>
    <s v="Standard Class"/>
    <d v="2025-02-07T00:00:00"/>
    <x v="1"/>
    <s v="United States"/>
    <x v="38"/>
    <x v="32"/>
    <n v="31907"/>
    <x v="0"/>
    <x v="1"/>
    <x v="9"/>
    <n v="675.12"/>
    <n v="3"/>
    <n v="0"/>
    <n v="290.30160000000001"/>
    <s v=""/>
    <n v="409.28666666666669"/>
    <n v="228.63340833615592"/>
    <x v="10"/>
    <x v="0"/>
    <m/>
  </r>
  <r>
    <s v="Standard Class"/>
    <d v="2026-12-28T00:00:00"/>
    <x v="2"/>
    <s v="United States"/>
    <x v="166"/>
    <x v="17"/>
    <n v="22304"/>
    <x v="0"/>
    <x v="0"/>
    <x v="5"/>
    <n v="62.82"/>
    <n v="3"/>
    <n v="0"/>
    <n v="30.7818"/>
    <s v=""/>
    <n v="190.72666666666669"/>
    <n v="153.61197088768833"/>
    <x v="0"/>
    <x v="1"/>
    <m/>
  </r>
  <r>
    <s v="Standard Class"/>
    <d v="2025-01-18T00:00:00"/>
    <x v="2"/>
    <s v="United States"/>
    <x v="166"/>
    <x v="17"/>
    <n v="22304"/>
    <x v="0"/>
    <x v="1"/>
    <x v="4"/>
    <n v="489.92"/>
    <n v="8"/>
    <n v="0"/>
    <n v="0"/>
    <s v=""/>
    <n v="175.34666666666666"/>
    <n v="142.61365962316202"/>
    <x v="8"/>
    <x v="0"/>
    <m/>
  </r>
  <r>
    <s v="Standard Class"/>
    <d v="2025-12-04T00:00:00"/>
    <x v="2"/>
    <s v="United States"/>
    <x v="166"/>
    <x v="17"/>
    <n v="22304"/>
    <x v="0"/>
    <x v="1"/>
    <x v="10"/>
    <n v="19.440000000000001"/>
    <n v="3"/>
    <n v="0"/>
    <n v="9.3312000000000008"/>
    <s v=""/>
    <n v="63.823333333333331"/>
    <n v="144.78877028278126"/>
    <x v="0"/>
    <x v="0"/>
    <m/>
  </r>
  <r>
    <s v="Standard Class"/>
    <d v="2025-09-28T00:00:00"/>
    <x v="2"/>
    <s v="United States"/>
    <x v="166"/>
    <x v="17"/>
    <n v="22304"/>
    <x v="0"/>
    <x v="1"/>
    <x v="10"/>
    <n v="16.68"/>
    <n v="2"/>
    <n v="0"/>
    <n v="8.34"/>
    <s v=""/>
    <n v="61.483333333333327"/>
    <n v="109.48280306361664"/>
    <x v="4"/>
    <x v="0"/>
    <m/>
  </r>
  <r>
    <s v="Standard Class"/>
    <d v="2026-07-31T00:00:00"/>
    <x v="2"/>
    <s v="United States"/>
    <x v="166"/>
    <x v="17"/>
    <n v="22304"/>
    <x v="0"/>
    <x v="2"/>
    <x v="7"/>
    <n v="155.35"/>
    <n v="13"/>
    <n v="0"/>
    <n v="0"/>
    <s v=""/>
    <n v="118.58333333333333"/>
    <n v="72.111577279780661"/>
    <x v="11"/>
    <x v="1"/>
    <m/>
  </r>
  <r>
    <s v="Standard Class"/>
    <d v="2025-02-13T00:00:00"/>
    <x v="2"/>
    <s v="United States"/>
    <x v="166"/>
    <x v="17"/>
    <n v="22304"/>
    <x v="0"/>
    <x v="0"/>
    <x v="5"/>
    <n v="12.42"/>
    <n v="3"/>
    <n v="0"/>
    <n v="4.4711999999999996"/>
    <s v=""/>
    <n v="69.002666666666656"/>
    <n v="60.872003555730679"/>
    <x v="10"/>
    <x v="0"/>
    <m/>
  </r>
  <r>
    <s v="Standard Class"/>
    <d v="2025-12-29T00:00:00"/>
    <x v="2"/>
    <s v="United States"/>
    <x v="166"/>
    <x v="17"/>
    <n v="22304"/>
    <x v="0"/>
    <x v="2"/>
    <x v="7"/>
    <n v="187.98"/>
    <n v="2"/>
    <n v="0"/>
    <n v="52.634399999999999"/>
    <s v=""/>
    <n v="147.71933333333334"/>
    <n v="79.33021437846574"/>
    <x v="0"/>
    <x v="0"/>
    <m/>
  </r>
  <r>
    <s v="Standard Class"/>
    <d v="2025-09-04T00:00:00"/>
    <x v="1"/>
    <s v="United States"/>
    <x v="319"/>
    <x v="5"/>
    <n v="76117"/>
    <x v="2"/>
    <x v="1"/>
    <x v="12"/>
    <n v="6.6079999999999997"/>
    <n v="2"/>
    <n v="0.2"/>
    <n v="2.1476000000000002"/>
    <s v=""/>
    <n v="92.469333333333338"/>
    <n v="79.57703886311819"/>
    <x v="4"/>
    <x v="0"/>
    <m/>
  </r>
  <r>
    <s v="Standard Class"/>
    <d v="2026-03-09T00:00:00"/>
    <x v="0"/>
    <s v="United States"/>
    <x v="20"/>
    <x v="15"/>
    <n v="10024"/>
    <x v="3"/>
    <x v="1"/>
    <x v="4"/>
    <n v="248.57"/>
    <n v="7"/>
    <n v="0"/>
    <n v="67.113900000000001"/>
    <s v=""/>
    <n v="92.26"/>
    <n v="86.696134697040591"/>
    <x v="2"/>
    <x v="1"/>
    <m/>
  </r>
  <r>
    <s v="Standard Class"/>
    <d v="2026-03-09T00:00:00"/>
    <x v="0"/>
    <s v="United States"/>
    <x v="20"/>
    <x v="15"/>
    <n v="10024"/>
    <x v="3"/>
    <x v="0"/>
    <x v="5"/>
    <n v="22.23"/>
    <n v="1"/>
    <n v="0"/>
    <n v="9.7812000000000001"/>
    <s v=""/>
    <n v="91.459333333333333"/>
    <n v="110.01904969729695"/>
    <x v="2"/>
    <x v="1"/>
    <m/>
  </r>
  <r>
    <s v="Standard Class"/>
    <d v="2026-03-28T00:00:00"/>
    <x v="2"/>
    <s v="United States"/>
    <x v="1"/>
    <x v="1"/>
    <n v="90004"/>
    <x v="1"/>
    <x v="1"/>
    <x v="4"/>
    <n v="5.98"/>
    <n v="1"/>
    <n v="0"/>
    <n v="1.0165999999999999"/>
    <s v=""/>
    <n v="88.761333333333326"/>
    <n v="110.97740057760842"/>
    <x v="2"/>
    <x v="1"/>
    <m/>
  </r>
  <r>
    <s v="Standard Class"/>
    <d v="2025-10-29T00:00:00"/>
    <x v="2"/>
    <s v="United States"/>
    <x v="1"/>
    <x v="1"/>
    <n v="90004"/>
    <x v="1"/>
    <x v="2"/>
    <x v="7"/>
    <n v="246.16800000000001"/>
    <n v="3"/>
    <n v="0.2"/>
    <n v="21.5397"/>
    <s v=""/>
    <n v="287.25800000000004"/>
    <n v="206.74694101799014"/>
    <x v="5"/>
    <x v="0"/>
    <m/>
  </r>
  <r>
    <s v="Standard Class"/>
    <d v="2025-03-21T00:00:00"/>
    <x v="0"/>
    <s v="United States"/>
    <x v="320"/>
    <x v="10"/>
    <n v="60090"/>
    <x v="2"/>
    <x v="0"/>
    <x v="5"/>
    <n v="14.135999999999999"/>
    <n v="2"/>
    <n v="0.6"/>
    <n v="-7.7747999999999999"/>
    <n v="-7.7747999999999999"/>
    <n v="231.56866666666667"/>
    <n v="206.19150939051963"/>
    <x v="2"/>
    <x v="0"/>
    <m/>
  </r>
  <r>
    <s v="Standard Class"/>
    <d v="2026-08-07T00:00:00"/>
    <x v="0"/>
    <s v="United States"/>
    <x v="320"/>
    <x v="10"/>
    <n v="60090"/>
    <x v="2"/>
    <x v="0"/>
    <x v="3"/>
    <n v="601.47"/>
    <n v="3"/>
    <n v="0.5"/>
    <n v="-300.73500000000001"/>
    <n v="-300.73500000000001"/>
    <n v="336.13666666666671"/>
    <n v="201.69672773489154"/>
    <x v="1"/>
    <x v="1"/>
    <m/>
  </r>
  <r>
    <s v="Second Class"/>
    <d v="2025-04-20T00:00:00"/>
    <x v="1"/>
    <s v="United States"/>
    <x v="321"/>
    <x v="20"/>
    <n v="29483"/>
    <x v="0"/>
    <x v="2"/>
    <x v="7"/>
    <n v="79.099999999999994"/>
    <n v="2"/>
    <n v="0"/>
    <n v="39.549999999999997"/>
    <s v=""/>
    <n v="195.96666666666667"/>
    <n v="88.582784326928419"/>
    <x v="9"/>
    <x v="0"/>
    <m/>
  </r>
  <r>
    <s v="Second Class"/>
    <d v="2025-05-22T00:00:00"/>
    <x v="1"/>
    <s v="United States"/>
    <x v="321"/>
    <x v="20"/>
    <n v="29483"/>
    <x v="0"/>
    <x v="1"/>
    <x v="8"/>
    <n v="327.84"/>
    <n v="8"/>
    <n v="0"/>
    <n v="157.36320000000001"/>
    <s v=""/>
    <n v="474.59"/>
    <n v="254.44618234001354"/>
    <x v="7"/>
    <x v="0"/>
    <m/>
  </r>
  <r>
    <s v="Standard Class"/>
    <d v="2025-07-22T00:00:00"/>
    <x v="1"/>
    <s v="United States"/>
    <x v="38"/>
    <x v="14"/>
    <n v="47201"/>
    <x v="2"/>
    <x v="1"/>
    <x v="12"/>
    <n v="180.96"/>
    <n v="2"/>
    <n v="0"/>
    <n v="81.432000000000002"/>
    <s v=""/>
    <n v="561.30000000000007"/>
    <n v="254.86665359519833"/>
    <x v="11"/>
    <x v="0"/>
    <m/>
  </r>
  <r>
    <s v="Standard Class"/>
    <d v="2025-05-08T00:00:00"/>
    <x v="1"/>
    <s v="United States"/>
    <x v="38"/>
    <x v="14"/>
    <n v="47201"/>
    <x v="2"/>
    <x v="1"/>
    <x v="8"/>
    <n v="914.97"/>
    <n v="3"/>
    <n v="0"/>
    <n v="411.73649999999998"/>
    <s v=""/>
    <n v="677.7600000000001"/>
    <n v="268.56314570940918"/>
    <x v="7"/>
    <x v="0"/>
    <m/>
  </r>
  <r>
    <s v="Standard Class"/>
    <d v="2025-06-05T00:00:00"/>
    <x v="1"/>
    <s v="United States"/>
    <x v="38"/>
    <x v="14"/>
    <n v="47201"/>
    <x v="2"/>
    <x v="2"/>
    <x v="7"/>
    <n v="587.97"/>
    <n v="3"/>
    <n v="0"/>
    <n v="158.75190000000001"/>
    <s v=""/>
    <n v="377.75"/>
    <n v="226.62380089772861"/>
    <x v="3"/>
    <x v="0"/>
    <m/>
  </r>
  <r>
    <s v="Standard Class"/>
    <d v="2026-10-18T00:00:00"/>
    <x v="1"/>
    <s v="United States"/>
    <x v="38"/>
    <x v="14"/>
    <n v="47201"/>
    <x v="2"/>
    <x v="1"/>
    <x v="4"/>
    <n v="530.34"/>
    <n v="2"/>
    <n v="0"/>
    <n v="95.461200000000005"/>
    <s v=""/>
    <n v="222.40666666666667"/>
    <n v="233.42186673568176"/>
    <x v="5"/>
    <x v="1"/>
    <m/>
  </r>
  <r>
    <s v="Standard Class"/>
    <d v="2025-04-21T00:00:00"/>
    <x v="1"/>
    <s v="United States"/>
    <x v="38"/>
    <x v="14"/>
    <n v="47201"/>
    <x v="2"/>
    <x v="1"/>
    <x v="10"/>
    <n v="14.94"/>
    <n v="3"/>
    <n v="0"/>
    <n v="7.3205999999999998"/>
    <s v=""/>
    <n v="86.529999999999987"/>
    <n v="218.35265024810292"/>
    <x v="9"/>
    <x v="0"/>
    <m/>
  </r>
  <r>
    <s v="Standard Class"/>
    <d v="2025-06-26T00:00:00"/>
    <x v="0"/>
    <s v="United States"/>
    <x v="20"/>
    <x v="15"/>
    <n v="10024"/>
    <x v="3"/>
    <x v="1"/>
    <x v="9"/>
    <n v="121.94"/>
    <n v="2"/>
    <n v="0"/>
    <n v="35.3626"/>
    <s v=""/>
    <n v="86.529999999999987"/>
    <n v="74.224146141066313"/>
    <x v="3"/>
    <x v="0"/>
    <m/>
  </r>
  <r>
    <s v="Standard Class"/>
    <d v="2026-05-30T00:00:00"/>
    <x v="0"/>
    <s v="United States"/>
    <x v="20"/>
    <x v="15"/>
    <n v="10024"/>
    <x v="3"/>
    <x v="1"/>
    <x v="14"/>
    <n v="122.71"/>
    <n v="7"/>
    <n v="0"/>
    <n v="36.813000000000002"/>
    <s v=""/>
    <n v="495.83333333333331"/>
    <n v="495.2368414689563"/>
    <x v="7"/>
    <x v="1"/>
    <m/>
  </r>
  <r>
    <s v="Same Day"/>
    <d v="2025-05-24T00:00:00"/>
    <x v="0"/>
    <s v="United States"/>
    <x v="20"/>
    <x v="15"/>
    <n v="10035"/>
    <x v="3"/>
    <x v="1"/>
    <x v="10"/>
    <n v="14.94"/>
    <n v="3"/>
    <n v="0"/>
    <n v="7.0217999999999998"/>
    <s v=""/>
    <n v="500.52466666666669"/>
    <n v="537.51802066893708"/>
    <x v="7"/>
    <x v="0"/>
    <m/>
  </r>
  <r>
    <s v="Same Day"/>
    <d v="2025-05-13T00:00:00"/>
    <x v="0"/>
    <s v="United States"/>
    <x v="20"/>
    <x v="15"/>
    <n v="10035"/>
    <x v="3"/>
    <x v="2"/>
    <x v="15"/>
    <n v="1349.85"/>
    <n v="3"/>
    <n v="0"/>
    <n v="364.45949999999999"/>
    <s v=""/>
    <n v="515.91800000000001"/>
    <n v="596.79504028757799"/>
    <x v="7"/>
    <x v="0"/>
    <m/>
  </r>
  <r>
    <s v="Same Day"/>
    <d v="2026-12-16T00:00:00"/>
    <x v="0"/>
    <s v="United States"/>
    <x v="20"/>
    <x v="15"/>
    <n v="10035"/>
    <x v="3"/>
    <x v="0"/>
    <x v="0"/>
    <n v="136.78399999999999"/>
    <n v="1"/>
    <n v="0.2"/>
    <n v="5.1294000000000004"/>
    <s v=""/>
    <n v="66.356999999999999"/>
    <n v="338.32835603454379"/>
    <x v="0"/>
    <x v="1"/>
    <m/>
  </r>
  <r>
    <s v="Same Day"/>
    <d v="2025-09-25T00:00:00"/>
    <x v="0"/>
    <s v="United States"/>
    <x v="20"/>
    <x v="15"/>
    <n v="10035"/>
    <x v="3"/>
    <x v="0"/>
    <x v="5"/>
    <n v="61.12"/>
    <n v="4"/>
    <n v="0"/>
    <n v="20.780799999999999"/>
    <s v=""/>
    <n v="26.425666666666668"/>
    <n v="265.31741286582536"/>
    <x v="4"/>
    <x v="0"/>
    <m/>
  </r>
  <r>
    <s v="Standard Class"/>
    <d v="2025-07-18T00:00:00"/>
    <x v="1"/>
    <s v="United States"/>
    <x v="108"/>
    <x v="2"/>
    <n v="32216"/>
    <x v="0"/>
    <x v="1"/>
    <x v="8"/>
    <n v="1.167"/>
    <n v="1"/>
    <n v="0.7"/>
    <n v="-0.85580000000000001"/>
    <n v="-0.85580000000000001"/>
    <n v="14.276333333333334"/>
    <n v="38.500380045262276"/>
    <x v="11"/>
    <x v="0"/>
    <m/>
  </r>
  <r>
    <s v="Standard Class"/>
    <d v="2025-11-21T00:00:00"/>
    <x v="2"/>
    <s v="United States"/>
    <x v="70"/>
    <x v="1"/>
    <n v="92024"/>
    <x v="1"/>
    <x v="1"/>
    <x v="6"/>
    <n v="16.989999999999998"/>
    <n v="1"/>
    <n v="0"/>
    <n v="4.9271000000000003"/>
    <s v=""/>
    <n v="14.727333333333334"/>
    <n v="10.741208467082899"/>
    <x v="6"/>
    <x v="0"/>
    <m/>
  </r>
  <r>
    <s v="Standard Class"/>
    <d v="2026-06-20T00:00:00"/>
    <x v="1"/>
    <s v="United States"/>
    <x v="81"/>
    <x v="5"/>
    <n v="76017"/>
    <x v="2"/>
    <x v="2"/>
    <x v="11"/>
    <n v="24.672000000000001"/>
    <n v="3"/>
    <n v="0.2"/>
    <n v="0"/>
    <s v=""/>
    <n v="415.30899999999997"/>
    <n v="463.95058154526021"/>
    <x v="3"/>
    <x v="1"/>
    <m/>
  </r>
  <r>
    <s v="Standard Class"/>
    <d v="2026-05-12T00:00:00"/>
    <x v="1"/>
    <s v="United States"/>
    <x v="81"/>
    <x v="5"/>
    <n v="76017"/>
    <x v="2"/>
    <x v="1"/>
    <x v="2"/>
    <n v="2.52"/>
    <n v="1"/>
    <n v="0.2"/>
    <n v="0.88200000000000001"/>
    <s v=""/>
    <n v="409.05299999999994"/>
    <n v="519.0284104825447"/>
    <x v="7"/>
    <x v="1"/>
    <m/>
  </r>
  <r>
    <s v="Standard Class"/>
    <d v="2026-05-25T00:00:00"/>
    <x v="1"/>
    <s v="United States"/>
    <x v="81"/>
    <x v="5"/>
    <n v="76017"/>
    <x v="2"/>
    <x v="0"/>
    <x v="3"/>
    <n v="1218.7349999999999"/>
    <n v="5"/>
    <n v="0.3"/>
    <n v="-121.87350000000001"/>
    <n v="-121.87350000000001"/>
    <n v="413.44499999999994"/>
    <n v="567.51702490703599"/>
    <x v="7"/>
    <x v="1"/>
    <m/>
  </r>
  <r>
    <s v="Standard Class"/>
    <d v="2026-12-24T00:00:00"/>
    <x v="1"/>
    <s v="United States"/>
    <x v="81"/>
    <x v="5"/>
    <n v="76017"/>
    <x v="2"/>
    <x v="1"/>
    <x v="2"/>
    <n v="5.9039999999999999"/>
    <n v="2"/>
    <n v="0.2"/>
    <n v="1.9925999999999999"/>
    <s v=""/>
    <n v="9.2320000000000011"/>
    <n v="326.97768409989897"/>
    <x v="0"/>
    <x v="1"/>
    <m/>
  </r>
  <r>
    <s v="Standard Class"/>
    <d v="2025-01-06T00:00:00"/>
    <x v="1"/>
    <s v="United States"/>
    <x v="81"/>
    <x v="5"/>
    <n v="76017"/>
    <x v="2"/>
    <x v="1"/>
    <x v="10"/>
    <n v="15.696"/>
    <n v="3"/>
    <n v="0.2"/>
    <n v="5.1012000000000004"/>
    <s v=""/>
    <n v="21.12"/>
    <n v="229.95088040782386"/>
    <x v="8"/>
    <x v="0"/>
    <m/>
  </r>
  <r>
    <s v="Standard Class"/>
    <d v="2026-04-19T00:00:00"/>
    <x v="1"/>
    <s v="United States"/>
    <x v="81"/>
    <x v="5"/>
    <n v="76017"/>
    <x v="2"/>
    <x v="0"/>
    <x v="5"/>
    <n v="6.0960000000000001"/>
    <n v="3"/>
    <n v="0.6"/>
    <n v="-3.9624000000000001"/>
    <n v="-3.9624000000000001"/>
    <n v="92.64800000000001"/>
    <n v="80.354470159827869"/>
    <x v="9"/>
    <x v="1"/>
    <m/>
  </r>
  <r>
    <s v="Standard Class"/>
    <d v="2026-11-06T00:00:00"/>
    <x v="1"/>
    <s v="United States"/>
    <x v="1"/>
    <x v="1"/>
    <n v="90045"/>
    <x v="1"/>
    <x v="0"/>
    <x v="1"/>
    <n v="41.567999999999998"/>
    <n v="2"/>
    <n v="0.2"/>
    <n v="2.5979999999999999"/>
    <s v=""/>
    <n v="96.712000000000003"/>
    <n v="92.215349235724673"/>
    <x v="6"/>
    <x v="1"/>
    <m/>
  </r>
  <r>
    <s v="Standard Class"/>
    <d v="2026-04-02T00:00:00"/>
    <x v="1"/>
    <s v="United States"/>
    <x v="1"/>
    <x v="1"/>
    <n v="90049"/>
    <x v="1"/>
    <x v="0"/>
    <x v="1"/>
    <n v="230.28"/>
    <n v="3"/>
    <n v="0.2"/>
    <n v="23.027999999999999"/>
    <s v=""/>
    <n v="84.782666666666671"/>
    <n v="102.1996616766162"/>
    <x v="9"/>
    <x v="1"/>
    <m/>
  </r>
  <r>
    <s v="Standard Class"/>
    <d v="2025-07-11T00:00:00"/>
    <x v="1"/>
    <s v="United States"/>
    <x v="1"/>
    <x v="1"/>
    <n v="90049"/>
    <x v="1"/>
    <x v="1"/>
    <x v="8"/>
    <n v="18.288"/>
    <n v="6"/>
    <n v="0.2"/>
    <n v="5.7149999999999999"/>
    <s v=""/>
    <n v="48.582666666666675"/>
    <n v="76.887288192715118"/>
    <x v="11"/>
    <x v="0"/>
    <m/>
  </r>
  <r>
    <s v="Standard Class"/>
    <d v="2025-11-02T00:00:00"/>
    <x v="0"/>
    <s v="United States"/>
    <x v="8"/>
    <x v="1"/>
    <n v="94110"/>
    <x v="1"/>
    <x v="1"/>
    <x v="2"/>
    <n v="5.78"/>
    <n v="2"/>
    <n v="0"/>
    <n v="2.7166000000000001"/>
    <s v=""/>
    <n v="43.876666666666665"/>
    <n v="66.235088532354879"/>
    <x v="6"/>
    <x v="0"/>
    <m/>
  </r>
  <r>
    <s v="Standard Class"/>
    <d v="2026-09-28T00:00:00"/>
    <x v="0"/>
    <s v="United States"/>
    <x v="8"/>
    <x v="1"/>
    <n v="94110"/>
    <x v="1"/>
    <x v="1"/>
    <x v="8"/>
    <n v="121.68"/>
    <n v="13"/>
    <n v="0.2"/>
    <n v="38.024999999999999"/>
    <s v=""/>
    <n v="64.296666666666667"/>
    <n v="48.053322451904059"/>
    <x v="4"/>
    <x v="1"/>
    <m/>
  </r>
  <r>
    <s v="Standard Class"/>
    <d v="2026-04-25T00:00:00"/>
    <x v="1"/>
    <s v="United States"/>
    <x v="51"/>
    <x v="27"/>
    <n v="88220"/>
    <x v="1"/>
    <x v="1"/>
    <x v="6"/>
    <n v="4.17"/>
    <n v="3"/>
    <n v="0"/>
    <n v="1.0842000000000001"/>
    <s v=""/>
    <n v="36.176666666666669"/>
    <n v="22.988783255221566"/>
    <x v="9"/>
    <x v="1"/>
    <m/>
  </r>
  <r>
    <s v="Standard Class"/>
    <d v="2025-03-13T00:00:00"/>
    <x v="1"/>
    <s v="United States"/>
    <x v="51"/>
    <x v="27"/>
    <n v="88220"/>
    <x v="1"/>
    <x v="2"/>
    <x v="7"/>
    <n v="67.040000000000006"/>
    <n v="4"/>
    <n v="0.2"/>
    <n v="6.7039999999999997"/>
    <s v=""/>
    <n v="40.936666666666675"/>
    <n v="13.095587891432075"/>
    <x v="2"/>
    <x v="0"/>
    <m/>
  </r>
  <r>
    <s v="Standard Class"/>
    <d v="2025-04-07T00:00:00"/>
    <x v="1"/>
    <s v="United States"/>
    <x v="51"/>
    <x v="27"/>
    <n v="88220"/>
    <x v="1"/>
    <x v="1"/>
    <x v="4"/>
    <n v="37.32"/>
    <n v="3"/>
    <n v="0"/>
    <n v="10.4496"/>
    <s v=""/>
    <n v="27.23"/>
    <n v="13.021437310436577"/>
    <x v="9"/>
    <x v="0"/>
    <m/>
  </r>
  <r>
    <s v="Standard Class"/>
    <d v="2026-01-28T00:00:00"/>
    <x v="1"/>
    <s v="United States"/>
    <x v="51"/>
    <x v="27"/>
    <n v="88220"/>
    <x v="1"/>
    <x v="1"/>
    <x v="2"/>
    <n v="18.45"/>
    <n v="5"/>
    <n v="0"/>
    <n v="8.6715"/>
    <s v=""/>
    <n v="3748.1126666666673"/>
    <n v="4302.3503373236281"/>
    <x v="8"/>
    <x v="1"/>
    <m/>
  </r>
  <r>
    <s v="Second Class"/>
    <d v="2026-08-04T00:00:00"/>
    <x v="1"/>
    <s v="United States"/>
    <x v="285"/>
    <x v="25"/>
    <n v="63116"/>
    <x v="2"/>
    <x v="1"/>
    <x v="10"/>
    <n v="25.92"/>
    <n v="4"/>
    <n v="0"/>
    <n v="12.441599999999999"/>
    <s v=""/>
    <n v="4541.829333333334"/>
    <n v="4476.5796519821624"/>
    <x v="1"/>
    <x v="1"/>
    <m/>
  </r>
  <r>
    <s v="First Class"/>
    <d v="2026-10-13T00:00:00"/>
    <x v="2"/>
    <s v="United States"/>
    <x v="20"/>
    <x v="15"/>
    <n v="10024"/>
    <x v="3"/>
    <x v="2"/>
    <x v="16"/>
    <n v="11199.968000000001"/>
    <n v="4"/>
    <n v="0.2"/>
    <n v="3919.9888000000001"/>
    <s v=""/>
    <n v="4554.4893333333339"/>
    <n v="5173.1578681423507"/>
    <x v="5"/>
    <x v="1"/>
    <m/>
  </r>
  <r>
    <s v="First Class"/>
    <d v="2026-01-25T00:00:00"/>
    <x v="2"/>
    <s v="United States"/>
    <x v="20"/>
    <x v="15"/>
    <n v="10024"/>
    <x v="3"/>
    <x v="2"/>
    <x v="7"/>
    <n v="2399.6"/>
    <n v="8"/>
    <n v="0"/>
    <n v="647.89200000000005"/>
    <s v=""/>
    <n v="838.82999999999993"/>
    <n v="2908.1542590241497"/>
    <x v="8"/>
    <x v="1"/>
    <m/>
  </r>
  <r>
    <s v="First Class"/>
    <d v="2025-04-10T00:00:00"/>
    <x v="2"/>
    <s v="United States"/>
    <x v="20"/>
    <x v="15"/>
    <n v="10024"/>
    <x v="3"/>
    <x v="1"/>
    <x v="12"/>
    <n v="63.9"/>
    <n v="5"/>
    <n v="0"/>
    <n v="28.754999999999999"/>
    <s v=""/>
    <n v="59.251333333333328"/>
    <n v="2632.0422784687494"/>
    <x v="9"/>
    <x v="0"/>
    <m/>
  </r>
  <r>
    <s v="First Class"/>
    <d v="2026-04-15T00:00:00"/>
    <x v="2"/>
    <s v="United States"/>
    <x v="20"/>
    <x v="15"/>
    <n v="10024"/>
    <x v="3"/>
    <x v="2"/>
    <x v="7"/>
    <n v="52.99"/>
    <n v="1"/>
    <n v="0"/>
    <n v="0.52990000000000004"/>
    <s v=""/>
    <n v="255.61633333333336"/>
    <n v="508.41482768029607"/>
    <x v="9"/>
    <x v="1"/>
    <m/>
  </r>
  <r>
    <s v="First Class"/>
    <d v="2025-06-04T00:00:00"/>
    <x v="1"/>
    <s v="United States"/>
    <x v="24"/>
    <x v="24"/>
    <n v="45503"/>
    <x v="3"/>
    <x v="2"/>
    <x v="11"/>
    <n v="60.863999999999997"/>
    <n v="4"/>
    <n v="0.2"/>
    <n v="9.1295999999999999"/>
    <s v=""/>
    <n v="241.69300000000001"/>
    <n v="265.22330789013466"/>
    <x v="3"/>
    <x v="0"/>
    <m/>
  </r>
  <r>
    <s v="First Class"/>
    <d v="2025-02-23T00:00:00"/>
    <x v="1"/>
    <s v="United States"/>
    <x v="24"/>
    <x v="24"/>
    <n v="45503"/>
    <x v="3"/>
    <x v="2"/>
    <x v="15"/>
    <n v="652.995"/>
    <n v="7"/>
    <n v="0.7"/>
    <n v="-935.95950000000005"/>
    <n v="-935.95950000000005"/>
    <n v="226.38500000000002"/>
    <n v="291.96837527135125"/>
    <x v="10"/>
    <x v="0"/>
    <m/>
  </r>
  <r>
    <s v="First Class"/>
    <d v="2025-10-12T00:00:00"/>
    <x v="1"/>
    <s v="United States"/>
    <x v="24"/>
    <x v="24"/>
    <n v="45503"/>
    <x v="3"/>
    <x v="1"/>
    <x v="8"/>
    <n v="11.22"/>
    <n v="10"/>
    <n v="0.7"/>
    <n v="-7.48"/>
    <n v="-7.48"/>
    <n v="22.040000000000003"/>
    <n v="180.87557247456053"/>
    <x v="5"/>
    <x v="0"/>
    <m/>
  </r>
  <r>
    <s v="Standard Class"/>
    <d v="2025-07-21T00:00:00"/>
    <x v="0"/>
    <s v="United States"/>
    <x v="251"/>
    <x v="26"/>
    <n v="74133"/>
    <x v="2"/>
    <x v="1"/>
    <x v="10"/>
    <n v="14.94"/>
    <n v="3"/>
    <n v="0"/>
    <n v="7.0217999999999998"/>
    <s v=""/>
    <n v="32.508000000000003"/>
    <n v="122.65459344707261"/>
    <x v="11"/>
    <x v="0"/>
    <m/>
  </r>
  <r>
    <s v="Standard Class"/>
    <d v="2026-04-15T00:00:00"/>
    <x v="0"/>
    <s v="United States"/>
    <x v="4"/>
    <x v="4"/>
    <n v="98103"/>
    <x v="1"/>
    <x v="0"/>
    <x v="5"/>
    <n v="39.96"/>
    <n v="2"/>
    <n v="0"/>
    <n v="17.1828"/>
    <s v=""/>
    <n v="101.18133333333333"/>
    <n v="70.167392342512983"/>
    <x v="9"/>
    <x v="1"/>
    <m/>
  </r>
  <r>
    <s v="Standard Class"/>
    <d v="2026-07-28T00:00:00"/>
    <x v="0"/>
    <s v="United States"/>
    <x v="4"/>
    <x v="4"/>
    <n v="98103"/>
    <x v="1"/>
    <x v="0"/>
    <x v="1"/>
    <n v="42.624000000000002"/>
    <n v="2"/>
    <n v="0.2"/>
    <n v="4.2624000000000004"/>
    <s v=""/>
    <n v="89.504000000000005"/>
    <n v="84.857453454689619"/>
    <x v="11"/>
    <x v="1"/>
    <m/>
  </r>
  <r>
    <s v="Standard Class"/>
    <d v="2025-08-25T00:00:00"/>
    <x v="0"/>
    <s v="United States"/>
    <x v="4"/>
    <x v="4"/>
    <n v="98103"/>
    <x v="1"/>
    <x v="0"/>
    <x v="1"/>
    <n v="220.96"/>
    <n v="1"/>
    <n v="0.2"/>
    <n v="24.858000000000001"/>
    <s v=""/>
    <n v="77.706000000000003"/>
    <n v="93.927091122927976"/>
    <x v="1"/>
    <x v="0"/>
    <m/>
  </r>
  <r>
    <s v="Second Class"/>
    <d v="2026-05-07T00:00:00"/>
    <x v="1"/>
    <s v="United States"/>
    <x v="115"/>
    <x v="3"/>
    <n v="28314"/>
    <x v="0"/>
    <x v="0"/>
    <x v="5"/>
    <n v="4.9279999999999999"/>
    <n v="2"/>
    <n v="0.2"/>
    <n v="0.73919999999999997"/>
    <s v=""/>
    <n v="111.75266666666668"/>
    <n v="137.5835039277494"/>
    <x v="7"/>
    <x v="1"/>
    <m/>
  </r>
  <r>
    <s v="Second Class"/>
    <d v="2025-02-27T00:00:00"/>
    <x v="1"/>
    <s v="United States"/>
    <x v="115"/>
    <x v="3"/>
    <n v="28314"/>
    <x v="0"/>
    <x v="1"/>
    <x v="8"/>
    <n v="7.23"/>
    <n v="5"/>
    <n v="0.7"/>
    <n v="-5.7839999999999998"/>
    <n v="-5.7839999999999998"/>
    <n v="116.45666666666669"/>
    <n v="140.38585971950732"/>
    <x v="10"/>
    <x v="0"/>
    <m/>
  </r>
  <r>
    <s v="Standard Class"/>
    <d v="2026-07-21T00:00:00"/>
    <x v="1"/>
    <s v="United States"/>
    <x v="1"/>
    <x v="1"/>
    <n v="90045"/>
    <x v="1"/>
    <x v="1"/>
    <x v="4"/>
    <n v="323.10000000000002"/>
    <n v="2"/>
    <n v="0"/>
    <n v="61.389000000000003"/>
    <s v=""/>
    <n v="118.42266666666667"/>
    <n v="147.47278741064966"/>
    <x v="11"/>
    <x v="1"/>
    <m/>
  </r>
  <r>
    <s v="Standard Class"/>
    <d v="2025-05-07T00:00:00"/>
    <x v="0"/>
    <s v="United States"/>
    <x v="20"/>
    <x v="15"/>
    <n v="10035"/>
    <x v="3"/>
    <x v="1"/>
    <x v="10"/>
    <n v="19.04"/>
    <n v="4"/>
    <n v="0"/>
    <n v="9.3295999999999992"/>
    <s v=""/>
    <n v="32.102666666666664"/>
    <n v="84.859421987190103"/>
    <x v="7"/>
    <x v="0"/>
    <m/>
  </r>
  <r>
    <s v="Standard Class"/>
    <d v="2025-07-16T00:00:00"/>
    <x v="0"/>
    <s v="United States"/>
    <x v="20"/>
    <x v="15"/>
    <n v="10035"/>
    <x v="3"/>
    <x v="1"/>
    <x v="8"/>
    <n v="13.128"/>
    <n v="3"/>
    <n v="0.2"/>
    <n v="4.2666000000000004"/>
    <s v=""/>
    <n v="311.83600000000001"/>
    <n v="321.80257341603902"/>
    <x v="11"/>
    <x v="0"/>
    <m/>
  </r>
  <r>
    <s v="Standard Class"/>
    <d v="2025-06-09T00:00:00"/>
    <x v="0"/>
    <s v="United States"/>
    <x v="20"/>
    <x v="15"/>
    <n v="10035"/>
    <x v="3"/>
    <x v="1"/>
    <x v="6"/>
    <n v="64.14"/>
    <n v="3"/>
    <n v="0"/>
    <n v="16.676400000000001"/>
    <s v=""/>
    <n v="317.45666666666665"/>
    <n v="356.94108122002223"/>
    <x v="3"/>
    <x v="0"/>
    <m/>
  </r>
  <r>
    <s v="Standard Class"/>
    <d v="2025-09-09T00:00:00"/>
    <x v="0"/>
    <s v="United States"/>
    <x v="20"/>
    <x v="15"/>
    <n v="10035"/>
    <x v="3"/>
    <x v="0"/>
    <x v="1"/>
    <n v="858.24"/>
    <n v="4"/>
    <n v="0.1"/>
    <n v="143.04"/>
    <s v=""/>
    <n v="358.09266666666667"/>
    <n v="370.04224217823599"/>
    <x v="4"/>
    <x v="0"/>
    <m/>
  </r>
  <r>
    <s v="Standard Class"/>
    <d v="2025-09-09T00:00:00"/>
    <x v="0"/>
    <s v="United States"/>
    <x v="322"/>
    <x v="36"/>
    <n v="71901"/>
    <x v="0"/>
    <x v="2"/>
    <x v="11"/>
    <n v="29.99"/>
    <n v="1"/>
    <n v="0"/>
    <n v="2.9990000000000001"/>
    <s v=""/>
    <n v="84.276666666666671"/>
    <n v="195.35544130407808"/>
    <x v="4"/>
    <x v="0"/>
    <m/>
  </r>
  <r>
    <s v="First Class"/>
    <d v="2026-01-04T00:00:00"/>
    <x v="0"/>
    <s v="United States"/>
    <x v="34"/>
    <x v="10"/>
    <n v="60505"/>
    <x v="2"/>
    <x v="1"/>
    <x v="10"/>
    <n v="186.048"/>
    <n v="6"/>
    <n v="0.2"/>
    <n v="67.442400000000006"/>
    <s v=""/>
    <n v="80.488"/>
    <n v="109.05857049140903"/>
    <x v="8"/>
    <x v="1"/>
    <m/>
  </r>
  <r>
    <s v="Second Class"/>
    <d v="2026-10-30T00:00:00"/>
    <x v="2"/>
    <s v="United States"/>
    <x v="253"/>
    <x v="3"/>
    <n v="27604"/>
    <x v="0"/>
    <x v="2"/>
    <x v="7"/>
    <n v="36.792000000000002"/>
    <n v="1"/>
    <n v="0.2"/>
    <n v="4.1391"/>
    <s v=""/>
    <n v="37.701999999999998"/>
    <n v="46.48106499226126"/>
    <x v="5"/>
    <x v="1"/>
    <m/>
  </r>
  <r>
    <s v="Second Class"/>
    <d v="2026-10-08T00:00:00"/>
    <x v="2"/>
    <s v="United States"/>
    <x v="253"/>
    <x v="3"/>
    <n v="27604"/>
    <x v="0"/>
    <x v="0"/>
    <x v="5"/>
    <n v="18.623999999999999"/>
    <n v="8"/>
    <n v="0.2"/>
    <n v="6.2855999999999996"/>
    <s v=""/>
    <n v="39.707999999999998"/>
    <n v="37.577905937753727"/>
    <x v="5"/>
    <x v="1"/>
    <m/>
  </r>
  <r>
    <s v="Second Class"/>
    <d v="2026-03-16T00:00:00"/>
    <x v="0"/>
    <s v="United States"/>
    <x v="251"/>
    <x v="26"/>
    <n v="74133"/>
    <x v="2"/>
    <x v="0"/>
    <x v="5"/>
    <n v="57.69"/>
    <n v="3"/>
    <n v="0"/>
    <n v="23.652899999999999"/>
    <s v=""/>
    <n v="37.82"/>
    <n v="18.5037126725062"/>
    <x v="2"/>
    <x v="1"/>
    <m/>
  </r>
  <r>
    <s v="Second Class"/>
    <d v="2026-07-26T00:00:00"/>
    <x v="0"/>
    <s v="United States"/>
    <x v="251"/>
    <x v="26"/>
    <n v="74133"/>
    <x v="2"/>
    <x v="1"/>
    <x v="8"/>
    <n v="42.81"/>
    <n v="3"/>
    <n v="0"/>
    <n v="20.120699999999999"/>
    <s v=""/>
    <n v="292.55"/>
    <n v="305.95091703517846"/>
    <x v="11"/>
    <x v="1"/>
    <m/>
  </r>
  <r>
    <s v="Second Class"/>
    <d v="2026-09-11T00:00:00"/>
    <x v="0"/>
    <s v="United States"/>
    <x v="251"/>
    <x v="26"/>
    <n v="74133"/>
    <x v="2"/>
    <x v="1"/>
    <x v="10"/>
    <n v="12.96"/>
    <n v="2"/>
    <n v="0"/>
    <n v="6.2207999999999997"/>
    <s v=""/>
    <n v="313.23"/>
    <n v="328.75040831406835"/>
    <x v="4"/>
    <x v="1"/>
    <m/>
  </r>
  <r>
    <s v="Second Class"/>
    <d v="2025-10-14T00:00:00"/>
    <x v="0"/>
    <s v="United States"/>
    <x v="251"/>
    <x v="26"/>
    <n v="74133"/>
    <x v="2"/>
    <x v="0"/>
    <x v="5"/>
    <n v="821.88"/>
    <n v="6"/>
    <n v="0"/>
    <n v="213.68879999999999"/>
    <s v=""/>
    <n v="450.5625"/>
    <n v="328.76946802939796"/>
    <x v="5"/>
    <x v="0"/>
    <m/>
  </r>
  <r>
    <s v="Second Class"/>
    <d v="2026-09-28T00:00:00"/>
    <x v="0"/>
    <s v="United States"/>
    <x v="251"/>
    <x v="26"/>
    <n v="74133"/>
    <x v="2"/>
    <x v="2"/>
    <x v="7"/>
    <n v="104.85"/>
    <n v="3"/>
    <n v="0"/>
    <n v="28.3095"/>
    <s v=""/>
    <n v="180.19449999999998"/>
    <n v="155.75672116824794"/>
    <x v="4"/>
    <x v="1"/>
    <m/>
  </r>
  <r>
    <s v="Standard Class"/>
    <d v="2025-11-17T00:00:00"/>
    <x v="1"/>
    <s v="United States"/>
    <x v="86"/>
    <x v="1"/>
    <n v="92345"/>
    <x v="1"/>
    <x v="0"/>
    <x v="0"/>
    <n v="424.95749999999998"/>
    <n v="5"/>
    <n v="0.15"/>
    <n v="19.998000000000001"/>
    <s v=""/>
    <n v="149.17249999999999"/>
    <n v="126.79884870599835"/>
    <x v="6"/>
    <x v="0"/>
    <m/>
  </r>
  <r>
    <s v="Second Class"/>
    <d v="2025-11-12T00:00:00"/>
    <x v="1"/>
    <s v="United States"/>
    <x v="212"/>
    <x v="7"/>
    <n v="84604"/>
    <x v="1"/>
    <x v="1"/>
    <x v="8"/>
    <n v="10.776"/>
    <n v="3"/>
    <n v="0.2"/>
    <n v="3.5022000000000002"/>
    <s v=""/>
    <n v="62.48"/>
    <n v="139.12103612142917"/>
    <x v="6"/>
    <x v="0"/>
    <m/>
  </r>
  <r>
    <s v="Second Class"/>
    <d v="2026-10-22T00:00:00"/>
    <x v="1"/>
    <s v="United States"/>
    <x v="212"/>
    <x v="7"/>
    <n v="84604"/>
    <x v="1"/>
    <x v="1"/>
    <x v="8"/>
    <n v="11.784000000000001"/>
    <n v="3"/>
    <n v="0.2"/>
    <n v="4.2717000000000001"/>
    <s v=""/>
    <n v="489.86799999999999"/>
    <n v="474.09070760641373"/>
    <x v="5"/>
    <x v="1"/>
    <m/>
  </r>
  <r>
    <s v="Second Class"/>
    <d v="2026-12-26T00:00:00"/>
    <x v="1"/>
    <s v="United States"/>
    <x v="212"/>
    <x v="7"/>
    <n v="84604"/>
    <x v="1"/>
    <x v="1"/>
    <x v="10"/>
    <n v="164.88"/>
    <n v="3"/>
    <n v="0"/>
    <n v="80.791200000000003"/>
    <s v=""/>
    <n v="494.46800000000007"/>
    <n v="540.1427597219091"/>
    <x v="0"/>
    <x v="1"/>
    <m/>
  </r>
  <r>
    <s v="Second Class"/>
    <d v="2026-09-12T00:00:00"/>
    <x v="1"/>
    <s v="United States"/>
    <x v="212"/>
    <x v="7"/>
    <n v="84604"/>
    <x v="1"/>
    <x v="0"/>
    <x v="0"/>
    <n v="1292.94"/>
    <n v="3"/>
    <n v="0"/>
    <n v="77.576400000000007"/>
    <s v=""/>
    <n v="526.75466666666671"/>
    <n v="558.27401163121942"/>
    <x v="4"/>
    <x v="1"/>
    <m/>
  </r>
  <r>
    <s v="Second Class"/>
    <d v="2026-08-05T00:00:00"/>
    <x v="1"/>
    <s v="United States"/>
    <x v="212"/>
    <x v="7"/>
    <n v="84604"/>
    <x v="1"/>
    <x v="1"/>
    <x v="8"/>
    <n v="25.584"/>
    <n v="2"/>
    <n v="0.2"/>
    <n v="8.9543999999999997"/>
    <s v=""/>
    <n v="100.57466666666666"/>
    <n v="314.91324317424085"/>
    <x v="1"/>
    <x v="1"/>
    <m/>
  </r>
  <r>
    <s v="Second Class"/>
    <d v="2025-07-26T00:00:00"/>
    <x v="1"/>
    <s v="United States"/>
    <x v="212"/>
    <x v="7"/>
    <n v="84604"/>
    <x v="1"/>
    <x v="1"/>
    <x v="4"/>
    <n v="261.74"/>
    <n v="2"/>
    <n v="0"/>
    <n v="65.435000000000002"/>
    <s v=""/>
    <n v="95.666666666666671"/>
    <n v="168.17750288972132"/>
    <x v="11"/>
    <x v="0"/>
    <m/>
  </r>
  <r>
    <s v="Second Class"/>
    <d v="2026-11-08T00:00:00"/>
    <x v="1"/>
    <s v="United States"/>
    <x v="212"/>
    <x v="7"/>
    <n v="84604"/>
    <x v="1"/>
    <x v="1"/>
    <x v="2"/>
    <n v="14.4"/>
    <n v="5"/>
    <n v="0"/>
    <n v="7.056"/>
    <s v=""/>
    <n v="303.03333333333336"/>
    <n v="342.51745840208235"/>
    <x v="6"/>
    <x v="1"/>
    <m/>
  </r>
  <r>
    <s v="Standard Class"/>
    <d v="2025-03-03T00:00:00"/>
    <x v="0"/>
    <s v="United States"/>
    <x v="8"/>
    <x v="1"/>
    <n v="94110"/>
    <x v="1"/>
    <x v="1"/>
    <x v="12"/>
    <n v="10.86"/>
    <n v="3"/>
    <n v="0"/>
    <n v="5.1041999999999996"/>
    <s v=""/>
    <n v="958.19666666666672"/>
    <n v="680.29058059364934"/>
    <x v="2"/>
    <x v="0"/>
    <m/>
  </r>
  <r>
    <s v="Standard Class"/>
    <d v="2025-12-18T00:00:00"/>
    <x v="1"/>
    <s v="United States"/>
    <x v="23"/>
    <x v="16"/>
    <n v="85234"/>
    <x v="1"/>
    <x v="0"/>
    <x v="1"/>
    <n v="883.84"/>
    <n v="4"/>
    <n v="0.2"/>
    <n v="99.432000000000002"/>
    <s v=""/>
    <n v="981.23"/>
    <n v="855.07919015769573"/>
    <x v="0"/>
    <x v="0"/>
    <m/>
  </r>
  <r>
    <s v="Standard Class"/>
    <d v="2026-10-14T00:00:00"/>
    <x v="1"/>
    <s v="United States"/>
    <x v="20"/>
    <x v="15"/>
    <n v="10035"/>
    <x v="3"/>
    <x v="2"/>
    <x v="7"/>
    <n v="1979.89"/>
    <n v="11"/>
    <n v="0"/>
    <n v="494.97250000000003"/>
    <s v=""/>
    <n v="689.53666666666675"/>
    <n v="879.31824920513577"/>
    <x v="5"/>
    <x v="1"/>
    <m/>
  </r>
  <r>
    <s v="Standard Class"/>
    <d v="2025-02-11T00:00:00"/>
    <x v="1"/>
    <s v="United States"/>
    <x v="20"/>
    <x v="15"/>
    <n v="10035"/>
    <x v="3"/>
    <x v="1"/>
    <x v="12"/>
    <n v="79.959999999999994"/>
    <n v="2"/>
    <n v="0"/>
    <n v="35.981999999999999"/>
    <s v=""/>
    <n v="30.90133333333333"/>
    <n v="652.29569614083141"/>
    <x v="10"/>
    <x v="0"/>
    <m/>
  </r>
  <r>
    <s v="First Class"/>
    <d v="2026-04-18T00:00:00"/>
    <x v="2"/>
    <s v="United States"/>
    <x v="24"/>
    <x v="25"/>
    <n v="65807"/>
    <x v="2"/>
    <x v="1"/>
    <x v="8"/>
    <n v="8.76"/>
    <n v="2"/>
    <n v="0"/>
    <n v="4.2047999999999996"/>
    <s v=""/>
    <n v="127.78800000000001"/>
    <n v="417.59182340955692"/>
    <x v="9"/>
    <x v="1"/>
    <m/>
  </r>
  <r>
    <s v="First Class"/>
    <d v="2025-10-29T00:00:00"/>
    <x v="0"/>
    <s v="United States"/>
    <x v="26"/>
    <x v="18"/>
    <n v="38109"/>
    <x v="0"/>
    <x v="1"/>
    <x v="2"/>
    <n v="3.984"/>
    <n v="1"/>
    <n v="0.2"/>
    <n v="1.2948"/>
    <s v=""/>
    <n v="125.782"/>
    <n v="157.93539254789997"/>
    <x v="5"/>
    <x v="0"/>
    <m/>
  </r>
  <r>
    <s v="First Class"/>
    <d v="2026-03-19T00:00:00"/>
    <x v="0"/>
    <s v="United States"/>
    <x v="26"/>
    <x v="18"/>
    <n v="38109"/>
    <x v="0"/>
    <x v="0"/>
    <x v="3"/>
    <n v="370.62"/>
    <n v="3"/>
    <n v="0.4"/>
    <n v="-142.071"/>
    <n v="-142.071"/>
    <n v="150.958"/>
    <n v="162.49179747503155"/>
    <x v="2"/>
    <x v="1"/>
    <m/>
  </r>
  <r>
    <s v="First Class"/>
    <d v="2026-01-21T00:00:00"/>
    <x v="0"/>
    <s v="United States"/>
    <x v="26"/>
    <x v="18"/>
    <n v="38109"/>
    <x v="0"/>
    <x v="1"/>
    <x v="8"/>
    <n v="2.742"/>
    <n v="2"/>
    <n v="0.7"/>
    <n v="-2.0108000000000001"/>
    <n v="-2.0108000000000001"/>
    <n v="36.86866666666667"/>
    <n v="82.29197232438311"/>
    <x v="8"/>
    <x v="1"/>
    <m/>
  </r>
  <r>
    <s v="Same Day"/>
    <d v="2025-08-01T00:00:00"/>
    <x v="0"/>
    <s v="United States"/>
    <x v="112"/>
    <x v="5"/>
    <n v="79109"/>
    <x v="2"/>
    <x v="2"/>
    <x v="11"/>
    <n v="79.512"/>
    <n v="3"/>
    <n v="0.2"/>
    <n v="20.8719"/>
    <s v=""/>
    <n v="49.54933333333333"/>
    <n v="41.8485188728568"/>
    <x v="1"/>
    <x v="0"/>
    <m/>
  </r>
  <r>
    <s v="Same Day"/>
    <d v="2026-03-04T00:00:00"/>
    <x v="0"/>
    <s v="United States"/>
    <x v="112"/>
    <x v="5"/>
    <n v="79109"/>
    <x v="2"/>
    <x v="1"/>
    <x v="10"/>
    <n v="28.352"/>
    <n v="1"/>
    <n v="0.2"/>
    <n v="9.5687999999999995"/>
    <s v=""/>
    <n v="58.365333333333332"/>
    <n v="28.370271850810465"/>
    <x v="2"/>
    <x v="1"/>
    <m/>
  </r>
  <r>
    <s v="Standard Class"/>
    <d v="2026-08-31T00:00:00"/>
    <x v="2"/>
    <s v="United States"/>
    <x v="1"/>
    <x v="1"/>
    <n v="90045"/>
    <x v="1"/>
    <x v="0"/>
    <x v="1"/>
    <n v="40.783999999999999"/>
    <n v="1"/>
    <n v="0.2"/>
    <n v="4.5881999999999996"/>
    <s v=""/>
    <n v="104.39466666666665"/>
    <n v="45.430190960050638"/>
    <x v="1"/>
    <x v="1"/>
    <m/>
  </r>
  <r>
    <s v="Standard Class"/>
    <d v="2025-09-14T00:00:00"/>
    <x v="2"/>
    <s v="United States"/>
    <x v="1"/>
    <x v="1"/>
    <n v="90045"/>
    <x v="1"/>
    <x v="1"/>
    <x v="9"/>
    <n v="105.96"/>
    <n v="4"/>
    <n v="0"/>
    <n v="29.668800000000001"/>
    <s v=""/>
    <n v="352.76"/>
    <n v="254.10484062262933"/>
    <x v="4"/>
    <x v="0"/>
    <m/>
  </r>
  <r>
    <s v="Second Class"/>
    <d v="2026-10-14T00:00:00"/>
    <x v="1"/>
    <s v="United States"/>
    <x v="90"/>
    <x v="31"/>
    <n v="1852"/>
    <x v="3"/>
    <x v="1"/>
    <x v="10"/>
    <n v="166.44"/>
    <n v="3"/>
    <n v="0"/>
    <n v="79.891199999999998"/>
    <s v=""/>
    <n v="326.17333333333335"/>
    <n v="306.28230904377284"/>
    <x v="5"/>
    <x v="1"/>
    <m/>
  </r>
  <r>
    <s v="Second Class"/>
    <d v="2025-04-20T00:00:00"/>
    <x v="1"/>
    <s v="United States"/>
    <x v="90"/>
    <x v="31"/>
    <n v="1852"/>
    <x v="3"/>
    <x v="0"/>
    <x v="1"/>
    <n v="785.88"/>
    <n v="6"/>
    <n v="0"/>
    <n v="212.1876"/>
    <s v=""/>
    <n v="712.64333333333332"/>
    <n v="466.76166336277572"/>
    <x v="9"/>
    <x v="0"/>
    <m/>
  </r>
  <r>
    <s v="Second Class"/>
    <d v="2026-11-13T00:00:00"/>
    <x v="1"/>
    <s v="United States"/>
    <x v="90"/>
    <x v="31"/>
    <n v="1852"/>
    <x v="3"/>
    <x v="1"/>
    <x v="10"/>
    <n v="26.2"/>
    <n v="2"/>
    <n v="0"/>
    <n v="12.837999999999999"/>
    <s v=""/>
    <n v="506.16333333333336"/>
    <n v="440.23416494961958"/>
    <x v="6"/>
    <x v="1"/>
    <m/>
  </r>
  <r>
    <s v="Second Class"/>
    <d v="2026-01-12T00:00:00"/>
    <x v="1"/>
    <s v="United States"/>
    <x v="90"/>
    <x v="31"/>
    <n v="1852"/>
    <x v="3"/>
    <x v="1"/>
    <x v="4"/>
    <n v="1325.85"/>
    <n v="5"/>
    <n v="0"/>
    <n v="238.65299999999999"/>
    <s v=""/>
    <n v="500.34999999999997"/>
    <n v="494.33291324624389"/>
    <x v="8"/>
    <x v="1"/>
    <m/>
  </r>
  <r>
    <s v="Same Day"/>
    <d v="2025-05-01T00:00:00"/>
    <x v="0"/>
    <s v="United States"/>
    <x v="70"/>
    <x v="1"/>
    <n v="92024"/>
    <x v="1"/>
    <x v="1"/>
    <x v="10"/>
    <n v="166.44"/>
    <n v="3"/>
    <n v="0"/>
    <n v="79.891199999999998"/>
    <s v=""/>
    <n v="72.927999999999997"/>
    <n v="345.41460191442934"/>
    <x v="7"/>
    <x v="0"/>
    <m/>
  </r>
  <r>
    <s v="Standard Class"/>
    <d v="2025-08-21T00:00:00"/>
    <x v="0"/>
    <s v="United States"/>
    <x v="153"/>
    <x v="3"/>
    <n v="28806"/>
    <x v="0"/>
    <x v="1"/>
    <x v="6"/>
    <n v="8.76"/>
    <n v="5"/>
    <n v="0.2"/>
    <n v="0.76649999999999996"/>
    <s v=""/>
    <n v="21.144000000000002"/>
    <n v="284.38408392641571"/>
    <x v="1"/>
    <x v="0"/>
    <m/>
  </r>
  <r>
    <s v="Standard Class"/>
    <d v="2026-01-22T00:00:00"/>
    <x v="0"/>
    <s v="United States"/>
    <x v="153"/>
    <x v="3"/>
    <n v="28806"/>
    <x v="0"/>
    <x v="1"/>
    <x v="9"/>
    <n v="43.584000000000003"/>
    <n v="1"/>
    <n v="0.2"/>
    <n v="4.3583999999999996"/>
    <s v=""/>
    <n v="26.612000000000005"/>
    <n v="17.928470617056732"/>
    <x v="8"/>
    <x v="1"/>
    <m/>
  </r>
  <r>
    <s v="Same Day"/>
    <d v="2026-10-16T00:00:00"/>
    <x v="0"/>
    <s v="United States"/>
    <x v="206"/>
    <x v="22"/>
    <n v="81001"/>
    <x v="1"/>
    <x v="1"/>
    <x v="8"/>
    <n v="11.087999999999999"/>
    <n v="7"/>
    <n v="0.7"/>
    <n v="-8.1311999999999998"/>
    <n v="-8.1311999999999998"/>
    <n v="16.884"/>
    <n v="6.0384903190560273"/>
    <x v="5"/>
    <x v="1"/>
    <m/>
  </r>
  <r>
    <s v="Same Day"/>
    <d v="2025-07-16T00:00:00"/>
    <x v="0"/>
    <s v="United States"/>
    <x v="206"/>
    <x v="22"/>
    <n v="81001"/>
    <x v="1"/>
    <x v="1"/>
    <x v="8"/>
    <n v="25.164000000000001"/>
    <n v="2"/>
    <n v="0.7"/>
    <n v="-16.776"/>
    <n v="-16.776"/>
    <n v="219.83799999999999"/>
    <n v="231.01073532341888"/>
    <x v="11"/>
    <x v="0"/>
    <m/>
  </r>
  <r>
    <s v="Standard Class"/>
    <d v="2025-10-31T00:00:00"/>
    <x v="2"/>
    <s v="United States"/>
    <x v="25"/>
    <x v="12"/>
    <n v="49201"/>
    <x v="2"/>
    <x v="1"/>
    <x v="8"/>
    <n v="14.4"/>
    <n v="5"/>
    <n v="0"/>
    <n v="7.056"/>
    <s v=""/>
    <n v="241.29"/>
    <n v="247.06943403289156"/>
    <x v="5"/>
    <x v="0"/>
    <m/>
  </r>
  <r>
    <s v="Standard Class"/>
    <d v="2026-11-17T00:00:00"/>
    <x v="2"/>
    <s v="United States"/>
    <x v="25"/>
    <x v="12"/>
    <n v="49201"/>
    <x v="2"/>
    <x v="2"/>
    <x v="11"/>
    <n v="619.95000000000005"/>
    <n v="5"/>
    <n v="0"/>
    <n v="111.59099999999999"/>
    <s v=""/>
    <n v="353.48099999999999"/>
    <n v="247.06951485226452"/>
    <x v="6"/>
    <x v="1"/>
    <m/>
  </r>
  <r>
    <s v="Standard Class"/>
    <d v="2025-11-14T00:00:00"/>
    <x v="2"/>
    <s v="United States"/>
    <x v="25"/>
    <x v="12"/>
    <n v="49201"/>
    <x v="2"/>
    <x v="1"/>
    <x v="8"/>
    <n v="89.52"/>
    <n v="4"/>
    <n v="0"/>
    <n v="42.074399999999997"/>
    <s v=""/>
    <n v="201.82766666666666"/>
    <n v="90.180257723895124"/>
    <x v="6"/>
    <x v="0"/>
    <m/>
  </r>
  <r>
    <s v="Standard Class"/>
    <d v="2026-06-26T00:00:00"/>
    <x v="2"/>
    <s v="United States"/>
    <x v="25"/>
    <x v="12"/>
    <n v="49201"/>
    <x v="2"/>
    <x v="2"/>
    <x v="15"/>
    <n v="350.97300000000001"/>
    <n v="3"/>
    <n v="0.1"/>
    <n v="152.0883"/>
    <s v=""/>
    <n v="276.17166666666668"/>
    <n v="29.926757274435239"/>
    <x v="3"/>
    <x v="1"/>
    <m/>
  </r>
  <r>
    <s v="Standard Class"/>
    <d v="2026-01-06T00:00:00"/>
    <x v="2"/>
    <s v="United States"/>
    <x v="25"/>
    <x v="12"/>
    <n v="49201"/>
    <x v="2"/>
    <x v="2"/>
    <x v="7"/>
    <n v="164.99"/>
    <n v="1"/>
    <n v="0"/>
    <n v="49.497"/>
    <s v=""/>
    <n v="191.16466666666668"/>
    <n v="62.572609110447758"/>
    <x v="8"/>
    <x v="1"/>
    <m/>
  </r>
  <r>
    <s v="Standard Class"/>
    <d v="2026-08-23T00:00:00"/>
    <x v="0"/>
    <s v="United States"/>
    <x v="1"/>
    <x v="1"/>
    <n v="90004"/>
    <x v="1"/>
    <x v="1"/>
    <x v="8"/>
    <n v="312.55200000000002"/>
    <n v="9"/>
    <n v="0.2"/>
    <n v="101.57940000000001"/>
    <s v=""/>
    <n v="137.23600000000002"/>
    <n v="97.217209675417422"/>
    <x v="1"/>
    <x v="1"/>
    <m/>
  </r>
  <r>
    <s v="Standard Class"/>
    <d v="2026-01-08T00:00:00"/>
    <x v="0"/>
    <s v="United States"/>
    <x v="222"/>
    <x v="3"/>
    <n v="27360"/>
    <x v="0"/>
    <x v="1"/>
    <x v="12"/>
    <n v="95.951999999999998"/>
    <n v="3"/>
    <n v="0.2"/>
    <n v="29.984999999999999"/>
    <s v=""/>
    <n v="34.378666666666668"/>
    <n v="96.529974365287003"/>
    <x v="8"/>
    <x v="1"/>
    <m/>
  </r>
  <r>
    <s v="Standard Class"/>
    <d v="2025-05-22T00:00:00"/>
    <x v="0"/>
    <s v="United States"/>
    <x v="222"/>
    <x v="3"/>
    <n v="27360"/>
    <x v="0"/>
    <x v="1"/>
    <x v="8"/>
    <n v="3.2040000000000002"/>
    <n v="2"/>
    <n v="0.7"/>
    <n v="-2.4563999999999999"/>
    <n v="-2.4563999999999999"/>
    <n v="7.6280000000000001"/>
    <n v="79.485455992718386"/>
    <x v="7"/>
    <x v="0"/>
    <m/>
  </r>
  <r>
    <s v="First Class"/>
    <d v="2025-10-06T00:00:00"/>
    <x v="0"/>
    <s v="United States"/>
    <x v="97"/>
    <x v="10"/>
    <n v="61604"/>
    <x v="2"/>
    <x v="1"/>
    <x v="8"/>
    <n v="3.98"/>
    <n v="5"/>
    <n v="0.8"/>
    <n v="-6.5670000000000002"/>
    <n v="-6.5670000000000002"/>
    <n v="8.309333333333333"/>
    <n v="18.244705906909807"/>
    <x v="5"/>
    <x v="0"/>
    <m/>
  </r>
  <r>
    <s v="First Class"/>
    <d v="2025-09-21T00:00:00"/>
    <x v="1"/>
    <s v="United States"/>
    <x v="1"/>
    <x v="1"/>
    <n v="90032"/>
    <x v="1"/>
    <x v="1"/>
    <x v="10"/>
    <n v="15.7"/>
    <n v="5"/>
    <n v="0"/>
    <n v="7.0650000000000004"/>
    <s v=""/>
    <n v="8.7646666666666668"/>
    <n v="5.3608527790379128"/>
    <x v="4"/>
    <x v="0"/>
    <m/>
  </r>
  <r>
    <s v="First Class"/>
    <d v="2026-12-14T00:00:00"/>
    <x v="0"/>
    <s v="United States"/>
    <x v="22"/>
    <x v="10"/>
    <n v="60653"/>
    <x v="2"/>
    <x v="1"/>
    <x v="6"/>
    <n v="5.2480000000000002"/>
    <n v="4"/>
    <n v="0.2"/>
    <n v="1.64"/>
    <s v=""/>
    <n v="8.6913333333333345"/>
    <n v="4.7309279803813915"/>
    <x v="0"/>
    <x v="1"/>
    <m/>
  </r>
  <r>
    <s v="Standard Class"/>
    <d v="2026-03-05T00:00:00"/>
    <x v="0"/>
    <s v="United States"/>
    <x v="10"/>
    <x v="9"/>
    <n v="19134"/>
    <x v="3"/>
    <x v="1"/>
    <x v="8"/>
    <n v="5.3460000000000001"/>
    <n v="3"/>
    <n v="0.7"/>
    <n v="-4.4550000000000001"/>
    <n v="-4.4550000000000001"/>
    <n v="43.133999999999993"/>
    <n v="38.03694975892472"/>
    <x v="2"/>
    <x v="1"/>
    <m/>
  </r>
  <r>
    <s v="Standard Class"/>
    <d v="2025-06-14T00:00:00"/>
    <x v="0"/>
    <s v="United States"/>
    <x v="323"/>
    <x v="22"/>
    <n v="80112"/>
    <x v="1"/>
    <x v="1"/>
    <x v="10"/>
    <n v="15.48"/>
    <n v="3"/>
    <n v="0.2"/>
    <n v="5.6115000000000004"/>
    <s v=""/>
    <n v="77.985333333333344"/>
    <n v="42.218824030502304"/>
    <x v="3"/>
    <x v="0"/>
    <m/>
  </r>
  <r>
    <s v="Standard Class"/>
    <d v="2026-01-11T00:00:00"/>
    <x v="0"/>
    <s v="United States"/>
    <x v="323"/>
    <x v="22"/>
    <n v="80112"/>
    <x v="1"/>
    <x v="2"/>
    <x v="7"/>
    <n v="108.57599999999999"/>
    <n v="3"/>
    <n v="0.2"/>
    <n v="8.1432000000000002"/>
    <s v=""/>
    <n v="77.953333333333333"/>
    <n v="55.425995063153728"/>
    <x v="8"/>
    <x v="1"/>
    <m/>
  </r>
  <r>
    <s v="Standard Class"/>
    <d v="2026-04-28T00:00:00"/>
    <x v="1"/>
    <s v="United States"/>
    <x v="4"/>
    <x v="4"/>
    <n v="98115"/>
    <x v="1"/>
    <x v="0"/>
    <x v="5"/>
    <n v="109.9"/>
    <n v="5"/>
    <n v="0"/>
    <n v="37.366"/>
    <s v=""/>
    <n v="51.878666666666668"/>
    <n v="42.41408885421604"/>
    <x v="9"/>
    <x v="1"/>
    <m/>
  </r>
  <r>
    <s v="Standard Class"/>
    <d v="2025-01-30T00:00:00"/>
    <x v="0"/>
    <s v="United States"/>
    <x v="146"/>
    <x v="2"/>
    <n v="33012"/>
    <x v="0"/>
    <x v="0"/>
    <x v="5"/>
    <n v="15.384"/>
    <n v="1"/>
    <n v="0.2"/>
    <n v="4.0382999999999996"/>
    <s v=""/>
    <n v="289.012"/>
    <n v="309.68200560981666"/>
    <x v="8"/>
    <x v="0"/>
    <m/>
  </r>
  <r>
    <s v="First Class"/>
    <d v="2025-11-13T00:00:00"/>
    <x v="0"/>
    <s v="United States"/>
    <x v="152"/>
    <x v="24"/>
    <n v="43130"/>
    <x v="3"/>
    <x v="1"/>
    <x v="10"/>
    <n v="30.352"/>
    <n v="2"/>
    <n v="0.2"/>
    <n v="10.623200000000001"/>
    <s v=""/>
    <n v="7830.043999999999"/>
    <n v="8555.184990760823"/>
    <x v="6"/>
    <x v="0"/>
    <m/>
  </r>
  <r>
    <s v="Standard Class"/>
    <d v="2026-11-20T00:00:00"/>
    <x v="2"/>
    <s v="United States"/>
    <x v="108"/>
    <x v="2"/>
    <n v="32216"/>
    <x v="0"/>
    <x v="2"/>
    <x v="15"/>
    <n v="821.3"/>
    <n v="4"/>
    <n v="0.5"/>
    <n v="-16.425999999999998"/>
    <n v="-16.425999999999998"/>
    <n v="7827.0519999999997"/>
    <n v="9669.5688476445866"/>
    <x v="6"/>
    <x v="1"/>
    <m/>
  </r>
  <r>
    <s v="Standard Class"/>
    <d v="2025-07-08T00:00:00"/>
    <x v="2"/>
    <s v="United States"/>
    <x v="108"/>
    <x v="2"/>
    <n v="32216"/>
    <x v="0"/>
    <x v="2"/>
    <x v="15"/>
    <n v="22638.48"/>
    <n v="6"/>
    <n v="0.5"/>
    <n v="-1811.0784000000001"/>
    <n v="-1811.0784000000001"/>
    <n v="7555.9573333333328"/>
    <n v="10601.725849352923"/>
    <x v="11"/>
    <x v="0"/>
    <m/>
  </r>
  <r>
    <s v="Standard Class"/>
    <d v="2026-03-15T00:00:00"/>
    <x v="2"/>
    <s v="United States"/>
    <x v="108"/>
    <x v="2"/>
    <n v="32216"/>
    <x v="0"/>
    <x v="1"/>
    <x v="10"/>
    <n v="21.376000000000001"/>
    <n v="4"/>
    <n v="0.2"/>
    <n v="7.4816000000000003"/>
    <s v=""/>
    <n v="20.053333333333335"/>
    <n v="6268.9741583053165"/>
    <x v="2"/>
    <x v="1"/>
    <m/>
  </r>
  <r>
    <s v="Standard Class"/>
    <d v="2025-03-29T00:00:00"/>
    <x v="2"/>
    <s v="United States"/>
    <x v="108"/>
    <x v="2"/>
    <n v="32216"/>
    <x v="0"/>
    <x v="1"/>
    <x v="6"/>
    <n v="8.016"/>
    <n v="3"/>
    <n v="0.2"/>
    <n v="1.002"/>
    <s v=""/>
    <n v="19.239999999999998"/>
    <n v="4357.8103549045345"/>
    <x v="2"/>
    <x v="0"/>
    <m/>
  </r>
  <r>
    <s v="Standard Class"/>
    <d v="2026-02-21T00:00:00"/>
    <x v="2"/>
    <s v="United States"/>
    <x v="108"/>
    <x v="2"/>
    <n v="32216"/>
    <x v="0"/>
    <x v="0"/>
    <x v="5"/>
    <n v="30.768000000000001"/>
    <n v="2"/>
    <n v="0.2"/>
    <n v="8.0765999999999991"/>
    <s v=""/>
    <n v="57.352000000000004"/>
    <n v="38.034617993689984"/>
    <x v="10"/>
    <x v="1"/>
    <m/>
  </r>
  <r>
    <s v="Standard Class"/>
    <d v="2025-01-01T00:00:00"/>
    <x v="2"/>
    <s v="United States"/>
    <x v="108"/>
    <x v="2"/>
    <n v="32216"/>
    <x v="0"/>
    <x v="1"/>
    <x v="13"/>
    <n v="18.936"/>
    <n v="3"/>
    <n v="0.2"/>
    <n v="5.9175000000000004"/>
    <s v=""/>
    <n v="85.855999999999995"/>
    <n v="41.43554107285194"/>
    <x v="8"/>
    <x v="0"/>
    <m/>
  </r>
  <r>
    <s v="Standard Class"/>
    <d v="2025-07-05T00:00:00"/>
    <x v="2"/>
    <s v="United States"/>
    <x v="108"/>
    <x v="2"/>
    <n v="32216"/>
    <x v="0"/>
    <x v="0"/>
    <x v="5"/>
    <n v="122.352"/>
    <n v="3"/>
    <n v="0.2"/>
    <n v="15.294"/>
    <s v=""/>
    <n v="123.74399999999999"/>
    <n v="41.749445153997755"/>
    <x v="11"/>
    <x v="0"/>
    <m/>
  </r>
  <r>
    <s v="Standard Class"/>
    <d v="2026-05-10T00:00:00"/>
    <x v="0"/>
    <s v="United States"/>
    <x v="248"/>
    <x v="39"/>
    <n v="21215"/>
    <x v="3"/>
    <x v="1"/>
    <x v="10"/>
    <n v="116.28"/>
    <n v="3"/>
    <n v="0"/>
    <n v="56.977200000000003"/>
    <s v=""/>
    <n v="88.52"/>
    <n v="45.33223324155415"/>
    <x v="7"/>
    <x v="1"/>
    <m/>
  </r>
  <r>
    <s v="Second Class"/>
    <d v="2025-12-29T00:00:00"/>
    <x v="0"/>
    <s v="United States"/>
    <x v="20"/>
    <x v="15"/>
    <n v="10009"/>
    <x v="3"/>
    <x v="2"/>
    <x v="11"/>
    <n v="132.6"/>
    <n v="6"/>
    <n v="0"/>
    <n v="17.238"/>
    <s v=""/>
    <n v="56.24"/>
    <n v="46.881603840596867"/>
    <x v="0"/>
    <x v="0"/>
    <m/>
  </r>
  <r>
    <s v="Standard Class"/>
    <d v="2025-12-14T00:00:00"/>
    <x v="2"/>
    <s v="United States"/>
    <x v="51"/>
    <x v="27"/>
    <n v="88220"/>
    <x v="1"/>
    <x v="1"/>
    <x v="14"/>
    <n v="16.68"/>
    <n v="2"/>
    <n v="0"/>
    <n v="4.3368000000000002"/>
    <s v=""/>
    <n v="76.093333333333334"/>
    <n v="81.62249835086547"/>
    <x v="0"/>
    <x v="0"/>
    <m/>
  </r>
  <r>
    <s v="Standard Class"/>
    <d v="2026-02-04T00:00:00"/>
    <x v="2"/>
    <s v="United States"/>
    <x v="51"/>
    <x v="27"/>
    <n v="88220"/>
    <x v="1"/>
    <x v="1"/>
    <x v="10"/>
    <n v="19.440000000000001"/>
    <n v="3"/>
    <n v="0"/>
    <n v="9.3312000000000008"/>
    <s v=""/>
    <n v="146.32000000000002"/>
    <n v="84.445628880582305"/>
    <x v="10"/>
    <x v="1"/>
    <m/>
  </r>
  <r>
    <s v="Standard Class"/>
    <d v="2025-09-18T00:00:00"/>
    <x v="2"/>
    <s v="United States"/>
    <x v="51"/>
    <x v="27"/>
    <n v="88220"/>
    <x v="1"/>
    <x v="1"/>
    <x v="10"/>
    <n v="192.16"/>
    <n v="4"/>
    <n v="0"/>
    <n v="92.236800000000002"/>
    <s v=""/>
    <n v="779.83199999999999"/>
    <n v="663.31674018955971"/>
    <x v="4"/>
    <x v="0"/>
    <m/>
  </r>
  <r>
    <s v="Standard Class"/>
    <d v="2026-04-10T00:00:00"/>
    <x v="0"/>
    <s v="United States"/>
    <x v="1"/>
    <x v="1"/>
    <n v="90049"/>
    <x v="1"/>
    <x v="0"/>
    <x v="5"/>
    <n v="227.36"/>
    <n v="7"/>
    <n v="0"/>
    <n v="81.849599999999995"/>
    <s v=""/>
    <n v="720.05466666666678"/>
    <n v="776.02950553451797"/>
    <x v="9"/>
    <x v="1"/>
    <m/>
  </r>
  <r>
    <s v="Standard Class"/>
    <d v="2026-02-25T00:00:00"/>
    <x v="0"/>
    <s v="United States"/>
    <x v="1"/>
    <x v="1"/>
    <n v="90049"/>
    <x v="1"/>
    <x v="2"/>
    <x v="15"/>
    <n v="1919.9760000000001"/>
    <n v="3"/>
    <n v="0.2"/>
    <n v="215.9973"/>
    <s v=""/>
    <n v="659.56399999999996"/>
    <n v="851.80125454952713"/>
    <x v="10"/>
    <x v="1"/>
    <m/>
  </r>
  <r>
    <s v="Standard Class"/>
    <d v="2025-09-13T00:00:00"/>
    <x v="0"/>
    <s v="United States"/>
    <x v="108"/>
    <x v="2"/>
    <n v="32216"/>
    <x v="0"/>
    <x v="1"/>
    <x v="8"/>
    <n v="12.827999999999999"/>
    <n v="2"/>
    <n v="0.7"/>
    <n v="-8.9795999999999996"/>
    <n v="-8.9795999999999996"/>
    <n v="39.611999999999995"/>
    <n v="540.73664849735144"/>
    <x v="4"/>
    <x v="0"/>
    <m/>
  </r>
  <r>
    <s v="First Class"/>
    <d v="2026-05-13T00:00:00"/>
    <x v="1"/>
    <s v="United States"/>
    <x v="80"/>
    <x v="24"/>
    <n v="44107"/>
    <x v="3"/>
    <x v="0"/>
    <x v="5"/>
    <n v="45.887999999999998"/>
    <n v="4"/>
    <n v="0.2"/>
    <n v="9.1776"/>
    <s v=""/>
    <n v="136.12799999999999"/>
    <n v="367.26793513909337"/>
    <x v="7"/>
    <x v="1"/>
    <m/>
  </r>
  <r>
    <s v="Second Class"/>
    <d v="2026-09-18T00:00:00"/>
    <x v="0"/>
    <s v="United States"/>
    <x v="21"/>
    <x v="15"/>
    <n v="12180"/>
    <x v="3"/>
    <x v="1"/>
    <x v="6"/>
    <n v="60.12"/>
    <n v="9"/>
    <n v="0"/>
    <n v="22.244399999999999"/>
    <s v=""/>
    <n v="125.46533333333332"/>
    <n v="116.1978186395622"/>
    <x v="4"/>
    <x v="1"/>
    <m/>
  </r>
  <r>
    <s v="Standard Class"/>
    <d v="2025-05-13T00:00:00"/>
    <x v="0"/>
    <s v="United States"/>
    <x v="40"/>
    <x v="3"/>
    <n v="28403"/>
    <x v="0"/>
    <x v="2"/>
    <x v="7"/>
    <n v="302.37599999999998"/>
    <n v="3"/>
    <n v="0.2"/>
    <n v="37.796999999999997"/>
    <s v=""/>
    <n v="148.75199999999998"/>
    <n v="116.09996998245056"/>
    <x v="7"/>
    <x v="0"/>
    <m/>
  </r>
  <r>
    <s v="Standard Class"/>
    <d v="2025-02-14T00:00:00"/>
    <x v="2"/>
    <s v="United States"/>
    <x v="4"/>
    <x v="4"/>
    <n v="98105"/>
    <x v="1"/>
    <x v="1"/>
    <x v="6"/>
    <n v="13.9"/>
    <n v="5"/>
    <n v="0"/>
    <n v="5.56"/>
    <s v=""/>
    <n v="71.953333333333333"/>
    <n v="65.317716577992542"/>
    <x v="10"/>
    <x v="0"/>
    <m/>
  </r>
  <r>
    <s v="Standard Class"/>
    <d v="2026-08-16T00:00:00"/>
    <x v="1"/>
    <s v="United States"/>
    <x v="20"/>
    <x v="15"/>
    <n v="10024"/>
    <x v="3"/>
    <x v="2"/>
    <x v="7"/>
    <n v="129.97999999999999"/>
    <n v="2"/>
    <n v="0"/>
    <n v="62.3904"/>
    <s v=""/>
    <n v="193.31000000000003"/>
    <n v="107.16296669887272"/>
    <x v="1"/>
    <x v="1"/>
    <m/>
  </r>
  <r>
    <s v="Standard Class"/>
    <d v="2026-04-27T00:00:00"/>
    <x v="2"/>
    <s v="United States"/>
    <x v="38"/>
    <x v="32"/>
    <n v="31907"/>
    <x v="0"/>
    <x v="2"/>
    <x v="11"/>
    <n v="71.98"/>
    <n v="2"/>
    <n v="0"/>
    <n v="15.1158"/>
    <s v=""/>
    <n v="191.4366666666667"/>
    <n v="113.42926653825903"/>
    <x v="9"/>
    <x v="1"/>
    <m/>
  </r>
  <r>
    <s v="Standard Class"/>
    <d v="2026-11-21T00:00:00"/>
    <x v="0"/>
    <s v="United States"/>
    <x v="20"/>
    <x v="15"/>
    <n v="10024"/>
    <x v="3"/>
    <x v="2"/>
    <x v="7"/>
    <n v="377.97"/>
    <n v="3"/>
    <n v="0"/>
    <n v="109.6113"/>
    <s v=""/>
    <n v="175.43533333333335"/>
    <n v="143.22304803451257"/>
    <x v="6"/>
    <x v="1"/>
    <m/>
  </r>
  <r>
    <s v="Standard Class"/>
    <d v="2025-12-10T00:00:00"/>
    <x v="0"/>
    <s v="United States"/>
    <x v="116"/>
    <x v="1"/>
    <n v="92627"/>
    <x v="1"/>
    <x v="1"/>
    <x v="4"/>
    <n v="124.36"/>
    <n v="2"/>
    <n v="0"/>
    <n v="33.577199999999998"/>
    <s v=""/>
    <n v="52.237333333333339"/>
    <n v="98.932679849593811"/>
    <x v="0"/>
    <x v="0"/>
    <m/>
  </r>
  <r>
    <s v="Second Class"/>
    <d v="2025-02-17T00:00:00"/>
    <x v="0"/>
    <s v="United States"/>
    <x v="12"/>
    <x v="5"/>
    <n v="77095"/>
    <x v="2"/>
    <x v="0"/>
    <x v="5"/>
    <n v="23.975999999999999"/>
    <n v="3"/>
    <n v="0.6"/>
    <n v="-14.3856"/>
    <n v="-14.3856"/>
    <n v="30.197333333333333"/>
    <n v="92.46645764696396"/>
    <x v="10"/>
    <x v="0"/>
    <m/>
  </r>
  <r>
    <s v="Second Class"/>
    <d v="2026-02-21T00:00:00"/>
    <x v="1"/>
    <s v="United States"/>
    <x v="143"/>
    <x v="3"/>
    <n v="27511"/>
    <x v="0"/>
    <x v="1"/>
    <x v="13"/>
    <n v="8.3759999999999994"/>
    <n v="3"/>
    <n v="0.2"/>
    <n v="2.7222"/>
    <s v=""/>
    <n v="49.271999999999998"/>
    <n v="35.259064553461791"/>
    <x v="10"/>
    <x v="1"/>
    <m/>
  </r>
  <r>
    <s v="Second Class"/>
    <d v="2025-04-24T00:00:00"/>
    <x v="1"/>
    <s v="United States"/>
    <x v="143"/>
    <x v="3"/>
    <n v="27511"/>
    <x v="0"/>
    <x v="1"/>
    <x v="9"/>
    <n v="58.24"/>
    <n v="5"/>
    <n v="0.2"/>
    <n v="5.0960000000000001"/>
    <s v=""/>
    <n v="51.29666666666666"/>
    <n v="32.472887060963245"/>
    <x v="9"/>
    <x v="0"/>
    <m/>
  </r>
  <r>
    <s v="Second Class"/>
    <d v="2025-06-10T00:00:00"/>
    <x v="0"/>
    <s v="United States"/>
    <x v="166"/>
    <x v="17"/>
    <n v="22304"/>
    <x v="0"/>
    <x v="1"/>
    <x v="4"/>
    <n v="81.2"/>
    <n v="5"/>
    <n v="0"/>
    <n v="12.18"/>
    <s v=""/>
    <n v="63.765999999999998"/>
    <n v="33.632999432325612"/>
    <x v="3"/>
    <x v="0"/>
    <m/>
  </r>
  <r>
    <s v="Standard Class"/>
    <d v="2025-04-13T00:00:00"/>
    <x v="0"/>
    <s v="United States"/>
    <x v="132"/>
    <x v="1"/>
    <n v="94591"/>
    <x v="1"/>
    <x v="1"/>
    <x v="2"/>
    <n v="14.45"/>
    <n v="5"/>
    <n v="0"/>
    <n v="6.7915000000000001"/>
    <s v=""/>
    <n v="156.68933333333334"/>
    <n v="120.68853605996013"/>
    <x v="9"/>
    <x v="0"/>
    <m/>
  </r>
  <r>
    <s v="Standard Class"/>
    <d v="2025-02-28T00:00:00"/>
    <x v="0"/>
    <s v="United States"/>
    <x v="132"/>
    <x v="1"/>
    <n v="94591"/>
    <x v="1"/>
    <x v="1"/>
    <x v="8"/>
    <n v="95.647999999999996"/>
    <n v="2"/>
    <n v="0.2"/>
    <n v="31.085599999999999"/>
    <s v=""/>
    <n v="268.65666666666669"/>
    <n v="127.81968921478007"/>
    <x v="10"/>
    <x v="0"/>
    <m/>
  </r>
  <r>
    <s v="Standard Class"/>
    <d v="2025-07-22T00:00:00"/>
    <x v="0"/>
    <s v="United States"/>
    <x v="10"/>
    <x v="9"/>
    <n v="19120"/>
    <x v="3"/>
    <x v="2"/>
    <x v="7"/>
    <n v="359.97"/>
    <n v="5"/>
    <n v="0.4"/>
    <n v="-71.994"/>
    <n v="-71.994"/>
    <n v="237.321"/>
    <n v="185.77963588517883"/>
    <x v="11"/>
    <x v="0"/>
    <m/>
  </r>
  <r>
    <s v="Standard Class"/>
    <d v="2026-09-09T00:00:00"/>
    <x v="0"/>
    <s v="United States"/>
    <x v="10"/>
    <x v="9"/>
    <n v="19120"/>
    <x v="3"/>
    <x v="0"/>
    <x v="3"/>
    <n v="350.35199999999998"/>
    <n v="4"/>
    <n v="0.4"/>
    <n v="-140.14080000000001"/>
    <n v="-140.14080000000001"/>
    <n v="327.31700000000001"/>
    <n v="226.42935967570136"/>
    <x v="4"/>
    <x v="1"/>
    <m/>
  </r>
  <r>
    <s v="First Class"/>
    <d v="2025-06-04T00:00:00"/>
    <x v="0"/>
    <s v="United States"/>
    <x v="167"/>
    <x v="24"/>
    <n v="43615"/>
    <x v="3"/>
    <x v="1"/>
    <x v="8"/>
    <n v="1.641"/>
    <n v="1"/>
    <n v="0.7"/>
    <n v="-1.3128"/>
    <n v="-1.3128"/>
    <n v="212.74299999999997"/>
    <n v="251.40883440457429"/>
    <x v="3"/>
    <x v="0"/>
    <m/>
  </r>
  <r>
    <s v="First Class"/>
    <d v="2026-05-14T00:00:00"/>
    <x v="0"/>
    <s v="United States"/>
    <x v="167"/>
    <x v="24"/>
    <n v="43615"/>
    <x v="3"/>
    <x v="2"/>
    <x v="7"/>
    <n v="629.95799999999997"/>
    <n v="7"/>
    <n v="0.4"/>
    <n v="94.493700000000004"/>
    <s v=""/>
    <n v="478.84933333333333"/>
    <n v="281.17977872831415"/>
    <x v="7"/>
    <x v="1"/>
    <m/>
  </r>
  <r>
    <s v="Standard Class"/>
    <d v="2026-03-25T00:00:00"/>
    <x v="0"/>
    <s v="United States"/>
    <x v="4"/>
    <x v="4"/>
    <n v="98105"/>
    <x v="1"/>
    <x v="1"/>
    <x v="6"/>
    <n v="6.63"/>
    <n v="3"/>
    <n v="0"/>
    <n v="1.7901"/>
    <s v=""/>
    <n v="304.70666666666665"/>
    <n v="247.97396832052681"/>
    <x v="2"/>
    <x v="1"/>
    <m/>
  </r>
  <r>
    <s v="Standard Class"/>
    <d v="2026-10-13T00:00:00"/>
    <x v="0"/>
    <s v="United States"/>
    <x v="4"/>
    <x v="4"/>
    <n v="98105"/>
    <x v="1"/>
    <x v="2"/>
    <x v="11"/>
    <n v="799.96"/>
    <n v="4"/>
    <n v="0"/>
    <n v="343.9828"/>
    <s v=""/>
    <n v="327.15666666666669"/>
    <n v="262.09993174953541"/>
    <x v="5"/>
    <x v="1"/>
    <m/>
  </r>
  <r>
    <s v="Standard Class"/>
    <d v="2025-07-08T00:00:00"/>
    <x v="0"/>
    <s v="United States"/>
    <x v="4"/>
    <x v="4"/>
    <n v="98105"/>
    <x v="1"/>
    <x v="0"/>
    <x v="5"/>
    <n v="107.53"/>
    <n v="1"/>
    <n v="0"/>
    <n v="21.506"/>
    <s v=""/>
    <n v="62.363333333333337"/>
    <n v="188.15012566801249"/>
    <x v="11"/>
    <x v="0"/>
    <m/>
  </r>
  <r>
    <s v="Standard Class"/>
    <d v="2026-07-14T00:00:00"/>
    <x v="0"/>
    <s v="United States"/>
    <x v="135"/>
    <x v="30"/>
    <n v="7060"/>
    <x v="3"/>
    <x v="2"/>
    <x v="7"/>
    <n v="73.98"/>
    <n v="2"/>
    <n v="0"/>
    <n v="19.974599999999999"/>
    <s v=""/>
    <n v="42.893333333333338"/>
    <n v="149.84607976928265"/>
    <x v="11"/>
    <x v="1"/>
    <m/>
  </r>
  <r>
    <s v="Standard Class"/>
    <d v="2025-10-13T00:00:00"/>
    <x v="0"/>
    <s v="United States"/>
    <x v="135"/>
    <x v="30"/>
    <n v="7060"/>
    <x v="3"/>
    <x v="1"/>
    <x v="6"/>
    <n v="5.58"/>
    <n v="1"/>
    <n v="0"/>
    <n v="2.1762000000000001"/>
    <s v=""/>
    <n v="144.22333333333333"/>
    <n v="138.92518670133219"/>
    <x v="5"/>
    <x v="0"/>
    <m/>
  </r>
  <r>
    <s v="Second Class"/>
    <d v="2026-07-28T00:00:00"/>
    <x v="0"/>
    <s v="United States"/>
    <x v="324"/>
    <x v="27"/>
    <n v="88001"/>
    <x v="1"/>
    <x v="1"/>
    <x v="10"/>
    <n v="49.12"/>
    <n v="4"/>
    <n v="0"/>
    <n v="23.086400000000001"/>
    <s v=""/>
    <n v="156.45666666666668"/>
    <n v="150.23602183083645"/>
    <x v="11"/>
    <x v="1"/>
    <m/>
  </r>
  <r>
    <s v="Standard Class"/>
    <d v="2026-05-30T00:00:00"/>
    <x v="0"/>
    <s v="United States"/>
    <x v="46"/>
    <x v="13"/>
    <n v="19711"/>
    <x v="3"/>
    <x v="2"/>
    <x v="7"/>
    <n v="377.97"/>
    <n v="3"/>
    <n v="0"/>
    <n v="94.492500000000007"/>
    <s v=""/>
    <n v="240.07333333333335"/>
    <n v="154.12270659733721"/>
    <x v="7"/>
    <x v="1"/>
    <m/>
  </r>
  <r>
    <s v="Standard Class"/>
    <d v="2026-01-30T00:00:00"/>
    <x v="0"/>
    <s v="United States"/>
    <x v="46"/>
    <x v="13"/>
    <n v="19711"/>
    <x v="3"/>
    <x v="1"/>
    <x v="10"/>
    <n v="42.28"/>
    <n v="7"/>
    <n v="0"/>
    <n v="19.871600000000001"/>
    <s v=""/>
    <n v="144.07666666666668"/>
    <n v="80.726640033579457"/>
    <x v="8"/>
    <x v="1"/>
    <m/>
  </r>
  <r>
    <s v="Standard Class"/>
    <d v="2025-09-15T00:00:00"/>
    <x v="0"/>
    <s v="United States"/>
    <x v="46"/>
    <x v="13"/>
    <n v="19711"/>
    <x v="3"/>
    <x v="0"/>
    <x v="0"/>
    <n v="299.97000000000003"/>
    <n v="3"/>
    <n v="0"/>
    <n v="56.994300000000003"/>
    <s v=""/>
    <n v="289.06333333333333"/>
    <n v="118.21522448483529"/>
    <x v="4"/>
    <x v="0"/>
    <m/>
  </r>
  <r>
    <s v="Standard Class"/>
    <d v="2025-09-23T00:00:00"/>
    <x v="0"/>
    <s v="United States"/>
    <x v="46"/>
    <x v="13"/>
    <n v="19711"/>
    <x v="3"/>
    <x v="2"/>
    <x v="7"/>
    <n v="89.98"/>
    <n v="2"/>
    <n v="0"/>
    <n v="43.190399999999997"/>
    <s v=""/>
    <n v="197.73333333333335"/>
    <n v="150.37299705879528"/>
    <x v="4"/>
    <x v="0"/>
    <m/>
  </r>
  <r>
    <s v="First Class"/>
    <d v="2026-10-15T00:00:00"/>
    <x v="1"/>
    <s v="United States"/>
    <x v="325"/>
    <x v="19"/>
    <n v="35244"/>
    <x v="0"/>
    <x v="1"/>
    <x v="14"/>
    <n v="477.24"/>
    <n v="4"/>
    <n v="0"/>
    <n v="9.5448000000000004"/>
    <s v=""/>
    <n v="183.31333333333336"/>
    <n v="166.90057329639905"/>
    <x v="5"/>
    <x v="1"/>
    <m/>
  </r>
  <r>
    <s v="First Class"/>
    <d v="2026-05-28T00:00:00"/>
    <x v="1"/>
    <s v="United States"/>
    <x v="325"/>
    <x v="19"/>
    <n v="35244"/>
    <x v="0"/>
    <x v="2"/>
    <x v="11"/>
    <n v="25.98"/>
    <n v="2"/>
    <n v="0"/>
    <n v="1.5588"/>
    <s v=""/>
    <n v="36.013333333333335"/>
    <n v="126.69832884980504"/>
    <x v="7"/>
    <x v="1"/>
    <m/>
  </r>
  <r>
    <s v="Second Class"/>
    <d v="2025-07-12T00:00:00"/>
    <x v="0"/>
    <s v="United States"/>
    <x v="46"/>
    <x v="24"/>
    <n v="43055"/>
    <x v="3"/>
    <x v="1"/>
    <x v="12"/>
    <n v="46.72"/>
    <n v="5"/>
    <n v="0.2"/>
    <n v="17.52"/>
    <s v=""/>
    <n v="113.23333333333333"/>
    <n v="114.76276612599091"/>
    <x v="11"/>
    <x v="0"/>
    <m/>
  </r>
  <r>
    <s v="Standard Class"/>
    <d v="2026-06-09T00:00:00"/>
    <x v="0"/>
    <s v="United States"/>
    <x v="70"/>
    <x v="1"/>
    <n v="92037"/>
    <x v="1"/>
    <x v="0"/>
    <x v="5"/>
    <n v="35.340000000000003"/>
    <n v="2"/>
    <n v="0"/>
    <n v="13.4292"/>
    <s v=""/>
    <n v="139.65200000000002"/>
    <n v="83.747182502966524"/>
    <x v="3"/>
    <x v="1"/>
    <m/>
  </r>
  <r>
    <s v="Second Class"/>
    <d v="2025-04-24T00:00:00"/>
    <x v="1"/>
    <s v="United States"/>
    <x v="8"/>
    <x v="1"/>
    <n v="94122"/>
    <x v="1"/>
    <x v="0"/>
    <x v="5"/>
    <n v="257.64"/>
    <n v="6"/>
    <n v="0"/>
    <n v="100.4796"/>
    <s v=""/>
    <n v="154.536"/>
    <n v="94.157892729495899"/>
    <x v="9"/>
    <x v="0"/>
    <m/>
  </r>
  <r>
    <s v="Second Class"/>
    <d v="2026-04-24T00:00:00"/>
    <x v="1"/>
    <s v="United States"/>
    <x v="8"/>
    <x v="1"/>
    <n v="94122"/>
    <x v="1"/>
    <x v="2"/>
    <x v="7"/>
    <n v="125.976"/>
    <n v="3"/>
    <n v="0.2"/>
    <n v="47.241"/>
    <s v=""/>
    <n v="302.00800000000004"/>
    <n v="233.94162463885445"/>
    <x v="9"/>
    <x v="1"/>
    <m/>
  </r>
  <r>
    <s v="Second Class"/>
    <d v="2025-07-08T00:00:00"/>
    <x v="0"/>
    <s v="United States"/>
    <x v="108"/>
    <x v="3"/>
    <n v="28540"/>
    <x v="0"/>
    <x v="2"/>
    <x v="11"/>
    <n v="79.992000000000004"/>
    <n v="1"/>
    <n v="0.2"/>
    <n v="21.997800000000002"/>
    <s v=""/>
    <n v="269.072"/>
    <n v="272.3457137879476"/>
    <x v="11"/>
    <x v="0"/>
    <m/>
  </r>
  <r>
    <s v="Standard Class"/>
    <d v="2026-06-16T00:00:00"/>
    <x v="0"/>
    <s v="United States"/>
    <x v="47"/>
    <x v="31"/>
    <n v="2038"/>
    <x v="3"/>
    <x v="0"/>
    <x v="3"/>
    <n v="700.05600000000004"/>
    <n v="3"/>
    <n v="0.3"/>
    <n v="-130.0104"/>
    <n v="-130.0104"/>
    <n v="245.15"/>
    <n v="301.7132950865772"/>
    <x v="3"/>
    <x v="1"/>
    <m/>
  </r>
  <r>
    <s v="Standard Class"/>
    <d v="2026-04-26T00:00:00"/>
    <x v="2"/>
    <s v="United States"/>
    <x v="326"/>
    <x v="5"/>
    <n v="75034"/>
    <x v="2"/>
    <x v="2"/>
    <x v="11"/>
    <n v="27.167999999999999"/>
    <n v="4"/>
    <n v="0.2"/>
    <n v="-1.3584000000000001"/>
    <n v="-1.3584000000000001"/>
    <n v="206.982"/>
    <n v="293.23811251381818"/>
    <x v="9"/>
    <x v="1"/>
    <m/>
  </r>
  <r>
    <s v="Standard Class"/>
    <d v="2026-03-27T00:00:00"/>
    <x v="0"/>
    <s v="United States"/>
    <x v="315"/>
    <x v="2"/>
    <n v="32303"/>
    <x v="0"/>
    <x v="1"/>
    <x v="8"/>
    <n v="8.2260000000000009"/>
    <n v="3"/>
    <n v="0.7"/>
    <n v="-6.0324"/>
    <n v="-6.0324"/>
    <n v="339.01933333333335"/>
    <n v="262.39161992659695"/>
    <x v="2"/>
    <x v="1"/>
    <m/>
  </r>
  <r>
    <s v="Standard Class"/>
    <d v="2025-01-23T00:00:00"/>
    <x v="0"/>
    <s v="United States"/>
    <x v="4"/>
    <x v="4"/>
    <n v="98115"/>
    <x v="1"/>
    <x v="0"/>
    <x v="1"/>
    <n v="585.55200000000002"/>
    <n v="3"/>
    <n v="0.2"/>
    <n v="73.194000000000003"/>
    <s v=""/>
    <n v="411.37599999999998"/>
    <n v="248.35516989928701"/>
    <x v="8"/>
    <x v="0"/>
    <m/>
  </r>
  <r>
    <s v="Second Class"/>
    <d v="2025-04-23T00:00:00"/>
    <x v="0"/>
    <s v="United States"/>
    <x v="327"/>
    <x v="1"/>
    <n v="95687"/>
    <x v="1"/>
    <x v="1"/>
    <x v="4"/>
    <n v="423.28"/>
    <n v="11"/>
    <n v="0"/>
    <n v="110.0528"/>
    <s v=""/>
    <n v="218.04533333333333"/>
    <n v="170.17211211876921"/>
    <x v="9"/>
    <x v="0"/>
    <m/>
  </r>
  <r>
    <s v="Standard Class"/>
    <d v="2025-06-14T00:00:00"/>
    <x v="0"/>
    <s v="United States"/>
    <x v="1"/>
    <x v="1"/>
    <n v="90008"/>
    <x v="1"/>
    <x v="0"/>
    <x v="1"/>
    <n v="225.29599999999999"/>
    <n v="2"/>
    <n v="0.2"/>
    <n v="22.529599999999999"/>
    <s v=""/>
    <n v="184.74199999999999"/>
    <n v="181.65306279258252"/>
    <x v="3"/>
    <x v="0"/>
    <m/>
  </r>
  <r>
    <s v="Standard Class"/>
    <d v="2026-03-07T00:00:00"/>
    <x v="0"/>
    <s v="United States"/>
    <x v="8"/>
    <x v="1"/>
    <n v="94122"/>
    <x v="1"/>
    <x v="1"/>
    <x v="6"/>
    <n v="5.56"/>
    <n v="2"/>
    <n v="0"/>
    <n v="2.2240000000000002"/>
    <s v=""/>
    <n v="370.96333333333337"/>
    <n v="279.84161350280243"/>
    <x v="2"/>
    <x v="1"/>
    <m/>
  </r>
  <r>
    <s v="Standard Class"/>
    <d v="2026-10-09T00:00:00"/>
    <x v="0"/>
    <s v="United States"/>
    <x v="8"/>
    <x v="1"/>
    <n v="94122"/>
    <x v="1"/>
    <x v="2"/>
    <x v="11"/>
    <n v="323.37"/>
    <n v="3"/>
    <n v="0"/>
    <n v="129.34800000000001"/>
    <s v=""/>
    <n v="851.66"/>
    <n v="426.21905524498311"/>
    <x v="5"/>
    <x v="1"/>
    <m/>
  </r>
  <r>
    <s v="Standard Class"/>
    <d v="2025-10-10T00:00:00"/>
    <x v="0"/>
    <s v="United States"/>
    <x v="8"/>
    <x v="1"/>
    <n v="94122"/>
    <x v="1"/>
    <x v="2"/>
    <x v="7"/>
    <n v="783.96"/>
    <n v="5"/>
    <n v="0.2"/>
    <n v="68.596500000000006"/>
    <s v=""/>
    <n v="747.85666666666668"/>
    <n v="596.46576621207942"/>
    <x v="5"/>
    <x v="0"/>
    <m/>
  </r>
  <r>
    <s v="Standard Class"/>
    <d v="2025-01-10T00:00:00"/>
    <x v="0"/>
    <s v="United States"/>
    <x v="8"/>
    <x v="1"/>
    <n v="94122"/>
    <x v="1"/>
    <x v="1"/>
    <x v="9"/>
    <n v="1447.65"/>
    <n v="5"/>
    <n v="0"/>
    <n v="419.81849999999997"/>
    <s v=""/>
    <n v="566.52666666666676"/>
    <n v="578.32725471989636"/>
    <x v="8"/>
    <x v="0"/>
    <m/>
  </r>
  <r>
    <s v="Standard Class"/>
    <d v="2026-03-10T00:00:00"/>
    <x v="0"/>
    <s v="United States"/>
    <x v="8"/>
    <x v="1"/>
    <n v="94122"/>
    <x v="1"/>
    <x v="1"/>
    <x v="10"/>
    <n v="11.96"/>
    <n v="2"/>
    <n v="0"/>
    <n v="5.8604000000000003"/>
    <s v=""/>
    <n v="109.61666666666667"/>
    <n v="465.20684738678938"/>
    <x v="2"/>
    <x v="1"/>
    <m/>
  </r>
  <r>
    <s v="Second Class"/>
    <d v="2025-12-09T00:00:00"/>
    <x v="0"/>
    <s v="United States"/>
    <x v="20"/>
    <x v="15"/>
    <n v="10035"/>
    <x v="3"/>
    <x v="2"/>
    <x v="11"/>
    <n v="239.97"/>
    <n v="3"/>
    <n v="0"/>
    <n v="71.991"/>
    <s v=""/>
    <n v="266.07"/>
    <n v="226.59868420885678"/>
    <x v="0"/>
    <x v="0"/>
    <m/>
  </r>
  <r>
    <s v="Standard Class"/>
    <d v="2026-09-09T00:00:00"/>
    <x v="2"/>
    <s v="United States"/>
    <x v="38"/>
    <x v="32"/>
    <n v="31907"/>
    <x v="0"/>
    <x v="0"/>
    <x v="5"/>
    <n v="76.92"/>
    <n v="4"/>
    <n v="0"/>
    <n v="31.537199999999999"/>
    <s v=""/>
    <n v="202.21333333333334"/>
    <n v="153.90492305556941"/>
    <x v="4"/>
    <x v="1"/>
    <m/>
  </r>
  <r>
    <s v="Standard Class"/>
    <d v="2025-05-12T00:00:00"/>
    <x v="2"/>
    <s v="United States"/>
    <x v="38"/>
    <x v="32"/>
    <n v="31907"/>
    <x v="0"/>
    <x v="1"/>
    <x v="4"/>
    <n v="481.32"/>
    <n v="4"/>
    <n v="0"/>
    <n v="125.14319999999999"/>
    <s v=""/>
    <n v="176.90333333333334"/>
    <n v="183.42719250932194"/>
    <x v="7"/>
    <x v="0"/>
    <m/>
  </r>
  <r>
    <s v="First Class"/>
    <d v="2026-03-31T00:00:00"/>
    <x v="2"/>
    <s v="United States"/>
    <x v="208"/>
    <x v="7"/>
    <n v="84107"/>
    <x v="1"/>
    <x v="1"/>
    <x v="10"/>
    <n v="48.4"/>
    <n v="5"/>
    <n v="0"/>
    <n v="23.231999999999999"/>
    <s v=""/>
    <n v="50.410000000000004"/>
    <n v="138.14133735122584"/>
    <x v="2"/>
    <x v="1"/>
    <m/>
  </r>
  <r>
    <s v="First Class"/>
    <d v="2026-09-20T00:00:00"/>
    <x v="2"/>
    <s v="United States"/>
    <x v="8"/>
    <x v="1"/>
    <n v="94110"/>
    <x v="1"/>
    <x v="2"/>
    <x v="11"/>
    <n v="0.99"/>
    <n v="1"/>
    <n v="0"/>
    <n v="0.43559999999999999"/>
    <s v=""/>
    <n v="37.720666666666666"/>
    <n v="106.99016279736846"/>
    <x v="4"/>
    <x v="1"/>
    <m/>
  </r>
  <r>
    <s v="First Class"/>
    <d v="2025-07-29T00:00:00"/>
    <x v="2"/>
    <s v="United States"/>
    <x v="8"/>
    <x v="1"/>
    <n v="94110"/>
    <x v="1"/>
    <x v="1"/>
    <x v="8"/>
    <n v="101.84"/>
    <n v="5"/>
    <n v="0.2"/>
    <n v="36.917000000000002"/>
    <s v=""/>
    <n v="47.775666666666666"/>
    <n v="34.982998357403183"/>
    <x v="11"/>
    <x v="0"/>
    <m/>
  </r>
  <r>
    <s v="Standard Class"/>
    <d v="2025-06-20T00:00:00"/>
    <x v="2"/>
    <s v="United States"/>
    <x v="10"/>
    <x v="9"/>
    <n v="19140"/>
    <x v="3"/>
    <x v="1"/>
    <x v="8"/>
    <n v="10.332000000000001"/>
    <n v="3"/>
    <n v="0.7"/>
    <n v="-7.5768000000000004"/>
    <n v="-7.5768000000000004"/>
    <n v="16.805000000000003"/>
    <n v="19.047596096990141"/>
    <x v="3"/>
    <x v="0"/>
    <m/>
  </r>
  <r>
    <s v="Standard Class"/>
    <d v="2026-05-14T00:00:00"/>
    <x v="2"/>
    <s v="United States"/>
    <x v="10"/>
    <x v="9"/>
    <n v="19140"/>
    <x v="3"/>
    <x v="1"/>
    <x v="8"/>
    <n v="31.155000000000001"/>
    <n v="5"/>
    <n v="0.7"/>
    <n v="-23.8855"/>
    <n v="-23.8855"/>
    <n v="24.822333333333333"/>
    <n v="11.968279727246921"/>
    <x v="7"/>
    <x v="1"/>
    <m/>
  </r>
  <r>
    <s v="Standard Class"/>
    <d v="2025-09-07T00:00:00"/>
    <x v="2"/>
    <s v="United States"/>
    <x v="10"/>
    <x v="9"/>
    <n v="19140"/>
    <x v="3"/>
    <x v="1"/>
    <x v="4"/>
    <n v="8.9280000000000008"/>
    <n v="2"/>
    <n v="0.2"/>
    <n v="0.66959999999999997"/>
    <s v=""/>
    <n v="655.82399999999996"/>
    <n v="732.30906077840405"/>
    <x v="4"/>
    <x v="0"/>
    <m/>
  </r>
  <r>
    <s v="First Class"/>
    <d v="2026-05-21T00:00:00"/>
    <x v="0"/>
    <s v="United States"/>
    <x v="10"/>
    <x v="9"/>
    <n v="19134"/>
    <x v="3"/>
    <x v="1"/>
    <x v="9"/>
    <n v="34.384"/>
    <n v="1"/>
    <n v="0.2"/>
    <n v="3.8681999999999999"/>
    <s v=""/>
    <n v="663.57866666666666"/>
    <n v="818.0091191850878"/>
    <x v="7"/>
    <x v="1"/>
    <m/>
  </r>
  <r>
    <s v="First Class"/>
    <d v="2025-02-25T00:00:00"/>
    <x v="0"/>
    <s v="United States"/>
    <x v="10"/>
    <x v="9"/>
    <n v="19134"/>
    <x v="3"/>
    <x v="1"/>
    <x v="9"/>
    <n v="1924.16"/>
    <n v="8"/>
    <n v="0.2"/>
    <n v="312.67599999999999"/>
    <s v=""/>
    <n v="668.82399999999996"/>
    <n v="892.58425771397901"/>
    <x v="10"/>
    <x v="0"/>
    <m/>
  </r>
  <r>
    <s v="Standard Class"/>
    <d v="2025-03-06T00:00:00"/>
    <x v="0"/>
    <s v="United States"/>
    <x v="61"/>
    <x v="5"/>
    <n v="75220"/>
    <x v="2"/>
    <x v="1"/>
    <x v="9"/>
    <n v="32.192"/>
    <n v="2"/>
    <n v="0.8"/>
    <n v="-80.48"/>
    <n v="-80.48"/>
    <n v="43.429333333333339"/>
    <n v="510.38039233439144"/>
    <x v="2"/>
    <x v="0"/>
    <m/>
  </r>
  <r>
    <s v="Standard Class"/>
    <d v="2025-01-09T00:00:00"/>
    <x v="0"/>
    <s v="United States"/>
    <x v="61"/>
    <x v="5"/>
    <n v="75220"/>
    <x v="2"/>
    <x v="2"/>
    <x v="11"/>
    <n v="50.12"/>
    <n v="7"/>
    <n v="0.2"/>
    <n v="-0.62649999999999995"/>
    <n v="-0.62649999999999995"/>
    <n v="50.865333333333332"/>
    <n v="357.22472973165202"/>
    <x v="8"/>
    <x v="0"/>
    <m/>
  </r>
  <r>
    <s v="Standard Class"/>
    <d v="2025-11-30T00:00:00"/>
    <x v="0"/>
    <s v="United States"/>
    <x v="61"/>
    <x v="5"/>
    <n v="75220"/>
    <x v="2"/>
    <x v="2"/>
    <x v="11"/>
    <n v="47.975999999999999"/>
    <n v="3"/>
    <n v="0.2"/>
    <n v="1.7990999999999999"/>
    <s v=""/>
    <n v="40.526666666666664"/>
    <n v="12.816833028829267"/>
    <x v="6"/>
    <x v="0"/>
    <m/>
  </r>
  <r>
    <s v="Standard Class"/>
    <d v="2026-03-02T00:00:00"/>
    <x v="0"/>
    <s v="United States"/>
    <x v="328"/>
    <x v="6"/>
    <n v="53186"/>
    <x v="2"/>
    <x v="1"/>
    <x v="4"/>
    <n v="54.5"/>
    <n v="5"/>
    <n v="0"/>
    <n v="14.17"/>
    <s v=""/>
    <n v="41.014666666666663"/>
    <n v="13.455205816172249"/>
    <x v="2"/>
    <x v="1"/>
    <m/>
  </r>
  <r>
    <s v="First Class"/>
    <d v="2025-05-30T00:00:00"/>
    <x v="0"/>
    <s v="United States"/>
    <x v="2"/>
    <x v="2"/>
    <n v="33311"/>
    <x v="0"/>
    <x v="0"/>
    <x v="5"/>
    <n v="19.103999999999999"/>
    <n v="3"/>
    <n v="0.2"/>
    <n v="5.7312000000000003"/>
    <s v=""/>
    <n v="26.303999999999998"/>
    <n v="16.16449798054251"/>
    <x v="7"/>
    <x v="0"/>
    <m/>
  </r>
  <r>
    <s v="Standard Class"/>
    <d v="2026-12-11T00:00:00"/>
    <x v="0"/>
    <s v="United States"/>
    <x v="66"/>
    <x v="12"/>
    <n v="48205"/>
    <x v="2"/>
    <x v="1"/>
    <x v="8"/>
    <n v="49.44"/>
    <n v="3"/>
    <n v="0"/>
    <n v="24.2256"/>
    <s v=""/>
    <n v="71.415999999999997"/>
    <n v="49.050745538940852"/>
    <x v="0"/>
    <x v="1"/>
    <m/>
  </r>
  <r>
    <s v="Standard Class"/>
    <d v="2025-02-10T00:00:00"/>
    <x v="2"/>
    <s v="United States"/>
    <x v="24"/>
    <x v="24"/>
    <n v="45503"/>
    <x v="3"/>
    <x v="1"/>
    <x v="10"/>
    <n v="10.368"/>
    <n v="2"/>
    <n v="0.2"/>
    <n v="3.6288"/>
    <s v=""/>
    <n v="75.263999999999996"/>
    <n v="49.500367244428936"/>
    <x v="10"/>
    <x v="0"/>
    <m/>
  </r>
  <r>
    <s v="Standard Class"/>
    <d v="2026-06-25T00:00:00"/>
    <x v="0"/>
    <s v="United States"/>
    <x v="70"/>
    <x v="1"/>
    <n v="92037"/>
    <x v="1"/>
    <x v="1"/>
    <x v="4"/>
    <n v="154.44"/>
    <n v="3"/>
    <n v="0"/>
    <n v="1.5444"/>
    <s v=""/>
    <n v="136.96333333333334"/>
    <n v="59.215608818146116"/>
    <x v="3"/>
    <x v="1"/>
    <m/>
  </r>
  <r>
    <s v="Standard Class"/>
    <d v="2026-12-20T00:00:00"/>
    <x v="1"/>
    <s v="United States"/>
    <x v="77"/>
    <x v="22"/>
    <n v="80906"/>
    <x v="1"/>
    <x v="1"/>
    <x v="9"/>
    <n v="60.984000000000002"/>
    <n v="7"/>
    <n v="0.2"/>
    <n v="4.5738000000000003"/>
    <s v=""/>
    <n v="93.376666666666665"/>
    <n v="53.17927463324898"/>
    <x v="0"/>
    <x v="1"/>
    <m/>
  </r>
  <r>
    <s v="Second Class"/>
    <d v="2025-07-03T00:00:00"/>
    <x v="0"/>
    <s v="United States"/>
    <x v="329"/>
    <x v="1"/>
    <n v="93309"/>
    <x v="1"/>
    <x v="0"/>
    <x v="0"/>
    <n v="195.46600000000001"/>
    <n v="2"/>
    <n v="0.15"/>
    <n v="-13.797599999999999"/>
    <n v="-13.797599999999999"/>
    <n v="73.840666666666678"/>
    <n v="66.801661489649931"/>
    <x v="11"/>
    <x v="0"/>
    <m/>
  </r>
  <r>
    <s v="Standard Class"/>
    <d v="2025-09-15T00:00:00"/>
    <x v="1"/>
    <s v="United States"/>
    <x v="330"/>
    <x v="2"/>
    <n v="33068"/>
    <x v="0"/>
    <x v="0"/>
    <x v="5"/>
    <n v="23.68"/>
    <n v="8"/>
    <n v="0.2"/>
    <n v="6.2160000000000002"/>
    <s v=""/>
    <n v="28.418666666666667"/>
    <n v="60.311177537832904"/>
    <x v="4"/>
    <x v="0"/>
    <m/>
  </r>
  <r>
    <s v="Standard Class"/>
    <d v="2026-04-09T00:00:00"/>
    <x v="1"/>
    <s v="United States"/>
    <x v="330"/>
    <x v="2"/>
    <n v="33068"/>
    <x v="0"/>
    <x v="2"/>
    <x v="11"/>
    <n v="2.3759999999999999"/>
    <n v="3"/>
    <n v="0.2"/>
    <n v="0.74250000000000005"/>
    <s v=""/>
    <n v="27.858666666666664"/>
    <n v="45.051870248513424"/>
    <x v="9"/>
    <x v="1"/>
    <m/>
  </r>
  <r>
    <s v="First Class"/>
    <d v="2026-10-17T00:00:00"/>
    <x v="0"/>
    <s v="United States"/>
    <x v="20"/>
    <x v="15"/>
    <n v="10035"/>
    <x v="3"/>
    <x v="1"/>
    <x v="2"/>
    <n v="59.2"/>
    <n v="4"/>
    <n v="0"/>
    <n v="29.6"/>
    <s v=""/>
    <n v="113.06"/>
    <n v="85.603000058192848"/>
    <x v="5"/>
    <x v="1"/>
    <m/>
  </r>
  <r>
    <s v="Standard Class"/>
    <d v="2026-04-24T00:00:00"/>
    <x v="0"/>
    <s v="United States"/>
    <x v="69"/>
    <x v="11"/>
    <n v="55044"/>
    <x v="2"/>
    <x v="1"/>
    <x v="6"/>
    <n v="22"/>
    <n v="10"/>
    <n v="0"/>
    <n v="9.68"/>
    <s v=""/>
    <n v="101.32266666666668"/>
    <n v="94.897806514087506"/>
    <x v="9"/>
    <x v="1"/>
    <m/>
  </r>
  <r>
    <s v="Standard Class"/>
    <d v="2025-06-23T00:00:00"/>
    <x v="0"/>
    <s v="United States"/>
    <x v="66"/>
    <x v="12"/>
    <n v="48234"/>
    <x v="2"/>
    <x v="2"/>
    <x v="7"/>
    <n v="257.98"/>
    <n v="2"/>
    <n v="0"/>
    <n v="74.8142"/>
    <s v=""/>
    <n v="101.98133333333334"/>
    <n v="104.98775975780684"/>
    <x v="3"/>
    <x v="0"/>
    <m/>
  </r>
  <r>
    <s v="Standard Class"/>
    <d v="2026-09-19T00:00:00"/>
    <x v="1"/>
    <s v="United States"/>
    <x v="10"/>
    <x v="9"/>
    <n v="19134"/>
    <x v="3"/>
    <x v="2"/>
    <x v="7"/>
    <n v="23.988"/>
    <n v="2"/>
    <n v="0.4"/>
    <n v="-15.992000000000001"/>
    <n v="-15.992000000000001"/>
    <n v="216.5"/>
    <n v="231.16963756290087"/>
    <x v="4"/>
    <x v="1"/>
    <m/>
  </r>
  <r>
    <s v="Standard Class"/>
    <d v="2025-03-29T00:00:00"/>
    <x v="1"/>
    <s v="United States"/>
    <x v="21"/>
    <x v="24"/>
    <n v="45373"/>
    <x v="3"/>
    <x v="2"/>
    <x v="7"/>
    <n v="23.975999999999999"/>
    <n v="4"/>
    <n v="0.4"/>
    <n v="-15.5844"/>
    <n v="-15.5844"/>
    <n v="211.13733333333332"/>
    <n v="255.37095043934869"/>
    <x v="2"/>
    <x v="0"/>
    <m/>
  </r>
  <r>
    <s v="First Class"/>
    <d v="2026-08-03T00:00:00"/>
    <x v="2"/>
    <s v="United States"/>
    <x v="1"/>
    <x v="1"/>
    <n v="90036"/>
    <x v="1"/>
    <x v="0"/>
    <x v="1"/>
    <n v="601.53599999999994"/>
    <n v="4"/>
    <n v="0.2"/>
    <n v="0"/>
    <s v=""/>
    <n v="222.59866666666665"/>
    <n v="268.65868965714895"/>
    <x v="1"/>
    <x v="1"/>
    <m/>
  </r>
  <r>
    <s v="First Class"/>
    <d v="2025-02-27T00:00:00"/>
    <x v="2"/>
    <s v="United States"/>
    <x v="1"/>
    <x v="1"/>
    <n v="90036"/>
    <x v="1"/>
    <x v="1"/>
    <x v="13"/>
    <n v="7.9"/>
    <n v="2"/>
    <n v="0"/>
    <n v="2.528"/>
    <s v=""/>
    <n v="27.574666666666669"/>
    <n v="151.00022097408404"/>
    <x v="10"/>
    <x v="0"/>
    <m/>
  </r>
  <r>
    <s v="Standard Class"/>
    <d v="2025-10-10T00:00:00"/>
    <x v="1"/>
    <s v="United States"/>
    <x v="331"/>
    <x v="5"/>
    <n v="78415"/>
    <x v="2"/>
    <x v="0"/>
    <x v="5"/>
    <n v="58.36"/>
    <n v="5"/>
    <n v="0.6"/>
    <n v="-24.803000000000001"/>
    <n v="-24.803000000000001"/>
    <n v="38.261333333333333"/>
    <n v="95.045027944069147"/>
    <x v="5"/>
    <x v="0"/>
    <m/>
  </r>
  <r>
    <s v="Standard Class"/>
    <d v="2025-12-13T00:00:00"/>
    <x v="1"/>
    <s v="United States"/>
    <x v="331"/>
    <x v="5"/>
    <n v="78415"/>
    <x v="2"/>
    <x v="1"/>
    <x v="6"/>
    <n v="16.463999999999999"/>
    <n v="7"/>
    <n v="0.2"/>
    <n v="1.4406000000000001"/>
    <s v=""/>
    <n v="27.461333333333332"/>
    <n v="6.5469174425831911"/>
    <x v="0"/>
    <x v="0"/>
    <m/>
  </r>
  <r>
    <s v="Standard Class"/>
    <d v="2025-04-23T00:00:00"/>
    <x v="1"/>
    <s v="United States"/>
    <x v="331"/>
    <x v="5"/>
    <n v="78415"/>
    <x v="2"/>
    <x v="0"/>
    <x v="5"/>
    <n v="39.96"/>
    <n v="5"/>
    <n v="0.6"/>
    <n v="-23.975999999999999"/>
    <n v="-23.975999999999999"/>
    <n v="34.063333333333333"/>
    <n v="1.8265493879626336"/>
    <x v="9"/>
    <x v="0"/>
    <m/>
  </r>
  <r>
    <s v="First Class"/>
    <d v="2026-03-28T00:00:00"/>
    <x v="1"/>
    <s v="United States"/>
    <x v="155"/>
    <x v="8"/>
    <n v="68104"/>
    <x v="2"/>
    <x v="1"/>
    <x v="9"/>
    <n v="25.96"/>
    <n v="2"/>
    <n v="0"/>
    <n v="7.5284000000000004"/>
    <s v=""/>
    <n v="22.903333333333336"/>
    <n v="9.6064085785364028"/>
    <x v="2"/>
    <x v="1"/>
    <m/>
  </r>
  <r>
    <s v="First Class"/>
    <d v="2025-08-21T00:00:00"/>
    <x v="1"/>
    <s v="United States"/>
    <x v="155"/>
    <x v="8"/>
    <n v="68104"/>
    <x v="2"/>
    <x v="1"/>
    <x v="9"/>
    <n v="36.270000000000003"/>
    <n v="3"/>
    <n v="0"/>
    <n v="10.881"/>
    <s v=""/>
    <n v="372.61266666666666"/>
    <n v="405.68714924899677"/>
    <x v="1"/>
    <x v="0"/>
    <m/>
  </r>
  <r>
    <s v="First Class"/>
    <d v="2026-02-01T00:00:00"/>
    <x v="1"/>
    <s v="United States"/>
    <x v="155"/>
    <x v="8"/>
    <n v="68104"/>
    <x v="2"/>
    <x v="1"/>
    <x v="10"/>
    <n v="6.48"/>
    <n v="1"/>
    <n v="0"/>
    <n v="3.1103999999999998"/>
    <s v=""/>
    <n v="506.64533333333333"/>
    <n v="407.59584315293938"/>
    <x v="10"/>
    <x v="1"/>
    <m/>
  </r>
  <r>
    <s v="Standard Class"/>
    <d v="2025-07-23T00:00:00"/>
    <x v="1"/>
    <s v="United States"/>
    <x v="332"/>
    <x v="1"/>
    <n v="90278"/>
    <x v="1"/>
    <x v="2"/>
    <x v="7"/>
    <n v="1075.088"/>
    <n v="14"/>
    <n v="0.2"/>
    <n v="94.0702"/>
    <s v=""/>
    <n v="510.51466666666664"/>
    <n v="496.86262696823729"/>
    <x v="11"/>
    <x v="0"/>
    <m/>
  </r>
  <r>
    <s v="Standard Class"/>
    <d v="2025-11-19T00:00:00"/>
    <x v="1"/>
    <s v="United States"/>
    <x v="332"/>
    <x v="1"/>
    <n v="90278"/>
    <x v="1"/>
    <x v="2"/>
    <x v="7"/>
    <n v="438.36799999999999"/>
    <n v="4"/>
    <n v="0.2"/>
    <n v="38.357199999999999"/>
    <s v=""/>
    <n v="254.98500000000001"/>
    <n v="288.68065660146306"/>
    <x v="6"/>
    <x v="0"/>
    <m/>
  </r>
  <r>
    <s v="Standard Class"/>
    <d v="2026-12-21T00:00:00"/>
    <x v="1"/>
    <s v="United States"/>
    <x v="332"/>
    <x v="1"/>
    <n v="90278"/>
    <x v="1"/>
    <x v="1"/>
    <x v="8"/>
    <n v="18.088000000000001"/>
    <n v="7"/>
    <n v="0.2"/>
    <n v="6.5568999999999997"/>
    <s v=""/>
    <n v="113.31566666666669"/>
    <n v="291.74126981466651"/>
    <x v="0"/>
    <x v="1"/>
    <m/>
  </r>
  <r>
    <s v="Standard Class"/>
    <d v="2026-10-01T00:00:00"/>
    <x v="1"/>
    <s v="United States"/>
    <x v="332"/>
    <x v="1"/>
    <n v="90278"/>
    <x v="1"/>
    <x v="0"/>
    <x v="0"/>
    <n v="308.49900000000002"/>
    <n v="3"/>
    <n v="0.15"/>
    <n v="-18.146999999999998"/>
    <n v="-18.146999999999998"/>
    <n v="120.60633333333334"/>
    <n v="80.329974843120041"/>
    <x v="5"/>
    <x v="1"/>
    <m/>
  </r>
  <r>
    <s v="Standard Class"/>
    <d v="2026-04-05T00:00:00"/>
    <x v="0"/>
    <s v="United States"/>
    <x v="290"/>
    <x v="36"/>
    <n v="72209"/>
    <x v="0"/>
    <x v="1"/>
    <x v="6"/>
    <n v="13.36"/>
    <n v="4"/>
    <n v="0"/>
    <n v="4.1416000000000004"/>
    <s v=""/>
    <n v="66.39"/>
    <n v="87.194911890715446"/>
    <x v="9"/>
    <x v="1"/>
    <m/>
  </r>
  <r>
    <s v="Standard Class"/>
    <d v="2025-05-08T00:00:00"/>
    <x v="0"/>
    <s v="United States"/>
    <x v="290"/>
    <x v="36"/>
    <n v="72209"/>
    <x v="0"/>
    <x v="1"/>
    <x v="10"/>
    <n v="39.96"/>
    <n v="2"/>
    <n v="0"/>
    <n v="18.781199999999998"/>
    <s v=""/>
    <n v="323.25666666666666"/>
    <n v="273.90100646313539"/>
    <x v="7"/>
    <x v="0"/>
    <m/>
  </r>
  <r>
    <s v="Standard Class"/>
    <d v="2026-03-12T00:00:00"/>
    <x v="0"/>
    <s v="United States"/>
    <x v="290"/>
    <x v="36"/>
    <n v="72209"/>
    <x v="0"/>
    <x v="1"/>
    <x v="8"/>
    <n v="145.85"/>
    <n v="5"/>
    <n v="0"/>
    <n v="70.007999999999996"/>
    <s v=""/>
    <n v="312.56333333333333"/>
    <n v="322.17665265893885"/>
    <x v="2"/>
    <x v="1"/>
    <m/>
  </r>
  <r>
    <s v="First Class"/>
    <d v="2026-08-14T00:00:00"/>
    <x v="1"/>
    <s v="United States"/>
    <x v="100"/>
    <x v="2"/>
    <n v="33180"/>
    <x v="0"/>
    <x v="2"/>
    <x v="7"/>
    <n v="783.96"/>
    <n v="5"/>
    <n v="0.2"/>
    <n v="78.396000000000001"/>
    <s v=""/>
    <n v="277.73666666666668"/>
    <n v="346.86630280588258"/>
    <x v="1"/>
    <x v="1"/>
    <m/>
  </r>
  <r>
    <s v="First Class"/>
    <d v="2026-12-04T00:00:00"/>
    <x v="0"/>
    <s v="United States"/>
    <x v="127"/>
    <x v="21"/>
    <n v="97301"/>
    <x v="1"/>
    <x v="1"/>
    <x v="6"/>
    <n v="7.88"/>
    <n v="1"/>
    <n v="0.2"/>
    <n v="1.7729999999999999"/>
    <s v=""/>
    <n v="20.696666666666669"/>
    <n v="222.68278030517862"/>
    <x v="0"/>
    <x v="1"/>
    <m/>
  </r>
  <r>
    <s v="Standard Class"/>
    <d v="2026-08-14T00:00:00"/>
    <x v="0"/>
    <s v="United States"/>
    <x v="324"/>
    <x v="27"/>
    <n v="88001"/>
    <x v="1"/>
    <x v="0"/>
    <x v="5"/>
    <n v="41.37"/>
    <n v="3"/>
    <n v="0"/>
    <n v="17.375399999999999"/>
    <s v=""/>
    <n v="26.629999999999995"/>
    <n v="136.54282700825922"/>
    <x v="1"/>
    <x v="1"/>
    <m/>
  </r>
  <r>
    <s v="Standard Class"/>
    <d v="2026-01-18T00:00:00"/>
    <x v="0"/>
    <s v="United States"/>
    <x v="8"/>
    <x v="1"/>
    <n v="94122"/>
    <x v="1"/>
    <x v="1"/>
    <x v="10"/>
    <n v="12.84"/>
    <n v="3"/>
    <n v="0"/>
    <n v="5.7779999999999996"/>
    <s v=""/>
    <n v="28.678666666666668"/>
    <n v="11.796536754802545"/>
    <x v="8"/>
    <x v="1"/>
    <m/>
  </r>
  <r>
    <s v="Standard Class"/>
    <d v="2026-11-14T00:00:00"/>
    <x v="0"/>
    <s v="United States"/>
    <x v="8"/>
    <x v="1"/>
    <n v="94122"/>
    <x v="1"/>
    <x v="1"/>
    <x v="10"/>
    <n v="25.68"/>
    <n v="6"/>
    <n v="0"/>
    <n v="11.555999999999999"/>
    <s v=""/>
    <n v="27.538666666666668"/>
    <n v="15.100040936907963"/>
    <x v="6"/>
    <x v="1"/>
    <m/>
  </r>
  <r>
    <s v="Standard Class"/>
    <d v="2025-11-16T00:00:00"/>
    <x v="0"/>
    <s v="United States"/>
    <x v="236"/>
    <x v="5"/>
    <n v="79907"/>
    <x v="2"/>
    <x v="0"/>
    <x v="1"/>
    <n v="47.515999999999998"/>
    <n v="2"/>
    <n v="0.3"/>
    <n v="-2.0364"/>
    <n v="-2.0364"/>
    <n v="23.298666666666666"/>
    <n v="16.227746170610931"/>
    <x v="6"/>
    <x v="0"/>
    <m/>
  </r>
  <r>
    <s v="Second Class"/>
    <d v="2025-07-27T00:00:00"/>
    <x v="0"/>
    <s v="United States"/>
    <x v="4"/>
    <x v="4"/>
    <n v="98115"/>
    <x v="1"/>
    <x v="1"/>
    <x v="13"/>
    <n v="9.42"/>
    <n v="2"/>
    <n v="0"/>
    <n v="0.47099999999999997"/>
    <s v=""/>
    <n v="242.42666666666665"/>
    <n v="267.28060046492129"/>
    <x v="11"/>
    <x v="0"/>
    <m/>
  </r>
  <r>
    <s v="Second Class"/>
    <d v="2026-11-18T00:00:00"/>
    <x v="0"/>
    <s v="United States"/>
    <x v="4"/>
    <x v="4"/>
    <n v="98115"/>
    <x v="1"/>
    <x v="1"/>
    <x v="10"/>
    <n v="12.96"/>
    <n v="2"/>
    <n v="0"/>
    <n v="6.2207999999999997"/>
    <s v=""/>
    <n v="426.47599999999994"/>
    <n v="278.23151063870586"/>
    <x v="6"/>
    <x v="1"/>
    <m/>
  </r>
  <r>
    <s v="Second Class"/>
    <d v="2026-05-18T00:00:00"/>
    <x v="0"/>
    <s v="United States"/>
    <x v="4"/>
    <x v="4"/>
    <n v="98115"/>
    <x v="1"/>
    <x v="0"/>
    <x v="0"/>
    <n v="704.9"/>
    <n v="5"/>
    <n v="0"/>
    <n v="56.392000000000003"/>
    <s v=""/>
    <n v="482.09599999999995"/>
    <n v="328.38098436848441"/>
    <x v="7"/>
    <x v="1"/>
    <m/>
  </r>
  <r>
    <s v="Second Class"/>
    <d v="2026-09-30T00:00:00"/>
    <x v="0"/>
    <s v="United States"/>
    <x v="4"/>
    <x v="4"/>
    <n v="98115"/>
    <x v="1"/>
    <x v="0"/>
    <x v="1"/>
    <n v="561.56799999999998"/>
    <n v="2"/>
    <n v="0.2"/>
    <n v="28.078399999999998"/>
    <s v=""/>
    <n v="308.98933333333332"/>
    <n v="204.00203609586657"/>
    <x v="4"/>
    <x v="1"/>
    <m/>
  </r>
  <r>
    <s v="Second Class"/>
    <d v="2025-01-26T00:00:00"/>
    <x v="2"/>
    <s v="United States"/>
    <x v="158"/>
    <x v="6"/>
    <n v="53209"/>
    <x v="2"/>
    <x v="1"/>
    <x v="10"/>
    <n v="179.82"/>
    <n v="9"/>
    <n v="0"/>
    <n v="84.5154"/>
    <s v=""/>
    <n v="193.17"/>
    <n v="188.89073325583212"/>
    <x v="8"/>
    <x v="0"/>
    <m/>
  </r>
  <r>
    <s v="Second Class"/>
    <d v="2025-09-27T00:00:00"/>
    <x v="2"/>
    <s v="United States"/>
    <x v="158"/>
    <x v="6"/>
    <n v="53209"/>
    <x v="2"/>
    <x v="0"/>
    <x v="5"/>
    <n v="185.58"/>
    <n v="6"/>
    <n v="0"/>
    <n v="76.087800000000001"/>
    <s v=""/>
    <n v="466.55"/>
    <n v="316.33029955716535"/>
    <x v="4"/>
    <x v="0"/>
    <m/>
  </r>
  <r>
    <s v="Second Class"/>
    <d v="2025-07-09T00:00:00"/>
    <x v="2"/>
    <s v="United States"/>
    <x v="158"/>
    <x v="6"/>
    <n v="53209"/>
    <x v="2"/>
    <x v="0"/>
    <x v="3"/>
    <n v="214.11"/>
    <n v="3"/>
    <n v="0"/>
    <n v="36.398699999999998"/>
    <s v=""/>
    <n v="622.54000000000008"/>
    <n v="308.72119665916478"/>
    <x v="11"/>
    <x v="0"/>
    <m/>
  </r>
  <r>
    <s v="Second Class"/>
    <d v="2026-05-05T00:00:00"/>
    <x v="2"/>
    <s v="United States"/>
    <x v="158"/>
    <x v="6"/>
    <n v="53209"/>
    <x v="2"/>
    <x v="2"/>
    <x v="11"/>
    <n v="999.96"/>
    <n v="4"/>
    <n v="0"/>
    <n v="229.99080000000001"/>
    <s v=""/>
    <n v="589.37"/>
    <n v="412.6719444062075"/>
    <x v="7"/>
    <x v="1"/>
    <m/>
  </r>
  <r>
    <s v="Second Class"/>
    <d v="2025-01-13T00:00:00"/>
    <x v="2"/>
    <s v="United States"/>
    <x v="158"/>
    <x v="6"/>
    <n v="53209"/>
    <x v="2"/>
    <x v="0"/>
    <x v="3"/>
    <n v="653.54999999999995"/>
    <n v="3"/>
    <n v="0"/>
    <n v="111.1035"/>
    <s v=""/>
    <n v="276.29666666666668"/>
    <n v="301.56969871238965"/>
    <x v="8"/>
    <x v="0"/>
    <m/>
  </r>
  <r>
    <s v="Standard Class"/>
    <d v="2025-12-22T00:00:00"/>
    <x v="2"/>
    <s v="United States"/>
    <x v="47"/>
    <x v="31"/>
    <n v="2038"/>
    <x v="3"/>
    <x v="1"/>
    <x v="8"/>
    <n v="114.6"/>
    <n v="5"/>
    <n v="0"/>
    <n v="51.57"/>
    <s v=""/>
    <n v="99.899999999999991"/>
    <n v="301.36883329482077"/>
    <x v="0"/>
    <x v="0"/>
    <m/>
  </r>
  <r>
    <s v="Standard Class"/>
    <d v="2026-04-06T00:00:00"/>
    <x v="2"/>
    <s v="United States"/>
    <x v="47"/>
    <x v="31"/>
    <n v="2038"/>
    <x v="3"/>
    <x v="0"/>
    <x v="1"/>
    <n v="60.74"/>
    <n v="1"/>
    <n v="0"/>
    <n v="15.185"/>
    <s v=""/>
    <n v="424.61999999999995"/>
    <n v="403.37943582704884"/>
    <x v="9"/>
    <x v="1"/>
    <m/>
  </r>
  <r>
    <s v="Standard Class"/>
    <d v="2026-10-22T00:00:00"/>
    <x v="2"/>
    <s v="United States"/>
    <x v="47"/>
    <x v="31"/>
    <n v="2038"/>
    <x v="3"/>
    <x v="0"/>
    <x v="5"/>
    <n v="124.36"/>
    <n v="2"/>
    <n v="0"/>
    <n v="27.359200000000001"/>
    <s v=""/>
    <n v="406.61333333333329"/>
    <n v="447.80758860789177"/>
    <x v="5"/>
    <x v="1"/>
    <m/>
  </r>
  <r>
    <s v="Standard Class"/>
    <d v="2026-06-09T00:00:00"/>
    <x v="2"/>
    <s v="United States"/>
    <x v="47"/>
    <x v="31"/>
    <n v="2038"/>
    <x v="3"/>
    <x v="1"/>
    <x v="4"/>
    <n v="1088.76"/>
    <n v="6"/>
    <n v="0"/>
    <n v="315.74040000000002"/>
    <s v=""/>
    <n v="464.75200000000001"/>
    <n v="457.7279578601408"/>
    <x v="3"/>
    <x v="1"/>
    <m/>
  </r>
  <r>
    <s v="First Class"/>
    <d v="2025-12-23T00:00:00"/>
    <x v="0"/>
    <s v="United States"/>
    <x v="184"/>
    <x v="1"/>
    <n v="92024"/>
    <x v="1"/>
    <x v="1"/>
    <x v="8"/>
    <n v="6.72"/>
    <n v="5"/>
    <n v="0.2"/>
    <n v="2.3519999999999999"/>
    <s v=""/>
    <n v="202.62400000000002"/>
    <n v="256.52366500607332"/>
    <x v="0"/>
    <x v="0"/>
    <m/>
  </r>
  <r>
    <s v="First Class"/>
    <d v="2026-03-22T00:00:00"/>
    <x v="0"/>
    <s v="United States"/>
    <x v="184"/>
    <x v="1"/>
    <n v="92024"/>
    <x v="1"/>
    <x v="0"/>
    <x v="3"/>
    <n v="298.77600000000001"/>
    <n v="3"/>
    <n v="0.2"/>
    <n v="7.4694000000000003"/>
    <s v=""/>
    <n v="203.36"/>
    <n v="158.43221127030955"/>
    <x v="2"/>
    <x v="1"/>
    <m/>
  </r>
  <r>
    <s v="Standard Class"/>
    <d v="2026-07-24T00:00:00"/>
    <x v="0"/>
    <s v="United States"/>
    <x v="125"/>
    <x v="1"/>
    <n v="92804"/>
    <x v="1"/>
    <x v="2"/>
    <x v="7"/>
    <n v="302.37599999999998"/>
    <n v="3"/>
    <n v="0.2"/>
    <n v="22.6782"/>
    <s v=""/>
    <n v="119.62933333333332"/>
    <n v="132.84677161189768"/>
    <x v="11"/>
    <x v="1"/>
    <m/>
  </r>
  <r>
    <s v="First Class"/>
    <d v="2026-11-27T00:00:00"/>
    <x v="0"/>
    <s v="United States"/>
    <x v="81"/>
    <x v="5"/>
    <n v="76017"/>
    <x v="2"/>
    <x v="1"/>
    <x v="6"/>
    <n v="8.9280000000000008"/>
    <n v="2"/>
    <n v="0.2"/>
    <n v="0.55800000000000005"/>
    <s v=""/>
    <n v="30.101333333333333"/>
    <n v="119.73297192719522"/>
    <x v="6"/>
    <x v="1"/>
    <m/>
  </r>
  <r>
    <s v="First Class"/>
    <d v="2026-02-17T00:00:00"/>
    <x v="0"/>
    <s v="United States"/>
    <x v="81"/>
    <x v="5"/>
    <n v="76017"/>
    <x v="2"/>
    <x v="1"/>
    <x v="4"/>
    <n v="47.584000000000003"/>
    <n v="2"/>
    <n v="0.2"/>
    <n v="-2.9740000000000002"/>
    <n v="-2.9740000000000002"/>
    <n v="127.30293333333334"/>
    <n v="108.34010919462017"/>
    <x v="10"/>
    <x v="1"/>
    <m/>
  </r>
  <r>
    <s v="Standard Class"/>
    <d v="2025-02-01T00:00:00"/>
    <x v="2"/>
    <s v="United States"/>
    <x v="12"/>
    <x v="5"/>
    <n v="77041"/>
    <x v="2"/>
    <x v="1"/>
    <x v="10"/>
    <n v="33.792000000000002"/>
    <n v="8"/>
    <n v="0.2"/>
    <n v="10.56"/>
    <s v=""/>
    <n v="112.3496"/>
    <n v="118.37789757264031"/>
    <x v="10"/>
    <x v="0"/>
    <m/>
  </r>
  <r>
    <s v="Standard Class"/>
    <d v="2025-02-17T00:00:00"/>
    <x v="2"/>
    <s v="United States"/>
    <x v="12"/>
    <x v="5"/>
    <n v="77041"/>
    <x v="2"/>
    <x v="0"/>
    <x v="0"/>
    <n v="300.53280000000001"/>
    <n v="2"/>
    <n v="0.32"/>
    <n v="-97.231200000000001"/>
    <n v="-97.231200000000001"/>
    <n v="102.17360000000001"/>
    <n v="131.41469711422579"/>
    <x v="10"/>
    <x v="0"/>
    <m/>
  </r>
  <r>
    <s v="Standard Class"/>
    <d v="2026-01-11T00:00:00"/>
    <x v="2"/>
    <s v="United States"/>
    <x v="12"/>
    <x v="5"/>
    <n v="77041"/>
    <x v="2"/>
    <x v="1"/>
    <x v="8"/>
    <n v="2.7240000000000002"/>
    <n v="2"/>
    <n v="0.8"/>
    <n v="-4.3583999999999996"/>
    <n v="-4.3583999999999996"/>
    <n v="38.107999999999997"/>
    <n v="94.397833893792296"/>
    <x v="8"/>
    <x v="1"/>
    <m/>
  </r>
  <r>
    <s v="Standard Class"/>
    <d v="2025-04-06T00:00:00"/>
    <x v="2"/>
    <s v="United States"/>
    <x v="12"/>
    <x v="5"/>
    <n v="77041"/>
    <x v="2"/>
    <x v="1"/>
    <x v="12"/>
    <n v="3.2639999999999998"/>
    <n v="2"/>
    <n v="0.2"/>
    <n v="1.1015999999999999"/>
    <s v=""/>
    <n v="55.839999999999996"/>
    <n v="70.035913064084497"/>
    <x v="9"/>
    <x v="0"/>
    <m/>
  </r>
  <r>
    <s v="First Class"/>
    <d v="2026-04-21T00:00:00"/>
    <x v="0"/>
    <s v="United States"/>
    <x v="152"/>
    <x v="24"/>
    <n v="43130"/>
    <x v="3"/>
    <x v="1"/>
    <x v="10"/>
    <n v="108.336"/>
    <n v="6"/>
    <n v="0.2"/>
    <n v="37.9176"/>
    <s v=""/>
    <n v="80.853333333333339"/>
    <n v="40.572887024236792"/>
    <x v="9"/>
    <x v="1"/>
    <m/>
  </r>
  <r>
    <s v="First Class"/>
    <d v="2026-11-17T00:00:00"/>
    <x v="0"/>
    <s v="United States"/>
    <x v="152"/>
    <x v="24"/>
    <n v="43130"/>
    <x v="3"/>
    <x v="1"/>
    <x v="4"/>
    <n v="55.92"/>
    <n v="5"/>
    <n v="0.2"/>
    <n v="6.2910000000000004"/>
    <s v=""/>
    <n v="192.71466666666666"/>
    <n v="145.04094249045173"/>
    <x v="6"/>
    <x v="1"/>
    <m/>
  </r>
  <r>
    <s v="First Class"/>
    <d v="2025-10-25T00:00:00"/>
    <x v="0"/>
    <s v="United States"/>
    <x v="152"/>
    <x v="24"/>
    <n v="43130"/>
    <x v="3"/>
    <x v="1"/>
    <x v="10"/>
    <n v="78.304000000000002"/>
    <n v="2"/>
    <n v="0.2"/>
    <n v="29.364000000000001"/>
    <s v=""/>
    <n v="226.06666666666669"/>
    <n v="150.58034416808118"/>
    <x v="5"/>
    <x v="0"/>
    <m/>
  </r>
  <r>
    <s v="Standard Class"/>
    <d v="2026-10-14T00:00:00"/>
    <x v="0"/>
    <s v="United States"/>
    <x v="32"/>
    <x v="21"/>
    <n v="97206"/>
    <x v="1"/>
    <x v="1"/>
    <x v="4"/>
    <n v="443.92"/>
    <n v="5"/>
    <n v="0.2"/>
    <n v="-94.332999999999998"/>
    <n v="-94.332999999999998"/>
    <n v="205.12199999999999"/>
    <n v="186.17617297682403"/>
    <x v="5"/>
    <x v="1"/>
    <m/>
  </r>
  <r>
    <s v="Standard Class"/>
    <d v="2025-09-17T00:00:00"/>
    <x v="0"/>
    <s v="United States"/>
    <x v="32"/>
    <x v="21"/>
    <n v="97206"/>
    <x v="1"/>
    <x v="2"/>
    <x v="7"/>
    <n v="155.976"/>
    <n v="3"/>
    <n v="0.2"/>
    <n v="54.5916"/>
    <s v=""/>
    <n v="59.535333333333334"/>
    <n v="120.58711677946854"/>
    <x v="4"/>
    <x v="0"/>
    <m/>
  </r>
  <r>
    <s v="Second Class"/>
    <d v="2026-09-01T00:00:00"/>
    <x v="1"/>
    <s v="United States"/>
    <x v="325"/>
    <x v="19"/>
    <n v="35244"/>
    <x v="0"/>
    <x v="1"/>
    <x v="6"/>
    <n v="15.47"/>
    <n v="7"/>
    <n v="0"/>
    <n v="4.1768999999999998"/>
    <s v=""/>
    <n v="11.173333333333334"/>
    <n v="113.59450826449248"/>
    <x v="4"/>
    <x v="1"/>
    <m/>
  </r>
  <r>
    <s v="Second Class"/>
    <d v="2026-12-04T00:00:00"/>
    <x v="1"/>
    <s v="United States"/>
    <x v="325"/>
    <x v="19"/>
    <n v="35244"/>
    <x v="0"/>
    <x v="1"/>
    <x v="8"/>
    <n v="7.16"/>
    <n v="2"/>
    <n v="0"/>
    <n v="3.4367999999999999"/>
    <s v=""/>
    <n v="12.496666666666668"/>
    <n v="30.50391066368012"/>
    <x v="0"/>
    <x v="1"/>
    <m/>
  </r>
  <r>
    <s v="Standard Class"/>
    <d v="2026-10-23T00:00:00"/>
    <x v="0"/>
    <s v="United States"/>
    <x v="1"/>
    <x v="1"/>
    <n v="90036"/>
    <x v="1"/>
    <x v="1"/>
    <x v="9"/>
    <n v="10.89"/>
    <n v="1"/>
    <n v="0"/>
    <n v="2.8313999999999999"/>
    <s v=""/>
    <n v="50.643333333333338"/>
    <n v="41.162842062552798"/>
    <x v="5"/>
    <x v="1"/>
    <m/>
  </r>
  <r>
    <s v="Standard Class"/>
    <d v="2025-06-02T00:00:00"/>
    <x v="0"/>
    <s v="United States"/>
    <x v="1"/>
    <x v="1"/>
    <n v="90036"/>
    <x v="1"/>
    <x v="1"/>
    <x v="10"/>
    <n v="19.440000000000001"/>
    <n v="3"/>
    <n v="0"/>
    <n v="9.3312000000000008"/>
    <s v=""/>
    <n v="278.91333333333336"/>
    <n v="244.12714169283004"/>
    <x v="3"/>
    <x v="0"/>
    <m/>
  </r>
  <r>
    <s v="Standard Class"/>
    <d v="2025-07-28T00:00:00"/>
    <x v="0"/>
    <s v="United States"/>
    <x v="1"/>
    <x v="1"/>
    <n v="90036"/>
    <x v="1"/>
    <x v="1"/>
    <x v="8"/>
    <n v="121.6"/>
    <n v="5"/>
    <n v="0.2"/>
    <n v="39.520000000000003"/>
    <s v=""/>
    <n v="312.54333333333335"/>
    <n v="268.13674345171142"/>
    <x v="11"/>
    <x v="0"/>
    <m/>
  </r>
  <r>
    <s v="First Class"/>
    <d v="2026-04-19T00:00:00"/>
    <x v="0"/>
    <s v="United States"/>
    <x v="315"/>
    <x v="2"/>
    <n v="32303"/>
    <x v="0"/>
    <x v="2"/>
    <x v="15"/>
    <n v="695.7"/>
    <n v="2"/>
    <n v="0.5"/>
    <n v="-27.827999999999999"/>
    <n v="-27.827999999999999"/>
    <n v="651.98333333333346"/>
    <n v="386.75542732671073"/>
    <x v="9"/>
    <x v="1"/>
    <m/>
  </r>
  <r>
    <s v="Second Class"/>
    <d v="2026-10-11T00:00:00"/>
    <x v="1"/>
    <s v="United States"/>
    <x v="20"/>
    <x v="15"/>
    <n v="10009"/>
    <x v="3"/>
    <x v="1"/>
    <x v="4"/>
    <n v="120.33"/>
    <n v="1"/>
    <n v="0"/>
    <n v="31.285799999999998"/>
    <s v=""/>
    <n v="496.59800000000001"/>
    <n v="339.77737569615039"/>
    <x v="5"/>
    <x v="1"/>
    <m/>
  </r>
  <r>
    <s v="Standard Class"/>
    <d v="2026-01-29T00:00:00"/>
    <x v="2"/>
    <s v="United States"/>
    <x v="269"/>
    <x v="17"/>
    <n v="23320"/>
    <x v="0"/>
    <x v="0"/>
    <x v="1"/>
    <n v="1139.92"/>
    <n v="4"/>
    <n v="0"/>
    <n v="284.98"/>
    <s v=""/>
    <n v="504.39733333333339"/>
    <n v="382.74551928615654"/>
    <x v="8"/>
    <x v="1"/>
    <m/>
  </r>
  <r>
    <s v="Second Class"/>
    <d v="2026-12-17T00:00:00"/>
    <x v="0"/>
    <s v="United States"/>
    <x v="115"/>
    <x v="3"/>
    <n v="28314"/>
    <x v="0"/>
    <x v="1"/>
    <x v="10"/>
    <n v="229.54400000000001"/>
    <n v="7"/>
    <n v="0.2"/>
    <n v="83.209699999999998"/>
    <s v=""/>
    <n v="136.44000000000003"/>
    <n v="265.50502856952392"/>
    <x v="0"/>
    <x v="1"/>
    <m/>
  </r>
  <r>
    <s v="Standard Class"/>
    <d v="2025-12-16T00:00:00"/>
    <x v="0"/>
    <s v="United States"/>
    <x v="114"/>
    <x v="5"/>
    <n v="77340"/>
    <x v="2"/>
    <x v="1"/>
    <x v="4"/>
    <n v="143.72800000000001"/>
    <n v="2"/>
    <n v="0.2"/>
    <n v="-32.338799999999999"/>
    <n v="-32.338799999999999"/>
    <n v="341.75466666666671"/>
    <n v="362.35718694046545"/>
    <x v="0"/>
    <x v="0"/>
    <m/>
  </r>
  <r>
    <s v="Standard Class"/>
    <d v="2026-08-18T00:00:00"/>
    <x v="0"/>
    <s v="United States"/>
    <x v="10"/>
    <x v="9"/>
    <n v="19140"/>
    <x v="3"/>
    <x v="2"/>
    <x v="11"/>
    <n v="36.048000000000002"/>
    <n v="3"/>
    <n v="0.2"/>
    <n v="-0.9012"/>
    <n v="-0.9012"/>
    <n v="310.82533333333339"/>
    <n v="332.34831690907703"/>
    <x v="1"/>
    <x v="1"/>
    <m/>
  </r>
  <r>
    <s v="Standard Class"/>
    <d v="2025-11-05T00:00:00"/>
    <x v="1"/>
    <s v="United States"/>
    <x v="318"/>
    <x v="10"/>
    <n v="60098"/>
    <x v="2"/>
    <x v="0"/>
    <x v="1"/>
    <n v="845.48800000000006"/>
    <n v="8"/>
    <n v="0.3"/>
    <n v="-12.0784"/>
    <n v="-12.0784"/>
    <n v="553.00733333333335"/>
    <n v="348.90983956572188"/>
    <x v="6"/>
    <x v="0"/>
    <m/>
  </r>
  <r>
    <s v="First Class"/>
    <d v="2025-08-23T00:00:00"/>
    <x v="0"/>
    <s v="United States"/>
    <x v="231"/>
    <x v="31"/>
    <n v="2149"/>
    <x v="3"/>
    <x v="1"/>
    <x v="6"/>
    <n v="50.94"/>
    <n v="3"/>
    <n v="0"/>
    <n v="14.263199999999999"/>
    <s v=""/>
    <n v="289.93800000000005"/>
    <n v="235.27502933816433"/>
    <x v="1"/>
    <x v="0"/>
    <m/>
  </r>
  <r>
    <s v="Standard Class"/>
    <d v="2025-06-21T00:00:00"/>
    <x v="2"/>
    <s v="United States"/>
    <x v="22"/>
    <x v="10"/>
    <n v="60653"/>
    <x v="2"/>
    <x v="1"/>
    <x v="8"/>
    <n v="762.59400000000005"/>
    <n v="3"/>
    <n v="0.8"/>
    <n v="-1143.8910000000001"/>
    <n v="-1143.8910000000001"/>
    <n v="1169.9480000000001"/>
    <n v="896.66615048791402"/>
    <x v="3"/>
    <x v="0"/>
    <m/>
  </r>
  <r>
    <s v="Standard Class"/>
    <d v="2026-09-08T00:00:00"/>
    <x v="1"/>
    <s v="United States"/>
    <x v="185"/>
    <x v="32"/>
    <n v="30076"/>
    <x v="0"/>
    <x v="0"/>
    <x v="5"/>
    <n v="56.28"/>
    <n v="6"/>
    <n v="0"/>
    <n v="15.7584"/>
    <s v=""/>
    <n v="918.22800000000007"/>
    <n v="1032.4162106250235"/>
    <x v="4"/>
    <x v="1"/>
    <m/>
  </r>
  <r>
    <s v="Standard Class"/>
    <d v="2025-05-14T00:00:00"/>
    <x v="1"/>
    <s v="United States"/>
    <x v="185"/>
    <x v="32"/>
    <n v="30076"/>
    <x v="0"/>
    <x v="1"/>
    <x v="8"/>
    <n v="2690.97"/>
    <n v="3"/>
    <n v="0"/>
    <n v="1264.7559000000001"/>
    <s v=""/>
    <n v="921.0626666666667"/>
    <n v="1136.7008973206105"/>
    <x v="7"/>
    <x v="0"/>
    <m/>
  </r>
  <r>
    <s v="Standard Class"/>
    <d v="2026-05-27T00:00:00"/>
    <x v="1"/>
    <s v="United States"/>
    <x v="144"/>
    <x v="2"/>
    <n v="32137"/>
    <x v="0"/>
    <x v="1"/>
    <x v="8"/>
    <n v="7.4340000000000002"/>
    <n v="6"/>
    <n v="0.7"/>
    <n v="-5.6993999999999998"/>
    <n v="-5.6993999999999998"/>
    <n v="33.459333333333333"/>
    <n v="721.75410132958314"/>
    <x v="7"/>
    <x v="1"/>
    <m/>
  </r>
  <r>
    <s v="First Class"/>
    <d v="2026-07-05T00:00:00"/>
    <x v="1"/>
    <s v="United States"/>
    <x v="10"/>
    <x v="9"/>
    <n v="19120"/>
    <x v="3"/>
    <x v="1"/>
    <x v="4"/>
    <n v="64.784000000000006"/>
    <n v="1"/>
    <n v="0.2"/>
    <n v="-12.956799999999999"/>
    <n v="-12.956799999999999"/>
    <n v="35.974666666666671"/>
    <n v="494.53075871667369"/>
    <x v="11"/>
    <x v="1"/>
    <m/>
  </r>
  <r>
    <s v="Standard Class"/>
    <d v="2025-01-23T00:00:00"/>
    <x v="2"/>
    <s v="United States"/>
    <x v="38"/>
    <x v="14"/>
    <n v="47201"/>
    <x v="2"/>
    <x v="1"/>
    <x v="10"/>
    <n v="28.16"/>
    <n v="4"/>
    <n v="0"/>
    <n v="13.235200000000001"/>
    <s v=""/>
    <n v="21.153333333333332"/>
    <n v="12.510707502864188"/>
    <x v="8"/>
    <x v="0"/>
    <m/>
  </r>
  <r>
    <s v="Second Class"/>
    <d v="2026-10-21T00:00:00"/>
    <x v="0"/>
    <s v="United States"/>
    <x v="147"/>
    <x v="15"/>
    <n v="11572"/>
    <x v="3"/>
    <x v="0"/>
    <x v="5"/>
    <n v="14.98"/>
    <n v="1"/>
    <n v="0"/>
    <n v="6.8907999999999996"/>
    <s v=""/>
    <n v="25.196666666666669"/>
    <n v="14.936300121962379"/>
    <x v="5"/>
    <x v="1"/>
    <m/>
  </r>
  <r>
    <s v="Second Class"/>
    <d v="2025-11-21T00:00:00"/>
    <x v="0"/>
    <s v="United States"/>
    <x v="147"/>
    <x v="15"/>
    <n v="11572"/>
    <x v="3"/>
    <x v="0"/>
    <x v="5"/>
    <n v="20.32"/>
    <n v="4"/>
    <n v="0"/>
    <n v="6.9088000000000003"/>
    <s v=""/>
    <n v="26.946666666666669"/>
    <n v="9.550161720562059"/>
    <x v="6"/>
    <x v="0"/>
    <m/>
  </r>
  <r>
    <s v="Same Day"/>
    <d v="2026-07-14T00:00:00"/>
    <x v="1"/>
    <s v="United States"/>
    <x v="47"/>
    <x v="31"/>
    <n v="2038"/>
    <x v="3"/>
    <x v="1"/>
    <x v="4"/>
    <n v="40.29"/>
    <n v="3"/>
    <n v="0"/>
    <n v="10.4754"/>
    <s v=""/>
    <n v="554.55200000000002"/>
    <n v="605.4753855107632"/>
    <x v="11"/>
    <x v="1"/>
    <m/>
  </r>
  <r>
    <s v="Standard Class"/>
    <d v="2025-02-23T00:00:00"/>
    <x v="0"/>
    <s v="United States"/>
    <x v="298"/>
    <x v="44"/>
    <n v="57103"/>
    <x v="2"/>
    <x v="1"/>
    <x v="2"/>
    <n v="20.23"/>
    <n v="7"/>
    <n v="0"/>
    <n v="9.5081000000000007"/>
    <s v=""/>
    <n v="616.22066666666672"/>
    <n v="646.115473083967"/>
    <x v="10"/>
    <x v="0"/>
    <m/>
  </r>
  <r>
    <s v="First Class"/>
    <d v="2026-07-24T00:00:00"/>
    <x v="1"/>
    <s v="United States"/>
    <x v="70"/>
    <x v="1"/>
    <n v="92037"/>
    <x v="1"/>
    <x v="0"/>
    <x v="1"/>
    <n v="1603.136"/>
    <n v="4"/>
    <n v="0.2"/>
    <n v="100.196"/>
    <s v=""/>
    <n v="632.07733333333329"/>
    <n v="723.59275124852331"/>
    <x v="11"/>
    <x v="1"/>
    <m/>
  </r>
  <r>
    <s v="Second Class"/>
    <d v="2026-06-02T00:00:00"/>
    <x v="0"/>
    <s v="United States"/>
    <x v="115"/>
    <x v="3"/>
    <n v="28314"/>
    <x v="0"/>
    <x v="0"/>
    <x v="1"/>
    <n v="225.29599999999999"/>
    <n v="2"/>
    <n v="0.2"/>
    <n v="22.529599999999999"/>
    <s v=""/>
    <n v="223.68866666666668"/>
    <n v="406.21576111607379"/>
    <x v="3"/>
    <x v="1"/>
    <m/>
  </r>
  <r>
    <s v="Standard Class"/>
    <d v="2026-04-18T00:00:00"/>
    <x v="0"/>
    <s v="United States"/>
    <x v="118"/>
    <x v="32"/>
    <n v="30318"/>
    <x v="0"/>
    <x v="2"/>
    <x v="11"/>
    <n v="67.8"/>
    <n v="4"/>
    <n v="0"/>
    <n v="4.0679999999999996"/>
    <s v=""/>
    <n v="691.53000000000009"/>
    <n v="637.89345579255075"/>
    <x v="9"/>
    <x v="1"/>
    <m/>
  </r>
  <r>
    <s v="Standard Class"/>
    <d v="2026-08-13T00:00:00"/>
    <x v="0"/>
    <s v="United States"/>
    <x v="118"/>
    <x v="32"/>
    <n v="30318"/>
    <x v="0"/>
    <x v="2"/>
    <x v="7"/>
    <n v="377.97"/>
    <n v="3"/>
    <n v="0"/>
    <n v="98.272199999999998"/>
    <s v=""/>
    <n v="764.57333333333327"/>
    <n v="613.85623392693742"/>
    <x v="1"/>
    <x v="1"/>
    <m/>
  </r>
  <r>
    <s v="Standard Class"/>
    <d v="2026-03-15T00:00:00"/>
    <x v="0"/>
    <s v="United States"/>
    <x v="118"/>
    <x v="32"/>
    <n v="30318"/>
    <x v="0"/>
    <x v="0"/>
    <x v="0"/>
    <n v="1628.82"/>
    <n v="9"/>
    <n v="0"/>
    <n v="374.62860000000001"/>
    <s v=""/>
    <n v="645.49533333333341"/>
    <n v="706.39458344584546"/>
    <x v="2"/>
    <x v="1"/>
    <m/>
  </r>
  <r>
    <s v="Standard Class"/>
    <d v="2025-08-07T00:00:00"/>
    <x v="0"/>
    <s v="United States"/>
    <x v="118"/>
    <x v="32"/>
    <n v="30318"/>
    <x v="0"/>
    <x v="1"/>
    <x v="10"/>
    <n v="286.93"/>
    <n v="7"/>
    <n v="0"/>
    <n v="140.59569999999999"/>
    <s v=""/>
    <n v="113.03533333333333"/>
    <n v="456.4811704355638"/>
    <x v="1"/>
    <x v="0"/>
    <m/>
  </r>
  <r>
    <s v="Standard Class"/>
    <d v="2026-08-05T00:00:00"/>
    <x v="0"/>
    <s v="United States"/>
    <x v="333"/>
    <x v="2"/>
    <n v="32839"/>
    <x v="0"/>
    <x v="1"/>
    <x v="10"/>
    <n v="20.736000000000001"/>
    <n v="4"/>
    <n v="0.2"/>
    <n v="7.2576000000000001"/>
    <s v=""/>
    <n v="45.322000000000003"/>
    <n v="364.44561095490826"/>
    <x v="1"/>
    <x v="1"/>
    <m/>
  </r>
  <r>
    <s v="Same Day"/>
    <d v="2026-10-22T00:00:00"/>
    <x v="0"/>
    <s v="United States"/>
    <x v="8"/>
    <x v="1"/>
    <n v="94122"/>
    <x v="1"/>
    <x v="1"/>
    <x v="4"/>
    <n v="31.44"/>
    <n v="3"/>
    <n v="0"/>
    <n v="8.4887999999999995"/>
    <s v=""/>
    <n v="58.25"/>
    <n v="52.087101236863418"/>
    <x v="5"/>
    <x v="1"/>
    <m/>
  </r>
  <r>
    <s v="Same Day"/>
    <d v="2025-07-15T00:00:00"/>
    <x v="0"/>
    <s v="United States"/>
    <x v="8"/>
    <x v="1"/>
    <n v="94122"/>
    <x v="1"/>
    <x v="1"/>
    <x v="9"/>
    <n v="83.79"/>
    <n v="7"/>
    <n v="0"/>
    <n v="22.6233"/>
    <s v=""/>
    <n v="58.410000000000004"/>
    <n v="26.976038898746175"/>
    <x v="11"/>
    <x v="0"/>
    <m/>
  </r>
  <r>
    <s v="Same Day"/>
    <d v="2025-06-02T00:00:00"/>
    <x v="0"/>
    <s v="United States"/>
    <x v="8"/>
    <x v="1"/>
    <n v="94122"/>
    <x v="1"/>
    <x v="1"/>
    <x v="6"/>
    <n v="59.52"/>
    <n v="3"/>
    <n v="0"/>
    <n v="15.475199999999999"/>
    <s v=""/>
    <n v="35.386666666666663"/>
    <n v="19.411715630095753"/>
    <x v="3"/>
    <x v="0"/>
    <m/>
  </r>
  <r>
    <s v="Same Day"/>
    <d v="2026-11-19T00:00:00"/>
    <x v="0"/>
    <s v="United States"/>
    <x v="8"/>
    <x v="1"/>
    <n v="94122"/>
    <x v="1"/>
    <x v="1"/>
    <x v="14"/>
    <n v="31.92"/>
    <n v="4"/>
    <n v="0"/>
    <n v="9.2568000000000001"/>
    <s v=""/>
    <n v="28.538666666666668"/>
    <n v="20.312304466523258"/>
    <x v="6"/>
    <x v="1"/>
    <m/>
  </r>
  <r>
    <s v="Second Class"/>
    <d v="2025-11-07T00:00:00"/>
    <x v="0"/>
    <s v="United States"/>
    <x v="167"/>
    <x v="24"/>
    <n v="43615"/>
    <x v="3"/>
    <x v="1"/>
    <x v="14"/>
    <n v="14.72"/>
    <n v="5"/>
    <n v="0.2"/>
    <n v="-3.3119999999999998"/>
    <n v="-3.3119999999999998"/>
    <n v="23.594666666666665"/>
    <n v="13.885072912224038"/>
    <x v="6"/>
    <x v="0"/>
    <m/>
  </r>
  <r>
    <s v="Second Class"/>
    <d v="2026-06-25T00:00:00"/>
    <x v="0"/>
    <s v="United States"/>
    <x v="167"/>
    <x v="24"/>
    <n v="43615"/>
    <x v="3"/>
    <x v="1"/>
    <x v="4"/>
    <n v="38.975999999999999"/>
    <n v="3"/>
    <n v="0.2"/>
    <n v="-2.4359999999999999"/>
    <n v="-2.4359999999999999"/>
    <n v="43.472000000000001"/>
    <n v="19.190701205030024"/>
    <x v="3"/>
    <x v="1"/>
    <m/>
  </r>
  <r>
    <s v="Standard Class"/>
    <d v="2026-01-22T00:00:00"/>
    <x v="0"/>
    <s v="United States"/>
    <x v="84"/>
    <x v="2"/>
    <n v="33710"/>
    <x v="0"/>
    <x v="0"/>
    <x v="5"/>
    <n v="17.088000000000001"/>
    <n v="2"/>
    <n v="0.2"/>
    <n v="1.0680000000000001"/>
    <s v=""/>
    <n v="135.26399999999998"/>
    <n v="104.98955956841789"/>
    <x v="8"/>
    <x v="1"/>
    <m/>
  </r>
  <r>
    <s v="Standard Class"/>
    <d v="2025-08-02T00:00:00"/>
    <x v="1"/>
    <s v="United States"/>
    <x v="93"/>
    <x v="16"/>
    <n v="85705"/>
    <x v="1"/>
    <x v="1"/>
    <x v="10"/>
    <n v="74.352000000000004"/>
    <n v="3"/>
    <n v="0.2"/>
    <n v="23.234999999999999"/>
    <s v=""/>
    <n v="130.98799999999997"/>
    <n v="127.91412761171716"/>
    <x v="1"/>
    <x v="0"/>
    <m/>
  </r>
  <r>
    <s v="Standard Class"/>
    <d v="2025-01-06T00:00:00"/>
    <x v="1"/>
    <s v="United States"/>
    <x v="93"/>
    <x v="16"/>
    <n v="85705"/>
    <x v="1"/>
    <x v="0"/>
    <x v="1"/>
    <n v="314.35199999999998"/>
    <n v="3"/>
    <n v="0.2"/>
    <n v="-35.364600000000003"/>
    <n v="-35.364600000000003"/>
    <n v="376.63066666666663"/>
    <n v="281.10053995863655"/>
    <x v="8"/>
    <x v="0"/>
    <m/>
  </r>
  <r>
    <s v="Standard Class"/>
    <d v="2026-06-03T00:00:00"/>
    <x v="0"/>
    <s v="United States"/>
    <x v="1"/>
    <x v="1"/>
    <n v="90036"/>
    <x v="1"/>
    <x v="1"/>
    <x v="6"/>
    <n v="4.26"/>
    <n v="1"/>
    <n v="0"/>
    <n v="1.7465999999999999"/>
    <s v=""/>
    <n v="273.85666666666663"/>
    <n v="303.70553300244018"/>
    <x v="3"/>
    <x v="1"/>
    <m/>
  </r>
  <r>
    <s v="Standard Class"/>
    <d v="2025-12-22T00:00:00"/>
    <x v="0"/>
    <s v="United States"/>
    <x v="70"/>
    <x v="1"/>
    <n v="92105"/>
    <x v="1"/>
    <x v="1"/>
    <x v="4"/>
    <n v="811.28"/>
    <n v="8"/>
    <n v="0"/>
    <n v="24.3384"/>
    <s v=""/>
    <n v="323.62599999999998"/>
    <n v="310.68252268668567"/>
    <x v="0"/>
    <x v="0"/>
    <m/>
  </r>
  <r>
    <s v="First Class"/>
    <d v="2025-01-13T00:00:00"/>
    <x v="0"/>
    <s v="United States"/>
    <x v="20"/>
    <x v="15"/>
    <n v="10035"/>
    <x v="3"/>
    <x v="1"/>
    <x v="13"/>
    <n v="6.03"/>
    <n v="3"/>
    <n v="0"/>
    <n v="2.9546999999999999"/>
    <s v=""/>
    <n v="391.02866666666665"/>
    <n v="403.36355330130152"/>
    <x v="8"/>
    <x v="0"/>
    <m/>
  </r>
  <r>
    <s v="Second Class"/>
    <d v="2026-01-10T00:00:00"/>
    <x v="0"/>
    <s v="United States"/>
    <x v="70"/>
    <x v="1"/>
    <n v="92037"/>
    <x v="1"/>
    <x v="0"/>
    <x v="1"/>
    <n v="153.56800000000001"/>
    <n v="2"/>
    <n v="0.2"/>
    <n v="-5.7587999999999999"/>
    <n v="-5.7587999999999999"/>
    <n v="406.46533333333332"/>
    <n v="424.96278140021559"/>
    <x v="8"/>
    <x v="1"/>
    <m/>
  </r>
  <r>
    <s v="Second Class"/>
    <d v="2026-10-12T00:00:00"/>
    <x v="0"/>
    <s v="United States"/>
    <x v="70"/>
    <x v="1"/>
    <n v="92037"/>
    <x v="1"/>
    <x v="0"/>
    <x v="1"/>
    <n v="1013.4880000000001"/>
    <n v="7"/>
    <n v="0.2"/>
    <n v="76.011600000000001"/>
    <s v=""/>
    <n v="356.82933333333335"/>
    <n v="460.75431367221682"/>
    <x v="5"/>
    <x v="1"/>
    <m/>
  </r>
  <r>
    <s v="Standard Class"/>
    <d v="2026-06-12T00:00:00"/>
    <x v="2"/>
    <s v="United States"/>
    <x v="58"/>
    <x v="30"/>
    <n v="7090"/>
    <x v="3"/>
    <x v="1"/>
    <x v="12"/>
    <n v="52.34"/>
    <n v="2"/>
    <n v="0"/>
    <n v="24.599799999999998"/>
    <s v=""/>
    <n v="103.99000000000001"/>
    <n v="301.23244150704664"/>
    <x v="3"/>
    <x v="1"/>
    <m/>
  </r>
  <r>
    <s v="Standard Class"/>
    <d v="2026-05-24T00:00:00"/>
    <x v="2"/>
    <s v="United States"/>
    <x v="58"/>
    <x v="30"/>
    <n v="7090"/>
    <x v="3"/>
    <x v="1"/>
    <x v="6"/>
    <n v="4.66"/>
    <n v="2"/>
    <n v="0"/>
    <n v="1.3513999999999999"/>
    <s v=""/>
    <n v="95.023333333333326"/>
    <n v="224.84071400158098"/>
    <x v="7"/>
    <x v="1"/>
    <m/>
  </r>
  <r>
    <s v="Standard Class"/>
    <d v="2025-10-28T00:00:00"/>
    <x v="2"/>
    <s v="United States"/>
    <x v="58"/>
    <x v="30"/>
    <n v="7090"/>
    <x v="3"/>
    <x v="2"/>
    <x v="11"/>
    <n v="254.97"/>
    <n v="3"/>
    <n v="0"/>
    <n v="91.789199999999994"/>
    <s v=""/>
    <n v="102.78000000000002"/>
    <n v="105.26050727881085"/>
    <x v="5"/>
    <x v="0"/>
    <m/>
  </r>
  <r>
    <s v="Second Class"/>
    <d v="2026-12-08T00:00:00"/>
    <x v="2"/>
    <s v="United States"/>
    <x v="334"/>
    <x v="30"/>
    <n v="7050"/>
    <x v="3"/>
    <x v="1"/>
    <x v="8"/>
    <n v="25.44"/>
    <n v="6"/>
    <n v="0"/>
    <n v="12.72"/>
    <s v=""/>
    <n v="20.740000000000002"/>
    <n v="59.401837451316219"/>
    <x v="0"/>
    <x v="1"/>
    <m/>
  </r>
  <r>
    <s v="Second Class"/>
    <d v="2025-12-25T00:00:00"/>
    <x v="2"/>
    <s v="United States"/>
    <x v="334"/>
    <x v="30"/>
    <n v="7050"/>
    <x v="3"/>
    <x v="1"/>
    <x v="14"/>
    <n v="27.93"/>
    <n v="3"/>
    <n v="0"/>
    <n v="8.0997000000000003"/>
    <s v=""/>
    <n v="14.58"/>
    <n v="43.977111471006531"/>
    <x v="0"/>
    <x v="0"/>
    <m/>
  </r>
  <r>
    <s v="Standard Class"/>
    <d v="2025-11-29T00:00:00"/>
    <x v="0"/>
    <s v="United States"/>
    <x v="318"/>
    <x v="10"/>
    <n v="60098"/>
    <x v="2"/>
    <x v="1"/>
    <x v="8"/>
    <n v="8.85"/>
    <n v="5"/>
    <n v="0.8"/>
    <n v="-13.717499999999999"/>
    <n v="-13.717499999999999"/>
    <n v="11.088666666666667"/>
    <n v="8.9438886728644267"/>
    <x v="6"/>
    <x v="0"/>
    <m/>
  </r>
  <r>
    <s v="Second Class"/>
    <d v="2026-08-30T00:00:00"/>
    <x v="0"/>
    <s v="United States"/>
    <x v="8"/>
    <x v="1"/>
    <n v="94110"/>
    <x v="1"/>
    <x v="0"/>
    <x v="5"/>
    <n v="6.96"/>
    <n v="4"/>
    <n v="0"/>
    <n v="2.2271999999999998"/>
    <s v=""/>
    <n v="110.77866666666667"/>
    <n v="113.9639016563611"/>
    <x v="1"/>
    <x v="1"/>
    <m/>
  </r>
  <r>
    <s v="Standard Class"/>
    <d v="2026-07-05T00:00:00"/>
    <x v="0"/>
    <s v="United States"/>
    <x v="8"/>
    <x v="1"/>
    <n v="94122"/>
    <x v="1"/>
    <x v="1"/>
    <x v="8"/>
    <n v="17.456"/>
    <n v="2"/>
    <n v="0.2"/>
    <n v="5.8914"/>
    <s v=""/>
    <n v="110.66866666666668"/>
    <n v="128.74948854785148"/>
    <x v="11"/>
    <x v="1"/>
    <m/>
  </r>
  <r>
    <s v="Standard Class"/>
    <d v="2026-06-15T00:00:00"/>
    <x v="0"/>
    <s v="United States"/>
    <x v="228"/>
    <x v="16"/>
    <n v="85281"/>
    <x v="1"/>
    <x v="0"/>
    <x v="1"/>
    <n v="307.92"/>
    <n v="5"/>
    <n v="0.2"/>
    <n v="-34.640999999999998"/>
    <n v="-34.640999999999998"/>
    <n v="109.17"/>
    <n v="140.17264779575964"/>
    <x v="3"/>
    <x v="1"/>
    <m/>
  </r>
  <r>
    <s v="First Class"/>
    <d v="2026-08-14T00:00:00"/>
    <x v="0"/>
    <s v="United States"/>
    <x v="1"/>
    <x v="1"/>
    <n v="90008"/>
    <x v="1"/>
    <x v="1"/>
    <x v="6"/>
    <n v="6.63"/>
    <n v="3"/>
    <n v="0"/>
    <n v="1.7901"/>
    <s v=""/>
    <n v="17.329999999999998"/>
    <n v="82.274972220754506"/>
    <x v="1"/>
    <x v="1"/>
    <m/>
  </r>
  <r>
    <s v="First Class"/>
    <d v="2026-07-02T00:00:00"/>
    <x v="0"/>
    <s v="United States"/>
    <x v="1"/>
    <x v="1"/>
    <n v="90008"/>
    <x v="1"/>
    <x v="1"/>
    <x v="10"/>
    <n v="12.96"/>
    <n v="2"/>
    <n v="0"/>
    <n v="6.2207999999999997"/>
    <s v=""/>
    <n v="23.070000000000004"/>
    <n v="56.225964939103832"/>
    <x v="11"/>
    <x v="1"/>
    <m/>
  </r>
  <r>
    <s v="First Class"/>
    <d v="2026-09-01T00:00:00"/>
    <x v="0"/>
    <s v="United States"/>
    <x v="1"/>
    <x v="1"/>
    <n v="90008"/>
    <x v="1"/>
    <x v="1"/>
    <x v="10"/>
    <n v="32.4"/>
    <n v="5"/>
    <n v="0"/>
    <n v="15.552"/>
    <s v=""/>
    <n v="36.07"/>
    <n v="12.651816733839718"/>
    <x v="4"/>
    <x v="1"/>
    <m/>
  </r>
  <r>
    <s v="Standard Class"/>
    <d v="2025-04-13T00:00:00"/>
    <x v="1"/>
    <s v="United States"/>
    <x v="4"/>
    <x v="4"/>
    <n v="98105"/>
    <x v="1"/>
    <x v="1"/>
    <x v="10"/>
    <n v="23.85"/>
    <n v="5"/>
    <n v="0"/>
    <n v="10.7325"/>
    <s v=""/>
    <n v="31.25"/>
    <n v="11.975761632007655"/>
    <x v="9"/>
    <x v="0"/>
    <m/>
  </r>
  <r>
    <s v="Second Class"/>
    <d v="2026-10-06T00:00:00"/>
    <x v="0"/>
    <s v="United States"/>
    <x v="335"/>
    <x v="28"/>
    <n v="70601"/>
    <x v="0"/>
    <x v="0"/>
    <x v="1"/>
    <n v="51.96"/>
    <n v="2"/>
    <n v="0"/>
    <n v="12.99"/>
    <s v=""/>
    <n v="27.153333333333336"/>
    <n v="14.975538325821486"/>
    <x v="5"/>
    <x v="1"/>
    <m/>
  </r>
  <r>
    <s v="Second Class"/>
    <d v="2026-09-20T00:00:00"/>
    <x v="0"/>
    <s v="United States"/>
    <x v="335"/>
    <x v="28"/>
    <n v="70601"/>
    <x v="0"/>
    <x v="1"/>
    <x v="8"/>
    <n v="17.940000000000001"/>
    <n v="3"/>
    <n v="0"/>
    <n v="8.6112000000000002"/>
    <s v=""/>
    <n v="18.633333333333333"/>
    <n v="12.657399095068934"/>
    <x v="4"/>
    <x v="1"/>
    <m/>
  </r>
  <r>
    <s v="Standard Class"/>
    <d v="2026-06-25T00:00:00"/>
    <x v="1"/>
    <s v="United States"/>
    <x v="30"/>
    <x v="15"/>
    <n v="14609"/>
    <x v="3"/>
    <x v="1"/>
    <x v="10"/>
    <n v="11.56"/>
    <n v="2"/>
    <n v="0"/>
    <n v="5.6643999999999997"/>
    <s v=""/>
    <n v="35.68"/>
    <n v="21.748817251792151"/>
    <x v="3"/>
    <x v="1"/>
    <m/>
  </r>
  <r>
    <s v="Standard Class"/>
    <d v="2026-01-08T00:00:00"/>
    <x v="1"/>
    <s v="United States"/>
    <x v="30"/>
    <x v="15"/>
    <n v="14609"/>
    <x v="3"/>
    <x v="1"/>
    <x v="10"/>
    <n v="26.4"/>
    <n v="5"/>
    <n v="0"/>
    <n v="11.88"/>
    <s v=""/>
    <n v="43.786666666666662"/>
    <n v="20.317451356644849"/>
    <x v="8"/>
    <x v="1"/>
    <m/>
  </r>
  <r>
    <s v="Standard Class"/>
    <d v="2026-10-18T00:00:00"/>
    <x v="1"/>
    <s v="United States"/>
    <x v="30"/>
    <x v="15"/>
    <n v="14609"/>
    <x v="3"/>
    <x v="0"/>
    <x v="5"/>
    <n v="69.08"/>
    <n v="11"/>
    <n v="0"/>
    <n v="29.0136"/>
    <s v=""/>
    <n v="51.536666666666669"/>
    <n v="19.846367332494282"/>
    <x v="5"/>
    <x v="1"/>
    <m/>
  </r>
  <r>
    <s v="Standard Class"/>
    <d v="2025-07-02T00:00:00"/>
    <x v="1"/>
    <s v="United States"/>
    <x v="30"/>
    <x v="15"/>
    <n v="14609"/>
    <x v="3"/>
    <x v="2"/>
    <x v="7"/>
    <n v="35.880000000000003"/>
    <n v="3"/>
    <n v="0"/>
    <n v="10.0464"/>
    <s v=""/>
    <n v="348.49933333333337"/>
    <n v="353.06279196199642"/>
    <x v="11"/>
    <x v="0"/>
    <m/>
  </r>
  <r>
    <s v="Standard Class"/>
    <d v="2026-01-30T00:00:00"/>
    <x v="0"/>
    <s v="United States"/>
    <x v="85"/>
    <x v="15"/>
    <n v="11561"/>
    <x v="3"/>
    <x v="1"/>
    <x v="6"/>
    <n v="49.65"/>
    <n v="5"/>
    <n v="0"/>
    <n v="20.853000000000002"/>
    <s v=""/>
    <n v="472.68"/>
    <n v="354.97726706096836"/>
    <x v="8"/>
    <x v="1"/>
    <m/>
  </r>
  <r>
    <s v="Standard Class"/>
    <d v="2026-05-30T00:00:00"/>
    <x v="1"/>
    <s v="United States"/>
    <x v="35"/>
    <x v="3"/>
    <n v="28205"/>
    <x v="0"/>
    <x v="2"/>
    <x v="16"/>
    <n v="959.96799999999996"/>
    <n v="4"/>
    <n v="0.2"/>
    <n v="119.996"/>
    <s v=""/>
    <n v="616.1246666666666"/>
    <n v="363.57360648592902"/>
    <x v="7"/>
    <x v="1"/>
    <m/>
  </r>
  <r>
    <s v="Standard Class"/>
    <d v="2026-09-13T00:00:00"/>
    <x v="0"/>
    <s v="United States"/>
    <x v="12"/>
    <x v="5"/>
    <n v="77036"/>
    <x v="2"/>
    <x v="0"/>
    <x v="1"/>
    <n v="408.42200000000003"/>
    <n v="2"/>
    <n v="0.3"/>
    <n v="-5.8346"/>
    <n v="-5.8346"/>
    <n v="300.33533333333332"/>
    <n v="187.48777180826917"/>
    <x v="4"/>
    <x v="1"/>
    <m/>
  </r>
  <r>
    <s v="Standard Class"/>
    <d v="2025-03-12T00:00:00"/>
    <x v="0"/>
    <s v="United States"/>
    <x v="20"/>
    <x v="15"/>
    <n v="10035"/>
    <x v="3"/>
    <x v="2"/>
    <x v="16"/>
    <n v="479.98399999999998"/>
    <n v="2"/>
    <n v="0.2"/>
    <n v="59.997999999999998"/>
    <s v=""/>
    <n v="225.74800000000002"/>
    <n v="185.30526788058748"/>
    <x v="2"/>
    <x v="0"/>
    <m/>
  </r>
  <r>
    <s v="Standard Class"/>
    <d v="2026-01-23T00:00:00"/>
    <x v="0"/>
    <s v="United States"/>
    <x v="20"/>
    <x v="15"/>
    <n v="10035"/>
    <x v="3"/>
    <x v="1"/>
    <x v="2"/>
    <n v="12.6"/>
    <n v="4"/>
    <n v="0"/>
    <n v="6.048"/>
    <s v=""/>
    <n v="73.459999999999994"/>
    <n v="170.30752713101518"/>
    <x v="8"/>
    <x v="1"/>
    <m/>
  </r>
  <r>
    <s v="Standard Class"/>
    <d v="2025-09-21T00:00:00"/>
    <x v="2"/>
    <s v="United States"/>
    <x v="38"/>
    <x v="32"/>
    <n v="31907"/>
    <x v="0"/>
    <x v="1"/>
    <x v="10"/>
    <n v="184.66"/>
    <n v="7"/>
    <n v="0"/>
    <n v="84.943600000000004"/>
    <s v=""/>
    <n v="81.748000000000005"/>
    <n v="45.399750366420889"/>
    <x v="4"/>
    <x v="0"/>
    <m/>
  </r>
  <r>
    <s v="Standard Class"/>
    <d v="2025-03-22T00:00:00"/>
    <x v="0"/>
    <s v="United States"/>
    <x v="22"/>
    <x v="10"/>
    <n v="60610"/>
    <x v="2"/>
    <x v="1"/>
    <x v="10"/>
    <n v="23.12"/>
    <n v="5"/>
    <n v="0.2"/>
    <n v="8.3810000000000002"/>
    <s v=""/>
    <n v="200.08066666666664"/>
    <n v="199.83989722590249"/>
    <x v="2"/>
    <x v="0"/>
    <m/>
  </r>
  <r>
    <s v="Standard Class"/>
    <d v="2026-02-16T00:00:00"/>
    <x v="1"/>
    <s v="United States"/>
    <x v="336"/>
    <x v="10"/>
    <n v="60035"/>
    <x v="2"/>
    <x v="1"/>
    <x v="10"/>
    <n v="37.463999999999999"/>
    <n v="7"/>
    <n v="0.2"/>
    <n v="12.175800000000001"/>
    <s v=""/>
    <n v="295.74733333333336"/>
    <n v="197.88920428435785"/>
    <x v="10"/>
    <x v="1"/>
    <m/>
  </r>
  <r>
    <s v="Standard Class"/>
    <d v="2026-07-05T00:00:00"/>
    <x v="1"/>
    <s v="United States"/>
    <x v="336"/>
    <x v="10"/>
    <n v="60035"/>
    <x v="2"/>
    <x v="0"/>
    <x v="1"/>
    <n v="539.65800000000002"/>
    <n v="3"/>
    <n v="0.3"/>
    <n v="-7.7093999999999996"/>
    <n v="-7.7093999999999996"/>
    <n v="286.11266666666666"/>
    <n v="253.34746997925379"/>
    <x v="11"/>
    <x v="1"/>
    <m/>
  </r>
  <r>
    <s v="Standard Class"/>
    <d v="2026-01-25T00:00:00"/>
    <x v="2"/>
    <s v="United States"/>
    <x v="4"/>
    <x v="4"/>
    <n v="98115"/>
    <x v="1"/>
    <x v="1"/>
    <x v="4"/>
    <n v="310.12"/>
    <n v="2"/>
    <n v="0"/>
    <n v="80.631200000000007"/>
    <s v=""/>
    <n v="123.69333333333333"/>
    <n v="165.65505898167498"/>
    <x v="8"/>
    <x v="1"/>
    <m/>
  </r>
  <r>
    <s v="Standard Class"/>
    <d v="2026-11-07T00:00:00"/>
    <x v="0"/>
    <s v="United States"/>
    <x v="16"/>
    <x v="11"/>
    <n v="55122"/>
    <x v="2"/>
    <x v="1"/>
    <x v="10"/>
    <n v="8.56"/>
    <n v="2"/>
    <n v="0"/>
    <n v="3.8519999999999999"/>
    <s v=""/>
    <n v="25.3"/>
    <n v="165.55517886951927"/>
    <x v="6"/>
    <x v="1"/>
    <m/>
  </r>
  <r>
    <s v="Standard Class"/>
    <d v="2025-05-14T00:00:00"/>
    <x v="0"/>
    <s v="United States"/>
    <x v="16"/>
    <x v="11"/>
    <n v="55122"/>
    <x v="2"/>
    <x v="1"/>
    <x v="4"/>
    <n v="52.4"/>
    <n v="5"/>
    <n v="0"/>
    <n v="14.148"/>
    <s v=""/>
    <n v="26.186666666666667"/>
    <n v="42.481643443134693"/>
    <x v="7"/>
    <x v="0"/>
    <m/>
  </r>
  <r>
    <s v="Standard Class"/>
    <d v="2026-11-20T00:00:00"/>
    <x v="0"/>
    <s v="United States"/>
    <x v="16"/>
    <x v="11"/>
    <n v="55122"/>
    <x v="2"/>
    <x v="1"/>
    <x v="2"/>
    <n v="14.94"/>
    <n v="3"/>
    <n v="0"/>
    <n v="6.8723999999999998"/>
    <s v=""/>
    <n v="137.76533333333336"/>
    <n v="144.35726526560055"/>
    <x v="6"/>
    <x v="1"/>
    <m/>
  </r>
  <r>
    <s v="Standard Class"/>
    <d v="2026-03-18T00:00:00"/>
    <x v="0"/>
    <s v="United States"/>
    <x v="4"/>
    <x v="4"/>
    <n v="98103"/>
    <x v="1"/>
    <x v="1"/>
    <x v="13"/>
    <n v="11.22"/>
    <n v="3"/>
    <n v="0"/>
    <n v="0.22439999999999999"/>
    <s v=""/>
    <n v="146.58533333333335"/>
    <n v="156.49673569900571"/>
    <x v="2"/>
    <x v="1"/>
    <m/>
  </r>
  <r>
    <s v="Standard Class"/>
    <d v="2025-07-24T00:00:00"/>
    <x v="0"/>
    <s v="United States"/>
    <x v="197"/>
    <x v="2"/>
    <n v="33065"/>
    <x v="0"/>
    <x v="1"/>
    <x v="9"/>
    <n v="387.13600000000002"/>
    <n v="4"/>
    <n v="0.2"/>
    <n v="24.196000000000002"/>
    <s v=""/>
    <n v="154.512"/>
    <n v="170.8145211296181"/>
    <x v="11"/>
    <x v="0"/>
    <m/>
  </r>
  <r>
    <s v="Standard Class"/>
    <d v="2025-03-24T00:00:00"/>
    <x v="0"/>
    <s v="United States"/>
    <x v="337"/>
    <x v="15"/>
    <n v="11550"/>
    <x v="3"/>
    <x v="1"/>
    <x v="12"/>
    <n v="41.4"/>
    <n v="5"/>
    <n v="0"/>
    <n v="19.457999999999998"/>
    <s v=""/>
    <n v="38.650666666666666"/>
    <n v="91.920046588003544"/>
    <x v="2"/>
    <x v="0"/>
    <m/>
  </r>
  <r>
    <s v="Standard Class"/>
    <d v="2026-08-02T00:00:00"/>
    <x v="0"/>
    <s v="United States"/>
    <x v="337"/>
    <x v="15"/>
    <n v="11550"/>
    <x v="3"/>
    <x v="1"/>
    <x v="6"/>
    <n v="35"/>
    <n v="4"/>
    <n v="0"/>
    <n v="10.5"/>
    <s v=""/>
    <n v="70.090666666666664"/>
    <n v="78.721322692892542"/>
    <x v="1"/>
    <x v="1"/>
    <m/>
  </r>
  <r>
    <s v="Standard Class"/>
    <d v="2026-08-31T00:00:00"/>
    <x v="0"/>
    <s v="United States"/>
    <x v="337"/>
    <x v="15"/>
    <n v="11550"/>
    <x v="3"/>
    <x v="1"/>
    <x v="8"/>
    <n v="39.552"/>
    <n v="3"/>
    <n v="0.2"/>
    <n v="14.3376"/>
    <s v=""/>
    <n v="62.610666666666667"/>
    <n v="47.655328590946802"/>
    <x v="1"/>
    <x v="1"/>
    <m/>
  </r>
  <r>
    <s v="Second Class"/>
    <d v="2026-03-07T00:00:00"/>
    <x v="0"/>
    <s v="United States"/>
    <x v="338"/>
    <x v="14"/>
    <n v="46060"/>
    <x v="2"/>
    <x v="2"/>
    <x v="7"/>
    <n v="135.72"/>
    <n v="3"/>
    <n v="0"/>
    <n v="35.287199999999999"/>
    <s v=""/>
    <n v="137.41333333333333"/>
    <n v="87.22831625873178"/>
    <x v="2"/>
    <x v="1"/>
    <m/>
  </r>
  <r>
    <s v="Second Class"/>
    <d v="2025-04-04T00:00:00"/>
    <x v="0"/>
    <s v="United States"/>
    <x v="338"/>
    <x v="14"/>
    <n v="46060"/>
    <x v="2"/>
    <x v="1"/>
    <x v="8"/>
    <n v="12.56"/>
    <n v="2"/>
    <n v="0"/>
    <n v="5.6520000000000001"/>
    <s v=""/>
    <n v="94.157333333333327"/>
    <n v="93.629249181130461"/>
    <x v="9"/>
    <x v="0"/>
    <m/>
  </r>
  <r>
    <s v="Second Class"/>
    <d v="2026-08-24T00:00:00"/>
    <x v="0"/>
    <s v="United States"/>
    <x v="338"/>
    <x v="14"/>
    <n v="46060"/>
    <x v="2"/>
    <x v="2"/>
    <x v="7"/>
    <n v="263.95999999999998"/>
    <n v="4"/>
    <n v="0"/>
    <n v="71.269199999999998"/>
    <s v=""/>
    <n v="95.237333333333325"/>
    <n v="100.17406450773572"/>
    <x v="1"/>
    <x v="1"/>
    <m/>
  </r>
  <r>
    <s v="First Class"/>
    <d v="2026-05-01T00:00:00"/>
    <x v="0"/>
    <s v="United States"/>
    <x v="61"/>
    <x v="5"/>
    <n v="75220"/>
    <x v="2"/>
    <x v="1"/>
    <x v="6"/>
    <n v="5.952"/>
    <n v="1"/>
    <n v="0.2"/>
    <n v="0.372"/>
    <s v=""/>
    <n v="12.040000000000001"/>
    <n v="68.546554349472473"/>
    <x v="7"/>
    <x v="1"/>
    <m/>
  </r>
  <r>
    <s v="Same Day"/>
    <d v="2025-12-25T00:00:00"/>
    <x v="1"/>
    <s v="United States"/>
    <x v="10"/>
    <x v="9"/>
    <n v="19140"/>
    <x v="3"/>
    <x v="1"/>
    <x v="13"/>
    <n v="15.8"/>
    <n v="5"/>
    <n v="0.2"/>
    <n v="2.37"/>
    <s v=""/>
    <n v="33.538666666666664"/>
    <n v="50.589881722936859"/>
    <x v="0"/>
    <x v="0"/>
    <m/>
  </r>
  <r>
    <s v="Same Day"/>
    <d v="2025-09-13T00:00:00"/>
    <x v="1"/>
    <s v="United States"/>
    <x v="10"/>
    <x v="9"/>
    <n v="19140"/>
    <x v="3"/>
    <x v="0"/>
    <x v="5"/>
    <n v="14.368"/>
    <n v="2"/>
    <n v="0.2"/>
    <n v="3.9512"/>
    <s v=""/>
    <n v="71.372"/>
    <n v="39.6794306709455"/>
    <x v="4"/>
    <x v="0"/>
    <m/>
  </r>
  <r>
    <s v="Same Day"/>
    <d v="2026-03-13T00:00:00"/>
    <x v="1"/>
    <s v="United States"/>
    <x v="10"/>
    <x v="9"/>
    <n v="19140"/>
    <x v="3"/>
    <x v="0"/>
    <x v="5"/>
    <n v="70.447999999999993"/>
    <n v="7"/>
    <n v="0.2"/>
    <n v="12.3284"/>
    <s v=""/>
    <n v="67.876666666666665"/>
    <n v="54.201074506227549"/>
    <x v="2"/>
    <x v="1"/>
    <m/>
  </r>
  <r>
    <s v="Same Day"/>
    <d v="2026-03-04T00:00:00"/>
    <x v="0"/>
    <s v="United States"/>
    <x v="8"/>
    <x v="1"/>
    <n v="94109"/>
    <x v="1"/>
    <x v="1"/>
    <x v="4"/>
    <n v="129.30000000000001"/>
    <n v="2"/>
    <n v="0"/>
    <n v="6.4649999999999999"/>
    <s v=""/>
    <n v="46.420666666666676"/>
    <n v="55.010120077699924"/>
    <x v="2"/>
    <x v="1"/>
    <m/>
  </r>
  <r>
    <s v="Second Class"/>
    <d v="2025-02-19T00:00:00"/>
    <x v="2"/>
    <s v="United States"/>
    <x v="89"/>
    <x v="5"/>
    <n v="78745"/>
    <x v="2"/>
    <x v="1"/>
    <x v="8"/>
    <n v="3.8820000000000001"/>
    <n v="3"/>
    <n v="0.8"/>
    <n v="-5.8230000000000004"/>
    <n v="-5.8230000000000004"/>
    <n v="9.9539999999999988"/>
    <n v="44.051521596455252"/>
    <x v="10"/>
    <x v="0"/>
    <m/>
  </r>
  <r>
    <s v="Standard Class"/>
    <d v="2026-11-21T00:00:00"/>
    <x v="1"/>
    <s v="United States"/>
    <x v="66"/>
    <x v="12"/>
    <n v="48234"/>
    <x v="2"/>
    <x v="1"/>
    <x v="13"/>
    <n v="6.08"/>
    <n v="1"/>
    <n v="0"/>
    <n v="3.04"/>
    <s v=""/>
    <n v="32.229999999999997"/>
    <n v="32.695579227734093"/>
    <x v="6"/>
    <x v="1"/>
    <m/>
  </r>
  <r>
    <s v="First Class"/>
    <d v="2025-12-20T00:00:00"/>
    <x v="0"/>
    <s v="United States"/>
    <x v="232"/>
    <x v="15"/>
    <n v="13601"/>
    <x v="3"/>
    <x v="1"/>
    <x v="9"/>
    <n v="19.899999999999999"/>
    <n v="1"/>
    <n v="0"/>
    <n v="8.9550000000000001"/>
    <s v=""/>
    <n v="36.483333333333327"/>
    <n v="25.105912498261642"/>
    <x v="0"/>
    <x v="0"/>
    <m/>
  </r>
  <r>
    <s v="First Class"/>
    <d v="2025-11-13T00:00:00"/>
    <x v="0"/>
    <s v="United States"/>
    <x v="232"/>
    <x v="15"/>
    <n v="13601"/>
    <x v="3"/>
    <x v="0"/>
    <x v="5"/>
    <n v="70.709999999999994"/>
    <n v="1"/>
    <n v="0"/>
    <n v="4.9497"/>
    <s v=""/>
    <n v="32.729999999999997"/>
    <n v="28.120726111482909"/>
    <x v="6"/>
    <x v="0"/>
    <m/>
  </r>
  <r>
    <s v="Second Class"/>
    <d v="2025-07-08T00:00:00"/>
    <x v="0"/>
    <s v="United States"/>
    <x v="38"/>
    <x v="32"/>
    <n v="31907"/>
    <x v="0"/>
    <x v="0"/>
    <x v="5"/>
    <n v="18.84"/>
    <n v="3"/>
    <n v="0"/>
    <n v="7.9127999999999998"/>
    <s v=""/>
    <n v="553.55600000000004"/>
    <n v="623.5641829395247"/>
    <x v="11"/>
    <x v="0"/>
    <m/>
  </r>
  <r>
    <s v="Standard Class"/>
    <d v="2025-01-23T00:00:00"/>
    <x v="0"/>
    <s v="United States"/>
    <x v="339"/>
    <x v="11"/>
    <n v="55124"/>
    <x v="2"/>
    <x v="1"/>
    <x v="6"/>
    <n v="8.64"/>
    <n v="3"/>
    <n v="0"/>
    <n v="2.5055999999999998"/>
    <s v=""/>
    <n v="553.86266666666677"/>
    <n v="695.56960880141128"/>
    <x v="8"/>
    <x v="0"/>
    <m/>
  </r>
  <r>
    <s v="Standard Class"/>
    <d v="2026-05-09T00:00:00"/>
    <x v="2"/>
    <s v="United States"/>
    <x v="140"/>
    <x v="3"/>
    <n v="27217"/>
    <x v="0"/>
    <x v="1"/>
    <x v="8"/>
    <n v="1633.1880000000001"/>
    <n v="4"/>
    <n v="0.7"/>
    <n v="-1306.5504000000001"/>
    <n v="-1306.5504000000001"/>
    <n v="553.18533333333335"/>
    <n v="763.67918553936909"/>
    <x v="7"/>
    <x v="1"/>
    <m/>
  </r>
  <r>
    <s v="Standard Class"/>
    <d v="2026-10-06T00:00:00"/>
    <x v="2"/>
    <s v="United States"/>
    <x v="63"/>
    <x v="12"/>
    <n v="48601"/>
    <x v="2"/>
    <x v="0"/>
    <x v="5"/>
    <n v="19.760000000000002"/>
    <n v="4"/>
    <n v="0"/>
    <n v="8.2992000000000008"/>
    <s v=""/>
    <n v="11.216000000000001"/>
    <n v="441.22100733843212"/>
    <x v="5"/>
    <x v="1"/>
    <m/>
  </r>
  <r>
    <s v="Same Day"/>
    <d v="2026-05-11T00:00:00"/>
    <x v="0"/>
    <s v="United States"/>
    <x v="8"/>
    <x v="1"/>
    <n v="94109"/>
    <x v="1"/>
    <x v="1"/>
    <x v="8"/>
    <n v="6.6079999999999997"/>
    <n v="2"/>
    <n v="0.2"/>
    <n v="2.2302"/>
    <s v=""/>
    <n v="52.890666666666668"/>
    <n v="320.00346775250677"/>
    <x v="7"/>
    <x v="1"/>
    <m/>
  </r>
  <r>
    <s v="Same Day"/>
    <d v="2025-02-09T00:00:00"/>
    <x v="0"/>
    <s v="United States"/>
    <x v="8"/>
    <x v="1"/>
    <n v="94109"/>
    <x v="1"/>
    <x v="1"/>
    <x v="8"/>
    <n v="7.28"/>
    <n v="2"/>
    <n v="0.2"/>
    <n v="2.73"/>
    <s v=""/>
    <n v="102.952"/>
    <n v="61.532166133145644"/>
    <x v="10"/>
    <x v="0"/>
    <m/>
  </r>
  <r>
    <s v="Same Day"/>
    <d v="2025-03-29T00:00:00"/>
    <x v="0"/>
    <s v="United States"/>
    <x v="8"/>
    <x v="1"/>
    <n v="94109"/>
    <x v="1"/>
    <x v="0"/>
    <x v="1"/>
    <n v="144.78399999999999"/>
    <n v="1"/>
    <n v="0.2"/>
    <n v="10.8588"/>
    <s v=""/>
    <n v="244.51733333333334"/>
    <n v="124.4774169873871"/>
    <x v="2"/>
    <x v="0"/>
    <m/>
  </r>
  <r>
    <s v="Standard Class"/>
    <d v="2026-02-27T00:00:00"/>
    <x v="0"/>
    <s v="United States"/>
    <x v="4"/>
    <x v="4"/>
    <n v="98105"/>
    <x v="1"/>
    <x v="2"/>
    <x v="7"/>
    <n v="156.792"/>
    <n v="1"/>
    <n v="0.2"/>
    <n v="13.7193"/>
    <s v=""/>
    <n v="208.21933333333334"/>
    <n v="150.26298771992563"/>
    <x v="10"/>
    <x v="1"/>
    <m/>
  </r>
  <r>
    <s v="Standard Class"/>
    <d v="2025-11-01T00:00:00"/>
    <x v="0"/>
    <s v="United States"/>
    <x v="4"/>
    <x v="4"/>
    <n v="98105"/>
    <x v="1"/>
    <x v="2"/>
    <x v="7"/>
    <n v="431.976"/>
    <n v="3"/>
    <n v="0.2"/>
    <n v="26.9985"/>
    <s v=""/>
    <n v="171.69133333333332"/>
    <n v="163.64010420567584"/>
    <x v="6"/>
    <x v="0"/>
    <m/>
  </r>
  <r>
    <s v="Standard Class"/>
    <d v="2025-01-04T00:00:00"/>
    <x v="0"/>
    <s v="United States"/>
    <x v="4"/>
    <x v="4"/>
    <n v="98105"/>
    <x v="1"/>
    <x v="1"/>
    <x v="12"/>
    <n v="35.89"/>
    <n v="1"/>
    <n v="0"/>
    <n v="16.150500000000001"/>
    <s v=""/>
    <n v="110.39266666666667"/>
    <n v="146.23189479423124"/>
    <x v="8"/>
    <x v="0"/>
    <m/>
  </r>
  <r>
    <s v="Standard Class"/>
    <d v="2026-10-23T00:00:00"/>
    <x v="0"/>
    <s v="United States"/>
    <x v="4"/>
    <x v="4"/>
    <n v="98105"/>
    <x v="1"/>
    <x v="1"/>
    <x v="8"/>
    <n v="47.207999999999998"/>
    <n v="7"/>
    <n v="0.2"/>
    <n v="15.342599999999999"/>
    <s v=""/>
    <n v="161.66266666666667"/>
    <n v="108.38203125774842"/>
    <x v="5"/>
    <x v="1"/>
    <m/>
  </r>
  <r>
    <s v="Standard Class"/>
    <d v="2026-02-07T00:00:00"/>
    <x v="0"/>
    <s v="United States"/>
    <x v="4"/>
    <x v="4"/>
    <n v="98105"/>
    <x v="1"/>
    <x v="1"/>
    <x v="10"/>
    <n v="248.08"/>
    <n v="7"/>
    <n v="0"/>
    <n v="116.5976"/>
    <s v=""/>
    <n v="165.86266666666666"/>
    <n v="101.63904456894943"/>
    <x v="10"/>
    <x v="1"/>
    <m/>
  </r>
  <r>
    <s v="Standard Class"/>
    <d v="2025-04-08T00:00:00"/>
    <x v="0"/>
    <s v="United States"/>
    <x v="4"/>
    <x v="4"/>
    <n v="98105"/>
    <x v="1"/>
    <x v="1"/>
    <x v="10"/>
    <n v="189.7"/>
    <n v="5"/>
    <n v="0"/>
    <n v="89.159000000000006"/>
    <s v=""/>
    <n v="113.49933333333333"/>
    <n v="64.653833269532015"/>
    <x v="9"/>
    <x v="0"/>
    <m/>
  </r>
  <r>
    <s v="Standard Class"/>
    <d v="2026-08-03T00:00:00"/>
    <x v="0"/>
    <s v="United States"/>
    <x v="4"/>
    <x v="4"/>
    <n v="98105"/>
    <x v="1"/>
    <x v="1"/>
    <x v="8"/>
    <n v="59.808"/>
    <n v="3"/>
    <n v="0.2"/>
    <n v="19.4376"/>
    <s v=""/>
    <n v="559.11933333333332"/>
    <n v="562.04854651810206"/>
    <x v="1"/>
    <x v="1"/>
    <m/>
  </r>
  <r>
    <s v="Standard Class"/>
    <d v="2026-08-22T00:00:00"/>
    <x v="1"/>
    <s v="United States"/>
    <x v="158"/>
    <x v="6"/>
    <n v="53209"/>
    <x v="2"/>
    <x v="0"/>
    <x v="1"/>
    <n v="90.99"/>
    <n v="1"/>
    <n v="0"/>
    <n v="14.558400000000001"/>
    <s v=""/>
    <n v="662.17333333333329"/>
    <n v="583.78543669323494"/>
    <x v="1"/>
    <x v="1"/>
    <m/>
  </r>
  <r>
    <s v="Standard Class"/>
    <d v="2026-04-12T00:00:00"/>
    <x v="1"/>
    <s v="United States"/>
    <x v="158"/>
    <x v="6"/>
    <n v="53209"/>
    <x v="2"/>
    <x v="0"/>
    <x v="1"/>
    <n v="1526.56"/>
    <n v="7"/>
    <n v="0"/>
    <n v="427.43680000000001"/>
    <s v=""/>
    <n v="733.51333333333332"/>
    <n v="633.90975826637441"/>
    <x v="9"/>
    <x v="1"/>
    <m/>
  </r>
  <r>
    <s v="Standard Class"/>
    <d v="2025-06-12T00:00:00"/>
    <x v="1"/>
    <s v="United States"/>
    <x v="158"/>
    <x v="6"/>
    <n v="53209"/>
    <x v="2"/>
    <x v="0"/>
    <x v="1"/>
    <n v="368.97"/>
    <n v="3"/>
    <n v="0"/>
    <n v="40.5867"/>
    <s v=""/>
    <n v="230.89333333333335"/>
    <n v="323.83602438408377"/>
    <x v="3"/>
    <x v="0"/>
    <m/>
  </r>
  <r>
    <s v="Standard Class"/>
    <d v="2026-06-14T00:00:00"/>
    <x v="0"/>
    <s v="United States"/>
    <x v="1"/>
    <x v="1"/>
    <n v="90049"/>
    <x v="1"/>
    <x v="1"/>
    <x v="4"/>
    <n v="305.01"/>
    <n v="9"/>
    <n v="0"/>
    <n v="76.252499999999998"/>
    <s v=""/>
    <n v="120.66666666666667"/>
    <n v="280.13510585668007"/>
    <x v="3"/>
    <x v="1"/>
    <m/>
  </r>
  <r>
    <s v="Standard Class"/>
    <d v="2026-07-04T00:00:00"/>
    <x v="0"/>
    <s v="United States"/>
    <x v="1"/>
    <x v="1"/>
    <n v="90049"/>
    <x v="1"/>
    <x v="0"/>
    <x v="5"/>
    <n v="18.7"/>
    <n v="1"/>
    <n v="0"/>
    <n v="7.1059999999999999"/>
    <s v=""/>
    <n v="27.746666666666666"/>
    <n v="131.42065531888221"/>
    <x v="11"/>
    <x v="1"/>
    <m/>
  </r>
  <r>
    <s v="First Class"/>
    <d v="2025-05-05T00:00:00"/>
    <x v="0"/>
    <s v="United States"/>
    <x v="8"/>
    <x v="1"/>
    <n v="94122"/>
    <x v="1"/>
    <x v="0"/>
    <x v="5"/>
    <n v="38.29"/>
    <n v="7"/>
    <n v="0"/>
    <n v="16.464700000000001"/>
    <s v=""/>
    <n v="43.166666666666664"/>
    <n v="49.204012708992202"/>
    <x v="7"/>
    <x v="0"/>
    <m/>
  </r>
  <r>
    <s v="Standard Class"/>
    <d v="2026-07-19T00:00:00"/>
    <x v="2"/>
    <s v="United States"/>
    <x v="70"/>
    <x v="1"/>
    <n v="92024"/>
    <x v="1"/>
    <x v="0"/>
    <x v="5"/>
    <n v="26.25"/>
    <n v="3"/>
    <n v="0"/>
    <n v="11.025"/>
    <s v=""/>
    <n v="44.97"/>
    <n v="12.633319554375362"/>
    <x v="11"/>
    <x v="1"/>
    <m/>
  </r>
  <r>
    <s v="Standard Class"/>
    <d v="2026-11-29T00:00:00"/>
    <x v="2"/>
    <s v="United States"/>
    <x v="70"/>
    <x v="1"/>
    <n v="92024"/>
    <x v="1"/>
    <x v="1"/>
    <x v="8"/>
    <n v="64.959999999999994"/>
    <n v="14"/>
    <n v="0.2"/>
    <n v="22.736000000000001"/>
    <s v=""/>
    <n v="50.086666666666666"/>
    <n v="13.522645067797555"/>
    <x v="6"/>
    <x v="1"/>
    <m/>
  </r>
  <r>
    <s v="Standard Class"/>
    <d v="2025-03-14T00:00:00"/>
    <x v="2"/>
    <s v="United States"/>
    <x v="70"/>
    <x v="1"/>
    <n v="92024"/>
    <x v="1"/>
    <x v="1"/>
    <x v="12"/>
    <n v="43.7"/>
    <n v="5"/>
    <n v="0"/>
    <n v="20.539000000000001"/>
    <s v=""/>
    <n v="36.140000000000008"/>
    <n v="9.0029034411333324"/>
    <x v="2"/>
    <x v="0"/>
    <m/>
  </r>
  <r>
    <s v="Same Day"/>
    <d v="2025-03-18T00:00:00"/>
    <x v="2"/>
    <s v="United States"/>
    <x v="220"/>
    <x v="16"/>
    <n v="85301"/>
    <x v="1"/>
    <x v="2"/>
    <x v="11"/>
    <n v="41.6"/>
    <n v="4"/>
    <n v="0.2"/>
    <n v="13"/>
    <s v=""/>
    <n v="59.536000000000001"/>
    <n v="32.637829866128826"/>
    <x v="2"/>
    <x v="0"/>
    <m/>
  </r>
  <r>
    <s v="Same Day"/>
    <d v="2026-05-16T00:00:00"/>
    <x v="2"/>
    <s v="United States"/>
    <x v="220"/>
    <x v="16"/>
    <n v="85301"/>
    <x v="1"/>
    <x v="1"/>
    <x v="10"/>
    <n v="23.12"/>
    <n v="5"/>
    <n v="0.2"/>
    <n v="8.3810000000000002"/>
    <s v=""/>
    <n v="83.525333333333336"/>
    <n v="36.634328729778595"/>
    <x v="7"/>
    <x v="1"/>
    <m/>
  </r>
  <r>
    <s v="Same Day"/>
    <d v="2025-06-03T00:00:00"/>
    <x v="2"/>
    <s v="United States"/>
    <x v="220"/>
    <x v="16"/>
    <n v="85301"/>
    <x v="1"/>
    <x v="0"/>
    <x v="1"/>
    <n v="113.88800000000001"/>
    <n v="2"/>
    <n v="0.2"/>
    <n v="9.9651999999999994"/>
    <s v=""/>
    <n v="78.458666666666673"/>
    <n v="54.259884566640807"/>
    <x v="3"/>
    <x v="0"/>
    <m/>
  </r>
  <r>
    <s v="Same Day"/>
    <d v="2026-02-02T00:00:00"/>
    <x v="2"/>
    <s v="United States"/>
    <x v="220"/>
    <x v="16"/>
    <n v="85301"/>
    <x v="1"/>
    <x v="0"/>
    <x v="5"/>
    <n v="113.568"/>
    <n v="2"/>
    <n v="0.2"/>
    <n v="-5.6783999999999999"/>
    <n v="-5.6783999999999999"/>
    <n v="264.49066666666664"/>
    <n v="239.39443186692733"/>
    <x v="10"/>
    <x v="1"/>
    <m/>
  </r>
  <r>
    <s v="Same Day"/>
    <d v="2026-10-23T00:00:00"/>
    <x v="2"/>
    <s v="United States"/>
    <x v="220"/>
    <x v="16"/>
    <n v="85301"/>
    <x v="1"/>
    <x v="2"/>
    <x v="7"/>
    <n v="7.92"/>
    <n v="2"/>
    <n v="0.2"/>
    <n v="0.69299999999999995"/>
    <s v=""/>
    <n v="239.96466666666666"/>
    <n v="265.21462221797321"/>
    <x v="5"/>
    <x v="1"/>
    <m/>
  </r>
  <r>
    <s v="Same Day"/>
    <d v="2025-06-17T00:00:00"/>
    <x v="2"/>
    <s v="United States"/>
    <x v="220"/>
    <x v="16"/>
    <n v="85301"/>
    <x v="1"/>
    <x v="2"/>
    <x v="7"/>
    <n v="671.98400000000004"/>
    <n v="2"/>
    <n v="0.2"/>
    <n v="50.398800000000001"/>
    <s v=""/>
    <n v="301.20666666666665"/>
    <n v="269.59489590865775"/>
    <x v="3"/>
    <x v="0"/>
    <m/>
  </r>
  <r>
    <s v="Standard Class"/>
    <d v="2025-10-27T00:00:00"/>
    <x v="1"/>
    <s v="United States"/>
    <x v="20"/>
    <x v="15"/>
    <n v="10035"/>
    <x v="3"/>
    <x v="2"/>
    <x v="7"/>
    <n v="39.99"/>
    <n v="1"/>
    <n v="0"/>
    <n v="11.597099999999999"/>
    <s v=""/>
    <n v="77.98299999999999"/>
    <n v="138.70755313354891"/>
    <x v="5"/>
    <x v="0"/>
    <m/>
  </r>
  <r>
    <s v="Standard Class"/>
    <d v="2026-05-01T00:00:00"/>
    <x v="2"/>
    <s v="United States"/>
    <x v="232"/>
    <x v="15"/>
    <n v="13601"/>
    <x v="3"/>
    <x v="0"/>
    <x v="1"/>
    <n v="191.64599999999999"/>
    <n v="3"/>
    <n v="0.1"/>
    <n v="31.940999999999999"/>
    <s v=""/>
    <n v="71.298333333333332"/>
    <n v="82.396557100178413"/>
    <x v="7"/>
    <x v="1"/>
    <m/>
  </r>
  <r>
    <s v="Standard Class"/>
    <d v="2025-06-29T00:00:00"/>
    <x v="0"/>
    <s v="United States"/>
    <x v="24"/>
    <x v="24"/>
    <n v="45503"/>
    <x v="3"/>
    <x v="1"/>
    <x v="8"/>
    <n v="2.3130000000000002"/>
    <n v="1"/>
    <n v="0.7"/>
    <n v="-1.9275"/>
    <n v="-1.9275"/>
    <n v="22.722999999999999"/>
    <n v="54.473660284717546"/>
    <x v="3"/>
    <x v="0"/>
    <m/>
  </r>
  <r>
    <s v="Standard Class"/>
    <d v="2026-04-30T00:00:00"/>
    <x v="0"/>
    <s v="United States"/>
    <x v="1"/>
    <x v="1"/>
    <n v="90032"/>
    <x v="1"/>
    <x v="1"/>
    <x v="8"/>
    <n v="19.936"/>
    <n v="4"/>
    <n v="0.2"/>
    <n v="7.2267999999999999"/>
    <s v=""/>
    <n v="28.731999999999999"/>
    <n v="32.896888193487463"/>
    <x v="9"/>
    <x v="1"/>
    <m/>
  </r>
  <r>
    <s v="Standard Class"/>
    <d v="2026-08-03T00:00:00"/>
    <x v="0"/>
    <s v="United States"/>
    <x v="1"/>
    <x v="1"/>
    <n v="90032"/>
    <x v="1"/>
    <x v="1"/>
    <x v="13"/>
    <n v="45.92"/>
    <n v="4"/>
    <n v="0"/>
    <n v="21.5824"/>
    <s v=""/>
    <n v="35.18"/>
    <n v="14.437641462510422"/>
    <x v="1"/>
    <x v="1"/>
    <m/>
  </r>
  <r>
    <s v="Standard Class"/>
    <d v="2025-01-21T00:00:00"/>
    <x v="2"/>
    <s v="United States"/>
    <x v="4"/>
    <x v="4"/>
    <n v="98115"/>
    <x v="1"/>
    <x v="1"/>
    <x v="10"/>
    <n v="20.34"/>
    <n v="3"/>
    <n v="0"/>
    <n v="9.3564000000000007"/>
    <s v=""/>
    <n v="47.062666666666665"/>
    <n v="20.638585969363668"/>
    <x v="8"/>
    <x v="0"/>
    <m/>
  </r>
  <r>
    <s v="Standard Class"/>
    <d v="2025-04-19T00:00:00"/>
    <x v="2"/>
    <s v="United States"/>
    <x v="4"/>
    <x v="4"/>
    <n v="98115"/>
    <x v="1"/>
    <x v="1"/>
    <x v="2"/>
    <n v="39.28"/>
    <n v="8"/>
    <n v="0"/>
    <n v="19.247199999999999"/>
    <s v=""/>
    <n v="72.677333333333323"/>
    <n v="24.549302363173556"/>
    <x v="9"/>
    <x v="0"/>
    <m/>
  </r>
  <r>
    <s v="Second Class"/>
    <d v="2025-05-02T00:00:00"/>
    <x v="1"/>
    <s v="United States"/>
    <x v="147"/>
    <x v="1"/>
    <n v="92054"/>
    <x v="1"/>
    <x v="0"/>
    <x v="1"/>
    <n v="81.567999999999998"/>
    <n v="2"/>
    <n v="0.2"/>
    <n v="9.1763999999999992"/>
    <s v=""/>
    <n v="67.690666666666672"/>
    <n v="34.986709222535097"/>
    <x v="7"/>
    <x v="0"/>
    <m/>
  </r>
  <r>
    <s v="Second Class"/>
    <d v="2026-12-01T00:00:00"/>
    <x v="1"/>
    <s v="United States"/>
    <x v="147"/>
    <x v="1"/>
    <n v="92054"/>
    <x v="1"/>
    <x v="0"/>
    <x v="1"/>
    <n v="97.183999999999997"/>
    <n v="2"/>
    <n v="0.2"/>
    <n v="6.0739999999999998"/>
    <s v=""/>
    <n v="46.821333333333335"/>
    <n v="32.953731874318045"/>
    <x v="0"/>
    <x v="1"/>
    <m/>
  </r>
  <r>
    <s v="Second Class"/>
    <d v="2026-02-18T00:00:00"/>
    <x v="1"/>
    <s v="United States"/>
    <x v="147"/>
    <x v="1"/>
    <n v="92054"/>
    <x v="1"/>
    <x v="1"/>
    <x v="8"/>
    <n v="24.32"/>
    <n v="5"/>
    <n v="0.2"/>
    <n v="8.2080000000000002"/>
    <s v=""/>
    <n v="25.410666666666668"/>
    <n v="30.078454806647827"/>
    <x v="10"/>
    <x v="1"/>
    <m/>
  </r>
  <r>
    <s v="Second Class"/>
    <d v="2025-07-15T00:00:00"/>
    <x v="1"/>
    <s v="United States"/>
    <x v="147"/>
    <x v="1"/>
    <n v="92054"/>
    <x v="1"/>
    <x v="0"/>
    <x v="5"/>
    <n v="18.96"/>
    <n v="2"/>
    <n v="0"/>
    <n v="7.5839999999999996"/>
    <s v=""/>
    <n v="27.309333333333331"/>
    <n v="16.737698447914916"/>
    <x v="11"/>
    <x v="0"/>
    <m/>
  </r>
  <r>
    <s v="Standard Class"/>
    <d v="2025-09-29T00:00:00"/>
    <x v="0"/>
    <s v="United States"/>
    <x v="242"/>
    <x v="10"/>
    <n v="60076"/>
    <x v="2"/>
    <x v="0"/>
    <x v="5"/>
    <n v="32.951999999999998"/>
    <n v="6"/>
    <n v="0.6"/>
    <n v="-19.7712"/>
    <n v="-19.7712"/>
    <n v="187.51733333333334"/>
    <n v="180.23114991341288"/>
    <x v="4"/>
    <x v="0"/>
    <m/>
  </r>
  <r>
    <s v="Standard Class"/>
    <d v="2026-03-11T00:00:00"/>
    <x v="0"/>
    <s v="United States"/>
    <x v="242"/>
    <x v="10"/>
    <n v="60076"/>
    <x v="2"/>
    <x v="1"/>
    <x v="4"/>
    <n v="30.015999999999998"/>
    <n v="4"/>
    <n v="0.2"/>
    <n v="3.0015999999999998"/>
    <s v=""/>
    <n v="186.90133333333335"/>
    <n v="201.38333228171814"/>
    <x v="2"/>
    <x v="1"/>
    <m/>
  </r>
  <r>
    <s v="Second Class"/>
    <d v="2026-05-31T00:00:00"/>
    <x v="0"/>
    <s v="United States"/>
    <x v="115"/>
    <x v="3"/>
    <n v="28314"/>
    <x v="0"/>
    <x v="1"/>
    <x v="9"/>
    <n v="499.584"/>
    <n v="3"/>
    <n v="0.2"/>
    <n v="43.7136"/>
    <s v=""/>
    <n v="181.32000000000002"/>
    <n v="223.53116398854564"/>
    <x v="7"/>
    <x v="1"/>
    <m/>
  </r>
  <r>
    <s v="Second Class"/>
    <d v="2025-03-28T00:00:00"/>
    <x v="0"/>
    <s v="United States"/>
    <x v="115"/>
    <x v="3"/>
    <n v="28314"/>
    <x v="0"/>
    <x v="1"/>
    <x v="10"/>
    <n v="31.103999999999999"/>
    <n v="6"/>
    <n v="0.2"/>
    <n v="10.8864"/>
    <s v=""/>
    <n v="24.215999999999998"/>
    <n v="132.32458893919124"/>
    <x v="2"/>
    <x v="0"/>
    <m/>
  </r>
  <r>
    <s v="Second Class"/>
    <d v="2025-10-13T00:00:00"/>
    <x v="0"/>
    <s v="United States"/>
    <x v="115"/>
    <x v="3"/>
    <n v="28314"/>
    <x v="0"/>
    <x v="1"/>
    <x v="8"/>
    <n v="13.272"/>
    <n v="8"/>
    <n v="0.7"/>
    <n v="-10.617599999999999"/>
    <n v="-10.617599999999999"/>
    <n v="100.22666666666667"/>
    <n v="133.55243372354352"/>
    <x v="5"/>
    <x v="0"/>
    <m/>
  </r>
  <r>
    <s v="Second Class"/>
    <d v="2025-02-26T00:00:00"/>
    <x v="0"/>
    <s v="United States"/>
    <x v="115"/>
    <x v="3"/>
    <n v="28314"/>
    <x v="0"/>
    <x v="0"/>
    <x v="5"/>
    <n v="28.271999999999998"/>
    <n v="2"/>
    <n v="0.2"/>
    <n v="6.3612000000000002"/>
    <s v=""/>
    <n v="99.402666666666676"/>
    <n v="105.06991306885287"/>
    <x v="10"/>
    <x v="0"/>
    <m/>
  </r>
  <r>
    <s v="Second Class"/>
    <d v="2026-01-02T00:00:00"/>
    <x v="0"/>
    <s v="United States"/>
    <x v="115"/>
    <x v="3"/>
    <n v="28314"/>
    <x v="0"/>
    <x v="1"/>
    <x v="4"/>
    <n v="259.13600000000002"/>
    <n v="4"/>
    <n v="0.2"/>
    <n v="-51.827199999999998"/>
    <n v="-51.827199999999998"/>
    <n v="171.31399999999999"/>
    <n v="113.11754303214701"/>
    <x v="8"/>
    <x v="1"/>
    <m/>
  </r>
  <r>
    <s v="Standard Class"/>
    <d v="2026-12-16T00:00:00"/>
    <x v="0"/>
    <s v="United States"/>
    <x v="251"/>
    <x v="26"/>
    <n v="74133"/>
    <x v="2"/>
    <x v="1"/>
    <x v="8"/>
    <n v="10.8"/>
    <n v="5"/>
    <n v="0"/>
    <n v="5.1840000000000002"/>
    <s v=""/>
    <n v="90.247333333333344"/>
    <n v="78.860073687982791"/>
    <x v="0"/>
    <x v="1"/>
    <m/>
  </r>
  <r>
    <s v="Standard Class"/>
    <d v="2025-06-06T00:00:00"/>
    <x v="0"/>
    <s v="United States"/>
    <x v="235"/>
    <x v="5"/>
    <n v="75002"/>
    <x v="2"/>
    <x v="0"/>
    <x v="3"/>
    <n v="244.006"/>
    <n v="2"/>
    <n v="0.3"/>
    <n v="-31.372199999999999"/>
    <n v="-31.372199999999999"/>
    <n v="149.49800000000002"/>
    <n v="64.113222873750928"/>
    <x v="3"/>
    <x v="0"/>
    <m/>
  </r>
  <r>
    <s v="Standard Class"/>
    <d v="2026-03-15T00:00:00"/>
    <x v="0"/>
    <s v="United States"/>
    <x v="235"/>
    <x v="5"/>
    <n v="75002"/>
    <x v="2"/>
    <x v="1"/>
    <x v="10"/>
    <n v="15.936"/>
    <n v="4"/>
    <n v="0.2"/>
    <n v="5.3784000000000001"/>
    <s v=""/>
    <n v="75.689333333333323"/>
    <n v="57.352682195019995"/>
    <x v="2"/>
    <x v="1"/>
    <m/>
  </r>
  <r>
    <s v="Same Day"/>
    <d v="2025-03-29T00:00:00"/>
    <x v="1"/>
    <s v="United States"/>
    <x v="10"/>
    <x v="9"/>
    <n v="19143"/>
    <x v="3"/>
    <x v="0"/>
    <x v="1"/>
    <n v="188.55199999999999"/>
    <n v="7"/>
    <n v="0.3"/>
    <n v="-2.6936"/>
    <n v="-2.6936"/>
    <n v="252.35733333333337"/>
    <n v="173.72065543108974"/>
    <x v="2"/>
    <x v="0"/>
    <m/>
  </r>
  <r>
    <s v="Second Class"/>
    <d v="2026-06-02T00:00:00"/>
    <x v="0"/>
    <s v="United States"/>
    <x v="30"/>
    <x v="15"/>
    <n v="14609"/>
    <x v="3"/>
    <x v="1"/>
    <x v="4"/>
    <n v="22.58"/>
    <n v="2"/>
    <n v="0"/>
    <n v="5.8708"/>
    <s v=""/>
    <n v="196.4186666666667"/>
    <n v="199.89645888253696"/>
    <x v="3"/>
    <x v="1"/>
    <m/>
  </r>
  <r>
    <s v="Second Class"/>
    <d v="2026-03-21T00:00:00"/>
    <x v="0"/>
    <s v="United States"/>
    <x v="340"/>
    <x v="20"/>
    <n v="29464"/>
    <x v="0"/>
    <x v="0"/>
    <x v="1"/>
    <n v="545.94000000000005"/>
    <n v="6"/>
    <n v="0"/>
    <n v="87.350399999999993"/>
    <s v=""/>
    <n v="203.32400000000004"/>
    <n v="218.07043381915415"/>
    <x v="2"/>
    <x v="1"/>
    <m/>
  </r>
  <r>
    <s v="Standard Class"/>
    <d v="2025-08-24T00:00:00"/>
    <x v="0"/>
    <s v="United States"/>
    <x v="10"/>
    <x v="9"/>
    <n v="19134"/>
    <x v="3"/>
    <x v="1"/>
    <x v="10"/>
    <n v="20.736000000000001"/>
    <n v="4"/>
    <n v="0.2"/>
    <n v="7.2576000000000001"/>
    <s v=""/>
    <n v="62.389333333333333"/>
    <n v="141.61393253281054"/>
    <x v="1"/>
    <x v="0"/>
    <m/>
  </r>
  <r>
    <s v="Standard Class"/>
    <d v="2026-07-11T00:00:00"/>
    <x v="0"/>
    <s v="United States"/>
    <x v="10"/>
    <x v="9"/>
    <n v="19134"/>
    <x v="3"/>
    <x v="0"/>
    <x v="5"/>
    <n v="43.295999999999999"/>
    <n v="2"/>
    <n v="0.2"/>
    <n v="4.3296000000000001"/>
    <s v=""/>
    <n v="59.231999999999999"/>
    <n v="102.63210563157308"/>
    <x v="11"/>
    <x v="1"/>
    <m/>
  </r>
  <r>
    <s v="Standard Class"/>
    <d v="2025-08-01T00:00:00"/>
    <x v="0"/>
    <s v="United States"/>
    <x v="4"/>
    <x v="4"/>
    <n v="98115"/>
    <x v="1"/>
    <x v="0"/>
    <x v="1"/>
    <n v="123.136"/>
    <n v="4"/>
    <n v="0.2"/>
    <n v="13.8528"/>
    <s v=""/>
    <n v="62.608000000000004"/>
    <n v="45.001601420064716"/>
    <x v="1"/>
    <x v="0"/>
    <m/>
  </r>
  <r>
    <s v="Standard Class"/>
    <d v="2025-06-07T00:00:00"/>
    <x v="0"/>
    <s v="United States"/>
    <x v="4"/>
    <x v="4"/>
    <n v="98115"/>
    <x v="1"/>
    <x v="1"/>
    <x v="8"/>
    <n v="11.263999999999999"/>
    <n v="4"/>
    <n v="0.2"/>
    <n v="3.8016000000000001"/>
    <s v=""/>
    <n v="113.39266666666667"/>
    <n v="97.742553601758289"/>
    <x v="3"/>
    <x v="0"/>
    <m/>
  </r>
  <r>
    <s v="Second Class"/>
    <d v="2026-02-26T00:00:00"/>
    <x v="0"/>
    <s v="United States"/>
    <x v="24"/>
    <x v="21"/>
    <n v="97477"/>
    <x v="1"/>
    <x v="1"/>
    <x v="4"/>
    <n v="53.423999999999999"/>
    <n v="3"/>
    <n v="0.2"/>
    <n v="4.6745999999999999"/>
    <s v=""/>
    <n v="117.95799999999998"/>
    <n v="108.02548979103308"/>
    <x v="10"/>
    <x v="1"/>
    <m/>
  </r>
  <r>
    <s v="Second Class"/>
    <d v="2025-09-02T00:00:00"/>
    <x v="0"/>
    <s v="United States"/>
    <x v="24"/>
    <x v="21"/>
    <n v="97477"/>
    <x v="1"/>
    <x v="0"/>
    <x v="3"/>
    <n v="275.49"/>
    <n v="1"/>
    <n v="0.5"/>
    <n v="-170.8038"/>
    <n v="-170.8038"/>
    <n v="106.60333333333334"/>
    <n v="119.07360845136772"/>
    <x v="4"/>
    <x v="0"/>
    <m/>
  </r>
  <r>
    <s v="Standard Class"/>
    <d v="2026-04-06T00:00:00"/>
    <x v="2"/>
    <s v="United States"/>
    <x v="38"/>
    <x v="32"/>
    <n v="31907"/>
    <x v="0"/>
    <x v="0"/>
    <x v="5"/>
    <n v="24.96"/>
    <n v="4"/>
    <n v="0"/>
    <n v="6.24"/>
    <s v=""/>
    <n v="437.32333333333332"/>
    <n v="485.00941591990045"/>
    <x v="9"/>
    <x v="1"/>
    <m/>
  </r>
  <r>
    <s v="Standard Class"/>
    <d v="2025-02-11T00:00:00"/>
    <x v="2"/>
    <s v="United States"/>
    <x v="38"/>
    <x v="32"/>
    <n v="31907"/>
    <x v="0"/>
    <x v="1"/>
    <x v="10"/>
    <n v="19.36"/>
    <n v="2"/>
    <n v="0"/>
    <n v="9.2927999999999997"/>
    <s v=""/>
    <n v="433.33333333333331"/>
    <n v="539.67344770291936"/>
    <x v="10"/>
    <x v="0"/>
    <m/>
  </r>
  <r>
    <s v="Standard Class"/>
    <d v="2026-04-26T00:00:00"/>
    <x v="2"/>
    <s v="United States"/>
    <x v="38"/>
    <x v="32"/>
    <n v="31907"/>
    <x v="0"/>
    <x v="1"/>
    <x v="4"/>
    <n v="1267.6500000000001"/>
    <n v="9"/>
    <n v="0"/>
    <n v="152.11799999999999"/>
    <s v=""/>
    <n v="433.06666666666666"/>
    <n v="588.20253540388239"/>
    <x v="9"/>
    <x v="1"/>
    <m/>
  </r>
  <r>
    <s v="Second Class"/>
    <d v="2025-12-05T00:00:00"/>
    <x v="1"/>
    <s v="United States"/>
    <x v="1"/>
    <x v="1"/>
    <n v="90032"/>
    <x v="1"/>
    <x v="2"/>
    <x v="11"/>
    <n v="12.99"/>
    <n v="1"/>
    <n v="0"/>
    <n v="0.77939999999999998"/>
    <s v=""/>
    <n v="160.23333333333332"/>
    <n v="379.46327660116054"/>
    <x v="0"/>
    <x v="0"/>
    <m/>
  </r>
  <r>
    <s v="Second Class"/>
    <d v="2026-10-21T00:00:00"/>
    <x v="1"/>
    <s v="United States"/>
    <x v="1"/>
    <x v="1"/>
    <n v="90032"/>
    <x v="1"/>
    <x v="1"/>
    <x v="8"/>
    <n v="18.559999999999999"/>
    <n v="4"/>
    <n v="0.2"/>
    <n v="6.4960000000000004"/>
    <s v=""/>
    <n v="166.31933333333333"/>
    <n v="301.95633353038164"/>
    <x v="5"/>
    <x v="1"/>
    <m/>
  </r>
  <r>
    <s v="Second Class"/>
    <d v="2026-12-15T00:00:00"/>
    <x v="1"/>
    <s v="United States"/>
    <x v="1"/>
    <x v="1"/>
    <n v="90032"/>
    <x v="1"/>
    <x v="1"/>
    <x v="4"/>
    <n v="449.15"/>
    <n v="5"/>
    <n v="0"/>
    <n v="8.9830000000000005"/>
    <s v=""/>
    <n v="180.61266666666666"/>
    <n v="196.56994501251256"/>
    <x v="0"/>
    <x v="1"/>
    <m/>
  </r>
  <r>
    <s v="Second Class"/>
    <d v="2026-07-30T00:00:00"/>
    <x v="1"/>
    <s v="United States"/>
    <x v="1"/>
    <x v="1"/>
    <n v="90032"/>
    <x v="1"/>
    <x v="1"/>
    <x v="8"/>
    <n v="31.248000000000001"/>
    <n v="7"/>
    <n v="0.2"/>
    <n v="10.9368"/>
    <s v=""/>
    <n v="329.536"/>
    <n v="343.14099387126998"/>
    <x v="11"/>
    <x v="1"/>
    <m/>
  </r>
  <r>
    <s v="Standard Class"/>
    <d v="2025-07-07T00:00:00"/>
    <x v="1"/>
    <s v="United States"/>
    <x v="20"/>
    <x v="15"/>
    <n v="10024"/>
    <x v="3"/>
    <x v="1"/>
    <x v="9"/>
    <n v="61.44"/>
    <n v="3"/>
    <n v="0"/>
    <n v="16.588799999999999"/>
    <s v=""/>
    <n v="337.57333333333332"/>
    <n v="371.76933953172073"/>
    <x v="11"/>
    <x v="0"/>
    <m/>
  </r>
  <r>
    <s v="Standard Class"/>
    <d v="2026-02-17T00:00:00"/>
    <x v="0"/>
    <s v="United States"/>
    <x v="66"/>
    <x v="12"/>
    <n v="48227"/>
    <x v="2"/>
    <x v="1"/>
    <x v="8"/>
    <n v="895.92"/>
    <n v="4"/>
    <n v="0"/>
    <n v="421.08240000000001"/>
    <s v=""/>
    <n v="335.73333333333329"/>
    <n v="399.47077593495379"/>
    <x v="10"/>
    <x v="1"/>
    <m/>
  </r>
  <r>
    <s v="Second Class"/>
    <d v="2025-01-05T00:00:00"/>
    <x v="0"/>
    <s v="United States"/>
    <x v="280"/>
    <x v="1"/>
    <n v="95207"/>
    <x v="1"/>
    <x v="1"/>
    <x v="8"/>
    <n v="55.36"/>
    <n v="4"/>
    <n v="0.2"/>
    <n v="18.684000000000001"/>
    <s v=""/>
    <n v="45.391999999999996"/>
    <n v="229.75345702021707"/>
    <x v="8"/>
    <x v="0"/>
    <m/>
  </r>
  <r>
    <s v="Standard Class"/>
    <d v="2025-04-05T00:00:00"/>
    <x v="0"/>
    <s v="United States"/>
    <x v="42"/>
    <x v="16"/>
    <n v="85023"/>
    <x v="1"/>
    <x v="1"/>
    <x v="4"/>
    <n v="55.92"/>
    <n v="5"/>
    <n v="0.2"/>
    <n v="6.2910000000000004"/>
    <s v=""/>
    <n v="28.266666666666666"/>
    <n v="162.58867880591146"/>
    <x v="9"/>
    <x v="0"/>
    <m/>
  </r>
  <r>
    <s v="Standard Class"/>
    <d v="2025-02-14T00:00:00"/>
    <x v="0"/>
    <s v="United States"/>
    <x v="10"/>
    <x v="9"/>
    <n v="19120"/>
    <x v="3"/>
    <x v="1"/>
    <x v="12"/>
    <n v="24.896000000000001"/>
    <n v="4"/>
    <n v="0.2"/>
    <n v="8.4024000000000001"/>
    <s v=""/>
    <n v="41.616000000000007"/>
    <n v="36.349570471760472"/>
    <x v="10"/>
    <x v="0"/>
    <m/>
  </r>
  <r>
    <s v="Standard Class"/>
    <d v="2026-06-10T00:00:00"/>
    <x v="0"/>
    <s v="United States"/>
    <x v="10"/>
    <x v="9"/>
    <n v="19120"/>
    <x v="3"/>
    <x v="0"/>
    <x v="5"/>
    <n v="3.984"/>
    <n v="1"/>
    <n v="0.2"/>
    <n v="0.64739999999999998"/>
    <s v=""/>
    <n v="102.31433333333332"/>
    <n v="69.524557649051587"/>
    <x v="3"/>
    <x v="1"/>
    <m/>
  </r>
  <r>
    <s v="Standard Class"/>
    <d v="2025-03-20T00:00:00"/>
    <x v="0"/>
    <s v="United States"/>
    <x v="10"/>
    <x v="9"/>
    <n v="19120"/>
    <x v="3"/>
    <x v="2"/>
    <x v="11"/>
    <n v="95.968000000000004"/>
    <n v="4"/>
    <n v="0.2"/>
    <n v="28.790400000000002"/>
    <s v=""/>
    <n v="115.79166666666667"/>
    <n v="79.594451734099238"/>
    <x v="2"/>
    <x v="0"/>
    <m/>
  </r>
  <r>
    <s v="Standard Class"/>
    <d v="2025-02-07T00:00:00"/>
    <x v="0"/>
    <s v="United States"/>
    <x v="10"/>
    <x v="9"/>
    <n v="19120"/>
    <x v="3"/>
    <x v="2"/>
    <x v="15"/>
    <n v="206.99100000000001"/>
    <n v="3"/>
    <n v="0.7"/>
    <n v="-172.49250000000001"/>
    <n v="-172.49250000000001"/>
    <n v="86.804333333333332"/>
    <n v="85.83758113631427"/>
    <x v="10"/>
    <x v="0"/>
    <m/>
  </r>
  <r>
    <s v="Standard Class"/>
    <d v="2025-10-02T00:00:00"/>
    <x v="0"/>
    <s v="United States"/>
    <x v="10"/>
    <x v="9"/>
    <n v="19120"/>
    <x v="3"/>
    <x v="1"/>
    <x v="9"/>
    <n v="44.415999999999997"/>
    <n v="2"/>
    <n v="0.2"/>
    <n v="3.8864000000000001"/>
    <s v=""/>
    <n v="24.140666666666664"/>
    <n v="61.028662433683124"/>
    <x v="5"/>
    <x v="0"/>
    <m/>
  </r>
  <r>
    <s v="Standard Class"/>
    <d v="2026-02-03T00:00:00"/>
    <x v="0"/>
    <s v="United States"/>
    <x v="10"/>
    <x v="9"/>
    <n v="19120"/>
    <x v="3"/>
    <x v="1"/>
    <x v="8"/>
    <n v="9.0060000000000002"/>
    <n v="2"/>
    <n v="0.7"/>
    <n v="-7.2047999999999996"/>
    <n v="-7.2047999999999996"/>
    <n v="20.460666666666665"/>
    <n v="45.628254982825915"/>
    <x v="10"/>
    <x v="1"/>
    <m/>
  </r>
  <r>
    <s v="Standard Class"/>
    <d v="2025-06-22T00:00:00"/>
    <x v="2"/>
    <s v="United States"/>
    <x v="341"/>
    <x v="12"/>
    <n v="48310"/>
    <x v="2"/>
    <x v="1"/>
    <x v="8"/>
    <n v="19"/>
    <n v="5"/>
    <n v="0"/>
    <n v="8.93"/>
    <s v=""/>
    <n v="86.61866666666667"/>
    <n v="70.239338892105181"/>
    <x v="3"/>
    <x v="0"/>
    <m/>
  </r>
  <r>
    <s v="Standard Class"/>
    <d v="2025-05-02T00:00:00"/>
    <x v="2"/>
    <s v="United States"/>
    <x v="30"/>
    <x v="15"/>
    <n v="14609"/>
    <x v="3"/>
    <x v="1"/>
    <x v="8"/>
    <n v="33.375999999999998"/>
    <n v="4"/>
    <n v="0.2"/>
    <n v="10.43"/>
    <s v=""/>
    <n v="110.84533333333333"/>
    <n v="71.043596314751213"/>
    <x v="7"/>
    <x v="0"/>
    <m/>
  </r>
  <r>
    <s v="First Class"/>
    <d v="2025-02-19T00:00:00"/>
    <x v="2"/>
    <s v="United States"/>
    <x v="20"/>
    <x v="15"/>
    <n v="10011"/>
    <x v="3"/>
    <x v="1"/>
    <x v="9"/>
    <n v="207.48"/>
    <n v="1"/>
    <n v="0"/>
    <n v="62.244"/>
    <s v=""/>
    <n v="401.3533333333333"/>
    <n v="299.18445670856636"/>
    <x v="10"/>
    <x v="0"/>
    <m/>
  </r>
  <r>
    <s v="Standard Class"/>
    <d v="2026-10-13T00:00:00"/>
    <x v="2"/>
    <s v="United States"/>
    <x v="342"/>
    <x v="6"/>
    <n v="54703"/>
    <x v="2"/>
    <x v="1"/>
    <x v="8"/>
    <n v="91.68"/>
    <n v="3"/>
    <n v="0"/>
    <n v="45.84"/>
    <s v=""/>
    <n v="343.61733333333331"/>
    <n v="341.38008669126168"/>
    <x v="5"/>
    <x v="1"/>
    <m/>
  </r>
  <r>
    <s v="First Class"/>
    <d v="2026-01-20T00:00:00"/>
    <x v="0"/>
    <s v="United States"/>
    <x v="20"/>
    <x v="15"/>
    <n v="10009"/>
    <x v="3"/>
    <x v="1"/>
    <x v="9"/>
    <n v="904.9"/>
    <n v="5"/>
    <n v="0"/>
    <n v="253.37200000000001"/>
    <s v=""/>
    <n v="376.9973333333333"/>
    <n v="357.55858519813069"/>
    <x v="8"/>
    <x v="1"/>
    <m/>
  </r>
  <r>
    <s v="Standard Class"/>
    <d v="2025-12-02T00:00:00"/>
    <x v="0"/>
    <s v="United States"/>
    <x v="277"/>
    <x v="1"/>
    <n v="91730"/>
    <x v="1"/>
    <x v="1"/>
    <x v="8"/>
    <n v="34.271999999999998"/>
    <n v="3"/>
    <n v="0.2"/>
    <n v="11.138400000000001"/>
    <s v=""/>
    <n v="156.65733333333333"/>
    <n v="214.15957727514001"/>
    <x v="0"/>
    <x v="0"/>
    <m/>
  </r>
  <r>
    <s v="First Class"/>
    <d v="2026-02-27T00:00:00"/>
    <x v="0"/>
    <s v="United States"/>
    <x v="208"/>
    <x v="0"/>
    <n v="42071"/>
    <x v="0"/>
    <x v="0"/>
    <x v="5"/>
    <n v="191.82"/>
    <n v="3"/>
    <n v="0"/>
    <n v="74.809799999999996"/>
    <s v=""/>
    <n v="149.24333333333331"/>
    <n v="142.27430923552024"/>
    <x v="10"/>
    <x v="1"/>
    <m/>
  </r>
  <r>
    <s v="Standard Class"/>
    <d v="2026-06-24T00:00:00"/>
    <x v="1"/>
    <s v="United States"/>
    <x v="167"/>
    <x v="24"/>
    <n v="43615"/>
    <x v="3"/>
    <x v="1"/>
    <x v="9"/>
    <n v="243.88"/>
    <n v="5"/>
    <n v="0.2"/>
    <n v="27.436499999999999"/>
    <s v=""/>
    <n v="935.29833333333329"/>
    <n v="936.95398747501667"/>
    <x v="3"/>
    <x v="1"/>
    <m/>
  </r>
  <r>
    <s v="Standard Class"/>
    <d v="2026-10-07T00:00:00"/>
    <x v="2"/>
    <s v="United States"/>
    <x v="103"/>
    <x v="22"/>
    <n v="80027"/>
    <x v="1"/>
    <x v="1"/>
    <x v="8"/>
    <n v="12.03"/>
    <n v="5"/>
    <n v="0.7"/>
    <n v="-9.2230000000000008"/>
    <n v="-9.2230000000000008"/>
    <n v="861.20300000000009"/>
    <n v="1053.7209945769257"/>
    <x v="5"/>
    <x v="1"/>
    <m/>
  </r>
  <r>
    <s v="Standard Class"/>
    <d v="2025-07-13T00:00:00"/>
    <x v="2"/>
    <s v="United States"/>
    <x v="103"/>
    <x v="22"/>
    <n v="80027"/>
    <x v="1"/>
    <x v="2"/>
    <x v="15"/>
    <n v="2549.9850000000001"/>
    <n v="5"/>
    <n v="0.7"/>
    <n v="-3399.98"/>
    <n v="-3399.98"/>
    <n v="860.18100000000004"/>
    <n v="1159.98946625693"/>
    <x v="11"/>
    <x v="0"/>
    <m/>
  </r>
  <r>
    <s v="Standard Class"/>
    <d v="2026-04-04T00:00:00"/>
    <x v="2"/>
    <s v="United States"/>
    <x v="103"/>
    <x v="22"/>
    <n v="80027"/>
    <x v="1"/>
    <x v="1"/>
    <x v="8"/>
    <n v="21.594000000000001"/>
    <n v="2"/>
    <n v="0.7"/>
    <n v="-15.835599999999999"/>
    <n v="-15.835599999999999"/>
    <n v="17.097999999999999"/>
    <n v="690.29628639060968"/>
    <x v="9"/>
    <x v="1"/>
    <m/>
  </r>
  <r>
    <s v="Standard Class"/>
    <d v="2026-12-16T00:00:00"/>
    <x v="2"/>
    <s v="United States"/>
    <x v="103"/>
    <x v="22"/>
    <n v="80027"/>
    <x v="1"/>
    <x v="1"/>
    <x v="8"/>
    <n v="8.9640000000000004"/>
    <n v="6"/>
    <n v="0.7"/>
    <n v="-6.5735999999999999"/>
    <n v="-6.5735999999999999"/>
    <n v="124.64"/>
    <n v="507.54277078652859"/>
    <x v="0"/>
    <x v="1"/>
    <m/>
  </r>
  <r>
    <s v="Standard Class"/>
    <d v="2025-01-06T00:00:00"/>
    <x v="2"/>
    <s v="United States"/>
    <x v="103"/>
    <x v="22"/>
    <n v="80027"/>
    <x v="1"/>
    <x v="1"/>
    <x v="10"/>
    <n v="20.736000000000001"/>
    <n v="4"/>
    <n v="0.2"/>
    <n v="7.2576000000000001"/>
    <s v=""/>
    <n v="364.084"/>
    <n v="245.05208180303225"/>
    <x v="8"/>
    <x v="0"/>
    <m/>
  </r>
  <r>
    <s v="Standard Class"/>
    <d v="2026-11-26T00:00:00"/>
    <x v="2"/>
    <s v="United States"/>
    <x v="20"/>
    <x v="15"/>
    <n v="10035"/>
    <x v="3"/>
    <x v="0"/>
    <x v="3"/>
    <n v="344.22"/>
    <n v="2"/>
    <n v="0.4"/>
    <n v="-103.26600000000001"/>
    <n v="-103.26600000000001"/>
    <n v="364.70800000000003"/>
    <n v="314.73308445093602"/>
    <x v="6"/>
    <x v="1"/>
    <m/>
  </r>
  <r>
    <s v="Standard Class"/>
    <d v="2025-11-12T00:00:00"/>
    <x v="2"/>
    <s v="United States"/>
    <x v="343"/>
    <x v="5"/>
    <n v="78577"/>
    <x v="2"/>
    <x v="1"/>
    <x v="4"/>
    <n v="727.29600000000005"/>
    <n v="8"/>
    <n v="0.2"/>
    <n v="-172.7328"/>
    <n v="-172.7328"/>
    <n v="472.10133333333334"/>
    <n v="309.1425446901178"/>
    <x v="6"/>
    <x v="0"/>
    <m/>
  </r>
  <r>
    <s v="Standard Class"/>
    <d v="2026-05-03T00:00:00"/>
    <x v="2"/>
    <s v="United States"/>
    <x v="343"/>
    <x v="5"/>
    <n v="78577"/>
    <x v="2"/>
    <x v="0"/>
    <x v="5"/>
    <n v="22.608000000000001"/>
    <n v="3"/>
    <n v="0.6"/>
    <n v="-10.1736"/>
    <n v="-10.1736"/>
    <n v="231.34933333333331"/>
    <n v="262.04344183247059"/>
    <x v="7"/>
    <x v="1"/>
    <m/>
  </r>
  <r>
    <s v="Standard Class"/>
    <d v="2026-07-28T00:00:00"/>
    <x v="2"/>
    <s v="United States"/>
    <x v="343"/>
    <x v="5"/>
    <n v="78577"/>
    <x v="2"/>
    <x v="2"/>
    <x v="11"/>
    <n v="666.4"/>
    <n v="7"/>
    <n v="0.2"/>
    <n v="-33.32"/>
    <n v="-33.32"/>
    <n v="254.79333333333329"/>
    <n v="195.92888823357427"/>
    <x v="11"/>
    <x v="1"/>
    <m/>
  </r>
  <r>
    <s v="Standard Class"/>
    <d v="2025-10-28T00:00:00"/>
    <x v="0"/>
    <s v="United States"/>
    <x v="7"/>
    <x v="7"/>
    <n v="84084"/>
    <x v="1"/>
    <x v="1"/>
    <x v="13"/>
    <n v="5.04"/>
    <n v="3"/>
    <n v="0"/>
    <n v="0.2016"/>
    <s v=""/>
    <n v="54.890000000000008"/>
    <n v="160.78106839725552"/>
    <x v="5"/>
    <x v="0"/>
    <m/>
  </r>
  <r>
    <s v="Standard Class"/>
    <d v="2025-11-29T00:00:00"/>
    <x v="0"/>
    <s v="United States"/>
    <x v="7"/>
    <x v="7"/>
    <n v="84084"/>
    <x v="1"/>
    <x v="1"/>
    <x v="10"/>
    <n v="92.94"/>
    <n v="3"/>
    <n v="0"/>
    <n v="41.823"/>
    <s v=""/>
    <n v="83.77"/>
    <n v="93.805311880708715"/>
    <x v="6"/>
    <x v="0"/>
    <m/>
  </r>
  <r>
    <s v="Standard Class"/>
    <d v="2025-10-15T00:00:00"/>
    <x v="0"/>
    <s v="United States"/>
    <x v="7"/>
    <x v="7"/>
    <n v="84084"/>
    <x v="1"/>
    <x v="0"/>
    <x v="5"/>
    <n v="66.69"/>
    <n v="3"/>
    <n v="0"/>
    <n v="22.0077"/>
    <s v=""/>
    <n v="162.03426666666667"/>
    <n v="96.017033295865048"/>
    <x v="5"/>
    <x v="0"/>
    <m/>
  </r>
  <r>
    <s v="Standard Class"/>
    <d v="2025-01-25T00:00:00"/>
    <x v="0"/>
    <s v="United States"/>
    <x v="7"/>
    <x v="7"/>
    <n v="84084"/>
    <x v="1"/>
    <x v="1"/>
    <x v="8"/>
    <n v="91.68"/>
    <n v="5"/>
    <n v="0.2"/>
    <n v="28.65"/>
    <s v=""/>
    <n v="157.22826666666666"/>
    <n v="113.33488718751788"/>
    <x v="8"/>
    <x v="0"/>
    <m/>
  </r>
  <r>
    <s v="Standard Class"/>
    <d v="2025-11-06T00:00:00"/>
    <x v="0"/>
    <s v="United States"/>
    <x v="180"/>
    <x v="5"/>
    <n v="78521"/>
    <x v="2"/>
    <x v="0"/>
    <x v="0"/>
    <n v="327.7328"/>
    <n v="2"/>
    <n v="0.32"/>
    <n v="-14.4588"/>
    <n v="-14.4588"/>
    <n v="132.64826666666667"/>
    <n v="131.18664604688661"/>
    <x v="6"/>
    <x v="0"/>
    <m/>
  </r>
  <r>
    <s v="Standard Class"/>
    <d v="2026-07-29T00:00:00"/>
    <x v="0"/>
    <s v="United States"/>
    <x v="20"/>
    <x v="15"/>
    <n v="10011"/>
    <x v="3"/>
    <x v="1"/>
    <x v="8"/>
    <n v="52.271999999999998"/>
    <n v="11"/>
    <n v="0.2"/>
    <n v="17.6418"/>
    <s v=""/>
    <n v="108.188"/>
    <n v="123.20405736051005"/>
    <x v="11"/>
    <x v="1"/>
    <m/>
  </r>
  <r>
    <s v="Standard Class"/>
    <d v="2026-12-27T00:00:00"/>
    <x v="0"/>
    <s v="United States"/>
    <x v="20"/>
    <x v="15"/>
    <n v="10011"/>
    <x v="3"/>
    <x v="1"/>
    <x v="10"/>
    <n v="17.940000000000001"/>
    <n v="3"/>
    <n v="0"/>
    <n v="8.0730000000000004"/>
    <s v=""/>
    <n v="93.526666666666685"/>
    <n v="118.0219352956365"/>
    <x v="0"/>
    <x v="1"/>
    <m/>
  </r>
  <r>
    <s v="Standard Class"/>
    <d v="2025-02-21T00:00:00"/>
    <x v="2"/>
    <s v="United States"/>
    <x v="10"/>
    <x v="9"/>
    <n v="19140"/>
    <x v="3"/>
    <x v="0"/>
    <x v="5"/>
    <n v="254.352"/>
    <n v="3"/>
    <n v="0.2"/>
    <n v="0"/>
    <s v=""/>
    <n v="255.84666666666666"/>
    <n v="173.83623331127447"/>
    <x v="10"/>
    <x v="0"/>
    <m/>
  </r>
  <r>
    <s v="Same Day"/>
    <d v="2025-10-26T00:00:00"/>
    <x v="1"/>
    <s v="United States"/>
    <x v="344"/>
    <x v="37"/>
    <n v="59102"/>
    <x v="1"/>
    <x v="1"/>
    <x v="8"/>
    <n v="8.2880000000000003"/>
    <n v="2"/>
    <n v="0.2"/>
    <n v="2.6936"/>
    <s v=""/>
    <n v="305.452"/>
    <n v="162.11272805834378"/>
    <x v="5"/>
    <x v="0"/>
    <m/>
  </r>
  <r>
    <s v="Standard Class"/>
    <d v="2026-11-18T00:00:00"/>
    <x v="0"/>
    <s v="United States"/>
    <x v="269"/>
    <x v="17"/>
    <n v="23320"/>
    <x v="0"/>
    <x v="0"/>
    <x v="1"/>
    <n v="504.9"/>
    <n v="5"/>
    <n v="0"/>
    <n v="80.784000000000006"/>
    <s v=""/>
    <n v="367.46266666666662"/>
    <n v="183.98764679627166"/>
    <x v="6"/>
    <x v="1"/>
    <m/>
  </r>
  <r>
    <s v="Standard Class"/>
    <d v="2026-12-11T00:00:00"/>
    <x v="1"/>
    <s v="United States"/>
    <x v="345"/>
    <x v="21"/>
    <n v="97030"/>
    <x v="1"/>
    <x v="2"/>
    <x v="7"/>
    <n v="403.16800000000001"/>
    <n v="4"/>
    <n v="0.2"/>
    <n v="25.198"/>
    <s v=""/>
    <n v="207.82600000000002"/>
    <n v="155.55398909750963"/>
    <x v="0"/>
    <x v="1"/>
    <m/>
  </r>
  <r>
    <s v="Standard Class"/>
    <d v="2026-04-16T00:00:00"/>
    <x v="1"/>
    <s v="United States"/>
    <x v="291"/>
    <x v="12"/>
    <n v="48146"/>
    <x v="2"/>
    <x v="0"/>
    <x v="0"/>
    <n v="194.32"/>
    <n v="4"/>
    <n v="0"/>
    <n v="31.091200000000001"/>
    <s v=""/>
    <n v="138.482"/>
    <n v="148.60730088889133"/>
    <x v="9"/>
    <x v="1"/>
    <m/>
  </r>
  <r>
    <s v="Standard Class"/>
    <d v="2025-07-18T00:00:00"/>
    <x v="1"/>
    <s v="United States"/>
    <x v="291"/>
    <x v="12"/>
    <n v="48146"/>
    <x v="2"/>
    <x v="1"/>
    <x v="6"/>
    <n v="25.99"/>
    <n v="1"/>
    <n v="0"/>
    <n v="7.5370999999999997"/>
    <s v=""/>
    <n v="80.620666666666665"/>
    <n v="115.26806425860516"/>
    <x v="11"/>
    <x v="0"/>
    <m/>
  </r>
  <r>
    <s v="Standard Class"/>
    <d v="2025-01-12T00:00:00"/>
    <x v="0"/>
    <s v="United States"/>
    <x v="345"/>
    <x v="21"/>
    <n v="97030"/>
    <x v="1"/>
    <x v="0"/>
    <x v="1"/>
    <n v="195.136"/>
    <n v="4"/>
    <n v="0.2"/>
    <n v="-12.196"/>
    <n v="-12.196"/>
    <n v="89.85733333333333"/>
    <n v="51.971792899467928"/>
    <x v="8"/>
    <x v="0"/>
    <m/>
  </r>
  <r>
    <s v="Standard Class"/>
    <d v="2025-07-31T00:00:00"/>
    <x v="2"/>
    <s v="United States"/>
    <x v="10"/>
    <x v="9"/>
    <n v="19143"/>
    <x v="3"/>
    <x v="1"/>
    <x v="10"/>
    <n v="20.736000000000001"/>
    <n v="4"/>
    <n v="0.2"/>
    <n v="7.2576000000000001"/>
    <s v=""/>
    <n v="36.898666666666664"/>
    <n v="40.389495130403503"/>
    <x v="11"/>
    <x v="0"/>
    <m/>
  </r>
  <r>
    <s v="Standard Class"/>
    <d v="2025-12-05T00:00:00"/>
    <x v="0"/>
    <s v="United States"/>
    <x v="53"/>
    <x v="28"/>
    <n v="71203"/>
    <x v="0"/>
    <x v="2"/>
    <x v="11"/>
    <n v="53.7"/>
    <n v="6"/>
    <n v="0"/>
    <n v="10.202999999999999"/>
    <s v=""/>
    <n v="48.75333333333333"/>
    <n v="21.32848507408708"/>
    <x v="0"/>
    <x v="0"/>
    <m/>
  </r>
  <r>
    <s v="Standard Class"/>
    <d v="2025-08-30T00:00:00"/>
    <x v="0"/>
    <s v="United States"/>
    <x v="53"/>
    <x v="28"/>
    <n v="71203"/>
    <x v="0"/>
    <x v="1"/>
    <x v="8"/>
    <n v="36.26"/>
    <n v="7"/>
    <n v="0"/>
    <n v="16.679600000000001"/>
    <s v=""/>
    <n v="41.653333333333336"/>
    <n v="6.9037248561112943"/>
    <x v="1"/>
    <x v="0"/>
    <m/>
  </r>
  <r>
    <s v="Standard Class"/>
    <d v="2025-03-07T00:00:00"/>
    <x v="0"/>
    <s v="United States"/>
    <x v="53"/>
    <x v="28"/>
    <n v="71203"/>
    <x v="0"/>
    <x v="1"/>
    <x v="6"/>
    <n v="56.3"/>
    <n v="2"/>
    <n v="0"/>
    <n v="15.763999999999999"/>
    <s v=""/>
    <n v="39.286666666666662"/>
    <n v="9.0392797156508973"/>
    <x v="2"/>
    <x v="0"/>
    <m/>
  </r>
  <r>
    <s v="Standard Class"/>
    <d v="2026-11-07T00:00:00"/>
    <x v="0"/>
    <s v="United States"/>
    <x v="53"/>
    <x v="28"/>
    <n v="71203"/>
    <x v="0"/>
    <x v="1"/>
    <x v="10"/>
    <n v="32.4"/>
    <n v="5"/>
    <n v="0"/>
    <n v="15.552"/>
    <s v=""/>
    <n v="77.616"/>
    <n v="54.658384960758944"/>
    <x v="6"/>
    <x v="1"/>
    <m/>
  </r>
  <r>
    <s v="Standard Class"/>
    <d v="2025-02-13T00:00:00"/>
    <x v="0"/>
    <s v="United States"/>
    <x v="53"/>
    <x v="28"/>
    <n v="71203"/>
    <x v="0"/>
    <x v="0"/>
    <x v="5"/>
    <n v="29.16"/>
    <n v="2"/>
    <n v="0"/>
    <n v="10.789199999999999"/>
    <s v=""/>
    <n v="72.38933333333334"/>
    <n v="63.182454409315142"/>
    <x v="10"/>
    <x v="0"/>
    <m/>
  </r>
  <r>
    <s v="Standard Class"/>
    <d v="2026-05-12T00:00:00"/>
    <x v="1"/>
    <s v="United States"/>
    <x v="45"/>
    <x v="1"/>
    <n v="91104"/>
    <x v="1"/>
    <x v="0"/>
    <x v="3"/>
    <n v="171.28800000000001"/>
    <n v="3"/>
    <n v="0.2"/>
    <n v="-6.4233000000000002"/>
    <n v="-6.4233000000000002"/>
    <n v="66.989333333333335"/>
    <n v="70.22033684107528"/>
    <x v="7"/>
    <x v="1"/>
    <m/>
  </r>
  <r>
    <s v="Standard Class"/>
    <d v="2026-04-05T00:00:00"/>
    <x v="0"/>
    <s v="United States"/>
    <x v="346"/>
    <x v="18"/>
    <n v="37421"/>
    <x v="0"/>
    <x v="0"/>
    <x v="5"/>
    <n v="16.72"/>
    <n v="5"/>
    <n v="0.2"/>
    <n v="3.3439999999999999"/>
    <s v=""/>
    <n v="17.286666666666665"/>
    <n v="44.878310445519723"/>
    <x v="9"/>
    <x v="1"/>
    <m/>
  </r>
  <r>
    <s v="Same Day"/>
    <d v="2025-01-16T00:00:00"/>
    <x v="2"/>
    <s v="United States"/>
    <x v="85"/>
    <x v="1"/>
    <n v="90805"/>
    <x v="1"/>
    <x v="1"/>
    <x v="10"/>
    <n v="12.96"/>
    <n v="2"/>
    <n v="0"/>
    <n v="6.2207999999999997"/>
    <s v=""/>
    <n v="696.4706666666666"/>
    <n v="784.55243597296362"/>
    <x v="8"/>
    <x v="0"/>
    <m/>
  </r>
  <r>
    <s v="Same Day"/>
    <d v="2025-12-30T00:00:00"/>
    <x v="2"/>
    <s v="United States"/>
    <x v="85"/>
    <x v="1"/>
    <n v="90805"/>
    <x v="1"/>
    <x v="1"/>
    <x v="12"/>
    <n v="22.18"/>
    <n v="2"/>
    <n v="0"/>
    <n v="10.8682"/>
    <s v=""/>
    <n v="1033.1406666666664"/>
    <n v="783.95404796738205"/>
    <x v="0"/>
    <x v="0"/>
    <m/>
  </r>
  <r>
    <s v="Same Day"/>
    <d v="2026-08-03T00:00:00"/>
    <x v="2"/>
    <s v="United States"/>
    <x v="85"/>
    <x v="1"/>
    <n v="90805"/>
    <x v="1"/>
    <x v="0"/>
    <x v="1"/>
    <n v="2054.2719999999999"/>
    <n v="8"/>
    <n v="0.2"/>
    <n v="256.78399999999999"/>
    <s v=""/>
    <n v="1030.3806666666667"/>
    <n v="979.27879056806114"/>
    <x v="1"/>
    <x v="1"/>
    <m/>
  </r>
  <r>
    <s v="Second Class"/>
    <d v="2025-11-11T00:00:00"/>
    <x v="0"/>
    <s v="United States"/>
    <x v="21"/>
    <x v="24"/>
    <n v="45373"/>
    <x v="3"/>
    <x v="2"/>
    <x v="7"/>
    <n v="1022.97"/>
    <n v="5"/>
    <n v="0.4"/>
    <n v="-255.74250000000001"/>
    <n v="-255.74250000000001"/>
    <n v="354.41666666666674"/>
    <n v="616.69669553336973"/>
    <x v="6"/>
    <x v="0"/>
    <m/>
  </r>
  <r>
    <s v="Second Class"/>
    <d v="2025-12-01T00:00:00"/>
    <x v="2"/>
    <s v="United States"/>
    <x v="31"/>
    <x v="11"/>
    <n v="55407"/>
    <x v="2"/>
    <x v="1"/>
    <x v="6"/>
    <n v="13.9"/>
    <n v="5"/>
    <n v="0"/>
    <n v="3.6139999999999999"/>
    <s v=""/>
    <n v="27.818666666666669"/>
    <n v="616.73247794917802"/>
    <x v="0"/>
    <x v="0"/>
    <m/>
  </r>
  <r>
    <s v="Second Class"/>
    <d v="2025-04-26T00:00:00"/>
    <x v="2"/>
    <s v="United States"/>
    <x v="31"/>
    <x v="11"/>
    <n v="55407"/>
    <x v="2"/>
    <x v="1"/>
    <x v="10"/>
    <n v="26.38"/>
    <n v="1"/>
    <n v="0"/>
    <n v="12.1348"/>
    <s v=""/>
    <n v="160.452"/>
    <n v="238.76049329044432"/>
    <x v="9"/>
    <x v="0"/>
    <m/>
  </r>
  <r>
    <s v="Standard Class"/>
    <d v="2026-03-24T00:00:00"/>
    <x v="0"/>
    <s v="United States"/>
    <x v="4"/>
    <x v="4"/>
    <n v="98105"/>
    <x v="1"/>
    <x v="1"/>
    <x v="8"/>
    <n v="43.176000000000002"/>
    <n v="7"/>
    <n v="0.2"/>
    <n v="13.4925"/>
    <s v=""/>
    <n v="271.65866666666665"/>
    <n v="154.07341969141663"/>
    <x v="2"/>
    <x v="1"/>
    <m/>
  </r>
  <r>
    <s v="First Class"/>
    <d v="2025-01-07T00:00:00"/>
    <x v="2"/>
    <s v="United States"/>
    <x v="38"/>
    <x v="32"/>
    <n v="31907"/>
    <x v="0"/>
    <x v="0"/>
    <x v="3"/>
    <n v="411.8"/>
    <n v="2"/>
    <n v="0"/>
    <n v="70.006"/>
    <s v=""/>
    <n v="271.25333333333333"/>
    <n v="202.94124025623952"/>
    <x v="8"/>
    <x v="0"/>
    <m/>
  </r>
  <r>
    <s v="First Class"/>
    <d v="2026-01-31T00:00:00"/>
    <x v="2"/>
    <s v="United States"/>
    <x v="38"/>
    <x v="32"/>
    <n v="31907"/>
    <x v="0"/>
    <x v="2"/>
    <x v="11"/>
    <n v="360"/>
    <n v="4"/>
    <n v="0"/>
    <n v="129.6"/>
    <s v=""/>
    <n v="209.93333333333331"/>
    <n v="142.24424135658748"/>
    <x v="8"/>
    <x v="1"/>
    <m/>
  </r>
  <r>
    <s v="Standard Class"/>
    <d v="2025-09-22T00:00:00"/>
    <x v="2"/>
    <s v="United States"/>
    <x v="347"/>
    <x v="45"/>
    <n v="83642"/>
    <x v="1"/>
    <x v="0"/>
    <x v="5"/>
    <n v="41.96"/>
    <n v="2"/>
    <n v="0"/>
    <n v="2.9371999999999998"/>
    <s v=""/>
    <n v="102.58"/>
    <n v="137.93043055857569"/>
    <x v="4"/>
    <x v="0"/>
    <m/>
  </r>
  <r>
    <s v="Standard Class"/>
    <d v="2026-09-27T00:00:00"/>
    <x v="2"/>
    <s v="United States"/>
    <x v="347"/>
    <x v="45"/>
    <n v="83642"/>
    <x v="1"/>
    <x v="1"/>
    <x v="9"/>
    <n v="227.84"/>
    <n v="4"/>
    <n v="0"/>
    <n v="66.073599999999999"/>
    <s v=""/>
    <n v="261.22666666666663"/>
    <n v="153.16677006404444"/>
    <x v="4"/>
    <x v="1"/>
    <m/>
  </r>
  <r>
    <s v="Standard Class"/>
    <d v="2025-02-19T00:00:00"/>
    <x v="2"/>
    <s v="United States"/>
    <x v="347"/>
    <x v="45"/>
    <n v="83642"/>
    <x v="1"/>
    <x v="1"/>
    <x v="10"/>
    <n v="37.94"/>
    <n v="2"/>
    <n v="0"/>
    <n v="18.211200000000002"/>
    <s v=""/>
    <n v="187.03999999999996"/>
    <n v="185.37909558923164"/>
    <x v="10"/>
    <x v="0"/>
    <m/>
  </r>
  <r>
    <s v="Second Class"/>
    <d v="2026-02-15T00:00:00"/>
    <x v="2"/>
    <s v="United States"/>
    <x v="66"/>
    <x v="12"/>
    <n v="48227"/>
    <x v="2"/>
    <x v="2"/>
    <x v="7"/>
    <n v="517.9"/>
    <n v="2"/>
    <n v="0"/>
    <n v="134.654"/>
    <s v=""/>
    <n v="1107.7133333333334"/>
    <n v="993.7499146312565"/>
    <x v="10"/>
    <x v="1"/>
    <m/>
  </r>
  <r>
    <s v="Second Class"/>
    <d v="2026-06-17T00:00:00"/>
    <x v="2"/>
    <s v="United States"/>
    <x v="66"/>
    <x v="12"/>
    <n v="48227"/>
    <x v="2"/>
    <x v="1"/>
    <x v="8"/>
    <n v="5.28"/>
    <n v="2"/>
    <n v="0"/>
    <n v="2.4287999999999998"/>
    <s v=""/>
    <n v="938.06666666666672"/>
    <n v="1119.5199382605756"/>
    <x v="3"/>
    <x v="1"/>
    <m/>
  </r>
  <r>
    <s v="Standard Class"/>
    <d v="2025-01-19T00:00:00"/>
    <x v="1"/>
    <s v="United States"/>
    <x v="22"/>
    <x v="10"/>
    <n v="60623"/>
    <x v="2"/>
    <x v="2"/>
    <x v="16"/>
    <n v="2799.96"/>
    <n v="5"/>
    <n v="0.2"/>
    <n v="874.98749999999995"/>
    <s v=""/>
    <n v="946.80666666666673"/>
    <n v="1233.5212838230416"/>
    <x v="8"/>
    <x v="0"/>
    <m/>
  </r>
  <r>
    <s v="Second Class"/>
    <d v="2026-11-21T00:00:00"/>
    <x v="1"/>
    <s v="United States"/>
    <x v="8"/>
    <x v="1"/>
    <n v="94110"/>
    <x v="1"/>
    <x v="1"/>
    <x v="12"/>
    <n v="8.9600000000000009"/>
    <n v="2"/>
    <n v="0"/>
    <n v="4.3007999999999997"/>
    <s v=""/>
    <n v="23.673333333333332"/>
    <n v="753.01016333704877"/>
    <x v="6"/>
    <x v="1"/>
    <m/>
  </r>
  <r>
    <s v="Second Class"/>
    <d v="2026-05-21T00:00:00"/>
    <x v="1"/>
    <s v="United States"/>
    <x v="8"/>
    <x v="1"/>
    <n v="94110"/>
    <x v="1"/>
    <x v="1"/>
    <x v="2"/>
    <n v="31.5"/>
    <n v="10"/>
    <n v="0"/>
    <n v="15.12"/>
    <s v=""/>
    <n v="28.809333333333331"/>
    <n v="528.47372866397063"/>
    <x v="7"/>
    <x v="1"/>
    <m/>
  </r>
  <r>
    <s v="Second Class"/>
    <d v="2025-04-14T00:00:00"/>
    <x v="1"/>
    <s v="United States"/>
    <x v="8"/>
    <x v="1"/>
    <n v="94110"/>
    <x v="1"/>
    <x v="0"/>
    <x v="5"/>
    <n v="30.56"/>
    <n v="2"/>
    <n v="0"/>
    <n v="10.3904"/>
    <s v=""/>
    <n v="58.301333333333332"/>
    <n v="35.92082092603119"/>
    <x v="9"/>
    <x v="0"/>
    <m/>
  </r>
  <r>
    <s v="Second Class"/>
    <d v="2026-09-20T00:00:00"/>
    <x v="1"/>
    <s v="United States"/>
    <x v="8"/>
    <x v="1"/>
    <n v="94110"/>
    <x v="1"/>
    <x v="0"/>
    <x v="3"/>
    <n v="24.367999999999999"/>
    <n v="2"/>
    <n v="0.2"/>
    <n v="-3.3506"/>
    <n v="-3.3506"/>
    <n v="57.074666666666666"/>
    <n v="39.729115458453279"/>
    <x v="4"/>
    <x v="1"/>
    <m/>
  </r>
  <r>
    <s v="Standard Class"/>
    <d v="2026-01-06T00:00:00"/>
    <x v="1"/>
    <s v="United States"/>
    <x v="46"/>
    <x v="24"/>
    <n v="43055"/>
    <x v="3"/>
    <x v="2"/>
    <x v="11"/>
    <n v="119.976"/>
    <n v="3"/>
    <n v="0.2"/>
    <n v="22.4955"/>
    <s v=""/>
    <n v="76.941999999999993"/>
    <n v="39.853377889272892"/>
    <x v="8"/>
    <x v="1"/>
    <m/>
  </r>
  <r>
    <s v="Standard Class"/>
    <d v="2025-02-11T00:00:00"/>
    <x v="0"/>
    <s v="United States"/>
    <x v="61"/>
    <x v="5"/>
    <n v="75081"/>
    <x v="2"/>
    <x v="1"/>
    <x v="10"/>
    <n v="26.88"/>
    <n v="8"/>
    <n v="0.2"/>
    <n v="9.7439999999999998"/>
    <s v=""/>
    <n v="71.94"/>
    <n v="26.153977257204502"/>
    <x v="10"/>
    <x v="0"/>
    <m/>
  </r>
  <r>
    <s v="First Class"/>
    <d v="2025-05-15T00:00:00"/>
    <x v="1"/>
    <s v="United States"/>
    <x v="46"/>
    <x v="13"/>
    <n v="19711"/>
    <x v="3"/>
    <x v="2"/>
    <x v="7"/>
    <n v="83.97"/>
    <n v="3"/>
    <n v="0"/>
    <n v="23.511600000000001"/>
    <s v=""/>
    <n v="93.24666666666667"/>
    <n v="19.54788873320917"/>
    <x v="7"/>
    <x v="0"/>
    <m/>
  </r>
  <r>
    <s v="First Class"/>
    <d v="2025-08-24T00:00:00"/>
    <x v="1"/>
    <s v="United States"/>
    <x v="46"/>
    <x v="13"/>
    <n v="19711"/>
    <x v="3"/>
    <x v="2"/>
    <x v="11"/>
    <n v="104.97"/>
    <n v="3"/>
    <n v="0"/>
    <n v="7.3479000000000001"/>
    <s v=""/>
    <n v="112.16866666666665"/>
    <n v="25.252456062434508"/>
    <x v="1"/>
    <x v="0"/>
    <m/>
  </r>
  <r>
    <s v="Second Class"/>
    <d v="2025-08-29T00:00:00"/>
    <x v="2"/>
    <s v="United States"/>
    <x v="305"/>
    <x v="27"/>
    <n v="87105"/>
    <x v="1"/>
    <x v="1"/>
    <x v="4"/>
    <n v="90.8"/>
    <n v="8"/>
    <n v="0"/>
    <n v="25.423999999999999"/>
    <s v=""/>
    <n v="148.82866666666666"/>
    <n v="41.609732168221306"/>
    <x v="1"/>
    <x v="0"/>
    <m/>
  </r>
  <r>
    <s v="Second Class"/>
    <d v="2025-04-15T00:00:00"/>
    <x v="2"/>
    <s v="United States"/>
    <x v="305"/>
    <x v="27"/>
    <n v="87105"/>
    <x v="1"/>
    <x v="2"/>
    <x v="7"/>
    <n v="140.73599999999999"/>
    <n v="8"/>
    <n v="0.2"/>
    <n v="49.257599999999996"/>
    <s v=""/>
    <n v="133.68199999999999"/>
    <n v="65.799946655387572"/>
    <x v="9"/>
    <x v="0"/>
    <m/>
  </r>
  <r>
    <s v="Second Class"/>
    <d v="2025-10-03T00:00:00"/>
    <x v="2"/>
    <s v="United States"/>
    <x v="305"/>
    <x v="27"/>
    <n v="87105"/>
    <x v="1"/>
    <x v="2"/>
    <x v="11"/>
    <n v="214.95"/>
    <n v="5"/>
    <n v="0"/>
    <n v="88.129499999999993"/>
    <s v=""/>
    <n v="182.85"/>
    <n v="88.090594476704823"/>
    <x v="5"/>
    <x v="0"/>
    <m/>
  </r>
  <r>
    <s v="Second Class"/>
    <d v="2026-04-14T00:00:00"/>
    <x v="2"/>
    <s v="United States"/>
    <x v="305"/>
    <x v="27"/>
    <n v="87105"/>
    <x v="1"/>
    <x v="1"/>
    <x v="10"/>
    <n v="45.36"/>
    <n v="7"/>
    <n v="0"/>
    <n v="21.7728"/>
    <s v=""/>
    <n v="332.512"/>
    <n v="207.16313665000024"/>
    <x v="9"/>
    <x v="1"/>
    <m/>
  </r>
  <r>
    <s v="Second Class"/>
    <d v="2025-03-12T00:00:00"/>
    <x v="2"/>
    <s v="United States"/>
    <x v="305"/>
    <x v="27"/>
    <n v="87105"/>
    <x v="1"/>
    <x v="1"/>
    <x v="10"/>
    <n v="288.24"/>
    <n v="6"/>
    <n v="0"/>
    <n v="138.3552"/>
    <s v=""/>
    <n v="1295.502"/>
    <n v="967.24800912347871"/>
    <x v="2"/>
    <x v="0"/>
    <m/>
  </r>
  <r>
    <s v="Same Day"/>
    <d v="2026-03-28T00:00:00"/>
    <x v="2"/>
    <s v="United States"/>
    <x v="167"/>
    <x v="24"/>
    <n v="43615"/>
    <x v="3"/>
    <x v="1"/>
    <x v="9"/>
    <n v="663.93600000000004"/>
    <n v="4"/>
    <n v="0.2"/>
    <n v="82.992000000000004"/>
    <s v=""/>
    <n v="1240.8920000000001"/>
    <n v="1160.7657153339198"/>
    <x v="2"/>
    <x v="1"/>
    <m/>
  </r>
  <r>
    <s v="Standard Class"/>
    <d v="2026-01-22T00:00:00"/>
    <x v="1"/>
    <s v="United States"/>
    <x v="46"/>
    <x v="13"/>
    <n v="19711"/>
    <x v="3"/>
    <x v="1"/>
    <x v="4"/>
    <n v="2934.33"/>
    <n v="7"/>
    <n v="0"/>
    <n v="792.26909999999998"/>
    <s v=""/>
    <n v="1038.83"/>
    <n v="1277.3419323355304"/>
    <x v="8"/>
    <x v="1"/>
    <m/>
  </r>
  <r>
    <s v="Standard Class"/>
    <d v="2026-05-28T00:00:00"/>
    <x v="1"/>
    <s v="United States"/>
    <x v="46"/>
    <x v="13"/>
    <n v="19711"/>
    <x v="3"/>
    <x v="0"/>
    <x v="5"/>
    <n v="124.41"/>
    <n v="3"/>
    <n v="0"/>
    <n v="14.9292"/>
    <s v=""/>
    <n v="98.873333333333335"/>
    <n v="858.15557387181218"/>
    <x v="7"/>
    <x v="1"/>
    <m/>
  </r>
  <r>
    <s v="Standard Class"/>
    <d v="2025-11-06T00:00:00"/>
    <x v="1"/>
    <s v="United States"/>
    <x v="46"/>
    <x v="13"/>
    <n v="19711"/>
    <x v="3"/>
    <x v="1"/>
    <x v="6"/>
    <n v="57.75"/>
    <n v="5"/>
    <n v="0"/>
    <n v="26.565000000000001"/>
    <s v=""/>
    <n v="97.62533333333333"/>
    <n v="566.65444581867882"/>
    <x v="6"/>
    <x v="0"/>
    <m/>
  </r>
  <r>
    <s v="First Class"/>
    <d v="2026-03-10T00:00:00"/>
    <x v="0"/>
    <s v="United States"/>
    <x v="1"/>
    <x v="1"/>
    <n v="90045"/>
    <x v="1"/>
    <x v="1"/>
    <x v="4"/>
    <n v="114.46"/>
    <n v="2"/>
    <n v="0"/>
    <n v="28.614999999999998"/>
    <s v=""/>
    <n v="192.66333333333333"/>
    <n v="88.193077516196112"/>
    <x v="2"/>
    <x v="1"/>
    <m/>
  </r>
  <r>
    <s v="Standard Class"/>
    <d v="2025-07-31T00:00:00"/>
    <x v="0"/>
    <s v="United States"/>
    <x v="1"/>
    <x v="1"/>
    <n v="90032"/>
    <x v="1"/>
    <x v="0"/>
    <x v="0"/>
    <n v="120.666"/>
    <n v="2"/>
    <n v="0.15"/>
    <n v="18.454799999999999"/>
    <s v=""/>
    <n v="160.09"/>
    <n v="120.6100259618516"/>
    <x v="11"/>
    <x v="0"/>
    <m/>
  </r>
  <r>
    <s v="Standard Class"/>
    <d v="2025-10-28T00:00:00"/>
    <x v="2"/>
    <s v="United States"/>
    <x v="61"/>
    <x v="5"/>
    <n v="75217"/>
    <x v="2"/>
    <x v="1"/>
    <x v="4"/>
    <n v="342.86399999999998"/>
    <n v="3"/>
    <n v="0.2"/>
    <n v="38.572200000000002"/>
    <s v=""/>
    <n v="446.99199999999996"/>
    <n v="330.99418281248342"/>
    <x v="5"/>
    <x v="0"/>
    <m/>
  </r>
  <r>
    <s v="Standard Class"/>
    <d v="2026-07-23T00:00:00"/>
    <x v="2"/>
    <s v="United States"/>
    <x v="61"/>
    <x v="5"/>
    <n v="75217"/>
    <x v="2"/>
    <x v="0"/>
    <x v="5"/>
    <n v="16.739999999999998"/>
    <n v="5"/>
    <n v="0.6"/>
    <n v="-14.228999999999999"/>
    <n v="-14.228999999999999"/>
    <n v="343.31733333333335"/>
    <n v="366.57392891495726"/>
    <x v="11"/>
    <x v="1"/>
    <m/>
  </r>
  <r>
    <s v="Standard Class"/>
    <d v="2026-02-24T00:00:00"/>
    <x v="2"/>
    <s v="United States"/>
    <x v="61"/>
    <x v="5"/>
    <n v="75217"/>
    <x v="2"/>
    <x v="0"/>
    <x v="1"/>
    <n v="981.37199999999996"/>
    <n v="2"/>
    <n v="0.3"/>
    <n v="-140.196"/>
    <n v="-140.196"/>
    <n v="342.05733333333336"/>
    <n v="404.51006101519715"/>
    <x v="10"/>
    <x v="1"/>
    <m/>
  </r>
  <r>
    <s v="Standard Class"/>
    <d v="2025-08-31T00:00:00"/>
    <x v="2"/>
    <s v="United States"/>
    <x v="70"/>
    <x v="1"/>
    <n v="92037"/>
    <x v="1"/>
    <x v="1"/>
    <x v="6"/>
    <n v="31.84"/>
    <n v="8"/>
    <n v="0"/>
    <n v="10.507199999999999"/>
    <s v=""/>
    <n v="29.325333333333333"/>
    <n v="261.73461429131271"/>
    <x v="1"/>
    <x v="0"/>
    <m/>
  </r>
  <r>
    <s v="First Class"/>
    <d v="2025-04-27T00:00:00"/>
    <x v="2"/>
    <s v="United States"/>
    <x v="339"/>
    <x v="1"/>
    <n v="92307"/>
    <x v="1"/>
    <x v="1"/>
    <x v="10"/>
    <n v="12.96"/>
    <n v="2"/>
    <n v="0"/>
    <n v="6.2207999999999997"/>
    <s v=""/>
    <n v="38.158666666666669"/>
    <n v="190.5292470893759"/>
    <x v="9"/>
    <x v="0"/>
    <m/>
  </r>
  <r>
    <s v="First Class"/>
    <d v="2025-02-11T00:00:00"/>
    <x v="2"/>
    <s v="United States"/>
    <x v="339"/>
    <x v="1"/>
    <n v="92307"/>
    <x v="1"/>
    <x v="2"/>
    <x v="7"/>
    <n v="43.176000000000002"/>
    <n v="3"/>
    <n v="0.2"/>
    <n v="15.111599999999999"/>
    <s v=""/>
    <n v="213.82866666666666"/>
    <n v="188.82734308592308"/>
    <x v="10"/>
    <x v="0"/>
    <m/>
  </r>
  <r>
    <s v="Standard Class"/>
    <d v="2025-10-05T00:00:00"/>
    <x v="2"/>
    <s v="United States"/>
    <x v="103"/>
    <x v="0"/>
    <n v="40214"/>
    <x v="0"/>
    <x v="1"/>
    <x v="8"/>
    <n v="58.34"/>
    <n v="2"/>
    <n v="0"/>
    <n v="28.0032"/>
    <s v=""/>
    <n v="200.74600000000001"/>
    <n v="220.23682756490081"/>
    <x v="5"/>
    <x v="0"/>
    <m/>
  </r>
  <r>
    <s v="Standard Class"/>
    <d v="2025-09-22T00:00:00"/>
    <x v="2"/>
    <s v="United States"/>
    <x v="103"/>
    <x v="0"/>
    <n v="40214"/>
    <x v="0"/>
    <x v="2"/>
    <x v="7"/>
    <n v="539.97"/>
    <n v="3"/>
    <n v="0"/>
    <n v="134.99250000000001"/>
    <s v=""/>
    <n v="265.56066666666669"/>
    <n v="220.05206781089757"/>
    <x v="4"/>
    <x v="0"/>
    <m/>
  </r>
  <r>
    <s v="Standard Class"/>
    <d v="2025-12-28T00:00:00"/>
    <x v="0"/>
    <s v="United States"/>
    <x v="20"/>
    <x v="15"/>
    <n v="10024"/>
    <x v="3"/>
    <x v="1"/>
    <x v="8"/>
    <n v="3.9279999999999999"/>
    <n v="1"/>
    <n v="0.2"/>
    <n v="1.3257000000000001"/>
    <s v=""/>
    <n v="128.232"/>
    <n v="113.87219420489374"/>
    <x v="0"/>
    <x v="0"/>
    <m/>
  </r>
  <r>
    <s v="Standard Class"/>
    <d v="2025-07-24T00:00:00"/>
    <x v="0"/>
    <s v="United States"/>
    <x v="12"/>
    <x v="5"/>
    <n v="77070"/>
    <x v="2"/>
    <x v="1"/>
    <x v="8"/>
    <n v="252.78399999999999"/>
    <n v="4"/>
    <n v="0.8"/>
    <n v="-417.09359999999998"/>
    <n v="-417.09359999999998"/>
    <n v="128.25066666666666"/>
    <n v="72.123757434832243"/>
    <x v="11"/>
    <x v="0"/>
    <m/>
  </r>
  <r>
    <s v="Standard Class"/>
    <d v="2025-11-01T00:00:00"/>
    <x v="0"/>
    <s v="United States"/>
    <x v="12"/>
    <x v="5"/>
    <n v="77070"/>
    <x v="2"/>
    <x v="2"/>
    <x v="11"/>
    <n v="127.98399999999999"/>
    <n v="2"/>
    <n v="0.2"/>
    <n v="15.997999999999999"/>
    <s v=""/>
    <n v="48.319999999999993"/>
    <n v="74.588501196999616"/>
    <x v="6"/>
    <x v="0"/>
    <m/>
  </r>
  <r>
    <s v="Standard Class"/>
    <d v="2026-09-26T00:00:00"/>
    <x v="0"/>
    <s v="United States"/>
    <x v="12"/>
    <x v="5"/>
    <n v="77070"/>
    <x v="2"/>
    <x v="0"/>
    <x v="5"/>
    <n v="3.984"/>
    <n v="2"/>
    <n v="0.6"/>
    <n v="-2.6892"/>
    <n v="-2.6892"/>
    <n v="25.992000000000001"/>
    <n v="77.278354219113751"/>
    <x v="4"/>
    <x v="1"/>
    <m/>
  </r>
  <r>
    <s v="Standard Class"/>
    <d v="2025-12-30T00:00:00"/>
    <x v="0"/>
    <s v="United States"/>
    <x v="12"/>
    <x v="5"/>
    <n v="77070"/>
    <x v="2"/>
    <x v="1"/>
    <x v="9"/>
    <n v="12.992000000000001"/>
    <n v="2"/>
    <n v="0.8"/>
    <n v="-32.479999999999997"/>
    <n v="-32.479999999999997"/>
    <n v="248.64066666666665"/>
    <n v="246.0673941299942"/>
    <x v="0"/>
    <x v="0"/>
    <m/>
  </r>
  <r>
    <s v="Second Class"/>
    <d v="2026-12-29T00:00:00"/>
    <x v="2"/>
    <s v="United States"/>
    <x v="0"/>
    <x v="0"/>
    <n v="42420"/>
    <x v="0"/>
    <x v="0"/>
    <x v="5"/>
    <n v="61"/>
    <n v="5"/>
    <n v="0"/>
    <n v="25.62"/>
    <s v=""/>
    <n v="393.59666666666664"/>
    <n v="247.21375981271899"/>
    <x v="0"/>
    <x v="1"/>
    <m/>
  </r>
  <r>
    <s v="Second Class"/>
    <d v="2025-03-30T00:00:00"/>
    <x v="2"/>
    <s v="United States"/>
    <x v="0"/>
    <x v="0"/>
    <n v="42420"/>
    <x v="0"/>
    <x v="2"/>
    <x v="7"/>
    <n v="671.93"/>
    <n v="7"/>
    <n v="0"/>
    <n v="188.1404"/>
    <s v=""/>
    <n v="533.24666666666667"/>
    <n v="248.30015689080824"/>
    <x v="2"/>
    <x v="0"/>
    <m/>
  </r>
  <r>
    <s v="Standard Class"/>
    <d v="2025-11-15T00:00:00"/>
    <x v="0"/>
    <s v="United States"/>
    <x v="46"/>
    <x v="13"/>
    <n v="19711"/>
    <x v="3"/>
    <x v="1"/>
    <x v="8"/>
    <n v="447.86"/>
    <n v="7"/>
    <n v="0"/>
    <n v="219.45140000000001"/>
    <s v=""/>
    <n v="364.75"/>
    <n v="122.62666936984282"/>
    <x v="6"/>
    <x v="0"/>
    <m/>
  </r>
  <r>
    <s v="Standard Class"/>
    <d v="2025-10-30T00:00:00"/>
    <x v="0"/>
    <s v="United States"/>
    <x v="46"/>
    <x v="13"/>
    <n v="19711"/>
    <x v="3"/>
    <x v="2"/>
    <x v="7"/>
    <n v="479.95"/>
    <n v="5"/>
    <n v="0"/>
    <n v="129.5865"/>
    <s v=""/>
    <n v="226.02333333333331"/>
    <n v="163.23472055998471"/>
    <x v="5"/>
    <x v="0"/>
    <m/>
  </r>
  <r>
    <s v="Standard Class"/>
    <d v="2026-11-02T00:00:00"/>
    <x v="0"/>
    <s v="United States"/>
    <x v="46"/>
    <x v="13"/>
    <n v="19711"/>
    <x v="3"/>
    <x v="1"/>
    <x v="10"/>
    <n v="166.44"/>
    <n v="3"/>
    <n v="0"/>
    <n v="79.891199999999998"/>
    <s v=""/>
    <n v="69.495999999999995"/>
    <n v="163.90272287255337"/>
    <x v="6"/>
    <x v="1"/>
    <m/>
  </r>
  <r>
    <s v="Same Day"/>
    <d v="2025-05-11T00:00:00"/>
    <x v="0"/>
    <s v="United States"/>
    <x v="348"/>
    <x v="10"/>
    <n v="60440"/>
    <x v="2"/>
    <x v="1"/>
    <x v="14"/>
    <n v="31.68"/>
    <n v="4"/>
    <n v="0.2"/>
    <n v="2.7719999999999998"/>
    <s v=""/>
    <n v="18.026666666666667"/>
    <n v="117.3334104501009"/>
    <x v="7"/>
    <x v="0"/>
    <m/>
  </r>
  <r>
    <s v="Same Day"/>
    <d v="2026-06-02T00:00:00"/>
    <x v="0"/>
    <s v="United States"/>
    <x v="348"/>
    <x v="10"/>
    <n v="60440"/>
    <x v="2"/>
    <x v="1"/>
    <x v="10"/>
    <n v="10.368"/>
    <n v="2"/>
    <n v="0.2"/>
    <n v="3.6288"/>
    <s v=""/>
    <n v="9.3893333333333331"/>
    <n v="34.376205276109012"/>
    <x v="3"/>
    <x v="1"/>
    <m/>
  </r>
  <r>
    <s v="Same Day"/>
    <d v="2025-09-20T00:00:00"/>
    <x v="0"/>
    <s v="United States"/>
    <x v="348"/>
    <x v="10"/>
    <n v="60440"/>
    <x v="2"/>
    <x v="1"/>
    <x v="13"/>
    <n v="12.032"/>
    <n v="8"/>
    <n v="0.2"/>
    <n v="2.2559999999999998"/>
    <s v=""/>
    <n v="16.973333333333333"/>
    <n v="10.161445566453622"/>
    <x v="4"/>
    <x v="0"/>
    <m/>
  </r>
  <r>
    <s v="Same Day"/>
    <d v="2025-09-28T00:00:00"/>
    <x v="0"/>
    <s v="United States"/>
    <x v="348"/>
    <x v="10"/>
    <n v="60440"/>
    <x v="2"/>
    <x v="1"/>
    <x v="9"/>
    <n v="5.7679999999999998"/>
    <n v="2"/>
    <n v="0.8"/>
    <n v="-13.5548"/>
    <n v="-13.5548"/>
    <n v="86.384533333333323"/>
    <n v="77.884463387250747"/>
    <x v="4"/>
    <x v="0"/>
    <m/>
  </r>
  <r>
    <s v="Standard Class"/>
    <d v="2026-06-15T00:00:00"/>
    <x v="1"/>
    <s v="United States"/>
    <x v="5"/>
    <x v="5"/>
    <n v="76106"/>
    <x v="2"/>
    <x v="1"/>
    <x v="2"/>
    <n v="33.119999999999997"/>
    <n v="4"/>
    <n v="0.2"/>
    <n v="11.592000000000001"/>
    <s v=""/>
    <n v="88.053866666666678"/>
    <n v="89.73428094992461"/>
    <x v="3"/>
    <x v="1"/>
    <m/>
  </r>
  <r>
    <s v="Standard Class"/>
    <d v="2025-01-03T00:00:00"/>
    <x v="1"/>
    <s v="United States"/>
    <x v="5"/>
    <x v="5"/>
    <n v="76106"/>
    <x v="2"/>
    <x v="0"/>
    <x v="0"/>
    <n v="220.26560000000001"/>
    <n v="4"/>
    <n v="0.32"/>
    <n v="-42.1096"/>
    <n v="-42.1096"/>
    <n v="157.79786666666666"/>
    <n v="101.72743017840482"/>
    <x v="8"/>
    <x v="0"/>
    <m/>
  </r>
  <r>
    <s v="Standard Class"/>
    <d v="2026-04-03T00:00:00"/>
    <x v="0"/>
    <s v="United States"/>
    <x v="20"/>
    <x v="15"/>
    <n v="10024"/>
    <x v="3"/>
    <x v="1"/>
    <x v="8"/>
    <n v="10.776"/>
    <n v="3"/>
    <n v="0.2"/>
    <n v="3.5022000000000002"/>
    <s v=""/>
    <n v="316.096"/>
    <n v="228.62690585048691"/>
    <x v="9"/>
    <x v="1"/>
    <m/>
  </r>
  <r>
    <s v="Standard Class"/>
    <d v="2026-09-30T00:00:00"/>
    <x v="0"/>
    <s v="United States"/>
    <x v="20"/>
    <x v="15"/>
    <n v="10024"/>
    <x v="3"/>
    <x v="0"/>
    <x v="0"/>
    <n v="242.352"/>
    <n v="3"/>
    <n v="0.2"/>
    <n v="9.0882000000000005"/>
    <s v=""/>
    <n v="386.16399999999999"/>
    <n v="243.66963387323631"/>
    <x v="4"/>
    <x v="1"/>
    <m/>
  </r>
  <r>
    <s v="Second Class"/>
    <d v="2026-07-28T00:00:00"/>
    <x v="1"/>
    <s v="United States"/>
    <x v="205"/>
    <x v="34"/>
    <n v="2908"/>
    <x v="3"/>
    <x v="1"/>
    <x v="14"/>
    <n v="695.16"/>
    <n v="6"/>
    <n v="0"/>
    <n v="34.758000000000003"/>
    <s v=""/>
    <n v="309.69900000000001"/>
    <n v="293.84297650048853"/>
    <x v="11"/>
    <x v="1"/>
    <m/>
  </r>
  <r>
    <s v="Second Class"/>
    <d v="2026-06-14T00:00:00"/>
    <x v="1"/>
    <s v="United States"/>
    <x v="205"/>
    <x v="34"/>
    <n v="2908"/>
    <x v="3"/>
    <x v="0"/>
    <x v="0"/>
    <n v="220.98"/>
    <n v="1"/>
    <n v="0"/>
    <n v="50.825400000000002"/>
    <s v=""/>
    <n v="86.538999999999987"/>
    <n v="199.20290016379448"/>
    <x v="3"/>
    <x v="1"/>
    <m/>
  </r>
  <r>
    <s v="Standard Class"/>
    <d v="2025-05-22T00:00:00"/>
    <x v="2"/>
    <s v="United States"/>
    <x v="38"/>
    <x v="24"/>
    <n v="43229"/>
    <x v="3"/>
    <x v="1"/>
    <x v="8"/>
    <n v="12.957000000000001"/>
    <n v="7"/>
    <n v="0.7"/>
    <n v="-9.5017999999999994"/>
    <n v="-9.5017999999999994"/>
    <n v="18.116333333333333"/>
    <n v="174.89560053908141"/>
    <x v="7"/>
    <x v="0"/>
    <m/>
  </r>
  <r>
    <s v="Standard Class"/>
    <d v="2025-05-04T00:00:00"/>
    <x v="0"/>
    <s v="United States"/>
    <x v="20"/>
    <x v="15"/>
    <n v="10024"/>
    <x v="3"/>
    <x v="1"/>
    <x v="10"/>
    <n v="25.68"/>
    <n v="6"/>
    <n v="0"/>
    <n v="11.555999999999999"/>
    <s v=""/>
    <n v="113.28533333333333"/>
    <n v="112.54737859855913"/>
    <x v="7"/>
    <x v="0"/>
    <m/>
  </r>
  <r>
    <s v="Standard Class"/>
    <d v="2026-04-03T00:00:00"/>
    <x v="1"/>
    <s v="United States"/>
    <x v="12"/>
    <x v="5"/>
    <n v="77070"/>
    <x v="2"/>
    <x v="1"/>
    <x v="2"/>
    <n v="15.712"/>
    <n v="4"/>
    <n v="0.2"/>
    <n v="5.6955999999999998"/>
    <s v=""/>
    <n v="112.03533333333333"/>
    <n v="118.90597195870545"/>
    <x v="9"/>
    <x v="1"/>
    <m/>
  </r>
  <r>
    <s v="Standard Class"/>
    <d v="2026-08-28T00:00:00"/>
    <x v="2"/>
    <s v="United States"/>
    <x v="34"/>
    <x v="10"/>
    <n v="60505"/>
    <x v="2"/>
    <x v="1"/>
    <x v="4"/>
    <n v="298.464"/>
    <n v="6"/>
    <n v="0.2"/>
    <n v="26.115600000000001"/>
    <s v=""/>
    <n v="187.77800000000002"/>
    <n v="123.08933873079825"/>
    <x v="1"/>
    <x v="1"/>
    <m/>
  </r>
  <r>
    <s v="Standard Class"/>
    <d v="2025-04-22T00:00:00"/>
    <x v="0"/>
    <s v="United States"/>
    <x v="24"/>
    <x v="25"/>
    <n v="65807"/>
    <x v="2"/>
    <x v="1"/>
    <x v="10"/>
    <n v="21.93"/>
    <n v="3"/>
    <n v="0"/>
    <n v="10.0878"/>
    <s v=""/>
    <n v="90.836666666666659"/>
    <n v="77.639128201261059"/>
    <x v="9"/>
    <x v="0"/>
    <m/>
  </r>
  <r>
    <s v="Standard Class"/>
    <d v="2026-09-03T00:00:00"/>
    <x v="0"/>
    <s v="United States"/>
    <x v="24"/>
    <x v="25"/>
    <n v="65807"/>
    <x v="2"/>
    <x v="1"/>
    <x v="4"/>
    <n v="242.94"/>
    <n v="3"/>
    <n v="0"/>
    <n v="4.8587999999999996"/>
    <s v=""/>
    <n v="100.80666666666666"/>
    <n v="64.193109788327718"/>
    <x v="4"/>
    <x v="1"/>
    <m/>
  </r>
  <r>
    <s v="Standard Class"/>
    <d v="2026-09-21T00:00:00"/>
    <x v="0"/>
    <s v="United States"/>
    <x v="24"/>
    <x v="25"/>
    <n v="65807"/>
    <x v="2"/>
    <x v="1"/>
    <x v="10"/>
    <n v="7.64"/>
    <n v="1"/>
    <n v="0"/>
    <n v="3.7435999999999998"/>
    <s v=""/>
    <n v="108.21666666666668"/>
    <n v="106.38572685176229"/>
    <x v="4"/>
    <x v="1"/>
    <m/>
  </r>
  <r>
    <s v="Standard Class"/>
    <d v="2026-11-04T00:00:00"/>
    <x v="0"/>
    <s v="United States"/>
    <x v="24"/>
    <x v="25"/>
    <n v="65807"/>
    <x v="2"/>
    <x v="1"/>
    <x v="10"/>
    <n v="51.84"/>
    <n v="8"/>
    <n v="0"/>
    <n v="25.401599999999998"/>
    <s v=""/>
    <n v="384.87000000000006"/>
    <n v="278.0866388908853"/>
    <x v="6"/>
    <x v="1"/>
    <m/>
  </r>
  <r>
    <s v="Standard Class"/>
    <d v="2026-12-27T00:00:00"/>
    <x v="0"/>
    <s v="United States"/>
    <x v="24"/>
    <x v="25"/>
    <n v="65807"/>
    <x v="2"/>
    <x v="1"/>
    <x v="4"/>
    <n v="265.17"/>
    <n v="1"/>
    <n v="0"/>
    <n v="47.730600000000003"/>
    <s v=""/>
    <n v="412.89000000000004"/>
    <n v="319.54251769493027"/>
    <x v="0"/>
    <x v="1"/>
    <m/>
  </r>
  <r>
    <s v="Standard Class"/>
    <d v="2026-01-20T00:00:00"/>
    <x v="0"/>
    <s v="United States"/>
    <x v="4"/>
    <x v="4"/>
    <n v="98105"/>
    <x v="1"/>
    <x v="2"/>
    <x v="15"/>
    <n v="837.6"/>
    <n v="3"/>
    <n v="0.2"/>
    <n v="62.82"/>
    <s v=""/>
    <n v="336.06"/>
    <n v="352.38133577134869"/>
    <x v="8"/>
    <x v="1"/>
    <m/>
  </r>
  <r>
    <s v="Standard Class"/>
    <d v="2026-04-16T00:00:00"/>
    <x v="0"/>
    <s v="United States"/>
    <x v="4"/>
    <x v="4"/>
    <n v="98105"/>
    <x v="1"/>
    <x v="1"/>
    <x v="12"/>
    <n v="135.9"/>
    <n v="5"/>
    <n v="0"/>
    <n v="63.872999999999998"/>
    <s v=""/>
    <n v="234.428"/>
    <n v="292.41633371843875"/>
    <x v="9"/>
    <x v="1"/>
    <m/>
  </r>
  <r>
    <s v="Standard Class"/>
    <d v="2025-06-30T00:00:00"/>
    <x v="0"/>
    <s v="United States"/>
    <x v="4"/>
    <x v="4"/>
    <n v="98105"/>
    <x v="1"/>
    <x v="1"/>
    <x v="10"/>
    <n v="34.68"/>
    <n v="6"/>
    <n v="0"/>
    <n v="16.993200000000002"/>
    <s v=""/>
    <n v="203.49466666666663"/>
    <n v="261.74091876708354"/>
    <x v="3"/>
    <x v="0"/>
    <m/>
  </r>
  <r>
    <s v="Standard Class"/>
    <d v="2025-09-28T00:00:00"/>
    <x v="0"/>
    <s v="United States"/>
    <x v="4"/>
    <x v="4"/>
    <n v="98105"/>
    <x v="1"/>
    <x v="0"/>
    <x v="1"/>
    <n v="532.70399999999995"/>
    <n v="6"/>
    <n v="0.2"/>
    <n v="-39.952800000000003"/>
    <n v="-39.952800000000003"/>
    <n v="197.22799999999998"/>
    <n v="221.79729362273642"/>
    <x v="4"/>
    <x v="0"/>
    <m/>
  </r>
  <r>
    <s v="Standard Class"/>
    <d v="2026-01-25T00:00:00"/>
    <x v="0"/>
    <s v="United States"/>
    <x v="4"/>
    <x v="4"/>
    <n v="98105"/>
    <x v="1"/>
    <x v="1"/>
    <x v="9"/>
    <n v="43.1"/>
    <n v="5"/>
    <n v="0"/>
    <n v="11.206"/>
    <s v=""/>
    <n v="394.3"/>
    <n v="443.83138337252632"/>
    <x v="8"/>
    <x v="1"/>
    <m/>
  </r>
  <r>
    <s v="Standard Class"/>
    <d v="2025-06-30T00:00:00"/>
    <x v="0"/>
    <s v="United States"/>
    <x v="4"/>
    <x v="4"/>
    <n v="98105"/>
    <x v="1"/>
    <x v="1"/>
    <x v="14"/>
    <n v="15.88"/>
    <n v="4"/>
    <n v="0"/>
    <n v="0.1588"/>
    <s v=""/>
    <n v="463.1280000000001"/>
    <n v="451.2329337271384"/>
    <x v="3"/>
    <x v="0"/>
    <m/>
  </r>
  <r>
    <s v="First Class"/>
    <d v="2026-07-15T00:00:00"/>
    <x v="1"/>
    <s v="United States"/>
    <x v="121"/>
    <x v="2"/>
    <n v="33801"/>
    <x v="0"/>
    <x v="0"/>
    <x v="1"/>
    <n v="1123.92"/>
    <n v="5"/>
    <n v="0.2"/>
    <n v="-182.637"/>
    <n v="-182.637"/>
    <n v="474.05866666666674"/>
    <n v="502.95798383621735"/>
    <x v="11"/>
    <x v="1"/>
    <m/>
  </r>
  <r>
    <s v="First Class"/>
    <d v="2025-08-20T00:00:00"/>
    <x v="1"/>
    <s v="United States"/>
    <x v="121"/>
    <x v="2"/>
    <n v="33801"/>
    <x v="0"/>
    <x v="2"/>
    <x v="7"/>
    <n v="249.584"/>
    <n v="2"/>
    <n v="0.2"/>
    <n v="31.198"/>
    <s v=""/>
    <n v="119.67466666666667"/>
    <n v="276.90242053327239"/>
    <x v="1"/>
    <x v="0"/>
    <m/>
  </r>
  <r>
    <s v="First Class"/>
    <d v="2025-05-20T00:00:00"/>
    <x v="1"/>
    <s v="United States"/>
    <x v="121"/>
    <x v="2"/>
    <n v="33801"/>
    <x v="0"/>
    <x v="0"/>
    <x v="5"/>
    <n v="48.671999999999997"/>
    <n v="3"/>
    <n v="0.2"/>
    <n v="7.3007999999999997"/>
    <s v=""/>
    <n v="62.68"/>
    <n v="248.11103559734138"/>
    <x v="7"/>
    <x v="0"/>
    <m/>
  </r>
  <r>
    <s v="First Class"/>
    <d v="2026-09-12T00:00:00"/>
    <x v="1"/>
    <s v="United States"/>
    <x v="121"/>
    <x v="2"/>
    <n v="33801"/>
    <x v="0"/>
    <x v="1"/>
    <x v="6"/>
    <n v="60.768000000000001"/>
    <n v="2"/>
    <n v="0.2"/>
    <n v="7.5960000000000001"/>
    <s v=""/>
    <n v="47.711999999999996"/>
    <n v="43.414732191495311"/>
    <x v="4"/>
    <x v="1"/>
    <m/>
  </r>
  <r>
    <s v="First Class"/>
    <d v="2026-08-04T00:00:00"/>
    <x v="1"/>
    <s v="United States"/>
    <x v="121"/>
    <x v="2"/>
    <n v="33801"/>
    <x v="0"/>
    <x v="1"/>
    <x v="8"/>
    <n v="78.599999999999994"/>
    <n v="5"/>
    <n v="0.7"/>
    <n v="-62.88"/>
    <n v="-62.88"/>
    <n v="372.9973333333333"/>
    <n v="384.09411791344024"/>
    <x v="1"/>
    <x v="1"/>
    <m/>
  </r>
  <r>
    <s v="First Class"/>
    <d v="2025-01-12T00:00:00"/>
    <x v="1"/>
    <s v="United States"/>
    <x v="121"/>
    <x v="2"/>
    <n v="33801"/>
    <x v="0"/>
    <x v="1"/>
    <x v="8"/>
    <n v="3.7679999999999998"/>
    <n v="2"/>
    <n v="0.7"/>
    <n v="-3.14"/>
    <n v="-3.14"/>
    <n v="534.73333333333335"/>
    <n v="384.35086578493571"/>
    <x v="8"/>
    <x v="0"/>
    <m/>
  </r>
  <r>
    <s v="First Class"/>
    <d v="2025-02-23T00:00:00"/>
    <x v="1"/>
    <s v="United States"/>
    <x v="121"/>
    <x v="2"/>
    <n v="33801"/>
    <x v="0"/>
    <x v="1"/>
    <x v="4"/>
    <n v="1036.624"/>
    <n v="2"/>
    <n v="0.2"/>
    <n v="51.831200000000003"/>
    <s v=""/>
    <n v="619.65333333333331"/>
    <n v="436.5230789347417"/>
    <x v="10"/>
    <x v="0"/>
    <m/>
  </r>
  <r>
    <s v="First Class"/>
    <d v="2025-05-18T00:00:00"/>
    <x v="1"/>
    <s v="United States"/>
    <x v="121"/>
    <x v="2"/>
    <n v="33801"/>
    <x v="0"/>
    <x v="1"/>
    <x v="4"/>
    <n v="563.80799999999999"/>
    <n v="4"/>
    <n v="0.2"/>
    <n v="21.142800000000001"/>
    <s v=""/>
    <n v="290.48533333333336"/>
    <n v="251.33912465829903"/>
    <x v="7"/>
    <x v="0"/>
    <m/>
  </r>
  <r>
    <s v="Standard Class"/>
    <d v="2026-11-20T00:00:00"/>
    <x v="0"/>
    <s v="United States"/>
    <x v="10"/>
    <x v="9"/>
    <n v="19134"/>
    <x v="3"/>
    <x v="2"/>
    <x v="7"/>
    <n v="258.52800000000002"/>
    <n v="2"/>
    <n v="0.4"/>
    <n v="-47.396799999999999"/>
    <n v="-47.396799999999999"/>
    <n v="117.36933333333333"/>
    <n v="254.28625693453779"/>
    <x v="6"/>
    <x v="1"/>
    <m/>
  </r>
  <r>
    <s v="Standard Class"/>
    <d v="2026-12-06T00:00:00"/>
    <x v="0"/>
    <s v="United States"/>
    <x v="20"/>
    <x v="15"/>
    <n v="10011"/>
    <x v="3"/>
    <x v="1"/>
    <x v="10"/>
    <n v="49.12"/>
    <n v="4"/>
    <n v="0"/>
    <n v="23.086400000000001"/>
    <s v=""/>
    <n v="111.71600000000001"/>
    <n v="163.74221297130666"/>
    <x v="0"/>
    <x v="1"/>
    <m/>
  </r>
  <r>
    <s v="First Class"/>
    <d v="2025-11-30T00:00:00"/>
    <x v="2"/>
    <s v="United States"/>
    <x v="1"/>
    <x v="1"/>
    <n v="90049"/>
    <x v="1"/>
    <x v="0"/>
    <x v="5"/>
    <n v="44.46"/>
    <n v="2"/>
    <n v="0"/>
    <n v="14.671799999999999"/>
    <s v=""/>
    <n v="227.00933333333333"/>
    <n v="129.61246966530939"/>
    <x v="6"/>
    <x v="0"/>
    <m/>
  </r>
  <r>
    <s v="First Class"/>
    <d v="2026-12-19T00:00:00"/>
    <x v="2"/>
    <s v="United States"/>
    <x v="1"/>
    <x v="1"/>
    <n v="90049"/>
    <x v="1"/>
    <x v="0"/>
    <x v="1"/>
    <n v="241.56800000000001"/>
    <n v="2"/>
    <n v="0.2"/>
    <n v="18.117599999999999"/>
    <s v=""/>
    <n v="421.24533333333329"/>
    <n v="170.7693870284545"/>
    <x v="0"/>
    <x v="1"/>
    <m/>
  </r>
  <r>
    <s v="First Class"/>
    <d v="2025-12-14T00:00:00"/>
    <x v="2"/>
    <s v="United States"/>
    <x v="1"/>
    <x v="1"/>
    <n v="90049"/>
    <x v="1"/>
    <x v="2"/>
    <x v="11"/>
    <n v="395"/>
    <n v="5"/>
    <n v="0"/>
    <n v="39.5"/>
    <s v=""/>
    <n v="345.14933333333335"/>
    <n v="245.46708071303124"/>
    <x v="0"/>
    <x v="0"/>
    <m/>
  </r>
  <r>
    <s v="First Class"/>
    <d v="2025-01-04T00:00:00"/>
    <x v="2"/>
    <s v="United States"/>
    <x v="1"/>
    <x v="1"/>
    <n v="90049"/>
    <x v="1"/>
    <x v="2"/>
    <x v="7"/>
    <n v="627.16800000000001"/>
    <n v="4"/>
    <n v="0.2"/>
    <n v="70.556399999999996"/>
    <s v=""/>
    <n v="217.70666666666668"/>
    <n v="254.67666663787205"/>
    <x v="8"/>
    <x v="0"/>
    <m/>
  </r>
  <r>
    <s v="First Class"/>
    <d v="2026-09-01T00:00:00"/>
    <x v="1"/>
    <s v="United States"/>
    <x v="147"/>
    <x v="15"/>
    <n v="11572"/>
    <x v="3"/>
    <x v="0"/>
    <x v="5"/>
    <n v="13.28"/>
    <n v="2"/>
    <n v="0"/>
    <n v="6.3743999999999996"/>
    <s v=""/>
    <n v="18.837333333333333"/>
    <n v="225.32486906390665"/>
    <x v="4"/>
    <x v="1"/>
    <m/>
  </r>
  <r>
    <s v="First Class"/>
    <d v="2025-06-10T00:00:00"/>
    <x v="1"/>
    <s v="United States"/>
    <x v="147"/>
    <x v="15"/>
    <n v="11572"/>
    <x v="3"/>
    <x v="1"/>
    <x v="8"/>
    <n v="12.672000000000001"/>
    <n v="3"/>
    <n v="0.2"/>
    <n v="4.4352"/>
    <s v=""/>
    <n v="40.394666666666666"/>
    <n v="120.53656255261306"/>
    <x v="3"/>
    <x v="0"/>
    <m/>
  </r>
  <r>
    <s v="Standard Class"/>
    <d v="2025-04-16T00:00:00"/>
    <x v="2"/>
    <s v="United States"/>
    <x v="61"/>
    <x v="5"/>
    <n v="75081"/>
    <x v="2"/>
    <x v="1"/>
    <x v="8"/>
    <n v="30.56"/>
    <n v="5"/>
    <n v="0.8"/>
    <n v="-45.84"/>
    <n v="-45.84"/>
    <n v="58.834666666666671"/>
    <n v="23.322599588286799"/>
    <x v="9"/>
    <x v="0"/>
    <m/>
  </r>
  <r>
    <s v="Standard Class"/>
    <d v="2025-09-02T00:00:00"/>
    <x v="2"/>
    <s v="United States"/>
    <x v="61"/>
    <x v="5"/>
    <n v="75081"/>
    <x v="2"/>
    <x v="1"/>
    <x v="4"/>
    <n v="77.951999999999998"/>
    <n v="3"/>
    <n v="0.2"/>
    <n v="-15.590400000000001"/>
    <n v="-15.590400000000001"/>
    <n v="52.722666666666669"/>
    <n v="32.32415011858609"/>
    <x v="4"/>
    <x v="0"/>
    <m/>
  </r>
  <r>
    <s v="Standard Class"/>
    <d v="2026-03-28T00:00:00"/>
    <x v="2"/>
    <s v="United States"/>
    <x v="61"/>
    <x v="5"/>
    <n v="75081"/>
    <x v="2"/>
    <x v="2"/>
    <x v="7"/>
    <n v="67.992000000000004"/>
    <n v="1"/>
    <n v="0.2"/>
    <n v="8.4990000000000006"/>
    <s v=""/>
    <n v="41.666666666666664"/>
    <n v="24.039665296246444"/>
    <x v="2"/>
    <x v="1"/>
    <m/>
  </r>
  <r>
    <s v="Standard Class"/>
    <d v="2025-03-22T00:00:00"/>
    <x v="2"/>
    <s v="United States"/>
    <x v="61"/>
    <x v="5"/>
    <n v="75081"/>
    <x v="2"/>
    <x v="1"/>
    <x v="12"/>
    <n v="12.224"/>
    <n v="2"/>
    <n v="0.2"/>
    <n v="4.4311999999999996"/>
    <s v=""/>
    <n v="26.618666666666666"/>
    <n v="23.55191213751727"/>
    <x v="2"/>
    <x v="0"/>
    <m/>
  </r>
  <r>
    <s v="Standard Class"/>
    <d v="2025-08-04T00:00:00"/>
    <x v="2"/>
    <s v="United States"/>
    <x v="61"/>
    <x v="5"/>
    <n v="75081"/>
    <x v="2"/>
    <x v="2"/>
    <x v="11"/>
    <n v="44.783999999999999"/>
    <n v="2"/>
    <n v="0.2"/>
    <n v="-0.55979999999999996"/>
    <n v="-0.55979999999999996"/>
    <n v="91.353999999999999"/>
    <n v="66.499176612000795"/>
    <x v="1"/>
    <x v="0"/>
    <m/>
  </r>
  <r>
    <s v="Standard Class"/>
    <d v="2026-03-26T00:00:00"/>
    <x v="2"/>
    <s v="United States"/>
    <x v="61"/>
    <x v="5"/>
    <n v="75081"/>
    <x v="2"/>
    <x v="0"/>
    <x v="5"/>
    <n v="22.847999999999999"/>
    <n v="3"/>
    <n v="0.6"/>
    <n v="-17.7072"/>
    <n v="-17.7072"/>
    <n v="146.55666666666667"/>
    <n v="76.008011605989907"/>
    <x v="2"/>
    <x v="1"/>
    <m/>
  </r>
  <r>
    <s v="First Class"/>
    <d v="2025-06-13T00:00:00"/>
    <x v="0"/>
    <s v="United States"/>
    <x v="20"/>
    <x v="15"/>
    <n v="10035"/>
    <x v="3"/>
    <x v="1"/>
    <x v="9"/>
    <n v="206.43"/>
    <n v="3"/>
    <n v="0"/>
    <n v="90.8292"/>
    <s v=""/>
    <n v="178.92733333333334"/>
    <n v="83.2557945094959"/>
    <x v="3"/>
    <x v="0"/>
    <m/>
  </r>
  <r>
    <s v="Same Day"/>
    <d v="2025-10-13T00:00:00"/>
    <x v="1"/>
    <s v="United States"/>
    <x v="52"/>
    <x v="5"/>
    <n v="78207"/>
    <x v="2"/>
    <x v="1"/>
    <x v="8"/>
    <n v="210.392"/>
    <n v="2"/>
    <n v="0.8"/>
    <n v="-336.62720000000002"/>
    <n v="-336.62720000000002"/>
    <n v="113.65333333333332"/>
    <n v="77.825524741779489"/>
    <x v="5"/>
    <x v="0"/>
    <m/>
  </r>
  <r>
    <s v="Second Class"/>
    <d v="2026-06-08T00:00:00"/>
    <x v="0"/>
    <s v="United States"/>
    <x v="74"/>
    <x v="24"/>
    <n v="45231"/>
    <x v="3"/>
    <x v="2"/>
    <x v="11"/>
    <n v="119.96"/>
    <n v="5"/>
    <n v="0.2"/>
    <n v="35.988"/>
    <s v=""/>
    <n v="159.45666666666668"/>
    <n v="128.54240767241845"/>
    <x v="3"/>
    <x v="1"/>
    <m/>
  </r>
  <r>
    <s v="Second Class"/>
    <d v="2025-05-23T00:00:00"/>
    <x v="0"/>
    <s v="United States"/>
    <x v="74"/>
    <x v="24"/>
    <n v="45231"/>
    <x v="3"/>
    <x v="1"/>
    <x v="6"/>
    <n v="10.608000000000001"/>
    <n v="6"/>
    <n v="0.2"/>
    <n v="0.92820000000000003"/>
    <s v=""/>
    <n v="440.51533333333333"/>
    <n v="326.20273171619993"/>
    <x v="7"/>
    <x v="0"/>
    <m/>
  </r>
  <r>
    <s v="Standard Class"/>
    <d v="2026-06-29T00:00:00"/>
    <x v="1"/>
    <s v="United States"/>
    <x v="89"/>
    <x v="5"/>
    <n v="78745"/>
    <x v="2"/>
    <x v="0"/>
    <x v="1"/>
    <n v="347.80200000000002"/>
    <n v="7"/>
    <n v="0.3"/>
    <n v="-24.843"/>
    <n v="-24.843"/>
    <n v="466.57133333333337"/>
    <n v="387.87267657656258"/>
    <x v="3"/>
    <x v="1"/>
    <m/>
  </r>
  <r>
    <s v="Second Class"/>
    <d v="2025-02-02T00:00:00"/>
    <x v="1"/>
    <s v="United States"/>
    <x v="4"/>
    <x v="4"/>
    <n v="98105"/>
    <x v="1"/>
    <x v="0"/>
    <x v="1"/>
    <n v="963.13599999999997"/>
    <n v="4"/>
    <n v="0.2"/>
    <n v="108.3528"/>
    <s v=""/>
    <n v="361.43733333333336"/>
    <n v="417.98215346378396"/>
    <x v="10"/>
    <x v="0"/>
    <m/>
  </r>
  <r>
    <s v="Second Class"/>
    <d v="2026-04-04T00:00:00"/>
    <x v="1"/>
    <s v="United States"/>
    <x v="4"/>
    <x v="4"/>
    <n v="98105"/>
    <x v="1"/>
    <x v="2"/>
    <x v="7"/>
    <n v="88.775999999999996"/>
    <n v="3"/>
    <n v="0.2"/>
    <n v="7.7679"/>
    <s v=""/>
    <n v="51.192"/>
    <n v="289.45236791773738"/>
    <x v="9"/>
    <x v="1"/>
    <m/>
  </r>
  <r>
    <s v="Second Class"/>
    <d v="2025-12-09T00:00:00"/>
    <x v="1"/>
    <s v="United States"/>
    <x v="1"/>
    <x v="1"/>
    <n v="90004"/>
    <x v="1"/>
    <x v="1"/>
    <x v="6"/>
    <n v="32.4"/>
    <n v="5"/>
    <n v="0"/>
    <n v="10.368"/>
    <s v=""/>
    <n v="31.95"/>
    <n v="190.28007076509715"/>
    <x v="0"/>
    <x v="0"/>
    <m/>
  </r>
  <r>
    <s v="First Class"/>
    <d v="2026-04-28T00:00:00"/>
    <x v="2"/>
    <s v="United States"/>
    <x v="20"/>
    <x v="15"/>
    <n v="10035"/>
    <x v="3"/>
    <x v="1"/>
    <x v="10"/>
    <n v="32.4"/>
    <n v="5"/>
    <n v="0"/>
    <n v="15.552"/>
    <s v=""/>
    <n v="696.27"/>
    <n v="767.42734235105274"/>
    <x v="9"/>
    <x v="1"/>
    <m/>
  </r>
  <r>
    <s v="Standard Class"/>
    <d v="2025-03-01T00:00:00"/>
    <x v="0"/>
    <s v="United States"/>
    <x v="4"/>
    <x v="4"/>
    <n v="98103"/>
    <x v="1"/>
    <x v="1"/>
    <x v="2"/>
    <n v="31.05"/>
    <n v="3"/>
    <n v="0"/>
    <n v="14.904"/>
    <s v=""/>
    <n v="1285.4679999999998"/>
    <n v="822.84426286225835"/>
    <x v="2"/>
    <x v="0"/>
    <m/>
  </r>
  <r>
    <s v="First Class"/>
    <d v="2025-11-20T00:00:00"/>
    <x v="0"/>
    <s v="United States"/>
    <x v="46"/>
    <x v="24"/>
    <n v="43055"/>
    <x v="3"/>
    <x v="2"/>
    <x v="11"/>
    <n v="2025.36"/>
    <n v="6"/>
    <n v="0.2"/>
    <n v="607.60799999999995"/>
    <s v=""/>
    <n v="1309.1139999999998"/>
    <n v="1078.3274723156535"/>
    <x v="6"/>
    <x v="0"/>
    <m/>
  </r>
  <r>
    <s v="First Class"/>
    <d v="2026-12-17T00:00:00"/>
    <x v="0"/>
    <s v="United States"/>
    <x v="46"/>
    <x v="24"/>
    <n v="43055"/>
    <x v="3"/>
    <x v="2"/>
    <x v="15"/>
    <n v="1799.9939999999999"/>
    <n v="2"/>
    <n v="0.7"/>
    <n v="-2639.9911999999999"/>
    <n v="-2639.9911999999999"/>
    <n v="721.6153333333333"/>
    <n v="802.5673326658457"/>
    <x v="0"/>
    <x v="1"/>
    <m/>
  </r>
  <r>
    <s v="First Class"/>
    <d v="2025-02-19T00:00:00"/>
    <x v="0"/>
    <s v="United States"/>
    <x v="46"/>
    <x v="24"/>
    <n v="43055"/>
    <x v="3"/>
    <x v="2"/>
    <x v="7"/>
    <n v="101.988"/>
    <n v="2"/>
    <n v="0.4"/>
    <n v="-16.998000000000001"/>
    <n v="-16.998000000000001"/>
    <n v="366.94399999999996"/>
    <n v="775.41247840683911"/>
    <x v="10"/>
    <x v="0"/>
    <m/>
  </r>
  <r>
    <s v="First Class"/>
    <d v="2026-08-02T00:00:00"/>
    <x v="0"/>
    <s v="United States"/>
    <x v="46"/>
    <x v="24"/>
    <n v="43055"/>
    <x v="3"/>
    <x v="0"/>
    <x v="5"/>
    <n v="262.86399999999998"/>
    <n v="7"/>
    <n v="0.2"/>
    <n v="69.001800000000003"/>
    <s v=""/>
    <n v="363.95599999999996"/>
    <n v="374.18556170039085"/>
    <x v="1"/>
    <x v="1"/>
    <m/>
  </r>
  <r>
    <s v="Standard Class"/>
    <d v="2025-03-24T00:00:00"/>
    <x v="1"/>
    <s v="United States"/>
    <x v="349"/>
    <x v="11"/>
    <n v="55369"/>
    <x v="2"/>
    <x v="1"/>
    <x v="8"/>
    <n v="735.98"/>
    <n v="2"/>
    <n v="0"/>
    <n v="331.19099999999997"/>
    <s v=""/>
    <n v="371.12266666666665"/>
    <n v="269.02217019035055"/>
    <x v="2"/>
    <x v="0"/>
    <m/>
  </r>
  <r>
    <s v="Second Class"/>
    <d v="2025-04-11T00:00:00"/>
    <x v="2"/>
    <s v="United States"/>
    <x v="220"/>
    <x v="16"/>
    <n v="85301"/>
    <x v="1"/>
    <x v="1"/>
    <x v="10"/>
    <n v="93.024000000000001"/>
    <n v="3"/>
    <n v="0.2"/>
    <n v="33.721200000000003"/>
    <s v=""/>
    <n v="134.46266666666665"/>
    <n v="175.77956358862482"/>
    <x v="9"/>
    <x v="0"/>
    <m/>
  </r>
  <r>
    <s v="Standard Class"/>
    <d v="2025-06-22T00:00:00"/>
    <x v="1"/>
    <s v="United States"/>
    <x v="20"/>
    <x v="15"/>
    <n v="10009"/>
    <x v="3"/>
    <x v="0"/>
    <x v="3"/>
    <n v="284.36399999999998"/>
    <n v="2"/>
    <n v="0.4"/>
    <n v="-75.830399999999997"/>
    <n v="-75.830399999999997"/>
    <n v="126.00133333333332"/>
    <n v="86.981341927769506"/>
    <x v="3"/>
    <x v="0"/>
    <m/>
  </r>
  <r>
    <s v="Standard Class"/>
    <d v="2026-12-03T00:00:00"/>
    <x v="1"/>
    <s v="United States"/>
    <x v="20"/>
    <x v="15"/>
    <n v="10009"/>
    <x v="3"/>
    <x v="2"/>
    <x v="11"/>
    <n v="26"/>
    <n v="2"/>
    <n v="0"/>
    <n v="11.7"/>
    <s v=""/>
    <n v="71.205333333333328"/>
    <n v="76.48261941121001"/>
    <x v="0"/>
    <x v="1"/>
    <m/>
  </r>
  <r>
    <s v="First Class"/>
    <d v="2025-04-22T00:00:00"/>
    <x v="0"/>
    <s v="United States"/>
    <x v="108"/>
    <x v="3"/>
    <n v="28540"/>
    <x v="0"/>
    <x v="1"/>
    <x v="4"/>
    <n v="67.64"/>
    <n v="5"/>
    <n v="0.2"/>
    <n v="5.9184999999999999"/>
    <s v=""/>
    <n v="64.265333333333331"/>
    <n v="55.604855215669382"/>
    <x v="9"/>
    <x v="0"/>
    <m/>
  </r>
  <r>
    <s v="First Class"/>
    <d v="2026-03-14T00:00:00"/>
    <x v="0"/>
    <s v="United States"/>
    <x v="108"/>
    <x v="3"/>
    <n v="28540"/>
    <x v="0"/>
    <x v="2"/>
    <x v="11"/>
    <n v="119.976"/>
    <n v="3"/>
    <n v="0.2"/>
    <n v="-17.996400000000001"/>
    <n v="-17.996400000000001"/>
    <n v="46.905333333333338"/>
    <n v="47.791855875243016"/>
    <x v="2"/>
    <x v="1"/>
    <m/>
  </r>
  <r>
    <s v="Second Class"/>
    <d v="2025-02-11T00:00:00"/>
    <x v="0"/>
    <s v="United States"/>
    <x v="12"/>
    <x v="5"/>
    <n v="77070"/>
    <x v="2"/>
    <x v="1"/>
    <x v="8"/>
    <n v="5.18"/>
    <n v="5"/>
    <n v="0.8"/>
    <n v="-8.0289999999999999"/>
    <n v="-8.0289999999999999"/>
    <n v="33.03"/>
    <n v="46.645860612666326"/>
    <x v="10"/>
    <x v="0"/>
    <m/>
  </r>
  <r>
    <s v="Standard Class"/>
    <d v="2025-11-17T00:00:00"/>
    <x v="0"/>
    <s v="United States"/>
    <x v="8"/>
    <x v="1"/>
    <n v="94109"/>
    <x v="1"/>
    <x v="1"/>
    <x v="12"/>
    <n v="15.56"/>
    <n v="2"/>
    <n v="0"/>
    <n v="7.3132000000000001"/>
    <s v=""/>
    <n v="51.143333333333338"/>
    <n v="32.179708234756788"/>
    <x v="6"/>
    <x v="0"/>
    <m/>
  </r>
  <r>
    <s v="Standard Class"/>
    <d v="2026-02-17T00:00:00"/>
    <x v="0"/>
    <s v="United States"/>
    <x v="8"/>
    <x v="1"/>
    <n v="94109"/>
    <x v="1"/>
    <x v="1"/>
    <x v="12"/>
    <n v="78.349999999999994"/>
    <n v="5"/>
    <n v="0"/>
    <n v="36.8245"/>
    <s v=""/>
    <n v="58.796666666666674"/>
    <n v="29.070111544078827"/>
    <x v="10"/>
    <x v="1"/>
    <m/>
  </r>
  <r>
    <s v="Standard Class"/>
    <d v="2026-05-29T00:00:00"/>
    <x v="0"/>
    <s v="United States"/>
    <x v="8"/>
    <x v="1"/>
    <n v="94109"/>
    <x v="1"/>
    <x v="1"/>
    <x v="6"/>
    <n v="59.52"/>
    <n v="3"/>
    <n v="0"/>
    <n v="15.475199999999999"/>
    <s v=""/>
    <n v="112.67466666666667"/>
    <n v="74.585472466902772"/>
    <x v="7"/>
    <x v="1"/>
    <m/>
  </r>
  <r>
    <s v="Standard Class"/>
    <d v="2026-05-03T00:00:00"/>
    <x v="0"/>
    <s v="United States"/>
    <x v="8"/>
    <x v="1"/>
    <n v="94109"/>
    <x v="1"/>
    <x v="1"/>
    <x v="10"/>
    <n v="38.520000000000003"/>
    <n v="9"/>
    <n v="0"/>
    <n v="17.334"/>
    <s v=""/>
    <n v="99.284666666666681"/>
    <n v="87.57541607094997"/>
    <x v="7"/>
    <x v="1"/>
    <m/>
  </r>
  <r>
    <s v="Standard Class"/>
    <d v="2026-03-23T00:00:00"/>
    <x v="0"/>
    <s v="United States"/>
    <x v="8"/>
    <x v="1"/>
    <n v="94109"/>
    <x v="1"/>
    <x v="2"/>
    <x v="7"/>
    <n v="239.98400000000001"/>
    <n v="2"/>
    <n v="0.2"/>
    <n v="23.9984"/>
    <s v=""/>
    <n v="108.77800000000001"/>
    <n v="90.078888708525739"/>
    <x v="2"/>
    <x v="1"/>
    <m/>
  </r>
  <r>
    <s v="Standard Class"/>
    <d v="2025-10-18T00:00:00"/>
    <x v="0"/>
    <s v="United States"/>
    <x v="8"/>
    <x v="1"/>
    <n v="94109"/>
    <x v="1"/>
    <x v="1"/>
    <x v="10"/>
    <n v="19.350000000000001"/>
    <n v="3"/>
    <n v="0"/>
    <n v="9.4815000000000005"/>
    <s v=""/>
    <n v="158.874"/>
    <n v="143.3875710828419"/>
    <x v="5"/>
    <x v="0"/>
    <m/>
  </r>
  <r>
    <s v="First Class"/>
    <d v="2025-08-24T00:00:00"/>
    <x v="0"/>
    <s v="United States"/>
    <x v="190"/>
    <x v="12"/>
    <n v="48911"/>
    <x v="2"/>
    <x v="0"/>
    <x v="5"/>
    <n v="67"/>
    <n v="5"/>
    <n v="0"/>
    <n v="32.159999999999997"/>
    <s v=""/>
    <n v="173.15466666666666"/>
    <n v="150.11456633937712"/>
    <x v="1"/>
    <x v="0"/>
    <m/>
  </r>
  <r>
    <s v="Standard Class"/>
    <d v="2026-12-25T00:00:00"/>
    <x v="1"/>
    <s v="United States"/>
    <x v="315"/>
    <x v="2"/>
    <n v="32303"/>
    <x v="0"/>
    <x v="0"/>
    <x v="1"/>
    <n v="390.27199999999999"/>
    <n v="8"/>
    <n v="0.2"/>
    <n v="-24.391999999999999"/>
    <n v="-24.391999999999999"/>
    <n v="158.78133333333332"/>
    <n v="167.38789037530847"/>
    <x v="0"/>
    <x v="1"/>
    <m/>
  </r>
  <r>
    <s v="Standard Class"/>
    <d v="2025-05-28T00:00:00"/>
    <x v="1"/>
    <s v="United States"/>
    <x v="315"/>
    <x v="2"/>
    <n v="32303"/>
    <x v="0"/>
    <x v="1"/>
    <x v="10"/>
    <n v="62.192"/>
    <n v="13"/>
    <n v="0.2"/>
    <n v="19.434999999999999"/>
    <s v=""/>
    <n v="29.74666666666667"/>
    <n v="102.00900066606323"/>
    <x v="7"/>
    <x v="0"/>
    <m/>
  </r>
  <r>
    <s v="Second Class"/>
    <d v="2025-03-09T00:00:00"/>
    <x v="0"/>
    <s v="United States"/>
    <x v="29"/>
    <x v="20"/>
    <n v="29203"/>
    <x v="0"/>
    <x v="1"/>
    <x v="8"/>
    <n v="23.88"/>
    <n v="6"/>
    <n v="0"/>
    <n v="11.223599999999999"/>
    <s v=""/>
    <n v="185.15933333333331"/>
    <n v="213.49437607789318"/>
    <x v="2"/>
    <x v="0"/>
    <m/>
  </r>
  <r>
    <s v="Standard Class"/>
    <d v="2026-04-18T00:00:00"/>
    <x v="0"/>
    <s v="United States"/>
    <x v="22"/>
    <x v="10"/>
    <n v="60623"/>
    <x v="2"/>
    <x v="1"/>
    <x v="8"/>
    <n v="3.1680000000000001"/>
    <n v="2"/>
    <n v="0.8"/>
    <n v="-4.7519999999999998"/>
    <n v="-4.7519999999999998"/>
    <n v="181.66333333333333"/>
    <n v="221.2513033764497"/>
    <x v="9"/>
    <x v="1"/>
    <m/>
  </r>
  <r>
    <s v="Standard Class"/>
    <d v="2026-07-23T00:00:00"/>
    <x v="0"/>
    <s v="United States"/>
    <x v="22"/>
    <x v="10"/>
    <n v="60623"/>
    <x v="2"/>
    <x v="0"/>
    <x v="1"/>
    <n v="528.42999999999995"/>
    <n v="5"/>
    <n v="0.3"/>
    <n v="0"/>
    <s v=""/>
    <n v="241.22733333333335"/>
    <n v="223.36403208116465"/>
    <x v="11"/>
    <x v="1"/>
    <m/>
  </r>
  <r>
    <s v="Standard Class"/>
    <d v="2026-11-24T00:00:00"/>
    <x v="0"/>
    <s v="United States"/>
    <x v="22"/>
    <x v="10"/>
    <n v="60623"/>
    <x v="2"/>
    <x v="1"/>
    <x v="6"/>
    <n v="13.391999999999999"/>
    <n v="3"/>
    <n v="0.2"/>
    <n v="1.5065999999999999"/>
    <s v=""/>
    <n v="125.28000000000002"/>
    <n v="107.85591739737616"/>
    <x v="6"/>
    <x v="1"/>
    <m/>
  </r>
  <r>
    <s v="Standard Class"/>
    <d v="2025-04-02T00:00:00"/>
    <x v="0"/>
    <s v="United States"/>
    <x v="66"/>
    <x v="12"/>
    <n v="48227"/>
    <x v="2"/>
    <x v="1"/>
    <x v="6"/>
    <n v="181.86"/>
    <n v="7"/>
    <n v="0"/>
    <n v="50.9208"/>
    <s v=""/>
    <n v="136.81066666666666"/>
    <n v="69.458937131282141"/>
    <x v="9"/>
    <x v="0"/>
    <m/>
  </r>
  <r>
    <s v="Standard Class"/>
    <d v="2025-07-21T00:00:00"/>
    <x v="0"/>
    <s v="United States"/>
    <x v="299"/>
    <x v="22"/>
    <n v="80525"/>
    <x v="1"/>
    <x v="0"/>
    <x v="0"/>
    <n v="180.58799999999999"/>
    <n v="2"/>
    <n v="0.7"/>
    <n v="-240.78399999999999"/>
    <n v="-240.78399999999999"/>
    <n v="82.444000000000003"/>
    <n v="70.721999008114167"/>
    <x v="11"/>
    <x v="0"/>
    <m/>
  </r>
  <r>
    <s v="Standard Class"/>
    <d v="2026-10-31T00:00:00"/>
    <x v="0"/>
    <s v="United States"/>
    <x v="299"/>
    <x v="22"/>
    <n v="80525"/>
    <x v="1"/>
    <x v="2"/>
    <x v="11"/>
    <n v="47.984000000000002"/>
    <n v="2"/>
    <n v="0.2"/>
    <n v="0.5998"/>
    <s v=""/>
    <n v="29.227999999999998"/>
    <n v="63.28380390776961"/>
    <x v="5"/>
    <x v="1"/>
    <m/>
  </r>
  <r>
    <s v="Same Day"/>
    <d v="2026-04-06T00:00:00"/>
    <x v="0"/>
    <s v="United States"/>
    <x v="20"/>
    <x v="15"/>
    <n v="10024"/>
    <x v="3"/>
    <x v="1"/>
    <x v="10"/>
    <n v="18.760000000000002"/>
    <n v="2"/>
    <n v="0"/>
    <n v="9.0047999999999995"/>
    <s v=""/>
    <n v="32.793333333333329"/>
    <n v="39.97691963750713"/>
    <x v="9"/>
    <x v="1"/>
    <m/>
  </r>
  <r>
    <s v="Standard Class"/>
    <d v="2025-03-08T00:00:00"/>
    <x v="1"/>
    <s v="United States"/>
    <x v="20"/>
    <x v="15"/>
    <n v="10011"/>
    <x v="3"/>
    <x v="0"/>
    <x v="5"/>
    <n v="20.94"/>
    <n v="3"/>
    <n v="0"/>
    <n v="6.0726000000000004"/>
    <s v=""/>
    <n v="111.50666666666666"/>
    <n v="84.262404624987923"/>
    <x v="2"/>
    <x v="0"/>
    <m/>
  </r>
  <r>
    <s v="Standard Class"/>
    <d v="2025-01-09T00:00:00"/>
    <x v="1"/>
    <s v="United States"/>
    <x v="20"/>
    <x v="15"/>
    <n v="10011"/>
    <x v="3"/>
    <x v="0"/>
    <x v="5"/>
    <n v="58.68"/>
    <n v="2"/>
    <n v="0"/>
    <n v="18.190799999999999"/>
    <s v=""/>
    <n v="107.74"/>
    <n v="101.41560950786547"/>
    <x v="8"/>
    <x v="0"/>
    <m/>
  </r>
  <r>
    <s v="Standard Class"/>
    <d v="2025-10-26T00:00:00"/>
    <x v="1"/>
    <s v="United States"/>
    <x v="20"/>
    <x v="15"/>
    <n v="10011"/>
    <x v="3"/>
    <x v="1"/>
    <x v="9"/>
    <n v="254.9"/>
    <n v="5"/>
    <n v="0"/>
    <n v="68.822999999999993"/>
    <s v=""/>
    <n v="363.72"/>
    <n v="285.45966909789809"/>
    <x v="5"/>
    <x v="0"/>
    <m/>
  </r>
  <r>
    <s v="Second Class"/>
    <d v="2026-04-03T00:00:00"/>
    <x v="1"/>
    <s v="United States"/>
    <x v="29"/>
    <x v="39"/>
    <n v="21044"/>
    <x v="3"/>
    <x v="1"/>
    <x v="8"/>
    <n v="9.64"/>
    <n v="2"/>
    <n v="0"/>
    <n v="4.4344000000000001"/>
    <s v=""/>
    <n v="823.13333333333333"/>
    <n v="541.60588993733711"/>
    <x v="9"/>
    <x v="1"/>
    <m/>
  </r>
  <r>
    <s v="Second Class"/>
    <d v="2025-10-08T00:00:00"/>
    <x v="1"/>
    <s v="United States"/>
    <x v="29"/>
    <x v="39"/>
    <n v="21044"/>
    <x v="3"/>
    <x v="2"/>
    <x v="11"/>
    <n v="826.62"/>
    <n v="3"/>
    <n v="0"/>
    <n v="355.44659999999999"/>
    <s v=""/>
    <n v="1001.3800000000001"/>
    <n v="599.78779859892791"/>
    <x v="5"/>
    <x v="0"/>
    <m/>
  </r>
  <r>
    <s v="Second Class"/>
    <d v="2026-08-09T00:00:00"/>
    <x v="1"/>
    <s v="United States"/>
    <x v="29"/>
    <x v="39"/>
    <n v="21044"/>
    <x v="3"/>
    <x v="1"/>
    <x v="4"/>
    <n v="1633.14"/>
    <n v="9"/>
    <n v="0"/>
    <n v="473.61059999999998"/>
    <s v=""/>
    <n v="734.52199999999993"/>
    <n v="675.00568951193407"/>
    <x v="1"/>
    <x v="1"/>
    <m/>
  </r>
  <r>
    <s v="Second Class"/>
    <d v="2025-10-18T00:00:00"/>
    <x v="1"/>
    <s v="United States"/>
    <x v="29"/>
    <x v="39"/>
    <n v="21044"/>
    <x v="3"/>
    <x v="1"/>
    <x v="4"/>
    <n v="544.38"/>
    <n v="3"/>
    <n v="0"/>
    <n v="157.87020000000001"/>
    <s v=""/>
    <n v="214.92600000000002"/>
    <n v="493.47350217683083"/>
    <x v="5"/>
    <x v="0"/>
    <m/>
  </r>
  <r>
    <s v="First Class"/>
    <d v="2025-05-18T00:00:00"/>
    <x v="1"/>
    <s v="United States"/>
    <x v="12"/>
    <x v="5"/>
    <n v="77041"/>
    <x v="2"/>
    <x v="1"/>
    <x v="8"/>
    <n v="26.045999999999999"/>
    <n v="3"/>
    <n v="0.8"/>
    <n v="-44.278199999999998"/>
    <n v="-44.278199999999998"/>
    <n v="56.776000000000003"/>
    <n v="417.08205418438541"/>
    <x v="7"/>
    <x v="0"/>
    <m/>
  </r>
  <r>
    <s v="First Class"/>
    <d v="2025-07-05T00:00:00"/>
    <x v="1"/>
    <s v="United States"/>
    <x v="12"/>
    <x v="5"/>
    <n v="77041"/>
    <x v="2"/>
    <x v="1"/>
    <x v="12"/>
    <n v="74.352000000000004"/>
    <n v="3"/>
    <n v="0.2"/>
    <n v="26.9526"/>
    <s v=""/>
    <n v="49.344000000000001"/>
    <n v="85.659967367104073"/>
    <x v="11"/>
    <x v="0"/>
    <m/>
  </r>
  <r>
    <s v="Standard Class"/>
    <d v="2025-12-29T00:00:00"/>
    <x v="1"/>
    <s v="United States"/>
    <x v="90"/>
    <x v="31"/>
    <n v="1852"/>
    <x v="3"/>
    <x v="2"/>
    <x v="7"/>
    <n v="69.930000000000007"/>
    <n v="7"/>
    <n v="0"/>
    <n v="32.1678"/>
    <s v=""/>
    <n v="31.536000000000001"/>
    <n v="28.073535675673867"/>
    <x v="0"/>
    <x v="0"/>
    <m/>
  </r>
  <r>
    <s v="Second Class"/>
    <d v="2025-03-04T00:00:00"/>
    <x v="1"/>
    <s v="United States"/>
    <x v="350"/>
    <x v="1"/>
    <n v="95695"/>
    <x v="1"/>
    <x v="1"/>
    <x v="2"/>
    <n v="3.75"/>
    <n v="1"/>
    <n v="0"/>
    <n v="1.8"/>
    <s v=""/>
    <n v="12.450000000000001"/>
    <n v="27.027096181425044"/>
    <x v="2"/>
    <x v="0"/>
    <m/>
  </r>
  <r>
    <s v="Second Class"/>
    <d v="2025-06-12T00:00:00"/>
    <x v="1"/>
    <s v="United States"/>
    <x v="350"/>
    <x v="1"/>
    <n v="95695"/>
    <x v="1"/>
    <x v="1"/>
    <x v="8"/>
    <n v="20.928000000000001"/>
    <n v="4"/>
    <n v="0.2"/>
    <n v="7.5864000000000003"/>
    <s v=""/>
    <n v="33.196666666666665"/>
    <n v="19.89959513081536"/>
    <x v="3"/>
    <x v="0"/>
    <m/>
  </r>
  <r>
    <s v="Standard Class"/>
    <d v="2025-08-16T00:00:00"/>
    <x v="2"/>
    <s v="United States"/>
    <x v="22"/>
    <x v="10"/>
    <n v="60610"/>
    <x v="2"/>
    <x v="1"/>
    <x v="4"/>
    <n v="12.672000000000001"/>
    <n v="3"/>
    <n v="0.2"/>
    <n v="-3.1680000000000001"/>
    <n v="-3.1680000000000001"/>
    <n v="28.343999999999998"/>
    <n v="22.791143536551729"/>
    <x v="1"/>
    <x v="0"/>
    <m/>
  </r>
  <r>
    <s v="Standard Class"/>
    <d v="2026-09-03T00:00:00"/>
    <x v="1"/>
    <s v="United States"/>
    <x v="20"/>
    <x v="15"/>
    <n v="10035"/>
    <x v="3"/>
    <x v="2"/>
    <x v="7"/>
    <n v="65.989999999999995"/>
    <n v="1"/>
    <n v="0"/>
    <n v="17.157399999999999"/>
    <s v=""/>
    <n v="25.335999999999999"/>
    <n v="26.004030015307951"/>
    <x v="4"/>
    <x v="1"/>
    <m/>
  </r>
  <r>
    <s v="Standard Class"/>
    <d v="2025-11-02T00:00:00"/>
    <x v="1"/>
    <s v="United States"/>
    <x v="351"/>
    <x v="5"/>
    <n v="77489"/>
    <x v="2"/>
    <x v="1"/>
    <x v="8"/>
    <n v="6.37"/>
    <n v="7"/>
    <n v="0.8"/>
    <n v="-9.5549999999999997"/>
    <n v="-9.5549999999999997"/>
    <n v="13.707333333333333"/>
    <n v="20.460286989768832"/>
    <x v="6"/>
    <x v="0"/>
    <m/>
  </r>
  <r>
    <s v="First Class"/>
    <d v="2025-09-12T00:00:00"/>
    <x v="0"/>
    <s v="United States"/>
    <x v="12"/>
    <x v="5"/>
    <n v="77036"/>
    <x v="2"/>
    <x v="1"/>
    <x v="8"/>
    <n v="3.6480000000000001"/>
    <n v="3"/>
    <n v="0.8"/>
    <n v="-6.0191999999999997"/>
    <n v="-6.0191999999999997"/>
    <n v="19.364000000000001"/>
    <n v="16.215444603947923"/>
    <x v="4"/>
    <x v="0"/>
    <m/>
  </r>
  <r>
    <s v="First Class"/>
    <d v="2025-10-06T00:00:00"/>
    <x v="0"/>
    <s v="United States"/>
    <x v="12"/>
    <x v="5"/>
    <n v="77036"/>
    <x v="2"/>
    <x v="1"/>
    <x v="10"/>
    <n v="31.103999999999999"/>
    <n v="6"/>
    <n v="0.2"/>
    <n v="10.8864"/>
    <s v=""/>
    <n v="28.138000000000002"/>
    <n v="10.357104021091212"/>
    <x v="5"/>
    <x v="0"/>
    <m/>
  </r>
  <r>
    <s v="Standard Class"/>
    <d v="2026-05-08T00:00:00"/>
    <x v="2"/>
    <s v="United States"/>
    <x v="25"/>
    <x v="35"/>
    <n v="39212"/>
    <x v="0"/>
    <x v="1"/>
    <x v="13"/>
    <n v="23.34"/>
    <n v="3"/>
    <n v="0"/>
    <n v="0.2334"/>
    <s v=""/>
    <n v="18.891999999999999"/>
    <n v="9.3134575749288722"/>
    <x v="7"/>
    <x v="1"/>
    <m/>
  </r>
  <r>
    <s v="Standard Class"/>
    <d v="2025-10-25T00:00:00"/>
    <x v="1"/>
    <s v="United States"/>
    <x v="20"/>
    <x v="15"/>
    <n v="10009"/>
    <x v="3"/>
    <x v="2"/>
    <x v="7"/>
    <n v="29.97"/>
    <n v="3"/>
    <n v="0"/>
    <n v="14.085900000000001"/>
    <s v=""/>
    <n v="43.101333333333336"/>
    <n v="31.829217942243172"/>
    <x v="5"/>
    <x v="0"/>
    <m/>
  </r>
  <r>
    <s v="Same Day"/>
    <d v="2025-02-10T00:00:00"/>
    <x v="0"/>
    <s v="United States"/>
    <x v="228"/>
    <x v="16"/>
    <n v="85281"/>
    <x v="1"/>
    <x v="1"/>
    <x v="8"/>
    <n v="3.3660000000000001"/>
    <n v="3"/>
    <n v="0.7"/>
    <n v="-2.2440000000000002"/>
    <n v="-2.2440000000000002"/>
    <n v="39.346000000000004"/>
    <n v="33.970738802899398"/>
    <x v="10"/>
    <x v="0"/>
    <m/>
  </r>
  <r>
    <s v="Standard Class"/>
    <d v="2026-06-26T00:00:00"/>
    <x v="0"/>
    <s v="United States"/>
    <x v="108"/>
    <x v="3"/>
    <n v="28540"/>
    <x v="0"/>
    <x v="2"/>
    <x v="7"/>
    <n v="95.968000000000004"/>
    <n v="4"/>
    <n v="0.2"/>
    <n v="9.5968"/>
    <s v=""/>
    <n v="87.968000000000004"/>
    <n v="48.215676235170804"/>
    <x v="3"/>
    <x v="1"/>
    <m/>
  </r>
  <r>
    <s v="Standard Class"/>
    <d v="2025-11-08T00:00:00"/>
    <x v="1"/>
    <s v="United States"/>
    <x v="10"/>
    <x v="9"/>
    <n v="19134"/>
    <x v="3"/>
    <x v="1"/>
    <x v="6"/>
    <n v="18.704000000000001"/>
    <n v="7"/>
    <n v="0.2"/>
    <n v="2.3380000000000001"/>
    <s v=""/>
    <n v="61.290666666666674"/>
    <n v="45.59391643792128"/>
    <x v="6"/>
    <x v="0"/>
    <m/>
  </r>
  <r>
    <s v="Second Class"/>
    <d v="2025-03-22T00:00:00"/>
    <x v="0"/>
    <s v="United States"/>
    <x v="59"/>
    <x v="24"/>
    <n v="44312"/>
    <x v="3"/>
    <x v="0"/>
    <x v="5"/>
    <n v="149.232"/>
    <n v="3"/>
    <n v="0.2"/>
    <n v="3.7307999999999999"/>
    <s v=""/>
    <n v="255.56799999999998"/>
    <n v="204.53539262471944"/>
    <x v="2"/>
    <x v="0"/>
    <m/>
  </r>
  <r>
    <s v="Second Class"/>
    <d v="2025-10-26T00:00:00"/>
    <x v="0"/>
    <s v="United States"/>
    <x v="59"/>
    <x v="24"/>
    <n v="44312"/>
    <x v="3"/>
    <x v="1"/>
    <x v="10"/>
    <n v="15.936"/>
    <n v="4"/>
    <n v="0.2"/>
    <n v="5.7767999999999997"/>
    <s v=""/>
    <n v="209.48733333333334"/>
    <n v="231.77006864051626"/>
    <x v="5"/>
    <x v="0"/>
    <m/>
  </r>
  <r>
    <s v="Standard Class"/>
    <d v="2025-09-17T00:00:00"/>
    <x v="0"/>
    <s v="United States"/>
    <x v="70"/>
    <x v="1"/>
    <n v="92037"/>
    <x v="1"/>
    <x v="2"/>
    <x v="7"/>
    <n v="601.53599999999994"/>
    <n v="8"/>
    <n v="0.2"/>
    <n v="60.153599999999997"/>
    <s v=""/>
    <n v="217.46866666666665"/>
    <n v="252.07987020842478"/>
    <x v="4"/>
    <x v="0"/>
    <m/>
  </r>
  <r>
    <s v="Standard Class"/>
    <d v="2025-06-11T00:00:00"/>
    <x v="0"/>
    <s v="United States"/>
    <x v="70"/>
    <x v="1"/>
    <n v="92037"/>
    <x v="1"/>
    <x v="2"/>
    <x v="11"/>
    <n v="10.99"/>
    <n v="1"/>
    <n v="0"/>
    <n v="4.2861000000000002"/>
    <s v=""/>
    <n v="37.70333333333334"/>
    <n v="154.42471076007664"/>
    <x v="3"/>
    <x v="0"/>
    <m/>
  </r>
  <r>
    <s v="Standard Class"/>
    <d v="2025-04-07T00:00:00"/>
    <x v="0"/>
    <s v="United States"/>
    <x v="70"/>
    <x v="1"/>
    <n v="92037"/>
    <x v="1"/>
    <x v="0"/>
    <x v="5"/>
    <n v="39.880000000000003"/>
    <n v="2"/>
    <n v="0"/>
    <n v="11.166399999999999"/>
    <s v=""/>
    <n v="51.773333333333333"/>
    <n v="103.50816057576222"/>
    <x v="9"/>
    <x v="0"/>
    <m/>
  </r>
  <r>
    <s v="Standard Class"/>
    <d v="2026-04-15T00:00:00"/>
    <x v="0"/>
    <s v="United States"/>
    <x v="70"/>
    <x v="1"/>
    <n v="92037"/>
    <x v="1"/>
    <x v="1"/>
    <x v="10"/>
    <n v="62.24"/>
    <n v="8"/>
    <n v="0"/>
    <n v="28.007999999999999"/>
    <s v=""/>
    <n v="51.76"/>
    <n v="15.770962651752201"/>
    <x v="9"/>
    <x v="1"/>
    <m/>
  </r>
  <r>
    <s v="Standard Class"/>
    <d v="2025-02-06T00:00:00"/>
    <x v="0"/>
    <s v="United States"/>
    <x v="70"/>
    <x v="1"/>
    <n v="92037"/>
    <x v="1"/>
    <x v="0"/>
    <x v="5"/>
    <n v="53.2"/>
    <n v="5"/>
    <n v="0"/>
    <n v="14.896000000000001"/>
    <s v=""/>
    <n v="147.66333333333333"/>
    <n v="116.99575104662118"/>
    <x v="10"/>
    <x v="0"/>
    <m/>
  </r>
  <r>
    <s v="Standard Class"/>
    <d v="2025-08-09T00:00:00"/>
    <x v="0"/>
    <s v="United States"/>
    <x v="70"/>
    <x v="1"/>
    <n v="92037"/>
    <x v="1"/>
    <x v="1"/>
    <x v="2"/>
    <n v="39.840000000000003"/>
    <n v="8"/>
    <n v="0"/>
    <n v="18.3264"/>
    <s v=""/>
    <n v="255.90599999999998"/>
    <n v="136.56665087679241"/>
    <x v="1"/>
    <x v="0"/>
    <m/>
  </r>
  <r>
    <s v="Standard Class"/>
    <d v="2025-09-02T00:00:00"/>
    <x v="1"/>
    <s v="United States"/>
    <x v="201"/>
    <x v="1"/>
    <n v="93727"/>
    <x v="1"/>
    <x v="2"/>
    <x v="11"/>
    <n v="349.95"/>
    <n v="5"/>
    <n v="0"/>
    <n v="118.983"/>
    <s v=""/>
    <n v="247.09"/>
    <n v="191.85412791937449"/>
    <x v="4"/>
    <x v="0"/>
    <m/>
  </r>
  <r>
    <s v="Standard Class"/>
    <d v="2026-10-20T00:00:00"/>
    <x v="1"/>
    <s v="United States"/>
    <x v="201"/>
    <x v="1"/>
    <n v="93727"/>
    <x v="1"/>
    <x v="2"/>
    <x v="7"/>
    <n v="377.928"/>
    <n v="9"/>
    <n v="0.2"/>
    <n v="141.72300000000001"/>
    <s v=""/>
    <n v="134.18266666666668"/>
    <n v="167.95036344419455"/>
    <x v="5"/>
    <x v="1"/>
    <m/>
  </r>
  <r>
    <s v="Standard Class"/>
    <d v="2026-11-15T00:00:00"/>
    <x v="1"/>
    <s v="United States"/>
    <x v="352"/>
    <x v="5"/>
    <n v="77581"/>
    <x v="2"/>
    <x v="1"/>
    <x v="12"/>
    <n v="13.391999999999999"/>
    <n v="3"/>
    <n v="0.2"/>
    <n v="5.0220000000000002"/>
    <s v=""/>
    <n v="77.286666666666676"/>
    <n v="169.92201554787377"/>
    <x v="6"/>
    <x v="1"/>
    <m/>
  </r>
  <r>
    <s v="Standard Class"/>
    <d v="2025-03-01T00:00:00"/>
    <x v="1"/>
    <s v="United States"/>
    <x v="352"/>
    <x v="5"/>
    <n v="77581"/>
    <x v="2"/>
    <x v="1"/>
    <x v="8"/>
    <n v="11.228"/>
    <n v="7"/>
    <n v="0.8"/>
    <n v="-18.526199999999999"/>
    <n v="-18.526199999999999"/>
    <n v="73.323999999999998"/>
    <n v="111.30114000547576"/>
    <x v="2"/>
    <x v="0"/>
    <m/>
  </r>
  <r>
    <s v="Standard Class"/>
    <d v="2026-09-19T00:00:00"/>
    <x v="0"/>
    <s v="United States"/>
    <x v="102"/>
    <x v="14"/>
    <n v="47374"/>
    <x v="2"/>
    <x v="1"/>
    <x v="9"/>
    <n v="207.24"/>
    <n v="11"/>
    <n v="0"/>
    <n v="58.027200000000001"/>
    <s v=""/>
    <n v="81.197333333333333"/>
    <n v="89.803938192948763"/>
    <x v="4"/>
    <x v="1"/>
    <m/>
  </r>
  <r>
    <s v="Standard Class"/>
    <d v="2026-11-23T00:00:00"/>
    <x v="1"/>
    <s v="United States"/>
    <x v="10"/>
    <x v="9"/>
    <n v="19134"/>
    <x v="3"/>
    <x v="1"/>
    <x v="6"/>
    <n v="1.504"/>
    <n v="1"/>
    <n v="0.2"/>
    <n v="0.16919999999999999"/>
    <s v=""/>
    <n v="37.177333333333337"/>
    <n v="54.007949335328469"/>
    <x v="6"/>
    <x v="1"/>
    <m/>
  </r>
  <r>
    <s v="Standard Class"/>
    <d v="2026-03-09T00:00:00"/>
    <x v="1"/>
    <s v="United States"/>
    <x v="10"/>
    <x v="9"/>
    <n v="19134"/>
    <x v="3"/>
    <x v="1"/>
    <x v="9"/>
    <n v="34.847999999999999"/>
    <n v="2"/>
    <n v="0.2"/>
    <n v="6.5339999999999998"/>
    <s v=""/>
    <n v="86.665999999999997"/>
    <n v="50.331765285361698"/>
    <x v="2"/>
    <x v="1"/>
    <m/>
  </r>
  <r>
    <s v="First Class"/>
    <d v="2026-04-04T00:00:00"/>
    <x v="0"/>
    <s v="United States"/>
    <x v="353"/>
    <x v="1"/>
    <n v="94403"/>
    <x v="1"/>
    <x v="1"/>
    <x v="2"/>
    <n v="75.180000000000007"/>
    <n v="6"/>
    <n v="0"/>
    <n v="35.334600000000002"/>
    <s v=""/>
    <n v="385.44200000000001"/>
    <n v="317.95030945404966"/>
    <x v="9"/>
    <x v="1"/>
    <m/>
  </r>
  <r>
    <s v="Standard Class"/>
    <d v="2025-08-30T00:00:00"/>
    <x v="0"/>
    <s v="United States"/>
    <x v="182"/>
    <x v="1"/>
    <n v="94601"/>
    <x v="1"/>
    <x v="2"/>
    <x v="11"/>
    <n v="149.97"/>
    <n v="3"/>
    <n v="0"/>
    <n v="52.4895"/>
    <s v=""/>
    <n v="504.00866666666661"/>
    <n v="319.98999831267878"/>
    <x v="1"/>
    <x v="0"/>
    <m/>
  </r>
  <r>
    <s v="Standard Class"/>
    <d v="2025-06-24T00:00:00"/>
    <x v="1"/>
    <s v="United States"/>
    <x v="20"/>
    <x v="15"/>
    <n v="10024"/>
    <x v="3"/>
    <x v="1"/>
    <x v="8"/>
    <n v="931.17600000000004"/>
    <n v="3"/>
    <n v="0.2"/>
    <n v="314.27190000000002"/>
    <s v=""/>
    <n v="485.63533333333334"/>
    <n v="389.82328363541387"/>
    <x v="3"/>
    <x v="0"/>
    <m/>
  </r>
  <r>
    <s v="Standard Class"/>
    <d v="2026-03-29T00:00:00"/>
    <x v="1"/>
    <s v="United States"/>
    <x v="20"/>
    <x v="15"/>
    <n v="10024"/>
    <x v="3"/>
    <x v="2"/>
    <x v="7"/>
    <n v="430.88"/>
    <n v="2"/>
    <n v="0"/>
    <n v="124.9552"/>
    <s v=""/>
    <n v="192.28333333333333"/>
    <n v="243.57617926408341"/>
    <x v="2"/>
    <x v="1"/>
    <m/>
  </r>
  <r>
    <s v="Standard Class"/>
    <d v="2025-02-12T00:00:00"/>
    <x v="1"/>
    <s v="United States"/>
    <x v="80"/>
    <x v="30"/>
    <n v="8701"/>
    <x v="3"/>
    <x v="1"/>
    <x v="10"/>
    <n v="94.85"/>
    <n v="5"/>
    <n v="0"/>
    <n v="45.527999999999999"/>
    <s v=""/>
    <n v="78.656666666666666"/>
    <n v="239.97842586180766"/>
    <x v="10"/>
    <x v="0"/>
    <m/>
  </r>
  <r>
    <s v="Standard Class"/>
    <d v="2025-12-19T00:00:00"/>
    <x v="1"/>
    <s v="United States"/>
    <x v="80"/>
    <x v="30"/>
    <n v="8701"/>
    <x v="3"/>
    <x v="1"/>
    <x v="12"/>
    <n v="51.12"/>
    <n v="4"/>
    <n v="0"/>
    <n v="23.004000000000001"/>
    <s v=""/>
    <n v="50.175999999999995"/>
    <n v="85.083856112443357"/>
    <x v="0"/>
    <x v="0"/>
    <m/>
  </r>
  <r>
    <s v="Standard Class"/>
    <d v="2026-03-04T00:00:00"/>
    <x v="1"/>
    <s v="United States"/>
    <x v="80"/>
    <x v="30"/>
    <n v="8701"/>
    <x v="3"/>
    <x v="2"/>
    <x v="11"/>
    <n v="90"/>
    <n v="1"/>
    <n v="0"/>
    <n v="32.4"/>
    <s v=""/>
    <n v="34.693333333333335"/>
    <n v="29.955419599922269"/>
    <x v="2"/>
    <x v="1"/>
    <m/>
  </r>
  <r>
    <s v="First Class"/>
    <d v="2026-05-14T00:00:00"/>
    <x v="1"/>
    <s v="United States"/>
    <x v="228"/>
    <x v="16"/>
    <n v="85281"/>
    <x v="1"/>
    <x v="1"/>
    <x v="10"/>
    <n v="9.4079999999999995"/>
    <n v="2"/>
    <n v="0.2"/>
    <n v="3.4104000000000001"/>
    <s v=""/>
    <n v="110.82666666666665"/>
    <n v="123.35585243544008"/>
    <x v="7"/>
    <x v="1"/>
    <m/>
  </r>
  <r>
    <s v="First Class"/>
    <d v="2026-06-16T00:00:00"/>
    <x v="1"/>
    <s v="United States"/>
    <x v="228"/>
    <x v="16"/>
    <n v="85281"/>
    <x v="1"/>
    <x v="1"/>
    <x v="13"/>
    <n v="4.6719999999999997"/>
    <n v="2"/>
    <n v="0.2"/>
    <n v="1.46"/>
    <s v=""/>
    <n v="111.94666666666667"/>
    <n v="133.94573165776254"/>
    <x v="3"/>
    <x v="1"/>
    <m/>
  </r>
  <r>
    <s v="First Class"/>
    <d v="2026-08-28T00:00:00"/>
    <x v="1"/>
    <s v="United States"/>
    <x v="228"/>
    <x v="16"/>
    <n v="85281"/>
    <x v="1"/>
    <x v="2"/>
    <x v="7"/>
    <n v="318.39999999999998"/>
    <n v="2"/>
    <n v="0.2"/>
    <n v="107.46"/>
    <s v=""/>
    <n v="115.50933333333334"/>
    <n v="144.85968567318284"/>
    <x v="1"/>
    <x v="1"/>
    <m/>
  </r>
  <r>
    <s v="First Class"/>
    <d v="2026-12-06T00:00:00"/>
    <x v="1"/>
    <s v="United States"/>
    <x v="228"/>
    <x v="16"/>
    <n v="85281"/>
    <x v="1"/>
    <x v="1"/>
    <x v="12"/>
    <n v="12.768000000000001"/>
    <n v="6"/>
    <n v="0.2"/>
    <n v="4.6284000000000001"/>
    <s v=""/>
    <n v="86.168000000000006"/>
    <n v="116.42199699496783"/>
    <x v="0"/>
    <x v="1"/>
    <m/>
  </r>
  <r>
    <s v="First Class"/>
    <d v="2026-12-01T00:00:00"/>
    <x v="1"/>
    <s v="United States"/>
    <x v="228"/>
    <x v="16"/>
    <n v="85281"/>
    <x v="1"/>
    <x v="1"/>
    <x v="14"/>
    <n v="15.36"/>
    <n v="2"/>
    <n v="0.2"/>
    <n v="-3.2639999999999998"/>
    <n v="-3.2639999999999998"/>
    <n v="84.298666666666662"/>
    <n v="110.71917949813727"/>
    <x v="0"/>
    <x v="1"/>
    <m/>
  </r>
  <r>
    <s v="First Class"/>
    <d v="2025-02-16T00:00:00"/>
    <x v="1"/>
    <s v="United States"/>
    <x v="228"/>
    <x v="16"/>
    <n v="85281"/>
    <x v="1"/>
    <x v="2"/>
    <x v="7"/>
    <n v="230.376"/>
    <n v="3"/>
    <n v="0.2"/>
    <n v="20.157900000000001"/>
    <s v=""/>
    <n v="204.292"/>
    <n v="136.63057181454803"/>
    <x v="10"/>
    <x v="0"/>
    <m/>
  </r>
  <r>
    <s v="First Class"/>
    <d v="2025-03-22T00:00:00"/>
    <x v="1"/>
    <s v="United States"/>
    <x v="228"/>
    <x v="16"/>
    <n v="85281"/>
    <x v="1"/>
    <x v="2"/>
    <x v="11"/>
    <n v="7.16"/>
    <n v="1"/>
    <n v="0.2"/>
    <n v="-8.9499999999999996E-2"/>
    <n v="-8.9499999999999996E-2"/>
    <n v="165.79999999999998"/>
    <n v="112.24764615068935"/>
    <x v="2"/>
    <x v="0"/>
    <m/>
  </r>
  <r>
    <s v="Standard Class"/>
    <d v="2026-06-14T00:00:00"/>
    <x v="0"/>
    <s v="United States"/>
    <x v="20"/>
    <x v="15"/>
    <n v="10035"/>
    <x v="3"/>
    <x v="1"/>
    <x v="4"/>
    <n v="375.34"/>
    <n v="1"/>
    <n v="0"/>
    <n v="18.766999999999999"/>
    <s v=""/>
    <n v="172.09533333333334"/>
    <n v="133.13982132969724"/>
    <x v="3"/>
    <x v="1"/>
    <m/>
  </r>
  <r>
    <s v="Second Class"/>
    <d v="2026-08-06T00:00:00"/>
    <x v="0"/>
    <s v="United States"/>
    <x v="20"/>
    <x v="15"/>
    <n v="10009"/>
    <x v="3"/>
    <x v="0"/>
    <x v="5"/>
    <n v="114.9"/>
    <n v="5"/>
    <n v="0"/>
    <n v="39.066000000000003"/>
    <s v=""/>
    <n v="47.947333333333326"/>
    <n v="93.006882186610653"/>
    <x v="1"/>
    <x v="1"/>
    <m/>
  </r>
  <r>
    <s v="Standard Class"/>
    <d v="2026-04-03T00:00:00"/>
    <x v="0"/>
    <s v="United States"/>
    <x v="12"/>
    <x v="5"/>
    <n v="77095"/>
    <x v="2"/>
    <x v="1"/>
    <x v="8"/>
    <n v="26.045999999999999"/>
    <n v="3"/>
    <n v="0.8"/>
    <n v="-44.278199999999998"/>
    <n v="-44.278199999999998"/>
    <n v="20.495333333333331"/>
    <n v="88.515913391635721"/>
    <x v="9"/>
    <x v="1"/>
    <m/>
  </r>
  <r>
    <s v="Standard Class"/>
    <d v="2025-07-08T00:00:00"/>
    <x v="0"/>
    <s v="United States"/>
    <x v="12"/>
    <x v="5"/>
    <n v="77095"/>
    <x v="2"/>
    <x v="1"/>
    <x v="8"/>
    <n v="2.8959999999999999"/>
    <n v="1"/>
    <n v="0.8"/>
    <n v="-4.7784000000000004"/>
    <n v="-4.7784000000000004"/>
    <n v="13.141333333333334"/>
    <n v="27.438718126844851"/>
    <x v="11"/>
    <x v="0"/>
    <m/>
  </r>
  <r>
    <s v="Standard Class"/>
    <d v="2025-10-24T00:00:00"/>
    <x v="0"/>
    <s v="United States"/>
    <x v="12"/>
    <x v="5"/>
    <n v="77095"/>
    <x v="2"/>
    <x v="1"/>
    <x v="4"/>
    <n v="32.543999999999997"/>
    <n v="2"/>
    <n v="0.2"/>
    <n v="-7.7291999999999996"/>
    <n v="-7.7291999999999996"/>
    <n v="72.774999999999991"/>
    <n v="63.547419581029466"/>
    <x v="5"/>
    <x v="0"/>
    <m/>
  </r>
  <r>
    <s v="First Class"/>
    <d v="2025-04-26T00:00:00"/>
    <x v="0"/>
    <s v="United States"/>
    <x v="169"/>
    <x v="1"/>
    <n v="92503"/>
    <x v="1"/>
    <x v="1"/>
    <x v="8"/>
    <n v="3.984"/>
    <n v="1"/>
    <n v="0.2"/>
    <n v="1.3944000000000001"/>
    <s v=""/>
    <n v="76.906999999999996"/>
    <n v="65.806641829878586"/>
    <x v="9"/>
    <x v="0"/>
    <m/>
  </r>
  <r>
    <s v="Same Day"/>
    <d v="2025-12-28T00:00:00"/>
    <x v="0"/>
    <s v="United States"/>
    <x v="54"/>
    <x v="29"/>
    <n v="6824"/>
    <x v="3"/>
    <x v="0"/>
    <x v="3"/>
    <n v="181.797"/>
    <n v="1"/>
    <n v="0.3"/>
    <n v="-15.582599999999999"/>
    <n v="-15.582599999999999"/>
    <n v="90.771000000000001"/>
    <n v="70.593374566361874"/>
    <x v="0"/>
    <x v="0"/>
    <m/>
  </r>
  <r>
    <s v="Same Day"/>
    <d v="2025-11-05T00:00:00"/>
    <x v="0"/>
    <s v="United States"/>
    <x v="20"/>
    <x v="15"/>
    <n v="10024"/>
    <x v="3"/>
    <x v="1"/>
    <x v="4"/>
    <n v="44.94"/>
    <n v="3"/>
    <n v="0"/>
    <n v="12.5832"/>
    <s v=""/>
    <n v="136.31533333333334"/>
    <n v="109.89423541009951"/>
    <x v="6"/>
    <x v="0"/>
    <m/>
  </r>
  <r>
    <s v="Same Day"/>
    <d v="2025-01-06T00:00:00"/>
    <x v="0"/>
    <s v="United States"/>
    <x v="20"/>
    <x v="15"/>
    <n v="10024"/>
    <x v="3"/>
    <x v="1"/>
    <x v="8"/>
    <n v="45.576000000000001"/>
    <n v="3"/>
    <n v="0.2"/>
    <n v="15.951599999999999"/>
    <s v=""/>
    <n v="162.30866666666668"/>
    <n v="110.69448480975146"/>
    <x v="8"/>
    <x v="0"/>
    <m/>
  </r>
  <r>
    <s v="Standard Class"/>
    <d v="2025-09-03T00:00:00"/>
    <x v="1"/>
    <s v="United States"/>
    <x v="12"/>
    <x v="5"/>
    <n v="77095"/>
    <x v="2"/>
    <x v="0"/>
    <x v="1"/>
    <n v="318.43"/>
    <n v="5"/>
    <n v="0.3"/>
    <n v="-77.332999999999998"/>
    <n v="-77.332999999999998"/>
    <n v="149.47266666666667"/>
    <n v="135.39609542047774"/>
    <x v="4"/>
    <x v="0"/>
    <m/>
  </r>
  <r>
    <s v="Standard Class"/>
    <d v="2025-10-04T00:00:00"/>
    <x v="1"/>
    <s v="United States"/>
    <x v="12"/>
    <x v="5"/>
    <n v="77095"/>
    <x v="2"/>
    <x v="2"/>
    <x v="7"/>
    <n v="122.92"/>
    <n v="7"/>
    <n v="0.2"/>
    <n v="46.094999999999999"/>
    <s v=""/>
    <n v="62.145999999999994"/>
    <n v="85.367832673715014"/>
    <x v="5"/>
    <x v="0"/>
    <m/>
  </r>
  <r>
    <s v="Standard Class"/>
    <d v="2026-10-20T00:00:00"/>
    <x v="1"/>
    <s v="United States"/>
    <x v="12"/>
    <x v="5"/>
    <n v="77095"/>
    <x v="2"/>
    <x v="0"/>
    <x v="5"/>
    <n v="7.0679999999999996"/>
    <n v="3"/>
    <n v="0.6"/>
    <n v="-2.8271999999999999"/>
    <n v="-2.8271999999999999"/>
    <n v="25.662000000000003"/>
    <n v="82.583749693759245"/>
    <x v="5"/>
    <x v="1"/>
    <m/>
  </r>
  <r>
    <s v="First Class"/>
    <d v="2026-09-05T00:00:00"/>
    <x v="1"/>
    <s v="United States"/>
    <x v="81"/>
    <x v="17"/>
    <n v="22204"/>
    <x v="0"/>
    <x v="1"/>
    <x v="4"/>
    <n v="56.45"/>
    <n v="5"/>
    <n v="0"/>
    <n v="14.677"/>
    <s v=""/>
    <n v="96.572666666666677"/>
    <n v="71.568414197988304"/>
    <x v="4"/>
    <x v="1"/>
    <m/>
  </r>
  <r>
    <s v="Second Class"/>
    <d v="2025-02-21T00:00:00"/>
    <x v="0"/>
    <s v="United States"/>
    <x v="22"/>
    <x v="10"/>
    <n v="60623"/>
    <x v="2"/>
    <x v="1"/>
    <x v="8"/>
    <n v="13.468"/>
    <n v="13"/>
    <n v="0.8"/>
    <n v="-22.895600000000002"/>
    <n v="-22.895600000000002"/>
    <n v="183.44200000000001"/>
    <n v="105.1774766326651"/>
    <x v="10"/>
    <x v="0"/>
    <m/>
  </r>
  <r>
    <s v="Standard Class"/>
    <d v="2025-08-14T00:00:00"/>
    <x v="0"/>
    <s v="United States"/>
    <x v="55"/>
    <x v="5"/>
    <n v="75051"/>
    <x v="2"/>
    <x v="2"/>
    <x v="7"/>
    <n v="219.8"/>
    <n v="5"/>
    <n v="0.2"/>
    <n v="24.727499999999999"/>
    <s v=""/>
    <n v="195.31266666666667"/>
    <n v="134.68754450813046"/>
    <x v="1"/>
    <x v="0"/>
    <m/>
  </r>
  <r>
    <s v="Standard Class"/>
    <d v="2025-09-28T00:00:00"/>
    <x v="0"/>
    <s v="United States"/>
    <x v="55"/>
    <x v="5"/>
    <n v="75051"/>
    <x v="2"/>
    <x v="0"/>
    <x v="1"/>
    <n v="317.05799999999999"/>
    <n v="3"/>
    <n v="0.3"/>
    <n v="-18.117599999999999"/>
    <n v="-18.117599999999999"/>
    <n v="230.346"/>
    <n v="126.72501354303134"/>
    <x v="4"/>
    <x v="0"/>
    <m/>
  </r>
  <r>
    <s v="Second Class"/>
    <d v="2025-10-07T00:00:00"/>
    <x v="1"/>
    <s v="United States"/>
    <x v="4"/>
    <x v="4"/>
    <n v="98103"/>
    <x v="1"/>
    <x v="2"/>
    <x v="11"/>
    <n v="49.08"/>
    <n v="3"/>
    <n v="0"/>
    <n v="4.9080000000000004"/>
    <s v=""/>
    <n v="130.73999999999998"/>
    <n v="119.6950315265765"/>
    <x v="5"/>
    <x v="0"/>
    <m/>
  </r>
  <r>
    <s v="Second Class"/>
    <d v="2026-06-01T00:00:00"/>
    <x v="1"/>
    <s v="United States"/>
    <x v="4"/>
    <x v="4"/>
    <n v="98103"/>
    <x v="1"/>
    <x v="1"/>
    <x v="4"/>
    <n v="324.89999999999998"/>
    <n v="5"/>
    <n v="0"/>
    <n v="38.988"/>
    <s v=""/>
    <n v="152.34266666666667"/>
    <n v="87.703041194788739"/>
    <x v="3"/>
    <x v="1"/>
    <m/>
  </r>
  <r>
    <s v="Second Class"/>
    <d v="2026-05-17T00:00:00"/>
    <x v="1"/>
    <s v="United States"/>
    <x v="4"/>
    <x v="4"/>
    <n v="98103"/>
    <x v="1"/>
    <x v="1"/>
    <x v="6"/>
    <n v="18.239999999999998"/>
    <n v="3"/>
    <n v="0"/>
    <n v="5.2896000000000001"/>
    <s v=""/>
    <n v="79.237333333333339"/>
    <n v="70.306847065533347"/>
    <x v="7"/>
    <x v="1"/>
    <m/>
  </r>
  <r>
    <s v="Standard Class"/>
    <d v="2026-04-11T00:00:00"/>
    <x v="2"/>
    <s v="United States"/>
    <x v="4"/>
    <x v="4"/>
    <n v="98103"/>
    <x v="1"/>
    <x v="0"/>
    <x v="1"/>
    <n v="113.88800000000001"/>
    <n v="2"/>
    <n v="0.2"/>
    <n v="9.9651999999999994"/>
    <s v=""/>
    <n v="81.440666666666672"/>
    <n v="42.329705041364143"/>
    <x v="9"/>
    <x v="1"/>
    <m/>
  </r>
  <r>
    <s v="Standard Class"/>
    <d v="2026-05-15T00:00:00"/>
    <x v="2"/>
    <s v="United States"/>
    <x v="4"/>
    <x v="4"/>
    <n v="98103"/>
    <x v="1"/>
    <x v="2"/>
    <x v="7"/>
    <n v="105.584"/>
    <n v="2"/>
    <n v="0.2"/>
    <n v="7.9188000000000001"/>
    <s v=""/>
    <n v="63.581999999999994"/>
    <n v="36.089441199249322"/>
    <x v="7"/>
    <x v="1"/>
    <m/>
  </r>
  <r>
    <s v="Standard Class"/>
    <d v="2026-08-12T00:00:00"/>
    <x v="1"/>
    <s v="United States"/>
    <x v="354"/>
    <x v="12"/>
    <n v="49505"/>
    <x v="2"/>
    <x v="1"/>
    <x v="13"/>
    <n v="24.85"/>
    <n v="7"/>
    <n v="0"/>
    <n v="11.679500000000001"/>
    <s v=""/>
    <n v="30.739333333333335"/>
    <n v="35.468750243726547"/>
    <x v="1"/>
    <x v="1"/>
    <m/>
  </r>
  <r>
    <s v="First Class"/>
    <d v="2025-11-09T00:00:00"/>
    <x v="0"/>
    <s v="United States"/>
    <x v="10"/>
    <x v="9"/>
    <n v="19120"/>
    <x v="3"/>
    <x v="0"/>
    <x v="5"/>
    <n v="60.311999999999998"/>
    <n v="3"/>
    <n v="0.2"/>
    <n v="5.2773000000000003"/>
    <s v=""/>
    <n v="31.51733333333333"/>
    <n v="14.028197265454978"/>
    <x v="6"/>
    <x v="0"/>
    <m/>
  </r>
  <r>
    <s v="Second Class"/>
    <d v="2025-06-02T00:00:00"/>
    <x v="2"/>
    <s v="United States"/>
    <x v="22"/>
    <x v="10"/>
    <n v="60610"/>
    <x v="2"/>
    <x v="1"/>
    <x v="6"/>
    <n v="7.056"/>
    <n v="3"/>
    <n v="0.2"/>
    <n v="2.2050000000000001"/>
    <s v=""/>
    <n v="47.407999999999994"/>
    <n v="37.634779267567367"/>
    <x v="3"/>
    <x v="0"/>
    <m/>
  </r>
  <r>
    <s v="Second Class"/>
    <d v="2026-12-14T00:00:00"/>
    <x v="2"/>
    <s v="United States"/>
    <x v="22"/>
    <x v="10"/>
    <n v="60610"/>
    <x v="2"/>
    <x v="2"/>
    <x v="7"/>
    <n v="27.184000000000001"/>
    <n v="2"/>
    <n v="0.2"/>
    <n v="2.0388000000000002"/>
    <s v=""/>
    <n v="51.488"/>
    <n v="39.684398352407868"/>
    <x v="0"/>
    <x v="1"/>
    <m/>
  </r>
  <r>
    <s v="Standard Class"/>
    <d v="2025-01-16T00:00:00"/>
    <x v="0"/>
    <s v="United States"/>
    <x v="4"/>
    <x v="4"/>
    <n v="98105"/>
    <x v="1"/>
    <x v="2"/>
    <x v="7"/>
    <n v="107.98399999999999"/>
    <n v="1"/>
    <n v="0.2"/>
    <n v="9.4486000000000008"/>
    <s v=""/>
    <n v="43.962666666666671"/>
    <n v="45.660217653315541"/>
    <x v="8"/>
    <x v="0"/>
    <m/>
  </r>
  <r>
    <s v="Standard Class"/>
    <d v="2025-03-30T00:00:00"/>
    <x v="0"/>
    <s v="United States"/>
    <x v="4"/>
    <x v="4"/>
    <n v="98105"/>
    <x v="1"/>
    <x v="1"/>
    <x v="8"/>
    <n v="19.295999999999999"/>
    <n v="3"/>
    <n v="0.2"/>
    <n v="6.03"/>
    <s v=""/>
    <n v="34.625999999999998"/>
    <n v="39.334275792852075"/>
    <x v="2"/>
    <x v="0"/>
    <m/>
  </r>
  <r>
    <s v="Standard Class"/>
    <d v="2025-11-10T00:00:00"/>
    <x v="1"/>
    <s v="United States"/>
    <x v="108"/>
    <x v="2"/>
    <n v="32216"/>
    <x v="0"/>
    <x v="1"/>
    <x v="2"/>
    <n v="4.6079999999999997"/>
    <n v="2"/>
    <n v="0.2"/>
    <n v="1.6704000000000001"/>
    <s v=""/>
    <n v="29.176000000000002"/>
    <n v="37.829634734532512"/>
    <x v="6"/>
    <x v="0"/>
    <m/>
  </r>
  <r>
    <s v="Second Class"/>
    <d v="2025-09-18T00:00:00"/>
    <x v="1"/>
    <s v="United States"/>
    <x v="47"/>
    <x v="18"/>
    <n v="37064"/>
    <x v="0"/>
    <x v="0"/>
    <x v="3"/>
    <n v="79.974000000000004"/>
    <n v="3"/>
    <n v="0.4"/>
    <n v="-29.323799999999999"/>
    <n v="-29.323799999999999"/>
    <n v="28.685333333333332"/>
    <n v="33.651262669612557"/>
    <x v="4"/>
    <x v="0"/>
    <m/>
  </r>
  <r>
    <s v="Second Class"/>
    <d v="2026-12-21T00:00:00"/>
    <x v="1"/>
    <s v="United States"/>
    <x v="47"/>
    <x v="18"/>
    <n v="37064"/>
    <x v="0"/>
    <x v="1"/>
    <x v="8"/>
    <n v="2.9460000000000002"/>
    <n v="2"/>
    <n v="0.7"/>
    <n v="-2.0621999999999998"/>
    <n v="-2.0621999999999998"/>
    <n v="8.9393333333333338"/>
    <n v="22.210678199327326"/>
    <x v="0"/>
    <x v="1"/>
    <m/>
  </r>
  <r>
    <s v="Standard Class"/>
    <d v="2026-08-28T00:00:00"/>
    <x v="2"/>
    <s v="United States"/>
    <x v="336"/>
    <x v="10"/>
    <n v="60035"/>
    <x v="2"/>
    <x v="1"/>
    <x v="8"/>
    <n v="3.1360000000000001"/>
    <n v="2"/>
    <n v="0.8"/>
    <n v="-4.7039999999999997"/>
    <n v="-4.7039999999999997"/>
    <n v="41.283999999999999"/>
    <n v="37.581689664969488"/>
    <x v="1"/>
    <x v="1"/>
    <m/>
  </r>
  <r>
    <s v="First Class"/>
    <d v="2026-03-17T00:00:00"/>
    <x v="1"/>
    <s v="United States"/>
    <x v="45"/>
    <x v="5"/>
    <n v="77506"/>
    <x v="2"/>
    <x v="1"/>
    <x v="10"/>
    <n v="20.736000000000001"/>
    <n v="4"/>
    <n v="0.2"/>
    <n v="7.2576000000000001"/>
    <s v=""/>
    <n v="284.88866666666667"/>
    <n v="261.55972094058848"/>
    <x v="2"/>
    <x v="1"/>
    <m/>
  </r>
  <r>
    <s v="First Class"/>
    <d v="2025-02-01T00:00:00"/>
    <x v="1"/>
    <s v="United States"/>
    <x v="8"/>
    <x v="1"/>
    <n v="94109"/>
    <x v="1"/>
    <x v="2"/>
    <x v="11"/>
    <n v="99.98"/>
    <n v="2"/>
    <n v="0"/>
    <n v="7.9984000000000002"/>
    <s v=""/>
    <n v="358.45666666666671"/>
    <n v="270.05814299201626"/>
    <x v="10"/>
    <x v="0"/>
    <m/>
  </r>
  <r>
    <s v="First Class"/>
    <d v="2026-02-03T00:00:00"/>
    <x v="1"/>
    <s v="United States"/>
    <x v="8"/>
    <x v="1"/>
    <n v="94109"/>
    <x v="1"/>
    <x v="1"/>
    <x v="10"/>
    <n v="733.95"/>
    <n v="7"/>
    <n v="0"/>
    <n v="352.29599999999999"/>
    <s v=""/>
    <n v="328.49000000000007"/>
    <n v="324.92763782771129"/>
    <x v="10"/>
    <x v="1"/>
    <m/>
  </r>
  <r>
    <s v="First Class"/>
    <d v="2025-09-04T00:00:00"/>
    <x v="1"/>
    <s v="United States"/>
    <x v="8"/>
    <x v="1"/>
    <n v="94109"/>
    <x v="1"/>
    <x v="1"/>
    <x v="9"/>
    <n v="241.44"/>
    <n v="3"/>
    <n v="0"/>
    <n v="72.432000000000002"/>
    <s v=""/>
    <n v="177.80799999999999"/>
    <n v="204.86890572085184"/>
    <x v="4"/>
    <x v="0"/>
    <m/>
  </r>
  <r>
    <s v="Second Class"/>
    <d v="2025-08-14T00:00:00"/>
    <x v="1"/>
    <s v="United States"/>
    <x v="100"/>
    <x v="2"/>
    <n v="33180"/>
    <x v="0"/>
    <x v="1"/>
    <x v="2"/>
    <n v="10.08"/>
    <n v="4"/>
    <n v="0.2"/>
    <n v="3.528"/>
    <s v=""/>
    <n v="164.47199999999998"/>
    <n v="194.58241348761888"/>
    <x v="1"/>
    <x v="0"/>
    <m/>
  </r>
  <r>
    <s v="Standard Class"/>
    <d v="2026-11-01T00:00:00"/>
    <x v="0"/>
    <s v="United States"/>
    <x v="10"/>
    <x v="9"/>
    <n v="19120"/>
    <x v="3"/>
    <x v="1"/>
    <x v="4"/>
    <n v="281.904"/>
    <n v="2"/>
    <n v="0.2"/>
    <n v="10.571400000000001"/>
    <s v=""/>
    <n v="206.43866666666668"/>
    <n v="75.644877606802638"/>
    <x v="6"/>
    <x v="1"/>
    <m/>
  </r>
  <r>
    <s v="Standard Class"/>
    <d v="2025-10-01T00:00:00"/>
    <x v="0"/>
    <s v="United States"/>
    <x v="10"/>
    <x v="9"/>
    <n v="19120"/>
    <x v="3"/>
    <x v="1"/>
    <x v="12"/>
    <n v="201.43199999999999"/>
    <n v="3"/>
    <n v="0.2"/>
    <n v="67.9833"/>
    <s v=""/>
    <n v="127.45399999999999"/>
    <n v="66.174958316179911"/>
    <x v="5"/>
    <x v="0"/>
    <m/>
  </r>
  <r>
    <s v="Standard Class"/>
    <d v="2026-07-30T00:00:00"/>
    <x v="0"/>
    <s v="United States"/>
    <x v="27"/>
    <x v="19"/>
    <n v="35601"/>
    <x v="0"/>
    <x v="2"/>
    <x v="7"/>
    <n v="135.97999999999999"/>
    <n v="2"/>
    <n v="0"/>
    <n v="33.994999999999997"/>
    <s v=""/>
    <n v="61.300000000000004"/>
    <n v="71.118967522605971"/>
    <x v="11"/>
    <x v="1"/>
    <m/>
  </r>
  <r>
    <s v="Standard Class"/>
    <d v="2026-03-22T00:00:00"/>
    <x v="0"/>
    <s v="United States"/>
    <x v="27"/>
    <x v="19"/>
    <n v="35601"/>
    <x v="0"/>
    <x v="2"/>
    <x v="7"/>
    <n v="44.95"/>
    <n v="1"/>
    <n v="0"/>
    <n v="12.586"/>
    <s v=""/>
    <n v="18.153333333333332"/>
    <n v="58.720151075847639"/>
    <x v="2"/>
    <x v="1"/>
    <m/>
  </r>
  <r>
    <s v="Standard Class"/>
    <d v="2026-09-25T00:00:00"/>
    <x v="1"/>
    <s v="United States"/>
    <x v="298"/>
    <x v="44"/>
    <n v="57103"/>
    <x v="2"/>
    <x v="2"/>
    <x v="11"/>
    <n v="2.97"/>
    <n v="3"/>
    <n v="0"/>
    <n v="1.3068"/>
    <s v=""/>
    <n v="5.81"/>
    <n v="34.359426222950383"/>
    <x v="4"/>
    <x v="1"/>
    <m/>
  </r>
  <r>
    <s v="Standard Class"/>
    <d v="2025-05-19T00:00:00"/>
    <x v="1"/>
    <s v="United States"/>
    <x v="298"/>
    <x v="44"/>
    <n v="57103"/>
    <x v="2"/>
    <x v="1"/>
    <x v="13"/>
    <n v="6.54"/>
    <n v="3"/>
    <n v="0"/>
    <n v="2.6814"/>
    <s v=""/>
    <n v="72.793333333333337"/>
    <n v="76.012113776297127"/>
    <x v="7"/>
    <x v="0"/>
    <m/>
  </r>
  <r>
    <s v="Second Class"/>
    <d v="2025-12-07T00:00:00"/>
    <x v="1"/>
    <s v="United States"/>
    <x v="355"/>
    <x v="1"/>
    <n v="93277"/>
    <x v="1"/>
    <x v="2"/>
    <x v="11"/>
    <n v="7.92"/>
    <n v="8"/>
    <n v="0"/>
    <n v="3.4847999999999999"/>
    <s v=""/>
    <n v="1190.5973333333334"/>
    <n v="1254.7640315479716"/>
    <x v="0"/>
    <x v="0"/>
    <m/>
  </r>
  <r>
    <s v="Standard Class"/>
    <d v="2026-03-24T00:00:00"/>
    <x v="0"/>
    <s v="United States"/>
    <x v="1"/>
    <x v="1"/>
    <n v="90049"/>
    <x v="1"/>
    <x v="0"/>
    <x v="1"/>
    <n v="203.92"/>
    <n v="5"/>
    <n v="0.2"/>
    <n v="22.940999999999999"/>
    <s v=""/>
    <n v="1194.0373333333334"/>
    <n v="1426.6269357676445"/>
    <x v="2"/>
    <x v="1"/>
    <m/>
  </r>
  <r>
    <s v="Standard Class"/>
    <d v="2026-08-03T00:00:00"/>
    <x v="2"/>
    <s v="United States"/>
    <x v="1"/>
    <x v="1"/>
    <n v="90032"/>
    <x v="1"/>
    <x v="2"/>
    <x v="16"/>
    <n v="3359.9520000000002"/>
    <n v="6"/>
    <n v="0.2"/>
    <n v="1049.9849999999999"/>
    <s v=""/>
    <n v="1135.3240000000001"/>
    <n v="1561.5433338845928"/>
    <x v="1"/>
    <x v="1"/>
    <m/>
  </r>
  <r>
    <s v="Standard Class"/>
    <d v="2025-07-29T00:00:00"/>
    <x v="1"/>
    <s v="United States"/>
    <x v="356"/>
    <x v="41"/>
    <n v="66212"/>
    <x v="2"/>
    <x v="1"/>
    <x v="13"/>
    <n v="18.239999999999998"/>
    <n v="3"/>
    <n v="0"/>
    <n v="9.1199999999999992"/>
    <s v=""/>
    <n v="22.993333333333329"/>
    <n v="932.58656115145493"/>
    <x v="11"/>
    <x v="0"/>
    <m/>
  </r>
  <r>
    <s v="Standard Class"/>
    <d v="2025-03-09T00:00:00"/>
    <x v="1"/>
    <s v="United States"/>
    <x v="356"/>
    <x v="41"/>
    <n v="66212"/>
    <x v="2"/>
    <x v="1"/>
    <x v="6"/>
    <n v="27.78"/>
    <n v="6"/>
    <n v="0"/>
    <n v="9.1674000000000007"/>
    <s v=""/>
    <n v="26.576666666666668"/>
    <n v="639.44234486644405"/>
    <x v="2"/>
    <x v="0"/>
    <m/>
  </r>
  <r>
    <s v="Second Class"/>
    <d v="2025-09-12T00:00:00"/>
    <x v="1"/>
    <s v="United States"/>
    <x v="166"/>
    <x v="17"/>
    <n v="22304"/>
    <x v="0"/>
    <x v="1"/>
    <x v="6"/>
    <n v="22.96"/>
    <n v="7"/>
    <n v="0"/>
    <n v="7.5768000000000004"/>
    <s v=""/>
    <n v="21.636666666666667"/>
    <n v="5.1996741350887659"/>
    <x v="4"/>
    <x v="0"/>
    <m/>
  </r>
  <r>
    <s v="Second Class"/>
    <d v="2026-02-21T00:00:00"/>
    <x v="1"/>
    <s v="United States"/>
    <x v="166"/>
    <x v="17"/>
    <n v="22304"/>
    <x v="0"/>
    <x v="2"/>
    <x v="7"/>
    <n v="28.99"/>
    <n v="1"/>
    <n v="0"/>
    <n v="8.4070999999999998"/>
    <s v=""/>
    <n v="21.636666666666667"/>
    <n v="5.2554712231899599"/>
    <x v="10"/>
    <x v="1"/>
    <m/>
  </r>
  <r>
    <s v="Second Class"/>
    <d v="2025-11-28T00:00:00"/>
    <x v="1"/>
    <s v="United States"/>
    <x v="166"/>
    <x v="17"/>
    <n v="22304"/>
    <x v="0"/>
    <x v="1"/>
    <x v="10"/>
    <n v="12.96"/>
    <n v="2"/>
    <n v="0"/>
    <n v="6.3503999999999996"/>
    <s v=""/>
    <n v="1399.99"/>
    <n v="1595.838830558562"/>
    <x v="6"/>
    <x v="0"/>
    <m/>
  </r>
  <r>
    <s v="Second Class"/>
    <d v="2025-08-09T00:00:00"/>
    <x v="1"/>
    <s v="United States"/>
    <x v="166"/>
    <x v="17"/>
    <n v="22304"/>
    <x v="0"/>
    <x v="1"/>
    <x v="6"/>
    <n v="22.96"/>
    <n v="7"/>
    <n v="0"/>
    <n v="6.6584000000000003"/>
    <s v=""/>
    <n v="1411.6646666666668"/>
    <n v="1779.4806728791746"/>
    <x v="1"/>
    <x v="0"/>
    <m/>
  </r>
  <r>
    <s v="Second Class"/>
    <d v="2026-11-25T00:00:00"/>
    <x v="1"/>
    <s v="United States"/>
    <x v="166"/>
    <x v="17"/>
    <n v="22304"/>
    <x v="0"/>
    <x v="1"/>
    <x v="14"/>
    <n v="4164.05"/>
    <n v="5"/>
    <n v="0"/>
    <n v="83.281000000000006"/>
    <s v=""/>
    <n v="1405.5526666666667"/>
    <n v="1954.6742075794364"/>
    <x v="6"/>
    <x v="1"/>
    <m/>
  </r>
  <r>
    <s v="Standard Class"/>
    <d v="2025-09-19T00:00:00"/>
    <x v="0"/>
    <s v="United States"/>
    <x v="253"/>
    <x v="3"/>
    <n v="27604"/>
    <x v="0"/>
    <x v="2"/>
    <x v="11"/>
    <n v="47.984000000000002"/>
    <n v="2"/>
    <n v="0.2"/>
    <n v="13.195600000000001"/>
    <s v=""/>
    <n v="22.616"/>
    <n v="1128.7575020208267"/>
    <x v="4"/>
    <x v="0"/>
    <m/>
  </r>
  <r>
    <s v="Standard Class"/>
    <d v="2026-08-12T00:00:00"/>
    <x v="0"/>
    <s v="United States"/>
    <x v="253"/>
    <x v="3"/>
    <n v="27604"/>
    <x v="0"/>
    <x v="1"/>
    <x v="10"/>
    <n v="4.6239999999999997"/>
    <n v="1"/>
    <n v="0.2"/>
    <n v="1.6761999999999999"/>
    <s v=""/>
    <n v="27.929333333333332"/>
    <n v="809.10468018522158"/>
    <x v="1"/>
    <x v="1"/>
    <m/>
  </r>
  <r>
    <s v="Standard Class"/>
    <d v="2026-03-24T00:00:00"/>
    <x v="1"/>
    <s v="United States"/>
    <x v="20"/>
    <x v="15"/>
    <n v="10035"/>
    <x v="3"/>
    <x v="0"/>
    <x v="5"/>
    <n v="15.24"/>
    <n v="3"/>
    <n v="0"/>
    <n v="5.1816000000000004"/>
    <s v=""/>
    <n v="28.574666666666669"/>
    <n v="24.729651250330299"/>
    <x v="2"/>
    <x v="1"/>
    <m/>
  </r>
  <r>
    <s v="Standard Class"/>
    <d v="2026-03-25T00:00:00"/>
    <x v="0"/>
    <s v="United States"/>
    <x v="54"/>
    <x v="24"/>
    <n v="45014"/>
    <x v="3"/>
    <x v="1"/>
    <x v="8"/>
    <n v="63.923999999999999"/>
    <n v="7"/>
    <n v="0.7"/>
    <n v="-46.877600000000001"/>
    <n v="-46.877600000000001"/>
    <n v="27.864666666666665"/>
    <n v="25.806728872739978"/>
    <x v="2"/>
    <x v="1"/>
    <m/>
  </r>
  <r>
    <s v="Standard Class"/>
    <d v="2025-11-11T00:00:00"/>
    <x v="2"/>
    <s v="United States"/>
    <x v="254"/>
    <x v="26"/>
    <n v="74403"/>
    <x v="2"/>
    <x v="1"/>
    <x v="6"/>
    <n v="6.56"/>
    <n v="2"/>
    <n v="0"/>
    <n v="1.9024000000000001"/>
    <s v=""/>
    <n v="171.34866666666665"/>
    <n v="187.12652031654352"/>
    <x v="6"/>
    <x v="0"/>
    <m/>
  </r>
  <r>
    <s v="Standard Class"/>
    <d v="2026-09-16T00:00:00"/>
    <x v="2"/>
    <s v="United States"/>
    <x v="254"/>
    <x v="26"/>
    <n v="74403"/>
    <x v="2"/>
    <x v="1"/>
    <x v="9"/>
    <n v="13.11"/>
    <n v="3"/>
    <n v="0"/>
    <n v="3.4085999999999999"/>
    <s v=""/>
    <n v="178.89533333333335"/>
    <n v="205.7288272546061"/>
    <x v="4"/>
    <x v="1"/>
    <m/>
  </r>
  <r>
    <s v="First Class"/>
    <d v="2025-05-17T00:00:00"/>
    <x v="0"/>
    <s v="United States"/>
    <x v="357"/>
    <x v="1"/>
    <n v="92592"/>
    <x v="1"/>
    <x v="2"/>
    <x v="7"/>
    <n v="494.37599999999998"/>
    <n v="3"/>
    <n v="0.2"/>
    <n v="49.437600000000003"/>
    <s v=""/>
    <n v="257.47533333333337"/>
    <n v="205.6127000595483"/>
    <x v="7"/>
    <x v="0"/>
    <m/>
  </r>
  <r>
    <s v="First Class"/>
    <d v="2025-01-12T00:00:00"/>
    <x v="0"/>
    <s v="United States"/>
    <x v="357"/>
    <x v="1"/>
    <n v="92592"/>
    <x v="1"/>
    <x v="1"/>
    <x v="8"/>
    <n v="29.2"/>
    <n v="5"/>
    <n v="0.2"/>
    <n v="9.8550000000000004"/>
    <s v=""/>
    <n v="104.76333333333334"/>
    <n v="95.181469499057442"/>
    <x v="8"/>
    <x v="0"/>
    <m/>
  </r>
  <r>
    <s v="First Class"/>
    <d v="2026-05-16T00:00:00"/>
    <x v="0"/>
    <s v="United States"/>
    <x v="357"/>
    <x v="1"/>
    <n v="92592"/>
    <x v="1"/>
    <x v="2"/>
    <x v="11"/>
    <n v="248.85"/>
    <n v="5"/>
    <n v="0"/>
    <n v="27.3735"/>
    <s v=""/>
    <n v="98.923333333333332"/>
    <n v="64.242360887847553"/>
    <x v="7"/>
    <x v="1"/>
    <m/>
  </r>
  <r>
    <s v="First Class"/>
    <d v="2026-12-05T00:00:00"/>
    <x v="0"/>
    <s v="United States"/>
    <x v="357"/>
    <x v="1"/>
    <n v="92592"/>
    <x v="1"/>
    <x v="2"/>
    <x v="11"/>
    <n v="36.24"/>
    <n v="1"/>
    <n v="0"/>
    <n v="15.220800000000001"/>
    <s v=""/>
    <n v="19.943333333333332"/>
    <n v="64.216770568304213"/>
    <x v="0"/>
    <x v="1"/>
    <m/>
  </r>
  <r>
    <s v="Standard Class"/>
    <d v="2025-07-10T00:00:00"/>
    <x v="0"/>
    <s v="United States"/>
    <x v="341"/>
    <x v="12"/>
    <n v="48310"/>
    <x v="2"/>
    <x v="1"/>
    <x v="6"/>
    <n v="11.68"/>
    <n v="2"/>
    <n v="0"/>
    <n v="3.504"/>
    <s v=""/>
    <n v="9.0233333333333334"/>
    <n v="50.684192802095609"/>
    <x v="11"/>
    <x v="0"/>
    <m/>
  </r>
  <r>
    <s v="Standard Class"/>
    <d v="2026-06-20T00:00:00"/>
    <x v="0"/>
    <s v="United States"/>
    <x v="70"/>
    <x v="1"/>
    <n v="92024"/>
    <x v="1"/>
    <x v="1"/>
    <x v="14"/>
    <n v="11.91"/>
    <n v="3"/>
    <n v="0"/>
    <n v="0.1191"/>
    <s v=""/>
    <n v="15.450000000000001"/>
    <n v="10.580218789308169"/>
    <x v="3"/>
    <x v="1"/>
    <m/>
  </r>
  <r>
    <s v="Standard Class"/>
    <d v="2025-09-07T00:00:00"/>
    <x v="0"/>
    <s v="United States"/>
    <x v="70"/>
    <x v="1"/>
    <n v="92024"/>
    <x v="1"/>
    <x v="0"/>
    <x v="5"/>
    <n v="3.48"/>
    <n v="2"/>
    <n v="0"/>
    <n v="1.1135999999999999"/>
    <s v=""/>
    <n v="579.77666666666676"/>
    <n v="649.65408782645977"/>
    <x v="4"/>
    <x v="0"/>
    <m/>
  </r>
  <r>
    <s v="First Class"/>
    <d v="2025-12-15T00:00:00"/>
    <x v="0"/>
    <s v="United States"/>
    <x v="61"/>
    <x v="5"/>
    <n v="75081"/>
    <x v="2"/>
    <x v="1"/>
    <x v="8"/>
    <n v="30.96"/>
    <n v="8"/>
    <n v="0.8"/>
    <n v="-52.631999999999998"/>
    <n v="-52.631999999999998"/>
    <n v="585.0146666666667"/>
    <n v="727.15738777139461"/>
    <x v="0"/>
    <x v="0"/>
    <m/>
  </r>
  <r>
    <s v="First Class"/>
    <d v="2026-08-31T00:00:00"/>
    <x v="2"/>
    <s v="United States"/>
    <x v="20"/>
    <x v="15"/>
    <n v="10035"/>
    <x v="3"/>
    <x v="2"/>
    <x v="15"/>
    <n v="1704.89"/>
    <n v="11"/>
    <n v="0"/>
    <n v="767.20050000000003"/>
    <s v=""/>
    <n v="615.29200000000003"/>
    <n v="780.93433135604846"/>
    <x v="1"/>
    <x v="1"/>
    <m/>
  </r>
  <r>
    <s v="Standard Class"/>
    <d v="2026-04-15T00:00:00"/>
    <x v="0"/>
    <s v="United States"/>
    <x v="42"/>
    <x v="16"/>
    <n v="85023"/>
    <x v="1"/>
    <x v="1"/>
    <x v="8"/>
    <n v="19.193999999999999"/>
    <n v="7"/>
    <n v="0.7"/>
    <n v="-12.795999999999999"/>
    <n v="-12.795999999999999"/>
    <n v="686.98733333333337"/>
    <n v="833.45792314420521"/>
    <x v="9"/>
    <x v="1"/>
    <m/>
  </r>
  <r>
    <s v="Standard Class"/>
    <d v="2026-03-02T00:00:00"/>
    <x v="0"/>
    <s v="United States"/>
    <x v="42"/>
    <x v="16"/>
    <n v="85023"/>
    <x v="1"/>
    <x v="1"/>
    <x v="9"/>
    <n v="121.792"/>
    <n v="4"/>
    <n v="0.2"/>
    <n v="13.701599999999999"/>
    <s v=""/>
    <n v="697.58833333333325"/>
    <n v="852.81566090807337"/>
    <x v="2"/>
    <x v="1"/>
    <m/>
  </r>
  <r>
    <s v="Same Day"/>
    <d v="2025-05-29T00:00:00"/>
    <x v="1"/>
    <s v="United States"/>
    <x v="8"/>
    <x v="1"/>
    <n v="94122"/>
    <x v="1"/>
    <x v="2"/>
    <x v="15"/>
    <n v="1919.9760000000001"/>
    <n v="3"/>
    <n v="0.2"/>
    <n v="215.9973"/>
    <s v=""/>
    <n v="682.58833333333337"/>
    <n v="876.60911128247142"/>
    <x v="7"/>
    <x v="0"/>
    <m/>
  </r>
  <r>
    <s v="Standard Class"/>
    <d v="2026-08-09T00:00:00"/>
    <x v="0"/>
    <s v="United States"/>
    <x v="10"/>
    <x v="9"/>
    <n v="19140"/>
    <x v="3"/>
    <x v="1"/>
    <x v="8"/>
    <n v="50.997"/>
    <n v="1"/>
    <n v="0.7"/>
    <n v="-40.797600000000003"/>
    <n v="-40.797600000000003"/>
    <n v="222.58433333333335"/>
    <n v="543.3842724491675"/>
    <x v="1"/>
    <x v="1"/>
    <m/>
  </r>
  <r>
    <s v="Standard Class"/>
    <d v="2025-09-02T00:00:00"/>
    <x v="0"/>
    <s v="United States"/>
    <x v="10"/>
    <x v="9"/>
    <n v="19140"/>
    <x v="3"/>
    <x v="1"/>
    <x v="4"/>
    <n v="76.792000000000002"/>
    <n v="1"/>
    <n v="0.2"/>
    <n v="-16.318300000000001"/>
    <n v="-16.318300000000001"/>
    <n v="225.68933333333337"/>
    <n v="406.230112405108"/>
    <x v="4"/>
    <x v="0"/>
    <m/>
  </r>
  <r>
    <s v="Standard Class"/>
    <d v="2025-10-02T00:00:00"/>
    <x v="0"/>
    <s v="United States"/>
    <x v="10"/>
    <x v="9"/>
    <n v="19140"/>
    <x v="3"/>
    <x v="2"/>
    <x v="7"/>
    <n v="539.96400000000006"/>
    <n v="6"/>
    <n v="0.4"/>
    <n v="-107.9928"/>
    <n v="-107.9928"/>
    <n v="200.74"/>
    <n v="236.36085745450671"/>
    <x v="5"/>
    <x v="0"/>
    <m/>
  </r>
  <r>
    <s v="Standard Class"/>
    <d v="2025-08-12T00:00:00"/>
    <x v="0"/>
    <s v="United States"/>
    <x v="10"/>
    <x v="9"/>
    <n v="19140"/>
    <x v="3"/>
    <x v="0"/>
    <x v="5"/>
    <n v="60.311999999999998"/>
    <n v="3"/>
    <n v="0.2"/>
    <n v="5.2773000000000003"/>
    <s v=""/>
    <n v="25.08"/>
    <n v="149.4610598254547"/>
    <x v="1"/>
    <x v="0"/>
    <m/>
  </r>
  <r>
    <s v="Standard Class"/>
    <d v="2026-10-14T00:00:00"/>
    <x v="0"/>
    <s v="United States"/>
    <x v="10"/>
    <x v="9"/>
    <n v="19140"/>
    <x v="3"/>
    <x v="1"/>
    <x v="8"/>
    <n v="1.944"/>
    <n v="3"/>
    <n v="0.7"/>
    <n v="-1.4256"/>
    <n v="-1.4256"/>
    <n v="77.504000000000005"/>
    <n v="140.58042684053379"/>
    <x v="5"/>
    <x v="1"/>
    <m/>
  </r>
  <r>
    <s v="Second Class"/>
    <d v="2026-03-25T00:00:00"/>
    <x v="1"/>
    <s v="United States"/>
    <x v="128"/>
    <x v="5"/>
    <n v="78041"/>
    <x v="2"/>
    <x v="1"/>
    <x v="12"/>
    <n v="12.984"/>
    <n v="3"/>
    <n v="0.2"/>
    <n v="4.7066999999999997"/>
    <s v=""/>
    <n v="186.44800000000001"/>
    <n v="115.50754549667595"/>
    <x v="2"/>
    <x v="1"/>
    <m/>
  </r>
  <r>
    <s v="Second Class"/>
    <d v="2026-01-05T00:00:00"/>
    <x v="1"/>
    <s v="United States"/>
    <x v="128"/>
    <x v="5"/>
    <n v="78041"/>
    <x v="2"/>
    <x v="2"/>
    <x v="7"/>
    <n v="217.584"/>
    <n v="2"/>
    <n v="0.2"/>
    <n v="19.038599999999999"/>
    <s v=""/>
    <n v="182.88199999999998"/>
    <n v="155.45050787951769"/>
    <x v="8"/>
    <x v="1"/>
    <m/>
  </r>
  <r>
    <s v="Second Class"/>
    <d v="2025-03-29T00:00:00"/>
    <x v="1"/>
    <s v="United States"/>
    <x v="128"/>
    <x v="5"/>
    <n v="78041"/>
    <x v="2"/>
    <x v="2"/>
    <x v="7"/>
    <n v="328.77600000000001"/>
    <n v="3"/>
    <n v="0.2"/>
    <n v="28.767900000000001"/>
    <s v=""/>
    <n v="126.34866666666666"/>
    <n v="140.25357485851328"/>
    <x v="2"/>
    <x v="0"/>
    <m/>
  </r>
  <r>
    <s v="Second Class"/>
    <d v="2025-08-24T00:00:00"/>
    <x v="1"/>
    <s v="United States"/>
    <x v="128"/>
    <x v="5"/>
    <n v="78041"/>
    <x v="2"/>
    <x v="1"/>
    <x v="8"/>
    <n v="2.286"/>
    <n v="3"/>
    <n v="0.8"/>
    <n v="-3.6576"/>
    <n v="-3.6576"/>
    <n v="25.204666666666668"/>
    <n v="113.66024753852385"/>
    <x v="1"/>
    <x v="0"/>
    <m/>
  </r>
  <r>
    <s v="Second Class"/>
    <d v="2025-10-05T00:00:00"/>
    <x v="1"/>
    <s v="United States"/>
    <x v="128"/>
    <x v="5"/>
    <n v="78041"/>
    <x v="2"/>
    <x v="2"/>
    <x v="11"/>
    <n v="47.984000000000002"/>
    <n v="2"/>
    <n v="0.2"/>
    <n v="14.395200000000001"/>
    <s v=""/>
    <n v="101.90933333333334"/>
    <n v="87.880324841355829"/>
    <x v="5"/>
    <x v="0"/>
    <m/>
  </r>
  <r>
    <s v="Standard Class"/>
    <d v="2026-03-19T00:00:00"/>
    <x v="1"/>
    <s v="United States"/>
    <x v="20"/>
    <x v="15"/>
    <n v="10009"/>
    <x v="3"/>
    <x v="1"/>
    <x v="8"/>
    <n v="25.344000000000001"/>
    <n v="6"/>
    <n v="0.2"/>
    <n v="8.8704000000000001"/>
    <s v=""/>
    <n v="114.73133333333334"/>
    <n v="77.087974237231066"/>
    <x v="2"/>
    <x v="1"/>
    <m/>
  </r>
  <r>
    <s v="Standard Class"/>
    <d v="2026-12-21T00:00:00"/>
    <x v="0"/>
    <s v="United States"/>
    <x v="20"/>
    <x v="15"/>
    <n v="10035"/>
    <x v="3"/>
    <x v="1"/>
    <x v="8"/>
    <n v="232.4"/>
    <n v="5"/>
    <n v="0.2"/>
    <n v="78.435000000000002"/>
    <s v=""/>
    <n v="307.58999999999997"/>
    <n v="187.65137605164017"/>
    <x v="0"/>
    <x v="1"/>
    <m/>
  </r>
  <r>
    <s v="Second Class"/>
    <d v="2026-04-23T00:00:00"/>
    <x v="1"/>
    <s v="United States"/>
    <x v="200"/>
    <x v="35"/>
    <n v="39503"/>
    <x v="0"/>
    <x v="0"/>
    <x v="5"/>
    <n v="86.45"/>
    <n v="7"/>
    <n v="0"/>
    <n v="38.037999999999997"/>
    <s v=""/>
    <n v="257.45"/>
    <n v="199.50022858392177"/>
    <x v="9"/>
    <x v="1"/>
    <m/>
  </r>
  <r>
    <s v="Standard Class"/>
    <d v="2025-04-10T00:00:00"/>
    <x v="0"/>
    <s v="United States"/>
    <x v="70"/>
    <x v="1"/>
    <n v="92037"/>
    <x v="1"/>
    <x v="0"/>
    <x v="1"/>
    <n v="603.91999999999996"/>
    <n v="5"/>
    <n v="0.2"/>
    <n v="45.293999999999997"/>
    <s v=""/>
    <n v="319.22133333333335"/>
    <n v="200.70989702147315"/>
    <x v="9"/>
    <x v="0"/>
    <m/>
  </r>
  <r>
    <s v="Standard Class"/>
    <d v="2026-10-13T00:00:00"/>
    <x v="0"/>
    <s v="United States"/>
    <x v="70"/>
    <x v="1"/>
    <n v="92037"/>
    <x v="1"/>
    <x v="1"/>
    <x v="10"/>
    <n v="81.98"/>
    <n v="2"/>
    <n v="0"/>
    <n v="40.170200000000001"/>
    <s v=""/>
    <n v="122.70666666666666"/>
    <n v="122.17126329809253"/>
    <x v="5"/>
    <x v="1"/>
    <m/>
  </r>
  <r>
    <s v="Standard Class"/>
    <d v="2026-10-20T00:00:00"/>
    <x v="0"/>
    <s v="United States"/>
    <x v="147"/>
    <x v="15"/>
    <n v="11572"/>
    <x v="3"/>
    <x v="0"/>
    <x v="1"/>
    <n v="271.76400000000001"/>
    <n v="2"/>
    <n v="0.1"/>
    <n v="48.313600000000001"/>
    <s v=""/>
    <n v="209.36666666666665"/>
    <n v="102.58122614461836"/>
    <x v="5"/>
    <x v="1"/>
    <m/>
  </r>
  <r>
    <s v="Standard Class"/>
    <d v="2026-07-07T00:00:00"/>
    <x v="0"/>
    <s v="United States"/>
    <x v="147"/>
    <x v="15"/>
    <n v="11572"/>
    <x v="3"/>
    <x v="1"/>
    <x v="8"/>
    <n v="14.375999999999999"/>
    <n v="3"/>
    <n v="0.2"/>
    <n v="4.8518999999999997"/>
    <s v=""/>
    <n v="179.22866666666664"/>
    <n v="98.861899368091585"/>
    <x v="11"/>
    <x v="1"/>
    <m/>
  </r>
  <r>
    <s v="Second Class"/>
    <d v="2025-02-26T00:00:00"/>
    <x v="1"/>
    <s v="United States"/>
    <x v="171"/>
    <x v="5"/>
    <n v="78664"/>
    <x v="2"/>
    <x v="0"/>
    <x v="5"/>
    <n v="341.96"/>
    <n v="5"/>
    <n v="0.6"/>
    <n v="-427.45"/>
    <n v="-427.45"/>
    <n v="177.31666666666663"/>
    <n v="123.87804483621962"/>
    <x v="10"/>
    <x v="0"/>
    <m/>
  </r>
  <r>
    <s v="Standard Class"/>
    <d v="2025-12-20T00:00:00"/>
    <x v="0"/>
    <s v="United States"/>
    <x v="56"/>
    <x v="1"/>
    <n v="92374"/>
    <x v="1"/>
    <x v="1"/>
    <x v="6"/>
    <n v="181.35"/>
    <n v="9"/>
    <n v="0"/>
    <n v="48.964500000000001"/>
    <s v=""/>
    <n v="77.834000000000003"/>
    <n v="99.388660682676928"/>
    <x v="0"/>
    <x v="0"/>
    <m/>
  </r>
  <r>
    <s v="Standard Class"/>
    <d v="2025-01-21T00:00:00"/>
    <x v="0"/>
    <s v="United States"/>
    <x v="56"/>
    <x v="1"/>
    <n v="92374"/>
    <x v="1"/>
    <x v="1"/>
    <x v="2"/>
    <n v="8.64"/>
    <n v="3"/>
    <n v="0"/>
    <n v="4.2336"/>
    <s v=""/>
    <n v="238.34400000000002"/>
    <n v="264.48732348815116"/>
    <x v="8"/>
    <x v="0"/>
    <m/>
  </r>
  <r>
    <s v="Standard Class"/>
    <d v="2025-01-17T00:00:00"/>
    <x v="0"/>
    <s v="United States"/>
    <x v="29"/>
    <x v="18"/>
    <n v="38401"/>
    <x v="0"/>
    <x v="1"/>
    <x v="9"/>
    <n v="43.512"/>
    <n v="7"/>
    <n v="0.2"/>
    <n v="3.8073000000000001"/>
    <s v=""/>
    <n v="244.10400000000001"/>
    <n v="276.29276310705882"/>
    <x v="8"/>
    <x v="0"/>
    <m/>
  </r>
  <r>
    <s v="Standard Class"/>
    <d v="2026-12-05T00:00:00"/>
    <x v="0"/>
    <s v="United States"/>
    <x v="29"/>
    <x v="18"/>
    <n v="38401"/>
    <x v="0"/>
    <x v="0"/>
    <x v="1"/>
    <n v="662.88"/>
    <n v="3"/>
    <n v="0.2"/>
    <n v="74.573999999999998"/>
    <s v=""/>
    <n v="252.58"/>
    <n v="295.27316321896461"/>
    <x v="0"/>
    <x v="1"/>
    <m/>
  </r>
  <r>
    <s v="Standard Class"/>
    <d v="2025-07-31T00:00:00"/>
    <x v="0"/>
    <s v="United States"/>
    <x v="29"/>
    <x v="18"/>
    <n v="38401"/>
    <x v="0"/>
    <x v="1"/>
    <x v="10"/>
    <n v="25.92"/>
    <n v="5"/>
    <n v="0.2"/>
    <n v="9.0719999999999992"/>
    <s v=""/>
    <n v="74.56"/>
    <n v="167.60275957950893"/>
    <x v="11"/>
    <x v="0"/>
    <m/>
  </r>
  <r>
    <s v="Standard Class"/>
    <d v="2026-11-02T00:00:00"/>
    <x v="2"/>
    <s v="United States"/>
    <x v="20"/>
    <x v="15"/>
    <n v="10009"/>
    <x v="3"/>
    <x v="1"/>
    <x v="9"/>
    <n v="68.94"/>
    <n v="3"/>
    <n v="0"/>
    <n v="20.681999999999999"/>
    <s v=""/>
    <n v="364.91666666666669"/>
    <n v="326.48115272015542"/>
    <x v="6"/>
    <x v="1"/>
    <m/>
  </r>
  <r>
    <s v="Standard Class"/>
    <d v="2025-05-03T00:00:00"/>
    <x v="2"/>
    <s v="United States"/>
    <x v="20"/>
    <x v="15"/>
    <n v="10009"/>
    <x v="3"/>
    <x v="0"/>
    <x v="5"/>
    <n v="128.82"/>
    <n v="3"/>
    <n v="0"/>
    <n v="50.239800000000002"/>
    <s v=""/>
    <n v="342.34799999999996"/>
    <n v="366.24442687020024"/>
    <x v="7"/>
    <x v="0"/>
    <m/>
  </r>
  <r>
    <s v="Standard Class"/>
    <d v="2026-09-05T00:00:00"/>
    <x v="0"/>
    <s v="United States"/>
    <x v="12"/>
    <x v="5"/>
    <n v="77095"/>
    <x v="2"/>
    <x v="1"/>
    <x v="8"/>
    <n v="896.99"/>
    <n v="5"/>
    <n v="0.8"/>
    <n v="-1480.0335"/>
    <n v="-1480.0335"/>
    <n v="321.92800000000005"/>
    <n v="393.34627343027091"/>
    <x v="4"/>
    <x v="1"/>
    <m/>
  </r>
  <r>
    <s v="Standard Class"/>
    <d v="2025-02-13T00:00:00"/>
    <x v="0"/>
    <s v="United States"/>
    <x v="12"/>
    <x v="5"/>
    <n v="77095"/>
    <x v="2"/>
    <x v="1"/>
    <x v="8"/>
    <n v="1.234"/>
    <n v="1"/>
    <n v="0.8"/>
    <n v="-1.9743999999999999"/>
    <n v="-1.9743999999999999"/>
    <n v="30.171333333333333"/>
    <n v="245.71885387919201"/>
    <x v="10"/>
    <x v="0"/>
    <m/>
  </r>
  <r>
    <s v="Standard Class"/>
    <d v="2026-01-04T00:00:00"/>
    <x v="0"/>
    <s v="United States"/>
    <x v="12"/>
    <x v="5"/>
    <n v="77095"/>
    <x v="2"/>
    <x v="1"/>
    <x v="6"/>
    <n v="67.56"/>
    <n v="3"/>
    <n v="0.2"/>
    <n v="6.7560000000000002"/>
    <s v=""/>
    <n v="117.20533333333333"/>
    <n v="169.15221435758411"/>
    <x v="8"/>
    <x v="1"/>
    <m/>
  </r>
  <r>
    <s v="Standard Class"/>
    <d v="2025-03-27T00:00:00"/>
    <x v="0"/>
    <s v="United States"/>
    <x v="12"/>
    <x v="5"/>
    <n v="77095"/>
    <x v="2"/>
    <x v="1"/>
    <x v="10"/>
    <n v="21.72"/>
    <n v="5"/>
    <n v="0.2"/>
    <n v="7.8734999999999999"/>
    <s v=""/>
    <n v="144.17866666666669"/>
    <n v="83.969909115640291"/>
    <x v="2"/>
    <x v="0"/>
    <m/>
  </r>
  <r>
    <s v="Standard Class"/>
    <d v="2025-04-22T00:00:00"/>
    <x v="0"/>
    <s v="United States"/>
    <x v="12"/>
    <x v="5"/>
    <n v="77095"/>
    <x v="2"/>
    <x v="1"/>
    <x v="10"/>
    <n v="262.33600000000001"/>
    <n v="8"/>
    <n v="0.2"/>
    <n v="95.096800000000002"/>
    <s v=""/>
    <n v="217.33066666666664"/>
    <n v="84.950989394539207"/>
    <x v="9"/>
    <x v="0"/>
    <m/>
  </r>
  <r>
    <s v="Standard Class"/>
    <d v="2026-06-24T00:00:00"/>
    <x v="0"/>
    <s v="United States"/>
    <x v="12"/>
    <x v="5"/>
    <n v="77095"/>
    <x v="2"/>
    <x v="2"/>
    <x v="7"/>
    <n v="148.47999999999999"/>
    <n v="2"/>
    <n v="0.2"/>
    <n v="16.704000000000001"/>
    <s v=""/>
    <n v="205.87733333333333"/>
    <n v="18.933677743346351"/>
    <x v="3"/>
    <x v="1"/>
    <m/>
  </r>
  <r>
    <s v="Standard Class"/>
    <d v="2026-02-20T00:00:00"/>
    <x v="0"/>
    <s v="United States"/>
    <x v="12"/>
    <x v="5"/>
    <n v="77095"/>
    <x v="2"/>
    <x v="2"/>
    <x v="7"/>
    <n v="241.17599999999999"/>
    <n v="3"/>
    <n v="0.2"/>
    <n v="15.073499999999999"/>
    <s v=""/>
    <n v="173.94399999999999"/>
    <n v="72.48427113570277"/>
    <x v="10"/>
    <x v="1"/>
    <m/>
  </r>
  <r>
    <s v="Standard Class"/>
    <d v="2026-02-21T00:00:00"/>
    <x v="2"/>
    <s v="United States"/>
    <x v="22"/>
    <x v="10"/>
    <n v="60653"/>
    <x v="2"/>
    <x v="2"/>
    <x v="11"/>
    <n v="227.976"/>
    <n v="3"/>
    <n v="0.2"/>
    <n v="28.497"/>
    <s v=""/>
    <n v="94.229333333333329"/>
    <n v="88.8700493946493"/>
    <x v="10"/>
    <x v="1"/>
    <m/>
  </r>
  <r>
    <s v="Standard Class"/>
    <d v="2025-10-30T00:00:00"/>
    <x v="2"/>
    <s v="United States"/>
    <x v="22"/>
    <x v="10"/>
    <n v="60653"/>
    <x v="2"/>
    <x v="2"/>
    <x v="7"/>
    <n v="52.68"/>
    <n v="3"/>
    <n v="0.2"/>
    <n v="19.754999999999999"/>
    <s v=""/>
    <n v="23.944000000000003"/>
    <n v="88.037630109284848"/>
    <x v="5"/>
    <x v="0"/>
    <m/>
  </r>
  <r>
    <s v="Standard Class"/>
    <d v="2025-06-21T00:00:00"/>
    <x v="2"/>
    <s v="United States"/>
    <x v="22"/>
    <x v="10"/>
    <n v="60653"/>
    <x v="2"/>
    <x v="0"/>
    <x v="5"/>
    <n v="2.032"/>
    <n v="1"/>
    <n v="0.6"/>
    <n v="-1.3208"/>
    <n v="-1.3208"/>
    <n v="150.37333333333333"/>
    <n v="171.11640438104203"/>
    <x v="3"/>
    <x v="0"/>
    <m/>
  </r>
  <r>
    <s v="First Class"/>
    <d v="2025-10-10T00:00:00"/>
    <x v="0"/>
    <s v="United States"/>
    <x v="182"/>
    <x v="1"/>
    <n v="94601"/>
    <x v="1"/>
    <x v="1"/>
    <x v="6"/>
    <n v="17.12"/>
    <n v="4"/>
    <n v="0"/>
    <n v="4.9648000000000003"/>
    <s v=""/>
    <n v="193.00266666666667"/>
    <n v="166.65487902137647"/>
    <x v="5"/>
    <x v="0"/>
    <m/>
  </r>
  <r>
    <s v="First Class"/>
    <d v="2025-03-12T00:00:00"/>
    <x v="0"/>
    <s v="United States"/>
    <x v="182"/>
    <x v="1"/>
    <n v="94601"/>
    <x v="1"/>
    <x v="2"/>
    <x v="7"/>
    <n v="431.96800000000002"/>
    <n v="4"/>
    <n v="0.2"/>
    <n v="37.797199999999997"/>
    <s v=""/>
    <n v="376.87200000000001"/>
    <n v="200.06974106120168"/>
    <x v="2"/>
    <x v="0"/>
    <m/>
  </r>
  <r>
    <s v="First Class"/>
    <d v="2025-12-24T00:00:00"/>
    <x v="0"/>
    <s v="United States"/>
    <x v="182"/>
    <x v="1"/>
    <n v="94601"/>
    <x v="1"/>
    <x v="0"/>
    <x v="5"/>
    <n v="129.91999999999999"/>
    <n v="4"/>
    <n v="0"/>
    <n v="10.393599999999999"/>
    <s v=""/>
    <n v="271.93066666666664"/>
    <n v="146.90933683461094"/>
    <x v="0"/>
    <x v="0"/>
    <m/>
  </r>
  <r>
    <s v="First Class"/>
    <d v="2026-01-25T00:00:00"/>
    <x v="0"/>
    <s v="United States"/>
    <x v="182"/>
    <x v="1"/>
    <n v="94601"/>
    <x v="1"/>
    <x v="0"/>
    <x v="3"/>
    <n v="568.72799999999995"/>
    <n v="3"/>
    <n v="0.2"/>
    <n v="28.436399999999999"/>
    <s v=""/>
    <n v="296.464"/>
    <n v="152.10328075552013"/>
    <x v="8"/>
    <x v="1"/>
    <m/>
  </r>
  <r>
    <s v="First Class"/>
    <d v="2026-10-12T00:00:00"/>
    <x v="0"/>
    <s v="United States"/>
    <x v="182"/>
    <x v="1"/>
    <n v="94601"/>
    <x v="1"/>
    <x v="1"/>
    <x v="8"/>
    <n v="117.14400000000001"/>
    <n v="9"/>
    <n v="0.2"/>
    <n v="42.464700000000001"/>
    <s v=""/>
    <n v="124.13799999999999"/>
    <n v="112.30541966408354"/>
    <x v="5"/>
    <x v="1"/>
    <m/>
  </r>
  <r>
    <s v="First Class"/>
    <d v="2026-12-22T00:00:00"/>
    <x v="0"/>
    <s v="United States"/>
    <x v="182"/>
    <x v="1"/>
    <n v="94601"/>
    <x v="1"/>
    <x v="1"/>
    <x v="9"/>
    <n v="203.52"/>
    <n v="3"/>
    <n v="0"/>
    <n v="54.950400000000002"/>
    <s v=""/>
    <n v="126.08"/>
    <n v="68.039894620729683"/>
    <x v="0"/>
    <x v="1"/>
    <m/>
  </r>
  <r>
    <s v="First Class"/>
    <d v="2026-05-13T00:00:00"/>
    <x v="0"/>
    <s v="United States"/>
    <x v="182"/>
    <x v="1"/>
    <n v="94601"/>
    <x v="1"/>
    <x v="1"/>
    <x v="2"/>
    <n v="51.75"/>
    <n v="5"/>
    <n v="0"/>
    <n v="24.84"/>
    <s v=""/>
    <n v="139.77833333333334"/>
    <n v="73.576312587176631"/>
    <x v="7"/>
    <x v="1"/>
    <m/>
  </r>
  <r>
    <s v="Second Class"/>
    <d v="2025-08-18T00:00:00"/>
    <x v="0"/>
    <s v="United States"/>
    <x v="94"/>
    <x v="31"/>
    <n v="2169"/>
    <x v="3"/>
    <x v="1"/>
    <x v="10"/>
    <n v="122.97"/>
    <n v="3"/>
    <n v="0"/>
    <n v="60.255299999999998"/>
    <s v=""/>
    <n v="142.51833333333335"/>
    <n v="77.059773582782029"/>
    <x v="1"/>
    <x v="0"/>
    <m/>
  </r>
  <r>
    <s v="Second Class"/>
    <d v="2026-11-19T00:00:00"/>
    <x v="0"/>
    <s v="United States"/>
    <x v="94"/>
    <x v="31"/>
    <n v="2169"/>
    <x v="3"/>
    <x v="0"/>
    <x v="3"/>
    <n v="244.61500000000001"/>
    <n v="1"/>
    <n v="0.3"/>
    <n v="20.966999999999999"/>
    <s v=""/>
    <n v="128.70833333333334"/>
    <n v="81.710476038537706"/>
    <x v="6"/>
    <x v="1"/>
    <m/>
  </r>
  <r>
    <s v="Second Class"/>
    <d v="2025-04-02T00:00:00"/>
    <x v="0"/>
    <s v="United States"/>
    <x v="94"/>
    <x v="31"/>
    <n v="2169"/>
    <x v="3"/>
    <x v="2"/>
    <x v="7"/>
    <n v="59.97"/>
    <n v="3"/>
    <n v="0"/>
    <n v="28.785599999999999"/>
    <s v=""/>
    <n v="51.063333333333333"/>
    <n v="59.414156421961714"/>
    <x v="9"/>
    <x v="0"/>
    <m/>
  </r>
  <r>
    <s v="Second Class"/>
    <d v="2026-09-28T00:00:00"/>
    <x v="0"/>
    <s v="United States"/>
    <x v="94"/>
    <x v="31"/>
    <n v="2169"/>
    <x v="3"/>
    <x v="1"/>
    <x v="10"/>
    <n v="81.540000000000006"/>
    <n v="9"/>
    <n v="0"/>
    <n v="36.692999999999998"/>
    <s v=""/>
    <n v="40.74"/>
    <n v="36.118906470567872"/>
    <x v="4"/>
    <x v="1"/>
    <m/>
  </r>
  <r>
    <s v="Second Class"/>
    <d v="2025-01-16T00:00:00"/>
    <x v="0"/>
    <s v="United States"/>
    <x v="94"/>
    <x v="31"/>
    <n v="2169"/>
    <x v="3"/>
    <x v="1"/>
    <x v="13"/>
    <n v="11.68"/>
    <n v="4"/>
    <n v="0"/>
    <n v="5.2560000000000002"/>
    <s v=""/>
    <n v="30.493333333333329"/>
    <n v="26.465293345282454"/>
    <x v="8"/>
    <x v="0"/>
    <m/>
  </r>
  <r>
    <s v="Second Class"/>
    <d v="2025-01-14T00:00:00"/>
    <x v="0"/>
    <s v="United States"/>
    <x v="94"/>
    <x v="31"/>
    <n v="2169"/>
    <x v="3"/>
    <x v="1"/>
    <x v="8"/>
    <n v="29"/>
    <n v="5"/>
    <n v="0"/>
    <n v="13.92"/>
    <s v=""/>
    <n v="31.943333333333332"/>
    <n v="16.364824969925472"/>
    <x v="8"/>
    <x v="0"/>
    <m/>
  </r>
  <r>
    <s v="Standard Class"/>
    <d v="2025-02-10T00:00:00"/>
    <x v="1"/>
    <s v="United States"/>
    <x v="358"/>
    <x v="1"/>
    <n v="92399"/>
    <x v="1"/>
    <x v="1"/>
    <x v="6"/>
    <n v="50.8"/>
    <n v="5"/>
    <n v="0"/>
    <n v="13.208"/>
    <s v=""/>
    <n v="27.513999999999999"/>
    <n v="16.379683481769817"/>
    <x v="10"/>
    <x v="0"/>
    <m/>
  </r>
  <r>
    <s v="First Class"/>
    <d v="2025-04-02T00:00:00"/>
    <x v="1"/>
    <s v="United States"/>
    <x v="22"/>
    <x v="10"/>
    <n v="60623"/>
    <x v="2"/>
    <x v="1"/>
    <x v="8"/>
    <n v="16.03"/>
    <n v="5"/>
    <n v="0.8"/>
    <n v="-25.648"/>
    <n v="-25.648"/>
    <n v="40.570666666666668"/>
    <n v="30.729006468132326"/>
    <x v="9"/>
    <x v="0"/>
    <m/>
  </r>
  <r>
    <s v="Standard Class"/>
    <d v="2025-12-09T00:00:00"/>
    <x v="0"/>
    <s v="United States"/>
    <x v="4"/>
    <x v="4"/>
    <n v="98105"/>
    <x v="1"/>
    <x v="1"/>
    <x v="8"/>
    <n v="15.712"/>
    <n v="4"/>
    <n v="0.2"/>
    <n v="5.6955999999999998"/>
    <s v=""/>
    <n v="180.56033333333335"/>
    <n v="150.36455008436687"/>
    <x v="0"/>
    <x v="0"/>
    <m/>
  </r>
  <r>
    <s v="Standard Class"/>
    <d v="2026-10-01T00:00:00"/>
    <x v="0"/>
    <s v="United States"/>
    <x v="20"/>
    <x v="15"/>
    <n v="10024"/>
    <x v="3"/>
    <x v="2"/>
    <x v="11"/>
    <n v="89.97"/>
    <n v="3"/>
    <n v="0"/>
    <n v="18.893699999999999"/>
    <s v=""/>
    <n v="203.3176666666667"/>
    <n v="165.25710328891901"/>
    <x v="5"/>
    <x v="1"/>
    <m/>
  </r>
  <r>
    <s v="Standard Class"/>
    <d v="2025-01-18T00:00:00"/>
    <x v="1"/>
    <s v="United States"/>
    <x v="70"/>
    <x v="1"/>
    <n v="92037"/>
    <x v="1"/>
    <x v="0"/>
    <x v="0"/>
    <n v="435.99900000000002"/>
    <n v="3"/>
    <n v="0.15"/>
    <n v="20.517600000000002"/>
    <s v=""/>
    <n v="293.32100000000003"/>
    <n v="167.26511761228596"/>
    <x v="8"/>
    <x v="0"/>
    <m/>
  </r>
  <r>
    <s v="Standard Class"/>
    <d v="2025-07-31T00:00:00"/>
    <x v="1"/>
    <s v="United States"/>
    <x v="70"/>
    <x v="1"/>
    <n v="92037"/>
    <x v="1"/>
    <x v="2"/>
    <x v="7"/>
    <n v="83.983999999999995"/>
    <n v="2"/>
    <n v="0.2"/>
    <n v="31.494"/>
    <s v=""/>
    <n v="171.50800000000001"/>
    <n v="98.106141474614319"/>
    <x v="11"/>
    <x v="0"/>
    <m/>
  </r>
  <r>
    <s v="Standard Class"/>
    <d v="2026-02-13T00:00:00"/>
    <x v="1"/>
    <s v="United States"/>
    <x v="39"/>
    <x v="29"/>
    <n v="6010"/>
    <x v="3"/>
    <x v="2"/>
    <x v="7"/>
    <n v="359.98"/>
    <n v="2"/>
    <n v="0"/>
    <n v="93.594800000000006"/>
    <s v=""/>
    <n v="150.47333333333333"/>
    <n v="102.35290751357033"/>
    <x v="10"/>
    <x v="1"/>
    <m/>
  </r>
  <r>
    <s v="Standard Class"/>
    <d v="2026-03-23T00:00:00"/>
    <x v="1"/>
    <s v="United States"/>
    <x v="39"/>
    <x v="29"/>
    <n v="6010"/>
    <x v="3"/>
    <x v="0"/>
    <x v="3"/>
    <n v="70.56"/>
    <n v="1"/>
    <n v="0.3"/>
    <n v="-4.032"/>
    <n v="-4.032"/>
    <n v="31.75"/>
    <n v="96.203905583305101"/>
    <x v="2"/>
    <x v="1"/>
    <m/>
  </r>
  <r>
    <s v="Standard Class"/>
    <d v="2026-07-21T00:00:00"/>
    <x v="1"/>
    <s v="United States"/>
    <x v="39"/>
    <x v="29"/>
    <n v="6010"/>
    <x v="3"/>
    <x v="1"/>
    <x v="8"/>
    <n v="20.88"/>
    <n v="2"/>
    <n v="0"/>
    <n v="9.6047999999999991"/>
    <s v=""/>
    <n v="32.565999999999995"/>
    <n v="80.022144869289036"/>
    <x v="11"/>
    <x v="1"/>
    <m/>
  </r>
  <r>
    <s v="Standard Class"/>
    <d v="2025-11-23T00:00:00"/>
    <x v="1"/>
    <s v="United States"/>
    <x v="39"/>
    <x v="29"/>
    <n v="6010"/>
    <x v="3"/>
    <x v="1"/>
    <x v="8"/>
    <n v="3.81"/>
    <n v="1"/>
    <n v="0"/>
    <n v="1.8288"/>
    <s v=""/>
    <n v="26.675333333333331"/>
    <n v="31.447918308306608"/>
    <x v="6"/>
    <x v="0"/>
    <m/>
  </r>
  <r>
    <s v="Standard Class"/>
    <d v="2025-03-07T00:00:00"/>
    <x v="2"/>
    <s v="United States"/>
    <x v="22"/>
    <x v="10"/>
    <n v="60610"/>
    <x v="2"/>
    <x v="1"/>
    <x v="10"/>
    <n v="73.007999999999996"/>
    <n v="9"/>
    <n v="0.2"/>
    <n v="26.465399999999999"/>
    <s v=""/>
    <n v="34.130666666666663"/>
    <n v="27.383375854433748"/>
    <x v="2"/>
    <x v="0"/>
    <m/>
  </r>
  <r>
    <s v="Standard Class"/>
    <d v="2025-07-27T00:00:00"/>
    <x v="0"/>
    <s v="United States"/>
    <x v="22"/>
    <x v="10"/>
    <n v="60610"/>
    <x v="2"/>
    <x v="1"/>
    <x v="8"/>
    <n v="3.2080000000000002"/>
    <n v="2"/>
    <n v="0.8"/>
    <n v="-5.2931999999999997"/>
    <n v="-5.2931999999999997"/>
    <n v="19.941333333333333"/>
    <n v="15.537207571217907"/>
    <x v="11"/>
    <x v="0"/>
    <m/>
  </r>
  <r>
    <s v="Standard Class"/>
    <d v="2025-12-21T00:00:00"/>
    <x v="0"/>
    <s v="United States"/>
    <x v="22"/>
    <x v="10"/>
    <n v="60610"/>
    <x v="2"/>
    <x v="2"/>
    <x v="11"/>
    <n v="26.175999999999998"/>
    <n v="2"/>
    <n v="0.2"/>
    <n v="-3.2719999999999998"/>
    <n v="-3.2719999999999998"/>
    <n v="30.632000000000001"/>
    <n v="8.0643790328322975"/>
    <x v="0"/>
    <x v="0"/>
    <m/>
  </r>
  <r>
    <s v="Second Class"/>
    <d v="2026-01-13T00:00:00"/>
    <x v="2"/>
    <s v="United States"/>
    <x v="20"/>
    <x v="15"/>
    <n v="10024"/>
    <x v="3"/>
    <x v="1"/>
    <x v="10"/>
    <n v="30.44"/>
    <n v="4"/>
    <n v="0"/>
    <n v="14.306800000000001"/>
    <s v=""/>
    <n v="28.386666666666667"/>
    <n v="8.4037442096211343"/>
    <x v="8"/>
    <x v="1"/>
    <m/>
  </r>
  <r>
    <s v="Second Class"/>
    <d v="2025-07-25T00:00:00"/>
    <x v="2"/>
    <s v="United States"/>
    <x v="20"/>
    <x v="15"/>
    <n v="10024"/>
    <x v="3"/>
    <x v="0"/>
    <x v="5"/>
    <n v="35.28"/>
    <n v="3"/>
    <n v="0"/>
    <n v="11.995200000000001"/>
    <s v=""/>
    <n v="30.866666666666664"/>
    <n v="7.0906885629180127"/>
    <x v="11"/>
    <x v="0"/>
    <m/>
  </r>
  <r>
    <s v="Standard Class"/>
    <d v="2026-12-24T00:00:00"/>
    <x v="2"/>
    <s v="United States"/>
    <x v="359"/>
    <x v="31"/>
    <n v="2151"/>
    <x v="3"/>
    <x v="1"/>
    <x v="10"/>
    <n v="19.440000000000001"/>
    <n v="3"/>
    <n v="0"/>
    <n v="9.3312000000000008"/>
    <s v=""/>
    <n v="22.29066666666667"/>
    <n v="9.8573714774499841"/>
    <x v="0"/>
    <x v="1"/>
    <m/>
  </r>
  <r>
    <s v="Standard Class"/>
    <d v="2026-06-07T00:00:00"/>
    <x v="2"/>
    <s v="United States"/>
    <x v="359"/>
    <x v="31"/>
    <n v="2151"/>
    <x v="3"/>
    <x v="1"/>
    <x v="8"/>
    <n v="37.880000000000003"/>
    <n v="2"/>
    <n v="0"/>
    <n v="18.940000000000001"/>
    <s v=""/>
    <n v="112.69933333333334"/>
    <n v="103.09153686139538"/>
    <x v="3"/>
    <x v="1"/>
    <m/>
  </r>
  <r>
    <s v="Second Class"/>
    <d v="2026-06-24T00:00:00"/>
    <x v="1"/>
    <s v="United States"/>
    <x v="12"/>
    <x v="5"/>
    <n v="77036"/>
    <x v="2"/>
    <x v="0"/>
    <x v="5"/>
    <n v="9.5519999999999996"/>
    <n v="3"/>
    <n v="0.6"/>
    <n v="-3.8208000000000002"/>
    <n v="-3.8208000000000002"/>
    <n v="103.52866666666667"/>
    <n v="116.20860250237739"/>
    <x v="3"/>
    <x v="1"/>
    <m/>
  </r>
  <r>
    <s v="First Class"/>
    <d v="2026-01-19T00:00:00"/>
    <x v="0"/>
    <s v="United States"/>
    <x v="133"/>
    <x v="1"/>
    <n v="92691"/>
    <x v="1"/>
    <x v="0"/>
    <x v="0"/>
    <n v="290.666"/>
    <n v="2"/>
    <n v="0.15"/>
    <n v="3.4196"/>
    <s v=""/>
    <n v="105.12866666666666"/>
    <n v="127.26802094966529"/>
    <x v="8"/>
    <x v="1"/>
    <m/>
  </r>
  <r>
    <s v="Standard Class"/>
    <d v="2026-08-07T00:00:00"/>
    <x v="1"/>
    <s v="United States"/>
    <x v="61"/>
    <x v="5"/>
    <n v="75217"/>
    <x v="2"/>
    <x v="1"/>
    <x v="10"/>
    <n v="10.368"/>
    <n v="2"/>
    <n v="0.2"/>
    <n v="3.6288"/>
    <s v=""/>
    <n v="55.56"/>
    <n v="90.155926085290133"/>
    <x v="1"/>
    <x v="1"/>
    <m/>
  </r>
  <r>
    <s v="Standard Class"/>
    <d v="2026-09-27T00:00:00"/>
    <x v="1"/>
    <s v="United States"/>
    <x v="61"/>
    <x v="5"/>
    <n v="75217"/>
    <x v="2"/>
    <x v="1"/>
    <x v="10"/>
    <n v="14.352"/>
    <n v="3"/>
    <n v="0.2"/>
    <n v="4.4850000000000003"/>
    <s v=""/>
    <n v="74.12"/>
    <n v="72.504069759591445"/>
    <x v="4"/>
    <x v="1"/>
    <m/>
  </r>
  <r>
    <s v="Standard Class"/>
    <d v="2025-08-22T00:00:00"/>
    <x v="0"/>
    <s v="United States"/>
    <x v="98"/>
    <x v="33"/>
    <n v="89115"/>
    <x v="1"/>
    <x v="0"/>
    <x v="0"/>
    <n v="141.96"/>
    <n v="2"/>
    <n v="0"/>
    <n v="41.168399999999998"/>
    <s v=""/>
    <n v="498.48600000000005"/>
    <n v="458.255500232494"/>
    <x v="1"/>
    <x v="0"/>
    <m/>
  </r>
  <r>
    <s v="Standard Class"/>
    <d v="2025-10-06T00:00:00"/>
    <x v="0"/>
    <s v="United States"/>
    <x v="98"/>
    <x v="33"/>
    <n v="89115"/>
    <x v="1"/>
    <x v="1"/>
    <x v="8"/>
    <n v="66.048000000000002"/>
    <n v="4"/>
    <n v="0.2"/>
    <n v="23.116800000000001"/>
    <s v=""/>
    <n v="459.77400000000006"/>
    <n v="519.8852286739193"/>
    <x v="5"/>
    <x v="0"/>
    <m/>
  </r>
  <r>
    <s v="Same Day"/>
    <d v="2025-10-04T00:00:00"/>
    <x v="0"/>
    <s v="United States"/>
    <x v="110"/>
    <x v="26"/>
    <n v="73071"/>
    <x v="2"/>
    <x v="2"/>
    <x v="11"/>
    <n v="1287.45"/>
    <n v="5"/>
    <n v="0"/>
    <n v="244.6155"/>
    <s v=""/>
    <n v="491.4113333333334"/>
    <n v="553.76736376020392"/>
    <x v="5"/>
    <x v="0"/>
    <m/>
  </r>
  <r>
    <s v="Standard Class"/>
    <d v="2025-07-02T00:00:00"/>
    <x v="0"/>
    <s v="United States"/>
    <x v="8"/>
    <x v="1"/>
    <n v="94122"/>
    <x v="1"/>
    <x v="1"/>
    <x v="8"/>
    <n v="25.824000000000002"/>
    <n v="6"/>
    <n v="0.2"/>
    <n v="9.0383999999999993"/>
    <s v=""/>
    <n v="71.741333333333344"/>
    <n v="315.90383118401837"/>
    <x v="11"/>
    <x v="0"/>
    <m/>
  </r>
  <r>
    <s v="Standard Class"/>
    <d v="2026-01-11T00:00:00"/>
    <x v="0"/>
    <s v="United States"/>
    <x v="8"/>
    <x v="1"/>
    <n v="94122"/>
    <x v="1"/>
    <x v="1"/>
    <x v="9"/>
    <n v="160.96"/>
    <n v="2"/>
    <n v="0"/>
    <n v="48.287999999999997"/>
    <s v=""/>
    <n v="184.60333333333335"/>
    <n v="218.6347994167443"/>
    <x v="8"/>
    <x v="1"/>
    <m/>
  </r>
  <r>
    <s v="Standard Class"/>
    <d v="2025-03-23T00:00:00"/>
    <x v="0"/>
    <s v="United States"/>
    <x v="337"/>
    <x v="15"/>
    <n v="11550"/>
    <x v="3"/>
    <x v="0"/>
    <x v="5"/>
    <n v="28.44"/>
    <n v="3"/>
    <n v="0"/>
    <n v="11.375999999999999"/>
    <s v=""/>
    <n v="144.27000000000001"/>
    <n v="122.59148821216779"/>
    <x v="2"/>
    <x v="0"/>
    <m/>
  </r>
  <r>
    <s v="Standard Class"/>
    <d v="2025-05-29T00:00:00"/>
    <x v="0"/>
    <s v="United States"/>
    <x v="337"/>
    <x v="15"/>
    <n v="11550"/>
    <x v="3"/>
    <x v="0"/>
    <x v="1"/>
    <n v="364.41"/>
    <n v="5"/>
    <n v="0.1"/>
    <n v="8.0980000000000008"/>
    <s v=""/>
    <n v="255.37800000000001"/>
    <n v="134.81962576442371"/>
    <x v="7"/>
    <x v="0"/>
    <m/>
  </r>
  <r>
    <s v="Standard Class"/>
    <d v="2025-01-16T00:00:00"/>
    <x v="0"/>
    <s v="United States"/>
    <x v="337"/>
    <x v="15"/>
    <n v="11550"/>
    <x v="3"/>
    <x v="2"/>
    <x v="7"/>
    <n v="39.96"/>
    <n v="4"/>
    <n v="0"/>
    <n v="10.3896"/>
    <s v=""/>
    <n v="171.13199999999998"/>
    <n v="92.617580577339623"/>
    <x v="8"/>
    <x v="0"/>
    <m/>
  </r>
  <r>
    <s v="Standard Class"/>
    <d v="2026-01-25T00:00:00"/>
    <x v="0"/>
    <s v="United States"/>
    <x v="337"/>
    <x v="15"/>
    <n v="11550"/>
    <x v="3"/>
    <x v="0"/>
    <x v="1"/>
    <n v="361.76400000000001"/>
    <n v="2"/>
    <n v="0.1"/>
    <n v="68.333200000000005"/>
    <s v=""/>
    <n v="162.40400000000002"/>
    <n v="110.97109981131723"/>
    <x v="8"/>
    <x v="1"/>
    <m/>
  </r>
  <r>
    <s v="First Class"/>
    <d v="2026-08-12T00:00:00"/>
    <x v="1"/>
    <s v="United States"/>
    <x v="360"/>
    <x v="5"/>
    <n v="77301"/>
    <x v="2"/>
    <x v="1"/>
    <x v="4"/>
    <n v="111.672"/>
    <n v="9"/>
    <n v="0.2"/>
    <n v="6.9794999999999998"/>
    <s v=""/>
    <n v="45.24"/>
    <n v="94.601858699146788"/>
    <x v="1"/>
    <x v="1"/>
    <m/>
  </r>
  <r>
    <s v="Standard Class"/>
    <d v="2026-10-02T00:00:00"/>
    <x v="2"/>
    <s v="United States"/>
    <x v="12"/>
    <x v="5"/>
    <n v="77095"/>
    <x v="2"/>
    <x v="1"/>
    <x v="8"/>
    <n v="13.776"/>
    <n v="6"/>
    <n v="0.8"/>
    <n v="-22.041599999999999"/>
    <n v="-22.041599999999999"/>
    <n v="16.032"/>
    <n v="88.274759820309541"/>
    <x v="5"/>
    <x v="1"/>
    <m/>
  </r>
  <r>
    <s v="Standard Class"/>
    <d v="2025-04-10T00:00:00"/>
    <x v="2"/>
    <s v="United States"/>
    <x v="12"/>
    <x v="5"/>
    <n v="77095"/>
    <x v="2"/>
    <x v="1"/>
    <x v="10"/>
    <n v="10.272"/>
    <n v="3"/>
    <n v="0.2"/>
    <n v="3.21"/>
    <s v=""/>
    <n v="12.405333333333333"/>
    <n v="21.427744479563909"/>
    <x v="9"/>
    <x v="0"/>
    <m/>
  </r>
  <r>
    <s v="First Class"/>
    <d v="2026-11-21T00:00:00"/>
    <x v="0"/>
    <s v="United States"/>
    <x v="10"/>
    <x v="9"/>
    <n v="19120"/>
    <x v="3"/>
    <x v="0"/>
    <x v="5"/>
    <n v="24.047999999999998"/>
    <n v="9"/>
    <n v="0.2"/>
    <n v="7.2144000000000004"/>
    <s v=""/>
    <n v="14.961333333333334"/>
    <n v="7.383678657587863"/>
    <x v="6"/>
    <x v="1"/>
    <m/>
  </r>
  <r>
    <s v="First Class"/>
    <d v="2026-06-04T00:00:00"/>
    <x v="1"/>
    <s v="United States"/>
    <x v="67"/>
    <x v="2"/>
    <n v="33614"/>
    <x v="0"/>
    <x v="1"/>
    <x v="12"/>
    <n v="2.8959999999999999"/>
    <n v="1"/>
    <n v="0.2"/>
    <n v="0.97740000000000005"/>
    <s v=""/>
    <n v="135.00333333333333"/>
    <n v="143.97374876769103"/>
    <x v="3"/>
    <x v="1"/>
    <m/>
  </r>
  <r>
    <s v="Second Class"/>
    <d v="2026-12-16T00:00:00"/>
    <x v="0"/>
    <s v="United States"/>
    <x v="20"/>
    <x v="15"/>
    <n v="10035"/>
    <x v="3"/>
    <x v="1"/>
    <x v="12"/>
    <n v="17.940000000000001"/>
    <n v="3"/>
    <n v="0"/>
    <n v="8.7905999999999995"/>
    <s v=""/>
    <n v="733.95466666666664"/>
    <n v="631.93211295131312"/>
    <x v="0"/>
    <x v="1"/>
    <m/>
  </r>
  <r>
    <s v="Second Class"/>
    <d v="2026-07-31T00:00:00"/>
    <x v="0"/>
    <s v="United States"/>
    <x v="20"/>
    <x v="15"/>
    <n v="10035"/>
    <x v="3"/>
    <x v="0"/>
    <x v="1"/>
    <n v="384.17399999999998"/>
    <n v="7"/>
    <n v="0.1"/>
    <n v="29.880199999999999"/>
    <s v=""/>
    <n v="921.53200000000004"/>
    <n v="661.86384634158264"/>
    <x v="11"/>
    <x v="1"/>
    <m/>
  </r>
  <r>
    <s v="Second Class"/>
    <d v="2026-03-04T00:00:00"/>
    <x v="0"/>
    <s v="United States"/>
    <x v="20"/>
    <x v="15"/>
    <n v="10035"/>
    <x v="3"/>
    <x v="2"/>
    <x v="7"/>
    <n v="1799.75"/>
    <n v="5"/>
    <n v="0"/>
    <n v="539.92499999999995"/>
    <s v=""/>
    <n v="799.78600000000006"/>
    <n v="787.7884560919282"/>
    <x v="2"/>
    <x v="1"/>
    <m/>
  </r>
  <r>
    <s v="Standard Class"/>
    <d v="2025-05-20T00:00:00"/>
    <x v="2"/>
    <s v="United States"/>
    <x v="35"/>
    <x v="3"/>
    <n v="28205"/>
    <x v="0"/>
    <x v="1"/>
    <x v="4"/>
    <n v="580.67200000000003"/>
    <n v="4"/>
    <n v="0.2"/>
    <n v="65.325599999999994"/>
    <s v=""/>
    <n v="273.99733333333336"/>
    <n v="492.80699341553515"/>
    <x v="7"/>
    <x v="0"/>
    <m/>
  </r>
  <r>
    <s v="Standard Class"/>
    <d v="2026-08-17T00:00:00"/>
    <x v="2"/>
    <s v="United States"/>
    <x v="35"/>
    <x v="3"/>
    <n v="28205"/>
    <x v="0"/>
    <x v="1"/>
    <x v="13"/>
    <n v="18.936"/>
    <n v="3"/>
    <n v="0.2"/>
    <n v="5.9175000000000004"/>
    <s v=""/>
    <n v="97.257999999999996"/>
    <n v="452.61509515767659"/>
    <x v="1"/>
    <x v="1"/>
    <m/>
  </r>
  <r>
    <s v="Standard Class"/>
    <d v="2026-03-12T00:00:00"/>
    <x v="2"/>
    <s v="United States"/>
    <x v="35"/>
    <x v="3"/>
    <n v="28205"/>
    <x v="0"/>
    <x v="2"/>
    <x v="7"/>
    <n v="222.38399999999999"/>
    <n v="2"/>
    <n v="0.2"/>
    <n v="16.678799999999999"/>
    <s v=""/>
    <n v="142.53399999999999"/>
    <n v="40.841659669908054"/>
    <x v="2"/>
    <x v="1"/>
    <m/>
  </r>
  <r>
    <s v="Standard Class"/>
    <d v="2025-05-14T00:00:00"/>
    <x v="2"/>
    <s v="United States"/>
    <x v="35"/>
    <x v="3"/>
    <n v="28205"/>
    <x v="0"/>
    <x v="1"/>
    <x v="8"/>
    <n v="50.454000000000001"/>
    <n v="6"/>
    <n v="0.7"/>
    <n v="-33.636000000000003"/>
    <n v="-33.636000000000003"/>
    <n v="70.688666666666677"/>
    <n v="46.245064732878781"/>
    <x v="7"/>
    <x v="0"/>
    <m/>
  </r>
  <r>
    <s v="Standard Class"/>
    <d v="2025-07-29T00:00:00"/>
    <x v="2"/>
    <s v="United States"/>
    <x v="35"/>
    <x v="3"/>
    <n v="28205"/>
    <x v="0"/>
    <x v="0"/>
    <x v="3"/>
    <n v="154.76400000000001"/>
    <n v="3"/>
    <n v="0.4"/>
    <n v="-36.111600000000003"/>
    <n v="-36.111600000000003"/>
    <n v="417.59333333333331"/>
    <n v="390.69512205621214"/>
    <x v="11"/>
    <x v="0"/>
    <m/>
  </r>
  <r>
    <s v="Second Class"/>
    <d v="2026-12-09T00:00:00"/>
    <x v="0"/>
    <s v="United States"/>
    <x v="61"/>
    <x v="5"/>
    <n v="75081"/>
    <x v="2"/>
    <x v="1"/>
    <x v="10"/>
    <n v="6.8479999999999999"/>
    <n v="2"/>
    <n v="0.2"/>
    <n v="2.14"/>
    <s v=""/>
    <n v="439.06133333333327"/>
    <n v="410.74385381484001"/>
    <x v="0"/>
    <x v="1"/>
    <m/>
  </r>
  <r>
    <s v="Standard Class"/>
    <d v="2025-08-13T00:00:00"/>
    <x v="2"/>
    <s v="United States"/>
    <x v="4"/>
    <x v="4"/>
    <n v="98103"/>
    <x v="1"/>
    <x v="2"/>
    <x v="7"/>
    <n v="1091.1679999999999"/>
    <n v="4"/>
    <n v="0.2"/>
    <n v="68.197999999999993"/>
    <s v=""/>
    <n v="439.08799999999997"/>
    <n v="479.1722638117929"/>
    <x v="1"/>
    <x v="0"/>
    <m/>
  </r>
  <r>
    <s v="Standard Class"/>
    <d v="2025-01-18T00:00:00"/>
    <x v="2"/>
    <s v="United States"/>
    <x v="4"/>
    <x v="4"/>
    <n v="98103"/>
    <x v="1"/>
    <x v="2"/>
    <x v="7"/>
    <n v="219.16800000000001"/>
    <n v="2"/>
    <n v="0.2"/>
    <n v="-43.833599999999997"/>
    <n v="-43.833599999999997"/>
    <n v="88.709333333333333"/>
    <n v="281.35672874181682"/>
    <x v="8"/>
    <x v="0"/>
    <m/>
  </r>
  <r>
    <s v="First Class"/>
    <d v="2026-03-14T00:00:00"/>
    <x v="0"/>
    <s v="United States"/>
    <x v="45"/>
    <x v="5"/>
    <n v="77506"/>
    <x v="2"/>
    <x v="1"/>
    <x v="8"/>
    <n v="6.9279999999999999"/>
    <n v="1"/>
    <n v="0.8"/>
    <n v="-11.0848"/>
    <n v="-11.0848"/>
    <n v="163.62666666666667"/>
    <n v="298.7173140231165"/>
    <x v="2"/>
    <x v="1"/>
    <m/>
  </r>
  <r>
    <s v="Same Day"/>
    <d v="2026-01-06T00:00:00"/>
    <x v="0"/>
    <s v="United States"/>
    <x v="10"/>
    <x v="9"/>
    <n v="19143"/>
    <x v="3"/>
    <x v="1"/>
    <x v="10"/>
    <n v="40.031999999999996"/>
    <n v="6"/>
    <n v="0.2"/>
    <n v="15.012"/>
    <s v=""/>
    <n v="217.98066666666668"/>
    <n v="166.57024502059852"/>
    <x v="8"/>
    <x v="1"/>
    <m/>
  </r>
  <r>
    <s v="Standard Class"/>
    <d v="2026-04-25T00:00:00"/>
    <x v="2"/>
    <s v="United States"/>
    <x v="245"/>
    <x v="14"/>
    <n v="46203"/>
    <x v="2"/>
    <x v="1"/>
    <x v="4"/>
    <n v="443.92"/>
    <n v="4"/>
    <n v="0"/>
    <n v="13.317600000000001"/>
    <s v=""/>
    <n v="213.27666666666667"/>
    <n v="196.61296781805169"/>
    <x v="9"/>
    <x v="1"/>
    <m/>
  </r>
  <r>
    <s v="Standard Class"/>
    <d v="2025-08-13T00:00:00"/>
    <x v="2"/>
    <s v="United States"/>
    <x v="245"/>
    <x v="14"/>
    <n v="46203"/>
    <x v="2"/>
    <x v="1"/>
    <x v="8"/>
    <n v="169.99"/>
    <n v="1"/>
    <n v="0"/>
    <n v="78.195400000000006"/>
    <s v=""/>
    <n v="77.63333333333334"/>
    <n v="114.10157050628182"/>
    <x v="1"/>
    <x v="0"/>
    <m/>
  </r>
  <r>
    <s v="Standard Class"/>
    <d v="2025-07-13T00:00:00"/>
    <x v="2"/>
    <s v="United States"/>
    <x v="245"/>
    <x v="14"/>
    <n v="46203"/>
    <x v="2"/>
    <x v="1"/>
    <x v="10"/>
    <n v="25.92"/>
    <n v="4"/>
    <n v="0"/>
    <n v="12.441599999999999"/>
    <s v=""/>
    <n v="230.67"/>
    <n v="255.27819203690245"/>
    <x v="11"/>
    <x v="0"/>
    <m/>
  </r>
  <r>
    <s v="Standard Class"/>
    <d v="2025-02-17T00:00:00"/>
    <x v="1"/>
    <s v="United States"/>
    <x v="102"/>
    <x v="0"/>
    <n v="40475"/>
    <x v="0"/>
    <x v="2"/>
    <x v="7"/>
    <n v="36.99"/>
    <n v="1"/>
    <n v="0"/>
    <n v="9.9872999999999994"/>
    <s v=""/>
    <n v="286.68"/>
    <n v="237.34447423133358"/>
    <x v="10"/>
    <x v="0"/>
    <m/>
  </r>
  <r>
    <s v="Standard Class"/>
    <d v="2025-03-05T00:00:00"/>
    <x v="1"/>
    <s v="United States"/>
    <x v="102"/>
    <x v="0"/>
    <n v="40475"/>
    <x v="0"/>
    <x v="1"/>
    <x v="10"/>
    <n v="629.1"/>
    <n v="6"/>
    <n v="0"/>
    <n v="301.96800000000002"/>
    <s v=""/>
    <n v="276.17"/>
    <n v="283.21324233399355"/>
    <x v="2"/>
    <x v="0"/>
    <m/>
  </r>
  <r>
    <s v="Standard Class"/>
    <d v="2025-10-07T00:00:00"/>
    <x v="1"/>
    <s v="United States"/>
    <x v="102"/>
    <x v="0"/>
    <n v="40475"/>
    <x v="0"/>
    <x v="1"/>
    <x v="4"/>
    <n v="193.95"/>
    <n v="3"/>
    <n v="0"/>
    <n v="9.6974999999999998"/>
    <s v=""/>
    <n v="73.899333333333331"/>
    <n v="167.87543668689241"/>
    <x v="5"/>
    <x v="0"/>
    <m/>
  </r>
  <r>
    <s v="Standard Class"/>
    <d v="2026-01-15T00:00:00"/>
    <x v="1"/>
    <s v="United States"/>
    <x v="102"/>
    <x v="0"/>
    <n v="40475"/>
    <x v="0"/>
    <x v="1"/>
    <x v="6"/>
    <n v="5.46"/>
    <n v="3"/>
    <n v="0"/>
    <n v="1.4742"/>
    <s v=""/>
    <n v="31.057333333333336"/>
    <n v="160.34203192573705"/>
    <x v="8"/>
    <x v="1"/>
    <m/>
  </r>
  <r>
    <s v="First Class"/>
    <d v="2025-10-12T00:00:00"/>
    <x v="1"/>
    <s v="United States"/>
    <x v="361"/>
    <x v="10"/>
    <n v="60477"/>
    <x v="2"/>
    <x v="0"/>
    <x v="5"/>
    <n v="22.288"/>
    <n v="7"/>
    <n v="0.6"/>
    <n v="-8.9152000000000005"/>
    <n v="-8.9152000000000005"/>
    <n v="55.197333333333326"/>
    <n v="38.119552609010391"/>
    <x v="5"/>
    <x v="0"/>
    <m/>
  </r>
  <r>
    <s v="Standard Class"/>
    <d v="2026-07-07T00:00:00"/>
    <x v="0"/>
    <s v="United States"/>
    <x v="12"/>
    <x v="5"/>
    <n v="77095"/>
    <x v="2"/>
    <x v="0"/>
    <x v="5"/>
    <n v="65.424000000000007"/>
    <n v="4"/>
    <n v="0.6"/>
    <n v="-52.339199999999998"/>
    <n v="-52.339199999999998"/>
    <n v="141.55866666666668"/>
    <n v="84.149350012674233"/>
    <x v="11"/>
    <x v="1"/>
    <m/>
  </r>
  <r>
    <s v="Same Day"/>
    <d v="2026-06-30T00:00:00"/>
    <x v="0"/>
    <s v="United States"/>
    <x v="1"/>
    <x v="1"/>
    <n v="90004"/>
    <x v="1"/>
    <x v="1"/>
    <x v="4"/>
    <n v="77.88"/>
    <n v="2"/>
    <n v="0"/>
    <n v="3.8940000000000001"/>
    <s v=""/>
    <n v="213.54133333333334"/>
    <n v="90.670228273182985"/>
    <x v="3"/>
    <x v="1"/>
    <m/>
  </r>
  <r>
    <s v="Standard Class"/>
    <d v="2026-03-15T00:00:00"/>
    <x v="2"/>
    <s v="United States"/>
    <x v="38"/>
    <x v="24"/>
    <n v="43229"/>
    <x v="3"/>
    <x v="0"/>
    <x v="1"/>
    <n v="281.37200000000001"/>
    <n v="2"/>
    <n v="0.3"/>
    <n v="-12.0588"/>
    <n v="-12.0588"/>
    <n v="190.07733333333337"/>
    <n v="138.42884112464105"/>
    <x v="2"/>
    <x v="1"/>
    <m/>
  </r>
  <r>
    <s v="Standard Class"/>
    <d v="2026-12-14T00:00:00"/>
    <x v="2"/>
    <s v="United States"/>
    <x v="38"/>
    <x v="24"/>
    <n v="43229"/>
    <x v="3"/>
    <x v="0"/>
    <x v="1"/>
    <n v="281.37200000000001"/>
    <n v="2"/>
    <n v="0.3"/>
    <n v="-12.0588"/>
    <n v="-12.0588"/>
    <n v="103.73200000000001"/>
    <n v="121.88132589197245"/>
    <x v="0"/>
    <x v="1"/>
    <m/>
  </r>
  <r>
    <s v="Standard Class"/>
    <d v="2026-04-06T00:00:00"/>
    <x v="2"/>
    <s v="United States"/>
    <x v="38"/>
    <x v="24"/>
    <n v="43229"/>
    <x v="3"/>
    <x v="1"/>
    <x v="8"/>
    <n v="7.4880000000000004"/>
    <n v="8"/>
    <n v="0.7"/>
    <n v="-5.2416"/>
    <n v="-5.2416"/>
    <n v="13.397333333333334"/>
    <n v="115.43158193428633"/>
    <x v="9"/>
    <x v="1"/>
    <m/>
  </r>
  <r>
    <s v="Standard Class"/>
    <d v="2026-12-28T00:00:00"/>
    <x v="2"/>
    <s v="United States"/>
    <x v="38"/>
    <x v="24"/>
    <n v="43229"/>
    <x v="3"/>
    <x v="0"/>
    <x v="5"/>
    <n v="22.335999999999999"/>
    <n v="4"/>
    <n v="0.2"/>
    <n v="7.8175999999999997"/>
    <s v=""/>
    <n v="32.831333333333333"/>
    <n v="50.730527906080681"/>
    <x v="0"/>
    <x v="1"/>
    <m/>
  </r>
  <r>
    <s v="Standard Class"/>
    <d v="2026-09-10T00:00:00"/>
    <x v="0"/>
    <s v="United States"/>
    <x v="38"/>
    <x v="24"/>
    <n v="43229"/>
    <x v="3"/>
    <x v="1"/>
    <x v="10"/>
    <n v="10.368"/>
    <n v="2"/>
    <n v="0.2"/>
    <n v="3.6288"/>
    <s v=""/>
    <n v="116.04733333333333"/>
    <n v="92.035671671368817"/>
    <x v="4"/>
    <x v="1"/>
    <m/>
  </r>
  <r>
    <s v="Standard Class"/>
    <d v="2026-12-18T00:00:00"/>
    <x v="1"/>
    <s v="United States"/>
    <x v="8"/>
    <x v="1"/>
    <n v="94122"/>
    <x v="1"/>
    <x v="1"/>
    <x v="10"/>
    <n v="65.790000000000006"/>
    <n v="9"/>
    <n v="0"/>
    <n v="30.263400000000001"/>
    <s v=""/>
    <n v="116.51133333333333"/>
    <n v="110.11412194426087"/>
    <x v="0"/>
    <x v="1"/>
    <m/>
  </r>
  <r>
    <s v="Standard Class"/>
    <d v="2025-09-23T00:00:00"/>
    <x v="1"/>
    <s v="United States"/>
    <x v="8"/>
    <x v="1"/>
    <n v="94122"/>
    <x v="1"/>
    <x v="1"/>
    <x v="8"/>
    <n v="271.98399999999998"/>
    <n v="2"/>
    <n v="0.2"/>
    <n v="88.394800000000004"/>
    <s v=""/>
    <n v="120.42133333333332"/>
    <n v="111.24988426660646"/>
    <x v="4"/>
    <x v="0"/>
    <m/>
  </r>
  <r>
    <s v="Standard Class"/>
    <d v="2025-04-21T00:00:00"/>
    <x v="1"/>
    <s v="United States"/>
    <x v="8"/>
    <x v="1"/>
    <n v="94122"/>
    <x v="1"/>
    <x v="1"/>
    <x v="6"/>
    <n v="11.76"/>
    <n v="4"/>
    <n v="0"/>
    <n v="3.1751999999999998"/>
    <s v=""/>
    <n v="45.973333333333336"/>
    <n v="65.371954608481246"/>
    <x v="9"/>
    <x v="0"/>
    <m/>
  </r>
  <r>
    <s v="Standard Class"/>
    <d v="2026-05-23T00:00:00"/>
    <x v="1"/>
    <s v="United States"/>
    <x v="8"/>
    <x v="1"/>
    <n v="94122"/>
    <x v="1"/>
    <x v="1"/>
    <x v="10"/>
    <n v="77.52"/>
    <n v="2"/>
    <n v="0"/>
    <n v="37.9848"/>
    <s v=""/>
    <n v="42.656666666666666"/>
    <n v="34.234902709888857"/>
    <x v="7"/>
    <x v="1"/>
    <m/>
  </r>
  <r>
    <s v="Standard Class"/>
    <d v="2025-03-21T00:00:00"/>
    <x v="1"/>
    <s v="United States"/>
    <x v="8"/>
    <x v="1"/>
    <n v="94122"/>
    <x v="1"/>
    <x v="1"/>
    <x v="8"/>
    <n v="48.64"/>
    <n v="2"/>
    <n v="0.2"/>
    <n v="15.808"/>
    <s v=""/>
    <n v="19.57"/>
    <n v="24.518546645950071"/>
    <x v="2"/>
    <x v="0"/>
    <m/>
  </r>
  <r>
    <s v="Same Day"/>
    <d v="2025-10-29T00:00:00"/>
    <x v="0"/>
    <s v="United States"/>
    <x v="6"/>
    <x v="6"/>
    <n v="53711"/>
    <x v="2"/>
    <x v="1"/>
    <x v="13"/>
    <n v="1.81"/>
    <n v="1"/>
    <n v="0"/>
    <n v="0.65159999999999996"/>
    <s v=""/>
    <n v="17.876666666666669"/>
    <n v="28.612350997945441"/>
    <x v="5"/>
    <x v="0"/>
    <m/>
  </r>
  <r>
    <s v="Same Day"/>
    <d v="2025-06-25T00:00:00"/>
    <x v="0"/>
    <s v="United States"/>
    <x v="6"/>
    <x v="6"/>
    <n v="53711"/>
    <x v="2"/>
    <x v="1"/>
    <x v="8"/>
    <n v="8.26"/>
    <n v="2"/>
    <n v="0"/>
    <n v="3.8822000000000001"/>
    <s v=""/>
    <n v="19.22"/>
    <n v="17.949689979784342"/>
    <x v="3"/>
    <x v="0"/>
    <m/>
  </r>
  <r>
    <s v="Standard Class"/>
    <d v="2026-03-18T00:00:00"/>
    <x v="2"/>
    <s v="United States"/>
    <x v="34"/>
    <x v="22"/>
    <n v="80013"/>
    <x v="1"/>
    <x v="1"/>
    <x v="9"/>
    <n v="43.56"/>
    <n v="5"/>
    <n v="0.2"/>
    <n v="3.2669999999999999"/>
    <s v=""/>
    <n v="107.05466666666666"/>
    <n v="96.553650885957751"/>
    <x v="2"/>
    <x v="1"/>
    <m/>
  </r>
  <r>
    <s v="Standard Class"/>
    <d v="2026-11-02T00:00:00"/>
    <x v="2"/>
    <s v="United States"/>
    <x v="34"/>
    <x v="22"/>
    <n v="80013"/>
    <x v="1"/>
    <x v="1"/>
    <x v="14"/>
    <n v="5.84"/>
    <n v="2"/>
    <n v="0.2"/>
    <n v="0.73"/>
    <s v=""/>
    <n v="179.94800000000001"/>
    <n v="106.58355431477396"/>
    <x v="6"/>
    <x v="1"/>
    <m/>
  </r>
  <r>
    <s v="Standard Class"/>
    <d v="2025-11-26T00:00:00"/>
    <x v="2"/>
    <s v="United States"/>
    <x v="20"/>
    <x v="15"/>
    <n v="10024"/>
    <x v="3"/>
    <x v="0"/>
    <x v="1"/>
    <n v="271.76400000000001"/>
    <n v="2"/>
    <n v="0.1"/>
    <n v="60.392000000000003"/>
    <s v=""/>
    <n v="238.90800000000002"/>
    <n v="111.14289465235152"/>
    <x v="6"/>
    <x v="0"/>
    <m/>
  </r>
  <r>
    <s v="Standard Class"/>
    <d v="2026-10-02T00:00:00"/>
    <x v="0"/>
    <s v="United States"/>
    <x v="1"/>
    <x v="1"/>
    <n v="90004"/>
    <x v="1"/>
    <x v="1"/>
    <x v="9"/>
    <n v="262.24"/>
    <n v="2"/>
    <n v="0"/>
    <n v="78.671999999999997"/>
    <s v=""/>
    <n v="192.1866666666667"/>
    <n v="67.329559595019347"/>
    <x v="5"/>
    <x v="1"/>
    <m/>
  </r>
  <r>
    <s v="Standard Class"/>
    <d v="2025-11-03T00:00:00"/>
    <x v="0"/>
    <s v="United States"/>
    <x v="1"/>
    <x v="1"/>
    <n v="90004"/>
    <x v="1"/>
    <x v="1"/>
    <x v="10"/>
    <n v="182.72"/>
    <n v="8"/>
    <n v="0"/>
    <n v="84.051199999999994"/>
    <s v=""/>
    <n v="112.34666666666665"/>
    <n v="70.381756394574197"/>
    <x v="6"/>
    <x v="0"/>
    <m/>
  </r>
  <r>
    <s v="Standard Class"/>
    <d v="2025-09-23T00:00:00"/>
    <x v="0"/>
    <s v="United States"/>
    <x v="1"/>
    <x v="1"/>
    <n v="90004"/>
    <x v="1"/>
    <x v="2"/>
    <x v="11"/>
    <n v="131.6"/>
    <n v="7"/>
    <n v="0"/>
    <n v="7.8959999999999999"/>
    <s v=""/>
    <n v="237.57333333333335"/>
    <n v="195.47671097430845"/>
    <x v="4"/>
    <x v="0"/>
    <m/>
  </r>
  <r>
    <s v="Standard Class"/>
    <d v="2026-04-29T00:00:00"/>
    <x v="0"/>
    <s v="United States"/>
    <x v="1"/>
    <x v="1"/>
    <n v="90004"/>
    <x v="1"/>
    <x v="1"/>
    <x v="8"/>
    <n v="22.72"/>
    <n v="4"/>
    <n v="0.2"/>
    <n v="7.3840000000000003"/>
    <s v=""/>
    <n v="198.78666666666666"/>
    <n v="219.58450785264625"/>
    <x v="9"/>
    <x v="1"/>
    <m/>
  </r>
  <r>
    <s v="Standard Class"/>
    <d v="2025-03-01T00:00:00"/>
    <x v="0"/>
    <s v="United States"/>
    <x v="1"/>
    <x v="1"/>
    <n v="90004"/>
    <x v="1"/>
    <x v="2"/>
    <x v="15"/>
    <n v="558.4"/>
    <n v="2"/>
    <n v="0.2"/>
    <n v="41.88"/>
    <s v=""/>
    <n v="660.57999999999993"/>
    <n v="481.45795222736007"/>
    <x v="2"/>
    <x v="0"/>
    <m/>
  </r>
  <r>
    <s v="Standard Class"/>
    <d v="2026-08-28T00:00:00"/>
    <x v="2"/>
    <s v="United States"/>
    <x v="362"/>
    <x v="23"/>
    <n v="52001"/>
    <x v="2"/>
    <x v="1"/>
    <x v="8"/>
    <n v="15.24"/>
    <n v="4"/>
    <n v="0"/>
    <n v="6.8579999999999997"/>
    <s v=""/>
    <n v="485.41199999999998"/>
    <n v="515.5082474285108"/>
    <x v="1"/>
    <x v="1"/>
    <m/>
  </r>
  <r>
    <s v="Standard Class"/>
    <d v="2025-09-26T00:00:00"/>
    <x v="2"/>
    <s v="United States"/>
    <x v="362"/>
    <x v="23"/>
    <n v="52001"/>
    <x v="2"/>
    <x v="0"/>
    <x v="1"/>
    <n v="1408.1"/>
    <n v="10"/>
    <n v="0"/>
    <n v="394.26799999999997"/>
    <s v=""/>
    <n v="552.04799999999989"/>
    <n v="540.69661569004347"/>
    <x v="4"/>
    <x v="0"/>
    <m/>
  </r>
  <r>
    <s v="Second Class"/>
    <d v="2026-09-24T00:00:00"/>
    <x v="2"/>
    <s v="United States"/>
    <x v="152"/>
    <x v="24"/>
    <n v="43130"/>
    <x v="3"/>
    <x v="1"/>
    <x v="10"/>
    <n v="32.896000000000001"/>
    <n v="4"/>
    <n v="0.2"/>
    <n v="11.102399999999999"/>
    <s v=""/>
    <n v="93.001333333333321"/>
    <n v="327.67945073286569"/>
    <x v="4"/>
    <x v="1"/>
    <m/>
  </r>
  <r>
    <s v="Second Class"/>
    <d v="2025-03-11T00:00:00"/>
    <x v="2"/>
    <s v="United States"/>
    <x v="152"/>
    <x v="24"/>
    <n v="43130"/>
    <x v="3"/>
    <x v="0"/>
    <x v="3"/>
    <n v="215.148"/>
    <n v="2"/>
    <n v="0.4"/>
    <n v="-103.98820000000001"/>
    <n v="-103.98820000000001"/>
    <n v="91.966000000000008"/>
    <n v="201.01127001387897"/>
    <x v="2"/>
    <x v="0"/>
    <m/>
  </r>
  <r>
    <s v="Second Class"/>
    <d v="2026-03-01T00:00:00"/>
    <x v="2"/>
    <s v="United States"/>
    <x v="152"/>
    <x v="24"/>
    <n v="43130"/>
    <x v="3"/>
    <x v="1"/>
    <x v="10"/>
    <n v="30.96"/>
    <n v="6"/>
    <n v="0.2"/>
    <n v="11.223000000000001"/>
    <s v=""/>
    <n v="63.216666666666669"/>
    <n v="63.322671810222801"/>
    <x v="2"/>
    <x v="1"/>
    <m/>
  </r>
  <r>
    <s v="First Class"/>
    <d v="2026-04-01T00:00:00"/>
    <x v="0"/>
    <s v="United States"/>
    <x v="75"/>
    <x v="1"/>
    <n v="90301"/>
    <x v="1"/>
    <x v="1"/>
    <x v="4"/>
    <n v="29.79"/>
    <n v="3"/>
    <n v="0"/>
    <n v="8.6390999999999991"/>
    <s v=""/>
    <n v="72.936666666666667"/>
    <n v="52.73968208165531"/>
    <x v="9"/>
    <x v="1"/>
    <m/>
  </r>
  <r>
    <s v="First Class"/>
    <d v="2026-11-09T00:00:00"/>
    <x v="0"/>
    <s v="United States"/>
    <x v="75"/>
    <x v="1"/>
    <n v="90301"/>
    <x v="1"/>
    <x v="0"/>
    <x v="5"/>
    <n v="128.9"/>
    <n v="2"/>
    <n v="0"/>
    <n v="15.468"/>
    <s v=""/>
    <n v="71.278666666666666"/>
    <n v="47.03667581791894"/>
    <x v="6"/>
    <x v="1"/>
    <m/>
  </r>
  <r>
    <s v="First Class"/>
    <d v="2026-04-20T00:00:00"/>
    <x v="0"/>
    <s v="United States"/>
    <x v="75"/>
    <x v="1"/>
    <n v="90301"/>
    <x v="1"/>
    <x v="1"/>
    <x v="10"/>
    <n v="60.12"/>
    <n v="9"/>
    <n v="0"/>
    <n v="28.857600000000001"/>
    <s v=""/>
    <n v="33.303999999999995"/>
    <n v="29.771137713240666"/>
    <x v="9"/>
    <x v="1"/>
    <m/>
  </r>
  <r>
    <s v="Standard Class"/>
    <d v="2025-05-02T00:00:00"/>
    <x v="0"/>
    <s v="United States"/>
    <x v="234"/>
    <x v="4"/>
    <n v="98006"/>
    <x v="1"/>
    <x v="1"/>
    <x v="8"/>
    <n v="24.815999999999999"/>
    <n v="3"/>
    <n v="0.2"/>
    <n v="8.3754000000000008"/>
    <s v=""/>
    <n v="18.290666666666667"/>
    <n v="28.896385922938656"/>
    <x v="7"/>
    <x v="0"/>
    <m/>
  </r>
  <r>
    <s v="Standard Class"/>
    <d v="2025-04-03T00:00:00"/>
    <x v="0"/>
    <s v="United States"/>
    <x v="234"/>
    <x v="4"/>
    <n v="98006"/>
    <x v="1"/>
    <x v="1"/>
    <x v="8"/>
    <n v="14.976000000000001"/>
    <n v="6"/>
    <n v="0.2"/>
    <n v="5.4287999999999998"/>
    <s v=""/>
    <n v="18.114666666666668"/>
    <n v="11.318627845118693"/>
    <x v="9"/>
    <x v="0"/>
    <m/>
  </r>
  <r>
    <s v="First Class"/>
    <d v="2025-10-27T00:00:00"/>
    <x v="0"/>
    <s v="United States"/>
    <x v="22"/>
    <x v="10"/>
    <n v="60610"/>
    <x v="2"/>
    <x v="1"/>
    <x v="8"/>
    <n v="15.08"/>
    <n v="2"/>
    <n v="0.8"/>
    <n v="-22.62"/>
    <n v="-22.62"/>
    <n v="18.52"/>
    <n v="4.2362722956584076"/>
    <x v="5"/>
    <x v="0"/>
    <m/>
  </r>
  <r>
    <s v="First Class"/>
    <d v="2026-07-03T00:00:00"/>
    <x v="0"/>
    <s v="United States"/>
    <x v="22"/>
    <x v="10"/>
    <n v="60610"/>
    <x v="2"/>
    <x v="0"/>
    <x v="5"/>
    <n v="24.288"/>
    <n v="3"/>
    <n v="0.6"/>
    <n v="-12.751200000000001"/>
    <n v="-12.751200000000001"/>
    <n v="97.161999999999992"/>
    <n v="88.90351692414356"/>
    <x v="11"/>
    <x v="1"/>
    <m/>
  </r>
  <r>
    <s v="Same Day"/>
    <d v="2026-04-21T00:00:00"/>
    <x v="0"/>
    <s v="United States"/>
    <x v="61"/>
    <x v="5"/>
    <n v="75217"/>
    <x v="2"/>
    <x v="0"/>
    <x v="5"/>
    <n v="16.192"/>
    <n v="2"/>
    <n v="0.6"/>
    <n v="-8.5007999999999999"/>
    <n v="-8.5007999999999999"/>
    <n v="107.13"/>
    <n v="93.94293970987566"/>
    <x v="9"/>
    <x v="1"/>
    <m/>
  </r>
  <r>
    <s v="Same Day"/>
    <d v="2026-03-22T00:00:00"/>
    <x v="0"/>
    <s v="United States"/>
    <x v="61"/>
    <x v="5"/>
    <n v="75217"/>
    <x v="2"/>
    <x v="0"/>
    <x v="3"/>
    <n v="251.006"/>
    <n v="2"/>
    <n v="0.3"/>
    <n v="-68.130200000000002"/>
    <n v="-68.130200000000002"/>
    <n v="103.16733333333332"/>
    <n v="109.91567503890998"/>
    <x v="2"/>
    <x v="1"/>
    <m/>
  </r>
  <r>
    <s v="Same Day"/>
    <d v="2026-10-06T00:00:00"/>
    <x v="0"/>
    <s v="United States"/>
    <x v="61"/>
    <x v="5"/>
    <n v="75217"/>
    <x v="2"/>
    <x v="1"/>
    <x v="4"/>
    <n v="54.192"/>
    <n v="6"/>
    <n v="0.2"/>
    <n v="4.0644"/>
    <s v=""/>
    <n v="55.80533333333333"/>
    <n v="71.641604153101071"/>
    <x v="5"/>
    <x v="1"/>
    <m/>
  </r>
  <r>
    <s v="Same Day"/>
    <d v="2026-11-10T00:00:00"/>
    <x v="2"/>
    <s v="United States"/>
    <x v="8"/>
    <x v="1"/>
    <n v="94122"/>
    <x v="1"/>
    <x v="1"/>
    <x v="8"/>
    <n v="4.3040000000000003"/>
    <n v="1"/>
    <n v="0.2"/>
    <n v="1.5602"/>
    <s v=""/>
    <n v="43.321333333333335"/>
    <n v="66.587520789475917"/>
    <x v="6"/>
    <x v="1"/>
    <m/>
  </r>
  <r>
    <s v="Second Class"/>
    <d v="2025-06-04T00:00:00"/>
    <x v="0"/>
    <s v="United States"/>
    <x v="20"/>
    <x v="15"/>
    <n v="10024"/>
    <x v="3"/>
    <x v="1"/>
    <x v="10"/>
    <n v="108.92"/>
    <n v="14"/>
    <n v="0"/>
    <n v="49.014000000000003"/>
    <s v=""/>
    <n v="876.79999999999984"/>
    <n v="940.5169462759809"/>
    <x v="3"/>
    <x v="0"/>
    <m/>
  </r>
  <r>
    <s v="Standard Class"/>
    <d v="2025-12-25T00:00:00"/>
    <x v="1"/>
    <s v="United States"/>
    <x v="20"/>
    <x v="15"/>
    <n v="10011"/>
    <x v="3"/>
    <x v="1"/>
    <x v="12"/>
    <n v="16.739999999999998"/>
    <n v="3"/>
    <n v="0"/>
    <n v="8.3699999999999992"/>
    <s v=""/>
    <n v="868.75466666666659"/>
    <n v="1043.3128672767268"/>
    <x v="0"/>
    <x v="0"/>
    <m/>
  </r>
  <r>
    <s v="Standard Class"/>
    <d v="2026-07-29T00:00:00"/>
    <x v="1"/>
    <s v="United States"/>
    <x v="20"/>
    <x v="15"/>
    <n v="10011"/>
    <x v="3"/>
    <x v="1"/>
    <x v="9"/>
    <n v="2504.7399999999998"/>
    <n v="7"/>
    <n v="0"/>
    <n v="626.18499999999995"/>
    <s v=""/>
    <n v="873.14133333333336"/>
    <n v="1151.2101742710518"/>
    <x v="11"/>
    <x v="1"/>
    <m/>
  </r>
  <r>
    <s v="Standard Class"/>
    <d v="2025-10-11T00:00:00"/>
    <x v="1"/>
    <s v="United States"/>
    <x v="10"/>
    <x v="9"/>
    <n v="19140"/>
    <x v="3"/>
    <x v="1"/>
    <x v="4"/>
    <n v="84.784000000000006"/>
    <n v="2"/>
    <n v="0.2"/>
    <n v="-16.956800000000001"/>
    <n v="-16.956800000000001"/>
    <n v="61.854666666666667"/>
    <n v="664.76748042137092"/>
    <x v="5"/>
    <x v="0"/>
    <m/>
  </r>
  <r>
    <s v="Standard Class"/>
    <d v="2025-02-10T00:00:00"/>
    <x v="0"/>
    <s v="United States"/>
    <x v="46"/>
    <x v="13"/>
    <n v="19711"/>
    <x v="3"/>
    <x v="1"/>
    <x v="4"/>
    <n v="29.9"/>
    <n v="5"/>
    <n v="0"/>
    <n v="5.0830000000000002"/>
    <s v=""/>
    <n v="34.846666666666671"/>
    <n v="487.20419529118732"/>
    <x v="10"/>
    <x v="0"/>
    <m/>
  </r>
  <r>
    <s v="First Class"/>
    <d v="2026-12-08T00:00:00"/>
    <x v="1"/>
    <s v="United States"/>
    <x v="20"/>
    <x v="15"/>
    <n v="10024"/>
    <x v="3"/>
    <x v="1"/>
    <x v="10"/>
    <n v="70.88"/>
    <n v="2"/>
    <n v="0"/>
    <n v="33.313600000000001"/>
    <s v=""/>
    <n v="33.967999999999996"/>
    <n v="19.085606288703737"/>
    <x v="0"/>
    <x v="1"/>
    <m/>
  </r>
  <r>
    <s v="Standard Class"/>
    <d v="2025-12-02T00:00:00"/>
    <x v="2"/>
    <s v="United States"/>
    <x v="109"/>
    <x v="19"/>
    <n v="36830"/>
    <x v="0"/>
    <x v="1"/>
    <x v="6"/>
    <n v="3.76"/>
    <n v="2"/>
    <n v="0"/>
    <n v="1.0904"/>
    <s v=""/>
    <n v="29.224666666666668"/>
    <n v="24.245091385604145"/>
    <x v="0"/>
    <x v="0"/>
    <m/>
  </r>
  <r>
    <s v="Standard Class"/>
    <d v="2026-12-03T00:00:00"/>
    <x v="0"/>
    <s v="United States"/>
    <x v="1"/>
    <x v="1"/>
    <n v="90049"/>
    <x v="1"/>
    <x v="1"/>
    <x v="8"/>
    <n v="27.263999999999999"/>
    <n v="2"/>
    <n v="0.2"/>
    <n v="8.8607999999999993"/>
    <s v=""/>
    <n v="32.961333333333336"/>
    <n v="19.32856779963754"/>
    <x v="0"/>
    <x v="1"/>
    <m/>
  </r>
  <r>
    <s v="Standard Class"/>
    <d v="2026-09-05T00:00:00"/>
    <x v="2"/>
    <s v="United States"/>
    <x v="8"/>
    <x v="1"/>
    <n v="94110"/>
    <x v="1"/>
    <x v="1"/>
    <x v="9"/>
    <n v="56.65"/>
    <n v="5"/>
    <n v="0"/>
    <n v="24.359500000000001"/>
    <s v=""/>
    <n v="25.213333333333335"/>
    <n v="22.546207081852543"/>
    <x v="4"/>
    <x v="1"/>
    <m/>
  </r>
  <r>
    <s v="Standard Class"/>
    <d v="2025-09-13T00:00:00"/>
    <x v="2"/>
    <s v="United States"/>
    <x v="8"/>
    <x v="1"/>
    <n v="94110"/>
    <x v="1"/>
    <x v="1"/>
    <x v="4"/>
    <n v="14.97"/>
    <n v="1"/>
    <n v="0"/>
    <n v="4.1916000000000002"/>
    <s v=""/>
    <n v="163.63666666666668"/>
    <n v="178.70968922062767"/>
    <x v="4"/>
    <x v="0"/>
    <m/>
  </r>
  <r>
    <s v="Standard Class"/>
    <d v="2025-12-09T00:00:00"/>
    <x v="2"/>
    <s v="United States"/>
    <x v="8"/>
    <x v="1"/>
    <n v="94110"/>
    <x v="1"/>
    <x v="1"/>
    <x v="13"/>
    <n v="4.0199999999999996"/>
    <n v="2"/>
    <n v="0"/>
    <n v="1.9698"/>
    <s v=""/>
    <n v="178.22"/>
    <n v="191.28340317348398"/>
    <x v="0"/>
    <x v="0"/>
    <m/>
  </r>
  <r>
    <s v="Second Class"/>
    <d v="2025-04-01T00:00:00"/>
    <x v="2"/>
    <s v="United States"/>
    <x v="253"/>
    <x v="3"/>
    <n v="27604"/>
    <x v="0"/>
    <x v="2"/>
    <x v="7"/>
    <n v="471.92"/>
    <n v="2"/>
    <n v="0.2"/>
    <n v="29.495000000000001"/>
    <s v=""/>
    <n v="178.6"/>
    <n v="215.56151265250722"/>
    <x v="9"/>
    <x v="0"/>
    <m/>
  </r>
  <r>
    <s v="Second Class"/>
    <d v="2026-01-14T00:00:00"/>
    <x v="0"/>
    <s v="United States"/>
    <x v="203"/>
    <x v="32"/>
    <n v="31204"/>
    <x v="0"/>
    <x v="1"/>
    <x v="8"/>
    <n v="58.72"/>
    <n v="4"/>
    <n v="0"/>
    <n v="27.011199999999999"/>
    <s v=""/>
    <n v="26.791999999999998"/>
    <n v="121.747951681606"/>
    <x v="8"/>
    <x v="1"/>
    <m/>
  </r>
  <r>
    <s v="Standard Class"/>
    <d v="2026-12-25T00:00:00"/>
    <x v="0"/>
    <s v="United States"/>
    <x v="316"/>
    <x v="18"/>
    <n v="37211"/>
    <x v="0"/>
    <x v="1"/>
    <x v="6"/>
    <n v="5.16"/>
    <n v="3"/>
    <n v="0.2"/>
    <n v="0.83850000000000002"/>
    <s v=""/>
    <n v="31.210666666666668"/>
    <n v="103.03600279801518"/>
    <x v="0"/>
    <x v="1"/>
    <m/>
  </r>
  <r>
    <s v="Standard Class"/>
    <d v="2025-04-19T00:00:00"/>
    <x v="0"/>
    <s v="United States"/>
    <x v="316"/>
    <x v="18"/>
    <n v="37211"/>
    <x v="0"/>
    <x v="1"/>
    <x v="10"/>
    <n v="16.495999999999999"/>
    <n v="2"/>
    <n v="0.2"/>
    <n v="5.5674000000000001"/>
    <s v=""/>
    <n v="36.994666666666667"/>
    <n v="25.674680468998737"/>
    <x v="9"/>
    <x v="0"/>
    <m/>
  </r>
  <r>
    <s v="First Class"/>
    <d v="2025-06-21T00:00:00"/>
    <x v="0"/>
    <s v="United States"/>
    <x v="10"/>
    <x v="9"/>
    <n v="19143"/>
    <x v="3"/>
    <x v="2"/>
    <x v="11"/>
    <n v="71.975999999999999"/>
    <n v="3"/>
    <n v="0.2"/>
    <n v="19.793399999999998"/>
    <s v=""/>
    <n v="32.643999999999998"/>
    <n v="30.134144728505543"/>
    <x v="3"/>
    <x v="0"/>
    <m/>
  </r>
  <r>
    <s v="First Class"/>
    <d v="2026-06-20T00:00:00"/>
    <x v="0"/>
    <s v="United States"/>
    <x v="10"/>
    <x v="9"/>
    <n v="19143"/>
    <x v="3"/>
    <x v="0"/>
    <x v="5"/>
    <n v="22.512"/>
    <n v="3"/>
    <n v="0.2"/>
    <n v="2.2511999999999999"/>
    <s v=""/>
    <n v="188.04999999999998"/>
    <n v="203.02972554922246"/>
    <x v="3"/>
    <x v="1"/>
    <m/>
  </r>
  <r>
    <s v="First Class"/>
    <d v="2026-05-16T00:00:00"/>
    <x v="0"/>
    <s v="United States"/>
    <x v="10"/>
    <x v="9"/>
    <n v="19143"/>
    <x v="3"/>
    <x v="1"/>
    <x v="8"/>
    <n v="3.444"/>
    <n v="2"/>
    <n v="0.7"/>
    <n v="-2.7551999999999999"/>
    <n v="-2.7551999999999999"/>
    <n v="196.54066666666665"/>
    <n v="220.2442159264053"/>
    <x v="7"/>
    <x v="1"/>
    <m/>
  </r>
  <r>
    <s v="First Class"/>
    <d v="2025-08-12T00:00:00"/>
    <x v="0"/>
    <s v="United States"/>
    <x v="10"/>
    <x v="9"/>
    <n v="19143"/>
    <x v="3"/>
    <x v="1"/>
    <x v="8"/>
    <n v="538.19399999999996"/>
    <n v="2"/>
    <n v="0.7"/>
    <n v="-412.61540000000002"/>
    <n v="-412.61540000000002"/>
    <n v="359.64866666666666"/>
    <n v="232.65902149871758"/>
    <x v="1"/>
    <x v="0"/>
    <m/>
  </r>
  <r>
    <s v="First Class"/>
    <d v="2026-09-01T00:00:00"/>
    <x v="0"/>
    <s v="United States"/>
    <x v="10"/>
    <x v="9"/>
    <n v="19143"/>
    <x v="3"/>
    <x v="2"/>
    <x v="11"/>
    <n v="47.984000000000002"/>
    <n v="2"/>
    <n v="0.2"/>
    <n v="14.395200000000001"/>
    <s v=""/>
    <n v="275.84733333333332"/>
    <n v="115.33947296567639"/>
    <x v="4"/>
    <x v="1"/>
    <m/>
  </r>
  <r>
    <s v="Second Class"/>
    <d v="2025-07-11T00:00:00"/>
    <x v="1"/>
    <s v="United States"/>
    <x v="61"/>
    <x v="5"/>
    <n v="75081"/>
    <x v="2"/>
    <x v="2"/>
    <x v="7"/>
    <n v="492.76799999999997"/>
    <n v="4"/>
    <n v="0.2"/>
    <n v="55.436399999999999"/>
    <s v=""/>
    <n v="261.54599999999999"/>
    <n v="166.94840322375941"/>
    <x v="11"/>
    <x v="0"/>
    <m/>
  </r>
  <r>
    <s v="Second Class"/>
    <d v="2026-01-06T00:00:00"/>
    <x v="0"/>
    <s v="United States"/>
    <x v="275"/>
    <x v="30"/>
    <n v="8861"/>
    <x v="3"/>
    <x v="1"/>
    <x v="6"/>
    <n v="286.79000000000002"/>
    <n v="7"/>
    <n v="0"/>
    <n v="74.565399999999997"/>
    <s v=""/>
    <n v="113.28733333333334"/>
    <n v="152.924852639991"/>
    <x v="8"/>
    <x v="1"/>
    <m/>
  </r>
  <r>
    <s v="Standard Class"/>
    <d v="2025-02-27T00:00:00"/>
    <x v="2"/>
    <s v="United States"/>
    <x v="108"/>
    <x v="2"/>
    <n v="32216"/>
    <x v="0"/>
    <x v="1"/>
    <x v="10"/>
    <n v="5.08"/>
    <n v="1"/>
    <n v="0.2"/>
    <n v="1.651"/>
    <s v=""/>
    <n v="38.344000000000001"/>
    <n v="153.40143976628895"/>
    <x v="10"/>
    <x v="0"/>
    <m/>
  </r>
  <r>
    <s v="Second Class"/>
    <d v="2026-09-10T00:00:00"/>
    <x v="0"/>
    <s v="United States"/>
    <x v="108"/>
    <x v="2"/>
    <n v="32216"/>
    <x v="0"/>
    <x v="2"/>
    <x v="11"/>
    <n v="47.991999999999997"/>
    <n v="1"/>
    <n v="0.2"/>
    <n v="7.1988000000000003"/>
    <s v=""/>
    <n v="157.304"/>
    <n v="124.77349390944524"/>
    <x v="4"/>
    <x v="1"/>
    <m/>
  </r>
  <r>
    <s v="Standard Class"/>
    <d v="2025-11-20T00:00:00"/>
    <x v="1"/>
    <s v="United States"/>
    <x v="359"/>
    <x v="31"/>
    <n v="2151"/>
    <x v="3"/>
    <x v="1"/>
    <x v="9"/>
    <n v="61.96"/>
    <n v="2"/>
    <n v="0"/>
    <n v="16.1096"/>
    <s v=""/>
    <n v="234.24666666666667"/>
    <n v="121.69439296374674"/>
    <x v="6"/>
    <x v="0"/>
    <m/>
  </r>
  <r>
    <s v="Standard Class"/>
    <d v="2026-07-13T00:00:00"/>
    <x v="1"/>
    <s v="United States"/>
    <x v="359"/>
    <x v="31"/>
    <n v="2151"/>
    <x v="3"/>
    <x v="0"/>
    <x v="0"/>
    <n v="361.96"/>
    <n v="2"/>
    <n v="0"/>
    <n v="83.250799999999998"/>
    <s v=""/>
    <n v="258.05333333333334"/>
    <n v="140.72940989109665"/>
    <x v="11"/>
    <x v="1"/>
    <m/>
  </r>
  <r>
    <s v="Standard Class"/>
    <d v="2025-09-04T00:00:00"/>
    <x v="1"/>
    <s v="United States"/>
    <x v="359"/>
    <x v="31"/>
    <n v="2151"/>
    <x v="3"/>
    <x v="1"/>
    <x v="10"/>
    <n v="278.82"/>
    <n v="9"/>
    <n v="0"/>
    <n v="125.46899999999999"/>
    <s v=""/>
    <n v="153.38399999999999"/>
    <n v="97.717498796085465"/>
    <x v="4"/>
    <x v="0"/>
    <m/>
  </r>
  <r>
    <s v="Standard Class"/>
    <d v="2026-03-17T00:00:00"/>
    <x v="0"/>
    <s v="United States"/>
    <x v="25"/>
    <x v="35"/>
    <n v="39212"/>
    <x v="0"/>
    <x v="0"/>
    <x v="5"/>
    <n v="133.38"/>
    <n v="6"/>
    <n v="0"/>
    <n v="58.687199999999997"/>
    <s v=""/>
    <n v="66.024000000000001"/>
    <n v="98.468707930395226"/>
    <x v="2"/>
    <x v="1"/>
    <m/>
  </r>
  <r>
    <s v="Standard Class"/>
    <d v="2026-12-13T00:00:00"/>
    <x v="0"/>
    <s v="United States"/>
    <x v="108"/>
    <x v="3"/>
    <n v="28540"/>
    <x v="0"/>
    <x v="1"/>
    <x v="10"/>
    <n v="47.951999999999998"/>
    <n v="3"/>
    <n v="0.2"/>
    <n v="16.183800000000002"/>
    <s v=""/>
    <n v="25.179999999999996"/>
    <n v="67.700875188828491"/>
    <x v="0"/>
    <x v="1"/>
    <m/>
  </r>
  <r>
    <s v="Standard Class"/>
    <d v="2026-08-24T00:00:00"/>
    <x v="0"/>
    <s v="United States"/>
    <x v="8"/>
    <x v="1"/>
    <n v="94122"/>
    <x v="1"/>
    <x v="0"/>
    <x v="5"/>
    <n v="16.739999999999998"/>
    <n v="2"/>
    <n v="0"/>
    <n v="4.3524000000000003"/>
    <s v=""/>
    <n v="15.377333333333334"/>
    <n v="29.689204871904636"/>
    <x v="1"/>
    <x v="1"/>
    <m/>
  </r>
  <r>
    <s v="Standard Class"/>
    <d v="2025-03-29T00:00:00"/>
    <x v="1"/>
    <s v="United States"/>
    <x v="38"/>
    <x v="24"/>
    <n v="43229"/>
    <x v="3"/>
    <x v="1"/>
    <x v="10"/>
    <n v="10.848000000000001"/>
    <n v="2"/>
    <n v="0.2"/>
    <n v="3.5255999999999998"/>
    <s v=""/>
    <n v="70.123999999999995"/>
    <n v="64.561306104554035"/>
    <x v="2"/>
    <x v="0"/>
    <m/>
  </r>
  <r>
    <s v="Standard Class"/>
    <d v="2026-07-28T00:00:00"/>
    <x v="1"/>
    <s v="United States"/>
    <x v="38"/>
    <x v="24"/>
    <n v="43229"/>
    <x v="3"/>
    <x v="2"/>
    <x v="11"/>
    <n v="18.544"/>
    <n v="2"/>
    <n v="0.2"/>
    <n v="3.0133999999999999"/>
    <s v=""/>
    <n v="99.834666666666678"/>
    <n v="64.028903982382715"/>
    <x v="11"/>
    <x v="1"/>
    <m/>
  </r>
  <r>
    <s v="Standard Class"/>
    <d v="2026-11-23T00:00:00"/>
    <x v="0"/>
    <s v="United States"/>
    <x v="363"/>
    <x v="12"/>
    <n v="48127"/>
    <x v="2"/>
    <x v="0"/>
    <x v="1"/>
    <n v="180.98"/>
    <n v="1"/>
    <n v="0"/>
    <n v="47.0548"/>
    <s v=""/>
    <n v="105.30333333333333"/>
    <n v="75.803837565321373"/>
    <x v="6"/>
    <x v="1"/>
    <m/>
  </r>
  <r>
    <s v="Standard Class"/>
    <d v="2025-09-28T00:00:00"/>
    <x v="0"/>
    <s v="United States"/>
    <x v="363"/>
    <x v="12"/>
    <n v="48127"/>
    <x v="2"/>
    <x v="2"/>
    <x v="11"/>
    <n v="99.98"/>
    <n v="2"/>
    <n v="0"/>
    <n v="42.991399999999999"/>
    <s v=""/>
    <n v="95.643333333333331"/>
    <n v="52.04384853392591"/>
    <x v="4"/>
    <x v="0"/>
    <m/>
  </r>
  <r>
    <s v="First Class"/>
    <d v="2025-12-14T00:00:00"/>
    <x v="1"/>
    <s v="United States"/>
    <x v="356"/>
    <x v="41"/>
    <n v="66212"/>
    <x v="2"/>
    <x v="2"/>
    <x v="11"/>
    <n v="34.950000000000003"/>
    <n v="5"/>
    <n v="0"/>
    <n v="15.378"/>
    <s v=""/>
    <n v="93.156666666666652"/>
    <n v="52.045078964724837"/>
    <x v="0"/>
    <x v="0"/>
    <m/>
  </r>
  <r>
    <s v="First Class"/>
    <d v="2026-02-10T00:00:00"/>
    <x v="1"/>
    <s v="United States"/>
    <x v="356"/>
    <x v="41"/>
    <n v="66212"/>
    <x v="2"/>
    <x v="1"/>
    <x v="8"/>
    <n v="152"/>
    <n v="5"/>
    <n v="0"/>
    <n v="69.92"/>
    <s v=""/>
    <n v="84.36"/>
    <n v="54.534757180542577"/>
    <x v="10"/>
    <x v="1"/>
    <m/>
  </r>
  <r>
    <s v="Standard Class"/>
    <d v="2025-12-10T00:00:00"/>
    <x v="0"/>
    <s v="United States"/>
    <x v="364"/>
    <x v="27"/>
    <n v="87505"/>
    <x v="1"/>
    <x v="2"/>
    <x v="11"/>
    <n v="92.52"/>
    <n v="9"/>
    <n v="0"/>
    <n v="18.504000000000001"/>
    <s v=""/>
    <n v="48.813333333333333"/>
    <n v="43.810085808162015"/>
    <x v="0"/>
    <x v="0"/>
    <m/>
  </r>
  <r>
    <s v="Standard Class"/>
    <d v="2025-04-13T00:00:00"/>
    <x v="1"/>
    <s v="United States"/>
    <x v="8"/>
    <x v="1"/>
    <n v="94110"/>
    <x v="1"/>
    <x v="1"/>
    <x v="6"/>
    <n v="8.56"/>
    <n v="2"/>
    <n v="0"/>
    <n v="2.4824000000000002"/>
    <s v=""/>
    <n v="491.86133333333333"/>
    <n v="538.60640064632094"/>
    <x v="9"/>
    <x v="0"/>
    <m/>
  </r>
  <r>
    <s v="Standard Class"/>
    <d v="2025-12-31T00:00:00"/>
    <x v="1"/>
    <s v="United States"/>
    <x v="8"/>
    <x v="1"/>
    <n v="94110"/>
    <x v="1"/>
    <x v="1"/>
    <x v="10"/>
    <n v="45.36"/>
    <n v="7"/>
    <n v="0"/>
    <n v="21.7728"/>
    <s v=""/>
    <n v="491.99466666666666"/>
    <n v="604.94281097564181"/>
    <x v="0"/>
    <x v="0"/>
    <m/>
  </r>
  <r>
    <s v="Standard Class"/>
    <d v="2025-08-24T00:00:00"/>
    <x v="1"/>
    <s v="United States"/>
    <x v="8"/>
    <x v="1"/>
    <n v="94110"/>
    <x v="1"/>
    <x v="0"/>
    <x v="3"/>
    <n v="1421.664"/>
    <n v="6"/>
    <n v="0.2"/>
    <n v="-195.47880000000001"/>
    <n v="-195.47880000000001"/>
    <n v="670.19133333333332"/>
    <n v="607.17899238582584"/>
    <x v="1"/>
    <x v="0"/>
    <m/>
  </r>
  <r>
    <s v="First Class"/>
    <d v="2025-11-20T00:00:00"/>
    <x v="0"/>
    <s v="United States"/>
    <x v="216"/>
    <x v="19"/>
    <n v="36608"/>
    <x v="0"/>
    <x v="0"/>
    <x v="5"/>
    <n v="8.9600000000000009"/>
    <n v="2"/>
    <n v="0"/>
    <n v="2.7776000000000001"/>
    <s v=""/>
    <n v="206.01000000000002"/>
    <n v="301.52725666930763"/>
    <x v="6"/>
    <x v="0"/>
    <m/>
  </r>
  <r>
    <s v="First Class"/>
    <d v="2025-05-13T00:00:00"/>
    <x v="1"/>
    <s v="United States"/>
    <x v="24"/>
    <x v="17"/>
    <n v="22153"/>
    <x v="0"/>
    <x v="2"/>
    <x v="7"/>
    <n v="579.95000000000005"/>
    <n v="5"/>
    <n v="0"/>
    <n v="168.18549999999999"/>
    <s v=""/>
    <n v="604.00333333333344"/>
    <n v="364.30696810041729"/>
    <x v="7"/>
    <x v="0"/>
    <m/>
  </r>
  <r>
    <s v="First Class"/>
    <d v="2025-02-11T00:00:00"/>
    <x v="1"/>
    <s v="United States"/>
    <x v="24"/>
    <x v="17"/>
    <n v="22153"/>
    <x v="0"/>
    <x v="0"/>
    <x v="5"/>
    <n v="29.12"/>
    <n v="4"/>
    <n v="0"/>
    <n v="12.521599999999999"/>
    <s v=""/>
    <n v="413.32666666666665"/>
    <n v="429.87198410517345"/>
    <x v="10"/>
    <x v="0"/>
    <m/>
  </r>
  <r>
    <s v="First Class"/>
    <d v="2026-03-09T00:00:00"/>
    <x v="1"/>
    <s v="United States"/>
    <x v="24"/>
    <x v="17"/>
    <n v="22153"/>
    <x v="0"/>
    <x v="0"/>
    <x v="3"/>
    <n v="1202.94"/>
    <n v="3"/>
    <n v="0"/>
    <n v="300.73500000000001"/>
    <s v=""/>
    <n v="415.68400000000003"/>
    <n v="471.55553724510384"/>
    <x v="2"/>
    <x v="1"/>
    <m/>
  </r>
  <r>
    <s v="Standard Class"/>
    <d v="2025-01-31T00:00:00"/>
    <x v="1"/>
    <s v="United States"/>
    <x v="46"/>
    <x v="13"/>
    <n v="19711"/>
    <x v="3"/>
    <x v="1"/>
    <x v="8"/>
    <n v="7.92"/>
    <n v="4"/>
    <n v="0"/>
    <n v="3.5640000000000001"/>
    <s v=""/>
    <n v="63.765333333333331"/>
    <n v="324.20539651596494"/>
    <x v="8"/>
    <x v="0"/>
    <m/>
  </r>
  <r>
    <s v="Same Day"/>
    <d v="2025-02-23T00:00:00"/>
    <x v="0"/>
    <s v="United States"/>
    <x v="365"/>
    <x v="3"/>
    <n v="28601"/>
    <x v="0"/>
    <x v="2"/>
    <x v="7"/>
    <n v="36.192"/>
    <n v="1"/>
    <n v="0.2"/>
    <n v="2.7143999999999999"/>
    <s v=""/>
    <n v="197.26599999999999"/>
    <n v="255.31660629399235"/>
    <x v="10"/>
    <x v="0"/>
    <m/>
  </r>
  <r>
    <s v="Standard Class"/>
    <d v="2025-09-01T00:00:00"/>
    <x v="2"/>
    <s v="United States"/>
    <x v="2"/>
    <x v="2"/>
    <n v="33311"/>
    <x v="0"/>
    <x v="1"/>
    <x v="4"/>
    <n v="147.184"/>
    <n v="2"/>
    <n v="0.2"/>
    <n v="-29.436800000000002"/>
    <n v="-29.436800000000002"/>
    <n v="312.57400000000001"/>
    <n v="137.09074859187794"/>
    <x v="4"/>
    <x v="0"/>
    <m/>
  </r>
  <r>
    <s v="Standard Class"/>
    <d v="2025-02-04T00:00:00"/>
    <x v="0"/>
    <s v="United States"/>
    <x v="366"/>
    <x v="10"/>
    <n v="60188"/>
    <x v="2"/>
    <x v="0"/>
    <x v="1"/>
    <n v="408.42200000000003"/>
    <n v="2"/>
    <n v="0.3"/>
    <n v="-5.8346"/>
    <n v="-5.8346"/>
    <n v="286.37933333333336"/>
    <n v="179.67636101901954"/>
    <x v="10"/>
    <x v="0"/>
    <m/>
  </r>
  <r>
    <s v="Standard Class"/>
    <d v="2025-07-20T00:00:00"/>
    <x v="0"/>
    <s v="United States"/>
    <x v="366"/>
    <x v="10"/>
    <n v="60188"/>
    <x v="2"/>
    <x v="0"/>
    <x v="1"/>
    <n v="382.11599999999999"/>
    <n v="6"/>
    <n v="0.3"/>
    <n v="-92.799599999999998"/>
    <n v="-92.799599999999998"/>
    <n v="295.40666666666669"/>
    <n v="154.80222931019892"/>
    <x v="11"/>
    <x v="0"/>
    <m/>
  </r>
  <r>
    <s v="Standard Class"/>
    <d v="2026-06-29T00:00:00"/>
    <x v="0"/>
    <s v="United States"/>
    <x v="366"/>
    <x v="10"/>
    <n v="60188"/>
    <x v="2"/>
    <x v="1"/>
    <x v="4"/>
    <n v="68.599999999999994"/>
    <n v="5"/>
    <n v="0.2"/>
    <n v="6.0025000000000004"/>
    <s v=""/>
    <n v="171.75733333333335"/>
    <n v="175.92046954487387"/>
    <x v="3"/>
    <x v="1"/>
    <m/>
  </r>
  <r>
    <s v="Standard Class"/>
    <d v="2026-11-28T00:00:00"/>
    <x v="0"/>
    <s v="United States"/>
    <x v="366"/>
    <x v="10"/>
    <n v="60188"/>
    <x v="2"/>
    <x v="1"/>
    <x v="4"/>
    <n v="435.50400000000002"/>
    <n v="3"/>
    <n v="0.2"/>
    <n v="48.994199999999999"/>
    <s v=""/>
    <n v="172.89066666666668"/>
    <n v="136.13121538672411"/>
    <x v="6"/>
    <x v="1"/>
    <m/>
  </r>
  <r>
    <s v="Standard Class"/>
    <d v="2026-10-19T00:00:00"/>
    <x v="0"/>
    <s v="United States"/>
    <x v="366"/>
    <x v="10"/>
    <n v="60188"/>
    <x v="2"/>
    <x v="1"/>
    <x v="10"/>
    <n v="11.167999999999999"/>
    <n v="2"/>
    <n v="0.2"/>
    <n v="3.7692000000000001"/>
    <s v=""/>
    <n v="246.35599999999999"/>
    <n v="260.57254174662432"/>
    <x v="5"/>
    <x v="1"/>
    <m/>
  </r>
  <r>
    <s v="Standard Class"/>
    <d v="2025-09-11T00:00:00"/>
    <x v="1"/>
    <s v="United States"/>
    <x v="367"/>
    <x v="11"/>
    <n v="56301"/>
    <x v="2"/>
    <x v="2"/>
    <x v="11"/>
    <n v="72"/>
    <n v="4"/>
    <n v="0"/>
    <n v="12.96"/>
    <s v=""/>
    <n v="443.94"/>
    <n v="260.4475730714625"/>
    <x v="4"/>
    <x v="0"/>
    <m/>
  </r>
  <r>
    <s v="Standard Class"/>
    <d v="2025-03-01T00:00:00"/>
    <x v="1"/>
    <s v="United States"/>
    <x v="367"/>
    <x v="11"/>
    <n v="56301"/>
    <x v="2"/>
    <x v="2"/>
    <x v="11"/>
    <n v="655.9"/>
    <n v="5"/>
    <n v="0"/>
    <n v="275.47800000000001"/>
    <s v=""/>
    <n v="590.94799999999998"/>
    <n v="257.80615334782061"/>
    <x v="2"/>
    <x v="0"/>
    <m/>
  </r>
  <r>
    <s v="Standard Class"/>
    <d v="2025-04-06T00:00:00"/>
    <x v="1"/>
    <s v="United States"/>
    <x v="367"/>
    <x v="11"/>
    <n v="56301"/>
    <x v="2"/>
    <x v="0"/>
    <x v="1"/>
    <n v="603.91999999999996"/>
    <n v="4"/>
    <n v="0"/>
    <n v="181.17599999999999"/>
    <s v=""/>
    <n v="534.95466666666664"/>
    <n v="106.2669751842726"/>
    <x v="9"/>
    <x v="0"/>
    <m/>
  </r>
  <r>
    <s v="Standard Class"/>
    <d v="2026-11-24T00:00:00"/>
    <x v="2"/>
    <s v="United States"/>
    <x v="1"/>
    <x v="1"/>
    <n v="90036"/>
    <x v="1"/>
    <x v="0"/>
    <x v="3"/>
    <n v="513.024"/>
    <n v="2"/>
    <n v="0.2"/>
    <n v="12.8256"/>
    <s v=""/>
    <n v="338.72800000000001"/>
    <n v="194.01795087778555"/>
    <x v="6"/>
    <x v="1"/>
    <m/>
  </r>
  <r>
    <s v="Standard Class"/>
    <d v="2025-07-29T00:00:00"/>
    <x v="2"/>
    <s v="United States"/>
    <x v="1"/>
    <x v="1"/>
    <n v="90036"/>
    <x v="1"/>
    <x v="1"/>
    <x v="9"/>
    <n v="487.92"/>
    <n v="6"/>
    <n v="0"/>
    <n v="136.61760000000001"/>
    <s v=""/>
    <n v="237.71"/>
    <n v="189.40807234860611"/>
    <x v="11"/>
    <x v="0"/>
    <m/>
  </r>
  <r>
    <s v="Standard Class"/>
    <d v="2026-11-04T00:00:00"/>
    <x v="2"/>
    <s v="United States"/>
    <x v="1"/>
    <x v="1"/>
    <n v="90036"/>
    <x v="1"/>
    <x v="1"/>
    <x v="8"/>
    <n v="15.24"/>
    <n v="5"/>
    <n v="0.2"/>
    <n v="5.3339999999999996"/>
    <s v=""/>
    <n v="96.05"/>
    <n v="188.42351750246038"/>
    <x v="6"/>
    <x v="1"/>
    <m/>
  </r>
  <r>
    <s v="Standard Class"/>
    <d v="2026-07-30T00:00:00"/>
    <x v="0"/>
    <s v="United States"/>
    <x v="216"/>
    <x v="19"/>
    <n v="36608"/>
    <x v="0"/>
    <x v="2"/>
    <x v="11"/>
    <n v="209.97"/>
    <n v="3"/>
    <n v="0"/>
    <n v="71.389799999999994"/>
    <s v=""/>
    <n v="99.61"/>
    <n v="49.315297829375424"/>
    <x v="11"/>
    <x v="1"/>
    <m/>
  </r>
  <r>
    <s v="Standard Class"/>
    <d v="2025-12-19T00:00:00"/>
    <x v="0"/>
    <s v="United States"/>
    <x v="216"/>
    <x v="19"/>
    <n v="36608"/>
    <x v="0"/>
    <x v="1"/>
    <x v="8"/>
    <n v="62.94"/>
    <n v="3"/>
    <n v="0"/>
    <n v="30.211200000000002"/>
    <s v=""/>
    <n v="33.076000000000001"/>
    <n v="48.449772837444755"/>
    <x v="0"/>
    <x v="0"/>
    <m/>
  </r>
  <r>
    <s v="Standard Class"/>
    <d v="2026-09-21T00:00:00"/>
    <x v="0"/>
    <s v="United States"/>
    <x v="216"/>
    <x v="19"/>
    <n v="36608"/>
    <x v="0"/>
    <x v="1"/>
    <x v="6"/>
    <n v="25.92"/>
    <n v="9"/>
    <n v="0"/>
    <n v="7.7759999999999998"/>
    <s v=""/>
    <n v="44.008000000000003"/>
    <n v="53.608629118827501"/>
    <x v="4"/>
    <x v="1"/>
    <m/>
  </r>
  <r>
    <s v="Same Day"/>
    <d v="2025-04-08T00:00:00"/>
    <x v="0"/>
    <s v="United States"/>
    <x v="89"/>
    <x v="5"/>
    <n v="78745"/>
    <x v="2"/>
    <x v="1"/>
    <x v="10"/>
    <n v="10.368"/>
    <n v="2"/>
    <n v="0.2"/>
    <n v="3.6288"/>
    <s v=""/>
    <n v="335.39466666666669"/>
    <n v="327.64867614045471"/>
    <x v="9"/>
    <x v="0"/>
    <m/>
  </r>
  <r>
    <s v="Same Day"/>
    <d v="2025-05-06T00:00:00"/>
    <x v="0"/>
    <s v="United States"/>
    <x v="89"/>
    <x v="5"/>
    <n v="78745"/>
    <x v="2"/>
    <x v="2"/>
    <x v="11"/>
    <n v="95.736000000000004"/>
    <n v="3"/>
    <n v="0.2"/>
    <n v="20.343900000000001"/>
    <s v=""/>
    <n v="399.13333333333338"/>
    <n v="346.68479957362916"/>
    <x v="7"/>
    <x v="0"/>
    <m/>
  </r>
  <r>
    <s v="Second Class"/>
    <d v="2026-11-29T00:00:00"/>
    <x v="2"/>
    <s v="United States"/>
    <x v="20"/>
    <x v="15"/>
    <n v="10009"/>
    <x v="3"/>
    <x v="1"/>
    <x v="4"/>
    <n v="900.08"/>
    <n v="4"/>
    <n v="0"/>
    <n v="117.0104"/>
    <s v=""/>
    <n v="368.35200000000003"/>
    <n v="404.59488643259874"/>
    <x v="6"/>
    <x v="1"/>
    <m/>
  </r>
  <r>
    <s v="Standard Class"/>
    <d v="2026-08-26T00:00:00"/>
    <x v="0"/>
    <s v="United States"/>
    <x v="243"/>
    <x v="5"/>
    <n v="75023"/>
    <x v="2"/>
    <x v="2"/>
    <x v="7"/>
    <n v="201.584"/>
    <n v="2"/>
    <n v="0.2"/>
    <n v="20.1584"/>
    <s v=""/>
    <n v="132.68053333333333"/>
    <n v="242.12111086312586"/>
    <x v="1"/>
    <x v="1"/>
    <m/>
  </r>
  <r>
    <s v="Standard Class"/>
    <d v="2025-05-31T00:00:00"/>
    <x v="0"/>
    <s v="United States"/>
    <x v="243"/>
    <x v="5"/>
    <n v="75023"/>
    <x v="2"/>
    <x v="1"/>
    <x v="8"/>
    <n v="3.3919999999999999"/>
    <n v="4"/>
    <n v="0.8"/>
    <n v="-5.0880000000000001"/>
    <n v="-5.0880000000000001"/>
    <n v="70.669866666666664"/>
    <n v="215.9321939114393"/>
    <x v="7"/>
    <x v="0"/>
    <m/>
  </r>
  <r>
    <s v="Standard Class"/>
    <d v="2026-10-19T00:00:00"/>
    <x v="0"/>
    <s v="United States"/>
    <x v="243"/>
    <x v="5"/>
    <n v="75023"/>
    <x v="2"/>
    <x v="0"/>
    <x v="0"/>
    <n v="193.06559999999999"/>
    <n v="4"/>
    <n v="0.32"/>
    <n v="-19.874400000000001"/>
    <n v="-19.874400000000001"/>
    <n v="73.421866666666659"/>
    <n v="59.161772863827458"/>
    <x v="5"/>
    <x v="1"/>
    <m/>
  </r>
  <r>
    <s v="Standard Class"/>
    <d v="2025-10-08T00:00:00"/>
    <x v="0"/>
    <s v="United States"/>
    <x v="243"/>
    <x v="5"/>
    <n v="75023"/>
    <x v="2"/>
    <x v="1"/>
    <x v="10"/>
    <n v="15.552"/>
    <n v="3"/>
    <n v="0.2"/>
    <n v="5.4432"/>
    <s v=""/>
    <n v="148.66666666666666"/>
    <n v="163.12163928248282"/>
    <x v="5"/>
    <x v="0"/>
    <m/>
  </r>
  <r>
    <s v="Standard Class"/>
    <d v="2025-01-19T00:00:00"/>
    <x v="0"/>
    <s v="United States"/>
    <x v="243"/>
    <x v="5"/>
    <n v="75023"/>
    <x v="2"/>
    <x v="1"/>
    <x v="10"/>
    <n v="11.648"/>
    <n v="2"/>
    <n v="0.2"/>
    <n v="4.0768000000000004"/>
    <s v=""/>
    <n v="313.31200000000001"/>
    <n v="196.02130101660626"/>
    <x v="8"/>
    <x v="0"/>
    <m/>
  </r>
  <r>
    <s v="Standard Class"/>
    <d v="2026-10-18T00:00:00"/>
    <x v="0"/>
    <s v="United States"/>
    <x v="243"/>
    <x v="5"/>
    <n v="75023"/>
    <x v="2"/>
    <x v="2"/>
    <x v="15"/>
    <n v="418.8"/>
    <n v="2"/>
    <n v="0.4"/>
    <n v="-97.72"/>
    <n v="-97.72"/>
    <n v="584.48733333333337"/>
    <n v="237.61811958468772"/>
    <x v="5"/>
    <x v="1"/>
    <m/>
  </r>
  <r>
    <s v="Standard Class"/>
    <d v="2025-11-25T00:00:00"/>
    <x v="0"/>
    <s v="United States"/>
    <x v="243"/>
    <x v="5"/>
    <n v="75023"/>
    <x v="2"/>
    <x v="1"/>
    <x v="4"/>
    <n v="509.488"/>
    <n v="7"/>
    <n v="0.2"/>
    <n v="-127.372"/>
    <n v="-127.372"/>
    <n v="450.80733333333336"/>
    <n v="307.64973990683097"/>
    <x v="6"/>
    <x v="0"/>
    <m/>
  </r>
  <r>
    <s v="First Class"/>
    <d v="2025-06-23T00:00:00"/>
    <x v="1"/>
    <s v="United States"/>
    <x v="22"/>
    <x v="10"/>
    <n v="60653"/>
    <x v="2"/>
    <x v="0"/>
    <x v="0"/>
    <n v="825.17399999999998"/>
    <n v="9"/>
    <n v="0.3"/>
    <n v="-117.88200000000001"/>
    <n v="-117.88200000000001"/>
    <n v="283.28199999999998"/>
    <n v="327.53648209943589"/>
    <x v="3"/>
    <x v="0"/>
    <m/>
  </r>
  <r>
    <s v="First Class"/>
    <d v="2025-11-17T00:00:00"/>
    <x v="1"/>
    <s v="United States"/>
    <x v="22"/>
    <x v="10"/>
    <n v="60653"/>
    <x v="2"/>
    <x v="1"/>
    <x v="10"/>
    <n v="17.760000000000002"/>
    <n v="3"/>
    <n v="0.2"/>
    <n v="5.55"/>
    <s v=""/>
    <n v="30.323999999999998"/>
    <n v="297.32397727233007"/>
    <x v="6"/>
    <x v="0"/>
    <m/>
  </r>
  <r>
    <s v="First Class"/>
    <d v="2025-01-16T00:00:00"/>
    <x v="1"/>
    <s v="United States"/>
    <x v="22"/>
    <x v="10"/>
    <n v="60653"/>
    <x v="2"/>
    <x v="1"/>
    <x v="6"/>
    <n v="6.9119999999999999"/>
    <n v="3"/>
    <n v="0.2"/>
    <n v="0.86399999999999999"/>
    <s v=""/>
    <n v="34.676000000000002"/>
    <n v="160.92394588334787"/>
    <x v="8"/>
    <x v="0"/>
    <m/>
  </r>
  <r>
    <s v="Standard Class"/>
    <d v="2026-07-23T00:00:00"/>
    <x v="0"/>
    <s v="United States"/>
    <x v="25"/>
    <x v="35"/>
    <n v="39212"/>
    <x v="0"/>
    <x v="2"/>
    <x v="11"/>
    <n v="66.3"/>
    <n v="3"/>
    <n v="0"/>
    <n v="8.6189999999999998"/>
    <s v=""/>
    <n v="47.300000000000004"/>
    <n v="20.940410947893707"/>
    <x v="11"/>
    <x v="1"/>
    <m/>
  </r>
  <r>
    <s v="First Class"/>
    <d v="2025-11-29T00:00:00"/>
    <x v="0"/>
    <s v="United States"/>
    <x v="115"/>
    <x v="3"/>
    <n v="28314"/>
    <x v="0"/>
    <x v="1"/>
    <x v="10"/>
    <n v="30.815999999999999"/>
    <n v="9"/>
    <n v="0.2"/>
    <n v="9.6300000000000008"/>
    <s v=""/>
    <n v="215.04533333333333"/>
    <n v="204.68256936842289"/>
    <x v="6"/>
    <x v="0"/>
    <m/>
  </r>
  <r>
    <s v="First Class"/>
    <d v="2026-08-19T00:00:00"/>
    <x v="0"/>
    <s v="United States"/>
    <x v="115"/>
    <x v="3"/>
    <n v="28314"/>
    <x v="0"/>
    <x v="2"/>
    <x v="7"/>
    <n v="44.783999999999999"/>
    <n v="2"/>
    <n v="0.2"/>
    <n v="4.4783999999999997"/>
    <s v=""/>
    <n v="470.24833333333328"/>
    <n v="278.12537993235804"/>
    <x v="1"/>
    <x v="1"/>
    <m/>
  </r>
  <r>
    <s v="First Class"/>
    <d v="2025-03-24T00:00:00"/>
    <x v="0"/>
    <s v="United States"/>
    <x v="115"/>
    <x v="3"/>
    <n v="28314"/>
    <x v="0"/>
    <x v="1"/>
    <x v="9"/>
    <n v="569.53599999999994"/>
    <n v="4"/>
    <n v="0.2"/>
    <n v="64.072800000000001"/>
    <s v=""/>
    <n v="459.59766666666661"/>
    <n v="379.32150459457063"/>
    <x v="2"/>
    <x v="0"/>
    <m/>
  </r>
  <r>
    <s v="First Class"/>
    <d v="2026-03-28T00:00:00"/>
    <x v="2"/>
    <s v="United States"/>
    <x v="34"/>
    <x v="10"/>
    <n v="60505"/>
    <x v="2"/>
    <x v="0"/>
    <x v="3"/>
    <n v="796.42499999999995"/>
    <n v="7"/>
    <n v="0.5"/>
    <n v="-525.64049999999997"/>
    <n v="-525.64049999999997"/>
    <n v="283.23899999999998"/>
    <n v="348.77520058574925"/>
    <x v="2"/>
    <x v="1"/>
    <m/>
  </r>
  <r>
    <s v="Standard Class"/>
    <d v="2025-09-10T00:00:00"/>
    <x v="1"/>
    <s v="United States"/>
    <x v="301"/>
    <x v="1"/>
    <n v="95823"/>
    <x v="1"/>
    <x v="1"/>
    <x v="8"/>
    <n v="12.832000000000001"/>
    <n v="2"/>
    <n v="0.2"/>
    <n v="4.3308"/>
    <s v=""/>
    <n v="152.744"/>
    <n v="327.69092458652307"/>
    <x v="4"/>
    <x v="0"/>
    <m/>
  </r>
  <r>
    <s v="Second Class"/>
    <d v="2025-03-03T00:00:00"/>
    <x v="1"/>
    <s v="United States"/>
    <x v="96"/>
    <x v="23"/>
    <n v="50315"/>
    <x v="2"/>
    <x v="1"/>
    <x v="10"/>
    <n v="40.46"/>
    <n v="7"/>
    <n v="0"/>
    <n v="19.825399999999998"/>
    <s v=""/>
    <n v="187.13333333333333"/>
    <n v="206.23967963521721"/>
    <x v="2"/>
    <x v="0"/>
    <m/>
  </r>
  <r>
    <s v="Second Class"/>
    <d v="2025-05-24T00:00:00"/>
    <x v="1"/>
    <s v="United States"/>
    <x v="96"/>
    <x v="23"/>
    <n v="50315"/>
    <x v="2"/>
    <x v="2"/>
    <x v="7"/>
    <n v="404.94"/>
    <n v="3"/>
    <n v="0"/>
    <n v="109.3338"/>
    <s v=""/>
    <n v="392.83066666666673"/>
    <n v="215.05050402861872"/>
    <x v="7"/>
    <x v="0"/>
    <m/>
  </r>
  <r>
    <s v="Standard Class"/>
    <d v="2026-06-23T00:00:00"/>
    <x v="1"/>
    <s v="United States"/>
    <x v="70"/>
    <x v="1"/>
    <n v="92105"/>
    <x v="1"/>
    <x v="2"/>
    <x v="11"/>
    <n v="116"/>
    <n v="8"/>
    <n v="0"/>
    <n v="29"/>
    <s v=""/>
    <n v="457.84066666666666"/>
    <n v="178.26766656413668"/>
    <x v="3"/>
    <x v="1"/>
    <m/>
  </r>
  <r>
    <s v="Standard Class"/>
    <d v="2025-05-19T00:00:00"/>
    <x v="0"/>
    <s v="United States"/>
    <x v="61"/>
    <x v="5"/>
    <n v="75081"/>
    <x v="2"/>
    <x v="2"/>
    <x v="7"/>
    <n v="657.55200000000002"/>
    <n v="6"/>
    <n v="0.2"/>
    <n v="49.316400000000002"/>
    <s v=""/>
    <n v="432.16399999999999"/>
    <n v="285.70360711265999"/>
    <x v="7"/>
    <x v="0"/>
    <m/>
  </r>
  <r>
    <s v="Second Class"/>
    <d v="2026-09-28T00:00:00"/>
    <x v="2"/>
    <s v="United States"/>
    <x v="25"/>
    <x v="35"/>
    <n v="39212"/>
    <x v="0"/>
    <x v="2"/>
    <x v="11"/>
    <n v="599.97"/>
    <n v="3"/>
    <n v="0"/>
    <n v="257.9871"/>
    <s v=""/>
    <n v="228.26000000000002"/>
    <n v="263.36244064645825"/>
    <x v="4"/>
    <x v="1"/>
    <m/>
  </r>
  <r>
    <s v="Second Class"/>
    <d v="2026-01-15T00:00:00"/>
    <x v="2"/>
    <s v="United States"/>
    <x v="25"/>
    <x v="35"/>
    <n v="39212"/>
    <x v="0"/>
    <x v="2"/>
    <x v="7"/>
    <n v="38.97"/>
    <n v="3"/>
    <n v="0"/>
    <n v="0.77939999999999998"/>
    <s v=""/>
    <n v="41.016666666666673"/>
    <n v="250.25739277377184"/>
    <x v="8"/>
    <x v="1"/>
    <m/>
  </r>
  <r>
    <s v="Second Class"/>
    <d v="2026-08-14T00:00:00"/>
    <x v="2"/>
    <s v="United States"/>
    <x v="25"/>
    <x v="35"/>
    <n v="39212"/>
    <x v="0"/>
    <x v="1"/>
    <x v="8"/>
    <n v="45.84"/>
    <n v="8"/>
    <n v="0"/>
    <n v="22.0032"/>
    <s v=""/>
    <n v="57.082666666666675"/>
    <n v="106.75500544011284"/>
    <x v="1"/>
    <x v="1"/>
    <m/>
  </r>
  <r>
    <s v="Standard Class"/>
    <d v="2025-10-12T00:00:00"/>
    <x v="0"/>
    <s v="United States"/>
    <x v="70"/>
    <x v="1"/>
    <n v="92024"/>
    <x v="1"/>
    <x v="2"/>
    <x v="7"/>
    <n v="38.24"/>
    <n v="4"/>
    <n v="0.2"/>
    <n v="-9.56"/>
    <n v="-9.56"/>
    <n v="48.936000000000007"/>
    <n v="23.601330863290709"/>
    <x v="5"/>
    <x v="0"/>
    <m/>
  </r>
  <r>
    <s v="Standard Class"/>
    <d v="2026-12-01T00:00:00"/>
    <x v="0"/>
    <s v="United States"/>
    <x v="333"/>
    <x v="2"/>
    <n v="32839"/>
    <x v="0"/>
    <x v="2"/>
    <x v="11"/>
    <n v="87.168000000000006"/>
    <n v="3"/>
    <n v="0.2"/>
    <n v="10.896000000000001"/>
    <s v=""/>
    <n v="54.489333333333342"/>
    <n v="23.54801637002495"/>
    <x v="0"/>
    <x v="1"/>
    <m/>
  </r>
  <r>
    <s v="Standard Class"/>
    <d v="2026-08-15T00:00:00"/>
    <x v="1"/>
    <s v="United States"/>
    <x v="240"/>
    <x v="14"/>
    <n v="47905"/>
    <x v="2"/>
    <x v="1"/>
    <x v="6"/>
    <n v="21.4"/>
    <n v="5"/>
    <n v="0"/>
    <n v="6.2060000000000004"/>
    <s v=""/>
    <n v="121.42266666666667"/>
    <n v="97.460672407253981"/>
    <x v="1"/>
    <x v="1"/>
    <m/>
  </r>
  <r>
    <s v="Same Day"/>
    <d v="2026-09-15T00:00:00"/>
    <x v="1"/>
    <s v="United States"/>
    <x v="20"/>
    <x v="15"/>
    <n v="10035"/>
    <x v="3"/>
    <x v="1"/>
    <x v="14"/>
    <n v="54.9"/>
    <n v="5"/>
    <n v="0"/>
    <n v="15.372"/>
    <s v=""/>
    <n v="118.66266666666667"/>
    <n v="113.83726863280663"/>
    <x v="4"/>
    <x v="1"/>
    <m/>
  </r>
  <r>
    <s v="Standard Class"/>
    <d v="2025-06-23T00:00:00"/>
    <x v="0"/>
    <s v="United States"/>
    <x v="1"/>
    <x v="1"/>
    <n v="90049"/>
    <x v="1"/>
    <x v="2"/>
    <x v="15"/>
    <n v="287.96800000000002"/>
    <n v="4"/>
    <n v="0.2"/>
    <n v="97.1892"/>
    <s v=""/>
    <n v="103.94600000000001"/>
    <n v="125.91279648791622"/>
    <x v="3"/>
    <x v="0"/>
    <m/>
  </r>
  <r>
    <s v="Standard Class"/>
    <d v="2025-08-25T00:00:00"/>
    <x v="0"/>
    <s v="United States"/>
    <x v="1"/>
    <x v="1"/>
    <n v="90049"/>
    <x v="1"/>
    <x v="1"/>
    <x v="6"/>
    <n v="13.12"/>
    <n v="4"/>
    <n v="0"/>
    <n v="3.8048000000000002"/>
    <s v=""/>
    <n v="11.829999999999998"/>
    <n v="81.291231595851528"/>
    <x v="1"/>
    <x v="0"/>
    <m/>
  </r>
  <r>
    <s v="Standard Class"/>
    <d v="2025-01-09T00:00:00"/>
    <x v="0"/>
    <s v="United States"/>
    <x v="1"/>
    <x v="1"/>
    <n v="90049"/>
    <x v="1"/>
    <x v="1"/>
    <x v="6"/>
    <n v="10.75"/>
    <n v="5"/>
    <n v="0"/>
    <n v="3.5474999999999999"/>
    <s v=""/>
    <n v="21.036666666666665"/>
    <n v="54.996241872951174"/>
    <x v="8"/>
    <x v="0"/>
    <m/>
  </r>
  <r>
    <s v="Standard Class"/>
    <d v="2025-12-22T00:00:00"/>
    <x v="0"/>
    <s v="United States"/>
    <x v="1"/>
    <x v="1"/>
    <n v="90049"/>
    <x v="1"/>
    <x v="1"/>
    <x v="13"/>
    <n v="11.62"/>
    <n v="2"/>
    <n v="0"/>
    <n v="3.6021999999999998"/>
    <s v=""/>
    <n v="45.20333333333334"/>
    <n v="24.73738256761002"/>
    <x v="0"/>
    <x v="0"/>
    <m/>
  </r>
  <r>
    <s v="Second Class"/>
    <d v="2026-04-18T00:00:00"/>
    <x v="0"/>
    <s v="United States"/>
    <x v="20"/>
    <x v="15"/>
    <n v="10024"/>
    <x v="3"/>
    <x v="1"/>
    <x v="4"/>
    <n v="40.74"/>
    <n v="3"/>
    <n v="0"/>
    <n v="0.40739999999999998"/>
    <s v=""/>
    <n v="44.48"/>
    <n v="31.952418212548945"/>
    <x v="9"/>
    <x v="1"/>
    <m/>
  </r>
  <r>
    <s v="Same Day"/>
    <d v="2026-02-06T00:00:00"/>
    <x v="1"/>
    <s v="United States"/>
    <x v="0"/>
    <x v="0"/>
    <n v="42420"/>
    <x v="0"/>
    <x v="1"/>
    <x v="4"/>
    <n v="83.25"/>
    <n v="3"/>
    <n v="0"/>
    <n v="14.984999999999999"/>
    <s v=""/>
    <n v="37.783333333333331"/>
    <n v="31.454733907397546"/>
    <x v="10"/>
    <x v="1"/>
    <m/>
  </r>
  <r>
    <s v="Same Day"/>
    <d v="2026-01-31T00:00:00"/>
    <x v="1"/>
    <s v="United States"/>
    <x v="0"/>
    <x v="0"/>
    <n v="42420"/>
    <x v="0"/>
    <x v="1"/>
    <x v="2"/>
    <n v="9.4499999999999993"/>
    <n v="3"/>
    <n v="0"/>
    <n v="4.5359999999999996"/>
    <s v=""/>
    <n v="25.153333333333332"/>
    <n v="25.357190886011601"/>
    <x v="8"/>
    <x v="1"/>
    <m/>
  </r>
  <r>
    <s v="Same Day"/>
    <d v="2026-08-23T00:00:00"/>
    <x v="1"/>
    <s v="United States"/>
    <x v="0"/>
    <x v="0"/>
    <n v="42420"/>
    <x v="0"/>
    <x v="1"/>
    <x v="2"/>
    <n v="20.65"/>
    <n v="5"/>
    <n v="0"/>
    <n v="9.4990000000000006"/>
    <s v=""/>
    <n v="23.787333333333333"/>
    <n v="18.63439475808109"/>
    <x v="1"/>
    <x v="1"/>
    <m/>
  </r>
  <r>
    <s v="Same Day"/>
    <d v="2026-03-24T00:00:00"/>
    <x v="1"/>
    <s v="United States"/>
    <x v="0"/>
    <x v="0"/>
    <n v="42420"/>
    <x v="0"/>
    <x v="1"/>
    <x v="10"/>
    <n v="45.36"/>
    <n v="7"/>
    <n v="0"/>
    <n v="21.7728"/>
    <s v=""/>
    <n v="50.027999999999999"/>
    <n v="32.573001237675804"/>
    <x v="2"/>
    <x v="1"/>
    <m/>
  </r>
  <r>
    <s v="First Class"/>
    <d v="2025-09-03T00:00:00"/>
    <x v="0"/>
    <s v="United States"/>
    <x v="38"/>
    <x v="24"/>
    <n v="43229"/>
    <x v="3"/>
    <x v="0"/>
    <x v="5"/>
    <n v="5.3520000000000003"/>
    <n v="3"/>
    <n v="0.2"/>
    <n v="1.6055999999999999"/>
    <s v=""/>
    <n v="35.798666666666669"/>
    <n v="35.926164539490138"/>
    <x v="4"/>
    <x v="0"/>
    <m/>
  </r>
  <r>
    <s v="First Class"/>
    <d v="2026-10-04T00:00:00"/>
    <x v="0"/>
    <s v="United States"/>
    <x v="38"/>
    <x v="24"/>
    <n v="43229"/>
    <x v="3"/>
    <x v="0"/>
    <x v="1"/>
    <n v="99.372"/>
    <n v="2"/>
    <n v="0.3"/>
    <n v="-7.0979999999999999"/>
    <n v="-7.0979999999999999"/>
    <n v="43.572000000000003"/>
    <n v="35.375209683451324"/>
    <x v="5"/>
    <x v="1"/>
    <m/>
  </r>
  <r>
    <s v="First Class"/>
    <d v="2026-07-18T00:00:00"/>
    <x v="0"/>
    <s v="United States"/>
    <x v="38"/>
    <x v="24"/>
    <n v="43229"/>
    <x v="3"/>
    <x v="1"/>
    <x v="6"/>
    <n v="2.6720000000000002"/>
    <n v="1"/>
    <n v="0.2"/>
    <n v="0.3674"/>
    <s v=""/>
    <n v="20.218666666666667"/>
    <n v="21.618470155213387"/>
    <x v="11"/>
    <x v="1"/>
    <m/>
  </r>
  <r>
    <s v="Second Class"/>
    <d v="2025-06-16T00:00:00"/>
    <x v="0"/>
    <s v="United States"/>
    <x v="284"/>
    <x v="5"/>
    <n v="77840"/>
    <x v="2"/>
    <x v="1"/>
    <x v="10"/>
    <n v="28.672000000000001"/>
    <n v="8"/>
    <n v="0.2"/>
    <n v="10.393599999999999"/>
    <s v=""/>
    <n v="54.654666666666664"/>
    <n v="31.299566306307874"/>
    <x v="3"/>
    <x v="0"/>
    <m/>
  </r>
  <r>
    <s v="Second Class"/>
    <d v="2026-10-04T00:00:00"/>
    <x v="0"/>
    <s v="United States"/>
    <x v="284"/>
    <x v="5"/>
    <n v="77840"/>
    <x v="2"/>
    <x v="1"/>
    <x v="9"/>
    <n v="29.312000000000001"/>
    <n v="8"/>
    <n v="0.8"/>
    <n v="-74.745599999999996"/>
    <n v="-74.745599999999996"/>
    <n v="56.783999999999999"/>
    <n v="32.603224425859523"/>
    <x v="5"/>
    <x v="1"/>
    <m/>
  </r>
  <r>
    <s v="First Class"/>
    <d v="2026-06-08T00:00:00"/>
    <x v="2"/>
    <s v="United States"/>
    <x v="102"/>
    <x v="0"/>
    <n v="40475"/>
    <x v="0"/>
    <x v="1"/>
    <x v="4"/>
    <n v="105.98"/>
    <n v="7"/>
    <n v="0"/>
    <n v="4.2392000000000003"/>
    <s v=""/>
    <n v="58.326666666666675"/>
    <n v="35.123266405090561"/>
    <x v="3"/>
    <x v="1"/>
    <m/>
  </r>
  <r>
    <s v="First Class"/>
    <d v="2026-06-30T00:00:00"/>
    <x v="2"/>
    <s v="United States"/>
    <x v="102"/>
    <x v="0"/>
    <n v="40475"/>
    <x v="0"/>
    <x v="1"/>
    <x v="14"/>
    <n v="35.06"/>
    <n v="2"/>
    <n v="0"/>
    <n v="10.518000000000001"/>
    <s v=""/>
    <n v="33"/>
    <n v="18.935343383129791"/>
    <x v="3"/>
    <x v="1"/>
    <m/>
  </r>
  <r>
    <s v="First Class"/>
    <d v="2026-01-22T00:00:00"/>
    <x v="2"/>
    <s v="United States"/>
    <x v="102"/>
    <x v="0"/>
    <n v="40475"/>
    <x v="0"/>
    <x v="0"/>
    <x v="1"/>
    <n v="33.94"/>
    <n v="1"/>
    <n v="0"/>
    <n v="9.1638000000000002"/>
    <s v=""/>
    <n v="36.489333333333327"/>
    <n v="15.115191102797022"/>
    <x v="8"/>
    <x v="1"/>
    <m/>
  </r>
  <r>
    <s v="First Class"/>
    <d v="2026-02-18T00:00:00"/>
    <x v="2"/>
    <s v="United States"/>
    <x v="102"/>
    <x v="0"/>
    <n v="40475"/>
    <x v="0"/>
    <x v="1"/>
    <x v="2"/>
    <n v="30"/>
    <n v="8"/>
    <n v="0"/>
    <n v="14.4"/>
    <s v=""/>
    <n v="306.548"/>
    <n v="310.41373043037851"/>
    <x v="10"/>
    <x v="1"/>
    <m/>
  </r>
  <r>
    <s v="Second Class"/>
    <d v="2025-08-18T00:00:00"/>
    <x v="2"/>
    <s v="United States"/>
    <x v="22"/>
    <x v="10"/>
    <n v="60653"/>
    <x v="2"/>
    <x v="1"/>
    <x v="10"/>
    <n v="45.527999999999999"/>
    <n v="3"/>
    <n v="0.2"/>
    <n v="15.934799999999999"/>
    <s v=""/>
    <n v="567.46"/>
    <n v="341.18488062198332"/>
    <x v="1"/>
    <x v="0"/>
    <m/>
  </r>
  <r>
    <s v="Second Class"/>
    <d v="2026-04-09T00:00:00"/>
    <x v="2"/>
    <s v="United States"/>
    <x v="22"/>
    <x v="10"/>
    <n v="60653"/>
    <x v="2"/>
    <x v="0"/>
    <x v="1"/>
    <n v="844.11599999999999"/>
    <n v="6"/>
    <n v="0.3"/>
    <n v="-36.176400000000001"/>
    <n v="-36.176400000000001"/>
    <n v="554.77599999999995"/>
    <n v="465.0007027951678"/>
    <x v="9"/>
    <x v="1"/>
    <m/>
  </r>
  <r>
    <s v="Second Class"/>
    <d v="2026-11-16T00:00:00"/>
    <x v="2"/>
    <s v="United States"/>
    <x v="22"/>
    <x v="10"/>
    <n v="60653"/>
    <x v="2"/>
    <x v="2"/>
    <x v="7"/>
    <n v="812.73599999999999"/>
    <n v="8"/>
    <n v="0.2"/>
    <n v="60.955199999999998"/>
    <s v=""/>
    <n v="383.53733333333338"/>
    <n v="347.62104959748802"/>
    <x v="6"/>
    <x v="1"/>
    <m/>
  </r>
  <r>
    <s v="Second Class"/>
    <d v="2025-12-08T00:00:00"/>
    <x v="1"/>
    <s v="United States"/>
    <x v="10"/>
    <x v="9"/>
    <n v="19120"/>
    <x v="3"/>
    <x v="1"/>
    <x v="8"/>
    <n v="7.476"/>
    <n v="1"/>
    <n v="0.7"/>
    <n v="-5.9808000000000003"/>
    <n v="-5.9808000000000003"/>
    <n v="314.20933333333329"/>
    <n v="359.06169727386015"/>
    <x v="0"/>
    <x v="0"/>
    <m/>
  </r>
  <r>
    <s v="Second Class"/>
    <d v="2025-04-07T00:00:00"/>
    <x v="0"/>
    <s v="United States"/>
    <x v="1"/>
    <x v="1"/>
    <n v="90036"/>
    <x v="1"/>
    <x v="1"/>
    <x v="4"/>
    <n v="330.4"/>
    <n v="2"/>
    <n v="0"/>
    <n v="85.903999999999996"/>
    <s v=""/>
    <n v="326.83733333333333"/>
    <n v="235.56181533233831"/>
    <x v="9"/>
    <x v="0"/>
    <m/>
  </r>
  <r>
    <s v="Second Class"/>
    <d v="2025-11-05T00:00:00"/>
    <x v="0"/>
    <s v="United States"/>
    <x v="1"/>
    <x v="1"/>
    <n v="90036"/>
    <x v="1"/>
    <x v="2"/>
    <x v="7"/>
    <n v="604.75199999999995"/>
    <n v="6"/>
    <n v="0.2"/>
    <n v="37.796999999999997"/>
    <s v=""/>
    <n v="220.08"/>
    <n v="263.13771593231189"/>
    <x v="6"/>
    <x v="0"/>
    <m/>
  </r>
  <r>
    <s v="Standard Class"/>
    <d v="2026-06-24T00:00:00"/>
    <x v="0"/>
    <s v="United States"/>
    <x v="1"/>
    <x v="1"/>
    <n v="90008"/>
    <x v="1"/>
    <x v="1"/>
    <x v="10"/>
    <n v="45.36"/>
    <n v="7"/>
    <n v="0"/>
    <n v="21.7728"/>
    <s v=""/>
    <n v="25.76"/>
    <n v="202.75196382809253"/>
    <x v="3"/>
    <x v="1"/>
    <m/>
  </r>
  <r>
    <s v="Standard Class"/>
    <d v="2025-11-04T00:00:00"/>
    <x v="0"/>
    <s v="United States"/>
    <x v="1"/>
    <x v="1"/>
    <n v="90008"/>
    <x v="1"/>
    <x v="1"/>
    <x v="8"/>
    <n v="10.128"/>
    <n v="2"/>
    <n v="0.2"/>
    <n v="3.6714000000000002"/>
    <s v=""/>
    <n v="157.24"/>
    <n v="203.25332381702069"/>
    <x v="6"/>
    <x v="0"/>
    <m/>
  </r>
  <r>
    <s v="Standard Class"/>
    <d v="2025-05-08T00:00:00"/>
    <x v="0"/>
    <s v="United States"/>
    <x v="8"/>
    <x v="1"/>
    <n v="94122"/>
    <x v="1"/>
    <x v="1"/>
    <x v="8"/>
    <n v="21.792000000000002"/>
    <n v="4"/>
    <n v="0.2"/>
    <n v="7.6272000000000002"/>
    <s v=""/>
    <n v="156.61599999999999"/>
    <n v="184.27026186555443"/>
    <x v="7"/>
    <x v="0"/>
    <m/>
  </r>
  <r>
    <s v="Standard Class"/>
    <d v="2025-05-10T00:00:00"/>
    <x v="0"/>
    <s v="United States"/>
    <x v="8"/>
    <x v="1"/>
    <n v="94122"/>
    <x v="1"/>
    <x v="2"/>
    <x v="11"/>
    <n v="439.8"/>
    <n v="4"/>
    <n v="0"/>
    <n v="145.13399999999999"/>
    <s v=""/>
    <n v="157.87200000000001"/>
    <n v="199.46370475519265"/>
    <x v="7"/>
    <x v="0"/>
    <m/>
  </r>
  <r>
    <s v="Second Class"/>
    <d v="2026-04-28T00:00:00"/>
    <x v="0"/>
    <s v="United States"/>
    <x v="59"/>
    <x v="24"/>
    <n v="44312"/>
    <x v="3"/>
    <x v="1"/>
    <x v="6"/>
    <n v="8.2560000000000002"/>
    <n v="4"/>
    <n v="0.2"/>
    <n v="0.61919999999999997"/>
    <s v=""/>
    <n v="12.728000000000002"/>
    <n v="114.87245759827142"/>
    <x v="9"/>
    <x v="1"/>
    <m/>
  </r>
  <r>
    <s v="Second Class"/>
    <d v="2025-05-11T00:00:00"/>
    <x v="0"/>
    <s v="United States"/>
    <x v="59"/>
    <x v="24"/>
    <n v="44312"/>
    <x v="3"/>
    <x v="1"/>
    <x v="8"/>
    <n v="25.56"/>
    <n v="5"/>
    <n v="0.7"/>
    <n v="-20.448"/>
    <n v="-20.448"/>
    <n v="13.815999999999997"/>
    <n v="76.554178113716731"/>
    <x v="7"/>
    <x v="0"/>
    <m/>
  </r>
  <r>
    <s v="Second Class"/>
    <d v="2026-02-12T00:00:00"/>
    <x v="0"/>
    <s v="United States"/>
    <x v="59"/>
    <x v="24"/>
    <n v="44312"/>
    <x v="3"/>
    <x v="1"/>
    <x v="8"/>
    <n v="4.3680000000000003"/>
    <n v="2"/>
    <n v="0.7"/>
    <n v="-3.0575999999999999"/>
    <n v="-3.0575999999999999"/>
    <n v="9.6159999999999997"/>
    <n v="5.3648097822756036"/>
    <x v="10"/>
    <x v="1"/>
    <m/>
  </r>
  <r>
    <s v="Second Class"/>
    <d v="2025-07-15T00:00:00"/>
    <x v="0"/>
    <s v="United States"/>
    <x v="59"/>
    <x v="24"/>
    <n v="44312"/>
    <x v="3"/>
    <x v="1"/>
    <x v="10"/>
    <n v="11.52"/>
    <n v="4"/>
    <n v="0.2"/>
    <n v="3.7440000000000002"/>
    <s v=""/>
    <n v="9.48"/>
    <n v="3.9549273908210587"/>
    <x v="11"/>
    <x v="0"/>
    <m/>
  </r>
  <r>
    <s v="First Class"/>
    <d v="2026-04-17T00:00:00"/>
    <x v="0"/>
    <s v="United States"/>
    <x v="1"/>
    <x v="1"/>
    <n v="90049"/>
    <x v="1"/>
    <x v="1"/>
    <x v="10"/>
    <n v="12.96"/>
    <n v="2"/>
    <n v="0"/>
    <n v="6.2207999999999997"/>
    <s v=""/>
    <n v="531.62"/>
    <n v="604.10462535778254"/>
    <x v="9"/>
    <x v="1"/>
    <m/>
  </r>
  <r>
    <s v="First Class"/>
    <d v="2026-11-27T00:00:00"/>
    <x v="0"/>
    <s v="United States"/>
    <x v="1"/>
    <x v="1"/>
    <n v="90049"/>
    <x v="1"/>
    <x v="1"/>
    <x v="13"/>
    <n v="3.96"/>
    <n v="2"/>
    <n v="0"/>
    <n v="7.9200000000000007E-2"/>
    <s v=""/>
    <n v="532.30266666666671"/>
    <n v="673.89657588331715"/>
    <x v="6"/>
    <x v="1"/>
    <m/>
  </r>
  <r>
    <s v="Standard Class"/>
    <d v="2025-06-16T00:00:00"/>
    <x v="2"/>
    <s v="United States"/>
    <x v="44"/>
    <x v="25"/>
    <n v="64055"/>
    <x v="2"/>
    <x v="1"/>
    <x v="8"/>
    <n v="1577.94"/>
    <n v="3"/>
    <n v="0"/>
    <n v="757.41120000000001"/>
    <s v=""/>
    <n v="550.976"/>
    <n v="731.08512650210082"/>
    <x v="3"/>
    <x v="0"/>
    <m/>
  </r>
  <r>
    <s v="Second Class"/>
    <d v="2025-02-24T00:00:00"/>
    <x v="2"/>
    <s v="United States"/>
    <x v="61"/>
    <x v="5"/>
    <n v="75220"/>
    <x v="2"/>
    <x v="0"/>
    <x v="5"/>
    <n v="15.007999999999999"/>
    <n v="4"/>
    <n v="0.6"/>
    <n v="-12.006399999999999"/>
    <n v="-12.006399999999999"/>
    <n v="823.39599999999984"/>
    <n v="996.53376905381015"/>
    <x v="10"/>
    <x v="0"/>
    <m/>
  </r>
  <r>
    <s v="Same Day"/>
    <d v="2025-09-05T00:00:00"/>
    <x v="2"/>
    <s v="United States"/>
    <x v="4"/>
    <x v="4"/>
    <n v="98105"/>
    <x v="1"/>
    <x v="2"/>
    <x v="11"/>
    <n v="59.98"/>
    <n v="2"/>
    <n v="0"/>
    <n v="26.391200000000001"/>
    <s v=""/>
    <n v="1380.9933333333331"/>
    <n v="967.0875894738648"/>
    <x v="4"/>
    <x v="0"/>
    <m/>
  </r>
  <r>
    <s v="Same Day"/>
    <d v="2026-09-04T00:00:00"/>
    <x v="2"/>
    <s v="United States"/>
    <x v="4"/>
    <x v="4"/>
    <n v="98105"/>
    <x v="1"/>
    <x v="2"/>
    <x v="15"/>
    <n v="2395.1999999999998"/>
    <n v="6"/>
    <n v="0.2"/>
    <n v="209.58"/>
    <s v=""/>
    <n v="1363.664"/>
    <n v="1211.410296130246"/>
    <x v="4"/>
    <x v="1"/>
    <m/>
  </r>
  <r>
    <s v="Same Day"/>
    <d v="2026-11-27T00:00:00"/>
    <x v="2"/>
    <s v="United States"/>
    <x v="4"/>
    <x v="4"/>
    <n v="98105"/>
    <x v="1"/>
    <x v="2"/>
    <x v="11"/>
    <n v="1687.8"/>
    <n v="4"/>
    <n v="0"/>
    <n v="742.63199999999995"/>
    <s v=""/>
    <n v="566.99199999999996"/>
    <n v="865.56438835384768"/>
    <x v="6"/>
    <x v="1"/>
    <m/>
  </r>
  <r>
    <s v="Same Day"/>
    <d v="2026-12-25T00:00:00"/>
    <x v="2"/>
    <s v="United States"/>
    <x v="4"/>
    <x v="4"/>
    <n v="98105"/>
    <x v="1"/>
    <x v="2"/>
    <x v="7"/>
    <n v="7.992"/>
    <n v="1"/>
    <n v="0.2"/>
    <n v="2.6972999999999998"/>
    <s v=""/>
    <n v="8.2853333333333339"/>
    <n v="847.2477646689855"/>
    <x v="0"/>
    <x v="1"/>
    <m/>
  </r>
  <r>
    <s v="Standard Class"/>
    <d v="2025-09-26T00:00:00"/>
    <x v="1"/>
    <s v="United States"/>
    <x v="279"/>
    <x v="5"/>
    <n v="75150"/>
    <x v="2"/>
    <x v="1"/>
    <x v="10"/>
    <n v="5.1840000000000002"/>
    <n v="1"/>
    <n v="0.2"/>
    <n v="1.8144"/>
    <s v=""/>
    <n v="40.55466666666667"/>
    <n v="326.47981840683963"/>
    <x v="4"/>
    <x v="0"/>
    <m/>
  </r>
  <r>
    <s v="Standard Class"/>
    <d v="2025-12-30T00:00:00"/>
    <x v="0"/>
    <s v="United States"/>
    <x v="85"/>
    <x v="15"/>
    <n v="11561"/>
    <x v="3"/>
    <x v="1"/>
    <x v="6"/>
    <n v="11.68"/>
    <n v="2"/>
    <n v="0"/>
    <n v="5.4896000000000003"/>
    <s v=""/>
    <n v="43.658666666666669"/>
    <n v="40.781726888399405"/>
    <x v="0"/>
    <x v="0"/>
    <m/>
  </r>
  <r>
    <s v="Standard Class"/>
    <d v="2025-06-20T00:00:00"/>
    <x v="0"/>
    <s v="United States"/>
    <x v="85"/>
    <x v="15"/>
    <n v="11561"/>
    <x v="3"/>
    <x v="1"/>
    <x v="6"/>
    <n v="104.8"/>
    <n v="10"/>
    <n v="0"/>
    <n v="26.2"/>
    <s v=""/>
    <n v="41.36"/>
    <n v="45.882922597346315"/>
    <x v="3"/>
    <x v="0"/>
    <m/>
  </r>
  <r>
    <s v="Standard Class"/>
    <d v="2026-01-26T00:00:00"/>
    <x v="0"/>
    <s v="United States"/>
    <x v="368"/>
    <x v="2"/>
    <n v="33161"/>
    <x v="0"/>
    <x v="1"/>
    <x v="10"/>
    <n v="14.496"/>
    <n v="3"/>
    <n v="0.2"/>
    <n v="4.8924000000000003"/>
    <s v=""/>
    <n v="8.0033333333333339"/>
    <n v="27.073847246757168"/>
    <x v="8"/>
    <x v="1"/>
    <m/>
  </r>
  <r>
    <s v="Standard Class"/>
    <d v="2026-05-19T00:00:00"/>
    <x v="2"/>
    <s v="United States"/>
    <x v="329"/>
    <x v="1"/>
    <n v="93309"/>
    <x v="1"/>
    <x v="1"/>
    <x v="8"/>
    <n v="4.7839999999999998"/>
    <n v="1"/>
    <n v="0.2"/>
    <n v="1.5548"/>
    <s v=""/>
    <n v="5.801333333333333"/>
    <n v="21.23582676795322"/>
    <x v="7"/>
    <x v="1"/>
    <m/>
  </r>
  <r>
    <s v="Standard Class"/>
    <d v="2025-02-10T00:00:00"/>
    <x v="2"/>
    <s v="United States"/>
    <x v="329"/>
    <x v="1"/>
    <n v="93309"/>
    <x v="1"/>
    <x v="1"/>
    <x v="10"/>
    <n v="4.7300000000000004"/>
    <n v="1"/>
    <n v="0"/>
    <n v="2.3176999999999999"/>
    <s v=""/>
    <n v="26.040000000000003"/>
    <n v="22.892275549884761"/>
    <x v="10"/>
    <x v="0"/>
    <m/>
  </r>
  <r>
    <s v="Standard Class"/>
    <d v="2025-04-14T00:00:00"/>
    <x v="0"/>
    <s v="United States"/>
    <x v="25"/>
    <x v="35"/>
    <n v="39212"/>
    <x v="0"/>
    <x v="1"/>
    <x v="4"/>
    <n v="7.89"/>
    <n v="1"/>
    <n v="0"/>
    <n v="0.31559999999999999"/>
    <s v=""/>
    <n v="834.4899999999999"/>
    <n v="921.49677196548828"/>
    <x v="9"/>
    <x v="0"/>
    <m/>
  </r>
  <r>
    <s v="Standard Class"/>
    <d v="2026-05-18T00:00:00"/>
    <x v="0"/>
    <s v="United States"/>
    <x v="25"/>
    <x v="35"/>
    <n v="39212"/>
    <x v="0"/>
    <x v="1"/>
    <x v="10"/>
    <n v="65.5"/>
    <n v="5"/>
    <n v="0"/>
    <n v="32.094999999999999"/>
    <s v=""/>
    <n v="866.81"/>
    <n v="1021.1182728264147"/>
    <x v="7"/>
    <x v="1"/>
    <m/>
  </r>
  <r>
    <s v="Standard Class"/>
    <d v="2025-02-01T00:00:00"/>
    <x v="0"/>
    <s v="United States"/>
    <x v="25"/>
    <x v="35"/>
    <n v="39212"/>
    <x v="0"/>
    <x v="0"/>
    <x v="3"/>
    <n v="2430.08"/>
    <n v="8"/>
    <n v="0"/>
    <n v="388.81279999999998"/>
    <s v=""/>
    <n v="846.27666666666664"/>
    <n v="1130.7945493095324"/>
    <x v="10"/>
    <x v="0"/>
    <m/>
  </r>
  <r>
    <s v="Standard Class"/>
    <d v="2025-03-04T00:00:00"/>
    <x v="0"/>
    <s v="United States"/>
    <x v="9"/>
    <x v="8"/>
    <n v="68025"/>
    <x v="2"/>
    <x v="1"/>
    <x v="10"/>
    <n v="104.85"/>
    <n v="1"/>
    <n v="0"/>
    <n v="50.328000000000003"/>
    <s v=""/>
    <n v="303.57"/>
    <n v="716.14106670041951"/>
    <x v="2"/>
    <x v="0"/>
    <m/>
  </r>
  <r>
    <s v="Standard Class"/>
    <d v="2025-10-30T00:00:00"/>
    <x v="1"/>
    <s v="United States"/>
    <x v="25"/>
    <x v="12"/>
    <n v="49201"/>
    <x v="2"/>
    <x v="1"/>
    <x v="6"/>
    <n v="3.9"/>
    <n v="2"/>
    <n v="0"/>
    <n v="1.5209999999999999"/>
    <s v=""/>
    <n v="332.60666666666668"/>
    <n v="570.89769237838311"/>
    <x v="5"/>
    <x v="0"/>
    <m/>
  </r>
  <r>
    <s v="Standard Class"/>
    <d v="2026-12-08T00:00:00"/>
    <x v="1"/>
    <s v="United States"/>
    <x v="25"/>
    <x v="12"/>
    <n v="49201"/>
    <x v="2"/>
    <x v="0"/>
    <x v="3"/>
    <n v="801.96"/>
    <n v="2"/>
    <n v="0"/>
    <n v="200.49"/>
    <s v=""/>
    <n v="332.17666666666668"/>
    <n v="354.39538405676331"/>
    <x v="0"/>
    <x v="1"/>
    <m/>
  </r>
  <r>
    <s v="Standard Class"/>
    <d v="2026-08-04T00:00:00"/>
    <x v="1"/>
    <s v="United States"/>
    <x v="25"/>
    <x v="12"/>
    <n v="49201"/>
    <x v="2"/>
    <x v="0"/>
    <x v="1"/>
    <n v="191.96"/>
    <n v="2"/>
    <n v="0"/>
    <n v="32.633200000000002"/>
    <s v=""/>
    <n v="66.843333333333348"/>
    <n v="209.84315801728363"/>
    <x v="1"/>
    <x v="1"/>
    <m/>
  </r>
  <r>
    <s v="Standard Class"/>
    <d v="2026-02-05T00:00:00"/>
    <x v="1"/>
    <s v="United States"/>
    <x v="25"/>
    <x v="12"/>
    <n v="49201"/>
    <x v="2"/>
    <x v="1"/>
    <x v="2"/>
    <n v="2.61"/>
    <n v="1"/>
    <n v="0"/>
    <n v="1.2005999999999999"/>
    <s v=""/>
    <n v="392.75466666666665"/>
    <n v="488.52011072080404"/>
    <x v="10"/>
    <x v="1"/>
    <m/>
  </r>
  <r>
    <s v="Standard Class"/>
    <d v="2025-05-02T00:00:00"/>
    <x v="1"/>
    <s v="United States"/>
    <x v="8"/>
    <x v="1"/>
    <n v="94122"/>
    <x v="1"/>
    <x v="1"/>
    <x v="6"/>
    <n v="5.96"/>
    <n v="2"/>
    <n v="0"/>
    <n v="1.6688000000000001"/>
    <s v=""/>
    <n v="947.0913333333333"/>
    <n v="611.99808081943081"/>
    <x v="7"/>
    <x v="0"/>
    <m/>
  </r>
  <r>
    <s v="Standard Class"/>
    <d v="2026-05-08T00:00:00"/>
    <x v="2"/>
    <s v="United States"/>
    <x v="152"/>
    <x v="24"/>
    <n v="43130"/>
    <x v="3"/>
    <x v="2"/>
    <x v="7"/>
    <n v="1169.694"/>
    <n v="3"/>
    <n v="0.4"/>
    <n v="-253.43369999999999"/>
    <n v="-253.43369999999999"/>
    <n v="946.06466666666665"/>
    <n v="818.43661695888886"/>
    <x v="7"/>
    <x v="1"/>
    <m/>
  </r>
  <r>
    <s v="First Class"/>
    <d v="2026-11-16T00:00:00"/>
    <x v="0"/>
    <s v="United States"/>
    <x v="240"/>
    <x v="28"/>
    <n v="70506"/>
    <x v="0"/>
    <x v="1"/>
    <x v="14"/>
    <n v="1665.62"/>
    <n v="2"/>
    <n v="0"/>
    <n v="33.312399999999997"/>
    <s v=""/>
    <n v="1037.4866666666667"/>
    <n v="723.67150258663639"/>
    <x v="6"/>
    <x v="1"/>
    <m/>
  </r>
  <r>
    <s v="Standard Class"/>
    <d v="2025-02-07T00:00:00"/>
    <x v="2"/>
    <s v="United States"/>
    <x v="102"/>
    <x v="0"/>
    <n v="40475"/>
    <x v="0"/>
    <x v="1"/>
    <x v="8"/>
    <n v="2.88"/>
    <n v="1"/>
    <n v="0"/>
    <n v="1.4112"/>
    <s v=""/>
    <n v="483.25333333333339"/>
    <n v="654.6087883250915"/>
    <x v="10"/>
    <x v="0"/>
    <m/>
  </r>
  <r>
    <s v="Standard Class"/>
    <d v="2026-02-19T00:00:00"/>
    <x v="2"/>
    <s v="United States"/>
    <x v="102"/>
    <x v="0"/>
    <n v="40475"/>
    <x v="0"/>
    <x v="1"/>
    <x v="4"/>
    <n v="1443.96"/>
    <n v="12"/>
    <n v="0"/>
    <n v="375.42959999999999"/>
    <s v=""/>
    <n v="637.35333333333335"/>
    <n v="376.64498692771394"/>
    <x v="10"/>
    <x v="1"/>
    <m/>
  </r>
  <r>
    <s v="Second Class"/>
    <d v="2025-10-15T00:00:00"/>
    <x v="0"/>
    <s v="United States"/>
    <x v="12"/>
    <x v="5"/>
    <n v="77070"/>
    <x v="2"/>
    <x v="1"/>
    <x v="14"/>
    <n v="2.92"/>
    <n v="1"/>
    <n v="0.2"/>
    <n v="0.36499999999999999"/>
    <s v=""/>
    <n v="163.50933333333333"/>
    <n v="305.65105945469548"/>
    <x v="5"/>
    <x v="0"/>
    <m/>
  </r>
  <r>
    <s v="Second Class"/>
    <d v="2026-11-13T00:00:00"/>
    <x v="0"/>
    <s v="United States"/>
    <x v="20"/>
    <x v="15"/>
    <n v="10024"/>
    <x v="3"/>
    <x v="1"/>
    <x v="4"/>
    <n v="465.18"/>
    <n v="3"/>
    <n v="0"/>
    <n v="120.9468"/>
    <s v=""/>
    <n v="175.04266666666669"/>
    <n v="151.06299257079627"/>
    <x v="6"/>
    <x v="1"/>
    <m/>
  </r>
  <r>
    <s v="Standard Class"/>
    <d v="2025-03-03T00:00:00"/>
    <x v="2"/>
    <s v="United States"/>
    <x v="167"/>
    <x v="24"/>
    <n v="43615"/>
    <x v="3"/>
    <x v="1"/>
    <x v="8"/>
    <n v="22.428000000000001"/>
    <n v="3"/>
    <n v="0.7"/>
    <n v="-17.942399999999999"/>
    <n v="-17.942399999999999"/>
    <n v="20.857333333333337"/>
    <n v="114.2349638634726"/>
    <x v="2"/>
    <x v="0"/>
    <m/>
  </r>
  <r>
    <s v="Standard Class"/>
    <d v="2026-07-17T00:00:00"/>
    <x v="2"/>
    <s v="United States"/>
    <x v="167"/>
    <x v="24"/>
    <n v="43615"/>
    <x v="3"/>
    <x v="1"/>
    <x v="4"/>
    <n v="37.520000000000003"/>
    <n v="5"/>
    <n v="0.2"/>
    <n v="3.7519999999999998"/>
    <s v=""/>
    <n v="18.565333333333335"/>
    <n v="80.112459433251985"/>
    <x v="11"/>
    <x v="1"/>
    <m/>
  </r>
  <r>
    <s v="Standard Class"/>
    <d v="2025-03-30T00:00:00"/>
    <x v="1"/>
    <s v="United States"/>
    <x v="10"/>
    <x v="9"/>
    <n v="19143"/>
    <x v="3"/>
    <x v="1"/>
    <x v="6"/>
    <n v="2.6240000000000001"/>
    <n v="1"/>
    <n v="0.2"/>
    <n v="0.4264"/>
    <s v=""/>
    <n v="27.626666666666665"/>
    <n v="23.91835605647772"/>
    <x v="2"/>
    <x v="0"/>
    <m/>
  </r>
  <r>
    <s v="Second Class"/>
    <d v="2025-09-06T00:00:00"/>
    <x v="0"/>
    <s v="United States"/>
    <x v="10"/>
    <x v="9"/>
    <n v="19140"/>
    <x v="3"/>
    <x v="1"/>
    <x v="10"/>
    <n v="15.552"/>
    <n v="3"/>
    <n v="0.2"/>
    <n v="5.4432"/>
    <s v=""/>
    <n v="32.576000000000001"/>
    <n v="23.180017550244209"/>
    <x v="4"/>
    <x v="0"/>
    <m/>
  </r>
  <r>
    <s v="Second Class"/>
    <d v="2026-09-11T00:00:00"/>
    <x v="0"/>
    <s v="United States"/>
    <x v="10"/>
    <x v="9"/>
    <n v="19140"/>
    <x v="3"/>
    <x v="2"/>
    <x v="11"/>
    <n v="64.703999999999994"/>
    <n v="6"/>
    <n v="0.2"/>
    <n v="-4.8528000000000002"/>
    <n v="-4.8528000000000002"/>
    <n v="72.563999999999993"/>
    <n v="43.072859850533533"/>
    <x v="4"/>
    <x v="1"/>
    <m/>
  </r>
  <r>
    <s v="Second Class"/>
    <d v="2025-04-24T00:00:00"/>
    <x v="0"/>
    <s v="United States"/>
    <x v="10"/>
    <x v="9"/>
    <n v="19140"/>
    <x v="3"/>
    <x v="0"/>
    <x v="5"/>
    <n v="17.472000000000001"/>
    <n v="3"/>
    <n v="0.2"/>
    <n v="5.0232000000000001"/>
    <s v=""/>
    <n v="194.97199999999998"/>
    <n v="141.82058037769647"/>
    <x v="9"/>
    <x v="0"/>
    <m/>
  </r>
  <r>
    <s v="Second Class"/>
    <d v="2026-10-29T00:00:00"/>
    <x v="0"/>
    <s v="United States"/>
    <x v="10"/>
    <x v="9"/>
    <n v="19140"/>
    <x v="3"/>
    <x v="2"/>
    <x v="7"/>
    <n v="135.51599999999999"/>
    <n v="1"/>
    <n v="0.4"/>
    <n v="-31.6204"/>
    <n v="-31.6204"/>
    <n v="193.29733333333331"/>
    <n v="175.89540604869995"/>
    <x v="5"/>
    <x v="1"/>
    <m/>
  </r>
  <r>
    <s v="Standard Class"/>
    <d v="2026-12-24T00:00:00"/>
    <x v="0"/>
    <s v="United States"/>
    <x v="60"/>
    <x v="22"/>
    <n v="80219"/>
    <x v="1"/>
    <x v="2"/>
    <x v="11"/>
    <n v="431.928"/>
    <n v="9"/>
    <n v="0.2"/>
    <n v="64.789199999999994"/>
    <s v=""/>
    <n v="367.43533333333335"/>
    <n v="240.3065949052646"/>
    <x v="0"/>
    <x v="1"/>
    <m/>
  </r>
  <r>
    <s v="Standard Class"/>
    <d v="2025-11-10T00:00:00"/>
    <x v="0"/>
    <s v="United States"/>
    <x v="10"/>
    <x v="9"/>
    <n v="19143"/>
    <x v="3"/>
    <x v="1"/>
    <x v="10"/>
    <n v="12.448"/>
    <n v="2"/>
    <n v="0.2"/>
    <n v="3.89"/>
    <s v=""/>
    <n v="315.92599999999999"/>
    <n v="198.81137241523589"/>
    <x v="6"/>
    <x v="0"/>
    <m/>
  </r>
  <r>
    <s v="Standard Class"/>
    <d v="2026-10-09T00:00:00"/>
    <x v="0"/>
    <s v="United States"/>
    <x v="10"/>
    <x v="9"/>
    <n v="19143"/>
    <x v="3"/>
    <x v="0"/>
    <x v="1"/>
    <n v="657.93"/>
    <n v="5"/>
    <n v="0.3"/>
    <n v="-93.99"/>
    <n v="-93.99"/>
    <n v="320.1633333333333"/>
    <n v="240.06830327745999"/>
    <x v="5"/>
    <x v="1"/>
    <m/>
  </r>
  <r>
    <s v="Standard Class"/>
    <d v="2025-07-19T00:00:00"/>
    <x v="2"/>
    <s v="United States"/>
    <x v="29"/>
    <x v="39"/>
    <n v="21044"/>
    <x v="3"/>
    <x v="1"/>
    <x v="10"/>
    <n v="277.39999999999998"/>
    <n v="5"/>
    <n v="0"/>
    <n v="133.15199999999999"/>
    <s v=""/>
    <n v="131.49333333333334"/>
    <n v="173.27941603557423"/>
    <x v="11"/>
    <x v="0"/>
    <m/>
  </r>
  <r>
    <s v="Standard Class"/>
    <d v="2025-09-27T00:00:00"/>
    <x v="2"/>
    <s v="United States"/>
    <x v="29"/>
    <x v="39"/>
    <n v="21044"/>
    <x v="3"/>
    <x v="0"/>
    <x v="5"/>
    <n v="25.16"/>
    <n v="2"/>
    <n v="0"/>
    <n v="8.5543999999999993"/>
    <s v=""/>
    <n v="48.806666666666665"/>
    <n v="172.21301392945497"/>
    <x v="4"/>
    <x v="0"/>
    <m/>
  </r>
  <r>
    <s v="Standard Class"/>
    <d v="2026-01-13T00:00:00"/>
    <x v="2"/>
    <s v="United States"/>
    <x v="29"/>
    <x v="39"/>
    <n v="21044"/>
    <x v="3"/>
    <x v="0"/>
    <x v="5"/>
    <n v="91.92"/>
    <n v="4"/>
    <n v="0"/>
    <n v="31.252800000000001"/>
    <s v=""/>
    <n v="86.899999999999991"/>
    <n v="39.604088266331892"/>
    <x v="8"/>
    <x v="1"/>
    <m/>
  </r>
  <r>
    <s v="Second Class"/>
    <d v="2026-03-23T00:00:00"/>
    <x v="0"/>
    <s v="United States"/>
    <x v="20"/>
    <x v="15"/>
    <n v="10024"/>
    <x v="3"/>
    <x v="1"/>
    <x v="12"/>
    <n v="29.34"/>
    <n v="3"/>
    <n v="0"/>
    <n v="13.4964"/>
    <s v=""/>
    <n v="58.564"/>
    <n v="43.997468923833608"/>
    <x v="2"/>
    <x v="1"/>
    <m/>
  </r>
  <r>
    <s v="Second Class"/>
    <d v="2026-02-18T00:00:00"/>
    <x v="0"/>
    <s v="United States"/>
    <x v="20"/>
    <x v="15"/>
    <n v="10035"/>
    <x v="3"/>
    <x v="1"/>
    <x v="8"/>
    <n v="139.44"/>
    <n v="3"/>
    <n v="0.2"/>
    <n v="47.061"/>
    <s v=""/>
    <n v="57.816000000000003"/>
    <n v="46.087232881424626"/>
    <x v="10"/>
    <x v="1"/>
    <m/>
  </r>
  <r>
    <s v="Standard Class"/>
    <d v="2026-08-08T00:00:00"/>
    <x v="1"/>
    <s v="United States"/>
    <x v="46"/>
    <x v="24"/>
    <n v="43055"/>
    <x v="3"/>
    <x v="1"/>
    <x v="2"/>
    <n v="6.9119999999999999"/>
    <n v="3"/>
    <n v="0.2"/>
    <n v="2.5055999999999998"/>
    <s v=""/>
    <n v="70.525333333333336"/>
    <n v="70.874960296546476"/>
    <x v="1"/>
    <x v="1"/>
    <m/>
  </r>
  <r>
    <s v="Standard Class"/>
    <d v="2025-04-08T00:00:00"/>
    <x v="1"/>
    <s v="United States"/>
    <x v="46"/>
    <x v="24"/>
    <n v="43055"/>
    <x v="3"/>
    <x v="1"/>
    <x v="4"/>
    <n v="27.096"/>
    <n v="3"/>
    <n v="0.2"/>
    <n v="2.0322"/>
    <s v=""/>
    <n v="87.693333333333342"/>
    <n v="66.480606531083495"/>
    <x v="9"/>
    <x v="0"/>
    <m/>
  </r>
  <r>
    <s v="Standard Class"/>
    <d v="2026-08-09T00:00:00"/>
    <x v="1"/>
    <s v="United States"/>
    <x v="46"/>
    <x v="24"/>
    <n v="43055"/>
    <x v="3"/>
    <x v="1"/>
    <x v="4"/>
    <n v="177.56800000000001"/>
    <n v="2"/>
    <n v="0.2"/>
    <n v="-37.733199999999997"/>
    <n v="-37.733199999999997"/>
    <n v="84.144000000000005"/>
    <n v="75.051189531373012"/>
    <x v="1"/>
    <x v="1"/>
    <m/>
  </r>
  <r>
    <s v="Second Class"/>
    <d v="2025-05-12T00:00:00"/>
    <x v="1"/>
    <s v="United States"/>
    <x v="61"/>
    <x v="5"/>
    <n v="75217"/>
    <x v="2"/>
    <x v="2"/>
    <x v="11"/>
    <n v="58.415999999999997"/>
    <n v="2"/>
    <n v="0.2"/>
    <n v="16.794599999999999"/>
    <s v=""/>
    <n v="37.216000000000001"/>
    <n v="42.583632564288955"/>
    <x v="7"/>
    <x v="0"/>
    <m/>
  </r>
  <r>
    <s v="Standard Class"/>
    <d v="2025-10-15T00:00:00"/>
    <x v="2"/>
    <s v="United States"/>
    <x v="10"/>
    <x v="9"/>
    <n v="19134"/>
    <x v="3"/>
    <x v="1"/>
    <x v="10"/>
    <n v="16.448"/>
    <n v="2"/>
    <n v="0.2"/>
    <n v="5.5511999999999997"/>
    <s v=""/>
    <n v="257.11599999999999"/>
    <n v="269.01297059187812"/>
    <x v="5"/>
    <x v="0"/>
    <m/>
  </r>
  <r>
    <s v="Standard Class"/>
    <d v="2025-04-28T00:00:00"/>
    <x v="2"/>
    <s v="United States"/>
    <x v="10"/>
    <x v="9"/>
    <n v="19134"/>
    <x v="3"/>
    <x v="2"/>
    <x v="11"/>
    <n v="36.783999999999999"/>
    <n v="2"/>
    <n v="0.2"/>
    <n v="10.5754"/>
    <s v=""/>
    <n v="262.22533333333331"/>
    <n v="297.56124403657242"/>
    <x v="9"/>
    <x v="0"/>
    <m/>
  </r>
  <r>
    <s v="First Class"/>
    <d v="2026-10-05T00:00:00"/>
    <x v="1"/>
    <s v="United States"/>
    <x v="52"/>
    <x v="5"/>
    <n v="78207"/>
    <x v="2"/>
    <x v="0"/>
    <x v="3"/>
    <n v="718.11599999999999"/>
    <n v="6"/>
    <n v="0.3"/>
    <n v="-71.811599999999999"/>
    <n v="-71.811599999999999"/>
    <n v="253.14899999999997"/>
    <n v="329.12304288304182"/>
    <x v="5"/>
    <x v="1"/>
    <m/>
  </r>
  <r>
    <s v="First Class"/>
    <d v="2025-12-16T00:00:00"/>
    <x v="1"/>
    <s v="United States"/>
    <x v="52"/>
    <x v="5"/>
    <n v="78207"/>
    <x v="2"/>
    <x v="1"/>
    <x v="6"/>
    <n v="31.776"/>
    <n v="4"/>
    <n v="0.2"/>
    <n v="8.7384000000000004"/>
    <s v=""/>
    <n v="176.4383333333333"/>
    <n v="264.26352660968024"/>
    <x v="0"/>
    <x v="0"/>
    <m/>
  </r>
  <r>
    <s v="Standard Class"/>
    <d v="2025-07-18T00:00:00"/>
    <x v="0"/>
    <s v="United States"/>
    <x v="10"/>
    <x v="9"/>
    <n v="19120"/>
    <x v="3"/>
    <x v="1"/>
    <x v="8"/>
    <n v="9.5549999999999997"/>
    <n v="5"/>
    <n v="0.7"/>
    <n v="-7.3254999999999999"/>
    <n v="-7.3254999999999999"/>
    <n v="167.69966666666667"/>
    <n v="246.77115631123743"/>
    <x v="11"/>
    <x v="0"/>
    <m/>
  </r>
  <r>
    <s v="Standard Class"/>
    <d v="2025-12-28T00:00:00"/>
    <x v="0"/>
    <s v="United States"/>
    <x v="1"/>
    <x v="1"/>
    <n v="90004"/>
    <x v="1"/>
    <x v="1"/>
    <x v="8"/>
    <n v="487.98399999999998"/>
    <n v="2"/>
    <n v="0.2"/>
    <n v="152.495"/>
    <s v=""/>
    <n v="237.13133333333334"/>
    <n v="203.07777142486296"/>
    <x v="0"/>
    <x v="0"/>
    <m/>
  </r>
  <r>
    <s v="Standard Class"/>
    <d v="2026-06-27T00:00:00"/>
    <x v="0"/>
    <s v="United States"/>
    <x v="1"/>
    <x v="1"/>
    <n v="90004"/>
    <x v="1"/>
    <x v="2"/>
    <x v="7"/>
    <n v="5.56"/>
    <n v="1"/>
    <n v="0.2"/>
    <n v="1.7375"/>
    <s v=""/>
    <n v="88.061999999999998"/>
    <n v="98.144463450379931"/>
    <x v="3"/>
    <x v="1"/>
    <m/>
  </r>
  <r>
    <s v="Standard Class"/>
    <d v="2025-04-21T00:00:00"/>
    <x v="0"/>
    <s v="United States"/>
    <x v="1"/>
    <x v="1"/>
    <n v="90004"/>
    <x v="1"/>
    <x v="1"/>
    <x v="4"/>
    <n v="217.85"/>
    <n v="5"/>
    <n v="0"/>
    <n v="65.355000000000004"/>
    <s v=""/>
    <n v="107.52066666666666"/>
    <n v="38.76148767163766"/>
    <x v="9"/>
    <x v="0"/>
    <m/>
  </r>
  <r>
    <s v="Standard Class"/>
    <d v="2025-04-30T00:00:00"/>
    <x v="1"/>
    <s v="United States"/>
    <x v="214"/>
    <x v="18"/>
    <n v="37167"/>
    <x v="0"/>
    <x v="1"/>
    <x v="6"/>
    <n v="40.776000000000003"/>
    <n v="3"/>
    <n v="0.2"/>
    <n v="4.5872999999999999"/>
    <s v=""/>
    <n v="82.370666666666679"/>
    <n v="50.790779428582923"/>
    <x v="9"/>
    <x v="0"/>
    <m/>
  </r>
  <r>
    <s v="Standard Class"/>
    <d v="2026-08-26T00:00:00"/>
    <x v="1"/>
    <s v="United States"/>
    <x v="214"/>
    <x v="18"/>
    <n v="37167"/>
    <x v="0"/>
    <x v="2"/>
    <x v="7"/>
    <n v="63.936"/>
    <n v="8"/>
    <n v="0.2"/>
    <n v="5.5944000000000003"/>
    <s v=""/>
    <n v="71.165333333333336"/>
    <n v="56.568031973309203"/>
    <x v="1"/>
    <x v="1"/>
    <m/>
  </r>
  <r>
    <s v="Standard Class"/>
    <d v="2026-11-04T00:00:00"/>
    <x v="0"/>
    <s v="United States"/>
    <x v="203"/>
    <x v="32"/>
    <n v="31204"/>
    <x v="0"/>
    <x v="0"/>
    <x v="5"/>
    <n v="142.4"/>
    <n v="5"/>
    <n v="0"/>
    <n v="52.688000000000002"/>
    <s v=""/>
    <n v="276.98933333333338"/>
    <n v="238.92443819751881"/>
    <x v="6"/>
    <x v="1"/>
    <m/>
  </r>
  <r>
    <s v="Standard Class"/>
    <d v="2025-03-23T00:00:00"/>
    <x v="0"/>
    <s v="United States"/>
    <x v="203"/>
    <x v="32"/>
    <n v="31204"/>
    <x v="0"/>
    <x v="1"/>
    <x v="8"/>
    <n v="7.16"/>
    <n v="2"/>
    <n v="0"/>
    <n v="3.4367999999999999"/>
    <s v=""/>
    <n v="230.696"/>
    <n v="270.34550462914149"/>
    <x v="2"/>
    <x v="0"/>
    <m/>
  </r>
  <r>
    <s v="Second Class"/>
    <d v="2026-11-06T00:00:00"/>
    <x v="2"/>
    <s v="United States"/>
    <x v="8"/>
    <x v="1"/>
    <n v="94109"/>
    <x v="1"/>
    <x v="0"/>
    <x v="1"/>
    <n v="681.40800000000002"/>
    <n v="12"/>
    <n v="0.2"/>
    <n v="42.588000000000001"/>
    <s v=""/>
    <n v="230.16933333333336"/>
    <n v="297.54762171880742"/>
    <x v="6"/>
    <x v="1"/>
    <m/>
  </r>
  <r>
    <s v="Second Class"/>
    <d v="2026-05-12T00:00:00"/>
    <x v="2"/>
    <s v="United States"/>
    <x v="8"/>
    <x v="1"/>
    <n v="94109"/>
    <x v="1"/>
    <x v="1"/>
    <x v="6"/>
    <n v="3.52"/>
    <n v="2"/>
    <n v="0"/>
    <n v="1.0207999999999999"/>
    <s v=""/>
    <n v="15.14"/>
    <n v="184.84037800501554"/>
    <x v="7"/>
    <x v="1"/>
    <m/>
  </r>
  <r>
    <s v="Second Class"/>
    <d v="2026-10-26T00:00:00"/>
    <x v="2"/>
    <s v="United States"/>
    <x v="8"/>
    <x v="1"/>
    <n v="94109"/>
    <x v="1"/>
    <x v="1"/>
    <x v="6"/>
    <n v="5.58"/>
    <n v="1"/>
    <n v="0"/>
    <n v="1.395"/>
    <s v=""/>
    <n v="700.88133333333337"/>
    <n v="795.84660021909781"/>
    <x v="5"/>
    <x v="1"/>
    <m/>
  </r>
  <r>
    <s v="Second Class"/>
    <d v="2025-04-23T00:00:00"/>
    <x v="2"/>
    <s v="United States"/>
    <x v="8"/>
    <x v="1"/>
    <n v="94109"/>
    <x v="1"/>
    <x v="2"/>
    <x v="11"/>
    <n v="36.32"/>
    <n v="1"/>
    <n v="0"/>
    <n v="10.896000000000001"/>
    <s v=""/>
    <n v="716.44533333333345"/>
    <n v="873.84233537957505"/>
    <x v="9"/>
    <x v="0"/>
    <m/>
  </r>
  <r>
    <s v="Standard Class"/>
    <d v="2026-07-23T00:00:00"/>
    <x v="0"/>
    <s v="United States"/>
    <x v="4"/>
    <x v="4"/>
    <n v="98103"/>
    <x v="1"/>
    <x v="1"/>
    <x v="8"/>
    <n v="2060.7440000000001"/>
    <n v="7"/>
    <n v="0.2"/>
    <n v="643.98249999999996"/>
    <s v=""/>
    <n v="775.38400000000001"/>
    <n v="932.10791621444241"/>
    <x v="11"/>
    <x v="1"/>
    <m/>
  </r>
  <r>
    <s v="Standard Class"/>
    <d v="2026-03-31T00:00:00"/>
    <x v="1"/>
    <s v="United States"/>
    <x v="38"/>
    <x v="24"/>
    <n v="43229"/>
    <x v="3"/>
    <x v="1"/>
    <x v="9"/>
    <n v="52.271999999999998"/>
    <n v="3"/>
    <n v="0.2"/>
    <n v="9.8010000000000002"/>
    <s v=""/>
    <n v="111.64266666666667"/>
    <n v="502.9987903438809"/>
    <x v="2"/>
    <x v="1"/>
    <m/>
  </r>
  <r>
    <s v="Standard Class"/>
    <d v="2026-07-24T00:00:00"/>
    <x v="1"/>
    <s v="United States"/>
    <x v="38"/>
    <x v="24"/>
    <n v="43229"/>
    <x v="3"/>
    <x v="1"/>
    <x v="9"/>
    <n v="213.136"/>
    <n v="7"/>
    <n v="0.2"/>
    <n v="23.977799999999998"/>
    <s v=""/>
    <n v="348.69866666666667"/>
    <n v="404.10704280187213"/>
    <x v="11"/>
    <x v="1"/>
    <m/>
  </r>
  <r>
    <s v="Second Class"/>
    <d v="2025-04-26T00:00:00"/>
    <x v="1"/>
    <s v="United States"/>
    <x v="1"/>
    <x v="1"/>
    <n v="90004"/>
    <x v="1"/>
    <x v="1"/>
    <x v="4"/>
    <n v="69.52"/>
    <n v="2"/>
    <n v="0"/>
    <n v="19.465599999999998"/>
    <s v=""/>
    <n v="280.72533333333337"/>
    <n v="287.22929905642366"/>
    <x v="9"/>
    <x v="0"/>
    <m/>
  </r>
  <r>
    <s v="Second Class"/>
    <d v="2026-12-26T00:00:00"/>
    <x v="1"/>
    <s v="United States"/>
    <x v="1"/>
    <x v="1"/>
    <n v="90004"/>
    <x v="1"/>
    <x v="1"/>
    <x v="4"/>
    <n v="763.44"/>
    <n v="8"/>
    <n v="0"/>
    <n v="45.806399999999996"/>
    <s v=""/>
    <n v="271.53800000000001"/>
    <n v="315.40168466165079"/>
    <x v="0"/>
    <x v="1"/>
    <m/>
  </r>
  <r>
    <s v="Standard Class"/>
    <d v="2026-02-27T00:00:00"/>
    <x v="2"/>
    <s v="United States"/>
    <x v="24"/>
    <x v="24"/>
    <n v="45503"/>
    <x v="3"/>
    <x v="1"/>
    <x v="2"/>
    <n v="9.2159999999999993"/>
    <n v="4"/>
    <n v="0.2"/>
    <n v="3.3408000000000002"/>
    <s v=""/>
    <n v="46.913999999999994"/>
    <n v="206.75561919257166"/>
    <x v="10"/>
    <x v="1"/>
    <m/>
  </r>
  <r>
    <s v="Standard Class"/>
    <d v="2026-12-11T00:00:00"/>
    <x v="2"/>
    <s v="United States"/>
    <x v="24"/>
    <x v="24"/>
    <n v="45503"/>
    <x v="3"/>
    <x v="2"/>
    <x v="7"/>
    <n v="41.957999999999998"/>
    <n v="7"/>
    <n v="0.4"/>
    <n v="-9.7902000000000005"/>
    <n v="-9.7902000000000005"/>
    <n v="51.258000000000003"/>
    <n v="135.85276370149168"/>
    <x v="0"/>
    <x v="1"/>
    <m/>
  </r>
  <r>
    <s v="Standard Class"/>
    <d v="2025-03-10T00:00:00"/>
    <x v="2"/>
    <s v="United States"/>
    <x v="24"/>
    <x v="24"/>
    <n v="45503"/>
    <x v="3"/>
    <x v="1"/>
    <x v="10"/>
    <n v="89.567999999999998"/>
    <n v="2"/>
    <n v="0.2"/>
    <n v="32.468400000000003"/>
    <s v=""/>
    <n v="148.89866666666668"/>
    <n v="111.43009791560573"/>
    <x v="2"/>
    <x v="0"/>
    <m/>
  </r>
  <r>
    <s v="Standard Class"/>
    <d v="2026-03-25T00:00:00"/>
    <x v="2"/>
    <s v="United States"/>
    <x v="24"/>
    <x v="24"/>
    <n v="45503"/>
    <x v="3"/>
    <x v="1"/>
    <x v="10"/>
    <n v="22.248000000000001"/>
    <n v="3"/>
    <n v="0.2"/>
    <n v="7.5087000000000002"/>
    <s v=""/>
    <n v="168.47200000000001"/>
    <n v="109.29780465078646"/>
    <x v="2"/>
    <x v="1"/>
    <m/>
  </r>
  <r>
    <s v="Standard Class"/>
    <d v="2025-01-09T00:00:00"/>
    <x v="2"/>
    <s v="United States"/>
    <x v="24"/>
    <x v="24"/>
    <n v="45503"/>
    <x v="3"/>
    <x v="1"/>
    <x v="9"/>
    <n v="334.88"/>
    <n v="4"/>
    <n v="0.2"/>
    <n v="29.302"/>
    <s v=""/>
    <n v="162.59733333333335"/>
    <n v="141.36480496560296"/>
    <x v="8"/>
    <x v="0"/>
    <m/>
  </r>
  <r>
    <s v="Standard Class"/>
    <d v="2026-05-09T00:00:00"/>
    <x v="2"/>
    <s v="United States"/>
    <x v="24"/>
    <x v="24"/>
    <n v="45503"/>
    <x v="3"/>
    <x v="0"/>
    <x v="5"/>
    <n v="148.28800000000001"/>
    <n v="7"/>
    <n v="0.2"/>
    <n v="29.657599999999999"/>
    <s v=""/>
    <n v="110.61066666666666"/>
    <n v="100.04854308599216"/>
    <x v="7"/>
    <x v="1"/>
    <m/>
  </r>
  <r>
    <s v="Standard Class"/>
    <d v="2026-02-28T00:00:00"/>
    <x v="2"/>
    <s v="United States"/>
    <x v="24"/>
    <x v="24"/>
    <n v="45503"/>
    <x v="3"/>
    <x v="1"/>
    <x v="10"/>
    <n v="4.6239999999999997"/>
    <n v="1"/>
    <n v="0.2"/>
    <n v="1.6761999999999999"/>
    <s v=""/>
    <n v="84.477333333333334"/>
    <n v="99.723931785036783"/>
    <x v="10"/>
    <x v="1"/>
    <m/>
  </r>
  <r>
    <s v="Standard Class"/>
    <d v="2026-07-10T00:00:00"/>
    <x v="2"/>
    <s v="United States"/>
    <x v="24"/>
    <x v="24"/>
    <n v="45503"/>
    <x v="3"/>
    <x v="2"/>
    <x v="11"/>
    <n v="178.92"/>
    <n v="7"/>
    <n v="0.2"/>
    <n v="-29.0745"/>
    <n v="-29.0745"/>
    <n v="245.5973333333333"/>
    <n v="145.63688846503754"/>
    <x v="11"/>
    <x v="1"/>
    <m/>
  </r>
  <r>
    <s v="Standard Class"/>
    <d v="2026-01-29T00:00:00"/>
    <x v="2"/>
    <s v="United States"/>
    <x v="24"/>
    <x v="24"/>
    <n v="45503"/>
    <x v="3"/>
    <x v="1"/>
    <x v="8"/>
    <n v="69.888000000000005"/>
    <n v="7"/>
    <n v="0.7"/>
    <n v="-46.591999999999999"/>
    <n v="-46.591999999999999"/>
    <n v="201.72399999999996"/>
    <n v="166.143428599999"/>
    <x v="8"/>
    <x v="1"/>
    <m/>
  </r>
  <r>
    <s v="Second Class"/>
    <d v="2026-01-26T00:00:00"/>
    <x v="0"/>
    <s v="United States"/>
    <x v="1"/>
    <x v="1"/>
    <n v="90008"/>
    <x v="1"/>
    <x v="1"/>
    <x v="8"/>
    <n v="487.98399999999998"/>
    <n v="2"/>
    <n v="0.2"/>
    <n v="152.495"/>
    <s v=""/>
    <n v="179.80466666666666"/>
    <n v="194.47335418356781"/>
    <x v="8"/>
    <x v="1"/>
    <m/>
  </r>
  <r>
    <s v="Second Class"/>
    <d v="2026-03-06T00:00:00"/>
    <x v="0"/>
    <s v="United States"/>
    <x v="1"/>
    <x v="1"/>
    <n v="90008"/>
    <x v="1"/>
    <x v="1"/>
    <x v="6"/>
    <n v="47.3"/>
    <n v="2"/>
    <n v="0"/>
    <n v="12.298"/>
    <s v=""/>
    <n v="68.850000000000009"/>
    <n v="143.93386581394995"/>
    <x v="2"/>
    <x v="1"/>
    <m/>
  </r>
  <r>
    <s v="Second Class"/>
    <d v="2025-04-28T00:00:00"/>
    <x v="0"/>
    <s v="United States"/>
    <x v="1"/>
    <x v="1"/>
    <n v="90008"/>
    <x v="1"/>
    <x v="1"/>
    <x v="6"/>
    <n v="4.13"/>
    <n v="1"/>
    <n v="0"/>
    <n v="1.1564000000000001"/>
    <s v=""/>
    <n v="55.243333333333332"/>
    <n v="116.45022411059331"/>
    <x v="9"/>
    <x v="0"/>
    <m/>
  </r>
  <r>
    <s v="Second Class"/>
    <d v="2025-03-20T00:00:00"/>
    <x v="0"/>
    <s v="United States"/>
    <x v="1"/>
    <x v="1"/>
    <n v="90008"/>
    <x v="1"/>
    <x v="1"/>
    <x v="8"/>
    <n v="155.12"/>
    <n v="5"/>
    <n v="0.2"/>
    <n v="50.414000000000001"/>
    <s v=""/>
    <n v="59.04"/>
    <n v="62.488308180484921"/>
    <x v="2"/>
    <x v="0"/>
    <m/>
  </r>
  <r>
    <s v="Second Class"/>
    <d v="2025-10-10T00:00:00"/>
    <x v="2"/>
    <s v="United States"/>
    <x v="1"/>
    <x v="1"/>
    <n v="90045"/>
    <x v="1"/>
    <x v="1"/>
    <x v="10"/>
    <n v="6.48"/>
    <n v="1"/>
    <n v="0"/>
    <n v="3.1751999999999998"/>
    <s v=""/>
    <n v="8.3153333333333332"/>
    <n v="37.862394792292356"/>
    <x v="5"/>
    <x v="0"/>
    <m/>
  </r>
  <r>
    <s v="Second Class"/>
    <d v="2025-01-29T00:00:00"/>
    <x v="2"/>
    <s v="United States"/>
    <x v="1"/>
    <x v="1"/>
    <n v="90045"/>
    <x v="1"/>
    <x v="1"/>
    <x v="14"/>
    <n v="15.52"/>
    <n v="4"/>
    <n v="0"/>
    <n v="4.5007999999999999"/>
    <s v=""/>
    <n v="24.52333333333333"/>
    <n v="30.865284243100813"/>
    <x v="8"/>
    <x v="0"/>
    <m/>
  </r>
  <r>
    <s v="Standard Class"/>
    <d v="2025-11-01T00:00:00"/>
    <x v="0"/>
    <s v="United States"/>
    <x v="26"/>
    <x v="18"/>
    <n v="38109"/>
    <x v="0"/>
    <x v="1"/>
    <x v="8"/>
    <n v="2.9460000000000002"/>
    <n v="2"/>
    <n v="0.7"/>
    <n v="-2.0621999999999998"/>
    <n v="-2.0621999999999998"/>
    <n v="54.31"/>
    <n v="34.260433030062643"/>
    <x v="6"/>
    <x v="0"/>
    <m/>
  </r>
  <r>
    <s v="Standard Class"/>
    <d v="2025-02-11T00:00:00"/>
    <x v="0"/>
    <s v="United States"/>
    <x v="26"/>
    <x v="18"/>
    <n v="38109"/>
    <x v="0"/>
    <x v="1"/>
    <x v="13"/>
    <n v="55.103999999999999"/>
    <n v="6"/>
    <n v="0.2"/>
    <n v="18.5976"/>
    <s v=""/>
    <n v="64.894666666666652"/>
    <n v="38.31544496626605"/>
    <x v="10"/>
    <x v="0"/>
    <m/>
  </r>
  <r>
    <s v="Second Class"/>
    <d v="2025-10-20T00:00:00"/>
    <x v="0"/>
    <s v="United States"/>
    <x v="66"/>
    <x v="12"/>
    <n v="48234"/>
    <x v="2"/>
    <x v="2"/>
    <x v="11"/>
    <n v="104.88"/>
    <n v="6"/>
    <n v="0"/>
    <n v="41.951999999999998"/>
    <s v=""/>
    <n v="57.766666666666659"/>
    <n v="36.730028463955243"/>
    <x v="5"/>
    <x v="0"/>
    <m/>
  </r>
  <r>
    <s v="Second Class"/>
    <d v="2025-07-09T00:00:00"/>
    <x v="0"/>
    <s v="United States"/>
    <x v="66"/>
    <x v="12"/>
    <n v="48234"/>
    <x v="2"/>
    <x v="1"/>
    <x v="6"/>
    <n v="34.700000000000003"/>
    <n v="5"/>
    <n v="0"/>
    <n v="12.492000000000001"/>
    <s v=""/>
    <n v="27.786666666666665"/>
    <n v="23.487563498820194"/>
    <x v="11"/>
    <x v="0"/>
    <m/>
  </r>
  <r>
    <s v="Second Class"/>
    <d v="2025-03-27T00:00:00"/>
    <x v="0"/>
    <s v="United States"/>
    <x v="66"/>
    <x v="12"/>
    <n v="48234"/>
    <x v="2"/>
    <x v="1"/>
    <x v="8"/>
    <n v="33.72"/>
    <n v="4"/>
    <n v="0"/>
    <n v="15.511200000000001"/>
    <s v=""/>
    <n v="229.13"/>
    <n v="237.00593454048237"/>
    <x v="2"/>
    <x v="0"/>
    <m/>
  </r>
  <r>
    <s v="Second Class"/>
    <d v="2026-08-15T00:00:00"/>
    <x v="0"/>
    <s v="United States"/>
    <x v="66"/>
    <x v="12"/>
    <n v="48234"/>
    <x v="2"/>
    <x v="1"/>
    <x v="10"/>
    <n v="14.94"/>
    <n v="3"/>
    <n v="0"/>
    <n v="7.0217999999999998"/>
    <s v=""/>
    <n v="255.74600000000001"/>
    <n v="250.43414339132784"/>
    <x v="1"/>
    <x v="1"/>
    <m/>
  </r>
  <r>
    <s v="Standard Class"/>
    <d v="2026-03-20T00:00:00"/>
    <x v="0"/>
    <s v="United States"/>
    <x v="104"/>
    <x v="14"/>
    <n v="46226"/>
    <x v="2"/>
    <x v="1"/>
    <x v="9"/>
    <n v="638.73"/>
    <n v="9"/>
    <n v="0"/>
    <n v="166.06979999999999"/>
    <s v=""/>
    <n v="253.798"/>
    <n v="287.44031988571123"/>
    <x v="2"/>
    <x v="1"/>
    <m/>
  </r>
  <r>
    <s v="Standard Class"/>
    <d v="2025-12-16T00:00:00"/>
    <x v="1"/>
    <s v="United States"/>
    <x v="108"/>
    <x v="2"/>
    <n v="32216"/>
    <x v="0"/>
    <x v="1"/>
    <x v="4"/>
    <n v="113.568"/>
    <n v="2"/>
    <n v="0.2"/>
    <n v="-21.294"/>
    <n v="-21.294"/>
    <n v="43.783999999999999"/>
    <n v="164.64647147145303"/>
    <x v="0"/>
    <x v="0"/>
    <m/>
  </r>
  <r>
    <s v="Standard Class"/>
    <d v="2025-10-08T00:00:00"/>
    <x v="1"/>
    <s v="United States"/>
    <x v="65"/>
    <x v="24"/>
    <n v="43017"/>
    <x v="3"/>
    <x v="2"/>
    <x v="11"/>
    <n v="9.0960000000000001"/>
    <n v="1"/>
    <n v="0.2"/>
    <n v="1.7055"/>
    <s v=""/>
    <n v="16.221333333333334"/>
    <n v="142.97514297765707"/>
    <x v="5"/>
    <x v="0"/>
    <m/>
  </r>
  <r>
    <s v="Standard Class"/>
    <d v="2026-10-08T00:00:00"/>
    <x v="1"/>
    <s v="United States"/>
    <x v="369"/>
    <x v="2"/>
    <n v="33317"/>
    <x v="0"/>
    <x v="1"/>
    <x v="12"/>
    <n v="8.6880000000000006"/>
    <n v="3"/>
    <n v="0.2"/>
    <n v="2.9321999999999999"/>
    <s v=""/>
    <n v="15.325333333333333"/>
    <n v="22.554560205733871"/>
    <x v="5"/>
    <x v="1"/>
    <m/>
  </r>
  <r>
    <s v="Standard Class"/>
    <d v="2026-03-31T00:00:00"/>
    <x v="1"/>
    <s v="United States"/>
    <x v="369"/>
    <x v="2"/>
    <n v="33317"/>
    <x v="0"/>
    <x v="0"/>
    <x v="5"/>
    <n v="30.88"/>
    <n v="4"/>
    <n v="0.2"/>
    <n v="3.86"/>
    <s v=""/>
    <n v="23.695999999999998"/>
    <n v="11.496175570194668"/>
    <x v="2"/>
    <x v="1"/>
    <m/>
  </r>
  <r>
    <s v="Standard Class"/>
    <d v="2026-02-08T00:00:00"/>
    <x v="1"/>
    <s v="United States"/>
    <x v="369"/>
    <x v="2"/>
    <n v="33317"/>
    <x v="0"/>
    <x v="0"/>
    <x v="5"/>
    <n v="6.4080000000000004"/>
    <n v="3"/>
    <n v="0.2"/>
    <n v="1.4418"/>
    <s v=""/>
    <n v="139.39266666666666"/>
    <n v="137.96225767726264"/>
    <x v="10"/>
    <x v="1"/>
    <m/>
  </r>
  <r>
    <s v="Standard Class"/>
    <d v="2026-12-08T00:00:00"/>
    <x v="1"/>
    <s v="United States"/>
    <x v="220"/>
    <x v="16"/>
    <n v="85301"/>
    <x v="1"/>
    <x v="1"/>
    <x v="14"/>
    <n v="33.799999999999997"/>
    <n v="5"/>
    <n v="0.2"/>
    <n v="4.2249999999999996"/>
    <s v=""/>
    <n v="223.5566666666667"/>
    <n v="139.36808100321437"/>
    <x v="0"/>
    <x v="1"/>
    <m/>
  </r>
  <r>
    <s v="Second Class"/>
    <d v="2026-11-11T00:00:00"/>
    <x v="2"/>
    <s v="United States"/>
    <x v="25"/>
    <x v="12"/>
    <n v="49201"/>
    <x v="2"/>
    <x v="2"/>
    <x v="7"/>
    <n v="377.97"/>
    <n v="3"/>
    <n v="0"/>
    <n v="94.492500000000007"/>
    <s v=""/>
    <n v="220.47666666666666"/>
    <n v="179.39865799324636"/>
    <x v="6"/>
    <x v="1"/>
    <m/>
  </r>
  <r>
    <s v="Standard Class"/>
    <d v="2026-01-03T00:00:00"/>
    <x v="2"/>
    <s v="United States"/>
    <x v="94"/>
    <x v="31"/>
    <n v="2169"/>
    <x v="3"/>
    <x v="2"/>
    <x v="11"/>
    <n v="258.89999999999998"/>
    <n v="10"/>
    <n v="0"/>
    <n v="93.203999999999994"/>
    <s v=""/>
    <n v="103.78266666666666"/>
    <n v="123.00744139730372"/>
    <x v="8"/>
    <x v="1"/>
    <m/>
  </r>
  <r>
    <s v="Standard Class"/>
    <d v="2026-12-18T00:00:00"/>
    <x v="2"/>
    <s v="United States"/>
    <x v="94"/>
    <x v="31"/>
    <n v="2169"/>
    <x v="3"/>
    <x v="1"/>
    <x v="10"/>
    <n v="24.56"/>
    <n v="2"/>
    <n v="0"/>
    <n v="11.543200000000001"/>
    <s v=""/>
    <n v="19.634666666666668"/>
    <n v="121.54151274541734"/>
    <x v="0"/>
    <x v="1"/>
    <m/>
  </r>
  <r>
    <s v="Standard Class"/>
    <d v="2025-06-24T00:00:00"/>
    <x v="0"/>
    <s v="United States"/>
    <x v="127"/>
    <x v="21"/>
    <n v="97301"/>
    <x v="1"/>
    <x v="1"/>
    <x v="2"/>
    <n v="27.888000000000002"/>
    <n v="7"/>
    <n v="0.2"/>
    <n v="9.0635999999999992"/>
    <s v=""/>
    <n v="29.007999999999999"/>
    <n v="46.526126235895866"/>
    <x v="3"/>
    <x v="0"/>
    <m/>
  </r>
  <r>
    <s v="Standard Class"/>
    <d v="2025-03-22T00:00:00"/>
    <x v="0"/>
    <s v="United States"/>
    <x v="127"/>
    <x v="21"/>
    <n v="97301"/>
    <x v="1"/>
    <x v="1"/>
    <x v="8"/>
    <n v="6.4560000000000004"/>
    <n v="4"/>
    <n v="0.7"/>
    <n v="-4.5191999999999997"/>
    <n v="-4.5191999999999997"/>
    <n v="24.338666666666668"/>
    <n v="16.767275146900044"/>
    <x v="2"/>
    <x v="0"/>
    <m/>
  </r>
  <r>
    <s v="Standard Class"/>
    <d v="2026-09-15T00:00:00"/>
    <x v="0"/>
    <s v="United States"/>
    <x v="127"/>
    <x v="21"/>
    <n v="97301"/>
    <x v="1"/>
    <x v="2"/>
    <x v="7"/>
    <n v="52.68"/>
    <n v="3"/>
    <n v="0.2"/>
    <n v="19.754999999999999"/>
    <s v=""/>
    <n v="56.826666666666675"/>
    <n v="31.024341716835231"/>
    <x v="4"/>
    <x v="1"/>
    <m/>
  </r>
  <r>
    <s v="Standard Class"/>
    <d v="2026-12-01T00:00:00"/>
    <x v="0"/>
    <s v="United States"/>
    <x v="127"/>
    <x v="21"/>
    <n v="97301"/>
    <x v="1"/>
    <x v="1"/>
    <x v="14"/>
    <n v="13.88"/>
    <n v="5"/>
    <n v="0.2"/>
    <n v="-2.6025"/>
    <n v="-2.6025"/>
    <n v="43.106666666666662"/>
    <n v="33.291056176296557"/>
    <x v="0"/>
    <x v="1"/>
    <m/>
  </r>
  <r>
    <s v="Standard Class"/>
    <d v="2026-04-23T00:00:00"/>
    <x v="0"/>
    <s v="United States"/>
    <x v="127"/>
    <x v="21"/>
    <n v="97301"/>
    <x v="1"/>
    <x v="2"/>
    <x v="11"/>
    <n v="103.92"/>
    <n v="10"/>
    <n v="0.2"/>
    <n v="-18.186"/>
    <n v="-18.186"/>
    <n v="41.936"/>
    <n v="37.470157812831779"/>
    <x v="9"/>
    <x v="1"/>
    <m/>
  </r>
  <r>
    <s v="Standard Class"/>
    <d v="2026-06-25T00:00:00"/>
    <x v="0"/>
    <s v="United States"/>
    <x v="127"/>
    <x v="21"/>
    <n v="97301"/>
    <x v="1"/>
    <x v="1"/>
    <x v="2"/>
    <n v="11.52"/>
    <n v="5"/>
    <n v="0.2"/>
    <n v="3.7440000000000002"/>
    <s v=""/>
    <n v="20.32"/>
    <n v="27.963628991430465"/>
    <x v="3"/>
    <x v="1"/>
    <m/>
  </r>
  <r>
    <s v="Standard Class"/>
    <d v="2026-08-02T00:00:00"/>
    <x v="0"/>
    <s v="United States"/>
    <x v="127"/>
    <x v="21"/>
    <n v="97301"/>
    <x v="1"/>
    <x v="1"/>
    <x v="10"/>
    <n v="10.368"/>
    <n v="2"/>
    <n v="0.2"/>
    <n v="3.6288"/>
    <s v=""/>
    <n v="19.437333333333335"/>
    <n v="22.059029870209951"/>
    <x v="1"/>
    <x v="1"/>
    <m/>
  </r>
  <r>
    <s v="Standard Class"/>
    <d v="2025-05-19T00:00:00"/>
    <x v="0"/>
    <s v="United States"/>
    <x v="127"/>
    <x v="21"/>
    <n v="97301"/>
    <x v="1"/>
    <x v="1"/>
    <x v="4"/>
    <n v="39.072000000000003"/>
    <n v="3"/>
    <n v="0.2"/>
    <n v="2.9304000000000001"/>
    <s v=""/>
    <n v="56.349333333333334"/>
    <n v="39.397252981883376"/>
    <x v="7"/>
    <x v="0"/>
    <m/>
  </r>
  <r>
    <s v="Standard Class"/>
    <d v="2025-06-09T00:00:00"/>
    <x v="2"/>
    <s v="United States"/>
    <x v="21"/>
    <x v="24"/>
    <n v="45373"/>
    <x v="3"/>
    <x v="1"/>
    <x v="12"/>
    <n v="8.8719999999999999"/>
    <n v="1"/>
    <n v="0.2"/>
    <n v="3.2161"/>
    <s v=""/>
    <n v="85.782666666666671"/>
    <n v="44.849621962980045"/>
    <x v="3"/>
    <x v="0"/>
    <m/>
  </r>
  <r>
    <s v="Standard Class"/>
    <d v="2025-10-28T00:00:00"/>
    <x v="2"/>
    <s v="United States"/>
    <x v="21"/>
    <x v="24"/>
    <n v="45373"/>
    <x v="3"/>
    <x v="1"/>
    <x v="8"/>
    <n v="121.104"/>
    <n v="6"/>
    <n v="0.7"/>
    <n v="-100.92"/>
    <n v="-100.92"/>
    <n v="98.809333333333328"/>
    <n v="53.258200795745999"/>
    <x v="5"/>
    <x v="0"/>
    <m/>
  </r>
  <r>
    <s v="Standard Class"/>
    <d v="2026-04-20T00:00:00"/>
    <x v="0"/>
    <s v="United States"/>
    <x v="10"/>
    <x v="9"/>
    <n v="19143"/>
    <x v="3"/>
    <x v="0"/>
    <x v="1"/>
    <n v="127.372"/>
    <n v="2"/>
    <n v="0.3"/>
    <n v="-30.933199999999999"/>
    <n v="-30.933199999999999"/>
    <n v="73.26133333333334"/>
    <n v="41.415205752906203"/>
    <x v="9"/>
    <x v="1"/>
    <m/>
  </r>
  <r>
    <s v="Standard Class"/>
    <d v="2026-08-24T00:00:00"/>
    <x v="0"/>
    <s v="United States"/>
    <x v="10"/>
    <x v="9"/>
    <n v="19143"/>
    <x v="3"/>
    <x v="1"/>
    <x v="10"/>
    <n v="47.951999999999998"/>
    <n v="3"/>
    <n v="0.2"/>
    <n v="16.183800000000002"/>
    <s v=""/>
    <n v="36.070666666666668"/>
    <n v="35.715939871280007"/>
    <x v="1"/>
    <x v="1"/>
    <m/>
  </r>
  <r>
    <s v="Standard Class"/>
    <d v="2026-07-24T00:00:00"/>
    <x v="1"/>
    <s v="United States"/>
    <x v="70"/>
    <x v="1"/>
    <n v="92105"/>
    <x v="1"/>
    <x v="0"/>
    <x v="5"/>
    <n v="44.46"/>
    <n v="2"/>
    <n v="0"/>
    <n v="14.671799999999999"/>
    <s v=""/>
    <n v="175.07666666666668"/>
    <n v="168.60067362459338"/>
    <x v="11"/>
    <x v="1"/>
    <m/>
  </r>
  <r>
    <s v="Standard Class"/>
    <d v="2025-08-27T00:00:00"/>
    <x v="0"/>
    <s v="United States"/>
    <x v="183"/>
    <x v="39"/>
    <n v="20735"/>
    <x v="3"/>
    <x v="1"/>
    <x v="13"/>
    <n v="15.8"/>
    <n v="4"/>
    <n v="0"/>
    <n v="5.056"/>
    <s v=""/>
    <n v="220.91"/>
    <n v="169.27900749770305"/>
    <x v="1"/>
    <x v="0"/>
    <m/>
  </r>
  <r>
    <s v="Standard Class"/>
    <d v="2025-03-09T00:00:00"/>
    <x v="0"/>
    <s v="United States"/>
    <x v="183"/>
    <x v="39"/>
    <n v="20735"/>
    <x v="3"/>
    <x v="2"/>
    <x v="15"/>
    <n v="464.97"/>
    <n v="3"/>
    <n v="0"/>
    <n v="209.23650000000001"/>
    <s v=""/>
    <n v="219.77333333333334"/>
    <n v="207.01295785172124"/>
    <x v="2"/>
    <x v="0"/>
    <m/>
  </r>
  <r>
    <s v="Standard Class"/>
    <d v="2025-03-05T00:00:00"/>
    <x v="0"/>
    <s v="United States"/>
    <x v="183"/>
    <x v="39"/>
    <n v="20735"/>
    <x v="3"/>
    <x v="0"/>
    <x v="5"/>
    <n v="181.96"/>
    <n v="2"/>
    <n v="0"/>
    <n v="20.015599999999999"/>
    <s v=""/>
    <n v="92.813333333333347"/>
    <n v="121.9303708254413"/>
    <x v="2"/>
    <x v="0"/>
    <m/>
  </r>
  <r>
    <s v="Standard Class"/>
    <d v="2026-03-27T00:00:00"/>
    <x v="0"/>
    <s v="United States"/>
    <x v="183"/>
    <x v="39"/>
    <n v="20735"/>
    <x v="3"/>
    <x v="1"/>
    <x v="2"/>
    <n v="12.39"/>
    <n v="3"/>
    <n v="0"/>
    <n v="5.6993999999999998"/>
    <s v=""/>
    <n v="58.613333333333337"/>
    <n v="120.43583030901652"/>
    <x v="2"/>
    <x v="1"/>
    <m/>
  </r>
  <r>
    <s v="Standard Class"/>
    <d v="2026-08-04T00:00:00"/>
    <x v="0"/>
    <s v="United States"/>
    <x v="183"/>
    <x v="39"/>
    <n v="20735"/>
    <x v="3"/>
    <x v="1"/>
    <x v="8"/>
    <n v="84.09"/>
    <n v="3"/>
    <n v="0"/>
    <n v="42.045000000000002"/>
    <s v=""/>
    <n v="105.60333333333334"/>
    <n v="30.480703914298161"/>
    <x v="1"/>
    <x v="1"/>
    <m/>
  </r>
  <r>
    <s v="Standard Class"/>
    <d v="2026-07-19T00:00:00"/>
    <x v="0"/>
    <s v="United States"/>
    <x v="183"/>
    <x v="39"/>
    <n v="20735"/>
    <x v="3"/>
    <x v="1"/>
    <x v="6"/>
    <n v="79.36"/>
    <n v="4"/>
    <n v="0"/>
    <n v="32.537599999999998"/>
    <s v=""/>
    <n v="92.13333333333334"/>
    <n v="41.064375883077375"/>
    <x v="11"/>
    <x v="1"/>
    <m/>
  </r>
  <r>
    <s v="Standard Class"/>
    <d v="2026-04-14T00:00:00"/>
    <x v="0"/>
    <s v="United States"/>
    <x v="183"/>
    <x v="39"/>
    <n v="20735"/>
    <x v="3"/>
    <x v="1"/>
    <x v="8"/>
    <n v="153.36000000000001"/>
    <n v="9"/>
    <n v="0"/>
    <n v="70.545599999999993"/>
    <s v=""/>
    <n v="98.416666666666671"/>
    <n v="39.278778975138451"/>
    <x v="9"/>
    <x v="1"/>
    <m/>
  </r>
  <r>
    <s v="Standard Class"/>
    <d v="2026-06-11T00:00:00"/>
    <x v="0"/>
    <s v="United States"/>
    <x v="183"/>
    <x v="39"/>
    <n v="20735"/>
    <x v="3"/>
    <x v="1"/>
    <x v="8"/>
    <n v="43.68"/>
    <n v="6"/>
    <n v="0"/>
    <n v="21.403199999999998"/>
    <s v=""/>
    <n v="50.576666666666661"/>
    <n v="36.547887459848866"/>
    <x v="3"/>
    <x v="1"/>
    <m/>
  </r>
  <r>
    <s v="Standard Class"/>
    <d v="2025-08-14T00:00:00"/>
    <x v="0"/>
    <s v="United States"/>
    <x v="183"/>
    <x v="39"/>
    <n v="20735"/>
    <x v="3"/>
    <x v="1"/>
    <x v="4"/>
    <n v="98.21"/>
    <n v="7"/>
    <n v="0"/>
    <n v="28.480899999999998"/>
    <s v=""/>
    <n v="36.914666666666669"/>
    <n v="30.716839840351053"/>
    <x v="1"/>
    <x v="0"/>
    <m/>
  </r>
  <r>
    <s v="Standard Class"/>
    <d v="2025-06-16T00:00:00"/>
    <x v="0"/>
    <s v="United States"/>
    <x v="169"/>
    <x v="1"/>
    <n v="92503"/>
    <x v="1"/>
    <x v="1"/>
    <x v="6"/>
    <n v="9.84"/>
    <n v="3"/>
    <n v="0"/>
    <n v="3.2471999999999999"/>
    <s v=""/>
    <n v="12.625999999999999"/>
    <n v="31.582049554677006"/>
    <x v="3"/>
    <x v="0"/>
    <m/>
  </r>
  <r>
    <s v="Standard Class"/>
    <d v="2026-07-12T00:00:00"/>
    <x v="0"/>
    <s v="United States"/>
    <x v="370"/>
    <x v="2"/>
    <n v="34952"/>
    <x v="0"/>
    <x v="1"/>
    <x v="8"/>
    <n v="2.694"/>
    <n v="2"/>
    <n v="0.7"/>
    <n v="-2.2450000000000001"/>
    <n v="-2.2450000000000001"/>
    <n v="23.986000000000001"/>
    <n v="24.015036311382854"/>
    <x v="11"/>
    <x v="1"/>
    <m/>
  </r>
  <r>
    <s v="Second Class"/>
    <d v="2025-06-04T00:00:00"/>
    <x v="0"/>
    <s v="United States"/>
    <x v="123"/>
    <x v="16"/>
    <n v="85204"/>
    <x v="1"/>
    <x v="1"/>
    <x v="10"/>
    <n v="25.344000000000001"/>
    <n v="6"/>
    <n v="0.2"/>
    <n v="7.92"/>
    <s v=""/>
    <n v="43.086000000000006"/>
    <n v="16.782851803750955"/>
    <x v="3"/>
    <x v="0"/>
    <m/>
  </r>
  <r>
    <s v="Second Class"/>
    <d v="2026-08-06T00:00:00"/>
    <x v="0"/>
    <s v="United States"/>
    <x v="123"/>
    <x v="16"/>
    <n v="85204"/>
    <x v="1"/>
    <x v="1"/>
    <x v="12"/>
    <n v="43.92"/>
    <n v="5"/>
    <n v="0.2"/>
    <n v="15.920999999999999"/>
    <s v=""/>
    <n v="181.30200000000002"/>
    <n v="150.11524563925323"/>
    <x v="1"/>
    <x v="1"/>
    <m/>
  </r>
  <r>
    <s v="Second Class"/>
    <d v="2025-09-27T00:00:00"/>
    <x v="1"/>
    <s v="United States"/>
    <x v="60"/>
    <x v="22"/>
    <n v="80219"/>
    <x v="1"/>
    <x v="2"/>
    <x v="15"/>
    <n v="59.994"/>
    <n v="2"/>
    <n v="0.7"/>
    <n v="-45.995399999999997"/>
    <n v="-45.995399999999997"/>
    <n v="195.982"/>
    <n v="162.14720580180631"/>
    <x v="4"/>
    <x v="0"/>
    <m/>
  </r>
  <r>
    <s v="Second Class"/>
    <d v="2026-12-26T00:00:00"/>
    <x v="1"/>
    <s v="United States"/>
    <x v="60"/>
    <x v="22"/>
    <n v="80219"/>
    <x v="1"/>
    <x v="2"/>
    <x v="16"/>
    <n v="439.99200000000002"/>
    <n v="1"/>
    <n v="0.2"/>
    <n v="164.99700000000001"/>
    <s v=""/>
    <n v="181.14666666666668"/>
    <n v="188.00005534199343"/>
    <x v="0"/>
    <x v="1"/>
    <m/>
  </r>
  <r>
    <s v="Second Class"/>
    <d v="2026-02-02T00:00:00"/>
    <x v="1"/>
    <s v="United States"/>
    <x v="60"/>
    <x v="22"/>
    <n v="80219"/>
    <x v="1"/>
    <x v="2"/>
    <x v="7"/>
    <n v="87.96"/>
    <n v="5"/>
    <n v="0.2"/>
    <n v="30.786000000000001"/>
    <s v=""/>
    <n v="112.13600000000001"/>
    <n v="133.80331996600805"/>
    <x v="10"/>
    <x v="1"/>
    <m/>
  </r>
  <r>
    <s v="Second Class"/>
    <d v="2026-04-09T00:00:00"/>
    <x v="1"/>
    <s v="United States"/>
    <x v="60"/>
    <x v="22"/>
    <n v="80219"/>
    <x v="1"/>
    <x v="0"/>
    <x v="5"/>
    <n v="15.488"/>
    <n v="4"/>
    <n v="0.2"/>
    <n v="3.6783999999999999"/>
    <s v=""/>
    <n v="104.996"/>
    <n v="120.44375831866891"/>
    <x v="9"/>
    <x v="1"/>
    <m/>
  </r>
  <r>
    <s v="Standard Class"/>
    <d v="2025-10-11T00:00:00"/>
    <x v="1"/>
    <s v="United States"/>
    <x v="24"/>
    <x v="17"/>
    <n v="22153"/>
    <x v="0"/>
    <x v="1"/>
    <x v="8"/>
    <n v="232.96"/>
    <n v="7"/>
    <n v="0"/>
    <n v="116.48"/>
    <s v=""/>
    <n v="114.25333333333333"/>
    <n v="83.899456275110978"/>
    <x v="5"/>
    <x v="0"/>
    <m/>
  </r>
  <r>
    <s v="Standard Class"/>
    <d v="2026-05-07T00:00:00"/>
    <x v="1"/>
    <s v="United States"/>
    <x v="24"/>
    <x v="17"/>
    <n v="22153"/>
    <x v="0"/>
    <x v="1"/>
    <x v="12"/>
    <n v="66.540000000000006"/>
    <n v="6"/>
    <n v="0"/>
    <n v="32.604599999999998"/>
    <s v=""/>
    <n v="83.92"/>
    <n v="57.409519866127248"/>
    <x v="7"/>
    <x v="1"/>
    <m/>
  </r>
  <r>
    <s v="Standard Class"/>
    <d v="2026-01-06T00:00:00"/>
    <x v="1"/>
    <s v="United States"/>
    <x v="24"/>
    <x v="17"/>
    <n v="22153"/>
    <x v="0"/>
    <x v="1"/>
    <x v="9"/>
    <n v="43.26"/>
    <n v="3"/>
    <n v="0"/>
    <n v="14.2758"/>
    <s v=""/>
    <n v="88.206666666666663"/>
    <n v="53.186001778524258"/>
    <x v="8"/>
    <x v="1"/>
    <m/>
  </r>
  <r>
    <s v="Second Class"/>
    <d v="2025-10-15T00:00:00"/>
    <x v="2"/>
    <s v="United States"/>
    <x v="4"/>
    <x v="4"/>
    <n v="98115"/>
    <x v="1"/>
    <x v="0"/>
    <x v="5"/>
    <n v="141.96"/>
    <n v="2"/>
    <n v="0"/>
    <n v="22.7136"/>
    <s v=""/>
    <n v="128.44000000000003"/>
    <n v="39.6142624895705"/>
    <x v="5"/>
    <x v="0"/>
    <m/>
  </r>
  <r>
    <s v="Standard Class"/>
    <d v="2026-05-02T00:00:00"/>
    <x v="1"/>
    <s v="United States"/>
    <x v="228"/>
    <x v="16"/>
    <n v="85281"/>
    <x v="1"/>
    <x v="1"/>
    <x v="4"/>
    <n v="79.400000000000006"/>
    <n v="5"/>
    <n v="0.2"/>
    <n v="5.9550000000000001"/>
    <s v=""/>
    <n v="93.763333333333335"/>
    <n v="38.54256905850503"/>
    <x v="7"/>
    <x v="1"/>
    <m/>
  </r>
  <r>
    <s v="Second Class"/>
    <d v="2026-01-23T00:00:00"/>
    <x v="2"/>
    <s v="United States"/>
    <x v="181"/>
    <x v="15"/>
    <n v="10701"/>
    <x v="3"/>
    <x v="2"/>
    <x v="11"/>
    <n v="163.96"/>
    <n v="4"/>
    <n v="0"/>
    <n v="70.502799999999993"/>
    <s v=""/>
    <n v="72.352666666666678"/>
    <n v="50.494612296392205"/>
    <x v="8"/>
    <x v="1"/>
    <m/>
  </r>
  <r>
    <s v="Standard Class"/>
    <d v="2026-02-20T00:00:00"/>
    <x v="1"/>
    <s v="United States"/>
    <x v="30"/>
    <x v="15"/>
    <n v="14609"/>
    <x v="3"/>
    <x v="0"/>
    <x v="5"/>
    <n v="37.93"/>
    <n v="1"/>
    <n v="0"/>
    <n v="6.8273999999999999"/>
    <s v=""/>
    <n v="25.959333333333333"/>
    <n v="46.147726704573444"/>
    <x v="10"/>
    <x v="1"/>
    <m/>
  </r>
  <r>
    <s v="Second Class"/>
    <d v="2025-04-10T00:00:00"/>
    <x v="1"/>
    <s v="United States"/>
    <x v="167"/>
    <x v="24"/>
    <n v="43615"/>
    <x v="3"/>
    <x v="0"/>
    <x v="5"/>
    <n v="15.167999999999999"/>
    <n v="2"/>
    <n v="0.2"/>
    <n v="3.7919999999999998"/>
    <s v=""/>
    <n v="19.696000000000002"/>
    <n v="33.024163198527276"/>
    <x v="9"/>
    <x v="0"/>
    <m/>
  </r>
  <r>
    <s v="Standard Class"/>
    <d v="2026-12-19T00:00:00"/>
    <x v="1"/>
    <s v="United States"/>
    <x v="27"/>
    <x v="19"/>
    <n v="35601"/>
    <x v="0"/>
    <x v="1"/>
    <x v="6"/>
    <n v="24.78"/>
    <n v="6"/>
    <n v="0"/>
    <n v="6.9383999999999997"/>
    <s v=""/>
    <n v="314.63"/>
    <n v="337.94704494595561"/>
    <x v="0"/>
    <x v="1"/>
    <m/>
  </r>
  <r>
    <s v="Standard Class"/>
    <d v="2025-01-16T00:00:00"/>
    <x v="1"/>
    <s v="United States"/>
    <x v="27"/>
    <x v="19"/>
    <n v="35601"/>
    <x v="0"/>
    <x v="1"/>
    <x v="8"/>
    <n v="19.14"/>
    <n v="3"/>
    <n v="0"/>
    <n v="8.8043999999999993"/>
    <s v=""/>
    <n v="317.17"/>
    <n v="375.8178537696154"/>
    <x v="8"/>
    <x v="0"/>
    <m/>
  </r>
  <r>
    <s v="Standard Class"/>
    <d v="2025-09-01T00:00:00"/>
    <x v="1"/>
    <s v="United States"/>
    <x v="27"/>
    <x v="19"/>
    <n v="35601"/>
    <x v="0"/>
    <x v="2"/>
    <x v="16"/>
    <n v="899.97"/>
    <n v="3"/>
    <n v="0"/>
    <n v="314.98950000000002"/>
    <s v=""/>
    <n v="318.73399999999998"/>
    <n v="412.58698400216173"/>
    <x v="4"/>
    <x v="0"/>
    <m/>
  </r>
  <r>
    <s v="Standard Class"/>
    <d v="2026-09-21T00:00:00"/>
    <x v="1"/>
    <s v="United States"/>
    <x v="27"/>
    <x v="19"/>
    <n v="35601"/>
    <x v="0"/>
    <x v="1"/>
    <x v="10"/>
    <n v="32.4"/>
    <n v="5"/>
    <n v="0"/>
    <n v="15.552"/>
    <s v=""/>
    <n v="20.866666666666667"/>
    <n v="236.8342274243816"/>
    <x v="4"/>
    <x v="1"/>
    <m/>
  </r>
  <r>
    <s v="Standard Class"/>
    <d v="2025-04-19T00:00:00"/>
    <x v="0"/>
    <s v="United States"/>
    <x v="61"/>
    <x v="5"/>
    <n v="75220"/>
    <x v="2"/>
    <x v="1"/>
    <x v="6"/>
    <n v="23.832000000000001"/>
    <n v="3"/>
    <n v="0.2"/>
    <n v="6.5537999999999998"/>
    <s v=""/>
    <n v="21.458666666666669"/>
    <n v="170.62544896763615"/>
    <x v="9"/>
    <x v="0"/>
    <m/>
  </r>
  <r>
    <s v="Standard Class"/>
    <d v="2026-05-13T00:00:00"/>
    <x v="1"/>
    <s v="United States"/>
    <x v="279"/>
    <x v="5"/>
    <n v="75150"/>
    <x v="2"/>
    <x v="0"/>
    <x v="5"/>
    <n v="6.3680000000000003"/>
    <n v="2"/>
    <n v="0.6"/>
    <n v="-2.5472000000000001"/>
    <n v="-2.5472000000000001"/>
    <n v="15.362666666666668"/>
    <n v="12.494640415438578"/>
    <x v="7"/>
    <x v="1"/>
    <m/>
  </r>
  <r>
    <s v="Standard Class"/>
    <d v="2026-06-13T00:00:00"/>
    <x v="1"/>
    <s v="United States"/>
    <x v="279"/>
    <x v="5"/>
    <n v="75150"/>
    <x v="2"/>
    <x v="1"/>
    <x v="9"/>
    <n v="34.176000000000002"/>
    <n v="3"/>
    <n v="0.8"/>
    <n v="-87.148799999999994"/>
    <n v="-87.148799999999994"/>
    <n v="183.32000000000002"/>
    <n v="188.97515108449417"/>
    <x v="3"/>
    <x v="1"/>
    <m/>
  </r>
  <r>
    <s v="Standard Class"/>
    <d v="2026-10-12T00:00:00"/>
    <x v="1"/>
    <s v="United States"/>
    <x v="279"/>
    <x v="5"/>
    <n v="75150"/>
    <x v="2"/>
    <x v="2"/>
    <x v="11"/>
    <n v="5.5439999999999996"/>
    <n v="7"/>
    <n v="0.2"/>
    <n v="1.6632"/>
    <s v=""/>
    <n v="240.24466666666663"/>
    <n v="189.9287639355189"/>
    <x v="5"/>
    <x v="1"/>
    <m/>
  </r>
  <r>
    <s v="First Class"/>
    <d v="2025-08-10T00:00:00"/>
    <x v="1"/>
    <s v="United States"/>
    <x v="1"/>
    <x v="1"/>
    <n v="90045"/>
    <x v="1"/>
    <x v="0"/>
    <x v="3"/>
    <n v="510.24"/>
    <n v="3"/>
    <n v="0.2"/>
    <n v="6.3780000000000001"/>
    <s v=""/>
    <n v="242.24333333333334"/>
    <n v="231.90977261729915"/>
    <x v="1"/>
    <x v="0"/>
    <m/>
  </r>
  <r>
    <s v="First Class"/>
    <d v="2025-09-27T00:00:00"/>
    <x v="1"/>
    <s v="United States"/>
    <x v="1"/>
    <x v="1"/>
    <n v="90045"/>
    <x v="1"/>
    <x v="1"/>
    <x v="10"/>
    <n v="204.95"/>
    <n v="5"/>
    <n v="0"/>
    <n v="100.4255"/>
    <s v=""/>
    <n v="126.36333333333333"/>
    <n v="136.36084178547904"/>
    <x v="4"/>
    <x v="0"/>
    <m/>
  </r>
  <r>
    <s v="First Class"/>
    <d v="2025-09-23T00:00:00"/>
    <x v="0"/>
    <s v="United States"/>
    <x v="4"/>
    <x v="4"/>
    <n v="98103"/>
    <x v="1"/>
    <x v="2"/>
    <x v="11"/>
    <n v="11.54"/>
    <n v="1"/>
    <n v="0"/>
    <n v="3.4620000000000002"/>
    <s v=""/>
    <n v="73.273333333333326"/>
    <n v="135.76759071622686"/>
    <x v="4"/>
    <x v="0"/>
    <m/>
  </r>
  <r>
    <s v="First Class"/>
    <d v="2025-10-16T00:00:00"/>
    <x v="0"/>
    <s v="United States"/>
    <x v="4"/>
    <x v="4"/>
    <n v="98103"/>
    <x v="1"/>
    <x v="0"/>
    <x v="5"/>
    <n v="162.6"/>
    <n v="3"/>
    <n v="0"/>
    <n v="34.146000000000001"/>
    <s v=""/>
    <n v="270.73333333333329"/>
    <n v="194.15444273395687"/>
    <x v="5"/>
    <x v="0"/>
    <m/>
  </r>
  <r>
    <s v="Second Class"/>
    <d v="2025-02-05T00:00:00"/>
    <x v="0"/>
    <s v="United States"/>
    <x v="175"/>
    <x v="4"/>
    <n v="98502"/>
    <x v="1"/>
    <x v="1"/>
    <x v="10"/>
    <n v="45.68"/>
    <n v="2"/>
    <n v="0"/>
    <n v="21.012799999999999"/>
    <s v=""/>
    <n v="224.3833333333333"/>
    <n v="225.17309983408072"/>
    <x v="10"/>
    <x v="0"/>
    <m/>
  </r>
  <r>
    <s v="Second Class"/>
    <d v="2026-12-01T00:00:00"/>
    <x v="0"/>
    <s v="United States"/>
    <x v="175"/>
    <x v="4"/>
    <n v="98502"/>
    <x v="1"/>
    <x v="0"/>
    <x v="1"/>
    <n v="603.91999999999996"/>
    <n v="5"/>
    <n v="0.2"/>
    <n v="45.293999999999997"/>
    <s v=""/>
    <n v="210.83666666666662"/>
    <n v="254.09948880529276"/>
    <x v="0"/>
    <x v="1"/>
    <m/>
  </r>
  <r>
    <s v="Standard Class"/>
    <d v="2025-06-27T00:00:00"/>
    <x v="2"/>
    <s v="United States"/>
    <x v="155"/>
    <x v="8"/>
    <n v="68104"/>
    <x v="2"/>
    <x v="1"/>
    <x v="13"/>
    <n v="23.55"/>
    <n v="5"/>
    <n v="0"/>
    <n v="1.1775"/>
    <s v=""/>
    <n v="92.84666666666665"/>
    <n v="189.18047215409004"/>
    <x v="3"/>
    <x v="0"/>
    <m/>
  </r>
  <r>
    <s v="Standard Class"/>
    <d v="2025-04-23T00:00:00"/>
    <x v="0"/>
    <s v="United States"/>
    <x v="38"/>
    <x v="32"/>
    <n v="31907"/>
    <x v="0"/>
    <x v="1"/>
    <x v="14"/>
    <n v="5.04"/>
    <n v="2"/>
    <n v="0"/>
    <n v="0.1512"/>
    <s v=""/>
    <n v="96.13"/>
    <n v="153.80591477091679"/>
    <x v="9"/>
    <x v="0"/>
    <m/>
  </r>
  <r>
    <s v="Standard Class"/>
    <d v="2026-05-05T00:00:00"/>
    <x v="0"/>
    <s v="United States"/>
    <x v="38"/>
    <x v="32"/>
    <n v="31907"/>
    <x v="0"/>
    <x v="2"/>
    <x v="11"/>
    <n v="249.95"/>
    <n v="5"/>
    <n v="0"/>
    <n v="107.4785"/>
    <s v=""/>
    <n v="100.75666666666666"/>
    <n v="108.4953919997766"/>
    <x v="7"/>
    <x v="1"/>
    <m/>
  </r>
  <r>
    <s v="Standard Class"/>
    <d v="2025-07-29T00:00:00"/>
    <x v="1"/>
    <s v="United States"/>
    <x v="38"/>
    <x v="14"/>
    <n v="47201"/>
    <x v="2"/>
    <x v="1"/>
    <x v="6"/>
    <n v="33.4"/>
    <n v="5"/>
    <n v="0"/>
    <n v="12.358000000000001"/>
    <s v=""/>
    <n v="22.58"/>
    <n v="59.675674863133054"/>
    <x v="11"/>
    <x v="0"/>
    <m/>
  </r>
  <r>
    <s v="Standard Class"/>
    <d v="2026-07-26T00:00:00"/>
    <x v="2"/>
    <s v="United States"/>
    <x v="25"/>
    <x v="35"/>
    <n v="39212"/>
    <x v="0"/>
    <x v="0"/>
    <x v="5"/>
    <n v="18.920000000000002"/>
    <n v="4"/>
    <n v="0"/>
    <n v="7.3788"/>
    <s v=""/>
    <n v="23.350666666666669"/>
    <n v="47.96286123272494"/>
    <x v="11"/>
    <x v="1"/>
    <m/>
  </r>
  <r>
    <s v="Standard Class"/>
    <d v="2026-05-23T00:00:00"/>
    <x v="2"/>
    <s v="United States"/>
    <x v="25"/>
    <x v="35"/>
    <n v="39212"/>
    <x v="0"/>
    <x v="1"/>
    <x v="8"/>
    <n v="15.42"/>
    <n v="2"/>
    <n v="0"/>
    <n v="6.9390000000000001"/>
    <s v=""/>
    <n v="201.03899999999999"/>
    <n v="202.7865569819474"/>
    <x v="7"/>
    <x v="1"/>
    <m/>
  </r>
  <r>
    <s v="Standard Class"/>
    <d v="2026-04-28T00:00:00"/>
    <x v="0"/>
    <s v="United States"/>
    <x v="12"/>
    <x v="5"/>
    <n v="77070"/>
    <x v="2"/>
    <x v="1"/>
    <x v="6"/>
    <n v="35.712000000000003"/>
    <n v="8"/>
    <n v="0.2"/>
    <n v="2.2320000000000002"/>
    <s v=""/>
    <n v="198.251"/>
    <n v="230.84729837620498"/>
    <x v="9"/>
    <x v="1"/>
    <m/>
  </r>
  <r>
    <s v="Standard Class"/>
    <d v="2026-07-03T00:00:00"/>
    <x v="1"/>
    <s v="United States"/>
    <x v="42"/>
    <x v="16"/>
    <n v="85023"/>
    <x v="1"/>
    <x v="1"/>
    <x v="8"/>
    <n v="551.98500000000001"/>
    <n v="5"/>
    <n v="0.7"/>
    <n v="-459.98750000000001"/>
    <n v="-459.98750000000001"/>
    <n v="192.58700000000002"/>
    <n v="251.62694386068173"/>
    <x v="11"/>
    <x v="1"/>
    <m/>
  </r>
  <r>
    <s v="First Class"/>
    <d v="2026-08-13T00:00:00"/>
    <x v="0"/>
    <s v="United States"/>
    <x v="22"/>
    <x v="10"/>
    <n v="60653"/>
    <x v="2"/>
    <x v="1"/>
    <x v="6"/>
    <n v="7.056"/>
    <n v="3"/>
    <n v="0.2"/>
    <n v="2.2050000000000001"/>
    <s v=""/>
    <n v="128.71866666666668"/>
    <n v="200.37650816714833"/>
    <x v="1"/>
    <x v="1"/>
    <m/>
  </r>
  <r>
    <s v="Standard Class"/>
    <d v="2025-03-25T00:00:00"/>
    <x v="1"/>
    <s v="United States"/>
    <x v="60"/>
    <x v="22"/>
    <n v="80219"/>
    <x v="1"/>
    <x v="1"/>
    <x v="9"/>
    <n v="18.72"/>
    <n v="2"/>
    <n v="0.2"/>
    <n v="3.51"/>
    <s v=""/>
    <n v="130.08666666666667"/>
    <n v="180.77634348850535"/>
    <x v="2"/>
    <x v="0"/>
    <m/>
  </r>
  <r>
    <s v="Standard Class"/>
    <d v="2026-08-01T00:00:00"/>
    <x v="0"/>
    <s v="United States"/>
    <x v="46"/>
    <x v="13"/>
    <n v="19711"/>
    <x v="3"/>
    <x v="1"/>
    <x v="4"/>
    <n v="360.38"/>
    <n v="2"/>
    <n v="0"/>
    <n v="93.698800000000006"/>
    <s v=""/>
    <n v="128.82666666666668"/>
    <n v="164.09417849786411"/>
    <x v="1"/>
    <x v="1"/>
    <m/>
  </r>
  <r>
    <s v="Standard Class"/>
    <d v="2025-04-10T00:00:00"/>
    <x v="0"/>
    <s v="United States"/>
    <x v="46"/>
    <x v="13"/>
    <n v="19711"/>
    <x v="3"/>
    <x v="1"/>
    <x v="6"/>
    <n v="11.16"/>
    <n v="2"/>
    <n v="0"/>
    <n v="2.79"/>
    <s v=""/>
    <n v="22.686666666666667"/>
    <n v="95.716919902155013"/>
    <x v="9"/>
    <x v="0"/>
    <m/>
  </r>
  <r>
    <s v="Standard Class"/>
    <d v="2026-09-20T00:00:00"/>
    <x v="0"/>
    <s v="United States"/>
    <x v="46"/>
    <x v="13"/>
    <n v="19711"/>
    <x v="3"/>
    <x v="1"/>
    <x v="2"/>
    <n v="14.94"/>
    <n v="3"/>
    <n v="0"/>
    <n v="6.8723999999999998"/>
    <s v=""/>
    <n v="231.25333333333333"/>
    <n v="243.48744133710244"/>
    <x v="4"/>
    <x v="1"/>
    <m/>
  </r>
  <r>
    <s v="Standard Class"/>
    <d v="2026-05-15T00:00:00"/>
    <x v="1"/>
    <s v="United States"/>
    <x v="183"/>
    <x v="39"/>
    <n v="20735"/>
    <x v="3"/>
    <x v="1"/>
    <x v="4"/>
    <n v="41.96"/>
    <n v="2"/>
    <n v="0"/>
    <n v="7.9724000000000004"/>
    <s v=""/>
    <n v="392.93666666666667"/>
    <n v="242.45181349428316"/>
    <x v="7"/>
    <x v="1"/>
    <m/>
  </r>
  <r>
    <s v="Standard Class"/>
    <d v="2026-06-06T00:00:00"/>
    <x v="1"/>
    <s v="United States"/>
    <x v="183"/>
    <x v="39"/>
    <n v="20735"/>
    <x v="3"/>
    <x v="1"/>
    <x v="4"/>
    <n v="636.86"/>
    <n v="7"/>
    <n v="0"/>
    <n v="0"/>
    <s v=""/>
    <n v="798.92666666666662"/>
    <n v="359.86166673999736"/>
    <x v="3"/>
    <x v="1"/>
    <m/>
  </r>
  <r>
    <s v="Standard Class"/>
    <d v="2025-09-09T00:00:00"/>
    <x v="1"/>
    <s v="United States"/>
    <x v="183"/>
    <x v="39"/>
    <n v="20735"/>
    <x v="3"/>
    <x v="2"/>
    <x v="7"/>
    <n v="499.99"/>
    <n v="1"/>
    <n v="0"/>
    <n v="129.9974"/>
    <s v=""/>
    <n v="608.33333333333337"/>
    <n v="415.97623077126258"/>
    <x v="4"/>
    <x v="0"/>
    <m/>
  </r>
  <r>
    <s v="Standard Class"/>
    <d v="2025-05-04T00:00:00"/>
    <x v="1"/>
    <s v="United States"/>
    <x v="183"/>
    <x v="39"/>
    <n v="20735"/>
    <x v="3"/>
    <x v="2"/>
    <x v="7"/>
    <n v="1259.93"/>
    <n v="7"/>
    <n v="0"/>
    <n v="327.58179999999999"/>
    <s v=""/>
    <n v="450.46333333333337"/>
    <n v="478.71178912206091"/>
    <x v="7"/>
    <x v="0"/>
    <m/>
  </r>
  <r>
    <s v="Standard Class"/>
    <d v="2025-04-17T00:00:00"/>
    <x v="1"/>
    <s v="United States"/>
    <x v="183"/>
    <x v="39"/>
    <n v="20735"/>
    <x v="3"/>
    <x v="1"/>
    <x v="8"/>
    <n v="65.08"/>
    <n v="4"/>
    <n v="0"/>
    <n v="31.889199999999999"/>
    <s v=""/>
    <n v="54.476666666666667"/>
    <n v="398.02716594892536"/>
    <x v="9"/>
    <x v="0"/>
    <m/>
  </r>
  <r>
    <s v="Second Class"/>
    <d v="2026-12-17T00:00:00"/>
    <x v="0"/>
    <s v="United States"/>
    <x v="20"/>
    <x v="15"/>
    <n v="10011"/>
    <x v="3"/>
    <x v="1"/>
    <x v="10"/>
    <n v="26.38"/>
    <n v="1"/>
    <n v="0"/>
    <n v="12.1348"/>
    <s v=""/>
    <n v="76.11"/>
    <n v="247.0186681354416"/>
    <x v="0"/>
    <x v="1"/>
    <m/>
  </r>
  <r>
    <s v="Second Class"/>
    <d v="2026-08-16T00:00:00"/>
    <x v="0"/>
    <s v="United States"/>
    <x v="20"/>
    <x v="15"/>
    <n v="10011"/>
    <x v="3"/>
    <x v="0"/>
    <x v="5"/>
    <n v="71.97"/>
    <n v="3"/>
    <n v="0"/>
    <n v="16.553100000000001"/>
    <s v=""/>
    <n v="78.163333333333327"/>
    <n v="41.990007365068628"/>
    <x v="1"/>
    <x v="1"/>
    <m/>
  </r>
  <r>
    <s v="Same Day"/>
    <d v="2025-05-11T00:00:00"/>
    <x v="0"/>
    <s v="United States"/>
    <x v="46"/>
    <x v="13"/>
    <n v="19711"/>
    <x v="3"/>
    <x v="2"/>
    <x v="7"/>
    <n v="129.97999999999999"/>
    <n v="2"/>
    <n v="0"/>
    <n v="62.3904"/>
    <s v=""/>
    <n v="57.806666666666665"/>
    <n v="48.934312509125334"/>
    <x v="7"/>
    <x v="0"/>
    <m/>
  </r>
  <r>
    <s v="Same Day"/>
    <d v="2026-05-08T00:00:00"/>
    <x v="0"/>
    <s v="United States"/>
    <x v="46"/>
    <x v="13"/>
    <n v="19711"/>
    <x v="3"/>
    <x v="1"/>
    <x v="8"/>
    <n v="32.54"/>
    <n v="2"/>
    <n v="0"/>
    <n v="15.944599999999999"/>
    <s v=""/>
    <n v="34.473333333333329"/>
    <n v="40.547560414352368"/>
    <x v="7"/>
    <x v="1"/>
    <m/>
  </r>
  <r>
    <s v="Standard Class"/>
    <d v="2026-03-04T00:00:00"/>
    <x v="0"/>
    <s v="United States"/>
    <x v="25"/>
    <x v="12"/>
    <n v="49201"/>
    <x v="2"/>
    <x v="2"/>
    <x v="7"/>
    <n v="10.9"/>
    <n v="1"/>
    <n v="0"/>
    <n v="3.052"/>
    <s v=""/>
    <n v="44.269666666666666"/>
    <n v="32.468843917413096"/>
    <x v="2"/>
    <x v="1"/>
    <m/>
  </r>
  <r>
    <s v="Standard Class"/>
    <d v="2026-01-06T00:00:00"/>
    <x v="0"/>
    <s v="United States"/>
    <x v="25"/>
    <x v="12"/>
    <n v="49201"/>
    <x v="2"/>
    <x v="2"/>
    <x v="11"/>
    <n v="59.98"/>
    <n v="2"/>
    <n v="0"/>
    <n v="25.191600000000001"/>
    <s v=""/>
    <n v="46.143000000000001"/>
    <n v="24.765326750803716"/>
    <x v="8"/>
    <x v="1"/>
    <m/>
  </r>
  <r>
    <s v="Standard Class"/>
    <d v="2026-06-06T00:00:00"/>
    <x v="0"/>
    <s v="United States"/>
    <x v="25"/>
    <x v="12"/>
    <n v="49201"/>
    <x v="2"/>
    <x v="1"/>
    <x v="9"/>
    <n v="61.929000000000002"/>
    <n v="1"/>
    <n v="0.1"/>
    <n v="23.395399999999999"/>
    <s v=""/>
    <n v="46.18966666666666"/>
    <n v="21.47423548934518"/>
    <x v="3"/>
    <x v="1"/>
    <m/>
  </r>
  <r>
    <s v="Standard Class"/>
    <d v="2025-09-28T00:00:00"/>
    <x v="0"/>
    <s v="United States"/>
    <x v="20"/>
    <x v="15"/>
    <n v="10011"/>
    <x v="3"/>
    <x v="1"/>
    <x v="12"/>
    <n v="16.52"/>
    <n v="4"/>
    <n v="0"/>
    <n v="7.5991999999999997"/>
    <s v=""/>
    <n v="42.058666666666667"/>
    <n v="19.386308137063779"/>
    <x v="4"/>
    <x v="0"/>
    <m/>
  </r>
  <r>
    <s v="Standard Class"/>
    <d v="2026-06-18T00:00:00"/>
    <x v="0"/>
    <s v="United States"/>
    <x v="20"/>
    <x v="15"/>
    <n v="10011"/>
    <x v="3"/>
    <x v="1"/>
    <x v="10"/>
    <n v="60.12"/>
    <n v="9"/>
    <n v="0"/>
    <n v="28.857600000000001"/>
    <s v=""/>
    <n v="40.502000000000002"/>
    <n v="18.893577432164225"/>
    <x v="3"/>
    <x v="1"/>
    <m/>
  </r>
  <r>
    <s v="Standard Class"/>
    <d v="2025-05-03T00:00:00"/>
    <x v="0"/>
    <s v="United States"/>
    <x v="20"/>
    <x v="15"/>
    <n v="10011"/>
    <x v="3"/>
    <x v="1"/>
    <x v="8"/>
    <n v="49.536000000000001"/>
    <n v="3"/>
    <n v="0.2"/>
    <n v="17.337599999999998"/>
    <s v=""/>
    <n v="59.878666666666668"/>
    <n v="37.789152645033333"/>
    <x v="7"/>
    <x v="0"/>
    <m/>
  </r>
  <r>
    <s v="Same Day"/>
    <d v="2025-04-10T00:00:00"/>
    <x v="0"/>
    <s v="United States"/>
    <x v="371"/>
    <x v="20"/>
    <n v="29730"/>
    <x v="0"/>
    <x v="1"/>
    <x v="13"/>
    <n v="11.85"/>
    <n v="3"/>
    <n v="0"/>
    <n v="3.7919999999999998"/>
    <s v=""/>
    <n v="166.35666666666668"/>
    <n v="122.85535194359743"/>
    <x v="9"/>
    <x v="0"/>
    <m/>
  </r>
  <r>
    <s v="Second Class"/>
    <d v="2026-06-10T00:00:00"/>
    <x v="0"/>
    <s v="United States"/>
    <x v="38"/>
    <x v="32"/>
    <n v="31907"/>
    <x v="0"/>
    <x v="1"/>
    <x v="4"/>
    <n v="118.25"/>
    <n v="5"/>
    <n v="0"/>
    <n v="34.292499999999997"/>
    <s v=""/>
    <n v="228.56000000000003"/>
    <n v="122.97070843572948"/>
    <x v="3"/>
    <x v="1"/>
    <m/>
  </r>
  <r>
    <s v="Second Class"/>
    <d v="2026-08-13T00:00:00"/>
    <x v="0"/>
    <s v="United States"/>
    <x v="38"/>
    <x v="32"/>
    <n v="31907"/>
    <x v="0"/>
    <x v="0"/>
    <x v="1"/>
    <n v="368.97"/>
    <n v="3"/>
    <n v="0"/>
    <n v="81.173400000000001"/>
    <s v=""/>
    <n v="296.45000000000005"/>
    <n v="119.17339432446664"/>
    <x v="1"/>
    <x v="1"/>
    <m/>
  </r>
  <r>
    <s v="Second Class"/>
    <d v="2025-07-31T00:00:00"/>
    <x v="1"/>
    <s v="United States"/>
    <x v="75"/>
    <x v="1"/>
    <n v="90301"/>
    <x v="1"/>
    <x v="0"/>
    <x v="5"/>
    <n v="198.46"/>
    <n v="2"/>
    <n v="0"/>
    <n v="99.23"/>
    <s v=""/>
    <n v="466.78800000000001"/>
    <n v="239.6425569579271"/>
    <x v="11"/>
    <x v="0"/>
    <m/>
  </r>
  <r>
    <s v="Second Class"/>
    <d v="2026-04-07T00:00:00"/>
    <x v="1"/>
    <s v="United States"/>
    <x v="75"/>
    <x v="1"/>
    <n v="90301"/>
    <x v="1"/>
    <x v="1"/>
    <x v="9"/>
    <n v="321.92"/>
    <n v="4"/>
    <n v="0"/>
    <n v="96.575999999999993"/>
    <s v=""/>
    <n v="410.10133333333334"/>
    <n v="325.10283664529112"/>
    <x v="9"/>
    <x v="1"/>
    <m/>
  </r>
  <r>
    <s v="Second Class"/>
    <d v="2026-10-31T00:00:00"/>
    <x v="1"/>
    <s v="United States"/>
    <x v="75"/>
    <x v="1"/>
    <n v="90301"/>
    <x v="1"/>
    <x v="2"/>
    <x v="16"/>
    <n v="879.98400000000004"/>
    <n v="2"/>
    <n v="0.2"/>
    <n v="329.99400000000003"/>
    <s v=""/>
    <n v="379.55466666666666"/>
    <n v="336.01079764043743"/>
    <x v="5"/>
    <x v="1"/>
    <m/>
  </r>
  <r>
    <s v="Second Class"/>
    <d v="2026-02-14T00:00:00"/>
    <x v="1"/>
    <s v="United States"/>
    <x v="75"/>
    <x v="1"/>
    <n v="90301"/>
    <x v="1"/>
    <x v="1"/>
    <x v="14"/>
    <n v="28.4"/>
    <n v="5"/>
    <n v="0"/>
    <n v="8.2360000000000007"/>
    <s v=""/>
    <n v="124.98666666666668"/>
    <n v="236.68167090090532"/>
    <x v="10"/>
    <x v="1"/>
    <m/>
  </r>
  <r>
    <s v="Second Class"/>
    <d v="2025-08-27T00:00:00"/>
    <x v="1"/>
    <s v="United States"/>
    <x v="75"/>
    <x v="1"/>
    <n v="90301"/>
    <x v="1"/>
    <x v="0"/>
    <x v="1"/>
    <n v="230.28"/>
    <n v="3"/>
    <n v="0.2"/>
    <n v="23.027999999999999"/>
    <s v=""/>
    <n v="396.04266666666666"/>
    <n v="271.32486972549265"/>
    <x v="1"/>
    <x v="0"/>
    <m/>
  </r>
  <r>
    <s v="Second Class"/>
    <d v="2025-03-16T00:00:00"/>
    <x v="1"/>
    <s v="United States"/>
    <x v="75"/>
    <x v="1"/>
    <n v="90301"/>
    <x v="1"/>
    <x v="1"/>
    <x v="10"/>
    <n v="116.28"/>
    <n v="3"/>
    <n v="0"/>
    <n v="56.977200000000003"/>
    <s v=""/>
    <n v="437.58266666666668"/>
    <n v="261.66457667105885"/>
    <x v="2"/>
    <x v="0"/>
    <m/>
  </r>
  <r>
    <s v="Second Class"/>
    <d v="2025-06-29T00:00:00"/>
    <x v="1"/>
    <s v="United States"/>
    <x v="75"/>
    <x v="1"/>
    <n v="90301"/>
    <x v="1"/>
    <x v="1"/>
    <x v="8"/>
    <n v="841.56799999999998"/>
    <n v="2"/>
    <n v="0.2"/>
    <n v="294.54880000000003"/>
    <s v=""/>
    <n v="413.084"/>
    <n v="337.86157718257385"/>
    <x v="3"/>
    <x v="0"/>
    <m/>
  </r>
  <r>
    <s v="Second Class"/>
    <d v="2025-05-18T00:00:00"/>
    <x v="1"/>
    <s v="United States"/>
    <x v="75"/>
    <x v="1"/>
    <n v="90301"/>
    <x v="1"/>
    <x v="1"/>
    <x v="4"/>
    <n v="354.9"/>
    <n v="5"/>
    <n v="0"/>
    <n v="17.745000000000001"/>
    <s v=""/>
    <n v="320.37133333333333"/>
    <n v="260.15125652133537"/>
    <x v="7"/>
    <x v="0"/>
    <m/>
  </r>
  <r>
    <s v="First Class"/>
    <d v="2025-08-12T00:00:00"/>
    <x v="1"/>
    <s v="United States"/>
    <x v="372"/>
    <x v="5"/>
    <n v="79762"/>
    <x v="2"/>
    <x v="1"/>
    <x v="10"/>
    <n v="42.783999999999999"/>
    <n v="7"/>
    <n v="0.2"/>
    <n v="15.5092"/>
    <s v=""/>
    <n v="239.10599999999999"/>
    <n v="266.19799488712516"/>
    <x v="1"/>
    <x v="0"/>
    <m/>
  </r>
  <r>
    <s v="First Class"/>
    <d v="2026-10-05T00:00:00"/>
    <x v="1"/>
    <s v="United States"/>
    <x v="372"/>
    <x v="5"/>
    <n v="79762"/>
    <x v="2"/>
    <x v="0"/>
    <x v="1"/>
    <n v="563.42999999999995"/>
    <n v="5"/>
    <n v="0.3"/>
    <n v="-56.343000000000004"/>
    <n v="-56.343000000000004"/>
    <n v="228.73799999999997"/>
    <n v="202.13543546327031"/>
    <x v="5"/>
    <x v="1"/>
    <m/>
  </r>
  <r>
    <s v="Standard Class"/>
    <d v="2026-04-01T00:00:00"/>
    <x v="0"/>
    <s v="United States"/>
    <x v="46"/>
    <x v="24"/>
    <n v="43055"/>
    <x v="3"/>
    <x v="1"/>
    <x v="6"/>
    <n v="111.104"/>
    <n v="7"/>
    <n v="0.2"/>
    <n v="8.3328000000000007"/>
    <s v=""/>
    <n v="46.56133333333333"/>
    <n v="146.49059362647498"/>
    <x v="9"/>
    <x v="1"/>
    <m/>
  </r>
  <r>
    <s v="Standard Class"/>
    <d v="2025-01-06T00:00:00"/>
    <x v="1"/>
    <s v="United States"/>
    <x v="1"/>
    <x v="1"/>
    <n v="90049"/>
    <x v="1"/>
    <x v="1"/>
    <x v="6"/>
    <n v="11.68"/>
    <n v="2"/>
    <n v="0"/>
    <n v="5.4896000000000003"/>
    <s v=""/>
    <n v="17.66"/>
    <n v="126.54300673303536"/>
    <x v="8"/>
    <x v="0"/>
    <m/>
  </r>
  <r>
    <s v="Standard Class"/>
    <d v="2025-11-17T00:00:00"/>
    <x v="1"/>
    <s v="United States"/>
    <x v="1"/>
    <x v="1"/>
    <n v="90049"/>
    <x v="1"/>
    <x v="1"/>
    <x v="14"/>
    <n v="16.899999999999999"/>
    <n v="2"/>
    <n v="0"/>
    <n v="5.07"/>
    <s v=""/>
    <n v="42.966666666666661"/>
    <n v="31.1841665997108"/>
    <x v="6"/>
    <x v="0"/>
    <m/>
  </r>
  <r>
    <s v="Standard Class"/>
    <d v="2026-01-08T00:00:00"/>
    <x v="1"/>
    <s v="United States"/>
    <x v="1"/>
    <x v="1"/>
    <n v="90049"/>
    <x v="1"/>
    <x v="0"/>
    <x v="5"/>
    <n v="24.4"/>
    <n v="2"/>
    <n v="0"/>
    <n v="10.247999999999999"/>
    <s v=""/>
    <n v="117.98666666666668"/>
    <n v="76.172937937787808"/>
    <x v="8"/>
    <x v="1"/>
    <m/>
  </r>
  <r>
    <s v="Standard Class"/>
    <d v="2026-12-16T00:00:00"/>
    <x v="0"/>
    <s v="United States"/>
    <x v="231"/>
    <x v="31"/>
    <n v="2149"/>
    <x v="3"/>
    <x v="1"/>
    <x v="10"/>
    <n v="87.6"/>
    <n v="5"/>
    <n v="0"/>
    <n v="42.048000000000002"/>
    <s v=""/>
    <n v="112.69333333333333"/>
    <n v="96.976982148686531"/>
    <x v="0"/>
    <x v="1"/>
    <m/>
  </r>
  <r>
    <s v="Second Class"/>
    <d v="2025-06-28T00:00:00"/>
    <x v="1"/>
    <s v="United States"/>
    <x v="373"/>
    <x v="6"/>
    <n v="53214"/>
    <x v="2"/>
    <x v="0"/>
    <x v="0"/>
    <n v="241.96"/>
    <n v="2"/>
    <n v="0"/>
    <n v="24.196000000000002"/>
    <s v=""/>
    <n v="84.089333333333343"/>
    <n v="104.87290756593589"/>
    <x v="3"/>
    <x v="0"/>
    <m/>
  </r>
  <r>
    <s v="Second Class"/>
    <d v="2025-03-07T00:00:00"/>
    <x v="1"/>
    <s v="United States"/>
    <x v="373"/>
    <x v="6"/>
    <n v="53214"/>
    <x v="2"/>
    <x v="1"/>
    <x v="8"/>
    <n v="8.52"/>
    <n v="3"/>
    <n v="0"/>
    <n v="4.1748000000000003"/>
    <s v=""/>
    <n v="36.56"/>
    <n v="84.795715674441595"/>
    <x v="2"/>
    <x v="0"/>
    <m/>
  </r>
  <r>
    <s v="Standard Class"/>
    <d v="2026-07-02T00:00:00"/>
    <x v="0"/>
    <s v="United States"/>
    <x v="22"/>
    <x v="10"/>
    <n v="60623"/>
    <x v="2"/>
    <x v="1"/>
    <x v="8"/>
    <n v="1.788"/>
    <n v="3"/>
    <n v="0.8"/>
    <n v="-3.0396000000000001"/>
    <n v="-3.0396000000000001"/>
    <n v="34.167999999999999"/>
    <n v="62.706384014294343"/>
    <x v="11"/>
    <x v="1"/>
    <m/>
  </r>
  <r>
    <s v="Standard Class"/>
    <d v="2025-10-12T00:00:00"/>
    <x v="1"/>
    <s v="United States"/>
    <x v="12"/>
    <x v="5"/>
    <n v="77036"/>
    <x v="2"/>
    <x v="0"/>
    <x v="3"/>
    <n v="99.372"/>
    <n v="2"/>
    <n v="0.3"/>
    <n v="-1.4196"/>
    <n v="-1.4196"/>
    <n v="73.558666666666667"/>
    <n v="48.907552433515178"/>
    <x v="5"/>
    <x v="0"/>
    <m/>
  </r>
  <r>
    <s v="Standard Class"/>
    <d v="2025-07-04T00:00:00"/>
    <x v="1"/>
    <s v="United States"/>
    <x v="12"/>
    <x v="5"/>
    <n v="77036"/>
    <x v="2"/>
    <x v="1"/>
    <x v="6"/>
    <n v="1.3440000000000001"/>
    <n v="1"/>
    <n v="0.2"/>
    <n v="0.504"/>
    <s v=""/>
    <n v="378.37866666666667"/>
    <n v="368.3437875841696"/>
    <x v="11"/>
    <x v="0"/>
    <m/>
  </r>
  <r>
    <s v="Second Class"/>
    <d v="2026-10-15T00:00:00"/>
    <x v="2"/>
    <s v="United States"/>
    <x v="12"/>
    <x v="5"/>
    <n v="77036"/>
    <x v="2"/>
    <x v="2"/>
    <x v="7"/>
    <n v="119.96"/>
    <n v="5"/>
    <n v="0.2"/>
    <n v="11.996"/>
    <s v=""/>
    <n v="378.59199999999993"/>
    <n v="427.31237919643576"/>
    <x v="5"/>
    <x v="1"/>
    <m/>
  </r>
  <r>
    <s v="Second Class"/>
    <d v="2026-10-14T00:00:00"/>
    <x v="1"/>
    <s v="United States"/>
    <x v="146"/>
    <x v="2"/>
    <n v="33012"/>
    <x v="0"/>
    <x v="0"/>
    <x v="1"/>
    <n v="1013.832"/>
    <n v="9"/>
    <n v="0.2"/>
    <n v="101.3832"/>
    <s v=""/>
    <n v="1006.4453333333335"/>
    <n v="716.42455183522031"/>
    <x v="5"/>
    <x v="1"/>
    <m/>
  </r>
  <r>
    <s v="Second Class"/>
    <d v="2026-06-12T00:00:00"/>
    <x v="1"/>
    <s v="United States"/>
    <x v="146"/>
    <x v="2"/>
    <n v="33012"/>
    <x v="0"/>
    <x v="1"/>
    <x v="13"/>
    <n v="1.984"/>
    <n v="2"/>
    <n v="0.2"/>
    <n v="0.66959999999999997"/>
    <s v=""/>
    <n v="695.95733333333328"/>
    <n v="710.04303779251973"/>
    <x v="3"/>
    <x v="1"/>
    <m/>
  </r>
  <r>
    <s v="Standard Class"/>
    <d v="2025-11-11T00:00:00"/>
    <x v="0"/>
    <s v="United States"/>
    <x v="8"/>
    <x v="1"/>
    <n v="94122"/>
    <x v="1"/>
    <x v="0"/>
    <x v="3"/>
    <n v="2003.52"/>
    <n v="6"/>
    <n v="0.2"/>
    <n v="-325.572"/>
    <n v="-325.572"/>
    <n v="716.26599999999996"/>
    <n v="774.06369755657886"/>
    <x v="6"/>
    <x v="0"/>
    <m/>
  </r>
  <r>
    <s v="Standard Class"/>
    <d v="2025-07-17T00:00:00"/>
    <x v="1"/>
    <s v="United States"/>
    <x v="10"/>
    <x v="9"/>
    <n v="19140"/>
    <x v="3"/>
    <x v="1"/>
    <x v="4"/>
    <n v="82.367999999999995"/>
    <n v="2"/>
    <n v="0.2"/>
    <n v="-19.5624"/>
    <n v="-19.5624"/>
    <n v="50.73"/>
    <n v="518.10100361494653"/>
    <x v="11"/>
    <x v="0"/>
    <m/>
  </r>
  <r>
    <s v="Second Class"/>
    <d v="2026-09-21T00:00:00"/>
    <x v="0"/>
    <s v="United States"/>
    <x v="29"/>
    <x v="20"/>
    <n v="29203"/>
    <x v="0"/>
    <x v="2"/>
    <x v="11"/>
    <n v="62.91"/>
    <n v="3"/>
    <n v="0"/>
    <n v="22.647600000000001"/>
    <s v=""/>
    <n v="151.26599999999999"/>
    <n v="401.22646305214386"/>
    <x v="4"/>
    <x v="1"/>
    <m/>
  </r>
  <r>
    <s v="Second Class"/>
    <d v="2025-07-08T00:00:00"/>
    <x v="0"/>
    <s v="United States"/>
    <x v="100"/>
    <x v="2"/>
    <n v="33180"/>
    <x v="0"/>
    <x v="1"/>
    <x v="13"/>
    <n v="6.9119999999999999"/>
    <n v="3"/>
    <n v="0.2"/>
    <n v="2.3328000000000002"/>
    <s v=""/>
    <n v="133.75199999999998"/>
    <n v="154.16179020756084"/>
    <x v="11"/>
    <x v="0"/>
    <m/>
  </r>
  <r>
    <s v="Second Class"/>
    <d v="2026-09-28T00:00:00"/>
    <x v="0"/>
    <s v="United States"/>
    <x v="100"/>
    <x v="2"/>
    <n v="33180"/>
    <x v="0"/>
    <x v="2"/>
    <x v="11"/>
    <n v="383.976"/>
    <n v="3"/>
    <n v="0.2"/>
    <n v="81.594899999999996"/>
    <s v=""/>
    <n v="243.42933333333335"/>
    <n v="161.17952630989296"/>
    <x v="4"/>
    <x v="1"/>
    <m/>
  </r>
  <r>
    <s v="Second Class"/>
    <d v="2026-09-20T00:00:00"/>
    <x v="0"/>
    <s v="United States"/>
    <x v="100"/>
    <x v="2"/>
    <n v="33180"/>
    <x v="0"/>
    <x v="1"/>
    <x v="10"/>
    <n v="10.368"/>
    <n v="2"/>
    <n v="0.2"/>
    <n v="3.6288"/>
    <s v=""/>
    <n v="337.39733333333334"/>
    <n v="209.51009307818472"/>
    <x v="4"/>
    <x v="1"/>
    <m/>
  </r>
  <r>
    <s v="Second Class"/>
    <d v="2025-03-15T00:00:00"/>
    <x v="0"/>
    <s v="United States"/>
    <x v="100"/>
    <x v="2"/>
    <n v="33180"/>
    <x v="0"/>
    <x v="2"/>
    <x v="11"/>
    <n v="335.94400000000002"/>
    <n v="7"/>
    <n v="0.2"/>
    <n v="41.993000000000002"/>
    <s v=""/>
    <n v="357.93333333333339"/>
    <n v="257.05474276633504"/>
    <x v="2"/>
    <x v="0"/>
    <m/>
  </r>
  <r>
    <s v="Standard Class"/>
    <d v="2026-09-30T00:00:00"/>
    <x v="2"/>
    <s v="United States"/>
    <x v="374"/>
    <x v="1"/>
    <n v="91911"/>
    <x v="1"/>
    <x v="0"/>
    <x v="5"/>
    <n v="665.88"/>
    <n v="6"/>
    <n v="0"/>
    <n v="106.5408"/>
    <s v=""/>
    <n v="258.5986666666667"/>
    <n v="281.87627661952843"/>
    <x v="4"/>
    <x v="1"/>
    <m/>
  </r>
  <r>
    <s v="Second Class"/>
    <d v="2025-04-17T00:00:00"/>
    <x v="2"/>
    <s v="United States"/>
    <x v="100"/>
    <x v="2"/>
    <n v="33180"/>
    <x v="0"/>
    <x v="2"/>
    <x v="7"/>
    <n v="71.975999999999999"/>
    <n v="3"/>
    <n v="0.2"/>
    <n v="8.9969999999999999"/>
    <s v=""/>
    <n v="127.95866666666666"/>
    <n v="224.92830931753448"/>
    <x v="9"/>
    <x v="0"/>
    <m/>
  </r>
  <r>
    <s v="Standard Class"/>
    <d v="2025-06-24T00:00:00"/>
    <x v="0"/>
    <s v="United States"/>
    <x v="20"/>
    <x v="15"/>
    <n v="10035"/>
    <x v="3"/>
    <x v="1"/>
    <x v="10"/>
    <n v="37.94"/>
    <n v="2"/>
    <n v="0"/>
    <n v="18.211200000000002"/>
    <s v=""/>
    <n v="193.9606666666667"/>
    <n v="158.94011412268878"/>
    <x v="3"/>
    <x v="0"/>
    <m/>
  </r>
  <r>
    <s v="Standard Class"/>
    <d v="2025-08-04T00:00:00"/>
    <x v="2"/>
    <s v="United States"/>
    <x v="375"/>
    <x v="41"/>
    <n v="66502"/>
    <x v="2"/>
    <x v="2"/>
    <x v="7"/>
    <n v="273.95999999999998"/>
    <n v="2"/>
    <n v="0"/>
    <n v="10.958399999999999"/>
    <s v=""/>
    <n v="184.28200000000001"/>
    <n v="138.86813330265142"/>
    <x v="1"/>
    <x v="0"/>
    <m/>
  </r>
  <r>
    <s v="Second Class"/>
    <d v="2025-10-01T00:00:00"/>
    <x v="0"/>
    <s v="United States"/>
    <x v="10"/>
    <x v="9"/>
    <n v="19120"/>
    <x v="3"/>
    <x v="2"/>
    <x v="7"/>
    <n v="269.98200000000003"/>
    <n v="3"/>
    <n v="0.4"/>
    <n v="40.497300000000003"/>
    <s v=""/>
    <n v="332.98333333333335"/>
    <n v="249.24427677340213"/>
    <x v="5"/>
    <x v="0"/>
    <m/>
  </r>
  <r>
    <s v="Second Class"/>
    <d v="2026-01-03T00:00:00"/>
    <x v="0"/>
    <s v="United States"/>
    <x v="26"/>
    <x v="18"/>
    <n v="38109"/>
    <x v="0"/>
    <x v="1"/>
    <x v="10"/>
    <n v="8.9039999999999999"/>
    <n v="3"/>
    <n v="0.2"/>
    <n v="3.339"/>
    <s v=""/>
    <n v="256.79733333333331"/>
    <n v="275.06033162576182"/>
    <x v="8"/>
    <x v="1"/>
    <m/>
  </r>
  <r>
    <s v="Second Class"/>
    <d v="2026-06-13T00:00:00"/>
    <x v="0"/>
    <s v="United States"/>
    <x v="26"/>
    <x v="18"/>
    <n v="38109"/>
    <x v="0"/>
    <x v="1"/>
    <x v="4"/>
    <n v="720.06399999999996"/>
    <n v="4"/>
    <n v="0.2"/>
    <n v="-63.005600000000001"/>
    <n v="-63.005600000000001"/>
    <n v="254.87333333333331"/>
    <n v="294.16028177773342"/>
    <x v="3"/>
    <x v="1"/>
    <m/>
  </r>
  <r>
    <s v="Standard Class"/>
    <d v="2025-08-05T00:00:00"/>
    <x v="2"/>
    <s v="United States"/>
    <x v="2"/>
    <x v="2"/>
    <n v="33311"/>
    <x v="0"/>
    <x v="2"/>
    <x v="11"/>
    <n v="41.423999999999999"/>
    <n v="2"/>
    <n v="0.2"/>
    <n v="8.2848000000000006"/>
    <s v=""/>
    <n v="376.6586666666667"/>
    <n v="451.70122841246888"/>
    <x v="1"/>
    <x v="0"/>
    <m/>
  </r>
  <r>
    <s v="Standard Class"/>
    <d v="2026-12-08T00:00:00"/>
    <x v="2"/>
    <s v="United States"/>
    <x v="38"/>
    <x v="24"/>
    <n v="43229"/>
    <x v="3"/>
    <x v="1"/>
    <x v="8"/>
    <n v="3.1320000000000001"/>
    <n v="2"/>
    <n v="0.7"/>
    <n v="-2.61"/>
    <n v="-2.61"/>
    <n v="364.15466666666674"/>
    <n v="481.48766180938293"/>
    <x v="0"/>
    <x v="1"/>
    <m/>
  </r>
  <r>
    <s v="Standard Class"/>
    <d v="2026-08-12T00:00:00"/>
    <x v="1"/>
    <s v="United States"/>
    <x v="1"/>
    <x v="1"/>
    <n v="90045"/>
    <x v="1"/>
    <x v="1"/>
    <x v="4"/>
    <n v="1085.42"/>
    <n v="7"/>
    <n v="0"/>
    <n v="282.20920000000001"/>
    <s v=""/>
    <n v="383.90266666666668"/>
    <n v="495.14200114490171"/>
    <x v="1"/>
    <x v="1"/>
    <m/>
  </r>
  <r>
    <s v="Standard Class"/>
    <d v="2025-10-15T00:00:00"/>
    <x v="0"/>
    <s v="United States"/>
    <x v="12"/>
    <x v="5"/>
    <n v="77041"/>
    <x v="2"/>
    <x v="1"/>
    <x v="6"/>
    <n v="3.9119999999999999"/>
    <n v="1"/>
    <n v="0.2"/>
    <n v="1.0268999999999999"/>
    <s v=""/>
    <n v="31.77933333333333"/>
    <n v="278.78404158376395"/>
    <x v="5"/>
    <x v="0"/>
    <m/>
  </r>
  <r>
    <s v="Standard Class"/>
    <d v="2025-10-02T00:00:00"/>
    <x v="0"/>
    <s v="United States"/>
    <x v="12"/>
    <x v="5"/>
    <n v="77041"/>
    <x v="2"/>
    <x v="1"/>
    <x v="6"/>
    <n v="62.375999999999998"/>
    <n v="3"/>
    <n v="0.2"/>
    <n v="7.0172999999999996"/>
    <s v=""/>
    <n v="90.795333333333346"/>
    <n v="192.80085905179757"/>
    <x v="5"/>
    <x v="0"/>
    <m/>
  </r>
  <r>
    <s v="Standard Class"/>
    <d v="2025-01-06T00:00:00"/>
    <x v="2"/>
    <s v="United States"/>
    <x v="155"/>
    <x v="8"/>
    <n v="68104"/>
    <x v="2"/>
    <x v="1"/>
    <x v="13"/>
    <n v="29.05"/>
    <n v="5"/>
    <n v="0"/>
    <n v="9.0054999999999996"/>
    <s v=""/>
    <n v="71.476333333333343"/>
    <n v="64.894278970577304"/>
    <x v="8"/>
    <x v="0"/>
    <m/>
  </r>
  <r>
    <s v="Standard Class"/>
    <d v="2025-05-13T00:00:00"/>
    <x v="2"/>
    <s v="United States"/>
    <x v="1"/>
    <x v="1"/>
    <n v="90004"/>
    <x v="1"/>
    <x v="1"/>
    <x v="8"/>
    <n v="180.96"/>
    <n v="6"/>
    <n v="0.2"/>
    <n v="67.86"/>
    <s v=""/>
    <n v="67.137000000000015"/>
    <n v="71.269615063477772"/>
    <x v="7"/>
    <x v="0"/>
    <m/>
  </r>
  <r>
    <s v="First Class"/>
    <d v="2026-04-10T00:00:00"/>
    <x v="1"/>
    <s v="United States"/>
    <x v="376"/>
    <x v="9"/>
    <n v="16602"/>
    <x v="3"/>
    <x v="1"/>
    <x v="8"/>
    <n v="4.4189999999999996"/>
    <n v="3"/>
    <n v="0.7"/>
    <n v="-3.3879000000000001"/>
    <n v="-3.3879000000000001"/>
    <n v="16.747"/>
    <n v="49.256224066195536"/>
    <x v="9"/>
    <x v="1"/>
    <m/>
  </r>
  <r>
    <s v="First Class"/>
    <d v="2026-09-26T00:00:00"/>
    <x v="1"/>
    <s v="United States"/>
    <x v="376"/>
    <x v="9"/>
    <n v="16602"/>
    <x v="3"/>
    <x v="1"/>
    <x v="6"/>
    <n v="16.032"/>
    <n v="6"/>
    <n v="0.2"/>
    <n v="2.2044000000000001"/>
    <s v=""/>
    <n v="34.350666666666662"/>
    <n v="33.192894660242068"/>
    <x v="4"/>
    <x v="1"/>
    <m/>
  </r>
  <r>
    <s v="Standard Class"/>
    <d v="2025-10-08T00:00:00"/>
    <x v="0"/>
    <s v="United States"/>
    <x v="20"/>
    <x v="15"/>
    <n v="10024"/>
    <x v="3"/>
    <x v="1"/>
    <x v="6"/>
    <n v="29.79"/>
    <n v="3"/>
    <n v="0"/>
    <n v="12.511799999999999"/>
    <s v=""/>
    <n v="140.00666666666666"/>
    <n v="112.45741483466662"/>
    <x v="5"/>
    <x v="0"/>
    <m/>
  </r>
  <r>
    <s v="Standard Class"/>
    <d v="2026-09-16T00:00:00"/>
    <x v="0"/>
    <s v="United States"/>
    <x v="70"/>
    <x v="1"/>
    <n v="92037"/>
    <x v="1"/>
    <x v="1"/>
    <x v="4"/>
    <n v="57.23"/>
    <n v="1"/>
    <n v="0"/>
    <n v="14.307499999999999"/>
    <s v=""/>
    <n v="142.22333333333333"/>
    <n v="127.74976088170708"/>
    <x v="4"/>
    <x v="1"/>
    <m/>
  </r>
  <r>
    <s v="Standard Class"/>
    <d v="2026-01-25T00:00:00"/>
    <x v="0"/>
    <s v="United States"/>
    <x v="70"/>
    <x v="1"/>
    <n v="92037"/>
    <x v="1"/>
    <x v="0"/>
    <x v="3"/>
    <n v="333"/>
    <n v="3"/>
    <n v="0.2"/>
    <n v="-16.649999999999999"/>
    <n v="-16.649999999999999"/>
    <n v="207.02666666666664"/>
    <n v="129.64938595218172"/>
    <x v="8"/>
    <x v="1"/>
    <m/>
  </r>
  <r>
    <s v="Standard Class"/>
    <d v="2025-05-21T00:00:00"/>
    <x v="0"/>
    <s v="United States"/>
    <x v="70"/>
    <x v="1"/>
    <n v="92037"/>
    <x v="1"/>
    <x v="1"/>
    <x v="6"/>
    <n v="36.44"/>
    <n v="4"/>
    <n v="0"/>
    <n v="12.0252"/>
    <s v=""/>
    <n v="270.61466666666666"/>
    <n v="160.48369396850813"/>
    <x v="7"/>
    <x v="0"/>
    <m/>
  </r>
  <r>
    <s v="First Class"/>
    <d v="2026-03-11T00:00:00"/>
    <x v="0"/>
    <s v="United States"/>
    <x v="100"/>
    <x v="2"/>
    <n v="33178"/>
    <x v="0"/>
    <x v="1"/>
    <x v="10"/>
    <n v="251.64"/>
    <n v="3"/>
    <n v="0.2"/>
    <n v="88.073999999999998"/>
    <s v=""/>
    <n v="711.78800000000001"/>
    <n v="402.57582145571132"/>
    <x v="2"/>
    <x v="1"/>
    <m/>
  </r>
  <r>
    <s v="First Class"/>
    <d v="2026-06-23T00:00:00"/>
    <x v="1"/>
    <s v="United States"/>
    <x v="247"/>
    <x v="3"/>
    <n v="27405"/>
    <x v="0"/>
    <x v="0"/>
    <x v="3"/>
    <n v="523.76400000000001"/>
    <n v="3"/>
    <n v="0.4"/>
    <n v="-192.04679999999999"/>
    <n v="-192.04679999999999"/>
    <n v="662.10533333333342"/>
    <n v="515.51485485512092"/>
    <x v="3"/>
    <x v="1"/>
    <m/>
  </r>
  <r>
    <s v="First Class"/>
    <d v="2025-05-20T00:00:00"/>
    <x v="1"/>
    <s v="United States"/>
    <x v="247"/>
    <x v="3"/>
    <n v="27405"/>
    <x v="0"/>
    <x v="2"/>
    <x v="7"/>
    <n v="1359.96"/>
    <n v="5"/>
    <n v="0.2"/>
    <n v="118.9965"/>
    <s v=""/>
    <n v="495.08533333333338"/>
    <n v="564.60199428256715"/>
    <x v="7"/>
    <x v="0"/>
    <m/>
  </r>
  <r>
    <s v="Standard Class"/>
    <d v="2026-12-24T00:00:00"/>
    <x v="0"/>
    <s v="United States"/>
    <x v="108"/>
    <x v="3"/>
    <n v="28540"/>
    <x v="0"/>
    <x v="0"/>
    <x v="1"/>
    <n v="102.592"/>
    <n v="1"/>
    <n v="0.2"/>
    <n v="10.2592"/>
    <s v=""/>
    <n v="72.773333333333326"/>
    <n v="422.93001145185559"/>
    <x v="0"/>
    <x v="1"/>
    <m/>
  </r>
  <r>
    <s v="Standard Class"/>
    <d v="2026-06-11T00:00:00"/>
    <x v="0"/>
    <s v="United States"/>
    <x v="108"/>
    <x v="3"/>
    <n v="28540"/>
    <x v="0"/>
    <x v="2"/>
    <x v="11"/>
    <n v="22.704000000000001"/>
    <n v="1"/>
    <n v="0.2"/>
    <n v="5.9598000000000004"/>
    <s v=""/>
    <n v="42.832000000000001"/>
    <n v="273.531264318007"/>
    <x v="3"/>
    <x v="1"/>
    <m/>
  </r>
  <r>
    <s v="Standard Class"/>
    <d v="2025-03-01T00:00:00"/>
    <x v="0"/>
    <s v="United States"/>
    <x v="108"/>
    <x v="3"/>
    <n v="28540"/>
    <x v="0"/>
    <x v="1"/>
    <x v="10"/>
    <n v="93.024000000000001"/>
    <n v="3"/>
    <n v="0.2"/>
    <n v="33.721200000000003"/>
    <s v=""/>
    <n v="46.933333333333337"/>
    <n v="22.031395564478402"/>
    <x v="2"/>
    <x v="0"/>
    <m/>
  </r>
  <r>
    <s v="Standard Class"/>
    <d v="2026-10-05T00:00:00"/>
    <x v="0"/>
    <s v="United States"/>
    <x v="108"/>
    <x v="3"/>
    <n v="28540"/>
    <x v="0"/>
    <x v="1"/>
    <x v="14"/>
    <n v="12.768000000000001"/>
    <n v="2"/>
    <n v="0.2"/>
    <n v="1.4363999999999999"/>
    <s v=""/>
    <n v="28.975999999999999"/>
    <n v="19.575568506951985"/>
    <x v="5"/>
    <x v="1"/>
    <m/>
  </r>
  <r>
    <s v="Standard Class"/>
    <d v="2026-11-05T00:00:00"/>
    <x v="0"/>
    <s v="United States"/>
    <x v="108"/>
    <x v="3"/>
    <n v="28540"/>
    <x v="0"/>
    <x v="1"/>
    <x v="12"/>
    <n v="35.008000000000003"/>
    <n v="4"/>
    <n v="0.2"/>
    <n v="13.128"/>
    <s v=""/>
    <n v="28.64"/>
    <n v="13.300362790930569"/>
    <x v="6"/>
    <x v="1"/>
    <m/>
  </r>
  <r>
    <s v="Standard Class"/>
    <d v="2025-08-13T00:00:00"/>
    <x v="0"/>
    <s v="United States"/>
    <x v="108"/>
    <x v="3"/>
    <n v="28540"/>
    <x v="0"/>
    <x v="1"/>
    <x v="10"/>
    <n v="39.152000000000001"/>
    <n v="1"/>
    <n v="0.2"/>
    <n v="14.682"/>
    <s v=""/>
    <n v="18.716666666666665"/>
    <n v="13.785981177886363"/>
    <x v="1"/>
    <x v="0"/>
    <m/>
  </r>
  <r>
    <s v="Standard Class"/>
    <d v="2026-06-06T00:00:00"/>
    <x v="1"/>
    <s v="United States"/>
    <x v="369"/>
    <x v="2"/>
    <n v="33317"/>
    <x v="0"/>
    <x v="1"/>
    <x v="6"/>
    <n v="11.76"/>
    <n v="5"/>
    <n v="0.2"/>
    <n v="1.323"/>
    <s v=""/>
    <n v="7.22"/>
    <n v="12.558559088142653"/>
    <x v="3"/>
    <x v="1"/>
    <m/>
  </r>
  <r>
    <s v="Standard Class"/>
    <d v="2026-09-03T00:00:00"/>
    <x v="1"/>
    <s v="United States"/>
    <x v="369"/>
    <x v="2"/>
    <n v="33317"/>
    <x v="0"/>
    <x v="1"/>
    <x v="8"/>
    <n v="5.2380000000000004"/>
    <n v="2"/>
    <n v="0.7"/>
    <n v="-4.0157999999999996"/>
    <n v="-4.0157999999999996"/>
    <n v="177.93999999999997"/>
    <n v="199.90862764365718"/>
    <x v="4"/>
    <x v="1"/>
    <m/>
  </r>
  <r>
    <s v="Standard Class"/>
    <d v="2025-03-08T00:00:00"/>
    <x v="1"/>
    <s v="United States"/>
    <x v="369"/>
    <x v="2"/>
    <n v="33317"/>
    <x v="0"/>
    <x v="1"/>
    <x v="8"/>
    <n v="4.6619999999999999"/>
    <n v="3"/>
    <n v="0.7"/>
    <n v="-3.7296"/>
    <n v="-3.7296"/>
    <n v="209.79133333333334"/>
    <n v="209.43539849725431"/>
    <x v="2"/>
    <x v="0"/>
    <m/>
  </r>
  <r>
    <s v="Standard Class"/>
    <d v="2026-01-27T00:00:00"/>
    <x v="1"/>
    <s v="United States"/>
    <x v="369"/>
    <x v="2"/>
    <n v="33317"/>
    <x v="0"/>
    <x v="0"/>
    <x v="1"/>
    <n v="523.91999999999996"/>
    <n v="5"/>
    <n v="0.2"/>
    <n v="-72.039000000000001"/>
    <n v="-72.039000000000001"/>
    <n v="256.9493333333333"/>
    <n v="218.98448187908625"/>
    <x v="8"/>
    <x v="1"/>
    <m/>
  </r>
  <r>
    <s v="Standard Class"/>
    <d v="2026-12-25T00:00:00"/>
    <x v="1"/>
    <s v="United States"/>
    <x v="369"/>
    <x v="2"/>
    <n v="33317"/>
    <x v="0"/>
    <x v="2"/>
    <x v="7"/>
    <n v="100.792"/>
    <n v="1"/>
    <n v="0.2"/>
    <n v="10.0792"/>
    <s v=""/>
    <n v="90.662666666666667"/>
    <n v="97.406638010170752"/>
    <x v="0"/>
    <x v="1"/>
    <m/>
  </r>
  <r>
    <s v="Standard Class"/>
    <d v="2025-11-17T00:00:00"/>
    <x v="1"/>
    <s v="United States"/>
    <x v="369"/>
    <x v="2"/>
    <n v="33317"/>
    <x v="0"/>
    <x v="0"/>
    <x v="1"/>
    <n v="146.136"/>
    <n v="3"/>
    <n v="0.2"/>
    <n v="16.440300000000001"/>
    <s v=""/>
    <n v="63.673333333333339"/>
    <n v="78.541005748589683"/>
    <x v="6"/>
    <x v="0"/>
    <m/>
  </r>
  <r>
    <s v="Same Day"/>
    <d v="2026-02-05T00:00:00"/>
    <x v="0"/>
    <s v="United States"/>
    <x v="158"/>
    <x v="6"/>
    <n v="53209"/>
    <x v="2"/>
    <x v="1"/>
    <x v="2"/>
    <n v="25.06"/>
    <n v="2"/>
    <n v="0"/>
    <n v="11.7782"/>
    <s v=""/>
    <n v="289.61466666666666"/>
    <n v="311.85007571089176"/>
    <x v="10"/>
    <x v="1"/>
    <m/>
  </r>
  <r>
    <s v="Standard Class"/>
    <d v="2025-01-01T00:00:00"/>
    <x v="0"/>
    <s v="United States"/>
    <x v="94"/>
    <x v="10"/>
    <n v="62301"/>
    <x v="2"/>
    <x v="1"/>
    <x v="2"/>
    <n v="19.824000000000002"/>
    <n v="6"/>
    <n v="0.2"/>
    <n v="6.4428000000000001"/>
    <s v=""/>
    <n v="286.58933333333334"/>
    <n v="346.73474285940517"/>
    <x v="8"/>
    <x v="0"/>
    <m/>
  </r>
  <r>
    <s v="Same Day"/>
    <d v="2025-04-20T00:00:00"/>
    <x v="0"/>
    <s v="United States"/>
    <x v="108"/>
    <x v="2"/>
    <n v="32216"/>
    <x v="0"/>
    <x v="2"/>
    <x v="7"/>
    <n v="823.96"/>
    <n v="5"/>
    <n v="0.2"/>
    <n v="51.497500000000002"/>
    <s v=""/>
    <n v="547.30133333333333"/>
    <n v="375.76731195071596"/>
    <x v="9"/>
    <x v="0"/>
    <m/>
  </r>
  <r>
    <s v="Same Day"/>
    <d v="2026-09-04T00:00:00"/>
    <x v="0"/>
    <s v="United States"/>
    <x v="108"/>
    <x v="2"/>
    <n v="32216"/>
    <x v="0"/>
    <x v="1"/>
    <x v="10"/>
    <n v="15.984"/>
    <n v="2"/>
    <n v="0.2"/>
    <n v="4.9950000000000001"/>
    <s v=""/>
    <n v="292.63800000000003"/>
    <n v="253.12229005027649"/>
    <x v="4"/>
    <x v="1"/>
    <m/>
  </r>
  <r>
    <s v="Standard Class"/>
    <d v="2026-06-24T00:00:00"/>
    <x v="0"/>
    <s v="United States"/>
    <x v="216"/>
    <x v="19"/>
    <n v="36608"/>
    <x v="0"/>
    <x v="0"/>
    <x v="3"/>
    <n v="801.96"/>
    <n v="2"/>
    <n v="0"/>
    <n v="200.49"/>
    <s v=""/>
    <n v="639.59666666666669"/>
    <n v="312.56685902213457"/>
    <x v="3"/>
    <x v="1"/>
    <m/>
  </r>
  <r>
    <s v="Standard Class"/>
    <d v="2025-01-19T00:00:00"/>
    <x v="0"/>
    <s v="United States"/>
    <x v="216"/>
    <x v="19"/>
    <n v="36608"/>
    <x v="0"/>
    <x v="2"/>
    <x v="7"/>
    <n v="59.97"/>
    <n v="3"/>
    <n v="0"/>
    <n v="0"/>
    <s v=""/>
    <n v="376.54866666666663"/>
    <n v="346.67205462265957"/>
    <x v="8"/>
    <x v="0"/>
    <m/>
  </r>
  <r>
    <s v="Standard Class"/>
    <d v="2026-05-19T00:00:00"/>
    <x v="0"/>
    <s v="United States"/>
    <x v="216"/>
    <x v="19"/>
    <n v="36608"/>
    <x v="0"/>
    <x v="0"/>
    <x v="1"/>
    <n v="1056.8599999999999"/>
    <n v="7"/>
    <n v="0"/>
    <n v="306.48939999999999"/>
    <s v=""/>
    <n v="461.34266666666662"/>
    <n v="330.66417920704174"/>
    <x v="7"/>
    <x v="1"/>
    <m/>
  </r>
  <r>
    <s v="Standard Class"/>
    <d v="2026-01-26T00:00:00"/>
    <x v="0"/>
    <s v="United States"/>
    <x v="20"/>
    <x v="15"/>
    <n v="10024"/>
    <x v="3"/>
    <x v="1"/>
    <x v="8"/>
    <n v="12.816000000000001"/>
    <n v="3"/>
    <n v="0.2"/>
    <n v="4.3254000000000001"/>
    <s v=""/>
    <n v="115.38266666666665"/>
    <n v="233.23892115739744"/>
    <x v="8"/>
    <x v="1"/>
    <m/>
  </r>
  <r>
    <s v="Standard Class"/>
    <d v="2026-01-05T00:00:00"/>
    <x v="0"/>
    <s v="United States"/>
    <x v="20"/>
    <x v="15"/>
    <n v="10024"/>
    <x v="3"/>
    <x v="0"/>
    <x v="0"/>
    <n v="314.35199999999998"/>
    <n v="3"/>
    <n v="0.2"/>
    <n v="-15.717599999999999"/>
    <n v="-15.717599999999999"/>
    <n v="117.19066666666667"/>
    <n v="116.46310526132774"/>
    <x v="8"/>
    <x v="1"/>
    <m/>
  </r>
  <r>
    <s v="Standard Class"/>
    <d v="2026-05-15T00:00:00"/>
    <x v="0"/>
    <s v="United States"/>
    <x v="20"/>
    <x v="15"/>
    <n v="10024"/>
    <x v="3"/>
    <x v="1"/>
    <x v="10"/>
    <n v="18.98"/>
    <n v="2"/>
    <n v="0"/>
    <n v="8.9206000000000003"/>
    <s v=""/>
    <n v="342.80666666666667"/>
    <n v="382.75258470075829"/>
    <x v="7"/>
    <x v="1"/>
    <m/>
  </r>
  <r>
    <s v="Standard Class"/>
    <d v="2026-02-19T00:00:00"/>
    <x v="0"/>
    <s v="United States"/>
    <x v="20"/>
    <x v="15"/>
    <n v="10024"/>
    <x v="3"/>
    <x v="1"/>
    <x v="8"/>
    <n v="18.239999999999998"/>
    <n v="6"/>
    <n v="0.2"/>
    <n v="6.1559999999999997"/>
    <s v=""/>
    <n v="629.80799999999999"/>
    <n v="405.29543961612706"/>
    <x v="10"/>
    <x v="1"/>
    <m/>
  </r>
  <r>
    <s v="Standard Class"/>
    <d v="2025-02-09T00:00:00"/>
    <x v="0"/>
    <s v="United States"/>
    <x v="20"/>
    <x v="15"/>
    <n v="10011"/>
    <x v="3"/>
    <x v="1"/>
    <x v="4"/>
    <n v="991.2"/>
    <n v="6"/>
    <n v="0"/>
    <n v="257.71199999999999"/>
    <s v=""/>
    <n v="628.04800000000012"/>
    <n v="535.82807983877046"/>
    <x v="10"/>
    <x v="0"/>
    <m/>
  </r>
  <r>
    <s v="Standard Class"/>
    <d v="2025-12-01T00:00:00"/>
    <x v="0"/>
    <s v="United States"/>
    <x v="20"/>
    <x v="15"/>
    <n v="10011"/>
    <x v="3"/>
    <x v="2"/>
    <x v="16"/>
    <n v="879.98400000000004"/>
    <n v="2"/>
    <n v="0.2"/>
    <n v="329.99400000000003"/>
    <s v=""/>
    <n v="333.46133333333336"/>
    <n v="404.97198332797376"/>
    <x v="0"/>
    <x v="0"/>
    <m/>
  </r>
  <r>
    <s v="Standard Class"/>
    <d v="2025-12-01T00:00:00"/>
    <x v="0"/>
    <s v="United States"/>
    <x v="20"/>
    <x v="15"/>
    <n v="10011"/>
    <x v="3"/>
    <x v="1"/>
    <x v="8"/>
    <n v="12.96"/>
    <n v="9"/>
    <n v="0.2"/>
    <n v="4.5359999999999996"/>
    <s v=""/>
    <n v="526.35"/>
    <n v="657.92658680275724"/>
    <x v="0"/>
    <x v="0"/>
    <m/>
  </r>
  <r>
    <s v="Standard Class"/>
    <d v="2025-10-04T00:00:00"/>
    <x v="1"/>
    <s v="United States"/>
    <x v="61"/>
    <x v="5"/>
    <n v="75217"/>
    <x v="2"/>
    <x v="1"/>
    <x v="4"/>
    <n v="107.44"/>
    <n v="10"/>
    <n v="0.2"/>
    <n v="10.744"/>
    <s v=""/>
    <n v="530.91000000000008"/>
    <n v="625.7148354806626"/>
    <x v="5"/>
    <x v="0"/>
    <m/>
  </r>
  <r>
    <s v="Standard Class"/>
    <d v="2025-10-03T00:00:00"/>
    <x v="1"/>
    <s v="United States"/>
    <x v="66"/>
    <x v="12"/>
    <n v="48234"/>
    <x v="2"/>
    <x v="0"/>
    <x v="1"/>
    <n v="1458.65"/>
    <n v="5"/>
    <n v="0"/>
    <n v="423.00850000000003"/>
    <s v=""/>
    <n v="654.03000000000009"/>
    <n v="620.45198465849614"/>
    <x v="5"/>
    <x v="0"/>
    <m/>
  </r>
  <r>
    <s v="Standard Class"/>
    <d v="2026-03-23T00:00:00"/>
    <x v="1"/>
    <s v="United States"/>
    <x v="66"/>
    <x v="12"/>
    <n v="48234"/>
    <x v="2"/>
    <x v="0"/>
    <x v="1"/>
    <n v="26.64"/>
    <n v="1"/>
    <n v="0"/>
    <n v="7.4592000000000001"/>
    <s v=""/>
    <n v="196.96133333333333"/>
    <n v="315.00939250570747"/>
    <x v="2"/>
    <x v="1"/>
    <m/>
  </r>
  <r>
    <s v="Standard Class"/>
    <d v="2026-01-12T00:00:00"/>
    <x v="1"/>
    <s v="United States"/>
    <x v="66"/>
    <x v="12"/>
    <n v="48234"/>
    <x v="2"/>
    <x v="0"/>
    <x v="1"/>
    <n v="476.8"/>
    <n v="2"/>
    <n v="0"/>
    <n v="119.2"/>
    <s v=""/>
    <n v="213.46133333333333"/>
    <n v="144.06210210517884"/>
    <x v="8"/>
    <x v="1"/>
    <m/>
  </r>
  <r>
    <s v="Standard Class"/>
    <d v="2025-01-01T00:00:00"/>
    <x v="1"/>
    <s v="United States"/>
    <x v="66"/>
    <x v="12"/>
    <n v="48234"/>
    <x v="2"/>
    <x v="1"/>
    <x v="9"/>
    <n v="87.444000000000003"/>
    <n v="2"/>
    <n v="0.1"/>
    <n v="18.4604"/>
    <s v=""/>
    <n v="61.181333333333335"/>
    <n v="104.16396243529823"/>
    <x v="8"/>
    <x v="0"/>
    <m/>
  </r>
  <r>
    <s v="Standard Class"/>
    <d v="2026-08-15T00:00:00"/>
    <x v="0"/>
    <s v="United States"/>
    <x v="18"/>
    <x v="13"/>
    <n v="19901"/>
    <x v="3"/>
    <x v="0"/>
    <x v="5"/>
    <n v="76.14"/>
    <n v="3"/>
    <n v="0"/>
    <n v="26.649000000000001"/>
    <s v=""/>
    <n v="382.02333333333331"/>
    <n v="394.42324830961871"/>
    <x v="1"/>
    <x v="1"/>
    <m/>
  </r>
  <r>
    <s v="Standard Class"/>
    <d v="2026-04-07T00:00:00"/>
    <x v="0"/>
    <s v="United States"/>
    <x v="18"/>
    <x v="13"/>
    <n v="19901"/>
    <x v="3"/>
    <x v="1"/>
    <x v="8"/>
    <n v="19.96"/>
    <n v="2"/>
    <n v="0"/>
    <n v="9.3811999999999998"/>
    <s v=""/>
    <n v="560.32933333333335"/>
    <n v="387.48133092862969"/>
    <x v="9"/>
    <x v="1"/>
    <m/>
  </r>
  <r>
    <s v="Same Day"/>
    <d v="2025-10-26T00:00:00"/>
    <x v="1"/>
    <s v="United States"/>
    <x v="38"/>
    <x v="24"/>
    <n v="43229"/>
    <x v="3"/>
    <x v="2"/>
    <x v="7"/>
    <n v="1049.97"/>
    <n v="5"/>
    <n v="0.4"/>
    <n v="-209.994"/>
    <n v="-209.994"/>
    <n v="554.46533333333332"/>
    <n v="501.17781694945586"/>
    <x v="5"/>
    <x v="0"/>
    <m/>
  </r>
  <r>
    <s v="Same Day"/>
    <d v="2025-12-14T00:00:00"/>
    <x v="1"/>
    <s v="United States"/>
    <x v="38"/>
    <x v="24"/>
    <n v="43229"/>
    <x v="3"/>
    <x v="0"/>
    <x v="1"/>
    <n v="611.05799999999999"/>
    <n v="3"/>
    <n v="0.3"/>
    <n v="-34.9176"/>
    <n v="-34.9176"/>
    <n v="210.81133333333335"/>
    <n v="338.70999482021654"/>
    <x v="0"/>
    <x v="0"/>
    <m/>
  </r>
  <r>
    <s v="Standard Class"/>
    <d v="2026-04-21T00:00:00"/>
    <x v="1"/>
    <s v="United States"/>
    <x v="220"/>
    <x v="16"/>
    <n v="85301"/>
    <x v="1"/>
    <x v="1"/>
    <x v="13"/>
    <n v="2.3679999999999999"/>
    <n v="2"/>
    <n v="0.2"/>
    <n v="0.82879999999999998"/>
    <s v=""/>
    <n v="311.12"/>
    <n v="483.95507045164004"/>
    <x v="9"/>
    <x v="1"/>
    <m/>
  </r>
  <r>
    <s v="Standard Class"/>
    <d v="2026-11-22T00:00:00"/>
    <x v="1"/>
    <s v="United States"/>
    <x v="220"/>
    <x v="16"/>
    <n v="85301"/>
    <x v="1"/>
    <x v="1"/>
    <x v="10"/>
    <n v="19.007999999999999"/>
    <n v="3"/>
    <n v="0.2"/>
    <n v="6.8903999999999996"/>
    <s v=""/>
    <n v="535.11466666666672"/>
    <n v="372.92228867310303"/>
    <x v="6"/>
    <x v="1"/>
    <m/>
  </r>
  <r>
    <s v="Standard Class"/>
    <d v="2025-10-24T00:00:00"/>
    <x v="0"/>
    <s v="United States"/>
    <x v="226"/>
    <x v="33"/>
    <n v="89031"/>
    <x v="1"/>
    <x v="2"/>
    <x v="7"/>
    <n v="911.98400000000004"/>
    <n v="2"/>
    <n v="0.2"/>
    <n v="113.998"/>
    <s v=""/>
    <n v="573.44866666666667"/>
    <n v="437.23789224767012"/>
    <x v="5"/>
    <x v="0"/>
    <m/>
  </r>
  <r>
    <s v="Standard Class"/>
    <d v="2026-09-06T00:00:00"/>
    <x v="0"/>
    <s v="United States"/>
    <x v="226"/>
    <x v="33"/>
    <n v="89031"/>
    <x v="1"/>
    <x v="0"/>
    <x v="1"/>
    <n v="674.35199999999998"/>
    <n v="3"/>
    <n v="0.2"/>
    <n v="-109.5822"/>
    <n v="-109.5822"/>
    <n v="326.44400000000002"/>
    <n v="280.87099140088947"/>
    <x v="4"/>
    <x v="1"/>
    <m/>
  </r>
  <r>
    <s v="Standard Class"/>
    <d v="2025-02-07T00:00:00"/>
    <x v="0"/>
    <s v="United States"/>
    <x v="226"/>
    <x v="33"/>
    <n v="89031"/>
    <x v="1"/>
    <x v="0"/>
    <x v="5"/>
    <n v="134.01"/>
    <n v="9"/>
    <n v="0"/>
    <n v="36.182699999999997"/>
    <s v=""/>
    <n v="158.44399999999999"/>
    <n v="269.20890704790202"/>
    <x v="10"/>
    <x v="0"/>
    <m/>
  </r>
  <r>
    <s v="Standard Class"/>
    <d v="2026-04-08T00:00:00"/>
    <x v="0"/>
    <s v="United States"/>
    <x v="226"/>
    <x v="33"/>
    <n v="89031"/>
    <x v="1"/>
    <x v="2"/>
    <x v="11"/>
    <n v="170.97"/>
    <n v="3"/>
    <n v="0"/>
    <n v="70.097700000000003"/>
    <s v=""/>
    <n v="116.16866666666668"/>
    <n v="109.83566923430726"/>
    <x v="9"/>
    <x v="1"/>
    <m/>
  </r>
  <r>
    <s v="Standard Class"/>
    <d v="2025-10-12T00:00:00"/>
    <x v="1"/>
    <s v="United States"/>
    <x v="39"/>
    <x v="18"/>
    <n v="37620"/>
    <x v="0"/>
    <x v="0"/>
    <x v="1"/>
    <n v="170.352"/>
    <n v="3"/>
    <n v="0.2"/>
    <n v="10.647"/>
    <s v=""/>
    <n v="61.271999999999998"/>
    <n v="70.813318183433196"/>
    <x v="5"/>
    <x v="0"/>
    <m/>
  </r>
  <r>
    <s v="First Class"/>
    <d v="2025-10-09T00:00:00"/>
    <x v="1"/>
    <s v="United States"/>
    <x v="1"/>
    <x v="1"/>
    <n v="90049"/>
    <x v="1"/>
    <x v="1"/>
    <x v="8"/>
    <n v="7.1840000000000002"/>
    <n v="2"/>
    <n v="0.2"/>
    <n v="2.2450000000000001"/>
    <s v=""/>
    <n v="164.73466666666667"/>
    <n v="195.58557234414093"/>
    <x v="5"/>
    <x v="0"/>
    <m/>
  </r>
  <r>
    <s v="First Class"/>
    <d v="2026-09-29T00:00:00"/>
    <x v="1"/>
    <s v="United States"/>
    <x v="1"/>
    <x v="1"/>
    <n v="90049"/>
    <x v="1"/>
    <x v="1"/>
    <x v="14"/>
    <n v="6.28"/>
    <n v="2"/>
    <n v="0"/>
    <n v="6.2799999999999995E-2"/>
    <s v=""/>
    <n v="368.00600000000003"/>
    <n v="234.43585250775325"/>
    <x v="4"/>
    <x v="1"/>
    <m/>
  </r>
  <r>
    <s v="First Class"/>
    <d v="2025-02-01T00:00:00"/>
    <x v="1"/>
    <s v="United States"/>
    <x v="1"/>
    <x v="1"/>
    <n v="90049"/>
    <x v="1"/>
    <x v="1"/>
    <x v="14"/>
    <n v="480.74"/>
    <n v="2"/>
    <n v="0"/>
    <n v="14.4222"/>
    <s v=""/>
    <n v="413.04600000000005"/>
    <n v="280.26650178898842"/>
    <x v="10"/>
    <x v="0"/>
    <m/>
  </r>
  <r>
    <s v="First Class"/>
    <d v="2026-10-30T00:00:00"/>
    <x v="1"/>
    <s v="United States"/>
    <x v="1"/>
    <x v="1"/>
    <n v="90049"/>
    <x v="1"/>
    <x v="0"/>
    <x v="0"/>
    <n v="616.99800000000005"/>
    <n v="6"/>
    <n v="0.15"/>
    <n v="-36.293999999999997"/>
    <n v="-36.293999999999997"/>
    <n v="420.06933333333336"/>
    <n v="217.9220823804624"/>
    <x v="5"/>
    <x v="1"/>
    <m/>
  </r>
  <r>
    <s v="First Class"/>
    <d v="2025-03-08T00:00:00"/>
    <x v="1"/>
    <s v="United States"/>
    <x v="1"/>
    <x v="1"/>
    <n v="90049"/>
    <x v="1"/>
    <x v="1"/>
    <x v="4"/>
    <n v="141.4"/>
    <n v="5"/>
    <n v="0"/>
    <n v="38.177999999999997"/>
    <s v=""/>
    <n v="445.05666666666667"/>
    <n v="217.12848877582621"/>
    <x v="2"/>
    <x v="0"/>
    <m/>
  </r>
  <r>
    <s v="Second Class"/>
    <d v="2025-08-22T00:00:00"/>
    <x v="2"/>
    <s v="United States"/>
    <x v="105"/>
    <x v="12"/>
    <n v="48187"/>
    <x v="2"/>
    <x v="1"/>
    <x v="4"/>
    <n v="501.81"/>
    <n v="3"/>
    <n v="0"/>
    <n v="0"/>
    <s v=""/>
    <n v="409.57333333333332"/>
    <n v="263.30301585562341"/>
    <x v="1"/>
    <x v="0"/>
    <m/>
  </r>
  <r>
    <s v="First Class"/>
    <d v="2025-05-09T00:00:00"/>
    <x v="0"/>
    <s v="United States"/>
    <x v="115"/>
    <x v="36"/>
    <n v="72701"/>
    <x v="0"/>
    <x v="1"/>
    <x v="8"/>
    <n v="691.96"/>
    <n v="4"/>
    <n v="0"/>
    <n v="318.30160000000001"/>
    <s v=""/>
    <n v="270.95666666666671"/>
    <n v="280.19497055126135"/>
    <x v="7"/>
    <x v="0"/>
    <m/>
  </r>
  <r>
    <s v="First Class"/>
    <d v="2025-05-05T00:00:00"/>
    <x v="0"/>
    <s v="United States"/>
    <x v="115"/>
    <x v="36"/>
    <n v="72701"/>
    <x v="0"/>
    <x v="2"/>
    <x v="11"/>
    <n v="34.950000000000003"/>
    <n v="5"/>
    <n v="0"/>
    <n v="15.378"/>
    <s v=""/>
    <n v="68.736666666666665"/>
    <n v="241.41302958944772"/>
    <x v="7"/>
    <x v="0"/>
    <m/>
  </r>
  <r>
    <s v="Standard Class"/>
    <d v="2026-04-17T00:00:00"/>
    <x v="1"/>
    <s v="United States"/>
    <x v="24"/>
    <x v="25"/>
    <n v="65807"/>
    <x v="2"/>
    <x v="1"/>
    <x v="10"/>
    <n v="85.96"/>
    <n v="7"/>
    <n v="0"/>
    <n v="40.401200000000003"/>
    <s v=""/>
    <n v="68.275999999999996"/>
    <n v="109.09133169488294"/>
    <x v="9"/>
    <x v="1"/>
    <m/>
  </r>
  <r>
    <s v="Same Day"/>
    <d v="2025-03-19T00:00:00"/>
    <x v="2"/>
    <s v="United States"/>
    <x v="94"/>
    <x v="31"/>
    <n v="2169"/>
    <x v="3"/>
    <x v="0"/>
    <x v="5"/>
    <n v="85.3"/>
    <n v="2"/>
    <n v="0"/>
    <n v="14.500999999999999"/>
    <s v=""/>
    <n v="41.272666666666666"/>
    <n v="30.541367514072277"/>
    <x v="2"/>
    <x v="0"/>
    <m/>
  </r>
  <r>
    <s v="First Class"/>
    <d v="2025-09-20T00:00:00"/>
    <x v="0"/>
    <s v="United States"/>
    <x v="179"/>
    <x v="10"/>
    <n v="61107"/>
    <x v="2"/>
    <x v="1"/>
    <x v="8"/>
    <n v="33.567999999999998"/>
    <n v="8"/>
    <n v="0.8"/>
    <n v="-53.708799999999997"/>
    <n v="-53.708799999999997"/>
    <n v="21.639333333333337"/>
    <n v="29.135575761651989"/>
    <x v="4"/>
    <x v="0"/>
    <m/>
  </r>
  <r>
    <s v="Standard Class"/>
    <d v="2025-06-28T00:00:00"/>
    <x v="2"/>
    <s v="United States"/>
    <x v="8"/>
    <x v="1"/>
    <n v="94122"/>
    <x v="1"/>
    <x v="0"/>
    <x v="5"/>
    <n v="4.95"/>
    <n v="1"/>
    <n v="0"/>
    <n v="2.1779999999999999"/>
    <s v=""/>
    <n v="11.638"/>
    <n v="21.6578664453118"/>
    <x v="3"/>
    <x v="0"/>
    <m/>
  </r>
  <r>
    <s v="Standard Class"/>
    <d v="2026-06-04T00:00:00"/>
    <x v="2"/>
    <s v="United States"/>
    <x v="8"/>
    <x v="1"/>
    <n v="94122"/>
    <x v="1"/>
    <x v="1"/>
    <x v="4"/>
    <n v="26.4"/>
    <n v="5"/>
    <n v="0"/>
    <n v="0"/>
    <s v=""/>
    <n v="284.64133333333331"/>
    <n v="311.42279815829278"/>
    <x v="3"/>
    <x v="1"/>
    <m/>
  </r>
  <r>
    <s v="Second Class"/>
    <d v="2025-06-26T00:00:00"/>
    <x v="0"/>
    <s v="United States"/>
    <x v="52"/>
    <x v="5"/>
    <n v="78207"/>
    <x v="2"/>
    <x v="1"/>
    <x v="8"/>
    <n v="3.5640000000000001"/>
    <n v="3"/>
    <n v="0.8"/>
    <n v="-6.2370000000000001"/>
    <n v="-6.2370000000000001"/>
    <n v="279.26533333333333"/>
    <n v="347.98813536713624"/>
    <x v="3"/>
    <x v="0"/>
    <m/>
  </r>
  <r>
    <s v="Second Class"/>
    <d v="2026-09-24T00:00:00"/>
    <x v="0"/>
    <s v="United States"/>
    <x v="52"/>
    <x v="5"/>
    <n v="78207"/>
    <x v="2"/>
    <x v="2"/>
    <x v="7"/>
    <n v="823.96"/>
    <n v="5"/>
    <n v="0.2"/>
    <n v="51.497500000000002"/>
    <s v=""/>
    <n v="427.39200000000005"/>
    <n v="348.15916968004211"/>
    <x v="4"/>
    <x v="1"/>
    <m/>
  </r>
  <r>
    <s v="Second Class"/>
    <d v="2025-01-08T00:00:00"/>
    <x v="0"/>
    <s v="United States"/>
    <x v="52"/>
    <x v="5"/>
    <n v="78207"/>
    <x v="2"/>
    <x v="1"/>
    <x v="6"/>
    <n v="10.272"/>
    <n v="3"/>
    <n v="0.2"/>
    <n v="0.89880000000000004"/>
    <s v=""/>
    <n v="313.05866666666662"/>
    <n v="183.45812947998868"/>
    <x v="8"/>
    <x v="0"/>
    <m/>
  </r>
  <r>
    <s v="Same Day"/>
    <d v="2025-08-15T00:00:00"/>
    <x v="0"/>
    <s v="United States"/>
    <x v="377"/>
    <x v="22"/>
    <n v="80229"/>
    <x v="1"/>
    <x v="2"/>
    <x v="11"/>
    <n v="447.94400000000002"/>
    <n v="7"/>
    <n v="0.2"/>
    <n v="89.588800000000006"/>
    <s v=""/>
    <n v="351.23199999999997"/>
    <n v="163.18528940962693"/>
    <x v="1"/>
    <x v="0"/>
    <m/>
  </r>
  <r>
    <s v="Standard Class"/>
    <d v="2025-05-05T00:00:00"/>
    <x v="2"/>
    <s v="United States"/>
    <x v="22"/>
    <x v="10"/>
    <n v="60653"/>
    <x v="2"/>
    <x v="0"/>
    <x v="3"/>
    <n v="480.96"/>
    <n v="3"/>
    <n v="0.5"/>
    <n v="-269.33760000000001"/>
    <n v="-269.33760000000001"/>
    <n v="215.30933333333334"/>
    <n v="191.6051632738147"/>
    <x v="7"/>
    <x v="0"/>
    <m/>
  </r>
  <r>
    <s v="Standard Class"/>
    <d v="2026-02-03T00:00:00"/>
    <x v="2"/>
    <s v="United States"/>
    <x v="22"/>
    <x v="10"/>
    <n v="60653"/>
    <x v="2"/>
    <x v="2"/>
    <x v="7"/>
    <n v="124.792"/>
    <n v="1"/>
    <n v="0.2"/>
    <n v="10.9193"/>
    <s v=""/>
    <n v="58.621333333333347"/>
    <n v="167.55542912344183"/>
    <x v="10"/>
    <x v="1"/>
    <m/>
  </r>
  <r>
    <s v="Standard Class"/>
    <d v="2025-12-10T00:00:00"/>
    <x v="0"/>
    <s v="United States"/>
    <x v="181"/>
    <x v="15"/>
    <n v="10701"/>
    <x v="3"/>
    <x v="1"/>
    <x v="8"/>
    <n v="40.176000000000002"/>
    <n v="3"/>
    <n v="0.2"/>
    <n v="14.563800000000001"/>
    <s v=""/>
    <n v="20.570666666666668"/>
    <n v="104.95715002905814"/>
    <x v="0"/>
    <x v="0"/>
    <m/>
  </r>
  <r>
    <s v="Standard Class"/>
    <d v="2026-12-08T00:00:00"/>
    <x v="0"/>
    <s v="United States"/>
    <x v="181"/>
    <x v="15"/>
    <n v="10701"/>
    <x v="3"/>
    <x v="1"/>
    <x v="8"/>
    <n v="10.896000000000001"/>
    <n v="3"/>
    <n v="0.2"/>
    <n v="3.9498000000000002"/>
    <s v=""/>
    <n v="57.832000000000001"/>
    <n v="61.200234112357847"/>
    <x v="0"/>
    <x v="1"/>
    <m/>
  </r>
  <r>
    <s v="Second Class"/>
    <d v="2026-01-19T00:00:00"/>
    <x v="0"/>
    <s v="United States"/>
    <x v="70"/>
    <x v="1"/>
    <n v="92037"/>
    <x v="1"/>
    <x v="1"/>
    <x v="6"/>
    <n v="10.64"/>
    <n v="4"/>
    <n v="0"/>
    <n v="2.7664"/>
    <s v=""/>
    <n v="133.53333333333333"/>
    <n v="81.387924921102169"/>
    <x v="8"/>
    <x v="1"/>
    <m/>
  </r>
  <r>
    <s v="Standard Class"/>
    <d v="2025-06-27T00:00:00"/>
    <x v="0"/>
    <s v="United States"/>
    <x v="378"/>
    <x v="10"/>
    <n v="61821"/>
    <x v="2"/>
    <x v="0"/>
    <x v="5"/>
    <n v="151.96"/>
    <n v="5"/>
    <n v="0.6"/>
    <n v="-182.352"/>
    <n v="-182.352"/>
    <n v="181.76666666666668"/>
    <n v="82.606968107126733"/>
    <x v="3"/>
    <x v="0"/>
    <m/>
  </r>
  <r>
    <s v="Second Class"/>
    <d v="2025-08-11T00:00:00"/>
    <x v="0"/>
    <s v="United States"/>
    <x v="8"/>
    <x v="1"/>
    <n v="94122"/>
    <x v="1"/>
    <x v="2"/>
    <x v="11"/>
    <n v="238"/>
    <n v="2"/>
    <n v="0"/>
    <n v="38.08"/>
    <s v=""/>
    <n v="180.55333333333337"/>
    <n v="64.937510817024034"/>
    <x v="1"/>
    <x v="0"/>
    <m/>
  </r>
  <r>
    <s v="Second Class"/>
    <d v="2025-12-04T00:00:00"/>
    <x v="0"/>
    <s v="United States"/>
    <x v="104"/>
    <x v="14"/>
    <n v="46226"/>
    <x v="2"/>
    <x v="2"/>
    <x v="11"/>
    <n v="155.34"/>
    <n v="6"/>
    <n v="0"/>
    <n v="55.922400000000003"/>
    <s v=""/>
    <n v="181.48133333333331"/>
    <n v="41.849582883889745"/>
    <x v="0"/>
    <x v="0"/>
    <m/>
  </r>
  <r>
    <s v="Second Class"/>
    <d v="2025-05-12T00:00:00"/>
    <x v="0"/>
    <s v="United States"/>
    <x v="70"/>
    <x v="1"/>
    <n v="92105"/>
    <x v="1"/>
    <x v="2"/>
    <x v="11"/>
    <n v="148.32"/>
    <n v="9"/>
    <n v="0"/>
    <n v="63.7776"/>
    <s v=""/>
    <n v="193.69066666666666"/>
    <n v="38.981883108267979"/>
    <x v="7"/>
    <x v="0"/>
    <m/>
  </r>
  <r>
    <s v="Second Class"/>
    <d v="2026-05-08T00:00:00"/>
    <x v="0"/>
    <s v="United States"/>
    <x v="70"/>
    <x v="1"/>
    <n v="92105"/>
    <x v="1"/>
    <x v="0"/>
    <x v="1"/>
    <n v="240.78399999999999"/>
    <n v="1"/>
    <n v="0.2"/>
    <n v="27.088200000000001"/>
    <s v=""/>
    <n v="148.10399999999998"/>
    <n v="85.953549064251789"/>
    <x v="7"/>
    <x v="1"/>
    <m/>
  </r>
  <r>
    <s v="Second Class"/>
    <d v="2026-08-25T00:00:00"/>
    <x v="0"/>
    <s v="United States"/>
    <x v="70"/>
    <x v="1"/>
    <n v="92105"/>
    <x v="1"/>
    <x v="0"/>
    <x v="1"/>
    <n v="191.96799999999999"/>
    <n v="7"/>
    <n v="0.2"/>
    <n v="16.7972"/>
    <s v=""/>
    <n v="71.775999999999996"/>
    <n v="86.109140228054855"/>
    <x v="1"/>
    <x v="1"/>
    <m/>
  </r>
  <r>
    <s v="Second Class"/>
    <d v="2026-07-25T00:00:00"/>
    <x v="0"/>
    <s v="United States"/>
    <x v="70"/>
    <x v="1"/>
    <n v="92105"/>
    <x v="1"/>
    <x v="1"/>
    <x v="10"/>
    <n v="11.56"/>
    <n v="2"/>
    <n v="0"/>
    <n v="5.6643999999999997"/>
    <s v=""/>
    <n v="288.57066666666668"/>
    <n v="331.1168724486086"/>
    <x v="11"/>
    <x v="1"/>
    <m/>
  </r>
  <r>
    <s v="Second Class"/>
    <d v="2025-11-28T00:00:00"/>
    <x v="0"/>
    <s v="United States"/>
    <x v="70"/>
    <x v="1"/>
    <n v="92105"/>
    <x v="1"/>
    <x v="1"/>
    <x v="12"/>
    <n v="11.8"/>
    <n v="4"/>
    <n v="0"/>
    <n v="5.6639999999999997"/>
    <s v=""/>
    <n v="292.54133333333328"/>
    <n v="357.15038469571374"/>
    <x v="6"/>
    <x v="0"/>
    <m/>
  </r>
  <r>
    <s v="Second Class"/>
    <d v="2025-07-11T00:00:00"/>
    <x v="0"/>
    <s v="United States"/>
    <x v="70"/>
    <x v="1"/>
    <n v="92105"/>
    <x v="1"/>
    <x v="0"/>
    <x v="1"/>
    <n v="842.35199999999998"/>
    <n v="3"/>
    <n v="0.2"/>
    <n v="42.117600000000003"/>
    <s v=""/>
    <n v="317.29399999999998"/>
    <n v="379.71136361930178"/>
    <x v="11"/>
    <x v="0"/>
    <m/>
  </r>
  <r>
    <s v="Second Class"/>
    <d v="2025-12-23T00:00:00"/>
    <x v="0"/>
    <s v="United States"/>
    <x v="271"/>
    <x v="18"/>
    <n v="37604"/>
    <x v="0"/>
    <x v="1"/>
    <x v="12"/>
    <n v="23.472000000000001"/>
    <n v="3"/>
    <n v="0.2"/>
    <n v="7.6284000000000001"/>
    <s v=""/>
    <n v="72.771333333333345"/>
    <n v="205.88451940905193"/>
    <x v="0"/>
    <x v="0"/>
    <m/>
  </r>
  <r>
    <s v="Second Class"/>
    <d v="2025-10-31T00:00:00"/>
    <x v="0"/>
    <s v="United States"/>
    <x v="271"/>
    <x v="18"/>
    <n v="37604"/>
    <x v="0"/>
    <x v="1"/>
    <x v="8"/>
    <n v="86.058000000000007"/>
    <n v="7"/>
    <n v="0.7"/>
    <n v="-63.109200000000001"/>
    <n v="-63.109200000000001"/>
    <n v="68.37133333333334"/>
    <n v="139.2151002229071"/>
    <x v="5"/>
    <x v="0"/>
    <m/>
  </r>
  <r>
    <s v="Second Class"/>
    <d v="2025-03-29T00:00:00"/>
    <x v="0"/>
    <s v="United States"/>
    <x v="271"/>
    <x v="18"/>
    <n v="37604"/>
    <x v="0"/>
    <x v="2"/>
    <x v="7"/>
    <n v="108.78400000000001"/>
    <n v="2"/>
    <n v="0.2"/>
    <n v="6.7990000000000004"/>
    <s v=""/>
    <n v="52.415333333333336"/>
    <n v="40.310481691766249"/>
    <x v="2"/>
    <x v="0"/>
    <m/>
  </r>
  <r>
    <s v="Second Class"/>
    <d v="2025-12-27T00:00:00"/>
    <x v="0"/>
    <s v="United States"/>
    <x v="271"/>
    <x v="18"/>
    <n v="37604"/>
    <x v="0"/>
    <x v="1"/>
    <x v="10"/>
    <n v="10.272"/>
    <n v="3"/>
    <n v="0.2"/>
    <n v="3.21"/>
    <s v=""/>
    <n v="32.698"/>
    <n v="35.89174927576078"/>
    <x v="0"/>
    <x v="0"/>
    <m/>
  </r>
  <r>
    <s v="Standard Class"/>
    <d v="2025-10-12T00:00:00"/>
    <x v="0"/>
    <s v="United States"/>
    <x v="67"/>
    <x v="2"/>
    <n v="33614"/>
    <x v="0"/>
    <x v="1"/>
    <x v="8"/>
    <n v="38.19"/>
    <n v="5"/>
    <n v="0.7"/>
    <n v="-26.733000000000001"/>
    <n v="-26.733000000000001"/>
    <n v="46.639333333333333"/>
    <n v="13.151624431422347"/>
    <x v="5"/>
    <x v="0"/>
    <m/>
  </r>
  <r>
    <s v="First Class"/>
    <d v="2026-10-23T00:00:00"/>
    <x v="1"/>
    <s v="United States"/>
    <x v="27"/>
    <x v="10"/>
    <n v="62521"/>
    <x v="2"/>
    <x v="1"/>
    <x v="4"/>
    <n v="49.631999999999998"/>
    <n v="4"/>
    <n v="0.2"/>
    <n v="3.7223999999999999"/>
    <s v=""/>
    <n v="37.098666666666666"/>
    <n v="18.925055475235485"/>
    <x v="5"/>
    <x v="1"/>
    <m/>
  </r>
  <r>
    <s v="First Class"/>
    <d v="2026-02-25T00:00:00"/>
    <x v="1"/>
    <s v="United States"/>
    <x v="27"/>
    <x v="10"/>
    <n v="62521"/>
    <x v="2"/>
    <x v="1"/>
    <x v="4"/>
    <n v="52.095999999999997"/>
    <n v="4"/>
    <n v="0.2"/>
    <n v="3.9072"/>
    <s v=""/>
    <n v="48.010666666666658"/>
    <n v="25.613402559337302"/>
    <x v="10"/>
    <x v="1"/>
    <m/>
  </r>
  <r>
    <s v="Standard Class"/>
    <d v="2025-08-10T00:00:00"/>
    <x v="0"/>
    <s v="United States"/>
    <x v="23"/>
    <x v="16"/>
    <n v="85234"/>
    <x v="1"/>
    <x v="1"/>
    <x v="10"/>
    <n v="9.5679999999999996"/>
    <n v="2"/>
    <n v="0.2"/>
    <n v="2.99"/>
    <s v=""/>
    <n v="152.21333333333334"/>
    <n v="125.28719990663231"/>
    <x v="1"/>
    <x v="0"/>
    <m/>
  </r>
  <r>
    <s v="Standard Class"/>
    <d v="2026-11-04T00:00:00"/>
    <x v="0"/>
    <s v="United States"/>
    <x v="23"/>
    <x v="16"/>
    <n v="85234"/>
    <x v="1"/>
    <x v="1"/>
    <x v="4"/>
    <n v="82.367999999999995"/>
    <n v="2"/>
    <n v="0.2"/>
    <n v="-19.5624"/>
    <n v="-19.5624"/>
    <n v="162.44266666666667"/>
    <n v="142.90123778952295"/>
    <x v="6"/>
    <x v="1"/>
    <m/>
  </r>
  <r>
    <s v="Standard Class"/>
    <d v="2025-04-01T00:00:00"/>
    <x v="0"/>
    <s v="United States"/>
    <x v="23"/>
    <x v="16"/>
    <n v="85234"/>
    <x v="1"/>
    <x v="0"/>
    <x v="5"/>
    <n v="364.70400000000001"/>
    <n v="6"/>
    <n v="0.2"/>
    <n v="-36.470399999999998"/>
    <n v="-36.470399999999998"/>
    <n v="136.44266666666667"/>
    <n v="160.75403831803277"/>
    <x v="9"/>
    <x v="0"/>
    <m/>
  </r>
  <r>
    <s v="Standard Class"/>
    <d v="2025-12-17T00:00:00"/>
    <x v="0"/>
    <s v="United States"/>
    <x v="23"/>
    <x v="16"/>
    <n v="85234"/>
    <x v="1"/>
    <x v="0"/>
    <x v="5"/>
    <n v="40.256"/>
    <n v="4"/>
    <n v="0.2"/>
    <n v="11.070399999999999"/>
    <s v=""/>
    <n v="18.917333333333335"/>
    <n v="103.95414715686485"/>
    <x v="0"/>
    <x v="0"/>
    <m/>
  </r>
  <r>
    <s v="Standard Class"/>
    <d v="2025-10-13T00:00:00"/>
    <x v="1"/>
    <s v="United States"/>
    <x v="289"/>
    <x v="18"/>
    <n v="37918"/>
    <x v="0"/>
    <x v="1"/>
    <x v="6"/>
    <n v="4.3680000000000003"/>
    <n v="3"/>
    <n v="0.2"/>
    <n v="0.38219999999999998"/>
    <s v=""/>
    <n v="50.448666666666668"/>
    <n v="90.578506815297459"/>
    <x v="5"/>
    <x v="0"/>
    <m/>
  </r>
  <r>
    <s v="Standard Class"/>
    <d v="2026-08-26T00:00:00"/>
    <x v="0"/>
    <s v="United States"/>
    <x v="22"/>
    <x v="10"/>
    <n v="60653"/>
    <x v="2"/>
    <x v="1"/>
    <x v="8"/>
    <n v="12.128"/>
    <n v="4"/>
    <n v="0.8"/>
    <n v="-20.617599999999999"/>
    <n v="-20.617599999999999"/>
    <n v="51.846000000000004"/>
    <n v="54.904031156056156"/>
    <x v="1"/>
    <x v="1"/>
    <m/>
  </r>
  <r>
    <s v="Second Class"/>
    <d v="2026-01-10T00:00:00"/>
    <x v="0"/>
    <s v="United States"/>
    <x v="41"/>
    <x v="14"/>
    <n v="47401"/>
    <x v="2"/>
    <x v="2"/>
    <x v="7"/>
    <n v="134.85"/>
    <n v="3"/>
    <n v="0"/>
    <n v="37.758000000000003"/>
    <s v=""/>
    <n v="127.79333333333334"/>
    <n v="84.81522545881505"/>
    <x v="8"/>
    <x v="1"/>
    <m/>
  </r>
  <r>
    <s v="Standard Class"/>
    <d v="2026-01-02T00:00:00"/>
    <x v="0"/>
    <s v="United States"/>
    <x v="185"/>
    <x v="32"/>
    <n v="30076"/>
    <x v="0"/>
    <x v="1"/>
    <x v="6"/>
    <n v="8.56"/>
    <n v="2"/>
    <n v="0"/>
    <n v="2.6536"/>
    <s v=""/>
    <n v="201.82333333333335"/>
    <n v="113.31146252435101"/>
    <x v="8"/>
    <x v="1"/>
    <m/>
  </r>
  <r>
    <s v="Standard Class"/>
    <d v="2026-12-13T00:00:00"/>
    <x v="0"/>
    <s v="United States"/>
    <x v="185"/>
    <x v="32"/>
    <n v="30076"/>
    <x v="0"/>
    <x v="2"/>
    <x v="7"/>
    <n v="239.97"/>
    <n v="3"/>
    <n v="0"/>
    <n v="67.191599999999994"/>
    <s v=""/>
    <n v="418.93666666666667"/>
    <n v="177.67771651066556"/>
    <x v="0"/>
    <x v="1"/>
    <m/>
  </r>
  <r>
    <s v="Standard Class"/>
    <d v="2025-02-15T00:00:00"/>
    <x v="0"/>
    <s v="United States"/>
    <x v="185"/>
    <x v="32"/>
    <n v="30076"/>
    <x v="0"/>
    <x v="1"/>
    <x v="4"/>
    <n v="356.94"/>
    <n v="2"/>
    <n v="0"/>
    <n v="107.08199999999999"/>
    <s v=""/>
    <n v="900.53066666666655"/>
    <n v="482.0538033401113"/>
    <x v="10"/>
    <x v="0"/>
    <m/>
  </r>
  <r>
    <s v="Standard Class"/>
    <d v="2026-12-06T00:00:00"/>
    <x v="1"/>
    <s v="United States"/>
    <x v="1"/>
    <x v="1"/>
    <n v="90036"/>
    <x v="1"/>
    <x v="2"/>
    <x v="11"/>
    <n v="659.9"/>
    <n v="2"/>
    <n v="0"/>
    <n v="217.767"/>
    <s v=""/>
    <n v="968.19066666666674"/>
    <n v="529.07194372998299"/>
    <x v="0"/>
    <x v="1"/>
    <m/>
  </r>
  <r>
    <s v="Standard Class"/>
    <d v="2026-05-21T00:00:00"/>
    <x v="1"/>
    <s v="United States"/>
    <x v="1"/>
    <x v="1"/>
    <n v="90036"/>
    <x v="1"/>
    <x v="0"/>
    <x v="1"/>
    <n v="1684.752"/>
    <n v="6"/>
    <n v="0.2"/>
    <n v="210.59399999999999"/>
    <s v=""/>
    <n v="841.5386666666667"/>
    <n v="604.72489793403861"/>
    <x v="7"/>
    <x v="1"/>
    <m/>
  </r>
  <r>
    <s v="Standard Class"/>
    <d v="2026-10-14T00:00:00"/>
    <x v="1"/>
    <s v="United States"/>
    <x v="1"/>
    <x v="1"/>
    <n v="90036"/>
    <x v="1"/>
    <x v="2"/>
    <x v="11"/>
    <n v="559.91999999999996"/>
    <n v="8"/>
    <n v="0"/>
    <n v="190.37280000000001"/>
    <s v=""/>
    <n v="283.28133333333335"/>
    <n v="430.80046645388967"/>
    <x v="5"/>
    <x v="1"/>
    <m/>
  </r>
  <r>
    <s v="Standard Class"/>
    <d v="2025-09-15T00:00:00"/>
    <x v="0"/>
    <s v="United States"/>
    <x v="12"/>
    <x v="5"/>
    <n v="77036"/>
    <x v="2"/>
    <x v="2"/>
    <x v="11"/>
    <n v="279.94400000000002"/>
    <n v="7"/>
    <n v="0.2"/>
    <n v="48.990200000000002"/>
    <s v=""/>
    <n v="112.94133333333333"/>
    <n v="362.4837839156088"/>
    <x v="4"/>
    <x v="0"/>
    <m/>
  </r>
  <r>
    <s v="Standard Class"/>
    <d v="2026-03-06T00:00:00"/>
    <x v="2"/>
    <s v="United States"/>
    <x v="348"/>
    <x v="10"/>
    <n v="60440"/>
    <x v="2"/>
    <x v="1"/>
    <x v="8"/>
    <n v="9.98"/>
    <n v="5"/>
    <n v="0.8"/>
    <n v="-16.466999999999999"/>
    <n v="-16.466999999999999"/>
    <n v="20.810666666666666"/>
    <n v="162.37074115738955"/>
    <x v="2"/>
    <x v="1"/>
    <m/>
  </r>
  <r>
    <s v="Standard Class"/>
    <d v="2025-06-23T00:00:00"/>
    <x v="2"/>
    <s v="United States"/>
    <x v="379"/>
    <x v="36"/>
    <n v="71854"/>
    <x v="0"/>
    <x v="2"/>
    <x v="11"/>
    <n v="48.9"/>
    <n v="5"/>
    <n v="0"/>
    <n v="18.093"/>
    <s v=""/>
    <n v="22.667999999999996"/>
    <n v="38.513164010167671"/>
    <x v="3"/>
    <x v="0"/>
    <m/>
  </r>
  <r>
    <s v="Standard Class"/>
    <d v="2026-05-15T00:00:00"/>
    <x v="1"/>
    <s v="United States"/>
    <x v="52"/>
    <x v="5"/>
    <n v="78207"/>
    <x v="2"/>
    <x v="1"/>
    <x v="13"/>
    <n v="3.552"/>
    <n v="3"/>
    <n v="0.2"/>
    <n v="1.2432000000000001"/>
    <s v=""/>
    <n v="7.1573333333333329"/>
    <n v="11.12709523174383"/>
    <x v="7"/>
    <x v="1"/>
    <m/>
  </r>
  <r>
    <s v="Standard Class"/>
    <d v="2026-11-22T00:00:00"/>
    <x v="1"/>
    <s v="United States"/>
    <x v="52"/>
    <x v="5"/>
    <n v="78207"/>
    <x v="2"/>
    <x v="1"/>
    <x v="10"/>
    <n v="15.552"/>
    <n v="3"/>
    <n v="0.2"/>
    <n v="5.4432"/>
    <s v=""/>
    <n v="48.634666666666668"/>
    <n v="46.079250103208864"/>
    <x v="6"/>
    <x v="1"/>
    <m/>
  </r>
  <r>
    <s v="Standard Class"/>
    <d v="2026-09-01T00:00:00"/>
    <x v="0"/>
    <s v="United States"/>
    <x v="380"/>
    <x v="5"/>
    <n v="78539"/>
    <x v="2"/>
    <x v="1"/>
    <x v="13"/>
    <n v="2.3679999999999999"/>
    <n v="2"/>
    <n v="0.2"/>
    <n v="0.82879999999999998"/>
    <s v=""/>
    <n v="46.906666666666666"/>
    <n v="50.511809101106913"/>
    <x v="4"/>
    <x v="1"/>
    <m/>
  </r>
  <r>
    <s v="First Class"/>
    <d v="2025-12-09T00:00:00"/>
    <x v="0"/>
    <s v="United States"/>
    <x v="167"/>
    <x v="24"/>
    <n v="43615"/>
    <x v="3"/>
    <x v="2"/>
    <x v="11"/>
    <n v="127.98399999999999"/>
    <n v="2"/>
    <n v="0.2"/>
    <n v="25.596800000000002"/>
    <s v=""/>
    <n v="62.112000000000002"/>
    <n v="51.091392772241072"/>
    <x v="0"/>
    <x v="0"/>
    <m/>
  </r>
  <r>
    <s v="Standard Class"/>
    <d v="2026-06-10T00:00:00"/>
    <x v="1"/>
    <s v="United States"/>
    <x v="381"/>
    <x v="5"/>
    <n v="77520"/>
    <x v="2"/>
    <x v="1"/>
    <x v="10"/>
    <n v="10.368"/>
    <n v="2"/>
    <n v="0.2"/>
    <n v="3.6288"/>
    <s v=""/>
    <n v="109.56400000000001"/>
    <n v="95.539863794784225"/>
    <x v="3"/>
    <x v="1"/>
    <m/>
  </r>
  <r>
    <s v="Standard Class"/>
    <d v="2026-02-11T00:00:00"/>
    <x v="2"/>
    <s v="United States"/>
    <x v="10"/>
    <x v="9"/>
    <n v="19143"/>
    <x v="3"/>
    <x v="2"/>
    <x v="11"/>
    <n v="47.984000000000002"/>
    <n v="2"/>
    <n v="0.2"/>
    <n v="-1.1996"/>
    <n v="-1.1996"/>
    <n v="138.81199999999998"/>
    <n v="96.098929165036282"/>
    <x v="10"/>
    <x v="1"/>
    <m/>
  </r>
  <r>
    <s v="Second Class"/>
    <d v="2025-05-04T00:00:00"/>
    <x v="2"/>
    <s v="United States"/>
    <x v="1"/>
    <x v="1"/>
    <n v="90045"/>
    <x v="1"/>
    <x v="1"/>
    <x v="4"/>
    <n v="270.33999999999997"/>
    <n v="14"/>
    <n v="0"/>
    <n v="75.6952"/>
    <s v=""/>
    <n v="310.75333333333333"/>
    <n v="174.68264223802905"/>
    <x v="7"/>
    <x v="0"/>
    <m/>
  </r>
  <r>
    <s v="Standard Class"/>
    <d v="2025-02-08T00:00:00"/>
    <x v="2"/>
    <s v="United States"/>
    <x v="10"/>
    <x v="9"/>
    <n v="19143"/>
    <x v="3"/>
    <x v="1"/>
    <x v="9"/>
    <n v="98.111999999999995"/>
    <n v="7"/>
    <n v="0.2"/>
    <n v="18.396000000000001"/>
    <s v=""/>
    <n v="224.11599999999999"/>
    <n v="192.66180703136931"/>
    <x v="10"/>
    <x v="0"/>
    <m/>
  </r>
  <r>
    <s v="Standard Class"/>
    <d v="2026-05-30T00:00:00"/>
    <x v="2"/>
    <s v="United States"/>
    <x v="10"/>
    <x v="9"/>
    <n v="19143"/>
    <x v="3"/>
    <x v="1"/>
    <x v="4"/>
    <n v="563.80799999999999"/>
    <n v="4"/>
    <n v="0.2"/>
    <n v="21.142800000000001"/>
    <s v=""/>
    <n v="373.7906666666666"/>
    <n v="215.83004907737185"/>
    <x v="7"/>
    <x v="1"/>
    <m/>
  </r>
  <r>
    <s v="Standard Class"/>
    <d v="2026-11-12T00:00:00"/>
    <x v="2"/>
    <s v="United States"/>
    <x v="10"/>
    <x v="9"/>
    <n v="19143"/>
    <x v="3"/>
    <x v="1"/>
    <x v="8"/>
    <n v="10.428000000000001"/>
    <n v="4"/>
    <n v="0.7"/>
    <n v="-6.952"/>
    <n v="-6.952"/>
    <n v="190.80466666666666"/>
    <n v="188.56582462915722"/>
    <x v="6"/>
    <x v="1"/>
    <m/>
  </r>
  <r>
    <s v="Standard Class"/>
    <d v="2025-10-19T00:00:00"/>
    <x v="2"/>
    <s v="United States"/>
    <x v="10"/>
    <x v="9"/>
    <n v="19143"/>
    <x v="3"/>
    <x v="0"/>
    <x v="5"/>
    <n v="547.13599999999997"/>
    <n v="4"/>
    <n v="0.2"/>
    <n v="-68.391999999999996"/>
    <n v="-68.391999999999996"/>
    <n v="201.32466666666664"/>
    <n v="169.70250700826105"/>
    <x v="5"/>
    <x v="0"/>
    <m/>
  </r>
  <r>
    <s v="Standard Class"/>
    <d v="2025-09-01T00:00:00"/>
    <x v="2"/>
    <s v="United States"/>
    <x v="10"/>
    <x v="9"/>
    <n v="19143"/>
    <x v="3"/>
    <x v="2"/>
    <x v="7"/>
    <n v="14.85"/>
    <n v="5"/>
    <n v="0.4"/>
    <n v="-3.2174999999999998"/>
    <n v="-3.2174999999999998"/>
    <n v="21.474"/>
    <n v="137.28455869254708"/>
    <x v="4"/>
    <x v="0"/>
    <m/>
  </r>
  <r>
    <s v="Standard Class"/>
    <d v="2026-11-06T00:00:00"/>
    <x v="2"/>
    <s v="United States"/>
    <x v="10"/>
    <x v="9"/>
    <n v="19143"/>
    <x v="3"/>
    <x v="2"/>
    <x v="7"/>
    <n v="41.988"/>
    <n v="2"/>
    <n v="0.4"/>
    <n v="-9.7972000000000001"/>
    <n v="-9.7972000000000001"/>
    <n v="134.00733333333332"/>
    <n v="156.30984620819518"/>
    <x v="6"/>
    <x v="1"/>
    <m/>
  </r>
  <r>
    <s v="Standard Class"/>
    <d v="2026-10-23T00:00:00"/>
    <x v="2"/>
    <s v="United States"/>
    <x v="10"/>
    <x v="9"/>
    <n v="19143"/>
    <x v="3"/>
    <x v="0"/>
    <x v="5"/>
    <n v="7.5839999999999996"/>
    <n v="1"/>
    <n v="0.2"/>
    <n v="2.37"/>
    <s v=""/>
    <n v="276.80333333333334"/>
    <n v="168.70142066274849"/>
    <x v="5"/>
    <x v="1"/>
    <m/>
  </r>
  <r>
    <s v="Standard Class"/>
    <d v="2025-10-27T00:00:00"/>
    <x v="2"/>
    <s v="United States"/>
    <x v="10"/>
    <x v="9"/>
    <n v="19143"/>
    <x v="3"/>
    <x v="0"/>
    <x v="0"/>
    <n v="352.45"/>
    <n v="5"/>
    <n v="0.5"/>
    <n v="-211.47"/>
    <n v="-211.47"/>
    <n v="280.75533333333334"/>
    <n v="226.18081213636728"/>
    <x v="5"/>
    <x v="0"/>
    <m/>
  </r>
  <r>
    <s v="First Class"/>
    <d v="2025-09-16T00:00:00"/>
    <x v="0"/>
    <s v="United States"/>
    <x v="352"/>
    <x v="5"/>
    <n v="77581"/>
    <x v="2"/>
    <x v="2"/>
    <x v="7"/>
    <n v="470.37599999999998"/>
    <n v="3"/>
    <n v="0.2"/>
    <n v="52.917299999999997"/>
    <s v=""/>
    <n v="166.54533333333333"/>
    <n v="208.42177655257939"/>
    <x v="4"/>
    <x v="0"/>
    <m/>
  </r>
  <r>
    <s v="Standard Class"/>
    <d v="2026-06-17T00:00:00"/>
    <x v="1"/>
    <s v="United States"/>
    <x v="20"/>
    <x v="15"/>
    <n v="10035"/>
    <x v="3"/>
    <x v="1"/>
    <x v="10"/>
    <n v="19.440000000000001"/>
    <n v="3"/>
    <n v="0"/>
    <n v="9.3312000000000008"/>
    <s v=""/>
    <n v="276.95333333333332"/>
    <n v="350.28686262738051"/>
    <x v="3"/>
    <x v="1"/>
    <m/>
  </r>
  <r>
    <s v="Standard Class"/>
    <d v="2025-06-11T00:00:00"/>
    <x v="1"/>
    <s v="United States"/>
    <x v="20"/>
    <x v="15"/>
    <n v="10035"/>
    <x v="3"/>
    <x v="0"/>
    <x v="5"/>
    <n v="9.82"/>
    <n v="2"/>
    <n v="0"/>
    <n v="3.2406000000000001"/>
    <s v=""/>
    <n v="324.32933333333335"/>
    <n v="329.80206517512568"/>
    <x v="3"/>
    <x v="0"/>
    <m/>
  </r>
  <r>
    <s v="Standard Class"/>
    <d v="2026-08-26T00:00:00"/>
    <x v="0"/>
    <s v="United States"/>
    <x v="42"/>
    <x v="16"/>
    <n v="85023"/>
    <x v="1"/>
    <x v="0"/>
    <x v="3"/>
    <n v="801.6"/>
    <n v="5"/>
    <n v="0.5"/>
    <n v="-448.89600000000002"/>
    <n v="-448.89600000000002"/>
    <n v="326.42133333333334"/>
    <n v="364.25594892480638"/>
    <x v="1"/>
    <x v="1"/>
    <m/>
  </r>
  <r>
    <s v="Standard Class"/>
    <d v="2026-09-04T00:00:00"/>
    <x v="0"/>
    <s v="United States"/>
    <x v="42"/>
    <x v="16"/>
    <n v="85023"/>
    <x v="1"/>
    <x v="0"/>
    <x v="1"/>
    <n v="161.56800000000001"/>
    <n v="2"/>
    <n v="0.2"/>
    <n v="10.098000000000001"/>
    <s v=""/>
    <n v="61.773333333333341"/>
    <n v="204.71260334429826"/>
    <x v="4"/>
    <x v="1"/>
    <m/>
  </r>
  <r>
    <s v="Standard Class"/>
    <d v="2025-06-16T00:00:00"/>
    <x v="0"/>
    <s v="United States"/>
    <x v="42"/>
    <x v="16"/>
    <n v="85023"/>
    <x v="1"/>
    <x v="1"/>
    <x v="10"/>
    <n v="16.096"/>
    <n v="2"/>
    <n v="0.2"/>
    <n v="5.2312000000000003"/>
    <s v=""/>
    <n v="111.90933333333334"/>
    <n v="215.45082144708158"/>
    <x v="3"/>
    <x v="0"/>
    <m/>
  </r>
  <r>
    <s v="Standard Class"/>
    <d v="2025-08-08T00:00:00"/>
    <x v="0"/>
    <s v="United States"/>
    <x v="42"/>
    <x v="16"/>
    <n v="85023"/>
    <x v="1"/>
    <x v="1"/>
    <x v="8"/>
    <n v="7.6559999999999997"/>
    <n v="4"/>
    <n v="0.7"/>
    <n v="-6.1247999999999996"/>
    <n v="-6.1247999999999996"/>
    <n v="127.104"/>
    <n v="125.47995411515235"/>
    <x v="1"/>
    <x v="0"/>
    <m/>
  </r>
  <r>
    <s v="Standard Class"/>
    <d v="2026-04-22T00:00:00"/>
    <x v="0"/>
    <s v="United States"/>
    <x v="42"/>
    <x v="16"/>
    <n v="85023"/>
    <x v="1"/>
    <x v="0"/>
    <x v="1"/>
    <n v="311.976"/>
    <n v="3"/>
    <n v="0.2"/>
    <n v="-42.896700000000003"/>
    <n v="-42.896700000000003"/>
    <n v="145.87199999999999"/>
    <n v="130.40519753331805"/>
    <x v="9"/>
    <x v="1"/>
    <m/>
  </r>
  <r>
    <s v="Standard Class"/>
    <d v="2025-07-06T00:00:00"/>
    <x v="1"/>
    <s v="United States"/>
    <x v="269"/>
    <x v="17"/>
    <n v="23320"/>
    <x v="0"/>
    <x v="1"/>
    <x v="4"/>
    <n v="61.68"/>
    <n v="4"/>
    <n v="0"/>
    <n v="16.653600000000001"/>
    <s v=""/>
    <n v="161.87199999999999"/>
    <n v="129.40256351917196"/>
    <x v="11"/>
    <x v="0"/>
    <m/>
  </r>
  <r>
    <s v="Standard Class"/>
    <d v="2025-01-20T00:00:00"/>
    <x v="1"/>
    <s v="United States"/>
    <x v="269"/>
    <x v="17"/>
    <n v="23320"/>
    <x v="0"/>
    <x v="1"/>
    <x v="8"/>
    <n v="63.96"/>
    <n v="4"/>
    <n v="0"/>
    <n v="30.700800000000001"/>
    <s v=""/>
    <n v="149.76"/>
    <n v="143.10149267332375"/>
    <x v="8"/>
    <x v="0"/>
    <m/>
  </r>
  <r>
    <s v="Second Class"/>
    <d v="2025-05-17T00:00:00"/>
    <x v="0"/>
    <s v="United States"/>
    <x v="22"/>
    <x v="10"/>
    <n v="60610"/>
    <x v="2"/>
    <x v="2"/>
    <x v="7"/>
    <n v="359.976"/>
    <n v="3"/>
    <n v="0.2"/>
    <n v="35.997599999999998"/>
    <s v=""/>
    <n v="137.34666666666666"/>
    <n v="149.40191347478091"/>
    <x v="7"/>
    <x v="0"/>
    <m/>
  </r>
  <r>
    <s v="Standard Class"/>
    <d v="2026-04-21T00:00:00"/>
    <x v="0"/>
    <s v="United States"/>
    <x v="22"/>
    <x v="10"/>
    <n v="60623"/>
    <x v="2"/>
    <x v="1"/>
    <x v="10"/>
    <n v="25.344000000000001"/>
    <n v="6"/>
    <n v="0.2"/>
    <n v="7.92"/>
    <s v=""/>
    <n v="27.447999999999997"/>
    <n v="96.134663636965996"/>
    <x v="9"/>
    <x v="1"/>
    <m/>
  </r>
  <r>
    <s v="Standard Class"/>
    <d v="2026-06-09T00:00:00"/>
    <x v="0"/>
    <s v="United States"/>
    <x v="22"/>
    <x v="10"/>
    <n v="60623"/>
    <x v="2"/>
    <x v="1"/>
    <x v="10"/>
    <n v="26.72"/>
    <n v="5"/>
    <n v="0.2"/>
    <n v="9.3520000000000003"/>
    <s v=""/>
    <n v="38.31"/>
    <n v="64.887656766079886"/>
    <x v="3"/>
    <x v="1"/>
    <m/>
  </r>
  <r>
    <s v="Standard Class"/>
    <d v="2026-06-18T00:00:00"/>
    <x v="0"/>
    <s v="United States"/>
    <x v="4"/>
    <x v="4"/>
    <n v="98103"/>
    <x v="1"/>
    <x v="1"/>
    <x v="4"/>
    <n v="30.28"/>
    <n v="2"/>
    <n v="0"/>
    <n v="1.2112000000000001"/>
    <s v=""/>
    <n v="41.183333333333337"/>
    <n v="11.931878427758759"/>
    <x v="3"/>
    <x v="1"/>
    <m/>
  </r>
  <r>
    <s v="Standard Class"/>
    <d v="2025-10-16T00:00:00"/>
    <x v="0"/>
    <s v="United States"/>
    <x v="4"/>
    <x v="4"/>
    <n v="98103"/>
    <x v="1"/>
    <x v="1"/>
    <x v="4"/>
    <n v="57.93"/>
    <n v="3"/>
    <n v="0"/>
    <n v="16.220400000000001"/>
    <s v=""/>
    <n v="76.836666666666673"/>
    <n v="36.822328471649833"/>
    <x v="5"/>
    <x v="0"/>
    <m/>
  </r>
  <r>
    <s v="Standard Class"/>
    <d v="2025-08-02T00:00:00"/>
    <x v="0"/>
    <s v="United States"/>
    <x v="4"/>
    <x v="4"/>
    <n v="98103"/>
    <x v="1"/>
    <x v="0"/>
    <x v="5"/>
    <n v="35.340000000000003"/>
    <n v="2"/>
    <n v="0"/>
    <n v="13.4292"/>
    <s v=""/>
    <n v="137.97066666666669"/>
    <n v="69.20084886441461"/>
    <x v="1"/>
    <x v="0"/>
    <m/>
  </r>
  <r>
    <s v="Standard Class"/>
    <d v="2026-09-02T00:00:00"/>
    <x v="0"/>
    <s v="United States"/>
    <x v="4"/>
    <x v="4"/>
    <n v="98103"/>
    <x v="1"/>
    <x v="1"/>
    <x v="8"/>
    <n v="137.24"/>
    <n v="5"/>
    <n v="0.2"/>
    <n v="46.3185"/>
    <s v=""/>
    <n v="127.91866666666668"/>
    <n v="98.988090711290454"/>
    <x v="4"/>
    <x v="1"/>
    <m/>
  </r>
  <r>
    <s v="First Class"/>
    <d v="2026-01-02T00:00:00"/>
    <x v="0"/>
    <s v="United States"/>
    <x v="92"/>
    <x v="5"/>
    <n v="78550"/>
    <x v="2"/>
    <x v="0"/>
    <x v="0"/>
    <n v="241.33199999999999"/>
    <n v="5"/>
    <n v="0.32"/>
    <n v="-14.196"/>
    <n v="-14.196"/>
    <n v="130.68666666666667"/>
    <n v="93.037813072606852"/>
    <x v="8"/>
    <x v="1"/>
    <m/>
  </r>
  <r>
    <s v="First Class"/>
    <d v="2025-09-10T00:00:00"/>
    <x v="0"/>
    <s v="United States"/>
    <x v="92"/>
    <x v="5"/>
    <n v="78550"/>
    <x v="2"/>
    <x v="1"/>
    <x v="10"/>
    <n v="5.1840000000000002"/>
    <n v="1"/>
    <n v="0.2"/>
    <n v="1.8792"/>
    <s v=""/>
    <n v="52.06666666666667"/>
    <n v="76.279315058394303"/>
    <x v="4"/>
    <x v="0"/>
    <m/>
  </r>
  <r>
    <s v="First Class"/>
    <d v="2026-05-30T00:00:00"/>
    <x v="0"/>
    <s v="United States"/>
    <x v="92"/>
    <x v="5"/>
    <n v="78550"/>
    <x v="2"/>
    <x v="1"/>
    <x v="6"/>
    <n v="145.54400000000001"/>
    <n v="7"/>
    <n v="0.2"/>
    <n v="16.373699999999999"/>
    <s v=""/>
    <n v="66.333333333333343"/>
    <n v="30.15792515704252"/>
    <x v="7"/>
    <x v="1"/>
    <m/>
  </r>
  <r>
    <s v="Standard Class"/>
    <d v="2025-11-16T00:00:00"/>
    <x v="1"/>
    <s v="United States"/>
    <x v="10"/>
    <x v="9"/>
    <n v="19140"/>
    <x v="3"/>
    <x v="1"/>
    <x v="6"/>
    <n v="5.4720000000000004"/>
    <n v="3"/>
    <n v="0.2"/>
    <n v="1.6415999999999999"/>
    <s v=""/>
    <n v="20.952000000000002"/>
    <n v="29.67158966393923"/>
    <x v="6"/>
    <x v="0"/>
    <m/>
  </r>
  <r>
    <s v="Standard Class"/>
    <d v="2026-11-27T00:00:00"/>
    <x v="1"/>
    <s v="United States"/>
    <x v="10"/>
    <x v="9"/>
    <n v="19140"/>
    <x v="3"/>
    <x v="2"/>
    <x v="11"/>
    <n v="47.984000000000002"/>
    <n v="2"/>
    <n v="0.2"/>
    <n v="13.195600000000001"/>
    <s v=""/>
    <n v="43.794666666666672"/>
    <n v="21.467098077100498"/>
    <x v="6"/>
    <x v="1"/>
    <m/>
  </r>
  <r>
    <s v="Standard Class"/>
    <d v="2025-02-03T00:00:00"/>
    <x v="0"/>
    <s v="United States"/>
    <x v="329"/>
    <x v="1"/>
    <n v="93309"/>
    <x v="1"/>
    <x v="1"/>
    <x v="6"/>
    <n v="9.4"/>
    <n v="5"/>
    <n v="0"/>
    <n v="2.726"/>
    <s v=""/>
    <n v="94.994666666666674"/>
    <n v="64.309400158458487"/>
    <x v="10"/>
    <x v="0"/>
    <m/>
  </r>
  <r>
    <s v="Standard Class"/>
    <d v="2026-06-16T00:00:00"/>
    <x v="0"/>
    <s v="United States"/>
    <x v="329"/>
    <x v="1"/>
    <n v="93309"/>
    <x v="1"/>
    <x v="1"/>
    <x v="2"/>
    <n v="74"/>
    <n v="5"/>
    <n v="0"/>
    <n v="37"/>
    <s v=""/>
    <n v="101.44533333333334"/>
    <n v="76.50265540779904"/>
    <x v="3"/>
    <x v="1"/>
    <m/>
  </r>
  <r>
    <s v="Standard Class"/>
    <d v="2026-10-05T00:00:00"/>
    <x v="0"/>
    <s v="United States"/>
    <x v="329"/>
    <x v="1"/>
    <n v="93309"/>
    <x v="1"/>
    <x v="2"/>
    <x v="7"/>
    <n v="201.584"/>
    <n v="2"/>
    <n v="0.2"/>
    <n v="12.599"/>
    <s v=""/>
    <n v="85.850666666666669"/>
    <n v="81.820190716527236"/>
    <x v="5"/>
    <x v="1"/>
    <m/>
  </r>
  <r>
    <s v="Standard Class"/>
    <d v="2025-10-26T00:00:00"/>
    <x v="0"/>
    <s v="United States"/>
    <x v="55"/>
    <x v="5"/>
    <n v="75051"/>
    <x v="2"/>
    <x v="1"/>
    <x v="12"/>
    <n v="28.751999999999999"/>
    <n v="3"/>
    <n v="0.2"/>
    <n v="9.3444000000000003"/>
    <s v=""/>
    <n v="84.446666666666673"/>
    <n v="84.605901596099599"/>
    <x v="5"/>
    <x v="0"/>
    <m/>
  </r>
  <r>
    <s v="Standard Class"/>
    <d v="2025-05-26T00:00:00"/>
    <x v="0"/>
    <s v="United States"/>
    <x v="55"/>
    <x v="5"/>
    <n v="75051"/>
    <x v="2"/>
    <x v="1"/>
    <x v="10"/>
    <n v="27.216000000000001"/>
    <n v="3"/>
    <n v="0.2"/>
    <n v="9.8658000000000001"/>
    <s v=""/>
    <n v="549.82933333333335"/>
    <n v="510.53528337226612"/>
    <x v="7"/>
    <x v="0"/>
    <m/>
  </r>
  <r>
    <s v="Standard Class"/>
    <d v="2026-03-01T00:00:00"/>
    <x v="0"/>
    <s v="United States"/>
    <x v="55"/>
    <x v="5"/>
    <n v="75051"/>
    <x v="2"/>
    <x v="0"/>
    <x v="1"/>
    <n v="197.37200000000001"/>
    <n v="2"/>
    <n v="0.3"/>
    <n v="-25.3764"/>
    <n v="-25.3764"/>
    <n v="545.6106666666667"/>
    <n v="594.56303650552206"/>
    <x v="2"/>
    <x v="1"/>
    <m/>
  </r>
  <r>
    <s v="Same Day"/>
    <d v="2025-05-20T00:00:00"/>
    <x v="0"/>
    <s v="United States"/>
    <x v="382"/>
    <x v="14"/>
    <n v="46142"/>
    <x v="2"/>
    <x v="0"/>
    <x v="1"/>
    <n v="1424.9"/>
    <n v="5"/>
    <n v="0"/>
    <n v="356.22500000000002"/>
    <s v=""/>
    <n v="480.83600000000001"/>
    <n v="652.18730826135004"/>
    <x v="7"/>
    <x v="0"/>
    <m/>
  </r>
  <r>
    <s v="Standard Class"/>
    <d v="2025-06-27T00:00:00"/>
    <x v="0"/>
    <s v="United States"/>
    <x v="20"/>
    <x v="15"/>
    <n v="10024"/>
    <x v="3"/>
    <x v="0"/>
    <x v="5"/>
    <n v="14.56"/>
    <n v="2"/>
    <n v="0"/>
    <n v="6.2607999999999997"/>
    <s v=""/>
    <n v="14.509333333333336"/>
    <n v="412.48288321047903"/>
    <x v="3"/>
    <x v="0"/>
    <m/>
  </r>
  <r>
    <s v="Standard Class"/>
    <d v="2025-12-11T00:00:00"/>
    <x v="0"/>
    <s v="United States"/>
    <x v="20"/>
    <x v="15"/>
    <n v="10024"/>
    <x v="3"/>
    <x v="1"/>
    <x v="8"/>
    <n v="3.048"/>
    <n v="1"/>
    <n v="0.2"/>
    <n v="1.0286999999999999"/>
    <s v=""/>
    <n v="288.04599999999999"/>
    <n v="419.42669110496445"/>
    <x v="0"/>
    <x v="0"/>
    <m/>
  </r>
  <r>
    <s v="Second Class"/>
    <d v="2026-12-09T00:00:00"/>
    <x v="0"/>
    <s v="United States"/>
    <x v="26"/>
    <x v="18"/>
    <n v="38109"/>
    <x v="0"/>
    <x v="1"/>
    <x v="10"/>
    <n v="25.92"/>
    <n v="5"/>
    <n v="0.2"/>
    <n v="9.0719999999999992"/>
    <s v=""/>
    <n v="292.81"/>
    <n v="353.72239378255273"/>
    <x v="0"/>
    <x v="1"/>
    <m/>
  </r>
  <r>
    <s v="Standard Class"/>
    <d v="2025-03-07T00:00:00"/>
    <x v="0"/>
    <s v="United States"/>
    <x v="198"/>
    <x v="15"/>
    <n v="14215"/>
    <x v="3"/>
    <x v="1"/>
    <x v="14"/>
    <n v="835.17"/>
    <n v="7"/>
    <n v="0"/>
    <n v="16.703399999999998"/>
    <s v=""/>
    <n v="298.96466666666669"/>
    <n v="382.98812345225735"/>
    <x v="2"/>
    <x v="0"/>
    <m/>
  </r>
  <r>
    <s v="Second Class"/>
    <d v="2026-09-07T00:00:00"/>
    <x v="0"/>
    <s v="United States"/>
    <x v="1"/>
    <x v="1"/>
    <n v="90036"/>
    <x v="1"/>
    <x v="1"/>
    <x v="10"/>
    <n v="17.34"/>
    <n v="3"/>
    <n v="0"/>
    <n v="8.4966000000000008"/>
    <s v=""/>
    <n v="21.556000000000001"/>
    <n v="216.82669214870236"/>
    <x v="4"/>
    <x v="1"/>
    <m/>
  </r>
  <r>
    <s v="Standard Class"/>
    <d v="2026-08-15T00:00:00"/>
    <x v="0"/>
    <s v="United States"/>
    <x v="188"/>
    <x v="2"/>
    <n v="33030"/>
    <x v="0"/>
    <x v="1"/>
    <x v="10"/>
    <n v="44.384"/>
    <n v="1"/>
    <n v="0.2"/>
    <n v="15.5344"/>
    <s v=""/>
    <n v="17.898666666666667"/>
    <n v="147.52477606402505"/>
    <x v="1"/>
    <x v="1"/>
    <m/>
  </r>
  <r>
    <s v="Standard Class"/>
    <d v="2025-09-13T00:00:00"/>
    <x v="0"/>
    <s v="United States"/>
    <x v="188"/>
    <x v="2"/>
    <n v="33030"/>
    <x v="0"/>
    <x v="1"/>
    <x v="14"/>
    <n v="2.944"/>
    <n v="1"/>
    <n v="0.2"/>
    <n v="-0.66239999999999999"/>
    <n v="-0.66239999999999999"/>
    <n v="19.386666666666667"/>
    <n v="21.192238984712898"/>
    <x v="4"/>
    <x v="0"/>
    <m/>
  </r>
  <r>
    <s v="Standard Class"/>
    <d v="2026-09-25T00:00:00"/>
    <x v="2"/>
    <s v="United States"/>
    <x v="45"/>
    <x v="5"/>
    <n v="77506"/>
    <x v="2"/>
    <x v="1"/>
    <x v="6"/>
    <n v="6.3680000000000003"/>
    <n v="2"/>
    <n v="0.2"/>
    <n v="1.0347999999999999"/>
    <s v=""/>
    <n v="24.954666666666668"/>
    <n v="18.52104340713257"/>
    <x v="4"/>
    <x v="1"/>
    <m/>
  </r>
  <r>
    <s v="Standard Class"/>
    <d v="2025-06-29T00:00:00"/>
    <x v="2"/>
    <s v="United States"/>
    <x v="45"/>
    <x v="5"/>
    <n v="77506"/>
    <x v="2"/>
    <x v="1"/>
    <x v="2"/>
    <n v="48.847999999999999"/>
    <n v="2"/>
    <n v="0.2"/>
    <n v="15.8756"/>
    <s v=""/>
    <n v="107.86799999999999"/>
    <n v="86.748195894571566"/>
    <x v="3"/>
    <x v="0"/>
    <m/>
  </r>
  <r>
    <s v="Standard Class"/>
    <d v="2025-04-28T00:00:00"/>
    <x v="2"/>
    <s v="United States"/>
    <x v="45"/>
    <x v="5"/>
    <n v="77506"/>
    <x v="2"/>
    <x v="1"/>
    <x v="10"/>
    <n v="19.648"/>
    <n v="2"/>
    <n v="0.2"/>
    <n v="6.6311999999999998"/>
    <s v=""/>
    <n v="97.334666666666678"/>
    <n v="96.818821326036414"/>
    <x v="9"/>
    <x v="0"/>
    <m/>
  </r>
  <r>
    <s v="Standard Class"/>
    <d v="2026-02-08T00:00:00"/>
    <x v="2"/>
    <s v="United States"/>
    <x v="45"/>
    <x v="5"/>
    <n v="77506"/>
    <x v="2"/>
    <x v="0"/>
    <x v="1"/>
    <n v="255.108"/>
    <n v="6"/>
    <n v="0.3"/>
    <n v="-18.222000000000001"/>
    <n v="-18.222000000000001"/>
    <n v="144.11333333333334"/>
    <n v="97.203171824486986"/>
    <x v="10"/>
    <x v="1"/>
    <m/>
  </r>
  <r>
    <s v="Second Class"/>
    <d v="2026-12-24T00:00:00"/>
    <x v="0"/>
    <s v="United States"/>
    <x v="210"/>
    <x v="15"/>
    <n v="11520"/>
    <x v="3"/>
    <x v="1"/>
    <x v="8"/>
    <n v="17.248000000000001"/>
    <n v="2"/>
    <n v="0.2"/>
    <n v="6.0368000000000004"/>
    <s v=""/>
    <n v="63.310666666666663"/>
    <n v="55.459269795249035"/>
    <x v="0"/>
    <x v="1"/>
    <m/>
  </r>
  <r>
    <s v="Standard Class"/>
    <d v="2026-04-25T00:00:00"/>
    <x v="1"/>
    <s v="United States"/>
    <x v="60"/>
    <x v="22"/>
    <n v="80219"/>
    <x v="1"/>
    <x v="2"/>
    <x v="7"/>
    <n v="159.98400000000001"/>
    <n v="2"/>
    <n v="0.2"/>
    <n v="13.9986"/>
    <s v=""/>
    <n v="59.384666666666668"/>
    <n v="43.66581012900393"/>
    <x v="9"/>
    <x v="1"/>
    <m/>
  </r>
  <r>
    <s v="Standard Class"/>
    <d v="2026-12-07T00:00:00"/>
    <x v="0"/>
    <s v="United States"/>
    <x v="94"/>
    <x v="31"/>
    <n v="2169"/>
    <x v="3"/>
    <x v="1"/>
    <x v="10"/>
    <n v="12.7"/>
    <n v="2"/>
    <n v="0"/>
    <n v="5.8419999999999996"/>
    <s v=""/>
    <n v="32.51"/>
    <n v="50.540918611300228"/>
    <x v="0"/>
    <x v="1"/>
    <m/>
  </r>
  <r>
    <s v="Standard Class"/>
    <d v="2025-09-06T00:00:00"/>
    <x v="0"/>
    <s v="United States"/>
    <x v="66"/>
    <x v="12"/>
    <n v="48205"/>
    <x v="2"/>
    <x v="0"/>
    <x v="5"/>
    <n v="5.47"/>
    <n v="1"/>
    <n v="0"/>
    <n v="2.3521000000000001"/>
    <s v=""/>
    <n v="35.656666666666666"/>
    <n v="41.969886266050153"/>
    <x v="4"/>
    <x v="0"/>
    <m/>
  </r>
  <r>
    <s v="Standard Class"/>
    <d v="2025-11-12T00:00:00"/>
    <x v="0"/>
    <s v="United States"/>
    <x v="66"/>
    <x v="12"/>
    <n v="48205"/>
    <x v="2"/>
    <x v="1"/>
    <x v="6"/>
    <n v="79.36"/>
    <n v="4"/>
    <n v="0"/>
    <n v="23.808"/>
    <s v=""/>
    <n v="37.592333333333336"/>
    <n v="31.990204470651232"/>
    <x v="6"/>
    <x v="0"/>
    <m/>
  </r>
  <r>
    <s v="Standard Class"/>
    <d v="2026-01-28T00:00:00"/>
    <x v="0"/>
    <s v="United States"/>
    <x v="8"/>
    <x v="1"/>
    <n v="94109"/>
    <x v="1"/>
    <x v="0"/>
    <x v="5"/>
    <n v="22.14"/>
    <n v="3"/>
    <n v="0"/>
    <n v="6.4206000000000003"/>
    <s v=""/>
    <n v="12.621666666666668"/>
    <n v="17.720100385343947"/>
    <x v="8"/>
    <x v="1"/>
    <m/>
  </r>
  <r>
    <s v="Standard Class"/>
    <d v="2025-04-26T00:00:00"/>
    <x v="0"/>
    <s v="United States"/>
    <x v="316"/>
    <x v="18"/>
    <n v="37211"/>
    <x v="0"/>
    <x v="1"/>
    <x v="8"/>
    <n v="11.276999999999999"/>
    <n v="3"/>
    <n v="0.7"/>
    <n v="-8.6456999999999997"/>
    <n v="-8.6456999999999997"/>
    <n v="20.161666666666665"/>
    <n v="21.325912235275347"/>
    <x v="9"/>
    <x v="0"/>
    <m/>
  </r>
  <r>
    <s v="Standard Class"/>
    <d v="2026-11-03T00:00:00"/>
    <x v="0"/>
    <s v="United States"/>
    <x v="316"/>
    <x v="18"/>
    <n v="37211"/>
    <x v="0"/>
    <x v="1"/>
    <x v="6"/>
    <n v="4.4480000000000004"/>
    <n v="2"/>
    <n v="0.2"/>
    <n v="0.33360000000000001"/>
    <s v=""/>
    <n v="29.162666666666667"/>
    <n v="15.864137718626738"/>
    <x v="6"/>
    <x v="1"/>
    <m/>
  </r>
  <r>
    <s v="Standard Class"/>
    <d v="2026-08-26T00:00:00"/>
    <x v="0"/>
    <s v="United States"/>
    <x v="316"/>
    <x v="18"/>
    <n v="37211"/>
    <x v="0"/>
    <x v="0"/>
    <x v="5"/>
    <n v="44.76"/>
    <n v="3"/>
    <n v="0.2"/>
    <n v="14.547000000000001"/>
    <s v=""/>
    <n v="77.663333333333327"/>
    <n v="44.398070332191487"/>
    <x v="1"/>
    <x v="1"/>
    <m/>
  </r>
  <r>
    <s v="Standard Class"/>
    <d v="2025-05-07T00:00:00"/>
    <x v="1"/>
    <s v="United States"/>
    <x v="66"/>
    <x v="12"/>
    <n v="48227"/>
    <x v="2"/>
    <x v="1"/>
    <x v="8"/>
    <n v="38.28"/>
    <n v="6"/>
    <n v="0"/>
    <n v="17.608799999999999"/>
    <s v=""/>
    <n v="67.023333333333326"/>
    <n v="52.422392022239244"/>
    <x v="7"/>
    <x v="0"/>
    <m/>
  </r>
  <r>
    <s v="Standard Class"/>
    <d v="2026-08-29T00:00:00"/>
    <x v="1"/>
    <s v="United States"/>
    <x v="66"/>
    <x v="12"/>
    <n v="48227"/>
    <x v="2"/>
    <x v="2"/>
    <x v="7"/>
    <n v="149.94999999999999"/>
    <n v="5"/>
    <n v="0"/>
    <n v="44.984999999999999"/>
    <s v=""/>
    <n v="69.153333333333322"/>
    <n v="54.038965571150591"/>
    <x v="1"/>
    <x v="1"/>
    <m/>
  </r>
  <r>
    <s v="First Class"/>
    <d v="2026-11-07T00:00:00"/>
    <x v="2"/>
    <s v="United States"/>
    <x v="1"/>
    <x v="1"/>
    <n v="90045"/>
    <x v="1"/>
    <x v="1"/>
    <x v="6"/>
    <n v="12.84"/>
    <n v="3"/>
    <n v="0"/>
    <n v="3.4668000000000001"/>
    <s v=""/>
    <n v="21.794"/>
    <n v="35.256627302405718"/>
    <x v="6"/>
    <x v="1"/>
    <m/>
  </r>
  <r>
    <s v="First Class"/>
    <d v="2025-04-27T00:00:00"/>
    <x v="2"/>
    <s v="United States"/>
    <x v="1"/>
    <x v="1"/>
    <n v="90045"/>
    <x v="1"/>
    <x v="0"/>
    <x v="5"/>
    <n v="44.67"/>
    <n v="3"/>
    <n v="0"/>
    <n v="12.0609"/>
    <s v=""/>
    <n v="20.138000000000002"/>
    <n v="17.736125573821646"/>
    <x v="9"/>
    <x v="0"/>
    <m/>
  </r>
  <r>
    <s v="Standard Class"/>
    <d v="2025-03-09T00:00:00"/>
    <x v="0"/>
    <s v="United States"/>
    <x v="10"/>
    <x v="9"/>
    <n v="19140"/>
    <x v="3"/>
    <x v="1"/>
    <x v="6"/>
    <n v="7.8719999999999999"/>
    <n v="3"/>
    <n v="0.2"/>
    <n v="0.88560000000000005"/>
    <s v=""/>
    <n v="34.594666666666669"/>
    <n v="32.663335689582752"/>
    <x v="2"/>
    <x v="0"/>
    <m/>
  </r>
  <r>
    <s v="Second Class"/>
    <d v="2026-03-03T00:00:00"/>
    <x v="1"/>
    <s v="United States"/>
    <x v="153"/>
    <x v="3"/>
    <n v="28806"/>
    <x v="0"/>
    <x v="1"/>
    <x v="6"/>
    <n v="7.8719999999999999"/>
    <n v="3"/>
    <n v="0.2"/>
    <n v="0.88560000000000005"/>
    <s v=""/>
    <n v="45.515666666666668"/>
    <n v="31.784059517428034"/>
    <x v="2"/>
    <x v="1"/>
    <m/>
  </r>
  <r>
    <s v="Standard Class"/>
    <d v="2026-03-14T00:00:00"/>
    <x v="0"/>
    <s v="United States"/>
    <x v="20"/>
    <x v="15"/>
    <n v="10024"/>
    <x v="3"/>
    <x v="1"/>
    <x v="6"/>
    <n v="88.04"/>
    <n v="4"/>
    <n v="0"/>
    <n v="22.8904"/>
    <s v=""/>
    <n v="44.801000000000009"/>
    <n v="38.327204834261103"/>
    <x v="2"/>
    <x v="1"/>
    <m/>
  </r>
  <r>
    <s v="First Class"/>
    <d v="2025-04-08T00:00:00"/>
    <x v="2"/>
    <s v="United States"/>
    <x v="77"/>
    <x v="22"/>
    <n v="80906"/>
    <x v="1"/>
    <x v="1"/>
    <x v="8"/>
    <n v="40.634999999999998"/>
    <n v="7"/>
    <n v="0.7"/>
    <n v="-32.508000000000003"/>
    <n v="-32.508000000000003"/>
    <n v="29.534333333333336"/>
    <n v="23.88831095993433"/>
    <x v="9"/>
    <x v="0"/>
    <m/>
  </r>
  <r>
    <s v="Standard Class"/>
    <d v="2025-05-22T00:00:00"/>
    <x v="1"/>
    <s v="United States"/>
    <x v="52"/>
    <x v="5"/>
    <n v="78207"/>
    <x v="2"/>
    <x v="1"/>
    <x v="8"/>
    <n v="5.7279999999999998"/>
    <n v="8"/>
    <n v="0.8"/>
    <n v="-9.1647999999999996"/>
    <n v="-9.1647999999999996"/>
    <n v="33.929333333333339"/>
    <n v="26.355087522076193"/>
    <x v="7"/>
    <x v="0"/>
    <m/>
  </r>
  <r>
    <s v="Standard Class"/>
    <d v="2025-06-24T00:00:00"/>
    <x v="1"/>
    <s v="United States"/>
    <x v="52"/>
    <x v="5"/>
    <n v="78207"/>
    <x v="2"/>
    <x v="1"/>
    <x v="10"/>
    <n v="42.24"/>
    <n v="10"/>
    <n v="0.2"/>
    <n v="13.2"/>
    <s v=""/>
    <n v="58.473333333333336"/>
    <n v="18.196386365918308"/>
    <x v="3"/>
    <x v="0"/>
    <m/>
  </r>
  <r>
    <s v="Standard Class"/>
    <d v="2026-05-04T00:00:00"/>
    <x v="0"/>
    <s v="United States"/>
    <x v="1"/>
    <x v="1"/>
    <n v="90036"/>
    <x v="1"/>
    <x v="1"/>
    <x v="10"/>
    <n v="53.82"/>
    <n v="9"/>
    <n v="0"/>
    <n v="24.219000000000001"/>
    <s v=""/>
    <n v="48.886666666666663"/>
    <n v="26.366162085353093"/>
    <x v="7"/>
    <x v="1"/>
    <m/>
  </r>
  <r>
    <s v="Second Class"/>
    <d v="2025-06-08T00:00:00"/>
    <x v="2"/>
    <s v="United States"/>
    <x v="341"/>
    <x v="12"/>
    <n v="48310"/>
    <x v="2"/>
    <x v="1"/>
    <x v="6"/>
    <n v="79.36"/>
    <n v="4"/>
    <n v="0"/>
    <n v="20.633600000000001"/>
    <s v=""/>
    <n v="40.880000000000003"/>
    <n v="24.58082781958932"/>
    <x v="3"/>
    <x v="0"/>
    <m/>
  </r>
  <r>
    <s v="Standard Class"/>
    <d v="2025-12-09T00:00:00"/>
    <x v="0"/>
    <s v="United States"/>
    <x v="20"/>
    <x v="15"/>
    <n v="10009"/>
    <x v="3"/>
    <x v="1"/>
    <x v="10"/>
    <n v="13.48"/>
    <n v="2"/>
    <n v="0"/>
    <n v="6.74"/>
    <s v=""/>
    <n v="152.42666666666665"/>
    <n v="152.53087901094605"/>
    <x v="0"/>
    <x v="0"/>
    <m/>
  </r>
  <r>
    <s v="Standard Class"/>
    <d v="2026-07-19T00:00:00"/>
    <x v="0"/>
    <s v="United States"/>
    <x v="20"/>
    <x v="15"/>
    <n v="10009"/>
    <x v="3"/>
    <x v="1"/>
    <x v="8"/>
    <n v="29.8"/>
    <n v="5"/>
    <n v="0.2"/>
    <n v="9.3125"/>
    <s v=""/>
    <n v="161.70933333333335"/>
    <n v="166.36810644493758"/>
    <x v="11"/>
    <x v="1"/>
    <m/>
  </r>
  <r>
    <s v="Standard Class"/>
    <d v="2025-12-05T00:00:00"/>
    <x v="0"/>
    <s v="United States"/>
    <x v="20"/>
    <x v="15"/>
    <n v="10009"/>
    <x v="3"/>
    <x v="0"/>
    <x v="5"/>
    <n v="414"/>
    <n v="8"/>
    <n v="0"/>
    <n v="124.2"/>
    <s v=""/>
    <n v="165.08266666666665"/>
    <n v="181.27140540575556"/>
    <x v="0"/>
    <x v="0"/>
    <m/>
  </r>
  <r>
    <s v="Standard Class"/>
    <d v="2026-05-10T00:00:00"/>
    <x v="0"/>
    <s v="United States"/>
    <x v="20"/>
    <x v="15"/>
    <n v="10009"/>
    <x v="3"/>
    <x v="1"/>
    <x v="8"/>
    <n v="41.328000000000003"/>
    <n v="7"/>
    <n v="0.2"/>
    <n v="14.981400000000001"/>
    <s v=""/>
    <n v="30.062666666666669"/>
    <n v="101.00086730540706"/>
    <x v="7"/>
    <x v="1"/>
    <m/>
  </r>
  <r>
    <s v="First Class"/>
    <d v="2026-11-18T00:00:00"/>
    <x v="0"/>
    <s v="United States"/>
    <x v="102"/>
    <x v="17"/>
    <n v="23223"/>
    <x v="0"/>
    <x v="0"/>
    <x v="5"/>
    <n v="39.92"/>
    <n v="4"/>
    <n v="0"/>
    <n v="11.1776"/>
    <s v=""/>
    <n v="44.548000000000002"/>
    <n v="76.878249785450194"/>
    <x v="6"/>
    <x v="1"/>
    <m/>
  </r>
  <r>
    <s v="Standard Class"/>
    <d v="2025-04-21T00:00:00"/>
    <x v="2"/>
    <s v="United States"/>
    <x v="4"/>
    <x v="4"/>
    <n v="98105"/>
    <x v="1"/>
    <x v="1"/>
    <x v="13"/>
    <n v="8.94"/>
    <n v="3"/>
    <n v="0"/>
    <n v="4.1124000000000001"/>
    <s v=""/>
    <n v="49.013333333333343"/>
    <n v="26.354099513836271"/>
    <x v="9"/>
    <x v="0"/>
    <m/>
  </r>
  <r>
    <s v="Standard Class"/>
    <d v="2026-06-02T00:00:00"/>
    <x v="2"/>
    <s v="United States"/>
    <x v="4"/>
    <x v="4"/>
    <n v="98105"/>
    <x v="1"/>
    <x v="2"/>
    <x v="7"/>
    <n v="84.784000000000006"/>
    <n v="2"/>
    <n v="0.2"/>
    <n v="-20.136199999999999"/>
    <n v="-20.136199999999999"/>
    <n v="64.873333333333349"/>
    <n v="23.855305588919645"/>
    <x v="3"/>
    <x v="1"/>
    <m/>
  </r>
  <r>
    <s v="Standard Class"/>
    <d v="2025-11-24T00:00:00"/>
    <x v="1"/>
    <s v="United States"/>
    <x v="20"/>
    <x v="15"/>
    <n v="10024"/>
    <x v="3"/>
    <x v="0"/>
    <x v="3"/>
    <n v="53.316000000000003"/>
    <n v="2"/>
    <n v="0.4"/>
    <n v="-19.549199999999999"/>
    <n v="-19.549199999999999"/>
    <n v="44.202000000000005"/>
    <n v="13.510757963221044"/>
    <x v="6"/>
    <x v="0"/>
    <m/>
  </r>
  <r>
    <s v="Standard Class"/>
    <d v="2025-05-19T00:00:00"/>
    <x v="1"/>
    <s v="United States"/>
    <x v="20"/>
    <x v="15"/>
    <n v="10024"/>
    <x v="3"/>
    <x v="1"/>
    <x v="9"/>
    <n v="56.52"/>
    <n v="3"/>
    <n v="0"/>
    <n v="15.8256"/>
    <s v=""/>
    <n v="122.41933333333334"/>
    <n v="96.497788984841335"/>
    <x v="7"/>
    <x v="0"/>
    <m/>
  </r>
  <r>
    <s v="Standard Class"/>
    <d v="2026-06-03T00:00:00"/>
    <x v="2"/>
    <s v="United States"/>
    <x v="4"/>
    <x v="4"/>
    <n v="98115"/>
    <x v="1"/>
    <x v="0"/>
    <x v="5"/>
    <n v="22.77"/>
    <n v="3"/>
    <n v="0"/>
    <n v="9.7911000000000001"/>
    <s v=""/>
    <n v="1036.8993333333333"/>
    <n v="1022.455965801009"/>
    <x v="3"/>
    <x v="1"/>
    <m/>
  </r>
  <r>
    <s v="Second Class"/>
    <d v="2025-07-23T00:00:00"/>
    <x v="0"/>
    <s v="United States"/>
    <x v="1"/>
    <x v="1"/>
    <n v="90045"/>
    <x v="1"/>
    <x v="0"/>
    <x v="1"/>
    <n v="287.96800000000002"/>
    <n v="4"/>
    <n v="0.2"/>
    <n v="-3.5996000000000001"/>
    <n v="-3.5996000000000001"/>
    <n v="1045.6226666666666"/>
    <n v="1173.1958650648805"/>
    <x v="11"/>
    <x v="0"/>
    <m/>
  </r>
  <r>
    <s v="Second Class"/>
    <d v="2026-11-29T00:00:00"/>
    <x v="0"/>
    <s v="United States"/>
    <x v="1"/>
    <x v="1"/>
    <n v="90045"/>
    <x v="1"/>
    <x v="2"/>
    <x v="16"/>
    <n v="2799.96"/>
    <n v="5"/>
    <n v="0.2"/>
    <n v="944.98649999999998"/>
    <s v=""/>
    <n v="1035.4663333333335"/>
    <n v="1252.5962935858022"/>
    <x v="6"/>
    <x v="1"/>
    <m/>
  </r>
  <r>
    <s v="Second Class"/>
    <d v="2025-04-13T00:00:00"/>
    <x v="0"/>
    <s v="United States"/>
    <x v="1"/>
    <x v="1"/>
    <n v="90045"/>
    <x v="1"/>
    <x v="1"/>
    <x v="10"/>
    <n v="48.94"/>
    <n v="1"/>
    <n v="0"/>
    <n v="24.47"/>
    <s v=""/>
    <n v="965.9996666666666"/>
    <n v="1188.9849882812277"/>
    <x v="9"/>
    <x v="0"/>
    <m/>
  </r>
  <r>
    <s v="Standard Class"/>
    <d v="2025-07-04T00:00:00"/>
    <x v="0"/>
    <s v="United States"/>
    <x v="80"/>
    <x v="1"/>
    <n v="90712"/>
    <x v="1"/>
    <x v="0"/>
    <x v="0"/>
    <n v="257.49900000000002"/>
    <n v="3"/>
    <n v="0.15"/>
    <n v="24.235199999999999"/>
    <s v=""/>
    <n v="963.66966666666667"/>
    <n v="1168.6526020679637"/>
    <x v="11"/>
    <x v="0"/>
    <m/>
  </r>
  <r>
    <s v="Standard Class"/>
    <d v="2026-09-21T00:00:00"/>
    <x v="2"/>
    <s v="United States"/>
    <x v="135"/>
    <x v="30"/>
    <n v="7060"/>
    <x v="3"/>
    <x v="1"/>
    <x v="4"/>
    <n v="2591.56"/>
    <n v="4"/>
    <n v="0"/>
    <n v="621.97439999999995"/>
    <s v=""/>
    <n v="904.20999999999992"/>
    <n v="1179.3765371764423"/>
    <x v="4"/>
    <x v="1"/>
    <m/>
  </r>
  <r>
    <s v="Standard Class"/>
    <d v="2026-11-03T00:00:00"/>
    <x v="2"/>
    <s v="United States"/>
    <x v="135"/>
    <x v="30"/>
    <n v="7060"/>
    <x v="3"/>
    <x v="1"/>
    <x v="9"/>
    <n v="41.95"/>
    <n v="5"/>
    <n v="0"/>
    <n v="10.487500000000001"/>
    <s v=""/>
    <n v="58.01"/>
    <n v="714.22829088933713"/>
    <x v="6"/>
    <x v="1"/>
    <m/>
  </r>
  <r>
    <s v="Standard Class"/>
    <d v="2026-09-08T00:00:00"/>
    <x v="1"/>
    <s v="United States"/>
    <x v="29"/>
    <x v="18"/>
    <n v="38401"/>
    <x v="0"/>
    <x v="0"/>
    <x v="5"/>
    <n v="79.12"/>
    <n v="5"/>
    <n v="0.2"/>
    <n v="13.846"/>
    <s v=""/>
    <n v="139.47466666666665"/>
    <n v="483.86279448957345"/>
    <x v="4"/>
    <x v="1"/>
    <m/>
  </r>
  <r>
    <s v="Second Class"/>
    <d v="2025-02-19T00:00:00"/>
    <x v="0"/>
    <s v="United States"/>
    <x v="383"/>
    <x v="34"/>
    <n v="2895"/>
    <x v="3"/>
    <x v="0"/>
    <x v="5"/>
    <n v="52.96"/>
    <n v="2"/>
    <n v="0"/>
    <n v="20.1248"/>
    <s v=""/>
    <n v="134.28533333333334"/>
    <n v="94.161754476401271"/>
    <x v="10"/>
    <x v="0"/>
    <m/>
  </r>
  <r>
    <s v="Standard Class"/>
    <d v="2026-03-30T00:00:00"/>
    <x v="0"/>
    <s v="United States"/>
    <x v="152"/>
    <x v="9"/>
    <n v="17602"/>
    <x v="3"/>
    <x v="1"/>
    <x v="14"/>
    <n v="286.34399999999999"/>
    <n v="3"/>
    <n v="0.2"/>
    <n v="-64.427400000000006"/>
    <n v="-64.427400000000006"/>
    <n v="130.42400000000001"/>
    <n v="107.24326213834637"/>
    <x v="2"/>
    <x v="1"/>
    <m/>
  </r>
  <r>
    <s v="Standard Class"/>
    <d v="2026-10-23T00:00:00"/>
    <x v="1"/>
    <s v="United States"/>
    <x v="67"/>
    <x v="2"/>
    <n v="33614"/>
    <x v="0"/>
    <x v="0"/>
    <x v="5"/>
    <n v="63.552"/>
    <n v="3"/>
    <n v="0.2"/>
    <n v="14.299200000000001"/>
    <s v=""/>
    <n v="92.543999999999997"/>
    <n v="80.329273096102085"/>
    <x v="5"/>
    <x v="1"/>
    <m/>
  </r>
  <r>
    <s v="Standard Class"/>
    <d v="2026-04-25T00:00:00"/>
    <x v="1"/>
    <s v="United States"/>
    <x v="67"/>
    <x v="2"/>
    <n v="33614"/>
    <x v="0"/>
    <x v="1"/>
    <x v="14"/>
    <n v="41.375999999999998"/>
    <n v="3"/>
    <n v="0.2"/>
    <n v="4.6547999999999998"/>
    <s v=""/>
    <n v="242.34000000000003"/>
    <n v="170.86011032810831"/>
    <x v="9"/>
    <x v="1"/>
    <m/>
  </r>
  <r>
    <s v="Standard Class"/>
    <d v="2026-10-28T00:00:00"/>
    <x v="1"/>
    <s v="United States"/>
    <x v="67"/>
    <x v="2"/>
    <n v="33614"/>
    <x v="0"/>
    <x v="1"/>
    <x v="6"/>
    <n v="172.70400000000001"/>
    <n v="6"/>
    <n v="0.2"/>
    <n v="10.794"/>
    <s v=""/>
    <n v="515.52466666666669"/>
    <n v="257.52335162408809"/>
    <x v="5"/>
    <x v="1"/>
    <m/>
  </r>
  <r>
    <s v="Standard Class"/>
    <d v="2026-05-05T00:00:00"/>
    <x v="0"/>
    <s v="United States"/>
    <x v="249"/>
    <x v="6"/>
    <n v="53142"/>
    <x v="2"/>
    <x v="0"/>
    <x v="0"/>
    <n v="512.94000000000005"/>
    <n v="3"/>
    <n v="0"/>
    <n v="97.458600000000004"/>
    <s v=""/>
    <n v="714.60666666666657"/>
    <n v="255.33774289461891"/>
    <x v="7"/>
    <x v="1"/>
    <m/>
  </r>
  <r>
    <s v="Standard Class"/>
    <d v="2026-08-05T00:00:00"/>
    <x v="0"/>
    <s v="United States"/>
    <x v="249"/>
    <x v="6"/>
    <n v="53142"/>
    <x v="2"/>
    <x v="0"/>
    <x v="1"/>
    <n v="860.93"/>
    <n v="7"/>
    <n v="0"/>
    <n v="189.40459999999999"/>
    <s v=""/>
    <n v="548.62"/>
    <n v="368.39262498931561"/>
    <x v="1"/>
    <x v="1"/>
    <m/>
  </r>
  <r>
    <s v="Standard Class"/>
    <d v="2025-05-16T00:00:00"/>
    <x v="0"/>
    <s v="United States"/>
    <x v="249"/>
    <x v="6"/>
    <n v="53142"/>
    <x v="2"/>
    <x v="2"/>
    <x v="7"/>
    <n v="769.95"/>
    <n v="5"/>
    <n v="0"/>
    <n v="223.28550000000001"/>
    <s v=""/>
    <n v="386.00333333333333"/>
    <n v="309.83949968163029"/>
    <x v="7"/>
    <x v="0"/>
    <m/>
  </r>
  <r>
    <s v="Standard Class"/>
    <d v="2025-12-21T00:00:00"/>
    <x v="0"/>
    <s v="United States"/>
    <x v="249"/>
    <x v="6"/>
    <n v="53142"/>
    <x v="2"/>
    <x v="1"/>
    <x v="6"/>
    <n v="14.98"/>
    <n v="1"/>
    <n v="0"/>
    <n v="4.4939999999999998"/>
    <s v=""/>
    <n v="206.66"/>
    <n v="308.5324022661934"/>
    <x v="0"/>
    <x v="0"/>
    <m/>
  </r>
  <r>
    <s v="Standard Class"/>
    <d v="2025-09-23T00:00:00"/>
    <x v="0"/>
    <s v="United States"/>
    <x v="249"/>
    <x v="6"/>
    <n v="53142"/>
    <x v="2"/>
    <x v="0"/>
    <x v="5"/>
    <n v="373.08"/>
    <n v="6"/>
    <n v="0"/>
    <n v="82.077600000000004"/>
    <s v=""/>
    <n v="222.82333333333335"/>
    <n v="93.449745833235411"/>
    <x v="4"/>
    <x v="0"/>
    <m/>
  </r>
  <r>
    <s v="Second Class"/>
    <d v="2026-07-22T00:00:00"/>
    <x v="1"/>
    <s v="United States"/>
    <x v="370"/>
    <x v="2"/>
    <n v="34952"/>
    <x v="0"/>
    <x v="0"/>
    <x v="0"/>
    <n v="231.92"/>
    <n v="5"/>
    <n v="0.2"/>
    <n v="5.798"/>
    <s v=""/>
    <n v="213.46333333333334"/>
    <n v="120.18520031216022"/>
    <x v="11"/>
    <x v="1"/>
    <m/>
  </r>
  <r>
    <s v="Standard Class"/>
    <d v="2026-09-11T00:00:00"/>
    <x v="2"/>
    <s v="United States"/>
    <x v="4"/>
    <x v="4"/>
    <n v="98115"/>
    <x v="1"/>
    <x v="0"/>
    <x v="5"/>
    <n v="63.47"/>
    <n v="11"/>
    <n v="0"/>
    <n v="19.041"/>
    <s v=""/>
    <n v="348.78866666666664"/>
    <n v="205.16532334464105"/>
    <x v="4"/>
    <x v="1"/>
    <m/>
  </r>
  <r>
    <s v="Standard Class"/>
    <d v="2026-10-11T00:00:00"/>
    <x v="2"/>
    <s v="United States"/>
    <x v="4"/>
    <x v="4"/>
    <n v="98115"/>
    <x v="1"/>
    <x v="2"/>
    <x v="11"/>
    <n v="345"/>
    <n v="5"/>
    <n v="0"/>
    <n v="58.65"/>
    <s v=""/>
    <n v="423.60200000000003"/>
    <n v="199.41352656300998"/>
    <x v="5"/>
    <x v="1"/>
    <m/>
  </r>
  <r>
    <s v="Standard Class"/>
    <d v="2025-06-04T00:00:00"/>
    <x v="0"/>
    <s v="United States"/>
    <x v="52"/>
    <x v="5"/>
    <n v="78207"/>
    <x v="2"/>
    <x v="0"/>
    <x v="3"/>
    <n v="637.89599999999996"/>
    <n v="3"/>
    <n v="0.3"/>
    <n v="-127.5792"/>
    <n v="-127.5792"/>
    <n v="320.80200000000002"/>
    <n v="246.82392229759733"/>
    <x v="3"/>
    <x v="0"/>
    <m/>
  </r>
  <r>
    <s v="Standard Class"/>
    <d v="2026-01-14T00:00:00"/>
    <x v="0"/>
    <s v="United States"/>
    <x v="52"/>
    <x v="5"/>
    <n v="78207"/>
    <x v="2"/>
    <x v="2"/>
    <x v="15"/>
    <n v="287.91000000000003"/>
    <n v="3"/>
    <n v="0.4"/>
    <n v="33.589500000000001"/>
    <s v=""/>
    <n v="108.76333333333334"/>
    <n v="192.03170682564473"/>
    <x v="8"/>
    <x v="1"/>
    <m/>
  </r>
  <r>
    <s v="Standard Class"/>
    <d v="2025-10-09T00:00:00"/>
    <x v="0"/>
    <s v="United States"/>
    <x v="52"/>
    <x v="5"/>
    <n v="78207"/>
    <x v="2"/>
    <x v="1"/>
    <x v="12"/>
    <n v="36.6"/>
    <n v="3"/>
    <n v="0.2"/>
    <n v="11.895"/>
    <s v=""/>
    <n v="21.433333333333337"/>
    <n v="175.34379619563475"/>
    <x v="5"/>
    <x v="0"/>
    <m/>
  </r>
  <r>
    <s v="Standard Class"/>
    <d v="2025-06-03T00:00:00"/>
    <x v="0"/>
    <s v="United States"/>
    <x v="185"/>
    <x v="32"/>
    <n v="30076"/>
    <x v="0"/>
    <x v="1"/>
    <x v="6"/>
    <n v="1.78"/>
    <n v="1"/>
    <n v="0"/>
    <n v="0.49840000000000001"/>
    <s v=""/>
    <n v="43.213333333333331"/>
    <n v="70.508593250909655"/>
    <x v="3"/>
    <x v="0"/>
    <m/>
  </r>
  <r>
    <s v="Standard Class"/>
    <d v="2026-12-15T00:00:00"/>
    <x v="0"/>
    <s v="United States"/>
    <x v="185"/>
    <x v="32"/>
    <n v="30076"/>
    <x v="0"/>
    <x v="1"/>
    <x v="10"/>
    <n v="25.92"/>
    <n v="4"/>
    <n v="0"/>
    <n v="12.441599999999999"/>
    <s v=""/>
    <n v="44.902666666666669"/>
    <n v="40.485014555456878"/>
    <x v="0"/>
    <x v="1"/>
    <m/>
  </r>
  <r>
    <s v="Standard Class"/>
    <d v="2025-08-27T00:00:00"/>
    <x v="0"/>
    <s v="United States"/>
    <x v="185"/>
    <x v="32"/>
    <n v="30076"/>
    <x v="0"/>
    <x v="2"/>
    <x v="11"/>
    <n v="101.94"/>
    <n v="6"/>
    <n v="0"/>
    <n v="21.407399999999999"/>
    <s v=""/>
    <n v="194.40599999999998"/>
    <n v="166.64375136688932"/>
    <x v="1"/>
    <x v="0"/>
    <m/>
  </r>
  <r>
    <s v="Standard Class"/>
    <d v="2026-09-19T00:00:00"/>
    <x v="1"/>
    <s v="United States"/>
    <x v="103"/>
    <x v="22"/>
    <n v="80027"/>
    <x v="1"/>
    <x v="1"/>
    <x v="6"/>
    <n v="6.8479999999999999"/>
    <n v="2"/>
    <n v="0.2"/>
    <n v="0.59919999999999995"/>
    <s v=""/>
    <n v="163.24199999999999"/>
    <n v="186.03116286177351"/>
    <x v="4"/>
    <x v="1"/>
    <m/>
  </r>
  <r>
    <s v="Standard Class"/>
    <d v="2026-12-20T00:00:00"/>
    <x v="0"/>
    <s v="United States"/>
    <x v="1"/>
    <x v="1"/>
    <n v="90036"/>
    <x v="1"/>
    <x v="0"/>
    <x v="5"/>
    <n v="474.43"/>
    <n v="11"/>
    <n v="0"/>
    <n v="199.26060000000001"/>
    <s v=""/>
    <n v="174.05799999999999"/>
    <n v="200.44568645562484"/>
    <x v="0"/>
    <x v="1"/>
    <m/>
  </r>
  <r>
    <s v="First Class"/>
    <d v="2026-08-06T00:00:00"/>
    <x v="0"/>
    <s v="United States"/>
    <x v="10"/>
    <x v="9"/>
    <n v="19143"/>
    <x v="3"/>
    <x v="1"/>
    <x v="10"/>
    <n v="8.4480000000000004"/>
    <n v="2"/>
    <n v="0.2"/>
    <n v="2.64"/>
    <s v=""/>
    <n v="21.621333333333336"/>
    <n v="118.52178573547535"/>
    <x v="1"/>
    <x v="1"/>
    <m/>
  </r>
  <r>
    <s v="First Class"/>
    <d v="2025-09-19T00:00:00"/>
    <x v="0"/>
    <s v="United States"/>
    <x v="10"/>
    <x v="9"/>
    <n v="19143"/>
    <x v="3"/>
    <x v="1"/>
    <x v="4"/>
    <n v="39.295999999999999"/>
    <n v="4"/>
    <n v="0.2"/>
    <n v="3.9296000000000002"/>
    <s v=""/>
    <n v="199.78533333333334"/>
    <n v="212.86629911824065"/>
    <x v="4"/>
    <x v="0"/>
    <m/>
  </r>
  <r>
    <s v="Standard Class"/>
    <d v="2025-11-11T00:00:00"/>
    <x v="2"/>
    <s v="United States"/>
    <x v="384"/>
    <x v="6"/>
    <n v="54880"/>
    <x v="2"/>
    <x v="1"/>
    <x v="6"/>
    <n v="17.12"/>
    <n v="4"/>
    <n v="0"/>
    <n v="4.9648000000000003"/>
    <s v=""/>
    <n v="189.56666666666669"/>
    <n v="223.98649212843171"/>
    <x v="6"/>
    <x v="0"/>
    <m/>
  </r>
  <r>
    <s v="Standard Class"/>
    <d v="2025-08-04T00:00:00"/>
    <x v="0"/>
    <s v="United States"/>
    <x v="118"/>
    <x v="32"/>
    <n v="30318"/>
    <x v="0"/>
    <x v="1"/>
    <x v="9"/>
    <n v="542.94000000000005"/>
    <n v="3"/>
    <n v="0"/>
    <n v="152.0232"/>
    <s v=""/>
    <n v="248.46000000000004"/>
    <n v="226.18377451843759"/>
    <x v="1"/>
    <x v="0"/>
    <m/>
  </r>
  <r>
    <s v="Standard Class"/>
    <d v="2026-03-17T00:00:00"/>
    <x v="0"/>
    <s v="United States"/>
    <x v="118"/>
    <x v="32"/>
    <n v="30318"/>
    <x v="0"/>
    <x v="1"/>
    <x v="2"/>
    <n v="8.64"/>
    <n v="3"/>
    <n v="0"/>
    <n v="4.2336"/>
    <s v=""/>
    <n v="74.61333333333333"/>
    <n v="113.36347612224371"/>
    <x v="2"/>
    <x v="1"/>
    <m/>
  </r>
  <r>
    <s v="Standard Class"/>
    <d v="2026-06-03T00:00:00"/>
    <x v="0"/>
    <s v="United States"/>
    <x v="118"/>
    <x v="32"/>
    <n v="30318"/>
    <x v="0"/>
    <x v="1"/>
    <x v="10"/>
    <n v="193.8"/>
    <n v="5"/>
    <n v="0"/>
    <n v="94.962000000000003"/>
    <s v=""/>
    <n v="104.36000000000001"/>
    <n v="44.201677360497108"/>
    <x v="3"/>
    <x v="1"/>
    <m/>
  </r>
  <r>
    <s v="Standard Class"/>
    <d v="2025-05-22T00:00:00"/>
    <x v="0"/>
    <s v="United States"/>
    <x v="118"/>
    <x v="32"/>
    <n v="30318"/>
    <x v="0"/>
    <x v="1"/>
    <x v="10"/>
    <n v="21.4"/>
    <n v="5"/>
    <n v="0"/>
    <n v="9.6300000000000008"/>
    <s v=""/>
    <n v="123.73"/>
    <n v="80.21587881968766"/>
    <x v="7"/>
    <x v="0"/>
    <m/>
  </r>
  <r>
    <s v="Standard Class"/>
    <d v="2025-11-11T00:00:00"/>
    <x v="0"/>
    <s v="United States"/>
    <x v="118"/>
    <x v="32"/>
    <n v="30318"/>
    <x v="0"/>
    <x v="1"/>
    <x v="10"/>
    <n v="97.88"/>
    <n v="2"/>
    <n v="0"/>
    <n v="48.94"/>
    <s v=""/>
    <n v="125.21666666666665"/>
    <n v="93.708501946392445"/>
    <x v="6"/>
    <x v="0"/>
    <m/>
  </r>
  <r>
    <s v="Standard Class"/>
    <d v="2025-05-29T00:00:00"/>
    <x v="0"/>
    <s v="United States"/>
    <x v="118"/>
    <x v="32"/>
    <n v="30318"/>
    <x v="0"/>
    <x v="2"/>
    <x v="11"/>
    <n v="251.91"/>
    <n v="9"/>
    <n v="0"/>
    <n v="47.862900000000003"/>
    <s v=""/>
    <n v="149.27599999999998"/>
    <n v="94.399419375176095"/>
    <x v="7"/>
    <x v="0"/>
    <m/>
  </r>
  <r>
    <s v="Standard Class"/>
    <d v="2025-08-17T00:00:00"/>
    <x v="0"/>
    <s v="United States"/>
    <x v="118"/>
    <x v="32"/>
    <n v="30318"/>
    <x v="0"/>
    <x v="1"/>
    <x v="9"/>
    <n v="25.86"/>
    <n v="3"/>
    <n v="0"/>
    <n v="6.7236000000000002"/>
    <s v=""/>
    <n v="92.899999999999991"/>
    <n v="58.895423305808492"/>
    <x v="1"/>
    <x v="0"/>
    <m/>
  </r>
  <r>
    <s v="Standard Class"/>
    <d v="2025-12-17T00:00:00"/>
    <x v="0"/>
    <s v="United States"/>
    <x v="142"/>
    <x v="9"/>
    <n v="19013"/>
    <x v="3"/>
    <x v="0"/>
    <x v="1"/>
    <n v="170.05799999999999"/>
    <n v="3"/>
    <n v="0.3"/>
    <n v="-4.8587999999999996"/>
    <n v="-4.8587999999999996"/>
    <n v="368.92333333333335"/>
    <n v="280.33654308058084"/>
    <x v="0"/>
    <x v="0"/>
    <m/>
  </r>
  <r>
    <s v="Standard Class"/>
    <d v="2025-10-31T00:00:00"/>
    <x v="0"/>
    <s v="United States"/>
    <x v="142"/>
    <x v="9"/>
    <n v="19013"/>
    <x v="3"/>
    <x v="2"/>
    <x v="7"/>
    <n v="82.781999999999996"/>
    <n v="3"/>
    <n v="0.4"/>
    <n v="-15.1767"/>
    <n v="-15.1767"/>
    <n v="497.79233333333332"/>
    <n v="282.13462006375346"/>
    <x v="5"/>
    <x v="0"/>
    <m/>
  </r>
  <r>
    <s v="Standard Class"/>
    <d v="2025-03-28T00:00:00"/>
    <x v="0"/>
    <s v="United States"/>
    <x v="142"/>
    <x v="9"/>
    <n v="19013"/>
    <x v="3"/>
    <x v="0"/>
    <x v="1"/>
    <n v="853.93"/>
    <n v="5"/>
    <n v="0.3"/>
    <n v="0"/>
    <s v=""/>
    <n v="502.14499999999992"/>
    <n v="366.87019076532391"/>
    <x v="2"/>
    <x v="0"/>
    <m/>
  </r>
  <r>
    <s v="First Class"/>
    <d v="2026-07-16T00:00:00"/>
    <x v="1"/>
    <s v="United States"/>
    <x v="8"/>
    <x v="1"/>
    <n v="94110"/>
    <x v="1"/>
    <x v="0"/>
    <x v="0"/>
    <n v="556.66499999999996"/>
    <n v="5"/>
    <n v="0.15"/>
    <n v="6.5490000000000004"/>
    <s v=""/>
    <n v="227.38966666666667"/>
    <n v="263.08755397156426"/>
    <x v="11"/>
    <x v="1"/>
    <m/>
  </r>
  <r>
    <s v="First Class"/>
    <d v="2025-10-27T00:00:00"/>
    <x v="1"/>
    <s v="United States"/>
    <x v="8"/>
    <x v="1"/>
    <n v="94110"/>
    <x v="1"/>
    <x v="2"/>
    <x v="7"/>
    <n v="95.84"/>
    <n v="4"/>
    <n v="0.2"/>
    <n v="34.741999999999997"/>
    <s v=""/>
    <n v="44.896000000000008"/>
    <n v="261.69609551779564"/>
    <x v="5"/>
    <x v="0"/>
    <m/>
  </r>
  <r>
    <s v="First Class"/>
    <d v="2025-10-16T00:00:00"/>
    <x v="1"/>
    <s v="United States"/>
    <x v="385"/>
    <x v="5"/>
    <n v="76021"/>
    <x v="2"/>
    <x v="1"/>
    <x v="10"/>
    <n v="29.664000000000001"/>
    <n v="4"/>
    <n v="0.2"/>
    <n v="10.0116"/>
    <s v=""/>
    <n v="64.144000000000005"/>
    <n v="126.97808183931821"/>
    <x v="5"/>
    <x v="0"/>
    <m/>
  </r>
  <r>
    <s v="First Class"/>
    <d v="2026-12-30T00:00:00"/>
    <x v="1"/>
    <s v="United States"/>
    <x v="385"/>
    <x v="5"/>
    <n v="76021"/>
    <x v="2"/>
    <x v="1"/>
    <x v="6"/>
    <n v="9.1839999999999993"/>
    <n v="7"/>
    <n v="0.2"/>
    <n v="2.87"/>
    <s v=""/>
    <n v="58.544000000000004"/>
    <n v="61.540022056111312"/>
    <x v="0"/>
    <x v="1"/>
    <m/>
  </r>
  <r>
    <s v="First Class"/>
    <d v="2026-03-30T00:00:00"/>
    <x v="1"/>
    <s v="United States"/>
    <x v="385"/>
    <x v="5"/>
    <n v="76021"/>
    <x v="2"/>
    <x v="2"/>
    <x v="7"/>
    <n v="153.584"/>
    <n v="2"/>
    <n v="0.2"/>
    <n v="13.438599999999999"/>
    <s v=""/>
    <n v="215.47266666666667"/>
    <n v="163.34525331379592"/>
    <x v="2"/>
    <x v="1"/>
    <m/>
  </r>
  <r>
    <s v="First Class"/>
    <d v="2026-03-20T00:00:00"/>
    <x v="1"/>
    <s v="United States"/>
    <x v="385"/>
    <x v="5"/>
    <n v="76021"/>
    <x v="2"/>
    <x v="1"/>
    <x v="8"/>
    <n v="12.864000000000001"/>
    <n v="8"/>
    <n v="0.8"/>
    <n v="-22.512"/>
    <n v="-22.512"/>
    <n v="241.90466666666666"/>
    <n v="155.05584622847871"/>
    <x v="2"/>
    <x v="1"/>
    <m/>
  </r>
  <r>
    <s v="Standard Class"/>
    <d v="2026-02-16T00:00:00"/>
    <x v="0"/>
    <s v="United States"/>
    <x v="240"/>
    <x v="28"/>
    <n v="70506"/>
    <x v="0"/>
    <x v="2"/>
    <x v="15"/>
    <n v="479.97"/>
    <n v="3"/>
    <n v="0"/>
    <n v="239.98500000000001"/>
    <s v=""/>
    <n v="316.57666666666665"/>
    <n v="159.57426967472617"/>
    <x v="10"/>
    <x v="1"/>
    <m/>
  </r>
  <r>
    <s v="Standard Class"/>
    <d v="2025-10-27T00:00:00"/>
    <x v="0"/>
    <s v="United States"/>
    <x v="240"/>
    <x v="28"/>
    <n v="70506"/>
    <x v="0"/>
    <x v="0"/>
    <x v="1"/>
    <n v="232.88"/>
    <n v="4"/>
    <n v="0"/>
    <n v="60.5488"/>
    <s v=""/>
    <n v="166.55333333333331"/>
    <n v="91.482487936823773"/>
    <x v="5"/>
    <x v="0"/>
    <m/>
  </r>
  <r>
    <s v="Standard Class"/>
    <d v="2026-04-26T00:00:00"/>
    <x v="2"/>
    <s v="United States"/>
    <x v="386"/>
    <x v="4"/>
    <n v="98042"/>
    <x v="1"/>
    <x v="1"/>
    <x v="9"/>
    <n v="236.88"/>
    <n v="6"/>
    <n v="0"/>
    <n v="66.326400000000007"/>
    <s v=""/>
    <n v="122.25999999999999"/>
    <n v="92.233760610181633"/>
    <x v="9"/>
    <x v="1"/>
    <m/>
  </r>
  <r>
    <s v="Standard Class"/>
    <d v="2026-07-22T00:00:00"/>
    <x v="2"/>
    <s v="United States"/>
    <x v="386"/>
    <x v="4"/>
    <n v="98042"/>
    <x v="1"/>
    <x v="1"/>
    <x v="10"/>
    <n v="29.9"/>
    <n v="5"/>
    <n v="0"/>
    <n v="14.651"/>
    <s v=""/>
    <n v="49.531000000000006"/>
    <n v="81.895509350047405"/>
    <x v="11"/>
    <x v="1"/>
    <m/>
  </r>
  <r>
    <s v="Standard Class"/>
    <d v="2025-04-06T00:00:00"/>
    <x v="2"/>
    <s v="United States"/>
    <x v="386"/>
    <x v="4"/>
    <n v="98042"/>
    <x v="1"/>
    <x v="2"/>
    <x v="11"/>
    <n v="100"/>
    <n v="4"/>
    <n v="0"/>
    <n v="21"/>
    <s v=""/>
    <n v="167.54833333333332"/>
    <n v="126.85560924502286"/>
    <x v="9"/>
    <x v="0"/>
    <m/>
  </r>
  <r>
    <s v="Same Day"/>
    <d v="2026-02-11T00:00:00"/>
    <x v="1"/>
    <s v="United States"/>
    <x v="160"/>
    <x v="24"/>
    <n v="44052"/>
    <x v="3"/>
    <x v="1"/>
    <x v="8"/>
    <n v="18.693000000000001"/>
    <n v="3"/>
    <n v="0.7"/>
    <n v="-14.331300000000001"/>
    <n v="-14.331300000000001"/>
    <n v="142.48699999999999"/>
    <n v="143.32712401098146"/>
    <x v="10"/>
    <x v="1"/>
    <m/>
  </r>
  <r>
    <s v="Same Day"/>
    <d v="2025-02-22T00:00:00"/>
    <x v="1"/>
    <s v="United States"/>
    <x v="160"/>
    <x v="24"/>
    <n v="44052"/>
    <x v="3"/>
    <x v="2"/>
    <x v="11"/>
    <n v="383.952"/>
    <n v="6"/>
    <n v="0.2"/>
    <n v="76.790400000000005"/>
    <s v=""/>
    <n v="144.55599999999998"/>
    <n v="158.10815868025045"/>
    <x v="10"/>
    <x v="0"/>
    <m/>
  </r>
  <r>
    <s v="Standard Class"/>
    <d v="2026-01-02T00:00:00"/>
    <x v="0"/>
    <s v="United States"/>
    <x v="22"/>
    <x v="10"/>
    <n v="60623"/>
    <x v="2"/>
    <x v="1"/>
    <x v="4"/>
    <n v="24.815999999999999"/>
    <n v="2"/>
    <n v="0.2"/>
    <n v="1.5509999999999999"/>
    <s v=""/>
    <n v="23.611999999999998"/>
    <n v="96.902412493188208"/>
    <x v="8"/>
    <x v="1"/>
    <m/>
  </r>
  <r>
    <s v="Standard Class"/>
    <d v="2025-05-30T00:00:00"/>
    <x v="1"/>
    <s v="United States"/>
    <x v="8"/>
    <x v="1"/>
    <n v="94110"/>
    <x v="1"/>
    <x v="0"/>
    <x v="5"/>
    <n v="24.9"/>
    <n v="5"/>
    <n v="0"/>
    <n v="8.2170000000000005"/>
    <s v=""/>
    <n v="271.32400000000001"/>
    <n v="294.93679480186938"/>
    <x v="7"/>
    <x v="0"/>
    <m/>
  </r>
  <r>
    <s v="Standard Class"/>
    <d v="2026-07-11T00:00:00"/>
    <x v="1"/>
    <s v="United States"/>
    <x v="8"/>
    <x v="1"/>
    <n v="94110"/>
    <x v="1"/>
    <x v="1"/>
    <x v="10"/>
    <n v="21.12"/>
    <n v="4"/>
    <n v="0"/>
    <n v="9.5039999999999996"/>
    <s v=""/>
    <n v="267.80799999999999"/>
    <n v="321.91382096455567"/>
    <x v="11"/>
    <x v="1"/>
    <m/>
  </r>
  <r>
    <s v="Standard Class"/>
    <d v="2026-02-15T00:00:00"/>
    <x v="1"/>
    <s v="United States"/>
    <x v="8"/>
    <x v="1"/>
    <n v="94110"/>
    <x v="1"/>
    <x v="2"/>
    <x v="15"/>
    <n v="767.952"/>
    <n v="6"/>
    <n v="0.2"/>
    <n v="287.98200000000003"/>
    <s v=""/>
    <n v="324.76"/>
    <n v="330.91333456359843"/>
    <x v="10"/>
    <x v="1"/>
    <m/>
  </r>
  <r>
    <s v="Standard Class"/>
    <d v="2025-08-16T00:00:00"/>
    <x v="1"/>
    <s v="United States"/>
    <x v="8"/>
    <x v="1"/>
    <n v="94110"/>
    <x v="1"/>
    <x v="1"/>
    <x v="8"/>
    <n v="14.352"/>
    <n v="3"/>
    <n v="0.2"/>
    <n v="4.6643999999999997"/>
    <s v=""/>
    <n v="160.36599999999999"/>
    <n v="177.91365865497792"/>
    <x v="1"/>
    <x v="0"/>
    <m/>
  </r>
  <r>
    <s v="Standard Class"/>
    <d v="2025-12-28T00:00:00"/>
    <x v="1"/>
    <s v="United States"/>
    <x v="8"/>
    <x v="1"/>
    <n v="94110"/>
    <x v="1"/>
    <x v="2"/>
    <x v="7"/>
    <n v="191.976"/>
    <n v="3"/>
    <n v="0.2"/>
    <n v="19.197600000000001"/>
    <s v=""/>
    <n v="179.102"/>
    <n v="119.02553176524773"/>
    <x v="0"/>
    <x v="0"/>
    <m/>
  </r>
  <r>
    <s v="Standard Class"/>
    <d v="2026-02-15T00:00:00"/>
    <x v="1"/>
    <s v="United States"/>
    <x v="8"/>
    <x v="1"/>
    <n v="94110"/>
    <x v="1"/>
    <x v="1"/>
    <x v="2"/>
    <n v="274.77"/>
    <n v="9"/>
    <n v="0"/>
    <n v="126.3942"/>
    <s v=""/>
    <n v="183.39333333333332"/>
    <n v="91.887666064683657"/>
    <x v="10"/>
    <x v="1"/>
    <m/>
  </r>
  <r>
    <s v="Standard Class"/>
    <d v="2025-06-27T00:00:00"/>
    <x v="1"/>
    <s v="United States"/>
    <x v="8"/>
    <x v="1"/>
    <n v="94110"/>
    <x v="1"/>
    <x v="0"/>
    <x v="5"/>
    <n v="70.56"/>
    <n v="6"/>
    <n v="0"/>
    <n v="23.990400000000001"/>
    <s v=""/>
    <n v="94.85533333333332"/>
    <n v="80.800433254247295"/>
    <x v="3"/>
    <x v="0"/>
    <m/>
  </r>
  <r>
    <s v="Standard Class"/>
    <d v="2026-12-11T00:00:00"/>
    <x v="0"/>
    <s v="United States"/>
    <x v="8"/>
    <x v="1"/>
    <n v="94110"/>
    <x v="1"/>
    <x v="0"/>
    <x v="5"/>
    <n v="204.85"/>
    <n v="5"/>
    <n v="0"/>
    <n v="57.357999999999997"/>
    <s v=""/>
    <n v="79.332666666666668"/>
    <n v="60.186802721010004"/>
    <x v="0"/>
    <x v="1"/>
    <m/>
  </r>
  <r>
    <s v="Standard Class"/>
    <d v="2025-11-08T00:00:00"/>
    <x v="1"/>
    <s v="United States"/>
    <x v="12"/>
    <x v="5"/>
    <n v="77070"/>
    <x v="2"/>
    <x v="1"/>
    <x v="8"/>
    <n v="9.1560000000000006"/>
    <n v="3"/>
    <n v="0.8"/>
    <n v="-13.734"/>
    <n v="-13.734"/>
    <n v="38.009333333333331"/>
    <n v="63.887555338352946"/>
    <x v="6"/>
    <x v="0"/>
    <m/>
  </r>
  <r>
    <s v="Standard Class"/>
    <d v="2025-04-10T00:00:00"/>
    <x v="0"/>
    <s v="United States"/>
    <x v="22"/>
    <x v="10"/>
    <n v="60653"/>
    <x v="2"/>
    <x v="1"/>
    <x v="9"/>
    <n v="23.992000000000001"/>
    <n v="2"/>
    <n v="0.8"/>
    <n v="-62.379199999999997"/>
    <n v="-62.379199999999997"/>
    <n v="234.92399999999998"/>
    <n v="214.55998696833447"/>
    <x v="9"/>
    <x v="0"/>
    <m/>
  </r>
  <r>
    <s v="First Class"/>
    <d v="2026-02-08T00:00:00"/>
    <x v="1"/>
    <s v="United States"/>
    <x v="20"/>
    <x v="15"/>
    <n v="10035"/>
    <x v="3"/>
    <x v="1"/>
    <x v="10"/>
    <n v="80.88"/>
    <n v="3"/>
    <n v="0"/>
    <n v="39.6312"/>
    <s v=""/>
    <n v="319.15666666666669"/>
    <n v="213.57964354796098"/>
    <x v="10"/>
    <x v="1"/>
    <m/>
  </r>
  <r>
    <s v="First Class"/>
    <d v="2026-03-30T00:00:00"/>
    <x v="1"/>
    <s v="United States"/>
    <x v="20"/>
    <x v="15"/>
    <n v="10035"/>
    <x v="3"/>
    <x v="2"/>
    <x v="11"/>
    <n v="599.9"/>
    <n v="10"/>
    <n v="0"/>
    <n v="191.96799999999999"/>
    <s v=""/>
    <n v="349.78466666666662"/>
    <n v="235.47626545711486"/>
    <x v="2"/>
    <x v="1"/>
    <m/>
  </r>
  <r>
    <s v="Second Class"/>
    <d v="2026-12-31T00:00:00"/>
    <x v="0"/>
    <s v="United States"/>
    <x v="20"/>
    <x v="15"/>
    <n v="10011"/>
    <x v="3"/>
    <x v="0"/>
    <x v="5"/>
    <n v="276.69"/>
    <n v="3"/>
    <n v="0"/>
    <n v="49.804200000000002"/>
    <s v=""/>
    <n v="151.226"/>
    <n v="135.09172465265823"/>
    <x v="0"/>
    <x v="1"/>
    <m/>
  </r>
  <r>
    <s v="Second Class"/>
    <d v="2026-05-10T00:00:00"/>
    <x v="0"/>
    <s v="United States"/>
    <x v="20"/>
    <x v="15"/>
    <n v="10011"/>
    <x v="3"/>
    <x v="0"/>
    <x v="1"/>
    <n v="172.76400000000001"/>
    <n v="2"/>
    <n v="0.1"/>
    <n v="32.633200000000002"/>
    <s v=""/>
    <n v="195.42"/>
    <n v="181.36389050296194"/>
    <x v="7"/>
    <x v="1"/>
    <m/>
  </r>
  <r>
    <s v="Standard Class"/>
    <d v="2026-07-02T00:00:00"/>
    <x v="1"/>
    <s v="United States"/>
    <x v="10"/>
    <x v="9"/>
    <n v="19134"/>
    <x v="3"/>
    <x v="1"/>
    <x v="6"/>
    <n v="4.2240000000000002"/>
    <n v="3"/>
    <n v="0.2"/>
    <n v="1.4783999999999999"/>
    <s v=""/>
    <n v="156.31199999999998"/>
    <n v="160.74558189055566"/>
    <x v="11"/>
    <x v="1"/>
    <m/>
  </r>
  <r>
    <s v="Standard Class"/>
    <d v="2025-08-29T00:00:00"/>
    <x v="1"/>
    <s v="United States"/>
    <x v="10"/>
    <x v="9"/>
    <n v="19134"/>
    <x v="3"/>
    <x v="0"/>
    <x v="3"/>
    <n v="409.27199999999999"/>
    <n v="2"/>
    <n v="0.4"/>
    <n v="-81.854399999999998"/>
    <n v="-81.854399999999998"/>
    <n v="161.88"/>
    <n v="158.92902461161711"/>
    <x v="1"/>
    <x v="0"/>
    <m/>
  </r>
  <r>
    <s v="Standard Class"/>
    <d v="2025-11-08T00:00:00"/>
    <x v="1"/>
    <s v="United States"/>
    <x v="10"/>
    <x v="9"/>
    <n v="19134"/>
    <x v="3"/>
    <x v="1"/>
    <x v="2"/>
    <n v="55.44"/>
    <n v="11"/>
    <n v="0.2"/>
    <n v="18.018000000000001"/>
    <s v=""/>
    <n v="626"/>
    <n v="686.088727525335"/>
    <x v="6"/>
    <x v="0"/>
    <m/>
  </r>
  <r>
    <s v="Standard Class"/>
    <d v="2026-01-04T00:00:00"/>
    <x v="1"/>
    <s v="United States"/>
    <x v="10"/>
    <x v="9"/>
    <n v="19134"/>
    <x v="3"/>
    <x v="1"/>
    <x v="10"/>
    <n v="20.928000000000001"/>
    <n v="4"/>
    <n v="0.2"/>
    <n v="6.8015999999999996"/>
    <s v=""/>
    <n v="629.91200000000003"/>
    <n v="756.89054061645322"/>
    <x v="8"/>
    <x v="1"/>
    <m/>
  </r>
  <r>
    <s v="Standard Class"/>
    <d v="2026-12-22T00:00:00"/>
    <x v="1"/>
    <s v="United States"/>
    <x v="10"/>
    <x v="9"/>
    <n v="19134"/>
    <x v="3"/>
    <x v="1"/>
    <x v="4"/>
    <n v="1801.6320000000001"/>
    <n v="6"/>
    <n v="0.2"/>
    <n v="-337.80599999999998"/>
    <n v="-337.80599999999998"/>
    <n v="838.3359999999999"/>
    <n v="760.63540272064654"/>
    <x v="0"/>
    <x v="1"/>
    <m/>
  </r>
  <r>
    <s v="Standard Class"/>
    <d v="2025-05-08T00:00:00"/>
    <x v="1"/>
    <s v="United States"/>
    <x v="10"/>
    <x v="9"/>
    <n v="19134"/>
    <x v="3"/>
    <x v="0"/>
    <x v="3"/>
    <n v="67.176000000000002"/>
    <n v="1"/>
    <n v="0.4"/>
    <n v="-20.152799999999999"/>
    <n v="-20.152799999999999"/>
    <n v="262.04000000000002"/>
    <n v="360.28739630467231"/>
    <x v="7"/>
    <x v="0"/>
    <m/>
  </r>
  <r>
    <s v="Standard Class"/>
    <d v="2026-11-23T00:00:00"/>
    <x v="0"/>
    <s v="United States"/>
    <x v="22"/>
    <x v="10"/>
    <n v="60610"/>
    <x v="2"/>
    <x v="1"/>
    <x v="4"/>
    <n v="646.20000000000005"/>
    <n v="5"/>
    <n v="0.2"/>
    <n v="-8.0775000000000006"/>
    <n v="-8.0775000000000006"/>
    <n v="430.36799999999999"/>
    <n v="175.93008969095266"/>
    <x v="6"/>
    <x v="1"/>
    <m/>
  </r>
  <r>
    <s v="Standard Class"/>
    <d v="2026-10-17T00:00:00"/>
    <x v="0"/>
    <s v="United States"/>
    <x v="182"/>
    <x v="1"/>
    <n v="94601"/>
    <x v="1"/>
    <x v="2"/>
    <x v="7"/>
    <n v="72.744"/>
    <n v="7"/>
    <n v="0.2"/>
    <n v="-15.4581"/>
    <n v="-15.4581"/>
    <n v="237.672"/>
    <n v="168.01640840505232"/>
    <x v="5"/>
    <x v="1"/>
    <m/>
  </r>
  <r>
    <s v="Standard Class"/>
    <d v="2025-04-24T00:00:00"/>
    <x v="0"/>
    <s v="United States"/>
    <x v="182"/>
    <x v="1"/>
    <n v="94601"/>
    <x v="1"/>
    <x v="0"/>
    <x v="1"/>
    <n v="572.16"/>
    <n v="3"/>
    <n v="0.2"/>
    <n v="35.76"/>
    <s v=""/>
    <n v="221.768"/>
    <n v="170.84166018080407"/>
    <x v="9"/>
    <x v="0"/>
    <m/>
  </r>
  <r>
    <s v="Standard Class"/>
    <d v="2026-06-26T00:00:00"/>
    <x v="0"/>
    <s v="United States"/>
    <x v="22"/>
    <x v="10"/>
    <n v="60610"/>
    <x v="2"/>
    <x v="2"/>
    <x v="11"/>
    <n v="68.111999999999995"/>
    <n v="3"/>
    <n v="0.2"/>
    <n v="17.8794"/>
    <s v=""/>
    <n v="44.378666666666668"/>
    <n v="149.97209756089569"/>
    <x v="3"/>
    <x v="1"/>
    <m/>
  </r>
  <r>
    <s v="First Class"/>
    <d v="2026-08-27T00:00:00"/>
    <x v="1"/>
    <s v="United States"/>
    <x v="4"/>
    <x v="4"/>
    <n v="98105"/>
    <x v="1"/>
    <x v="1"/>
    <x v="8"/>
    <n v="25.032"/>
    <n v="3"/>
    <n v="0.2"/>
    <n v="7.8224999999999998"/>
    <s v=""/>
    <n v="28.346666666666664"/>
    <n v="113.71557581315989"/>
    <x v="1"/>
    <x v="1"/>
    <m/>
  </r>
  <r>
    <s v="Standard Class"/>
    <d v="2025-06-05T00:00:00"/>
    <x v="0"/>
    <s v="United States"/>
    <x v="10"/>
    <x v="9"/>
    <n v="19143"/>
    <x v="3"/>
    <x v="2"/>
    <x v="11"/>
    <n v="39.991999999999997"/>
    <n v="1"/>
    <n v="0.2"/>
    <n v="7.4984999999999999"/>
    <s v=""/>
    <n v="21.037333333333333"/>
    <n v="11.693977025232547"/>
    <x v="3"/>
    <x v="0"/>
    <m/>
  </r>
  <r>
    <s v="First Class"/>
    <d v="2026-03-01T00:00:00"/>
    <x v="0"/>
    <s v="United States"/>
    <x v="3"/>
    <x v="3"/>
    <n v="28027"/>
    <x v="0"/>
    <x v="1"/>
    <x v="6"/>
    <n v="20.015999999999998"/>
    <n v="9"/>
    <n v="0.2"/>
    <n v="1.7514000000000001"/>
    <s v=""/>
    <n v="10.213333333333333"/>
    <n v="11.521841519479427"/>
    <x v="2"/>
    <x v="1"/>
    <m/>
  </r>
  <r>
    <s v="First Class"/>
    <d v="2025-01-16T00:00:00"/>
    <x v="0"/>
    <s v="United States"/>
    <x v="3"/>
    <x v="3"/>
    <n v="28027"/>
    <x v="0"/>
    <x v="1"/>
    <x v="14"/>
    <n v="3.1040000000000001"/>
    <n v="1"/>
    <n v="0.2"/>
    <n v="0.34920000000000001"/>
    <s v=""/>
    <n v="6.9653333333333336"/>
    <n v="10.642564436158128"/>
    <x v="8"/>
    <x v="0"/>
    <m/>
  </r>
  <r>
    <s v="Standard Class"/>
    <d v="2025-07-14T00:00:00"/>
    <x v="1"/>
    <s v="United States"/>
    <x v="35"/>
    <x v="3"/>
    <n v="28205"/>
    <x v="0"/>
    <x v="1"/>
    <x v="13"/>
    <n v="7.52"/>
    <n v="5"/>
    <n v="0.2"/>
    <n v="1.41"/>
    <s v=""/>
    <n v="21.866666666666664"/>
    <n v="15.178283433906484"/>
    <x v="11"/>
    <x v="0"/>
    <m/>
  </r>
  <r>
    <s v="Standard Class"/>
    <d v="2025-02-22T00:00:00"/>
    <x v="1"/>
    <s v="United States"/>
    <x v="35"/>
    <x v="3"/>
    <n v="28205"/>
    <x v="0"/>
    <x v="1"/>
    <x v="6"/>
    <n v="10.272"/>
    <n v="3"/>
    <n v="0.2"/>
    <n v="0.89880000000000004"/>
    <s v=""/>
    <n v="345.64000000000004"/>
    <n v="365.88984080802044"/>
    <x v="10"/>
    <x v="0"/>
    <m/>
  </r>
  <r>
    <s v="Standard Class"/>
    <d v="2026-05-17T00:00:00"/>
    <x v="1"/>
    <s v="United States"/>
    <x v="35"/>
    <x v="3"/>
    <n v="28205"/>
    <x v="0"/>
    <x v="1"/>
    <x v="2"/>
    <n v="47.808"/>
    <n v="12"/>
    <n v="0.2"/>
    <n v="15.537599999999999"/>
    <s v=""/>
    <n v="346.59600000000006"/>
    <n v="413.44411017335472"/>
    <x v="7"/>
    <x v="1"/>
    <m/>
  </r>
  <r>
    <s v="Standard Class"/>
    <d v="2025-02-03T00:00:00"/>
    <x v="1"/>
    <s v="United States"/>
    <x v="35"/>
    <x v="3"/>
    <n v="28205"/>
    <x v="0"/>
    <x v="2"/>
    <x v="7"/>
    <n v="978.84"/>
    <n v="9"/>
    <n v="0.2"/>
    <n v="110.1195"/>
    <s v=""/>
    <n v="334.00133333333332"/>
    <n v="453.54031663854602"/>
    <x v="10"/>
    <x v="0"/>
    <m/>
  </r>
  <r>
    <s v="First Class"/>
    <d v="2026-04-28T00:00:00"/>
    <x v="0"/>
    <s v="United States"/>
    <x v="61"/>
    <x v="5"/>
    <n v="75081"/>
    <x v="2"/>
    <x v="1"/>
    <x v="8"/>
    <n v="13.14"/>
    <n v="9"/>
    <n v="0.8"/>
    <n v="-21.681000000000001"/>
    <n v="-21.681000000000001"/>
    <n v="59.845600000000012"/>
    <n v="274.14820614016901"/>
    <x v="9"/>
    <x v="1"/>
    <m/>
  </r>
  <r>
    <s v="First Class"/>
    <d v="2026-02-22T00:00:00"/>
    <x v="0"/>
    <s v="United States"/>
    <x v="61"/>
    <x v="5"/>
    <n v="75081"/>
    <x v="2"/>
    <x v="1"/>
    <x v="8"/>
    <n v="10.023999999999999"/>
    <n v="4"/>
    <n v="0.8"/>
    <n v="-16.5396"/>
    <n v="-16.5396"/>
    <n v="388.79226666666665"/>
    <n v="403.24899596103802"/>
    <x v="10"/>
    <x v="1"/>
    <m/>
  </r>
  <r>
    <s v="First Class"/>
    <d v="2025-01-25T00:00:00"/>
    <x v="0"/>
    <s v="United States"/>
    <x v="61"/>
    <x v="5"/>
    <n v="75081"/>
    <x v="2"/>
    <x v="0"/>
    <x v="0"/>
    <n v="156.37280000000001"/>
    <n v="2"/>
    <n v="0.32"/>
    <n v="-52.890799999999999"/>
    <n v="-52.890799999999999"/>
    <n v="659.43093333333343"/>
    <n v="369.35851710131584"/>
    <x v="8"/>
    <x v="0"/>
    <m/>
  </r>
  <r>
    <s v="Second Class"/>
    <d v="2026-06-14T00:00:00"/>
    <x v="2"/>
    <s v="United States"/>
    <x v="245"/>
    <x v="14"/>
    <n v="46203"/>
    <x v="2"/>
    <x v="2"/>
    <x v="16"/>
    <n v="999.98"/>
    <n v="2"/>
    <n v="0"/>
    <n v="449.99099999999999"/>
    <s v=""/>
    <n v="680.66133333333335"/>
    <n v="451.70401282247752"/>
    <x v="3"/>
    <x v="1"/>
    <m/>
  </r>
  <r>
    <s v="First Class"/>
    <d v="2026-04-24T00:00:00"/>
    <x v="2"/>
    <s v="United States"/>
    <x v="387"/>
    <x v="26"/>
    <n v="74012"/>
    <x v="2"/>
    <x v="2"/>
    <x v="7"/>
    <n v="821.94"/>
    <n v="6"/>
    <n v="0"/>
    <n v="213.70439999999999"/>
    <s v=""/>
    <n v="460.38000000000005"/>
    <n v="290.55074585956521"/>
    <x v="9"/>
    <x v="1"/>
    <m/>
  </r>
  <r>
    <s v="Standard Class"/>
    <d v="2026-09-29T00:00:00"/>
    <x v="0"/>
    <s v="United States"/>
    <x v="388"/>
    <x v="2"/>
    <n v="33023"/>
    <x v="0"/>
    <x v="0"/>
    <x v="5"/>
    <n v="220.06399999999999"/>
    <n v="4"/>
    <n v="0.2"/>
    <n v="55.015999999999998"/>
    <s v=""/>
    <n v="188.74666666666667"/>
    <n v="294.31690614080651"/>
    <x v="4"/>
    <x v="1"/>
    <m/>
  </r>
  <r>
    <s v="Standard Class"/>
    <d v="2026-03-09T00:00:00"/>
    <x v="0"/>
    <s v="United States"/>
    <x v="388"/>
    <x v="2"/>
    <n v="33023"/>
    <x v="0"/>
    <x v="0"/>
    <x v="5"/>
    <n v="339.13600000000002"/>
    <n v="4"/>
    <n v="0.2"/>
    <n v="0"/>
    <s v=""/>
    <n v="117.07200000000002"/>
    <n v="141.73753827775138"/>
    <x v="2"/>
    <x v="1"/>
    <m/>
  </r>
  <r>
    <s v="Second Class"/>
    <d v="2026-02-14T00:00:00"/>
    <x v="1"/>
    <s v="United States"/>
    <x v="155"/>
    <x v="8"/>
    <n v="68104"/>
    <x v="2"/>
    <x v="1"/>
    <x v="8"/>
    <n v="7.04"/>
    <n v="2"/>
    <n v="0"/>
    <n v="3.3088000000000002"/>
    <s v=""/>
    <n v="42.786666666666669"/>
    <n v="130.34537682576951"/>
    <x v="10"/>
    <x v="1"/>
    <m/>
  </r>
  <r>
    <s v="Second Class"/>
    <d v="2025-03-17T00:00:00"/>
    <x v="1"/>
    <s v="United States"/>
    <x v="155"/>
    <x v="8"/>
    <n v="68104"/>
    <x v="2"/>
    <x v="1"/>
    <x v="13"/>
    <n v="5.04"/>
    <n v="4"/>
    <n v="0"/>
    <n v="0.2016"/>
    <s v=""/>
    <n v="56.431999999999995"/>
    <n v="77.511166946972764"/>
    <x v="2"/>
    <x v="0"/>
    <m/>
  </r>
  <r>
    <s v="Second Class"/>
    <d v="2025-02-28T00:00:00"/>
    <x v="1"/>
    <s v="United States"/>
    <x v="155"/>
    <x v="8"/>
    <n v="68104"/>
    <x v="2"/>
    <x v="1"/>
    <x v="10"/>
    <n v="116.28"/>
    <n v="3"/>
    <n v="0"/>
    <n v="56.977200000000003"/>
    <s v=""/>
    <n v="74.768000000000001"/>
    <n v="43.548640929595209"/>
    <x v="10"/>
    <x v="0"/>
    <m/>
  </r>
  <r>
    <s v="First Class"/>
    <d v="2026-02-26T00:00:00"/>
    <x v="0"/>
    <s v="United States"/>
    <x v="108"/>
    <x v="3"/>
    <n v="28540"/>
    <x v="0"/>
    <x v="2"/>
    <x v="7"/>
    <n v="47.975999999999999"/>
    <n v="3"/>
    <n v="0.2"/>
    <n v="4.7976000000000001"/>
    <s v=""/>
    <n v="37.682000000000002"/>
    <n v="21.251336710898919"/>
    <x v="10"/>
    <x v="1"/>
    <m/>
  </r>
  <r>
    <s v="Standard Class"/>
    <d v="2026-03-02T00:00:00"/>
    <x v="1"/>
    <s v="United States"/>
    <x v="241"/>
    <x v="21"/>
    <n v="97224"/>
    <x v="1"/>
    <x v="1"/>
    <x v="10"/>
    <n v="60.048000000000002"/>
    <n v="9"/>
    <n v="0.2"/>
    <n v="22.518000000000001"/>
    <s v=""/>
    <n v="82.688000000000002"/>
    <n v="61.49430227264962"/>
    <x v="2"/>
    <x v="1"/>
    <m/>
  </r>
  <r>
    <s v="Standard Class"/>
    <d v="2025-03-05T00:00:00"/>
    <x v="1"/>
    <s v="United States"/>
    <x v="241"/>
    <x v="21"/>
    <n v="97224"/>
    <x v="1"/>
    <x v="1"/>
    <x v="8"/>
    <n v="5.0220000000000002"/>
    <n v="1"/>
    <n v="0.7"/>
    <n v="-3.5154000000000001"/>
    <n v="-3.5154000000000001"/>
    <n v="66.095999999999989"/>
    <n v="68.90642982092939"/>
    <x v="2"/>
    <x v="0"/>
    <m/>
  </r>
  <r>
    <s v="Standard Class"/>
    <d v="2025-11-08T00:00:00"/>
    <x v="1"/>
    <s v="United States"/>
    <x v="27"/>
    <x v="10"/>
    <n v="62521"/>
    <x v="2"/>
    <x v="1"/>
    <x v="8"/>
    <n v="182.994"/>
    <n v="3"/>
    <n v="0.8"/>
    <n v="-320.23950000000002"/>
    <n v="-320.23950000000002"/>
    <n v="67.040999999999997"/>
    <n v="74.56620876330868"/>
    <x v="6"/>
    <x v="0"/>
    <m/>
  </r>
  <r>
    <s v="Standard Class"/>
    <d v="2025-05-23T00:00:00"/>
    <x v="1"/>
    <s v="United States"/>
    <x v="27"/>
    <x v="10"/>
    <n v="62521"/>
    <x v="2"/>
    <x v="1"/>
    <x v="10"/>
    <n v="10.272"/>
    <n v="3"/>
    <n v="0.2"/>
    <n v="3.21"/>
    <s v=""/>
    <n v="106.83766666666668"/>
    <n v="122.28032454448142"/>
    <x v="7"/>
    <x v="0"/>
    <m/>
  </r>
  <r>
    <s v="First Class"/>
    <d v="2026-07-14T00:00:00"/>
    <x v="2"/>
    <s v="United States"/>
    <x v="42"/>
    <x v="16"/>
    <n v="85023"/>
    <x v="1"/>
    <x v="1"/>
    <x v="8"/>
    <n v="7.8570000000000002"/>
    <n v="3"/>
    <n v="0.7"/>
    <n v="-6.0236999999999998"/>
    <n v="-6.0236999999999998"/>
    <n v="110.39766666666668"/>
    <n v="128.76547366116893"/>
    <x v="11"/>
    <x v="1"/>
    <m/>
  </r>
  <r>
    <s v="Second Class"/>
    <d v="2025-01-23T00:00:00"/>
    <x v="1"/>
    <s v="United States"/>
    <x v="301"/>
    <x v="1"/>
    <n v="95823"/>
    <x v="1"/>
    <x v="2"/>
    <x v="7"/>
    <n v="302.38400000000001"/>
    <n v="2"/>
    <n v="0.2"/>
    <n v="30.238399999999999"/>
    <s v=""/>
    <n v="111.70666666666666"/>
    <n v="136.89830176610829"/>
    <x v="8"/>
    <x v="0"/>
    <m/>
  </r>
  <r>
    <s v="Second Class"/>
    <d v="2026-09-15T00:00:00"/>
    <x v="1"/>
    <s v="United States"/>
    <x v="301"/>
    <x v="1"/>
    <n v="95823"/>
    <x v="1"/>
    <x v="1"/>
    <x v="8"/>
    <n v="20.952000000000002"/>
    <n v="3"/>
    <n v="0.2"/>
    <n v="7.0712999999999999"/>
    <s v=""/>
    <n v="223.852"/>
    <n v="251.78264940435054"/>
    <x v="4"/>
    <x v="1"/>
    <m/>
  </r>
  <r>
    <s v="Second Class"/>
    <d v="2026-12-29T00:00:00"/>
    <x v="1"/>
    <s v="United States"/>
    <x v="301"/>
    <x v="1"/>
    <n v="95823"/>
    <x v="1"/>
    <x v="1"/>
    <x v="8"/>
    <n v="11.784000000000001"/>
    <n v="3"/>
    <n v="0.2"/>
    <n v="3.9771000000000001"/>
    <s v=""/>
    <n v="223.76800000000003"/>
    <n v="272.89777876326872"/>
    <x v="0"/>
    <x v="1"/>
    <m/>
  </r>
  <r>
    <s v="Standard Class"/>
    <d v="2025-04-07T00:00:00"/>
    <x v="0"/>
    <s v="United States"/>
    <x v="186"/>
    <x v="36"/>
    <n v="72401"/>
    <x v="0"/>
    <x v="0"/>
    <x v="0"/>
    <n v="638.82000000000005"/>
    <n v="9"/>
    <n v="0"/>
    <n v="172.48140000000001"/>
    <s v=""/>
    <n v="223.49000000000004"/>
    <n v="293.6030797113682"/>
    <x v="9"/>
    <x v="0"/>
    <m/>
  </r>
  <r>
    <s v="Standard Class"/>
    <d v="2025-09-21T00:00:00"/>
    <x v="1"/>
    <s v="United States"/>
    <x v="20"/>
    <x v="15"/>
    <n v="10035"/>
    <x v="3"/>
    <x v="1"/>
    <x v="2"/>
    <n v="20.7"/>
    <n v="2"/>
    <n v="0"/>
    <n v="9.9359999999999999"/>
    <s v=""/>
    <n v="15.333999999999998"/>
    <n v="169.71626179008308"/>
    <x v="4"/>
    <x v="0"/>
    <m/>
  </r>
  <r>
    <s v="Standard Class"/>
    <d v="2025-07-18T00:00:00"/>
    <x v="1"/>
    <s v="United States"/>
    <x v="20"/>
    <x v="15"/>
    <n v="10035"/>
    <x v="3"/>
    <x v="1"/>
    <x v="14"/>
    <n v="10.95"/>
    <n v="3"/>
    <n v="0"/>
    <n v="3.2850000000000001"/>
    <s v=""/>
    <n v="82.108666666666664"/>
    <n v="146.5965958666971"/>
    <x v="11"/>
    <x v="0"/>
    <m/>
  </r>
  <r>
    <s v="Standard Class"/>
    <d v="2026-11-19T00:00:00"/>
    <x v="1"/>
    <s v="United States"/>
    <x v="20"/>
    <x v="15"/>
    <n v="10035"/>
    <x v="3"/>
    <x v="1"/>
    <x v="8"/>
    <n v="14.352"/>
    <n v="3"/>
    <n v="0.2"/>
    <n v="4.6643999999999997"/>
    <s v=""/>
    <n v="1105.1253333333334"/>
    <n v="1143.0118668384985"/>
    <x v="6"/>
    <x v="1"/>
    <m/>
  </r>
  <r>
    <s v="First Class"/>
    <d v="2026-10-01T00:00:00"/>
    <x v="0"/>
    <s v="United States"/>
    <x v="59"/>
    <x v="24"/>
    <n v="44312"/>
    <x v="3"/>
    <x v="1"/>
    <x v="4"/>
    <n v="221.024"/>
    <n v="2"/>
    <n v="0.2"/>
    <n v="-55.256"/>
    <n v="-55.256"/>
    <n v="1126.9946666666667"/>
    <n v="1293.0208830588244"/>
    <x v="5"/>
    <x v="1"/>
    <m/>
  </r>
  <r>
    <s v="Standard Class"/>
    <d v="2025-06-13T00:00:00"/>
    <x v="0"/>
    <s v="United States"/>
    <x v="159"/>
    <x v="0"/>
    <n v="41042"/>
    <x v="0"/>
    <x v="2"/>
    <x v="15"/>
    <n v="3080"/>
    <n v="7"/>
    <n v="0"/>
    <n v="1416.8"/>
    <s v=""/>
    <n v="1249.3100000000002"/>
    <n v="1345.8308633013728"/>
    <x v="3"/>
    <x v="0"/>
    <m/>
  </r>
  <r>
    <s v="Standard Class"/>
    <d v="2025-12-07T00:00:00"/>
    <x v="0"/>
    <s v="United States"/>
    <x v="159"/>
    <x v="0"/>
    <n v="41042"/>
    <x v="0"/>
    <x v="2"/>
    <x v="11"/>
    <n v="79.959999999999994"/>
    <n v="4"/>
    <n v="0"/>
    <n v="18.390799999999999"/>
    <s v=""/>
    <n v="233.44333333333336"/>
    <n v="724.35502590915451"/>
    <x v="0"/>
    <x v="0"/>
    <m/>
  </r>
  <r>
    <s v="Standard Class"/>
    <d v="2026-08-18T00:00:00"/>
    <x v="0"/>
    <s v="United States"/>
    <x v="159"/>
    <x v="0"/>
    <n v="41042"/>
    <x v="0"/>
    <x v="2"/>
    <x v="7"/>
    <n v="587.97"/>
    <n v="3"/>
    <n v="0"/>
    <n v="170.51130000000001"/>
    <s v=""/>
    <n v="341.75666666666666"/>
    <n v="400.73935753064501"/>
    <x v="1"/>
    <x v="1"/>
    <m/>
  </r>
  <r>
    <s v="Standard Class"/>
    <d v="2025-01-29T00:00:00"/>
    <x v="0"/>
    <s v="United States"/>
    <x v="31"/>
    <x v="11"/>
    <n v="55407"/>
    <x v="2"/>
    <x v="1"/>
    <x v="10"/>
    <n v="32.4"/>
    <n v="5"/>
    <n v="0"/>
    <n v="15.552"/>
    <s v=""/>
    <n v="3295.75"/>
    <n v="3555.2113459175312"/>
    <x v="8"/>
    <x v="0"/>
    <m/>
  </r>
  <r>
    <s v="Standard Class"/>
    <d v="2026-10-21T00:00:00"/>
    <x v="0"/>
    <s v="United States"/>
    <x v="31"/>
    <x v="11"/>
    <n v="55407"/>
    <x v="2"/>
    <x v="1"/>
    <x v="4"/>
    <n v="404.9"/>
    <n v="5"/>
    <n v="0"/>
    <n v="16.196000000000002"/>
    <s v=""/>
    <n v="3289.2633333333338"/>
    <n v="4025.4382496439189"/>
    <x v="5"/>
    <x v="1"/>
    <m/>
  </r>
  <r>
    <s v="Standard Class"/>
    <d v="2025-05-16T00:00:00"/>
    <x v="0"/>
    <s v="United States"/>
    <x v="31"/>
    <x v="11"/>
    <n v="55407"/>
    <x v="2"/>
    <x v="1"/>
    <x v="8"/>
    <n v="9449.9500000000007"/>
    <n v="5"/>
    <n v="0"/>
    <n v="4630.4754999999996"/>
    <s v=""/>
    <n v="3155.0513333333333"/>
    <n v="4417.7120848455615"/>
    <x v="7"/>
    <x v="0"/>
    <m/>
  </r>
  <r>
    <s v="Standard Class"/>
    <d v="2026-04-22T00:00:00"/>
    <x v="0"/>
    <s v="United States"/>
    <x v="31"/>
    <x v="11"/>
    <n v="55407"/>
    <x v="2"/>
    <x v="1"/>
    <x v="8"/>
    <n v="12.94"/>
    <n v="2"/>
    <n v="0"/>
    <n v="6.47"/>
    <s v=""/>
    <n v="5.2160000000000002"/>
    <n v="2625.1593809237279"/>
    <x v="9"/>
    <x v="1"/>
    <m/>
  </r>
  <r>
    <s v="Standard Class"/>
    <d v="2026-02-15T00:00:00"/>
    <x v="0"/>
    <s v="United States"/>
    <x v="12"/>
    <x v="5"/>
    <n v="77095"/>
    <x v="2"/>
    <x v="1"/>
    <x v="9"/>
    <n v="2.2639999999999998"/>
    <n v="1"/>
    <n v="0.8"/>
    <n v="-5.2072000000000003"/>
    <n v="-5.2072000000000003"/>
    <n v="49.627999999999993"/>
    <n v="1821.1179952175082"/>
    <x v="10"/>
    <x v="1"/>
    <m/>
  </r>
  <r>
    <s v="Standard Class"/>
    <d v="2025-10-24T00:00:00"/>
    <x v="0"/>
    <s v="United States"/>
    <x v="12"/>
    <x v="5"/>
    <n v="77095"/>
    <x v="2"/>
    <x v="1"/>
    <x v="9"/>
    <n v="0.44400000000000001"/>
    <n v="1"/>
    <n v="0.8"/>
    <n v="-1.1100000000000001"/>
    <n v="-1.1100000000000001"/>
    <n v="54.179999999999986"/>
    <n v="60.022539899607715"/>
    <x v="5"/>
    <x v="0"/>
    <m/>
  </r>
  <r>
    <s v="Standard Class"/>
    <d v="2025-02-03T00:00:00"/>
    <x v="0"/>
    <s v="United States"/>
    <x v="12"/>
    <x v="5"/>
    <n v="77095"/>
    <x v="2"/>
    <x v="1"/>
    <x v="10"/>
    <n v="146.17599999999999"/>
    <n v="8"/>
    <n v="0.2"/>
    <n v="47.507199999999997"/>
    <s v=""/>
    <n v="107.35199999999999"/>
    <n v="67.21345492285505"/>
    <x v="10"/>
    <x v="0"/>
    <m/>
  </r>
  <r>
    <s v="Same Day"/>
    <d v="2026-07-23T00:00:00"/>
    <x v="2"/>
    <s v="United States"/>
    <x v="9"/>
    <x v="8"/>
    <n v="68025"/>
    <x v="2"/>
    <x v="0"/>
    <x v="5"/>
    <n v="15.92"/>
    <n v="2"/>
    <n v="0"/>
    <n v="7.0048000000000004"/>
    <s v=""/>
    <n v="63.213333333333331"/>
    <n v="47.177188844390244"/>
    <x v="11"/>
    <x v="1"/>
    <m/>
  </r>
  <r>
    <s v="Standard Class"/>
    <d v="2025-12-08T00:00:00"/>
    <x v="0"/>
    <s v="United States"/>
    <x v="70"/>
    <x v="1"/>
    <n v="92105"/>
    <x v="1"/>
    <x v="2"/>
    <x v="7"/>
    <n v="159.96"/>
    <n v="5"/>
    <n v="0.2"/>
    <n v="17.9955"/>
    <s v=""/>
    <n v="59.344000000000001"/>
    <n v="52.414231101161128"/>
    <x v="0"/>
    <x v="0"/>
    <m/>
  </r>
  <r>
    <s v="Standard Class"/>
    <d v="2026-11-18T00:00:00"/>
    <x v="0"/>
    <s v="United States"/>
    <x v="70"/>
    <x v="1"/>
    <n v="92105"/>
    <x v="1"/>
    <x v="1"/>
    <x v="8"/>
    <n v="13.76"/>
    <n v="2"/>
    <n v="0.2"/>
    <n v="4.6440000000000001"/>
    <s v=""/>
    <n v="10.677333333333332"/>
    <n v="42.758738296876125"/>
    <x v="6"/>
    <x v="1"/>
    <m/>
  </r>
  <r>
    <s v="Standard Class"/>
    <d v="2026-07-20T00:00:00"/>
    <x v="0"/>
    <s v="United States"/>
    <x v="12"/>
    <x v="5"/>
    <n v="77041"/>
    <x v="2"/>
    <x v="1"/>
    <x v="8"/>
    <n v="4.3120000000000003"/>
    <n v="2"/>
    <n v="0.8"/>
    <n v="-6.8992000000000004"/>
    <n v="-6.8992000000000004"/>
    <n v="15.228666666666669"/>
    <n v="32.59743994492456"/>
    <x v="11"/>
    <x v="1"/>
    <m/>
  </r>
  <r>
    <s v="Same Day"/>
    <d v="2025-09-06T00:00:00"/>
    <x v="0"/>
    <s v="United States"/>
    <x v="20"/>
    <x v="15"/>
    <n v="10011"/>
    <x v="3"/>
    <x v="1"/>
    <x v="4"/>
    <n v="13.96"/>
    <n v="2"/>
    <n v="0"/>
    <n v="0.2792"/>
    <s v=""/>
    <n v="38.451333333333338"/>
    <n v="21.768053074785229"/>
    <x v="4"/>
    <x v="0"/>
    <m/>
  </r>
  <r>
    <s v="Same Day"/>
    <d v="2025-09-19T00:00:00"/>
    <x v="0"/>
    <s v="United States"/>
    <x v="20"/>
    <x v="15"/>
    <n v="10011"/>
    <x v="3"/>
    <x v="0"/>
    <x v="3"/>
    <n v="27.414000000000001"/>
    <n v="3"/>
    <n v="0.4"/>
    <n v="-14.1639"/>
    <n v="-14.1639"/>
    <n v="87.458000000000013"/>
    <n v="47.66638573654587"/>
    <x v="4"/>
    <x v="0"/>
    <m/>
  </r>
  <r>
    <s v="Standard Class"/>
    <d v="2026-11-23T00:00:00"/>
    <x v="1"/>
    <s v="United States"/>
    <x v="66"/>
    <x v="12"/>
    <n v="48227"/>
    <x v="2"/>
    <x v="2"/>
    <x v="7"/>
    <n v="73.98"/>
    <n v="2"/>
    <n v="0"/>
    <n v="19.974599999999999"/>
    <s v=""/>
    <n v="84.1"/>
    <n v="60.895178350755891"/>
    <x v="6"/>
    <x v="1"/>
    <m/>
  </r>
  <r>
    <s v="Standard Class"/>
    <d v="2026-11-26T00:00:00"/>
    <x v="1"/>
    <s v="United States"/>
    <x v="66"/>
    <x v="12"/>
    <n v="48227"/>
    <x v="2"/>
    <x v="0"/>
    <x v="0"/>
    <n v="160.97999999999999"/>
    <n v="1"/>
    <n v="0"/>
    <n v="20.927399999999999"/>
    <s v=""/>
    <n v="60.533333333333331"/>
    <n v="66.1823900590325"/>
    <x v="6"/>
    <x v="1"/>
    <m/>
  </r>
  <r>
    <s v="Standard Class"/>
    <d v="2025-09-14T00:00:00"/>
    <x v="1"/>
    <s v="United States"/>
    <x v="66"/>
    <x v="12"/>
    <n v="48227"/>
    <x v="2"/>
    <x v="1"/>
    <x v="10"/>
    <n v="17.34"/>
    <n v="3"/>
    <n v="0"/>
    <n v="8.4966000000000008"/>
    <s v=""/>
    <n v="9.825333333333333"/>
    <n v="50.779856192814904"/>
    <x v="4"/>
    <x v="0"/>
    <m/>
  </r>
  <r>
    <s v="Standard Class"/>
    <d v="2026-09-08T00:00:00"/>
    <x v="1"/>
    <s v="United States"/>
    <x v="66"/>
    <x v="12"/>
    <n v="48227"/>
    <x v="2"/>
    <x v="1"/>
    <x v="6"/>
    <n v="3.28"/>
    <n v="1"/>
    <n v="0"/>
    <n v="0.95120000000000005"/>
    <s v=""/>
    <n v="56.837333333333333"/>
    <n v="67.302760253779923"/>
    <x v="4"/>
    <x v="1"/>
    <m/>
  </r>
  <r>
    <s v="Standard Class"/>
    <d v="2025-03-09T00:00:00"/>
    <x v="1"/>
    <s v="United States"/>
    <x v="12"/>
    <x v="5"/>
    <n v="77095"/>
    <x v="2"/>
    <x v="1"/>
    <x v="2"/>
    <n v="8.8559999999999999"/>
    <n v="3"/>
    <n v="0.2"/>
    <n v="2.9889000000000001"/>
    <s v=""/>
    <n v="462.39733333333334"/>
    <n v="441.29062017475769"/>
    <x v="2"/>
    <x v="0"/>
    <m/>
  </r>
  <r>
    <s v="Standard Class"/>
    <d v="2026-02-08T00:00:00"/>
    <x v="1"/>
    <s v="United States"/>
    <x v="12"/>
    <x v="5"/>
    <n v="77095"/>
    <x v="2"/>
    <x v="2"/>
    <x v="7"/>
    <n v="158.376"/>
    <n v="3"/>
    <n v="0.2"/>
    <n v="13.857900000000001"/>
    <s v=""/>
    <n v="460.50133333333332"/>
    <n v="514.25190731564408"/>
    <x v="10"/>
    <x v="1"/>
    <m/>
  </r>
  <r>
    <s v="First Class"/>
    <d v="2026-11-06T00:00:00"/>
    <x v="0"/>
    <s v="United States"/>
    <x v="4"/>
    <x v="4"/>
    <n v="98105"/>
    <x v="1"/>
    <x v="1"/>
    <x v="8"/>
    <n v="1219.96"/>
    <n v="5"/>
    <n v="0.2"/>
    <n v="381.23750000000001"/>
    <s v=""/>
    <n v="414.18933333333331"/>
    <n v="559.42887777685087"/>
    <x v="6"/>
    <x v="1"/>
    <m/>
  </r>
  <r>
    <s v="Standard Class"/>
    <d v="2025-12-05T00:00:00"/>
    <x v="0"/>
    <s v="United States"/>
    <x v="1"/>
    <x v="1"/>
    <n v="90036"/>
    <x v="1"/>
    <x v="1"/>
    <x v="8"/>
    <n v="3.1680000000000001"/>
    <n v="2"/>
    <n v="0.2"/>
    <n v="0.99"/>
    <s v=""/>
    <n v="159.15600000000001"/>
    <n v="388.33905699396627"/>
    <x v="0"/>
    <x v="0"/>
    <m/>
  </r>
  <r>
    <s v="Standard Class"/>
    <d v="2026-07-22T00:00:00"/>
    <x v="0"/>
    <s v="United States"/>
    <x v="1"/>
    <x v="1"/>
    <n v="90036"/>
    <x v="1"/>
    <x v="1"/>
    <x v="10"/>
    <n v="19.440000000000001"/>
    <n v="3"/>
    <n v="0"/>
    <n v="9.3312000000000008"/>
    <s v=""/>
    <n v="188.56399999999999"/>
    <n v="290.2357027010467"/>
    <x v="11"/>
    <x v="1"/>
    <m/>
  </r>
  <r>
    <s v="Standard Class"/>
    <d v="2026-01-17T00:00:00"/>
    <x v="0"/>
    <s v="United States"/>
    <x v="1"/>
    <x v="1"/>
    <n v="90036"/>
    <x v="1"/>
    <x v="1"/>
    <x v="4"/>
    <n v="454.86"/>
    <n v="7"/>
    <n v="0"/>
    <n v="54.583199999999998"/>
    <s v=""/>
    <n v="188.43066666666664"/>
    <n v="204.59427423869724"/>
    <x v="8"/>
    <x v="1"/>
    <m/>
  </r>
  <r>
    <s v="Standard Class"/>
    <d v="2025-10-12T00:00:00"/>
    <x v="0"/>
    <s v="United States"/>
    <x v="1"/>
    <x v="1"/>
    <n v="90036"/>
    <x v="1"/>
    <x v="1"/>
    <x v="8"/>
    <n v="91.391999999999996"/>
    <n v="8"/>
    <n v="0.2"/>
    <n v="29.702400000000001"/>
    <s v=""/>
    <n v="49.29066666666666"/>
    <n v="112.95431796117434"/>
    <x v="5"/>
    <x v="0"/>
    <m/>
  </r>
  <r>
    <s v="Standard Class"/>
    <d v="2026-06-26T00:00:00"/>
    <x v="0"/>
    <s v="United States"/>
    <x v="10"/>
    <x v="9"/>
    <n v="19120"/>
    <x v="3"/>
    <x v="2"/>
    <x v="11"/>
    <n v="19.04"/>
    <n v="4"/>
    <n v="0.2"/>
    <n v="-1.4279999999999999"/>
    <n v="-1.4279999999999999"/>
    <n v="31.356666666666666"/>
    <n v="98.102821397869178"/>
    <x v="3"/>
    <x v="1"/>
    <m/>
  </r>
  <r>
    <s v="Same Day"/>
    <d v="2026-10-28T00:00:00"/>
    <x v="0"/>
    <s v="United States"/>
    <x v="4"/>
    <x v="4"/>
    <n v="98103"/>
    <x v="1"/>
    <x v="1"/>
    <x v="10"/>
    <n v="37.44"/>
    <n v="6"/>
    <n v="0"/>
    <n v="16.847999999999999"/>
    <s v=""/>
    <n v="33.687333333333335"/>
    <n v="8.9049962255903168"/>
    <x v="5"/>
    <x v="1"/>
    <m/>
  </r>
  <r>
    <s v="Same Day"/>
    <d v="2025-10-17T00:00:00"/>
    <x v="0"/>
    <s v="United States"/>
    <x v="4"/>
    <x v="4"/>
    <n v="98103"/>
    <x v="1"/>
    <x v="1"/>
    <x v="2"/>
    <n v="37.590000000000003"/>
    <n v="3"/>
    <n v="0"/>
    <n v="17.667300000000001"/>
    <s v=""/>
    <n v="33.17733333333333"/>
    <n v="5.9139958291046071"/>
    <x v="5"/>
    <x v="0"/>
    <m/>
  </r>
  <r>
    <s v="Same Day"/>
    <d v="2025-08-04T00:00:00"/>
    <x v="0"/>
    <s v="United States"/>
    <x v="4"/>
    <x v="4"/>
    <n v="98103"/>
    <x v="1"/>
    <x v="1"/>
    <x v="8"/>
    <n v="26.032"/>
    <n v="2"/>
    <n v="0.2"/>
    <n v="9.4366000000000003"/>
    <s v=""/>
    <n v="50.99133333333333"/>
    <n v="23.589026987610623"/>
    <x v="1"/>
    <x v="0"/>
    <m/>
  </r>
  <r>
    <s v="Standard Class"/>
    <d v="2026-08-18T00:00:00"/>
    <x v="1"/>
    <s v="United States"/>
    <x v="232"/>
    <x v="15"/>
    <n v="13601"/>
    <x v="3"/>
    <x v="1"/>
    <x v="9"/>
    <n v="35.909999999999997"/>
    <n v="3"/>
    <n v="0"/>
    <n v="9.6957000000000004"/>
    <s v=""/>
    <n v="60.533999999999992"/>
    <n v="23.418129232300789"/>
    <x v="1"/>
    <x v="1"/>
    <m/>
  </r>
  <r>
    <s v="Second Class"/>
    <d v="2026-09-16T00:00:00"/>
    <x v="0"/>
    <s v="United States"/>
    <x v="108"/>
    <x v="2"/>
    <n v="32216"/>
    <x v="0"/>
    <x v="0"/>
    <x v="5"/>
    <n v="91.031999999999996"/>
    <n v="3"/>
    <n v="0.2"/>
    <n v="-2.2757999999999998"/>
    <n v="-2.2757999999999998"/>
    <n v="71.012"/>
    <n v="23.460698249846921"/>
    <x v="4"/>
    <x v="1"/>
    <m/>
  </r>
  <r>
    <s v="First Class"/>
    <d v="2026-03-25T00:00:00"/>
    <x v="0"/>
    <s v="United States"/>
    <x v="81"/>
    <x v="17"/>
    <n v="22204"/>
    <x v="0"/>
    <x v="1"/>
    <x v="6"/>
    <n v="54.66"/>
    <n v="6"/>
    <n v="0"/>
    <n v="18.037800000000001"/>
    <s v=""/>
    <n v="915.66300000000001"/>
    <n v="986.88561609810358"/>
    <x v="2"/>
    <x v="1"/>
    <m/>
  </r>
  <r>
    <s v="Standard Class"/>
    <d v="2025-04-14T00:00:00"/>
    <x v="0"/>
    <s v="United States"/>
    <x v="35"/>
    <x v="3"/>
    <n v="28205"/>
    <x v="0"/>
    <x v="1"/>
    <x v="4"/>
    <n v="67.343999999999994"/>
    <n v="6"/>
    <n v="0.2"/>
    <n v="7.5762"/>
    <s v=""/>
    <n v="921.86966666666683"/>
    <n v="1101.8014909352539"/>
    <x v="9"/>
    <x v="0"/>
    <m/>
  </r>
  <r>
    <s v="Standard Class"/>
    <d v="2026-02-19T00:00:00"/>
    <x v="0"/>
    <s v="United States"/>
    <x v="35"/>
    <x v="3"/>
    <n v="28205"/>
    <x v="0"/>
    <x v="2"/>
    <x v="15"/>
    <n v="2624.9850000000001"/>
    <n v="3"/>
    <n v="0.5"/>
    <n v="-944.99459999999999"/>
    <n v="-944.99459999999999"/>
    <n v="904.24833333333345"/>
    <n v="1215.6718045399457"/>
    <x v="10"/>
    <x v="1"/>
    <m/>
  </r>
  <r>
    <s v="Standard Class"/>
    <d v="2026-01-16T00:00:00"/>
    <x v="0"/>
    <s v="United States"/>
    <x v="4"/>
    <x v="4"/>
    <n v="98103"/>
    <x v="1"/>
    <x v="1"/>
    <x v="9"/>
    <n v="73.28"/>
    <n v="4"/>
    <n v="0"/>
    <n v="21.251200000000001"/>
    <s v=""/>
    <n v="33.237333333333332"/>
    <n v="709.9871301160639"/>
    <x v="8"/>
    <x v="1"/>
    <m/>
  </r>
  <r>
    <s v="Standard Class"/>
    <d v="2025-01-26T00:00:00"/>
    <x v="1"/>
    <s v="United States"/>
    <x v="22"/>
    <x v="10"/>
    <n v="60623"/>
    <x v="2"/>
    <x v="1"/>
    <x v="8"/>
    <n v="14.48"/>
    <n v="5"/>
    <n v="0.8"/>
    <n v="-23.891999999999999"/>
    <n v="-23.891999999999999"/>
    <n v="13.994666666666667"/>
    <n v="513.85574425286586"/>
    <x v="8"/>
    <x v="0"/>
    <m/>
  </r>
  <r>
    <s v="Standard Class"/>
    <d v="2026-03-21T00:00:00"/>
    <x v="0"/>
    <s v="United States"/>
    <x v="389"/>
    <x v="2"/>
    <n v="33021"/>
    <x v="0"/>
    <x v="1"/>
    <x v="10"/>
    <n v="11.952"/>
    <n v="3"/>
    <n v="0.2"/>
    <n v="4.0338000000000003"/>
    <s v=""/>
    <n v="24.167999999999996"/>
    <n v="17.218816512004363"/>
    <x v="2"/>
    <x v="1"/>
    <m/>
  </r>
  <r>
    <s v="Standard Class"/>
    <d v="2026-03-29T00:00:00"/>
    <x v="0"/>
    <s v="United States"/>
    <x v="389"/>
    <x v="2"/>
    <n v="33021"/>
    <x v="0"/>
    <x v="1"/>
    <x v="10"/>
    <n v="15.552"/>
    <n v="3"/>
    <n v="0.2"/>
    <n v="5.6375999999999999"/>
    <s v=""/>
    <n v="90.173999999999992"/>
    <n v="70.207974682631587"/>
    <x v="2"/>
    <x v="1"/>
    <m/>
  </r>
  <r>
    <s v="Standard Class"/>
    <d v="2025-12-27T00:00:00"/>
    <x v="0"/>
    <s v="United States"/>
    <x v="269"/>
    <x v="17"/>
    <n v="23320"/>
    <x v="0"/>
    <x v="1"/>
    <x v="13"/>
    <n v="45"/>
    <n v="9"/>
    <n v="0"/>
    <n v="21.6"/>
    <s v=""/>
    <n v="122.36333333333334"/>
    <n v="70.45088056648116"/>
    <x v="0"/>
    <x v="0"/>
    <m/>
  </r>
  <r>
    <s v="Standard Class"/>
    <d v="2026-05-23T00:00:00"/>
    <x v="0"/>
    <s v="United States"/>
    <x v="269"/>
    <x v="17"/>
    <n v="23320"/>
    <x v="0"/>
    <x v="2"/>
    <x v="15"/>
    <n v="209.97"/>
    <n v="3"/>
    <n v="0"/>
    <n v="90.287099999999995"/>
    <s v=""/>
    <n v="632.41"/>
    <n v="548.69416508463621"/>
    <x v="7"/>
    <x v="1"/>
    <m/>
  </r>
  <r>
    <s v="Standard Class"/>
    <d v="2025-08-31T00:00:00"/>
    <x v="2"/>
    <s v="United States"/>
    <x v="1"/>
    <x v="1"/>
    <n v="90036"/>
    <x v="1"/>
    <x v="1"/>
    <x v="8"/>
    <n v="112.12"/>
    <n v="5"/>
    <n v="0.2"/>
    <n v="42.045000000000002"/>
    <s v=""/>
    <n v="570.77333333333343"/>
    <n v="628.92708134715588"/>
    <x v="1"/>
    <x v="0"/>
    <m/>
  </r>
  <r>
    <s v="Standard Class"/>
    <d v="2025-08-26T00:00:00"/>
    <x v="2"/>
    <s v="United States"/>
    <x v="1"/>
    <x v="1"/>
    <n v="90036"/>
    <x v="1"/>
    <x v="1"/>
    <x v="4"/>
    <n v="1575.14"/>
    <n v="7"/>
    <n v="0"/>
    <n v="204.76820000000001"/>
    <s v=""/>
    <n v="535.70799999999997"/>
    <n v="699.08402302197749"/>
    <x v="1"/>
    <x v="0"/>
    <m/>
  </r>
  <r>
    <s v="Standard Class"/>
    <d v="2025-02-20T00:00:00"/>
    <x v="0"/>
    <s v="United States"/>
    <x v="166"/>
    <x v="17"/>
    <n v="22304"/>
    <x v="0"/>
    <x v="1"/>
    <x v="13"/>
    <n v="25.06"/>
    <n v="7"/>
    <n v="0"/>
    <n v="12.53"/>
    <s v=""/>
    <n v="23.125333333333334"/>
    <n v="438.79345885870407"/>
    <x v="10"/>
    <x v="0"/>
    <m/>
  </r>
  <r>
    <s v="First Class"/>
    <d v="2025-01-02T00:00:00"/>
    <x v="1"/>
    <s v="United States"/>
    <x v="390"/>
    <x v="5"/>
    <n v="77536"/>
    <x v="2"/>
    <x v="1"/>
    <x v="8"/>
    <n v="6.9240000000000004"/>
    <n v="6"/>
    <n v="0.8"/>
    <n v="-10.385999999999999"/>
    <n v="-10.385999999999999"/>
    <n v="41.145333333333333"/>
    <n v="306.1906441757173"/>
    <x v="8"/>
    <x v="0"/>
    <m/>
  </r>
  <r>
    <s v="First Class"/>
    <d v="2026-07-03T00:00:00"/>
    <x v="0"/>
    <s v="United States"/>
    <x v="10"/>
    <x v="9"/>
    <n v="19120"/>
    <x v="3"/>
    <x v="1"/>
    <x v="4"/>
    <n v="37.392000000000003"/>
    <n v="3"/>
    <n v="0.2"/>
    <n v="2.3370000000000002"/>
    <s v=""/>
    <n v="45.137333333333338"/>
    <n v="27.892715576333231"/>
    <x v="11"/>
    <x v="1"/>
    <m/>
  </r>
  <r>
    <s v="First Class"/>
    <d v="2025-06-16T00:00:00"/>
    <x v="0"/>
    <s v="United States"/>
    <x v="10"/>
    <x v="9"/>
    <n v="19120"/>
    <x v="3"/>
    <x v="0"/>
    <x v="5"/>
    <n v="79.12"/>
    <n v="5"/>
    <n v="0.2"/>
    <n v="13.846"/>
    <s v=""/>
    <n v="51.813333333333333"/>
    <n v="26.844662287563491"/>
    <x v="3"/>
    <x v="0"/>
    <m/>
  </r>
  <r>
    <s v="Standard Class"/>
    <d v="2025-10-29T00:00:00"/>
    <x v="0"/>
    <s v="United States"/>
    <x v="391"/>
    <x v="41"/>
    <n v="67212"/>
    <x v="2"/>
    <x v="1"/>
    <x v="2"/>
    <n v="18.899999999999999"/>
    <n v="3"/>
    <n v="0"/>
    <n v="8.6940000000000008"/>
    <s v=""/>
    <n v="29.686666666666664"/>
    <n v="18.321407175457047"/>
    <x v="5"/>
    <x v="0"/>
    <m/>
  </r>
  <r>
    <s v="Standard Class"/>
    <d v="2026-07-05T00:00:00"/>
    <x v="0"/>
    <s v="United States"/>
    <x v="297"/>
    <x v="12"/>
    <n v="48640"/>
    <x v="2"/>
    <x v="1"/>
    <x v="8"/>
    <n v="57.42"/>
    <n v="9"/>
    <n v="0"/>
    <n v="26.4132"/>
    <s v=""/>
    <n v="26.326666666666664"/>
    <n v="14.434999134049159"/>
    <x v="11"/>
    <x v="1"/>
    <m/>
  </r>
  <r>
    <s v="Standard Class"/>
    <d v="2025-01-06T00:00:00"/>
    <x v="2"/>
    <s v="United States"/>
    <x v="8"/>
    <x v="1"/>
    <n v="94110"/>
    <x v="1"/>
    <x v="1"/>
    <x v="6"/>
    <n v="12.74"/>
    <n v="7"/>
    <n v="0"/>
    <n v="5.7329999999999997"/>
    <s v=""/>
    <n v="47.448"/>
    <n v="44.616296667207791"/>
    <x v="8"/>
    <x v="0"/>
    <m/>
  </r>
  <r>
    <s v="Standard Class"/>
    <d v="2026-07-16T00:00:00"/>
    <x v="2"/>
    <s v="United States"/>
    <x v="8"/>
    <x v="1"/>
    <n v="94110"/>
    <x v="1"/>
    <x v="1"/>
    <x v="6"/>
    <n v="8.82"/>
    <n v="3"/>
    <n v="0"/>
    <n v="2.3814000000000002"/>
    <s v=""/>
    <n v="150.73133333333331"/>
    <n v="108.35136298515465"/>
    <x v="11"/>
    <x v="1"/>
    <m/>
  </r>
  <r>
    <s v="Standard Class"/>
    <d v="2026-01-25T00:00:00"/>
    <x v="2"/>
    <s v="United States"/>
    <x v="8"/>
    <x v="1"/>
    <n v="94110"/>
    <x v="1"/>
    <x v="0"/>
    <x v="1"/>
    <n v="120.78400000000001"/>
    <n v="1"/>
    <n v="0.2"/>
    <n v="-13.588200000000001"/>
    <n v="-13.588200000000001"/>
    <n v="151.04533333333333"/>
    <n v="135.24613424200859"/>
    <x v="8"/>
    <x v="1"/>
    <m/>
  </r>
  <r>
    <s v="Standard Class"/>
    <d v="2025-04-03T00:00:00"/>
    <x v="0"/>
    <s v="United States"/>
    <x v="210"/>
    <x v="15"/>
    <n v="11520"/>
    <x v="3"/>
    <x v="0"/>
    <x v="5"/>
    <n v="322.58999999999997"/>
    <n v="3"/>
    <n v="0"/>
    <n v="64.518000000000001"/>
    <s v=""/>
    <n v="115.35733333333333"/>
    <n v="141.21677085640752"/>
    <x v="9"/>
    <x v="0"/>
    <m/>
  </r>
  <r>
    <s v="Standard Class"/>
    <d v="2025-09-18T00:00:00"/>
    <x v="0"/>
    <s v="United States"/>
    <x v="89"/>
    <x v="5"/>
    <n v="78745"/>
    <x v="2"/>
    <x v="1"/>
    <x v="8"/>
    <n v="9.7620000000000005"/>
    <n v="3"/>
    <n v="0.8"/>
    <n v="-15.1311"/>
    <n v="-15.1311"/>
    <n v="26.227333333333334"/>
    <n v="101.86681373026033"/>
    <x v="4"/>
    <x v="0"/>
    <m/>
  </r>
  <r>
    <s v="Standard Class"/>
    <d v="2025-09-24T00:00:00"/>
    <x v="0"/>
    <s v="United States"/>
    <x v="89"/>
    <x v="5"/>
    <n v="78745"/>
    <x v="2"/>
    <x v="1"/>
    <x v="4"/>
    <n v="13.72"/>
    <n v="1"/>
    <n v="0.2"/>
    <n v="1.2004999999999999"/>
    <s v=""/>
    <n v="109.35200000000002"/>
    <n v="105.83762657468733"/>
    <x v="4"/>
    <x v="0"/>
    <m/>
  </r>
  <r>
    <s v="Standard Class"/>
    <d v="2025-08-06T00:00:00"/>
    <x v="0"/>
    <s v="United States"/>
    <x v="89"/>
    <x v="5"/>
    <n v="78745"/>
    <x v="2"/>
    <x v="2"/>
    <x v="11"/>
    <n v="55.2"/>
    <n v="1"/>
    <n v="0.2"/>
    <n v="-2.0699999999999998"/>
    <n v="-2.0699999999999998"/>
    <n v="114.52533333333334"/>
    <n v="100.90961327107799"/>
    <x v="1"/>
    <x v="0"/>
    <m/>
  </r>
  <r>
    <s v="Standard Class"/>
    <d v="2025-12-12T00:00:00"/>
    <x v="0"/>
    <s v="United States"/>
    <x v="89"/>
    <x v="5"/>
    <n v="78745"/>
    <x v="2"/>
    <x v="1"/>
    <x v="4"/>
    <n v="259.13600000000002"/>
    <n v="4"/>
    <n v="0.2"/>
    <n v="-58.305599999999998"/>
    <n v="-58.305599999999998"/>
    <n v="101.30933333333336"/>
    <n v="111.15028108859678"/>
    <x v="0"/>
    <x v="0"/>
    <m/>
  </r>
  <r>
    <s v="Standard Class"/>
    <d v="2025-04-23T00:00:00"/>
    <x v="0"/>
    <s v="United States"/>
    <x v="10"/>
    <x v="9"/>
    <n v="19134"/>
    <x v="3"/>
    <x v="1"/>
    <x v="2"/>
    <n v="29.24"/>
    <n v="5"/>
    <n v="0.2"/>
    <n v="9.8684999999999992"/>
    <s v=""/>
    <n v="16.562666666666669"/>
    <n v="70.152261577546057"/>
    <x v="9"/>
    <x v="0"/>
    <m/>
  </r>
  <r>
    <s v="Standard Class"/>
    <d v="2026-02-01T00:00:00"/>
    <x v="0"/>
    <s v="United States"/>
    <x v="10"/>
    <x v="9"/>
    <n v="19134"/>
    <x v="3"/>
    <x v="1"/>
    <x v="10"/>
    <n v="15.552"/>
    <n v="3"/>
    <n v="0.2"/>
    <n v="5.4432"/>
    <s v=""/>
    <n v="19.512"/>
    <n v="51.106095877613789"/>
    <x v="10"/>
    <x v="1"/>
    <m/>
  </r>
  <r>
    <s v="Standard Class"/>
    <d v="2025-09-08T00:00:00"/>
    <x v="0"/>
    <s v="United States"/>
    <x v="10"/>
    <x v="9"/>
    <n v="19134"/>
    <x v="3"/>
    <x v="1"/>
    <x v="12"/>
    <n v="4.8959999999999999"/>
    <n v="3"/>
    <n v="0.2"/>
    <n v="1.6524000000000001"/>
    <s v=""/>
    <n v="15.264000000000001"/>
    <n v="14.56400612367251"/>
    <x v="4"/>
    <x v="0"/>
    <m/>
  </r>
  <r>
    <s v="Standard Class"/>
    <d v="2026-07-22T00:00:00"/>
    <x v="1"/>
    <s v="United States"/>
    <x v="39"/>
    <x v="18"/>
    <n v="37620"/>
    <x v="0"/>
    <x v="1"/>
    <x v="8"/>
    <n v="38.088000000000001"/>
    <n v="4"/>
    <n v="0.7"/>
    <n v="-27.9312"/>
    <n v="-27.9312"/>
    <n v="29.626666666666665"/>
    <n v="16.705402310940325"/>
    <x v="11"/>
    <x v="1"/>
    <m/>
  </r>
  <r>
    <s v="Standard Class"/>
    <d v="2025-11-15T00:00:00"/>
    <x v="1"/>
    <s v="United States"/>
    <x v="39"/>
    <x v="18"/>
    <n v="37620"/>
    <x v="0"/>
    <x v="1"/>
    <x v="8"/>
    <n v="2.8079999999999998"/>
    <n v="3"/>
    <n v="0.7"/>
    <n v="-1.9656"/>
    <n v="-1.9656"/>
    <n v="25.618666666666666"/>
    <n v="12.810697936866269"/>
    <x v="6"/>
    <x v="0"/>
    <m/>
  </r>
  <r>
    <s v="Second Class"/>
    <d v="2025-02-04T00:00:00"/>
    <x v="0"/>
    <s v="United States"/>
    <x v="10"/>
    <x v="9"/>
    <n v="19140"/>
    <x v="3"/>
    <x v="2"/>
    <x v="11"/>
    <n v="47.984000000000002"/>
    <n v="2"/>
    <n v="0.2"/>
    <n v="0.5998"/>
    <s v=""/>
    <n v="29.914666666666665"/>
    <n v="13.408461142958286"/>
    <x v="10"/>
    <x v="0"/>
    <m/>
  </r>
  <r>
    <s v="Second Class"/>
    <d v="2026-08-06T00:00:00"/>
    <x v="0"/>
    <s v="United States"/>
    <x v="10"/>
    <x v="9"/>
    <n v="19140"/>
    <x v="3"/>
    <x v="1"/>
    <x v="8"/>
    <n v="26.064"/>
    <n v="6"/>
    <n v="0.7"/>
    <n v="-19.982399999999998"/>
    <n v="-19.982399999999998"/>
    <n v="18.2"/>
    <n v="8.7768332093748462"/>
    <x v="1"/>
    <x v="1"/>
    <m/>
  </r>
  <r>
    <s v="Standard Class"/>
    <d v="2026-06-21T00:00:00"/>
    <x v="1"/>
    <s v="United States"/>
    <x v="22"/>
    <x v="10"/>
    <n v="60610"/>
    <x v="2"/>
    <x v="1"/>
    <x v="10"/>
    <n v="15.696"/>
    <n v="3"/>
    <n v="0.2"/>
    <n v="5.1012000000000004"/>
    <s v=""/>
    <n v="189.50200000000004"/>
    <n v="202.53289371176041"/>
    <x v="3"/>
    <x v="1"/>
    <m/>
  </r>
  <r>
    <s v="Standard Class"/>
    <d v="2026-04-25T00:00:00"/>
    <x v="0"/>
    <s v="United States"/>
    <x v="38"/>
    <x v="32"/>
    <n v="31907"/>
    <x v="0"/>
    <x v="1"/>
    <x v="6"/>
    <n v="12.84"/>
    <n v="3"/>
    <n v="0"/>
    <n v="3.7235999999999998"/>
    <s v=""/>
    <n v="191.79666666666671"/>
    <n v="224.71524863092682"/>
    <x v="9"/>
    <x v="1"/>
    <m/>
  </r>
  <r>
    <s v="Standard Class"/>
    <d v="2026-01-29T00:00:00"/>
    <x v="0"/>
    <s v="United States"/>
    <x v="20"/>
    <x v="15"/>
    <n v="10035"/>
    <x v="3"/>
    <x v="2"/>
    <x v="7"/>
    <n v="539.97"/>
    <n v="3"/>
    <n v="0"/>
    <n v="134.99250000000001"/>
    <s v=""/>
    <n v="193.02333333333334"/>
    <n v="246.72219598808937"/>
    <x v="8"/>
    <x v="1"/>
    <m/>
  </r>
  <r>
    <s v="Standard Class"/>
    <d v="2026-01-11T00:00:00"/>
    <x v="0"/>
    <s v="United States"/>
    <x v="20"/>
    <x v="15"/>
    <n v="10035"/>
    <x v="3"/>
    <x v="1"/>
    <x v="4"/>
    <n v="22.58"/>
    <n v="2"/>
    <n v="0"/>
    <n v="5.8708"/>
    <s v=""/>
    <n v="237.01333333333335"/>
    <n v="288.06764965503817"/>
    <x v="8"/>
    <x v="1"/>
    <m/>
  </r>
  <r>
    <s v="Standard Class"/>
    <d v="2026-12-03T00:00:00"/>
    <x v="0"/>
    <s v="United States"/>
    <x v="18"/>
    <x v="38"/>
    <n v="3820"/>
    <x v="3"/>
    <x v="1"/>
    <x v="2"/>
    <n v="16.52"/>
    <n v="4"/>
    <n v="0"/>
    <n v="7.5991999999999997"/>
    <s v=""/>
    <n v="285.84133333333335"/>
    <n v="279.25590273439167"/>
    <x v="0"/>
    <x v="1"/>
    <m/>
  </r>
  <r>
    <s v="Standard Class"/>
    <d v="2026-12-10T00:00:00"/>
    <x v="0"/>
    <s v="United States"/>
    <x v="18"/>
    <x v="38"/>
    <n v="3820"/>
    <x v="3"/>
    <x v="1"/>
    <x v="8"/>
    <n v="671.94"/>
    <n v="3"/>
    <n v="0"/>
    <n v="315.81180000000001"/>
    <s v=""/>
    <n v="336.54266666666666"/>
    <n v="277.48563300546652"/>
    <x v="0"/>
    <x v="1"/>
    <m/>
  </r>
  <r>
    <s v="First Class"/>
    <d v="2025-05-27T00:00:00"/>
    <x v="1"/>
    <s v="United States"/>
    <x v="34"/>
    <x v="22"/>
    <n v="80013"/>
    <x v="1"/>
    <x v="2"/>
    <x v="11"/>
    <n v="169.06399999999999"/>
    <n v="7"/>
    <n v="0.2"/>
    <n v="-14.793100000000001"/>
    <n v="-14.793100000000001"/>
    <n v="119.04266666666666"/>
    <n v="131.34473140387306"/>
    <x v="7"/>
    <x v="0"/>
    <m/>
  </r>
  <r>
    <s v="First Class"/>
    <d v="2025-02-25T00:00:00"/>
    <x v="1"/>
    <s v="United States"/>
    <x v="34"/>
    <x v="22"/>
    <n v="80013"/>
    <x v="1"/>
    <x v="1"/>
    <x v="4"/>
    <n v="168.624"/>
    <n v="9"/>
    <n v="0.2"/>
    <n v="14.7546"/>
    <s v=""/>
    <n v="73.327999999999989"/>
    <n v="115.22730041997025"/>
    <x v="10"/>
    <x v="0"/>
    <m/>
  </r>
  <r>
    <s v="Standard Class"/>
    <d v="2026-04-10T00:00:00"/>
    <x v="1"/>
    <s v="United States"/>
    <x v="85"/>
    <x v="15"/>
    <n v="11561"/>
    <x v="3"/>
    <x v="1"/>
    <x v="10"/>
    <n v="19.440000000000001"/>
    <n v="3"/>
    <n v="0"/>
    <n v="9.3312000000000008"/>
    <s v=""/>
    <n v="161.64266666666666"/>
    <n v="168.89710929000094"/>
    <x v="9"/>
    <x v="1"/>
    <m/>
  </r>
  <r>
    <s v="First Class"/>
    <d v="2025-06-04T00:00:00"/>
    <x v="0"/>
    <s v="United States"/>
    <x v="45"/>
    <x v="1"/>
    <n v="91104"/>
    <x v="1"/>
    <x v="1"/>
    <x v="4"/>
    <n v="31.92"/>
    <n v="4"/>
    <n v="0"/>
    <n v="8.2992000000000008"/>
    <s v=""/>
    <n v="165.53066666666666"/>
    <n v="176.75645964957508"/>
    <x v="3"/>
    <x v="0"/>
    <m/>
  </r>
  <r>
    <s v="First Class"/>
    <d v="2026-07-07T00:00:00"/>
    <x v="0"/>
    <s v="United States"/>
    <x v="45"/>
    <x v="1"/>
    <n v="91104"/>
    <x v="1"/>
    <x v="0"/>
    <x v="1"/>
    <n v="433.56799999999998"/>
    <n v="2"/>
    <n v="0.2"/>
    <n v="-65.035200000000003"/>
    <n v="-65.035200000000003"/>
    <n v="173.16266666666664"/>
    <n v="187.98922764409195"/>
    <x v="11"/>
    <x v="1"/>
    <m/>
  </r>
  <r>
    <s v="First Class"/>
    <d v="2026-08-06T00:00:00"/>
    <x v="2"/>
    <s v="United States"/>
    <x v="123"/>
    <x v="16"/>
    <n v="85204"/>
    <x v="1"/>
    <x v="1"/>
    <x v="10"/>
    <n v="31.103999999999999"/>
    <n v="6"/>
    <n v="0.2"/>
    <n v="10.8864"/>
    <s v=""/>
    <n v="44.926666666666669"/>
    <n v="103.4278062762191"/>
    <x v="1"/>
    <x v="1"/>
    <m/>
  </r>
  <r>
    <s v="First Class"/>
    <d v="2025-03-18T00:00:00"/>
    <x v="2"/>
    <s v="United States"/>
    <x v="123"/>
    <x v="16"/>
    <n v="85204"/>
    <x v="1"/>
    <x v="1"/>
    <x v="10"/>
    <n v="54.816000000000003"/>
    <n v="3"/>
    <n v="0.2"/>
    <n v="17.815200000000001"/>
    <s v=""/>
    <n v="39.292000000000002"/>
    <n v="69.883267158460313"/>
    <x v="2"/>
    <x v="0"/>
    <m/>
  </r>
  <r>
    <s v="Standard Class"/>
    <d v="2025-12-30T00:00:00"/>
    <x v="0"/>
    <s v="United States"/>
    <x v="201"/>
    <x v="1"/>
    <n v="93727"/>
    <x v="1"/>
    <x v="1"/>
    <x v="4"/>
    <n v="48.86"/>
    <n v="7"/>
    <n v="0"/>
    <n v="0.97719999999999996"/>
    <s v=""/>
    <n v="25.340000000000003"/>
    <n v="16.313021129464964"/>
    <x v="0"/>
    <x v="0"/>
    <m/>
  </r>
  <r>
    <s v="Same Day"/>
    <d v="2026-04-23T00:00:00"/>
    <x v="0"/>
    <s v="United States"/>
    <x v="29"/>
    <x v="20"/>
    <n v="29203"/>
    <x v="0"/>
    <x v="1"/>
    <x v="8"/>
    <n v="14.2"/>
    <n v="2"/>
    <n v="0"/>
    <n v="6.532"/>
    <s v=""/>
    <n v="28.5"/>
    <n v="23.617073372174353"/>
    <x v="9"/>
    <x v="1"/>
    <m/>
  </r>
  <r>
    <s v="Same Day"/>
    <d v="2025-02-26T00:00:00"/>
    <x v="0"/>
    <s v="United States"/>
    <x v="29"/>
    <x v="20"/>
    <n v="29203"/>
    <x v="0"/>
    <x v="1"/>
    <x v="10"/>
    <n v="12.96"/>
    <n v="2"/>
    <n v="0"/>
    <n v="6.2207999999999997"/>
    <s v=""/>
    <n v="42.533333333333339"/>
    <n v="20.274870415624619"/>
    <x v="10"/>
    <x v="0"/>
    <m/>
  </r>
  <r>
    <s v="Same Day"/>
    <d v="2025-10-20T00:00:00"/>
    <x v="0"/>
    <s v="United States"/>
    <x v="29"/>
    <x v="20"/>
    <n v="29203"/>
    <x v="0"/>
    <x v="1"/>
    <x v="8"/>
    <n v="58.34"/>
    <n v="2"/>
    <n v="0"/>
    <n v="28.0032"/>
    <s v=""/>
    <n v="248.19666666666669"/>
    <n v="221.22051910723397"/>
    <x v="5"/>
    <x v="0"/>
    <m/>
  </r>
  <r>
    <s v="First Class"/>
    <d v="2025-05-30T00:00:00"/>
    <x v="2"/>
    <s v="United States"/>
    <x v="157"/>
    <x v="1"/>
    <n v="92704"/>
    <x v="1"/>
    <x v="1"/>
    <x v="6"/>
    <n v="56.3"/>
    <n v="2"/>
    <n v="0"/>
    <n v="15.763999999999999"/>
    <s v=""/>
    <n v="269.74"/>
    <n v="236.26719445169292"/>
    <x v="7"/>
    <x v="0"/>
    <m/>
  </r>
  <r>
    <s v="Standard Class"/>
    <d v="2026-08-30T00:00:00"/>
    <x v="1"/>
    <s v="United States"/>
    <x v="29"/>
    <x v="20"/>
    <n v="29203"/>
    <x v="0"/>
    <x v="2"/>
    <x v="7"/>
    <n v="629.95000000000005"/>
    <n v="5"/>
    <n v="0"/>
    <n v="163.78700000000001"/>
    <s v=""/>
    <n v="266.42333333333335"/>
    <n v="268.14754175985252"/>
    <x v="1"/>
    <x v="1"/>
    <m/>
  </r>
  <r>
    <s v="Standard Class"/>
    <d v="2025-10-11T00:00:00"/>
    <x v="1"/>
    <s v="United States"/>
    <x v="29"/>
    <x v="20"/>
    <n v="29203"/>
    <x v="0"/>
    <x v="1"/>
    <x v="10"/>
    <n v="122.97"/>
    <n v="3"/>
    <n v="0"/>
    <n v="60.255299999999998"/>
    <s v=""/>
    <n v="61.431999999999995"/>
    <n v="155.0611329771202"/>
    <x v="5"/>
    <x v="0"/>
    <m/>
  </r>
  <r>
    <s v="Second Class"/>
    <d v="2026-11-03T00:00:00"/>
    <x v="0"/>
    <s v="United States"/>
    <x v="1"/>
    <x v="1"/>
    <n v="90045"/>
    <x v="1"/>
    <x v="1"/>
    <x v="10"/>
    <n v="46.35"/>
    <n v="5"/>
    <n v="0"/>
    <n v="21.784500000000001"/>
    <s v=""/>
    <n v="21.855333333333334"/>
    <n v="130.25709443108897"/>
    <x v="6"/>
    <x v="1"/>
    <m/>
  </r>
  <r>
    <s v="Standard Class"/>
    <d v="2025-03-19T00:00:00"/>
    <x v="2"/>
    <s v="United States"/>
    <x v="8"/>
    <x v="1"/>
    <n v="94109"/>
    <x v="1"/>
    <x v="1"/>
    <x v="8"/>
    <n v="14.976000000000001"/>
    <n v="9"/>
    <n v="0.2"/>
    <n v="5.4287999999999998"/>
    <s v=""/>
    <n v="113.05866666666667"/>
    <n v="122.85034478252464"/>
    <x v="2"/>
    <x v="0"/>
    <m/>
  </r>
  <r>
    <s v="Standard Class"/>
    <d v="2025-01-04T00:00:00"/>
    <x v="0"/>
    <s v="United States"/>
    <x v="12"/>
    <x v="5"/>
    <n v="77036"/>
    <x v="2"/>
    <x v="1"/>
    <x v="8"/>
    <n v="4.24"/>
    <n v="5"/>
    <n v="0.8"/>
    <n v="-6.36"/>
    <n v="-6.36"/>
    <n v="113.74666666666667"/>
    <n v="132.25057161985265"/>
    <x v="8"/>
    <x v="0"/>
    <m/>
  </r>
  <r>
    <s v="Standard Class"/>
    <d v="2025-04-26T00:00:00"/>
    <x v="2"/>
    <s v="United States"/>
    <x v="20"/>
    <x v="15"/>
    <n v="10035"/>
    <x v="3"/>
    <x v="2"/>
    <x v="11"/>
    <n v="319.95999999999998"/>
    <n v="4"/>
    <n v="0"/>
    <n v="115.18559999999999"/>
    <s v=""/>
    <n v="227.30333333333337"/>
    <n v="148.31460835819391"/>
    <x v="9"/>
    <x v="0"/>
    <m/>
  </r>
  <r>
    <s v="Standard Class"/>
    <d v="2025-06-20T00:00:00"/>
    <x v="2"/>
    <s v="United States"/>
    <x v="20"/>
    <x v="15"/>
    <n v="10035"/>
    <x v="3"/>
    <x v="1"/>
    <x v="10"/>
    <n v="17.04"/>
    <n v="3"/>
    <n v="0"/>
    <n v="7.6680000000000001"/>
    <s v=""/>
    <n v="147.96333333333334"/>
    <n v="95.816818229137382"/>
    <x v="3"/>
    <x v="0"/>
    <m/>
  </r>
  <r>
    <s v="Standard Class"/>
    <d v="2025-10-07T00:00:00"/>
    <x v="2"/>
    <s v="United States"/>
    <x v="20"/>
    <x v="15"/>
    <n v="10035"/>
    <x v="3"/>
    <x v="1"/>
    <x v="4"/>
    <n v="344.91"/>
    <n v="3"/>
    <n v="0"/>
    <n v="10.347300000000001"/>
    <s v=""/>
    <n v="175.00333333333333"/>
    <n v="89.620136254204738"/>
    <x v="5"/>
    <x v="0"/>
    <m/>
  </r>
  <r>
    <s v="First Class"/>
    <d v="2026-03-01T00:00:00"/>
    <x v="1"/>
    <s v="United States"/>
    <x v="47"/>
    <x v="31"/>
    <n v="2038"/>
    <x v="3"/>
    <x v="0"/>
    <x v="0"/>
    <n v="81.94"/>
    <n v="1"/>
    <n v="0"/>
    <n v="20.484999999999999"/>
    <s v=""/>
    <n v="62.324666666666666"/>
    <n v="66.680219095820817"/>
    <x v="2"/>
    <x v="1"/>
    <m/>
  </r>
  <r>
    <s v="First Class"/>
    <d v="2026-02-15T00:00:00"/>
    <x v="0"/>
    <s v="United States"/>
    <x v="248"/>
    <x v="39"/>
    <n v="21215"/>
    <x v="3"/>
    <x v="2"/>
    <x v="11"/>
    <n v="98.16"/>
    <n v="6"/>
    <n v="0"/>
    <n v="9.8160000000000007"/>
    <s v=""/>
    <n v="35.676666666666662"/>
    <n v="58.063360847344072"/>
    <x v="10"/>
    <x v="1"/>
    <m/>
  </r>
  <r>
    <s v="Standard Class"/>
    <d v="2026-09-14T00:00:00"/>
    <x v="1"/>
    <s v="United States"/>
    <x v="392"/>
    <x v="5"/>
    <n v="78501"/>
    <x v="2"/>
    <x v="1"/>
    <x v="8"/>
    <n v="6.8739999999999997"/>
    <n v="7"/>
    <n v="0.8"/>
    <n v="-10.6547"/>
    <n v="-10.6547"/>
    <n v="5.932666666666667"/>
    <n v="37.497269956921158"/>
    <x v="4"/>
    <x v="1"/>
    <m/>
  </r>
  <r>
    <s v="Standard Class"/>
    <d v="2026-03-01T00:00:00"/>
    <x v="1"/>
    <s v="United States"/>
    <x v="392"/>
    <x v="5"/>
    <n v="78501"/>
    <x v="2"/>
    <x v="1"/>
    <x v="8"/>
    <n v="1.996"/>
    <n v="1"/>
    <n v="0.8"/>
    <n v="-3.2934000000000001"/>
    <n v="-3.2934000000000001"/>
    <n v="6.9713333333333338"/>
    <n v="19.599929228897171"/>
    <x v="2"/>
    <x v="1"/>
    <m/>
  </r>
  <r>
    <s v="Standard Class"/>
    <d v="2026-03-01T00:00:00"/>
    <x v="1"/>
    <s v="United States"/>
    <x v="392"/>
    <x v="5"/>
    <n v="78501"/>
    <x v="2"/>
    <x v="1"/>
    <x v="4"/>
    <n v="8.9280000000000008"/>
    <n v="2"/>
    <n v="0.2"/>
    <n v="0.66959999999999997"/>
    <s v=""/>
    <n v="3506.2959999999998"/>
    <n v="4037.8003129858635"/>
    <x v="2"/>
    <x v="1"/>
    <m/>
  </r>
  <r>
    <s v="Second Class"/>
    <d v="2026-12-07T00:00:00"/>
    <x v="1"/>
    <s v="United States"/>
    <x v="393"/>
    <x v="23"/>
    <n v="52240"/>
    <x v="2"/>
    <x v="1"/>
    <x v="10"/>
    <n v="9.99"/>
    <n v="1"/>
    <n v="0"/>
    <n v="4.4954999999999998"/>
    <s v=""/>
    <n v="3510.36"/>
    <n v="4512.4376600762935"/>
    <x v="0"/>
    <x v="1"/>
    <m/>
  </r>
  <r>
    <s v="Standard Class"/>
    <d v="2026-11-20T00:00:00"/>
    <x v="0"/>
    <s v="United States"/>
    <x v="46"/>
    <x v="13"/>
    <n v="19711"/>
    <x v="3"/>
    <x v="2"/>
    <x v="16"/>
    <n v="10499.97"/>
    <n v="3"/>
    <n v="0"/>
    <n v="5039.9856"/>
    <s v=""/>
    <n v="3739.17"/>
    <n v="4842.3341258245828"/>
    <x v="6"/>
    <x v="1"/>
    <m/>
  </r>
  <r>
    <s v="Same Day"/>
    <d v="2025-01-05T00:00:00"/>
    <x v="0"/>
    <s v="United States"/>
    <x v="12"/>
    <x v="5"/>
    <n v="77070"/>
    <x v="2"/>
    <x v="1"/>
    <x v="10"/>
    <n v="21.12"/>
    <n v="5"/>
    <n v="0.2"/>
    <n v="6.6"/>
    <s v=""/>
    <n v="340.77199999999999"/>
    <n v="2672.9770576466485"/>
    <x v="8"/>
    <x v="0"/>
    <m/>
  </r>
  <r>
    <s v="Standard Class"/>
    <d v="2025-10-07T00:00:00"/>
    <x v="1"/>
    <s v="United States"/>
    <x v="394"/>
    <x v="45"/>
    <n v="83704"/>
    <x v="1"/>
    <x v="0"/>
    <x v="3"/>
    <n v="696.42"/>
    <n v="2"/>
    <n v="0"/>
    <n v="160.17660000000001"/>
    <s v=""/>
    <n v="351.05866666666662"/>
    <n v="1765.320681290051"/>
    <x v="5"/>
    <x v="0"/>
    <m/>
  </r>
  <r>
    <s v="Standard Class"/>
    <d v="2025-09-25T00:00:00"/>
    <x v="1"/>
    <s v="United States"/>
    <x v="394"/>
    <x v="45"/>
    <n v="83704"/>
    <x v="1"/>
    <x v="2"/>
    <x v="7"/>
    <n v="304.77600000000001"/>
    <n v="3"/>
    <n v="0.2"/>
    <n v="22.8582"/>
    <s v=""/>
    <n v="127.152"/>
    <n v="183.70281541583321"/>
    <x v="4"/>
    <x v="0"/>
    <m/>
  </r>
  <r>
    <s v="Standard Class"/>
    <d v="2025-04-16T00:00:00"/>
    <x v="0"/>
    <s v="United States"/>
    <x v="70"/>
    <x v="1"/>
    <n v="92105"/>
    <x v="1"/>
    <x v="1"/>
    <x v="6"/>
    <n v="51.98"/>
    <n v="2"/>
    <n v="0"/>
    <n v="15.074199999999999"/>
    <s v=""/>
    <n v="32.869999999999997"/>
    <n v="182.63273233378428"/>
    <x v="9"/>
    <x v="0"/>
    <m/>
  </r>
  <r>
    <s v="Standard Class"/>
    <d v="2025-07-11T00:00:00"/>
    <x v="0"/>
    <s v="United States"/>
    <x v="1"/>
    <x v="1"/>
    <n v="90032"/>
    <x v="1"/>
    <x v="0"/>
    <x v="5"/>
    <n v="24.7"/>
    <n v="5"/>
    <n v="0"/>
    <n v="10.374000000000001"/>
    <s v=""/>
    <n v="147.14866666666666"/>
    <n v="154.8711334243672"/>
    <x v="11"/>
    <x v="0"/>
    <m/>
  </r>
  <r>
    <s v="Second Class"/>
    <d v="2026-03-04T00:00:00"/>
    <x v="0"/>
    <s v="United States"/>
    <x v="20"/>
    <x v="15"/>
    <n v="10024"/>
    <x v="3"/>
    <x v="1"/>
    <x v="2"/>
    <n v="21.93"/>
    <n v="3"/>
    <n v="0"/>
    <n v="10.3071"/>
    <s v=""/>
    <n v="144.97933333333333"/>
    <n v="160.76257804002171"/>
    <x v="2"/>
    <x v="1"/>
    <m/>
  </r>
  <r>
    <s v="Standard Class"/>
    <d v="2026-02-10T00:00:00"/>
    <x v="0"/>
    <s v="United States"/>
    <x v="10"/>
    <x v="9"/>
    <n v="19134"/>
    <x v="3"/>
    <x v="1"/>
    <x v="9"/>
    <n v="394.81599999999997"/>
    <n v="4"/>
    <n v="0.2"/>
    <n v="93.768799999999999"/>
    <s v=""/>
    <n v="140.10599999999999"/>
    <n v="177.99711000483708"/>
    <x v="10"/>
    <x v="1"/>
    <m/>
  </r>
  <r>
    <s v="Standard Class"/>
    <d v="2026-10-01T00:00:00"/>
    <x v="0"/>
    <s v="United States"/>
    <x v="10"/>
    <x v="9"/>
    <n v="19134"/>
    <x v="3"/>
    <x v="1"/>
    <x v="8"/>
    <n v="18.192"/>
    <n v="4"/>
    <n v="0.7"/>
    <n v="-14.553599999999999"/>
    <n v="-14.553599999999999"/>
    <n v="275.16199999999998"/>
    <n v="321.01294739920689"/>
    <x v="5"/>
    <x v="1"/>
    <m/>
  </r>
  <r>
    <s v="Same Day"/>
    <d v="2026-09-10T00:00:00"/>
    <x v="2"/>
    <s v="United States"/>
    <x v="20"/>
    <x v="15"/>
    <n v="10024"/>
    <x v="3"/>
    <x v="1"/>
    <x v="2"/>
    <n v="7.31"/>
    <n v="1"/>
    <n v="0"/>
    <n v="3.4357000000000002"/>
    <s v=""/>
    <n v="282.858"/>
    <n v="342.26346546873316"/>
    <x v="4"/>
    <x v="1"/>
    <m/>
  </r>
  <r>
    <s v="Same Day"/>
    <d v="2026-01-12T00:00:00"/>
    <x v="2"/>
    <s v="United States"/>
    <x v="20"/>
    <x v="15"/>
    <n v="10024"/>
    <x v="3"/>
    <x v="2"/>
    <x v="16"/>
    <n v="799.98400000000004"/>
    <n v="2"/>
    <n v="0.2"/>
    <n v="249.995"/>
    <s v=""/>
    <n v="341.97466666666668"/>
    <n v="345.70988131497609"/>
    <x v="8"/>
    <x v="1"/>
    <m/>
  </r>
  <r>
    <s v="Same Day"/>
    <d v="2026-09-06T00:00:00"/>
    <x v="2"/>
    <s v="United States"/>
    <x v="20"/>
    <x v="15"/>
    <n v="10024"/>
    <x v="3"/>
    <x v="1"/>
    <x v="10"/>
    <n v="41.28"/>
    <n v="6"/>
    <n v="0"/>
    <n v="18.988800000000001"/>
    <s v=""/>
    <n v="91.73"/>
    <n v="168.23830799637008"/>
    <x v="4"/>
    <x v="1"/>
    <m/>
  </r>
  <r>
    <s v="Same Day"/>
    <d v="2025-04-17T00:00:00"/>
    <x v="2"/>
    <s v="United States"/>
    <x v="20"/>
    <x v="15"/>
    <n v="10024"/>
    <x v="3"/>
    <x v="1"/>
    <x v="10"/>
    <n v="184.66"/>
    <n v="7"/>
    <n v="0"/>
    <n v="84.943600000000004"/>
    <s v=""/>
    <n v="81.356666666666669"/>
    <n v="102.66680751000442"/>
    <x v="9"/>
    <x v="0"/>
    <m/>
  </r>
  <r>
    <s v="Second Class"/>
    <d v="2026-03-26T00:00:00"/>
    <x v="0"/>
    <s v="United States"/>
    <x v="395"/>
    <x v="34"/>
    <n v="2920"/>
    <x v="3"/>
    <x v="1"/>
    <x v="6"/>
    <n v="49.25"/>
    <n v="5"/>
    <n v="0"/>
    <n v="18.715"/>
    <s v=""/>
    <n v="24.723333333333333"/>
    <n v="48.210592734915139"/>
    <x v="2"/>
    <x v="1"/>
    <m/>
  </r>
  <r>
    <s v="Second Class"/>
    <d v="2026-04-20T00:00:00"/>
    <x v="0"/>
    <s v="United States"/>
    <x v="395"/>
    <x v="34"/>
    <n v="2920"/>
    <x v="3"/>
    <x v="1"/>
    <x v="10"/>
    <n v="10.16"/>
    <n v="2"/>
    <n v="0"/>
    <n v="4.7751999999999999"/>
    <s v=""/>
    <n v="19.666666666666668"/>
    <n v="42.331932522755345"/>
    <x v="9"/>
    <x v="1"/>
    <m/>
  </r>
  <r>
    <s v="Second Class"/>
    <d v="2025-01-03T00:00:00"/>
    <x v="0"/>
    <s v="United States"/>
    <x v="395"/>
    <x v="34"/>
    <n v="2920"/>
    <x v="3"/>
    <x v="0"/>
    <x v="5"/>
    <n v="14.76"/>
    <n v="2"/>
    <n v="0"/>
    <n v="4.2804000000000002"/>
    <s v=""/>
    <n v="22.169999999999998"/>
    <n v="10.444491193748801"/>
    <x v="8"/>
    <x v="0"/>
    <m/>
  </r>
  <r>
    <s v="Second Class"/>
    <d v="2025-10-15T00:00:00"/>
    <x v="0"/>
    <s v="United States"/>
    <x v="395"/>
    <x v="34"/>
    <n v="2920"/>
    <x v="3"/>
    <x v="1"/>
    <x v="8"/>
    <n v="34.08"/>
    <n v="2"/>
    <n v="0"/>
    <n v="15.6768"/>
    <s v=""/>
    <n v="552.2166666666667"/>
    <n v="607.82952501929788"/>
    <x v="5"/>
    <x v="0"/>
    <m/>
  </r>
  <r>
    <s v="Second Class"/>
    <d v="2025-12-29T00:00:00"/>
    <x v="0"/>
    <s v="United States"/>
    <x v="395"/>
    <x v="34"/>
    <n v="2920"/>
    <x v="3"/>
    <x v="0"/>
    <x v="5"/>
    <n v="17.670000000000002"/>
    <n v="3"/>
    <n v="0"/>
    <n v="7.7747999999999999"/>
    <s v=""/>
    <n v="669.4186666666667"/>
    <n v="629.46185386448838"/>
    <x v="0"/>
    <x v="0"/>
    <m/>
  </r>
  <r>
    <s v="Second Class"/>
    <d v="2026-09-18T00:00:00"/>
    <x v="0"/>
    <s v="United States"/>
    <x v="395"/>
    <x v="34"/>
    <n v="2920"/>
    <x v="3"/>
    <x v="0"/>
    <x v="1"/>
    <n v="1604.9"/>
    <n v="5"/>
    <n v="0"/>
    <n v="481.47"/>
    <s v=""/>
    <n v="668.85666666666668"/>
    <n v="733.68684175470935"/>
    <x v="4"/>
    <x v="1"/>
    <m/>
  </r>
  <r>
    <s v="Second Class"/>
    <d v="2025-01-17T00:00:00"/>
    <x v="0"/>
    <s v="United States"/>
    <x v="395"/>
    <x v="34"/>
    <n v="2920"/>
    <x v="3"/>
    <x v="0"/>
    <x v="3"/>
    <n v="385.68599999999998"/>
    <n v="1"/>
    <n v="0.3"/>
    <n v="-60.607799999999997"/>
    <n v="-60.607799999999997"/>
    <n v="137.03"/>
    <n v="417.54491060412579"/>
    <x v="8"/>
    <x v="0"/>
    <m/>
  </r>
  <r>
    <s v="Standard Class"/>
    <d v="2025-01-14T00:00:00"/>
    <x v="0"/>
    <s v="United States"/>
    <x v="22"/>
    <x v="10"/>
    <n v="60623"/>
    <x v="2"/>
    <x v="1"/>
    <x v="10"/>
    <n v="15.984"/>
    <n v="2"/>
    <n v="0.2"/>
    <n v="4.9950000000000001"/>
    <s v=""/>
    <n v="10.654666666666666"/>
    <n v="384.07629332185007"/>
    <x v="8"/>
    <x v="0"/>
    <m/>
  </r>
  <r>
    <s v="Second Class"/>
    <d v="2026-04-16T00:00:00"/>
    <x v="0"/>
    <s v="United States"/>
    <x v="102"/>
    <x v="0"/>
    <n v="40475"/>
    <x v="0"/>
    <x v="1"/>
    <x v="10"/>
    <n v="9.42"/>
    <n v="3"/>
    <n v="0"/>
    <n v="4.2389999999999999"/>
    <s v=""/>
    <n v="13.513333333333334"/>
    <n v="73.988979448643917"/>
    <x v="9"/>
    <x v="1"/>
    <m/>
  </r>
  <r>
    <s v="Second Class"/>
    <d v="2025-05-29T00:00:00"/>
    <x v="0"/>
    <s v="United States"/>
    <x v="102"/>
    <x v="0"/>
    <n v="40475"/>
    <x v="0"/>
    <x v="1"/>
    <x v="6"/>
    <n v="6.56"/>
    <n v="2"/>
    <n v="0"/>
    <n v="1.9024000000000001"/>
    <s v=""/>
    <n v="53.173333333333339"/>
    <n v="43.961523014765739"/>
    <x v="7"/>
    <x v="0"/>
    <m/>
  </r>
  <r>
    <s v="Second Class"/>
    <d v="2026-04-29T00:00:00"/>
    <x v="0"/>
    <s v="United States"/>
    <x v="102"/>
    <x v="0"/>
    <n v="40475"/>
    <x v="0"/>
    <x v="1"/>
    <x v="10"/>
    <n v="24.56"/>
    <n v="2"/>
    <n v="0"/>
    <n v="11.543200000000001"/>
    <s v=""/>
    <n v="71.74666666666667"/>
    <n v="44.236854921358649"/>
    <x v="9"/>
    <x v="1"/>
    <m/>
  </r>
  <r>
    <s v="Standard Class"/>
    <d v="2025-04-02T00:00:00"/>
    <x v="0"/>
    <s v="United States"/>
    <x v="313"/>
    <x v="14"/>
    <n v="46544"/>
    <x v="2"/>
    <x v="1"/>
    <x v="8"/>
    <n v="128.4"/>
    <n v="3"/>
    <n v="0"/>
    <n v="64.2"/>
    <s v=""/>
    <n v="66.64"/>
    <n v="54.904247423903229"/>
    <x v="9"/>
    <x v="0"/>
    <m/>
  </r>
  <r>
    <s v="Standard Class"/>
    <d v="2026-07-07T00:00:00"/>
    <x v="0"/>
    <s v="United States"/>
    <x v="145"/>
    <x v="15"/>
    <n v="10550"/>
    <x v="3"/>
    <x v="1"/>
    <x v="12"/>
    <n v="62.28"/>
    <n v="4"/>
    <n v="0"/>
    <n v="29.271599999999999"/>
    <s v=""/>
    <n v="184.72799999999998"/>
    <n v="175.26193527952933"/>
    <x v="11"/>
    <x v="1"/>
    <m/>
  </r>
  <r>
    <s v="Standard Class"/>
    <d v="2026-03-20T00:00:00"/>
    <x v="1"/>
    <s v="United States"/>
    <x v="1"/>
    <x v="1"/>
    <n v="90004"/>
    <x v="1"/>
    <x v="1"/>
    <x v="2"/>
    <n v="9.24"/>
    <n v="3"/>
    <n v="0"/>
    <n v="4.4352"/>
    <s v=""/>
    <n v="1763.962666666667"/>
    <n v="1761.5794197775197"/>
    <x v="2"/>
    <x v="1"/>
    <m/>
  </r>
  <r>
    <s v="First Class"/>
    <d v="2025-10-28T00:00:00"/>
    <x v="1"/>
    <s v="United States"/>
    <x v="8"/>
    <x v="1"/>
    <n v="94110"/>
    <x v="1"/>
    <x v="0"/>
    <x v="0"/>
    <n v="482.66399999999999"/>
    <n v="8"/>
    <n v="0.15"/>
    <n v="85.176000000000002"/>
    <s v=""/>
    <n v="1773.5293333333332"/>
    <n v="2026.364703151233"/>
    <x v="5"/>
    <x v="0"/>
    <m/>
  </r>
  <r>
    <s v="First Class"/>
    <d v="2026-03-07T00:00:00"/>
    <x v="1"/>
    <s v="United States"/>
    <x v="8"/>
    <x v="1"/>
    <n v="94110"/>
    <x v="1"/>
    <x v="2"/>
    <x v="15"/>
    <n v="4799.9840000000004"/>
    <n v="2"/>
    <n v="0.2"/>
    <n v="359.99880000000002"/>
    <s v=""/>
    <n v="1618.7373333333333"/>
    <n v="2220.4454462263993"/>
    <x v="2"/>
    <x v="1"/>
    <m/>
  </r>
  <r>
    <s v="Second Class"/>
    <d v="2025-05-14T00:00:00"/>
    <x v="0"/>
    <s v="United States"/>
    <x v="4"/>
    <x v="4"/>
    <n v="98103"/>
    <x v="1"/>
    <x v="1"/>
    <x v="10"/>
    <n v="37.94"/>
    <n v="2"/>
    <n v="0"/>
    <n v="18.211200000000002"/>
    <s v=""/>
    <n v="147.34266666666667"/>
    <n v="1369.9842216084096"/>
    <x v="7"/>
    <x v="0"/>
    <m/>
  </r>
  <r>
    <s v="Second Class"/>
    <d v="2025-03-22T00:00:00"/>
    <x v="0"/>
    <s v="United States"/>
    <x v="4"/>
    <x v="4"/>
    <n v="98103"/>
    <x v="1"/>
    <x v="1"/>
    <x v="8"/>
    <n v="18.288"/>
    <n v="6"/>
    <n v="0.2"/>
    <n v="6.6294000000000004"/>
    <s v=""/>
    <n v="169.01599999999999"/>
    <n v="934.99792575947379"/>
    <x v="2"/>
    <x v="0"/>
    <m/>
  </r>
  <r>
    <s v="Second Class"/>
    <d v="2026-05-17T00:00:00"/>
    <x v="0"/>
    <s v="United States"/>
    <x v="4"/>
    <x v="4"/>
    <n v="98103"/>
    <x v="1"/>
    <x v="2"/>
    <x v="15"/>
    <n v="385.8"/>
    <n v="5"/>
    <n v="0.2"/>
    <n v="130.20750000000001"/>
    <s v=""/>
    <n v="221.05999999999997"/>
    <n v="145.37375342709385"/>
    <x v="7"/>
    <x v="1"/>
    <m/>
  </r>
  <r>
    <s v="Second Class"/>
    <d v="2026-11-22T00:00:00"/>
    <x v="0"/>
    <s v="United States"/>
    <x v="4"/>
    <x v="4"/>
    <n v="98103"/>
    <x v="1"/>
    <x v="1"/>
    <x v="4"/>
    <n v="102.96"/>
    <n v="2"/>
    <n v="0"/>
    <n v="1.0296000000000001"/>
    <s v=""/>
    <n v="93.114666666666665"/>
    <n v="70.349434420322524"/>
    <x v="6"/>
    <x v="1"/>
    <m/>
  </r>
  <r>
    <s v="Second Class"/>
    <d v="2026-08-15T00:00:00"/>
    <x v="0"/>
    <s v="United States"/>
    <x v="4"/>
    <x v="4"/>
    <n v="98103"/>
    <x v="1"/>
    <x v="0"/>
    <x v="0"/>
    <n v="174.42"/>
    <n v="3"/>
    <n v="0"/>
    <n v="41.860799999999998"/>
    <s v=""/>
    <n v="90.270666666666671"/>
    <n v="59.163662987293762"/>
    <x v="1"/>
    <x v="1"/>
    <m/>
  </r>
  <r>
    <s v="First Class"/>
    <d v="2026-09-16T00:00:00"/>
    <x v="0"/>
    <s v="United States"/>
    <x v="94"/>
    <x v="10"/>
    <n v="62301"/>
    <x v="2"/>
    <x v="1"/>
    <x v="8"/>
    <n v="1.964"/>
    <n v="2"/>
    <n v="0.8"/>
    <n v="-3.2406000000000001"/>
    <n v="-3.2406000000000001"/>
    <n v="47.437333333333335"/>
    <n v="52.687853611835642"/>
    <x v="4"/>
    <x v="1"/>
    <m/>
  </r>
  <r>
    <s v="Standard Class"/>
    <d v="2026-05-25T00:00:00"/>
    <x v="1"/>
    <s v="United States"/>
    <x v="22"/>
    <x v="10"/>
    <n v="60623"/>
    <x v="2"/>
    <x v="0"/>
    <x v="5"/>
    <n v="94.427999999999997"/>
    <n v="3"/>
    <n v="0.6"/>
    <n v="-42.492600000000003"/>
    <n v="-42.492600000000003"/>
    <n v="67.310666666666677"/>
    <n v="4.1785337141155159"/>
    <x v="7"/>
    <x v="1"/>
    <m/>
  </r>
  <r>
    <s v="Standard Class"/>
    <d v="2026-10-07T00:00:00"/>
    <x v="0"/>
    <s v="United States"/>
    <x v="37"/>
    <x v="23"/>
    <n v="50322"/>
    <x v="2"/>
    <x v="1"/>
    <x v="13"/>
    <n v="45.92"/>
    <n v="4"/>
    <n v="0"/>
    <n v="21.5824"/>
    <s v=""/>
    <n v="43.328000000000003"/>
    <n v="12.513141299657143"/>
    <x v="5"/>
    <x v="1"/>
    <m/>
  </r>
  <r>
    <s v="Standard Class"/>
    <d v="2026-09-07T00:00:00"/>
    <x v="2"/>
    <s v="United States"/>
    <x v="4"/>
    <x v="4"/>
    <n v="98103"/>
    <x v="1"/>
    <x v="0"/>
    <x v="1"/>
    <n v="61.584000000000003"/>
    <n v="1"/>
    <n v="0.2"/>
    <n v="-6.9282000000000004"/>
    <n v="-6.9282000000000004"/>
    <n v="138.69733333333335"/>
    <n v="112.31530095952924"/>
    <x v="4"/>
    <x v="1"/>
    <m/>
  </r>
  <r>
    <s v="First Class"/>
    <d v="2025-02-17T00:00:00"/>
    <x v="1"/>
    <s v="United States"/>
    <x v="102"/>
    <x v="14"/>
    <n v="47374"/>
    <x v="2"/>
    <x v="1"/>
    <x v="10"/>
    <n v="22.48"/>
    <n v="1"/>
    <n v="0"/>
    <n v="10.3408"/>
    <s v=""/>
    <n v="121.96733333333334"/>
    <n v="129.14829695898976"/>
    <x v="10"/>
    <x v="0"/>
    <m/>
  </r>
  <r>
    <s v="Standard Class"/>
    <d v="2026-02-07T00:00:00"/>
    <x v="1"/>
    <s v="United States"/>
    <x v="61"/>
    <x v="5"/>
    <n v="75220"/>
    <x v="2"/>
    <x v="0"/>
    <x v="5"/>
    <n v="332.02800000000002"/>
    <n v="9"/>
    <n v="0.6"/>
    <n v="-348.62939999999998"/>
    <n v="-348.62939999999998"/>
    <n v="119.65800000000002"/>
    <n v="141.94044285570649"/>
    <x v="10"/>
    <x v="1"/>
    <m/>
  </r>
  <r>
    <s v="Standard Class"/>
    <d v="2026-02-16T00:00:00"/>
    <x v="1"/>
    <s v="United States"/>
    <x v="61"/>
    <x v="5"/>
    <n v="75220"/>
    <x v="2"/>
    <x v="1"/>
    <x v="8"/>
    <n v="11.394"/>
    <n v="9"/>
    <n v="0.8"/>
    <n v="-17.660699999999999"/>
    <n v="-17.660699999999999"/>
    <n v="19.349999999999998"/>
    <n v="87.944447989331024"/>
    <x v="10"/>
    <x v="1"/>
    <m/>
  </r>
  <r>
    <s v="Standard Class"/>
    <d v="2026-12-07T00:00:00"/>
    <x v="1"/>
    <s v="United States"/>
    <x v="61"/>
    <x v="5"/>
    <n v="75220"/>
    <x v="2"/>
    <x v="1"/>
    <x v="10"/>
    <n v="15.552"/>
    <n v="3"/>
    <n v="0.2"/>
    <n v="5.6375999999999999"/>
    <s v=""/>
    <n v="17.657333333333334"/>
    <n v="60.840889741953923"/>
    <x v="0"/>
    <x v="1"/>
    <m/>
  </r>
  <r>
    <s v="Standard Class"/>
    <d v="2025-12-22T00:00:00"/>
    <x v="1"/>
    <s v="United States"/>
    <x v="61"/>
    <x v="5"/>
    <n v="75220"/>
    <x v="2"/>
    <x v="1"/>
    <x v="10"/>
    <n v="31.103999999999999"/>
    <n v="6"/>
    <n v="0.2"/>
    <n v="11.2752"/>
    <s v=""/>
    <n v="16.257333333333335"/>
    <n v="9.8462285992977865"/>
    <x v="0"/>
    <x v="0"/>
    <m/>
  </r>
  <r>
    <s v="Standard Class"/>
    <d v="2025-06-25T00:00:00"/>
    <x v="1"/>
    <s v="United States"/>
    <x v="61"/>
    <x v="5"/>
    <n v="75220"/>
    <x v="2"/>
    <x v="1"/>
    <x v="8"/>
    <n v="6.3159999999999998"/>
    <n v="1"/>
    <n v="0.8"/>
    <n v="-10.4214"/>
    <n v="-10.4214"/>
    <n v="12.825333333333333"/>
    <n v="8.4933523809310234"/>
    <x v="3"/>
    <x v="0"/>
    <m/>
  </r>
  <r>
    <s v="First Class"/>
    <d v="2026-03-30T00:00:00"/>
    <x v="2"/>
    <s v="United States"/>
    <x v="10"/>
    <x v="9"/>
    <n v="19143"/>
    <x v="3"/>
    <x v="1"/>
    <x v="10"/>
    <n v="11.352"/>
    <n v="3"/>
    <n v="0.2"/>
    <n v="4.1151"/>
    <s v=""/>
    <n v="14.525333333333331"/>
    <n v="5.6995092186374547"/>
    <x v="2"/>
    <x v="1"/>
    <m/>
  </r>
  <r>
    <s v="First Class"/>
    <d v="2025-04-28T00:00:00"/>
    <x v="2"/>
    <s v="United States"/>
    <x v="10"/>
    <x v="9"/>
    <n v="19143"/>
    <x v="3"/>
    <x v="1"/>
    <x v="2"/>
    <n v="20.808"/>
    <n v="9"/>
    <n v="0.2"/>
    <n v="7.0227000000000004"/>
    <s v=""/>
    <n v="13.877333333333334"/>
    <n v="5.5787053854615571"/>
    <x v="9"/>
    <x v="0"/>
    <m/>
  </r>
  <r>
    <s v="Standard Class"/>
    <d v="2026-06-01T00:00:00"/>
    <x v="2"/>
    <s v="United States"/>
    <x v="179"/>
    <x v="10"/>
    <n v="61107"/>
    <x v="2"/>
    <x v="1"/>
    <x v="8"/>
    <n v="11.416"/>
    <n v="4"/>
    <n v="0.8"/>
    <n v="-18.836400000000001"/>
    <n v="-18.836400000000001"/>
    <n v="13.551333333333332"/>
    <n v="4.7980742433235068"/>
    <x v="3"/>
    <x v="1"/>
    <m/>
  </r>
  <r>
    <s v="Second Class"/>
    <d v="2025-04-24T00:00:00"/>
    <x v="1"/>
    <s v="United States"/>
    <x v="10"/>
    <x v="9"/>
    <n v="19134"/>
    <x v="3"/>
    <x v="1"/>
    <x v="6"/>
    <n v="9.4079999999999995"/>
    <n v="7"/>
    <n v="0.2"/>
    <n v="0.7056"/>
    <s v=""/>
    <n v="79.646000000000001"/>
    <n v="75.218436373794134"/>
    <x v="9"/>
    <x v="0"/>
    <m/>
  </r>
  <r>
    <s v="First Class"/>
    <d v="2025-08-07T00:00:00"/>
    <x v="2"/>
    <s v="United States"/>
    <x v="4"/>
    <x v="4"/>
    <n v="98105"/>
    <x v="1"/>
    <x v="1"/>
    <x v="6"/>
    <n v="19.829999999999998"/>
    <n v="1"/>
    <n v="0"/>
    <n v="5.9489999999999998"/>
    <s v=""/>
    <n v="91.149999999999991"/>
    <n v="79.966946236369225"/>
    <x v="1"/>
    <x v="0"/>
    <m/>
  </r>
  <r>
    <s v="Standard Class"/>
    <d v="2026-07-09T00:00:00"/>
    <x v="1"/>
    <s v="United States"/>
    <x v="354"/>
    <x v="12"/>
    <n v="49505"/>
    <x v="2"/>
    <x v="1"/>
    <x v="10"/>
    <n v="209.7"/>
    <n v="2"/>
    <n v="0"/>
    <n v="100.65600000000001"/>
    <s v=""/>
    <n v="91.283999999999992"/>
    <n v="89.801823515264232"/>
    <x v="11"/>
    <x v="1"/>
    <m/>
  </r>
  <r>
    <s v="Standard Class"/>
    <d v="2025-07-17T00:00:00"/>
    <x v="2"/>
    <s v="United States"/>
    <x v="1"/>
    <x v="1"/>
    <n v="90004"/>
    <x v="1"/>
    <x v="1"/>
    <x v="9"/>
    <n v="43.92"/>
    <n v="4"/>
    <n v="0"/>
    <n v="11.8584"/>
    <s v=""/>
    <n v="71.374000000000009"/>
    <n v="66.973603805280376"/>
    <x v="11"/>
    <x v="0"/>
    <m/>
  </r>
  <r>
    <s v="Standard Class"/>
    <d v="2025-06-06T00:00:00"/>
    <x v="2"/>
    <s v="United States"/>
    <x v="1"/>
    <x v="1"/>
    <n v="90004"/>
    <x v="1"/>
    <x v="1"/>
    <x v="8"/>
    <n v="20.231999999999999"/>
    <n v="3"/>
    <n v="0.2"/>
    <n v="6.5754000000000001"/>
    <s v=""/>
    <n v="66.004000000000005"/>
    <n v="65.02435327372865"/>
    <x v="3"/>
    <x v="0"/>
    <m/>
  </r>
  <r>
    <s v="First Class"/>
    <d v="2026-01-14T00:00:00"/>
    <x v="2"/>
    <s v="United States"/>
    <x v="24"/>
    <x v="17"/>
    <n v="22153"/>
    <x v="0"/>
    <x v="2"/>
    <x v="7"/>
    <n v="149.97"/>
    <n v="3"/>
    <n v="0"/>
    <n v="5.9988000000000001"/>
    <s v=""/>
    <n v="81.36"/>
    <n v="51.195430954985291"/>
    <x v="8"/>
    <x v="1"/>
    <m/>
  </r>
  <r>
    <s v="First Class"/>
    <d v="2025-03-13T00:00:00"/>
    <x v="2"/>
    <s v="United States"/>
    <x v="24"/>
    <x v="17"/>
    <n v="22153"/>
    <x v="0"/>
    <x v="1"/>
    <x v="10"/>
    <n v="27.81"/>
    <n v="3"/>
    <n v="0"/>
    <n v="13.0707"/>
    <s v=""/>
    <n v="31.916666666666668"/>
    <n v="29.452004914461792"/>
    <x v="2"/>
    <x v="0"/>
    <m/>
  </r>
  <r>
    <s v="Standard Class"/>
    <d v="2026-07-13T00:00:00"/>
    <x v="1"/>
    <s v="United States"/>
    <x v="1"/>
    <x v="1"/>
    <n v="90036"/>
    <x v="1"/>
    <x v="2"/>
    <x v="11"/>
    <n v="66.3"/>
    <n v="3"/>
    <n v="0"/>
    <n v="8.6189999999999998"/>
    <s v=""/>
    <n v="372.38000000000005"/>
    <n v="391.2496187620909"/>
    <x v="11"/>
    <x v="1"/>
    <m/>
  </r>
  <r>
    <s v="Standard Class"/>
    <d v="2026-07-06T00:00:00"/>
    <x v="2"/>
    <s v="United States"/>
    <x v="248"/>
    <x v="39"/>
    <n v="21215"/>
    <x v="3"/>
    <x v="1"/>
    <x v="6"/>
    <n v="1.64"/>
    <n v="1"/>
    <n v="0"/>
    <n v="0.73799999999999999"/>
    <s v=""/>
    <n v="357.24666666666673"/>
    <n v="436.70396880962062"/>
    <x v="11"/>
    <x v="1"/>
    <m/>
  </r>
  <r>
    <s v="Standard Class"/>
    <d v="2026-03-31T00:00:00"/>
    <x v="2"/>
    <s v="United States"/>
    <x v="248"/>
    <x v="39"/>
    <n v="21215"/>
    <x v="3"/>
    <x v="0"/>
    <x v="5"/>
    <n v="1049.2"/>
    <n v="5"/>
    <n v="0"/>
    <n v="272.79199999999997"/>
    <s v=""/>
    <n v="386.06"/>
    <n v="469.04387604920208"/>
    <x v="2"/>
    <x v="1"/>
    <m/>
  </r>
  <r>
    <s v="Standard Class"/>
    <d v="2025-01-14T00:00:00"/>
    <x v="2"/>
    <s v="United States"/>
    <x v="248"/>
    <x v="39"/>
    <n v="21215"/>
    <x v="3"/>
    <x v="0"/>
    <x v="5"/>
    <n v="20.9"/>
    <n v="5"/>
    <n v="0"/>
    <n v="7.524"/>
    <s v=""/>
    <n v="286.96666666666664"/>
    <n v="373.31968550450858"/>
    <x v="8"/>
    <x v="0"/>
    <m/>
  </r>
  <r>
    <s v="Second Class"/>
    <d v="2025-03-08T00:00:00"/>
    <x v="0"/>
    <s v="United States"/>
    <x v="54"/>
    <x v="29"/>
    <n v="6824"/>
    <x v="3"/>
    <x v="1"/>
    <x v="8"/>
    <n v="88.08"/>
    <n v="6"/>
    <n v="0"/>
    <n v="40.516800000000003"/>
    <s v=""/>
    <n v="575.70100000000002"/>
    <n v="366.0350111586676"/>
    <x v="2"/>
    <x v="0"/>
    <m/>
  </r>
  <r>
    <s v="Second Class"/>
    <d v="2026-09-13T00:00:00"/>
    <x v="0"/>
    <s v="United States"/>
    <x v="54"/>
    <x v="29"/>
    <n v="6824"/>
    <x v="3"/>
    <x v="0"/>
    <x v="1"/>
    <n v="751.92"/>
    <n v="4"/>
    <n v="0"/>
    <n v="150.38399999999999"/>
    <s v=""/>
    <n v="564.98899999999992"/>
    <n v="436.76065902153533"/>
    <x v="4"/>
    <x v="1"/>
    <m/>
  </r>
  <r>
    <s v="Same Day"/>
    <d v="2026-07-16T00:00:00"/>
    <x v="1"/>
    <s v="United States"/>
    <x v="20"/>
    <x v="15"/>
    <n v="10011"/>
    <x v="3"/>
    <x v="0"/>
    <x v="1"/>
    <n v="887.10299999999995"/>
    <n v="7"/>
    <n v="0.1"/>
    <n v="177.42060000000001"/>
    <s v=""/>
    <n v="317.91166666666663"/>
    <n v="387.5067306895503"/>
    <x v="11"/>
    <x v="1"/>
    <m/>
  </r>
  <r>
    <s v="Same Day"/>
    <d v="2025-02-03T00:00:00"/>
    <x v="0"/>
    <s v="United States"/>
    <x v="121"/>
    <x v="2"/>
    <n v="33801"/>
    <x v="0"/>
    <x v="2"/>
    <x v="7"/>
    <n v="55.944000000000003"/>
    <n v="7"/>
    <n v="0.2"/>
    <n v="-13.2867"/>
    <n v="-13.2867"/>
    <n v="26.152000000000001"/>
    <n v="343.37466659083969"/>
    <x v="10"/>
    <x v="0"/>
    <m/>
  </r>
  <r>
    <s v="Same Day"/>
    <d v="2026-11-14T00:00:00"/>
    <x v="0"/>
    <s v="United States"/>
    <x v="121"/>
    <x v="2"/>
    <n v="33801"/>
    <x v="0"/>
    <x v="1"/>
    <x v="6"/>
    <n v="10.688000000000001"/>
    <n v="2"/>
    <n v="0.2"/>
    <n v="2.2711999999999999"/>
    <s v=""/>
    <n v="28.608000000000001"/>
    <n v="178.69530917188911"/>
    <x v="6"/>
    <x v="1"/>
    <m/>
  </r>
  <r>
    <s v="Same Day"/>
    <d v="2026-01-31T00:00:00"/>
    <x v="0"/>
    <s v="United States"/>
    <x v="121"/>
    <x v="2"/>
    <n v="33801"/>
    <x v="0"/>
    <x v="2"/>
    <x v="7"/>
    <n v="11.824"/>
    <n v="2"/>
    <n v="0.2"/>
    <n v="1.0346"/>
    <s v=""/>
    <n v="57.306666666666672"/>
    <n v="31.454300432591147"/>
    <x v="8"/>
    <x v="1"/>
    <m/>
  </r>
  <r>
    <s v="First Class"/>
    <d v="2025-12-05T00:00:00"/>
    <x v="0"/>
    <s v="United States"/>
    <x v="210"/>
    <x v="10"/>
    <n v="61032"/>
    <x v="2"/>
    <x v="1"/>
    <x v="10"/>
    <n v="63.311999999999998"/>
    <n v="3"/>
    <n v="0.2"/>
    <n v="20.5764"/>
    <s v=""/>
    <n v="56.857333333333337"/>
    <n v="40.472441425777156"/>
    <x v="0"/>
    <x v="0"/>
    <m/>
  </r>
  <r>
    <s v="First Class"/>
    <d v="2026-07-21T00:00:00"/>
    <x v="0"/>
    <s v="United States"/>
    <x v="210"/>
    <x v="10"/>
    <n v="61032"/>
    <x v="2"/>
    <x v="1"/>
    <x v="8"/>
    <n v="96.784000000000006"/>
    <n v="4"/>
    <n v="0.8"/>
    <n v="-145.17599999999999"/>
    <n v="-145.17599999999999"/>
    <n v="39.007333333333335"/>
    <n v="39.008449728516801"/>
    <x v="11"/>
    <x v="1"/>
    <m/>
  </r>
  <r>
    <s v="First Class"/>
    <d v="2025-02-09T00:00:00"/>
    <x v="0"/>
    <s v="United States"/>
    <x v="210"/>
    <x v="10"/>
    <n v="61032"/>
    <x v="2"/>
    <x v="0"/>
    <x v="5"/>
    <n v="10.476000000000001"/>
    <n v="3"/>
    <n v="0.6"/>
    <n v="-6.8094000000000001"/>
    <n v="-6.8094000000000001"/>
    <n v="72.340666666666664"/>
    <n v="78.512548497393425"/>
    <x v="10"/>
    <x v="0"/>
    <m/>
  </r>
  <r>
    <s v="Standard Class"/>
    <d v="2025-04-21T00:00:00"/>
    <x v="1"/>
    <s v="United States"/>
    <x v="261"/>
    <x v="21"/>
    <n v="97504"/>
    <x v="1"/>
    <x v="1"/>
    <x v="8"/>
    <n v="9.7620000000000005"/>
    <n v="2"/>
    <n v="0.7"/>
    <n v="-6.8334000000000001"/>
    <n v="-6.8334000000000001"/>
    <n v="84.841999999999999"/>
    <n v="76.811977748458148"/>
    <x v="9"/>
    <x v="0"/>
    <m/>
  </r>
  <r>
    <s v="First Class"/>
    <d v="2026-10-25T00:00:00"/>
    <x v="1"/>
    <s v="United States"/>
    <x v="4"/>
    <x v="4"/>
    <n v="98103"/>
    <x v="1"/>
    <x v="0"/>
    <x v="1"/>
    <n v="196.78399999999999"/>
    <n v="2"/>
    <n v="0.2"/>
    <n v="-22.138200000000001"/>
    <n v="-22.138200000000001"/>
    <n v="85.937999999999988"/>
    <n v="85.941086020426638"/>
    <x v="5"/>
    <x v="1"/>
    <m/>
  </r>
  <r>
    <s v="Second Class"/>
    <d v="2026-03-21T00:00:00"/>
    <x v="1"/>
    <s v="United States"/>
    <x v="20"/>
    <x v="15"/>
    <n v="10035"/>
    <x v="3"/>
    <x v="1"/>
    <x v="12"/>
    <n v="47.98"/>
    <n v="2"/>
    <n v="0"/>
    <n v="23.99"/>
    <s v=""/>
    <n v="41.663333333333334"/>
    <n v="48.882883618039706"/>
    <x v="2"/>
    <x v="1"/>
    <m/>
  </r>
  <r>
    <s v="Second Class"/>
    <d v="2025-03-19T00:00:00"/>
    <x v="1"/>
    <s v="United States"/>
    <x v="54"/>
    <x v="29"/>
    <n v="6824"/>
    <x v="3"/>
    <x v="1"/>
    <x v="2"/>
    <n v="13.05"/>
    <n v="5"/>
    <n v="0"/>
    <n v="6.0030000000000001"/>
    <s v=""/>
    <n v="52.49666666666667"/>
    <n v="46.878811250887068"/>
    <x v="2"/>
    <x v="0"/>
    <m/>
  </r>
  <r>
    <s v="Standard Class"/>
    <d v="2026-08-20T00:00:00"/>
    <x v="0"/>
    <s v="United States"/>
    <x v="278"/>
    <x v="11"/>
    <n v="56560"/>
    <x v="2"/>
    <x v="2"/>
    <x v="11"/>
    <n v="63.96"/>
    <n v="4"/>
    <n v="0"/>
    <n v="19.8276"/>
    <s v=""/>
    <n v="52.037666666666667"/>
    <n v="31.142225375418072"/>
    <x v="1"/>
    <x v="1"/>
    <m/>
  </r>
  <r>
    <s v="Standard Class"/>
    <d v="2025-07-25T00:00:00"/>
    <x v="0"/>
    <s v="United States"/>
    <x v="38"/>
    <x v="32"/>
    <n v="31907"/>
    <x v="0"/>
    <x v="1"/>
    <x v="9"/>
    <n v="80.48"/>
    <n v="1"/>
    <n v="0"/>
    <n v="24.143999999999998"/>
    <s v=""/>
    <n v="318.42700000000002"/>
    <n v="315.75916595857018"/>
    <x v="11"/>
    <x v="0"/>
    <m/>
  </r>
  <r>
    <s v="Standard Class"/>
    <d v="2026-04-11T00:00:00"/>
    <x v="0"/>
    <s v="United States"/>
    <x v="10"/>
    <x v="9"/>
    <n v="19143"/>
    <x v="3"/>
    <x v="1"/>
    <x v="8"/>
    <n v="11.673"/>
    <n v="3"/>
    <n v="0.7"/>
    <n v="-7.782"/>
    <n v="-7.782"/>
    <n v="292.78833333333336"/>
    <n v="356.82825033350997"/>
    <x v="9"/>
    <x v="1"/>
    <m/>
  </r>
  <r>
    <s v="Standard Class"/>
    <d v="2026-01-26T00:00:00"/>
    <x v="0"/>
    <s v="United States"/>
    <x v="12"/>
    <x v="5"/>
    <n v="77036"/>
    <x v="2"/>
    <x v="0"/>
    <x v="3"/>
    <n v="863.12800000000004"/>
    <n v="8"/>
    <n v="0.3"/>
    <n v="-160.29519999999999"/>
    <n v="-160.29519999999999"/>
    <n v="607.78560000000004"/>
    <n v="409.09110256182595"/>
    <x v="8"/>
    <x v="1"/>
    <m/>
  </r>
  <r>
    <s v="Standard Class"/>
    <d v="2025-11-15T00:00:00"/>
    <x v="0"/>
    <s v="United States"/>
    <x v="12"/>
    <x v="5"/>
    <n v="77036"/>
    <x v="2"/>
    <x v="1"/>
    <x v="8"/>
    <n v="3.5640000000000001"/>
    <n v="3"/>
    <n v="0.8"/>
    <n v="-6.2370000000000001"/>
    <n v="-6.2370000000000001"/>
    <n v="324.27226666666667"/>
    <n v="317.55025495832353"/>
    <x v="6"/>
    <x v="0"/>
    <m/>
  </r>
  <r>
    <s v="Standard Class"/>
    <d v="2026-12-30T00:00:00"/>
    <x v="0"/>
    <s v="United States"/>
    <x v="12"/>
    <x v="5"/>
    <n v="77036"/>
    <x v="2"/>
    <x v="0"/>
    <x v="0"/>
    <n v="956.66480000000001"/>
    <n v="7"/>
    <n v="0.32"/>
    <n v="-225.0976"/>
    <n v="-225.0976"/>
    <n v="380.40426666666667"/>
    <n v="295.69848978668688"/>
    <x v="0"/>
    <x v="1"/>
    <m/>
  </r>
  <r>
    <s v="Standard Class"/>
    <d v="2025-06-03T00:00:00"/>
    <x v="0"/>
    <s v="United States"/>
    <x v="12"/>
    <x v="5"/>
    <n v="77036"/>
    <x v="2"/>
    <x v="1"/>
    <x v="8"/>
    <n v="12.587999999999999"/>
    <n v="3"/>
    <n v="0.8"/>
    <n v="-20.140799999999999"/>
    <n v="-20.140799999999999"/>
    <n v="351.9826666666666"/>
    <n v="369.86054153822778"/>
    <x v="3"/>
    <x v="0"/>
    <m/>
  </r>
  <r>
    <s v="Standard Class"/>
    <d v="2026-02-12T00:00:00"/>
    <x v="0"/>
    <s v="United States"/>
    <x v="12"/>
    <x v="5"/>
    <n v="77036"/>
    <x v="2"/>
    <x v="2"/>
    <x v="11"/>
    <n v="171.96"/>
    <n v="5"/>
    <n v="0.2"/>
    <n v="45.139499999999998"/>
    <s v=""/>
    <n v="578.61066666666659"/>
    <n v="329.75131119363266"/>
    <x v="10"/>
    <x v="1"/>
    <m/>
  </r>
  <r>
    <s v="Second Class"/>
    <d v="2025-03-19T00:00:00"/>
    <x v="0"/>
    <s v="United States"/>
    <x v="4"/>
    <x v="4"/>
    <n v="98115"/>
    <x v="1"/>
    <x v="0"/>
    <x v="3"/>
    <n v="871.4"/>
    <n v="4"/>
    <n v="0"/>
    <n v="148.13800000000001"/>
    <s v=""/>
    <n v="590.54399999999998"/>
    <n v="378.27783442489095"/>
    <x v="2"/>
    <x v="0"/>
    <m/>
  </r>
  <r>
    <s v="Standard Class"/>
    <d v="2026-09-19T00:00:00"/>
    <x v="1"/>
    <s v="United States"/>
    <x v="25"/>
    <x v="18"/>
    <n v="38301"/>
    <x v="0"/>
    <x v="0"/>
    <x v="5"/>
    <n v="692.47199999999998"/>
    <n v="11"/>
    <n v="0.2"/>
    <n v="190.4298"/>
    <s v=""/>
    <n v="324.05333333333334"/>
    <n v="272.67512879669886"/>
    <x v="4"/>
    <x v="1"/>
    <m/>
  </r>
  <r>
    <s v="Second Class"/>
    <d v="2026-12-16T00:00:00"/>
    <x v="1"/>
    <s v="United States"/>
    <x v="248"/>
    <x v="39"/>
    <n v="21215"/>
    <x v="3"/>
    <x v="0"/>
    <x v="5"/>
    <n v="207.76"/>
    <n v="4"/>
    <n v="0"/>
    <n v="85.181600000000003"/>
    <s v=""/>
    <n v="101.89266666666667"/>
    <n v="268.23620758052999"/>
    <x v="0"/>
    <x v="1"/>
    <m/>
  </r>
  <r>
    <s v="Same Day"/>
    <d v="2026-04-24T00:00:00"/>
    <x v="0"/>
    <s v="United States"/>
    <x v="208"/>
    <x v="7"/>
    <n v="84107"/>
    <x v="1"/>
    <x v="2"/>
    <x v="7"/>
    <n v="71.927999999999997"/>
    <n v="9"/>
    <n v="0.2"/>
    <n v="6.2937000000000003"/>
    <s v=""/>
    <n v="33.836666666666666"/>
    <n v="153.01757892187129"/>
    <x v="9"/>
    <x v="1"/>
    <m/>
  </r>
  <r>
    <s v="Same Day"/>
    <d v="2026-10-31T00:00:00"/>
    <x v="0"/>
    <s v="United States"/>
    <x v="208"/>
    <x v="7"/>
    <n v="84107"/>
    <x v="1"/>
    <x v="1"/>
    <x v="6"/>
    <n v="25.99"/>
    <n v="1"/>
    <n v="0"/>
    <n v="7.5370999999999997"/>
    <s v=""/>
    <n v="26.071333333333332"/>
    <n v="48.938527253870014"/>
    <x v="5"/>
    <x v="1"/>
    <m/>
  </r>
  <r>
    <s v="Standard Class"/>
    <d v="2025-05-17T00:00:00"/>
    <x v="1"/>
    <s v="United States"/>
    <x v="4"/>
    <x v="4"/>
    <n v="98105"/>
    <x v="1"/>
    <x v="1"/>
    <x v="8"/>
    <n v="3.5920000000000001"/>
    <n v="1"/>
    <n v="0.2"/>
    <n v="1.1225000000000001"/>
    <s v=""/>
    <n v="125.108"/>
    <n v="116.36803055567887"/>
    <x v="7"/>
    <x v="0"/>
    <m/>
  </r>
  <r>
    <s v="Standard Class"/>
    <d v="2025-05-27T00:00:00"/>
    <x v="1"/>
    <s v="United States"/>
    <x v="61"/>
    <x v="5"/>
    <n v="75220"/>
    <x v="2"/>
    <x v="1"/>
    <x v="9"/>
    <n v="48.631999999999998"/>
    <n v="2"/>
    <n v="0.8"/>
    <n v="-121.58"/>
    <n v="-121.58"/>
    <n v="3157.2206666666666"/>
    <n v="3432.9532493288034"/>
    <x v="7"/>
    <x v="0"/>
    <m/>
  </r>
  <r>
    <s v="Standard Class"/>
    <d v="2026-03-21T00:00:00"/>
    <x v="2"/>
    <s v="United States"/>
    <x v="4"/>
    <x v="4"/>
    <n v="98105"/>
    <x v="1"/>
    <x v="1"/>
    <x v="4"/>
    <n v="323.10000000000002"/>
    <n v="2"/>
    <n v="0"/>
    <n v="61.389000000000003"/>
    <s v=""/>
    <n v="3144.33"/>
    <n v="3880.6902457102105"/>
    <x v="2"/>
    <x v="1"/>
    <m/>
  </r>
  <r>
    <s v="Standard Class"/>
    <d v="2025-05-14T00:00:00"/>
    <x v="1"/>
    <s v="United States"/>
    <x v="80"/>
    <x v="30"/>
    <n v="8701"/>
    <x v="3"/>
    <x v="2"/>
    <x v="15"/>
    <n v="9099.93"/>
    <n v="7"/>
    <n v="0"/>
    <n v="2365.9818"/>
    <s v=""/>
    <n v="3045.063333333333"/>
    <n v="4252.804569016057"/>
    <x v="7"/>
    <x v="0"/>
    <m/>
  </r>
  <r>
    <s v="Standard Class"/>
    <d v="2026-12-07T00:00:00"/>
    <x v="1"/>
    <s v="United States"/>
    <x v="80"/>
    <x v="30"/>
    <n v="8701"/>
    <x v="3"/>
    <x v="0"/>
    <x v="5"/>
    <n v="9.9600000000000009"/>
    <n v="2"/>
    <n v="0"/>
    <n v="3.2867999999999999"/>
    <s v=""/>
    <n v="15.540000000000001"/>
    <n v="2512.8511932759061"/>
    <x v="0"/>
    <x v="1"/>
    <m/>
  </r>
  <r>
    <s v="Standard Class"/>
    <d v="2026-02-02T00:00:00"/>
    <x v="1"/>
    <s v="United States"/>
    <x v="80"/>
    <x v="30"/>
    <n v="8701"/>
    <x v="3"/>
    <x v="1"/>
    <x v="8"/>
    <n v="25.3"/>
    <n v="5"/>
    <n v="0"/>
    <n v="11.891"/>
    <s v=""/>
    <n v="35.308"/>
    <n v="1743.5730623904124"/>
    <x v="10"/>
    <x v="1"/>
    <m/>
  </r>
  <r>
    <s v="Standard Class"/>
    <d v="2026-02-06T00:00:00"/>
    <x v="2"/>
    <s v="United States"/>
    <x v="20"/>
    <x v="15"/>
    <n v="10011"/>
    <x v="3"/>
    <x v="1"/>
    <x v="10"/>
    <n v="11.36"/>
    <n v="2"/>
    <n v="0"/>
    <n v="5.2256"/>
    <s v=""/>
    <n v="28.104666666666663"/>
    <n v="24.2662885806932"/>
    <x v="10"/>
    <x v="1"/>
    <m/>
  </r>
  <r>
    <s v="Standard Class"/>
    <d v="2025-07-24T00:00:00"/>
    <x v="2"/>
    <s v="United States"/>
    <x v="20"/>
    <x v="15"/>
    <n v="10011"/>
    <x v="3"/>
    <x v="0"/>
    <x v="1"/>
    <n v="69.263999999999996"/>
    <n v="2"/>
    <n v="0.1"/>
    <n v="14.622400000000001"/>
    <s v=""/>
    <n v="392.30799999999999"/>
    <n v="411.58712651087797"/>
    <x v="11"/>
    <x v="0"/>
    <m/>
  </r>
  <r>
    <s v="First Class"/>
    <d v="2025-06-25T00:00:00"/>
    <x v="0"/>
    <s v="United States"/>
    <x v="245"/>
    <x v="14"/>
    <n v="46203"/>
    <x v="2"/>
    <x v="1"/>
    <x v="2"/>
    <n v="3.69"/>
    <n v="1"/>
    <n v="0"/>
    <n v="1.7343"/>
    <s v=""/>
    <n v="451.26426666666674"/>
    <n v="427.8386755188854"/>
    <x v="3"/>
    <x v="0"/>
    <m/>
  </r>
  <r>
    <s v="First Class"/>
    <d v="2026-01-08T00:00:00"/>
    <x v="0"/>
    <s v="United States"/>
    <x v="245"/>
    <x v="14"/>
    <n v="46203"/>
    <x v="2"/>
    <x v="1"/>
    <x v="8"/>
    <n v="1103.97"/>
    <n v="3"/>
    <n v="0"/>
    <n v="496.78649999999999"/>
    <s v=""/>
    <n v="453.93293333333332"/>
    <n v="498.03454567760286"/>
    <x v="8"/>
    <x v="1"/>
    <m/>
  </r>
  <r>
    <s v="Second Class"/>
    <d v="2025-01-24T00:00:00"/>
    <x v="1"/>
    <s v="United States"/>
    <x v="396"/>
    <x v="5"/>
    <n v="77642"/>
    <x v="2"/>
    <x v="0"/>
    <x v="0"/>
    <n v="246.1328"/>
    <n v="2"/>
    <n v="0.32"/>
    <n v="-76.011600000000001"/>
    <n v="-76.011600000000001"/>
    <n v="232.60693333333333"/>
    <n v="305.86543320945714"/>
    <x v="8"/>
    <x v="0"/>
    <m/>
  </r>
  <r>
    <s v="Second Class"/>
    <d v="2025-03-18T00:00:00"/>
    <x v="1"/>
    <s v="United States"/>
    <x v="396"/>
    <x v="5"/>
    <n v="77642"/>
    <x v="2"/>
    <x v="1"/>
    <x v="2"/>
    <n v="11.696"/>
    <n v="2"/>
    <n v="0.2"/>
    <n v="3.9474"/>
    <s v=""/>
    <n v="172.15733333333336"/>
    <n v="288.73927327349611"/>
    <x v="2"/>
    <x v="0"/>
    <m/>
  </r>
  <r>
    <s v="Second Class"/>
    <d v="2026-08-22T00:00:00"/>
    <x v="1"/>
    <s v="United States"/>
    <x v="396"/>
    <x v="5"/>
    <n v="77642"/>
    <x v="2"/>
    <x v="2"/>
    <x v="16"/>
    <n v="439.99200000000002"/>
    <n v="1"/>
    <n v="0.2"/>
    <n v="164.99700000000001"/>
    <s v=""/>
    <n v="179.352"/>
    <n v="159.03314934466638"/>
    <x v="1"/>
    <x v="1"/>
    <m/>
  </r>
  <r>
    <s v="Standard Class"/>
    <d v="2026-10-22T00:00:00"/>
    <x v="2"/>
    <s v="United States"/>
    <x v="316"/>
    <x v="18"/>
    <n v="37211"/>
    <x v="0"/>
    <x v="1"/>
    <x v="4"/>
    <n v="64.784000000000006"/>
    <n v="1"/>
    <n v="0.2"/>
    <n v="-12.956799999999999"/>
    <n v="-12.956799999999999"/>
    <n v="37.384"/>
    <n v="105.5284566852485"/>
    <x v="5"/>
    <x v="1"/>
    <m/>
  </r>
  <r>
    <s v="Standard Class"/>
    <d v="2026-12-01T00:00:00"/>
    <x v="1"/>
    <s v="United States"/>
    <x v="12"/>
    <x v="5"/>
    <n v="77095"/>
    <x v="2"/>
    <x v="1"/>
    <x v="8"/>
    <n v="33.28"/>
    <n v="5"/>
    <n v="0.8"/>
    <n v="-49.92"/>
    <n v="-49.92"/>
    <n v="19.509333333333334"/>
    <n v="85.53643310915551"/>
    <x v="0"/>
    <x v="1"/>
    <m/>
  </r>
  <r>
    <s v="Standard Class"/>
    <d v="2025-12-02T00:00:00"/>
    <x v="1"/>
    <s v="United States"/>
    <x v="12"/>
    <x v="5"/>
    <n v="77095"/>
    <x v="2"/>
    <x v="1"/>
    <x v="10"/>
    <n v="14.087999999999999"/>
    <n v="3"/>
    <n v="0.2"/>
    <n v="4.9307999999999996"/>
    <s v=""/>
    <n v="307.19200000000001"/>
    <n v="340.43777771134188"/>
    <x v="0"/>
    <x v="0"/>
    <m/>
  </r>
  <r>
    <s v="Second Class"/>
    <d v="2026-05-06T00:00:00"/>
    <x v="2"/>
    <s v="United States"/>
    <x v="1"/>
    <x v="1"/>
    <n v="90004"/>
    <x v="1"/>
    <x v="1"/>
    <x v="6"/>
    <n v="11.16"/>
    <n v="2"/>
    <n v="0"/>
    <n v="2.79"/>
    <s v=""/>
    <n v="365.49599999999992"/>
    <n v="355.10645158839861"/>
    <x v="7"/>
    <x v="1"/>
    <m/>
  </r>
  <r>
    <s v="Second Class"/>
    <d v="2025-03-04T00:00:00"/>
    <x v="2"/>
    <s v="United States"/>
    <x v="1"/>
    <x v="1"/>
    <n v="90004"/>
    <x v="1"/>
    <x v="0"/>
    <x v="3"/>
    <n v="896.32799999999997"/>
    <n v="9"/>
    <n v="0.2"/>
    <n v="22.408200000000001"/>
    <s v=""/>
    <n v="379.77"/>
    <n v="401.81666028841227"/>
    <x v="2"/>
    <x v="0"/>
    <m/>
  </r>
  <r>
    <s v="Second Class"/>
    <d v="2025-09-05T00:00:00"/>
    <x v="2"/>
    <s v="United States"/>
    <x v="1"/>
    <x v="1"/>
    <n v="90004"/>
    <x v="1"/>
    <x v="1"/>
    <x v="9"/>
    <n v="189"/>
    <n v="1"/>
    <n v="0"/>
    <n v="68.040000000000006"/>
    <s v=""/>
    <n v="140.06899999999999"/>
    <n v="214.99552498908744"/>
    <x v="4"/>
    <x v="0"/>
    <m/>
  </r>
  <r>
    <s v="Standard Class"/>
    <d v="2025-07-06T00:00:00"/>
    <x v="0"/>
    <s v="United States"/>
    <x v="10"/>
    <x v="9"/>
    <n v="19140"/>
    <x v="3"/>
    <x v="2"/>
    <x v="7"/>
    <n v="53.981999999999999"/>
    <n v="3"/>
    <n v="0.4"/>
    <n v="-10.7964"/>
    <n v="-10.7964"/>
    <n v="120.199"/>
    <n v="189.38748969682942"/>
    <x v="11"/>
    <x v="0"/>
    <m/>
  </r>
  <r>
    <s v="Standard Class"/>
    <d v="2025-08-30T00:00:00"/>
    <x v="1"/>
    <s v="United States"/>
    <x v="252"/>
    <x v="21"/>
    <n v="97756"/>
    <x v="1"/>
    <x v="0"/>
    <x v="3"/>
    <n v="177.22499999999999"/>
    <n v="5"/>
    <n v="0.5"/>
    <n v="-120.51300000000001"/>
    <n v="-120.51300000000001"/>
    <n v="120.31166666666667"/>
    <n v="44.045214974479904"/>
    <x v="1"/>
    <x v="0"/>
    <m/>
  </r>
  <r>
    <s v="Standard Class"/>
    <d v="2025-03-06T00:00:00"/>
    <x v="0"/>
    <s v="United States"/>
    <x v="397"/>
    <x v="1"/>
    <n v="95610"/>
    <x v="1"/>
    <x v="0"/>
    <x v="5"/>
    <n v="129.38999999999999"/>
    <n v="3"/>
    <n v="0"/>
    <n v="54.343800000000002"/>
    <s v=""/>
    <n v="1517.202"/>
    <n v="1646.2984395492049"/>
    <x v="2"/>
    <x v="0"/>
    <m/>
  </r>
  <r>
    <s v="Standard Class"/>
    <d v="2026-10-31T00:00:00"/>
    <x v="1"/>
    <s v="United States"/>
    <x v="1"/>
    <x v="1"/>
    <n v="90032"/>
    <x v="1"/>
    <x v="1"/>
    <x v="4"/>
    <n v="54.32"/>
    <n v="4"/>
    <n v="0"/>
    <n v="0.54320000000000002"/>
    <s v=""/>
    <n v="1490.5946666666666"/>
    <n v="1844.5748413252204"/>
    <x v="5"/>
    <x v="1"/>
    <m/>
  </r>
  <r>
    <s v="Second Class"/>
    <d v="2025-03-28T00:00:00"/>
    <x v="0"/>
    <s v="United States"/>
    <x v="315"/>
    <x v="2"/>
    <n v="32303"/>
    <x v="0"/>
    <x v="2"/>
    <x v="7"/>
    <n v="4367.8959999999997"/>
    <n v="13"/>
    <n v="0.2"/>
    <n v="327.59219999999999"/>
    <s v=""/>
    <n v="1526.28"/>
    <n v="2005.4905522005033"/>
    <x v="2"/>
    <x v="0"/>
    <m/>
  </r>
  <r>
    <s v="Second Class"/>
    <d v="2025-06-26T00:00:00"/>
    <x v="0"/>
    <s v="United States"/>
    <x v="315"/>
    <x v="2"/>
    <n v="32303"/>
    <x v="0"/>
    <x v="1"/>
    <x v="10"/>
    <n v="49.567999999999998"/>
    <n v="2"/>
    <n v="0.2"/>
    <n v="15.49"/>
    <s v=""/>
    <n v="71.242666666666665"/>
    <n v="1146.6192876309935"/>
    <x v="3"/>
    <x v="0"/>
    <m/>
  </r>
  <r>
    <s v="Second Class"/>
    <d v="2025-08-28T00:00:00"/>
    <x v="0"/>
    <s v="United States"/>
    <x v="315"/>
    <x v="2"/>
    <n v="32303"/>
    <x v="0"/>
    <x v="1"/>
    <x v="9"/>
    <n v="161.376"/>
    <n v="6"/>
    <n v="0.2"/>
    <n v="12.103199999999999"/>
    <s v=""/>
    <n v="57.626666666666665"/>
    <n v="789.52335416212202"/>
    <x v="1"/>
    <x v="0"/>
    <m/>
  </r>
  <r>
    <s v="Second Class"/>
    <d v="2025-11-17T00:00:00"/>
    <x v="0"/>
    <s v="United States"/>
    <x v="315"/>
    <x v="2"/>
    <n v="32303"/>
    <x v="0"/>
    <x v="0"/>
    <x v="5"/>
    <n v="2.7839999999999998"/>
    <n v="2"/>
    <n v="0.2"/>
    <n v="0.41760000000000003"/>
    <s v=""/>
    <n v="5.1386666666666665"/>
    <n v="48.579679556145464"/>
    <x v="6"/>
    <x v="0"/>
    <m/>
  </r>
  <r>
    <s v="Second Class"/>
    <d v="2025-03-02T00:00:00"/>
    <x v="0"/>
    <s v="United States"/>
    <x v="315"/>
    <x v="2"/>
    <n v="32303"/>
    <x v="0"/>
    <x v="1"/>
    <x v="10"/>
    <n v="8.7200000000000006"/>
    <n v="5"/>
    <n v="0.2"/>
    <n v="2.9430000000000001"/>
    <s v=""/>
    <n v="24.128"/>
    <n v="34.9401208333894"/>
    <x v="2"/>
    <x v="0"/>
    <m/>
  </r>
  <r>
    <s v="Second Class"/>
    <d v="2025-06-22T00:00:00"/>
    <x v="2"/>
    <s v="United States"/>
    <x v="80"/>
    <x v="24"/>
    <n v="44107"/>
    <x v="3"/>
    <x v="1"/>
    <x v="6"/>
    <n v="3.9119999999999999"/>
    <n v="1"/>
    <n v="0.2"/>
    <n v="1.0268999999999999"/>
    <s v=""/>
    <n v="42.527999999999999"/>
    <n v="24.001331567999248"/>
    <x v="3"/>
    <x v="0"/>
    <m/>
  </r>
  <r>
    <s v="Same Day"/>
    <d v="2026-10-01T00:00:00"/>
    <x v="0"/>
    <s v="United States"/>
    <x v="398"/>
    <x v="5"/>
    <n v="75056"/>
    <x v="2"/>
    <x v="1"/>
    <x v="12"/>
    <n v="59.752000000000002"/>
    <n v="7"/>
    <n v="0.2"/>
    <n v="19.4194"/>
    <s v=""/>
    <n v="169.21066666666664"/>
    <n v="126.28534252122732"/>
    <x v="5"/>
    <x v="1"/>
    <m/>
  </r>
  <r>
    <s v="Second Class"/>
    <d v="2025-05-10T00:00:00"/>
    <x v="0"/>
    <s v="United States"/>
    <x v="4"/>
    <x v="4"/>
    <n v="98105"/>
    <x v="1"/>
    <x v="0"/>
    <x v="5"/>
    <n v="63.92"/>
    <n v="4"/>
    <n v="0"/>
    <n v="3.1960000000000002"/>
    <s v=""/>
    <n v="151.87733333333333"/>
    <n v="149.82990971938318"/>
    <x v="7"/>
    <x v="0"/>
    <m/>
  </r>
  <r>
    <s v="Second Class"/>
    <d v="2026-08-17T00:00:00"/>
    <x v="0"/>
    <s v="United States"/>
    <x v="4"/>
    <x v="4"/>
    <n v="98105"/>
    <x v="1"/>
    <x v="2"/>
    <x v="7"/>
    <n v="383.96"/>
    <n v="5"/>
    <n v="0.2"/>
    <n v="38.396000000000001"/>
    <s v=""/>
    <n v="141.76"/>
    <n v="161.85888580237165"/>
    <x v="1"/>
    <x v="1"/>
    <m/>
  </r>
  <r>
    <s v="Same Day"/>
    <d v="2025-11-01T00:00:00"/>
    <x v="1"/>
    <s v="United States"/>
    <x v="1"/>
    <x v="1"/>
    <n v="90032"/>
    <x v="1"/>
    <x v="1"/>
    <x v="8"/>
    <n v="7.7519999999999998"/>
    <n v="3"/>
    <n v="0.2"/>
    <n v="2.8100999999999998"/>
    <s v=""/>
    <n v="235.88800000000003"/>
    <n v="269.42530721794026"/>
    <x v="6"/>
    <x v="0"/>
    <m/>
  </r>
  <r>
    <s v="Same Day"/>
    <d v="2025-01-12T00:00:00"/>
    <x v="1"/>
    <s v="United States"/>
    <x v="1"/>
    <x v="1"/>
    <n v="90032"/>
    <x v="1"/>
    <x v="1"/>
    <x v="8"/>
    <n v="33.567999999999998"/>
    <n v="2"/>
    <n v="0.2"/>
    <n v="11.748799999999999"/>
    <s v=""/>
    <n v="424.54666666666662"/>
    <n v="270.34110984403333"/>
    <x v="8"/>
    <x v="0"/>
    <m/>
  </r>
  <r>
    <s v="Standard Class"/>
    <d v="2026-07-08T00:00:00"/>
    <x v="0"/>
    <s v="United States"/>
    <x v="1"/>
    <x v="1"/>
    <n v="90045"/>
    <x v="1"/>
    <x v="2"/>
    <x v="7"/>
    <n v="666.34400000000005"/>
    <n v="7"/>
    <n v="0.2"/>
    <n v="66.634399999999999"/>
    <s v=""/>
    <n v="420.66933333333333"/>
    <n v="349.54051232163931"/>
    <x v="11"/>
    <x v="1"/>
    <m/>
  </r>
  <r>
    <s v="Standard Class"/>
    <d v="2026-09-06T00:00:00"/>
    <x v="0"/>
    <s v="United States"/>
    <x v="1"/>
    <x v="1"/>
    <n v="90045"/>
    <x v="1"/>
    <x v="0"/>
    <x v="3"/>
    <n v="573.72799999999995"/>
    <n v="4"/>
    <n v="0.2"/>
    <n v="-64.544399999999996"/>
    <n v="-64.544399999999996"/>
    <n v="205.03466666666668"/>
    <n v="268.13474325503671"/>
    <x v="4"/>
    <x v="1"/>
    <m/>
  </r>
  <r>
    <s v="Standard Class"/>
    <d v="2026-05-26T00:00:00"/>
    <x v="0"/>
    <s v="United States"/>
    <x v="1"/>
    <x v="1"/>
    <n v="90045"/>
    <x v="1"/>
    <x v="1"/>
    <x v="8"/>
    <n v="21.936"/>
    <n v="3"/>
    <n v="0.2"/>
    <n v="8.2260000000000009"/>
    <s v=""/>
    <n v="163.11466666666669"/>
    <n v="302.53103031883819"/>
    <x v="7"/>
    <x v="1"/>
    <m/>
  </r>
  <r>
    <s v="Standard Class"/>
    <d v="2026-01-15T00:00:00"/>
    <x v="0"/>
    <s v="United States"/>
    <x v="1"/>
    <x v="1"/>
    <n v="90045"/>
    <x v="1"/>
    <x v="1"/>
    <x v="10"/>
    <n v="19.440000000000001"/>
    <n v="3"/>
    <n v="0"/>
    <n v="9.3312000000000008"/>
    <s v=""/>
    <n v="161.39599999999999"/>
    <n v="213.30775049383635"/>
    <x v="8"/>
    <x v="1"/>
    <m/>
  </r>
  <r>
    <s v="Standard Class"/>
    <d v="2026-08-29T00:00:00"/>
    <x v="0"/>
    <s v="United States"/>
    <x v="1"/>
    <x v="1"/>
    <n v="90045"/>
    <x v="1"/>
    <x v="2"/>
    <x v="15"/>
    <n v="447.96800000000002"/>
    <n v="4"/>
    <n v="0.2"/>
    <n v="139.99"/>
    <s v=""/>
    <n v="161.90266666666668"/>
    <n v="201.59368728064729"/>
    <x v="1"/>
    <x v="1"/>
    <m/>
  </r>
  <r>
    <s v="Standard Class"/>
    <d v="2025-06-03T00:00:00"/>
    <x v="1"/>
    <s v="United States"/>
    <x v="85"/>
    <x v="15"/>
    <n v="11561"/>
    <x v="3"/>
    <x v="1"/>
    <x v="9"/>
    <n v="16.78"/>
    <n v="2"/>
    <n v="0"/>
    <n v="4.1950000000000003"/>
    <s v=""/>
    <n v="42.163999999999994"/>
    <n v="119.6509708654177"/>
    <x v="3"/>
    <x v="0"/>
    <m/>
  </r>
  <r>
    <s v="Standard Class"/>
    <d v="2025-01-12T00:00:00"/>
    <x v="0"/>
    <s v="United States"/>
    <x v="1"/>
    <x v="1"/>
    <n v="90045"/>
    <x v="1"/>
    <x v="1"/>
    <x v="6"/>
    <n v="20.96"/>
    <n v="2"/>
    <n v="0"/>
    <n v="5.24"/>
    <s v=""/>
    <n v="137.98066666666668"/>
    <n v="128.67804509043606"/>
    <x v="8"/>
    <x v="0"/>
    <m/>
  </r>
  <r>
    <s v="Standard Class"/>
    <d v="2026-04-13T00:00:00"/>
    <x v="0"/>
    <s v="United States"/>
    <x v="1"/>
    <x v="1"/>
    <n v="90045"/>
    <x v="1"/>
    <x v="1"/>
    <x v="8"/>
    <n v="88.751999999999995"/>
    <n v="3"/>
    <n v="0.2"/>
    <n v="27.734999999999999"/>
    <s v=""/>
    <n v="186.94733333333338"/>
    <n v="100.28893071447044"/>
    <x v="9"/>
    <x v="1"/>
    <m/>
  </r>
  <r>
    <s v="Standard Class"/>
    <d v="2025-09-12T00:00:00"/>
    <x v="0"/>
    <s v="United States"/>
    <x v="1"/>
    <x v="1"/>
    <n v="90045"/>
    <x v="1"/>
    <x v="1"/>
    <x v="4"/>
    <n v="304.23"/>
    <n v="3"/>
    <n v="0"/>
    <n v="9.1268999999999991"/>
    <s v=""/>
    <n v="184.82333333333335"/>
    <n v="113.28107178165293"/>
    <x v="4"/>
    <x v="0"/>
    <m/>
  </r>
  <r>
    <s v="Standard Class"/>
    <d v="2026-02-09T00:00:00"/>
    <x v="0"/>
    <s v="United States"/>
    <x v="8"/>
    <x v="1"/>
    <n v="94110"/>
    <x v="1"/>
    <x v="1"/>
    <x v="12"/>
    <n v="167.86"/>
    <n v="2"/>
    <n v="0"/>
    <n v="78.894199999999998"/>
    <s v=""/>
    <n v="91.405333333333331"/>
    <n v="71.66049081606964"/>
    <x v="10"/>
    <x v="1"/>
    <m/>
  </r>
  <r>
    <s v="Standard Class"/>
    <d v="2025-02-06T00:00:00"/>
    <x v="0"/>
    <s v="United States"/>
    <x v="102"/>
    <x v="17"/>
    <n v="23223"/>
    <x v="0"/>
    <x v="0"/>
    <x v="5"/>
    <n v="82.38"/>
    <n v="6"/>
    <n v="0"/>
    <n v="25.537800000000001"/>
    <s v=""/>
    <n v="46.548666666666662"/>
    <n v="71.220651920633259"/>
    <x v="10"/>
    <x v="0"/>
    <m/>
  </r>
  <r>
    <s v="Second Class"/>
    <d v="2025-11-05T00:00:00"/>
    <x v="0"/>
    <s v="United States"/>
    <x v="305"/>
    <x v="27"/>
    <n v="87105"/>
    <x v="1"/>
    <x v="2"/>
    <x v="7"/>
    <n v="23.975999999999999"/>
    <n v="3"/>
    <n v="0.2"/>
    <n v="-5.6943000000000001"/>
    <n v="-5.6943000000000001"/>
    <n v="24.072666666666667"/>
    <n v="40.023717118728491"/>
    <x v="6"/>
    <x v="0"/>
    <m/>
  </r>
  <r>
    <s v="Second Class"/>
    <d v="2025-04-05T00:00:00"/>
    <x v="0"/>
    <s v="United States"/>
    <x v="305"/>
    <x v="27"/>
    <n v="87105"/>
    <x v="1"/>
    <x v="1"/>
    <x v="4"/>
    <n v="33.29"/>
    <n v="1"/>
    <n v="0"/>
    <n v="7.9896000000000003"/>
    <s v=""/>
    <n v="124.07466666666669"/>
    <n v="115.78992576021264"/>
    <x v="9"/>
    <x v="0"/>
    <m/>
  </r>
  <r>
    <s v="Standard Class"/>
    <d v="2026-04-05T00:00:00"/>
    <x v="0"/>
    <s v="United States"/>
    <x v="59"/>
    <x v="24"/>
    <n v="44312"/>
    <x v="3"/>
    <x v="1"/>
    <x v="8"/>
    <n v="14.952"/>
    <n v="2"/>
    <n v="0.7"/>
    <n v="-11.961600000000001"/>
    <n v="-11.961600000000001"/>
    <n v="113.74000000000001"/>
    <n v="132.24739770204539"/>
    <x v="9"/>
    <x v="1"/>
    <m/>
  </r>
  <r>
    <s v="Standard Class"/>
    <d v="2025-12-25T00:00:00"/>
    <x v="0"/>
    <s v="United States"/>
    <x v="59"/>
    <x v="24"/>
    <n v="44312"/>
    <x v="3"/>
    <x v="2"/>
    <x v="7"/>
    <n v="323.98200000000003"/>
    <n v="3"/>
    <n v="0.4"/>
    <n v="-80.995500000000007"/>
    <n v="-80.995500000000007"/>
    <n v="113.54"/>
    <n v="144.01758617201864"/>
    <x v="0"/>
    <x v="0"/>
    <m/>
  </r>
  <r>
    <s v="Standard Class"/>
    <d v="2026-09-06T00:00:00"/>
    <x v="0"/>
    <s v="United States"/>
    <x v="59"/>
    <x v="24"/>
    <n v="44312"/>
    <x v="3"/>
    <x v="1"/>
    <x v="8"/>
    <n v="2.286"/>
    <n v="2"/>
    <n v="0.7"/>
    <n v="-1.6763999999999999"/>
    <n v="-1.6763999999999999"/>
    <n v="29.538"/>
    <n v="89.556755382643615"/>
    <x v="4"/>
    <x v="1"/>
    <m/>
  </r>
  <r>
    <s v="Standard Class"/>
    <d v="2025-10-23T00:00:00"/>
    <x v="0"/>
    <s v="United States"/>
    <x v="59"/>
    <x v="24"/>
    <n v="44312"/>
    <x v="3"/>
    <x v="1"/>
    <x v="6"/>
    <n v="14.352"/>
    <n v="3"/>
    <n v="0.2"/>
    <n v="0.89700000000000002"/>
    <s v=""/>
    <n v="31.846000000000004"/>
    <n v="63.643883403408587"/>
    <x v="5"/>
    <x v="0"/>
    <m/>
  </r>
  <r>
    <s v="Standard Class"/>
    <d v="2026-01-02T00:00:00"/>
    <x v="0"/>
    <s v="United States"/>
    <x v="59"/>
    <x v="24"/>
    <n v="44312"/>
    <x v="3"/>
    <x v="2"/>
    <x v="11"/>
    <n v="71.975999999999999"/>
    <n v="3"/>
    <n v="0.2"/>
    <n v="0.89970000000000006"/>
    <s v=""/>
    <n v="33.062000000000005"/>
    <n v="29.098889921553138"/>
    <x v="8"/>
    <x v="1"/>
    <m/>
  </r>
  <r>
    <s v="First Class"/>
    <d v="2025-07-12T00:00:00"/>
    <x v="1"/>
    <s v="United States"/>
    <x v="135"/>
    <x v="30"/>
    <n v="7060"/>
    <x v="3"/>
    <x v="1"/>
    <x v="6"/>
    <n v="9.2100000000000009"/>
    <n v="3"/>
    <n v="0"/>
    <n v="2.3025000000000002"/>
    <s v=""/>
    <n v="23.38"/>
    <n v="19.334380776223483"/>
    <x v="11"/>
    <x v="0"/>
    <m/>
  </r>
  <r>
    <s v="First Class"/>
    <d v="2026-04-15T00:00:00"/>
    <x v="1"/>
    <s v="United States"/>
    <x v="135"/>
    <x v="30"/>
    <n v="7060"/>
    <x v="3"/>
    <x v="1"/>
    <x v="10"/>
    <n v="18"/>
    <n v="5"/>
    <n v="0"/>
    <n v="8.2799999999999994"/>
    <s v=""/>
    <n v="25.494"/>
    <n v="15.361311879740828"/>
    <x v="9"/>
    <x v="1"/>
    <m/>
  </r>
  <r>
    <s v="Standard Class"/>
    <d v="2025-11-02T00:00:00"/>
    <x v="0"/>
    <s v="United States"/>
    <x v="20"/>
    <x v="15"/>
    <n v="10011"/>
    <x v="3"/>
    <x v="1"/>
    <x v="10"/>
    <n v="42.93"/>
    <n v="9"/>
    <n v="0"/>
    <n v="19.3185"/>
    <s v=""/>
    <n v="25.467333333333332"/>
    <n v="13.391640482585203"/>
    <x v="6"/>
    <x v="0"/>
    <m/>
  </r>
  <r>
    <s v="Standard Class"/>
    <d v="2026-10-01T00:00:00"/>
    <x v="0"/>
    <s v="United States"/>
    <x v="146"/>
    <x v="2"/>
    <n v="33012"/>
    <x v="0"/>
    <x v="1"/>
    <x v="10"/>
    <n v="15.552"/>
    <n v="3"/>
    <n v="0.2"/>
    <n v="5.4432"/>
    <s v=""/>
    <n v="17.820666666666668"/>
    <n v="7.31463399757763"/>
    <x v="5"/>
    <x v="1"/>
    <m/>
  </r>
  <r>
    <s v="Standard Class"/>
    <d v="2025-06-07T00:00:00"/>
    <x v="0"/>
    <s v="United States"/>
    <x v="146"/>
    <x v="2"/>
    <n v="33012"/>
    <x v="0"/>
    <x v="1"/>
    <x v="9"/>
    <n v="17.920000000000002"/>
    <n v="5"/>
    <n v="0.2"/>
    <n v="1.1200000000000001"/>
    <s v=""/>
    <n v="20.276666666666667"/>
    <n v="4.783842899687329"/>
    <x v="3"/>
    <x v="0"/>
    <m/>
  </r>
  <r>
    <s v="Standard Class"/>
    <d v="2025-05-15T00:00:00"/>
    <x v="0"/>
    <s v="United States"/>
    <x v="252"/>
    <x v="4"/>
    <n v="98052"/>
    <x v="1"/>
    <x v="2"/>
    <x v="11"/>
    <n v="19.989999999999998"/>
    <n v="1"/>
    <n v="0"/>
    <n v="6.7965999999999998"/>
    <s v=""/>
    <n v="31.263333333333332"/>
    <n v="11.496475247270842"/>
    <x v="7"/>
    <x v="0"/>
    <m/>
  </r>
  <r>
    <s v="Standard Class"/>
    <d v="2026-11-18T00:00:00"/>
    <x v="0"/>
    <s v="United States"/>
    <x v="252"/>
    <x v="4"/>
    <n v="98052"/>
    <x v="1"/>
    <x v="1"/>
    <x v="8"/>
    <n v="22.92"/>
    <n v="5"/>
    <n v="0.2"/>
    <n v="8.0220000000000002"/>
    <s v=""/>
    <n v="33.704000000000001"/>
    <n v="12.009142159513619"/>
    <x v="6"/>
    <x v="1"/>
    <m/>
  </r>
  <r>
    <s v="Standard Class"/>
    <d v="2025-07-04T00:00:00"/>
    <x v="0"/>
    <s v="United States"/>
    <x v="399"/>
    <x v="2"/>
    <n v="32114"/>
    <x v="0"/>
    <x v="2"/>
    <x v="11"/>
    <n v="50.88"/>
    <n v="6"/>
    <n v="0.2"/>
    <n v="14.628"/>
    <s v=""/>
    <n v="28.704000000000004"/>
    <n v="16.908044743169956"/>
    <x v="11"/>
    <x v="0"/>
    <m/>
  </r>
  <r>
    <s v="Standard Class"/>
    <d v="2025-05-11T00:00:00"/>
    <x v="0"/>
    <s v="United States"/>
    <x v="399"/>
    <x v="2"/>
    <n v="32114"/>
    <x v="0"/>
    <x v="1"/>
    <x v="12"/>
    <n v="27.312000000000001"/>
    <n v="2"/>
    <n v="0.2"/>
    <n v="9.2178000000000004"/>
    <s v=""/>
    <n v="16.533333333333335"/>
    <n v="12.616404512174412"/>
    <x v="7"/>
    <x v="0"/>
    <m/>
  </r>
  <r>
    <s v="Standard Class"/>
    <d v="2025-06-02T00:00:00"/>
    <x v="0"/>
    <s v="United States"/>
    <x v="400"/>
    <x v="16"/>
    <n v="86442"/>
    <x v="1"/>
    <x v="1"/>
    <x v="12"/>
    <n v="7.92"/>
    <n v="1"/>
    <n v="0.2"/>
    <n v="2.7719999999999998"/>
    <s v=""/>
    <n v="43.419333333333334"/>
    <n v="39.172489885784032"/>
    <x v="3"/>
    <x v="0"/>
    <m/>
  </r>
  <r>
    <s v="Standard Class"/>
    <d v="2026-03-03T00:00:00"/>
    <x v="0"/>
    <s v="United States"/>
    <x v="400"/>
    <x v="16"/>
    <n v="86442"/>
    <x v="1"/>
    <x v="0"/>
    <x v="5"/>
    <n v="14.368"/>
    <n v="2"/>
    <n v="0.2"/>
    <n v="3.9512"/>
    <s v=""/>
    <n v="78.719333333333324"/>
    <n v="42.440287605057534"/>
    <x v="2"/>
    <x v="1"/>
    <m/>
  </r>
  <r>
    <s v="Standard Class"/>
    <d v="2026-12-27T00:00:00"/>
    <x v="2"/>
    <s v="United States"/>
    <x v="1"/>
    <x v="1"/>
    <n v="90049"/>
    <x v="1"/>
    <x v="2"/>
    <x v="11"/>
    <n v="107.97"/>
    <n v="3"/>
    <n v="0"/>
    <n v="22.6737"/>
    <s v=""/>
    <n v="75.658000000000001"/>
    <n v="58.780467400760365"/>
    <x v="0"/>
    <x v="1"/>
    <m/>
  </r>
  <r>
    <s v="Standard Class"/>
    <d v="2026-06-17T00:00:00"/>
    <x v="2"/>
    <s v="United States"/>
    <x v="1"/>
    <x v="1"/>
    <n v="90049"/>
    <x v="1"/>
    <x v="1"/>
    <x v="10"/>
    <n v="113.82"/>
    <n v="3"/>
    <n v="0"/>
    <n v="53.495399999999997"/>
    <s v=""/>
    <n v="45.094666666666662"/>
    <n v="48.404292135978864"/>
    <x v="3"/>
    <x v="1"/>
    <m/>
  </r>
  <r>
    <s v="Standard Class"/>
    <d v="2026-07-28T00:00:00"/>
    <x v="0"/>
    <s v="United States"/>
    <x v="47"/>
    <x v="18"/>
    <n v="37064"/>
    <x v="0"/>
    <x v="1"/>
    <x v="10"/>
    <n v="5.1840000000000002"/>
    <n v="1"/>
    <n v="0.2"/>
    <n v="1.8144"/>
    <s v=""/>
    <n v="188.61466666666669"/>
    <n v="210.05224912934466"/>
    <x v="11"/>
    <x v="1"/>
    <m/>
  </r>
  <r>
    <s v="Same Day"/>
    <d v="2025-01-27T00:00:00"/>
    <x v="0"/>
    <s v="United States"/>
    <x v="401"/>
    <x v="14"/>
    <n v="46368"/>
    <x v="2"/>
    <x v="1"/>
    <x v="6"/>
    <n v="16.28"/>
    <n v="2"/>
    <n v="0"/>
    <n v="6.5119999999999996"/>
    <s v=""/>
    <n v="193.49466666666663"/>
    <n v="229.1729753391044"/>
    <x v="8"/>
    <x v="0"/>
    <m/>
  </r>
  <r>
    <s v="Standard Class"/>
    <d v="2025-04-08T00:00:00"/>
    <x v="0"/>
    <s v="United States"/>
    <x v="81"/>
    <x v="17"/>
    <n v="22204"/>
    <x v="0"/>
    <x v="1"/>
    <x v="4"/>
    <n v="544.38"/>
    <n v="3"/>
    <n v="0"/>
    <n v="157.87020000000001"/>
    <s v=""/>
    <n v="407.23600000000005"/>
    <n v="270.40990162234698"/>
    <x v="9"/>
    <x v="0"/>
    <m/>
  </r>
  <r>
    <s v="First Class"/>
    <d v="2025-06-27T00:00:00"/>
    <x v="0"/>
    <s v="United States"/>
    <x v="8"/>
    <x v="1"/>
    <n v="94110"/>
    <x v="1"/>
    <x v="1"/>
    <x v="8"/>
    <n v="19.824000000000002"/>
    <n v="6"/>
    <n v="0.2"/>
    <n v="6.6905999999999999"/>
    <s v=""/>
    <n v="258.95599999999996"/>
    <n v="198.5019171531637"/>
    <x v="3"/>
    <x v="0"/>
    <m/>
  </r>
  <r>
    <s v="First Class"/>
    <d v="2026-10-10T00:00:00"/>
    <x v="0"/>
    <s v="United States"/>
    <x v="8"/>
    <x v="1"/>
    <n v="94110"/>
    <x v="1"/>
    <x v="2"/>
    <x v="7"/>
    <n v="657.50400000000002"/>
    <n v="6"/>
    <n v="0.2"/>
    <n v="-131.5008"/>
    <n v="-131.5008"/>
    <n v="319.00133333333332"/>
    <n v="184.58816495266586"/>
    <x v="5"/>
    <x v="1"/>
    <m/>
  </r>
  <r>
    <s v="First Class"/>
    <d v="2025-06-17T00:00:00"/>
    <x v="0"/>
    <s v="United States"/>
    <x v="8"/>
    <x v="1"/>
    <n v="94110"/>
    <x v="1"/>
    <x v="2"/>
    <x v="11"/>
    <n v="99.54"/>
    <n v="2"/>
    <n v="0"/>
    <n v="10.949400000000001"/>
    <s v=""/>
    <n v="310.42733333333337"/>
    <n v="218.21481914711339"/>
    <x v="3"/>
    <x v="0"/>
    <m/>
  </r>
  <r>
    <s v="First Class"/>
    <d v="2025-06-29T00:00:00"/>
    <x v="0"/>
    <s v="United States"/>
    <x v="8"/>
    <x v="1"/>
    <n v="94110"/>
    <x v="1"/>
    <x v="2"/>
    <x v="11"/>
    <n v="199.96"/>
    <n v="4"/>
    <n v="0"/>
    <n v="85.982799999999997"/>
    <s v=""/>
    <n v="297.48733333333337"/>
    <n v="240.48453239519029"/>
    <x v="3"/>
    <x v="0"/>
    <m/>
  </r>
  <r>
    <s v="Standard Class"/>
    <d v="2025-05-21T00:00:00"/>
    <x v="0"/>
    <s v="United States"/>
    <x v="106"/>
    <x v="15"/>
    <n v="10801"/>
    <x v="3"/>
    <x v="0"/>
    <x v="1"/>
    <n v="631.78200000000004"/>
    <n v="2"/>
    <n v="0.1"/>
    <n v="140.39599999999999"/>
    <s v=""/>
    <n v="237.74200000000005"/>
    <n v="262.31304723314992"/>
    <x v="7"/>
    <x v="0"/>
    <m/>
  </r>
  <r>
    <s v="Standard Class"/>
    <d v="2025-12-06T00:00:00"/>
    <x v="0"/>
    <s v="United States"/>
    <x v="106"/>
    <x v="15"/>
    <n v="10801"/>
    <x v="3"/>
    <x v="0"/>
    <x v="5"/>
    <n v="60.72"/>
    <n v="3"/>
    <n v="0"/>
    <n v="26.1096"/>
    <s v=""/>
    <n v="165.77200000000002"/>
    <n v="235.02169577706212"/>
    <x v="0"/>
    <x v="0"/>
    <m/>
  </r>
  <r>
    <s v="Second Class"/>
    <d v="2026-10-28T00:00:00"/>
    <x v="0"/>
    <s v="United States"/>
    <x v="123"/>
    <x v="16"/>
    <n v="85204"/>
    <x v="1"/>
    <x v="1"/>
    <x v="8"/>
    <n v="20.724"/>
    <n v="2"/>
    <n v="0.7"/>
    <n v="-15.1976"/>
    <n v="-15.1976"/>
    <n v="151.12133333333335"/>
    <n v="206.31500228354523"/>
    <x v="5"/>
    <x v="1"/>
    <m/>
  </r>
  <r>
    <s v="Second Class"/>
    <d v="2025-08-23T00:00:00"/>
    <x v="0"/>
    <s v="United States"/>
    <x v="123"/>
    <x v="16"/>
    <n v="85204"/>
    <x v="1"/>
    <x v="1"/>
    <x v="4"/>
    <n v="415.87200000000001"/>
    <n v="8"/>
    <n v="0.2"/>
    <n v="-41.587200000000003"/>
    <n v="-41.587200000000003"/>
    <n v="153.25333333333333"/>
    <n v="179.36038763297722"/>
    <x v="1"/>
    <x v="0"/>
    <m/>
  </r>
  <r>
    <s v="Standard Class"/>
    <d v="2026-08-01T00:00:00"/>
    <x v="0"/>
    <s v="United States"/>
    <x v="152"/>
    <x v="24"/>
    <n v="43130"/>
    <x v="3"/>
    <x v="1"/>
    <x v="4"/>
    <n v="16.768000000000001"/>
    <n v="2"/>
    <n v="0.2"/>
    <n v="1.4672000000000001"/>
    <s v=""/>
    <n v="46.576000000000001"/>
    <n v="110.1323108077364"/>
    <x v="1"/>
    <x v="1"/>
    <m/>
  </r>
  <r>
    <s v="Standard Class"/>
    <d v="2026-04-09T00:00:00"/>
    <x v="0"/>
    <s v="United States"/>
    <x v="152"/>
    <x v="24"/>
    <n v="43130"/>
    <x v="3"/>
    <x v="2"/>
    <x v="11"/>
    <n v="27.12"/>
    <n v="2"/>
    <n v="0.2"/>
    <n v="-4.7460000000000004"/>
    <n v="-4.7460000000000004"/>
    <n v="45.306666666666672"/>
    <n v="80.380068670083915"/>
    <x v="9"/>
    <x v="1"/>
    <m/>
  </r>
  <r>
    <s v="Second Class"/>
    <d v="2025-02-26T00:00:00"/>
    <x v="0"/>
    <s v="United States"/>
    <x v="280"/>
    <x v="1"/>
    <n v="95207"/>
    <x v="1"/>
    <x v="2"/>
    <x v="7"/>
    <n v="95.84"/>
    <n v="4"/>
    <n v="0.2"/>
    <n v="34.741999999999997"/>
    <s v=""/>
    <n v="42.602666666666671"/>
    <n v="36.651315736071268"/>
    <x v="10"/>
    <x v="0"/>
    <m/>
  </r>
  <r>
    <s v="Second Class"/>
    <d v="2025-09-09T00:00:00"/>
    <x v="0"/>
    <s v="United States"/>
    <x v="280"/>
    <x v="1"/>
    <n v="95207"/>
    <x v="1"/>
    <x v="1"/>
    <x v="10"/>
    <n v="12.96"/>
    <n v="2"/>
    <n v="0"/>
    <n v="6.2207999999999997"/>
    <s v=""/>
    <n v="543.34199999999998"/>
    <n v="609.37915285300971"/>
    <x v="4"/>
    <x v="0"/>
    <m/>
  </r>
  <r>
    <s v="Second Class"/>
    <d v="2025-08-15T00:00:00"/>
    <x v="1"/>
    <s v="United States"/>
    <x v="153"/>
    <x v="3"/>
    <n v="28806"/>
    <x v="0"/>
    <x v="1"/>
    <x v="8"/>
    <n v="19.007999999999999"/>
    <n v="8"/>
    <n v="0.7"/>
    <n v="-12.672000000000001"/>
    <n v="-12.672000000000001"/>
    <n v="551.34199999999998"/>
    <n v="677.63593737717076"/>
    <x v="1"/>
    <x v="0"/>
    <m/>
  </r>
  <r>
    <s v="Second Class"/>
    <d v="2025-05-23T00:00:00"/>
    <x v="0"/>
    <s v="United States"/>
    <x v="300"/>
    <x v="18"/>
    <n v="37042"/>
    <x v="0"/>
    <x v="1"/>
    <x v="8"/>
    <n v="1598.058"/>
    <n v="7"/>
    <n v="0.7"/>
    <n v="-1065.3720000000001"/>
    <n v="-1065.3720000000001"/>
    <n v="548.46199999999999"/>
    <n v="745.33210392325554"/>
    <x v="7"/>
    <x v="0"/>
    <m/>
  </r>
  <r>
    <s v="Second Class"/>
    <d v="2026-01-06T00:00:00"/>
    <x v="0"/>
    <s v="United States"/>
    <x v="300"/>
    <x v="18"/>
    <n v="37042"/>
    <x v="0"/>
    <x v="1"/>
    <x v="6"/>
    <n v="36.96"/>
    <n v="4"/>
    <n v="0.2"/>
    <n v="12.012"/>
    <s v=""/>
    <n v="41.68266666666667"/>
    <n v="430.28389239112727"/>
    <x v="8"/>
    <x v="1"/>
    <m/>
  </r>
  <r>
    <s v="Same Day"/>
    <d v="2026-12-27T00:00:00"/>
    <x v="0"/>
    <s v="United States"/>
    <x v="34"/>
    <x v="10"/>
    <n v="60505"/>
    <x v="2"/>
    <x v="1"/>
    <x v="10"/>
    <n v="10.368"/>
    <n v="2"/>
    <n v="0.2"/>
    <n v="3.6288"/>
    <s v=""/>
    <n v="202.85066666666668"/>
    <n v="361.35027869593455"/>
    <x v="0"/>
    <x v="1"/>
    <m/>
  </r>
  <r>
    <s v="Same Day"/>
    <d v="2026-07-01T00:00:00"/>
    <x v="0"/>
    <s v="United States"/>
    <x v="34"/>
    <x v="10"/>
    <n v="60505"/>
    <x v="2"/>
    <x v="0"/>
    <x v="5"/>
    <n v="77.72"/>
    <n v="1"/>
    <n v="0.6"/>
    <n v="-66.061999999999998"/>
    <n v="-66.061999999999998"/>
    <n v="236.71466666666672"/>
    <n v="198.10825808128243"/>
    <x v="11"/>
    <x v="1"/>
    <m/>
  </r>
  <r>
    <s v="Same Day"/>
    <d v="2026-04-27T00:00:00"/>
    <x v="0"/>
    <s v="United States"/>
    <x v="34"/>
    <x v="10"/>
    <n v="60505"/>
    <x v="2"/>
    <x v="0"/>
    <x v="1"/>
    <n v="520.46400000000006"/>
    <n v="2"/>
    <n v="0.3"/>
    <n v="-14.8704"/>
    <n v="-14.8704"/>
    <n v="220.52800000000002"/>
    <n v="225.87877854446785"/>
    <x v="9"/>
    <x v="1"/>
    <m/>
  </r>
  <r>
    <s v="First Class"/>
    <d v="2026-03-31T00:00:00"/>
    <x v="1"/>
    <s v="United States"/>
    <x v="99"/>
    <x v="34"/>
    <n v="2886"/>
    <x v="3"/>
    <x v="1"/>
    <x v="10"/>
    <n v="111.96"/>
    <n v="2"/>
    <n v="0"/>
    <n v="54.860399999999998"/>
    <s v=""/>
    <n v="91.02"/>
    <n v="133.98990593711545"/>
    <x v="2"/>
    <x v="1"/>
    <m/>
  </r>
  <r>
    <s v="Second Class"/>
    <d v="2025-04-23T00:00:00"/>
    <x v="0"/>
    <s v="United States"/>
    <x v="240"/>
    <x v="28"/>
    <n v="70506"/>
    <x v="0"/>
    <x v="2"/>
    <x v="7"/>
    <n v="29.16"/>
    <n v="3"/>
    <n v="0"/>
    <n v="8.4564000000000004"/>
    <s v=""/>
    <n v="62.339999999999996"/>
    <n v="114.92399549847428"/>
    <x v="9"/>
    <x v="0"/>
    <m/>
  </r>
  <r>
    <s v="Second Class"/>
    <d v="2026-12-25T00:00:00"/>
    <x v="0"/>
    <s v="United States"/>
    <x v="402"/>
    <x v="46"/>
    <n v="58103"/>
    <x v="2"/>
    <x v="1"/>
    <x v="6"/>
    <n v="131.94"/>
    <n v="3"/>
    <n v="0"/>
    <n v="35.623800000000003"/>
    <s v=""/>
    <n v="287.54000000000002"/>
    <n v="242.94950860895631"/>
    <x v="0"/>
    <x v="1"/>
    <m/>
  </r>
  <r>
    <s v="Second Class"/>
    <d v="2026-08-12T00:00:00"/>
    <x v="0"/>
    <s v="United States"/>
    <x v="402"/>
    <x v="46"/>
    <n v="58103"/>
    <x v="2"/>
    <x v="1"/>
    <x v="6"/>
    <n v="25.92"/>
    <n v="4"/>
    <n v="0"/>
    <n v="8.2943999999999996"/>
    <s v=""/>
    <n v="246.02999999999997"/>
    <n v="278.2914834006483"/>
    <x v="1"/>
    <x v="1"/>
    <m/>
  </r>
  <r>
    <s v="Second Class"/>
    <d v="2026-08-19T00:00:00"/>
    <x v="0"/>
    <s v="United States"/>
    <x v="402"/>
    <x v="46"/>
    <n v="58103"/>
    <x v="2"/>
    <x v="1"/>
    <x v="4"/>
    <n v="704.76"/>
    <n v="4"/>
    <n v="0"/>
    <n v="162.09479999999999"/>
    <s v=""/>
    <n v="244.55666666666664"/>
    <n v="305.92281670624288"/>
    <x v="1"/>
    <x v="1"/>
    <m/>
  </r>
  <r>
    <s v="Second Class"/>
    <d v="2025-08-21T00:00:00"/>
    <x v="0"/>
    <s v="United States"/>
    <x v="402"/>
    <x v="46"/>
    <n v="58103"/>
    <x v="2"/>
    <x v="1"/>
    <x v="13"/>
    <n v="7.41"/>
    <n v="3"/>
    <n v="0"/>
    <n v="3.4826999999999999"/>
    <s v=""/>
    <n v="13.146000000000001"/>
    <n v="188.5918298587759"/>
    <x v="1"/>
    <x v="0"/>
    <m/>
  </r>
  <r>
    <s v="Second Class"/>
    <d v="2025-05-06T00:00:00"/>
    <x v="0"/>
    <s v="United States"/>
    <x v="402"/>
    <x v="46"/>
    <n v="58103"/>
    <x v="2"/>
    <x v="1"/>
    <x v="6"/>
    <n v="21.5"/>
    <n v="10"/>
    <n v="0"/>
    <n v="7.0949999999999998"/>
    <s v=""/>
    <n v="17.524000000000001"/>
    <n v="128.80249851153826"/>
    <x v="7"/>
    <x v="0"/>
    <m/>
  </r>
  <r>
    <s v="Second Class"/>
    <d v="2025-05-04T00:00:00"/>
    <x v="0"/>
    <s v="United States"/>
    <x v="22"/>
    <x v="10"/>
    <n v="60623"/>
    <x v="2"/>
    <x v="1"/>
    <x v="13"/>
    <n v="10.528"/>
    <n v="4"/>
    <n v="0.2"/>
    <n v="3.29"/>
    <s v=""/>
    <n v="45.324000000000005"/>
    <n v="34.473536227082938"/>
    <x v="7"/>
    <x v="0"/>
    <m/>
  </r>
  <r>
    <s v="Second Class"/>
    <d v="2026-04-14T00:00:00"/>
    <x v="0"/>
    <s v="United States"/>
    <x v="22"/>
    <x v="10"/>
    <n v="60623"/>
    <x v="2"/>
    <x v="1"/>
    <x v="10"/>
    <n v="20.544"/>
    <n v="6"/>
    <n v="0.2"/>
    <n v="6.42"/>
    <s v=""/>
    <n v="55.041333333333334"/>
    <n v="35.563983362280894"/>
    <x v="9"/>
    <x v="1"/>
    <m/>
  </r>
  <r>
    <s v="Standard Class"/>
    <d v="2025-09-08T00:00:00"/>
    <x v="2"/>
    <s v="United States"/>
    <x v="104"/>
    <x v="14"/>
    <n v="46226"/>
    <x v="2"/>
    <x v="1"/>
    <x v="8"/>
    <n v="104.9"/>
    <n v="5"/>
    <n v="0"/>
    <n v="50.351999999999997"/>
    <s v=""/>
    <n v="65.443333333333342"/>
    <n v="36.390372882378088"/>
    <x v="4"/>
    <x v="0"/>
    <m/>
  </r>
  <r>
    <s v="Standard Class"/>
    <d v="2026-10-17T00:00:00"/>
    <x v="2"/>
    <s v="United States"/>
    <x v="104"/>
    <x v="14"/>
    <n v="46226"/>
    <x v="2"/>
    <x v="1"/>
    <x v="6"/>
    <n v="39.68"/>
    <n v="2"/>
    <n v="0"/>
    <n v="16.268799999999999"/>
    <s v=""/>
    <n v="34.370000000000005"/>
    <n v="17.685342702885876"/>
    <x v="5"/>
    <x v="1"/>
    <m/>
  </r>
  <r>
    <s v="Standard Class"/>
    <d v="2025-04-18T00:00:00"/>
    <x v="2"/>
    <s v="United States"/>
    <x v="104"/>
    <x v="14"/>
    <n v="46226"/>
    <x v="2"/>
    <x v="1"/>
    <x v="2"/>
    <n v="51.75"/>
    <n v="5"/>
    <n v="0"/>
    <n v="24.84"/>
    <s v=""/>
    <n v="74.393333333333331"/>
    <n v="51.601369562645729"/>
    <x v="9"/>
    <x v="0"/>
    <m/>
  </r>
  <r>
    <s v="Second Class"/>
    <d v="2026-04-11T00:00:00"/>
    <x v="0"/>
    <s v="United States"/>
    <x v="403"/>
    <x v="14"/>
    <n v="46514"/>
    <x v="2"/>
    <x v="1"/>
    <x v="6"/>
    <n v="11.68"/>
    <n v="2"/>
    <n v="0"/>
    <n v="5.4896000000000003"/>
    <s v=""/>
    <n v="91.799333333333337"/>
    <n v="51.473854505269273"/>
    <x v="9"/>
    <x v="1"/>
    <m/>
  </r>
  <r>
    <s v="Second Class"/>
    <d v="2026-09-01T00:00:00"/>
    <x v="0"/>
    <s v="United States"/>
    <x v="403"/>
    <x v="14"/>
    <n v="46514"/>
    <x v="2"/>
    <x v="2"/>
    <x v="11"/>
    <n v="159.75"/>
    <n v="5"/>
    <n v="0"/>
    <n v="11.182499999999999"/>
    <s v=""/>
    <n v="188.98933333333335"/>
    <n v="82.642476850588153"/>
    <x v="4"/>
    <x v="1"/>
    <m/>
  </r>
  <r>
    <s v="Standard Class"/>
    <d v="2025-02-14T00:00:00"/>
    <x v="1"/>
    <s v="United States"/>
    <x v="239"/>
    <x v="24"/>
    <n v="44240"/>
    <x v="3"/>
    <x v="1"/>
    <x v="9"/>
    <n v="103.968"/>
    <n v="6"/>
    <n v="0.2"/>
    <n v="16.8948"/>
    <s v=""/>
    <n v="225.97933333333336"/>
    <n v="71.192938903923448"/>
    <x v="10"/>
    <x v="0"/>
    <m/>
  </r>
  <r>
    <s v="Standard Class"/>
    <d v="2026-03-28T00:00:00"/>
    <x v="2"/>
    <s v="United States"/>
    <x v="404"/>
    <x v="1"/>
    <n v="91776"/>
    <x v="1"/>
    <x v="0"/>
    <x v="5"/>
    <n v="303.25"/>
    <n v="5"/>
    <n v="0"/>
    <n v="63.682499999999997"/>
    <s v=""/>
    <n v="687.00333333333344"/>
    <n v="467.30286225387772"/>
    <x v="2"/>
    <x v="1"/>
    <m/>
  </r>
  <r>
    <s v="Standard Class"/>
    <d v="2025-12-07T00:00:00"/>
    <x v="2"/>
    <s v="United States"/>
    <x v="404"/>
    <x v="1"/>
    <n v="91776"/>
    <x v="1"/>
    <x v="1"/>
    <x v="9"/>
    <n v="270.72000000000003"/>
    <n v="3"/>
    <n v="0"/>
    <n v="78.508799999999994"/>
    <s v=""/>
    <n v="591.74666666666667"/>
    <n v="569.16388961040423"/>
    <x v="0"/>
    <x v="0"/>
    <m/>
  </r>
  <r>
    <s v="Standard Class"/>
    <d v="2025-07-20T00:00:00"/>
    <x v="2"/>
    <s v="United States"/>
    <x v="404"/>
    <x v="1"/>
    <n v="91776"/>
    <x v="1"/>
    <x v="0"/>
    <x v="1"/>
    <n v="1487.04"/>
    <n v="5"/>
    <n v="0.2"/>
    <n v="148.70400000000001"/>
    <s v=""/>
    <n v="525.4666666666667"/>
    <n v="625.98768268854758"/>
    <x v="11"/>
    <x v="0"/>
    <m/>
  </r>
  <r>
    <s v="Second Class"/>
    <d v="2026-01-03T00:00:00"/>
    <x v="2"/>
    <s v="United States"/>
    <x v="0"/>
    <x v="0"/>
    <n v="42420"/>
    <x v="0"/>
    <x v="1"/>
    <x v="12"/>
    <n v="17.48"/>
    <n v="2"/>
    <n v="0"/>
    <n v="8.2156000000000002"/>
    <s v=""/>
    <n v="49.936666666666667"/>
    <n v="422.54530281773731"/>
    <x v="8"/>
    <x v="1"/>
    <m/>
  </r>
  <r>
    <s v="Second Class"/>
    <d v="2025-05-31T00:00:00"/>
    <x v="2"/>
    <s v="United States"/>
    <x v="0"/>
    <x v="0"/>
    <n v="42420"/>
    <x v="0"/>
    <x v="1"/>
    <x v="12"/>
    <n v="71.88"/>
    <n v="2"/>
    <n v="0"/>
    <n v="32.345999999999997"/>
    <s v=""/>
    <n v="128.50199999999998"/>
    <n v="271.65848697188142"/>
    <x v="7"/>
    <x v="0"/>
    <m/>
  </r>
  <r>
    <s v="Standard Class"/>
    <d v="2026-04-03T00:00:00"/>
    <x v="0"/>
    <s v="United States"/>
    <x v="8"/>
    <x v="1"/>
    <n v="94110"/>
    <x v="1"/>
    <x v="1"/>
    <x v="6"/>
    <n v="60.45"/>
    <n v="3"/>
    <n v="0"/>
    <n v="16.3215"/>
    <s v=""/>
    <n v="105.502"/>
    <n v="93.42628348556913"/>
    <x v="9"/>
    <x v="1"/>
    <m/>
  </r>
  <r>
    <s v="Standard Class"/>
    <d v="2026-06-30T00:00:00"/>
    <x v="0"/>
    <s v="United States"/>
    <x v="8"/>
    <x v="1"/>
    <n v="94110"/>
    <x v="1"/>
    <x v="0"/>
    <x v="3"/>
    <n v="253.17599999999999"/>
    <n v="3"/>
    <n v="0.2"/>
    <n v="-31.646999999999998"/>
    <n v="-31.646999999999998"/>
    <n v="213.66666666666666"/>
    <n v="135.9053666757103"/>
    <x v="3"/>
    <x v="1"/>
    <m/>
  </r>
  <r>
    <s v="Standard Class"/>
    <d v="2025-11-07T00:00:00"/>
    <x v="0"/>
    <s v="United States"/>
    <x v="336"/>
    <x v="10"/>
    <n v="60035"/>
    <x v="2"/>
    <x v="1"/>
    <x v="8"/>
    <n v="2.88"/>
    <n v="5"/>
    <n v="0.8"/>
    <n v="-4.4640000000000004"/>
    <n v="-4.4640000000000004"/>
    <n v="180.46933333333334"/>
    <n v="116.31855820149283"/>
    <x v="6"/>
    <x v="0"/>
    <m/>
  </r>
  <r>
    <s v="Standard Class"/>
    <d v="2026-07-06T00:00:00"/>
    <x v="0"/>
    <s v="United States"/>
    <x v="336"/>
    <x v="10"/>
    <n v="60035"/>
    <x v="2"/>
    <x v="0"/>
    <x v="0"/>
    <n v="384.94400000000002"/>
    <n v="4"/>
    <n v="0.3"/>
    <n v="-126.4816"/>
    <n v="-126.4816"/>
    <n v="483.98600000000005"/>
    <n v="267.38293089264454"/>
    <x v="11"/>
    <x v="1"/>
    <m/>
  </r>
  <r>
    <s v="Standard Class"/>
    <d v="2026-08-21T00:00:00"/>
    <x v="0"/>
    <s v="United States"/>
    <x v="336"/>
    <x v="10"/>
    <n v="60035"/>
    <x v="2"/>
    <x v="2"/>
    <x v="7"/>
    <n v="153.584"/>
    <n v="2"/>
    <n v="0.2"/>
    <n v="13.438599999999999"/>
    <s v=""/>
    <n v="370.31133333333332"/>
    <n v="311.80991686151543"/>
    <x v="1"/>
    <x v="1"/>
    <m/>
  </r>
  <r>
    <s v="Standard Class"/>
    <d v="2025-10-12T00:00:00"/>
    <x v="0"/>
    <s v="United States"/>
    <x v="336"/>
    <x v="10"/>
    <n v="60035"/>
    <x v="2"/>
    <x v="0"/>
    <x v="0"/>
    <n v="913.43"/>
    <n v="5"/>
    <n v="0.3"/>
    <n v="-52.195999999999998"/>
    <n v="-52.195999999999998"/>
    <n v="327.46066666666667"/>
    <n v="357.03246819343514"/>
    <x v="5"/>
    <x v="0"/>
    <m/>
  </r>
  <r>
    <s v="Standard Class"/>
    <d v="2025-10-14T00:00:00"/>
    <x v="1"/>
    <s v="United States"/>
    <x v="8"/>
    <x v="1"/>
    <n v="94122"/>
    <x v="1"/>
    <x v="1"/>
    <x v="9"/>
    <n v="43.92"/>
    <n v="4"/>
    <n v="0"/>
    <n v="11.8584"/>
    <s v=""/>
    <n v="38.570666666666661"/>
    <n v="256.94452454264217"/>
    <x v="5"/>
    <x v="0"/>
    <m/>
  </r>
  <r>
    <s v="Standard Class"/>
    <d v="2025-12-23T00:00:00"/>
    <x v="1"/>
    <s v="United States"/>
    <x v="8"/>
    <x v="1"/>
    <n v="94122"/>
    <x v="1"/>
    <x v="1"/>
    <x v="8"/>
    <n v="25.032"/>
    <n v="3"/>
    <n v="0.2"/>
    <n v="7.8224999999999998"/>
    <s v=""/>
    <n v="85.25333333333333"/>
    <n v="183.73418210132934"/>
    <x v="0"/>
    <x v="0"/>
    <m/>
  </r>
  <r>
    <s v="First Class"/>
    <d v="2026-01-31T00:00:00"/>
    <x v="0"/>
    <s v="United States"/>
    <x v="20"/>
    <x v="15"/>
    <n v="10035"/>
    <x v="3"/>
    <x v="1"/>
    <x v="10"/>
    <n v="46.76"/>
    <n v="7"/>
    <n v="0"/>
    <n v="22.444800000000001"/>
    <s v=""/>
    <n v="496.89933333333335"/>
    <n v="444.25536684909304"/>
    <x v="8"/>
    <x v="1"/>
    <m/>
  </r>
  <r>
    <s v="First Class"/>
    <d v="2025-06-28T00:00:00"/>
    <x v="0"/>
    <s v="United States"/>
    <x v="20"/>
    <x v="15"/>
    <n v="10035"/>
    <x v="3"/>
    <x v="0"/>
    <x v="0"/>
    <n v="183.96799999999999"/>
    <n v="2"/>
    <n v="0.2"/>
    <n v="-25.2956"/>
    <n v="-25.2956"/>
    <n v="504.30266666666671"/>
    <n v="510.40374816065417"/>
    <x v="3"/>
    <x v="0"/>
    <m/>
  </r>
  <r>
    <s v="First Class"/>
    <d v="2026-01-03T00:00:00"/>
    <x v="0"/>
    <s v="United States"/>
    <x v="20"/>
    <x v="15"/>
    <n v="10035"/>
    <x v="3"/>
    <x v="2"/>
    <x v="7"/>
    <n v="1259.97"/>
    <n v="3"/>
    <n v="0"/>
    <n v="327.59219999999999"/>
    <s v=""/>
    <n v="466.43599999999998"/>
    <n v="556.37554272218642"/>
    <x v="8"/>
    <x v="1"/>
    <m/>
  </r>
  <r>
    <s v="First Class"/>
    <d v="2025-02-05T00:00:00"/>
    <x v="0"/>
    <s v="United States"/>
    <x v="20"/>
    <x v="15"/>
    <n v="10035"/>
    <x v="3"/>
    <x v="1"/>
    <x v="6"/>
    <n v="68.97"/>
    <n v="3"/>
    <n v="0"/>
    <n v="19.311599999999999"/>
    <s v=""/>
    <n v="66.432666666666663"/>
    <n v="339.81675782931842"/>
    <x v="10"/>
    <x v="0"/>
    <m/>
  </r>
  <r>
    <s v="Standard Class"/>
    <d v="2026-06-23T00:00:00"/>
    <x v="1"/>
    <s v="United States"/>
    <x v="61"/>
    <x v="5"/>
    <n v="75081"/>
    <x v="2"/>
    <x v="1"/>
    <x v="6"/>
    <n v="70.367999999999995"/>
    <n v="2"/>
    <n v="0.2"/>
    <n v="6.1571999999999996"/>
    <s v=""/>
    <n v="52.104000000000006"/>
    <n v="229.19715707790226"/>
    <x v="3"/>
    <x v="1"/>
    <m/>
  </r>
  <r>
    <s v="Standard Class"/>
    <d v="2026-09-04T00:00:00"/>
    <x v="1"/>
    <s v="United States"/>
    <x v="61"/>
    <x v="5"/>
    <n v="75081"/>
    <x v="2"/>
    <x v="2"/>
    <x v="7"/>
    <n v="59.96"/>
    <n v="5"/>
    <n v="0.2"/>
    <n v="21.735499999999998"/>
    <s v=""/>
    <n v="37.768000000000001"/>
    <n v="16.658093906344526"/>
    <x v="4"/>
    <x v="1"/>
    <m/>
  </r>
  <r>
    <s v="Same Day"/>
    <d v="2025-06-03T00:00:00"/>
    <x v="0"/>
    <s v="United States"/>
    <x v="24"/>
    <x v="24"/>
    <n v="45503"/>
    <x v="3"/>
    <x v="1"/>
    <x v="4"/>
    <n v="25.984000000000002"/>
    <n v="1"/>
    <n v="0.2"/>
    <n v="-5.1967999999999996"/>
    <n v="-5.1967999999999996"/>
    <n v="138.23999999999998"/>
    <n v="129.84639047736368"/>
    <x v="3"/>
    <x v="0"/>
    <m/>
  </r>
  <r>
    <s v="Same Day"/>
    <d v="2026-12-28T00:00:00"/>
    <x v="0"/>
    <s v="United States"/>
    <x v="24"/>
    <x v="24"/>
    <n v="45503"/>
    <x v="3"/>
    <x v="1"/>
    <x v="8"/>
    <n v="27.36"/>
    <n v="3"/>
    <n v="0.7"/>
    <n v="-21.888000000000002"/>
    <n v="-21.888000000000002"/>
    <n v="186.97400000000002"/>
    <n v="129.24999794197291"/>
    <x v="0"/>
    <x v="1"/>
    <m/>
  </r>
  <r>
    <s v="Standard Class"/>
    <d v="2026-09-05T00:00:00"/>
    <x v="1"/>
    <s v="United States"/>
    <x v="70"/>
    <x v="1"/>
    <n v="92024"/>
    <x v="1"/>
    <x v="2"/>
    <x v="7"/>
    <n v="361.37599999999998"/>
    <n v="2"/>
    <n v="0.2"/>
    <n v="27.103200000000001"/>
    <s v=""/>
    <n v="200.85666666666668"/>
    <n v="149.88043050131415"/>
    <x v="4"/>
    <x v="1"/>
    <m/>
  </r>
  <r>
    <s v="Standard Class"/>
    <d v="2025-08-02T00:00:00"/>
    <x v="0"/>
    <s v="United States"/>
    <x v="10"/>
    <x v="9"/>
    <n v="19120"/>
    <x v="3"/>
    <x v="0"/>
    <x v="1"/>
    <n v="172.18600000000001"/>
    <n v="2"/>
    <n v="0.3"/>
    <n v="-46.736199999999997"/>
    <n v="-46.736199999999997"/>
    <n v="147.03133333333335"/>
    <n v="82.457770527078281"/>
    <x v="1"/>
    <x v="0"/>
    <m/>
  </r>
  <r>
    <s v="Standard Class"/>
    <d v="2025-12-11T00:00:00"/>
    <x v="0"/>
    <s v="United States"/>
    <x v="10"/>
    <x v="9"/>
    <n v="19120"/>
    <x v="3"/>
    <x v="0"/>
    <x v="5"/>
    <n v="69.007999999999996"/>
    <n v="2"/>
    <n v="0.2"/>
    <n v="12.0764"/>
    <s v=""/>
    <n v="390.28600000000006"/>
    <n v="306.58289564862599"/>
    <x v="0"/>
    <x v="0"/>
    <m/>
  </r>
  <r>
    <s v="Same Day"/>
    <d v="2025-01-15T00:00:00"/>
    <x v="0"/>
    <s v="United States"/>
    <x v="29"/>
    <x v="39"/>
    <n v="21044"/>
    <x v="3"/>
    <x v="1"/>
    <x v="12"/>
    <n v="199.9"/>
    <n v="5"/>
    <n v="0"/>
    <n v="89.954999999999998"/>
    <s v=""/>
    <n v="691.11666666666679"/>
    <n v="338.23559758557946"/>
    <x v="8"/>
    <x v="0"/>
    <m/>
  </r>
  <r>
    <s v="Same Day"/>
    <d v="2026-06-14T00:00:00"/>
    <x v="0"/>
    <s v="United States"/>
    <x v="29"/>
    <x v="39"/>
    <n v="21044"/>
    <x v="3"/>
    <x v="1"/>
    <x v="9"/>
    <n v="901.95"/>
    <n v="3"/>
    <n v="0"/>
    <n v="297.64350000000002"/>
    <s v=""/>
    <n v="628.2593333333333"/>
    <n v="490.24454188889433"/>
    <x v="3"/>
    <x v="1"/>
    <m/>
  </r>
  <r>
    <s v="Same Day"/>
    <d v="2025-05-22T00:00:00"/>
    <x v="0"/>
    <s v="United States"/>
    <x v="29"/>
    <x v="39"/>
    <n v="21044"/>
    <x v="3"/>
    <x v="0"/>
    <x v="5"/>
    <n v="971.5"/>
    <n v="5"/>
    <n v="0"/>
    <n v="252.59"/>
    <s v=""/>
    <n v="334.68933333333331"/>
    <n v="431.07213944871086"/>
    <x v="7"/>
    <x v="0"/>
    <m/>
  </r>
  <r>
    <s v="First Class"/>
    <d v="2025-12-08T00:00:00"/>
    <x v="0"/>
    <s v="United States"/>
    <x v="77"/>
    <x v="22"/>
    <n v="80906"/>
    <x v="1"/>
    <x v="1"/>
    <x v="6"/>
    <n v="11.327999999999999"/>
    <n v="2"/>
    <n v="0.2"/>
    <n v="2.5488"/>
    <s v=""/>
    <n v="22.456"/>
    <n v="399.5860895775175"/>
    <x v="0"/>
    <x v="0"/>
    <m/>
  </r>
  <r>
    <s v="First Class"/>
    <d v="2026-11-09T00:00:00"/>
    <x v="0"/>
    <s v="United States"/>
    <x v="20"/>
    <x v="15"/>
    <n v="10009"/>
    <x v="3"/>
    <x v="1"/>
    <x v="6"/>
    <n v="21.24"/>
    <n v="3"/>
    <n v="0"/>
    <n v="8.0711999999999993"/>
    <s v=""/>
    <n v="31.671999999999997"/>
    <n v="181.15942087850974"/>
    <x v="6"/>
    <x v="1"/>
    <m/>
  </r>
  <r>
    <s v="Standard Class"/>
    <d v="2025-02-08T00:00:00"/>
    <x v="0"/>
    <s v="United States"/>
    <x v="10"/>
    <x v="9"/>
    <n v="19140"/>
    <x v="3"/>
    <x v="2"/>
    <x v="11"/>
    <n v="34.799999999999997"/>
    <n v="3"/>
    <n v="0.2"/>
    <n v="2.1749999999999998"/>
    <s v=""/>
    <n v="27.618666666666666"/>
    <n v="13.532737020250531"/>
    <x v="10"/>
    <x v="0"/>
    <m/>
  </r>
  <r>
    <s v="Standard Class"/>
    <d v="2026-09-25T00:00:00"/>
    <x v="0"/>
    <s v="United States"/>
    <x v="10"/>
    <x v="9"/>
    <n v="19140"/>
    <x v="3"/>
    <x v="1"/>
    <x v="4"/>
    <n v="38.975999999999999"/>
    <n v="3"/>
    <n v="0.2"/>
    <n v="-2.4359999999999999"/>
    <n v="-2.4359999999999999"/>
    <n v="120.86866666666667"/>
    <n v="112.41217232363458"/>
    <x v="4"/>
    <x v="1"/>
    <m/>
  </r>
  <r>
    <s v="Standard Class"/>
    <d v="2026-12-25T00:00:00"/>
    <x v="1"/>
    <s v="United States"/>
    <x v="38"/>
    <x v="14"/>
    <n v="47201"/>
    <x v="2"/>
    <x v="1"/>
    <x v="10"/>
    <n v="9.08"/>
    <n v="2"/>
    <n v="0"/>
    <n v="4.0860000000000003"/>
    <s v=""/>
    <n v="109.51333333333334"/>
    <n v="127.53822745618926"/>
    <x v="0"/>
    <x v="1"/>
    <m/>
  </r>
  <r>
    <s v="Standard Class"/>
    <d v="2025-05-10T00:00:00"/>
    <x v="1"/>
    <s v="United States"/>
    <x v="38"/>
    <x v="14"/>
    <n v="47201"/>
    <x v="2"/>
    <x v="1"/>
    <x v="10"/>
    <n v="314.55"/>
    <n v="3"/>
    <n v="0"/>
    <n v="150.98400000000001"/>
    <s v=""/>
    <n v="108.41333333333334"/>
    <n v="140.22353266283247"/>
    <x v="7"/>
    <x v="0"/>
    <m/>
  </r>
  <r>
    <s v="Standard Class"/>
    <d v="2025-10-31T00:00:00"/>
    <x v="1"/>
    <s v="United States"/>
    <x v="38"/>
    <x v="14"/>
    <n v="47201"/>
    <x v="2"/>
    <x v="1"/>
    <x v="8"/>
    <n v="4.91"/>
    <n v="1"/>
    <n v="0"/>
    <n v="2.3077000000000001"/>
    <s v=""/>
    <n v="39.543333333333329"/>
    <n v="93.369449797862458"/>
    <x v="5"/>
    <x v="0"/>
    <m/>
  </r>
  <r>
    <s v="Standard Class"/>
    <d v="2025-04-02T00:00:00"/>
    <x v="2"/>
    <s v="United States"/>
    <x v="1"/>
    <x v="1"/>
    <n v="90004"/>
    <x v="1"/>
    <x v="1"/>
    <x v="2"/>
    <n v="5.78"/>
    <n v="2"/>
    <n v="0"/>
    <n v="2.7166000000000001"/>
    <s v=""/>
    <n v="44.456666666666671"/>
    <n v="72.633958617470697"/>
    <x v="9"/>
    <x v="0"/>
    <m/>
  </r>
  <r>
    <s v="Standard Class"/>
    <d v="2025-03-19T00:00:00"/>
    <x v="2"/>
    <s v="United States"/>
    <x v="1"/>
    <x v="1"/>
    <n v="90004"/>
    <x v="1"/>
    <x v="1"/>
    <x v="6"/>
    <n v="107.94"/>
    <n v="6"/>
    <n v="0"/>
    <n v="30.223199999999999"/>
    <s v=""/>
    <n v="248.52"/>
    <n v="217.39884791340106"/>
    <x v="2"/>
    <x v="0"/>
    <m/>
  </r>
  <r>
    <s v="First Class"/>
    <d v="2025-04-13T00:00:00"/>
    <x v="0"/>
    <s v="United States"/>
    <x v="20"/>
    <x v="15"/>
    <n v="10024"/>
    <x v="3"/>
    <x v="1"/>
    <x v="10"/>
    <n v="19.649999999999999"/>
    <n v="3"/>
    <n v="0"/>
    <n v="9.0389999999999997"/>
    <s v=""/>
    <n v="232.44000000000003"/>
    <n v="235.90095436511143"/>
    <x v="9"/>
    <x v="0"/>
    <m/>
  </r>
  <r>
    <s v="First Class"/>
    <d v="2026-09-12T00:00:00"/>
    <x v="0"/>
    <s v="United States"/>
    <x v="20"/>
    <x v="15"/>
    <n v="10024"/>
    <x v="3"/>
    <x v="2"/>
    <x v="7"/>
    <n v="617.97"/>
    <n v="3"/>
    <n v="0"/>
    <n v="160.6722"/>
    <s v=""/>
    <n v="355.22"/>
    <n v="236.22466918874781"/>
    <x v="4"/>
    <x v="1"/>
    <m/>
  </r>
  <r>
    <s v="First Class"/>
    <d v="2026-03-28T00:00:00"/>
    <x v="0"/>
    <s v="United States"/>
    <x v="20"/>
    <x v="15"/>
    <n v="10024"/>
    <x v="3"/>
    <x v="1"/>
    <x v="9"/>
    <n v="59.7"/>
    <n v="3"/>
    <n v="0"/>
    <n v="26.864999999999998"/>
    <s v=""/>
    <n v="341.20333333333332"/>
    <n v="169.31715222338531"/>
    <x v="2"/>
    <x v="1"/>
    <m/>
  </r>
  <r>
    <s v="Standard Class"/>
    <d v="2026-05-30T00:00:00"/>
    <x v="1"/>
    <s v="United States"/>
    <x v="104"/>
    <x v="31"/>
    <n v="1841"/>
    <x v="3"/>
    <x v="1"/>
    <x v="8"/>
    <n v="387.99"/>
    <n v="1"/>
    <n v="0"/>
    <n v="182.3553"/>
    <s v=""/>
    <n v="331.43666666666667"/>
    <n v="221.20040776702083"/>
    <x v="7"/>
    <x v="1"/>
    <m/>
  </r>
  <r>
    <s v="Standard Class"/>
    <d v="2026-12-21T00:00:00"/>
    <x v="0"/>
    <s v="United States"/>
    <x v="8"/>
    <x v="1"/>
    <n v="94122"/>
    <x v="1"/>
    <x v="2"/>
    <x v="7"/>
    <n v="575.91999999999996"/>
    <n v="2"/>
    <n v="0.2"/>
    <n v="71.989999999999995"/>
    <s v=""/>
    <n v="361.52"/>
    <n v="230.46225047997837"/>
    <x v="0"/>
    <x v="1"/>
    <m/>
  </r>
  <r>
    <s v="Standard Class"/>
    <d v="2026-09-29T00:00:00"/>
    <x v="0"/>
    <s v="United States"/>
    <x v="8"/>
    <x v="1"/>
    <n v="94122"/>
    <x v="1"/>
    <x v="1"/>
    <x v="13"/>
    <n v="30.4"/>
    <n v="5"/>
    <n v="0"/>
    <n v="15.2"/>
    <s v=""/>
    <n v="233.16266666666669"/>
    <n v="188.00457804079215"/>
    <x v="4"/>
    <x v="1"/>
    <m/>
  </r>
  <r>
    <s v="Second Class"/>
    <d v="2026-12-21T00:00:00"/>
    <x v="0"/>
    <s v="United States"/>
    <x v="66"/>
    <x v="12"/>
    <n v="48205"/>
    <x v="2"/>
    <x v="1"/>
    <x v="8"/>
    <n v="478.24"/>
    <n v="8"/>
    <n v="0"/>
    <n v="219.99039999999999"/>
    <s v=""/>
    <n v="224.85733333333334"/>
    <n v="145.53206839374946"/>
    <x v="0"/>
    <x v="1"/>
    <m/>
  </r>
  <r>
    <s v="Standard Class"/>
    <d v="2025-10-21T00:00:00"/>
    <x v="0"/>
    <s v="United States"/>
    <x v="57"/>
    <x v="24"/>
    <n v="45011"/>
    <x v="3"/>
    <x v="0"/>
    <x v="5"/>
    <n v="190.84800000000001"/>
    <n v="3"/>
    <n v="0.2"/>
    <n v="-21.470400000000001"/>
    <n v="-21.470400000000001"/>
    <n v="79.084000000000003"/>
    <n v="130.85829650030971"/>
    <x v="5"/>
    <x v="0"/>
    <m/>
  </r>
  <r>
    <s v="Standard Class"/>
    <d v="2025-05-24T00:00:00"/>
    <x v="0"/>
    <s v="United States"/>
    <x v="38"/>
    <x v="24"/>
    <n v="43229"/>
    <x v="3"/>
    <x v="1"/>
    <x v="8"/>
    <n v="5.484"/>
    <n v="4"/>
    <n v="0.7"/>
    <n v="-4.0216000000000003"/>
    <n v="-4.0216000000000003"/>
    <n v="20.652000000000001"/>
    <n v="128.59129088417794"/>
    <x v="7"/>
    <x v="0"/>
    <m/>
  </r>
  <r>
    <s v="Second Class"/>
    <d v="2026-06-14T00:00:00"/>
    <x v="0"/>
    <s v="United States"/>
    <x v="22"/>
    <x v="10"/>
    <n v="60610"/>
    <x v="2"/>
    <x v="1"/>
    <x v="14"/>
    <n v="40.92"/>
    <n v="5"/>
    <n v="0.2"/>
    <n v="3.069"/>
    <s v=""/>
    <n v="24.570666666666668"/>
    <n v="22.629181527235858"/>
    <x v="3"/>
    <x v="1"/>
    <m/>
  </r>
  <r>
    <s v="Standard Class"/>
    <d v="2025-10-24T00:00:00"/>
    <x v="0"/>
    <s v="United States"/>
    <x v="405"/>
    <x v="2"/>
    <n v="33063"/>
    <x v="0"/>
    <x v="1"/>
    <x v="6"/>
    <n v="15.552"/>
    <n v="3"/>
    <n v="0.2"/>
    <n v="2.3328000000000002"/>
    <s v=""/>
    <n v="111.91066666666666"/>
    <n v="110.41128394561183"/>
    <x v="5"/>
    <x v="0"/>
    <m/>
  </r>
  <r>
    <s v="First Class"/>
    <d v="2025-11-01T00:00:00"/>
    <x v="1"/>
    <s v="United States"/>
    <x v="406"/>
    <x v="32"/>
    <n v="30328"/>
    <x v="0"/>
    <x v="1"/>
    <x v="9"/>
    <n v="17.239999999999998"/>
    <n v="2"/>
    <n v="0"/>
    <n v="4.4824000000000002"/>
    <s v=""/>
    <n v="118.31"/>
    <n v="120.45499639222881"/>
    <x v="6"/>
    <x v="0"/>
    <m/>
  </r>
  <r>
    <s v="First Class"/>
    <d v="2025-11-17T00:00:00"/>
    <x v="1"/>
    <s v="United States"/>
    <x v="406"/>
    <x v="32"/>
    <n v="30328"/>
    <x v="0"/>
    <x v="0"/>
    <x v="0"/>
    <n v="302.94"/>
    <n v="3"/>
    <n v="0"/>
    <n v="75.734999999999999"/>
    <s v=""/>
    <n v="150.54333333333332"/>
    <n v="122.2214981156328"/>
    <x v="6"/>
    <x v="0"/>
    <m/>
  </r>
  <r>
    <s v="First Class"/>
    <d v="2025-11-25T00:00:00"/>
    <x v="1"/>
    <s v="United States"/>
    <x v="406"/>
    <x v="32"/>
    <n v="30328"/>
    <x v="0"/>
    <x v="2"/>
    <x v="7"/>
    <n v="34.75"/>
    <n v="5"/>
    <n v="0"/>
    <n v="15.637499999999999"/>
    <s v=""/>
    <n v="68.223333333333329"/>
    <n v="53.141248330031488"/>
    <x v="6"/>
    <x v="0"/>
    <m/>
  </r>
  <r>
    <s v="First Class"/>
    <d v="2026-12-08T00:00:00"/>
    <x v="1"/>
    <s v="United States"/>
    <x v="406"/>
    <x v="32"/>
    <n v="30328"/>
    <x v="0"/>
    <x v="1"/>
    <x v="8"/>
    <n v="113.94"/>
    <n v="6"/>
    <n v="0"/>
    <n v="54.691200000000002"/>
    <s v=""/>
    <n v="65.7"/>
    <n v="31.482765773367824"/>
    <x v="0"/>
    <x v="1"/>
    <m/>
  </r>
  <r>
    <s v="First Class"/>
    <d v="2026-07-13T00:00:00"/>
    <x v="1"/>
    <s v="United States"/>
    <x v="406"/>
    <x v="32"/>
    <n v="30328"/>
    <x v="0"/>
    <x v="2"/>
    <x v="7"/>
    <n v="55.98"/>
    <n v="2"/>
    <n v="0"/>
    <n v="15.6744"/>
    <s v=""/>
    <n v="629.68000000000006"/>
    <n v="679.48022527299281"/>
    <x v="11"/>
    <x v="1"/>
    <m/>
  </r>
  <r>
    <s v="Standard Class"/>
    <d v="2026-11-22T00:00:00"/>
    <x v="1"/>
    <s v="United States"/>
    <x v="305"/>
    <x v="27"/>
    <n v="87105"/>
    <x v="1"/>
    <x v="1"/>
    <x v="10"/>
    <n v="27.18"/>
    <n v="3"/>
    <n v="0"/>
    <n v="12.231"/>
    <s v=""/>
    <n v="634.67000000000007"/>
    <n v="753.37252157658816"/>
    <x v="6"/>
    <x v="1"/>
    <m/>
  </r>
  <r>
    <s v="Standard Class"/>
    <d v="2026-05-11T00:00:00"/>
    <x v="0"/>
    <s v="United States"/>
    <x v="251"/>
    <x v="26"/>
    <n v="74133"/>
    <x v="2"/>
    <x v="0"/>
    <x v="1"/>
    <n v="1805.88"/>
    <n v="6"/>
    <n v="0"/>
    <n v="523.70519999999999"/>
    <s v=""/>
    <n v="632.27666666666676"/>
    <n v="831.88729103255423"/>
    <x v="7"/>
    <x v="1"/>
    <m/>
  </r>
  <r>
    <s v="Same Day"/>
    <d v="2025-03-21T00:00:00"/>
    <x v="0"/>
    <s v="United States"/>
    <x v="334"/>
    <x v="30"/>
    <n v="7050"/>
    <x v="3"/>
    <x v="1"/>
    <x v="6"/>
    <n v="70.95"/>
    <n v="3"/>
    <n v="0"/>
    <n v="18.446999999999999"/>
    <s v=""/>
    <n v="32.976666666666667"/>
    <n v="480.72437989936572"/>
    <x v="2"/>
    <x v="0"/>
    <m/>
  </r>
  <r>
    <s v="Second Class"/>
    <d v="2025-10-06T00:00:00"/>
    <x v="0"/>
    <s v="United States"/>
    <x v="0"/>
    <x v="0"/>
    <n v="42420"/>
    <x v="0"/>
    <x v="1"/>
    <x v="13"/>
    <n v="20"/>
    <n v="4"/>
    <n v="0"/>
    <n v="9.6"/>
    <s v=""/>
    <n v="17.36"/>
    <n v="353.81397065354793"/>
    <x v="5"/>
    <x v="0"/>
    <m/>
  </r>
  <r>
    <s v="Second Class"/>
    <d v="2025-09-28T00:00:00"/>
    <x v="0"/>
    <s v="United States"/>
    <x v="0"/>
    <x v="0"/>
    <n v="42420"/>
    <x v="0"/>
    <x v="1"/>
    <x v="6"/>
    <n v="7.98"/>
    <n v="3"/>
    <n v="0"/>
    <n v="2.0748000000000002"/>
    <s v=""/>
    <n v="13.61"/>
    <n v="15.208337016742323"/>
    <x v="4"/>
    <x v="0"/>
    <m/>
  </r>
  <r>
    <s v="Second Class"/>
    <d v="2025-04-24T00:00:00"/>
    <x v="0"/>
    <s v="United States"/>
    <x v="0"/>
    <x v="0"/>
    <n v="42420"/>
    <x v="0"/>
    <x v="0"/>
    <x v="5"/>
    <n v="24.1"/>
    <n v="5"/>
    <n v="0"/>
    <n v="9.1579999999999995"/>
    <s v=""/>
    <n v="291.93"/>
    <n v="318.16194372258497"/>
    <x v="9"/>
    <x v="0"/>
    <m/>
  </r>
  <r>
    <s v="Second Class"/>
    <d v="2026-11-21T00:00:00"/>
    <x v="0"/>
    <s v="United States"/>
    <x v="0"/>
    <x v="0"/>
    <n v="42420"/>
    <x v="0"/>
    <x v="1"/>
    <x v="6"/>
    <n v="8.75"/>
    <n v="1"/>
    <n v="0"/>
    <n v="2.625"/>
    <s v=""/>
    <n v="284.62400000000002"/>
    <n v="357.49551188977648"/>
    <x v="6"/>
    <x v="1"/>
    <m/>
  </r>
  <r>
    <s v="Second Class"/>
    <d v="2026-06-22T00:00:00"/>
    <x v="0"/>
    <s v="United States"/>
    <x v="0"/>
    <x v="0"/>
    <n v="42420"/>
    <x v="0"/>
    <x v="0"/>
    <x v="3"/>
    <n v="842.94"/>
    <n v="3"/>
    <n v="0"/>
    <n v="160.15860000000001"/>
    <s v=""/>
    <n v="290.83533333333338"/>
    <n v="388.4980087890246"/>
    <x v="3"/>
    <x v="1"/>
    <m/>
  </r>
  <r>
    <s v="Standard Class"/>
    <d v="2025-02-07T00:00:00"/>
    <x v="0"/>
    <s v="United States"/>
    <x v="22"/>
    <x v="10"/>
    <n v="60653"/>
    <x v="2"/>
    <x v="1"/>
    <x v="8"/>
    <n v="2.1819999999999999"/>
    <n v="1"/>
    <n v="0.8"/>
    <n v="-3.6002999999999998"/>
    <n v="-3.6002999999999998"/>
    <n v="18.65733333333333"/>
    <n v="223.03970516048051"/>
    <x v="10"/>
    <x v="0"/>
    <m/>
  </r>
  <r>
    <s v="Standard Class"/>
    <d v="2026-03-21T00:00:00"/>
    <x v="0"/>
    <s v="United States"/>
    <x v="22"/>
    <x v="10"/>
    <n v="60653"/>
    <x v="2"/>
    <x v="1"/>
    <x v="6"/>
    <n v="27.384"/>
    <n v="7"/>
    <n v="0.2"/>
    <n v="2.7383999999999999"/>
    <s v=""/>
    <n v="21.385999999999999"/>
    <n v="152.30237817602875"/>
    <x v="2"/>
    <x v="1"/>
    <m/>
  </r>
  <r>
    <s v="Standard Class"/>
    <d v="2026-12-08T00:00:00"/>
    <x v="0"/>
    <s v="United States"/>
    <x v="22"/>
    <x v="10"/>
    <n v="60653"/>
    <x v="2"/>
    <x v="1"/>
    <x v="9"/>
    <n v="26.405999999999999"/>
    <n v="3"/>
    <n v="0.8"/>
    <n v="-71.296199999999999"/>
    <n v="-71.296199999999999"/>
    <n v="20.151333333333334"/>
    <n v="8.0392712678773641"/>
    <x v="0"/>
    <x v="1"/>
    <m/>
  </r>
  <r>
    <s v="Standard Class"/>
    <d v="2025-05-15T00:00:00"/>
    <x v="0"/>
    <s v="United States"/>
    <x v="396"/>
    <x v="5"/>
    <n v="77642"/>
    <x v="2"/>
    <x v="1"/>
    <x v="10"/>
    <n v="10.368"/>
    <n v="2"/>
    <n v="0.2"/>
    <n v="3.6288"/>
    <s v=""/>
    <n v="47.999333333333333"/>
    <n v="36.385587407144648"/>
    <x v="7"/>
    <x v="0"/>
    <m/>
  </r>
  <r>
    <s v="Standard Class"/>
    <d v="2025-06-20T00:00:00"/>
    <x v="0"/>
    <s v="United States"/>
    <x v="396"/>
    <x v="5"/>
    <n v="77642"/>
    <x v="2"/>
    <x v="1"/>
    <x v="10"/>
    <n v="23.68"/>
    <n v="4"/>
    <n v="0.2"/>
    <n v="7.4"/>
    <s v=""/>
    <n v="366.49333333333334"/>
    <n v="347.88827251799614"/>
    <x v="3"/>
    <x v="0"/>
    <m/>
  </r>
  <r>
    <s v="Standard Class"/>
    <d v="2025-06-05T00:00:00"/>
    <x v="0"/>
    <s v="United States"/>
    <x v="17"/>
    <x v="12"/>
    <n v="48185"/>
    <x v="2"/>
    <x v="2"/>
    <x v="11"/>
    <n v="109.95"/>
    <n v="1"/>
    <n v="0"/>
    <n v="36.283499999999997"/>
    <s v=""/>
    <n v="368.33333333333331"/>
    <n v="399.19824513475339"/>
    <x v="3"/>
    <x v="0"/>
    <m/>
  </r>
  <r>
    <s v="Standard Class"/>
    <d v="2025-05-09T00:00:00"/>
    <x v="0"/>
    <s v="United States"/>
    <x v="17"/>
    <x v="12"/>
    <n v="48185"/>
    <x v="2"/>
    <x v="1"/>
    <x v="4"/>
    <n v="965.85"/>
    <n v="5"/>
    <n v="0"/>
    <n v="135.21899999999999"/>
    <s v=""/>
    <n v="342.48333333333335"/>
    <n v="436.03956443831515"/>
    <x v="7"/>
    <x v="0"/>
    <m/>
  </r>
  <r>
    <s v="Standard Class"/>
    <d v="2026-09-07T00:00:00"/>
    <x v="0"/>
    <s v="United States"/>
    <x v="17"/>
    <x v="12"/>
    <n v="48185"/>
    <x v="2"/>
    <x v="1"/>
    <x v="6"/>
    <n v="29.2"/>
    <n v="5"/>
    <n v="0"/>
    <n v="10.512"/>
    <s v=""/>
    <n v="46.65"/>
    <n v="265.93732431338589"/>
    <x v="4"/>
    <x v="1"/>
    <m/>
  </r>
  <r>
    <s v="Standard Class"/>
    <d v="2026-07-15T00:00:00"/>
    <x v="0"/>
    <s v="United States"/>
    <x v="17"/>
    <x v="12"/>
    <n v="48185"/>
    <x v="2"/>
    <x v="1"/>
    <x v="10"/>
    <n v="32.4"/>
    <n v="5"/>
    <n v="0"/>
    <n v="15.552"/>
    <s v=""/>
    <n v="47.476666666666667"/>
    <n v="180.19073069841755"/>
    <x v="11"/>
    <x v="1"/>
    <m/>
  </r>
  <r>
    <s v="Standard Class"/>
    <d v="2026-05-07T00:00:00"/>
    <x v="2"/>
    <s v="United States"/>
    <x v="41"/>
    <x v="14"/>
    <n v="47401"/>
    <x v="2"/>
    <x v="1"/>
    <x v="12"/>
    <n v="78.349999999999994"/>
    <n v="5"/>
    <n v="0"/>
    <n v="36.8245"/>
    <s v=""/>
    <n v="46.383333333333333"/>
    <n v="22.748240632010464"/>
    <x v="7"/>
    <x v="1"/>
    <m/>
  </r>
  <r>
    <s v="Standard Class"/>
    <d v="2025-12-05T00:00:00"/>
    <x v="2"/>
    <s v="United States"/>
    <x v="41"/>
    <x v="14"/>
    <n v="47401"/>
    <x v="2"/>
    <x v="1"/>
    <x v="10"/>
    <n v="31.68"/>
    <n v="6"/>
    <n v="0"/>
    <n v="14.256"/>
    <s v=""/>
    <n v="76.75"/>
    <n v="55.199176792036653"/>
    <x v="0"/>
    <x v="0"/>
    <m/>
  </r>
  <r>
    <s v="Standard Class"/>
    <d v="2025-08-03T00:00:00"/>
    <x v="2"/>
    <s v="United States"/>
    <x v="41"/>
    <x v="14"/>
    <n v="47401"/>
    <x v="2"/>
    <x v="1"/>
    <x v="8"/>
    <n v="29.12"/>
    <n v="4"/>
    <n v="0"/>
    <n v="14.268800000000001"/>
    <s v=""/>
    <n v="70.376666666666665"/>
    <n v="63.859427970666474"/>
    <x v="1"/>
    <x v="0"/>
    <m/>
  </r>
  <r>
    <s v="Standard Class"/>
    <d v="2025-02-02T00:00:00"/>
    <x v="2"/>
    <s v="United States"/>
    <x v="41"/>
    <x v="14"/>
    <n v="47401"/>
    <x v="2"/>
    <x v="1"/>
    <x v="4"/>
    <n v="169.45"/>
    <n v="5"/>
    <n v="0"/>
    <n v="42.362499999999997"/>
    <s v=""/>
    <n v="62.829999999999991"/>
    <n v="70.972716458379125"/>
    <x v="10"/>
    <x v="0"/>
    <m/>
  </r>
  <r>
    <s v="Standard Class"/>
    <d v="2025-11-06T00:00:00"/>
    <x v="0"/>
    <s v="United States"/>
    <x v="1"/>
    <x v="1"/>
    <n v="90032"/>
    <x v="1"/>
    <x v="0"/>
    <x v="5"/>
    <n v="12.56"/>
    <n v="2"/>
    <n v="0"/>
    <n v="4.0191999999999997"/>
    <s v=""/>
    <n v="68.576666666666668"/>
    <n v="82.601148005653357"/>
    <x v="6"/>
    <x v="0"/>
    <m/>
  </r>
  <r>
    <s v="Standard Class"/>
    <d v="2026-05-02T00:00:00"/>
    <x v="0"/>
    <s v="United States"/>
    <x v="1"/>
    <x v="1"/>
    <n v="90032"/>
    <x v="1"/>
    <x v="1"/>
    <x v="10"/>
    <n v="6.48"/>
    <n v="1"/>
    <n v="0"/>
    <n v="3.1103999999999998"/>
    <s v=""/>
    <n v="72.856666666666669"/>
    <n v="80.370428272721938"/>
    <x v="7"/>
    <x v="1"/>
    <m/>
  </r>
  <r>
    <s v="Standard Class"/>
    <d v="2026-07-24T00:00:00"/>
    <x v="0"/>
    <s v="United States"/>
    <x v="1"/>
    <x v="1"/>
    <n v="90032"/>
    <x v="1"/>
    <x v="1"/>
    <x v="12"/>
    <n v="186.69"/>
    <n v="3"/>
    <n v="0"/>
    <n v="87.744299999999996"/>
    <s v=""/>
    <n v="85.350000000000009"/>
    <n v="77.278774192793335"/>
    <x v="11"/>
    <x v="1"/>
    <m/>
  </r>
  <r>
    <s v="First Class"/>
    <d v="2026-12-21T00:00:00"/>
    <x v="0"/>
    <s v="United States"/>
    <x v="8"/>
    <x v="1"/>
    <n v="94109"/>
    <x v="1"/>
    <x v="0"/>
    <x v="5"/>
    <n v="25.4"/>
    <n v="5"/>
    <n v="0"/>
    <n v="8.6359999999999992"/>
    <s v=""/>
    <n v="449.50833333333327"/>
    <n v="480.38021464098472"/>
    <x v="0"/>
    <x v="1"/>
    <m/>
  </r>
  <r>
    <s v="First Class"/>
    <d v="2026-11-20T00:00:00"/>
    <x v="0"/>
    <s v="United States"/>
    <x v="8"/>
    <x v="1"/>
    <n v="94109"/>
    <x v="1"/>
    <x v="1"/>
    <x v="12"/>
    <n v="43.96"/>
    <n v="2"/>
    <n v="0"/>
    <n v="20.661200000000001"/>
    <s v=""/>
    <n v="450.34833333333336"/>
    <n v="538.0486388940509"/>
    <x v="6"/>
    <x v="1"/>
    <m/>
  </r>
  <r>
    <s v="First Class"/>
    <d v="2025-01-15T00:00:00"/>
    <x v="0"/>
    <s v="United States"/>
    <x v="8"/>
    <x v="1"/>
    <n v="94109"/>
    <x v="1"/>
    <x v="0"/>
    <x v="0"/>
    <n v="1279.165"/>
    <n v="5"/>
    <n v="0.15"/>
    <n v="225.73500000000001"/>
    <s v=""/>
    <n v="478.88433333333336"/>
    <n v="574.10735990192256"/>
    <x v="8"/>
    <x v="0"/>
    <m/>
  </r>
  <r>
    <s v="First Class"/>
    <d v="2025-02-13T00:00:00"/>
    <x v="0"/>
    <s v="United States"/>
    <x v="8"/>
    <x v="1"/>
    <n v="94109"/>
    <x v="1"/>
    <x v="1"/>
    <x v="4"/>
    <n v="27.92"/>
    <n v="4"/>
    <n v="0"/>
    <n v="0.55840000000000001"/>
    <s v=""/>
    <n v="54.618666666666662"/>
    <n v="317.69782517879048"/>
    <x v="10"/>
    <x v="0"/>
    <m/>
  </r>
  <r>
    <s v="Standard Class"/>
    <d v="2025-02-24T00:00:00"/>
    <x v="2"/>
    <s v="United States"/>
    <x v="8"/>
    <x v="1"/>
    <n v="94110"/>
    <x v="1"/>
    <x v="0"/>
    <x v="1"/>
    <n v="129.56800000000001"/>
    <n v="2"/>
    <n v="0.2"/>
    <n v="-12.956799999999999"/>
    <n v="-12.956799999999999"/>
    <n v="126.82866666666666"/>
    <n v="214.63794312671436"/>
    <x v="10"/>
    <x v="0"/>
    <m/>
  </r>
  <r>
    <s v="Standard Class"/>
    <d v="2026-04-16T00:00:00"/>
    <x v="2"/>
    <s v="United States"/>
    <x v="8"/>
    <x v="1"/>
    <n v="94110"/>
    <x v="1"/>
    <x v="1"/>
    <x v="8"/>
    <n v="6.3680000000000003"/>
    <n v="2"/>
    <n v="0.2"/>
    <n v="2.1492"/>
    <s v=""/>
    <n v="527.80466666666678"/>
    <n v="470.35964293199208"/>
    <x v="9"/>
    <x v="1"/>
    <m/>
  </r>
  <r>
    <s v="Standard Class"/>
    <d v="2025-04-21T00:00:00"/>
    <x v="0"/>
    <s v="United States"/>
    <x v="49"/>
    <x v="1"/>
    <n v="95123"/>
    <x v="1"/>
    <x v="1"/>
    <x v="10"/>
    <n v="244.55"/>
    <n v="5"/>
    <n v="0"/>
    <n v="114.9385"/>
    <s v=""/>
    <n v="536.60733333333337"/>
    <n v="552.33820156132606"/>
    <x v="9"/>
    <x v="0"/>
    <m/>
  </r>
  <r>
    <s v="Standard Class"/>
    <d v="2026-09-17T00:00:00"/>
    <x v="0"/>
    <s v="United States"/>
    <x v="60"/>
    <x v="22"/>
    <n v="80219"/>
    <x v="1"/>
    <x v="1"/>
    <x v="14"/>
    <n v="1332.4960000000001"/>
    <n v="2"/>
    <n v="0.2"/>
    <n v="-299.8116"/>
    <n v="-299.8116"/>
    <n v="504.15200000000004"/>
    <n v="585.60518765183485"/>
    <x v="4"/>
    <x v="1"/>
    <m/>
  </r>
  <r>
    <s v="First Class"/>
    <d v="2026-04-14T00:00:00"/>
    <x v="2"/>
    <s v="United States"/>
    <x v="34"/>
    <x v="22"/>
    <n v="80013"/>
    <x v="1"/>
    <x v="0"/>
    <x v="5"/>
    <n v="32.776000000000003"/>
    <n v="1"/>
    <n v="0.2"/>
    <n v="3.2776000000000001"/>
    <s v=""/>
    <n v="78.114666666666665"/>
    <n v="356.76103580823252"/>
    <x v="9"/>
    <x v="1"/>
    <m/>
  </r>
  <r>
    <s v="First Class"/>
    <d v="2026-05-05T00:00:00"/>
    <x v="2"/>
    <s v="United States"/>
    <x v="34"/>
    <x v="22"/>
    <n v="80013"/>
    <x v="1"/>
    <x v="1"/>
    <x v="4"/>
    <n v="147.184"/>
    <n v="2"/>
    <n v="0.2"/>
    <n v="-29.436800000000002"/>
    <n v="-29.436800000000002"/>
    <n v="92.781333333333336"/>
    <n v="206.7570782823453"/>
    <x v="7"/>
    <x v="1"/>
    <m/>
  </r>
  <r>
    <s v="First Class"/>
    <d v="2025-11-23T00:00:00"/>
    <x v="2"/>
    <s v="United States"/>
    <x v="34"/>
    <x v="22"/>
    <n v="80013"/>
    <x v="1"/>
    <x v="2"/>
    <x v="11"/>
    <n v="54.384"/>
    <n v="2"/>
    <n v="0.2"/>
    <n v="1.3595999999999999"/>
    <s v=""/>
    <n v="48.503999999999998"/>
    <n v="25.727251048616107"/>
    <x v="6"/>
    <x v="0"/>
    <m/>
  </r>
  <r>
    <s v="First Class"/>
    <d v="2026-08-22T00:00:00"/>
    <x v="2"/>
    <s v="United States"/>
    <x v="34"/>
    <x v="22"/>
    <n v="80013"/>
    <x v="1"/>
    <x v="1"/>
    <x v="8"/>
    <n v="76.775999999999996"/>
    <n v="4"/>
    <n v="0.7"/>
    <n v="-58.861600000000003"/>
    <n v="-58.861600000000003"/>
    <n v="100.30666666666667"/>
    <n v="66.856981720241748"/>
    <x v="1"/>
    <x v="1"/>
    <m/>
  </r>
  <r>
    <s v="First Class"/>
    <d v="2026-09-19T00:00:00"/>
    <x v="2"/>
    <s v="United States"/>
    <x v="34"/>
    <x v="22"/>
    <n v="80013"/>
    <x v="1"/>
    <x v="1"/>
    <x v="10"/>
    <n v="14.352"/>
    <n v="3"/>
    <n v="0.2"/>
    <n v="5.2026000000000003"/>
    <s v=""/>
    <n v="75.816000000000003"/>
    <n v="78.339831212291813"/>
    <x v="4"/>
    <x v="1"/>
    <m/>
  </r>
  <r>
    <s v="First Class"/>
    <d v="2026-09-10T00:00:00"/>
    <x v="2"/>
    <s v="United States"/>
    <x v="34"/>
    <x v="22"/>
    <n v="80013"/>
    <x v="1"/>
    <x v="1"/>
    <x v="9"/>
    <n v="209.792"/>
    <n v="2"/>
    <n v="0.2"/>
    <n v="26.224"/>
    <s v=""/>
    <n v="76.492000000000004"/>
    <n v="83.383613304435926"/>
    <x v="4"/>
    <x v="1"/>
    <m/>
  </r>
  <r>
    <s v="Standard Class"/>
    <d v="2025-07-28T00:00:00"/>
    <x v="1"/>
    <s v="United States"/>
    <x v="394"/>
    <x v="45"/>
    <n v="83704"/>
    <x v="1"/>
    <x v="1"/>
    <x v="8"/>
    <n v="3.3039999999999998"/>
    <n v="1"/>
    <n v="0.2"/>
    <n v="1.1151"/>
    <s v=""/>
    <n v="62.548000000000002"/>
    <n v="81.615220051164485"/>
    <x v="11"/>
    <x v="0"/>
    <m/>
  </r>
  <r>
    <s v="Standard Class"/>
    <d v="2025-08-30T00:00:00"/>
    <x v="0"/>
    <s v="United States"/>
    <x v="20"/>
    <x v="15"/>
    <n v="10035"/>
    <x v="3"/>
    <x v="1"/>
    <x v="6"/>
    <n v="16.38"/>
    <n v="9"/>
    <n v="0"/>
    <n v="7.3710000000000004"/>
    <s v=""/>
    <n v="168.636"/>
    <n v="112.71400225349112"/>
    <x v="1"/>
    <x v="0"/>
    <m/>
  </r>
  <r>
    <s v="Standard Class"/>
    <d v="2026-09-12T00:00:00"/>
    <x v="0"/>
    <s v="United States"/>
    <x v="20"/>
    <x v="15"/>
    <n v="10035"/>
    <x v="3"/>
    <x v="1"/>
    <x v="12"/>
    <n v="167.96"/>
    <n v="2"/>
    <n v="0"/>
    <n v="78.941199999999995"/>
    <s v=""/>
    <n v="167.49600000000001"/>
    <n v="139.50061130570958"/>
    <x v="4"/>
    <x v="1"/>
    <m/>
  </r>
  <r>
    <s v="Standard Class"/>
    <d v="2025-01-22T00:00:00"/>
    <x v="0"/>
    <s v="United States"/>
    <x v="20"/>
    <x v="15"/>
    <n v="10035"/>
    <x v="3"/>
    <x v="0"/>
    <x v="0"/>
    <n v="321.56799999999998"/>
    <n v="2"/>
    <n v="0.2"/>
    <n v="-16.078399999999998"/>
    <n v="-16.078399999999998"/>
    <n v="154.19533333333331"/>
    <n v="126.42881015783517"/>
    <x v="8"/>
    <x v="0"/>
    <m/>
  </r>
  <r>
    <s v="Standard Class"/>
    <d v="2026-06-23T00:00:00"/>
    <x v="0"/>
    <s v="United States"/>
    <x v="20"/>
    <x v="15"/>
    <n v="10035"/>
    <x v="3"/>
    <x v="1"/>
    <x v="10"/>
    <n v="12.96"/>
    <n v="2"/>
    <n v="0"/>
    <n v="6.2207999999999997"/>
    <s v=""/>
    <n v="68.234666666666669"/>
    <n v="90.526655113696066"/>
    <x v="3"/>
    <x v="1"/>
    <m/>
  </r>
  <r>
    <s v="Standard Class"/>
    <d v="2025-11-15T00:00:00"/>
    <x v="1"/>
    <s v="United States"/>
    <x v="10"/>
    <x v="9"/>
    <n v="19140"/>
    <x v="3"/>
    <x v="0"/>
    <x v="1"/>
    <n v="128.05799999999999"/>
    <n v="3"/>
    <n v="0.3"/>
    <n v="-23.7822"/>
    <n v="-23.7822"/>
    <n v="143.90666666666667"/>
    <n v="57.541774301613067"/>
    <x v="6"/>
    <x v="0"/>
    <m/>
  </r>
  <r>
    <s v="Same Day"/>
    <d v="2025-07-12T00:00:00"/>
    <x v="2"/>
    <s v="United States"/>
    <x v="407"/>
    <x v="24"/>
    <n v="44060"/>
    <x v="3"/>
    <x v="0"/>
    <x v="1"/>
    <n v="63.686"/>
    <n v="1"/>
    <n v="0.3"/>
    <n v="-15.4666"/>
    <n v="-15.4666"/>
    <n v="215.9606666666667"/>
    <n v="92.557124275888256"/>
    <x v="11"/>
    <x v="0"/>
    <m/>
  </r>
  <r>
    <s v="Same Day"/>
    <d v="2026-09-22T00:00:00"/>
    <x v="2"/>
    <s v="United States"/>
    <x v="407"/>
    <x v="24"/>
    <n v="44060"/>
    <x v="3"/>
    <x v="2"/>
    <x v="11"/>
    <n v="239.976"/>
    <n v="3"/>
    <n v="0.2"/>
    <n v="65.993399999999994"/>
    <s v=""/>
    <n v="199.91600000000003"/>
    <n v="141.03174334196567"/>
    <x v="4"/>
    <x v="1"/>
    <m/>
  </r>
  <r>
    <s v="Same Day"/>
    <d v="2025-08-11T00:00:00"/>
    <x v="2"/>
    <s v="United States"/>
    <x v="407"/>
    <x v="24"/>
    <n v="44060"/>
    <x v="3"/>
    <x v="0"/>
    <x v="3"/>
    <n v="344.22"/>
    <n v="2"/>
    <n v="0.4"/>
    <n v="-189.321"/>
    <n v="-189.321"/>
    <n v="127.00666666666667"/>
    <n v="143.3241508588396"/>
    <x v="1"/>
    <x v="0"/>
    <m/>
  </r>
  <r>
    <s v="Same Day"/>
    <d v="2025-08-13T00:00:00"/>
    <x v="2"/>
    <s v="United States"/>
    <x v="407"/>
    <x v="24"/>
    <n v="44060"/>
    <x v="3"/>
    <x v="1"/>
    <x v="10"/>
    <n v="15.552"/>
    <n v="3"/>
    <n v="0.2"/>
    <n v="5.4432"/>
    <s v=""/>
    <n v="15.082666666666666"/>
    <n v="122.77214514822286"/>
    <x v="1"/>
    <x v="0"/>
    <m/>
  </r>
  <r>
    <s v="Same Day"/>
    <d v="2026-10-06T00:00:00"/>
    <x v="2"/>
    <s v="United States"/>
    <x v="407"/>
    <x v="24"/>
    <n v="44060"/>
    <x v="3"/>
    <x v="0"/>
    <x v="5"/>
    <n v="21.248000000000001"/>
    <n v="4"/>
    <n v="0.2"/>
    <n v="7.4367999999999999"/>
    <s v=""/>
    <n v="120.92866666666667"/>
    <n v="136.92010533965498"/>
    <x v="5"/>
    <x v="1"/>
    <m/>
  </r>
  <r>
    <s v="Same Day"/>
    <d v="2025-04-02T00:00:00"/>
    <x v="2"/>
    <s v="United States"/>
    <x v="407"/>
    <x v="24"/>
    <n v="44060"/>
    <x v="3"/>
    <x v="1"/>
    <x v="10"/>
    <n v="8.4480000000000004"/>
    <n v="2"/>
    <n v="0.2"/>
    <n v="2.64"/>
    <s v=""/>
    <n v="196.83933333333331"/>
    <n v="126.19442576701501"/>
    <x v="9"/>
    <x v="0"/>
    <m/>
  </r>
  <r>
    <s v="Same Day"/>
    <d v="2025-05-30T00:00:00"/>
    <x v="0"/>
    <s v="United States"/>
    <x v="408"/>
    <x v="26"/>
    <n v="73505"/>
    <x v="2"/>
    <x v="1"/>
    <x v="4"/>
    <n v="333.09"/>
    <n v="3"/>
    <n v="0"/>
    <n v="23.316299999999998"/>
    <s v=""/>
    <n v="202.3233333333333"/>
    <n v="162.49114816232637"/>
    <x v="7"/>
    <x v="0"/>
    <m/>
  </r>
  <r>
    <s v="Same Day"/>
    <d v="2026-05-18T00:00:00"/>
    <x v="0"/>
    <s v="United States"/>
    <x v="408"/>
    <x v="26"/>
    <n v="73505"/>
    <x v="2"/>
    <x v="0"/>
    <x v="3"/>
    <n v="248.98"/>
    <n v="2"/>
    <n v="0"/>
    <n v="54.775599999999997"/>
    <s v=""/>
    <n v="96.38"/>
    <n v="116.58779629040015"/>
    <x v="7"/>
    <x v="1"/>
    <m/>
  </r>
  <r>
    <s v="Standard Class"/>
    <d v="2026-10-28T00:00:00"/>
    <x v="0"/>
    <s v="United States"/>
    <x v="20"/>
    <x v="15"/>
    <n v="10024"/>
    <x v="3"/>
    <x v="1"/>
    <x v="10"/>
    <n v="24.9"/>
    <n v="5"/>
    <n v="0"/>
    <n v="11.702999999999999"/>
    <s v=""/>
    <n v="27.826666666666664"/>
    <n v="112.98899207281046"/>
    <x v="5"/>
    <x v="1"/>
    <m/>
  </r>
  <r>
    <s v="Standard Class"/>
    <d v="2025-09-21T00:00:00"/>
    <x v="0"/>
    <s v="United States"/>
    <x v="1"/>
    <x v="1"/>
    <n v="90049"/>
    <x v="1"/>
    <x v="1"/>
    <x v="13"/>
    <n v="15.26"/>
    <n v="7"/>
    <n v="0"/>
    <n v="5.0358000000000001"/>
    <s v=""/>
    <n v="34.05466666666667"/>
    <n v="47.997590118517252"/>
    <x v="4"/>
    <x v="0"/>
    <m/>
  </r>
  <r>
    <s v="Standard Class"/>
    <d v="2025-02-17T00:00:00"/>
    <x v="0"/>
    <s v="United States"/>
    <x v="1"/>
    <x v="1"/>
    <n v="90049"/>
    <x v="1"/>
    <x v="1"/>
    <x v="9"/>
    <n v="43.32"/>
    <n v="2"/>
    <n v="0"/>
    <n v="14.2956"/>
    <s v=""/>
    <n v="67.727999999999994"/>
    <n v="29.934084672579942"/>
    <x v="10"/>
    <x v="0"/>
    <m/>
  </r>
  <r>
    <s v="Standard Class"/>
    <d v="2025-08-19T00:00:00"/>
    <x v="0"/>
    <s v="United States"/>
    <x v="1"/>
    <x v="1"/>
    <n v="90049"/>
    <x v="1"/>
    <x v="1"/>
    <x v="8"/>
    <n v="43.584000000000003"/>
    <n v="12"/>
    <n v="0.2"/>
    <n v="15.799200000000001"/>
    <s v=""/>
    <n v="56.386666666666663"/>
    <n v="39.436175376122577"/>
    <x v="1"/>
    <x v="0"/>
    <m/>
  </r>
  <r>
    <s v="Standard Class"/>
    <d v="2025-02-22T00:00:00"/>
    <x v="0"/>
    <s v="United States"/>
    <x v="1"/>
    <x v="1"/>
    <n v="90049"/>
    <x v="1"/>
    <x v="1"/>
    <x v="10"/>
    <n v="116.28"/>
    <n v="3"/>
    <n v="0"/>
    <n v="56.977200000000003"/>
    <s v=""/>
    <n v="48.338666666666661"/>
    <n v="42.465517486631526"/>
    <x v="10"/>
    <x v="0"/>
    <m/>
  </r>
  <r>
    <s v="Standard Class"/>
    <d v="2026-03-18T00:00:00"/>
    <x v="0"/>
    <s v="United States"/>
    <x v="1"/>
    <x v="1"/>
    <n v="90049"/>
    <x v="1"/>
    <x v="1"/>
    <x v="8"/>
    <n v="9.2959999999999994"/>
    <n v="2"/>
    <n v="0.2"/>
    <n v="3.0211999999999999"/>
    <s v=""/>
    <n v="114.42866666666667"/>
    <n v="119.86271574504633"/>
    <x v="2"/>
    <x v="1"/>
    <m/>
  </r>
  <r>
    <s v="Standard Class"/>
    <d v="2026-07-30T00:00:00"/>
    <x v="0"/>
    <s v="United States"/>
    <x v="1"/>
    <x v="1"/>
    <n v="90049"/>
    <x v="1"/>
    <x v="1"/>
    <x v="10"/>
    <n v="19.440000000000001"/>
    <n v="3"/>
    <n v="0"/>
    <n v="9.3312000000000008"/>
    <s v=""/>
    <n v="116.75333333333333"/>
    <n v="130.35922326146829"/>
    <x v="11"/>
    <x v="1"/>
    <m/>
  </r>
  <r>
    <s v="Standard Class"/>
    <d v="2025-03-17T00:00:00"/>
    <x v="0"/>
    <s v="United States"/>
    <x v="1"/>
    <x v="1"/>
    <n v="90049"/>
    <x v="1"/>
    <x v="1"/>
    <x v="10"/>
    <n v="314.55"/>
    <n v="3"/>
    <n v="0"/>
    <n v="150.98400000000001"/>
    <s v=""/>
    <n v="133.31333333333333"/>
    <n v="134.49440183806084"/>
    <x v="2"/>
    <x v="0"/>
    <m/>
  </r>
  <r>
    <s v="Standard Class"/>
    <d v="2025-11-16T00:00:00"/>
    <x v="2"/>
    <s v="United States"/>
    <x v="12"/>
    <x v="5"/>
    <n v="77036"/>
    <x v="2"/>
    <x v="1"/>
    <x v="8"/>
    <n v="16.27"/>
    <n v="5"/>
    <n v="0.8"/>
    <n v="-25.218499999999999"/>
    <n v="-25.218499999999999"/>
    <n v="29.953333333333333"/>
    <n v="70.396696418700415"/>
    <x v="6"/>
    <x v="0"/>
    <m/>
  </r>
  <r>
    <s v="Standard Class"/>
    <d v="2025-02-12T00:00:00"/>
    <x v="2"/>
    <s v="United States"/>
    <x v="12"/>
    <x v="5"/>
    <n v="77036"/>
    <x v="2"/>
    <x v="1"/>
    <x v="14"/>
    <n v="69.12"/>
    <n v="9"/>
    <n v="0.2"/>
    <n v="-14.688000000000001"/>
    <n v="-14.688000000000001"/>
    <n v="163.96199999999999"/>
    <n v="152.15777762816049"/>
    <x v="10"/>
    <x v="0"/>
    <m/>
  </r>
  <r>
    <s v="Standard Class"/>
    <d v="2025-06-28T00:00:00"/>
    <x v="2"/>
    <s v="United States"/>
    <x v="12"/>
    <x v="5"/>
    <n v="77036"/>
    <x v="2"/>
    <x v="1"/>
    <x v="8"/>
    <n v="4.47"/>
    <n v="3"/>
    <n v="0.8"/>
    <n v="-7.8224999999999998"/>
    <n v="-7.8224999999999998"/>
    <n v="360.91800000000006"/>
    <n v="227.1402274174684"/>
    <x v="3"/>
    <x v="0"/>
    <m/>
  </r>
  <r>
    <s v="Standard Class"/>
    <d v="2025-10-21T00:00:00"/>
    <x v="0"/>
    <s v="United States"/>
    <x v="1"/>
    <x v="1"/>
    <n v="90032"/>
    <x v="1"/>
    <x v="0"/>
    <x v="3"/>
    <n v="418.29599999999999"/>
    <n v="3"/>
    <n v="0.2"/>
    <n v="5.2286999999999999"/>
    <s v=""/>
    <n v="362.13733333333334"/>
    <n v="305.20553541458537"/>
    <x v="5"/>
    <x v="0"/>
    <m/>
  </r>
  <r>
    <s v="Second Class"/>
    <d v="2026-01-05T00:00:00"/>
    <x v="0"/>
    <s v="United States"/>
    <x v="38"/>
    <x v="24"/>
    <n v="43229"/>
    <x v="3"/>
    <x v="2"/>
    <x v="16"/>
    <n v="659.98800000000006"/>
    <n v="2"/>
    <n v="0.4"/>
    <n v="109.998"/>
    <s v=""/>
    <n v="234.80133333333336"/>
    <n v="291.07445582314631"/>
    <x v="8"/>
    <x v="1"/>
    <m/>
  </r>
  <r>
    <s v="Second Class"/>
    <d v="2026-02-26T00:00:00"/>
    <x v="0"/>
    <s v="United States"/>
    <x v="38"/>
    <x v="24"/>
    <n v="43229"/>
    <x v="3"/>
    <x v="0"/>
    <x v="5"/>
    <n v="8.1280000000000001"/>
    <n v="2"/>
    <n v="0.2"/>
    <n v="1.4224000000000001"/>
    <s v=""/>
    <n v="318.0453333333333"/>
    <n v="414.24994981827638"/>
    <x v="10"/>
    <x v="1"/>
    <m/>
  </r>
  <r>
    <s v="Second Class"/>
    <d v="2025-03-11T00:00:00"/>
    <x v="0"/>
    <s v="United States"/>
    <x v="38"/>
    <x v="24"/>
    <n v="43229"/>
    <x v="3"/>
    <x v="1"/>
    <x v="10"/>
    <n v="36.287999999999997"/>
    <n v="7"/>
    <n v="0.2"/>
    <n v="12.700799999999999"/>
    <s v=""/>
    <n v="621.31050000000005"/>
    <n v="398.94265521718881"/>
    <x v="2"/>
    <x v="0"/>
    <m/>
  </r>
  <r>
    <s v="Second Class"/>
    <d v="2025-12-26T00:00:00"/>
    <x v="0"/>
    <s v="United States"/>
    <x v="38"/>
    <x v="24"/>
    <n v="43229"/>
    <x v="3"/>
    <x v="0"/>
    <x v="1"/>
    <n v="909.72"/>
    <n v="6"/>
    <n v="0.3"/>
    <n v="-51.984000000000002"/>
    <n v="-51.984000000000002"/>
    <n v="622.17450000000008"/>
    <n v="509.34292857705776"/>
    <x v="0"/>
    <x v="0"/>
    <m/>
  </r>
  <r>
    <s v="Standard Class"/>
    <d v="2025-10-29T00:00:00"/>
    <x v="0"/>
    <s v="United States"/>
    <x v="1"/>
    <x v="1"/>
    <n v="90032"/>
    <x v="1"/>
    <x v="0"/>
    <x v="0"/>
    <n v="917.92349999999999"/>
    <n v="9"/>
    <n v="0.15"/>
    <n v="75.593699999999998"/>
    <s v=""/>
    <n v="529.32650000000001"/>
    <n v="382.35457634221319"/>
    <x v="5"/>
    <x v="0"/>
    <m/>
  </r>
  <r>
    <s v="Standard Class"/>
    <d v="2026-01-27T00:00:00"/>
    <x v="0"/>
    <s v="United States"/>
    <x v="1"/>
    <x v="1"/>
    <n v="90032"/>
    <x v="1"/>
    <x v="1"/>
    <x v="10"/>
    <n v="38.880000000000003"/>
    <n v="6"/>
    <n v="0"/>
    <n v="19.051200000000001"/>
    <s v=""/>
    <n v="227.67200000000003"/>
    <n v="363.64224054442121"/>
    <x v="8"/>
    <x v="1"/>
    <m/>
  </r>
  <r>
    <s v="Standard Class"/>
    <d v="2026-01-30T00:00:00"/>
    <x v="0"/>
    <s v="United States"/>
    <x v="10"/>
    <x v="9"/>
    <n v="19140"/>
    <x v="3"/>
    <x v="1"/>
    <x v="8"/>
    <n v="631.17600000000004"/>
    <n v="4"/>
    <n v="0.7"/>
    <n v="-462.86239999999998"/>
    <n v="-462.86239999999998"/>
    <n v="219.03200000000004"/>
    <n v="181.6041783460667"/>
    <x v="8"/>
    <x v="1"/>
    <m/>
  </r>
  <r>
    <s v="Standard Class"/>
    <d v="2026-09-18T00:00:00"/>
    <x v="1"/>
    <s v="United States"/>
    <x v="8"/>
    <x v="1"/>
    <n v="94110"/>
    <x v="1"/>
    <x v="1"/>
    <x v="10"/>
    <n v="12.96"/>
    <n v="2"/>
    <n v="0"/>
    <n v="6.2207999999999997"/>
    <s v=""/>
    <n v="16.373333333333335"/>
    <n v="171.86575721162706"/>
    <x v="4"/>
    <x v="1"/>
    <m/>
  </r>
  <r>
    <s v="Standard Class"/>
    <d v="2026-03-16T00:00:00"/>
    <x v="1"/>
    <s v="United States"/>
    <x v="329"/>
    <x v="1"/>
    <n v="93309"/>
    <x v="1"/>
    <x v="1"/>
    <x v="10"/>
    <n v="12.96"/>
    <n v="2"/>
    <n v="0"/>
    <n v="6.2207999999999997"/>
    <s v=""/>
    <n v="20.693333333333332"/>
    <n v="119.07923217508338"/>
    <x v="2"/>
    <x v="1"/>
    <m/>
  </r>
  <r>
    <s v="Standard Class"/>
    <d v="2025-03-18T00:00:00"/>
    <x v="1"/>
    <s v="United States"/>
    <x v="329"/>
    <x v="1"/>
    <n v="93309"/>
    <x v="1"/>
    <x v="1"/>
    <x v="8"/>
    <n v="23.2"/>
    <n v="5"/>
    <n v="0.2"/>
    <n v="8.1199999999999992"/>
    <s v=""/>
    <n v="23.477333333333334"/>
    <n v="5.1189221087603549"/>
    <x v="2"/>
    <x v="0"/>
    <m/>
  </r>
  <r>
    <s v="Standard Class"/>
    <d v="2025-05-21T00:00:00"/>
    <x v="1"/>
    <s v="United States"/>
    <x v="12"/>
    <x v="5"/>
    <n v="77095"/>
    <x v="2"/>
    <x v="1"/>
    <x v="10"/>
    <n v="25.92"/>
    <n v="5"/>
    <n v="0.2"/>
    <n v="9.0719999999999992"/>
    <s v=""/>
    <n v="73.629333333333335"/>
    <n v="57.842719960635023"/>
    <x v="7"/>
    <x v="0"/>
    <m/>
  </r>
  <r>
    <s v="Standard Class"/>
    <d v="2025-11-04T00:00:00"/>
    <x v="1"/>
    <s v="United States"/>
    <x v="12"/>
    <x v="5"/>
    <n v="77095"/>
    <x v="2"/>
    <x v="1"/>
    <x v="13"/>
    <n v="21.312000000000001"/>
    <n v="6"/>
    <n v="0.2"/>
    <n v="7.1928000000000001"/>
    <s v=""/>
    <n v="185.64266666666666"/>
    <n v="117.04390165897391"/>
    <x v="6"/>
    <x v="0"/>
    <m/>
  </r>
  <r>
    <s v="Standard Class"/>
    <d v="2025-07-29T00:00:00"/>
    <x v="2"/>
    <s v="United States"/>
    <x v="1"/>
    <x v="1"/>
    <n v="90045"/>
    <x v="1"/>
    <x v="2"/>
    <x v="7"/>
    <n v="173.65600000000001"/>
    <n v="7"/>
    <n v="0.2"/>
    <n v="17.365600000000001"/>
    <s v=""/>
    <n v="199.48866666666666"/>
    <n v="141.14208125935448"/>
    <x v="11"/>
    <x v="0"/>
    <m/>
  </r>
  <r>
    <s v="Standard Class"/>
    <d v="2026-04-11T00:00:00"/>
    <x v="2"/>
    <s v="United States"/>
    <x v="1"/>
    <x v="1"/>
    <n v="90045"/>
    <x v="1"/>
    <x v="1"/>
    <x v="9"/>
    <n v="361.96"/>
    <n v="2"/>
    <n v="0"/>
    <n v="101.3488"/>
    <s v=""/>
    <n v="414.39533333333333"/>
    <n v="266.43217167018116"/>
    <x v="9"/>
    <x v="1"/>
    <m/>
  </r>
  <r>
    <s v="Standard Class"/>
    <d v="2026-05-04T00:00:00"/>
    <x v="2"/>
    <s v="United States"/>
    <x v="1"/>
    <x v="1"/>
    <n v="90045"/>
    <x v="1"/>
    <x v="2"/>
    <x v="11"/>
    <n v="62.85"/>
    <n v="3"/>
    <n v="0"/>
    <n v="13.198499999999999"/>
    <s v=""/>
    <n v="300.52199999999999"/>
    <n v="294.60281589109593"/>
    <x v="7"/>
    <x v="1"/>
    <m/>
  </r>
  <r>
    <s v="Standard Class"/>
    <d v="2026-11-24T00:00:00"/>
    <x v="2"/>
    <s v="United States"/>
    <x v="1"/>
    <x v="1"/>
    <n v="90045"/>
    <x v="1"/>
    <x v="2"/>
    <x v="7"/>
    <n v="818.37599999999998"/>
    <n v="3"/>
    <n v="0.2"/>
    <n v="51.148499999999999"/>
    <s v=""/>
    <n v="287.56866666666667"/>
    <n v="322.06419944177912"/>
    <x v="6"/>
    <x v="1"/>
    <m/>
  </r>
  <r>
    <s v="Standard Class"/>
    <d v="2025-04-27T00:00:00"/>
    <x v="2"/>
    <s v="United States"/>
    <x v="1"/>
    <x v="1"/>
    <n v="90045"/>
    <x v="1"/>
    <x v="1"/>
    <x v="4"/>
    <n v="20.34"/>
    <n v="1"/>
    <n v="0"/>
    <n v="0.2034"/>
    <s v=""/>
    <n v="71.87266666666666"/>
    <n v="229.38982478709002"/>
    <x v="9"/>
    <x v="0"/>
    <m/>
  </r>
  <r>
    <s v="Standard Class"/>
    <d v="2025-06-06T00:00:00"/>
    <x v="2"/>
    <s v="United States"/>
    <x v="1"/>
    <x v="1"/>
    <n v="90045"/>
    <x v="1"/>
    <x v="0"/>
    <x v="5"/>
    <n v="23.99"/>
    <n v="1"/>
    <n v="0"/>
    <n v="5.5176999999999996"/>
    <s v=""/>
    <n v="77.52600000000001"/>
    <n v="164.29166452740441"/>
    <x v="3"/>
    <x v="0"/>
    <m/>
  </r>
  <r>
    <s v="Standard Class"/>
    <d v="2026-03-09T00:00:00"/>
    <x v="0"/>
    <s v="United States"/>
    <x v="1"/>
    <x v="1"/>
    <n v="90036"/>
    <x v="1"/>
    <x v="0"/>
    <x v="3"/>
    <n v="171.28800000000001"/>
    <n v="3"/>
    <n v="0.2"/>
    <n v="-6.4233000000000002"/>
    <n v="-6.4233000000000002"/>
    <n v="96.849333333333334"/>
    <n v="62.511950390542381"/>
    <x v="2"/>
    <x v="1"/>
    <m/>
  </r>
  <r>
    <s v="Standard Class"/>
    <d v="2025-05-21T00:00:00"/>
    <x v="1"/>
    <s v="United States"/>
    <x v="24"/>
    <x v="25"/>
    <n v="65807"/>
    <x v="2"/>
    <x v="0"/>
    <x v="5"/>
    <n v="37.299999999999997"/>
    <n v="2"/>
    <n v="0"/>
    <n v="17.158000000000001"/>
    <s v=""/>
    <n v="58.017333333333333"/>
    <n v="24.834291468466361"/>
    <x v="7"/>
    <x v="0"/>
    <m/>
  </r>
  <r>
    <s v="Standard Class"/>
    <d v="2025-10-28T00:00:00"/>
    <x v="1"/>
    <s v="United States"/>
    <x v="24"/>
    <x v="25"/>
    <n v="65807"/>
    <x v="2"/>
    <x v="1"/>
    <x v="8"/>
    <n v="81.96"/>
    <n v="2"/>
    <n v="0"/>
    <n v="39.340800000000002"/>
    <s v=""/>
    <n v="49.178666666666665"/>
    <n v="23.848448242088114"/>
    <x v="5"/>
    <x v="0"/>
    <m/>
  </r>
  <r>
    <s v="First Class"/>
    <d v="2026-02-16T00:00:00"/>
    <x v="0"/>
    <s v="United States"/>
    <x v="42"/>
    <x v="16"/>
    <n v="85023"/>
    <x v="1"/>
    <x v="1"/>
    <x v="8"/>
    <n v="54.792000000000002"/>
    <n v="6"/>
    <n v="0.7"/>
    <n v="-40.180799999999998"/>
    <n v="-40.180799999999998"/>
    <n v="118.85200000000002"/>
    <n v="101.83745477893608"/>
    <x v="10"/>
    <x v="1"/>
    <m/>
  </r>
  <r>
    <s v="First Class"/>
    <d v="2026-10-06T00:00:00"/>
    <x v="0"/>
    <s v="United States"/>
    <x v="12"/>
    <x v="5"/>
    <n v="77070"/>
    <x v="2"/>
    <x v="1"/>
    <x v="4"/>
    <n v="10.784000000000001"/>
    <n v="1"/>
    <n v="0.2"/>
    <n v="0.80879999999999996"/>
    <s v=""/>
    <n v="112.73466666666667"/>
    <n v="110.94003631725596"/>
    <x v="5"/>
    <x v="1"/>
    <m/>
  </r>
  <r>
    <s v="Second Class"/>
    <d v="2025-11-29T00:00:00"/>
    <x v="0"/>
    <s v="United States"/>
    <x v="409"/>
    <x v="17"/>
    <n v="23666"/>
    <x v="0"/>
    <x v="0"/>
    <x v="1"/>
    <n v="290.98"/>
    <n v="1"/>
    <n v="0"/>
    <n v="75.654799999999994"/>
    <s v=""/>
    <n v="116.27333333333333"/>
    <n v="121.72355828345302"/>
    <x v="6"/>
    <x v="0"/>
    <m/>
  </r>
  <r>
    <s v="Standard Class"/>
    <d v="2026-06-29T00:00:00"/>
    <x v="2"/>
    <s v="United States"/>
    <x v="251"/>
    <x v="26"/>
    <n v="74133"/>
    <x v="2"/>
    <x v="1"/>
    <x v="6"/>
    <n v="36.44"/>
    <n v="4"/>
    <n v="0"/>
    <n v="12.0252"/>
    <s v=""/>
    <n v="35.501333333333328"/>
    <n v="70.699083759582379"/>
    <x v="3"/>
    <x v="1"/>
    <m/>
  </r>
  <r>
    <s v="Standard Class"/>
    <d v="2025-01-22T00:00:00"/>
    <x v="0"/>
    <s v="United States"/>
    <x v="4"/>
    <x v="4"/>
    <n v="98105"/>
    <x v="1"/>
    <x v="1"/>
    <x v="10"/>
    <n v="21.4"/>
    <n v="5"/>
    <n v="0"/>
    <n v="10.058"/>
    <s v=""/>
    <n v="28.874666666666666"/>
    <n v="55.754988376726338"/>
    <x v="8"/>
    <x v="0"/>
    <m/>
  </r>
  <r>
    <s v="Standard Class"/>
    <d v="2025-03-04T00:00:00"/>
    <x v="0"/>
    <s v="United States"/>
    <x v="4"/>
    <x v="4"/>
    <n v="98105"/>
    <x v="1"/>
    <x v="1"/>
    <x v="8"/>
    <n v="48.664000000000001"/>
    <n v="7"/>
    <n v="0.2"/>
    <n v="15.815799999999999"/>
    <s v=""/>
    <n v="470.91466666666662"/>
    <n v="506.21530901298428"/>
    <x v="2"/>
    <x v="0"/>
    <m/>
  </r>
  <r>
    <s v="Standard Class"/>
    <d v="2025-10-27T00:00:00"/>
    <x v="0"/>
    <s v="United States"/>
    <x v="8"/>
    <x v="1"/>
    <n v="94109"/>
    <x v="1"/>
    <x v="1"/>
    <x v="6"/>
    <n v="16.559999999999999"/>
    <n v="4"/>
    <n v="0"/>
    <n v="6.9551999999999996"/>
    <s v=""/>
    <n v="475.46333333333331"/>
    <n v="559.54869859199925"/>
    <x v="5"/>
    <x v="0"/>
    <m/>
  </r>
  <r>
    <s v="Standard Class"/>
    <d v="2026-02-11T00:00:00"/>
    <x v="1"/>
    <s v="United States"/>
    <x v="108"/>
    <x v="2"/>
    <n v="32216"/>
    <x v="0"/>
    <x v="1"/>
    <x v="4"/>
    <n v="1347.52"/>
    <n v="8"/>
    <n v="0.2"/>
    <n v="84.22"/>
    <s v=""/>
    <n v="476.71666666666664"/>
    <n v="618.44711566345302"/>
    <x v="10"/>
    <x v="1"/>
    <m/>
  </r>
  <r>
    <s v="Standard Class"/>
    <d v="2026-01-03T00:00:00"/>
    <x v="1"/>
    <s v="United States"/>
    <x v="102"/>
    <x v="14"/>
    <n v="47374"/>
    <x v="2"/>
    <x v="2"/>
    <x v="11"/>
    <n v="62.31"/>
    <n v="3"/>
    <n v="0"/>
    <n v="22.4316"/>
    <s v=""/>
    <n v="30.687333333333331"/>
    <n v="355.64279053754672"/>
    <x v="8"/>
    <x v="1"/>
    <m/>
  </r>
  <r>
    <s v="Standard Class"/>
    <d v="2026-05-03T00:00:00"/>
    <x v="1"/>
    <s v="United States"/>
    <x v="102"/>
    <x v="14"/>
    <n v="47374"/>
    <x v="2"/>
    <x v="0"/>
    <x v="5"/>
    <n v="20.32"/>
    <n v="4"/>
    <n v="0"/>
    <n v="6.9088000000000003"/>
    <s v=""/>
    <n v="21.537333333333333"/>
    <n v="263.89846531489258"/>
    <x v="7"/>
    <x v="1"/>
    <m/>
  </r>
  <r>
    <s v="Second Class"/>
    <d v="2025-10-30T00:00:00"/>
    <x v="1"/>
    <s v="United States"/>
    <x v="103"/>
    <x v="22"/>
    <n v="80027"/>
    <x v="1"/>
    <x v="1"/>
    <x v="13"/>
    <n v="9.4320000000000004"/>
    <n v="3"/>
    <n v="0.2"/>
    <n v="3.0653999999999999"/>
    <s v=""/>
    <n v="44.544000000000004"/>
    <n v="29.642111138391286"/>
    <x v="5"/>
    <x v="0"/>
    <m/>
  </r>
  <r>
    <s v="Standard Class"/>
    <d v="2025-10-30T00:00:00"/>
    <x v="0"/>
    <s v="United States"/>
    <x v="20"/>
    <x v="15"/>
    <n v="10024"/>
    <x v="3"/>
    <x v="1"/>
    <x v="2"/>
    <n v="34.86"/>
    <n v="7"/>
    <n v="0"/>
    <n v="16.035599999999999"/>
    <s v=""/>
    <n v="131.39333333333335"/>
    <n v="84.440194301230918"/>
    <x v="5"/>
    <x v="0"/>
    <m/>
  </r>
  <r>
    <s v="Standard Class"/>
    <d v="2025-08-22T00:00:00"/>
    <x v="0"/>
    <s v="United States"/>
    <x v="20"/>
    <x v="15"/>
    <n v="10024"/>
    <x v="3"/>
    <x v="0"/>
    <x v="5"/>
    <n v="89.34"/>
    <n v="6"/>
    <n v="0"/>
    <n v="24.1218"/>
    <s v=""/>
    <n v="153.07333333333335"/>
    <n v="89.517873767487643"/>
    <x v="1"/>
    <x v="0"/>
    <m/>
  </r>
  <r>
    <s v="Standard Class"/>
    <d v="2026-11-20T00:00:00"/>
    <x v="2"/>
    <s v="United States"/>
    <x v="410"/>
    <x v="15"/>
    <n v="13440"/>
    <x v="3"/>
    <x v="2"/>
    <x v="7"/>
    <n v="269.98"/>
    <n v="2"/>
    <n v="0"/>
    <n v="67.495000000000005"/>
    <s v=""/>
    <n v="136.32"/>
    <n v="102.45207848152808"/>
    <x v="6"/>
    <x v="1"/>
    <m/>
  </r>
  <r>
    <s v="Standard Class"/>
    <d v="2026-01-08T00:00:00"/>
    <x v="2"/>
    <s v="United States"/>
    <x v="410"/>
    <x v="15"/>
    <n v="13440"/>
    <x v="3"/>
    <x v="1"/>
    <x v="10"/>
    <n v="99.9"/>
    <n v="5"/>
    <n v="0"/>
    <n v="47.951999999999998"/>
    <s v=""/>
    <n v="85.270666666666671"/>
    <n v="66.531042227308092"/>
    <x v="8"/>
    <x v="1"/>
    <m/>
  </r>
  <r>
    <s v="Standard Class"/>
    <d v="2026-12-10T00:00:00"/>
    <x v="2"/>
    <s v="United States"/>
    <x v="410"/>
    <x v="15"/>
    <n v="13440"/>
    <x v="3"/>
    <x v="0"/>
    <x v="5"/>
    <n v="39.08"/>
    <n v="4"/>
    <n v="0"/>
    <n v="14.4596"/>
    <s v=""/>
    <n v="52.73599999999999"/>
    <n v="65.817750801684127"/>
    <x v="0"/>
    <x v="1"/>
    <m/>
  </r>
  <r>
    <s v="Second Class"/>
    <d v="2026-01-29T00:00:00"/>
    <x v="1"/>
    <s v="United States"/>
    <x v="292"/>
    <x v="24"/>
    <n v="43302"/>
    <x v="3"/>
    <x v="2"/>
    <x v="11"/>
    <n v="116.83199999999999"/>
    <n v="4"/>
    <n v="0.2"/>
    <n v="33.589199999999998"/>
    <s v=""/>
    <n v="175.71133333333333"/>
    <n v="138.44508360544449"/>
    <x v="8"/>
    <x v="1"/>
    <m/>
  </r>
  <r>
    <s v="Standard Class"/>
    <d v="2025-11-08T00:00:00"/>
    <x v="0"/>
    <s v="United States"/>
    <x v="12"/>
    <x v="5"/>
    <n v="77041"/>
    <x v="2"/>
    <x v="1"/>
    <x v="8"/>
    <n v="2.2959999999999998"/>
    <n v="2"/>
    <n v="0.8"/>
    <n v="-3.9032"/>
    <n v="-3.9032"/>
    <n v="150.24733333333333"/>
    <n v="151.17611828102517"/>
    <x v="6"/>
    <x v="0"/>
    <m/>
  </r>
  <r>
    <s v="First Class"/>
    <d v="2026-03-02T00:00:00"/>
    <x v="0"/>
    <s v="United States"/>
    <x v="20"/>
    <x v="15"/>
    <n v="10009"/>
    <x v="3"/>
    <x v="0"/>
    <x v="1"/>
    <n v="408.00599999999997"/>
    <n v="2"/>
    <n v="0.1"/>
    <n v="72.534400000000005"/>
    <s v=""/>
    <n v="190.26599999999999"/>
    <n v="153.43921055970401"/>
    <x v="2"/>
    <x v="1"/>
    <m/>
  </r>
  <r>
    <s v="First Class"/>
    <d v="2025-01-14T00:00:00"/>
    <x v="0"/>
    <s v="United States"/>
    <x v="20"/>
    <x v="15"/>
    <n v="10009"/>
    <x v="3"/>
    <x v="1"/>
    <x v="4"/>
    <n v="40.44"/>
    <n v="3"/>
    <n v="0"/>
    <n v="10.5144"/>
    <s v=""/>
    <n v="59.357333333333337"/>
    <n v="78.76711065657534"/>
    <x v="8"/>
    <x v="0"/>
    <m/>
  </r>
  <r>
    <s v="Same Day"/>
    <d v="2025-07-06T00:00:00"/>
    <x v="2"/>
    <s v="United States"/>
    <x v="286"/>
    <x v="1"/>
    <n v="95336"/>
    <x v="1"/>
    <x v="0"/>
    <x v="1"/>
    <n v="122.352"/>
    <n v="3"/>
    <n v="0.2"/>
    <n v="13.7646"/>
    <s v=""/>
    <n v="49.864000000000004"/>
    <n v="51.613421787288935"/>
    <x v="11"/>
    <x v="0"/>
    <m/>
  </r>
  <r>
    <s v="Same Day"/>
    <d v="2026-05-22T00:00:00"/>
    <x v="2"/>
    <s v="United States"/>
    <x v="286"/>
    <x v="1"/>
    <n v="95336"/>
    <x v="1"/>
    <x v="1"/>
    <x v="12"/>
    <n v="15.28"/>
    <n v="2"/>
    <n v="0"/>
    <n v="7.4871999999999996"/>
    <s v=""/>
    <n v="14.36"/>
    <n v="33.574369836616832"/>
    <x v="7"/>
    <x v="1"/>
    <m/>
  </r>
  <r>
    <s v="Standard Class"/>
    <d v="2026-10-03T00:00:00"/>
    <x v="1"/>
    <s v="United States"/>
    <x v="1"/>
    <x v="1"/>
    <n v="90004"/>
    <x v="1"/>
    <x v="1"/>
    <x v="10"/>
    <n v="11.96"/>
    <n v="2"/>
    <n v="0"/>
    <n v="5.8604000000000003"/>
    <s v=""/>
    <n v="38.058666666666667"/>
    <n v="35.465797215742214"/>
    <x v="5"/>
    <x v="1"/>
    <m/>
  </r>
  <r>
    <s v="Standard Class"/>
    <d v="2025-10-18T00:00:00"/>
    <x v="2"/>
    <s v="United States"/>
    <x v="4"/>
    <x v="4"/>
    <n v="98115"/>
    <x v="1"/>
    <x v="0"/>
    <x v="5"/>
    <n v="15.84"/>
    <n v="3"/>
    <n v="0"/>
    <n v="4.9104000000000001"/>
    <s v=""/>
    <n v="40.152000000000001"/>
    <n v="30.642513193516212"/>
    <x v="5"/>
    <x v="0"/>
    <m/>
  </r>
  <r>
    <s v="Standard Class"/>
    <d v="2025-01-30T00:00:00"/>
    <x v="2"/>
    <s v="United States"/>
    <x v="4"/>
    <x v="4"/>
    <n v="98115"/>
    <x v="1"/>
    <x v="1"/>
    <x v="8"/>
    <n v="86.376000000000005"/>
    <n v="3"/>
    <n v="0.2"/>
    <n v="30.2316"/>
    <s v=""/>
    <n v="39.245333333333335"/>
    <n v="34.143000679603539"/>
    <x v="8"/>
    <x v="0"/>
    <m/>
  </r>
  <r>
    <s v="Standard Class"/>
    <d v="2026-08-18T00:00:00"/>
    <x v="2"/>
    <s v="United States"/>
    <x v="4"/>
    <x v="4"/>
    <n v="98115"/>
    <x v="1"/>
    <x v="1"/>
    <x v="6"/>
    <n v="18.239999999999998"/>
    <n v="3"/>
    <n v="0"/>
    <n v="6.2016"/>
    <s v=""/>
    <n v="45.78"/>
    <n v="39.944581550684191"/>
    <x v="1"/>
    <x v="1"/>
    <m/>
  </r>
  <r>
    <s v="Standard Class"/>
    <d v="2026-12-22T00:00:00"/>
    <x v="2"/>
    <s v="United States"/>
    <x v="4"/>
    <x v="4"/>
    <n v="98115"/>
    <x v="1"/>
    <x v="1"/>
    <x v="6"/>
    <n v="13.12"/>
    <n v="4"/>
    <n v="0"/>
    <n v="4.3296000000000001"/>
    <s v=""/>
    <n v="204.34"/>
    <n v="171.42845878264379"/>
    <x v="0"/>
    <x v="1"/>
    <m/>
  </r>
  <r>
    <s v="Standard Class"/>
    <d v="2026-10-15T00:00:00"/>
    <x v="1"/>
    <s v="United States"/>
    <x v="205"/>
    <x v="34"/>
    <n v="2908"/>
    <x v="3"/>
    <x v="2"/>
    <x v="7"/>
    <n v="105.98"/>
    <n v="2"/>
    <n v="0"/>
    <n v="1.0598000000000001"/>
    <s v=""/>
    <n v="201.94533333333334"/>
    <n v="204.85789802834697"/>
    <x v="5"/>
    <x v="1"/>
    <m/>
  </r>
  <r>
    <s v="Standard Class"/>
    <d v="2026-01-31T00:00:00"/>
    <x v="1"/>
    <s v="United States"/>
    <x v="205"/>
    <x v="34"/>
    <n v="2908"/>
    <x v="3"/>
    <x v="0"/>
    <x v="3"/>
    <n v="493.92"/>
    <n v="7"/>
    <n v="0.3"/>
    <n v="-28.224"/>
    <n v="-28.224"/>
    <n v="275.23866666666669"/>
    <n v="203.99244638157742"/>
    <x v="8"/>
    <x v="1"/>
    <m/>
  </r>
  <r>
    <s v="Standard Class"/>
    <d v="2025-01-24T00:00:00"/>
    <x v="1"/>
    <s v="United States"/>
    <x v="22"/>
    <x v="10"/>
    <n v="60653"/>
    <x v="2"/>
    <x v="1"/>
    <x v="8"/>
    <n v="5.9359999999999999"/>
    <n v="7"/>
    <n v="0.8"/>
    <n v="-8.9039999999999999"/>
    <n v="-8.9039999999999999"/>
    <n v="238.46766666666667"/>
    <n v="143.81423692002431"/>
    <x v="8"/>
    <x v="0"/>
    <m/>
  </r>
  <r>
    <s v="First Class"/>
    <d v="2026-09-20T00:00:00"/>
    <x v="0"/>
    <s v="United States"/>
    <x v="268"/>
    <x v="26"/>
    <n v="73120"/>
    <x v="2"/>
    <x v="1"/>
    <x v="12"/>
    <n v="325.86"/>
    <n v="2"/>
    <n v="0"/>
    <n v="149.8956"/>
    <s v=""/>
    <n v="285.98233333333337"/>
    <n v="119.07257890463281"/>
    <x v="4"/>
    <x v="1"/>
    <m/>
  </r>
  <r>
    <s v="Second Class"/>
    <d v="2025-03-18T00:00:00"/>
    <x v="0"/>
    <s v="United States"/>
    <x v="22"/>
    <x v="10"/>
    <n v="60610"/>
    <x v="2"/>
    <x v="0"/>
    <x v="1"/>
    <n v="383.60700000000003"/>
    <n v="9"/>
    <n v="0.3"/>
    <n v="-5.4801000000000002"/>
    <n v="-5.4801000000000002"/>
    <n v="356.54366666666664"/>
    <n v="155.70638867147076"/>
    <x v="2"/>
    <x v="0"/>
    <m/>
  </r>
  <r>
    <s v="Second Class"/>
    <d v="2025-07-12T00:00:00"/>
    <x v="0"/>
    <s v="United States"/>
    <x v="22"/>
    <x v="10"/>
    <n v="60610"/>
    <x v="2"/>
    <x v="2"/>
    <x v="7"/>
    <n v="148.47999999999999"/>
    <n v="2"/>
    <n v="0.2"/>
    <n v="16.704000000000001"/>
    <s v=""/>
    <n v="229.31733333333332"/>
    <n v="185.62859087675287"/>
    <x v="11"/>
    <x v="0"/>
    <m/>
  </r>
  <r>
    <s v="Second Class"/>
    <d v="2025-05-29T00:00:00"/>
    <x v="0"/>
    <s v="United States"/>
    <x v="22"/>
    <x v="10"/>
    <n v="60610"/>
    <x v="2"/>
    <x v="2"/>
    <x v="7"/>
    <n v="537.54399999999998"/>
    <n v="7"/>
    <n v="0.2"/>
    <n v="53.754399999999997"/>
    <s v=""/>
    <n v="182.12800000000001"/>
    <n v="195.9316855748074"/>
    <x v="7"/>
    <x v="0"/>
    <m/>
  </r>
  <r>
    <s v="Second Class"/>
    <d v="2026-07-17T00:00:00"/>
    <x v="0"/>
    <s v="United States"/>
    <x v="22"/>
    <x v="10"/>
    <n v="60610"/>
    <x v="2"/>
    <x v="1"/>
    <x v="8"/>
    <n v="1.9279999999999999"/>
    <n v="2"/>
    <n v="0.8"/>
    <n v="-2.9883999999999999"/>
    <n v="-2.9883999999999999"/>
    <n v="5.5333333333333341"/>
    <n v="165.74228349481032"/>
    <x v="11"/>
    <x v="1"/>
    <m/>
  </r>
  <r>
    <s v="Second Class"/>
    <d v="2025-09-14T00:00:00"/>
    <x v="0"/>
    <s v="United States"/>
    <x v="22"/>
    <x v="10"/>
    <n v="60610"/>
    <x v="2"/>
    <x v="1"/>
    <x v="6"/>
    <n v="6.9119999999999999"/>
    <n v="3"/>
    <n v="0.2"/>
    <n v="0.69120000000000004"/>
    <s v=""/>
    <n v="224.61333333333334"/>
    <n v="270.52009353725907"/>
    <x v="4"/>
    <x v="0"/>
    <m/>
  </r>
  <r>
    <s v="Second Class"/>
    <d v="2026-01-17T00:00:00"/>
    <x v="0"/>
    <s v="United States"/>
    <x v="22"/>
    <x v="10"/>
    <n v="60610"/>
    <x v="2"/>
    <x v="0"/>
    <x v="5"/>
    <n v="7.76"/>
    <n v="1"/>
    <n v="0.6"/>
    <n v="-2.1339999999999999"/>
    <n v="-2.1339999999999999"/>
    <n v="224.22933333333333"/>
    <n v="280.8152215564138"/>
    <x v="8"/>
    <x v="1"/>
    <m/>
  </r>
  <r>
    <s v="Second Class"/>
    <d v="2026-08-19T00:00:00"/>
    <x v="0"/>
    <s v="United States"/>
    <x v="22"/>
    <x v="10"/>
    <n v="60610"/>
    <x v="2"/>
    <x v="2"/>
    <x v="7"/>
    <n v="659.16800000000001"/>
    <n v="4"/>
    <n v="0.2"/>
    <n v="49.437600000000003"/>
    <s v=""/>
    <n v="338.71466666666669"/>
    <n v="280.90502028503039"/>
    <x v="1"/>
    <x v="1"/>
    <m/>
  </r>
  <r>
    <s v="First Class"/>
    <d v="2025-08-31T00:00:00"/>
    <x v="0"/>
    <s v="United States"/>
    <x v="91"/>
    <x v="29"/>
    <n v="6040"/>
    <x v="3"/>
    <x v="1"/>
    <x v="2"/>
    <n v="5.76"/>
    <n v="2"/>
    <n v="0"/>
    <n v="2.8224"/>
    <s v=""/>
    <n v="195.75199999999998"/>
    <n v="127.90271788384356"/>
    <x v="1"/>
    <x v="0"/>
    <m/>
  </r>
  <r>
    <s v="Standard Class"/>
    <d v="2026-09-09T00:00:00"/>
    <x v="1"/>
    <s v="United States"/>
    <x v="1"/>
    <x v="1"/>
    <n v="90049"/>
    <x v="1"/>
    <x v="0"/>
    <x v="3"/>
    <n v="351.21600000000001"/>
    <n v="3"/>
    <n v="0.2"/>
    <n v="4.3902000000000001"/>
    <s v=""/>
    <n v="198.11199999999999"/>
    <n v="109.04766557658951"/>
    <x v="4"/>
    <x v="1"/>
    <m/>
  </r>
  <r>
    <s v="Standard Class"/>
    <d v="2026-05-15T00:00:00"/>
    <x v="0"/>
    <s v="United States"/>
    <x v="8"/>
    <x v="1"/>
    <n v="94122"/>
    <x v="1"/>
    <x v="0"/>
    <x v="1"/>
    <n v="230.28"/>
    <n v="3"/>
    <n v="0.2"/>
    <n v="23.027999999999999"/>
    <s v=""/>
    <n v="99.98"/>
    <n v="111.6253889399719"/>
    <x v="7"/>
    <x v="1"/>
    <m/>
  </r>
  <r>
    <s v="Standard Class"/>
    <d v="2025-07-22T00:00:00"/>
    <x v="0"/>
    <s v="United States"/>
    <x v="8"/>
    <x v="1"/>
    <n v="94122"/>
    <x v="1"/>
    <x v="1"/>
    <x v="10"/>
    <n v="12.84"/>
    <n v="3"/>
    <n v="0"/>
    <n v="5.7779999999999996"/>
    <s v=""/>
    <n v="33.74"/>
    <n v="109.83814149920781"/>
    <x v="11"/>
    <x v="0"/>
    <m/>
  </r>
  <r>
    <s v="Second Class"/>
    <d v="2025-10-11T00:00:00"/>
    <x v="0"/>
    <s v="United States"/>
    <x v="411"/>
    <x v="6"/>
    <n v="54601"/>
    <x v="2"/>
    <x v="1"/>
    <x v="8"/>
    <n v="56.82"/>
    <n v="3"/>
    <n v="0"/>
    <n v="28.41"/>
    <s v=""/>
    <n v="38.766666666666666"/>
    <n v="25.724101395240083"/>
    <x v="5"/>
    <x v="0"/>
    <m/>
  </r>
  <r>
    <s v="First Class"/>
    <d v="2025-11-05T00:00:00"/>
    <x v="0"/>
    <s v="United States"/>
    <x v="159"/>
    <x v="20"/>
    <n v="29501"/>
    <x v="0"/>
    <x v="1"/>
    <x v="13"/>
    <n v="31.56"/>
    <n v="4"/>
    <n v="0"/>
    <n v="14.202"/>
    <s v=""/>
    <n v="22.679666666666666"/>
    <n v="10.356894722661627"/>
    <x v="6"/>
    <x v="0"/>
    <m/>
  </r>
  <r>
    <s v="First Class"/>
    <d v="2025-03-09T00:00:00"/>
    <x v="0"/>
    <s v="United States"/>
    <x v="159"/>
    <x v="20"/>
    <n v="29501"/>
    <x v="0"/>
    <x v="1"/>
    <x v="4"/>
    <n v="27.92"/>
    <n v="4"/>
    <n v="0"/>
    <n v="0.55840000000000001"/>
    <s v=""/>
    <n v="28.682333333333332"/>
    <n v="15.845656365915129"/>
    <x v="2"/>
    <x v="0"/>
    <m/>
  </r>
  <r>
    <s v="Standard Class"/>
    <d v="2025-01-30T00:00:00"/>
    <x v="0"/>
    <s v="United States"/>
    <x v="220"/>
    <x v="16"/>
    <n v="85301"/>
    <x v="1"/>
    <x v="1"/>
    <x v="8"/>
    <n v="8.5589999999999993"/>
    <n v="1"/>
    <n v="0.7"/>
    <n v="-6.5618999999999996"/>
    <n v="-6.5618999999999996"/>
    <n v="61.998666666666658"/>
    <n v="40.720613586841857"/>
    <x v="8"/>
    <x v="0"/>
    <m/>
  </r>
  <r>
    <s v="Standard Class"/>
    <d v="2025-10-19T00:00:00"/>
    <x v="1"/>
    <s v="United States"/>
    <x v="236"/>
    <x v="5"/>
    <n v="79907"/>
    <x v="2"/>
    <x v="1"/>
    <x v="12"/>
    <n v="49.567999999999998"/>
    <n v="2"/>
    <n v="0.2"/>
    <n v="17.968399999999999"/>
    <s v=""/>
    <n v="149.62566666666666"/>
    <n v="80.857577857613322"/>
    <x v="5"/>
    <x v="0"/>
    <m/>
  </r>
  <r>
    <s v="First Class"/>
    <d v="2026-09-17T00:00:00"/>
    <x v="0"/>
    <s v="United States"/>
    <x v="52"/>
    <x v="5"/>
    <n v="78207"/>
    <x v="2"/>
    <x v="0"/>
    <x v="1"/>
    <n v="127.869"/>
    <n v="3"/>
    <n v="0.3"/>
    <n v="-9.1334999999999997"/>
    <n v="-9.1334999999999997"/>
    <n v="169.88699999999997"/>
    <n v="87.028824427865828"/>
    <x v="4"/>
    <x v="1"/>
    <m/>
  </r>
  <r>
    <s v="Second Class"/>
    <d v="2026-08-12T00:00:00"/>
    <x v="1"/>
    <s v="United States"/>
    <x v="1"/>
    <x v="1"/>
    <n v="90049"/>
    <x v="1"/>
    <x v="1"/>
    <x v="12"/>
    <n v="271.44"/>
    <n v="3"/>
    <n v="0"/>
    <n v="122.148"/>
    <s v=""/>
    <n v="139.39733333333334"/>
    <n v="98.304965463300675"/>
    <x v="1"/>
    <x v="1"/>
    <m/>
  </r>
  <r>
    <s v="Second Class"/>
    <d v="2026-09-07T00:00:00"/>
    <x v="1"/>
    <s v="United States"/>
    <x v="1"/>
    <x v="1"/>
    <n v="90049"/>
    <x v="1"/>
    <x v="2"/>
    <x v="7"/>
    <n v="110.352"/>
    <n v="3"/>
    <n v="0.2"/>
    <n v="8.2764000000000006"/>
    <s v=""/>
    <n v="188.62933333333334"/>
    <n v="149.76224521615981"/>
    <x v="4"/>
    <x v="1"/>
    <m/>
  </r>
  <r>
    <s v="Second Class"/>
    <d v="2026-11-30T00:00:00"/>
    <x v="1"/>
    <s v="United States"/>
    <x v="1"/>
    <x v="1"/>
    <n v="90049"/>
    <x v="1"/>
    <x v="0"/>
    <x v="5"/>
    <n v="36.4"/>
    <n v="5"/>
    <n v="0"/>
    <n v="13.832000000000001"/>
    <s v=""/>
    <n v="185.41333333333333"/>
    <n v="153.75027935512111"/>
    <x v="6"/>
    <x v="1"/>
    <m/>
  </r>
  <r>
    <s v="Standard Class"/>
    <d v="2026-09-04T00:00:00"/>
    <x v="2"/>
    <s v="United States"/>
    <x v="388"/>
    <x v="2"/>
    <n v="33023"/>
    <x v="0"/>
    <x v="0"/>
    <x v="1"/>
    <n v="419.13600000000002"/>
    <n v="4"/>
    <n v="0.2"/>
    <n v="-57.6312"/>
    <n v="-57.6312"/>
    <n v="188.352"/>
    <n v="164.11064258354844"/>
    <x v="4"/>
    <x v="1"/>
    <m/>
  </r>
  <r>
    <s v="Standard Class"/>
    <d v="2026-07-25T00:00:00"/>
    <x v="1"/>
    <s v="United States"/>
    <x v="123"/>
    <x v="16"/>
    <n v="85204"/>
    <x v="1"/>
    <x v="1"/>
    <x v="4"/>
    <n v="100.70399999999999"/>
    <n v="6"/>
    <n v="0.2"/>
    <n v="-1.2587999999999999"/>
    <n v="-1.2587999999999999"/>
    <n v="58.234000000000002"/>
    <n v="97.520948097964705"/>
    <x v="11"/>
    <x v="1"/>
    <m/>
  </r>
  <r>
    <s v="Standard Class"/>
    <d v="2025-12-11T00:00:00"/>
    <x v="0"/>
    <s v="United States"/>
    <x v="115"/>
    <x v="3"/>
    <n v="28314"/>
    <x v="0"/>
    <x v="1"/>
    <x v="9"/>
    <n v="45.216000000000001"/>
    <n v="3"/>
    <n v="0.2"/>
    <n v="4.5216000000000003"/>
    <s v=""/>
    <n v="32.815333333333335"/>
    <n v="84.509066707091861"/>
    <x v="0"/>
    <x v="0"/>
    <m/>
  </r>
  <r>
    <s v="Standard Class"/>
    <d v="2025-10-21T00:00:00"/>
    <x v="0"/>
    <s v="United States"/>
    <x v="115"/>
    <x v="3"/>
    <n v="28314"/>
    <x v="0"/>
    <x v="1"/>
    <x v="8"/>
    <n v="28.782"/>
    <n v="6"/>
    <n v="0.7"/>
    <n v="-21.1068"/>
    <n v="-21.1068"/>
    <n v="21.235333333333333"/>
    <n v="18.73673597409546"/>
    <x v="5"/>
    <x v="0"/>
    <m/>
  </r>
  <r>
    <s v="Standard Class"/>
    <d v="2025-12-20T00:00:00"/>
    <x v="0"/>
    <s v="United States"/>
    <x v="115"/>
    <x v="3"/>
    <n v="28314"/>
    <x v="0"/>
    <x v="1"/>
    <x v="10"/>
    <n v="24.448"/>
    <n v="4"/>
    <n v="0.2"/>
    <n v="8.8623999999999992"/>
    <s v=""/>
    <n v="37.021333333333331"/>
    <n v="23.916839274638463"/>
    <x v="0"/>
    <x v="0"/>
    <m/>
  </r>
  <r>
    <s v="Standard Class"/>
    <d v="2025-08-31T00:00:00"/>
    <x v="0"/>
    <s v="United States"/>
    <x v="12"/>
    <x v="5"/>
    <n v="77095"/>
    <x v="2"/>
    <x v="1"/>
    <x v="8"/>
    <n v="10.476000000000001"/>
    <n v="6"/>
    <n v="0.8"/>
    <n v="-17.285399999999999"/>
    <n v="-17.285399999999999"/>
    <n v="35.951999999999998"/>
    <n v="24.916368646303948"/>
    <x v="1"/>
    <x v="0"/>
    <m/>
  </r>
  <r>
    <s v="Second Class"/>
    <d v="2026-07-26T00:00:00"/>
    <x v="2"/>
    <s v="United States"/>
    <x v="49"/>
    <x v="1"/>
    <n v="95123"/>
    <x v="1"/>
    <x v="0"/>
    <x v="5"/>
    <n v="76.14"/>
    <n v="3"/>
    <n v="0"/>
    <n v="26.649000000000001"/>
    <s v=""/>
    <n v="75.11333333333333"/>
    <n v="38.899371046995761"/>
    <x v="11"/>
    <x v="1"/>
    <m/>
  </r>
  <r>
    <s v="Second Class"/>
    <d v="2026-12-21T00:00:00"/>
    <x v="2"/>
    <s v="United States"/>
    <x v="391"/>
    <x v="41"/>
    <n v="67212"/>
    <x v="2"/>
    <x v="1"/>
    <x v="6"/>
    <n v="21.24"/>
    <n v="3"/>
    <n v="0"/>
    <n v="8.0711999999999993"/>
    <s v=""/>
    <n v="209.72799999999998"/>
    <n v="159.21423581428238"/>
    <x v="0"/>
    <x v="1"/>
    <m/>
  </r>
  <r>
    <s v="Second Class"/>
    <d v="2026-06-10T00:00:00"/>
    <x v="2"/>
    <s v="United States"/>
    <x v="391"/>
    <x v="41"/>
    <n v="67212"/>
    <x v="2"/>
    <x v="1"/>
    <x v="8"/>
    <n v="127.96"/>
    <n v="2"/>
    <n v="0"/>
    <n v="60.141199999999998"/>
    <s v=""/>
    <n v="421.95799999999991"/>
    <n v="209.37515014743096"/>
    <x v="3"/>
    <x v="1"/>
    <m/>
  </r>
  <r>
    <s v="Standard Class"/>
    <d v="2026-12-26T00:00:00"/>
    <x v="2"/>
    <s v="United States"/>
    <x v="1"/>
    <x v="1"/>
    <n v="90036"/>
    <x v="1"/>
    <x v="2"/>
    <x v="16"/>
    <n v="479.98399999999998"/>
    <n v="2"/>
    <n v="0.2"/>
    <n v="89.997"/>
    <s v=""/>
    <n v="390.46466666666669"/>
    <n v="292.20948111193059"/>
    <x v="0"/>
    <x v="1"/>
    <m/>
  </r>
  <r>
    <s v="Standard Class"/>
    <d v="2025-06-04T00:00:00"/>
    <x v="2"/>
    <s v="United States"/>
    <x v="25"/>
    <x v="12"/>
    <n v="49201"/>
    <x v="2"/>
    <x v="2"/>
    <x v="7"/>
    <n v="657.93"/>
    <n v="7"/>
    <n v="0"/>
    <n v="184.22040000000001"/>
    <s v=""/>
    <n v="235.10333333333332"/>
    <n v="278.11972943134214"/>
    <x v="3"/>
    <x v="0"/>
    <m/>
  </r>
  <r>
    <s v="Standard Class"/>
    <d v="2025-08-16T00:00:00"/>
    <x v="2"/>
    <s v="United States"/>
    <x v="25"/>
    <x v="12"/>
    <n v="49201"/>
    <x v="2"/>
    <x v="0"/>
    <x v="5"/>
    <n v="33.479999999999997"/>
    <n v="4"/>
    <n v="0"/>
    <n v="8.7048000000000005"/>
    <s v=""/>
    <n v="24.746666666666666"/>
    <n v="242.46885235748437"/>
    <x v="1"/>
    <x v="0"/>
    <m/>
  </r>
  <r>
    <s v="Standard Class"/>
    <d v="2026-11-14T00:00:00"/>
    <x v="2"/>
    <s v="United States"/>
    <x v="25"/>
    <x v="12"/>
    <n v="49201"/>
    <x v="2"/>
    <x v="1"/>
    <x v="6"/>
    <n v="13.9"/>
    <n v="5"/>
    <n v="0"/>
    <n v="3.6139999999999999"/>
    <s v=""/>
    <n v="16.781333333333333"/>
    <n v="127.785213623834"/>
    <x v="6"/>
    <x v="1"/>
    <m/>
  </r>
  <r>
    <s v="Standard Class"/>
    <d v="2026-09-14T00:00:00"/>
    <x v="2"/>
    <s v="United States"/>
    <x v="25"/>
    <x v="12"/>
    <n v="49201"/>
    <x v="2"/>
    <x v="1"/>
    <x v="4"/>
    <n v="26.86"/>
    <n v="2"/>
    <n v="0"/>
    <n v="6.7149999999999999"/>
    <s v=""/>
    <n v="49.847999999999992"/>
    <n v="36.774462556185597"/>
    <x v="4"/>
    <x v="1"/>
    <m/>
  </r>
  <r>
    <s v="Standard Class"/>
    <d v="2025-03-27T00:00:00"/>
    <x v="0"/>
    <s v="United States"/>
    <x v="412"/>
    <x v="45"/>
    <n v="83501"/>
    <x v="1"/>
    <x v="1"/>
    <x v="8"/>
    <n v="9.5839999999999996"/>
    <n v="1"/>
    <n v="0.2"/>
    <n v="3.3544"/>
    <s v=""/>
    <n v="62.821333333333335"/>
    <n v="36.793889073937066"/>
    <x v="2"/>
    <x v="0"/>
    <m/>
  </r>
  <r>
    <s v="Standard Class"/>
    <d v="2026-12-30T00:00:00"/>
    <x v="2"/>
    <s v="United States"/>
    <x v="409"/>
    <x v="17"/>
    <n v="23666"/>
    <x v="0"/>
    <x v="1"/>
    <x v="8"/>
    <n v="113.1"/>
    <n v="3"/>
    <n v="0"/>
    <n v="56.55"/>
    <s v=""/>
    <n v="139.52666666666667"/>
    <n v="68.420917667907062"/>
    <x v="0"/>
    <x v="1"/>
    <m/>
  </r>
  <r>
    <s v="Standard Class"/>
    <d v="2026-05-16T00:00:00"/>
    <x v="1"/>
    <s v="United States"/>
    <x v="20"/>
    <x v="15"/>
    <n v="10035"/>
    <x v="3"/>
    <x v="1"/>
    <x v="10"/>
    <n v="65.78"/>
    <n v="11"/>
    <n v="0"/>
    <n v="32.232199999999999"/>
    <s v=""/>
    <n v="110.37066666666668"/>
    <n v="75.771789051070982"/>
    <x v="7"/>
    <x v="1"/>
    <m/>
  </r>
  <r>
    <s v="Standard Class"/>
    <d v="2025-07-07T00:00:00"/>
    <x v="1"/>
    <s v="United States"/>
    <x v="413"/>
    <x v="35"/>
    <n v="39401"/>
    <x v="0"/>
    <x v="2"/>
    <x v="11"/>
    <n v="239.7"/>
    <n v="6"/>
    <n v="0"/>
    <n v="105.468"/>
    <s v=""/>
    <n v="96.315999999999988"/>
    <n v="86.603749610040083"/>
    <x v="11"/>
    <x v="0"/>
    <m/>
  </r>
  <r>
    <s v="First Class"/>
    <d v="2026-11-15T00:00:00"/>
    <x v="2"/>
    <s v="United States"/>
    <x v="10"/>
    <x v="9"/>
    <n v="19140"/>
    <x v="3"/>
    <x v="0"/>
    <x v="5"/>
    <n v="25.632000000000001"/>
    <n v="3"/>
    <n v="0.2"/>
    <n v="3.8448000000000002"/>
    <s v=""/>
    <n v="19.169333333333334"/>
    <n v="64.768678598589659"/>
    <x v="6"/>
    <x v="1"/>
    <m/>
  </r>
  <r>
    <s v="First Class"/>
    <d v="2026-03-12T00:00:00"/>
    <x v="0"/>
    <s v="United States"/>
    <x v="10"/>
    <x v="9"/>
    <n v="19140"/>
    <x v="3"/>
    <x v="1"/>
    <x v="2"/>
    <n v="23.616"/>
    <n v="8"/>
    <n v="0.2"/>
    <n v="7.9703999999999997"/>
    <s v=""/>
    <n v="36.151999999999994"/>
    <n v="48.438024793811792"/>
    <x v="2"/>
    <x v="1"/>
    <m/>
  </r>
  <r>
    <s v="Second Class"/>
    <d v="2026-04-06T00:00:00"/>
    <x v="1"/>
    <s v="United States"/>
    <x v="1"/>
    <x v="1"/>
    <n v="90045"/>
    <x v="1"/>
    <x v="1"/>
    <x v="6"/>
    <n v="8.26"/>
    <n v="2"/>
    <n v="0"/>
    <n v="3.7995999999999999"/>
    <s v=""/>
    <n v="31.213333333333335"/>
    <n v="27.421367877921345"/>
    <x v="9"/>
    <x v="1"/>
    <m/>
  </r>
  <r>
    <s v="Second Class"/>
    <d v="2026-03-05T00:00:00"/>
    <x v="2"/>
    <s v="United States"/>
    <x v="414"/>
    <x v="1"/>
    <n v="94526"/>
    <x v="1"/>
    <x v="1"/>
    <x v="12"/>
    <n v="76.58"/>
    <n v="7"/>
    <n v="0"/>
    <n v="38.29"/>
    <s v=""/>
    <n v="225.244"/>
    <n v="212.47794580388106"/>
    <x v="2"/>
    <x v="1"/>
    <m/>
  </r>
  <r>
    <s v="Second Class"/>
    <d v="2025-08-19T00:00:00"/>
    <x v="2"/>
    <s v="United States"/>
    <x v="414"/>
    <x v="1"/>
    <n v="94526"/>
    <x v="1"/>
    <x v="1"/>
    <x v="6"/>
    <n v="8.8000000000000007"/>
    <n v="5"/>
    <n v="0"/>
    <n v="4.2240000000000002"/>
    <s v=""/>
    <n v="201.57733333333331"/>
    <n v="239.59769326163448"/>
    <x v="1"/>
    <x v="0"/>
    <m/>
  </r>
  <r>
    <s v="Second Class"/>
    <d v="2026-11-20T00:00:00"/>
    <x v="2"/>
    <s v="United States"/>
    <x v="414"/>
    <x v="1"/>
    <n v="94526"/>
    <x v="1"/>
    <x v="1"/>
    <x v="8"/>
    <n v="590.35199999999998"/>
    <n v="6"/>
    <n v="0.2"/>
    <n v="206.6232"/>
    <s v=""/>
    <n v="206.98400000000001"/>
    <n v="261.29785280006786"/>
    <x v="6"/>
    <x v="1"/>
    <m/>
  </r>
  <r>
    <s v="Second Class"/>
    <d v="2026-05-08T00:00:00"/>
    <x v="2"/>
    <s v="United States"/>
    <x v="414"/>
    <x v="1"/>
    <n v="94526"/>
    <x v="1"/>
    <x v="1"/>
    <x v="13"/>
    <n v="5.58"/>
    <n v="3"/>
    <n v="0"/>
    <n v="0.16739999999999999"/>
    <s v=""/>
    <n v="161.05000000000001"/>
    <n v="228.3988484864272"/>
    <x v="7"/>
    <x v="1"/>
    <m/>
  </r>
  <r>
    <s v="Second Class"/>
    <d v="2026-03-23T00:00:00"/>
    <x v="2"/>
    <s v="United States"/>
    <x v="414"/>
    <x v="1"/>
    <n v="94526"/>
    <x v="1"/>
    <x v="0"/>
    <x v="5"/>
    <n v="25.02"/>
    <n v="3"/>
    <n v="0"/>
    <n v="10.5084"/>
    <s v=""/>
    <n v="165.10999999999999"/>
    <n v="215.86660216902473"/>
    <x v="2"/>
    <x v="1"/>
    <m/>
  </r>
  <r>
    <s v="Second Class"/>
    <d v="2025-12-15T00:00:00"/>
    <x v="2"/>
    <s v="United States"/>
    <x v="414"/>
    <x v="1"/>
    <n v="94526"/>
    <x v="1"/>
    <x v="1"/>
    <x v="4"/>
    <n v="452.55"/>
    <n v="7"/>
    <n v="0"/>
    <n v="22.627500000000001"/>
    <s v=""/>
    <n v="257.56466666666665"/>
    <n v="190.34446418746938"/>
    <x v="0"/>
    <x v="0"/>
    <m/>
  </r>
  <r>
    <s v="Standard Class"/>
    <d v="2026-12-26T00:00:00"/>
    <x v="1"/>
    <s v="United States"/>
    <x v="1"/>
    <x v="1"/>
    <n v="90004"/>
    <x v="1"/>
    <x v="1"/>
    <x v="14"/>
    <n v="17.760000000000002"/>
    <n v="2"/>
    <n v="0"/>
    <n v="4.9728000000000003"/>
    <s v=""/>
    <n v="155.49866666666665"/>
    <n v="89.077600348526744"/>
    <x v="0"/>
    <x v="1"/>
    <m/>
  </r>
  <r>
    <s v="Standard Class"/>
    <d v="2026-09-29T00:00:00"/>
    <x v="1"/>
    <s v="United States"/>
    <x v="1"/>
    <x v="1"/>
    <n v="90004"/>
    <x v="1"/>
    <x v="2"/>
    <x v="7"/>
    <n v="302.38400000000001"/>
    <n v="2"/>
    <n v="0.2"/>
    <n v="30.238399999999999"/>
    <s v=""/>
    <n v="152.21199999999999"/>
    <n v="87.404018777848634"/>
    <x v="4"/>
    <x v="1"/>
    <m/>
  </r>
  <r>
    <s v="Standard Class"/>
    <d v="2025-02-25T00:00:00"/>
    <x v="1"/>
    <s v="United States"/>
    <x v="1"/>
    <x v="1"/>
    <n v="90004"/>
    <x v="1"/>
    <x v="0"/>
    <x v="1"/>
    <n v="146.352"/>
    <n v="3"/>
    <n v="0.2"/>
    <n v="-5.4882"/>
    <n v="-5.4882"/>
    <n v="352.32133333333331"/>
    <n v="328.55212717258371"/>
    <x v="10"/>
    <x v="0"/>
    <m/>
  </r>
  <r>
    <s v="Standard Class"/>
    <d v="2025-12-17T00:00:00"/>
    <x v="1"/>
    <s v="United States"/>
    <x v="1"/>
    <x v="1"/>
    <n v="90004"/>
    <x v="1"/>
    <x v="1"/>
    <x v="9"/>
    <n v="7.9"/>
    <n v="2"/>
    <n v="0"/>
    <n v="2.0539999999999998"/>
    <s v=""/>
    <n v="321.52733333333333"/>
    <n v="363.01642107863483"/>
    <x v="0"/>
    <x v="0"/>
    <m/>
  </r>
  <r>
    <s v="Standard Class"/>
    <d v="2026-03-30T00:00:00"/>
    <x v="1"/>
    <s v="United States"/>
    <x v="1"/>
    <x v="1"/>
    <n v="90004"/>
    <x v="1"/>
    <x v="0"/>
    <x v="3"/>
    <n v="902.71199999999999"/>
    <n v="3"/>
    <n v="0.2"/>
    <n v="33.851700000000001"/>
    <s v=""/>
    <n v="330.20066666666668"/>
    <n v="392.55532349579579"/>
    <x v="2"/>
    <x v="1"/>
    <m/>
  </r>
  <r>
    <s v="Standard Class"/>
    <d v="2025-08-13T00:00:00"/>
    <x v="1"/>
    <s v="United States"/>
    <x v="1"/>
    <x v="1"/>
    <n v="90004"/>
    <x v="1"/>
    <x v="1"/>
    <x v="6"/>
    <n v="53.97"/>
    <n v="3"/>
    <n v="0"/>
    <n v="15.111599999999999"/>
    <s v=""/>
    <n v="36.56666666666667"/>
    <n v="230.64179967502275"/>
    <x v="1"/>
    <x v="0"/>
    <m/>
  </r>
  <r>
    <s v="Second Class"/>
    <d v="2026-08-06T00:00:00"/>
    <x v="2"/>
    <s v="United States"/>
    <x v="176"/>
    <x v="40"/>
    <n v="20016"/>
    <x v="3"/>
    <x v="1"/>
    <x v="6"/>
    <n v="33.92"/>
    <n v="8"/>
    <n v="0"/>
    <n v="13.2288"/>
    <s v=""/>
    <n v="49.109999999999992"/>
    <n v="173.01771850647316"/>
    <x v="1"/>
    <x v="1"/>
    <m/>
  </r>
  <r>
    <s v="Standard Class"/>
    <d v="2026-07-03T00:00:00"/>
    <x v="2"/>
    <s v="United States"/>
    <x v="158"/>
    <x v="6"/>
    <n v="53209"/>
    <x v="2"/>
    <x v="1"/>
    <x v="14"/>
    <n v="21.81"/>
    <n v="3"/>
    <n v="0"/>
    <n v="5.8887"/>
    <s v=""/>
    <n v="88.13"/>
    <n v="44.621675641296093"/>
    <x v="11"/>
    <x v="1"/>
    <m/>
  </r>
  <r>
    <s v="Standard Class"/>
    <d v="2025-07-09T00:00:00"/>
    <x v="2"/>
    <s v="United States"/>
    <x v="158"/>
    <x v="6"/>
    <n v="53209"/>
    <x v="2"/>
    <x v="1"/>
    <x v="9"/>
    <n v="91.6"/>
    <n v="5"/>
    <n v="0"/>
    <n v="26.564"/>
    <s v=""/>
    <n v="126.61"/>
    <n v="44.229447957968752"/>
    <x v="11"/>
    <x v="0"/>
    <m/>
  </r>
  <r>
    <s v="Standard Class"/>
    <d v="2025-05-17T00:00:00"/>
    <x v="2"/>
    <s v="United States"/>
    <x v="248"/>
    <x v="39"/>
    <n v="21215"/>
    <x v="3"/>
    <x v="0"/>
    <x v="1"/>
    <n v="150.97999999999999"/>
    <n v="1"/>
    <n v="0"/>
    <n v="43.784199999999998"/>
    <s v=""/>
    <n v="99.916666666666671"/>
    <n v="62.921386872238649"/>
    <x v="7"/>
    <x v="0"/>
    <m/>
  </r>
  <r>
    <s v="Standard Class"/>
    <d v="2026-07-04T00:00:00"/>
    <x v="2"/>
    <s v="United States"/>
    <x v="248"/>
    <x v="39"/>
    <n v="21215"/>
    <x v="3"/>
    <x v="1"/>
    <x v="12"/>
    <n v="137.25"/>
    <n v="9"/>
    <n v="0"/>
    <n v="63.134999999999998"/>
    <s v=""/>
    <n v="55.680666666666667"/>
    <n v="55.757177772778149"/>
    <x v="11"/>
    <x v="1"/>
    <m/>
  </r>
  <r>
    <s v="Standard Class"/>
    <d v="2026-04-09T00:00:00"/>
    <x v="2"/>
    <s v="United States"/>
    <x v="248"/>
    <x v="39"/>
    <n v="21215"/>
    <x v="3"/>
    <x v="1"/>
    <x v="13"/>
    <n v="11.52"/>
    <n v="4"/>
    <n v="0"/>
    <n v="5.4143999999999997"/>
    <s v=""/>
    <n v="61.173333333333339"/>
    <n v="76.984295674146722"/>
    <x v="9"/>
    <x v="1"/>
    <m/>
  </r>
  <r>
    <s v="Second Class"/>
    <d v="2025-08-12T00:00:00"/>
    <x v="2"/>
    <s v="United States"/>
    <x v="108"/>
    <x v="3"/>
    <n v="28540"/>
    <x v="0"/>
    <x v="1"/>
    <x v="10"/>
    <n v="18.271999999999998"/>
    <n v="1"/>
    <n v="0.2"/>
    <n v="5.9383999999999997"/>
    <s v=""/>
    <n v="61.407999999999994"/>
    <n v="64.251693932418505"/>
    <x v="1"/>
    <x v="0"/>
    <m/>
  </r>
  <r>
    <s v="Second Class"/>
    <d v="2025-02-05T00:00:00"/>
    <x v="2"/>
    <s v="United States"/>
    <x v="108"/>
    <x v="3"/>
    <n v="28540"/>
    <x v="0"/>
    <x v="1"/>
    <x v="10"/>
    <n v="153.72800000000001"/>
    <n v="4"/>
    <n v="0.2"/>
    <n v="53.8048"/>
    <s v=""/>
    <n v="111.29866666666665"/>
    <n v="68.784993436607039"/>
    <x v="10"/>
    <x v="0"/>
    <m/>
  </r>
  <r>
    <s v="Second Class"/>
    <d v="2026-05-25T00:00:00"/>
    <x v="2"/>
    <s v="United States"/>
    <x v="108"/>
    <x v="3"/>
    <n v="28540"/>
    <x v="0"/>
    <x v="1"/>
    <x v="12"/>
    <n v="12.224"/>
    <n v="2"/>
    <n v="0.2"/>
    <n v="4.4311999999999996"/>
    <s v=""/>
    <n v="75.385999999999996"/>
    <n v="46.518399443820236"/>
    <x v="7"/>
    <x v="1"/>
    <m/>
  </r>
  <r>
    <s v="Second Class"/>
    <d v="2025-04-25T00:00:00"/>
    <x v="2"/>
    <s v="United States"/>
    <x v="108"/>
    <x v="3"/>
    <n v="28540"/>
    <x v="0"/>
    <x v="2"/>
    <x v="11"/>
    <n v="167.94399999999999"/>
    <n v="7"/>
    <n v="0.2"/>
    <n v="50.383200000000002"/>
    <s v=""/>
    <n v="249.78133333333332"/>
    <n v="168.97391694797375"/>
    <x v="9"/>
    <x v="0"/>
    <m/>
  </r>
  <r>
    <s v="Standard Class"/>
    <d v="2026-03-17T00:00:00"/>
    <x v="0"/>
    <s v="United States"/>
    <x v="30"/>
    <x v="15"/>
    <n v="14609"/>
    <x v="3"/>
    <x v="2"/>
    <x v="7"/>
    <n v="45.99"/>
    <n v="1"/>
    <n v="0"/>
    <n v="13.3371"/>
    <s v=""/>
    <n v="195.83199999999999"/>
    <n v="198.70213028029144"/>
    <x v="2"/>
    <x v="1"/>
    <m/>
  </r>
  <r>
    <s v="Standard Class"/>
    <d v="2025-01-23T00:00:00"/>
    <x v="0"/>
    <s v="United States"/>
    <x v="30"/>
    <x v="15"/>
    <n v="14609"/>
    <x v="3"/>
    <x v="1"/>
    <x v="4"/>
    <n v="535.41"/>
    <n v="3"/>
    <n v="0"/>
    <n v="160.62299999999999"/>
    <s v=""/>
    <n v="195.62199999999999"/>
    <n v="216.14975793168475"/>
    <x v="8"/>
    <x v="0"/>
    <m/>
  </r>
  <r>
    <s v="Standard Class"/>
    <d v="2025-06-24T00:00:00"/>
    <x v="0"/>
    <s v="United States"/>
    <x v="30"/>
    <x v="15"/>
    <n v="14609"/>
    <x v="3"/>
    <x v="1"/>
    <x v="8"/>
    <n v="6.0960000000000001"/>
    <n v="2"/>
    <n v="0.2"/>
    <n v="2.0573999999999999"/>
    <s v=""/>
    <n v="32.858666666666664"/>
    <n v="139.97833638155637"/>
    <x v="3"/>
    <x v="0"/>
    <m/>
  </r>
  <r>
    <s v="Standard Class"/>
    <d v="2025-02-01T00:00:00"/>
    <x v="0"/>
    <s v="United States"/>
    <x v="30"/>
    <x v="15"/>
    <n v="14609"/>
    <x v="3"/>
    <x v="1"/>
    <x v="10"/>
    <n v="45.36"/>
    <n v="7"/>
    <n v="0"/>
    <n v="21.7728"/>
    <s v=""/>
    <n v="41.279999999999994"/>
    <n v="87.331667934078467"/>
    <x v="10"/>
    <x v="0"/>
    <m/>
  </r>
  <r>
    <s v="Standard Class"/>
    <d v="2026-02-15T00:00:00"/>
    <x v="0"/>
    <s v="United States"/>
    <x v="147"/>
    <x v="1"/>
    <n v="92054"/>
    <x v="1"/>
    <x v="0"/>
    <x v="5"/>
    <n v="47.12"/>
    <n v="8"/>
    <n v="0"/>
    <n v="20.732800000000001"/>
    <s v=""/>
    <n v="42.031999999999996"/>
    <n v="10.535227959002507"/>
    <x v="10"/>
    <x v="1"/>
    <m/>
  </r>
  <r>
    <s v="Second Class"/>
    <d v="2025-12-22T00:00:00"/>
    <x v="1"/>
    <s v="United States"/>
    <x v="200"/>
    <x v="35"/>
    <n v="39503"/>
    <x v="0"/>
    <x v="1"/>
    <x v="8"/>
    <n v="31.36"/>
    <n v="4"/>
    <n v="0"/>
    <n v="15.68"/>
    <s v=""/>
    <n v="34.152000000000001"/>
    <n v="9.0088667433812102"/>
    <x v="0"/>
    <x v="0"/>
    <m/>
  </r>
  <r>
    <s v="Standard Class"/>
    <d v="2026-09-26T00:00:00"/>
    <x v="0"/>
    <s v="United States"/>
    <x v="108"/>
    <x v="2"/>
    <n v="32216"/>
    <x v="0"/>
    <x v="1"/>
    <x v="6"/>
    <n v="47.616"/>
    <n v="3"/>
    <n v="0.2"/>
    <n v="3.5712000000000002"/>
    <s v=""/>
    <n v="44.628666666666668"/>
    <n v="12.581821124734478"/>
    <x v="4"/>
    <x v="1"/>
    <m/>
  </r>
  <r>
    <s v="Standard Class"/>
    <d v="2026-06-07T00:00:00"/>
    <x v="0"/>
    <s v="United States"/>
    <x v="108"/>
    <x v="2"/>
    <n v="32216"/>
    <x v="0"/>
    <x v="1"/>
    <x v="10"/>
    <n v="23.48"/>
    <n v="5"/>
    <n v="0.2"/>
    <n v="8.218"/>
    <s v=""/>
    <n v="38.236666666666665"/>
    <n v="13.412684173600029"/>
    <x v="3"/>
    <x v="1"/>
    <m/>
  </r>
  <r>
    <s v="Standard Class"/>
    <d v="2025-10-10T00:00:00"/>
    <x v="2"/>
    <s v="United States"/>
    <x v="12"/>
    <x v="5"/>
    <n v="77070"/>
    <x v="2"/>
    <x v="1"/>
    <x v="9"/>
    <n v="62.79"/>
    <n v="3"/>
    <n v="0.8"/>
    <n v="-166.39349999999999"/>
    <n v="-166.39349999999999"/>
    <n v="75.201999999999998"/>
    <n v="36.181813950391444"/>
    <x v="5"/>
    <x v="0"/>
    <m/>
  </r>
  <r>
    <s v="Standard Class"/>
    <d v="2025-08-08T00:00:00"/>
    <x v="2"/>
    <s v="United States"/>
    <x v="12"/>
    <x v="5"/>
    <n v="77070"/>
    <x v="2"/>
    <x v="1"/>
    <x v="13"/>
    <n v="28.44"/>
    <n v="9"/>
    <n v="0.2"/>
    <n v="4.266"/>
    <s v=""/>
    <n v="250.90533333333335"/>
    <n v="198.75858135119782"/>
    <x v="1"/>
    <x v="0"/>
    <m/>
  </r>
  <r>
    <s v="Second Class"/>
    <d v="2026-12-02T00:00:00"/>
    <x v="1"/>
    <s v="United States"/>
    <x v="12"/>
    <x v="5"/>
    <n v="77095"/>
    <x v="2"/>
    <x v="2"/>
    <x v="11"/>
    <n v="134.376"/>
    <n v="3"/>
    <n v="0.2"/>
    <n v="6.7187999999999999"/>
    <s v=""/>
    <n v="422.40533333333332"/>
    <n v="210.51330296277308"/>
    <x v="0"/>
    <x v="1"/>
    <m/>
  </r>
  <r>
    <s v="Standard Class"/>
    <d v="2025-01-05T00:00:00"/>
    <x v="2"/>
    <s v="United States"/>
    <x v="231"/>
    <x v="31"/>
    <n v="2149"/>
    <x v="3"/>
    <x v="2"/>
    <x v="7"/>
    <n v="589.9"/>
    <n v="2"/>
    <n v="0"/>
    <n v="147.47499999999999"/>
    <s v=""/>
    <n v="1337.5973333333334"/>
    <n v="914.3857515085075"/>
    <x v="8"/>
    <x v="0"/>
    <m/>
  </r>
  <r>
    <s v="Standard Class"/>
    <d v="2025-07-27T00:00:00"/>
    <x v="2"/>
    <s v="United States"/>
    <x v="231"/>
    <x v="31"/>
    <n v="2149"/>
    <x v="3"/>
    <x v="0"/>
    <x v="1"/>
    <n v="542.94000000000005"/>
    <n v="3"/>
    <n v="0"/>
    <n v="141.1644"/>
    <s v=""/>
    <n v="1171.124"/>
    <n v="1089.5225220852312"/>
    <x v="11"/>
    <x v="0"/>
    <m/>
  </r>
  <r>
    <s v="First Class"/>
    <d v="2025-08-04T00:00:00"/>
    <x v="2"/>
    <s v="United States"/>
    <x v="1"/>
    <x v="1"/>
    <n v="90049"/>
    <x v="1"/>
    <x v="2"/>
    <x v="16"/>
    <n v="2879.9520000000002"/>
    <n v="6"/>
    <n v="0.2"/>
    <n v="1007.9832"/>
    <s v=""/>
    <n v="1015.9940000000001"/>
    <n v="1214.8150083669043"/>
    <x v="1"/>
    <x v="0"/>
    <m/>
  </r>
  <r>
    <s v="First Class"/>
    <d v="2025-04-25T00:00:00"/>
    <x v="2"/>
    <s v="United States"/>
    <x v="1"/>
    <x v="1"/>
    <n v="90049"/>
    <x v="1"/>
    <x v="1"/>
    <x v="8"/>
    <n v="90.48"/>
    <n v="3"/>
    <n v="0.2"/>
    <n v="33.93"/>
    <s v=""/>
    <n v="58.954000000000001"/>
    <n v="826.83751139628396"/>
    <x v="9"/>
    <x v="0"/>
    <m/>
  </r>
  <r>
    <s v="Second Class"/>
    <d v="2025-03-21T00:00:00"/>
    <x v="1"/>
    <s v="United States"/>
    <x v="40"/>
    <x v="13"/>
    <n v="19805"/>
    <x v="3"/>
    <x v="1"/>
    <x v="4"/>
    <n v="77.55"/>
    <n v="5"/>
    <n v="0"/>
    <n v="21.713999999999999"/>
    <s v=""/>
    <n v="87.972666666666669"/>
    <n v="545.04157232813543"/>
    <x v="2"/>
    <x v="0"/>
    <m/>
  </r>
  <r>
    <s v="Standard Class"/>
    <d v="2026-12-06T00:00:00"/>
    <x v="0"/>
    <s v="United States"/>
    <x v="29"/>
    <x v="18"/>
    <n v="38401"/>
    <x v="0"/>
    <x v="1"/>
    <x v="14"/>
    <n v="8.8320000000000007"/>
    <n v="3"/>
    <n v="0.2"/>
    <n v="-1.9872000000000001"/>
    <n v="-1.9872000000000001"/>
    <n v="148.28266666666667"/>
    <n v="86.943004003687307"/>
    <x v="0"/>
    <x v="1"/>
    <m/>
  </r>
  <r>
    <s v="Standard Class"/>
    <d v="2026-08-26T00:00:00"/>
    <x v="0"/>
    <s v="United States"/>
    <x v="29"/>
    <x v="18"/>
    <n v="38401"/>
    <x v="0"/>
    <x v="1"/>
    <x v="10"/>
    <n v="177.536"/>
    <n v="4"/>
    <n v="0.2"/>
    <n v="62.137599999999999"/>
    <s v=""/>
    <n v="150.05066666666667"/>
    <n v="113.48691490896894"/>
    <x v="1"/>
    <x v="1"/>
    <m/>
  </r>
  <r>
    <s v="Standard Class"/>
    <d v="2026-08-19T00:00:00"/>
    <x v="0"/>
    <s v="United States"/>
    <x v="29"/>
    <x v="18"/>
    <n v="38401"/>
    <x v="0"/>
    <x v="1"/>
    <x v="4"/>
    <n v="258.48"/>
    <n v="2"/>
    <n v="0.2"/>
    <n v="-3.2309999999999999"/>
    <n v="-3.2309999999999999"/>
    <n v="116.72200000000002"/>
    <n v="103.52245243245366"/>
    <x v="1"/>
    <x v="1"/>
    <m/>
  </r>
  <r>
    <s v="Standard Class"/>
    <d v="2025-11-22T00:00:00"/>
    <x v="0"/>
    <s v="United States"/>
    <x v="29"/>
    <x v="18"/>
    <n v="38401"/>
    <x v="0"/>
    <x v="0"/>
    <x v="5"/>
    <n v="14.135999999999999"/>
    <n v="3"/>
    <n v="0.2"/>
    <n v="4.2408000000000001"/>
    <s v=""/>
    <n v="38.855333333333327"/>
    <n v="82.062074352059639"/>
    <x v="6"/>
    <x v="0"/>
    <m/>
  </r>
  <r>
    <s v="Standard Class"/>
    <d v="2026-05-14T00:00:00"/>
    <x v="1"/>
    <s v="United States"/>
    <x v="20"/>
    <x v="15"/>
    <n v="10011"/>
    <x v="3"/>
    <x v="1"/>
    <x v="4"/>
    <n v="77.55"/>
    <n v="5"/>
    <n v="0"/>
    <n v="20.163"/>
    <s v=""/>
    <n v="81.06"/>
    <n v="42.002585736982823"/>
    <x v="7"/>
    <x v="1"/>
    <m/>
  </r>
  <r>
    <s v="Standard Class"/>
    <d v="2026-08-17T00:00:00"/>
    <x v="1"/>
    <s v="United States"/>
    <x v="20"/>
    <x v="15"/>
    <n v="10011"/>
    <x v="3"/>
    <x v="1"/>
    <x v="4"/>
    <n v="24.88"/>
    <n v="2"/>
    <n v="0"/>
    <n v="6.9664000000000001"/>
    <s v=""/>
    <n v="67.42"/>
    <n v="39.607365231640848"/>
    <x v="1"/>
    <x v="1"/>
    <m/>
  </r>
  <r>
    <s v="Standard Class"/>
    <d v="2025-07-31T00:00:00"/>
    <x v="1"/>
    <s v="United States"/>
    <x v="20"/>
    <x v="15"/>
    <n v="10011"/>
    <x v="3"/>
    <x v="1"/>
    <x v="6"/>
    <n v="140.75"/>
    <n v="5"/>
    <n v="0"/>
    <n v="39.409999999999997"/>
    <s v=""/>
    <n v="64.839999999999989"/>
    <n v="47.561224402517922"/>
    <x v="11"/>
    <x v="0"/>
    <m/>
  </r>
  <r>
    <s v="Standard Class"/>
    <d v="2025-02-15T00:00:00"/>
    <x v="1"/>
    <s v="United States"/>
    <x v="20"/>
    <x v="15"/>
    <n v="10011"/>
    <x v="3"/>
    <x v="1"/>
    <x v="4"/>
    <n v="36.630000000000003"/>
    <n v="3"/>
    <n v="0"/>
    <n v="9.8901000000000003"/>
    <s v=""/>
    <n v="35.173333333333339"/>
    <n v="34.147230135487206"/>
    <x v="10"/>
    <x v="0"/>
    <m/>
  </r>
  <r>
    <s v="Same Day"/>
    <d v="2025-09-12T00:00:00"/>
    <x v="0"/>
    <s v="United States"/>
    <x v="340"/>
    <x v="12"/>
    <n v="48858"/>
    <x v="2"/>
    <x v="0"/>
    <x v="5"/>
    <n v="17.14"/>
    <n v="2"/>
    <n v="0"/>
    <n v="6.1703999999999999"/>
    <s v=""/>
    <n v="64.283333333333331"/>
    <n v="45.134541178651709"/>
    <x v="4"/>
    <x v="0"/>
    <m/>
  </r>
  <r>
    <s v="Second Class"/>
    <d v="2025-07-20T00:00:00"/>
    <x v="0"/>
    <s v="United States"/>
    <x v="8"/>
    <x v="1"/>
    <n v="94122"/>
    <x v="1"/>
    <x v="1"/>
    <x v="2"/>
    <n v="51.75"/>
    <n v="5"/>
    <n v="0"/>
    <n v="24.84"/>
    <s v=""/>
    <n v="254.03599999999997"/>
    <n v="195.19271627993899"/>
    <x v="11"/>
    <x v="0"/>
    <m/>
  </r>
  <r>
    <s v="Second Class"/>
    <d v="2026-08-13T00:00:00"/>
    <x v="0"/>
    <s v="United States"/>
    <x v="8"/>
    <x v="1"/>
    <n v="94122"/>
    <x v="1"/>
    <x v="0"/>
    <x v="5"/>
    <n v="123.96"/>
    <n v="3"/>
    <n v="0"/>
    <n v="11.1564"/>
    <s v=""/>
    <n v="263.77933333333334"/>
    <n v="221.69152731934795"/>
    <x v="1"/>
    <x v="1"/>
    <m/>
  </r>
  <r>
    <s v="Standard Class"/>
    <d v="2025-02-12T00:00:00"/>
    <x v="1"/>
    <s v="United States"/>
    <x v="8"/>
    <x v="1"/>
    <n v="94122"/>
    <x v="1"/>
    <x v="0"/>
    <x v="0"/>
    <n v="586.39800000000002"/>
    <n v="6"/>
    <n v="0.15"/>
    <n v="34.494"/>
    <s v=""/>
    <n v="303.43933333333331"/>
    <n v="221.76584095609263"/>
    <x v="10"/>
    <x v="0"/>
    <m/>
  </r>
  <r>
    <s v="Standard Class"/>
    <d v="2026-08-26T00:00:00"/>
    <x v="1"/>
    <s v="United States"/>
    <x v="8"/>
    <x v="1"/>
    <n v="94122"/>
    <x v="1"/>
    <x v="1"/>
    <x v="4"/>
    <n v="80.98"/>
    <n v="1"/>
    <n v="0"/>
    <n v="3.2391999999999999"/>
    <s v=""/>
    <n v="149.28"/>
    <n v="112.12923377497485"/>
    <x v="1"/>
    <x v="1"/>
    <m/>
  </r>
  <r>
    <s v="Standard Class"/>
    <d v="2026-02-16T00:00:00"/>
    <x v="1"/>
    <s v="United States"/>
    <x v="8"/>
    <x v="1"/>
    <n v="94122"/>
    <x v="1"/>
    <x v="1"/>
    <x v="4"/>
    <n v="242.94"/>
    <n v="3"/>
    <n v="0"/>
    <n v="9.7175999999999991"/>
    <s v=""/>
    <n v="126.41666666666667"/>
    <n v="75.950377758307624"/>
    <x v="10"/>
    <x v="1"/>
    <m/>
  </r>
  <r>
    <s v="First Class"/>
    <d v="2026-05-21T00:00:00"/>
    <x v="0"/>
    <s v="United States"/>
    <x v="1"/>
    <x v="1"/>
    <n v="90045"/>
    <x v="1"/>
    <x v="1"/>
    <x v="6"/>
    <n v="123.92"/>
    <n v="4"/>
    <n v="0"/>
    <n v="33.458399999999997"/>
    <s v=""/>
    <n v="61.20333333333334"/>
    <n v="67.917874399622988"/>
    <x v="7"/>
    <x v="1"/>
    <m/>
  </r>
  <r>
    <s v="First Class"/>
    <d v="2025-02-01T00:00:00"/>
    <x v="0"/>
    <s v="United States"/>
    <x v="1"/>
    <x v="1"/>
    <n v="90045"/>
    <x v="1"/>
    <x v="1"/>
    <x v="6"/>
    <n v="12.39"/>
    <n v="3"/>
    <n v="0"/>
    <n v="5.6993999999999998"/>
    <s v=""/>
    <n v="553.20333333333338"/>
    <n v="607.95042661570869"/>
    <x v="10"/>
    <x v="0"/>
    <m/>
  </r>
  <r>
    <s v="First Class"/>
    <d v="2025-08-21T00:00:00"/>
    <x v="0"/>
    <s v="United States"/>
    <x v="1"/>
    <x v="1"/>
    <n v="90045"/>
    <x v="1"/>
    <x v="1"/>
    <x v="6"/>
    <n v="47.3"/>
    <n v="2"/>
    <n v="0"/>
    <n v="12.298"/>
    <s v=""/>
    <n v="552.77"/>
    <n v="680.49646223806235"/>
    <x v="1"/>
    <x v="0"/>
    <m/>
  </r>
  <r>
    <s v="Standard Class"/>
    <d v="2026-10-06T00:00:00"/>
    <x v="0"/>
    <s v="United States"/>
    <x v="311"/>
    <x v="17"/>
    <n v="23602"/>
    <x v="0"/>
    <x v="2"/>
    <x v="16"/>
    <n v="1599.92"/>
    <n v="8"/>
    <n v="0"/>
    <n v="751.9624"/>
    <s v=""/>
    <n v="538.05933333333326"/>
    <n v="747.24867372535107"/>
    <x v="5"/>
    <x v="1"/>
    <m/>
  </r>
  <r>
    <s v="Standard Class"/>
    <d v="2025-04-12T00:00:00"/>
    <x v="0"/>
    <s v="United States"/>
    <x v="311"/>
    <x v="17"/>
    <n v="23602"/>
    <x v="0"/>
    <x v="1"/>
    <x v="12"/>
    <n v="11.09"/>
    <n v="1"/>
    <n v="0"/>
    <n v="5.4340999999999999"/>
    <s v=""/>
    <n v="197.798"/>
    <n v="491.57726795798538"/>
    <x v="9"/>
    <x v="0"/>
    <m/>
  </r>
  <r>
    <s v="Second Class"/>
    <d v="2025-06-01T00:00:00"/>
    <x v="0"/>
    <s v="United States"/>
    <x v="299"/>
    <x v="22"/>
    <n v="80525"/>
    <x v="1"/>
    <x v="1"/>
    <x v="8"/>
    <n v="3.1680000000000001"/>
    <n v="4"/>
    <n v="0.7"/>
    <n v="-2.5344000000000002"/>
    <n v="-2.5344000000000002"/>
    <n v="196.22400000000002"/>
    <n v="394.78800617340232"/>
    <x v="3"/>
    <x v="0"/>
    <m/>
  </r>
  <r>
    <s v="Second Class"/>
    <d v="2025-01-07T00:00:00"/>
    <x v="0"/>
    <s v="United States"/>
    <x v="299"/>
    <x v="22"/>
    <n v="80525"/>
    <x v="1"/>
    <x v="0"/>
    <x v="1"/>
    <n v="579.13599999999997"/>
    <n v="4"/>
    <n v="0.2"/>
    <n v="-28.956800000000001"/>
    <n v="-28.956800000000001"/>
    <n v="381.30133333333333"/>
    <n v="266.3505889581819"/>
    <x v="8"/>
    <x v="0"/>
    <m/>
  </r>
  <r>
    <s v="Standard Class"/>
    <d v="2026-08-12T00:00:00"/>
    <x v="0"/>
    <s v="United States"/>
    <x v="4"/>
    <x v="4"/>
    <n v="98105"/>
    <x v="1"/>
    <x v="1"/>
    <x v="8"/>
    <n v="6.3680000000000003"/>
    <n v="2"/>
    <n v="0.2"/>
    <n v="2.1492"/>
    <s v=""/>
    <n v="236.84400000000002"/>
    <n v="158.85507532665437"/>
    <x v="1"/>
    <x v="1"/>
    <m/>
  </r>
  <r>
    <s v="Standard Class"/>
    <d v="2025-07-07T00:00:00"/>
    <x v="0"/>
    <s v="United States"/>
    <x v="4"/>
    <x v="4"/>
    <n v="98105"/>
    <x v="1"/>
    <x v="2"/>
    <x v="15"/>
    <n v="558.4"/>
    <n v="2"/>
    <n v="0.2"/>
    <n v="41.88"/>
    <s v=""/>
    <n v="239.26133333333334"/>
    <n v="173.75606986381374"/>
    <x v="11"/>
    <x v="0"/>
    <m/>
  </r>
  <r>
    <s v="Standard Class"/>
    <d v="2025-03-08T00:00:00"/>
    <x v="2"/>
    <s v="United States"/>
    <x v="20"/>
    <x v="15"/>
    <n v="10011"/>
    <x v="3"/>
    <x v="0"/>
    <x v="1"/>
    <n v="145.76400000000001"/>
    <n v="2"/>
    <n v="0.1"/>
    <n v="-8.0980000000000008"/>
    <n v="-8.0980000000000008"/>
    <n v="198.01"/>
    <n v="195.96443061981466"/>
    <x v="2"/>
    <x v="0"/>
    <m/>
  </r>
  <r>
    <s v="Standard Class"/>
    <d v="2025-02-22T00:00:00"/>
    <x v="1"/>
    <s v="United States"/>
    <x v="102"/>
    <x v="17"/>
    <n v="23223"/>
    <x v="0"/>
    <x v="1"/>
    <x v="10"/>
    <n v="13.62"/>
    <n v="3"/>
    <n v="0"/>
    <n v="6.1289999999999996"/>
    <s v=""/>
    <n v="296.15199999999999"/>
    <n v="206.28261620767148"/>
    <x v="10"/>
    <x v="0"/>
    <m/>
  </r>
  <r>
    <s v="Standard Class"/>
    <d v="2025-10-07T00:00:00"/>
    <x v="2"/>
    <s v="United States"/>
    <x v="20"/>
    <x v="15"/>
    <n v="10009"/>
    <x v="3"/>
    <x v="0"/>
    <x v="1"/>
    <n v="434.64600000000002"/>
    <n v="3"/>
    <n v="0.1"/>
    <n v="62.782200000000003"/>
    <s v=""/>
    <n v="313.07866666666666"/>
    <n v="214.92992749197052"/>
    <x v="5"/>
    <x v="0"/>
    <m/>
  </r>
  <r>
    <s v="Standard Class"/>
    <d v="2025-04-26T00:00:00"/>
    <x v="1"/>
    <s v="United States"/>
    <x v="4"/>
    <x v="4"/>
    <n v="98103"/>
    <x v="1"/>
    <x v="1"/>
    <x v="10"/>
    <n v="440.19"/>
    <n v="9"/>
    <n v="0"/>
    <n v="206.88929999999999"/>
    <s v=""/>
    <n v="249.71333333333337"/>
    <n v="165.94646195909314"/>
    <x v="9"/>
    <x v="0"/>
    <m/>
  </r>
  <r>
    <s v="Standard Class"/>
    <d v="2026-11-27T00:00:00"/>
    <x v="1"/>
    <s v="United States"/>
    <x v="4"/>
    <x v="4"/>
    <n v="98103"/>
    <x v="1"/>
    <x v="1"/>
    <x v="14"/>
    <n v="64.400000000000006"/>
    <n v="5"/>
    <n v="0"/>
    <n v="1.9319999999999999"/>
    <s v=""/>
    <n v="168.23666666666668"/>
    <n v="144.48214785225196"/>
    <x v="6"/>
    <x v="1"/>
    <m/>
  </r>
  <r>
    <s v="Standard Class"/>
    <d v="2025-01-16T00:00:00"/>
    <x v="2"/>
    <s v="United States"/>
    <x v="8"/>
    <x v="1"/>
    <n v="94110"/>
    <x v="1"/>
    <x v="1"/>
    <x v="10"/>
    <n v="244.55"/>
    <n v="5"/>
    <n v="0"/>
    <n v="114.9385"/>
    <s v=""/>
    <n v="150.69"/>
    <n v="81.824484495552809"/>
    <x v="8"/>
    <x v="0"/>
    <m/>
  </r>
  <r>
    <s v="Standard Class"/>
    <d v="2025-11-03T00:00:00"/>
    <x v="2"/>
    <s v="United States"/>
    <x v="8"/>
    <x v="1"/>
    <n v="94110"/>
    <x v="1"/>
    <x v="1"/>
    <x v="10"/>
    <n v="195.76"/>
    <n v="4"/>
    <n v="0"/>
    <n v="97.88"/>
    <s v=""/>
    <n v="124.65666666666665"/>
    <n v="85.256009541632679"/>
    <x v="6"/>
    <x v="0"/>
    <m/>
  </r>
  <r>
    <s v="Standard Class"/>
    <d v="2026-11-20T00:00:00"/>
    <x v="2"/>
    <s v="United States"/>
    <x v="275"/>
    <x v="30"/>
    <n v="8861"/>
    <x v="3"/>
    <x v="1"/>
    <x v="10"/>
    <n v="11.76"/>
    <n v="2"/>
    <n v="0"/>
    <n v="5.7624000000000004"/>
    <s v=""/>
    <n v="60.363333333333323"/>
    <n v="90.097283019008998"/>
    <x v="6"/>
    <x v="1"/>
    <m/>
  </r>
  <r>
    <s v="Standard Class"/>
    <d v="2025-09-19T00:00:00"/>
    <x v="2"/>
    <s v="United States"/>
    <x v="275"/>
    <x v="30"/>
    <n v="8861"/>
    <x v="3"/>
    <x v="1"/>
    <x v="4"/>
    <n v="166.45"/>
    <n v="5"/>
    <n v="0"/>
    <n v="39.948"/>
    <s v=""/>
    <n v="71.525999999999996"/>
    <n v="43.747569860973307"/>
    <x v="4"/>
    <x v="0"/>
    <m/>
  </r>
  <r>
    <s v="Second Class"/>
    <d v="2026-04-24T00:00:00"/>
    <x v="0"/>
    <s v="United States"/>
    <x v="8"/>
    <x v="1"/>
    <n v="94110"/>
    <x v="1"/>
    <x v="1"/>
    <x v="13"/>
    <n v="2.88"/>
    <n v="1"/>
    <n v="0"/>
    <n v="1.3535999999999999"/>
    <s v=""/>
    <n v="36.010666666666673"/>
    <n v="39.011785710170919"/>
    <x v="9"/>
    <x v="1"/>
    <m/>
  </r>
  <r>
    <s v="Standard Class"/>
    <d v="2026-05-28T00:00:00"/>
    <x v="1"/>
    <s v="United States"/>
    <x v="210"/>
    <x v="10"/>
    <n v="61032"/>
    <x v="2"/>
    <x v="1"/>
    <x v="4"/>
    <n v="45.247999999999998"/>
    <n v="2"/>
    <n v="0.2"/>
    <n v="3.9592000000000001"/>
    <s v=""/>
    <n v="42.949333333333335"/>
    <n v="23.32463294618104"/>
    <x v="7"/>
    <x v="1"/>
    <m/>
  </r>
  <r>
    <s v="Standard Class"/>
    <d v="2025-02-15T00:00:00"/>
    <x v="0"/>
    <s v="United States"/>
    <x v="10"/>
    <x v="9"/>
    <n v="19140"/>
    <x v="3"/>
    <x v="1"/>
    <x v="6"/>
    <n v="59.904000000000003"/>
    <n v="2"/>
    <n v="0.2"/>
    <n v="14.2272"/>
    <s v=""/>
    <n v="30.522666666666669"/>
    <n v="21.987081136178329"/>
    <x v="10"/>
    <x v="0"/>
    <m/>
  </r>
  <r>
    <s v="Standard Class"/>
    <d v="2026-12-18T00:00:00"/>
    <x v="0"/>
    <s v="United States"/>
    <x v="10"/>
    <x v="9"/>
    <n v="19140"/>
    <x v="3"/>
    <x v="1"/>
    <x v="9"/>
    <n v="23.696000000000002"/>
    <n v="2"/>
    <n v="0.2"/>
    <n v="6.5164"/>
    <s v=""/>
    <n v="16.621333333333336"/>
    <n v="17.145417476528372"/>
    <x v="0"/>
    <x v="1"/>
    <m/>
  </r>
  <r>
    <s v="Standard Class"/>
    <d v="2025-08-05T00:00:00"/>
    <x v="0"/>
    <s v="United States"/>
    <x v="10"/>
    <x v="9"/>
    <n v="19140"/>
    <x v="3"/>
    <x v="1"/>
    <x v="10"/>
    <n v="7.968"/>
    <n v="2"/>
    <n v="0.2"/>
    <n v="2.8883999999999999"/>
    <s v=""/>
    <n v="17.906666666666666"/>
    <n v="14.191988726038364"/>
    <x v="1"/>
    <x v="0"/>
    <m/>
  </r>
  <r>
    <s v="Standard Class"/>
    <d v="2026-01-30T00:00:00"/>
    <x v="0"/>
    <s v="United States"/>
    <x v="10"/>
    <x v="9"/>
    <n v="19140"/>
    <x v="3"/>
    <x v="1"/>
    <x v="9"/>
    <n v="18.2"/>
    <n v="7"/>
    <n v="0.2"/>
    <n v="2.0474999999999999"/>
    <s v=""/>
    <n v="296.62266666666665"/>
    <n v="316.14578635391194"/>
    <x v="8"/>
    <x v="1"/>
    <m/>
  </r>
  <r>
    <s v="Standard Class"/>
    <d v="2026-07-11T00:00:00"/>
    <x v="0"/>
    <s v="United States"/>
    <x v="10"/>
    <x v="9"/>
    <n v="19140"/>
    <x v="3"/>
    <x v="2"/>
    <x v="11"/>
    <n v="27.552"/>
    <n v="3"/>
    <n v="0.2"/>
    <n v="-0.34439999999999998"/>
    <n v="-0.34439999999999998"/>
    <n v="316.14"/>
    <n v="345.03555229548715"/>
    <x v="11"/>
    <x v="1"/>
    <m/>
  </r>
  <r>
    <s v="Standard Class"/>
    <d v="2025-12-05T00:00:00"/>
    <x v="0"/>
    <s v="United States"/>
    <x v="10"/>
    <x v="9"/>
    <n v="19140"/>
    <x v="3"/>
    <x v="0"/>
    <x v="1"/>
    <n v="844.11599999999999"/>
    <n v="6"/>
    <n v="0.3"/>
    <n v="-36.176400000000001"/>
    <n v="-36.176400000000001"/>
    <n v="307.95599999999996"/>
    <n v="387.32145414562501"/>
    <x v="0"/>
    <x v="0"/>
    <m/>
  </r>
  <r>
    <s v="Standard Class"/>
    <d v="2025-03-24T00:00:00"/>
    <x v="0"/>
    <s v="United States"/>
    <x v="10"/>
    <x v="9"/>
    <n v="19140"/>
    <x v="3"/>
    <x v="1"/>
    <x v="4"/>
    <n v="76.751999999999995"/>
    <n v="3"/>
    <n v="0.2"/>
    <n v="-9.5939999999999994"/>
    <n v="-9.5939999999999994"/>
    <n v="29.085999999999999"/>
    <n v="224.18033877513281"/>
    <x v="2"/>
    <x v="0"/>
    <m/>
  </r>
  <r>
    <s v="Standard Class"/>
    <d v="2026-01-12T00:00:00"/>
    <x v="0"/>
    <s v="United States"/>
    <x v="108"/>
    <x v="2"/>
    <n v="32216"/>
    <x v="0"/>
    <x v="1"/>
    <x v="2"/>
    <n v="3"/>
    <n v="1"/>
    <n v="0.2"/>
    <n v="1.05"/>
    <s v=""/>
    <n v="9.0220000000000002"/>
    <n v="176.56035774393598"/>
    <x v="8"/>
    <x v="1"/>
    <m/>
  </r>
  <r>
    <s v="Standard Class"/>
    <d v="2026-05-15T00:00:00"/>
    <x v="0"/>
    <s v="United States"/>
    <x v="95"/>
    <x v="2"/>
    <n v="33024"/>
    <x v="0"/>
    <x v="1"/>
    <x v="8"/>
    <n v="7.5060000000000002"/>
    <n v="9"/>
    <n v="0.7"/>
    <n v="-6.0048000000000004"/>
    <n v="-6.0048000000000004"/>
    <n v="34.661999999999999"/>
    <n v="29.273448766188565"/>
    <x v="7"/>
    <x v="1"/>
    <m/>
  </r>
  <r>
    <s v="Standard Class"/>
    <d v="2026-07-22T00:00:00"/>
    <x v="0"/>
    <s v="United States"/>
    <x v="95"/>
    <x v="2"/>
    <n v="33024"/>
    <x v="0"/>
    <x v="1"/>
    <x v="2"/>
    <n v="16.559999999999999"/>
    <n v="2"/>
    <n v="0.2"/>
    <n v="5.7960000000000003"/>
    <s v=""/>
    <n v="55.486666666666672"/>
    <n v="27.77987712422496"/>
    <x v="11"/>
    <x v="1"/>
    <m/>
  </r>
  <r>
    <s v="Standard Class"/>
    <d v="2025-02-12T00:00:00"/>
    <x v="1"/>
    <s v="United States"/>
    <x v="4"/>
    <x v="4"/>
    <n v="98115"/>
    <x v="1"/>
    <x v="0"/>
    <x v="5"/>
    <n v="79.92"/>
    <n v="4"/>
    <n v="0"/>
    <n v="34.365600000000001"/>
    <s v=""/>
    <n v="53.653333333333336"/>
    <n v="36.844426623102514"/>
    <x v="10"/>
    <x v="0"/>
    <m/>
  </r>
  <r>
    <s v="Standard Class"/>
    <d v="2026-09-08T00:00:00"/>
    <x v="1"/>
    <s v="United States"/>
    <x v="4"/>
    <x v="4"/>
    <n v="98115"/>
    <x v="1"/>
    <x v="2"/>
    <x v="11"/>
    <n v="69.98"/>
    <n v="2"/>
    <n v="0"/>
    <n v="13.296200000000001"/>
    <s v=""/>
    <n v="234.83493333333331"/>
    <n v="225.87417000098873"/>
    <x v="4"/>
    <x v="1"/>
    <m/>
  </r>
  <r>
    <s v="Standard Class"/>
    <d v="2026-12-20T00:00:00"/>
    <x v="1"/>
    <s v="United States"/>
    <x v="5"/>
    <x v="5"/>
    <n v="76106"/>
    <x v="2"/>
    <x v="1"/>
    <x v="8"/>
    <n v="11.06"/>
    <n v="10"/>
    <n v="0.8"/>
    <n v="-18.802"/>
    <n v="-18.802"/>
    <n v="469.06826666666666"/>
    <n v="285.78981199911391"/>
    <x v="0"/>
    <x v="1"/>
    <m/>
  </r>
  <r>
    <s v="Standard Class"/>
    <d v="2025-10-15T00:00:00"/>
    <x v="1"/>
    <s v="United States"/>
    <x v="5"/>
    <x v="5"/>
    <n v="76106"/>
    <x v="2"/>
    <x v="0"/>
    <x v="0"/>
    <n v="623.46479999999997"/>
    <n v="7"/>
    <n v="0.32"/>
    <n v="-119.1918"/>
    <n v="-119.1918"/>
    <n v="559.76159999999993"/>
    <n v="326.46223235854922"/>
    <x v="5"/>
    <x v="0"/>
    <m/>
  </r>
  <r>
    <s v="Standard Class"/>
    <d v="2025-04-21T00:00:00"/>
    <x v="1"/>
    <s v="United States"/>
    <x v="5"/>
    <x v="5"/>
    <n v="76106"/>
    <x v="2"/>
    <x v="1"/>
    <x v="4"/>
    <n v="772.68"/>
    <n v="5"/>
    <n v="0.2"/>
    <n v="-57.951000000000001"/>
    <n v="-57.951000000000001"/>
    <n v="563.92666666666662"/>
    <n v="240.7546436487724"/>
    <x v="9"/>
    <x v="0"/>
    <m/>
  </r>
  <r>
    <s v="Standard Class"/>
    <d v="2026-06-03T00:00:00"/>
    <x v="0"/>
    <s v="United States"/>
    <x v="66"/>
    <x v="12"/>
    <n v="48205"/>
    <x v="2"/>
    <x v="1"/>
    <x v="9"/>
    <n v="283.14"/>
    <n v="4"/>
    <n v="0.1"/>
    <n v="72.358000000000004"/>
    <s v=""/>
    <n v="346.03"/>
    <n v="210.7569471355342"/>
    <x v="3"/>
    <x v="1"/>
    <m/>
  </r>
  <r>
    <s v="Standard Class"/>
    <d v="2026-03-03T00:00:00"/>
    <x v="0"/>
    <s v="United States"/>
    <x v="66"/>
    <x v="12"/>
    <n v="48205"/>
    <x v="2"/>
    <x v="2"/>
    <x v="7"/>
    <n v="635.96"/>
    <n v="4"/>
    <n v="0"/>
    <n v="165.34960000000001"/>
    <s v=""/>
    <n v="342.63000000000005"/>
    <n v="143.28602957151955"/>
    <x v="2"/>
    <x v="1"/>
    <m/>
  </r>
  <r>
    <s v="Standard Class"/>
    <d v="2025-07-05T00:00:00"/>
    <x v="0"/>
    <s v="United States"/>
    <x v="66"/>
    <x v="12"/>
    <n v="48205"/>
    <x v="2"/>
    <x v="2"/>
    <x v="7"/>
    <n v="118.99"/>
    <n v="1"/>
    <n v="0"/>
    <n v="33.3172"/>
    <s v=""/>
    <n v="135.64599999999999"/>
    <n v="153.79356807530453"/>
    <x v="11"/>
    <x v="0"/>
    <m/>
  </r>
  <r>
    <s v="Standard Class"/>
    <d v="2025-07-29T00:00:00"/>
    <x v="0"/>
    <s v="United States"/>
    <x v="66"/>
    <x v="12"/>
    <n v="48205"/>
    <x v="2"/>
    <x v="0"/>
    <x v="5"/>
    <n v="272.94"/>
    <n v="3"/>
    <n v="0"/>
    <n v="30.023399999999999"/>
    <s v=""/>
    <n v="107.012"/>
    <n v="91.0585542750744"/>
    <x v="11"/>
    <x v="0"/>
    <m/>
  </r>
  <r>
    <s v="Second Class"/>
    <d v="2025-03-20T00:00:00"/>
    <x v="0"/>
    <s v="United States"/>
    <x v="10"/>
    <x v="9"/>
    <n v="19120"/>
    <x v="3"/>
    <x v="0"/>
    <x v="5"/>
    <n v="15.007999999999999"/>
    <n v="2"/>
    <n v="0.2"/>
    <n v="1.5007999999999999"/>
    <s v=""/>
    <n v="43.025333333333343"/>
    <n v="84.575097875158221"/>
    <x v="2"/>
    <x v="0"/>
    <m/>
  </r>
  <r>
    <s v="Standard Class"/>
    <d v="2025-08-22T00:00:00"/>
    <x v="0"/>
    <s v="United States"/>
    <x v="415"/>
    <x v="7"/>
    <n v="84321"/>
    <x v="1"/>
    <x v="1"/>
    <x v="8"/>
    <n v="33.088000000000001"/>
    <n v="4"/>
    <n v="0.2"/>
    <n v="11.167199999999999"/>
    <s v=""/>
    <n v="65.62266666666666"/>
    <n v="48.991071561466597"/>
    <x v="1"/>
    <x v="0"/>
    <m/>
  </r>
  <r>
    <s v="Standard Class"/>
    <d v="2025-06-17T00:00:00"/>
    <x v="0"/>
    <s v="United States"/>
    <x v="415"/>
    <x v="7"/>
    <n v="84321"/>
    <x v="1"/>
    <x v="1"/>
    <x v="4"/>
    <n v="80.98"/>
    <n v="1"/>
    <n v="0"/>
    <n v="3.2391999999999999"/>
    <s v=""/>
    <n v="61.713333333333331"/>
    <n v="33.48636047374778"/>
    <x v="3"/>
    <x v="0"/>
    <m/>
  </r>
  <r>
    <s v="Standard Class"/>
    <d v="2025-02-24T00:00:00"/>
    <x v="0"/>
    <s v="United States"/>
    <x v="415"/>
    <x v="7"/>
    <n v="84321"/>
    <x v="1"/>
    <x v="2"/>
    <x v="11"/>
    <n v="82.8"/>
    <n v="12"/>
    <n v="0"/>
    <n v="6.6239999999999997"/>
    <s v=""/>
    <n v="55.402666666666669"/>
    <n v="25.60997687534207"/>
    <x v="10"/>
    <x v="0"/>
    <m/>
  </r>
  <r>
    <s v="Standard Class"/>
    <d v="2025-12-16T00:00:00"/>
    <x v="0"/>
    <s v="United States"/>
    <x v="415"/>
    <x v="7"/>
    <n v="84321"/>
    <x v="1"/>
    <x v="1"/>
    <x v="4"/>
    <n v="21.36"/>
    <n v="2"/>
    <n v="0"/>
    <n v="5.7671999999999999"/>
    <s v=""/>
    <n v="37.672666666666665"/>
    <n v="24.066287346964561"/>
    <x v="0"/>
    <x v="0"/>
    <m/>
  </r>
  <r>
    <s v="Standard Class"/>
    <d v="2025-07-25T00:00:00"/>
    <x v="0"/>
    <s v="United States"/>
    <x v="415"/>
    <x v="7"/>
    <n v="84321"/>
    <x v="1"/>
    <x v="1"/>
    <x v="8"/>
    <n v="62.048000000000002"/>
    <n v="2"/>
    <n v="0.2"/>
    <n v="20.165600000000001"/>
    <s v=""/>
    <n v="318.52866666666665"/>
    <n v="314.94422778715028"/>
    <x v="11"/>
    <x v="0"/>
    <m/>
  </r>
  <r>
    <s v="Second Class"/>
    <d v="2026-12-06T00:00:00"/>
    <x v="0"/>
    <s v="United States"/>
    <x v="109"/>
    <x v="15"/>
    <n v="13021"/>
    <x v="3"/>
    <x v="1"/>
    <x v="13"/>
    <n v="29.61"/>
    <n v="9"/>
    <n v="0"/>
    <n v="13.3245"/>
    <s v=""/>
    <n v="378.48600000000005"/>
    <n v="324.6411925753427"/>
    <x v="0"/>
    <x v="1"/>
    <m/>
  </r>
  <r>
    <s v="Same Day"/>
    <d v="2025-03-06T00:00:00"/>
    <x v="0"/>
    <s v="United States"/>
    <x v="253"/>
    <x v="3"/>
    <n v="27604"/>
    <x v="0"/>
    <x v="2"/>
    <x v="7"/>
    <n v="863.928"/>
    <n v="9"/>
    <n v="0.2"/>
    <n v="86.392799999999994"/>
    <s v=""/>
    <n v="423.24266666666671"/>
    <n v="357.48179348366301"/>
    <x v="2"/>
    <x v="0"/>
    <m/>
  </r>
  <r>
    <s v="Standard Class"/>
    <d v="2026-08-08T00:00:00"/>
    <x v="1"/>
    <s v="United States"/>
    <x v="10"/>
    <x v="9"/>
    <n v="19120"/>
    <x v="3"/>
    <x v="0"/>
    <x v="3"/>
    <n v="241.92"/>
    <n v="4"/>
    <n v="0.4"/>
    <n v="-56.448"/>
    <n v="-56.448"/>
    <n v="136.42866666666666"/>
    <n v="185.82520266538026"/>
    <x v="1"/>
    <x v="1"/>
    <m/>
  </r>
  <r>
    <s v="Standard Class"/>
    <d v="2025-07-20T00:00:00"/>
    <x v="1"/>
    <s v="United States"/>
    <x v="10"/>
    <x v="9"/>
    <n v="19120"/>
    <x v="3"/>
    <x v="0"/>
    <x v="0"/>
    <n v="163.88"/>
    <n v="4"/>
    <n v="0.5"/>
    <n v="-81.94"/>
    <n v="-81.94"/>
    <n v="59.316666666666663"/>
    <n v="170.60443358964753"/>
    <x v="11"/>
    <x v="0"/>
    <m/>
  </r>
  <r>
    <s v="Standard Class"/>
    <d v="2025-02-25T00:00:00"/>
    <x v="1"/>
    <s v="United States"/>
    <x v="10"/>
    <x v="9"/>
    <n v="19120"/>
    <x v="3"/>
    <x v="1"/>
    <x v="8"/>
    <n v="3.4860000000000002"/>
    <n v="2"/>
    <n v="0.7"/>
    <n v="-2.7888000000000002"/>
    <n v="-2.7888000000000002"/>
    <n v="151.66"/>
    <n v="185.93384838062605"/>
    <x v="10"/>
    <x v="0"/>
    <m/>
  </r>
  <r>
    <s v="Standard Class"/>
    <d v="2026-10-30T00:00:00"/>
    <x v="1"/>
    <s v="United States"/>
    <x v="10"/>
    <x v="9"/>
    <n v="19120"/>
    <x v="3"/>
    <x v="1"/>
    <x v="13"/>
    <n v="10.584"/>
    <n v="7"/>
    <n v="0.2"/>
    <n v="-2.3814000000000002"/>
    <n v="-2.3814000000000002"/>
    <n v="152.40299999999999"/>
    <n v="189.34783217176832"/>
    <x v="5"/>
    <x v="1"/>
    <m/>
  </r>
  <r>
    <s v="Standard Class"/>
    <d v="2026-03-22T00:00:00"/>
    <x v="0"/>
    <s v="United States"/>
    <x v="102"/>
    <x v="14"/>
    <n v="47374"/>
    <x v="2"/>
    <x v="2"/>
    <x v="7"/>
    <n v="440.91"/>
    <n v="9"/>
    <n v="0"/>
    <n v="123.45480000000001"/>
    <s v=""/>
    <n v="166.19766666666666"/>
    <n v="198.52065265422451"/>
    <x v="2"/>
    <x v="1"/>
    <m/>
  </r>
  <r>
    <s v="Standard Class"/>
    <d v="2026-05-27T00:00:00"/>
    <x v="0"/>
    <s v="United States"/>
    <x v="152"/>
    <x v="9"/>
    <n v="17602"/>
    <x v="3"/>
    <x v="1"/>
    <x v="8"/>
    <n v="5.7149999999999999"/>
    <n v="5"/>
    <n v="0.7"/>
    <n v="-4.7625000000000002"/>
    <n v="-4.7625000000000002"/>
    <n v="43.219666666666662"/>
    <n v="108.61662364720475"/>
    <x v="7"/>
    <x v="1"/>
    <m/>
  </r>
  <r>
    <s v="First Class"/>
    <d v="2025-03-15T00:00:00"/>
    <x v="0"/>
    <s v="United States"/>
    <x v="93"/>
    <x v="16"/>
    <n v="85705"/>
    <x v="1"/>
    <x v="0"/>
    <x v="5"/>
    <n v="51.968000000000004"/>
    <n v="2"/>
    <n v="0.2"/>
    <n v="10.393599999999999"/>
    <s v=""/>
    <n v="122.09866666666666"/>
    <n v="97.187460836147892"/>
    <x v="2"/>
    <x v="0"/>
    <m/>
  </r>
  <r>
    <s v="First Class"/>
    <d v="2025-06-22T00:00:00"/>
    <x v="0"/>
    <s v="United States"/>
    <x v="93"/>
    <x v="16"/>
    <n v="85705"/>
    <x v="1"/>
    <x v="2"/>
    <x v="11"/>
    <n v="71.975999999999999"/>
    <n v="3"/>
    <n v="0.2"/>
    <n v="21.5928"/>
    <s v=""/>
    <n v="178.74933333333331"/>
    <n v="75.611942057235026"/>
    <x v="3"/>
    <x v="0"/>
    <m/>
  </r>
  <r>
    <s v="First Class"/>
    <d v="2026-06-06T00:00:00"/>
    <x v="0"/>
    <s v="United States"/>
    <x v="93"/>
    <x v="16"/>
    <n v="85705"/>
    <x v="1"/>
    <x v="0"/>
    <x v="1"/>
    <n v="242.352"/>
    <n v="3"/>
    <n v="0.2"/>
    <n v="-42.4116"/>
    <n v="-42.4116"/>
    <n v="157.57333333333332"/>
    <n v="113.37685783850834"/>
    <x v="3"/>
    <x v="1"/>
    <m/>
  </r>
  <r>
    <s v="First Class"/>
    <d v="2026-02-01T00:00:00"/>
    <x v="0"/>
    <s v="United States"/>
    <x v="93"/>
    <x v="16"/>
    <n v="85705"/>
    <x v="1"/>
    <x v="1"/>
    <x v="10"/>
    <n v="221.92"/>
    <n v="5"/>
    <n v="0.2"/>
    <n v="77.671999999999997"/>
    <s v=""/>
    <n v="86.629333333333321"/>
    <n v="95.504881997379229"/>
    <x v="10"/>
    <x v="1"/>
    <m/>
  </r>
  <r>
    <s v="First Class"/>
    <d v="2025-12-30T00:00:00"/>
    <x v="0"/>
    <s v="United States"/>
    <x v="93"/>
    <x v="16"/>
    <n v="85705"/>
    <x v="1"/>
    <x v="1"/>
    <x v="10"/>
    <n v="8.4480000000000004"/>
    <n v="2"/>
    <n v="0.2"/>
    <n v="2.64"/>
    <s v=""/>
    <n v="113.63600000000001"/>
    <n v="142.98699872314211"/>
    <x v="0"/>
    <x v="0"/>
    <m/>
  </r>
  <r>
    <s v="Same Day"/>
    <d v="2026-04-14T00:00:00"/>
    <x v="0"/>
    <s v="United States"/>
    <x v="66"/>
    <x v="12"/>
    <n v="48205"/>
    <x v="2"/>
    <x v="1"/>
    <x v="8"/>
    <n v="29.52"/>
    <n v="4"/>
    <n v="0"/>
    <n v="14.4648"/>
    <s v=""/>
    <n v="158.27333333333334"/>
    <n v="114.52905678990454"/>
    <x v="9"/>
    <x v="1"/>
    <m/>
  </r>
  <r>
    <s v="Same Day"/>
    <d v="2026-04-15T00:00:00"/>
    <x v="0"/>
    <s v="United States"/>
    <x v="66"/>
    <x v="12"/>
    <n v="48205"/>
    <x v="2"/>
    <x v="0"/>
    <x v="1"/>
    <n v="302.94"/>
    <n v="3"/>
    <n v="0"/>
    <n v="48.470399999999998"/>
    <s v=""/>
    <n v="330.65333333333336"/>
    <n v="166.08042091932671"/>
    <x v="9"/>
    <x v="1"/>
    <m/>
  </r>
  <r>
    <s v="Same Day"/>
    <d v="2025-09-25T00:00:00"/>
    <x v="0"/>
    <s v="United States"/>
    <x v="66"/>
    <x v="12"/>
    <n v="48205"/>
    <x v="2"/>
    <x v="0"/>
    <x v="1"/>
    <n v="142.36000000000001"/>
    <n v="2"/>
    <n v="0"/>
    <n v="38.437199999999997"/>
    <s v=""/>
    <n v="300.38333333333333"/>
    <n v="135.03180497777382"/>
    <x v="4"/>
    <x v="0"/>
    <m/>
  </r>
  <r>
    <s v="Same Day"/>
    <d v="2025-09-20T00:00:00"/>
    <x v="0"/>
    <s v="United States"/>
    <x v="66"/>
    <x v="12"/>
    <n v="48205"/>
    <x v="2"/>
    <x v="0"/>
    <x v="1"/>
    <n v="546.66"/>
    <n v="9"/>
    <n v="0"/>
    <n v="136.66499999999999"/>
    <s v=""/>
    <n v="254.67933333333335"/>
    <n v="197.20000079220191"/>
    <x v="4"/>
    <x v="0"/>
    <m/>
  </r>
  <r>
    <s v="Same Day"/>
    <d v="2026-06-16T00:00:00"/>
    <x v="0"/>
    <s v="United States"/>
    <x v="66"/>
    <x v="12"/>
    <n v="48205"/>
    <x v="2"/>
    <x v="0"/>
    <x v="5"/>
    <n v="212.13"/>
    <n v="3"/>
    <n v="0"/>
    <n v="14.8491"/>
    <s v=""/>
    <n v="97.264666666666656"/>
    <n v="153.32612569436577"/>
    <x v="3"/>
    <x v="1"/>
    <m/>
  </r>
  <r>
    <s v="Standard Class"/>
    <d v="2025-03-19T00:00:00"/>
    <x v="2"/>
    <s v="United States"/>
    <x v="89"/>
    <x v="5"/>
    <n v="78745"/>
    <x v="2"/>
    <x v="1"/>
    <x v="6"/>
    <n v="5.2480000000000002"/>
    <n v="2"/>
    <n v="0.2"/>
    <n v="0.59040000000000004"/>
    <s v=""/>
    <n v="28.837333333333333"/>
    <n v="145.16838774027602"/>
    <x v="2"/>
    <x v="0"/>
    <m/>
  </r>
  <r>
    <s v="Standard Class"/>
    <d v="2026-09-29T00:00:00"/>
    <x v="2"/>
    <s v="United States"/>
    <x v="89"/>
    <x v="5"/>
    <n v="78745"/>
    <x v="2"/>
    <x v="1"/>
    <x v="4"/>
    <n v="74.415999999999997"/>
    <n v="2"/>
    <n v="0.2"/>
    <n v="-14.8832"/>
    <n v="-14.8832"/>
    <n v="29.75333333333333"/>
    <n v="22.203407416180262"/>
    <x v="4"/>
    <x v="1"/>
    <m/>
  </r>
  <r>
    <s v="Standard Class"/>
    <d v="2026-02-06T00:00:00"/>
    <x v="2"/>
    <s v="United States"/>
    <x v="89"/>
    <x v="5"/>
    <n v="78745"/>
    <x v="2"/>
    <x v="1"/>
    <x v="10"/>
    <n v="6.8479999999999999"/>
    <n v="2"/>
    <n v="0.2"/>
    <n v="2.14"/>
    <s v=""/>
    <n v="7.8520000000000003"/>
    <n v="17.866653615252279"/>
    <x v="10"/>
    <x v="1"/>
    <m/>
  </r>
  <r>
    <s v="Standard Class"/>
    <d v="2025-01-06T00:00:00"/>
    <x v="2"/>
    <s v="United States"/>
    <x v="89"/>
    <x v="5"/>
    <n v="78745"/>
    <x v="2"/>
    <x v="0"/>
    <x v="5"/>
    <n v="7.9960000000000004"/>
    <n v="1"/>
    <n v="0.6"/>
    <n v="-6.9965000000000002"/>
    <n v="-6.9965000000000002"/>
    <n v="27.292666666666666"/>
    <n v="25.224416307896487"/>
    <x v="8"/>
    <x v="0"/>
    <m/>
  </r>
  <r>
    <s v="Standard Class"/>
    <d v="2026-06-22T00:00:00"/>
    <x v="1"/>
    <s v="United States"/>
    <x v="12"/>
    <x v="5"/>
    <n v="77095"/>
    <x v="2"/>
    <x v="1"/>
    <x v="9"/>
    <n v="8.7119999999999997"/>
    <n v="2"/>
    <n v="0.8"/>
    <n v="-19.602"/>
    <n v="-19.602"/>
    <n v="29.500666666666671"/>
    <n v="23.500824247168367"/>
    <x v="3"/>
    <x v="1"/>
    <m/>
  </r>
  <r>
    <s v="First Class"/>
    <d v="2025-09-16T00:00:00"/>
    <x v="0"/>
    <s v="United States"/>
    <x v="416"/>
    <x v="29"/>
    <n v="6708"/>
    <x v="3"/>
    <x v="1"/>
    <x v="14"/>
    <n v="65.17"/>
    <n v="7"/>
    <n v="0"/>
    <n v="18.8993"/>
    <s v=""/>
    <n v="84.343333333333348"/>
    <n v="56.446859863454264"/>
    <x v="4"/>
    <x v="0"/>
    <m/>
  </r>
  <r>
    <s v="First Class"/>
    <d v="2026-04-02T00:00:00"/>
    <x v="0"/>
    <s v="United States"/>
    <x v="416"/>
    <x v="29"/>
    <n v="6708"/>
    <x v="3"/>
    <x v="1"/>
    <x v="2"/>
    <n v="14.62"/>
    <n v="2"/>
    <n v="0"/>
    <n v="6.8714000000000004"/>
    <s v=""/>
    <n v="361.26"/>
    <n v="313.04172628415358"/>
    <x v="9"/>
    <x v="1"/>
    <m/>
  </r>
  <r>
    <s v="First Class"/>
    <d v="2025-02-02T00:00:00"/>
    <x v="0"/>
    <s v="United States"/>
    <x v="416"/>
    <x v="29"/>
    <n v="6708"/>
    <x v="3"/>
    <x v="0"/>
    <x v="5"/>
    <n v="173.24"/>
    <n v="4"/>
    <n v="0"/>
    <n v="17.324000000000002"/>
    <s v=""/>
    <n v="399.95666666666665"/>
    <n v="349.40792800371867"/>
    <x v="10"/>
    <x v="0"/>
    <m/>
  </r>
  <r>
    <s v="First Class"/>
    <d v="2025-04-09T00:00:00"/>
    <x v="0"/>
    <s v="United States"/>
    <x v="1"/>
    <x v="1"/>
    <n v="90049"/>
    <x v="1"/>
    <x v="1"/>
    <x v="8"/>
    <n v="895.92"/>
    <n v="5"/>
    <n v="0.2"/>
    <n v="302.37299999999999"/>
    <s v=""/>
    <n v="346.1033333333333"/>
    <n v="395.89310383355121"/>
    <x v="9"/>
    <x v="0"/>
    <m/>
  </r>
  <r>
    <s v="First Class"/>
    <d v="2025-05-14T00:00:00"/>
    <x v="0"/>
    <s v="United States"/>
    <x v="1"/>
    <x v="1"/>
    <n v="90049"/>
    <x v="1"/>
    <x v="1"/>
    <x v="4"/>
    <n v="130.71"/>
    <n v="3"/>
    <n v="0"/>
    <n v="39.213000000000001"/>
    <s v=""/>
    <n v="68.233333333333334"/>
    <n v="247.9030854095115"/>
    <x v="7"/>
    <x v="0"/>
    <m/>
  </r>
  <r>
    <s v="First Class"/>
    <d v="2025-05-04T00:00:00"/>
    <x v="0"/>
    <s v="United States"/>
    <x v="1"/>
    <x v="1"/>
    <n v="90049"/>
    <x v="1"/>
    <x v="1"/>
    <x v="6"/>
    <n v="11.68"/>
    <n v="2"/>
    <n v="0"/>
    <n v="3.0367999999999999"/>
    <s v=""/>
    <n v="24.947333333333336"/>
    <n v="193.61012098544848"/>
    <x v="7"/>
    <x v="0"/>
    <m/>
  </r>
  <r>
    <s v="First Class"/>
    <d v="2025-04-25T00:00:00"/>
    <x v="0"/>
    <s v="United States"/>
    <x v="1"/>
    <x v="1"/>
    <n v="90049"/>
    <x v="1"/>
    <x v="2"/>
    <x v="11"/>
    <n v="62.31"/>
    <n v="3"/>
    <n v="0"/>
    <n v="22.4316"/>
    <s v=""/>
    <n v="33.15"/>
    <n v="14.439736957694468"/>
    <x v="9"/>
    <x v="0"/>
    <m/>
  </r>
  <r>
    <s v="Same Day"/>
    <d v="2025-11-10T00:00:00"/>
    <x v="0"/>
    <s v="United States"/>
    <x v="10"/>
    <x v="9"/>
    <n v="19120"/>
    <x v="3"/>
    <x v="1"/>
    <x v="8"/>
    <n v="0.85199999999999998"/>
    <n v="1"/>
    <n v="0.7"/>
    <n v="-0.59640000000000004"/>
    <n v="-0.59640000000000004"/>
    <n v="31.236000000000001"/>
    <n v="20.266082966740633"/>
    <x v="6"/>
    <x v="0"/>
    <m/>
  </r>
  <r>
    <s v="Standard Class"/>
    <d v="2026-10-22T00:00:00"/>
    <x v="0"/>
    <s v="United States"/>
    <x v="114"/>
    <x v="5"/>
    <n v="77340"/>
    <x v="2"/>
    <x v="1"/>
    <x v="10"/>
    <n v="36.287999999999997"/>
    <n v="7"/>
    <n v="0.2"/>
    <n v="12.700799999999999"/>
    <s v=""/>
    <n v="145.85333333333332"/>
    <n v="115.74849876892252"/>
    <x v="5"/>
    <x v="1"/>
    <m/>
  </r>
  <r>
    <s v="Standard Class"/>
    <d v="2026-03-16T00:00:00"/>
    <x v="0"/>
    <s v="United States"/>
    <x v="114"/>
    <x v="5"/>
    <n v="77340"/>
    <x v="2"/>
    <x v="0"/>
    <x v="5"/>
    <n v="56.567999999999998"/>
    <n v="2"/>
    <n v="0.6"/>
    <n v="-74.952600000000004"/>
    <n v="-74.952600000000004"/>
    <n v="200.952"/>
    <n v="115.73489430846945"/>
    <x v="2"/>
    <x v="1"/>
    <m/>
  </r>
  <r>
    <s v="First Class"/>
    <d v="2025-11-02T00:00:00"/>
    <x v="0"/>
    <s v="United States"/>
    <x v="32"/>
    <x v="21"/>
    <n v="97206"/>
    <x v="1"/>
    <x v="2"/>
    <x v="7"/>
    <n v="344.70400000000001"/>
    <n v="2"/>
    <n v="0.2"/>
    <n v="38.779200000000003"/>
    <s v=""/>
    <n v="356.08266666666668"/>
    <n v="149.50727604541032"/>
    <x v="6"/>
    <x v="0"/>
    <m/>
  </r>
  <r>
    <s v="Standard Class"/>
    <d v="2025-05-05T00:00:00"/>
    <x v="0"/>
    <s v="United States"/>
    <x v="103"/>
    <x v="22"/>
    <n v="80027"/>
    <x v="1"/>
    <x v="2"/>
    <x v="7"/>
    <n v="201.584"/>
    <n v="2"/>
    <n v="0.2"/>
    <n v="20.1584"/>
    <s v=""/>
    <n v="243.92133333333337"/>
    <n v="166.40393392073489"/>
    <x v="7"/>
    <x v="0"/>
    <m/>
  </r>
  <r>
    <s v="Second Class"/>
    <d v="2026-07-19T00:00:00"/>
    <x v="2"/>
    <s v="United States"/>
    <x v="4"/>
    <x v="4"/>
    <n v="98115"/>
    <x v="1"/>
    <x v="0"/>
    <x v="3"/>
    <n v="521.96"/>
    <n v="2"/>
    <n v="0"/>
    <n v="88.733199999999997"/>
    <s v=""/>
    <n v="191.84666666666669"/>
    <n v="186.66257593136697"/>
    <x v="11"/>
    <x v="1"/>
    <m/>
  </r>
  <r>
    <s v="Standard Class"/>
    <d v="2025-10-23T00:00:00"/>
    <x v="0"/>
    <s v="United States"/>
    <x v="248"/>
    <x v="39"/>
    <n v="21215"/>
    <x v="3"/>
    <x v="1"/>
    <x v="6"/>
    <n v="8.2200000000000006"/>
    <n v="3"/>
    <n v="0"/>
    <n v="2.2193999999999998"/>
    <s v=""/>
    <n v="333.58333333333331"/>
    <n v="388.80246036487188"/>
    <x v="5"/>
    <x v="0"/>
    <m/>
  </r>
  <r>
    <s v="First Class"/>
    <d v="2026-10-07T00:00:00"/>
    <x v="1"/>
    <s v="United States"/>
    <x v="8"/>
    <x v="1"/>
    <n v="94109"/>
    <x v="1"/>
    <x v="1"/>
    <x v="10"/>
    <n v="45.36"/>
    <n v="7"/>
    <n v="0"/>
    <n v="21.7728"/>
    <s v=""/>
    <n v="351.49666666666667"/>
    <n v="400.74032421950687"/>
    <x v="5"/>
    <x v="1"/>
    <m/>
  </r>
  <r>
    <s v="Second Class"/>
    <d v="2025-05-28T00:00:00"/>
    <x v="2"/>
    <s v="United States"/>
    <x v="1"/>
    <x v="1"/>
    <n v="90004"/>
    <x v="1"/>
    <x v="1"/>
    <x v="4"/>
    <n v="947.17"/>
    <n v="7"/>
    <n v="0"/>
    <n v="9.4717000000000002"/>
    <s v=""/>
    <n v="426.0216666666667"/>
    <n v="402.07640223387062"/>
    <x v="7"/>
    <x v="0"/>
    <m/>
  </r>
  <r>
    <s v="Second Class"/>
    <d v="2026-10-18T00:00:00"/>
    <x v="2"/>
    <s v="United States"/>
    <x v="1"/>
    <x v="1"/>
    <n v="90004"/>
    <x v="1"/>
    <x v="1"/>
    <x v="10"/>
    <n v="61.96"/>
    <n v="2"/>
    <n v="0"/>
    <n v="27.882000000000001"/>
    <s v=""/>
    <n v="112.82499999999999"/>
    <n v="199.65320951914674"/>
    <x v="5"/>
    <x v="1"/>
    <m/>
  </r>
  <r>
    <s v="Second Class"/>
    <d v="2026-10-16T00:00:00"/>
    <x v="0"/>
    <s v="United States"/>
    <x v="34"/>
    <x v="10"/>
    <n v="60505"/>
    <x v="2"/>
    <x v="0"/>
    <x v="3"/>
    <n v="268.935"/>
    <n v="3"/>
    <n v="0.5"/>
    <n v="-209.76929999999999"/>
    <n v="-209.76929999999999"/>
    <n v="97.081666666666663"/>
    <n v="119.07214601831701"/>
    <x v="5"/>
    <x v="1"/>
    <m/>
  </r>
  <r>
    <s v="Standard Class"/>
    <d v="2026-12-08T00:00:00"/>
    <x v="2"/>
    <s v="United States"/>
    <x v="4"/>
    <x v="4"/>
    <n v="98103"/>
    <x v="1"/>
    <x v="1"/>
    <x v="6"/>
    <n v="7.58"/>
    <n v="1"/>
    <n v="0"/>
    <n v="2.9561999999999999"/>
    <s v=""/>
    <n v="10.732666666666667"/>
    <n v="77.155731024026011"/>
    <x v="0"/>
    <x v="1"/>
    <m/>
  </r>
  <r>
    <s v="Same Day"/>
    <d v="2025-04-17T00:00:00"/>
    <x v="0"/>
    <s v="United States"/>
    <x v="417"/>
    <x v="32"/>
    <n v="30605"/>
    <x v="0"/>
    <x v="1"/>
    <x v="2"/>
    <n v="14.73"/>
    <n v="3"/>
    <n v="0"/>
    <n v="7.2176999999999998"/>
    <s v=""/>
    <n v="232.054"/>
    <n v="258.15626441140614"/>
    <x v="9"/>
    <x v="0"/>
    <m/>
  </r>
  <r>
    <s v="Standard Class"/>
    <d v="2025-09-13T00:00:00"/>
    <x v="2"/>
    <s v="United States"/>
    <x v="264"/>
    <x v="2"/>
    <n v="32712"/>
    <x v="0"/>
    <x v="1"/>
    <x v="8"/>
    <n v="9.8879999999999999"/>
    <n v="2"/>
    <n v="0.7"/>
    <n v="-6.9215999999999998"/>
    <n v="-6.9215999999999998"/>
    <n v="599.78399999999999"/>
    <n v="392.26567869994176"/>
    <x v="4"/>
    <x v="0"/>
    <m/>
  </r>
  <r>
    <s v="Standard Class"/>
    <d v="2026-10-17T00:00:00"/>
    <x v="2"/>
    <s v="United States"/>
    <x v="264"/>
    <x v="2"/>
    <n v="32712"/>
    <x v="0"/>
    <x v="1"/>
    <x v="9"/>
    <n v="671.54399999999998"/>
    <n v="3"/>
    <n v="0.2"/>
    <n v="50.3658"/>
    <s v=""/>
    <n v="688.47200000000009"/>
    <n v="458.90780664384727"/>
    <x v="5"/>
    <x v="1"/>
    <m/>
  </r>
  <r>
    <s v="Second Class"/>
    <d v="2026-01-01T00:00:00"/>
    <x v="2"/>
    <s v="United States"/>
    <x v="20"/>
    <x v="15"/>
    <n v="10009"/>
    <x v="3"/>
    <x v="1"/>
    <x v="4"/>
    <n v="1117.92"/>
    <n v="4"/>
    <n v="0"/>
    <n v="55.896000000000001"/>
    <s v=""/>
    <n v="505.67200000000003"/>
    <n v="441.57495991809446"/>
    <x v="8"/>
    <x v="1"/>
    <m/>
  </r>
  <r>
    <s v="Second Class"/>
    <d v="2026-06-20T00:00:00"/>
    <x v="2"/>
    <s v="United States"/>
    <x v="20"/>
    <x v="15"/>
    <n v="10009"/>
    <x v="3"/>
    <x v="0"/>
    <x v="0"/>
    <n v="275.952"/>
    <n v="3"/>
    <n v="0.2"/>
    <n v="-37.943399999999997"/>
    <n v="-37.943399999999997"/>
    <n v="138.22400000000002"/>
    <n v="332.43693792357078"/>
    <x v="3"/>
    <x v="1"/>
    <m/>
  </r>
  <r>
    <s v="Standard Class"/>
    <d v="2025-12-02T00:00:00"/>
    <x v="0"/>
    <s v="United States"/>
    <x v="8"/>
    <x v="1"/>
    <n v="94110"/>
    <x v="1"/>
    <x v="1"/>
    <x v="8"/>
    <n v="123.14400000000001"/>
    <n v="7"/>
    <n v="0.2"/>
    <n v="46.179000000000002"/>
    <s v=""/>
    <n v="117.12"/>
    <n v="238.39342348870841"/>
    <x v="0"/>
    <x v="0"/>
    <m/>
  </r>
  <r>
    <s v="Second Class"/>
    <d v="2025-06-13T00:00:00"/>
    <x v="0"/>
    <s v="United States"/>
    <x v="61"/>
    <x v="5"/>
    <n v="75217"/>
    <x v="2"/>
    <x v="2"/>
    <x v="11"/>
    <n v="15.576000000000001"/>
    <n v="3"/>
    <n v="0.2"/>
    <n v="3.3098999999999998"/>
    <s v=""/>
    <n v="79.361999999999995"/>
    <n v="98.311987007349899"/>
    <x v="3"/>
    <x v="0"/>
    <m/>
  </r>
  <r>
    <s v="Second Class"/>
    <d v="2025-09-12T00:00:00"/>
    <x v="0"/>
    <s v="United States"/>
    <x v="70"/>
    <x v="1"/>
    <n v="92105"/>
    <x v="1"/>
    <x v="1"/>
    <x v="10"/>
    <n v="212.64"/>
    <n v="6"/>
    <n v="0"/>
    <n v="99.940799999999996"/>
    <s v=""/>
    <n v="91.92"/>
    <n v="71.760196404413492"/>
    <x v="4"/>
    <x v="0"/>
    <m/>
  </r>
  <r>
    <s v="Second Class"/>
    <d v="2026-05-25T00:00:00"/>
    <x v="0"/>
    <s v="United States"/>
    <x v="70"/>
    <x v="1"/>
    <n v="92105"/>
    <x v="1"/>
    <x v="1"/>
    <x v="10"/>
    <n v="9.8699999999999992"/>
    <n v="3"/>
    <n v="0"/>
    <n v="4.5401999999999996"/>
    <s v=""/>
    <n v="27.679999999999996"/>
    <n v="46.132868123858643"/>
    <x v="7"/>
    <x v="1"/>
    <m/>
  </r>
  <r>
    <s v="Second Class"/>
    <d v="2025-05-08T00:00:00"/>
    <x v="0"/>
    <s v="United States"/>
    <x v="70"/>
    <x v="1"/>
    <n v="92105"/>
    <x v="1"/>
    <x v="2"/>
    <x v="11"/>
    <n v="53.25"/>
    <n v="3"/>
    <n v="0"/>
    <n v="20.767499999999998"/>
    <s v=""/>
    <n v="243.97199999999998"/>
    <n v="240.55010398113183"/>
    <x v="7"/>
    <x v="0"/>
    <m/>
  </r>
  <r>
    <s v="Second Class"/>
    <d v="2026-08-01T00:00:00"/>
    <x v="0"/>
    <s v="United States"/>
    <x v="70"/>
    <x v="1"/>
    <n v="92105"/>
    <x v="1"/>
    <x v="0"/>
    <x v="5"/>
    <n v="19.920000000000002"/>
    <n v="3"/>
    <n v="0"/>
    <n v="9.5616000000000003"/>
    <s v=""/>
    <n v="228.97533333333331"/>
    <n v="271.30115311491301"/>
    <x v="1"/>
    <x v="1"/>
    <m/>
  </r>
  <r>
    <s v="Standard Class"/>
    <d v="2025-10-10T00:00:00"/>
    <x v="1"/>
    <s v="United States"/>
    <x v="20"/>
    <x v="15"/>
    <n v="10035"/>
    <x v="3"/>
    <x v="0"/>
    <x v="1"/>
    <n v="658.74599999999998"/>
    <n v="3"/>
    <n v="0.1"/>
    <n v="146.38800000000001"/>
    <s v=""/>
    <n v="232.28200000000001"/>
    <n v="295.37292406292335"/>
    <x v="5"/>
    <x v="0"/>
    <m/>
  </r>
  <r>
    <s v="Standard Class"/>
    <d v="2026-10-16T00:00:00"/>
    <x v="2"/>
    <s v="United States"/>
    <x v="412"/>
    <x v="43"/>
    <n v="4240"/>
    <x v="3"/>
    <x v="1"/>
    <x v="8"/>
    <n v="8.26"/>
    <n v="2"/>
    <n v="0"/>
    <n v="3.8822000000000001"/>
    <s v=""/>
    <n v="35.360000000000007"/>
    <n v="173.93685265295224"/>
    <x v="5"/>
    <x v="1"/>
    <m/>
  </r>
  <r>
    <s v="Standard Class"/>
    <d v="2025-02-06T00:00:00"/>
    <x v="2"/>
    <s v="United States"/>
    <x v="412"/>
    <x v="43"/>
    <n v="4240"/>
    <x v="3"/>
    <x v="1"/>
    <x v="8"/>
    <n v="29.84"/>
    <n v="2"/>
    <n v="0"/>
    <n v="13.428000000000001"/>
    <s v=""/>
    <n v="52.96"/>
    <n v="118.47986856283505"/>
    <x v="10"/>
    <x v="0"/>
    <m/>
  </r>
  <r>
    <s v="Standard Class"/>
    <d v="2025-08-26T00:00:00"/>
    <x v="2"/>
    <s v="United States"/>
    <x v="412"/>
    <x v="43"/>
    <n v="4240"/>
    <x v="3"/>
    <x v="2"/>
    <x v="11"/>
    <n v="67.98"/>
    <n v="2"/>
    <n v="0"/>
    <n v="14.9556"/>
    <s v=""/>
    <n v="54.861333333333334"/>
    <n v="22.381791461744903"/>
    <x v="1"/>
    <x v="0"/>
    <m/>
  </r>
  <r>
    <s v="Standard Class"/>
    <d v="2026-02-09T00:00:00"/>
    <x v="0"/>
    <s v="United States"/>
    <x v="85"/>
    <x v="1"/>
    <n v="90805"/>
    <x v="1"/>
    <x v="1"/>
    <x v="2"/>
    <n v="61.06"/>
    <n v="2"/>
    <n v="0"/>
    <n v="28.087599999999998"/>
    <s v=""/>
    <n v="35.521333333333331"/>
    <n v="19.080104200352164"/>
    <x v="10"/>
    <x v="1"/>
    <m/>
  </r>
  <r>
    <s v="Standard Class"/>
    <d v="2026-05-07T00:00:00"/>
    <x v="0"/>
    <s v="United States"/>
    <x v="85"/>
    <x v="1"/>
    <n v="90805"/>
    <x v="1"/>
    <x v="0"/>
    <x v="3"/>
    <n v="35.543999999999997"/>
    <n v="1"/>
    <n v="0.2"/>
    <n v="-0.88859999999999995"/>
    <n v="-0.88859999999999995"/>
    <n v="18.238"/>
    <n v="19.218445244858639"/>
    <x v="7"/>
    <x v="1"/>
    <m/>
  </r>
  <r>
    <s v="Standard Class"/>
    <d v="2026-09-18T00:00:00"/>
    <x v="0"/>
    <s v="United States"/>
    <x v="4"/>
    <x v="4"/>
    <n v="98115"/>
    <x v="1"/>
    <x v="1"/>
    <x v="2"/>
    <n v="9.9600000000000009"/>
    <n v="2"/>
    <n v="0"/>
    <n v="4.5815999999999999"/>
    <s v=""/>
    <n v="15.700000000000001"/>
    <n v="17.170317855510397"/>
    <x v="4"/>
    <x v="1"/>
    <m/>
  </r>
  <r>
    <s v="Standard Class"/>
    <d v="2025-02-13T00:00:00"/>
    <x v="0"/>
    <s v="United States"/>
    <x v="4"/>
    <x v="4"/>
    <n v="98115"/>
    <x v="1"/>
    <x v="1"/>
    <x v="6"/>
    <n v="9.2100000000000009"/>
    <n v="3"/>
    <n v="0"/>
    <n v="2.3025000000000002"/>
    <s v=""/>
    <n v="15.013333333333334"/>
    <n v="9.6898089955566391"/>
    <x v="10"/>
    <x v="0"/>
    <m/>
  </r>
  <r>
    <s v="Standard Class"/>
    <d v="2025-01-21T00:00:00"/>
    <x v="0"/>
    <s v="United States"/>
    <x v="4"/>
    <x v="4"/>
    <n v="98115"/>
    <x v="1"/>
    <x v="1"/>
    <x v="14"/>
    <n v="27.93"/>
    <n v="3"/>
    <n v="0"/>
    <n v="8.0997000000000003"/>
    <s v=""/>
    <n v="85.663333333333341"/>
    <n v="78.65434738755998"/>
    <x v="8"/>
    <x v="0"/>
    <m/>
  </r>
  <r>
    <s v="Same Day"/>
    <d v="2025-04-03T00:00:00"/>
    <x v="0"/>
    <s v="United States"/>
    <x v="30"/>
    <x v="11"/>
    <n v="55901"/>
    <x v="2"/>
    <x v="1"/>
    <x v="13"/>
    <n v="7.9"/>
    <n v="2"/>
    <n v="0"/>
    <n v="2.528"/>
    <s v=""/>
    <n v="119.00666666666666"/>
    <n v="78.507129966363919"/>
    <x v="9"/>
    <x v="0"/>
    <m/>
  </r>
  <r>
    <s v="Same Day"/>
    <d v="2025-12-07T00:00:00"/>
    <x v="0"/>
    <s v="United States"/>
    <x v="30"/>
    <x v="11"/>
    <n v="55901"/>
    <x v="2"/>
    <x v="1"/>
    <x v="4"/>
    <n v="221.16"/>
    <n v="4"/>
    <n v="0"/>
    <n v="57.501600000000003"/>
    <s v=""/>
    <n v="122.60333333333334"/>
    <n v="98.720969910146252"/>
    <x v="0"/>
    <x v="0"/>
    <m/>
  </r>
  <r>
    <s v="Same Day"/>
    <d v="2025-04-23T00:00:00"/>
    <x v="0"/>
    <s v="United States"/>
    <x v="30"/>
    <x v="11"/>
    <n v="55901"/>
    <x v="2"/>
    <x v="1"/>
    <x v="8"/>
    <n v="127.96"/>
    <n v="2"/>
    <n v="0"/>
    <n v="62.700400000000002"/>
    <s v=""/>
    <n v="57.333333333333336"/>
    <n v="62.98432776845717"/>
    <x v="9"/>
    <x v="0"/>
    <m/>
  </r>
  <r>
    <s v="Same Day"/>
    <d v="2026-05-08T00:00:00"/>
    <x v="0"/>
    <s v="United States"/>
    <x v="30"/>
    <x v="11"/>
    <n v="55901"/>
    <x v="2"/>
    <x v="1"/>
    <x v="8"/>
    <n v="18.690000000000001"/>
    <n v="3"/>
    <n v="0"/>
    <n v="9.1580999999999992"/>
    <s v=""/>
    <n v="26.44"/>
    <n v="62.978991353084183"/>
    <x v="7"/>
    <x v="1"/>
    <m/>
  </r>
  <r>
    <s v="Same Day"/>
    <d v="2025-06-22T00:00:00"/>
    <x v="1"/>
    <s v="United States"/>
    <x v="8"/>
    <x v="1"/>
    <n v="94110"/>
    <x v="1"/>
    <x v="1"/>
    <x v="14"/>
    <n v="25.35"/>
    <n v="3"/>
    <n v="0"/>
    <n v="7.6050000000000004"/>
    <s v=""/>
    <n v="31.343333333333334"/>
    <n v="19.194696219606158"/>
    <x v="3"/>
    <x v="0"/>
    <m/>
  </r>
  <r>
    <s v="Same Day"/>
    <d v="2026-11-23T00:00:00"/>
    <x v="1"/>
    <s v="United States"/>
    <x v="8"/>
    <x v="1"/>
    <n v="94110"/>
    <x v="1"/>
    <x v="0"/>
    <x v="5"/>
    <n v="35.28"/>
    <n v="3"/>
    <n v="0"/>
    <n v="11.995200000000001"/>
    <s v=""/>
    <n v="302.09333333333331"/>
    <n v="309.21932104480049"/>
    <x v="6"/>
    <x v="1"/>
    <m/>
  </r>
  <r>
    <s v="First Class"/>
    <d v="2025-01-05T00:00:00"/>
    <x v="1"/>
    <s v="United States"/>
    <x v="4"/>
    <x v="4"/>
    <n v="98103"/>
    <x v="1"/>
    <x v="1"/>
    <x v="10"/>
    <n v="33.4"/>
    <n v="5"/>
    <n v="0"/>
    <n v="16.032"/>
    <s v=""/>
    <n v="303.89333333333332"/>
    <n v="344.50586776167137"/>
    <x v="8"/>
    <x v="0"/>
    <m/>
  </r>
  <r>
    <s v="First Class"/>
    <d v="2026-05-22T00:00:00"/>
    <x v="1"/>
    <s v="United States"/>
    <x v="258"/>
    <x v="4"/>
    <n v="99207"/>
    <x v="1"/>
    <x v="2"/>
    <x v="15"/>
    <n v="837.6"/>
    <n v="3"/>
    <n v="0.2"/>
    <n v="62.82"/>
    <s v=""/>
    <n v="362.61599999999999"/>
    <n v="355.65542274927139"/>
    <x v="7"/>
    <x v="1"/>
    <m/>
  </r>
  <r>
    <s v="Standard Class"/>
    <d v="2025-06-18T00:00:00"/>
    <x v="0"/>
    <s v="United States"/>
    <x v="47"/>
    <x v="18"/>
    <n v="37064"/>
    <x v="0"/>
    <x v="2"/>
    <x v="7"/>
    <n v="40.68"/>
    <n v="3"/>
    <n v="0.2"/>
    <n v="-9.1530000000000005"/>
    <n v="-9.1530000000000005"/>
    <n v="90.872000000000014"/>
    <n v="180.18300619503904"/>
    <x v="3"/>
    <x v="0"/>
    <m/>
  </r>
  <r>
    <s v="Standard Class"/>
    <d v="2025-11-27T00:00:00"/>
    <x v="0"/>
    <s v="United States"/>
    <x v="25"/>
    <x v="18"/>
    <n v="38301"/>
    <x v="0"/>
    <x v="0"/>
    <x v="1"/>
    <n v="209.56800000000001"/>
    <n v="2"/>
    <n v="0.2"/>
    <n v="-23.5764"/>
    <n v="-23.5764"/>
    <n v="78.606000000000009"/>
    <n v="105.98767930912221"/>
    <x v="6"/>
    <x v="0"/>
    <m/>
  </r>
  <r>
    <s v="Standard Class"/>
    <d v="2026-12-30T00:00:00"/>
    <x v="0"/>
    <s v="United States"/>
    <x v="89"/>
    <x v="5"/>
    <n v="78745"/>
    <x v="2"/>
    <x v="2"/>
    <x v="11"/>
    <n v="22.367999999999999"/>
    <n v="4"/>
    <n v="0.2"/>
    <n v="6.4307999999999996"/>
    <s v=""/>
    <n v="47.181999999999995"/>
    <n v="70.512389426728888"/>
    <x v="0"/>
    <x v="1"/>
    <m/>
  </r>
  <r>
    <s v="Standard Class"/>
    <d v="2025-10-01T00:00:00"/>
    <x v="0"/>
    <s v="United States"/>
    <x v="95"/>
    <x v="2"/>
    <n v="33024"/>
    <x v="0"/>
    <x v="1"/>
    <x v="8"/>
    <n v="3.8820000000000001"/>
    <n v="2"/>
    <n v="0.7"/>
    <n v="-2.5880000000000001"/>
    <n v="-2.5880000000000001"/>
    <n v="40.362000000000002"/>
    <n v="62.455059277318227"/>
    <x v="5"/>
    <x v="0"/>
    <m/>
  </r>
  <r>
    <s v="Standard Class"/>
    <d v="2026-01-13T00:00:00"/>
    <x v="0"/>
    <s v="United States"/>
    <x v="95"/>
    <x v="2"/>
    <n v="33024"/>
    <x v="0"/>
    <x v="1"/>
    <x v="10"/>
    <n v="115.29600000000001"/>
    <n v="3"/>
    <n v="0.2"/>
    <n v="40.3536"/>
    <s v=""/>
    <n v="53.525333333333343"/>
    <n v="45.538691570201337"/>
    <x v="8"/>
    <x v="1"/>
    <m/>
  </r>
  <r>
    <s v="Standard Class"/>
    <d v="2025-12-17T00:00:00"/>
    <x v="0"/>
    <s v="United States"/>
    <x v="10"/>
    <x v="9"/>
    <n v="19143"/>
    <x v="3"/>
    <x v="1"/>
    <x v="8"/>
    <n v="1.9079999999999999"/>
    <n v="2"/>
    <n v="0.7"/>
    <n v="-1.5264"/>
    <n v="-1.5264"/>
    <n v="276.41333333333336"/>
    <n v="293.93050150118944"/>
    <x v="0"/>
    <x v="0"/>
    <m/>
  </r>
  <r>
    <s v="Standard Class"/>
    <d v="2026-07-04T00:00:00"/>
    <x v="2"/>
    <s v="United States"/>
    <x v="414"/>
    <x v="10"/>
    <n v="61832"/>
    <x v="2"/>
    <x v="1"/>
    <x v="8"/>
    <n v="43.372"/>
    <n v="7"/>
    <n v="0.8"/>
    <n v="-69.395200000000003"/>
    <n v="-69.395200000000003"/>
    <n v="292.07599999999996"/>
    <n v="324.98370288483812"/>
    <x v="11"/>
    <x v="1"/>
    <m/>
  </r>
  <r>
    <s v="Standard Class"/>
    <d v="2026-12-05T00:00:00"/>
    <x v="0"/>
    <s v="United States"/>
    <x v="20"/>
    <x v="15"/>
    <n v="10009"/>
    <x v="3"/>
    <x v="2"/>
    <x v="7"/>
    <n v="783.96"/>
    <n v="4"/>
    <n v="0"/>
    <n v="219.50880000000001"/>
    <s v=""/>
    <n v="280.23733333333331"/>
    <n v="360.98555926467424"/>
    <x v="0"/>
    <x v="1"/>
    <m/>
  </r>
  <r>
    <s v="Standard Class"/>
    <d v="2026-07-02T00:00:00"/>
    <x v="0"/>
    <s v="United States"/>
    <x v="20"/>
    <x v="15"/>
    <n v="10009"/>
    <x v="3"/>
    <x v="1"/>
    <x v="8"/>
    <n v="48.896000000000001"/>
    <n v="2"/>
    <n v="0.2"/>
    <n v="18.335999999999999"/>
    <s v=""/>
    <n v="20.885333333333335"/>
    <n v="210.99174035720677"/>
    <x v="11"/>
    <x v="1"/>
    <m/>
  </r>
  <r>
    <s v="Standard Class"/>
    <d v="2026-12-05T00:00:00"/>
    <x v="0"/>
    <s v="United States"/>
    <x v="20"/>
    <x v="15"/>
    <n v="10009"/>
    <x v="3"/>
    <x v="1"/>
    <x v="8"/>
    <n v="7.8559999999999999"/>
    <n v="2"/>
    <n v="0.2"/>
    <n v="2.8477999999999999"/>
    <s v=""/>
    <n v="9.1573333333333338"/>
    <n v="157.51907406759065"/>
    <x v="0"/>
    <x v="1"/>
    <m/>
  </r>
  <r>
    <s v="Standard Class"/>
    <d v="2025-12-07T00:00:00"/>
    <x v="0"/>
    <s v="United States"/>
    <x v="38"/>
    <x v="24"/>
    <n v="43229"/>
    <x v="3"/>
    <x v="1"/>
    <x v="2"/>
    <n v="5.9039999999999999"/>
    <n v="2"/>
    <n v="0.2"/>
    <n v="1.9925999999999999"/>
    <s v=""/>
    <n v="67.518666666666661"/>
    <n v="67.248964119242103"/>
    <x v="0"/>
    <x v="0"/>
    <m/>
  </r>
  <r>
    <s v="Standard Class"/>
    <d v="2026-09-20T00:00:00"/>
    <x v="0"/>
    <s v="United States"/>
    <x v="38"/>
    <x v="24"/>
    <n v="43229"/>
    <x v="3"/>
    <x v="1"/>
    <x v="14"/>
    <n v="13.712"/>
    <n v="2"/>
    <n v="0.2"/>
    <n v="1.0284"/>
    <s v=""/>
    <n v="74.803999999999988"/>
    <n v="72.009182546137566"/>
    <x v="4"/>
    <x v="1"/>
    <m/>
  </r>
  <r>
    <s v="Standard Class"/>
    <d v="2025-09-26T00:00:00"/>
    <x v="0"/>
    <s v="United States"/>
    <x v="374"/>
    <x v="1"/>
    <n v="91911"/>
    <x v="1"/>
    <x v="1"/>
    <x v="12"/>
    <n v="182.94"/>
    <n v="3"/>
    <n v="0"/>
    <n v="85.981800000000007"/>
    <s v=""/>
    <n v="78.896666666666661"/>
    <n v="78.175736863006762"/>
    <x v="4"/>
    <x v="0"/>
    <m/>
  </r>
  <r>
    <s v="First Class"/>
    <d v="2026-08-15T00:00:00"/>
    <x v="0"/>
    <s v="United States"/>
    <x v="8"/>
    <x v="1"/>
    <n v="94110"/>
    <x v="1"/>
    <x v="1"/>
    <x v="6"/>
    <n v="27.76"/>
    <n v="4"/>
    <n v="0"/>
    <n v="9.9936000000000007"/>
    <s v=""/>
    <n v="55.756666666666661"/>
    <n v="52.753691787259633"/>
    <x v="1"/>
    <x v="1"/>
    <m/>
  </r>
  <r>
    <s v="Standard Class"/>
    <d v="2026-06-06T00:00:00"/>
    <x v="2"/>
    <s v="United States"/>
    <x v="20"/>
    <x v="15"/>
    <n v="10009"/>
    <x v="3"/>
    <x v="1"/>
    <x v="6"/>
    <n v="25.99"/>
    <n v="1"/>
    <n v="0"/>
    <n v="7.5370999999999997"/>
    <s v=""/>
    <n v="166.46333333333334"/>
    <n v="120.47921674158852"/>
    <x v="3"/>
    <x v="1"/>
    <m/>
  </r>
  <r>
    <s v="First Class"/>
    <d v="2026-02-25T00:00:00"/>
    <x v="1"/>
    <s v="United States"/>
    <x v="52"/>
    <x v="5"/>
    <n v="78207"/>
    <x v="2"/>
    <x v="2"/>
    <x v="11"/>
    <n v="113.52"/>
    <n v="5"/>
    <n v="0.2"/>
    <n v="29.798999999999999"/>
    <s v=""/>
    <n v="166.24799999999999"/>
    <n v="142.12734529078986"/>
    <x v="10"/>
    <x v="1"/>
    <m/>
  </r>
  <r>
    <s v="First Class"/>
    <d v="2025-03-11T00:00:00"/>
    <x v="1"/>
    <s v="United States"/>
    <x v="52"/>
    <x v="5"/>
    <n v="78207"/>
    <x v="2"/>
    <x v="2"/>
    <x v="7"/>
    <n v="359.88"/>
    <n v="3"/>
    <n v="0.2"/>
    <n v="22.4925"/>
    <s v=""/>
    <n v="132.392"/>
    <n v="154.67141274375217"/>
    <x v="2"/>
    <x v="0"/>
    <m/>
  </r>
  <r>
    <s v="Same Day"/>
    <d v="2025-07-21T00:00:00"/>
    <x v="0"/>
    <s v="United States"/>
    <x v="108"/>
    <x v="3"/>
    <n v="28540"/>
    <x v="0"/>
    <x v="1"/>
    <x v="10"/>
    <n v="25.344000000000001"/>
    <n v="4"/>
    <n v="0.2"/>
    <n v="9.1872000000000007"/>
    <s v=""/>
    <n v="14.512"/>
    <n v="107.12633787573748"/>
    <x v="11"/>
    <x v="0"/>
    <m/>
  </r>
  <r>
    <s v="Second Class"/>
    <d v="2026-11-30T00:00:00"/>
    <x v="2"/>
    <s v="United States"/>
    <x v="8"/>
    <x v="1"/>
    <n v="94109"/>
    <x v="1"/>
    <x v="1"/>
    <x v="8"/>
    <n v="11.952"/>
    <n v="3"/>
    <n v="0.2"/>
    <n v="4.1832000000000003"/>
    <s v=""/>
    <n v="253.50933333333333"/>
    <n v="290.70358880277831"/>
    <x v="6"/>
    <x v="1"/>
    <m/>
  </r>
  <r>
    <s v="Second Class"/>
    <d v="2026-10-05T00:00:00"/>
    <x v="2"/>
    <s v="United States"/>
    <x v="8"/>
    <x v="1"/>
    <n v="94109"/>
    <x v="1"/>
    <x v="1"/>
    <x v="14"/>
    <n v="6.24"/>
    <n v="3"/>
    <n v="0"/>
    <n v="1.8720000000000001"/>
    <s v=""/>
    <n v="251.68000000000004"/>
    <n v="315.77989311356549"/>
    <x v="5"/>
    <x v="1"/>
    <m/>
  </r>
  <r>
    <s v="Second Class"/>
    <d v="2026-08-23T00:00:00"/>
    <x v="0"/>
    <s v="United States"/>
    <x v="418"/>
    <x v="16"/>
    <n v="85323"/>
    <x v="1"/>
    <x v="2"/>
    <x v="7"/>
    <n v="742.33600000000001"/>
    <n v="8"/>
    <n v="0.2"/>
    <n v="83.512799999999999"/>
    <s v=""/>
    <n v="253.44000000000003"/>
    <n v="345.257238929876"/>
    <x v="1"/>
    <x v="1"/>
    <m/>
  </r>
  <r>
    <s v="Standard Class"/>
    <d v="2025-03-06T00:00:00"/>
    <x v="0"/>
    <s v="United States"/>
    <x v="22"/>
    <x v="10"/>
    <n v="60610"/>
    <x v="2"/>
    <x v="0"/>
    <x v="5"/>
    <n v="6.4640000000000004"/>
    <n v="1"/>
    <n v="0.6"/>
    <n v="-4.04"/>
    <n v="-4.04"/>
    <n v="80.12266666666666"/>
    <n v="215.17005679057499"/>
    <x v="2"/>
    <x v="0"/>
    <m/>
  </r>
  <r>
    <s v="Standard Class"/>
    <d v="2025-06-19T00:00:00"/>
    <x v="0"/>
    <s v="United States"/>
    <x v="22"/>
    <x v="10"/>
    <n v="60610"/>
    <x v="2"/>
    <x v="1"/>
    <x v="2"/>
    <n v="11.52"/>
    <n v="5"/>
    <n v="0.2"/>
    <n v="4.1760000000000002"/>
    <s v=""/>
    <n v="85.754666666666665"/>
    <n v="165.9886218893956"/>
    <x v="3"/>
    <x v="0"/>
    <m/>
  </r>
  <r>
    <s v="Standard Class"/>
    <d v="2026-09-18T00:00:00"/>
    <x v="0"/>
    <s v="United States"/>
    <x v="22"/>
    <x v="10"/>
    <n v="60610"/>
    <x v="2"/>
    <x v="2"/>
    <x v="7"/>
    <n v="222.38399999999999"/>
    <n v="2"/>
    <n v="0.2"/>
    <n v="16.678799999999999"/>
    <s v=""/>
    <n v="84.804666666666648"/>
    <n v="99.87970908158583"/>
    <x v="4"/>
    <x v="1"/>
    <m/>
  </r>
  <r>
    <s v="Standard Class"/>
    <d v="2026-02-16T00:00:00"/>
    <x v="2"/>
    <s v="United States"/>
    <x v="194"/>
    <x v="1"/>
    <n v="92025"/>
    <x v="1"/>
    <x v="1"/>
    <x v="6"/>
    <n v="23.36"/>
    <n v="4"/>
    <n v="0"/>
    <n v="6.0735999999999999"/>
    <s v=""/>
    <n v="19.246666666666666"/>
    <n v="56.954240622528609"/>
    <x v="10"/>
    <x v="1"/>
    <m/>
  </r>
  <r>
    <s v="Second Class"/>
    <d v="2026-06-22T00:00:00"/>
    <x v="1"/>
    <s v="United States"/>
    <x v="85"/>
    <x v="15"/>
    <n v="11561"/>
    <x v="3"/>
    <x v="1"/>
    <x v="2"/>
    <n v="8.67"/>
    <n v="3"/>
    <n v="0"/>
    <n v="4.0749000000000004"/>
    <s v=""/>
    <n v="45.106666666666662"/>
    <n v="54.637054756313894"/>
    <x v="3"/>
    <x v="1"/>
    <m/>
  </r>
  <r>
    <s v="Second Class"/>
    <d v="2026-01-23T00:00:00"/>
    <x v="1"/>
    <s v="United States"/>
    <x v="85"/>
    <x v="15"/>
    <n v="11561"/>
    <x v="3"/>
    <x v="1"/>
    <x v="14"/>
    <n v="25.71"/>
    <n v="3"/>
    <n v="0"/>
    <n v="6.6845999999999997"/>
    <s v=""/>
    <n v="63.510666666666673"/>
    <n v="32.451367086422998"/>
    <x v="8"/>
    <x v="1"/>
    <m/>
  </r>
  <r>
    <s v="Standard Class"/>
    <d v="2025-02-10T00:00:00"/>
    <x v="0"/>
    <s v="United States"/>
    <x v="46"/>
    <x v="13"/>
    <n v="19711"/>
    <x v="3"/>
    <x v="1"/>
    <x v="9"/>
    <n v="100.94"/>
    <n v="7"/>
    <n v="0"/>
    <n v="33.310200000000002"/>
    <s v=""/>
    <n v="282.65533333333332"/>
    <n v="233.45854102174115"/>
    <x v="10"/>
    <x v="0"/>
    <m/>
  </r>
  <r>
    <s v="First Class"/>
    <d v="2025-06-11T00:00:00"/>
    <x v="0"/>
    <s v="United States"/>
    <x v="198"/>
    <x v="15"/>
    <n v="14215"/>
    <x v="3"/>
    <x v="0"/>
    <x v="1"/>
    <n v="63.881999999999998"/>
    <n v="1"/>
    <n v="0.1"/>
    <n v="10.647"/>
    <s v=""/>
    <n v="249.50066666666666"/>
    <n v="271.97275923150829"/>
    <x v="3"/>
    <x v="0"/>
    <m/>
  </r>
  <r>
    <s v="Standard Class"/>
    <d v="2026-02-27T00:00:00"/>
    <x v="0"/>
    <s v="United States"/>
    <x v="12"/>
    <x v="5"/>
    <n v="77070"/>
    <x v="2"/>
    <x v="0"/>
    <x v="1"/>
    <n v="683.14400000000001"/>
    <n v="4"/>
    <n v="0.3"/>
    <n v="0"/>
    <s v=""/>
    <n v="241.77733333333333"/>
    <n v="295.71082477763082"/>
    <x v="10"/>
    <x v="1"/>
    <m/>
  </r>
  <r>
    <s v="Standard Class"/>
    <d v="2025-08-11T00:00:00"/>
    <x v="0"/>
    <s v="United States"/>
    <x v="12"/>
    <x v="5"/>
    <n v="77070"/>
    <x v="2"/>
    <x v="1"/>
    <x v="8"/>
    <n v="1.476"/>
    <n v="3"/>
    <n v="0.8"/>
    <n v="-2.214"/>
    <n v="-2.214"/>
    <n v="107.36266666666666"/>
    <n v="209.53331870081612"/>
    <x v="1"/>
    <x v="0"/>
    <m/>
  </r>
  <r>
    <s v="Standard Class"/>
    <d v="2026-07-21T00:00:00"/>
    <x v="0"/>
    <s v="United States"/>
    <x v="12"/>
    <x v="5"/>
    <n v="77070"/>
    <x v="2"/>
    <x v="1"/>
    <x v="14"/>
    <n v="40.712000000000003"/>
    <n v="7"/>
    <n v="0.2"/>
    <n v="3.5623"/>
    <s v=""/>
    <n v="111.24399999999999"/>
    <n v="163.12032270507376"/>
    <x v="11"/>
    <x v="1"/>
    <m/>
  </r>
  <r>
    <s v="Standard Class"/>
    <d v="2026-07-05T00:00:00"/>
    <x v="0"/>
    <s v="United States"/>
    <x v="391"/>
    <x v="41"/>
    <n v="67212"/>
    <x v="2"/>
    <x v="1"/>
    <x v="10"/>
    <n v="279.89999999999998"/>
    <n v="5"/>
    <n v="0"/>
    <n v="137.15100000000001"/>
    <s v=""/>
    <n v="120.86533333333334"/>
    <n v="118.36109507710653"/>
    <x v="11"/>
    <x v="1"/>
    <m/>
  </r>
  <r>
    <s v="Standard Class"/>
    <d v="2025-09-21T00:00:00"/>
    <x v="0"/>
    <s v="United States"/>
    <x v="77"/>
    <x v="22"/>
    <n v="80906"/>
    <x v="1"/>
    <x v="1"/>
    <x v="6"/>
    <n v="13.12"/>
    <n v="5"/>
    <n v="0.2"/>
    <n v="1.1479999999999999"/>
    <s v=""/>
    <n v="28.973333333333333"/>
    <n v="65.501767381301036"/>
    <x v="4"/>
    <x v="0"/>
    <m/>
  </r>
  <r>
    <s v="Standard Class"/>
    <d v="2026-09-18T00:00:00"/>
    <x v="0"/>
    <s v="United States"/>
    <x v="77"/>
    <x v="22"/>
    <n v="80906"/>
    <x v="1"/>
    <x v="0"/>
    <x v="0"/>
    <n v="69.575999999999993"/>
    <n v="4"/>
    <n v="0.7"/>
    <n v="-143.79040000000001"/>
    <n v="-143.79040000000001"/>
    <n v="43.96"/>
    <n v="33.874767473850028"/>
    <x v="4"/>
    <x v="1"/>
    <m/>
  </r>
  <r>
    <s v="Standard Class"/>
    <d v="2026-11-06T00:00:00"/>
    <x v="0"/>
    <s v="United States"/>
    <x v="77"/>
    <x v="22"/>
    <n v="80906"/>
    <x v="1"/>
    <x v="1"/>
    <x v="6"/>
    <n v="4.2240000000000002"/>
    <n v="3"/>
    <n v="0.2"/>
    <n v="0.47520000000000001"/>
    <s v=""/>
    <n v="38.24"/>
    <n v="18.374464857916671"/>
    <x v="6"/>
    <x v="1"/>
    <m/>
  </r>
  <r>
    <s v="Standard Class"/>
    <d v="2026-04-18T00:00:00"/>
    <x v="0"/>
    <s v="United States"/>
    <x v="77"/>
    <x v="22"/>
    <n v="80906"/>
    <x v="1"/>
    <x v="2"/>
    <x v="11"/>
    <n v="58.08"/>
    <n v="4"/>
    <n v="0.2"/>
    <n v="-6.5339999999999998"/>
    <n v="-6.5339999999999998"/>
    <n v="55.138666666666666"/>
    <n v="11.55250609335641"/>
    <x v="9"/>
    <x v="1"/>
    <m/>
  </r>
  <r>
    <s v="Standard Class"/>
    <d v="2025-08-25T00:00:00"/>
    <x v="0"/>
    <s v="United States"/>
    <x v="77"/>
    <x v="22"/>
    <n v="80906"/>
    <x v="1"/>
    <x v="0"/>
    <x v="5"/>
    <n v="52.415999999999997"/>
    <n v="9"/>
    <n v="0.2"/>
    <n v="15.069599999999999"/>
    <s v=""/>
    <n v="157.42866666666666"/>
    <n v="120.09178514724415"/>
    <x v="1"/>
    <x v="0"/>
    <m/>
  </r>
  <r>
    <s v="Standard Class"/>
    <d v="2025-12-24T00:00:00"/>
    <x v="0"/>
    <s v="United States"/>
    <x v="77"/>
    <x v="22"/>
    <n v="80906"/>
    <x v="1"/>
    <x v="0"/>
    <x v="5"/>
    <n v="54.92"/>
    <n v="5"/>
    <n v="0.2"/>
    <n v="10.984"/>
    <s v=""/>
    <n v="168.30866666666665"/>
    <n v="129.09448492049879"/>
    <x v="0"/>
    <x v="0"/>
    <m/>
  </r>
  <r>
    <s v="Standard Class"/>
    <d v="2026-04-15T00:00:00"/>
    <x v="0"/>
    <s v="United States"/>
    <x v="77"/>
    <x v="22"/>
    <n v="80906"/>
    <x v="1"/>
    <x v="0"/>
    <x v="3"/>
    <n v="364.95"/>
    <n v="5"/>
    <n v="0.5"/>
    <n v="-248.166"/>
    <n v="-248.166"/>
    <n v="159.23400000000001"/>
    <n v="149.7757832445503"/>
    <x v="9"/>
    <x v="1"/>
    <m/>
  </r>
  <r>
    <s v="Standard Class"/>
    <d v="2025-05-29T00:00:00"/>
    <x v="0"/>
    <s v="United States"/>
    <x v="77"/>
    <x v="22"/>
    <n v="80906"/>
    <x v="1"/>
    <x v="1"/>
    <x v="10"/>
    <n v="85.055999999999997"/>
    <n v="3"/>
    <n v="0.2"/>
    <n v="28.706399999999999"/>
    <s v=""/>
    <n v="45.903999999999996"/>
    <n v="90.686094279683829"/>
    <x v="7"/>
    <x v="0"/>
    <m/>
  </r>
  <r>
    <s v="Standard Class"/>
    <d v="2026-04-11T00:00:00"/>
    <x v="0"/>
    <s v="United States"/>
    <x v="77"/>
    <x v="22"/>
    <n v="80906"/>
    <x v="1"/>
    <x v="1"/>
    <x v="10"/>
    <n v="27.696000000000002"/>
    <n v="3"/>
    <n v="0.2"/>
    <n v="9.6936"/>
    <s v=""/>
    <n v="31.928666666666668"/>
    <n v="77.171597643270388"/>
    <x v="9"/>
    <x v="1"/>
    <m/>
  </r>
  <r>
    <s v="Standard Class"/>
    <d v="2025-04-07T00:00:00"/>
    <x v="0"/>
    <s v="United States"/>
    <x v="20"/>
    <x v="15"/>
    <n v="10011"/>
    <x v="3"/>
    <x v="1"/>
    <x v="10"/>
    <n v="24.96"/>
    <n v="4"/>
    <n v="0"/>
    <n v="11.231999999999999"/>
    <s v=""/>
    <n v="24.576666666666668"/>
    <n v="17.537753076234221"/>
    <x v="9"/>
    <x v="0"/>
    <m/>
  </r>
  <r>
    <s v="Standard Class"/>
    <d v="2025-03-11T00:00:00"/>
    <x v="1"/>
    <s v="United States"/>
    <x v="1"/>
    <x v="1"/>
    <n v="90036"/>
    <x v="1"/>
    <x v="0"/>
    <x v="5"/>
    <n v="43.13"/>
    <n v="1"/>
    <n v="0"/>
    <n v="18.114599999999999"/>
    <s v=""/>
    <n v="35.45066666666667"/>
    <n v="18.017242926337719"/>
    <x v="2"/>
    <x v="0"/>
    <m/>
  </r>
  <r>
    <s v="Standard Class"/>
    <d v="2026-09-14T00:00:00"/>
    <x v="0"/>
    <s v="United States"/>
    <x v="419"/>
    <x v="32"/>
    <n v="30062"/>
    <x v="0"/>
    <x v="1"/>
    <x v="8"/>
    <n v="5.64"/>
    <n v="3"/>
    <n v="0"/>
    <n v="2.7071999999999998"/>
    <s v=""/>
    <n v="31.441999999999997"/>
    <n v="16.817723820972876"/>
    <x v="4"/>
    <x v="1"/>
    <m/>
  </r>
  <r>
    <s v="Standard Class"/>
    <d v="2026-09-11T00:00:00"/>
    <x v="1"/>
    <s v="United States"/>
    <x v="108"/>
    <x v="2"/>
    <n v="32216"/>
    <x v="0"/>
    <x v="1"/>
    <x v="8"/>
    <n v="57.582000000000001"/>
    <n v="3"/>
    <n v="0.7"/>
    <n v="-44.1462"/>
    <n v="-44.1462"/>
    <n v="39.626000000000005"/>
    <n v="13.89137040409274"/>
    <x v="4"/>
    <x v="1"/>
    <m/>
  </r>
  <r>
    <s v="Standard Class"/>
    <d v="2025-04-02T00:00:00"/>
    <x v="1"/>
    <s v="United States"/>
    <x v="108"/>
    <x v="2"/>
    <n v="32216"/>
    <x v="0"/>
    <x v="1"/>
    <x v="10"/>
    <n v="31.103999999999999"/>
    <n v="6"/>
    <n v="0.2"/>
    <n v="10.8864"/>
    <s v=""/>
    <n v="34.965333333333334"/>
    <n v="7.3862951571236435"/>
    <x v="9"/>
    <x v="0"/>
    <m/>
  </r>
  <r>
    <s v="Standard Class"/>
    <d v="2025-02-27T00:00:00"/>
    <x v="1"/>
    <s v="United States"/>
    <x v="108"/>
    <x v="2"/>
    <n v="32216"/>
    <x v="0"/>
    <x v="0"/>
    <x v="5"/>
    <n v="30.192"/>
    <n v="3"/>
    <n v="0.2"/>
    <n v="8.3027999999999995"/>
    <s v=""/>
    <n v="26.186666666666667"/>
    <n v="14.402744023532719"/>
    <x v="10"/>
    <x v="0"/>
    <m/>
  </r>
  <r>
    <s v="Standard Class"/>
    <d v="2025-02-21T00:00:00"/>
    <x v="1"/>
    <s v="United States"/>
    <x v="108"/>
    <x v="2"/>
    <n v="32216"/>
    <x v="0"/>
    <x v="2"/>
    <x v="7"/>
    <n v="43.6"/>
    <n v="5"/>
    <n v="0.2"/>
    <n v="4.3600000000000003"/>
    <s v=""/>
    <n v="19.582666666666668"/>
    <n v="14.352767723799245"/>
    <x v="10"/>
    <x v="0"/>
    <m/>
  </r>
  <r>
    <s v="Standard Class"/>
    <d v="2025-06-13T00:00:00"/>
    <x v="1"/>
    <s v="United States"/>
    <x v="108"/>
    <x v="2"/>
    <n v="32216"/>
    <x v="0"/>
    <x v="1"/>
    <x v="6"/>
    <n v="4.7679999999999998"/>
    <n v="2"/>
    <n v="0.2"/>
    <n v="0.41720000000000002"/>
    <s v=""/>
    <n v="9.5133333333333336"/>
    <n v="13.64419792032089"/>
    <x v="3"/>
    <x v="0"/>
    <m/>
  </r>
  <r>
    <s v="Standard Class"/>
    <d v="2025-12-01T00:00:00"/>
    <x v="1"/>
    <s v="United States"/>
    <x v="108"/>
    <x v="2"/>
    <n v="32216"/>
    <x v="0"/>
    <x v="1"/>
    <x v="8"/>
    <n v="10.38"/>
    <n v="2"/>
    <n v="0.7"/>
    <n v="-7.6120000000000001"/>
    <n v="-7.6120000000000001"/>
    <n v="21.122"/>
    <n v="12.12363961975238"/>
    <x v="0"/>
    <x v="0"/>
    <m/>
  </r>
  <r>
    <s v="Standard Class"/>
    <d v="2026-02-04T00:00:00"/>
    <x v="1"/>
    <s v="United States"/>
    <x v="108"/>
    <x v="2"/>
    <n v="32216"/>
    <x v="0"/>
    <x v="1"/>
    <x v="8"/>
    <n v="13.391999999999999"/>
    <n v="8"/>
    <n v="0.7"/>
    <n v="-9.8208000000000002"/>
    <n v="-9.8208000000000002"/>
    <n v="47.997999999999998"/>
    <n v="27.117761332818453"/>
    <x v="10"/>
    <x v="1"/>
    <m/>
  </r>
  <r>
    <s v="Second Class"/>
    <d v="2026-02-01T00:00:00"/>
    <x v="0"/>
    <s v="United States"/>
    <x v="10"/>
    <x v="9"/>
    <n v="19140"/>
    <x v="3"/>
    <x v="2"/>
    <x v="7"/>
    <n v="39.594000000000001"/>
    <n v="1"/>
    <n v="0.4"/>
    <n v="-7.2588999999999997"/>
    <n v="-7.2588999999999997"/>
    <n v="56.180666666666667"/>
    <n v="29.004578974387503"/>
    <x v="10"/>
    <x v="1"/>
    <m/>
  </r>
  <r>
    <s v="Second Class"/>
    <d v="2026-02-08T00:00:00"/>
    <x v="0"/>
    <s v="United States"/>
    <x v="10"/>
    <x v="9"/>
    <n v="19140"/>
    <x v="3"/>
    <x v="0"/>
    <x v="5"/>
    <n v="91.007999999999996"/>
    <n v="9"/>
    <n v="0.2"/>
    <n v="19.339200000000002"/>
    <s v=""/>
    <n v="57.249333333333333"/>
    <n v="28.23334467269876"/>
    <x v="10"/>
    <x v="1"/>
    <m/>
  </r>
  <r>
    <s v="Second Class"/>
    <d v="2026-02-03T00:00:00"/>
    <x v="0"/>
    <s v="United States"/>
    <x v="1"/>
    <x v="1"/>
    <n v="90008"/>
    <x v="1"/>
    <x v="1"/>
    <x v="10"/>
    <n v="37.94"/>
    <n v="2"/>
    <n v="0"/>
    <n v="18.211200000000002"/>
    <s v=""/>
    <n v="38.123333333333335"/>
    <n v="13.683264701411316"/>
    <x v="10"/>
    <x v="1"/>
    <m/>
  </r>
  <r>
    <s v="Second Class"/>
    <d v="2026-01-24T00:00:00"/>
    <x v="0"/>
    <s v="United States"/>
    <x v="1"/>
    <x v="1"/>
    <n v="90008"/>
    <x v="1"/>
    <x v="1"/>
    <x v="10"/>
    <n v="42.8"/>
    <n v="10"/>
    <n v="0"/>
    <n v="19.260000000000002"/>
    <s v=""/>
    <n v="46.412666666666667"/>
    <n v="12.881255546119892"/>
    <x v="8"/>
    <x v="1"/>
    <m/>
  </r>
  <r>
    <s v="Second Class"/>
    <d v="2025-12-28T00:00:00"/>
    <x v="0"/>
    <s v="United States"/>
    <x v="1"/>
    <x v="1"/>
    <n v="90008"/>
    <x v="1"/>
    <x v="1"/>
    <x v="4"/>
    <n v="33.630000000000003"/>
    <n v="3"/>
    <n v="0"/>
    <n v="10.089"/>
    <s v=""/>
    <n v="97.359333333333325"/>
    <n v="57.584970377116051"/>
    <x v="0"/>
    <x v="0"/>
    <m/>
  </r>
  <r>
    <s v="Standard Class"/>
    <d v="2025-03-08T00:00:00"/>
    <x v="1"/>
    <s v="United States"/>
    <x v="10"/>
    <x v="9"/>
    <n v="19134"/>
    <x v="3"/>
    <x v="1"/>
    <x v="12"/>
    <n v="62.808"/>
    <n v="3"/>
    <n v="0.2"/>
    <n v="21.197700000000001"/>
    <s v=""/>
    <n v="166.11599999999999"/>
    <n v="71.582062584504044"/>
    <x v="2"/>
    <x v="0"/>
    <m/>
  </r>
  <r>
    <s v="First Class"/>
    <d v="2026-07-11T00:00:00"/>
    <x v="0"/>
    <s v="United States"/>
    <x v="342"/>
    <x v="6"/>
    <n v="54703"/>
    <x v="2"/>
    <x v="1"/>
    <x v="10"/>
    <n v="195.64"/>
    <n v="4"/>
    <n v="0"/>
    <n v="91.950800000000001"/>
    <s v=""/>
    <n v="271.86599999999999"/>
    <n v="94.531611926812516"/>
    <x v="11"/>
    <x v="1"/>
    <m/>
  </r>
  <r>
    <s v="First Class"/>
    <d v="2025-06-18T00:00:00"/>
    <x v="0"/>
    <s v="United States"/>
    <x v="342"/>
    <x v="6"/>
    <n v="54703"/>
    <x v="2"/>
    <x v="2"/>
    <x v="7"/>
    <n v="239.9"/>
    <n v="2"/>
    <n v="0"/>
    <n v="71.97"/>
    <s v=""/>
    <n v="606.64466666666669"/>
    <n v="350.80462683907655"/>
    <x v="3"/>
    <x v="0"/>
    <m/>
  </r>
  <r>
    <s v="Second Class"/>
    <d v="2025-08-11T00:00:00"/>
    <x v="0"/>
    <s v="United States"/>
    <x v="10"/>
    <x v="9"/>
    <n v="19134"/>
    <x v="3"/>
    <x v="0"/>
    <x v="1"/>
    <n v="380.05799999999999"/>
    <n v="3"/>
    <n v="0.3"/>
    <n v="-21.717600000000001"/>
    <n v="-21.717600000000001"/>
    <n v="542.87"/>
    <n v="450.21259363960905"/>
    <x v="1"/>
    <x v="0"/>
    <m/>
  </r>
  <r>
    <s v="Second Class"/>
    <d v="2026-01-01T00:00:00"/>
    <x v="0"/>
    <s v="United States"/>
    <x v="10"/>
    <x v="9"/>
    <n v="19134"/>
    <x v="3"/>
    <x v="2"/>
    <x v="16"/>
    <n v="1199.9760000000001"/>
    <n v="4"/>
    <n v="0.4"/>
    <n v="179.99639999999999"/>
    <s v=""/>
    <n v="422.16400000000004"/>
    <n v="503.24469585782731"/>
    <x v="8"/>
    <x v="1"/>
    <m/>
  </r>
  <r>
    <s v="Second Class"/>
    <d v="2026-05-21T00:00:00"/>
    <x v="0"/>
    <s v="United States"/>
    <x v="10"/>
    <x v="9"/>
    <n v="19134"/>
    <x v="3"/>
    <x v="0"/>
    <x v="5"/>
    <n v="48.576000000000001"/>
    <n v="3"/>
    <n v="0.2"/>
    <n v="9.7151999999999994"/>
    <s v=""/>
    <n v="28.26"/>
    <n v="368.70201185058198"/>
    <x v="7"/>
    <x v="1"/>
    <m/>
  </r>
  <r>
    <s v="First Class"/>
    <d v="2026-11-03T00:00:00"/>
    <x v="0"/>
    <s v="United States"/>
    <x v="1"/>
    <x v="1"/>
    <n v="90004"/>
    <x v="1"/>
    <x v="1"/>
    <x v="10"/>
    <n v="17.940000000000001"/>
    <n v="3"/>
    <n v="0"/>
    <n v="8.0730000000000004"/>
    <s v=""/>
    <n v="23.62"/>
    <n v="233.5371173125734"/>
    <x v="6"/>
    <x v="1"/>
    <m/>
  </r>
  <r>
    <s v="Standard Class"/>
    <d v="2025-11-03T00:00:00"/>
    <x v="0"/>
    <s v="United States"/>
    <x v="10"/>
    <x v="9"/>
    <n v="19134"/>
    <x v="3"/>
    <x v="1"/>
    <x v="10"/>
    <n v="18.263999999999999"/>
    <n v="3"/>
    <n v="0.2"/>
    <n v="6.1641000000000004"/>
    <s v=""/>
    <n v="44.824000000000005"/>
    <n v="22.881282714626529"/>
    <x v="6"/>
    <x v="0"/>
    <m/>
  </r>
  <r>
    <s v="Standard Class"/>
    <d v="2026-02-01T00:00:00"/>
    <x v="0"/>
    <s v="United States"/>
    <x v="10"/>
    <x v="9"/>
    <n v="19134"/>
    <x v="3"/>
    <x v="1"/>
    <x v="9"/>
    <n v="34.655999999999999"/>
    <n v="2"/>
    <n v="0.2"/>
    <n v="5.6315999999999997"/>
    <s v=""/>
    <n v="114.44799999999999"/>
    <n v="68.724873284714036"/>
    <x v="10"/>
    <x v="1"/>
    <m/>
  </r>
  <r>
    <s v="Standard Class"/>
    <d v="2025-12-25T00:00:00"/>
    <x v="0"/>
    <s v="United States"/>
    <x v="10"/>
    <x v="9"/>
    <n v="19134"/>
    <x v="3"/>
    <x v="1"/>
    <x v="9"/>
    <n v="81.552000000000007"/>
    <n v="2"/>
    <n v="0.2"/>
    <n v="8.1552000000000007"/>
    <s v=""/>
    <n v="106.34933333333333"/>
    <n v="88.055822146669698"/>
    <x v="0"/>
    <x v="0"/>
    <m/>
  </r>
  <r>
    <s v="Standard Class"/>
    <d v="2025-12-21T00:00:00"/>
    <x v="0"/>
    <s v="United States"/>
    <x v="10"/>
    <x v="9"/>
    <n v="19134"/>
    <x v="3"/>
    <x v="1"/>
    <x v="4"/>
    <n v="227.136"/>
    <n v="4"/>
    <n v="0.2"/>
    <n v="-42.588000000000001"/>
    <n v="-42.588000000000001"/>
    <n v="233.5813333333333"/>
    <n v="157.75436099154868"/>
    <x v="0"/>
    <x v="0"/>
    <m/>
  </r>
  <r>
    <s v="Standard Class"/>
    <d v="2026-09-03T00:00:00"/>
    <x v="0"/>
    <s v="United States"/>
    <x v="165"/>
    <x v="29"/>
    <n v="6360"/>
    <x v="3"/>
    <x v="1"/>
    <x v="8"/>
    <n v="10.36"/>
    <n v="2"/>
    <n v="0"/>
    <n v="5.0763999999999996"/>
    <s v=""/>
    <n v="285.8533333333333"/>
    <n v="154.47122525283186"/>
    <x v="4"/>
    <x v="1"/>
    <m/>
  </r>
  <r>
    <s v="Standard Class"/>
    <d v="2026-07-15T00:00:00"/>
    <x v="0"/>
    <s v="United States"/>
    <x v="52"/>
    <x v="5"/>
    <n v="78207"/>
    <x v="2"/>
    <x v="1"/>
    <x v="9"/>
    <n v="463.24799999999999"/>
    <n v="8"/>
    <n v="0.8"/>
    <n v="-1181.2824000000001"/>
    <n v="-1181.2824000000001"/>
    <n v="297.35200000000003"/>
    <n v="205.04012306176858"/>
    <x v="11"/>
    <x v="1"/>
    <m/>
  </r>
  <r>
    <s v="Standard Class"/>
    <d v="2025-09-04T00:00:00"/>
    <x v="0"/>
    <s v="United States"/>
    <x v="52"/>
    <x v="5"/>
    <n v="78207"/>
    <x v="2"/>
    <x v="2"/>
    <x v="11"/>
    <n v="383.952"/>
    <n v="6"/>
    <n v="0.2"/>
    <n v="47.994"/>
    <s v=""/>
    <n v="153.05100000000002"/>
    <n v="171.69191482980767"/>
    <x v="4"/>
    <x v="0"/>
    <m/>
  </r>
  <r>
    <s v="Same Day"/>
    <d v="2025-06-12T00:00:00"/>
    <x v="2"/>
    <s v="United States"/>
    <x v="420"/>
    <x v="16"/>
    <n v="85364"/>
    <x v="1"/>
    <x v="1"/>
    <x v="8"/>
    <n v="44.856000000000002"/>
    <n v="6"/>
    <n v="0.7"/>
    <n v="-35.884799999999998"/>
    <n v="-35.884799999999998"/>
    <n v="67.584999999999994"/>
    <n v="165.7380195901552"/>
    <x v="3"/>
    <x v="0"/>
    <m/>
  </r>
  <r>
    <s v="Standard Class"/>
    <d v="2026-05-30T00:00:00"/>
    <x v="0"/>
    <s v="United States"/>
    <x v="38"/>
    <x v="24"/>
    <n v="43229"/>
    <x v="3"/>
    <x v="2"/>
    <x v="15"/>
    <n v="30.344999999999999"/>
    <n v="7"/>
    <n v="0.7"/>
    <n v="-24.276"/>
    <n v="-24.276"/>
    <n v="78.617000000000004"/>
    <n v="78.853208816551458"/>
    <x v="7"/>
    <x v="1"/>
    <m/>
  </r>
  <r>
    <s v="Standard Class"/>
    <d v="2026-07-27T00:00:00"/>
    <x v="0"/>
    <s v="United States"/>
    <x v="38"/>
    <x v="24"/>
    <n v="43229"/>
    <x v="3"/>
    <x v="0"/>
    <x v="1"/>
    <n v="127.554"/>
    <n v="3"/>
    <n v="0.3"/>
    <n v="-9.1110000000000007"/>
    <n v="-9.1110000000000007"/>
    <n v="73.173999999999992"/>
    <n v="48.636036536708048"/>
    <x v="11"/>
    <x v="1"/>
    <m/>
  </r>
  <r>
    <s v="Standard Class"/>
    <d v="2025-02-18T00:00:00"/>
    <x v="0"/>
    <s v="United States"/>
    <x v="38"/>
    <x v="24"/>
    <n v="43229"/>
    <x v="3"/>
    <x v="0"/>
    <x v="5"/>
    <n v="77.951999999999998"/>
    <n v="3"/>
    <n v="0.2"/>
    <n v="15.590400000000001"/>
    <s v=""/>
    <n v="53.829333333333331"/>
    <n v="35.337931506359396"/>
    <x v="10"/>
    <x v="0"/>
    <m/>
  </r>
  <r>
    <s v="First Class"/>
    <d v="2026-10-24T00:00:00"/>
    <x v="1"/>
    <s v="United States"/>
    <x v="1"/>
    <x v="1"/>
    <n v="90036"/>
    <x v="1"/>
    <x v="1"/>
    <x v="8"/>
    <n v="14.016"/>
    <n v="4"/>
    <n v="0.2"/>
    <n v="4.9055999999999997"/>
    <s v=""/>
    <n v="29.725333333333335"/>
    <n v="37.973540201137517"/>
    <x v="5"/>
    <x v="1"/>
    <m/>
  </r>
  <r>
    <s v="Standard Class"/>
    <d v="2025-03-20T00:00:00"/>
    <x v="1"/>
    <s v="United States"/>
    <x v="102"/>
    <x v="0"/>
    <n v="40475"/>
    <x v="0"/>
    <x v="1"/>
    <x v="4"/>
    <n v="69.52"/>
    <n v="2"/>
    <n v="0"/>
    <n v="19.465599999999998"/>
    <s v=""/>
    <n v="29.64533333333333"/>
    <n v="18.957285694130604"/>
    <x v="2"/>
    <x v="0"/>
    <m/>
  </r>
  <r>
    <s v="Standard Class"/>
    <d v="2026-09-20T00:00:00"/>
    <x v="1"/>
    <s v="United States"/>
    <x v="102"/>
    <x v="0"/>
    <n v="40475"/>
    <x v="0"/>
    <x v="1"/>
    <x v="6"/>
    <n v="5.64"/>
    <n v="3"/>
    <n v="0"/>
    <n v="1.6355999999999999"/>
    <s v=""/>
    <n v="88.432000000000002"/>
    <n v="92.415387835255757"/>
    <x v="4"/>
    <x v="1"/>
    <m/>
  </r>
  <r>
    <s v="Standard Class"/>
    <d v="2025-06-25T00:00:00"/>
    <x v="0"/>
    <s v="United States"/>
    <x v="20"/>
    <x v="15"/>
    <n v="10035"/>
    <x v="3"/>
    <x v="1"/>
    <x v="8"/>
    <n v="13.776"/>
    <n v="3"/>
    <n v="0.2"/>
    <n v="4.4771999999999998"/>
    <s v=""/>
    <n v="98.762"/>
    <n v="98.153101272865953"/>
    <x v="3"/>
    <x v="0"/>
    <m/>
  </r>
  <r>
    <s v="Standard Class"/>
    <d v="2025-12-01T00:00:00"/>
    <x v="0"/>
    <s v="United States"/>
    <x v="421"/>
    <x v="6"/>
    <n v="54401"/>
    <x v="2"/>
    <x v="1"/>
    <x v="9"/>
    <n v="245.88"/>
    <n v="6"/>
    <n v="0"/>
    <n v="68.846400000000003"/>
    <s v=""/>
    <n v="101.69666666666666"/>
    <n v="107.87292689772293"/>
    <x v="0"/>
    <x v="0"/>
    <m/>
  </r>
  <r>
    <s v="Standard Class"/>
    <d v="2026-07-11T00:00:00"/>
    <x v="0"/>
    <s v="United States"/>
    <x v="421"/>
    <x v="6"/>
    <n v="54401"/>
    <x v="2"/>
    <x v="1"/>
    <x v="4"/>
    <n v="36.630000000000003"/>
    <n v="3"/>
    <n v="0"/>
    <n v="9.8901000000000003"/>
    <s v=""/>
    <n v="23.866666666666664"/>
    <n v="58.456668414083211"/>
    <x v="11"/>
    <x v="1"/>
    <m/>
  </r>
  <r>
    <s v="Standard Class"/>
    <d v="2026-12-09T00:00:00"/>
    <x v="0"/>
    <s v="United States"/>
    <x v="421"/>
    <x v="6"/>
    <n v="54401"/>
    <x v="2"/>
    <x v="1"/>
    <x v="4"/>
    <n v="22.58"/>
    <n v="2"/>
    <n v="0"/>
    <n v="5.8708"/>
    <s v=""/>
    <n v="24.963333333333335"/>
    <n v="46.956940204120336"/>
    <x v="0"/>
    <x v="1"/>
    <m/>
  </r>
  <r>
    <s v="Standard Class"/>
    <d v="2025-05-29T00:00:00"/>
    <x v="0"/>
    <s v="United States"/>
    <x v="421"/>
    <x v="6"/>
    <n v="54401"/>
    <x v="2"/>
    <x v="1"/>
    <x v="8"/>
    <n v="12.39"/>
    <n v="3"/>
    <n v="0"/>
    <n v="5.8232999999999997"/>
    <s v=""/>
    <n v="38.090000000000003"/>
    <n v="17.56125143182717"/>
    <x v="7"/>
    <x v="0"/>
    <m/>
  </r>
  <r>
    <s v="Standard Class"/>
    <d v="2025-12-08T00:00:00"/>
    <x v="2"/>
    <s v="United States"/>
    <x v="8"/>
    <x v="1"/>
    <n v="94110"/>
    <x v="1"/>
    <x v="1"/>
    <x v="8"/>
    <n v="39.92"/>
    <n v="5"/>
    <n v="0.2"/>
    <n v="13.473000000000001"/>
    <s v=""/>
    <n v="40.605333333333334"/>
    <n v="20.171763418387776"/>
    <x v="0"/>
    <x v="0"/>
    <m/>
  </r>
  <r>
    <s v="Standard Class"/>
    <d v="2026-11-16T00:00:00"/>
    <x v="2"/>
    <s v="United States"/>
    <x v="8"/>
    <x v="1"/>
    <n v="94110"/>
    <x v="1"/>
    <x v="1"/>
    <x v="10"/>
    <n v="61.96"/>
    <n v="2"/>
    <n v="0"/>
    <n v="27.882000000000001"/>
    <s v=""/>
    <n v="28.564666666666668"/>
    <n v="23.168844153461936"/>
    <x v="6"/>
    <x v="1"/>
    <m/>
  </r>
  <r>
    <s v="Standard Class"/>
    <d v="2026-01-12T00:00:00"/>
    <x v="2"/>
    <s v="United States"/>
    <x v="8"/>
    <x v="1"/>
    <n v="94110"/>
    <x v="1"/>
    <x v="1"/>
    <x v="8"/>
    <n v="19.936"/>
    <n v="4"/>
    <n v="0.2"/>
    <n v="7.2267999999999999"/>
    <s v=""/>
    <n v="17.159333333333333"/>
    <n v="19.601396945682779"/>
    <x v="8"/>
    <x v="1"/>
    <m/>
  </r>
  <r>
    <s v="First Class"/>
    <d v="2026-08-13T00:00:00"/>
    <x v="0"/>
    <s v="United States"/>
    <x v="65"/>
    <x v="24"/>
    <n v="43017"/>
    <x v="3"/>
    <x v="1"/>
    <x v="8"/>
    <n v="3.798"/>
    <n v="2"/>
    <n v="0.7"/>
    <n v="-2.6585999999999999"/>
    <n v="-2.6585999999999999"/>
    <n v="63.306000000000004"/>
    <n v="57.048890863370346"/>
    <x v="1"/>
    <x v="1"/>
    <m/>
  </r>
  <r>
    <s v="First Class"/>
    <d v="2026-03-26T00:00:00"/>
    <x v="0"/>
    <s v="United States"/>
    <x v="65"/>
    <x v="24"/>
    <n v="43017"/>
    <x v="3"/>
    <x v="1"/>
    <x v="10"/>
    <n v="27.744"/>
    <n v="6"/>
    <n v="0.2"/>
    <n v="10.0572"/>
    <s v=""/>
    <n v="71.233333333333334"/>
    <n v="60.70681889089439"/>
    <x v="2"/>
    <x v="1"/>
    <m/>
  </r>
  <r>
    <s v="First Class"/>
    <d v="2025-05-01T00:00:00"/>
    <x v="0"/>
    <s v="United States"/>
    <x v="65"/>
    <x v="24"/>
    <n v="43017"/>
    <x v="3"/>
    <x v="2"/>
    <x v="7"/>
    <n v="158.376"/>
    <n v="4"/>
    <n v="0.4"/>
    <n v="-34.314799999999998"/>
    <n v="-34.314799999999998"/>
    <n v="63.836333333333336"/>
    <n v="69.139630110753785"/>
    <x v="7"/>
    <x v="0"/>
    <m/>
  </r>
  <r>
    <s v="Standard Class"/>
    <d v="2026-09-19T00:00:00"/>
    <x v="2"/>
    <s v="United States"/>
    <x v="0"/>
    <x v="0"/>
    <n v="42420"/>
    <x v="0"/>
    <x v="0"/>
    <x v="5"/>
    <n v="27.58"/>
    <n v="2"/>
    <n v="0"/>
    <n v="11.583600000000001"/>
    <s v=""/>
    <n v="92.350999999999999"/>
    <n v="97.083679054987655"/>
    <x v="4"/>
    <x v="1"/>
    <m/>
  </r>
  <r>
    <s v="Standard Class"/>
    <d v="2026-06-26T00:00:00"/>
    <x v="0"/>
    <s v="United States"/>
    <x v="256"/>
    <x v="24"/>
    <n v="43402"/>
    <x v="3"/>
    <x v="1"/>
    <x v="8"/>
    <n v="5.5529999999999999"/>
    <n v="3"/>
    <n v="0.7"/>
    <n v="-4.0721999999999996"/>
    <n v="-4.0721999999999996"/>
    <n v="88.144333333333336"/>
    <n v="102.83652942232943"/>
    <x v="3"/>
    <x v="1"/>
    <m/>
  </r>
  <r>
    <s v="Standard Class"/>
    <d v="2025-09-03T00:00:00"/>
    <x v="0"/>
    <s v="United States"/>
    <x v="26"/>
    <x v="18"/>
    <n v="38109"/>
    <x v="0"/>
    <x v="1"/>
    <x v="4"/>
    <n v="243.92"/>
    <n v="5"/>
    <n v="0.2"/>
    <n v="-54.881999999999998"/>
    <n v="-54.881999999999998"/>
    <n v="88.688000000000002"/>
    <n v="107.96914747964568"/>
    <x v="4"/>
    <x v="0"/>
    <m/>
  </r>
  <r>
    <s v="First Class"/>
    <d v="2025-03-01T00:00:00"/>
    <x v="0"/>
    <s v="United States"/>
    <x v="80"/>
    <x v="30"/>
    <n v="8701"/>
    <x v="3"/>
    <x v="1"/>
    <x v="13"/>
    <n v="14.96"/>
    <n v="4"/>
    <n v="0"/>
    <n v="0.29920000000000002"/>
    <s v=""/>
    <n v="10.885333333333335"/>
    <n v="63.242886396342961"/>
    <x v="2"/>
    <x v="0"/>
    <m/>
  </r>
  <r>
    <s v="First Class"/>
    <d v="2026-01-23T00:00:00"/>
    <x v="1"/>
    <s v="United States"/>
    <x v="1"/>
    <x v="1"/>
    <n v="90008"/>
    <x v="1"/>
    <x v="1"/>
    <x v="8"/>
    <n v="7.1840000000000002"/>
    <n v="2"/>
    <n v="0.2"/>
    <n v="2.2450000000000001"/>
    <s v=""/>
    <n v="93.885333333333335"/>
    <n v="108.88592445851384"/>
    <x v="8"/>
    <x v="1"/>
    <m/>
  </r>
  <r>
    <s v="Second Class"/>
    <d v="2026-06-12T00:00:00"/>
    <x v="0"/>
    <s v="United States"/>
    <x v="30"/>
    <x v="15"/>
    <n v="14609"/>
    <x v="3"/>
    <x v="1"/>
    <x v="8"/>
    <n v="10.512"/>
    <n v="3"/>
    <n v="0.2"/>
    <n v="3.6791999999999998"/>
    <s v=""/>
    <n v="115.36799999999999"/>
    <n v="101.38765427071738"/>
    <x v="3"/>
    <x v="1"/>
    <m/>
  </r>
  <r>
    <s v="Second Class"/>
    <d v="2026-09-25T00:00:00"/>
    <x v="1"/>
    <s v="United States"/>
    <x v="127"/>
    <x v="21"/>
    <n v="97301"/>
    <x v="1"/>
    <x v="2"/>
    <x v="7"/>
    <n v="263.95999999999998"/>
    <n v="5"/>
    <n v="0.2"/>
    <n v="19.797000000000001"/>
    <s v=""/>
    <n v="114.97333333333331"/>
    <n v="118.32042144517132"/>
    <x v="4"/>
    <x v="1"/>
    <m/>
  </r>
  <r>
    <s v="Second Class"/>
    <d v="2026-06-28T00:00:00"/>
    <x v="1"/>
    <s v="United States"/>
    <x v="127"/>
    <x v="21"/>
    <n v="97301"/>
    <x v="1"/>
    <x v="1"/>
    <x v="6"/>
    <n v="71.632000000000005"/>
    <n v="11"/>
    <n v="0.2"/>
    <n v="17.908000000000001"/>
    <s v=""/>
    <n v="28.946666666666669"/>
    <n v="67.344500548107646"/>
    <x v="3"/>
    <x v="1"/>
    <m/>
  </r>
  <r>
    <s v="Second Class"/>
    <d v="2025-02-14T00:00:00"/>
    <x v="1"/>
    <s v="United States"/>
    <x v="127"/>
    <x v="21"/>
    <n v="97301"/>
    <x v="1"/>
    <x v="1"/>
    <x v="6"/>
    <n v="9.3279999999999994"/>
    <n v="1"/>
    <n v="0.2"/>
    <n v="0.81620000000000004"/>
    <s v=""/>
    <n v="330.37599999999998"/>
    <n v="377.89772139306962"/>
    <x v="10"/>
    <x v="0"/>
    <m/>
  </r>
  <r>
    <s v="Standard Class"/>
    <d v="2025-10-01T00:00:00"/>
    <x v="0"/>
    <s v="United States"/>
    <x v="422"/>
    <x v="4"/>
    <n v="99301"/>
    <x v="1"/>
    <x v="1"/>
    <x v="6"/>
    <n v="5.88"/>
    <n v="2"/>
    <n v="0"/>
    <n v="2.6459999999999999"/>
    <s v=""/>
    <n v="428.54666666666662"/>
    <n v="379.82929488487423"/>
    <x v="5"/>
    <x v="0"/>
    <m/>
  </r>
  <r>
    <s v="Standard Class"/>
    <d v="2025-08-31T00:00:00"/>
    <x v="0"/>
    <s v="United States"/>
    <x v="422"/>
    <x v="4"/>
    <n v="99301"/>
    <x v="1"/>
    <x v="0"/>
    <x v="1"/>
    <n v="975.92"/>
    <n v="5"/>
    <n v="0.2"/>
    <n v="121.99"/>
    <s v=""/>
    <n v="588.54666666666662"/>
    <n v="384.19580645444995"/>
    <x v="1"/>
    <x v="0"/>
    <m/>
  </r>
  <r>
    <s v="Standard Class"/>
    <d v="2026-02-12T00:00:00"/>
    <x v="0"/>
    <s v="United States"/>
    <x v="422"/>
    <x v="4"/>
    <n v="99301"/>
    <x v="1"/>
    <x v="1"/>
    <x v="6"/>
    <n v="303.83999999999997"/>
    <n v="8"/>
    <n v="0"/>
    <n v="91.152000000000001"/>
    <s v=""/>
    <n v="267.42"/>
    <n v="174.21826497773375"/>
    <x v="10"/>
    <x v="1"/>
    <m/>
  </r>
  <r>
    <s v="Standard Class"/>
    <d v="2026-03-05T00:00:00"/>
    <x v="0"/>
    <s v="United States"/>
    <x v="422"/>
    <x v="4"/>
    <n v="99301"/>
    <x v="1"/>
    <x v="1"/>
    <x v="4"/>
    <n v="485.88"/>
    <n v="6"/>
    <n v="0"/>
    <n v="19.435199999999998"/>
    <s v=""/>
    <n v="169.12"/>
    <n v="183.63177942506252"/>
    <x v="2"/>
    <x v="1"/>
    <m/>
  </r>
  <r>
    <s v="Second Class"/>
    <d v="2025-09-01T00:00:00"/>
    <x v="0"/>
    <s v="United States"/>
    <x v="182"/>
    <x v="1"/>
    <n v="94601"/>
    <x v="1"/>
    <x v="0"/>
    <x v="5"/>
    <n v="12.54"/>
    <n v="3"/>
    <n v="0"/>
    <n v="4.5144000000000002"/>
    <s v=""/>
    <n v="10.24"/>
    <n v="173.80299843980444"/>
    <x v="4"/>
    <x v="0"/>
    <m/>
  </r>
  <r>
    <s v="Second Class"/>
    <d v="2025-04-29T00:00:00"/>
    <x v="0"/>
    <s v="United States"/>
    <x v="182"/>
    <x v="1"/>
    <n v="94601"/>
    <x v="1"/>
    <x v="1"/>
    <x v="4"/>
    <n v="8.94"/>
    <n v="3"/>
    <n v="0"/>
    <n v="0.62580000000000002"/>
    <s v=""/>
    <n v="29.395999999999997"/>
    <n v="95.407838503972002"/>
    <x v="9"/>
    <x v="0"/>
    <m/>
  </r>
  <r>
    <s v="Second Class"/>
    <d v="2025-02-08T00:00:00"/>
    <x v="0"/>
    <s v="United States"/>
    <x v="182"/>
    <x v="1"/>
    <n v="94601"/>
    <x v="1"/>
    <x v="0"/>
    <x v="5"/>
    <n v="9.24"/>
    <n v="3"/>
    <n v="0"/>
    <n v="4.4352"/>
    <s v=""/>
    <n v="52.282666666666664"/>
    <n v="27.63634027333763"/>
    <x v="10"/>
    <x v="0"/>
    <m/>
  </r>
  <r>
    <s v="Standard Class"/>
    <d v="2026-07-19T00:00:00"/>
    <x v="0"/>
    <s v="United States"/>
    <x v="1"/>
    <x v="1"/>
    <n v="90004"/>
    <x v="1"/>
    <x v="1"/>
    <x v="8"/>
    <n v="70.007999999999996"/>
    <n v="3"/>
    <n v="0.2"/>
    <n v="24.502800000000001"/>
    <s v=""/>
    <n v="204.1526666666667"/>
    <n v="153.0287571212485"/>
    <x v="11"/>
    <x v="1"/>
    <m/>
  </r>
  <r>
    <s v="Standard Class"/>
    <d v="2025-03-23T00:00:00"/>
    <x v="0"/>
    <s v="United States"/>
    <x v="1"/>
    <x v="1"/>
    <n v="90004"/>
    <x v="1"/>
    <x v="0"/>
    <x v="5"/>
    <n v="77.599999999999994"/>
    <n v="4"/>
    <n v="0"/>
    <n v="38.024000000000001"/>
    <s v=""/>
    <n v="184.21400000000003"/>
    <n v="181.55598168629439"/>
    <x v="2"/>
    <x v="0"/>
    <m/>
  </r>
  <r>
    <s v="Standard Class"/>
    <d v="2025-03-20T00:00:00"/>
    <x v="0"/>
    <s v="United States"/>
    <x v="1"/>
    <x v="1"/>
    <n v="90004"/>
    <x v="1"/>
    <x v="0"/>
    <x v="5"/>
    <n v="464.85"/>
    <n v="9"/>
    <n v="0"/>
    <n v="92.97"/>
    <s v=""/>
    <n v="756.34066666666661"/>
    <n v="625.81737010397205"/>
    <x v="2"/>
    <x v="0"/>
    <m/>
  </r>
  <r>
    <s v="Standard Class"/>
    <d v="2025-05-27T00:00:00"/>
    <x v="1"/>
    <s v="United States"/>
    <x v="423"/>
    <x v="10"/>
    <n v="60302"/>
    <x v="2"/>
    <x v="1"/>
    <x v="6"/>
    <n v="10.192"/>
    <n v="7"/>
    <n v="0.2"/>
    <n v="1.0192000000000001"/>
    <s v=""/>
    <n v="854.17466666666667"/>
    <n v="609.96202778302961"/>
    <x v="7"/>
    <x v="0"/>
    <m/>
  </r>
  <r>
    <s v="Standard Class"/>
    <d v="2026-01-20T00:00:00"/>
    <x v="1"/>
    <s v="United States"/>
    <x v="73"/>
    <x v="30"/>
    <n v="7960"/>
    <x v="3"/>
    <x v="1"/>
    <x v="8"/>
    <n v="1793.98"/>
    <n v="2"/>
    <n v="0"/>
    <n v="843.17060000000004"/>
    <s v=""/>
    <n v="857.56666666666661"/>
    <n v="771.74671514169734"/>
    <x v="8"/>
    <x v="1"/>
    <m/>
  </r>
  <r>
    <s v="Second Class"/>
    <d v="2026-05-27T00:00:00"/>
    <x v="2"/>
    <s v="United States"/>
    <x v="89"/>
    <x v="5"/>
    <n v="78745"/>
    <x v="2"/>
    <x v="2"/>
    <x v="7"/>
    <n v="758.35199999999998"/>
    <n v="6"/>
    <n v="0.2"/>
    <n v="265.42320000000001"/>
    <s v=""/>
    <n v="276.18933333333331"/>
    <n v="503.75721337785541"/>
    <x v="7"/>
    <x v="1"/>
    <m/>
  </r>
  <r>
    <s v="Standard Class"/>
    <d v="2025-12-19T00:00:00"/>
    <x v="1"/>
    <s v="United States"/>
    <x v="20"/>
    <x v="15"/>
    <n v="10011"/>
    <x v="3"/>
    <x v="1"/>
    <x v="8"/>
    <n v="20.367999999999999"/>
    <n v="1"/>
    <n v="0.2"/>
    <n v="7.3834"/>
    <s v=""/>
    <n v="103.39533333333333"/>
    <n v="506.88086904737503"/>
    <x v="0"/>
    <x v="0"/>
    <m/>
  </r>
  <r>
    <s v="Standard Class"/>
    <d v="2025-12-14T00:00:00"/>
    <x v="1"/>
    <s v="United States"/>
    <x v="20"/>
    <x v="15"/>
    <n v="10011"/>
    <x v="3"/>
    <x v="1"/>
    <x v="8"/>
    <n v="49.847999999999999"/>
    <n v="3"/>
    <n v="0.2"/>
    <n v="16.823699999999999"/>
    <s v=""/>
    <n v="898.17399999999998"/>
    <n v="883.08468443485515"/>
    <x v="0"/>
    <x v="0"/>
    <m/>
  </r>
  <r>
    <s v="Standard Class"/>
    <d v="2025-11-27T00:00:00"/>
    <x v="0"/>
    <s v="United States"/>
    <x v="20"/>
    <x v="15"/>
    <n v="10024"/>
    <x v="3"/>
    <x v="2"/>
    <x v="7"/>
    <n v="239.97"/>
    <n v="3"/>
    <n v="0"/>
    <n v="67.191599999999994"/>
    <s v=""/>
    <n v="1069.2326666666665"/>
    <n v="920.96552499420511"/>
    <x v="6"/>
    <x v="0"/>
    <m/>
  </r>
  <r>
    <s v="Standard Class"/>
    <d v="2025-10-30T00:00:00"/>
    <x v="0"/>
    <s v="United States"/>
    <x v="4"/>
    <x v="4"/>
    <n v="98103"/>
    <x v="1"/>
    <x v="0"/>
    <x v="1"/>
    <n v="2404.7040000000002"/>
    <n v="6"/>
    <n v="0.2"/>
    <n v="150.29400000000001"/>
    <s v=""/>
    <n v="1104.2126666666666"/>
    <n v="1016.9268073818547"/>
    <x v="5"/>
    <x v="0"/>
    <m/>
  </r>
  <r>
    <s v="Standard Class"/>
    <d v="2025-02-20T00:00:00"/>
    <x v="0"/>
    <s v="United States"/>
    <x v="4"/>
    <x v="4"/>
    <n v="98103"/>
    <x v="1"/>
    <x v="1"/>
    <x v="8"/>
    <n v="563.024"/>
    <n v="11"/>
    <n v="0.2"/>
    <n v="190.0206"/>
    <s v=""/>
    <n v="305.52466666666663"/>
    <n v="554.05422692408388"/>
    <x v="10"/>
    <x v="0"/>
    <m/>
  </r>
  <r>
    <s v="Standard Class"/>
    <d v="2026-01-13T00:00:00"/>
    <x v="0"/>
    <s v="United States"/>
    <x v="4"/>
    <x v="4"/>
    <n v="98103"/>
    <x v="1"/>
    <x v="1"/>
    <x v="4"/>
    <n v="344.91"/>
    <n v="3"/>
    <n v="0"/>
    <n v="10.347300000000001"/>
    <s v=""/>
    <n v="147.846"/>
    <n v="471.88578882073028"/>
    <x v="8"/>
    <x v="1"/>
    <m/>
  </r>
  <r>
    <s v="Standard Class"/>
    <d v="2025-08-09T00:00:00"/>
    <x v="0"/>
    <s v="United States"/>
    <x v="4"/>
    <x v="4"/>
    <n v="98103"/>
    <x v="1"/>
    <x v="1"/>
    <x v="2"/>
    <n v="8.64"/>
    <n v="3"/>
    <n v="0"/>
    <n v="4.2336"/>
    <s v=""/>
    <n v="109.39066666666668"/>
    <n v="187.90500878270814"/>
    <x v="1"/>
    <x v="0"/>
    <m/>
  </r>
  <r>
    <s v="Standard Class"/>
    <d v="2026-04-13T00:00:00"/>
    <x v="1"/>
    <s v="United States"/>
    <x v="152"/>
    <x v="9"/>
    <n v="17602"/>
    <x v="3"/>
    <x v="2"/>
    <x v="7"/>
    <n v="89.988"/>
    <n v="2"/>
    <n v="0.4"/>
    <n v="-14.997999999999999"/>
    <n v="-14.997999999999999"/>
    <n v="107.11866666666668"/>
    <n v="98.100863916609754"/>
    <x v="9"/>
    <x v="1"/>
    <m/>
  </r>
  <r>
    <s v="Standard Class"/>
    <d v="2025-06-09T00:00:00"/>
    <x v="1"/>
    <s v="United States"/>
    <x v="152"/>
    <x v="9"/>
    <n v="17602"/>
    <x v="3"/>
    <x v="1"/>
    <x v="10"/>
    <n v="229.54400000000001"/>
    <n v="7"/>
    <n v="0.2"/>
    <n v="83.209699999999998"/>
    <s v=""/>
    <n v="83.229333333333344"/>
    <n v="99.560721661595949"/>
    <x v="3"/>
    <x v="0"/>
    <m/>
  </r>
  <r>
    <s v="Standard Class"/>
    <d v="2025-10-15T00:00:00"/>
    <x v="0"/>
    <s v="United States"/>
    <x v="12"/>
    <x v="5"/>
    <n v="77095"/>
    <x v="2"/>
    <x v="1"/>
    <x v="13"/>
    <n v="1.8240000000000001"/>
    <n v="2"/>
    <n v="0.2"/>
    <n v="0.61560000000000004"/>
    <s v=""/>
    <n v="22.986666666666668"/>
    <n v="72.955106841277555"/>
    <x v="5"/>
    <x v="0"/>
    <m/>
  </r>
  <r>
    <s v="Standard Class"/>
    <d v="2026-08-05T00:00:00"/>
    <x v="0"/>
    <s v="United States"/>
    <x v="12"/>
    <x v="5"/>
    <n v="77095"/>
    <x v="2"/>
    <x v="1"/>
    <x v="9"/>
    <n v="18.32"/>
    <n v="5"/>
    <n v="0.8"/>
    <n v="-46.716000000000001"/>
    <n v="-46.716000000000001"/>
    <n v="22.774666666666665"/>
    <n v="42.215163910613917"/>
    <x v="1"/>
    <x v="1"/>
    <m/>
  </r>
  <r>
    <s v="Standard Class"/>
    <d v="2025-10-03T00:00:00"/>
    <x v="0"/>
    <s v="United States"/>
    <x v="12"/>
    <x v="5"/>
    <n v="77095"/>
    <x v="2"/>
    <x v="1"/>
    <x v="4"/>
    <n v="48.816000000000003"/>
    <n v="3"/>
    <n v="0.2"/>
    <n v="-11.5938"/>
    <n v="-11.5938"/>
    <n v="56.601333333333336"/>
    <n v="41.340900275097482"/>
    <x v="5"/>
    <x v="0"/>
    <m/>
  </r>
  <r>
    <s v="Standard Class"/>
    <d v="2026-07-03T00:00:00"/>
    <x v="0"/>
    <s v="United States"/>
    <x v="12"/>
    <x v="5"/>
    <n v="77095"/>
    <x v="2"/>
    <x v="1"/>
    <x v="8"/>
    <n v="1.1879999999999999"/>
    <n v="1"/>
    <n v="0.8"/>
    <n v="-1.9601999999999999"/>
    <n v="-1.9601999999999999"/>
    <n v="60.851999999999997"/>
    <n v="38.55977308985026"/>
    <x v="11"/>
    <x v="1"/>
    <m/>
  </r>
  <r>
    <s v="Standard Class"/>
    <d v="2025-09-07T00:00:00"/>
    <x v="1"/>
    <s v="United States"/>
    <x v="38"/>
    <x v="24"/>
    <n v="43229"/>
    <x v="3"/>
    <x v="2"/>
    <x v="11"/>
    <n v="119.8"/>
    <n v="5"/>
    <n v="0.2"/>
    <n v="29.95"/>
    <s v=""/>
    <n v="62.52"/>
    <n v="48.878856057414858"/>
    <x v="4"/>
    <x v="0"/>
    <m/>
  </r>
  <r>
    <s v="Standard Class"/>
    <d v="2025-12-07T00:00:00"/>
    <x v="2"/>
    <s v="United States"/>
    <x v="28"/>
    <x v="3"/>
    <n v="27707"/>
    <x v="0"/>
    <x v="1"/>
    <x v="4"/>
    <n v="61.567999999999998"/>
    <n v="2"/>
    <n v="0.2"/>
    <n v="4.6176000000000004"/>
    <s v=""/>
    <n v="23.324666666666662"/>
    <n v="34.732388760881925"/>
    <x v="0"/>
    <x v="0"/>
    <m/>
  </r>
  <r>
    <s v="Standard Class"/>
    <d v="2025-01-28T00:00:00"/>
    <x v="2"/>
    <s v="United States"/>
    <x v="28"/>
    <x v="3"/>
    <n v="27707"/>
    <x v="0"/>
    <x v="1"/>
    <x v="6"/>
    <n v="6.1920000000000002"/>
    <n v="3"/>
    <n v="0.2"/>
    <n v="0.46439999999999998"/>
    <s v=""/>
    <n v="4.5753333333333339"/>
    <n v="34.732589689202825"/>
    <x v="8"/>
    <x v="0"/>
    <m/>
  </r>
  <r>
    <s v="First Class"/>
    <d v="2026-08-17T00:00:00"/>
    <x v="0"/>
    <s v="United States"/>
    <x v="424"/>
    <x v="2"/>
    <n v="32503"/>
    <x v="0"/>
    <x v="1"/>
    <x v="8"/>
    <n v="2.214"/>
    <n v="3"/>
    <n v="0.7"/>
    <n v="-1.476"/>
    <n v="-1.476"/>
    <n v="327.81799999999998"/>
    <n v="374.38056269859754"/>
    <x v="1"/>
    <x v="1"/>
    <m/>
  </r>
  <r>
    <s v="Second Class"/>
    <d v="2026-09-22T00:00:00"/>
    <x v="1"/>
    <s v="United States"/>
    <x v="0"/>
    <x v="0"/>
    <n v="42420"/>
    <x v="0"/>
    <x v="1"/>
    <x v="12"/>
    <n v="5.32"/>
    <n v="2"/>
    <n v="0"/>
    <n v="2.6067999999999998"/>
    <s v=""/>
    <n v="1077.05"/>
    <n v="773.65740405178576"/>
    <x v="4"/>
    <x v="1"/>
    <m/>
  </r>
  <r>
    <s v="Second Class"/>
    <d v="2026-09-08T00:00:00"/>
    <x v="1"/>
    <s v="United States"/>
    <x v="0"/>
    <x v="0"/>
    <n v="42420"/>
    <x v="0"/>
    <x v="0"/>
    <x v="1"/>
    <n v="975.92"/>
    <n v="4"/>
    <n v="0"/>
    <n v="292.77600000000001"/>
    <s v=""/>
    <n v="1095.25"/>
    <n v="977.67496147816587"/>
    <x v="4"/>
    <x v="1"/>
    <m/>
  </r>
  <r>
    <s v="Second Class"/>
    <d v="2025-11-04T00:00:00"/>
    <x v="1"/>
    <s v="United States"/>
    <x v="0"/>
    <x v="0"/>
    <n v="42420"/>
    <x v="0"/>
    <x v="2"/>
    <x v="11"/>
    <n v="2249.91"/>
    <n v="9"/>
    <n v="0"/>
    <n v="517.47929999999997"/>
    <s v=""/>
    <n v="827.00999999999988"/>
    <n v="979.386805540419"/>
    <x v="6"/>
    <x v="0"/>
    <m/>
  </r>
  <r>
    <s v="Second Class"/>
    <d v="2025-10-23T00:00:00"/>
    <x v="1"/>
    <s v="United States"/>
    <x v="0"/>
    <x v="0"/>
    <n v="42420"/>
    <x v="0"/>
    <x v="1"/>
    <x v="4"/>
    <n v="59.92"/>
    <n v="4"/>
    <n v="0"/>
    <n v="16.7776"/>
    <s v=""/>
    <n v="78.160000000000011"/>
    <n v="708.8935051660909"/>
    <x v="5"/>
    <x v="0"/>
    <m/>
  </r>
  <r>
    <s v="Standard Class"/>
    <d v="2025-01-13T00:00:00"/>
    <x v="0"/>
    <s v="United States"/>
    <x v="125"/>
    <x v="1"/>
    <n v="92804"/>
    <x v="1"/>
    <x v="1"/>
    <x v="8"/>
    <n v="171.2"/>
    <n v="5"/>
    <n v="0.2"/>
    <n v="64.2"/>
    <s v=""/>
    <n v="96.25333333333333"/>
    <n v="381.22778796254448"/>
    <x v="8"/>
    <x v="0"/>
    <m/>
  </r>
  <r>
    <s v="Standard Class"/>
    <d v="2025-04-26T00:00:00"/>
    <x v="0"/>
    <s v="United States"/>
    <x v="125"/>
    <x v="1"/>
    <n v="92804"/>
    <x v="1"/>
    <x v="1"/>
    <x v="6"/>
    <n v="3.36"/>
    <n v="2"/>
    <n v="0"/>
    <n v="0.87360000000000004"/>
    <s v=""/>
    <n v="100.07666666666667"/>
    <n v="65.163337226683822"/>
    <x v="9"/>
    <x v="0"/>
    <m/>
  </r>
  <r>
    <s v="Standard Class"/>
    <d v="2026-02-16T00:00:00"/>
    <x v="1"/>
    <s v="United States"/>
    <x v="66"/>
    <x v="12"/>
    <n v="48227"/>
    <x v="2"/>
    <x v="1"/>
    <x v="10"/>
    <n v="114.2"/>
    <n v="5"/>
    <n v="0"/>
    <n v="52.531999999999996"/>
    <s v=""/>
    <n v="132.85666666666665"/>
    <n v="52.007946294559417"/>
    <x v="10"/>
    <x v="1"/>
    <m/>
  </r>
  <r>
    <s v="Second Class"/>
    <d v="2025-03-05T00:00:00"/>
    <x v="1"/>
    <s v="United States"/>
    <x v="419"/>
    <x v="32"/>
    <n v="30062"/>
    <x v="0"/>
    <x v="0"/>
    <x v="1"/>
    <n v="182.67"/>
    <n v="3"/>
    <n v="0"/>
    <n v="52.974299999999999"/>
    <s v=""/>
    <n v="470.12999999999994"/>
    <n v="382.09252312709509"/>
    <x v="2"/>
    <x v="0"/>
    <m/>
  </r>
  <r>
    <s v="Second Class"/>
    <d v="2026-11-21T00:00:00"/>
    <x v="1"/>
    <s v="United States"/>
    <x v="419"/>
    <x v="32"/>
    <n v="30062"/>
    <x v="0"/>
    <x v="2"/>
    <x v="11"/>
    <n v="101.7"/>
    <n v="6"/>
    <n v="0"/>
    <n v="6.1020000000000003"/>
    <s v=""/>
    <n v="830.34"/>
    <n v="454.0986646011994"/>
    <x v="6"/>
    <x v="1"/>
    <m/>
  </r>
  <r>
    <s v="Second Class"/>
    <d v="2026-07-29T00:00:00"/>
    <x v="1"/>
    <s v="United States"/>
    <x v="419"/>
    <x v="32"/>
    <n v="30062"/>
    <x v="0"/>
    <x v="1"/>
    <x v="4"/>
    <n v="1126.02"/>
    <n v="3"/>
    <n v="0"/>
    <n v="56.301000000000002"/>
    <s v=""/>
    <n v="799.38"/>
    <n v="643.59178762628721"/>
    <x v="11"/>
    <x v="1"/>
    <m/>
  </r>
  <r>
    <s v="Second Class"/>
    <d v="2025-01-03T00:00:00"/>
    <x v="1"/>
    <s v="United States"/>
    <x v="419"/>
    <x v="32"/>
    <n v="30062"/>
    <x v="0"/>
    <x v="1"/>
    <x v="4"/>
    <n v="1263.3"/>
    <n v="6"/>
    <n v="0"/>
    <n v="315.82499999999999"/>
    <s v=""/>
    <n v="436.68666666666667"/>
    <n v="569.04551059289258"/>
    <x v="8"/>
    <x v="0"/>
    <m/>
  </r>
  <r>
    <s v="Standard Class"/>
    <d v="2025-06-09T00:00:00"/>
    <x v="1"/>
    <s v="United States"/>
    <x v="4"/>
    <x v="4"/>
    <n v="98103"/>
    <x v="1"/>
    <x v="1"/>
    <x v="6"/>
    <n v="8.82"/>
    <n v="3"/>
    <n v="0"/>
    <n v="2.5577999999999999"/>
    <s v=""/>
    <n v="16.986666666666668"/>
    <n v="511.25581223174441"/>
    <x v="3"/>
    <x v="0"/>
    <m/>
  </r>
  <r>
    <s v="Standard Class"/>
    <d v="2025-07-07T00:00:00"/>
    <x v="1"/>
    <s v="United States"/>
    <x v="4"/>
    <x v="4"/>
    <n v="98103"/>
    <x v="1"/>
    <x v="1"/>
    <x v="10"/>
    <n v="37.94"/>
    <n v="2"/>
    <n v="0"/>
    <n v="18.211200000000002"/>
    <s v=""/>
    <n v="89.806666666666672"/>
    <n v="243.62629879934281"/>
    <x v="11"/>
    <x v="0"/>
    <m/>
  </r>
  <r>
    <s v="Standard Class"/>
    <d v="2026-08-08T00:00:00"/>
    <x v="1"/>
    <s v="United States"/>
    <x v="4"/>
    <x v="4"/>
    <n v="98103"/>
    <x v="1"/>
    <x v="1"/>
    <x v="6"/>
    <n v="4.2"/>
    <n v="2"/>
    <n v="0"/>
    <n v="1.1759999999999999"/>
    <s v=""/>
    <n v="93.126666666666665"/>
    <n v="83.880604830119509"/>
    <x v="1"/>
    <x v="1"/>
    <m/>
  </r>
  <r>
    <s v="Standard Class"/>
    <d v="2025-09-09T00:00:00"/>
    <x v="1"/>
    <s v="United States"/>
    <x v="4"/>
    <x v="4"/>
    <n v="98103"/>
    <x v="1"/>
    <x v="1"/>
    <x v="4"/>
    <n v="227.28"/>
    <n v="2"/>
    <n v="0"/>
    <n v="2.2728000000000002"/>
    <s v=""/>
    <n v="112.38"/>
    <n v="88.480779750097057"/>
    <x v="4"/>
    <x v="0"/>
    <m/>
  </r>
  <r>
    <s v="Standard Class"/>
    <d v="2025-05-07T00:00:00"/>
    <x v="1"/>
    <s v="United States"/>
    <x v="4"/>
    <x v="4"/>
    <n v="98103"/>
    <x v="1"/>
    <x v="1"/>
    <x v="10"/>
    <n v="47.9"/>
    <n v="1"/>
    <n v="0"/>
    <n v="22.992000000000001"/>
    <s v=""/>
    <n v="409.26"/>
    <n v="411.00957952249638"/>
    <x v="7"/>
    <x v="0"/>
    <m/>
  </r>
  <r>
    <s v="Standard Class"/>
    <d v="2025-02-19T00:00:00"/>
    <x v="1"/>
    <s v="United States"/>
    <x v="4"/>
    <x v="4"/>
    <n v="98103"/>
    <x v="1"/>
    <x v="1"/>
    <x v="12"/>
    <n v="61.96"/>
    <n v="2"/>
    <n v="0"/>
    <n v="30.360399999999998"/>
    <s v=""/>
    <n v="454.41733333333337"/>
    <n v="439.01660740104808"/>
    <x v="10"/>
    <x v="0"/>
    <m/>
  </r>
  <r>
    <s v="Standard Class"/>
    <d v="2026-09-28T00:00:00"/>
    <x v="1"/>
    <s v="United States"/>
    <x v="4"/>
    <x v="4"/>
    <n v="98103"/>
    <x v="1"/>
    <x v="1"/>
    <x v="4"/>
    <n v="1117.92"/>
    <n v="4"/>
    <n v="0"/>
    <n v="55.896000000000001"/>
    <s v=""/>
    <n v="436.42000000000007"/>
    <n v="503.06914190986311"/>
    <x v="4"/>
    <x v="1"/>
    <m/>
  </r>
  <r>
    <s v="First Class"/>
    <d v="2026-07-30T00:00:00"/>
    <x v="0"/>
    <s v="United States"/>
    <x v="215"/>
    <x v="24"/>
    <n v="44134"/>
    <x v="3"/>
    <x v="0"/>
    <x v="1"/>
    <n v="183.37200000000001"/>
    <n v="2"/>
    <n v="0.3"/>
    <n v="-7.8587999999999996"/>
    <n v="-7.8587999999999996"/>
    <n v="72.564000000000007"/>
    <n v="293.92302732165433"/>
    <x v="11"/>
    <x v="1"/>
    <m/>
  </r>
  <r>
    <s v="First Class"/>
    <d v="2026-09-25T00:00:00"/>
    <x v="0"/>
    <s v="United States"/>
    <x v="215"/>
    <x v="24"/>
    <n v="44134"/>
    <x v="3"/>
    <x v="1"/>
    <x v="10"/>
    <n v="7.968"/>
    <n v="2"/>
    <n v="0.2"/>
    <n v="2.8883999999999999"/>
    <s v=""/>
    <n v="171.88"/>
    <n v="306.30038570440405"/>
    <x v="4"/>
    <x v="1"/>
    <m/>
  </r>
  <r>
    <s v="Standard Class"/>
    <d v="2026-11-25T00:00:00"/>
    <x v="0"/>
    <s v="United States"/>
    <x v="345"/>
    <x v="21"/>
    <n v="97030"/>
    <x v="1"/>
    <x v="1"/>
    <x v="8"/>
    <n v="26.352"/>
    <n v="8"/>
    <n v="0.7"/>
    <n v="-18.446400000000001"/>
    <n v="-18.446400000000001"/>
    <n v="173.88399999999999"/>
    <n v="202.86116086295735"/>
    <x v="6"/>
    <x v="1"/>
    <m/>
  </r>
  <r>
    <s v="Standard Class"/>
    <d v="2026-05-26T00:00:00"/>
    <x v="1"/>
    <s v="United States"/>
    <x v="125"/>
    <x v="1"/>
    <n v="92804"/>
    <x v="1"/>
    <x v="1"/>
    <x v="4"/>
    <n v="481.32"/>
    <n v="4"/>
    <n v="0"/>
    <n v="125.14319999999999"/>
    <s v=""/>
    <n v="173.74"/>
    <n v="218.45911533282376"/>
    <x v="7"/>
    <x v="1"/>
    <m/>
  </r>
  <r>
    <s v="Standard Class"/>
    <d v="2025-09-01T00:00:00"/>
    <x v="1"/>
    <s v="United States"/>
    <x v="125"/>
    <x v="1"/>
    <n v="92804"/>
    <x v="1"/>
    <x v="1"/>
    <x v="14"/>
    <n v="13.98"/>
    <n v="1"/>
    <n v="0"/>
    <n v="3.6347999999999998"/>
    <s v=""/>
    <n v="43.830000000000005"/>
    <n v="128.71293539759967"/>
    <x v="4"/>
    <x v="0"/>
    <m/>
  </r>
  <r>
    <s v="Standard Class"/>
    <d v="2025-10-28T00:00:00"/>
    <x v="0"/>
    <s v="United States"/>
    <x v="20"/>
    <x v="15"/>
    <n v="10035"/>
    <x v="3"/>
    <x v="1"/>
    <x v="8"/>
    <n v="25.92"/>
    <n v="6"/>
    <n v="0.2"/>
    <n v="9.0719999999999992"/>
    <s v=""/>
    <n v="263.85599999999999"/>
    <n v="253.24392115376301"/>
    <x v="5"/>
    <x v="0"/>
    <m/>
  </r>
  <r>
    <s v="Standard Class"/>
    <d v="2025-02-27T00:00:00"/>
    <x v="0"/>
    <s v="United States"/>
    <x v="20"/>
    <x v="15"/>
    <n v="10035"/>
    <x v="3"/>
    <x v="1"/>
    <x v="2"/>
    <n v="91.59"/>
    <n v="3"/>
    <n v="0"/>
    <n v="42.131399999999999"/>
    <s v=""/>
    <n v="262.85599999999999"/>
    <n v="275.7510849177811"/>
    <x v="10"/>
    <x v="0"/>
    <m/>
  </r>
  <r>
    <s v="Second Class"/>
    <d v="2026-11-28T00:00:00"/>
    <x v="1"/>
    <s v="United States"/>
    <x v="12"/>
    <x v="5"/>
    <n v="77070"/>
    <x v="2"/>
    <x v="0"/>
    <x v="1"/>
    <n v="674.05799999999999"/>
    <n v="3"/>
    <n v="0.3"/>
    <n v="-19.258800000000001"/>
    <n v="-19.258800000000001"/>
    <n v="322.29266666666666"/>
    <n v="276.03137286695295"/>
    <x v="6"/>
    <x v="1"/>
    <m/>
  </r>
  <r>
    <s v="Second Class"/>
    <d v="2025-02-20T00:00:00"/>
    <x v="1"/>
    <s v="United States"/>
    <x v="3"/>
    <x v="38"/>
    <n v="3301"/>
    <x v="3"/>
    <x v="1"/>
    <x v="8"/>
    <n v="22.92"/>
    <n v="4"/>
    <n v="0"/>
    <n v="11.0016"/>
    <s v=""/>
    <n v="101.54266666666666"/>
    <n v="150.95980261670346"/>
    <x v="10"/>
    <x v="0"/>
    <m/>
  </r>
  <r>
    <s v="Second Class"/>
    <d v="2025-11-02T00:00:00"/>
    <x v="1"/>
    <s v="United States"/>
    <x v="3"/>
    <x v="38"/>
    <n v="3301"/>
    <x v="3"/>
    <x v="1"/>
    <x v="4"/>
    <n v="269.89999999999998"/>
    <n v="5"/>
    <n v="0"/>
    <n v="16.193999999999999"/>
    <s v=""/>
    <n v="97.098666666666659"/>
    <n v="78.433450990137004"/>
    <x v="6"/>
    <x v="0"/>
    <m/>
  </r>
  <r>
    <s v="Second Class"/>
    <d v="2025-02-27T00:00:00"/>
    <x v="0"/>
    <s v="United States"/>
    <x v="54"/>
    <x v="24"/>
    <n v="45014"/>
    <x v="3"/>
    <x v="1"/>
    <x v="8"/>
    <n v="11.808"/>
    <n v="8"/>
    <n v="0.7"/>
    <n v="-8.6592000000000002"/>
    <n v="-8.6592000000000002"/>
    <n v="13.244"/>
    <n v="72.425491935326704"/>
    <x v="10"/>
    <x v="0"/>
    <m/>
  </r>
  <r>
    <s v="Second Class"/>
    <d v="2025-07-31T00:00:00"/>
    <x v="0"/>
    <s v="United States"/>
    <x v="54"/>
    <x v="24"/>
    <n v="45014"/>
    <x v="3"/>
    <x v="2"/>
    <x v="7"/>
    <n v="9.5879999999999992"/>
    <n v="2"/>
    <n v="0.4"/>
    <n v="-2.0773999999999999"/>
    <n v="-2.0773999999999999"/>
    <n v="21.403999999999996"/>
    <n v="51.334129973616463"/>
    <x v="11"/>
    <x v="0"/>
    <m/>
  </r>
  <r>
    <s v="Standard Class"/>
    <d v="2026-03-06T00:00:00"/>
    <x v="0"/>
    <s v="United States"/>
    <x v="271"/>
    <x v="18"/>
    <n v="37604"/>
    <x v="0"/>
    <x v="1"/>
    <x v="12"/>
    <n v="18.335999999999999"/>
    <n v="3"/>
    <n v="0.2"/>
    <n v="6.6467999999999998"/>
    <s v=""/>
    <n v="55.536000000000001"/>
    <n v="33.832127847161296"/>
    <x v="2"/>
    <x v="1"/>
    <m/>
  </r>
  <r>
    <s v="Standard Class"/>
    <d v="2025-01-08T00:00:00"/>
    <x v="0"/>
    <s v="United States"/>
    <x v="271"/>
    <x v="18"/>
    <n v="37604"/>
    <x v="0"/>
    <x v="1"/>
    <x v="10"/>
    <n v="36.287999999999997"/>
    <n v="7"/>
    <n v="0.2"/>
    <n v="12.700799999999999"/>
    <s v=""/>
    <n v="51.413999999999994"/>
    <n v="42.712477864592834"/>
    <x v="8"/>
    <x v="0"/>
    <m/>
  </r>
  <r>
    <s v="Standard Class"/>
    <d v="2026-01-20T00:00:00"/>
    <x v="0"/>
    <s v="United States"/>
    <x v="271"/>
    <x v="18"/>
    <n v="37604"/>
    <x v="0"/>
    <x v="2"/>
    <x v="7"/>
    <n v="111.98399999999999"/>
    <n v="2"/>
    <n v="0.2"/>
    <n v="6.9989999999999997"/>
    <s v=""/>
    <n v="40.153999999999996"/>
    <n v="47.147835425747097"/>
    <x v="8"/>
    <x v="1"/>
    <m/>
  </r>
  <r>
    <s v="Standard Class"/>
    <d v="2026-06-01T00:00:00"/>
    <x v="0"/>
    <s v="United States"/>
    <x v="271"/>
    <x v="18"/>
    <n v="37604"/>
    <x v="0"/>
    <x v="1"/>
    <x v="8"/>
    <n v="5.97"/>
    <n v="5"/>
    <n v="0.7"/>
    <n v="-4.577"/>
    <n v="-4.577"/>
    <n v="14.812666666666667"/>
    <n v="36.192025636923162"/>
    <x v="3"/>
    <x v="1"/>
    <m/>
  </r>
  <r>
    <s v="Standard Class"/>
    <d v="2025-01-27T00:00:00"/>
    <x v="0"/>
    <s v="United States"/>
    <x v="271"/>
    <x v="18"/>
    <n v="37604"/>
    <x v="0"/>
    <x v="1"/>
    <x v="8"/>
    <n v="2.508"/>
    <n v="2"/>
    <n v="0.7"/>
    <n v="-1.8391999999999999"/>
    <n v="-1.8391999999999999"/>
    <n v="17.806666666666668"/>
    <n v="24.983862424165512"/>
    <x v="8"/>
    <x v="0"/>
    <m/>
  </r>
  <r>
    <s v="Second Class"/>
    <d v="2025-11-19T00:00:00"/>
    <x v="0"/>
    <s v="United States"/>
    <x v="4"/>
    <x v="4"/>
    <n v="98105"/>
    <x v="1"/>
    <x v="1"/>
    <x v="6"/>
    <n v="35.96"/>
    <n v="2"/>
    <n v="0"/>
    <n v="10.4284"/>
    <s v=""/>
    <n v="39.352000000000004"/>
    <n v="20.229962043866923"/>
    <x v="6"/>
    <x v="0"/>
    <m/>
  </r>
  <r>
    <s v="Second Class"/>
    <d v="2026-11-09T00:00:00"/>
    <x v="0"/>
    <s v="United States"/>
    <x v="4"/>
    <x v="4"/>
    <n v="98105"/>
    <x v="1"/>
    <x v="1"/>
    <x v="8"/>
    <n v="14.952"/>
    <n v="3"/>
    <n v="0.2"/>
    <n v="5.4200999999999997"/>
    <s v=""/>
    <n v="112.05133333333333"/>
    <n v="83.559236001684368"/>
    <x v="6"/>
    <x v="1"/>
    <m/>
  </r>
  <r>
    <s v="Second Class"/>
    <d v="2025-11-29T00:00:00"/>
    <x v="0"/>
    <s v="United States"/>
    <x v="425"/>
    <x v="5"/>
    <n v="77573"/>
    <x v="2"/>
    <x v="1"/>
    <x v="6"/>
    <n v="67.144000000000005"/>
    <n v="7"/>
    <n v="0.2"/>
    <n v="5.8750999999999998"/>
    <s v=""/>
    <n v="165.04733333333334"/>
    <n v="83.700593710005464"/>
    <x v="6"/>
    <x v="0"/>
    <m/>
  </r>
  <r>
    <s v="Second Class"/>
    <d v="2025-01-18T00:00:00"/>
    <x v="0"/>
    <s v="United States"/>
    <x v="425"/>
    <x v="5"/>
    <n v="77573"/>
    <x v="2"/>
    <x v="0"/>
    <x v="1"/>
    <n v="254.05799999999999"/>
    <n v="3"/>
    <n v="0.3"/>
    <n v="-32.6646"/>
    <n v="-32.6646"/>
    <n v="219.99266666666665"/>
    <n v="82.439208023582765"/>
    <x v="8"/>
    <x v="0"/>
    <m/>
  </r>
  <r>
    <s v="Standard Class"/>
    <d v="2026-12-30T00:00:00"/>
    <x v="1"/>
    <s v="United States"/>
    <x v="426"/>
    <x v="39"/>
    <n v="20877"/>
    <x v="3"/>
    <x v="0"/>
    <x v="0"/>
    <n v="173.94"/>
    <n v="3"/>
    <n v="0"/>
    <n v="38.266800000000003"/>
    <s v=""/>
    <n v="136.07199999999997"/>
    <n v="77.714850268763271"/>
    <x v="0"/>
    <x v="1"/>
    <m/>
  </r>
  <r>
    <s v="Standard Class"/>
    <d v="2026-08-28T00:00:00"/>
    <x v="1"/>
    <s v="United States"/>
    <x v="426"/>
    <x v="39"/>
    <n v="20877"/>
    <x v="3"/>
    <x v="2"/>
    <x v="7"/>
    <n v="231.98"/>
    <n v="2"/>
    <n v="0"/>
    <n v="67.274199999999993"/>
    <s v=""/>
    <n v="110.11866666666667"/>
    <n v="77.967511392507191"/>
    <x v="1"/>
    <x v="1"/>
    <m/>
  </r>
  <r>
    <s v="Standard Class"/>
    <d v="2025-05-17T00:00:00"/>
    <x v="0"/>
    <s v="United States"/>
    <x v="22"/>
    <x v="10"/>
    <n v="60653"/>
    <x v="2"/>
    <x v="1"/>
    <x v="8"/>
    <n v="2.2959999999999998"/>
    <n v="2"/>
    <n v="0.8"/>
    <n v="-3.9032"/>
    <n v="-3.9032"/>
    <n v="33.998666666666672"/>
    <n v="79.615672088314824"/>
    <x v="7"/>
    <x v="0"/>
    <m/>
  </r>
  <r>
    <s v="Second Class"/>
    <d v="2026-05-03T00:00:00"/>
    <x v="2"/>
    <s v="United States"/>
    <x v="114"/>
    <x v="19"/>
    <n v="35810"/>
    <x v="0"/>
    <x v="1"/>
    <x v="10"/>
    <n v="96.08"/>
    <n v="2"/>
    <n v="0"/>
    <n v="46.118400000000001"/>
    <s v=""/>
    <n v="242.93333333333337"/>
    <n v="223.7890688383942"/>
    <x v="7"/>
    <x v="1"/>
    <m/>
  </r>
  <r>
    <s v="Second Class"/>
    <d v="2026-09-24T00:00:00"/>
    <x v="2"/>
    <s v="United States"/>
    <x v="114"/>
    <x v="19"/>
    <n v="35810"/>
    <x v="0"/>
    <x v="1"/>
    <x v="13"/>
    <n v="3.62"/>
    <n v="2"/>
    <n v="0"/>
    <n v="1.1946000000000001"/>
    <s v=""/>
    <n v="241.06666666666669"/>
    <n v="239.94714835470654"/>
    <x v="4"/>
    <x v="1"/>
    <m/>
  </r>
  <r>
    <s v="Second Class"/>
    <d v="2026-09-24T00:00:00"/>
    <x v="2"/>
    <s v="United States"/>
    <x v="114"/>
    <x v="19"/>
    <n v="35810"/>
    <x v="0"/>
    <x v="1"/>
    <x v="10"/>
    <n v="629.1"/>
    <n v="6"/>
    <n v="0"/>
    <n v="301.96800000000002"/>
    <s v=""/>
    <n v="244.82000000000002"/>
    <n v="273.66246985549077"/>
    <x v="4"/>
    <x v="1"/>
    <m/>
  </r>
  <r>
    <s v="Second Class"/>
    <d v="2026-01-31T00:00:00"/>
    <x v="2"/>
    <s v="United States"/>
    <x v="114"/>
    <x v="19"/>
    <n v="35810"/>
    <x v="0"/>
    <x v="2"/>
    <x v="7"/>
    <n v="90.48"/>
    <n v="2"/>
    <n v="0"/>
    <n v="23.524799999999999"/>
    <s v=""/>
    <n v="65.545000000000002"/>
    <n v="159.38504810445448"/>
    <x v="8"/>
    <x v="1"/>
    <m/>
  </r>
  <r>
    <s v="First Class"/>
    <d v="2025-01-23T00:00:00"/>
    <x v="1"/>
    <s v="United States"/>
    <x v="104"/>
    <x v="31"/>
    <n v="1841"/>
    <x v="3"/>
    <x v="1"/>
    <x v="6"/>
    <n v="14.88"/>
    <n v="2"/>
    <n v="0"/>
    <n v="3.72"/>
    <s v=""/>
    <n v="41.865000000000002"/>
    <n v="134.21042821504844"/>
    <x v="8"/>
    <x v="0"/>
    <m/>
  </r>
  <r>
    <s v="Standard Class"/>
    <d v="2025-07-14T00:00:00"/>
    <x v="0"/>
    <s v="United States"/>
    <x v="22"/>
    <x v="10"/>
    <n v="60623"/>
    <x v="2"/>
    <x v="0"/>
    <x v="3"/>
    <n v="91.275000000000006"/>
    <n v="1"/>
    <n v="0.5"/>
    <n v="-67.543499999999995"/>
    <n v="-67.543499999999995"/>
    <n v="335.95499999999998"/>
    <n v="324.60475533074577"/>
    <x v="11"/>
    <x v="0"/>
    <m/>
  </r>
  <r>
    <s v="Standard Class"/>
    <d v="2025-03-14T00:00:00"/>
    <x v="2"/>
    <s v="United States"/>
    <x v="54"/>
    <x v="29"/>
    <n v="6824"/>
    <x v="3"/>
    <x v="1"/>
    <x v="10"/>
    <n v="19.440000000000001"/>
    <n v="3"/>
    <n v="0"/>
    <n v="9.3312000000000008"/>
    <s v=""/>
    <n v="324.78000000000003"/>
    <n v="359.0486176689725"/>
    <x v="2"/>
    <x v="0"/>
    <m/>
  </r>
  <r>
    <s v="Standard Class"/>
    <d v="2026-06-20T00:00:00"/>
    <x v="2"/>
    <s v="United States"/>
    <x v="54"/>
    <x v="29"/>
    <n v="6824"/>
    <x v="3"/>
    <x v="0"/>
    <x v="1"/>
    <n v="897.15"/>
    <n v="3"/>
    <n v="0"/>
    <n v="251.202"/>
    <s v=""/>
    <n v="323.28000000000003"/>
    <n v="400.54895852442309"/>
    <x v="3"/>
    <x v="1"/>
    <m/>
  </r>
  <r>
    <s v="First Class"/>
    <d v="2025-01-09T00:00:00"/>
    <x v="0"/>
    <s v="United States"/>
    <x v="20"/>
    <x v="15"/>
    <n v="10009"/>
    <x v="3"/>
    <x v="1"/>
    <x v="6"/>
    <n v="57.75"/>
    <n v="5"/>
    <n v="0"/>
    <n v="16.170000000000002"/>
    <s v=""/>
    <n v="31.929999999999996"/>
    <n v="235.55363536429095"/>
    <x v="8"/>
    <x v="0"/>
    <m/>
  </r>
  <r>
    <s v="First Class"/>
    <d v="2025-03-08T00:00:00"/>
    <x v="0"/>
    <s v="United States"/>
    <x v="20"/>
    <x v="15"/>
    <n v="10009"/>
    <x v="3"/>
    <x v="1"/>
    <x v="10"/>
    <n v="14.94"/>
    <n v="3"/>
    <n v="0"/>
    <n v="7.0217999999999998"/>
    <s v=""/>
    <n v="16.858666666666668"/>
    <n v="178.1106490800135"/>
    <x v="2"/>
    <x v="0"/>
    <m/>
  </r>
  <r>
    <s v="Standard Class"/>
    <d v="2025-03-19T00:00:00"/>
    <x v="1"/>
    <s v="United States"/>
    <x v="4"/>
    <x v="4"/>
    <n v="98103"/>
    <x v="1"/>
    <x v="1"/>
    <x v="6"/>
    <n v="23.1"/>
    <n v="2"/>
    <n v="0"/>
    <n v="6.93"/>
    <s v=""/>
    <n v="12.238666666666667"/>
    <n v="8.5862329514343063"/>
    <x v="2"/>
    <x v="0"/>
    <m/>
  </r>
  <r>
    <s v="Standard Class"/>
    <d v="2025-05-28T00:00:00"/>
    <x v="0"/>
    <s v="United States"/>
    <x v="34"/>
    <x v="22"/>
    <n v="80013"/>
    <x v="1"/>
    <x v="1"/>
    <x v="12"/>
    <n v="12.536"/>
    <n v="1"/>
    <n v="0.2"/>
    <n v="4.2309000000000001"/>
    <s v=""/>
    <n v="6.0426666666666664"/>
    <n v="6.965252551854177"/>
    <x v="7"/>
    <x v="0"/>
    <m/>
  </r>
  <r>
    <s v="Standard Class"/>
    <d v="2025-07-12T00:00:00"/>
    <x v="0"/>
    <s v="United States"/>
    <x v="34"/>
    <x v="22"/>
    <n v="80013"/>
    <x v="1"/>
    <x v="1"/>
    <x v="8"/>
    <n v="1.08"/>
    <n v="2"/>
    <n v="0.7"/>
    <n v="-0.79200000000000004"/>
    <n v="-0.79200000000000004"/>
    <n v="7.4559999999999995"/>
    <n v="8.4404024829432203"/>
    <x v="11"/>
    <x v="0"/>
    <m/>
  </r>
  <r>
    <s v="Standard Class"/>
    <d v="2026-06-24T00:00:00"/>
    <x v="0"/>
    <s v="United States"/>
    <x v="34"/>
    <x v="22"/>
    <n v="80013"/>
    <x v="1"/>
    <x v="1"/>
    <x v="13"/>
    <n v="4.5119999999999996"/>
    <n v="3"/>
    <n v="0.2"/>
    <n v="0.84599999999999997"/>
    <s v=""/>
    <n v="18.34266666666667"/>
    <n v="10.428857627152047"/>
    <x v="3"/>
    <x v="1"/>
    <m/>
  </r>
  <r>
    <s v="Standard Class"/>
    <d v="2026-08-20T00:00:00"/>
    <x v="1"/>
    <s v="United States"/>
    <x v="427"/>
    <x v="7"/>
    <n v="84043"/>
    <x v="1"/>
    <x v="2"/>
    <x v="7"/>
    <n v="16.776"/>
    <n v="3"/>
    <n v="0.2"/>
    <n v="1.6776"/>
    <s v=""/>
    <n v="458.78866666666664"/>
    <n v="500.70593366950607"/>
    <x v="1"/>
    <x v="1"/>
    <m/>
  </r>
  <r>
    <s v="Standard Class"/>
    <d v="2026-10-29T00:00:00"/>
    <x v="2"/>
    <s v="United States"/>
    <x v="428"/>
    <x v="19"/>
    <n v="35401"/>
    <x v="0"/>
    <x v="1"/>
    <x v="8"/>
    <n v="33.74"/>
    <n v="7"/>
    <n v="0"/>
    <n v="15.5204"/>
    <s v=""/>
    <n v="564.52966666666669"/>
    <n v="518.06589732366842"/>
    <x v="5"/>
    <x v="1"/>
    <m/>
  </r>
  <r>
    <s v="Standard Class"/>
    <d v="2025-04-09T00:00:00"/>
    <x v="0"/>
    <s v="United States"/>
    <x v="8"/>
    <x v="1"/>
    <n v="94109"/>
    <x v="1"/>
    <x v="1"/>
    <x v="4"/>
    <n v="1325.85"/>
    <n v="5"/>
    <n v="0"/>
    <n v="238.65299999999999"/>
    <s v=""/>
    <n v="559.91633333333334"/>
    <n v="604.58177949784249"/>
    <x v="9"/>
    <x v="0"/>
    <m/>
  </r>
  <r>
    <s v="Standard Class"/>
    <d v="2025-11-03T00:00:00"/>
    <x v="0"/>
    <s v="United States"/>
    <x v="8"/>
    <x v="1"/>
    <n v="94109"/>
    <x v="1"/>
    <x v="0"/>
    <x v="0"/>
    <n v="333.99900000000002"/>
    <n v="3"/>
    <n v="0.15"/>
    <n v="3.9293999999999998"/>
    <s v=""/>
    <n v="540.90633333333335"/>
    <n v="539.94454488730184"/>
    <x v="6"/>
    <x v="0"/>
    <m/>
  </r>
  <r>
    <s v="Standard Class"/>
    <d v="2025-06-15T00:00:00"/>
    <x v="0"/>
    <s v="United States"/>
    <x v="8"/>
    <x v="1"/>
    <n v="94109"/>
    <x v="1"/>
    <x v="1"/>
    <x v="6"/>
    <n v="19.899999999999999"/>
    <n v="5"/>
    <n v="0"/>
    <n v="6.5670000000000002"/>
    <s v=""/>
    <n v="524.21333333333337"/>
    <n v="541.36150350492335"/>
    <x v="3"/>
    <x v="0"/>
    <m/>
  </r>
  <r>
    <s v="Standard Class"/>
    <d v="2026-02-11T00:00:00"/>
    <x v="0"/>
    <s v="United States"/>
    <x v="40"/>
    <x v="13"/>
    <n v="19805"/>
    <x v="3"/>
    <x v="0"/>
    <x v="1"/>
    <n v="1268.82"/>
    <n v="9"/>
    <n v="0"/>
    <n v="266.4522"/>
    <s v=""/>
    <n v="519.47333333333336"/>
    <n v="532.78600505341524"/>
    <x v="10"/>
    <x v="1"/>
    <m/>
  </r>
  <r>
    <s v="Standard Class"/>
    <d v="2025-05-06T00:00:00"/>
    <x v="0"/>
    <s v="United States"/>
    <x v="40"/>
    <x v="13"/>
    <n v="19805"/>
    <x v="3"/>
    <x v="0"/>
    <x v="0"/>
    <n v="283.92"/>
    <n v="4"/>
    <n v="0"/>
    <n v="82.336799999999997"/>
    <s v=""/>
    <n v="221.64666666666668"/>
    <n v="339.28656331255507"/>
    <x v="7"/>
    <x v="0"/>
    <m/>
  </r>
  <r>
    <s v="Standard Class"/>
    <d v="2025-11-09T00:00:00"/>
    <x v="0"/>
    <s v="United States"/>
    <x v="40"/>
    <x v="13"/>
    <n v="19805"/>
    <x v="3"/>
    <x v="1"/>
    <x v="6"/>
    <n v="5.68"/>
    <n v="2"/>
    <n v="0"/>
    <n v="1.7607999999999999"/>
    <s v=""/>
    <n v="159.03333333333333"/>
    <n v="311.75222654466404"/>
    <x v="6"/>
    <x v="0"/>
    <m/>
  </r>
  <r>
    <s v="Standard Class"/>
    <d v="2025-03-10T00:00:00"/>
    <x v="0"/>
    <s v="United States"/>
    <x v="240"/>
    <x v="14"/>
    <n v="47905"/>
    <x v="2"/>
    <x v="1"/>
    <x v="4"/>
    <n v="375.34"/>
    <n v="1"/>
    <n v="0"/>
    <n v="18.766999999999999"/>
    <s v=""/>
    <n v="161.03333333333333"/>
    <n v="128.95888371449593"/>
    <x v="2"/>
    <x v="0"/>
    <m/>
  </r>
  <r>
    <s v="First Class"/>
    <d v="2026-11-25T00:00:00"/>
    <x v="0"/>
    <s v="United States"/>
    <x v="332"/>
    <x v="1"/>
    <n v="90278"/>
    <x v="1"/>
    <x v="1"/>
    <x v="10"/>
    <n v="96.08"/>
    <n v="2"/>
    <n v="0"/>
    <n v="46.118400000000001"/>
    <s v=""/>
    <n v="37.373333333333328"/>
    <n v="95.49767978565994"/>
    <x v="6"/>
    <x v="1"/>
    <m/>
  </r>
  <r>
    <s v="First Class"/>
    <d v="2026-07-10T00:00:00"/>
    <x v="0"/>
    <s v="United States"/>
    <x v="332"/>
    <x v="1"/>
    <n v="90278"/>
    <x v="1"/>
    <x v="1"/>
    <x v="8"/>
    <n v="11.68"/>
    <n v="2"/>
    <n v="0.2"/>
    <n v="3.9420000000000002"/>
    <s v=""/>
    <n v="15.093333333333334"/>
    <n v="88.687516095057646"/>
    <x v="11"/>
    <x v="1"/>
    <m/>
  </r>
  <r>
    <s v="First Class"/>
    <d v="2025-12-20T00:00:00"/>
    <x v="0"/>
    <s v="United States"/>
    <x v="332"/>
    <x v="1"/>
    <n v="90278"/>
    <x v="1"/>
    <x v="1"/>
    <x v="13"/>
    <n v="4.3600000000000003"/>
    <n v="2"/>
    <n v="0"/>
    <n v="1.7876000000000001"/>
    <s v=""/>
    <n v="50.362666666666662"/>
    <n v="43.953834609609309"/>
    <x v="0"/>
    <x v="0"/>
    <m/>
  </r>
  <r>
    <s v="Standard Class"/>
    <d v="2025-09-22T00:00:00"/>
    <x v="0"/>
    <s v="United States"/>
    <x v="4"/>
    <x v="4"/>
    <n v="98115"/>
    <x v="1"/>
    <x v="1"/>
    <x v="2"/>
    <n v="29.24"/>
    <n v="4"/>
    <n v="0"/>
    <n v="13.742800000000001"/>
    <s v=""/>
    <n v="55.189333333333337"/>
    <n v="44.822660142189498"/>
    <x v="4"/>
    <x v="0"/>
    <m/>
  </r>
  <r>
    <s v="Standard Class"/>
    <d v="2026-12-20T00:00:00"/>
    <x v="0"/>
    <s v="United States"/>
    <x v="1"/>
    <x v="1"/>
    <n v="90045"/>
    <x v="1"/>
    <x v="1"/>
    <x v="8"/>
    <n v="117.488"/>
    <n v="7"/>
    <n v="0.2"/>
    <n v="41.120800000000003"/>
    <s v=""/>
    <n v="49.582666666666661"/>
    <n v="49.017507765649981"/>
    <x v="0"/>
    <x v="1"/>
    <m/>
  </r>
  <r>
    <s v="Standard Class"/>
    <d v="2025-08-03T00:00:00"/>
    <x v="0"/>
    <s v="United States"/>
    <x v="1"/>
    <x v="1"/>
    <n v="90045"/>
    <x v="1"/>
    <x v="0"/>
    <x v="5"/>
    <n v="18.84"/>
    <n v="3"/>
    <n v="0"/>
    <n v="6.0288000000000004"/>
    <s v=""/>
    <n v="14.74"/>
    <n v="30.030574573011172"/>
    <x v="1"/>
    <x v="0"/>
    <m/>
  </r>
  <r>
    <s v="Second Class"/>
    <d v="2026-06-30T00:00:00"/>
    <x v="0"/>
    <s v="United States"/>
    <x v="20"/>
    <x v="15"/>
    <n v="10009"/>
    <x v="3"/>
    <x v="1"/>
    <x v="6"/>
    <n v="12.42"/>
    <n v="3"/>
    <n v="0"/>
    <n v="5.2164000000000001"/>
    <s v=""/>
    <n v="31.620000000000005"/>
    <n v="30.646434234006069"/>
    <x v="3"/>
    <x v="1"/>
    <m/>
  </r>
  <r>
    <s v="Standard Class"/>
    <d v="2026-10-20T00:00:00"/>
    <x v="0"/>
    <s v="United States"/>
    <x v="195"/>
    <x v="12"/>
    <n v="48073"/>
    <x v="2"/>
    <x v="1"/>
    <x v="10"/>
    <n v="12.96"/>
    <n v="2"/>
    <n v="0"/>
    <n v="6.2207999999999997"/>
    <s v=""/>
    <n v="56.113333333333337"/>
    <n v="27.831597816816718"/>
    <x v="5"/>
    <x v="1"/>
    <m/>
  </r>
  <r>
    <s v="Second Class"/>
    <d v="2026-07-07T00:00:00"/>
    <x v="1"/>
    <s v="United States"/>
    <x v="8"/>
    <x v="1"/>
    <n v="94109"/>
    <x v="1"/>
    <x v="1"/>
    <x v="9"/>
    <n v="69.48"/>
    <n v="1"/>
    <n v="0"/>
    <n v="20.844000000000001"/>
    <s v=""/>
    <n v="57.813333333333333"/>
    <n v="36.059915983550773"/>
    <x v="11"/>
    <x v="1"/>
    <m/>
  </r>
  <r>
    <s v="Standard Class"/>
    <d v="2025-10-18T00:00:00"/>
    <x v="1"/>
    <s v="United States"/>
    <x v="20"/>
    <x v="15"/>
    <n v="10009"/>
    <x v="3"/>
    <x v="2"/>
    <x v="7"/>
    <n v="85.9"/>
    <n v="2"/>
    <n v="0"/>
    <n v="2.577"/>
    <s v=""/>
    <n v="61.033333333333339"/>
    <n v="30.525532482388133"/>
    <x v="5"/>
    <x v="0"/>
    <m/>
  </r>
  <r>
    <s v="Second Class"/>
    <d v="2026-10-21T00:00:00"/>
    <x v="1"/>
    <s v="United States"/>
    <x v="226"/>
    <x v="33"/>
    <n v="89031"/>
    <x v="1"/>
    <x v="1"/>
    <x v="6"/>
    <n v="18.059999999999999"/>
    <n v="7"/>
    <n v="0"/>
    <n v="4.6955999999999998"/>
    <s v=""/>
    <n v="44.866666666666667"/>
    <n v="25.585998775371916"/>
    <x v="5"/>
    <x v="1"/>
    <m/>
  </r>
  <r>
    <s v="Second Class"/>
    <d v="2025-09-06T00:00:00"/>
    <x v="1"/>
    <s v="United States"/>
    <x v="226"/>
    <x v="33"/>
    <n v="89031"/>
    <x v="1"/>
    <x v="1"/>
    <x v="10"/>
    <n v="79.14"/>
    <n v="3"/>
    <n v="0"/>
    <n v="36.404400000000003"/>
    <s v=""/>
    <n v="39.683999999999997"/>
    <n v="24.258057581546581"/>
    <x v="4"/>
    <x v="0"/>
    <m/>
  </r>
  <r>
    <s v="Second Class"/>
    <d v="2026-03-06T00:00:00"/>
    <x v="1"/>
    <s v="United States"/>
    <x v="226"/>
    <x v="33"/>
    <n v="89031"/>
    <x v="1"/>
    <x v="0"/>
    <x v="5"/>
    <n v="37.4"/>
    <n v="2"/>
    <n v="0"/>
    <n v="14.212"/>
    <s v=""/>
    <n v="19.591999999999999"/>
    <n v="21.893976942766024"/>
    <x v="2"/>
    <x v="1"/>
    <m/>
  </r>
  <r>
    <s v="Standard Class"/>
    <d v="2026-09-24T00:00:00"/>
    <x v="0"/>
    <s v="United States"/>
    <x v="238"/>
    <x v="5"/>
    <n v="75007"/>
    <x v="2"/>
    <x v="1"/>
    <x v="8"/>
    <n v="2.512"/>
    <n v="2"/>
    <n v="0.8"/>
    <n v="-4.3959999999999999"/>
    <n v="-4.3959999999999999"/>
    <n v="27.522666666666666"/>
    <n v="28.959233272027486"/>
    <x v="4"/>
    <x v="1"/>
    <m/>
  </r>
  <r>
    <s v="Standard Class"/>
    <d v="2025-09-02T00:00:00"/>
    <x v="0"/>
    <s v="United States"/>
    <x v="238"/>
    <x v="5"/>
    <n v="75007"/>
    <x v="2"/>
    <x v="1"/>
    <x v="13"/>
    <n v="18.864000000000001"/>
    <n v="9"/>
    <n v="0.2"/>
    <n v="6.1307999999999998"/>
    <s v=""/>
    <n v="49.298666666666669"/>
    <n v="22.195607920554078"/>
    <x v="4"/>
    <x v="0"/>
    <m/>
  </r>
  <r>
    <s v="Standard Class"/>
    <d v="2026-01-02T00:00:00"/>
    <x v="2"/>
    <s v="United States"/>
    <x v="1"/>
    <x v="1"/>
    <n v="90008"/>
    <x v="1"/>
    <x v="2"/>
    <x v="7"/>
    <n v="61.192"/>
    <n v="1"/>
    <n v="0.2"/>
    <n v="6.1192000000000002"/>
    <s v=""/>
    <n v="59.248000000000012"/>
    <n v="23.01023210725241"/>
    <x v="8"/>
    <x v="1"/>
    <m/>
  </r>
  <r>
    <s v="Standard Class"/>
    <d v="2025-02-27T00:00:00"/>
    <x v="2"/>
    <s v="United States"/>
    <x v="1"/>
    <x v="1"/>
    <n v="90008"/>
    <x v="1"/>
    <x v="1"/>
    <x v="9"/>
    <n v="67.84"/>
    <n v="1"/>
    <n v="0"/>
    <n v="18.316800000000001"/>
    <s v=""/>
    <n v="44.830666666666673"/>
    <n v="19.814946307905689"/>
    <x v="10"/>
    <x v="0"/>
    <m/>
  </r>
  <r>
    <s v="First Class"/>
    <d v="2025-06-22T00:00:00"/>
    <x v="0"/>
    <s v="United States"/>
    <x v="4"/>
    <x v="4"/>
    <n v="98103"/>
    <x v="1"/>
    <x v="0"/>
    <x v="1"/>
    <n v="48.712000000000003"/>
    <n v="1"/>
    <n v="0.2"/>
    <n v="5.4801000000000002"/>
    <s v=""/>
    <n v="103.19733333333333"/>
    <n v="82.385532987470739"/>
    <x v="3"/>
    <x v="0"/>
    <m/>
  </r>
  <r>
    <s v="First Class"/>
    <d v="2026-01-26T00:00:00"/>
    <x v="0"/>
    <s v="United States"/>
    <x v="4"/>
    <x v="4"/>
    <n v="98103"/>
    <x v="1"/>
    <x v="1"/>
    <x v="6"/>
    <n v="17.940000000000001"/>
    <n v="3"/>
    <n v="0"/>
    <n v="4.6643999999999997"/>
    <s v=""/>
    <n v="89.548000000000002"/>
    <n v="94.762410791214904"/>
    <x v="8"/>
    <x v="1"/>
    <m/>
  </r>
  <r>
    <s v="First Class"/>
    <d v="2025-02-16T00:00:00"/>
    <x v="0"/>
    <s v="United States"/>
    <x v="4"/>
    <x v="4"/>
    <n v="98103"/>
    <x v="1"/>
    <x v="1"/>
    <x v="4"/>
    <n v="242.94"/>
    <n v="3"/>
    <n v="0"/>
    <n v="4.8587999999999996"/>
    <s v=""/>
    <n v="239.24800000000002"/>
    <n v="161.35450702011303"/>
    <x v="10"/>
    <x v="0"/>
    <m/>
  </r>
  <r>
    <s v="Second Class"/>
    <d v="2026-11-12T00:00:00"/>
    <x v="0"/>
    <s v="United States"/>
    <x v="2"/>
    <x v="2"/>
    <n v="33311"/>
    <x v="0"/>
    <x v="1"/>
    <x v="8"/>
    <n v="7.7640000000000002"/>
    <n v="4"/>
    <n v="0.7"/>
    <n v="-5.1760000000000002"/>
    <n v="-5.1760000000000002"/>
    <n v="201.21799999999999"/>
    <n v="145.84803203334627"/>
    <x v="6"/>
    <x v="1"/>
    <m/>
  </r>
  <r>
    <s v="Second Class"/>
    <d v="2026-04-28T00:00:00"/>
    <x v="1"/>
    <s v="United States"/>
    <x v="29"/>
    <x v="18"/>
    <n v="38401"/>
    <x v="0"/>
    <x v="2"/>
    <x v="7"/>
    <n v="467.04"/>
    <n v="4"/>
    <n v="0.2"/>
    <n v="58.38"/>
    <s v=""/>
    <n v="201.42999999999998"/>
    <n v="177.37615734928974"/>
    <x v="9"/>
    <x v="1"/>
    <m/>
  </r>
  <r>
    <s v="Second Class"/>
    <d v="2026-12-14T00:00:00"/>
    <x v="2"/>
    <s v="United States"/>
    <x v="205"/>
    <x v="34"/>
    <n v="2908"/>
    <x v="3"/>
    <x v="2"/>
    <x v="7"/>
    <n v="128.85"/>
    <n v="3"/>
    <n v="0"/>
    <n v="3.8654999999999999"/>
    <s v=""/>
    <n v="112.41000000000001"/>
    <n v="129.31384718840692"/>
    <x v="0"/>
    <x v="1"/>
    <m/>
  </r>
  <r>
    <s v="Second Class"/>
    <d v="2025-09-19T00:00:00"/>
    <x v="2"/>
    <s v="United States"/>
    <x v="205"/>
    <x v="34"/>
    <n v="2908"/>
    <x v="3"/>
    <x v="1"/>
    <x v="10"/>
    <n v="8.4"/>
    <n v="2"/>
    <n v="0"/>
    <n v="4.1159999999999997"/>
    <s v=""/>
    <n v="106.45333333333333"/>
    <n v="122.40585022935123"/>
    <x v="4"/>
    <x v="0"/>
    <m/>
  </r>
  <r>
    <s v="Second Class"/>
    <d v="2025-09-26T00:00:00"/>
    <x v="2"/>
    <s v="United States"/>
    <x v="205"/>
    <x v="34"/>
    <n v="2908"/>
    <x v="3"/>
    <x v="2"/>
    <x v="11"/>
    <n v="199.98"/>
    <n v="2"/>
    <n v="0"/>
    <n v="83.991600000000005"/>
    <s v=""/>
    <n v="172.98133333333331"/>
    <n v="54.510495273506393"/>
    <x v="4"/>
    <x v="0"/>
    <m/>
  </r>
  <r>
    <s v="Second Class"/>
    <d v="2025-05-08T00:00:00"/>
    <x v="2"/>
    <s v="United States"/>
    <x v="205"/>
    <x v="34"/>
    <n v="2908"/>
    <x v="3"/>
    <x v="0"/>
    <x v="1"/>
    <n v="110.98"/>
    <n v="1"/>
    <n v="0"/>
    <n v="15.5372"/>
    <s v=""/>
    <n v="118.35866666666668"/>
    <n v="51.672660607154945"/>
    <x v="7"/>
    <x v="0"/>
    <m/>
  </r>
  <r>
    <s v="First Class"/>
    <d v="2026-02-03T00:00:00"/>
    <x v="1"/>
    <s v="United States"/>
    <x v="108"/>
    <x v="2"/>
    <n v="32216"/>
    <x v="0"/>
    <x v="0"/>
    <x v="1"/>
    <n v="207.98400000000001"/>
    <n v="2"/>
    <n v="0.2"/>
    <n v="-28.597799999999999"/>
    <n v="-28.597799999999999"/>
    <n v="93.221333333333334"/>
    <n v="61.410117776579249"/>
    <x v="10"/>
    <x v="1"/>
    <m/>
  </r>
  <r>
    <s v="First Class"/>
    <d v="2026-05-23T00:00:00"/>
    <x v="1"/>
    <s v="United States"/>
    <x v="108"/>
    <x v="2"/>
    <n v="32216"/>
    <x v="0"/>
    <x v="1"/>
    <x v="10"/>
    <n v="36.112000000000002"/>
    <n v="2"/>
    <n v="0.2"/>
    <n v="12.639200000000001"/>
    <s v=""/>
    <n v="53.482666666666667"/>
    <n v="61.464015951521496"/>
    <x v="7"/>
    <x v="1"/>
    <m/>
  </r>
  <r>
    <s v="First Class"/>
    <d v="2025-07-12T00:00:00"/>
    <x v="1"/>
    <s v="United States"/>
    <x v="108"/>
    <x v="2"/>
    <n v="32216"/>
    <x v="0"/>
    <x v="0"/>
    <x v="5"/>
    <n v="35.567999999999998"/>
    <n v="2"/>
    <n v="0.2"/>
    <n v="5.7797999999999998"/>
    <s v=""/>
    <n v="45.745333333333328"/>
    <n v="43.388852311266412"/>
    <x v="11"/>
    <x v="0"/>
    <m/>
  </r>
  <r>
    <s v="First Class"/>
    <d v="2025-12-03T00:00:00"/>
    <x v="1"/>
    <s v="United States"/>
    <x v="108"/>
    <x v="2"/>
    <n v="32216"/>
    <x v="0"/>
    <x v="1"/>
    <x v="10"/>
    <n v="88.768000000000001"/>
    <n v="2"/>
    <n v="0.2"/>
    <n v="31.0688"/>
    <s v=""/>
    <n v="272.92933333333332"/>
    <n v="257.95944062584726"/>
    <x v="0"/>
    <x v="0"/>
    <m/>
  </r>
  <r>
    <s v="Standard Class"/>
    <d v="2026-05-27T00:00:00"/>
    <x v="2"/>
    <s v="United States"/>
    <x v="147"/>
    <x v="1"/>
    <n v="92054"/>
    <x v="1"/>
    <x v="1"/>
    <x v="10"/>
    <n v="12.9"/>
    <n v="2"/>
    <n v="0"/>
    <n v="6.3209999999999997"/>
    <s v=""/>
    <n v="250.46"/>
    <n v="289.17755461282235"/>
    <x v="7"/>
    <x v="1"/>
    <m/>
  </r>
  <r>
    <s v="Second Class"/>
    <d v="2025-07-10T00:00:00"/>
    <x v="1"/>
    <s v="United States"/>
    <x v="108"/>
    <x v="2"/>
    <n v="32216"/>
    <x v="0"/>
    <x v="2"/>
    <x v="11"/>
    <n v="717.12"/>
    <n v="9"/>
    <n v="0.2"/>
    <n v="152.38800000000001"/>
    <s v=""/>
    <n v="248.38933333333333"/>
    <n v="320.52649026712749"/>
    <x v="11"/>
    <x v="0"/>
    <m/>
  </r>
  <r>
    <s v="First Class"/>
    <d v="2025-02-23T00:00:00"/>
    <x v="0"/>
    <s v="United States"/>
    <x v="20"/>
    <x v="15"/>
    <n v="10024"/>
    <x v="3"/>
    <x v="1"/>
    <x v="8"/>
    <n v="21.36"/>
    <n v="5"/>
    <n v="0.2"/>
    <n v="7.2089999999999996"/>
    <s v=""/>
    <n v="267.32933333333335"/>
    <n v="350.02890933728872"/>
    <x v="10"/>
    <x v="0"/>
    <m/>
  </r>
  <r>
    <s v="First Class"/>
    <d v="2025-07-09T00:00:00"/>
    <x v="0"/>
    <s v="United States"/>
    <x v="20"/>
    <x v="15"/>
    <n v="10024"/>
    <x v="3"/>
    <x v="1"/>
    <x v="8"/>
    <n v="6.6879999999999997"/>
    <n v="2"/>
    <n v="0.2"/>
    <n v="2.3408000000000002"/>
    <s v=""/>
    <n v="267.06533333333334"/>
    <n v="353.94671795624834"/>
    <x v="11"/>
    <x v="0"/>
    <m/>
  </r>
  <r>
    <s v="First Class"/>
    <d v="2026-08-12T00:00:00"/>
    <x v="0"/>
    <s v="United States"/>
    <x v="20"/>
    <x v="15"/>
    <n v="10024"/>
    <x v="3"/>
    <x v="2"/>
    <x v="7"/>
    <n v="773.94"/>
    <n v="6"/>
    <n v="0"/>
    <n v="224.4426"/>
    <s v=""/>
    <n v="266.28800000000001"/>
    <n v="358.7123618095186"/>
    <x v="1"/>
    <x v="1"/>
    <m/>
  </r>
  <r>
    <s v="Second Class"/>
    <d v="2025-09-27T00:00:00"/>
    <x v="1"/>
    <s v="United States"/>
    <x v="22"/>
    <x v="10"/>
    <n v="60610"/>
    <x v="2"/>
    <x v="1"/>
    <x v="14"/>
    <n v="20.568000000000001"/>
    <n v="3"/>
    <n v="0.2"/>
    <n v="1.5426"/>
    <s v=""/>
    <n v="14.654666666666666"/>
    <n v="207.67646240638257"/>
    <x v="4"/>
    <x v="0"/>
    <m/>
  </r>
  <r>
    <s v="Second Class"/>
    <d v="2026-03-31T00:00:00"/>
    <x v="1"/>
    <s v="United States"/>
    <x v="22"/>
    <x v="10"/>
    <n v="60610"/>
    <x v="2"/>
    <x v="1"/>
    <x v="9"/>
    <n v="4.3559999999999999"/>
    <n v="2"/>
    <n v="0.8"/>
    <n v="-11.761200000000001"/>
    <n v="-11.761200000000001"/>
    <n v="9.538666666666666"/>
    <n v="151.26825471572263"/>
    <x v="2"/>
    <x v="1"/>
    <m/>
  </r>
  <r>
    <s v="Second Class"/>
    <d v="2025-06-04T00:00:00"/>
    <x v="1"/>
    <s v="United States"/>
    <x v="22"/>
    <x v="10"/>
    <n v="60610"/>
    <x v="2"/>
    <x v="2"/>
    <x v="11"/>
    <n v="19.04"/>
    <n v="4"/>
    <n v="0.2"/>
    <n v="-1.4279999999999999"/>
    <n v="-1.4279999999999999"/>
    <n v="36.366666666666667"/>
    <n v="28.210790339080461"/>
    <x v="3"/>
    <x v="0"/>
    <m/>
  </r>
  <r>
    <s v="Standard Class"/>
    <d v="2025-12-19T00:00:00"/>
    <x v="1"/>
    <s v="United States"/>
    <x v="101"/>
    <x v="1"/>
    <n v="92646"/>
    <x v="1"/>
    <x v="1"/>
    <x v="2"/>
    <n v="5.22"/>
    <n v="2"/>
    <n v="0"/>
    <n v="2.4011999999999998"/>
    <s v=""/>
    <n v="32.43333333333333"/>
    <n v="31.63868397319262"/>
    <x v="0"/>
    <x v="0"/>
    <m/>
  </r>
  <r>
    <s v="Second Class"/>
    <d v="2026-08-01T00:00:00"/>
    <x v="0"/>
    <s v="United States"/>
    <x v="70"/>
    <x v="1"/>
    <n v="92105"/>
    <x v="1"/>
    <x v="1"/>
    <x v="4"/>
    <n v="84.84"/>
    <n v="3"/>
    <n v="0"/>
    <n v="22.9068"/>
    <s v=""/>
    <n v="35.493333333333332"/>
    <n v="33.809746129383072"/>
    <x v="1"/>
    <x v="1"/>
    <m/>
  </r>
  <r>
    <s v="Standard Class"/>
    <d v="2026-06-20T00:00:00"/>
    <x v="1"/>
    <s v="United States"/>
    <x v="316"/>
    <x v="18"/>
    <n v="37211"/>
    <x v="0"/>
    <x v="1"/>
    <x v="13"/>
    <n v="7.24"/>
    <n v="5"/>
    <n v="0.2"/>
    <n v="1.1765000000000001"/>
    <s v=""/>
    <n v="12.397333333333334"/>
    <n v="19.05767279718183"/>
    <x v="3"/>
    <x v="1"/>
    <m/>
  </r>
  <r>
    <s v="Same Day"/>
    <d v="2025-09-11T00:00:00"/>
    <x v="0"/>
    <s v="United States"/>
    <x v="20"/>
    <x v="15"/>
    <n v="10009"/>
    <x v="3"/>
    <x v="1"/>
    <x v="2"/>
    <n v="14.4"/>
    <n v="5"/>
    <n v="0"/>
    <n v="7.056"/>
    <s v=""/>
    <n v="451.904"/>
    <n v="504.67124261539112"/>
    <x v="4"/>
    <x v="0"/>
    <m/>
  </r>
  <r>
    <s v="Standard Class"/>
    <d v="2026-09-22T00:00:00"/>
    <x v="2"/>
    <s v="United States"/>
    <x v="77"/>
    <x v="22"/>
    <n v="80906"/>
    <x v="1"/>
    <x v="1"/>
    <x v="10"/>
    <n v="15.552"/>
    <n v="3"/>
    <n v="0.2"/>
    <n v="5.4432"/>
    <s v=""/>
    <n v="448.13999999999993"/>
    <n v="566.18246225098892"/>
    <x v="4"/>
    <x v="1"/>
    <m/>
  </r>
  <r>
    <s v="Standard Class"/>
    <d v="2025-09-08T00:00:00"/>
    <x v="2"/>
    <s v="United States"/>
    <x v="77"/>
    <x v="22"/>
    <n v="80906"/>
    <x v="1"/>
    <x v="0"/>
    <x v="1"/>
    <n v="1325.76"/>
    <n v="6"/>
    <n v="0.2"/>
    <n v="149.148"/>
    <s v=""/>
    <n v="445.18"/>
    <n v="620.20616352521574"/>
    <x v="4"/>
    <x v="0"/>
    <m/>
  </r>
  <r>
    <s v="Standard Class"/>
    <d v="2026-09-02T00:00:00"/>
    <x v="2"/>
    <s v="United States"/>
    <x v="77"/>
    <x v="22"/>
    <n v="80906"/>
    <x v="1"/>
    <x v="1"/>
    <x v="8"/>
    <n v="3.1080000000000001"/>
    <n v="2"/>
    <n v="0.7"/>
    <n v="-2.1756000000000002"/>
    <n v="-2.1756000000000002"/>
    <n v="233.06266666666667"/>
    <n v="446.68923214509027"/>
    <x v="4"/>
    <x v="1"/>
    <m/>
  </r>
  <r>
    <s v="Standard Class"/>
    <d v="2025-08-12T00:00:00"/>
    <x v="2"/>
    <s v="United States"/>
    <x v="8"/>
    <x v="1"/>
    <n v="94110"/>
    <x v="1"/>
    <x v="1"/>
    <x v="8"/>
    <n v="6.6719999999999997"/>
    <n v="3"/>
    <n v="0.2"/>
    <n v="2.1684000000000001"/>
    <s v=""/>
    <n v="862.02333333333343"/>
    <n v="696.9590607529467"/>
    <x v="1"/>
    <x v="0"/>
    <m/>
  </r>
  <r>
    <s v="Standard Class"/>
    <d v="2025-03-26T00:00:00"/>
    <x v="2"/>
    <s v="United States"/>
    <x v="8"/>
    <x v="1"/>
    <n v="94110"/>
    <x v="1"/>
    <x v="2"/>
    <x v="7"/>
    <n v="689.40800000000002"/>
    <n v="4"/>
    <n v="0.2"/>
    <n v="77.558400000000006"/>
    <s v=""/>
    <n v="878.44466666666676"/>
    <n v="804.46401157844787"/>
    <x v="2"/>
    <x v="0"/>
    <m/>
  </r>
  <r>
    <s v="Standard Class"/>
    <d v="2026-01-13T00:00:00"/>
    <x v="1"/>
    <s v="United States"/>
    <x v="22"/>
    <x v="10"/>
    <n v="60653"/>
    <x v="2"/>
    <x v="1"/>
    <x v="8"/>
    <n v="1889.99"/>
    <n v="5"/>
    <n v="0.8"/>
    <n v="-2929.4845"/>
    <n v="-2929.4845"/>
    <n v="654.78599999999994"/>
    <n v="844.23187727771324"/>
    <x v="8"/>
    <x v="1"/>
    <m/>
  </r>
  <r>
    <s v="Standard Class"/>
    <d v="2026-09-28T00:00:00"/>
    <x v="1"/>
    <s v="United States"/>
    <x v="26"/>
    <x v="18"/>
    <n v="38109"/>
    <x v="0"/>
    <x v="1"/>
    <x v="12"/>
    <n v="55.936"/>
    <n v="8"/>
    <n v="0.2"/>
    <n v="18.878399999999999"/>
    <s v=""/>
    <n v="31.562666666666662"/>
    <n v="600.44242510878473"/>
    <x v="4"/>
    <x v="1"/>
    <m/>
  </r>
  <r>
    <s v="Standard Class"/>
    <d v="2026-03-02T00:00:00"/>
    <x v="1"/>
    <s v="United States"/>
    <x v="26"/>
    <x v="18"/>
    <n v="38109"/>
    <x v="0"/>
    <x v="1"/>
    <x v="2"/>
    <n v="18.431999999999999"/>
    <n v="8"/>
    <n v="0.2"/>
    <n v="5.9904000000000002"/>
    <s v=""/>
    <n v="30.272000000000002"/>
    <n v="367.67182021189205"/>
    <x v="2"/>
    <x v="1"/>
    <m/>
  </r>
  <r>
    <s v="Standard Class"/>
    <d v="2026-12-17T00:00:00"/>
    <x v="1"/>
    <s v="United States"/>
    <x v="26"/>
    <x v="18"/>
    <n v="38109"/>
    <x v="0"/>
    <x v="0"/>
    <x v="5"/>
    <n v="20.32"/>
    <n v="5"/>
    <n v="0.2"/>
    <n v="3.556"/>
    <s v=""/>
    <n v="40.389333333333333"/>
    <n v="14.963948300523517"/>
    <x v="0"/>
    <x v="1"/>
    <m/>
  </r>
  <r>
    <s v="Standard Class"/>
    <d v="2026-07-02T00:00:00"/>
    <x v="2"/>
    <s v="United States"/>
    <x v="20"/>
    <x v="15"/>
    <n v="10011"/>
    <x v="3"/>
    <x v="1"/>
    <x v="8"/>
    <n v="52.064"/>
    <n v="4"/>
    <n v="0.2"/>
    <n v="18.873200000000001"/>
    <s v=""/>
    <n v="37.979999999999997"/>
    <n v="19.704265497978216"/>
    <x v="11"/>
    <x v="1"/>
    <m/>
  </r>
  <r>
    <s v="Standard Class"/>
    <d v="2025-04-22T00:00:00"/>
    <x v="1"/>
    <s v="United States"/>
    <x v="253"/>
    <x v="3"/>
    <n v="27604"/>
    <x v="0"/>
    <x v="1"/>
    <x v="9"/>
    <n v="48.783999999999999"/>
    <n v="1"/>
    <n v="0.2"/>
    <n v="3.6587999999999998"/>
    <s v=""/>
    <n v="57.155999999999999"/>
    <n v="33.859597696194619"/>
    <x v="9"/>
    <x v="0"/>
    <m/>
  </r>
  <r>
    <s v="Standard Class"/>
    <d v="2026-10-13T00:00:00"/>
    <x v="1"/>
    <s v="United States"/>
    <x v="253"/>
    <x v="3"/>
    <n v="27604"/>
    <x v="0"/>
    <x v="1"/>
    <x v="8"/>
    <n v="13.092000000000001"/>
    <n v="4"/>
    <n v="0.7"/>
    <n v="-10.0372"/>
    <n v="-10.0372"/>
    <n v="59.794666666666672"/>
    <n v="33.558524012922945"/>
    <x v="5"/>
    <x v="1"/>
    <m/>
  </r>
  <r>
    <s v="Standard Class"/>
    <d v="2026-09-28T00:00:00"/>
    <x v="2"/>
    <s v="United States"/>
    <x v="1"/>
    <x v="1"/>
    <n v="90045"/>
    <x v="1"/>
    <x v="2"/>
    <x v="7"/>
    <n v="109.592"/>
    <n v="1"/>
    <n v="0.2"/>
    <n v="8.2194000000000003"/>
    <s v=""/>
    <n v="82.093999999999994"/>
    <n v="30.350935591168508"/>
    <x v="4"/>
    <x v="1"/>
    <m/>
  </r>
  <r>
    <s v="Standard Class"/>
    <d v="2025-07-22T00:00:00"/>
    <x v="2"/>
    <s v="United States"/>
    <x v="1"/>
    <x v="1"/>
    <n v="90045"/>
    <x v="1"/>
    <x v="1"/>
    <x v="10"/>
    <n v="56.7"/>
    <n v="5"/>
    <n v="0"/>
    <n v="27.783000000000001"/>
    <s v=""/>
    <n v="68.73"/>
    <n v="2.2058012737459509"/>
    <x v="11"/>
    <x v="0"/>
    <m/>
  </r>
  <r>
    <s v="Standard Class"/>
    <d v="2025-09-08T00:00:00"/>
    <x v="2"/>
    <s v="United States"/>
    <x v="1"/>
    <x v="1"/>
    <n v="90004"/>
    <x v="1"/>
    <x v="2"/>
    <x v="11"/>
    <n v="79.989999999999995"/>
    <n v="1"/>
    <n v="0"/>
    <n v="28.796399999999998"/>
    <s v=""/>
    <n v="113.69666666666667"/>
    <n v="44.996107462921884"/>
    <x v="4"/>
    <x v="0"/>
    <m/>
  </r>
  <r>
    <s v="Same Day"/>
    <d v="2025-10-31T00:00:00"/>
    <x v="2"/>
    <s v="United States"/>
    <x v="311"/>
    <x v="17"/>
    <n v="23602"/>
    <x v="0"/>
    <x v="1"/>
    <x v="14"/>
    <n v="69.5"/>
    <n v="5"/>
    <n v="0"/>
    <n v="20.155000000000001"/>
    <s v=""/>
    <n v="90.553333333333342"/>
    <n v="64.468223754606996"/>
    <x v="5"/>
    <x v="0"/>
    <m/>
  </r>
  <r>
    <s v="Same Day"/>
    <d v="2026-07-29T00:00:00"/>
    <x v="2"/>
    <s v="United States"/>
    <x v="311"/>
    <x v="17"/>
    <n v="23602"/>
    <x v="0"/>
    <x v="1"/>
    <x v="10"/>
    <n v="191.6"/>
    <n v="4"/>
    <n v="0"/>
    <n v="91.968000000000004"/>
    <s v=""/>
    <n v="83.316666666666663"/>
    <n v="67.651082195499441"/>
    <x v="11"/>
    <x v="1"/>
    <m/>
  </r>
  <r>
    <s v="Standard Class"/>
    <d v="2026-01-10T00:00:00"/>
    <x v="0"/>
    <s v="United States"/>
    <x v="1"/>
    <x v="1"/>
    <n v="90032"/>
    <x v="1"/>
    <x v="1"/>
    <x v="10"/>
    <n v="10.56"/>
    <n v="2"/>
    <n v="0"/>
    <n v="5.0688000000000004"/>
    <s v=""/>
    <n v="257.55"/>
    <n v="268.50303531631454"/>
    <x v="8"/>
    <x v="1"/>
    <m/>
  </r>
  <r>
    <s v="Second Class"/>
    <d v="2025-10-05T00:00:00"/>
    <x v="0"/>
    <s v="United States"/>
    <x v="25"/>
    <x v="35"/>
    <n v="39212"/>
    <x v="0"/>
    <x v="2"/>
    <x v="11"/>
    <n v="47.79"/>
    <n v="3"/>
    <n v="0"/>
    <n v="16.2486"/>
    <s v=""/>
    <n v="1027.9966666666667"/>
    <n v="792.4789255989831"/>
    <x v="5"/>
    <x v="0"/>
    <m/>
  </r>
  <r>
    <s v="Second Class"/>
    <d v="2025-11-27T00:00:00"/>
    <x v="1"/>
    <s v="United States"/>
    <x v="102"/>
    <x v="14"/>
    <n v="47374"/>
    <x v="2"/>
    <x v="1"/>
    <x v="4"/>
    <n v="714.3"/>
    <n v="5"/>
    <n v="0"/>
    <n v="207.14699999999999"/>
    <s v=""/>
    <n v="1018.0466666666666"/>
    <n v="980.30943128895478"/>
    <x v="6"/>
    <x v="0"/>
    <m/>
  </r>
  <r>
    <s v="Standard Class"/>
    <d v="2026-01-07T00:00:00"/>
    <x v="2"/>
    <s v="United States"/>
    <x v="20"/>
    <x v="15"/>
    <n v="10035"/>
    <x v="3"/>
    <x v="2"/>
    <x v="15"/>
    <n v="2321.9"/>
    <n v="2"/>
    <n v="0"/>
    <n v="1114.5119999999999"/>
    <s v=""/>
    <n v="783.12066666666669"/>
    <n v="1044.4861699723722"/>
    <x v="8"/>
    <x v="1"/>
    <m/>
  </r>
  <r>
    <s v="Standard Class"/>
    <d v="2025-08-02T00:00:00"/>
    <x v="2"/>
    <s v="United States"/>
    <x v="20"/>
    <x v="15"/>
    <n v="10035"/>
    <x v="3"/>
    <x v="1"/>
    <x v="4"/>
    <n v="17.940000000000001"/>
    <n v="3"/>
    <n v="0"/>
    <n v="3.0497999999999998"/>
    <s v=""/>
    <n v="273.142"/>
    <n v="789.05946321418116"/>
    <x v="1"/>
    <x v="0"/>
    <m/>
  </r>
  <r>
    <s v="Standard Class"/>
    <d v="2025-11-22T00:00:00"/>
    <x v="1"/>
    <s v="United States"/>
    <x v="10"/>
    <x v="9"/>
    <n v="19134"/>
    <x v="3"/>
    <x v="1"/>
    <x v="8"/>
    <n v="9.5220000000000002"/>
    <n v="1"/>
    <n v="0.7"/>
    <n v="-6.9828000000000001"/>
    <n v="-6.9828000000000001"/>
    <n v="268.80300000000005"/>
    <n v="558.9465744154935"/>
    <x v="6"/>
    <x v="0"/>
    <m/>
  </r>
  <r>
    <s v="Standard Class"/>
    <d v="2026-12-10T00:00:00"/>
    <x v="1"/>
    <s v="United States"/>
    <x v="10"/>
    <x v="9"/>
    <n v="19134"/>
    <x v="3"/>
    <x v="2"/>
    <x v="7"/>
    <n v="791.96400000000006"/>
    <n v="6"/>
    <n v="0.4"/>
    <n v="-131.994"/>
    <n v="-131.994"/>
    <n v="335.62200000000001"/>
    <n v="343.79988633554461"/>
    <x v="0"/>
    <x v="1"/>
    <m/>
  </r>
  <r>
    <s v="Standard Class"/>
    <d v="2025-09-27T00:00:00"/>
    <x v="1"/>
    <s v="United States"/>
    <x v="10"/>
    <x v="9"/>
    <n v="19134"/>
    <x v="3"/>
    <x v="1"/>
    <x v="8"/>
    <n v="4.923"/>
    <n v="3"/>
    <n v="0.7"/>
    <n v="-3.9384000000000001"/>
    <n v="-3.9384000000000001"/>
    <n v="82.944000000000003"/>
    <n v="171.09567503300605"/>
    <x v="4"/>
    <x v="0"/>
    <m/>
  </r>
  <r>
    <s v="First Class"/>
    <d v="2025-04-17T00:00:00"/>
    <x v="1"/>
    <s v="United States"/>
    <x v="42"/>
    <x v="16"/>
    <n v="85023"/>
    <x v="1"/>
    <x v="0"/>
    <x v="0"/>
    <n v="209.97900000000001"/>
    <n v="7"/>
    <n v="0.7"/>
    <n v="-356.96429999999998"/>
    <n v="-356.96429999999998"/>
    <n v="155.40966666666668"/>
    <n v="86.920516089466815"/>
    <x v="9"/>
    <x v="0"/>
    <m/>
  </r>
  <r>
    <s v="Standard Class"/>
    <d v="2025-02-24T00:00:00"/>
    <x v="2"/>
    <s v="United States"/>
    <x v="138"/>
    <x v="24"/>
    <n v="44105"/>
    <x v="3"/>
    <x v="1"/>
    <x v="8"/>
    <n v="33.93"/>
    <n v="3"/>
    <n v="0.7"/>
    <n v="-22.62"/>
    <n v="-22.62"/>
    <n v="155.60466666666665"/>
    <n v="57.445316673691863"/>
    <x v="10"/>
    <x v="0"/>
    <m/>
  </r>
  <r>
    <s v="Standard Class"/>
    <d v="2025-04-07T00:00:00"/>
    <x v="2"/>
    <s v="United States"/>
    <x v="138"/>
    <x v="24"/>
    <n v="44105"/>
    <x v="3"/>
    <x v="1"/>
    <x v="4"/>
    <n v="222.32"/>
    <n v="7"/>
    <n v="0.2"/>
    <n v="25.010999999999999"/>
    <s v=""/>
    <n v="156.01733333333334"/>
    <n v="85.833331510032338"/>
    <x v="9"/>
    <x v="0"/>
    <m/>
  </r>
  <r>
    <s v="Standard Class"/>
    <d v="2025-11-11T00:00:00"/>
    <x v="2"/>
    <s v="United States"/>
    <x v="138"/>
    <x v="24"/>
    <n v="44105"/>
    <x v="3"/>
    <x v="2"/>
    <x v="7"/>
    <n v="210.56399999999999"/>
    <n v="6"/>
    <n v="0.4"/>
    <n v="-52.640999999999998"/>
    <n v="-52.640999999999998"/>
    <n v="582.70266666666669"/>
    <n v="536.47743964122105"/>
    <x v="6"/>
    <x v="0"/>
    <m/>
  </r>
  <r>
    <s v="Standard Class"/>
    <d v="2026-11-12T00:00:00"/>
    <x v="0"/>
    <s v="United States"/>
    <x v="167"/>
    <x v="24"/>
    <n v="43615"/>
    <x v="3"/>
    <x v="0"/>
    <x v="5"/>
    <n v="35.167999999999999"/>
    <n v="7"/>
    <n v="0.2"/>
    <n v="9.6712000000000007"/>
    <s v=""/>
    <n v="515.88466666666659"/>
    <n v="609.97585057479478"/>
    <x v="6"/>
    <x v="1"/>
    <m/>
  </r>
  <r>
    <s v="Standard Class"/>
    <d v="2025-09-02T00:00:00"/>
    <x v="0"/>
    <s v="United States"/>
    <x v="167"/>
    <x v="24"/>
    <n v="43615"/>
    <x v="3"/>
    <x v="2"/>
    <x v="7"/>
    <n v="1502.376"/>
    <n v="4"/>
    <n v="0.4"/>
    <n v="-250.39599999999999"/>
    <n v="-250.39599999999999"/>
    <n v="761.65200000000004"/>
    <n v="606.00442314398504"/>
    <x v="4"/>
    <x v="0"/>
    <m/>
  </r>
  <r>
    <s v="First Class"/>
    <d v="2026-05-23T00:00:00"/>
    <x v="0"/>
    <s v="United States"/>
    <x v="1"/>
    <x v="1"/>
    <n v="90008"/>
    <x v="1"/>
    <x v="0"/>
    <x v="5"/>
    <n v="10.11"/>
    <n v="3"/>
    <n v="0"/>
    <n v="3.2351999999999999"/>
    <s v=""/>
    <n v="267.68"/>
    <n v="325.08602500762663"/>
    <x v="7"/>
    <x v="1"/>
    <m/>
  </r>
  <r>
    <s v="First Class"/>
    <d v="2025-12-14T00:00:00"/>
    <x v="0"/>
    <s v="United States"/>
    <x v="1"/>
    <x v="1"/>
    <n v="90008"/>
    <x v="1"/>
    <x v="2"/>
    <x v="11"/>
    <n v="772.47"/>
    <n v="3"/>
    <n v="0"/>
    <n v="146.76929999999999"/>
    <s v=""/>
    <n v="380.17"/>
    <n v="144.1028170254373"/>
    <x v="0"/>
    <x v="0"/>
    <m/>
  </r>
  <r>
    <s v="First Class"/>
    <d v="2026-01-13T00:00:00"/>
    <x v="0"/>
    <s v="United States"/>
    <x v="1"/>
    <x v="1"/>
    <n v="90008"/>
    <x v="1"/>
    <x v="1"/>
    <x v="14"/>
    <n v="20.46"/>
    <n v="2"/>
    <n v="0"/>
    <n v="5.3196000000000003"/>
    <s v=""/>
    <n v="146.89333333333332"/>
    <n v="150.2147285400815"/>
    <x v="8"/>
    <x v="1"/>
    <m/>
  </r>
  <r>
    <s v="Second Class"/>
    <d v="2026-02-17T00:00:00"/>
    <x v="1"/>
    <s v="United States"/>
    <x v="20"/>
    <x v="15"/>
    <n v="10011"/>
    <x v="3"/>
    <x v="1"/>
    <x v="14"/>
    <n v="347.58"/>
    <n v="3"/>
    <n v="0"/>
    <n v="17.379000000000001"/>
    <s v=""/>
    <n v="397.56333333333333"/>
    <n v="221.45780209197284"/>
    <x v="10"/>
    <x v="1"/>
    <m/>
  </r>
  <r>
    <s v="Standard Class"/>
    <d v="2026-05-12T00:00:00"/>
    <x v="0"/>
    <s v="United States"/>
    <x v="70"/>
    <x v="1"/>
    <n v="92037"/>
    <x v="1"/>
    <x v="2"/>
    <x v="11"/>
    <n v="72.64"/>
    <n v="2"/>
    <n v="0"/>
    <n v="21.792000000000002"/>
    <s v=""/>
    <n v="295.01"/>
    <n v="265.29196138231191"/>
    <x v="7"/>
    <x v="1"/>
    <m/>
  </r>
  <r>
    <s v="Standard Class"/>
    <d v="2026-01-03T00:00:00"/>
    <x v="0"/>
    <s v="United States"/>
    <x v="70"/>
    <x v="1"/>
    <n v="92037"/>
    <x v="1"/>
    <x v="2"/>
    <x v="11"/>
    <n v="772.47"/>
    <n v="3"/>
    <n v="0"/>
    <n v="146.76929999999999"/>
    <s v=""/>
    <n v="281.95666666666665"/>
    <n v="298.53339885116645"/>
    <x v="8"/>
    <x v="1"/>
    <m/>
  </r>
  <r>
    <s v="Standard Class"/>
    <d v="2025-10-18T00:00:00"/>
    <x v="0"/>
    <s v="United States"/>
    <x v="70"/>
    <x v="1"/>
    <n v="92037"/>
    <x v="1"/>
    <x v="0"/>
    <x v="5"/>
    <n v="39.92"/>
    <n v="4"/>
    <n v="0"/>
    <n v="11.1776"/>
    <s v=""/>
    <n v="178.45666666666668"/>
    <n v="262.79990623765167"/>
    <x v="5"/>
    <x v="0"/>
    <m/>
  </r>
  <r>
    <s v="Standard Class"/>
    <d v="2026-03-27T00:00:00"/>
    <x v="0"/>
    <s v="United States"/>
    <x v="268"/>
    <x v="26"/>
    <n v="73120"/>
    <x v="2"/>
    <x v="1"/>
    <x v="8"/>
    <n v="33.479999999999997"/>
    <n v="2"/>
    <n v="0"/>
    <n v="16.405200000000001"/>
    <s v=""/>
    <n v="211.02333333333334"/>
    <n v="221.74197723179674"/>
    <x v="2"/>
    <x v="1"/>
    <m/>
  </r>
  <r>
    <s v="Standard Class"/>
    <d v="2025-09-30T00:00:00"/>
    <x v="0"/>
    <s v="United States"/>
    <x v="268"/>
    <x v="26"/>
    <n v="73120"/>
    <x v="2"/>
    <x v="2"/>
    <x v="7"/>
    <n v="461.97"/>
    <n v="3"/>
    <n v="0"/>
    <n v="133.97130000000001"/>
    <s v=""/>
    <n v="300.75333333333333"/>
    <n v="169.08728824025903"/>
    <x v="4"/>
    <x v="0"/>
    <m/>
  </r>
  <r>
    <s v="Standard Class"/>
    <d v="2026-04-22T00:00:00"/>
    <x v="0"/>
    <s v="United States"/>
    <x v="268"/>
    <x v="26"/>
    <n v="73120"/>
    <x v="2"/>
    <x v="1"/>
    <x v="9"/>
    <n v="137.62"/>
    <n v="2"/>
    <n v="0"/>
    <n v="60.552799999999998"/>
    <s v=""/>
    <n v="226.75533333333337"/>
    <n v="43.075549842366748"/>
    <x v="9"/>
    <x v="1"/>
    <m/>
  </r>
  <r>
    <s v="Standard Class"/>
    <d v="2025-02-28T00:00:00"/>
    <x v="0"/>
    <s v="United States"/>
    <x v="268"/>
    <x v="26"/>
    <n v="73120"/>
    <x v="2"/>
    <x v="0"/>
    <x v="1"/>
    <n v="302.67"/>
    <n v="3"/>
    <n v="0"/>
    <n v="72.640799999999999"/>
    <s v=""/>
    <n v="183.66200000000001"/>
    <n v="101.51562001685951"/>
    <x v="10"/>
    <x v="0"/>
    <m/>
  </r>
  <r>
    <s v="Second Class"/>
    <d v="2026-12-01T00:00:00"/>
    <x v="0"/>
    <s v="United States"/>
    <x v="22"/>
    <x v="10"/>
    <n v="60653"/>
    <x v="2"/>
    <x v="2"/>
    <x v="11"/>
    <n v="239.976"/>
    <n v="3"/>
    <n v="0.2"/>
    <n v="53.994599999999998"/>
    <s v=""/>
    <n v="85.628666666666675"/>
    <n v="110.83114456919823"/>
    <x v="0"/>
    <x v="1"/>
    <m/>
  </r>
  <r>
    <s v="Standard Class"/>
    <d v="2025-10-18T00:00:00"/>
    <x v="0"/>
    <s v="United States"/>
    <x v="8"/>
    <x v="1"/>
    <n v="94109"/>
    <x v="1"/>
    <x v="1"/>
    <x v="6"/>
    <n v="8.34"/>
    <n v="3"/>
    <n v="0"/>
    <n v="2.1684000000000001"/>
    <s v=""/>
    <n v="45.50866666666667"/>
    <n v="118.55763527531272"/>
    <x v="5"/>
    <x v="0"/>
    <m/>
  </r>
  <r>
    <s v="Standard Class"/>
    <d v="2026-02-26T00:00:00"/>
    <x v="0"/>
    <s v="United States"/>
    <x v="8"/>
    <x v="1"/>
    <n v="94109"/>
    <x v="1"/>
    <x v="1"/>
    <x v="14"/>
    <n v="8.57"/>
    <n v="1"/>
    <n v="0"/>
    <n v="2.2282000000000002"/>
    <s v=""/>
    <n v="113.70866666666666"/>
    <n v="84.215581450887768"/>
    <x v="10"/>
    <x v="1"/>
    <m/>
  </r>
  <r>
    <s v="Standard Class"/>
    <d v="2026-11-11T00:00:00"/>
    <x v="0"/>
    <s v="United States"/>
    <x v="8"/>
    <x v="1"/>
    <n v="94109"/>
    <x v="1"/>
    <x v="1"/>
    <x v="8"/>
    <n v="119.616"/>
    <n v="8"/>
    <n v="0.2"/>
    <n v="40.370399999999997"/>
    <s v=""/>
    <n v="119.682"/>
    <n v="89.486504071636205"/>
    <x v="6"/>
    <x v="1"/>
    <m/>
  </r>
  <r>
    <s v="Standard Class"/>
    <d v="2025-12-31T00:00:00"/>
    <x v="1"/>
    <s v="United States"/>
    <x v="219"/>
    <x v="30"/>
    <n v="8360"/>
    <x v="3"/>
    <x v="0"/>
    <x v="1"/>
    <n v="212.94"/>
    <n v="3"/>
    <n v="0"/>
    <n v="25.552800000000001"/>
    <s v=""/>
    <n v="308.94333333333333"/>
    <n v="232.20756155040513"/>
    <x v="0"/>
    <x v="0"/>
    <m/>
  </r>
  <r>
    <s v="Standard Class"/>
    <d v="2026-04-02T00:00:00"/>
    <x v="1"/>
    <s v="United States"/>
    <x v="219"/>
    <x v="30"/>
    <n v="8360"/>
    <x v="3"/>
    <x v="1"/>
    <x v="9"/>
    <n v="26.49"/>
    <n v="1"/>
    <n v="0"/>
    <n v="7.4172000000000002"/>
    <s v=""/>
    <n v="455.81333333333333"/>
    <n v="252.33178340753989"/>
    <x v="9"/>
    <x v="1"/>
    <m/>
  </r>
  <r>
    <s v="Second Class"/>
    <d v="2025-03-11T00:00:00"/>
    <x v="2"/>
    <s v="United States"/>
    <x v="158"/>
    <x v="6"/>
    <n v="53209"/>
    <x v="2"/>
    <x v="0"/>
    <x v="0"/>
    <n v="687.4"/>
    <n v="5"/>
    <n v="0"/>
    <n v="48.118000000000002"/>
    <s v=""/>
    <n v="458.2833333333333"/>
    <n v="347.57754602390526"/>
    <x v="2"/>
    <x v="0"/>
    <m/>
  </r>
  <r>
    <s v="Standard Class"/>
    <d v="2025-10-05T00:00:00"/>
    <x v="1"/>
    <s v="United States"/>
    <x v="4"/>
    <x v="4"/>
    <n v="98115"/>
    <x v="1"/>
    <x v="0"/>
    <x v="3"/>
    <n v="653.54999999999995"/>
    <n v="3"/>
    <n v="0"/>
    <n v="111.1035"/>
    <s v=""/>
    <n v="309.13666666666666"/>
    <n v="273.24373379010092"/>
    <x v="5"/>
    <x v="0"/>
    <m/>
  </r>
  <r>
    <s v="Standard Class"/>
    <d v="2025-06-20T00:00:00"/>
    <x v="1"/>
    <s v="United States"/>
    <x v="4"/>
    <x v="4"/>
    <n v="98115"/>
    <x v="1"/>
    <x v="2"/>
    <x v="11"/>
    <n v="33.9"/>
    <n v="2"/>
    <n v="0"/>
    <n v="2.0339999999999998"/>
    <s v=""/>
    <n v="157.89866666666668"/>
    <n v="249.42959243664555"/>
    <x v="3"/>
    <x v="0"/>
    <m/>
  </r>
  <r>
    <s v="Second Class"/>
    <d v="2025-06-30T00:00:00"/>
    <x v="0"/>
    <s v="United States"/>
    <x v="14"/>
    <x v="10"/>
    <n v="60540"/>
    <x v="2"/>
    <x v="2"/>
    <x v="11"/>
    <n v="239.96"/>
    <n v="5"/>
    <n v="0.2"/>
    <n v="83.986000000000004"/>
    <s v=""/>
    <n v="385.26533333333333"/>
    <n v="196.57871271099296"/>
    <x v="3"/>
    <x v="0"/>
    <m/>
  </r>
  <r>
    <s v="First Class"/>
    <d v="2025-02-09T00:00:00"/>
    <x v="1"/>
    <s v="United States"/>
    <x v="40"/>
    <x v="13"/>
    <n v="19805"/>
    <x v="3"/>
    <x v="0"/>
    <x v="3"/>
    <n v="199.83600000000001"/>
    <n v="4"/>
    <n v="0.3"/>
    <n v="-37.112400000000001"/>
    <n v="-37.112400000000001"/>
    <n v="378.96533333333332"/>
    <n v="212.97750582110257"/>
    <x v="10"/>
    <x v="0"/>
    <m/>
  </r>
  <r>
    <s v="First Class"/>
    <d v="2025-01-29T00:00:00"/>
    <x v="1"/>
    <s v="United States"/>
    <x v="40"/>
    <x v="13"/>
    <n v="19805"/>
    <x v="3"/>
    <x v="2"/>
    <x v="7"/>
    <n v="716"/>
    <n v="2"/>
    <n v="0"/>
    <n v="193.32"/>
    <s v=""/>
    <n v="334.92333333333335"/>
    <n v="261.86668334691052"/>
    <x v="8"/>
    <x v="0"/>
    <m/>
  </r>
  <r>
    <s v="First Class"/>
    <d v="2025-07-29T00:00:00"/>
    <x v="1"/>
    <s v="United States"/>
    <x v="40"/>
    <x v="13"/>
    <n v="19805"/>
    <x v="3"/>
    <x v="1"/>
    <x v="8"/>
    <n v="221.06"/>
    <n v="7"/>
    <n v="0"/>
    <n v="103.8982"/>
    <s v=""/>
    <n v="139.5633333333333"/>
    <n v="179.28566933249294"/>
    <x v="11"/>
    <x v="0"/>
    <m/>
  </r>
  <r>
    <s v="Second Class"/>
    <d v="2026-02-24T00:00:00"/>
    <x v="0"/>
    <s v="United States"/>
    <x v="1"/>
    <x v="1"/>
    <n v="90036"/>
    <x v="1"/>
    <x v="1"/>
    <x v="10"/>
    <n v="67.709999999999994"/>
    <n v="3"/>
    <n v="0"/>
    <n v="32.500799999999998"/>
    <s v=""/>
    <n v="221.69666666666663"/>
    <n v="209.678782426835"/>
    <x v="10"/>
    <x v="1"/>
    <m/>
  </r>
  <r>
    <s v="Second Class"/>
    <d v="2025-06-20T00:00:00"/>
    <x v="0"/>
    <s v="United States"/>
    <x v="1"/>
    <x v="1"/>
    <n v="90036"/>
    <x v="1"/>
    <x v="1"/>
    <x v="9"/>
    <n v="129.91999999999999"/>
    <n v="4"/>
    <n v="0"/>
    <n v="38.975999999999999"/>
    <s v=""/>
    <n v="219.59333333333333"/>
    <n v="168.83694362707865"/>
    <x v="3"/>
    <x v="0"/>
    <m/>
  </r>
  <r>
    <s v="Second Class"/>
    <d v="2026-05-26T00:00:00"/>
    <x v="0"/>
    <s v="United States"/>
    <x v="1"/>
    <x v="1"/>
    <n v="90036"/>
    <x v="1"/>
    <x v="0"/>
    <x v="5"/>
    <n v="467.46"/>
    <n v="9"/>
    <n v="0"/>
    <n v="191.65860000000001"/>
    <s v=""/>
    <n v="416.53999999999996"/>
    <n v="243.56693475799915"/>
    <x v="7"/>
    <x v="1"/>
    <m/>
  </r>
  <r>
    <s v="Second Class"/>
    <d v="2026-02-03T00:00:00"/>
    <x v="0"/>
    <s v="United States"/>
    <x v="1"/>
    <x v="1"/>
    <n v="90036"/>
    <x v="1"/>
    <x v="1"/>
    <x v="10"/>
    <n v="61.4"/>
    <n v="5"/>
    <n v="0"/>
    <n v="28.858000000000001"/>
    <s v=""/>
    <n v="262.44799999999998"/>
    <n v="247.49390888606473"/>
    <x v="10"/>
    <x v="1"/>
    <m/>
  </r>
  <r>
    <s v="Second Class"/>
    <d v="2025-06-07T00:00:00"/>
    <x v="0"/>
    <s v="United States"/>
    <x v="1"/>
    <x v="1"/>
    <n v="90036"/>
    <x v="1"/>
    <x v="1"/>
    <x v="4"/>
    <n v="720.76"/>
    <n v="4"/>
    <n v="0"/>
    <n v="187.39760000000001"/>
    <s v=""/>
    <n v="246.88133333333334"/>
    <n v="266.23469949428983"/>
    <x v="3"/>
    <x v="0"/>
    <m/>
  </r>
  <r>
    <s v="Second Class"/>
    <d v="2025-03-21T00:00:00"/>
    <x v="0"/>
    <s v="United States"/>
    <x v="1"/>
    <x v="1"/>
    <n v="90036"/>
    <x v="1"/>
    <x v="1"/>
    <x v="8"/>
    <n v="5.1840000000000002"/>
    <n v="3"/>
    <n v="0.2"/>
    <n v="1.8144"/>
    <s v=""/>
    <n v="9.3393333333333342"/>
    <n v="200.07864293229707"/>
    <x v="2"/>
    <x v="0"/>
    <m/>
  </r>
  <r>
    <s v="Second Class"/>
    <d v="2025-07-04T00:00:00"/>
    <x v="0"/>
    <s v="United States"/>
    <x v="1"/>
    <x v="1"/>
    <n v="90036"/>
    <x v="1"/>
    <x v="1"/>
    <x v="6"/>
    <n v="14.7"/>
    <n v="5"/>
    <n v="0"/>
    <n v="3.9689999999999999"/>
    <s v=""/>
    <n v="34.272666666666666"/>
    <n v="136.62497376882945"/>
    <x v="11"/>
    <x v="0"/>
    <m/>
  </r>
  <r>
    <s v="Standard Class"/>
    <d v="2025-03-25T00:00:00"/>
    <x v="0"/>
    <s v="United States"/>
    <x v="22"/>
    <x v="10"/>
    <n v="60610"/>
    <x v="2"/>
    <x v="1"/>
    <x v="8"/>
    <n v="8.1340000000000003"/>
    <n v="7"/>
    <n v="0.8"/>
    <n v="-13.8278"/>
    <n v="-13.8278"/>
    <n v="35.55266666666666"/>
    <n v="28.168597472283839"/>
    <x v="2"/>
    <x v="0"/>
    <m/>
  </r>
  <r>
    <s v="Standard Class"/>
    <d v="2025-04-14T00:00:00"/>
    <x v="0"/>
    <s v="United States"/>
    <x v="22"/>
    <x v="10"/>
    <n v="60610"/>
    <x v="2"/>
    <x v="2"/>
    <x v="11"/>
    <n v="79.983999999999995"/>
    <n v="2"/>
    <n v="0.2"/>
    <n v="13.997199999999999"/>
    <s v=""/>
    <n v="40.974666666666671"/>
    <n v="29.741533234033362"/>
    <x v="9"/>
    <x v="0"/>
    <m/>
  </r>
  <r>
    <s v="Standard Class"/>
    <d v="2026-08-16T00:00:00"/>
    <x v="2"/>
    <s v="United States"/>
    <x v="96"/>
    <x v="4"/>
    <n v="98198"/>
    <x v="1"/>
    <x v="1"/>
    <x v="10"/>
    <n v="18.54"/>
    <n v="2"/>
    <n v="0"/>
    <n v="8.7138000000000009"/>
    <s v=""/>
    <n v="79.526666666666657"/>
    <n v="68.426253684776086"/>
    <x v="1"/>
    <x v="1"/>
    <m/>
  </r>
  <r>
    <s v="Standard Class"/>
    <d v="2025-12-03T00:00:00"/>
    <x v="1"/>
    <s v="United States"/>
    <x v="10"/>
    <x v="9"/>
    <n v="19140"/>
    <x v="3"/>
    <x v="1"/>
    <x v="12"/>
    <n v="24.4"/>
    <n v="2"/>
    <n v="0.2"/>
    <n v="7.93"/>
    <s v=""/>
    <n v="206.14666666666665"/>
    <n v="130.0235490602461"/>
    <x v="0"/>
    <x v="0"/>
    <m/>
  </r>
  <r>
    <s v="Same Day"/>
    <d v="2026-08-19T00:00:00"/>
    <x v="0"/>
    <s v="United States"/>
    <x v="118"/>
    <x v="32"/>
    <n v="30318"/>
    <x v="0"/>
    <x v="1"/>
    <x v="10"/>
    <n v="195.64"/>
    <n v="4"/>
    <n v="0"/>
    <n v="91.950800000000001"/>
    <s v=""/>
    <n v="200.36533333333333"/>
    <n v="171.08686751602076"/>
    <x v="1"/>
    <x v="1"/>
    <m/>
  </r>
  <r>
    <s v="Second Class"/>
    <d v="2025-05-20T00:00:00"/>
    <x v="0"/>
    <s v="United States"/>
    <x v="61"/>
    <x v="5"/>
    <n v="75217"/>
    <x v="2"/>
    <x v="2"/>
    <x v="11"/>
    <n v="398.4"/>
    <n v="5"/>
    <n v="0.2"/>
    <n v="84.66"/>
    <s v=""/>
    <n v="585.95119999999997"/>
    <n v="469.67007093792824"/>
    <x v="7"/>
    <x v="0"/>
    <m/>
  </r>
  <r>
    <s v="Second Class"/>
    <d v="2025-01-13T00:00:00"/>
    <x v="0"/>
    <s v="United States"/>
    <x v="61"/>
    <x v="5"/>
    <n v="75217"/>
    <x v="2"/>
    <x v="1"/>
    <x v="6"/>
    <n v="7.056"/>
    <n v="3"/>
    <n v="0.2"/>
    <n v="0.79379999999999995"/>
    <s v=""/>
    <n v="461.95120000000003"/>
    <n v="521.06091462456925"/>
    <x v="8"/>
    <x v="0"/>
    <m/>
  </r>
  <r>
    <s v="Second Class"/>
    <d v="2025-04-11T00:00:00"/>
    <x v="0"/>
    <s v="United States"/>
    <x v="61"/>
    <x v="5"/>
    <n v="75217"/>
    <x v="2"/>
    <x v="0"/>
    <x v="0"/>
    <n v="1352.3976"/>
    <n v="9"/>
    <n v="0.32"/>
    <n v="-437.54039999999998"/>
    <n v="-437.54039999999998"/>
    <n v="473.55920000000009"/>
    <n v="566.71329129964829"/>
    <x v="9"/>
    <x v="0"/>
    <m/>
  </r>
  <r>
    <s v="First Class"/>
    <d v="2025-10-18T00:00:00"/>
    <x v="0"/>
    <s v="United States"/>
    <x v="429"/>
    <x v="1"/>
    <n v="92553"/>
    <x v="1"/>
    <x v="1"/>
    <x v="10"/>
    <n v="26.4"/>
    <n v="5"/>
    <n v="0"/>
    <n v="11.88"/>
    <s v=""/>
    <n v="56.042000000000002"/>
    <n v="354.95096842149911"/>
    <x v="5"/>
    <x v="0"/>
    <m/>
  </r>
  <r>
    <s v="First Class"/>
    <d v="2026-06-03T00:00:00"/>
    <x v="0"/>
    <s v="United States"/>
    <x v="429"/>
    <x v="1"/>
    <n v="92553"/>
    <x v="1"/>
    <x v="1"/>
    <x v="4"/>
    <n v="41.88"/>
    <n v="6"/>
    <n v="0"/>
    <n v="0.83760000000000001"/>
    <s v=""/>
    <n v="280.56866666666667"/>
    <n v="348.41143717214783"/>
    <x v="3"/>
    <x v="1"/>
    <m/>
  </r>
  <r>
    <s v="Standard Class"/>
    <d v="2025-11-12T00:00:00"/>
    <x v="0"/>
    <s v="United States"/>
    <x v="10"/>
    <x v="9"/>
    <n v="19140"/>
    <x v="3"/>
    <x v="1"/>
    <x v="8"/>
    <n v="99.846000000000004"/>
    <n v="9"/>
    <n v="0.7"/>
    <n v="-83.204999999999998"/>
    <n v="-83.204999999999998"/>
    <n v="461.54866666666675"/>
    <n v="253.65362114914518"/>
    <x v="6"/>
    <x v="0"/>
    <m/>
  </r>
  <r>
    <s v="Second Class"/>
    <d v="2025-06-20T00:00:00"/>
    <x v="0"/>
    <s v="United States"/>
    <x v="430"/>
    <x v="0"/>
    <n v="40324"/>
    <x v="0"/>
    <x v="2"/>
    <x v="7"/>
    <n v="699.98"/>
    <n v="2"/>
    <n v="0"/>
    <n v="195.99440000000001"/>
    <s v=""/>
    <n v="442.92666666666673"/>
    <n v="341.69193288431944"/>
    <x v="3"/>
    <x v="0"/>
    <m/>
  </r>
  <r>
    <s v="Second Class"/>
    <d v="2026-08-12T00:00:00"/>
    <x v="0"/>
    <s v="United States"/>
    <x v="430"/>
    <x v="0"/>
    <n v="40324"/>
    <x v="0"/>
    <x v="1"/>
    <x v="4"/>
    <n v="584.82000000000005"/>
    <n v="9"/>
    <n v="0"/>
    <n v="70.178399999999996"/>
    <s v=""/>
    <n v="335.59000000000003"/>
    <n v="242.31544789538441"/>
    <x v="1"/>
    <x v="1"/>
    <m/>
  </r>
  <r>
    <s v="Standard Class"/>
    <d v="2025-07-13T00:00:00"/>
    <x v="0"/>
    <s v="United States"/>
    <x v="31"/>
    <x v="11"/>
    <n v="55407"/>
    <x v="2"/>
    <x v="1"/>
    <x v="8"/>
    <n v="43.98"/>
    <n v="2"/>
    <n v="0"/>
    <n v="21.99"/>
    <s v=""/>
    <n v="181.97000000000003"/>
    <n v="234.03679720964428"/>
    <x v="11"/>
    <x v="0"/>
    <m/>
  </r>
  <r>
    <s v="Standard Class"/>
    <d v="2026-07-23T00:00:00"/>
    <x v="0"/>
    <s v="United States"/>
    <x v="31"/>
    <x v="11"/>
    <n v="55407"/>
    <x v="2"/>
    <x v="2"/>
    <x v="7"/>
    <n v="377.97"/>
    <n v="3"/>
    <n v="0"/>
    <n v="105.83159999999999"/>
    <s v=""/>
    <n v="297.97000000000003"/>
    <n v="68.310820519153481"/>
    <x v="11"/>
    <x v="1"/>
    <m/>
  </r>
  <r>
    <s v="Standard Class"/>
    <d v="2025-06-26T00:00:00"/>
    <x v="0"/>
    <s v="United States"/>
    <x v="31"/>
    <x v="11"/>
    <n v="55407"/>
    <x v="2"/>
    <x v="0"/>
    <x v="5"/>
    <n v="123.96"/>
    <n v="3"/>
    <n v="0"/>
    <n v="11.1564"/>
    <s v=""/>
    <n v="299.97200000000004"/>
    <n v="80.124303878411311"/>
    <x v="3"/>
    <x v="0"/>
    <m/>
  </r>
  <r>
    <s v="First Class"/>
    <d v="2026-04-05T00:00:00"/>
    <x v="0"/>
    <s v="United States"/>
    <x v="40"/>
    <x v="13"/>
    <n v="19805"/>
    <x v="3"/>
    <x v="2"/>
    <x v="7"/>
    <n v="391.98"/>
    <n v="2"/>
    <n v="0"/>
    <n v="113.6742"/>
    <s v=""/>
    <n v="852.54599999999994"/>
    <n v="541.35270653305759"/>
    <x v="9"/>
    <x v="1"/>
    <m/>
  </r>
  <r>
    <s v="Standard Class"/>
    <d v="2025-12-23T00:00:00"/>
    <x v="0"/>
    <s v="United States"/>
    <x v="140"/>
    <x v="3"/>
    <n v="27217"/>
    <x v="0"/>
    <x v="2"/>
    <x v="11"/>
    <n v="383.976"/>
    <n v="3"/>
    <n v="0.2"/>
    <n v="81.594899999999996"/>
    <s v=""/>
    <n v="729.01933333333329"/>
    <n v="676.03636475639166"/>
    <x v="0"/>
    <x v="0"/>
    <m/>
  </r>
  <r>
    <s v="Standard Class"/>
    <d v="2025-04-24T00:00:00"/>
    <x v="0"/>
    <s v="United States"/>
    <x v="140"/>
    <x v="3"/>
    <n v="27217"/>
    <x v="0"/>
    <x v="0"/>
    <x v="3"/>
    <n v="1781.682"/>
    <n v="7"/>
    <n v="0.4"/>
    <n v="-653.28340000000003"/>
    <n v="-653.28340000000003"/>
    <n v="784.35733333333337"/>
    <n v="687.73708017354261"/>
    <x v="9"/>
    <x v="0"/>
    <m/>
  </r>
  <r>
    <s v="Standard Class"/>
    <d v="2026-01-22T00:00:00"/>
    <x v="2"/>
    <s v="United States"/>
    <x v="1"/>
    <x v="1"/>
    <n v="90008"/>
    <x v="1"/>
    <x v="1"/>
    <x v="6"/>
    <n v="21.4"/>
    <n v="5"/>
    <n v="0"/>
    <n v="6.2060000000000004"/>
    <s v=""/>
    <n v="246.30833333333331"/>
    <n v="432.76568174372505"/>
    <x v="8"/>
    <x v="1"/>
    <m/>
  </r>
  <r>
    <s v="Standard Class"/>
    <d v="2025-06-07T00:00:00"/>
    <x v="2"/>
    <s v="United States"/>
    <x v="149"/>
    <x v="12"/>
    <n v="48183"/>
    <x v="2"/>
    <x v="2"/>
    <x v="16"/>
    <n v="549.99"/>
    <n v="1"/>
    <n v="0"/>
    <n v="274.995"/>
    <s v=""/>
    <n v="251.95500000000001"/>
    <n v="188.64839711592413"/>
    <x v="3"/>
    <x v="0"/>
    <m/>
  </r>
  <r>
    <s v="Standard Class"/>
    <d v="2026-09-24T00:00:00"/>
    <x v="2"/>
    <s v="United States"/>
    <x v="149"/>
    <x v="12"/>
    <n v="48183"/>
    <x v="2"/>
    <x v="1"/>
    <x v="9"/>
    <n v="167.535"/>
    <n v="3"/>
    <n v="0.1"/>
    <n v="37.229999999999997"/>
    <s v=""/>
    <n v="86.584999999999994"/>
    <n v="132.798372598518"/>
    <x v="4"/>
    <x v="1"/>
    <m/>
  </r>
  <r>
    <s v="Standard Class"/>
    <d v="2025-07-19T00:00:00"/>
    <x v="2"/>
    <s v="United States"/>
    <x v="149"/>
    <x v="12"/>
    <n v="48183"/>
    <x v="2"/>
    <x v="1"/>
    <x v="12"/>
    <n v="38.340000000000003"/>
    <n v="3"/>
    <n v="0"/>
    <n v="17.253"/>
    <s v=""/>
    <n v="130.73333333333335"/>
    <n v="158.4775687889591"/>
    <x v="11"/>
    <x v="0"/>
    <m/>
  </r>
  <r>
    <s v="Standard Class"/>
    <d v="2026-10-29T00:00:00"/>
    <x v="2"/>
    <s v="United States"/>
    <x v="149"/>
    <x v="12"/>
    <n v="48183"/>
    <x v="2"/>
    <x v="0"/>
    <x v="5"/>
    <n v="53.88"/>
    <n v="6"/>
    <n v="0"/>
    <n v="22.6296"/>
    <s v=""/>
    <n v="138.88666666666668"/>
    <n v="108.78607761293451"/>
    <x v="5"/>
    <x v="1"/>
    <m/>
  </r>
  <r>
    <s v="Standard Class"/>
    <d v="2025-05-10T00:00:00"/>
    <x v="2"/>
    <s v="United States"/>
    <x v="149"/>
    <x v="12"/>
    <n v="48183"/>
    <x v="2"/>
    <x v="2"/>
    <x v="7"/>
    <n v="299.98"/>
    <n v="2"/>
    <n v="0"/>
    <n v="83.994399999999999"/>
    <s v=""/>
    <n v="125.56133333333334"/>
    <n v="125.03462868252851"/>
    <x v="7"/>
    <x v="0"/>
    <m/>
  </r>
  <r>
    <s v="Same Day"/>
    <d v="2025-10-26T00:00:00"/>
    <x v="0"/>
    <s v="United States"/>
    <x v="8"/>
    <x v="1"/>
    <n v="94109"/>
    <x v="1"/>
    <x v="1"/>
    <x v="4"/>
    <n v="62.8"/>
    <n v="4"/>
    <n v="0"/>
    <n v="15.7"/>
    <s v=""/>
    <n v="273.60133333333334"/>
    <n v="282.6219714664017"/>
    <x v="5"/>
    <x v="0"/>
    <m/>
  </r>
  <r>
    <s v="Second Class"/>
    <d v="2025-07-12T00:00:00"/>
    <x v="0"/>
    <s v="United States"/>
    <x v="1"/>
    <x v="1"/>
    <n v="90049"/>
    <x v="1"/>
    <x v="1"/>
    <x v="8"/>
    <n v="13.904"/>
    <n v="2"/>
    <n v="0.2"/>
    <n v="4.5187999999999997"/>
    <s v=""/>
    <n v="267.61466666666666"/>
    <n v="307.38949642143308"/>
    <x v="11"/>
    <x v="0"/>
    <m/>
  </r>
  <r>
    <s v="Second Class"/>
    <d v="2026-12-16T00:00:00"/>
    <x v="0"/>
    <s v="United States"/>
    <x v="12"/>
    <x v="5"/>
    <n v="77070"/>
    <x v="2"/>
    <x v="0"/>
    <x v="3"/>
    <n v="744.1"/>
    <n v="5"/>
    <n v="0.3"/>
    <n v="-95.67"/>
    <n v="-95.67"/>
    <n v="396.84333333333331"/>
    <n v="300.56617590141445"/>
    <x v="0"/>
    <x v="1"/>
    <m/>
  </r>
  <r>
    <s v="Second Class"/>
    <d v="2026-08-16T00:00:00"/>
    <x v="0"/>
    <s v="United States"/>
    <x v="12"/>
    <x v="5"/>
    <n v="77070"/>
    <x v="2"/>
    <x v="1"/>
    <x v="4"/>
    <n v="44.84"/>
    <n v="5"/>
    <n v="0.2"/>
    <n v="5.6050000000000004"/>
    <s v=""/>
    <n v="154.88999999999999"/>
    <n v="150.91311568016974"/>
    <x v="1"/>
    <x v="1"/>
    <m/>
  </r>
  <r>
    <s v="Second Class"/>
    <d v="2026-01-12T00:00:00"/>
    <x v="0"/>
    <s v="United States"/>
    <x v="12"/>
    <x v="5"/>
    <n v="77070"/>
    <x v="2"/>
    <x v="0"/>
    <x v="3"/>
    <n v="401.59"/>
    <n v="2"/>
    <n v="0.3"/>
    <n v="-131.95099999999999"/>
    <n v="-131.95099999999999"/>
    <n v="259.7763333333333"/>
    <n v="97.707665328017399"/>
    <x v="8"/>
    <x v="1"/>
    <m/>
  </r>
  <r>
    <s v="Standard Class"/>
    <d v="2025-12-31T00:00:00"/>
    <x v="2"/>
    <s v="United States"/>
    <x v="158"/>
    <x v="6"/>
    <n v="53209"/>
    <x v="2"/>
    <x v="1"/>
    <x v="8"/>
    <n v="18.239999999999998"/>
    <n v="3"/>
    <n v="0"/>
    <n v="8.5728000000000009"/>
    <s v=""/>
    <n v="129.40633333333335"/>
    <n v="119.38914733930973"/>
    <x v="0"/>
    <x v="0"/>
    <m/>
  </r>
  <r>
    <s v="Standard Class"/>
    <d v="2026-07-03T00:00:00"/>
    <x v="0"/>
    <s v="United States"/>
    <x v="8"/>
    <x v="1"/>
    <n v="94122"/>
    <x v="1"/>
    <x v="0"/>
    <x v="0"/>
    <n v="359.49900000000002"/>
    <n v="3"/>
    <n v="0.15"/>
    <n v="-29.605799999999999"/>
    <n v="-29.605799999999999"/>
    <n v="130.23833333333334"/>
    <n v="109.66440323804056"/>
    <x v="11"/>
    <x v="1"/>
    <m/>
  </r>
  <r>
    <s v="Standard Class"/>
    <d v="2025-07-12T00:00:00"/>
    <x v="0"/>
    <s v="United States"/>
    <x v="8"/>
    <x v="1"/>
    <n v="94122"/>
    <x v="1"/>
    <x v="1"/>
    <x v="4"/>
    <n v="10.48"/>
    <n v="1"/>
    <n v="0"/>
    <n v="2.8296000000000001"/>
    <s v=""/>
    <n v="22.128"/>
    <n v="93.638089410872325"/>
    <x v="11"/>
    <x v="0"/>
    <m/>
  </r>
  <r>
    <s v="Same Day"/>
    <d v="2026-06-01T00:00:00"/>
    <x v="2"/>
    <s v="United States"/>
    <x v="138"/>
    <x v="24"/>
    <n v="44105"/>
    <x v="3"/>
    <x v="1"/>
    <x v="10"/>
    <n v="20.736000000000001"/>
    <n v="4"/>
    <n v="0.2"/>
    <n v="7.2576000000000001"/>
    <s v=""/>
    <n v="40.202666666666666"/>
    <n v="65.220441428935345"/>
    <x v="3"/>
    <x v="1"/>
    <m/>
  </r>
  <r>
    <s v="Standard Class"/>
    <d v="2026-10-13T00:00:00"/>
    <x v="0"/>
    <s v="United States"/>
    <x v="53"/>
    <x v="3"/>
    <n v="28110"/>
    <x v="0"/>
    <x v="2"/>
    <x v="11"/>
    <n v="35.167999999999999"/>
    <n v="4"/>
    <n v="0.2"/>
    <n v="8.3523999999999994"/>
    <s v=""/>
    <n v="68.463999999999999"/>
    <n v="26.730158193266213"/>
    <x v="5"/>
    <x v="1"/>
    <m/>
  </r>
  <r>
    <s v="Standard Class"/>
    <d v="2025-08-26T00:00:00"/>
    <x v="0"/>
    <s v="United States"/>
    <x v="53"/>
    <x v="3"/>
    <n v="28110"/>
    <x v="0"/>
    <x v="1"/>
    <x v="10"/>
    <n v="64.703999999999994"/>
    <n v="3"/>
    <n v="0.2"/>
    <n v="23.455200000000001"/>
    <s v=""/>
    <n v="58.671999999999997"/>
    <n v="39.873787844109273"/>
    <x v="1"/>
    <x v="0"/>
    <m/>
  </r>
  <r>
    <s v="Second Class"/>
    <d v="2026-11-22T00:00:00"/>
    <x v="1"/>
    <s v="United States"/>
    <x v="90"/>
    <x v="31"/>
    <n v="1852"/>
    <x v="3"/>
    <x v="1"/>
    <x v="10"/>
    <n v="105.52"/>
    <n v="4"/>
    <n v="0"/>
    <n v="48.539200000000001"/>
    <s v=""/>
    <n v="192.49"/>
    <n v="162.34080998524882"/>
    <x v="6"/>
    <x v="1"/>
    <m/>
  </r>
  <r>
    <s v="Standard Class"/>
    <d v="2025-09-16T00:00:00"/>
    <x v="2"/>
    <s v="United States"/>
    <x v="61"/>
    <x v="5"/>
    <n v="75081"/>
    <x v="2"/>
    <x v="1"/>
    <x v="8"/>
    <n v="5.7919999999999998"/>
    <n v="2"/>
    <n v="0.8"/>
    <n v="-9.5568000000000008"/>
    <n v="-9.5568000000000008"/>
    <n v="160.75399999999999"/>
    <n v="182.86904603021256"/>
    <x v="4"/>
    <x v="0"/>
    <m/>
  </r>
  <r>
    <s v="Standard Class"/>
    <d v="2026-05-24T00:00:00"/>
    <x v="1"/>
    <s v="United States"/>
    <x v="10"/>
    <x v="9"/>
    <n v="19120"/>
    <x v="3"/>
    <x v="2"/>
    <x v="7"/>
    <n v="466.15800000000002"/>
    <n v="7"/>
    <n v="0.4"/>
    <n v="-93.2316"/>
    <n v="-93.2316"/>
    <n v="159.67533333333333"/>
    <n v="201.83611709760231"/>
    <x v="7"/>
    <x v="1"/>
    <m/>
  </r>
  <r>
    <s v="Standard Class"/>
    <d v="2025-09-12T00:00:00"/>
    <x v="1"/>
    <s v="United States"/>
    <x v="10"/>
    <x v="9"/>
    <n v="19120"/>
    <x v="3"/>
    <x v="2"/>
    <x v="11"/>
    <n v="10.311999999999999"/>
    <n v="1"/>
    <n v="0.2"/>
    <n v="-1.2889999999999999"/>
    <n v="-1.2889999999999999"/>
    <n v="6.9453333333333331"/>
    <n v="125.59236457447325"/>
    <x v="4"/>
    <x v="0"/>
    <m/>
  </r>
  <r>
    <s v="Standard Class"/>
    <d v="2026-05-11T00:00:00"/>
    <x v="1"/>
    <s v="United States"/>
    <x v="10"/>
    <x v="9"/>
    <n v="19120"/>
    <x v="3"/>
    <x v="1"/>
    <x v="8"/>
    <n v="2.556"/>
    <n v="3"/>
    <n v="0.7"/>
    <n v="-1.7891999999999999"/>
    <n v="-1.7891999999999999"/>
    <n v="6.4359999999999999"/>
    <n v="90.724939346396951"/>
    <x v="7"/>
    <x v="1"/>
    <m/>
  </r>
  <r>
    <s v="First Class"/>
    <d v="2025-07-06T00:00:00"/>
    <x v="1"/>
    <s v="United States"/>
    <x v="431"/>
    <x v="22"/>
    <n v="80538"/>
    <x v="1"/>
    <x v="1"/>
    <x v="10"/>
    <n v="7.968"/>
    <n v="2"/>
    <n v="0.2"/>
    <n v="2.8883999999999999"/>
    <s v=""/>
    <n v="6.5920000000000014"/>
    <n v="2.5357165398305814"/>
    <x v="11"/>
    <x v="0"/>
    <m/>
  </r>
  <r>
    <s v="First Class"/>
    <d v="2025-04-04T00:00:00"/>
    <x v="1"/>
    <s v="United States"/>
    <x v="431"/>
    <x v="22"/>
    <n v="80538"/>
    <x v="1"/>
    <x v="1"/>
    <x v="12"/>
    <n v="8.7840000000000007"/>
    <n v="1"/>
    <n v="0.2"/>
    <n v="3.1842000000000001"/>
    <s v=""/>
    <n v="21.086000000000002"/>
    <n v="17.703259812814135"/>
    <x v="9"/>
    <x v="0"/>
    <m/>
  </r>
  <r>
    <s v="Standard Class"/>
    <d v="2026-02-20T00:00:00"/>
    <x v="0"/>
    <s v="United States"/>
    <x v="431"/>
    <x v="22"/>
    <n v="80538"/>
    <x v="1"/>
    <x v="1"/>
    <x v="13"/>
    <n v="3.024"/>
    <n v="3"/>
    <n v="0.2"/>
    <n v="-0.6048"/>
    <n v="-0.6048"/>
    <n v="22.830000000000002"/>
    <n v="18.370172526861765"/>
    <x v="10"/>
    <x v="1"/>
    <m/>
  </r>
  <r>
    <s v="Standard Class"/>
    <d v="2025-10-29T00:00:00"/>
    <x v="1"/>
    <s v="United States"/>
    <x v="383"/>
    <x v="34"/>
    <n v="2895"/>
    <x v="3"/>
    <x v="1"/>
    <x v="4"/>
    <n v="51.45"/>
    <n v="3"/>
    <n v="0"/>
    <n v="13.891500000000001"/>
    <s v=""/>
    <n v="93.471999999999994"/>
    <n v="72.471979817489924"/>
    <x v="5"/>
    <x v="0"/>
    <m/>
  </r>
  <r>
    <s v="Standard Class"/>
    <d v="2025-04-18T00:00:00"/>
    <x v="0"/>
    <s v="United States"/>
    <x v="22"/>
    <x v="10"/>
    <n v="60610"/>
    <x v="2"/>
    <x v="1"/>
    <x v="9"/>
    <n v="14.016"/>
    <n v="4"/>
    <n v="0.8"/>
    <n v="-31.536000000000001"/>
    <n v="-31.536000000000001"/>
    <n v="88.001999999999995"/>
    <n v="76.680211536832189"/>
    <x v="9"/>
    <x v="0"/>
    <m/>
  </r>
  <r>
    <s v="Standard Class"/>
    <d v="2026-06-08T00:00:00"/>
    <x v="0"/>
    <s v="United States"/>
    <x v="22"/>
    <x v="10"/>
    <n v="60610"/>
    <x v="2"/>
    <x v="0"/>
    <x v="3"/>
    <n v="214.95"/>
    <n v="5"/>
    <n v="0.5"/>
    <n v="-120.372"/>
    <n v="-120.372"/>
    <n v="86.921999999999983"/>
    <n v="88.242263577796621"/>
    <x v="3"/>
    <x v="1"/>
    <m/>
  </r>
  <r>
    <s v="Standard Class"/>
    <d v="2025-03-31T00:00:00"/>
    <x v="0"/>
    <s v="United States"/>
    <x v="22"/>
    <x v="10"/>
    <n v="60610"/>
    <x v="2"/>
    <x v="2"/>
    <x v="7"/>
    <n v="35.04"/>
    <n v="4"/>
    <n v="0.2"/>
    <n v="-7.008"/>
    <n v="-7.008"/>
    <n v="16.805333333333333"/>
    <n v="54.012828481691194"/>
    <x v="2"/>
    <x v="0"/>
    <m/>
  </r>
  <r>
    <s v="Standard Class"/>
    <d v="2026-07-26T00:00:00"/>
    <x v="0"/>
    <s v="United States"/>
    <x v="22"/>
    <x v="10"/>
    <n v="60610"/>
    <x v="2"/>
    <x v="0"/>
    <x v="5"/>
    <n v="10.776"/>
    <n v="3"/>
    <n v="0.6"/>
    <n v="-4.8491999999999997"/>
    <n v="-4.8491999999999997"/>
    <n v="16.847999999999999"/>
    <n v="45.76317980566828"/>
    <x v="11"/>
    <x v="1"/>
    <m/>
  </r>
  <r>
    <s v="Standard Class"/>
    <d v="2025-09-26T00:00:00"/>
    <x v="0"/>
    <s v="United States"/>
    <x v="22"/>
    <x v="10"/>
    <n v="60610"/>
    <x v="2"/>
    <x v="1"/>
    <x v="8"/>
    <n v="4.5999999999999996"/>
    <n v="2"/>
    <n v="0.8"/>
    <n v="-8.0500000000000007"/>
    <n v="-8.0500000000000007"/>
    <n v="19.64"/>
    <n v="12.712601435554379"/>
    <x v="4"/>
    <x v="0"/>
    <m/>
  </r>
  <r>
    <s v="Standard Class"/>
    <d v="2025-07-19T00:00:00"/>
    <x v="0"/>
    <s v="United States"/>
    <x v="22"/>
    <x v="10"/>
    <n v="60610"/>
    <x v="2"/>
    <x v="1"/>
    <x v="4"/>
    <n v="35.167999999999999"/>
    <n v="2"/>
    <n v="0.2"/>
    <n v="-8.3523999999999994"/>
    <n v="-8.3523999999999994"/>
    <n v="19.589333333333332"/>
    <n v="13.724922818375715"/>
    <x v="11"/>
    <x v="0"/>
    <m/>
  </r>
  <r>
    <s v="Standard Class"/>
    <d v="2026-04-08T00:00:00"/>
    <x v="2"/>
    <s v="United States"/>
    <x v="329"/>
    <x v="1"/>
    <n v="93309"/>
    <x v="1"/>
    <x v="1"/>
    <x v="8"/>
    <n v="19.152000000000001"/>
    <n v="3"/>
    <n v="0.2"/>
    <n v="6.4638"/>
    <s v=""/>
    <n v="9.5946666666666669"/>
    <n v="9.1095572441905848"/>
    <x v="9"/>
    <x v="1"/>
    <m/>
  </r>
  <r>
    <s v="Same Day"/>
    <d v="2026-12-14T00:00:00"/>
    <x v="0"/>
    <s v="United States"/>
    <x v="61"/>
    <x v="5"/>
    <n v="75217"/>
    <x v="2"/>
    <x v="1"/>
    <x v="6"/>
    <n v="4.4480000000000004"/>
    <n v="2"/>
    <n v="0.2"/>
    <n v="0.33360000000000001"/>
    <s v=""/>
    <n v="8.3946666666666676"/>
    <n v="9.9990228855957053"/>
    <x v="0"/>
    <x v="1"/>
    <m/>
  </r>
  <r>
    <s v="Same Day"/>
    <d v="2026-11-02T00:00:00"/>
    <x v="0"/>
    <s v="United States"/>
    <x v="61"/>
    <x v="5"/>
    <n v="75217"/>
    <x v="2"/>
    <x v="1"/>
    <x v="10"/>
    <n v="5.1840000000000002"/>
    <n v="1"/>
    <n v="0.2"/>
    <n v="1.8792"/>
    <s v=""/>
    <n v="20.256"/>
    <n v="12.406605456891215"/>
    <x v="6"/>
    <x v="1"/>
    <m/>
  </r>
  <r>
    <s v="Same Day"/>
    <d v="2025-08-30T00:00:00"/>
    <x v="0"/>
    <s v="United States"/>
    <x v="61"/>
    <x v="5"/>
    <n v="75217"/>
    <x v="2"/>
    <x v="1"/>
    <x v="10"/>
    <n v="15.552"/>
    <n v="3"/>
    <n v="0.2"/>
    <n v="5.4432"/>
    <s v=""/>
    <n v="24.12"/>
    <n v="12.861466122290055"/>
    <x v="1"/>
    <x v="0"/>
    <m/>
  </r>
  <r>
    <s v="Second Class"/>
    <d v="2026-01-18T00:00:00"/>
    <x v="0"/>
    <s v="United States"/>
    <x v="10"/>
    <x v="9"/>
    <n v="19140"/>
    <x v="3"/>
    <x v="1"/>
    <x v="10"/>
    <n v="40.031999999999996"/>
    <n v="6"/>
    <n v="0.2"/>
    <n v="12.51"/>
    <s v=""/>
    <n v="81.037333333333336"/>
    <n v="61.984125986984523"/>
    <x v="8"/>
    <x v="1"/>
    <m/>
  </r>
  <r>
    <s v="Second Class"/>
    <d v="2026-07-23T00:00:00"/>
    <x v="0"/>
    <s v="United States"/>
    <x v="10"/>
    <x v="9"/>
    <n v="19140"/>
    <x v="3"/>
    <x v="2"/>
    <x v="11"/>
    <n v="16.776"/>
    <n v="3"/>
    <n v="0.2"/>
    <n v="5.0327999999999999"/>
    <s v=""/>
    <n v="89.813333333333333"/>
    <n v="62.410106797845799"/>
    <x v="11"/>
    <x v="1"/>
    <m/>
  </r>
  <r>
    <s v="Standard Class"/>
    <d v="2026-11-11T00:00:00"/>
    <x v="0"/>
    <s v="United States"/>
    <x v="207"/>
    <x v="2"/>
    <n v="32725"/>
    <x v="0"/>
    <x v="0"/>
    <x v="1"/>
    <n v="186.304"/>
    <n v="4"/>
    <n v="0.2"/>
    <n v="13.972799999999999"/>
    <s v=""/>
    <n v="98.237333333333325"/>
    <n v="70.210092190035851"/>
    <x v="6"/>
    <x v="1"/>
    <m/>
  </r>
  <r>
    <s v="Standard Class"/>
    <d v="2025-04-11T00:00:00"/>
    <x v="1"/>
    <s v="United States"/>
    <x v="38"/>
    <x v="32"/>
    <n v="31907"/>
    <x v="0"/>
    <x v="2"/>
    <x v="11"/>
    <n v="66.36"/>
    <n v="4"/>
    <n v="0"/>
    <n v="23.225999999999999"/>
    <s v=""/>
    <n v="58.776000000000003"/>
    <n v="35.54768047233128"/>
    <x v="9"/>
    <x v="0"/>
    <m/>
  </r>
  <r>
    <s v="First Class"/>
    <d v="2025-09-29T00:00:00"/>
    <x v="2"/>
    <s v="United States"/>
    <x v="316"/>
    <x v="18"/>
    <n v="37211"/>
    <x v="0"/>
    <x v="1"/>
    <x v="6"/>
    <n v="42.048000000000002"/>
    <n v="9"/>
    <n v="0.2"/>
    <n v="5.2560000000000002"/>
    <s v=""/>
    <n v="54.160000000000004"/>
    <n v="32.881452829036427"/>
    <x v="4"/>
    <x v="0"/>
    <m/>
  </r>
  <r>
    <s v="First Class"/>
    <d v="2025-10-26T00:00:00"/>
    <x v="2"/>
    <s v="United States"/>
    <x v="316"/>
    <x v="18"/>
    <n v="37211"/>
    <x v="0"/>
    <x v="1"/>
    <x v="6"/>
    <n v="67.92"/>
    <n v="5"/>
    <n v="0.2"/>
    <n v="6.7919999999999998"/>
    <s v=""/>
    <n v="102.44799999999999"/>
    <n v="49.059473893088864"/>
    <x v="5"/>
    <x v="0"/>
    <m/>
  </r>
  <r>
    <s v="Standard Class"/>
    <d v="2025-05-25T00:00:00"/>
    <x v="1"/>
    <s v="United States"/>
    <x v="10"/>
    <x v="9"/>
    <n v="19134"/>
    <x v="3"/>
    <x v="1"/>
    <x v="12"/>
    <n v="52.512"/>
    <n v="6"/>
    <n v="0.2"/>
    <n v="19.692"/>
    <s v=""/>
    <n v="83.157333333333341"/>
    <n v="64.502862521608151"/>
    <x v="7"/>
    <x v="0"/>
    <m/>
  </r>
  <r>
    <s v="Standard Class"/>
    <d v="2026-12-10T00:00:00"/>
    <x v="1"/>
    <s v="United States"/>
    <x v="10"/>
    <x v="9"/>
    <n v="19134"/>
    <x v="3"/>
    <x v="1"/>
    <x v="4"/>
    <n v="186.91200000000001"/>
    <n v="6"/>
    <n v="0.2"/>
    <n v="-35.045999999999999"/>
    <n v="-35.045999999999999"/>
    <n v="71.485333333333344"/>
    <n v="71.633302381462741"/>
    <x v="0"/>
    <x v="1"/>
    <m/>
  </r>
  <r>
    <s v="Standard Class"/>
    <d v="2026-12-31T00:00:00"/>
    <x v="1"/>
    <s v="United States"/>
    <x v="10"/>
    <x v="9"/>
    <n v="19134"/>
    <x v="3"/>
    <x v="1"/>
    <x v="10"/>
    <n v="10.048"/>
    <n v="4"/>
    <n v="0.2"/>
    <n v="3.14"/>
    <s v=""/>
    <n v="14.365333333333332"/>
    <n v="52.476124450394906"/>
    <x v="0"/>
    <x v="1"/>
    <m/>
  </r>
  <r>
    <s v="Same Day"/>
    <d v="2025-05-01T00:00:00"/>
    <x v="0"/>
    <s v="United States"/>
    <x v="22"/>
    <x v="10"/>
    <n v="60610"/>
    <x v="2"/>
    <x v="0"/>
    <x v="5"/>
    <n v="17.495999999999999"/>
    <n v="9"/>
    <n v="0.6"/>
    <n v="-7.4358000000000004"/>
    <n v="-7.4358000000000004"/>
    <n v="14.607999999999999"/>
    <n v="31.256682035236121"/>
    <x v="7"/>
    <x v="0"/>
    <m/>
  </r>
  <r>
    <s v="Second Class"/>
    <d v="2025-03-29T00:00:00"/>
    <x v="0"/>
    <s v="United States"/>
    <x v="61"/>
    <x v="5"/>
    <n v="75220"/>
    <x v="2"/>
    <x v="1"/>
    <x v="10"/>
    <n v="15.552"/>
    <n v="3"/>
    <n v="0.2"/>
    <n v="5.4432"/>
    <s v=""/>
    <n v="9.8773333333333326"/>
    <n v="4.4460136785247997"/>
    <x v="2"/>
    <x v="0"/>
    <m/>
  </r>
  <r>
    <s v="Standard Class"/>
    <d v="2026-01-02T00:00:00"/>
    <x v="0"/>
    <s v="United States"/>
    <x v="51"/>
    <x v="27"/>
    <n v="88220"/>
    <x v="1"/>
    <x v="1"/>
    <x v="8"/>
    <n v="10.776"/>
    <n v="3"/>
    <n v="0.2"/>
    <n v="3.3675000000000002"/>
    <s v=""/>
    <n v="16.52"/>
    <n v="11.79511954314313"/>
    <x v="8"/>
    <x v="1"/>
    <m/>
  </r>
  <r>
    <s v="Standard Class"/>
    <d v="2026-09-24T00:00:00"/>
    <x v="0"/>
    <s v="United States"/>
    <x v="10"/>
    <x v="9"/>
    <n v="19134"/>
    <x v="3"/>
    <x v="1"/>
    <x v="2"/>
    <n v="3.3039999999999998"/>
    <n v="1"/>
    <n v="0.2"/>
    <n v="1.0738000000000001"/>
    <s v=""/>
    <n v="24.407999999999998"/>
    <n v="12.952880440415703"/>
    <x v="4"/>
    <x v="1"/>
    <m/>
  </r>
  <r>
    <s v="Standard Class"/>
    <d v="2026-04-05T00:00:00"/>
    <x v="0"/>
    <s v="United States"/>
    <x v="20"/>
    <x v="15"/>
    <n v="10009"/>
    <x v="3"/>
    <x v="1"/>
    <x v="4"/>
    <n v="35.479999999999997"/>
    <n v="1"/>
    <n v="0"/>
    <n v="0"/>
    <s v=""/>
    <n v="233.2833333333333"/>
    <n v="229.33868753568942"/>
    <x v="9"/>
    <x v="1"/>
    <m/>
  </r>
  <r>
    <s v="Standard Class"/>
    <d v="2026-08-17T00:00:00"/>
    <x v="0"/>
    <s v="United States"/>
    <x v="147"/>
    <x v="15"/>
    <n v="11572"/>
    <x v="3"/>
    <x v="1"/>
    <x v="13"/>
    <n v="34.44"/>
    <n v="3"/>
    <n v="0"/>
    <n v="16.186800000000002"/>
    <s v=""/>
    <n v="247.80866666666665"/>
    <n v="248.93552157730113"/>
    <x v="1"/>
    <x v="1"/>
    <m/>
  </r>
  <r>
    <s v="Standard Class"/>
    <d v="2026-05-11T00:00:00"/>
    <x v="0"/>
    <s v="United States"/>
    <x v="147"/>
    <x v="15"/>
    <n v="11572"/>
    <x v="3"/>
    <x v="2"/>
    <x v="15"/>
    <n v="629.92999999999995"/>
    <n v="7"/>
    <n v="0"/>
    <n v="296.06709999999998"/>
    <s v=""/>
    <n v="313.84533333333337"/>
    <n v="253.25545200229922"/>
    <x v="7"/>
    <x v="1"/>
    <m/>
  </r>
  <r>
    <s v="Standard Class"/>
    <d v="2025-03-30T00:00:00"/>
    <x v="0"/>
    <s v="United States"/>
    <x v="147"/>
    <x v="15"/>
    <n v="11572"/>
    <x v="3"/>
    <x v="1"/>
    <x v="8"/>
    <n v="79.055999999999997"/>
    <n v="9"/>
    <n v="0.2"/>
    <n v="28.657800000000002"/>
    <s v=""/>
    <n v="137.19533333333334"/>
    <n v="110.2593529880043"/>
    <x v="2"/>
    <x v="0"/>
    <m/>
  </r>
  <r>
    <s v="Standard Class"/>
    <d v="2026-05-30T00:00:00"/>
    <x v="1"/>
    <s v="United States"/>
    <x v="240"/>
    <x v="28"/>
    <n v="70506"/>
    <x v="0"/>
    <x v="1"/>
    <x v="4"/>
    <n v="232.55"/>
    <n v="5"/>
    <n v="0"/>
    <n v="9.3019999999999996"/>
    <s v=""/>
    <n v="117.32333333333334"/>
    <n v="76.539878933214382"/>
    <x v="7"/>
    <x v="1"/>
    <m/>
  </r>
  <r>
    <s v="Standard Class"/>
    <d v="2026-01-30T00:00:00"/>
    <x v="1"/>
    <s v="United States"/>
    <x v="240"/>
    <x v="28"/>
    <n v="70506"/>
    <x v="0"/>
    <x v="2"/>
    <x v="11"/>
    <n v="99.98"/>
    <n v="2"/>
    <n v="0"/>
    <n v="42.991399999999999"/>
    <s v=""/>
    <n v="44.126666666666665"/>
    <n v="63.080607402134483"/>
    <x v="8"/>
    <x v="1"/>
    <m/>
  </r>
  <r>
    <s v="Standard Class"/>
    <d v="2025-09-17T00:00:00"/>
    <x v="1"/>
    <s v="United States"/>
    <x v="240"/>
    <x v="28"/>
    <n v="70506"/>
    <x v="0"/>
    <x v="1"/>
    <x v="10"/>
    <n v="19.440000000000001"/>
    <n v="3"/>
    <n v="0"/>
    <n v="9.3312000000000008"/>
    <s v=""/>
    <n v="165.56399999999999"/>
    <n v="182.38322843174254"/>
    <x v="4"/>
    <x v="0"/>
    <m/>
  </r>
  <r>
    <s v="Standard Class"/>
    <d v="2026-11-06T00:00:00"/>
    <x v="1"/>
    <s v="United States"/>
    <x v="240"/>
    <x v="28"/>
    <n v="70506"/>
    <x v="0"/>
    <x v="1"/>
    <x v="10"/>
    <n v="12.96"/>
    <n v="2"/>
    <n v="0"/>
    <n v="6.3503999999999996"/>
    <s v=""/>
    <n v="181.904"/>
    <n v="185.36389457057263"/>
    <x v="6"/>
    <x v="1"/>
    <m/>
  </r>
  <r>
    <s v="Same Day"/>
    <d v="2025-03-15T00:00:00"/>
    <x v="0"/>
    <s v="United States"/>
    <x v="20"/>
    <x v="15"/>
    <n v="10009"/>
    <x v="3"/>
    <x v="0"/>
    <x v="3"/>
    <n v="464.29199999999997"/>
    <n v="9"/>
    <n v="0.4"/>
    <n v="-108.3348"/>
    <n v="-108.3348"/>
    <n v="1110.904"/>
    <n v="992.47470668962978"/>
    <x v="2"/>
    <x v="0"/>
    <m/>
  </r>
  <r>
    <s v="Same Day"/>
    <d v="2025-08-05T00:00:00"/>
    <x v="0"/>
    <s v="United States"/>
    <x v="20"/>
    <x v="15"/>
    <n v="10009"/>
    <x v="3"/>
    <x v="1"/>
    <x v="12"/>
    <n v="68.459999999999994"/>
    <n v="7"/>
    <n v="0"/>
    <n v="31.491599999999998"/>
    <s v=""/>
    <n v="1156.5733333333335"/>
    <n v="1028.6087994605643"/>
    <x v="1"/>
    <x v="0"/>
    <m/>
  </r>
  <r>
    <s v="Same Day"/>
    <d v="2025-07-29T00:00:00"/>
    <x v="0"/>
    <s v="United States"/>
    <x v="20"/>
    <x v="15"/>
    <n v="10009"/>
    <x v="3"/>
    <x v="2"/>
    <x v="15"/>
    <n v="2799.96"/>
    <n v="4"/>
    <n v="0"/>
    <n v="1371.9803999999999"/>
    <s v=""/>
    <n v="1139.4166666666667"/>
    <n v="1213.9577515838509"/>
    <x v="11"/>
    <x v="0"/>
    <m/>
  </r>
  <r>
    <s v="Same Day"/>
    <d v="2025-12-29T00:00:00"/>
    <x v="0"/>
    <s v="United States"/>
    <x v="20"/>
    <x v="15"/>
    <n v="10009"/>
    <x v="3"/>
    <x v="1"/>
    <x v="9"/>
    <n v="601.29999999999995"/>
    <n v="2"/>
    <n v="0"/>
    <n v="198.429"/>
    <s v=""/>
    <n v="302.08666666666664"/>
    <n v="723.04204050970952"/>
    <x v="0"/>
    <x v="0"/>
    <m/>
  </r>
  <r>
    <s v="Same Day"/>
    <d v="2026-06-01T00:00:00"/>
    <x v="0"/>
    <s v="United States"/>
    <x v="20"/>
    <x v="15"/>
    <n v="10009"/>
    <x v="3"/>
    <x v="2"/>
    <x v="7"/>
    <n v="16.989999999999998"/>
    <n v="1"/>
    <n v="0"/>
    <n v="4.4173999999999998"/>
    <s v=""/>
    <n v="116.59333333333335"/>
    <n v="649.40801599097415"/>
    <x v="3"/>
    <x v="1"/>
    <m/>
  </r>
  <r>
    <s v="Same Day"/>
    <d v="2026-06-23T00:00:00"/>
    <x v="0"/>
    <s v="United States"/>
    <x v="20"/>
    <x v="15"/>
    <n v="10009"/>
    <x v="3"/>
    <x v="2"/>
    <x v="7"/>
    <n v="287.97000000000003"/>
    <n v="3"/>
    <n v="0"/>
    <n v="80.631600000000006"/>
    <s v=""/>
    <n v="144.63666666666668"/>
    <n v="49.14058720763429"/>
    <x v="3"/>
    <x v="1"/>
    <m/>
  </r>
  <r>
    <s v="Same Day"/>
    <d v="2025-03-31T00:00:00"/>
    <x v="0"/>
    <s v="United States"/>
    <x v="20"/>
    <x v="15"/>
    <n v="10009"/>
    <x v="3"/>
    <x v="1"/>
    <x v="10"/>
    <n v="44.82"/>
    <n v="9"/>
    <n v="0"/>
    <n v="21.0654"/>
    <s v=""/>
    <n v="84.638666666666666"/>
    <n v="50.298253060010836"/>
    <x v="2"/>
    <x v="0"/>
    <m/>
  </r>
  <r>
    <s v="Standard Class"/>
    <d v="2026-11-17T00:00:00"/>
    <x v="1"/>
    <s v="United States"/>
    <x v="125"/>
    <x v="1"/>
    <n v="92804"/>
    <x v="1"/>
    <x v="0"/>
    <x v="5"/>
    <n v="101.12"/>
    <n v="8"/>
    <n v="0"/>
    <n v="37.414400000000001"/>
    <s v=""/>
    <n v="89.275333333333336"/>
    <n v="33.522871761099339"/>
    <x v="6"/>
    <x v="1"/>
    <m/>
  </r>
  <r>
    <s v="Standard Class"/>
    <d v="2026-04-16T00:00:00"/>
    <x v="0"/>
    <s v="United States"/>
    <x v="207"/>
    <x v="2"/>
    <n v="32725"/>
    <x v="0"/>
    <x v="2"/>
    <x v="7"/>
    <n v="107.976"/>
    <n v="3"/>
    <n v="0.2"/>
    <n v="37.791600000000003"/>
    <s v=""/>
    <n v="86.683333333333323"/>
    <n v="22.524157372326574"/>
    <x v="9"/>
    <x v="1"/>
    <m/>
  </r>
  <r>
    <s v="Standard Class"/>
    <d v="2025-07-30T00:00:00"/>
    <x v="2"/>
    <s v="United States"/>
    <x v="20"/>
    <x v="15"/>
    <n v="10009"/>
    <x v="3"/>
    <x v="1"/>
    <x v="9"/>
    <n v="58.73"/>
    <n v="7"/>
    <n v="0"/>
    <n v="14.682499999999999"/>
    <s v=""/>
    <n v="56.374666666666663"/>
    <n v="29.004662138659324"/>
    <x v="11"/>
    <x v="0"/>
    <m/>
  </r>
  <r>
    <s v="Standard Class"/>
    <d v="2026-11-03T00:00:00"/>
    <x v="2"/>
    <s v="United States"/>
    <x v="20"/>
    <x v="15"/>
    <n v="10009"/>
    <x v="3"/>
    <x v="1"/>
    <x v="8"/>
    <n v="93.343999999999994"/>
    <n v="4"/>
    <n v="0.2"/>
    <n v="32.670400000000001"/>
    <s v=""/>
    <n v="39.496666666666663"/>
    <n v="29.307540303933159"/>
    <x v="6"/>
    <x v="1"/>
    <m/>
  </r>
  <r>
    <s v="Standard Class"/>
    <d v="2025-09-05T00:00:00"/>
    <x v="2"/>
    <s v="United States"/>
    <x v="4"/>
    <x v="4"/>
    <n v="98103"/>
    <x v="1"/>
    <x v="1"/>
    <x v="13"/>
    <n v="17.05"/>
    <n v="5"/>
    <n v="0"/>
    <n v="8.1839999999999993"/>
    <s v=""/>
    <n v="18.501999999999999"/>
    <n v="29.849865658857691"/>
    <x v="4"/>
    <x v="0"/>
    <m/>
  </r>
  <r>
    <s v="Standard Class"/>
    <d v="2026-07-17T00:00:00"/>
    <x v="0"/>
    <s v="United States"/>
    <x v="70"/>
    <x v="1"/>
    <n v="92105"/>
    <x v="1"/>
    <x v="1"/>
    <x v="8"/>
    <n v="8.0960000000000001"/>
    <n v="2"/>
    <n v="0.2"/>
    <n v="2.7324000000000002"/>
    <s v=""/>
    <n v="20.59866666666667"/>
    <n v="19.443327386325926"/>
    <x v="11"/>
    <x v="1"/>
    <m/>
  </r>
  <r>
    <s v="Standard Class"/>
    <d v="2025-11-29T00:00:00"/>
    <x v="1"/>
    <s v="United States"/>
    <x v="268"/>
    <x v="26"/>
    <n v="73120"/>
    <x v="2"/>
    <x v="0"/>
    <x v="5"/>
    <n v="30.36"/>
    <n v="4"/>
    <n v="0"/>
    <n v="13.0548"/>
    <s v=""/>
    <n v="35.083333333333336"/>
    <n v="11.82198775665575"/>
    <x v="6"/>
    <x v="0"/>
    <m/>
  </r>
  <r>
    <s v="Standard Class"/>
    <d v="2025-07-30T00:00:00"/>
    <x v="0"/>
    <s v="United States"/>
    <x v="145"/>
    <x v="15"/>
    <n v="10550"/>
    <x v="3"/>
    <x v="1"/>
    <x v="12"/>
    <n v="23.34"/>
    <n v="3"/>
    <n v="0"/>
    <n v="10.969799999999999"/>
    <s v=""/>
    <n v="64.930000000000007"/>
    <n v="33.168091692446197"/>
    <x v="11"/>
    <x v="0"/>
    <m/>
  </r>
  <r>
    <s v="Standard Class"/>
    <d v="2026-06-26T00:00:00"/>
    <x v="0"/>
    <s v="United States"/>
    <x v="145"/>
    <x v="15"/>
    <n v="10550"/>
    <x v="3"/>
    <x v="1"/>
    <x v="10"/>
    <n v="51.55"/>
    <n v="5"/>
    <n v="0"/>
    <n v="24.2285"/>
    <s v=""/>
    <n v="496.31400000000002"/>
    <n v="475.26349172331442"/>
    <x v="3"/>
    <x v="1"/>
    <m/>
  </r>
  <r>
    <s v="Standard Class"/>
    <d v="2025-06-23T00:00:00"/>
    <x v="0"/>
    <s v="United States"/>
    <x v="8"/>
    <x v="1"/>
    <n v="94109"/>
    <x v="1"/>
    <x v="2"/>
    <x v="11"/>
    <n v="119.9"/>
    <n v="2"/>
    <n v="0"/>
    <n v="43.164000000000001"/>
    <s v=""/>
    <n v="500.41066666666666"/>
    <n v="537.88132383075526"/>
    <x v="3"/>
    <x v="0"/>
    <m/>
  </r>
  <r>
    <s v="Standard Class"/>
    <d v="2026-01-05T00:00:00"/>
    <x v="0"/>
    <s v="United States"/>
    <x v="20"/>
    <x v="15"/>
    <n v="10009"/>
    <x v="3"/>
    <x v="0"/>
    <x v="1"/>
    <n v="1317.492"/>
    <n v="6"/>
    <n v="0.1"/>
    <n v="292.77600000000001"/>
    <s v=""/>
    <n v="461.64133333333331"/>
    <n v="598.53611599325916"/>
    <x v="8"/>
    <x v="1"/>
    <m/>
  </r>
  <r>
    <s v="Standard Class"/>
    <d v="2025-02-25T00:00:00"/>
    <x v="0"/>
    <s v="United States"/>
    <x v="20"/>
    <x v="15"/>
    <n v="10009"/>
    <x v="3"/>
    <x v="1"/>
    <x v="14"/>
    <n v="63.84"/>
    <n v="8"/>
    <n v="0"/>
    <n v="18.5136"/>
    <s v=""/>
    <n v="51.230666666666671"/>
    <n v="365.89169297059601"/>
    <x v="10"/>
    <x v="0"/>
    <m/>
  </r>
  <r>
    <s v="Standard Class"/>
    <d v="2026-05-09T00:00:00"/>
    <x v="0"/>
    <s v="United States"/>
    <x v="20"/>
    <x v="15"/>
    <n v="10009"/>
    <x v="3"/>
    <x v="1"/>
    <x v="8"/>
    <n v="3.5920000000000001"/>
    <n v="1"/>
    <n v="0.2"/>
    <n v="1.1225000000000001"/>
    <s v=""/>
    <n v="76.297333333333327"/>
    <n v="267.68942712363105"/>
    <x v="7"/>
    <x v="1"/>
    <m/>
  </r>
  <r>
    <s v="Standard Class"/>
    <d v="2026-09-20T00:00:00"/>
    <x v="0"/>
    <s v="United States"/>
    <x v="1"/>
    <x v="1"/>
    <n v="90045"/>
    <x v="1"/>
    <x v="0"/>
    <x v="5"/>
    <n v="86.26"/>
    <n v="2"/>
    <n v="0"/>
    <n v="29.328399999999998"/>
    <s v=""/>
    <n v="90.7"/>
    <n v="48.617234304384361"/>
    <x v="4"/>
    <x v="1"/>
    <m/>
  </r>
  <r>
    <s v="Standard Class"/>
    <d v="2025-08-24T00:00:00"/>
    <x v="0"/>
    <s v="United States"/>
    <x v="1"/>
    <x v="1"/>
    <n v="90045"/>
    <x v="1"/>
    <x v="1"/>
    <x v="4"/>
    <n v="139.04"/>
    <n v="4"/>
    <n v="0"/>
    <n v="38.931199999999997"/>
    <s v=""/>
    <n v="64.794666666666657"/>
    <n v="54.85735964264925"/>
    <x v="1"/>
    <x v="0"/>
    <m/>
  </r>
  <r>
    <s v="Standard Class"/>
    <d v="2025-11-06T00:00:00"/>
    <x v="0"/>
    <s v="United States"/>
    <x v="1"/>
    <x v="1"/>
    <n v="90045"/>
    <x v="1"/>
    <x v="1"/>
    <x v="9"/>
    <n v="46.8"/>
    <n v="4"/>
    <n v="0"/>
    <n v="16.38"/>
    <s v=""/>
    <n v="299.24"/>
    <n v="316.27417535868278"/>
    <x v="6"/>
    <x v="0"/>
    <m/>
  </r>
  <r>
    <s v="Standard Class"/>
    <d v="2026-07-27T00:00:00"/>
    <x v="2"/>
    <s v="United States"/>
    <x v="432"/>
    <x v="16"/>
    <n v="85224"/>
    <x v="1"/>
    <x v="0"/>
    <x v="5"/>
    <n v="8.5440000000000005"/>
    <n v="4"/>
    <n v="0.2"/>
    <n v="1.9224000000000001"/>
    <s v=""/>
    <n v="688.59"/>
    <n v="437.83955950265778"/>
    <x v="11"/>
    <x v="1"/>
    <m/>
  </r>
  <r>
    <s v="Standard Class"/>
    <d v="2026-11-02T00:00:00"/>
    <x v="2"/>
    <s v="United States"/>
    <x v="432"/>
    <x v="16"/>
    <n v="85224"/>
    <x v="1"/>
    <x v="0"/>
    <x v="1"/>
    <n v="842.37599999999998"/>
    <n v="3"/>
    <n v="0.2"/>
    <n v="105.297"/>
    <s v=""/>
    <n v="708.33533333333332"/>
    <n v="572.20551003923333"/>
    <x v="6"/>
    <x v="1"/>
    <m/>
  </r>
  <r>
    <s v="Same Day"/>
    <d v="2026-08-23T00:00:00"/>
    <x v="0"/>
    <s v="United States"/>
    <x v="85"/>
    <x v="15"/>
    <n v="11561"/>
    <x v="3"/>
    <x v="2"/>
    <x v="7"/>
    <n v="1214.8499999999999"/>
    <n v="3"/>
    <n v="0"/>
    <n v="352.30650000000003"/>
    <s v=""/>
    <n v="440.84333333333331"/>
    <n v="531.66915753007595"/>
    <x v="1"/>
    <x v="1"/>
    <m/>
  </r>
  <r>
    <s v="Second Class"/>
    <d v="2026-07-31T00:00:00"/>
    <x v="1"/>
    <s v="United States"/>
    <x v="8"/>
    <x v="1"/>
    <n v="94109"/>
    <x v="1"/>
    <x v="1"/>
    <x v="4"/>
    <n v="67.78"/>
    <n v="2"/>
    <n v="0"/>
    <n v="16.945"/>
    <s v=""/>
    <n v="36.789333333333339"/>
    <n v="436.741568337361"/>
    <x v="11"/>
    <x v="1"/>
    <m/>
  </r>
  <r>
    <s v="First Class"/>
    <d v="2026-12-28T00:00:00"/>
    <x v="1"/>
    <s v="United States"/>
    <x v="433"/>
    <x v="37"/>
    <n v="59601"/>
    <x v="1"/>
    <x v="1"/>
    <x v="4"/>
    <n v="39.9"/>
    <n v="5"/>
    <n v="0"/>
    <n v="10.374000000000001"/>
    <s v=""/>
    <n v="16.396000000000001"/>
    <n v="232.3893421936238"/>
    <x v="0"/>
    <x v="1"/>
    <m/>
  </r>
  <r>
    <s v="Standard Class"/>
    <d v="2026-08-08T00:00:00"/>
    <x v="0"/>
    <s v="United States"/>
    <x v="20"/>
    <x v="15"/>
    <n v="10011"/>
    <x v="3"/>
    <x v="1"/>
    <x v="8"/>
    <n v="2.6880000000000002"/>
    <n v="1"/>
    <n v="0.2"/>
    <n v="0.84"/>
    <s v=""/>
    <n v="12.562666666666667"/>
    <n v="22.432741534211569"/>
    <x v="1"/>
    <x v="1"/>
    <m/>
  </r>
  <r>
    <s v="Standard Class"/>
    <d v="2026-05-29T00:00:00"/>
    <x v="0"/>
    <s v="United States"/>
    <x v="20"/>
    <x v="15"/>
    <n v="10011"/>
    <x v="3"/>
    <x v="1"/>
    <x v="6"/>
    <n v="6.6"/>
    <n v="3"/>
    <n v="0"/>
    <n v="2.9039999999999999"/>
    <s v=""/>
    <n v="82.646666666666661"/>
    <n v="75.98933138764113"/>
    <x v="7"/>
    <x v="1"/>
    <m/>
  </r>
  <r>
    <s v="First Class"/>
    <d v="2025-07-08T00:00:00"/>
    <x v="0"/>
    <s v="United States"/>
    <x v="434"/>
    <x v="25"/>
    <n v="63122"/>
    <x v="2"/>
    <x v="1"/>
    <x v="8"/>
    <n v="28.4"/>
    <n v="4"/>
    <n v="0"/>
    <n v="13.064"/>
    <s v=""/>
    <n v="414.30799999999999"/>
    <n v="347.42878119801861"/>
    <x v="11"/>
    <x v="0"/>
    <m/>
  </r>
  <r>
    <s v="First Class"/>
    <d v="2026-02-05T00:00:00"/>
    <x v="0"/>
    <s v="United States"/>
    <x v="434"/>
    <x v="25"/>
    <n v="63122"/>
    <x v="2"/>
    <x v="0"/>
    <x v="5"/>
    <n v="212.94"/>
    <n v="3"/>
    <n v="0"/>
    <n v="34.070399999999999"/>
    <s v=""/>
    <n v="594.52733333333333"/>
    <n v="347.61959084970817"/>
    <x v="10"/>
    <x v="1"/>
    <m/>
  </r>
  <r>
    <s v="Second Class"/>
    <d v="2026-08-02T00:00:00"/>
    <x v="2"/>
    <s v="United States"/>
    <x v="22"/>
    <x v="10"/>
    <n v="60653"/>
    <x v="2"/>
    <x v="2"/>
    <x v="7"/>
    <n v="1001.5839999999999"/>
    <n v="2"/>
    <n v="0.2"/>
    <n v="125.19799999999999"/>
    <s v=""/>
    <n v="528.28866666666659"/>
    <n v="450.85262508257819"/>
    <x v="1"/>
    <x v="1"/>
    <m/>
  </r>
  <r>
    <s v="Second Class"/>
    <d v="2025-12-12T00:00:00"/>
    <x v="2"/>
    <s v="United States"/>
    <x v="22"/>
    <x v="10"/>
    <n v="60653"/>
    <x v="2"/>
    <x v="0"/>
    <x v="1"/>
    <n v="569.05799999999999"/>
    <n v="3"/>
    <n v="0.3"/>
    <n v="-178.8468"/>
    <n v="-178.8468"/>
    <n v="229.62199999999999"/>
    <n v="305.66680874200011"/>
    <x v="0"/>
    <x v="0"/>
    <m/>
  </r>
  <r>
    <s v="Second Class"/>
    <d v="2025-12-12T00:00:00"/>
    <x v="2"/>
    <s v="United States"/>
    <x v="22"/>
    <x v="10"/>
    <n v="60653"/>
    <x v="2"/>
    <x v="0"/>
    <x v="5"/>
    <n v="14.224"/>
    <n v="2"/>
    <n v="0.6"/>
    <n v="-10.3124"/>
    <n v="-10.3124"/>
    <n v="62.842666666666673"/>
    <n v="305.33175946076653"/>
    <x v="0"/>
    <x v="0"/>
    <m/>
  </r>
  <r>
    <s v="Second Class"/>
    <d v="2025-06-24T00:00:00"/>
    <x v="1"/>
    <s v="United States"/>
    <x v="97"/>
    <x v="16"/>
    <n v="85345"/>
    <x v="1"/>
    <x v="2"/>
    <x v="7"/>
    <n v="105.584"/>
    <n v="2"/>
    <n v="0.2"/>
    <n v="9.2385999999999999"/>
    <s v=""/>
    <n v="514.048"/>
    <n v="498.12339426930185"/>
    <x v="3"/>
    <x v="0"/>
    <m/>
  </r>
  <r>
    <s v="Second Class"/>
    <d v="2025-04-24T00:00:00"/>
    <x v="1"/>
    <s v="United States"/>
    <x v="97"/>
    <x v="16"/>
    <n v="85345"/>
    <x v="1"/>
    <x v="2"/>
    <x v="7"/>
    <n v="68.72"/>
    <n v="2"/>
    <n v="0.2"/>
    <n v="-14.603"/>
    <n v="-14.603"/>
    <n v="579.50666666666666"/>
    <n v="518.3394880091904"/>
    <x v="9"/>
    <x v="0"/>
    <m/>
  </r>
  <r>
    <s v="Standard Class"/>
    <d v="2025-07-13T00:00:00"/>
    <x v="1"/>
    <s v="United States"/>
    <x v="4"/>
    <x v="4"/>
    <n v="98103"/>
    <x v="1"/>
    <x v="0"/>
    <x v="0"/>
    <n v="1367.84"/>
    <n v="8"/>
    <n v="0"/>
    <n v="259.88959999999997"/>
    <s v=""/>
    <n v="613.38400000000001"/>
    <n v="578.00527231326009"/>
    <x v="11"/>
    <x v="0"/>
    <m/>
  </r>
  <r>
    <s v="Second Class"/>
    <d v="2025-04-02T00:00:00"/>
    <x v="0"/>
    <s v="United States"/>
    <x v="79"/>
    <x v="12"/>
    <n v="48180"/>
    <x v="2"/>
    <x v="0"/>
    <x v="1"/>
    <n v="301.95999999999998"/>
    <n v="2"/>
    <n v="0"/>
    <n v="33.215600000000002"/>
    <s v=""/>
    <n v="158.73733333333334"/>
    <n v="314.79310930384929"/>
    <x v="9"/>
    <x v="0"/>
    <m/>
  </r>
  <r>
    <s v="Standard Class"/>
    <d v="2025-02-15T00:00:00"/>
    <x v="0"/>
    <s v="United States"/>
    <x v="45"/>
    <x v="1"/>
    <n v="91104"/>
    <x v="1"/>
    <x v="0"/>
    <x v="1"/>
    <n v="170.352"/>
    <n v="3"/>
    <n v="0.2"/>
    <n v="-17.0352"/>
    <n v="-17.0352"/>
    <n v="62.364000000000004"/>
    <n v="272.4607490959495"/>
    <x v="10"/>
    <x v="0"/>
    <m/>
  </r>
  <r>
    <s v="Standard Class"/>
    <d v="2025-11-01T00:00:00"/>
    <x v="0"/>
    <s v="United States"/>
    <x v="297"/>
    <x v="12"/>
    <n v="48640"/>
    <x v="2"/>
    <x v="1"/>
    <x v="6"/>
    <n v="3.9"/>
    <n v="2"/>
    <n v="0"/>
    <n v="1.5209999999999999"/>
    <s v=""/>
    <n v="10.86"/>
    <n v="93.900704239066243"/>
    <x v="6"/>
    <x v="0"/>
    <m/>
  </r>
  <r>
    <s v="Standard Class"/>
    <d v="2026-07-20T00:00:00"/>
    <x v="0"/>
    <s v="United States"/>
    <x v="297"/>
    <x v="12"/>
    <n v="48640"/>
    <x v="2"/>
    <x v="1"/>
    <x v="10"/>
    <n v="12.84"/>
    <n v="3"/>
    <n v="0"/>
    <n v="5.7779999999999996"/>
    <s v=""/>
    <n v="197.54"/>
    <n v="213.48410321457979"/>
    <x v="11"/>
    <x v="1"/>
    <m/>
  </r>
  <r>
    <s v="Standard Class"/>
    <d v="2026-01-14T00:00:00"/>
    <x v="0"/>
    <s v="United States"/>
    <x v="297"/>
    <x v="12"/>
    <n v="48640"/>
    <x v="2"/>
    <x v="1"/>
    <x v="10"/>
    <n v="15.84"/>
    <n v="3"/>
    <n v="0"/>
    <n v="7.1280000000000001"/>
    <s v=""/>
    <n v="214.24"/>
    <n v="228.8853063581555"/>
    <x v="8"/>
    <x v="1"/>
    <m/>
  </r>
  <r>
    <s v="Standard Class"/>
    <d v="2026-10-24T00:00:00"/>
    <x v="0"/>
    <s v="United States"/>
    <x v="297"/>
    <x v="12"/>
    <n v="48640"/>
    <x v="2"/>
    <x v="0"/>
    <x v="1"/>
    <n v="563.94000000000005"/>
    <n v="3"/>
    <n v="0"/>
    <n v="112.788"/>
    <s v=""/>
    <n v="387.43"/>
    <n v="244.29403758585681"/>
    <x v="5"/>
    <x v="1"/>
    <m/>
  </r>
  <r>
    <s v="Standard Class"/>
    <d v="2026-12-06T00:00:00"/>
    <x v="0"/>
    <s v="United States"/>
    <x v="297"/>
    <x v="12"/>
    <n v="48640"/>
    <x v="2"/>
    <x v="1"/>
    <x v="4"/>
    <n v="62.94"/>
    <n v="3"/>
    <n v="0"/>
    <n v="11.958600000000001"/>
    <s v=""/>
    <n v="1367.75"/>
    <n v="1239.9193378200052"/>
    <x v="0"/>
    <x v="1"/>
    <m/>
  </r>
  <r>
    <s v="Standard Class"/>
    <d v="2025-04-30T00:00:00"/>
    <x v="0"/>
    <s v="United States"/>
    <x v="297"/>
    <x v="12"/>
    <n v="48640"/>
    <x v="2"/>
    <x v="1"/>
    <x v="4"/>
    <n v="535.41"/>
    <n v="3"/>
    <n v="0"/>
    <n v="160.62299999999999"/>
    <s v=""/>
    <n v="1394.8100000000002"/>
    <n v="1432.193385335933"/>
    <x v="9"/>
    <x v="0"/>
    <m/>
  </r>
  <r>
    <s v="Second Class"/>
    <d v="2025-01-12T00:00:00"/>
    <x v="1"/>
    <s v="United States"/>
    <x v="66"/>
    <x v="12"/>
    <n v="48205"/>
    <x v="2"/>
    <x v="0"/>
    <x v="1"/>
    <n v="3504.9"/>
    <n v="5"/>
    <n v="0"/>
    <n v="700.98"/>
    <s v=""/>
    <n v="1321.19"/>
    <n v="1543.260583764129"/>
    <x v="8"/>
    <x v="0"/>
    <m/>
  </r>
  <r>
    <s v="Second Class"/>
    <d v="2025-06-29T00:00:00"/>
    <x v="1"/>
    <s v="United States"/>
    <x v="66"/>
    <x v="12"/>
    <n v="48205"/>
    <x v="2"/>
    <x v="1"/>
    <x v="10"/>
    <n v="144.12"/>
    <n v="3"/>
    <n v="0"/>
    <n v="69.177599999999998"/>
    <s v=""/>
    <n v="154.02600000000001"/>
    <n v="930.99146928136065"/>
    <x v="3"/>
    <x v="0"/>
    <m/>
  </r>
  <r>
    <s v="Second Class"/>
    <d v="2026-08-29T00:00:00"/>
    <x v="1"/>
    <s v="United States"/>
    <x v="66"/>
    <x v="12"/>
    <n v="48205"/>
    <x v="2"/>
    <x v="1"/>
    <x v="10"/>
    <n v="314.55"/>
    <n v="3"/>
    <n v="0"/>
    <n v="150.98400000000001"/>
    <s v=""/>
    <n v="106.67666666666668"/>
    <n v="590.74867973119342"/>
    <x v="1"/>
    <x v="1"/>
    <m/>
  </r>
  <r>
    <s v="First Class"/>
    <d v="2026-12-31T00:00:00"/>
    <x v="1"/>
    <s v="United States"/>
    <x v="206"/>
    <x v="22"/>
    <n v="81001"/>
    <x v="1"/>
    <x v="1"/>
    <x v="6"/>
    <n v="3.4079999999999999"/>
    <n v="1"/>
    <n v="0.2"/>
    <n v="0.89459999999999995"/>
    <s v=""/>
    <n v="111.29306666666668"/>
    <n v="164.07619301551699"/>
    <x v="0"/>
    <x v="1"/>
    <m/>
  </r>
  <r>
    <s v="Standard Class"/>
    <d v="2026-06-29T00:00:00"/>
    <x v="0"/>
    <s v="United States"/>
    <x v="435"/>
    <x v="5"/>
    <n v="76706"/>
    <x v="2"/>
    <x v="1"/>
    <x v="8"/>
    <n v="2.0720000000000001"/>
    <n v="2"/>
    <n v="0.8"/>
    <n v="-3.5224000000000002"/>
    <n v="-3.5224000000000002"/>
    <n v="127.9064"/>
    <n v="145.66066285486457"/>
    <x v="3"/>
    <x v="1"/>
    <m/>
  </r>
  <r>
    <s v="Standard Class"/>
    <d v="2026-03-20T00:00:00"/>
    <x v="0"/>
    <s v="United States"/>
    <x v="435"/>
    <x v="5"/>
    <n v="76706"/>
    <x v="2"/>
    <x v="0"/>
    <x v="0"/>
    <n v="328.39920000000001"/>
    <n v="3"/>
    <n v="0.32"/>
    <n v="-91.758600000000001"/>
    <n v="-91.758600000000001"/>
    <n v="128.87973333333335"/>
    <n v="150.61775049440246"/>
    <x v="2"/>
    <x v="1"/>
    <m/>
  </r>
  <r>
    <s v="First Class"/>
    <d v="2026-12-08T00:00:00"/>
    <x v="0"/>
    <s v="United States"/>
    <x v="8"/>
    <x v="1"/>
    <n v="94109"/>
    <x v="1"/>
    <x v="1"/>
    <x v="8"/>
    <n v="53.247999999999998"/>
    <n v="2"/>
    <n v="0.2"/>
    <n v="19.968"/>
    <s v=""/>
    <n v="31.973333333333329"/>
    <n v="83.57554109003334"/>
    <x v="0"/>
    <x v="1"/>
    <m/>
  </r>
  <r>
    <s v="Standard Class"/>
    <d v="2025-10-23T00:00:00"/>
    <x v="1"/>
    <s v="United States"/>
    <x v="20"/>
    <x v="15"/>
    <n v="10024"/>
    <x v="3"/>
    <x v="1"/>
    <x v="8"/>
    <n v="4.992"/>
    <n v="3"/>
    <n v="0.2"/>
    <n v="1.6848000000000001"/>
    <s v=""/>
    <n v="100.41600000000001"/>
    <n v="116.03924927212569"/>
    <x v="5"/>
    <x v="0"/>
    <m/>
  </r>
  <r>
    <s v="Standard Class"/>
    <d v="2026-12-15T00:00:00"/>
    <x v="1"/>
    <s v="United States"/>
    <x v="1"/>
    <x v="1"/>
    <n v="90036"/>
    <x v="1"/>
    <x v="0"/>
    <x v="5"/>
    <n v="37.68"/>
    <n v="2"/>
    <n v="0"/>
    <n v="15.8256"/>
    <s v=""/>
    <n v="124.032"/>
    <n v="95.51547956299099"/>
    <x v="0"/>
    <x v="1"/>
    <m/>
  </r>
  <r>
    <s v="Standard Class"/>
    <d v="2025-11-06T00:00:00"/>
    <x v="1"/>
    <s v="United States"/>
    <x v="1"/>
    <x v="1"/>
    <n v="90036"/>
    <x v="1"/>
    <x v="2"/>
    <x v="7"/>
    <n v="258.57600000000002"/>
    <n v="2"/>
    <n v="0.2"/>
    <n v="19.3932"/>
    <s v=""/>
    <n v="126.59200000000003"/>
    <n v="106.35740420550577"/>
    <x v="6"/>
    <x v="0"/>
    <m/>
  </r>
  <r>
    <s v="Standard Class"/>
    <d v="2025-12-29T00:00:00"/>
    <x v="1"/>
    <s v="United States"/>
    <x v="1"/>
    <x v="1"/>
    <n v="90036"/>
    <x v="1"/>
    <x v="1"/>
    <x v="9"/>
    <n v="75.84"/>
    <n v="2"/>
    <n v="0"/>
    <n v="29.5776"/>
    <s v=""/>
    <n v="55.660000000000004"/>
    <n v="54.829192613667658"/>
    <x v="0"/>
    <x v="0"/>
    <m/>
  </r>
  <r>
    <s v="First Class"/>
    <d v="2026-07-16T00:00:00"/>
    <x v="1"/>
    <s v="United States"/>
    <x v="383"/>
    <x v="34"/>
    <n v="2895"/>
    <x v="3"/>
    <x v="1"/>
    <x v="10"/>
    <n v="45.36"/>
    <n v="7"/>
    <n v="0"/>
    <n v="21.7728"/>
    <s v=""/>
    <n v="43.81"/>
    <n v="47.28862662416833"/>
    <x v="11"/>
    <x v="1"/>
    <m/>
  </r>
  <r>
    <s v="First Class"/>
    <d v="2026-10-31T00:00:00"/>
    <x v="1"/>
    <s v="United States"/>
    <x v="383"/>
    <x v="34"/>
    <n v="2895"/>
    <x v="3"/>
    <x v="1"/>
    <x v="8"/>
    <n v="45.78"/>
    <n v="3"/>
    <n v="0"/>
    <n v="22.89"/>
    <s v=""/>
    <n v="41.593333333333334"/>
    <n v="6.2800852199926709"/>
    <x v="5"/>
    <x v="1"/>
    <m/>
  </r>
  <r>
    <s v="First Class"/>
    <d v="2026-12-08T00:00:00"/>
    <x v="0"/>
    <s v="United States"/>
    <x v="38"/>
    <x v="32"/>
    <n v="31907"/>
    <x v="0"/>
    <x v="1"/>
    <x v="4"/>
    <n v="40.29"/>
    <n v="3"/>
    <n v="0"/>
    <n v="10.0725"/>
    <s v=""/>
    <n v="626.87733333333335"/>
    <n v="678.25001065640049"/>
    <x v="0"/>
    <x v="1"/>
    <m/>
  </r>
  <r>
    <s v="First Class"/>
    <d v="2025-10-17T00:00:00"/>
    <x v="0"/>
    <s v="United States"/>
    <x v="38"/>
    <x v="32"/>
    <n v="31907"/>
    <x v="0"/>
    <x v="1"/>
    <x v="8"/>
    <n v="38.71"/>
    <n v="7"/>
    <n v="0"/>
    <n v="17.8066"/>
    <s v=""/>
    <n v="863.03133333333335"/>
    <n v="681.44860566622663"/>
    <x v="5"/>
    <x v="0"/>
    <m/>
  </r>
  <r>
    <s v="Standard Class"/>
    <d v="2026-06-27T00:00:00"/>
    <x v="0"/>
    <s v="United States"/>
    <x v="108"/>
    <x v="2"/>
    <n v="32216"/>
    <x v="0"/>
    <x v="1"/>
    <x v="4"/>
    <n v="1801.6320000000001"/>
    <n v="6"/>
    <n v="0.2"/>
    <n v="-337.80599999999998"/>
    <n v="-337.80599999999998"/>
    <n v="916.78133333333335"/>
    <n v="797.27475749246366"/>
    <x v="3"/>
    <x v="1"/>
    <m/>
  </r>
  <r>
    <s v="Standard Class"/>
    <d v="2026-08-21T00:00:00"/>
    <x v="2"/>
    <s v="United States"/>
    <x v="10"/>
    <x v="9"/>
    <n v="19140"/>
    <x v="3"/>
    <x v="2"/>
    <x v="7"/>
    <n v="748.75199999999995"/>
    <n v="8"/>
    <n v="0.4"/>
    <n v="-162.2296"/>
    <n v="-162.2296"/>
    <n v="821.63733333333346"/>
    <n v="580.03157611633515"/>
    <x v="1"/>
    <x v="1"/>
    <m/>
  </r>
  <r>
    <s v="Standard Class"/>
    <d v="2025-02-05T00:00:00"/>
    <x v="0"/>
    <s v="United States"/>
    <x v="38"/>
    <x v="14"/>
    <n v="47201"/>
    <x v="2"/>
    <x v="2"/>
    <x v="11"/>
    <n v="199.96"/>
    <n v="4"/>
    <n v="0"/>
    <n v="15.9968"/>
    <s v=""/>
    <n v="628.03733333333332"/>
    <n v="634.54147114204522"/>
    <x v="10"/>
    <x v="0"/>
    <m/>
  </r>
  <r>
    <s v="Standard Class"/>
    <d v="2025-06-19T00:00:00"/>
    <x v="0"/>
    <s v="United States"/>
    <x v="38"/>
    <x v="14"/>
    <n v="47201"/>
    <x v="2"/>
    <x v="0"/>
    <x v="1"/>
    <n v="1516.2"/>
    <n v="7"/>
    <n v="0"/>
    <n v="394.21199999999999"/>
    <s v=""/>
    <n v="576.39733333333334"/>
    <n v="570.50750142969684"/>
    <x v="3"/>
    <x v="0"/>
    <m/>
  </r>
  <r>
    <s v="Standard Class"/>
    <d v="2025-03-12T00:00:00"/>
    <x v="0"/>
    <s v="United States"/>
    <x v="45"/>
    <x v="5"/>
    <n v="77506"/>
    <x v="2"/>
    <x v="2"/>
    <x v="11"/>
    <n v="167.952"/>
    <n v="6"/>
    <n v="0.2"/>
    <n v="-27.292200000000001"/>
    <n v="-27.292200000000001"/>
    <n v="78.717333333333329"/>
    <n v="407.0650017391435"/>
    <x v="2"/>
    <x v="0"/>
    <m/>
  </r>
  <r>
    <s v="Standard Class"/>
    <d v="2025-06-10T00:00:00"/>
    <x v="0"/>
    <s v="United States"/>
    <x v="45"/>
    <x v="5"/>
    <n v="77506"/>
    <x v="2"/>
    <x v="1"/>
    <x v="6"/>
    <n v="45.04"/>
    <n v="2"/>
    <n v="0.2"/>
    <n v="4.5039999999999996"/>
    <s v=""/>
    <n v="155.26666666666668"/>
    <n v="338.69980681948368"/>
    <x v="3"/>
    <x v="0"/>
    <m/>
  </r>
  <r>
    <s v="Standard Class"/>
    <d v="2026-01-02T00:00:00"/>
    <x v="0"/>
    <s v="United States"/>
    <x v="8"/>
    <x v="1"/>
    <n v="94122"/>
    <x v="1"/>
    <x v="1"/>
    <x v="12"/>
    <n v="23.16"/>
    <n v="2"/>
    <n v="0"/>
    <n v="11.58"/>
    <s v=""/>
    <n v="168.90666666666667"/>
    <n v="151.3188810015312"/>
    <x v="8"/>
    <x v="1"/>
    <m/>
  </r>
  <r>
    <s v="Second Class"/>
    <d v="2026-11-21T00:00:00"/>
    <x v="1"/>
    <s v="United States"/>
    <x v="29"/>
    <x v="20"/>
    <n v="29203"/>
    <x v="0"/>
    <x v="0"/>
    <x v="5"/>
    <n v="397.6"/>
    <n v="5"/>
    <n v="0"/>
    <n v="43.735999999999997"/>
    <s v=""/>
    <n v="165.56"/>
    <n v="172.08868600768574"/>
    <x v="6"/>
    <x v="1"/>
    <m/>
  </r>
  <r>
    <s v="Second Class"/>
    <d v="2026-05-13T00:00:00"/>
    <x v="1"/>
    <s v="United States"/>
    <x v="29"/>
    <x v="20"/>
    <n v="29203"/>
    <x v="0"/>
    <x v="1"/>
    <x v="10"/>
    <n v="85.96"/>
    <n v="7"/>
    <n v="0"/>
    <n v="40.401200000000003"/>
    <s v=""/>
    <n v="48.24666666666667"/>
    <n v="100.20777407559349"/>
    <x v="7"/>
    <x v="1"/>
    <m/>
  </r>
  <r>
    <s v="Second Class"/>
    <d v="2025-01-10T00:00:00"/>
    <x v="1"/>
    <s v="United States"/>
    <x v="29"/>
    <x v="20"/>
    <n v="29203"/>
    <x v="0"/>
    <x v="1"/>
    <x v="6"/>
    <n v="13.12"/>
    <n v="4"/>
    <n v="0"/>
    <n v="4.3296000000000001"/>
    <s v=""/>
    <n v="72.303333333333327"/>
    <n v="101.01297137093427"/>
    <x v="8"/>
    <x v="0"/>
    <m/>
  </r>
  <r>
    <s v="Second Class"/>
    <d v="2025-01-28T00:00:00"/>
    <x v="1"/>
    <s v="United States"/>
    <x v="29"/>
    <x v="20"/>
    <n v="29203"/>
    <x v="0"/>
    <x v="1"/>
    <x v="8"/>
    <n v="45.66"/>
    <n v="3"/>
    <n v="0"/>
    <n v="22.3734"/>
    <s v=""/>
    <n v="82.463333333333324"/>
    <n v="54.415886875474555"/>
    <x v="8"/>
    <x v="0"/>
    <m/>
  </r>
  <r>
    <s v="Standard Class"/>
    <d v="2025-08-09T00:00:00"/>
    <x v="0"/>
    <s v="United States"/>
    <x v="239"/>
    <x v="4"/>
    <n v="98031"/>
    <x v="1"/>
    <x v="1"/>
    <x v="12"/>
    <n v="158.13"/>
    <n v="3"/>
    <n v="0"/>
    <n v="77.483699999999999"/>
    <s v=""/>
    <n v="1377.2673333333332"/>
    <n v="1474.8658969031728"/>
    <x v="1"/>
    <x v="0"/>
    <m/>
  </r>
  <r>
    <s v="Standard Class"/>
    <d v="2025-04-16T00:00:00"/>
    <x v="0"/>
    <s v="United States"/>
    <x v="239"/>
    <x v="4"/>
    <n v="98031"/>
    <x v="1"/>
    <x v="2"/>
    <x v="7"/>
    <n v="43.6"/>
    <n v="5"/>
    <n v="0.2"/>
    <n v="4.3600000000000003"/>
    <s v=""/>
    <n v="1325.3253333333334"/>
    <n v="1660.1915023362014"/>
    <x v="9"/>
    <x v="0"/>
    <m/>
  </r>
  <r>
    <s v="Standard Class"/>
    <d v="2025-07-04T00:00:00"/>
    <x v="0"/>
    <s v="United States"/>
    <x v="171"/>
    <x v="5"/>
    <n v="78664"/>
    <x v="2"/>
    <x v="1"/>
    <x v="14"/>
    <n v="3930.0720000000001"/>
    <n v="3"/>
    <n v="0.2"/>
    <n v="-786.01440000000002"/>
    <n v="-786.01440000000002"/>
    <n v="1454.7839999999999"/>
    <n v="1761.9433702093665"/>
    <x v="11"/>
    <x v="0"/>
    <m/>
  </r>
  <r>
    <s v="Standard Class"/>
    <d v="2025-09-22T00:00:00"/>
    <x v="0"/>
    <s v="United States"/>
    <x v="171"/>
    <x v="5"/>
    <n v="78664"/>
    <x v="2"/>
    <x v="1"/>
    <x v="13"/>
    <n v="2.3039999999999998"/>
    <n v="1"/>
    <n v="0.2"/>
    <n v="0.77759999999999996"/>
    <s v=""/>
    <n v="158.66666666666666"/>
    <n v="967.84953654369838"/>
    <x v="4"/>
    <x v="0"/>
    <m/>
  </r>
  <r>
    <s v="Standard Class"/>
    <d v="2026-11-18T00:00:00"/>
    <x v="0"/>
    <s v="United States"/>
    <x v="171"/>
    <x v="5"/>
    <n v="78664"/>
    <x v="2"/>
    <x v="2"/>
    <x v="7"/>
    <n v="431.976"/>
    <n v="3"/>
    <n v="0.2"/>
    <n v="32.398200000000003"/>
    <s v=""/>
    <n v="192.64200000000002"/>
    <n v="596.55382809724847"/>
    <x v="6"/>
    <x v="1"/>
    <m/>
  </r>
  <r>
    <s v="Standard Class"/>
    <d v="2026-03-22T00:00:00"/>
    <x v="0"/>
    <s v="United States"/>
    <x v="171"/>
    <x v="5"/>
    <n v="78664"/>
    <x v="2"/>
    <x v="2"/>
    <x v="11"/>
    <n v="41.72"/>
    <n v="7"/>
    <n v="0.2"/>
    <n v="5.7365000000000004"/>
    <s v=""/>
    <n v="72.069999999999993"/>
    <n v="84.649238406584701"/>
    <x v="2"/>
    <x v="1"/>
    <m/>
  </r>
  <r>
    <s v="Standard Class"/>
    <d v="2025-02-27T00:00:00"/>
    <x v="0"/>
    <s v="United States"/>
    <x v="182"/>
    <x v="1"/>
    <n v="94601"/>
    <x v="1"/>
    <x v="0"/>
    <x v="5"/>
    <n v="104.23"/>
    <n v="7"/>
    <n v="0"/>
    <n v="28.142099999999999"/>
    <s v=""/>
    <n v="61.25"/>
    <n v="59.225326631996452"/>
    <x v="10"/>
    <x v="0"/>
    <m/>
  </r>
  <r>
    <s v="Standard Class"/>
    <d v="2026-11-19T00:00:00"/>
    <x v="0"/>
    <s v="United States"/>
    <x v="182"/>
    <x v="1"/>
    <n v="94601"/>
    <x v="1"/>
    <x v="1"/>
    <x v="4"/>
    <n v="70.260000000000005"/>
    <n v="3"/>
    <n v="0"/>
    <n v="18.970199999999998"/>
    <s v=""/>
    <n v="61.833333333333336"/>
    <n v="39.391895857641316"/>
    <x v="6"/>
    <x v="1"/>
    <m/>
  </r>
  <r>
    <s v="Standard Class"/>
    <d v="2026-05-08T00:00:00"/>
    <x v="0"/>
    <s v="United States"/>
    <x v="109"/>
    <x v="15"/>
    <n v="13021"/>
    <x v="3"/>
    <x v="1"/>
    <x v="6"/>
    <n v="9.26"/>
    <n v="2"/>
    <n v="0"/>
    <n v="3.0558000000000001"/>
    <s v=""/>
    <n v="38.826666666666668"/>
    <n v="44.96163471556941"/>
    <x v="7"/>
    <x v="1"/>
    <m/>
  </r>
  <r>
    <s v="Standard Class"/>
    <d v="2025-01-27T00:00:00"/>
    <x v="0"/>
    <s v="United States"/>
    <x v="109"/>
    <x v="15"/>
    <n v="13021"/>
    <x v="3"/>
    <x v="1"/>
    <x v="4"/>
    <n v="105.98"/>
    <n v="2"/>
    <n v="0"/>
    <n v="4.2392000000000003"/>
    <s v=""/>
    <n v="42.64"/>
    <n v="35.791289857025681"/>
    <x v="8"/>
    <x v="0"/>
    <m/>
  </r>
  <r>
    <s v="Standard Class"/>
    <d v="2026-12-04T00:00:00"/>
    <x v="0"/>
    <s v="United States"/>
    <x v="109"/>
    <x v="15"/>
    <n v="13021"/>
    <x v="3"/>
    <x v="1"/>
    <x v="13"/>
    <n v="1.24"/>
    <n v="1"/>
    <n v="0"/>
    <n v="0.58279999999999998"/>
    <s v=""/>
    <n v="16.946666666666665"/>
    <n v="26.057649477577527"/>
    <x v="0"/>
    <x v="1"/>
    <m/>
  </r>
  <r>
    <s v="Standard Class"/>
    <d v="2026-07-30T00:00:00"/>
    <x v="0"/>
    <s v="United States"/>
    <x v="109"/>
    <x v="15"/>
    <n v="13021"/>
    <x v="3"/>
    <x v="1"/>
    <x v="2"/>
    <n v="20.7"/>
    <n v="2"/>
    <n v="0"/>
    <n v="9.9359999999999999"/>
    <s v=""/>
    <n v="25.593333333333334"/>
    <n v="14.454103095532989"/>
    <x v="11"/>
    <x v="1"/>
    <m/>
  </r>
  <r>
    <s v="Standard Class"/>
    <d v="2025-04-24T00:00:00"/>
    <x v="0"/>
    <s v="United States"/>
    <x v="109"/>
    <x v="15"/>
    <n v="13021"/>
    <x v="3"/>
    <x v="1"/>
    <x v="10"/>
    <n v="28.9"/>
    <n v="5"/>
    <n v="0"/>
    <n v="14.161"/>
    <s v=""/>
    <n v="173.75333333333333"/>
    <n v="168.39922974223421"/>
    <x v="9"/>
    <x v="0"/>
    <m/>
  </r>
  <r>
    <s v="Standard Class"/>
    <d v="2025-10-07T00:00:00"/>
    <x v="0"/>
    <s v="United States"/>
    <x v="109"/>
    <x v="15"/>
    <n v="13021"/>
    <x v="3"/>
    <x v="1"/>
    <x v="12"/>
    <n v="27.18"/>
    <n v="1"/>
    <n v="0"/>
    <n v="12.7746"/>
    <s v=""/>
    <n v="176.33"/>
    <n v="186.59055849243424"/>
    <x v="5"/>
    <x v="0"/>
    <m/>
  </r>
  <r>
    <s v="Standard Class"/>
    <d v="2026-07-04T00:00:00"/>
    <x v="1"/>
    <s v="United States"/>
    <x v="46"/>
    <x v="13"/>
    <n v="19711"/>
    <x v="3"/>
    <x v="1"/>
    <x v="4"/>
    <n v="465.18"/>
    <n v="3"/>
    <n v="0"/>
    <n v="120.9468"/>
    <s v=""/>
    <n v="184.42"/>
    <n v="201.76439473177987"/>
    <x v="11"/>
    <x v="1"/>
    <m/>
  </r>
  <r>
    <s v="Second Class"/>
    <d v="2025-01-31T00:00:00"/>
    <x v="0"/>
    <s v="United States"/>
    <x v="20"/>
    <x v="15"/>
    <n v="10024"/>
    <x v="3"/>
    <x v="1"/>
    <x v="4"/>
    <n v="36.630000000000003"/>
    <n v="3"/>
    <n v="0"/>
    <n v="9.8901000000000003"/>
    <s v=""/>
    <n v="31.970000000000002"/>
    <n v="112.21979994635528"/>
    <x v="8"/>
    <x v="0"/>
    <m/>
  </r>
  <r>
    <s v="Same Day"/>
    <d v="2025-11-10T00:00:00"/>
    <x v="0"/>
    <s v="United States"/>
    <x v="56"/>
    <x v="1"/>
    <n v="92374"/>
    <x v="1"/>
    <x v="1"/>
    <x v="4"/>
    <n v="51.45"/>
    <n v="3"/>
    <n v="0"/>
    <n v="13.891500000000001"/>
    <s v=""/>
    <n v="31.560000000000002"/>
    <n v="78.05661641825543"/>
    <x v="6"/>
    <x v="0"/>
    <m/>
  </r>
  <r>
    <s v="Same Day"/>
    <d v="2026-05-01T00:00:00"/>
    <x v="0"/>
    <s v="United States"/>
    <x v="56"/>
    <x v="1"/>
    <n v="92374"/>
    <x v="1"/>
    <x v="1"/>
    <x v="2"/>
    <n v="7.83"/>
    <n v="3"/>
    <n v="0"/>
    <n v="3.6017999999999999"/>
    <s v=""/>
    <n v="24.376666666666665"/>
    <n v="14.468268856490873"/>
    <x v="7"/>
    <x v="1"/>
    <m/>
  </r>
  <r>
    <s v="Same Day"/>
    <d v="2025-10-21T00:00:00"/>
    <x v="0"/>
    <s v="United States"/>
    <x v="56"/>
    <x v="1"/>
    <n v="92374"/>
    <x v="1"/>
    <x v="1"/>
    <x v="6"/>
    <n v="35.4"/>
    <n v="5"/>
    <n v="0"/>
    <n v="13.452"/>
    <s v=""/>
    <n v="27.593333333333334"/>
    <n v="7.012662885148603"/>
    <x v="5"/>
    <x v="0"/>
    <m/>
  </r>
  <r>
    <s v="Same Day"/>
    <d v="2026-03-23T00:00:00"/>
    <x v="0"/>
    <s v="United States"/>
    <x v="56"/>
    <x v="1"/>
    <n v="92374"/>
    <x v="1"/>
    <x v="1"/>
    <x v="10"/>
    <n v="29.9"/>
    <n v="5"/>
    <n v="0"/>
    <n v="13.455"/>
    <s v=""/>
    <n v="42.173333333333332"/>
    <n v="22.355619477487583"/>
    <x v="2"/>
    <x v="1"/>
    <m/>
  </r>
  <r>
    <s v="Standard Class"/>
    <d v="2025-08-23T00:00:00"/>
    <x v="0"/>
    <s v="United States"/>
    <x v="43"/>
    <x v="12"/>
    <n v="48066"/>
    <x v="2"/>
    <x v="1"/>
    <x v="12"/>
    <n v="17.48"/>
    <n v="2"/>
    <n v="0"/>
    <n v="8.2156000000000002"/>
    <s v=""/>
    <n v="35.006666666666668"/>
    <n v="26.936522088462393"/>
    <x v="1"/>
    <x v="0"/>
    <m/>
  </r>
  <r>
    <s v="Second Class"/>
    <d v="2025-11-03T00:00:00"/>
    <x v="1"/>
    <s v="United States"/>
    <x v="1"/>
    <x v="1"/>
    <n v="90049"/>
    <x v="1"/>
    <x v="1"/>
    <x v="10"/>
    <n v="79.14"/>
    <n v="3"/>
    <n v="0"/>
    <n v="36.404400000000003"/>
    <s v=""/>
    <n v="195.26666666666665"/>
    <n v="176.89866138555149"/>
    <x v="6"/>
    <x v="0"/>
    <m/>
  </r>
  <r>
    <s v="Standard Class"/>
    <d v="2026-08-07T00:00:00"/>
    <x v="1"/>
    <s v="United States"/>
    <x v="20"/>
    <x v="15"/>
    <n v="10011"/>
    <x v="3"/>
    <x v="1"/>
    <x v="6"/>
    <n v="8.4"/>
    <n v="5"/>
    <n v="0"/>
    <n v="4.2"/>
    <s v=""/>
    <n v="239.86666666666665"/>
    <n v="176.29324068469305"/>
    <x v="1"/>
    <x v="1"/>
    <m/>
  </r>
  <r>
    <s v="Same Day"/>
    <d v="2026-08-12T00:00:00"/>
    <x v="0"/>
    <s v="United States"/>
    <x v="66"/>
    <x v="12"/>
    <n v="48205"/>
    <x v="2"/>
    <x v="0"/>
    <x v="1"/>
    <n v="498.26"/>
    <n v="7"/>
    <n v="0"/>
    <n v="134.53020000000001"/>
    <s v=""/>
    <n v="472.68666666666667"/>
    <n v="221.6357037021688"/>
    <x v="1"/>
    <x v="1"/>
    <m/>
  </r>
  <r>
    <s v="Standard Class"/>
    <d v="2026-03-11T00:00:00"/>
    <x v="2"/>
    <s v="United States"/>
    <x v="66"/>
    <x v="12"/>
    <n v="48234"/>
    <x v="2"/>
    <x v="0"/>
    <x v="0"/>
    <n v="212.94"/>
    <n v="3"/>
    <n v="0"/>
    <n v="57.4938"/>
    <s v=""/>
    <n v="344.91666666666669"/>
    <n v="190.12878372303339"/>
    <x v="2"/>
    <x v="1"/>
    <m/>
  </r>
  <r>
    <s v="Second Class"/>
    <d v="2026-03-17T00:00:00"/>
    <x v="2"/>
    <s v="United States"/>
    <x v="24"/>
    <x v="25"/>
    <n v="65807"/>
    <x v="2"/>
    <x v="1"/>
    <x v="9"/>
    <n v="706.86"/>
    <n v="7"/>
    <n v="0"/>
    <n v="197.92080000000001"/>
    <s v=""/>
    <n v="288.33333333333331"/>
    <n v="236.51432070807047"/>
    <x v="2"/>
    <x v="1"/>
    <m/>
  </r>
  <r>
    <s v="Second Class"/>
    <d v="2026-11-30T00:00:00"/>
    <x v="2"/>
    <s v="United States"/>
    <x v="24"/>
    <x v="25"/>
    <n v="65807"/>
    <x v="2"/>
    <x v="2"/>
    <x v="7"/>
    <n v="114.95"/>
    <n v="5"/>
    <n v="0"/>
    <n v="2.2989999999999999"/>
    <s v=""/>
    <n v="108.19333333333333"/>
    <n v="196.95396740806666"/>
    <x v="6"/>
    <x v="1"/>
    <m/>
  </r>
  <r>
    <s v="Second Class"/>
    <d v="2025-10-28T00:00:00"/>
    <x v="2"/>
    <s v="United States"/>
    <x v="24"/>
    <x v="25"/>
    <n v="65807"/>
    <x v="2"/>
    <x v="1"/>
    <x v="8"/>
    <n v="43.19"/>
    <n v="7"/>
    <n v="0"/>
    <n v="20.731200000000001"/>
    <s v=""/>
    <n v="82.063333333333333"/>
    <n v="147.82701760278238"/>
    <x v="5"/>
    <x v="0"/>
    <m/>
  </r>
  <r>
    <s v="Second Class"/>
    <d v="2026-06-15T00:00:00"/>
    <x v="0"/>
    <s v="United States"/>
    <x v="1"/>
    <x v="1"/>
    <n v="90036"/>
    <x v="1"/>
    <x v="1"/>
    <x v="10"/>
    <n v="166.44"/>
    <n v="3"/>
    <n v="0"/>
    <n v="79.891199999999998"/>
    <s v=""/>
    <n v="129.71466666666666"/>
    <n v="53.688910036327698"/>
    <x v="3"/>
    <x v="1"/>
    <m/>
  </r>
  <r>
    <s v="Standard Class"/>
    <d v="2025-02-25T00:00:00"/>
    <x v="0"/>
    <s v="United States"/>
    <x v="20"/>
    <x v="15"/>
    <n v="10011"/>
    <x v="3"/>
    <x v="1"/>
    <x v="8"/>
    <n v="36.56"/>
    <n v="5"/>
    <n v="0.2"/>
    <n v="12.795999999999999"/>
    <s v=""/>
    <n v="192.09066666666664"/>
    <n v="102.19222440305548"/>
    <x v="10"/>
    <x v="0"/>
    <m/>
  </r>
  <r>
    <s v="Standard Class"/>
    <d v="2026-12-27T00:00:00"/>
    <x v="0"/>
    <s v="United States"/>
    <x v="20"/>
    <x v="15"/>
    <n v="10011"/>
    <x v="3"/>
    <x v="1"/>
    <x v="8"/>
    <n v="186.14400000000001"/>
    <n v="6"/>
    <n v="0.2"/>
    <n v="60.4968"/>
    <s v=""/>
    <n v="207.23066666666668"/>
    <n v="122.40224445291481"/>
    <x v="0"/>
    <x v="1"/>
    <m/>
  </r>
  <r>
    <s v="Standard Class"/>
    <d v="2026-03-05T00:00:00"/>
    <x v="0"/>
    <s v="United States"/>
    <x v="20"/>
    <x v="15"/>
    <n v="10011"/>
    <x v="3"/>
    <x v="0"/>
    <x v="0"/>
    <n v="353.56799999999998"/>
    <n v="2"/>
    <n v="0.2"/>
    <n v="-44.195999999999998"/>
    <n v="-44.195999999999998"/>
    <n v="150.05733333333333"/>
    <n v="141.54486504128491"/>
    <x v="2"/>
    <x v="1"/>
    <m/>
  </r>
  <r>
    <s v="Standard Class"/>
    <d v="2025-07-01T00:00:00"/>
    <x v="2"/>
    <s v="United States"/>
    <x v="8"/>
    <x v="1"/>
    <n v="94109"/>
    <x v="1"/>
    <x v="1"/>
    <x v="10"/>
    <n v="81.98"/>
    <n v="2"/>
    <n v="0"/>
    <n v="40.170200000000001"/>
    <s v=""/>
    <n v="264.58800000000002"/>
    <n v="271.5071837368962"/>
    <x v="11"/>
    <x v="0"/>
    <m/>
  </r>
  <r>
    <s v="Second Class"/>
    <d v="2026-10-24T00:00:00"/>
    <x v="0"/>
    <s v="United States"/>
    <x v="201"/>
    <x v="1"/>
    <n v="93727"/>
    <x v="1"/>
    <x v="1"/>
    <x v="8"/>
    <n v="14.624000000000001"/>
    <n v="2"/>
    <n v="0.2"/>
    <n v="5.1184000000000003"/>
    <s v=""/>
    <n v="247.57133333333331"/>
    <n v="290.05412728789213"/>
    <x v="5"/>
    <x v="1"/>
    <m/>
  </r>
  <r>
    <s v="Second Class"/>
    <d v="2025-11-19T00:00:00"/>
    <x v="0"/>
    <s v="United States"/>
    <x v="201"/>
    <x v="1"/>
    <n v="93727"/>
    <x v="1"/>
    <x v="0"/>
    <x v="3"/>
    <n v="697.16"/>
    <n v="5"/>
    <n v="0.2"/>
    <n v="8.7144999999999992"/>
    <s v=""/>
    <n v="251.86199999999997"/>
    <n v="307.89181241059572"/>
    <x v="6"/>
    <x v="0"/>
    <m/>
  </r>
  <r>
    <s v="Second Class"/>
    <d v="2026-08-29T00:00:00"/>
    <x v="0"/>
    <s v="United States"/>
    <x v="201"/>
    <x v="1"/>
    <n v="93727"/>
    <x v="1"/>
    <x v="0"/>
    <x v="5"/>
    <n v="30.93"/>
    <n v="1"/>
    <n v="0"/>
    <n v="12.6813"/>
    <s v=""/>
    <n v="221.25533333333337"/>
    <n v="285.65398674672173"/>
    <x v="1"/>
    <x v="1"/>
    <m/>
  </r>
  <r>
    <s v="Second Class"/>
    <d v="2026-01-30T00:00:00"/>
    <x v="0"/>
    <s v="United States"/>
    <x v="201"/>
    <x v="1"/>
    <n v="93727"/>
    <x v="1"/>
    <x v="1"/>
    <x v="8"/>
    <n v="27.495999999999999"/>
    <n v="7"/>
    <n v="0.2"/>
    <n v="9.2798999999999996"/>
    <s v=""/>
    <n v="280.94800000000004"/>
    <n v="260.06000379684457"/>
    <x v="8"/>
    <x v="1"/>
    <m/>
  </r>
  <r>
    <s v="Standard Class"/>
    <d v="2026-11-13T00:00:00"/>
    <x v="1"/>
    <s v="United States"/>
    <x v="379"/>
    <x v="36"/>
    <n v="71854"/>
    <x v="0"/>
    <x v="0"/>
    <x v="1"/>
    <n v="605.34"/>
    <n v="6"/>
    <n v="0"/>
    <n v="145.2816"/>
    <s v=""/>
    <n v="290.10266666666672"/>
    <n v="263.21448063987384"/>
    <x v="6"/>
    <x v="1"/>
    <m/>
  </r>
  <r>
    <s v="First Class"/>
    <d v="2025-08-17T00:00:00"/>
    <x v="0"/>
    <s v="United States"/>
    <x v="8"/>
    <x v="1"/>
    <n v="94110"/>
    <x v="1"/>
    <x v="0"/>
    <x v="3"/>
    <n v="210.00800000000001"/>
    <n v="1"/>
    <n v="0.2"/>
    <n v="2.6251000000000002"/>
    <s v=""/>
    <n v="143.06266666666667"/>
    <n v="142.32848162014622"/>
    <x v="1"/>
    <x v="0"/>
    <m/>
  </r>
  <r>
    <s v="First Class"/>
    <d v="2026-06-26T00:00:00"/>
    <x v="1"/>
    <s v="United States"/>
    <x v="245"/>
    <x v="14"/>
    <n v="46203"/>
    <x v="2"/>
    <x v="1"/>
    <x v="9"/>
    <n v="54.96"/>
    <n v="3"/>
    <n v="0"/>
    <n v="15.9384"/>
    <s v=""/>
    <n v="194.04"/>
    <n v="167.59764958663044"/>
    <x v="3"/>
    <x v="1"/>
    <m/>
  </r>
  <r>
    <s v="Standard Class"/>
    <d v="2026-04-27T00:00:00"/>
    <x v="0"/>
    <s v="United States"/>
    <x v="29"/>
    <x v="39"/>
    <n v="21044"/>
    <x v="3"/>
    <x v="0"/>
    <x v="5"/>
    <n v="164.22"/>
    <n v="3"/>
    <n v="0"/>
    <n v="50.908200000000001"/>
    <s v=""/>
    <n v="195.71333333333334"/>
    <n v="125.69590358156144"/>
    <x v="9"/>
    <x v="1"/>
    <m/>
  </r>
  <r>
    <s v="Standard Class"/>
    <d v="2026-08-24T00:00:00"/>
    <x v="0"/>
    <s v="United States"/>
    <x v="29"/>
    <x v="39"/>
    <n v="21044"/>
    <x v="3"/>
    <x v="0"/>
    <x v="0"/>
    <n v="362.94"/>
    <n v="3"/>
    <n v="0"/>
    <n v="36.293999999999997"/>
    <s v=""/>
    <n v="251.95333333333335"/>
    <n v="133.55346988572973"/>
    <x v="1"/>
    <x v="1"/>
    <m/>
  </r>
  <r>
    <s v="Standard Class"/>
    <d v="2025-12-25T00:00:00"/>
    <x v="0"/>
    <s v="United States"/>
    <x v="29"/>
    <x v="39"/>
    <n v="21044"/>
    <x v="3"/>
    <x v="2"/>
    <x v="11"/>
    <n v="59.98"/>
    <n v="2"/>
    <n v="0"/>
    <n v="26.391200000000001"/>
    <s v=""/>
    <n v="144.26400000000001"/>
    <n v="109.36188796766382"/>
    <x v="0"/>
    <x v="0"/>
    <m/>
  </r>
  <r>
    <s v="Standard Class"/>
    <d v="2026-12-05T00:00:00"/>
    <x v="0"/>
    <s v="United States"/>
    <x v="49"/>
    <x v="1"/>
    <n v="95123"/>
    <x v="1"/>
    <x v="1"/>
    <x v="4"/>
    <n v="332.94"/>
    <n v="3"/>
    <n v="0"/>
    <n v="6.6588000000000003"/>
    <s v=""/>
    <n v="128.83066666666667"/>
    <n v="101.18663593504753"/>
    <x v="0"/>
    <x v="1"/>
    <m/>
  </r>
  <r>
    <s v="Standard Class"/>
    <d v="2025-04-10T00:00:00"/>
    <x v="0"/>
    <s v="United States"/>
    <x v="49"/>
    <x v="1"/>
    <n v="95123"/>
    <x v="1"/>
    <x v="1"/>
    <x v="8"/>
    <n v="39.872"/>
    <n v="2"/>
    <n v="0.2"/>
    <n v="12.958399999999999"/>
    <s v=""/>
    <n v="18.956666666666667"/>
    <n v="90.188568368149049"/>
    <x v="9"/>
    <x v="0"/>
    <m/>
  </r>
  <r>
    <s v="Second Class"/>
    <d v="2026-11-02T00:00:00"/>
    <x v="1"/>
    <s v="United States"/>
    <x v="4"/>
    <x v="4"/>
    <n v="98115"/>
    <x v="1"/>
    <x v="1"/>
    <x v="14"/>
    <n v="13.68"/>
    <n v="2"/>
    <n v="0"/>
    <n v="3.6936"/>
    <s v=""/>
    <n v="9.1460000000000008"/>
    <n v="67.096742009551377"/>
    <x v="6"/>
    <x v="1"/>
    <m/>
  </r>
  <r>
    <s v="Standard Class"/>
    <d v="2025-02-24T00:00:00"/>
    <x v="1"/>
    <s v="United States"/>
    <x v="238"/>
    <x v="5"/>
    <n v="75007"/>
    <x v="2"/>
    <x v="1"/>
    <x v="8"/>
    <n v="3.3180000000000001"/>
    <n v="3"/>
    <n v="0.8"/>
    <n v="-5.6406000000000001"/>
    <n v="-5.6406000000000001"/>
    <n v="50.074000000000005"/>
    <n v="50.693439520024377"/>
    <x v="10"/>
    <x v="0"/>
    <m/>
  </r>
  <r>
    <s v="First Class"/>
    <d v="2026-11-29T00:00:00"/>
    <x v="2"/>
    <s v="United States"/>
    <x v="81"/>
    <x v="17"/>
    <n v="22204"/>
    <x v="0"/>
    <x v="1"/>
    <x v="8"/>
    <n v="10.44"/>
    <n v="1"/>
    <n v="0"/>
    <n v="4.8023999999999996"/>
    <s v=""/>
    <n v="160.16"/>
    <n v="111.86005481850972"/>
    <x v="6"/>
    <x v="1"/>
    <m/>
  </r>
  <r>
    <s v="Second Class"/>
    <d v="2025-01-05T00:00:00"/>
    <x v="1"/>
    <s v="United States"/>
    <x v="1"/>
    <x v="1"/>
    <n v="90032"/>
    <x v="1"/>
    <x v="0"/>
    <x v="3"/>
    <n v="136.464"/>
    <n v="2"/>
    <n v="0.2"/>
    <n v="15.3522"/>
    <s v=""/>
    <n v="160.86133333333333"/>
    <n v="140.87154020964292"/>
    <x v="8"/>
    <x v="0"/>
    <m/>
  </r>
  <r>
    <s v="Second Class"/>
    <d v="2025-07-17T00:00:00"/>
    <x v="1"/>
    <s v="United States"/>
    <x v="1"/>
    <x v="1"/>
    <n v="90032"/>
    <x v="1"/>
    <x v="2"/>
    <x v="7"/>
    <n v="333.57600000000002"/>
    <n v="3"/>
    <n v="0.2"/>
    <n v="33.357599999999998"/>
    <s v=""/>
    <n v="122.29600000000001"/>
    <n v="144.19786776869151"/>
    <x v="11"/>
    <x v="0"/>
    <m/>
  </r>
  <r>
    <s v="Second Class"/>
    <d v="2025-03-22T00:00:00"/>
    <x v="1"/>
    <s v="United States"/>
    <x v="1"/>
    <x v="1"/>
    <n v="90032"/>
    <x v="1"/>
    <x v="1"/>
    <x v="8"/>
    <n v="12.544"/>
    <n v="2"/>
    <n v="0.2"/>
    <n v="4.7039999999999997"/>
    <s v=""/>
    <n v="25.603999999999999"/>
    <n v="104.2852385960594"/>
    <x v="2"/>
    <x v="0"/>
    <m/>
  </r>
  <r>
    <s v="Standard Class"/>
    <d v="2026-12-09T00:00:00"/>
    <x v="0"/>
    <s v="United States"/>
    <x v="436"/>
    <x v="10"/>
    <n v="60423"/>
    <x v="2"/>
    <x v="1"/>
    <x v="9"/>
    <n v="20.768000000000001"/>
    <n v="8"/>
    <n v="0.8"/>
    <n v="-52.958399999999997"/>
    <n v="-52.958399999999997"/>
    <n v="25.614666666666665"/>
    <n v="59.995023205941685"/>
    <x v="0"/>
    <x v="1"/>
    <m/>
  </r>
  <r>
    <s v="Second Class"/>
    <d v="2026-03-12T00:00:00"/>
    <x v="0"/>
    <s v="United States"/>
    <x v="4"/>
    <x v="4"/>
    <n v="98105"/>
    <x v="1"/>
    <x v="2"/>
    <x v="11"/>
    <n v="43.5"/>
    <n v="3"/>
    <n v="0"/>
    <n v="10.875"/>
    <s v=""/>
    <n v="102.00866666666667"/>
    <n v="86.365332074254738"/>
    <x v="2"/>
    <x v="1"/>
    <m/>
  </r>
  <r>
    <s v="Standard Class"/>
    <d v="2026-10-19T00:00:00"/>
    <x v="1"/>
    <s v="United States"/>
    <x v="10"/>
    <x v="9"/>
    <n v="19143"/>
    <x v="3"/>
    <x v="1"/>
    <x v="13"/>
    <n v="12.576000000000001"/>
    <n v="4"/>
    <n v="0.2"/>
    <n v="4.0872000000000002"/>
    <s v=""/>
    <n v="103.88200000000001"/>
    <n v="91.388404773050738"/>
    <x v="5"/>
    <x v="1"/>
    <m/>
  </r>
  <r>
    <s v="Standard Class"/>
    <d v="2026-01-21T00:00:00"/>
    <x v="0"/>
    <s v="United States"/>
    <x v="38"/>
    <x v="32"/>
    <n v="31907"/>
    <x v="0"/>
    <x v="2"/>
    <x v="11"/>
    <n v="249.95"/>
    <n v="5"/>
    <n v="0"/>
    <n v="19.995999999999999"/>
    <s v=""/>
    <n v="160.66"/>
    <n v="91.979304288962084"/>
    <x v="8"/>
    <x v="1"/>
    <m/>
  </r>
  <r>
    <s v="Standard Class"/>
    <d v="2025-01-09T00:00:00"/>
    <x v="0"/>
    <s v="United States"/>
    <x v="38"/>
    <x v="32"/>
    <n v="31907"/>
    <x v="0"/>
    <x v="1"/>
    <x v="10"/>
    <n v="49.12"/>
    <n v="4"/>
    <n v="0"/>
    <n v="23.086400000000001"/>
    <s v=""/>
    <n v="113.226"/>
    <n v="34.278531804420489"/>
    <x v="8"/>
    <x v="0"/>
    <m/>
  </r>
  <r>
    <s v="First Class"/>
    <d v="2025-01-04T00:00:00"/>
    <x v="0"/>
    <s v="United States"/>
    <x v="173"/>
    <x v="17"/>
    <n v="23464"/>
    <x v="0"/>
    <x v="1"/>
    <x v="9"/>
    <n v="182.91"/>
    <n v="3"/>
    <n v="0"/>
    <n v="53.043900000000001"/>
    <s v=""/>
    <n v="129.97666666666666"/>
    <n v="22.081834206558245"/>
    <x v="8"/>
    <x v="0"/>
    <m/>
  </r>
  <r>
    <s v="Second Class"/>
    <d v="2026-07-11T00:00:00"/>
    <x v="2"/>
    <s v="United States"/>
    <x v="96"/>
    <x v="4"/>
    <n v="98198"/>
    <x v="1"/>
    <x v="1"/>
    <x v="8"/>
    <n v="107.648"/>
    <n v="2"/>
    <n v="0.2"/>
    <n v="33.64"/>
    <s v=""/>
    <n v="80.195999999999984"/>
    <n v="32.362169734520663"/>
    <x v="11"/>
    <x v="1"/>
    <m/>
  </r>
  <r>
    <s v="Second Class"/>
    <d v="2026-04-28T00:00:00"/>
    <x v="1"/>
    <s v="United States"/>
    <x v="437"/>
    <x v="9"/>
    <n v="18018"/>
    <x v="3"/>
    <x v="0"/>
    <x v="1"/>
    <n v="99.372"/>
    <n v="2"/>
    <n v="0.3"/>
    <n v="-7.0979999999999999"/>
    <n v="-7.0979999999999999"/>
    <n v="47.833333333333336"/>
    <n v="38.730338597175354"/>
    <x v="9"/>
    <x v="1"/>
    <m/>
  </r>
  <r>
    <s v="Second Class"/>
    <d v="2026-02-05T00:00:00"/>
    <x v="1"/>
    <s v="United States"/>
    <x v="437"/>
    <x v="9"/>
    <n v="18018"/>
    <x v="3"/>
    <x v="0"/>
    <x v="5"/>
    <n v="33.567999999999998"/>
    <n v="2"/>
    <n v="0.2"/>
    <n v="-5.4547999999999996"/>
    <n v="-5.4547999999999996"/>
    <n v="27.669333333333338"/>
    <n v="35.067320061508774"/>
    <x v="10"/>
    <x v="1"/>
    <m/>
  </r>
  <r>
    <s v="Standard Class"/>
    <d v="2026-08-05T00:00:00"/>
    <x v="0"/>
    <s v="United States"/>
    <x v="268"/>
    <x v="26"/>
    <n v="73120"/>
    <x v="2"/>
    <x v="1"/>
    <x v="10"/>
    <n v="10.56"/>
    <n v="2"/>
    <n v="0"/>
    <n v="4.7519999999999998"/>
    <s v=""/>
    <n v="28.213333333333338"/>
    <n v="22.831220846317731"/>
    <x v="1"/>
    <x v="1"/>
    <m/>
  </r>
  <r>
    <s v="Standard Class"/>
    <d v="2026-10-24T00:00:00"/>
    <x v="0"/>
    <s v="United States"/>
    <x v="277"/>
    <x v="1"/>
    <n v="91730"/>
    <x v="1"/>
    <x v="1"/>
    <x v="10"/>
    <n v="38.880000000000003"/>
    <n v="6"/>
    <n v="0"/>
    <n v="18.662400000000002"/>
    <s v=""/>
    <n v="39.869333333333337"/>
    <n v="8.2968481297953645"/>
    <x v="5"/>
    <x v="1"/>
    <m/>
  </r>
  <r>
    <s v="First Class"/>
    <d v="2026-11-22T00:00:00"/>
    <x v="0"/>
    <s v="United States"/>
    <x v="1"/>
    <x v="1"/>
    <n v="90032"/>
    <x v="1"/>
    <x v="1"/>
    <x v="10"/>
    <n v="35.200000000000003"/>
    <n v="5"/>
    <n v="0"/>
    <n v="16.544"/>
    <s v=""/>
    <n v="92.501333333333335"/>
    <n v="60.426374285847523"/>
    <x v="6"/>
    <x v="1"/>
    <m/>
  </r>
  <r>
    <s v="Standard Class"/>
    <d v="2025-09-02T00:00:00"/>
    <x v="2"/>
    <s v="United States"/>
    <x v="10"/>
    <x v="9"/>
    <n v="19120"/>
    <x v="3"/>
    <x v="1"/>
    <x v="10"/>
    <n v="45.527999999999999"/>
    <n v="3"/>
    <n v="0.2"/>
    <n v="15.934799999999999"/>
    <s v=""/>
    <n v="81.74133333333333"/>
    <n v="75.538134310499828"/>
    <x v="4"/>
    <x v="0"/>
    <m/>
  </r>
  <r>
    <s v="First Class"/>
    <d v="2025-08-06T00:00:00"/>
    <x v="2"/>
    <s v="United States"/>
    <x v="12"/>
    <x v="5"/>
    <n v="77036"/>
    <x v="2"/>
    <x v="2"/>
    <x v="7"/>
    <n v="196.77600000000001"/>
    <n v="3"/>
    <n v="0.2"/>
    <n v="14.7582"/>
    <s v=""/>
    <n v="133.49699999999999"/>
    <n v="84.88232933673315"/>
    <x v="1"/>
    <x v="0"/>
    <m/>
  </r>
  <r>
    <s v="First Class"/>
    <d v="2025-02-10T00:00:00"/>
    <x v="2"/>
    <s v="United States"/>
    <x v="12"/>
    <x v="5"/>
    <n v="77036"/>
    <x v="2"/>
    <x v="1"/>
    <x v="8"/>
    <n v="2.92"/>
    <n v="2"/>
    <n v="0.8"/>
    <n v="-4.8179999999999996"/>
    <n v="-4.8179999999999996"/>
    <n v="83.467666666666659"/>
    <n v="63.494270798121498"/>
    <x v="10"/>
    <x v="0"/>
    <m/>
  </r>
  <r>
    <s v="First Class"/>
    <d v="2026-12-29T00:00:00"/>
    <x v="2"/>
    <s v="United States"/>
    <x v="12"/>
    <x v="5"/>
    <n v="77036"/>
    <x v="2"/>
    <x v="0"/>
    <x v="3"/>
    <n v="200.79499999999999"/>
    <n v="1"/>
    <n v="0.3"/>
    <n v="-22.948"/>
    <n v="-22.948"/>
    <n v="89.782333333333327"/>
    <n v="59.145765379241617"/>
    <x v="0"/>
    <x v="1"/>
    <m/>
  </r>
  <r>
    <s v="First Class"/>
    <d v="2026-04-29T00:00:00"/>
    <x v="2"/>
    <s v="United States"/>
    <x v="12"/>
    <x v="5"/>
    <n v="77036"/>
    <x v="2"/>
    <x v="2"/>
    <x v="11"/>
    <n v="46.688000000000002"/>
    <n v="4"/>
    <n v="0.2"/>
    <n v="-2.9180000000000001"/>
    <n v="-2.9180000000000001"/>
    <n v="26.770666666666671"/>
    <n v="45.427465982107726"/>
    <x v="9"/>
    <x v="1"/>
    <m/>
  </r>
  <r>
    <s v="First Class"/>
    <d v="2025-08-02T00:00:00"/>
    <x v="2"/>
    <s v="United States"/>
    <x v="12"/>
    <x v="5"/>
    <n v="77036"/>
    <x v="2"/>
    <x v="1"/>
    <x v="6"/>
    <n v="21.864000000000001"/>
    <n v="3"/>
    <n v="0.2"/>
    <n v="3.5529000000000002"/>
    <s v=""/>
    <n v="67.188000000000002"/>
    <n v="70.685183785938136"/>
    <x v="1"/>
    <x v="0"/>
    <m/>
  </r>
  <r>
    <s v="First Class"/>
    <d v="2025-10-08T00:00:00"/>
    <x v="1"/>
    <s v="United States"/>
    <x v="4"/>
    <x v="4"/>
    <n v="98103"/>
    <x v="1"/>
    <x v="1"/>
    <x v="10"/>
    <n v="11.76"/>
    <n v="2"/>
    <n v="0"/>
    <n v="5.7624000000000004"/>
    <s v=""/>
    <n v="61.196666666666658"/>
    <n v="67.479230538544769"/>
    <x v="5"/>
    <x v="0"/>
    <m/>
  </r>
  <r>
    <s v="First Class"/>
    <d v="2026-02-07T00:00:00"/>
    <x v="1"/>
    <s v="United States"/>
    <x v="4"/>
    <x v="4"/>
    <n v="98103"/>
    <x v="1"/>
    <x v="1"/>
    <x v="10"/>
    <n v="167.94"/>
    <n v="3"/>
    <n v="0"/>
    <n v="82.290599999999998"/>
    <s v=""/>
    <n v="74.756666666666661"/>
    <n v="68.149475810054355"/>
    <x v="10"/>
    <x v="1"/>
    <m/>
  </r>
  <r>
    <s v="First Class"/>
    <d v="2026-08-26T00:00:00"/>
    <x v="1"/>
    <s v="United States"/>
    <x v="4"/>
    <x v="4"/>
    <n v="98103"/>
    <x v="1"/>
    <x v="1"/>
    <x v="9"/>
    <n v="3.89"/>
    <n v="1"/>
    <n v="0"/>
    <n v="1.0114000000000001"/>
    <s v=""/>
    <n v="29.563333333333333"/>
    <n v="35.542973989242931"/>
    <x v="1"/>
    <x v="1"/>
    <m/>
  </r>
  <r>
    <s v="Standard Class"/>
    <d v="2026-05-18T00:00:00"/>
    <x v="2"/>
    <s v="United States"/>
    <x v="181"/>
    <x v="15"/>
    <n v="10701"/>
    <x v="3"/>
    <x v="2"/>
    <x v="15"/>
    <n v="52.44"/>
    <n v="4"/>
    <n v="0"/>
    <n v="24.122399999999999"/>
    <s v=""/>
    <n v="163.80000000000001"/>
    <n v="140.78079290816575"/>
    <x v="7"/>
    <x v="1"/>
    <m/>
  </r>
  <r>
    <s v="Same Day"/>
    <d v="2026-07-30T00:00:00"/>
    <x v="0"/>
    <s v="United States"/>
    <x v="8"/>
    <x v="1"/>
    <n v="94110"/>
    <x v="1"/>
    <x v="0"/>
    <x v="5"/>
    <n v="32.36"/>
    <n v="4"/>
    <n v="0"/>
    <n v="11.6496"/>
    <s v=""/>
    <n v="155.62666666666669"/>
    <n v="158.39681610389729"/>
    <x v="11"/>
    <x v="1"/>
    <m/>
  </r>
  <r>
    <s v="Same Day"/>
    <d v="2025-08-30T00:00:00"/>
    <x v="0"/>
    <s v="United States"/>
    <x v="8"/>
    <x v="1"/>
    <n v="94110"/>
    <x v="1"/>
    <x v="1"/>
    <x v="9"/>
    <n v="406.6"/>
    <n v="5"/>
    <n v="0"/>
    <n v="113.848"/>
    <s v=""/>
    <n v="278.06400000000002"/>
    <n v="173.25255012563895"/>
    <x v="1"/>
    <x v="0"/>
    <m/>
  </r>
  <r>
    <s v="Same Day"/>
    <d v="2025-08-15T00:00:00"/>
    <x v="1"/>
    <s v="United States"/>
    <x v="1"/>
    <x v="1"/>
    <n v="90008"/>
    <x v="1"/>
    <x v="0"/>
    <x v="5"/>
    <n v="27.92"/>
    <n v="4"/>
    <n v="0"/>
    <n v="8.0968"/>
    <s v=""/>
    <n v="143.77866666666668"/>
    <n v="130.00923844552429"/>
    <x v="1"/>
    <x v="0"/>
    <m/>
  </r>
  <r>
    <s v="Same Day"/>
    <d v="2026-12-27T00:00:00"/>
    <x v="1"/>
    <s v="United States"/>
    <x v="1"/>
    <x v="1"/>
    <n v="90008"/>
    <x v="1"/>
    <x v="0"/>
    <x v="3"/>
    <n v="399.67200000000003"/>
    <n v="7"/>
    <n v="0.2"/>
    <n v="-14.9877"/>
    <n v="-14.9877"/>
    <n v="372.87200000000001"/>
    <n v="224.78632306885316"/>
    <x v="0"/>
    <x v="1"/>
    <m/>
  </r>
  <r>
    <s v="First Class"/>
    <d v="2025-02-19T00:00:00"/>
    <x v="2"/>
    <s v="United States"/>
    <x v="100"/>
    <x v="2"/>
    <n v="33142"/>
    <x v="0"/>
    <x v="1"/>
    <x v="8"/>
    <n v="3.7440000000000002"/>
    <n v="4"/>
    <n v="0.7"/>
    <n v="-2.6208"/>
    <n v="-2.6208"/>
    <n v="292.91466666666673"/>
    <n v="226.94909997194102"/>
    <x v="10"/>
    <x v="0"/>
    <m/>
  </r>
  <r>
    <s v="Second Class"/>
    <d v="2025-04-28T00:00:00"/>
    <x v="0"/>
    <s v="United States"/>
    <x v="140"/>
    <x v="42"/>
    <n v="5408"/>
    <x v="3"/>
    <x v="0"/>
    <x v="1"/>
    <n v="715.2"/>
    <n v="3"/>
    <n v="0"/>
    <n v="178.8"/>
    <s v=""/>
    <n v="306.58333333333331"/>
    <n v="260.42572102247135"/>
    <x v="9"/>
    <x v="0"/>
    <m/>
  </r>
  <r>
    <s v="Standard Class"/>
    <d v="2025-11-27T00:00:00"/>
    <x v="1"/>
    <s v="United States"/>
    <x v="115"/>
    <x v="36"/>
    <n v="72701"/>
    <x v="0"/>
    <x v="2"/>
    <x v="11"/>
    <n v="159.80000000000001"/>
    <n v="4"/>
    <n v="0"/>
    <n v="70.311999999999998"/>
    <s v=""/>
    <n v="181.55533333333332"/>
    <n v="192.71541534950785"/>
    <x v="6"/>
    <x v="0"/>
    <m/>
  </r>
  <r>
    <s v="Standard Class"/>
    <d v="2025-08-30T00:00:00"/>
    <x v="1"/>
    <s v="United States"/>
    <x v="115"/>
    <x v="36"/>
    <n v="72701"/>
    <x v="0"/>
    <x v="2"/>
    <x v="11"/>
    <n v="44.75"/>
    <n v="5"/>
    <n v="0"/>
    <n v="8.5024999999999995"/>
    <s v=""/>
    <n v="163.46199999999999"/>
    <n v="179.86611207805117"/>
    <x v="1"/>
    <x v="0"/>
    <m/>
  </r>
  <r>
    <s v="Standard Class"/>
    <d v="2026-08-27T00:00:00"/>
    <x v="2"/>
    <s v="United States"/>
    <x v="372"/>
    <x v="5"/>
    <n v="79762"/>
    <x v="2"/>
    <x v="0"/>
    <x v="1"/>
    <n v="340.11599999999999"/>
    <n v="6"/>
    <n v="0.3"/>
    <n v="-9.7175999999999991"/>
    <n v="-9.7175999999999991"/>
    <n v="153.03866666666667"/>
    <n v="126.45866494571202"/>
    <x v="1"/>
    <x v="1"/>
    <m/>
  </r>
  <r>
    <s v="Standard Class"/>
    <d v="2025-06-11T00:00:00"/>
    <x v="0"/>
    <s v="United States"/>
    <x v="173"/>
    <x v="17"/>
    <n v="23464"/>
    <x v="0"/>
    <x v="1"/>
    <x v="10"/>
    <n v="105.52"/>
    <n v="4"/>
    <n v="0"/>
    <n v="48.539200000000001"/>
    <s v=""/>
    <n v="68.173333333333332"/>
    <n v="87.815723061082537"/>
    <x v="3"/>
    <x v="0"/>
    <m/>
  </r>
  <r>
    <s v="Standard Class"/>
    <d v="2025-06-07T00:00:00"/>
    <x v="0"/>
    <s v="United States"/>
    <x v="158"/>
    <x v="6"/>
    <n v="53209"/>
    <x v="2"/>
    <x v="2"/>
    <x v="11"/>
    <n v="13.48"/>
    <n v="1"/>
    <n v="0"/>
    <n v="1.8872"/>
    <s v=""/>
    <n v="35.053333333333335"/>
    <n v="82.890194428801081"/>
    <x v="3"/>
    <x v="0"/>
    <m/>
  </r>
  <r>
    <s v="Standard Class"/>
    <d v="2025-10-20T00:00:00"/>
    <x v="0"/>
    <s v="United States"/>
    <x v="66"/>
    <x v="12"/>
    <n v="48234"/>
    <x v="2"/>
    <x v="1"/>
    <x v="4"/>
    <n v="85.52"/>
    <n v="2"/>
    <n v="0"/>
    <n v="22.235199999999999"/>
    <s v=""/>
    <n v="42.839999999999996"/>
    <n v="19.763025709267932"/>
    <x v="5"/>
    <x v="0"/>
    <m/>
  </r>
  <r>
    <s v="Standard Class"/>
    <d v="2025-10-26T00:00:00"/>
    <x v="1"/>
    <s v="United States"/>
    <x v="30"/>
    <x v="11"/>
    <n v="55901"/>
    <x v="2"/>
    <x v="0"/>
    <x v="5"/>
    <n v="6.16"/>
    <n v="2"/>
    <n v="0"/>
    <n v="2.9567999999999999"/>
    <s v=""/>
    <n v="19.613333333333333"/>
    <n v="17.176172988140241"/>
    <x v="5"/>
    <x v="0"/>
    <m/>
  </r>
  <r>
    <s v="Standard Class"/>
    <d v="2026-05-26T00:00:00"/>
    <x v="1"/>
    <s v="United States"/>
    <x v="30"/>
    <x v="11"/>
    <n v="55901"/>
    <x v="2"/>
    <x v="1"/>
    <x v="10"/>
    <n v="36.840000000000003"/>
    <n v="3"/>
    <n v="0"/>
    <n v="17.314800000000002"/>
    <s v=""/>
    <n v="32.360000000000007"/>
    <n v="8.0663838334254869"/>
    <x v="7"/>
    <x v="1"/>
    <m/>
  </r>
  <r>
    <s v="Standard Class"/>
    <d v="2026-05-11T00:00:00"/>
    <x v="1"/>
    <s v="United States"/>
    <x v="4"/>
    <x v="4"/>
    <n v="98105"/>
    <x v="1"/>
    <x v="1"/>
    <x v="4"/>
    <n v="15.84"/>
    <n v="3"/>
    <n v="0"/>
    <n v="0"/>
    <s v=""/>
    <n v="27.159999999999997"/>
    <n v="8.0466565405441166"/>
    <x v="7"/>
    <x v="1"/>
    <m/>
  </r>
  <r>
    <s v="Standard Class"/>
    <d v="2026-08-25T00:00:00"/>
    <x v="1"/>
    <s v="United States"/>
    <x v="4"/>
    <x v="4"/>
    <n v="98105"/>
    <x v="1"/>
    <x v="1"/>
    <x v="2"/>
    <n v="44.4"/>
    <n v="3"/>
    <n v="0"/>
    <n v="22.2"/>
    <s v=""/>
    <n v="25.064000000000004"/>
    <n v="11.841032387422981"/>
    <x v="1"/>
    <x v="1"/>
    <m/>
  </r>
  <r>
    <s v="First Class"/>
    <d v="2026-09-08T00:00:00"/>
    <x v="0"/>
    <s v="United States"/>
    <x v="103"/>
    <x v="22"/>
    <n v="80027"/>
    <x v="1"/>
    <x v="1"/>
    <x v="12"/>
    <n v="21.24"/>
    <n v="9"/>
    <n v="0.2"/>
    <n v="7.4340000000000002"/>
    <s v=""/>
    <n v="40.261000000000003"/>
    <n v="30.269574625356068"/>
    <x v="4"/>
    <x v="1"/>
    <m/>
  </r>
  <r>
    <s v="First Class"/>
    <d v="2026-07-20T00:00:00"/>
    <x v="0"/>
    <s v="United States"/>
    <x v="103"/>
    <x v="22"/>
    <n v="80027"/>
    <x v="1"/>
    <x v="1"/>
    <x v="8"/>
    <n v="9.5519999999999996"/>
    <n v="8"/>
    <n v="0.7"/>
    <n v="-7.3231999999999999"/>
    <n v="-7.3231999999999999"/>
    <n v="87.834333333333348"/>
    <n v="53.256649567430991"/>
    <x v="11"/>
    <x v="1"/>
    <m/>
  </r>
  <r>
    <s v="First Class"/>
    <d v="2026-09-18T00:00:00"/>
    <x v="0"/>
    <s v="United States"/>
    <x v="103"/>
    <x v="22"/>
    <n v="80027"/>
    <x v="1"/>
    <x v="0"/>
    <x v="0"/>
    <n v="89.991"/>
    <n v="3"/>
    <n v="0.7"/>
    <n v="-152.9847"/>
    <n v="-152.9847"/>
    <n v="90.618333333333339"/>
    <n v="67.219948174024339"/>
    <x v="4"/>
    <x v="1"/>
    <m/>
  </r>
  <r>
    <s v="Standard Class"/>
    <d v="2026-08-28T00:00:00"/>
    <x v="2"/>
    <s v="United States"/>
    <x v="8"/>
    <x v="1"/>
    <n v="94122"/>
    <x v="1"/>
    <x v="1"/>
    <x v="10"/>
    <n v="163.96"/>
    <n v="4"/>
    <n v="0"/>
    <n v="80.340400000000002"/>
    <s v=""/>
    <n v="382.85466666666667"/>
    <n v="342.51903336538192"/>
    <x v="1"/>
    <x v="1"/>
    <m/>
  </r>
  <r>
    <s v="Standard Class"/>
    <d v="2026-03-22T00:00:00"/>
    <x v="0"/>
    <s v="United States"/>
    <x v="12"/>
    <x v="5"/>
    <n v="77036"/>
    <x v="2"/>
    <x v="1"/>
    <x v="10"/>
    <n v="17.904"/>
    <n v="2"/>
    <n v="0.2"/>
    <n v="6.2664"/>
    <s v=""/>
    <n v="388.90533333333337"/>
    <n v="360.05843518255637"/>
    <x v="2"/>
    <x v="1"/>
    <m/>
  </r>
  <r>
    <s v="Standard Class"/>
    <d v="2026-06-30T00:00:00"/>
    <x v="0"/>
    <s v="United States"/>
    <x v="12"/>
    <x v="5"/>
    <n v="77036"/>
    <x v="2"/>
    <x v="0"/>
    <x v="1"/>
    <n v="966.7"/>
    <n v="5"/>
    <n v="0.3"/>
    <n v="-13.81"/>
    <n v="-13.81"/>
    <n v="384.42533333333336"/>
    <n v="419.52730177135743"/>
    <x v="3"/>
    <x v="1"/>
    <m/>
  </r>
  <r>
    <s v="Standard Class"/>
    <d v="2025-05-14T00:00:00"/>
    <x v="0"/>
    <s v="United States"/>
    <x v="12"/>
    <x v="5"/>
    <n v="77036"/>
    <x v="2"/>
    <x v="1"/>
    <x v="10"/>
    <n v="182.11199999999999"/>
    <n v="6"/>
    <n v="0.2"/>
    <n v="61.462800000000001"/>
    <s v=""/>
    <n v="79.387999999999991"/>
    <n v="250.27114465419007"/>
    <x v="7"/>
    <x v="0"/>
    <m/>
  </r>
  <r>
    <s v="First Class"/>
    <d v="2025-06-30T00:00:00"/>
    <x v="0"/>
    <s v="United States"/>
    <x v="100"/>
    <x v="2"/>
    <n v="33180"/>
    <x v="0"/>
    <x v="1"/>
    <x v="4"/>
    <n v="4.4640000000000004"/>
    <n v="1"/>
    <n v="0.2"/>
    <n v="0.33479999999999999"/>
    <s v=""/>
    <n v="35.484000000000002"/>
    <n v="220.12567765138508"/>
    <x v="3"/>
    <x v="0"/>
    <m/>
  </r>
  <r>
    <s v="Standard Class"/>
    <d v="2025-01-12T00:00:00"/>
    <x v="0"/>
    <s v="United States"/>
    <x v="64"/>
    <x v="24"/>
    <n v="44256"/>
    <x v="3"/>
    <x v="0"/>
    <x v="3"/>
    <n v="51.588000000000001"/>
    <n v="1"/>
    <n v="0.4"/>
    <n v="-15.4764"/>
    <n v="-15.4764"/>
    <n v="63.851999999999997"/>
    <n v="23.499217802585115"/>
    <x v="8"/>
    <x v="0"/>
    <m/>
  </r>
  <r>
    <s v="Standard Class"/>
    <d v="2025-01-28T00:00:00"/>
    <x v="1"/>
    <s v="United States"/>
    <x v="43"/>
    <x v="11"/>
    <n v="55113"/>
    <x v="2"/>
    <x v="1"/>
    <x v="2"/>
    <n v="50.4"/>
    <n v="8"/>
    <n v="0"/>
    <n v="23.184000000000001"/>
    <s v=""/>
    <n v="51.619333333333337"/>
    <n v="27.281517792033441"/>
    <x v="8"/>
    <x v="0"/>
    <m/>
  </r>
  <r>
    <s v="Standard Class"/>
    <d v="2025-06-25T00:00:00"/>
    <x v="0"/>
    <s v="United States"/>
    <x v="12"/>
    <x v="5"/>
    <n v="77041"/>
    <x v="2"/>
    <x v="1"/>
    <x v="10"/>
    <n v="89.567999999999998"/>
    <n v="2"/>
    <n v="0.2"/>
    <n v="32.468400000000003"/>
    <s v=""/>
    <n v="216.12599999999998"/>
    <n v="191.01419058899882"/>
    <x v="3"/>
    <x v="0"/>
    <m/>
  </r>
  <r>
    <s v="Standard Class"/>
    <d v="2025-02-09T00:00:00"/>
    <x v="0"/>
    <s v="United States"/>
    <x v="181"/>
    <x v="15"/>
    <n v="10701"/>
    <x v="3"/>
    <x v="0"/>
    <x v="5"/>
    <n v="14.89"/>
    <n v="1"/>
    <n v="0"/>
    <n v="4.0202999999999998"/>
    <s v=""/>
    <n v="187.63"/>
    <n v="217.93619315685885"/>
    <x v="10"/>
    <x v="0"/>
    <m/>
  </r>
  <r>
    <s v="Standard Class"/>
    <d v="2025-10-09T00:00:00"/>
    <x v="0"/>
    <s v="United States"/>
    <x v="181"/>
    <x v="15"/>
    <n v="10701"/>
    <x v="3"/>
    <x v="2"/>
    <x v="7"/>
    <n v="543.91999999999996"/>
    <n v="8"/>
    <n v="0"/>
    <n v="135.97999999999999"/>
    <s v=""/>
    <n v="188.96666666666667"/>
    <n v="238.0911450454154"/>
    <x v="5"/>
    <x v="0"/>
    <m/>
  </r>
  <r>
    <s v="First Class"/>
    <d v="2026-07-17T00:00:00"/>
    <x v="1"/>
    <s v="United States"/>
    <x v="70"/>
    <x v="1"/>
    <n v="92037"/>
    <x v="1"/>
    <x v="1"/>
    <x v="12"/>
    <n v="4.08"/>
    <n v="2"/>
    <n v="0"/>
    <n v="1.9176"/>
    <s v=""/>
    <n v="766.16"/>
    <n v="883.31204550659061"/>
    <x v="11"/>
    <x v="1"/>
    <m/>
  </r>
  <r>
    <s v="First Class"/>
    <d v="2026-11-01T00:00:00"/>
    <x v="1"/>
    <s v="United States"/>
    <x v="70"/>
    <x v="1"/>
    <n v="92037"/>
    <x v="1"/>
    <x v="1"/>
    <x v="2"/>
    <n v="18.899999999999999"/>
    <n v="3"/>
    <n v="0"/>
    <n v="8.6940000000000008"/>
    <s v=""/>
    <n v="1424.7"/>
    <n v="933.6407065374259"/>
    <x v="6"/>
    <x v="1"/>
    <m/>
  </r>
  <r>
    <s v="Standard Class"/>
    <d v="2025-11-15T00:00:00"/>
    <x v="1"/>
    <s v="United States"/>
    <x v="24"/>
    <x v="17"/>
    <n v="22153"/>
    <x v="0"/>
    <x v="0"/>
    <x v="3"/>
    <n v="2275.5"/>
    <n v="10"/>
    <n v="0"/>
    <n v="386.83499999999998"/>
    <s v=""/>
    <n v="1439.1000000000001"/>
    <n v="1222.328547704476"/>
    <x v="6"/>
    <x v="0"/>
    <m/>
  </r>
  <r>
    <s v="Standard Class"/>
    <d v="2026-07-17T00:00:00"/>
    <x v="1"/>
    <s v="United States"/>
    <x v="24"/>
    <x v="17"/>
    <n v="22153"/>
    <x v="0"/>
    <x v="2"/>
    <x v="11"/>
    <n v="1979.7"/>
    <n v="6"/>
    <n v="0"/>
    <n v="653.30100000000004"/>
    <s v=""/>
    <n v="693.03200000000004"/>
    <n v="937.04210181044357"/>
    <x v="11"/>
    <x v="1"/>
    <m/>
  </r>
  <r>
    <s v="Standard Class"/>
    <d v="2026-10-23T00:00:00"/>
    <x v="1"/>
    <s v="United States"/>
    <x v="24"/>
    <x v="17"/>
    <n v="22153"/>
    <x v="0"/>
    <x v="1"/>
    <x v="2"/>
    <n v="62.1"/>
    <n v="6"/>
    <n v="0"/>
    <n v="29.808"/>
    <s v=""/>
    <n v="35.979999999999997"/>
    <n v="880.69507318405431"/>
    <x v="5"/>
    <x v="1"/>
    <m/>
  </r>
  <r>
    <s v="Standard Class"/>
    <d v="2025-11-29T00:00:00"/>
    <x v="0"/>
    <s v="United States"/>
    <x v="27"/>
    <x v="10"/>
    <n v="62521"/>
    <x v="2"/>
    <x v="0"/>
    <x v="1"/>
    <n v="37.295999999999999"/>
    <n v="2"/>
    <n v="0.3"/>
    <n v="-1.0656000000000001"/>
    <n v="-1.0656000000000001"/>
    <n v="38.263333333333335"/>
    <n v="379.3345521230176"/>
    <x v="6"/>
    <x v="0"/>
    <m/>
  </r>
  <r>
    <s v="First Class"/>
    <d v="2025-03-12T00:00:00"/>
    <x v="2"/>
    <s v="United States"/>
    <x v="164"/>
    <x v="5"/>
    <n v="75043"/>
    <x v="2"/>
    <x v="0"/>
    <x v="5"/>
    <n v="8.5440000000000005"/>
    <n v="2"/>
    <n v="0.6"/>
    <n v="-7.476"/>
    <n v="-7.476"/>
    <n v="124.62133333333334"/>
    <n v="101.96733154772151"/>
    <x v="2"/>
    <x v="0"/>
    <m/>
  </r>
  <r>
    <s v="Standard Class"/>
    <d v="2025-10-24T00:00:00"/>
    <x v="1"/>
    <s v="United States"/>
    <x v="147"/>
    <x v="15"/>
    <n v="11572"/>
    <x v="3"/>
    <x v="0"/>
    <x v="5"/>
    <n v="68.95"/>
    <n v="5"/>
    <n v="0"/>
    <n v="28.959"/>
    <s v=""/>
    <n v="135.1"/>
    <n v="114.72734404213742"/>
    <x v="5"/>
    <x v="0"/>
    <m/>
  </r>
  <r>
    <s v="Standard Class"/>
    <d v="2026-06-16T00:00:00"/>
    <x v="1"/>
    <s v="United States"/>
    <x v="147"/>
    <x v="15"/>
    <n v="11572"/>
    <x v="3"/>
    <x v="1"/>
    <x v="4"/>
    <n v="296.37"/>
    <n v="3"/>
    <n v="0"/>
    <n v="80.019900000000007"/>
    <s v=""/>
    <n v="175.80266666666668"/>
    <n v="113.69277915635759"/>
    <x v="3"/>
    <x v="1"/>
    <m/>
  </r>
  <r>
    <s v="Standard Class"/>
    <d v="2026-05-04T00:00:00"/>
    <x v="1"/>
    <s v="United States"/>
    <x v="147"/>
    <x v="15"/>
    <n v="11572"/>
    <x v="3"/>
    <x v="2"/>
    <x v="7"/>
    <n v="39.979999999999997"/>
    <n v="2"/>
    <n v="0"/>
    <n v="1.9990000000000001"/>
    <s v=""/>
    <n v="81.359333333333325"/>
    <n v="68.186193378186218"/>
    <x v="7"/>
    <x v="1"/>
    <m/>
  </r>
  <r>
    <s v="First Class"/>
    <d v="2025-11-10T00:00:00"/>
    <x v="0"/>
    <s v="United States"/>
    <x v="12"/>
    <x v="5"/>
    <n v="77095"/>
    <x v="2"/>
    <x v="0"/>
    <x v="1"/>
    <n v="191.05799999999999"/>
    <n v="3"/>
    <n v="0.3"/>
    <n v="-46.399799999999999"/>
    <n v="-46.399799999999999"/>
    <n v="576.42866666666669"/>
    <n v="549.25541389816499"/>
    <x v="6"/>
    <x v="0"/>
    <m/>
  </r>
  <r>
    <s v="First Class"/>
    <d v="2026-12-07T00:00:00"/>
    <x v="0"/>
    <s v="United States"/>
    <x v="12"/>
    <x v="5"/>
    <n v="77095"/>
    <x v="2"/>
    <x v="1"/>
    <x v="6"/>
    <n v="13.04"/>
    <n v="5"/>
    <n v="0.2"/>
    <n v="3.9119999999999999"/>
    <s v=""/>
    <n v="515.81466666666665"/>
    <n v="622.21486453975228"/>
    <x v="0"/>
    <x v="1"/>
    <m/>
  </r>
  <r>
    <s v="First Class"/>
    <d v="2026-03-30T00:00:00"/>
    <x v="0"/>
    <s v="United States"/>
    <x v="12"/>
    <x v="5"/>
    <n v="77095"/>
    <x v="2"/>
    <x v="1"/>
    <x v="8"/>
    <n v="1525.1880000000001"/>
    <n v="6"/>
    <n v="0.8"/>
    <n v="-2287.7820000000002"/>
    <n v="-2287.7820000000002"/>
    <n v="520.81733333333329"/>
    <n v="683.0344299592648"/>
    <x v="2"/>
    <x v="1"/>
    <m/>
  </r>
  <r>
    <s v="Standard Class"/>
    <d v="2026-10-20T00:00:00"/>
    <x v="2"/>
    <s v="United States"/>
    <x v="202"/>
    <x v="3"/>
    <n v="27834"/>
    <x v="0"/>
    <x v="1"/>
    <x v="2"/>
    <n v="9.2159999999999993"/>
    <n v="4"/>
    <n v="0.2"/>
    <n v="3.3408000000000002"/>
    <s v=""/>
    <n v="34.074666666666666"/>
    <n v="408.41879191067807"/>
    <x v="5"/>
    <x v="1"/>
    <m/>
  </r>
  <r>
    <s v="Standard Class"/>
    <d v="2025-01-14T00:00:00"/>
    <x v="2"/>
    <s v="United States"/>
    <x v="202"/>
    <x v="3"/>
    <n v="27834"/>
    <x v="0"/>
    <x v="1"/>
    <x v="14"/>
    <n v="28.047999999999998"/>
    <n v="2"/>
    <n v="0.2"/>
    <n v="3.5059999999999998"/>
    <s v=""/>
    <n v="41.18933333333333"/>
    <n v="285.12482787719483"/>
    <x v="8"/>
    <x v="0"/>
    <m/>
  </r>
  <r>
    <s v="Standard Class"/>
    <d v="2026-11-15T00:00:00"/>
    <x v="1"/>
    <s v="United States"/>
    <x v="8"/>
    <x v="1"/>
    <n v="94110"/>
    <x v="1"/>
    <x v="0"/>
    <x v="5"/>
    <n v="64.959999999999994"/>
    <n v="2"/>
    <n v="0"/>
    <n v="21.436800000000002"/>
    <s v=""/>
    <n v="94.192000000000007"/>
    <n v="56.834874968990135"/>
    <x v="6"/>
    <x v="1"/>
    <m/>
  </r>
  <r>
    <s v="Standard Class"/>
    <d v="2025-09-22T00:00:00"/>
    <x v="1"/>
    <s v="United States"/>
    <x v="8"/>
    <x v="1"/>
    <n v="94110"/>
    <x v="1"/>
    <x v="1"/>
    <x v="12"/>
    <n v="30.56"/>
    <n v="4"/>
    <n v="0"/>
    <n v="14.974399999999999"/>
    <s v=""/>
    <n v="76.474666666666664"/>
    <n v="65.621345614794393"/>
    <x v="4"/>
    <x v="0"/>
    <m/>
  </r>
  <r>
    <s v="Standard Class"/>
    <d v="2026-08-15T00:00:00"/>
    <x v="0"/>
    <s v="United States"/>
    <x v="247"/>
    <x v="3"/>
    <n v="27405"/>
    <x v="0"/>
    <x v="0"/>
    <x v="1"/>
    <n v="187.05600000000001"/>
    <n v="9"/>
    <n v="0.2"/>
    <n v="11.691000000000001"/>
    <s v=""/>
    <n v="69.506666666666675"/>
    <n v="73.908958803432"/>
    <x v="1"/>
    <x v="1"/>
    <m/>
  </r>
  <r>
    <s v="First Class"/>
    <d v="2025-11-22T00:00:00"/>
    <x v="2"/>
    <s v="United States"/>
    <x v="289"/>
    <x v="18"/>
    <n v="37918"/>
    <x v="0"/>
    <x v="0"/>
    <x v="5"/>
    <n v="11.808"/>
    <n v="2"/>
    <n v="0.2"/>
    <n v="1.3284"/>
    <s v=""/>
    <n v="14.066666666666668"/>
    <n v="51.017513611612941"/>
    <x v="6"/>
    <x v="0"/>
    <m/>
  </r>
  <r>
    <s v="First Class"/>
    <d v="2025-06-21T00:00:00"/>
    <x v="2"/>
    <s v="United States"/>
    <x v="289"/>
    <x v="18"/>
    <n v="37918"/>
    <x v="0"/>
    <x v="0"/>
    <x v="5"/>
    <n v="9.6560000000000006"/>
    <n v="1"/>
    <n v="0.2"/>
    <n v="1.5690999999999999"/>
    <s v=""/>
    <n v="19.250666666666667"/>
    <n v="35.082491334314085"/>
    <x v="3"/>
    <x v="0"/>
    <m/>
  </r>
  <r>
    <s v="First Class"/>
    <d v="2026-07-02T00:00:00"/>
    <x v="2"/>
    <s v="United States"/>
    <x v="289"/>
    <x v="18"/>
    <n v="37918"/>
    <x v="0"/>
    <x v="1"/>
    <x v="10"/>
    <n v="20.736000000000001"/>
    <n v="4"/>
    <n v="0.2"/>
    <n v="7.2576000000000001"/>
    <s v=""/>
    <n v="787.404"/>
    <n v="881.46842867233431"/>
    <x v="11"/>
    <x v="1"/>
    <m/>
  </r>
  <r>
    <s v="First Class"/>
    <d v="2026-05-30T00:00:00"/>
    <x v="2"/>
    <s v="United States"/>
    <x v="289"/>
    <x v="18"/>
    <n v="37918"/>
    <x v="0"/>
    <x v="1"/>
    <x v="8"/>
    <n v="27.36"/>
    <n v="3"/>
    <n v="0.7"/>
    <n v="-21.888000000000002"/>
    <n v="-21.888000000000002"/>
    <n v="791.904"/>
    <n v="984.03524504208542"/>
    <x v="7"/>
    <x v="1"/>
    <m/>
  </r>
  <r>
    <s v="First Class"/>
    <d v="2025-09-24T00:00:00"/>
    <x v="2"/>
    <s v="United States"/>
    <x v="289"/>
    <x v="18"/>
    <n v="37918"/>
    <x v="0"/>
    <x v="0"/>
    <x v="3"/>
    <n v="2314.116"/>
    <n v="7"/>
    <n v="0.4"/>
    <n v="-1002.7836"/>
    <n v="-1002.7836"/>
    <n v="789.37066666666669"/>
    <n v="1079.6929976332951"/>
    <x v="4"/>
    <x v="0"/>
    <m/>
  </r>
  <r>
    <s v="First Class"/>
    <d v="2026-11-02T00:00:00"/>
    <x v="2"/>
    <s v="United States"/>
    <x v="289"/>
    <x v="18"/>
    <n v="37918"/>
    <x v="0"/>
    <x v="1"/>
    <x v="8"/>
    <n v="34.235999999999997"/>
    <n v="4"/>
    <n v="0.7"/>
    <n v="-26.247599999999998"/>
    <n v="-26.247599999999998"/>
    <n v="23.318666666666662"/>
    <n v="623.5424408026081"/>
    <x v="6"/>
    <x v="1"/>
    <m/>
  </r>
  <r>
    <s v="First Class"/>
    <d v="2025-01-30T00:00:00"/>
    <x v="2"/>
    <s v="United States"/>
    <x v="289"/>
    <x v="18"/>
    <n v="37918"/>
    <x v="0"/>
    <x v="0"/>
    <x v="5"/>
    <n v="19.760000000000002"/>
    <n v="2"/>
    <n v="0.2"/>
    <n v="5.9279999999999999"/>
    <s v=""/>
    <n v="17.54"/>
    <n v="444.35538998352149"/>
    <x v="8"/>
    <x v="0"/>
    <m/>
  </r>
  <r>
    <s v="Second Class"/>
    <d v="2026-01-24T00:00:00"/>
    <x v="0"/>
    <s v="United States"/>
    <x v="438"/>
    <x v="8"/>
    <n v="68801"/>
    <x v="2"/>
    <x v="1"/>
    <x v="10"/>
    <n v="15.96"/>
    <n v="2"/>
    <n v="0"/>
    <n v="7.98"/>
    <s v=""/>
    <n v="19.313333333333333"/>
    <n v="5.4102994234932895"/>
    <x v="8"/>
    <x v="1"/>
    <m/>
  </r>
  <r>
    <s v="Standard Class"/>
    <d v="2025-05-13T00:00:00"/>
    <x v="0"/>
    <s v="United States"/>
    <x v="80"/>
    <x v="1"/>
    <n v="90712"/>
    <x v="1"/>
    <x v="1"/>
    <x v="6"/>
    <n v="16.899999999999999"/>
    <n v="5"/>
    <n v="0"/>
    <n v="6.2530000000000001"/>
    <s v=""/>
    <n v="16.22"/>
    <n v="6.4465919793444462"/>
    <x v="7"/>
    <x v="0"/>
    <m/>
  </r>
  <r>
    <s v="Standard Class"/>
    <d v="2026-03-07T00:00:00"/>
    <x v="0"/>
    <s v="United States"/>
    <x v="80"/>
    <x v="1"/>
    <n v="90712"/>
    <x v="1"/>
    <x v="0"/>
    <x v="5"/>
    <n v="25.08"/>
    <n v="6"/>
    <n v="0"/>
    <n v="9.0288000000000004"/>
    <s v=""/>
    <n v="17.066666666666666"/>
    <n v="6.5802420308971294"/>
    <x v="2"/>
    <x v="1"/>
    <m/>
  </r>
  <r>
    <s v="Standard Class"/>
    <d v="2026-08-29T00:00:00"/>
    <x v="1"/>
    <s v="United States"/>
    <x v="104"/>
    <x v="31"/>
    <n v="1841"/>
    <x v="3"/>
    <x v="1"/>
    <x v="6"/>
    <n v="6.68"/>
    <n v="2"/>
    <n v="0"/>
    <n v="2.004"/>
    <s v=""/>
    <n v="19.346666666666668"/>
    <n v="9.2147168924176626"/>
    <x v="1"/>
    <x v="1"/>
    <m/>
  </r>
  <r>
    <s v="Second Class"/>
    <d v="2026-12-23T00:00:00"/>
    <x v="0"/>
    <s v="United States"/>
    <x v="1"/>
    <x v="1"/>
    <n v="90049"/>
    <x v="1"/>
    <x v="1"/>
    <x v="10"/>
    <n v="19.440000000000001"/>
    <n v="3"/>
    <n v="0"/>
    <n v="9.3312000000000008"/>
    <s v=""/>
    <n v="28.309333333333331"/>
    <n v="7.9869684973572914"/>
    <x v="0"/>
    <x v="1"/>
    <m/>
  </r>
  <r>
    <s v="Standard Class"/>
    <d v="2026-05-09T00:00:00"/>
    <x v="0"/>
    <s v="United States"/>
    <x v="12"/>
    <x v="5"/>
    <n v="77036"/>
    <x v="2"/>
    <x v="2"/>
    <x v="7"/>
    <n v="31.92"/>
    <n v="2"/>
    <n v="0.2"/>
    <n v="2.3940000000000001"/>
    <s v=""/>
    <n v="43.142666666666663"/>
    <n v="14.355850839756359"/>
    <x v="7"/>
    <x v="1"/>
    <m/>
  </r>
  <r>
    <s v="Second Class"/>
    <d v="2026-01-24T00:00:00"/>
    <x v="0"/>
    <s v="United States"/>
    <x v="20"/>
    <x v="15"/>
    <n v="10035"/>
    <x v="3"/>
    <x v="1"/>
    <x v="8"/>
    <n v="33.567999999999998"/>
    <n v="2"/>
    <n v="0.2"/>
    <n v="11.748799999999999"/>
    <s v=""/>
    <n v="52.702666666666666"/>
    <n v="13.19785996120415"/>
    <x v="8"/>
    <x v="1"/>
    <m/>
  </r>
  <r>
    <s v="Standard Class"/>
    <d v="2026-04-17T00:00:00"/>
    <x v="0"/>
    <s v="United States"/>
    <x v="20"/>
    <x v="15"/>
    <n v="10011"/>
    <x v="3"/>
    <x v="0"/>
    <x v="5"/>
    <n v="63.94"/>
    <n v="1"/>
    <n v="0"/>
    <n v="24.936599999999999"/>
    <s v=""/>
    <n v="49.086666666666666"/>
    <n v="19.917312893281785"/>
    <x v="9"/>
    <x v="1"/>
    <m/>
  </r>
  <r>
    <s v="Standard Class"/>
    <d v="2025-12-13T00:00:00"/>
    <x v="0"/>
    <s v="United States"/>
    <x v="20"/>
    <x v="15"/>
    <n v="10011"/>
    <x v="3"/>
    <x v="1"/>
    <x v="8"/>
    <n v="60.6"/>
    <n v="5"/>
    <n v="0.2"/>
    <n v="20.452500000000001"/>
    <s v=""/>
    <n v="31.333333333333332"/>
    <n v="19.867302808607132"/>
    <x v="0"/>
    <x v="0"/>
    <m/>
  </r>
  <r>
    <s v="Standard Class"/>
    <d v="2025-06-13T00:00:00"/>
    <x v="0"/>
    <s v="United States"/>
    <x v="20"/>
    <x v="15"/>
    <n v="10011"/>
    <x v="3"/>
    <x v="1"/>
    <x v="14"/>
    <n v="22.72"/>
    <n v="4"/>
    <n v="0"/>
    <n v="6.5888"/>
    <s v=""/>
    <n v="16.91333333333333"/>
    <n v="19.338591239051286"/>
    <x v="3"/>
    <x v="0"/>
    <m/>
  </r>
  <r>
    <s v="Standard Class"/>
    <d v="2026-12-11T00:00:00"/>
    <x v="0"/>
    <s v="United States"/>
    <x v="46"/>
    <x v="13"/>
    <n v="19711"/>
    <x v="3"/>
    <x v="0"/>
    <x v="5"/>
    <n v="10.68"/>
    <n v="4"/>
    <n v="0"/>
    <n v="4.0583999999999998"/>
    <s v=""/>
    <n v="10.466666666666667"/>
    <n v="12.609032036159194"/>
    <x v="0"/>
    <x v="1"/>
    <m/>
  </r>
  <r>
    <s v="Standard Class"/>
    <d v="2026-11-08T00:00:00"/>
    <x v="0"/>
    <s v="United States"/>
    <x v="46"/>
    <x v="13"/>
    <n v="19711"/>
    <x v="3"/>
    <x v="1"/>
    <x v="10"/>
    <n v="17.34"/>
    <n v="3"/>
    <n v="0"/>
    <n v="8.4966000000000008"/>
    <s v=""/>
    <n v="15.898666666666665"/>
    <n v="7.5962754616251837"/>
    <x v="6"/>
    <x v="1"/>
    <m/>
  </r>
  <r>
    <s v="Standard Class"/>
    <d v="2025-10-27T00:00:00"/>
    <x v="0"/>
    <s v="United States"/>
    <x v="46"/>
    <x v="13"/>
    <n v="19711"/>
    <x v="3"/>
    <x v="1"/>
    <x v="10"/>
    <n v="3.38"/>
    <n v="1"/>
    <n v="0"/>
    <n v="1.5548"/>
    <s v=""/>
    <n v="112.71066666666667"/>
    <n v="112.87664716652226"/>
    <x v="5"/>
    <x v="0"/>
    <m/>
  </r>
  <r>
    <s v="Standard Class"/>
    <d v="2025-04-29T00:00:00"/>
    <x v="1"/>
    <s v="United States"/>
    <x v="4"/>
    <x v="4"/>
    <n v="98105"/>
    <x v="1"/>
    <x v="1"/>
    <x v="8"/>
    <n v="26.975999999999999"/>
    <n v="4"/>
    <n v="0.2"/>
    <n v="8.7672000000000008"/>
    <s v=""/>
    <n v="193.10066666666668"/>
    <n v="116.64793966271138"/>
    <x v="9"/>
    <x v="0"/>
    <m/>
  </r>
  <r>
    <s v="Standard Class"/>
    <d v="2025-08-12T00:00:00"/>
    <x v="1"/>
    <s v="United States"/>
    <x v="48"/>
    <x v="16"/>
    <n v="85254"/>
    <x v="1"/>
    <x v="1"/>
    <x v="10"/>
    <n v="307.77600000000001"/>
    <n v="7"/>
    <n v="0.2"/>
    <n v="111.5688"/>
    <s v=""/>
    <n v="188.18866666666668"/>
    <n v="154.54821412822028"/>
    <x v="1"/>
    <x v="0"/>
    <m/>
  </r>
  <r>
    <s v="Second Class"/>
    <d v="2026-12-04T00:00:00"/>
    <x v="0"/>
    <s v="United States"/>
    <x v="147"/>
    <x v="15"/>
    <n v="11572"/>
    <x v="3"/>
    <x v="1"/>
    <x v="4"/>
    <n v="244.55"/>
    <n v="5"/>
    <n v="0"/>
    <n v="4.891"/>
    <s v=""/>
    <n v="90.256666666666675"/>
    <n v="114.63434197482009"/>
    <x v="0"/>
    <x v="1"/>
    <m/>
  </r>
  <r>
    <s v="Second Class"/>
    <d v="2025-09-27T00:00:00"/>
    <x v="0"/>
    <s v="United States"/>
    <x v="147"/>
    <x v="15"/>
    <n v="11572"/>
    <x v="3"/>
    <x v="1"/>
    <x v="12"/>
    <n v="12.24"/>
    <n v="6"/>
    <n v="0"/>
    <n v="5.7527999999999997"/>
    <s v=""/>
    <n v="308.72333333333336"/>
    <n v="358.85235336989382"/>
    <x v="4"/>
    <x v="0"/>
    <m/>
  </r>
  <r>
    <s v="Second Class"/>
    <d v="2025-08-22T00:00:00"/>
    <x v="0"/>
    <s v="United States"/>
    <x v="147"/>
    <x v="15"/>
    <n v="11572"/>
    <x v="3"/>
    <x v="2"/>
    <x v="11"/>
    <n v="13.98"/>
    <n v="2"/>
    <n v="0"/>
    <n v="6.0114000000000001"/>
    <s v=""/>
    <n v="305.18733333333336"/>
    <n v="386.22659223598555"/>
    <x v="1"/>
    <x v="0"/>
    <m/>
  </r>
  <r>
    <s v="Second Class"/>
    <d v="2025-01-17T00:00:00"/>
    <x v="0"/>
    <s v="United States"/>
    <x v="147"/>
    <x v="15"/>
    <n v="11572"/>
    <x v="3"/>
    <x v="2"/>
    <x v="11"/>
    <n v="899.95"/>
    <n v="5"/>
    <n v="0"/>
    <n v="53.997"/>
    <s v=""/>
    <n v="389.84733333333332"/>
    <n v="390.10739282066078"/>
    <x v="8"/>
    <x v="0"/>
    <m/>
  </r>
  <r>
    <s v="Standard Class"/>
    <d v="2026-05-25T00:00:00"/>
    <x v="1"/>
    <s v="United States"/>
    <x v="61"/>
    <x v="5"/>
    <n v="75220"/>
    <x v="2"/>
    <x v="1"/>
    <x v="12"/>
    <n v="1.6319999999999999"/>
    <n v="1"/>
    <n v="0.2"/>
    <n v="0.55079999999999996"/>
    <s v=""/>
    <n v="100.514"/>
    <n v="192.96233183208085"/>
    <x v="7"/>
    <x v="1"/>
    <m/>
  </r>
  <r>
    <s v="Standard Class"/>
    <d v="2025-01-11T00:00:00"/>
    <x v="1"/>
    <s v="United States"/>
    <x v="61"/>
    <x v="5"/>
    <n v="75220"/>
    <x v="2"/>
    <x v="2"/>
    <x v="7"/>
    <n v="267.95999999999998"/>
    <n v="5"/>
    <n v="0.2"/>
    <n v="16.747499999999999"/>
    <s v=""/>
    <n v="341.91666666666669"/>
    <n v="235.90582160464581"/>
    <x v="8"/>
    <x v="0"/>
    <m/>
  </r>
  <r>
    <s v="Second Class"/>
    <d v="2026-03-07T00:00:00"/>
    <x v="0"/>
    <s v="United States"/>
    <x v="30"/>
    <x v="15"/>
    <n v="14609"/>
    <x v="3"/>
    <x v="2"/>
    <x v="11"/>
    <n v="31.95"/>
    <n v="1"/>
    <n v="0"/>
    <n v="2.2364999999999999"/>
    <s v=""/>
    <n v="256.2286666666667"/>
    <n v="266.01144418211004"/>
    <x v="2"/>
    <x v="1"/>
    <m/>
  </r>
  <r>
    <s v="Second Class"/>
    <d v="2026-10-03T00:00:00"/>
    <x v="0"/>
    <s v="United States"/>
    <x v="1"/>
    <x v="1"/>
    <n v="90045"/>
    <x v="1"/>
    <x v="1"/>
    <x v="4"/>
    <n v="725.84"/>
    <n v="4"/>
    <n v="0"/>
    <n v="210.49359999999999"/>
    <s v=""/>
    <n v="248.42666666666665"/>
    <n v="297.28153714319734"/>
    <x v="5"/>
    <x v="1"/>
    <m/>
  </r>
  <r>
    <s v="Second Class"/>
    <d v="2026-05-05T00:00:00"/>
    <x v="0"/>
    <s v="United States"/>
    <x v="1"/>
    <x v="1"/>
    <n v="90045"/>
    <x v="1"/>
    <x v="1"/>
    <x v="8"/>
    <n v="10.896000000000001"/>
    <n v="3"/>
    <n v="0.2"/>
    <n v="3.9498000000000002"/>
    <s v=""/>
    <n v="17.260000000000002"/>
    <n v="198.29205522905593"/>
    <x v="7"/>
    <x v="1"/>
    <m/>
  </r>
  <r>
    <s v="Second Class"/>
    <d v="2025-01-16T00:00:00"/>
    <x v="0"/>
    <s v="United States"/>
    <x v="1"/>
    <x v="1"/>
    <n v="90045"/>
    <x v="1"/>
    <x v="1"/>
    <x v="8"/>
    <n v="8.5440000000000005"/>
    <n v="2"/>
    <n v="0.2"/>
    <n v="2.8835999999999999"/>
    <s v=""/>
    <n v="26.927999999999997"/>
    <n v="138.97166731761203"/>
    <x v="8"/>
    <x v="0"/>
    <m/>
  </r>
  <r>
    <s v="Standard Class"/>
    <d v="2025-04-17T00:00:00"/>
    <x v="1"/>
    <s v="United States"/>
    <x v="439"/>
    <x v="11"/>
    <n v="55125"/>
    <x v="2"/>
    <x v="1"/>
    <x v="8"/>
    <n v="32.340000000000003"/>
    <n v="3"/>
    <n v="0"/>
    <n v="15.523199999999999"/>
    <s v=""/>
    <n v="72.031999999999996"/>
    <n v="43.028541535435131"/>
    <x v="9"/>
    <x v="0"/>
    <m/>
  </r>
  <r>
    <s v="Standard Class"/>
    <d v="2026-02-06T00:00:00"/>
    <x v="1"/>
    <s v="United States"/>
    <x v="439"/>
    <x v="11"/>
    <n v="55125"/>
    <x v="2"/>
    <x v="1"/>
    <x v="10"/>
    <n v="39.9"/>
    <n v="5"/>
    <n v="0"/>
    <n v="19.95"/>
    <s v=""/>
    <n v="75.225333333333325"/>
    <n v="46.318480791308495"/>
    <x v="10"/>
    <x v="1"/>
    <m/>
  </r>
  <r>
    <s v="Standard Class"/>
    <d v="2025-02-15T00:00:00"/>
    <x v="0"/>
    <s v="United States"/>
    <x v="111"/>
    <x v="10"/>
    <n v="60068"/>
    <x v="2"/>
    <x v="1"/>
    <x v="10"/>
    <n v="143.85599999999999"/>
    <n v="9"/>
    <n v="0.2"/>
    <n v="48.551400000000001"/>
    <s v=""/>
    <n v="171.78666666666666"/>
    <n v="101.92796575941195"/>
    <x v="10"/>
    <x v="0"/>
    <m/>
  </r>
  <r>
    <s v="Standard Class"/>
    <d v="2026-07-14T00:00:00"/>
    <x v="1"/>
    <s v="United States"/>
    <x v="61"/>
    <x v="5"/>
    <n v="75217"/>
    <x v="2"/>
    <x v="1"/>
    <x v="10"/>
    <n v="41.92"/>
    <n v="4"/>
    <n v="0.2"/>
    <n v="15.196"/>
    <s v=""/>
    <n v="152.928"/>
    <n v="100.53010086462588"/>
    <x v="11"/>
    <x v="1"/>
    <m/>
  </r>
  <r>
    <s v="Standard Class"/>
    <d v="2026-03-31T00:00:00"/>
    <x v="1"/>
    <s v="United States"/>
    <x v="61"/>
    <x v="5"/>
    <n v="75217"/>
    <x v="2"/>
    <x v="2"/>
    <x v="7"/>
    <n v="329.584"/>
    <n v="2"/>
    <n v="0.2"/>
    <n v="37.078200000000002"/>
    <s v=""/>
    <n v="232.10666666666668"/>
    <n v="102.39078356672249"/>
    <x v="2"/>
    <x v="1"/>
    <m/>
  </r>
  <r>
    <s v="First Class"/>
    <d v="2025-01-07T00:00:00"/>
    <x v="1"/>
    <s v="United States"/>
    <x v="53"/>
    <x v="28"/>
    <n v="71203"/>
    <x v="0"/>
    <x v="1"/>
    <x v="8"/>
    <n v="87.28"/>
    <n v="8"/>
    <n v="0"/>
    <n v="41.021599999999999"/>
    <s v=""/>
    <n v="124.91199999999999"/>
    <n v="82.097574091465717"/>
    <x v="8"/>
    <x v="0"/>
    <m/>
  </r>
  <r>
    <s v="Standard Class"/>
    <d v="2025-08-17T00:00:00"/>
    <x v="1"/>
    <s v="United States"/>
    <x v="1"/>
    <x v="1"/>
    <n v="90004"/>
    <x v="1"/>
    <x v="0"/>
    <x v="1"/>
    <n v="279.45600000000002"/>
    <n v="6"/>
    <n v="0.2"/>
    <n v="20.959199999999999"/>
    <s v=""/>
    <n v="104.89866666666667"/>
    <n v="85.520452952408903"/>
    <x v="1"/>
    <x v="0"/>
    <m/>
  </r>
  <r>
    <s v="Standard Class"/>
    <d v="2025-10-20T00:00:00"/>
    <x v="1"/>
    <s v="United States"/>
    <x v="1"/>
    <x v="1"/>
    <n v="90004"/>
    <x v="1"/>
    <x v="1"/>
    <x v="10"/>
    <n v="8"/>
    <n v="2"/>
    <n v="0"/>
    <n v="3.84"/>
    <s v=""/>
    <n v="17.2"/>
    <n v="81.034951003552464"/>
    <x v="5"/>
    <x v="0"/>
    <m/>
  </r>
  <r>
    <s v="Standard Class"/>
    <d v="2026-09-05T00:00:00"/>
    <x v="0"/>
    <s v="United States"/>
    <x v="8"/>
    <x v="1"/>
    <n v="94109"/>
    <x v="1"/>
    <x v="1"/>
    <x v="8"/>
    <n v="27.24"/>
    <n v="5"/>
    <n v="0.2"/>
    <n v="9.5340000000000007"/>
    <s v=""/>
    <n v="19.793333333333333"/>
    <n v="44.898704335013541"/>
    <x v="4"/>
    <x v="1"/>
    <m/>
  </r>
  <r>
    <s v="Standard Class"/>
    <d v="2026-03-15T00:00:00"/>
    <x v="0"/>
    <s v="United States"/>
    <x v="8"/>
    <x v="1"/>
    <n v="94122"/>
    <x v="1"/>
    <x v="2"/>
    <x v="11"/>
    <n v="16.36"/>
    <n v="1"/>
    <n v="0"/>
    <n v="1.6359999999999999"/>
    <s v=""/>
    <n v="26.040000000000003"/>
    <n v="11.753241318099505"/>
    <x v="2"/>
    <x v="1"/>
    <m/>
  </r>
  <r>
    <s v="Standard Class"/>
    <d v="2026-08-20T00:00:00"/>
    <x v="0"/>
    <s v="United States"/>
    <x v="8"/>
    <x v="1"/>
    <n v="94122"/>
    <x v="1"/>
    <x v="1"/>
    <x v="4"/>
    <n v="15.78"/>
    <n v="2"/>
    <n v="0"/>
    <n v="0.63119999999999998"/>
    <s v=""/>
    <n v="86.677333333333323"/>
    <n v="65.490661097311914"/>
    <x v="1"/>
    <x v="1"/>
    <m/>
  </r>
  <r>
    <s v="Standard Class"/>
    <d v="2026-09-25T00:00:00"/>
    <x v="0"/>
    <s v="United States"/>
    <x v="8"/>
    <x v="1"/>
    <n v="94122"/>
    <x v="1"/>
    <x v="1"/>
    <x v="6"/>
    <n v="45.98"/>
    <n v="2"/>
    <n v="0"/>
    <n v="12.8744"/>
    <s v=""/>
    <n v="321.67066666666665"/>
    <n v="239.52958704433493"/>
    <x v="4"/>
    <x v="1"/>
    <m/>
  </r>
  <r>
    <s v="Standard Class"/>
    <d v="2025-09-04T00:00:00"/>
    <x v="1"/>
    <s v="United States"/>
    <x v="115"/>
    <x v="3"/>
    <n v="28314"/>
    <x v="0"/>
    <x v="0"/>
    <x v="0"/>
    <n v="198.27199999999999"/>
    <n v="8"/>
    <n v="0.2"/>
    <n v="-32.219200000000001"/>
    <n v="-32.219200000000001"/>
    <n v="329.86399999999998"/>
    <n v="282.23171923373468"/>
    <x v="4"/>
    <x v="0"/>
    <m/>
  </r>
  <r>
    <s v="First Class"/>
    <d v="2025-02-03T00:00:00"/>
    <x v="1"/>
    <s v="United States"/>
    <x v="61"/>
    <x v="5"/>
    <n v="75217"/>
    <x v="2"/>
    <x v="1"/>
    <x v="4"/>
    <n v="720.76"/>
    <n v="5"/>
    <n v="0.2"/>
    <n v="54.057000000000002"/>
    <s v=""/>
    <n v="291.09333333333331"/>
    <n v="300.1375304242793"/>
    <x v="10"/>
    <x v="0"/>
    <m/>
  </r>
  <r>
    <s v="Standard Class"/>
    <d v="2025-03-14T00:00:00"/>
    <x v="0"/>
    <s v="United States"/>
    <x v="391"/>
    <x v="41"/>
    <n v="67212"/>
    <x v="2"/>
    <x v="0"/>
    <x v="5"/>
    <n v="70.56"/>
    <n v="6"/>
    <n v="0"/>
    <n v="23.990400000000001"/>
    <s v=""/>
    <n v="72.461333333333329"/>
    <n v="192.38246195265035"/>
    <x v="2"/>
    <x v="0"/>
    <m/>
  </r>
  <r>
    <s v="Standard Class"/>
    <d v="2026-11-05T00:00:00"/>
    <x v="0"/>
    <s v="United States"/>
    <x v="391"/>
    <x v="41"/>
    <n v="67212"/>
    <x v="2"/>
    <x v="1"/>
    <x v="9"/>
    <n v="81.96"/>
    <n v="2"/>
    <n v="0"/>
    <n v="22.948799999999999"/>
    <s v=""/>
    <n v="99.338666666666668"/>
    <n v="124.4765557078476"/>
    <x v="6"/>
    <x v="1"/>
    <m/>
  </r>
  <r>
    <s v="Second Class"/>
    <d v="2026-10-26T00:00:00"/>
    <x v="1"/>
    <s v="United States"/>
    <x v="24"/>
    <x v="21"/>
    <n v="97477"/>
    <x v="1"/>
    <x v="1"/>
    <x v="9"/>
    <n v="64.864000000000004"/>
    <n v="4"/>
    <n v="0.2"/>
    <n v="6.4863999999999997"/>
    <s v=""/>
    <n v="101.61066666666666"/>
    <n v="31.151331271712934"/>
    <x v="5"/>
    <x v="1"/>
    <m/>
  </r>
  <r>
    <s v="Standard Class"/>
    <d v="2025-09-08T00:00:00"/>
    <x v="0"/>
    <s v="United States"/>
    <x v="12"/>
    <x v="5"/>
    <n v="77041"/>
    <x v="2"/>
    <x v="2"/>
    <x v="7"/>
    <n v="151.19200000000001"/>
    <n v="1"/>
    <n v="0.2"/>
    <n v="13.2293"/>
    <s v=""/>
    <n v="83.842666666666673"/>
    <n v="51.891812927367347"/>
    <x v="4"/>
    <x v="0"/>
    <m/>
  </r>
  <r>
    <s v="Standard Class"/>
    <d v="2026-01-12T00:00:00"/>
    <x v="0"/>
    <s v="United States"/>
    <x v="4"/>
    <x v="4"/>
    <n v="98103"/>
    <x v="1"/>
    <x v="2"/>
    <x v="7"/>
    <n v="88.775999999999996"/>
    <n v="3"/>
    <n v="0.2"/>
    <n v="7.7679"/>
    <s v=""/>
    <n v="38.638666666666666"/>
    <n v="44.426773749370746"/>
    <x v="8"/>
    <x v="1"/>
    <m/>
  </r>
  <r>
    <s v="Standard Class"/>
    <d v="2025-09-09T00:00:00"/>
    <x v="0"/>
    <s v="United States"/>
    <x v="4"/>
    <x v="4"/>
    <n v="98103"/>
    <x v="1"/>
    <x v="1"/>
    <x v="2"/>
    <n v="11.56"/>
    <n v="4"/>
    <n v="0"/>
    <n v="5.4332000000000003"/>
    <s v=""/>
    <n v="37.398666666666664"/>
    <n v="51.729125997299086"/>
    <x v="4"/>
    <x v="0"/>
    <m/>
  </r>
  <r>
    <s v="Standard Class"/>
    <d v="2025-03-29T00:00:00"/>
    <x v="0"/>
    <s v="United States"/>
    <x v="4"/>
    <x v="4"/>
    <n v="98103"/>
    <x v="1"/>
    <x v="1"/>
    <x v="4"/>
    <n v="15.58"/>
    <n v="1"/>
    <n v="0"/>
    <n v="3.895"/>
    <s v=""/>
    <n v="124.86533333333334"/>
    <n v="91.345759174200893"/>
    <x v="2"/>
    <x v="0"/>
    <m/>
  </r>
  <r>
    <s v="First Class"/>
    <d v="2026-07-19T00:00:00"/>
    <x v="1"/>
    <s v="United States"/>
    <x v="59"/>
    <x v="24"/>
    <n v="44312"/>
    <x v="3"/>
    <x v="1"/>
    <x v="10"/>
    <n v="85.055999999999997"/>
    <n v="3"/>
    <n v="0.2"/>
    <n v="28.706399999999999"/>
    <s v=""/>
    <n v="221.97199999999998"/>
    <n v="102.81570280991271"/>
    <x v="11"/>
    <x v="1"/>
    <m/>
  </r>
  <r>
    <s v="Standard Class"/>
    <d v="2025-06-14T00:00:00"/>
    <x v="1"/>
    <s v="United States"/>
    <x v="423"/>
    <x v="12"/>
    <n v="48237"/>
    <x v="2"/>
    <x v="0"/>
    <x v="5"/>
    <n v="273.95999999999998"/>
    <n v="2"/>
    <n v="0"/>
    <n v="71.229600000000005"/>
    <s v=""/>
    <n v="198.80399999999997"/>
    <n v="144.94053989647438"/>
    <x v="3"/>
    <x v="0"/>
    <m/>
  </r>
  <r>
    <s v="Standard Class"/>
    <d v="2026-02-04T00:00:00"/>
    <x v="1"/>
    <s v="United States"/>
    <x v="423"/>
    <x v="12"/>
    <n v="48237"/>
    <x v="2"/>
    <x v="0"/>
    <x v="5"/>
    <n v="306.89999999999998"/>
    <n v="3"/>
    <n v="0"/>
    <n v="79.793999999999997"/>
    <s v=""/>
    <n v="223.27099999999999"/>
    <n v="136.86049927815793"/>
    <x v="10"/>
    <x v="1"/>
    <m/>
  </r>
  <r>
    <s v="Standard Class"/>
    <d v="2026-09-12T00:00:00"/>
    <x v="1"/>
    <s v="United States"/>
    <x v="12"/>
    <x v="5"/>
    <n v="77041"/>
    <x v="2"/>
    <x v="1"/>
    <x v="10"/>
    <n v="15.552"/>
    <n v="3"/>
    <n v="0.2"/>
    <n v="5.4432"/>
    <s v=""/>
    <n v="124.42700000000001"/>
    <n v="143.74639599540112"/>
    <x v="4"/>
    <x v="1"/>
    <m/>
  </r>
  <r>
    <s v="Standard Class"/>
    <d v="2026-06-25T00:00:00"/>
    <x v="1"/>
    <s v="United States"/>
    <x v="12"/>
    <x v="5"/>
    <n v="77041"/>
    <x v="2"/>
    <x v="0"/>
    <x v="3"/>
    <n v="347.36099999999999"/>
    <n v="7"/>
    <n v="0.3"/>
    <n v="-69.472200000000001"/>
    <n v="-69.472200000000001"/>
    <n v="151.96299999999999"/>
    <n v="102.1478444706495"/>
    <x v="3"/>
    <x v="1"/>
    <m/>
  </r>
  <r>
    <s v="Standard Class"/>
    <d v="2025-06-03T00:00:00"/>
    <x v="1"/>
    <s v="United States"/>
    <x v="12"/>
    <x v="5"/>
    <n v="77041"/>
    <x v="2"/>
    <x v="1"/>
    <x v="10"/>
    <n v="10.368"/>
    <n v="2"/>
    <n v="0.2"/>
    <n v="3.6288"/>
    <s v=""/>
    <n v="46.655999999999999"/>
    <n v="73.338814066404609"/>
    <x v="3"/>
    <x v="0"/>
    <m/>
  </r>
  <r>
    <s v="Standard Class"/>
    <d v="2026-08-16T00:00:00"/>
    <x v="1"/>
    <s v="United States"/>
    <x v="4"/>
    <x v="4"/>
    <n v="98103"/>
    <x v="1"/>
    <x v="2"/>
    <x v="11"/>
    <n v="98.16"/>
    <n v="6"/>
    <n v="0"/>
    <n v="9.8160000000000007"/>
    <s v=""/>
    <n v="159.36266666666666"/>
    <n v="113.8634872313398"/>
    <x v="1"/>
    <x v="1"/>
    <m/>
  </r>
  <r>
    <s v="Standard Class"/>
    <d v="2026-05-08T00:00:00"/>
    <x v="1"/>
    <s v="United States"/>
    <x v="4"/>
    <x v="4"/>
    <n v="98103"/>
    <x v="1"/>
    <x v="1"/>
    <x v="6"/>
    <n v="31.44"/>
    <n v="3"/>
    <n v="0"/>
    <n v="7.86"/>
    <s v=""/>
    <n v="184.22133333333332"/>
    <n v="109.74490306497492"/>
    <x v="7"/>
    <x v="1"/>
    <m/>
  </r>
  <r>
    <s v="First Class"/>
    <d v="2025-11-04T00:00:00"/>
    <x v="1"/>
    <s v="United States"/>
    <x v="10"/>
    <x v="9"/>
    <n v="19134"/>
    <x v="3"/>
    <x v="1"/>
    <x v="12"/>
    <n v="348.488"/>
    <n v="7"/>
    <n v="0.2"/>
    <n v="117.6147"/>
    <s v=""/>
    <n v="178.92133333333331"/>
    <n v="144.44579683742964"/>
    <x v="6"/>
    <x v="0"/>
    <m/>
  </r>
  <r>
    <s v="First Class"/>
    <d v="2025-12-27T00:00:00"/>
    <x v="1"/>
    <s v="United States"/>
    <x v="10"/>
    <x v="9"/>
    <n v="19134"/>
    <x v="3"/>
    <x v="1"/>
    <x v="4"/>
    <n v="172.73599999999999"/>
    <n v="4"/>
    <n v="0.2"/>
    <n v="-30.2288"/>
    <n v="-30.2288"/>
    <n v="97.942666666666653"/>
    <n v="94.663042625467668"/>
    <x v="0"/>
    <x v="0"/>
    <m/>
  </r>
  <r>
    <s v="Standard Class"/>
    <d v="2026-10-12T00:00:00"/>
    <x v="0"/>
    <s v="United States"/>
    <x v="1"/>
    <x v="1"/>
    <n v="90045"/>
    <x v="1"/>
    <x v="1"/>
    <x v="10"/>
    <n v="15.54"/>
    <n v="3"/>
    <n v="0"/>
    <n v="7.6146000000000003"/>
    <s v=""/>
    <n v="49.003999999999998"/>
    <n v="95.36636914474542"/>
    <x v="5"/>
    <x v="1"/>
    <m/>
  </r>
  <r>
    <s v="Standard Class"/>
    <d v="2025-03-07T00:00:00"/>
    <x v="0"/>
    <s v="United States"/>
    <x v="1"/>
    <x v="1"/>
    <n v="90045"/>
    <x v="1"/>
    <x v="2"/>
    <x v="15"/>
    <n v="105.55200000000001"/>
    <n v="6"/>
    <n v="0.2"/>
    <n v="35.623800000000003"/>
    <s v=""/>
    <n v="49.093333333333334"/>
    <n v="23.79556278587032"/>
    <x v="2"/>
    <x v="0"/>
    <m/>
  </r>
  <r>
    <s v="Second Class"/>
    <d v="2026-08-14T00:00:00"/>
    <x v="1"/>
    <s v="United States"/>
    <x v="12"/>
    <x v="5"/>
    <n v="77070"/>
    <x v="2"/>
    <x v="1"/>
    <x v="10"/>
    <n v="25.92"/>
    <n v="5"/>
    <n v="0.2"/>
    <n v="9.0719999999999992"/>
    <s v=""/>
    <n v="17.365333333333336"/>
    <n v="23.732868522289849"/>
    <x v="1"/>
    <x v="1"/>
    <m/>
  </r>
  <r>
    <s v="Second Class"/>
    <d v="2026-07-14T00:00:00"/>
    <x v="1"/>
    <s v="United States"/>
    <x v="12"/>
    <x v="5"/>
    <n v="77070"/>
    <x v="2"/>
    <x v="1"/>
    <x v="13"/>
    <n v="15.808"/>
    <n v="8"/>
    <n v="0.2"/>
    <n v="5.3352000000000004"/>
    <s v=""/>
    <n v="128.12533333333332"/>
    <n v="134.27736013027496"/>
    <x v="11"/>
    <x v="1"/>
    <m/>
  </r>
  <r>
    <s v="Second Class"/>
    <d v="2026-08-21T00:00:00"/>
    <x v="1"/>
    <s v="United States"/>
    <x v="12"/>
    <x v="5"/>
    <n v="77070"/>
    <x v="2"/>
    <x v="1"/>
    <x v="10"/>
    <n v="10.368"/>
    <n v="2"/>
    <n v="0.2"/>
    <n v="3.7584"/>
    <s v=""/>
    <n v="304.82800000000003"/>
    <n v="192.44630303849743"/>
    <x v="1"/>
    <x v="1"/>
    <m/>
  </r>
  <r>
    <s v="Standard Class"/>
    <d v="2026-03-13T00:00:00"/>
    <x v="0"/>
    <s v="United States"/>
    <x v="10"/>
    <x v="9"/>
    <n v="19143"/>
    <x v="3"/>
    <x v="2"/>
    <x v="7"/>
    <n v="358.2"/>
    <n v="3"/>
    <n v="0.4"/>
    <n v="41.79"/>
    <s v=""/>
    <n v="314.84199999999998"/>
    <n v="249.24599536052582"/>
    <x v="2"/>
    <x v="1"/>
    <m/>
  </r>
  <r>
    <s v="Standard Class"/>
    <d v="2026-11-18T00:00:00"/>
    <x v="0"/>
    <s v="United States"/>
    <x v="10"/>
    <x v="9"/>
    <n v="19143"/>
    <x v="3"/>
    <x v="2"/>
    <x v="7"/>
    <n v="545.91600000000005"/>
    <n v="14"/>
    <n v="0.4"/>
    <n v="72.788799999999995"/>
    <s v=""/>
    <n v="251.434"/>
    <n v="216.33429696652357"/>
    <x v="6"/>
    <x v="1"/>
    <m/>
  </r>
  <r>
    <s v="Standard Class"/>
    <d v="2025-07-22T00:00:00"/>
    <x v="0"/>
    <s v="United States"/>
    <x v="440"/>
    <x v="36"/>
    <n v="72756"/>
    <x v="0"/>
    <x v="1"/>
    <x v="8"/>
    <n v="40.409999999999997"/>
    <n v="9"/>
    <n v="0"/>
    <n v="18.5886"/>
    <s v=""/>
    <n v="105.97199999999999"/>
    <n v="165.62087202604229"/>
    <x v="11"/>
    <x v="0"/>
    <m/>
  </r>
  <r>
    <s v="Second Class"/>
    <d v="2025-12-19T00:00:00"/>
    <x v="1"/>
    <s v="United States"/>
    <x v="1"/>
    <x v="1"/>
    <n v="90045"/>
    <x v="1"/>
    <x v="2"/>
    <x v="7"/>
    <n v="167.976"/>
    <n v="3"/>
    <n v="0.2"/>
    <n v="10.4985"/>
    <s v=""/>
    <n v="95.775333333333322"/>
    <n v="69.200714005094014"/>
    <x v="0"/>
    <x v="0"/>
    <m/>
  </r>
  <r>
    <s v="Second Class"/>
    <d v="2026-10-22T00:00:00"/>
    <x v="1"/>
    <s v="United States"/>
    <x v="1"/>
    <x v="1"/>
    <n v="90045"/>
    <x v="1"/>
    <x v="2"/>
    <x v="11"/>
    <n v="109.53"/>
    <n v="3"/>
    <n v="0"/>
    <n v="47.097900000000003"/>
    <s v=""/>
    <n v="48.56733333333333"/>
    <n v="51.298147229555809"/>
    <x v="5"/>
    <x v="1"/>
    <m/>
  </r>
  <r>
    <s v="Second Class"/>
    <d v="2025-02-18T00:00:00"/>
    <x v="1"/>
    <s v="United States"/>
    <x v="1"/>
    <x v="1"/>
    <n v="90045"/>
    <x v="1"/>
    <x v="1"/>
    <x v="2"/>
    <n v="9.82"/>
    <n v="2"/>
    <n v="0"/>
    <n v="4.8117999999999999"/>
    <s v=""/>
    <n v="19.557333333333332"/>
    <n v="51.285149412107806"/>
    <x v="10"/>
    <x v="0"/>
    <m/>
  </r>
  <r>
    <s v="Second Class"/>
    <d v="2025-02-19T00:00:00"/>
    <x v="1"/>
    <s v="United States"/>
    <x v="4"/>
    <x v="4"/>
    <n v="98105"/>
    <x v="1"/>
    <x v="1"/>
    <x v="8"/>
    <n v="26.352"/>
    <n v="3"/>
    <n v="0.2"/>
    <n v="9.5526"/>
    <s v=""/>
    <n v="19.604000000000003"/>
    <n v="14.085300354414668"/>
    <x v="10"/>
    <x v="0"/>
    <m/>
  </r>
  <r>
    <s v="Standard Class"/>
    <d v="2025-08-15T00:00:00"/>
    <x v="1"/>
    <s v="United States"/>
    <x v="40"/>
    <x v="13"/>
    <n v="19805"/>
    <x v="3"/>
    <x v="1"/>
    <x v="2"/>
    <n v="22.5"/>
    <n v="6"/>
    <n v="0"/>
    <n v="10.8"/>
    <s v=""/>
    <n v="81.846666666666678"/>
    <n v="75.990906914114603"/>
    <x v="1"/>
    <x v="0"/>
    <m/>
  </r>
  <r>
    <s v="Standard Class"/>
    <d v="2026-06-23T00:00:00"/>
    <x v="1"/>
    <s v="United States"/>
    <x v="40"/>
    <x v="13"/>
    <n v="19805"/>
    <x v="3"/>
    <x v="1"/>
    <x v="2"/>
    <n v="9.9600000000000009"/>
    <n v="2"/>
    <n v="0"/>
    <n v="4.5815999999999999"/>
    <s v=""/>
    <n v="416.30666666666667"/>
    <n v="360.04390622297217"/>
    <x v="3"/>
    <x v="1"/>
    <m/>
  </r>
  <r>
    <s v="Standard Class"/>
    <d v="2025-04-05T00:00:00"/>
    <x v="1"/>
    <s v="United States"/>
    <x v="40"/>
    <x v="13"/>
    <n v="19805"/>
    <x v="3"/>
    <x v="1"/>
    <x v="8"/>
    <n v="213.08"/>
    <n v="7"/>
    <n v="0"/>
    <n v="102.2784"/>
    <s v=""/>
    <n v="420.31333333333333"/>
    <n v="427.18898274391142"/>
    <x v="9"/>
    <x v="0"/>
    <m/>
  </r>
  <r>
    <s v="Standard Class"/>
    <d v="2026-03-19T00:00:00"/>
    <x v="1"/>
    <s v="United States"/>
    <x v="40"/>
    <x v="13"/>
    <n v="19805"/>
    <x v="3"/>
    <x v="0"/>
    <x v="0"/>
    <n v="1025.8800000000001"/>
    <n v="6"/>
    <n v="0"/>
    <n v="235.95240000000001"/>
    <s v=""/>
    <n v="370.35333333333341"/>
    <n v="456.28655591756279"/>
    <x v="2"/>
    <x v="1"/>
    <m/>
  </r>
  <r>
    <s v="Second Class"/>
    <d v="2026-03-26T00:00:00"/>
    <x v="1"/>
    <s v="United States"/>
    <x v="212"/>
    <x v="7"/>
    <n v="84604"/>
    <x v="1"/>
    <x v="1"/>
    <x v="10"/>
    <n v="21.98"/>
    <n v="7"/>
    <n v="0"/>
    <n v="9.891"/>
    <s v=""/>
    <n v="41.393333333333338"/>
    <n v="290.41254717307856"/>
    <x v="2"/>
    <x v="1"/>
    <m/>
  </r>
  <r>
    <s v="Same Day"/>
    <d v="2025-08-02T00:00:00"/>
    <x v="1"/>
    <s v="United States"/>
    <x v="8"/>
    <x v="1"/>
    <n v="94110"/>
    <x v="1"/>
    <x v="0"/>
    <x v="5"/>
    <n v="63.2"/>
    <n v="5"/>
    <n v="0"/>
    <n v="23.384"/>
    <s v=""/>
    <n v="35.035666666666664"/>
    <n v="178.30792601938185"/>
    <x v="1"/>
    <x v="0"/>
    <m/>
  </r>
  <r>
    <s v="Standard Class"/>
    <d v="2026-12-08T00:00:00"/>
    <x v="1"/>
    <s v="United States"/>
    <x v="1"/>
    <x v="1"/>
    <n v="90004"/>
    <x v="1"/>
    <x v="1"/>
    <x v="9"/>
    <n v="39"/>
    <n v="12"/>
    <n v="0"/>
    <n v="11.31"/>
    <s v=""/>
    <n v="199.524"/>
    <n v="207.03274551563271"/>
    <x v="0"/>
    <x v="1"/>
    <m/>
  </r>
  <r>
    <s v="Standard Class"/>
    <d v="2026-08-29T00:00:00"/>
    <x v="1"/>
    <s v="United States"/>
    <x v="152"/>
    <x v="24"/>
    <n v="43130"/>
    <x v="3"/>
    <x v="1"/>
    <x v="8"/>
    <n v="2.907"/>
    <n v="3"/>
    <n v="0.7"/>
    <n v="-2.0348999999999999"/>
    <n v="-2.0348999999999999"/>
    <n v="210.51733333333334"/>
    <n v="221.94183759856909"/>
    <x v="1"/>
    <x v="1"/>
    <m/>
  </r>
  <r>
    <s v="Standard Class"/>
    <d v="2026-11-24T00:00:00"/>
    <x v="0"/>
    <s v="United States"/>
    <x v="1"/>
    <x v="1"/>
    <n v="90004"/>
    <x v="1"/>
    <x v="0"/>
    <x v="0"/>
    <n v="556.66499999999996"/>
    <n v="5"/>
    <n v="0.15"/>
    <n v="6.5490000000000004"/>
    <s v=""/>
    <n v="236.20833333333334"/>
    <n v="238.85112430425653"/>
    <x v="6"/>
    <x v="1"/>
    <m/>
  </r>
  <r>
    <s v="First Class"/>
    <d v="2025-05-10T00:00:00"/>
    <x v="0"/>
    <s v="United States"/>
    <x v="4"/>
    <x v="4"/>
    <n v="98103"/>
    <x v="1"/>
    <x v="2"/>
    <x v="11"/>
    <n v="71.98"/>
    <n v="2"/>
    <n v="0"/>
    <n v="15.1158"/>
    <s v=""/>
    <n v="58.877333333333333"/>
    <n v="122.16094532987573"/>
    <x v="7"/>
    <x v="0"/>
    <m/>
  </r>
  <r>
    <s v="First Class"/>
    <d v="2026-02-21T00:00:00"/>
    <x v="0"/>
    <s v="United States"/>
    <x v="4"/>
    <x v="4"/>
    <n v="98103"/>
    <x v="1"/>
    <x v="2"/>
    <x v="11"/>
    <n v="79.98"/>
    <n v="2"/>
    <n v="0"/>
    <n v="26.3934"/>
    <s v=""/>
    <n v="36.131999999999998"/>
    <n v="94.20948202199105"/>
    <x v="10"/>
    <x v="1"/>
    <m/>
  </r>
  <r>
    <s v="Standard Class"/>
    <d v="2026-06-27T00:00:00"/>
    <x v="1"/>
    <s v="United States"/>
    <x v="20"/>
    <x v="15"/>
    <n v="10024"/>
    <x v="3"/>
    <x v="1"/>
    <x v="8"/>
    <n v="24.672000000000001"/>
    <n v="4"/>
    <n v="0.2"/>
    <n v="7.71"/>
    <s v=""/>
    <n v="158.12533333333332"/>
    <n v="168.39218381262589"/>
    <x v="3"/>
    <x v="1"/>
    <m/>
  </r>
  <r>
    <s v="Standard Class"/>
    <d v="2025-04-18T00:00:00"/>
    <x v="1"/>
    <s v="United States"/>
    <x v="20"/>
    <x v="15"/>
    <n v="10024"/>
    <x v="3"/>
    <x v="1"/>
    <x v="8"/>
    <n v="3.7440000000000002"/>
    <n v="1"/>
    <n v="0.2"/>
    <n v="1.3104"/>
    <s v=""/>
    <n v="161.98133333333334"/>
    <n v="182.30803674692598"/>
    <x v="9"/>
    <x v="0"/>
    <m/>
  </r>
  <r>
    <s v="Standard Class"/>
    <d v="2026-09-29T00:00:00"/>
    <x v="0"/>
    <s v="United States"/>
    <x v="1"/>
    <x v="1"/>
    <n v="90045"/>
    <x v="1"/>
    <x v="2"/>
    <x v="7"/>
    <n v="445.96"/>
    <n v="5"/>
    <n v="0.2"/>
    <n v="55.744999999999997"/>
    <s v=""/>
    <n v="164.28333333333333"/>
    <n v="201.87692567062294"/>
    <x v="4"/>
    <x v="1"/>
    <m/>
  </r>
  <r>
    <s v="Standard Class"/>
    <d v="2025-02-26T00:00:00"/>
    <x v="0"/>
    <s v="United States"/>
    <x v="1"/>
    <x v="1"/>
    <n v="90045"/>
    <x v="1"/>
    <x v="2"/>
    <x v="11"/>
    <n v="36.24"/>
    <n v="1"/>
    <n v="0"/>
    <n v="15.220800000000001"/>
    <s v=""/>
    <n v="44.936666666666667"/>
    <n v="117.27695278556084"/>
    <x v="10"/>
    <x v="0"/>
    <m/>
  </r>
  <r>
    <s v="Standard Class"/>
    <d v="2026-06-14T00:00:00"/>
    <x v="0"/>
    <s v="United States"/>
    <x v="1"/>
    <x v="1"/>
    <n v="90045"/>
    <x v="1"/>
    <x v="1"/>
    <x v="13"/>
    <n v="10.65"/>
    <n v="3"/>
    <n v="0"/>
    <n v="5.0054999999999996"/>
    <s v=""/>
    <n v="40.331333333333333"/>
    <n v="92.684843497856875"/>
    <x v="3"/>
    <x v="1"/>
    <m/>
  </r>
  <r>
    <s v="Standard Class"/>
    <d v="2025-02-14T00:00:00"/>
    <x v="1"/>
    <s v="United States"/>
    <x v="8"/>
    <x v="1"/>
    <n v="94109"/>
    <x v="1"/>
    <x v="1"/>
    <x v="10"/>
    <n v="87.92"/>
    <n v="4"/>
    <n v="0"/>
    <n v="40.443199999999997"/>
    <s v=""/>
    <n v="66.941333333333333"/>
    <n v="30.123680386035169"/>
    <x v="10"/>
    <x v="0"/>
    <m/>
  </r>
  <r>
    <s v="Standard Class"/>
    <d v="2026-06-28T00:00:00"/>
    <x v="1"/>
    <s v="United States"/>
    <x v="8"/>
    <x v="1"/>
    <n v="94109"/>
    <x v="1"/>
    <x v="1"/>
    <x v="8"/>
    <n v="22.423999999999999"/>
    <n v="1"/>
    <n v="0.2"/>
    <n v="8.4090000000000007"/>
    <s v=""/>
    <n v="51.887999999999998"/>
    <n v="17.870476579688219"/>
    <x v="3"/>
    <x v="1"/>
    <m/>
  </r>
  <r>
    <s v="Standard Class"/>
    <d v="2026-12-12T00:00:00"/>
    <x v="1"/>
    <s v="United States"/>
    <x v="8"/>
    <x v="1"/>
    <n v="94109"/>
    <x v="1"/>
    <x v="1"/>
    <x v="8"/>
    <n v="90.48"/>
    <n v="3"/>
    <n v="0.2"/>
    <n v="33.93"/>
    <s v=""/>
    <n v="47.773333333333341"/>
    <n v="26.192725390982279"/>
    <x v="0"/>
    <x v="1"/>
    <m/>
  </r>
  <r>
    <s v="Standard Class"/>
    <d v="2026-01-21T00:00:00"/>
    <x v="1"/>
    <s v="United States"/>
    <x v="8"/>
    <x v="1"/>
    <n v="94109"/>
    <x v="1"/>
    <x v="1"/>
    <x v="4"/>
    <n v="42.76"/>
    <n v="1"/>
    <n v="0"/>
    <n v="11.117599999999999"/>
    <s v=""/>
    <n v="51.393333333333338"/>
    <n v="36.509255780276185"/>
    <x v="8"/>
    <x v="1"/>
    <m/>
  </r>
  <r>
    <s v="Standard Class"/>
    <d v="2026-08-13T00:00:00"/>
    <x v="0"/>
    <s v="United States"/>
    <x v="441"/>
    <x v="27"/>
    <n v="88101"/>
    <x v="1"/>
    <x v="1"/>
    <x v="8"/>
    <n v="10.08"/>
    <n v="7"/>
    <n v="0.2"/>
    <n v="3.528"/>
    <s v=""/>
    <n v="112.05666666666667"/>
    <n v="74.420526439656129"/>
    <x v="1"/>
    <x v="1"/>
    <m/>
  </r>
  <r>
    <s v="Standard Class"/>
    <d v="2025-04-07T00:00:00"/>
    <x v="0"/>
    <s v="United States"/>
    <x v="441"/>
    <x v="27"/>
    <n v="88101"/>
    <x v="1"/>
    <x v="2"/>
    <x v="11"/>
    <n v="101.34"/>
    <n v="3"/>
    <n v="0"/>
    <n v="8.1072000000000006"/>
    <s v=""/>
    <n v="133.08866666666668"/>
    <n v="79.128554719519556"/>
    <x v="9"/>
    <x v="0"/>
    <m/>
  </r>
  <r>
    <s v="First Class"/>
    <d v="2025-02-15T00:00:00"/>
    <x v="0"/>
    <s v="United States"/>
    <x v="391"/>
    <x v="41"/>
    <n v="67212"/>
    <x v="2"/>
    <x v="2"/>
    <x v="7"/>
    <n v="224.75"/>
    <n v="5"/>
    <n v="0"/>
    <n v="62.93"/>
    <s v=""/>
    <n v="106.22066666666666"/>
    <n v="88.688487114544159"/>
    <x v="10"/>
    <x v="0"/>
    <m/>
  </r>
  <r>
    <s v="Standard Class"/>
    <d v="2026-09-11T00:00:00"/>
    <x v="0"/>
    <s v="United States"/>
    <x v="22"/>
    <x v="10"/>
    <n v="60653"/>
    <x v="2"/>
    <x v="1"/>
    <x v="9"/>
    <n v="73.176000000000002"/>
    <n v="6"/>
    <n v="0.8"/>
    <n v="-197.5752"/>
    <n v="-197.5752"/>
    <n v="44.632000000000005"/>
    <n v="60.328986306258621"/>
    <x v="4"/>
    <x v="1"/>
    <m/>
  </r>
  <r>
    <s v="Standard Class"/>
    <d v="2025-10-06T00:00:00"/>
    <x v="0"/>
    <s v="United States"/>
    <x v="22"/>
    <x v="10"/>
    <n v="60653"/>
    <x v="2"/>
    <x v="1"/>
    <x v="10"/>
    <n v="20.736000000000001"/>
    <n v="4"/>
    <n v="0.2"/>
    <n v="7.2576000000000001"/>
    <s v=""/>
    <n v="25.36"/>
    <n v="49.763548035053091"/>
    <x v="5"/>
    <x v="0"/>
    <m/>
  </r>
  <r>
    <s v="Standard Class"/>
    <d v="2026-10-13T00:00:00"/>
    <x v="0"/>
    <s v="United States"/>
    <x v="22"/>
    <x v="10"/>
    <n v="60653"/>
    <x v="2"/>
    <x v="2"/>
    <x v="7"/>
    <n v="39.984000000000002"/>
    <n v="2"/>
    <n v="0.2"/>
    <n v="-8.9963999999999995"/>
    <n v="-8.9963999999999995"/>
    <n v="30.544"/>
    <n v="7.1786126793413221"/>
    <x v="5"/>
    <x v="1"/>
    <m/>
  </r>
  <r>
    <s v="Second Class"/>
    <d v="2026-07-24T00:00:00"/>
    <x v="1"/>
    <s v="United States"/>
    <x v="155"/>
    <x v="8"/>
    <n v="68104"/>
    <x v="2"/>
    <x v="1"/>
    <x v="8"/>
    <n v="15.36"/>
    <n v="2"/>
    <n v="0"/>
    <n v="7.68"/>
    <s v=""/>
    <n v="67.343999999999994"/>
    <n v="48.40328892406658"/>
    <x v="11"/>
    <x v="1"/>
    <m/>
  </r>
  <r>
    <s v="First Class"/>
    <d v="2026-03-22T00:00:00"/>
    <x v="0"/>
    <s v="United States"/>
    <x v="12"/>
    <x v="5"/>
    <n v="77041"/>
    <x v="2"/>
    <x v="1"/>
    <x v="10"/>
    <n v="36.287999999999997"/>
    <n v="7"/>
    <n v="0.2"/>
    <n v="12.700799999999999"/>
    <s v=""/>
    <n v="155.81799999999998"/>
    <n v="86.688400669678217"/>
    <x v="2"/>
    <x v="1"/>
    <m/>
  </r>
  <r>
    <s v="First Class"/>
    <d v="2026-09-19T00:00:00"/>
    <x v="0"/>
    <s v="United States"/>
    <x v="12"/>
    <x v="5"/>
    <n v="77041"/>
    <x v="2"/>
    <x v="2"/>
    <x v="7"/>
    <n v="150.38399999999999"/>
    <n v="2"/>
    <n v="0.2"/>
    <n v="15.038399999999999"/>
    <s v=""/>
    <n v="154.3833333333333"/>
    <n v="111.79332075522883"/>
    <x v="4"/>
    <x v="1"/>
    <m/>
  </r>
  <r>
    <s v="Second Class"/>
    <d v="2026-07-05T00:00:00"/>
    <x v="0"/>
    <s v="United States"/>
    <x v="10"/>
    <x v="9"/>
    <n v="19134"/>
    <x v="3"/>
    <x v="2"/>
    <x v="7"/>
    <n v="280.78199999999998"/>
    <n v="3"/>
    <n v="0.4"/>
    <n v="-60.836100000000002"/>
    <n v="-60.836100000000002"/>
    <n v="107.99933333333331"/>
    <n v="115.4144920087145"/>
    <x v="11"/>
    <x v="1"/>
    <m/>
  </r>
  <r>
    <s v="Second Class"/>
    <d v="2026-02-27T00:00:00"/>
    <x v="0"/>
    <s v="United States"/>
    <x v="10"/>
    <x v="9"/>
    <n v="19134"/>
    <x v="3"/>
    <x v="2"/>
    <x v="11"/>
    <n v="31.984000000000002"/>
    <n v="2"/>
    <n v="0.2"/>
    <n v="1.1994"/>
    <s v=""/>
    <n v="23.205333333333332"/>
    <n v="90.10312516962621"/>
    <x v="10"/>
    <x v="1"/>
    <m/>
  </r>
  <r>
    <s v="Standard Class"/>
    <d v="2026-02-17T00:00:00"/>
    <x v="0"/>
    <s v="United States"/>
    <x v="1"/>
    <x v="1"/>
    <n v="90045"/>
    <x v="1"/>
    <x v="1"/>
    <x v="8"/>
    <n v="11.231999999999999"/>
    <n v="3"/>
    <n v="0.2"/>
    <n v="3.9312"/>
    <s v=""/>
    <n v="13.717333333333334"/>
    <n v="56.208268379502854"/>
    <x v="10"/>
    <x v="1"/>
    <m/>
  </r>
  <r>
    <s v="Second Class"/>
    <d v="2025-10-16T00:00:00"/>
    <x v="1"/>
    <s v="United States"/>
    <x v="102"/>
    <x v="0"/>
    <n v="40475"/>
    <x v="0"/>
    <x v="1"/>
    <x v="10"/>
    <n v="26.4"/>
    <n v="5"/>
    <n v="0"/>
    <n v="11.88"/>
    <s v=""/>
    <n v="559.95666666666671"/>
    <n v="629.33818630191024"/>
    <x v="5"/>
    <x v="0"/>
    <m/>
  </r>
  <r>
    <s v="Standard Class"/>
    <d v="2025-06-24T00:00:00"/>
    <x v="0"/>
    <s v="United States"/>
    <x v="416"/>
    <x v="29"/>
    <n v="6708"/>
    <x v="3"/>
    <x v="1"/>
    <x v="6"/>
    <n v="3.52"/>
    <n v="2"/>
    <n v="0"/>
    <n v="1.0207999999999999"/>
    <s v=""/>
    <n v="588.45666666666671"/>
    <n v="686.85168434499428"/>
    <x v="3"/>
    <x v="0"/>
    <m/>
  </r>
  <r>
    <s v="First Class"/>
    <d v="2025-05-31T00:00:00"/>
    <x v="0"/>
    <s v="United States"/>
    <x v="1"/>
    <x v="1"/>
    <n v="90045"/>
    <x v="1"/>
    <x v="2"/>
    <x v="11"/>
    <n v="1649.95"/>
    <n v="5"/>
    <n v="0"/>
    <n v="659.98"/>
    <s v=""/>
    <n v="787.00500000000011"/>
    <n v="695.3357915078526"/>
    <x v="7"/>
    <x v="0"/>
    <m/>
  </r>
  <r>
    <s v="First Class"/>
    <d v="2026-08-16T00:00:00"/>
    <x v="0"/>
    <s v="United States"/>
    <x v="1"/>
    <x v="1"/>
    <n v="90045"/>
    <x v="1"/>
    <x v="0"/>
    <x v="5"/>
    <n v="111.9"/>
    <n v="6"/>
    <n v="0"/>
    <n v="51.473999999999997"/>
    <s v=""/>
    <n v="252.53166666666664"/>
    <n v="318.7615664902159"/>
    <x v="1"/>
    <x v="1"/>
    <m/>
  </r>
  <r>
    <s v="Same Day"/>
    <d v="2025-01-23T00:00:00"/>
    <x v="2"/>
    <s v="United States"/>
    <x v="1"/>
    <x v="1"/>
    <n v="90036"/>
    <x v="1"/>
    <x v="0"/>
    <x v="0"/>
    <n v="599.16499999999996"/>
    <n v="5"/>
    <n v="0.15"/>
    <n v="35.244999999999997"/>
    <s v=""/>
    <n v="225.893"/>
    <n v="196.06227968891628"/>
    <x v="8"/>
    <x v="0"/>
    <m/>
  </r>
  <r>
    <s v="First Class"/>
    <d v="2025-01-30T00:00:00"/>
    <x v="2"/>
    <s v="United States"/>
    <x v="8"/>
    <x v="1"/>
    <n v="94122"/>
    <x v="1"/>
    <x v="1"/>
    <x v="4"/>
    <n v="46.53"/>
    <n v="3"/>
    <n v="0"/>
    <n v="12.097799999999999"/>
    <s v=""/>
    <n v="80.027333333333345"/>
    <n v="169.98653600691327"/>
    <x v="8"/>
    <x v="0"/>
    <m/>
  </r>
  <r>
    <s v="First Class"/>
    <d v="2026-02-11T00:00:00"/>
    <x v="0"/>
    <s v="United States"/>
    <x v="84"/>
    <x v="2"/>
    <n v="33710"/>
    <x v="0"/>
    <x v="0"/>
    <x v="5"/>
    <n v="31.984000000000002"/>
    <n v="2"/>
    <n v="0.2"/>
    <n v="1.9990000000000001"/>
    <s v=""/>
    <n v="65.872"/>
    <n v="126.58305503429285"/>
    <x v="10"/>
    <x v="1"/>
    <m/>
  </r>
  <r>
    <s v="Standard Class"/>
    <d v="2026-09-09T00:00:00"/>
    <x v="2"/>
    <s v="United States"/>
    <x v="80"/>
    <x v="24"/>
    <n v="44107"/>
    <x v="3"/>
    <x v="1"/>
    <x v="9"/>
    <n v="161.56800000000001"/>
    <n v="2"/>
    <n v="0.2"/>
    <n v="16.1568"/>
    <s v=""/>
    <n v="57.282666666666671"/>
    <n v="66.022505326817395"/>
    <x v="4"/>
    <x v="1"/>
    <m/>
  </r>
  <r>
    <s v="Standard Class"/>
    <d v="2026-07-16T00:00:00"/>
    <x v="2"/>
    <s v="United States"/>
    <x v="80"/>
    <x v="24"/>
    <n v="44107"/>
    <x v="3"/>
    <x v="1"/>
    <x v="10"/>
    <n v="4.0640000000000001"/>
    <n v="1"/>
    <n v="0.2"/>
    <n v="1.3715999999999999"/>
    <s v=""/>
    <n v="6.3920000000000003"/>
    <n v="46.311637574316187"/>
    <x v="11"/>
    <x v="1"/>
    <m/>
  </r>
  <r>
    <s v="Standard Class"/>
    <d v="2026-11-16T00:00:00"/>
    <x v="2"/>
    <s v="United States"/>
    <x v="80"/>
    <x v="24"/>
    <n v="44107"/>
    <x v="3"/>
    <x v="1"/>
    <x v="8"/>
    <n v="6.2160000000000002"/>
    <n v="4"/>
    <n v="0.7"/>
    <n v="-4.9728000000000003"/>
    <n v="-4.9728000000000003"/>
    <n v="551.93733333333341"/>
    <n v="629.29013414257906"/>
    <x v="6"/>
    <x v="1"/>
    <m/>
  </r>
  <r>
    <s v="Standard Class"/>
    <d v="2026-07-09T00:00:00"/>
    <x v="0"/>
    <s v="United States"/>
    <x v="432"/>
    <x v="16"/>
    <n v="85224"/>
    <x v="1"/>
    <x v="1"/>
    <x v="6"/>
    <n v="8.8960000000000008"/>
    <n v="4"/>
    <n v="0.2"/>
    <n v="0.66720000000000002"/>
    <s v=""/>
    <n v="639.8653333333333"/>
    <n v="663.88020484243202"/>
    <x v="11"/>
    <x v="1"/>
    <m/>
  </r>
  <r>
    <s v="Standard Class"/>
    <d v="2025-01-12T00:00:00"/>
    <x v="2"/>
    <s v="United States"/>
    <x v="1"/>
    <x v="1"/>
    <n v="90008"/>
    <x v="1"/>
    <x v="1"/>
    <x v="9"/>
    <n v="1640.7"/>
    <n v="5"/>
    <n v="0"/>
    <n v="459.39600000000002"/>
    <s v=""/>
    <n v="643.40666666666664"/>
    <n v="755.30106182310578"/>
    <x v="8"/>
    <x v="0"/>
    <m/>
  </r>
  <r>
    <s v="Standard Class"/>
    <d v="2026-09-13T00:00:00"/>
    <x v="2"/>
    <s v="United States"/>
    <x v="1"/>
    <x v="1"/>
    <n v="90008"/>
    <x v="1"/>
    <x v="2"/>
    <x v="11"/>
    <n v="270"/>
    <n v="3"/>
    <n v="0"/>
    <n v="97.2"/>
    <s v=""/>
    <n v="99.776666666666657"/>
    <n v="421.95139481435274"/>
    <x v="4"/>
    <x v="1"/>
    <m/>
  </r>
  <r>
    <s v="First Class"/>
    <d v="2026-07-29T00:00:00"/>
    <x v="1"/>
    <s v="United States"/>
    <x v="144"/>
    <x v="2"/>
    <n v="32137"/>
    <x v="0"/>
    <x v="0"/>
    <x v="5"/>
    <n v="19.52"/>
    <n v="2"/>
    <n v="0.2"/>
    <n v="5.3680000000000003"/>
    <s v=""/>
    <n v="80.848666666666659"/>
    <n v="371.86452949487455"/>
    <x v="11"/>
    <x v="1"/>
    <m/>
  </r>
  <r>
    <s v="First Class"/>
    <d v="2026-03-15T00:00:00"/>
    <x v="1"/>
    <s v="United States"/>
    <x v="144"/>
    <x v="2"/>
    <n v="32137"/>
    <x v="0"/>
    <x v="1"/>
    <x v="8"/>
    <n v="9.81"/>
    <n v="5"/>
    <n v="0.7"/>
    <n v="-6.867"/>
    <n v="-6.867"/>
    <n v="270.6033333333333"/>
    <n v="205.63239748422697"/>
    <x v="2"/>
    <x v="1"/>
    <m/>
  </r>
  <r>
    <s v="First Class"/>
    <d v="2025-09-08T00:00:00"/>
    <x v="1"/>
    <s v="United States"/>
    <x v="144"/>
    <x v="2"/>
    <n v="32137"/>
    <x v="0"/>
    <x v="0"/>
    <x v="5"/>
    <n v="213.21600000000001"/>
    <n v="3"/>
    <n v="0.2"/>
    <n v="15.991199999999999"/>
    <s v=""/>
    <n v="268.0213333333333"/>
    <n v="251.32538718296379"/>
    <x v="4"/>
    <x v="0"/>
    <m/>
  </r>
  <r>
    <s v="Standard Class"/>
    <d v="2026-02-24T00:00:00"/>
    <x v="0"/>
    <s v="United States"/>
    <x v="20"/>
    <x v="15"/>
    <n v="10035"/>
    <x v="3"/>
    <x v="1"/>
    <x v="8"/>
    <n v="588.78399999999999"/>
    <n v="2"/>
    <n v="0.2"/>
    <n v="183.995"/>
    <s v=""/>
    <n v="199.072"/>
    <n v="264.01203975716857"/>
    <x v="10"/>
    <x v="1"/>
    <m/>
  </r>
  <r>
    <s v="Second Class"/>
    <d v="2025-06-21T00:00:00"/>
    <x v="0"/>
    <s v="United States"/>
    <x v="442"/>
    <x v="2"/>
    <n v="33458"/>
    <x v="0"/>
    <x v="1"/>
    <x v="6"/>
    <n v="2.0640000000000001"/>
    <n v="1"/>
    <n v="0.2"/>
    <n v="0.15479999999999999"/>
    <s v=""/>
    <n v="36.010666666666665"/>
    <n v="193.14220847478811"/>
    <x v="3"/>
    <x v="0"/>
    <m/>
  </r>
  <r>
    <s v="Standard Class"/>
    <d v="2026-03-19T00:00:00"/>
    <x v="0"/>
    <s v="United States"/>
    <x v="220"/>
    <x v="16"/>
    <n v="85301"/>
    <x v="1"/>
    <x v="1"/>
    <x v="10"/>
    <n v="6.3680000000000003"/>
    <n v="2"/>
    <n v="0.2"/>
    <n v="2.3879999999999999"/>
    <s v=""/>
    <n v="56.087999999999994"/>
    <n v="117.21344375934838"/>
    <x v="2"/>
    <x v="1"/>
    <m/>
  </r>
  <r>
    <s v="Standard Class"/>
    <d v="2025-09-26T00:00:00"/>
    <x v="0"/>
    <s v="United States"/>
    <x v="20"/>
    <x v="15"/>
    <n v="10035"/>
    <x v="3"/>
    <x v="2"/>
    <x v="11"/>
    <n v="99.6"/>
    <n v="1"/>
    <n v="0"/>
    <n v="36.851999999999997"/>
    <s v=""/>
    <n v="57.535333333333334"/>
    <n v="45.733847493060523"/>
    <x v="4"/>
    <x v="0"/>
    <m/>
  </r>
  <r>
    <s v="Standard Class"/>
    <d v="2026-01-13T00:00:00"/>
    <x v="0"/>
    <s v="United States"/>
    <x v="20"/>
    <x v="15"/>
    <n v="10035"/>
    <x v="3"/>
    <x v="1"/>
    <x v="8"/>
    <n v="62.295999999999999"/>
    <n v="13"/>
    <n v="0.2"/>
    <n v="21.024899999999999"/>
    <s v=""/>
    <n v="31.314000000000004"/>
    <n v="27.921640291941888"/>
    <x v="8"/>
    <x v="1"/>
    <m/>
  </r>
  <r>
    <s v="Standard Class"/>
    <d v="2026-08-02T00:00:00"/>
    <x v="0"/>
    <s v="United States"/>
    <x v="20"/>
    <x v="15"/>
    <n v="10035"/>
    <x v="3"/>
    <x v="1"/>
    <x v="6"/>
    <n v="10.71"/>
    <n v="3"/>
    <n v="0"/>
    <n v="2.7846000000000002"/>
    <s v=""/>
    <n v="21.548666666666666"/>
    <n v="28.468975867827826"/>
    <x v="1"/>
    <x v="1"/>
    <m/>
  </r>
  <r>
    <s v="Standard Class"/>
    <d v="2026-08-29T00:00:00"/>
    <x v="2"/>
    <s v="United States"/>
    <x v="12"/>
    <x v="5"/>
    <n v="77041"/>
    <x v="2"/>
    <x v="1"/>
    <x v="12"/>
    <n v="20.936"/>
    <n v="1"/>
    <n v="0.2"/>
    <n v="7.0659000000000001"/>
    <s v=""/>
    <n v="101.29533333333332"/>
    <n v="86.288365072951549"/>
    <x v="1"/>
    <x v="1"/>
    <m/>
  </r>
  <r>
    <s v="Standard Class"/>
    <d v="2025-11-10T00:00:00"/>
    <x v="1"/>
    <s v="United States"/>
    <x v="20"/>
    <x v="15"/>
    <n v="10035"/>
    <x v="3"/>
    <x v="2"/>
    <x v="7"/>
    <n v="33"/>
    <n v="6"/>
    <n v="0"/>
    <n v="8.25"/>
    <s v=""/>
    <n v="213.62666666666667"/>
    <n v="119.79537410100609"/>
    <x v="6"/>
    <x v="0"/>
    <m/>
  </r>
  <r>
    <s v="Standard Class"/>
    <d v="2026-01-30T00:00:00"/>
    <x v="1"/>
    <s v="United States"/>
    <x v="20"/>
    <x v="15"/>
    <n v="10035"/>
    <x v="3"/>
    <x v="2"/>
    <x v="11"/>
    <n v="249.95"/>
    <n v="5"/>
    <n v="0"/>
    <n v="87.482500000000002"/>
    <s v=""/>
    <n v="221.76"/>
    <n v="152.68253723864305"/>
    <x v="8"/>
    <x v="1"/>
    <m/>
  </r>
  <r>
    <s v="Standard Class"/>
    <d v="2026-06-28T00:00:00"/>
    <x v="2"/>
    <s v="United States"/>
    <x v="250"/>
    <x v="41"/>
    <n v="66062"/>
    <x v="2"/>
    <x v="1"/>
    <x v="14"/>
    <n v="357.93"/>
    <n v="3"/>
    <n v="0"/>
    <n v="7.1585999999999999"/>
    <s v=""/>
    <n v="249.09666666666666"/>
    <n v="135.03578985121217"/>
    <x v="3"/>
    <x v="1"/>
    <m/>
  </r>
  <r>
    <s v="Standard Class"/>
    <d v="2026-10-03T00:00:00"/>
    <x v="2"/>
    <s v="United States"/>
    <x v="250"/>
    <x v="41"/>
    <n v="66062"/>
    <x v="2"/>
    <x v="2"/>
    <x v="11"/>
    <n v="57.4"/>
    <n v="5"/>
    <n v="0"/>
    <n v="10.906000000000001"/>
    <s v=""/>
    <n v="143.30666666666664"/>
    <n v="121.70650369121914"/>
    <x v="5"/>
    <x v="1"/>
    <m/>
  </r>
  <r>
    <s v="Standard Class"/>
    <d v="2025-08-30T00:00:00"/>
    <x v="2"/>
    <s v="United States"/>
    <x v="250"/>
    <x v="41"/>
    <n v="66062"/>
    <x v="2"/>
    <x v="1"/>
    <x v="8"/>
    <n v="331.96"/>
    <n v="2"/>
    <n v="0"/>
    <n v="149.38200000000001"/>
    <s v=""/>
    <n v="152.90666666666667"/>
    <n v="85.387331027500778"/>
    <x v="1"/>
    <x v="0"/>
    <m/>
  </r>
  <r>
    <s v="Standard Class"/>
    <d v="2026-05-24T00:00:00"/>
    <x v="2"/>
    <s v="United States"/>
    <x v="250"/>
    <x v="41"/>
    <n v="66062"/>
    <x v="2"/>
    <x v="0"/>
    <x v="5"/>
    <n v="40.56"/>
    <n v="2"/>
    <n v="0"/>
    <n v="12.979200000000001"/>
    <s v=""/>
    <n v="54.925333333333334"/>
    <n v="71.396971090438328"/>
    <x v="7"/>
    <x v="1"/>
    <m/>
  </r>
  <r>
    <s v="Standard Class"/>
    <d v="2026-12-20T00:00:00"/>
    <x v="2"/>
    <s v="United States"/>
    <x v="306"/>
    <x v="33"/>
    <n v="89431"/>
    <x v="1"/>
    <x v="1"/>
    <x v="14"/>
    <n v="86.2"/>
    <n v="5"/>
    <n v="0"/>
    <n v="24.998000000000001"/>
    <s v=""/>
    <n v="44.20000000000001"/>
    <n v="44.790217635683035"/>
    <x v="0"/>
    <x v="1"/>
    <m/>
  </r>
  <r>
    <s v="Standard Class"/>
    <d v="2025-07-23T00:00:00"/>
    <x v="1"/>
    <s v="United States"/>
    <x v="179"/>
    <x v="10"/>
    <n v="61107"/>
    <x v="2"/>
    <x v="1"/>
    <x v="10"/>
    <n v="38.015999999999998"/>
    <n v="6"/>
    <n v="0.2"/>
    <n v="13.780799999999999"/>
    <s v=""/>
    <n v="17.749333333333333"/>
    <n v="23.717437173397851"/>
    <x v="11"/>
    <x v="0"/>
    <m/>
  </r>
  <r>
    <s v="Standard Class"/>
    <d v="2025-03-02T00:00:00"/>
    <x v="1"/>
    <s v="United States"/>
    <x v="10"/>
    <x v="9"/>
    <n v="19143"/>
    <x v="3"/>
    <x v="1"/>
    <x v="4"/>
    <n v="8.3840000000000003"/>
    <n v="1"/>
    <n v="0.2"/>
    <n v="0.73360000000000003"/>
    <s v=""/>
    <n v="11.610666666666667"/>
    <n v="22.101692028406305"/>
    <x v="2"/>
    <x v="0"/>
    <m/>
  </r>
  <r>
    <s v="Standard Class"/>
    <d v="2026-03-22T00:00:00"/>
    <x v="1"/>
    <s v="United States"/>
    <x v="10"/>
    <x v="9"/>
    <n v="19143"/>
    <x v="3"/>
    <x v="1"/>
    <x v="6"/>
    <n v="6.8479999999999999"/>
    <n v="2"/>
    <n v="0.2"/>
    <n v="0.77039999999999997"/>
    <s v=""/>
    <n v="31.635999999999996"/>
    <n v="22.647115280285004"/>
    <x v="2"/>
    <x v="1"/>
    <m/>
  </r>
  <r>
    <s v="Standard Class"/>
    <d v="2026-08-11T00:00:00"/>
    <x v="0"/>
    <s v="United States"/>
    <x v="156"/>
    <x v="4"/>
    <n v="98026"/>
    <x v="1"/>
    <x v="1"/>
    <x v="13"/>
    <n v="19.600000000000001"/>
    <n v="5"/>
    <n v="0"/>
    <n v="9.6039999999999992"/>
    <s v=""/>
    <n v="33.801333333333332"/>
    <n v="24.754386212159265"/>
    <x v="1"/>
    <x v="1"/>
    <m/>
  </r>
  <r>
    <s v="Standard Class"/>
    <d v="2025-04-05T00:00:00"/>
    <x v="0"/>
    <s v="United States"/>
    <x v="156"/>
    <x v="4"/>
    <n v="98026"/>
    <x v="1"/>
    <x v="0"/>
    <x v="5"/>
    <n v="68.459999999999994"/>
    <n v="2"/>
    <n v="0"/>
    <n v="20.538"/>
    <s v=""/>
    <n v="520.02533333333338"/>
    <n v="553.77829006468187"/>
    <x v="9"/>
    <x v="0"/>
    <m/>
  </r>
  <r>
    <s v="Second Class"/>
    <d v="2026-02-09T00:00:00"/>
    <x v="0"/>
    <s v="United States"/>
    <x v="8"/>
    <x v="1"/>
    <n v="94122"/>
    <x v="1"/>
    <x v="1"/>
    <x v="8"/>
    <n v="13.343999999999999"/>
    <n v="6"/>
    <n v="0.2"/>
    <n v="4.3368000000000002"/>
    <s v=""/>
    <n v="502.62933333333331"/>
    <n v="620.53703417604333"/>
    <x v="10"/>
    <x v="1"/>
    <m/>
  </r>
  <r>
    <s v="Second Class"/>
    <d v="2026-06-10T00:00:00"/>
    <x v="0"/>
    <s v="United States"/>
    <x v="8"/>
    <x v="1"/>
    <n v="94122"/>
    <x v="1"/>
    <x v="0"/>
    <x v="3"/>
    <n v="1478.2719999999999"/>
    <n v="8"/>
    <n v="0.2"/>
    <n v="92.391999999999996"/>
    <s v=""/>
    <n v="501.26133333333331"/>
    <n v="682.36479059224621"/>
    <x v="3"/>
    <x v="1"/>
    <m/>
  </r>
  <r>
    <s v="Standard Class"/>
    <d v="2026-12-12T00:00:00"/>
    <x v="1"/>
    <s v="United States"/>
    <x v="153"/>
    <x v="3"/>
    <n v="28806"/>
    <x v="0"/>
    <x v="1"/>
    <x v="4"/>
    <n v="16.271999999999998"/>
    <n v="1"/>
    <n v="0.2"/>
    <n v="-3.8645999999999998"/>
    <n v="-3.8645999999999998"/>
    <n v="19.284000000000002"/>
    <n v="399.49923123756747"/>
    <x v="0"/>
    <x v="1"/>
    <m/>
  </r>
  <r>
    <s v="Standard Class"/>
    <d v="2025-10-20T00:00:00"/>
    <x v="0"/>
    <s v="United States"/>
    <x v="1"/>
    <x v="1"/>
    <n v="90032"/>
    <x v="1"/>
    <x v="0"/>
    <x v="5"/>
    <n v="9.24"/>
    <n v="3"/>
    <n v="0"/>
    <n v="4.4352"/>
    <s v=""/>
    <n v="32.548000000000002"/>
    <n v="284.49279653863005"/>
    <x v="5"/>
    <x v="0"/>
    <m/>
  </r>
  <r>
    <s v="First Class"/>
    <d v="2025-02-25T00:00:00"/>
    <x v="0"/>
    <s v="United States"/>
    <x v="48"/>
    <x v="16"/>
    <n v="85254"/>
    <x v="1"/>
    <x v="1"/>
    <x v="8"/>
    <n v="32.340000000000003"/>
    <n v="10"/>
    <n v="0.7"/>
    <n v="-23.716000000000001"/>
    <n v="-23.716000000000001"/>
    <n v="65.707999999999998"/>
    <n v="29.288755157340962"/>
    <x v="10"/>
    <x v="0"/>
    <m/>
  </r>
  <r>
    <s v="First Class"/>
    <d v="2025-12-05T00:00:00"/>
    <x v="0"/>
    <s v="United States"/>
    <x v="48"/>
    <x v="16"/>
    <n v="85254"/>
    <x v="1"/>
    <x v="1"/>
    <x v="10"/>
    <n v="56.064"/>
    <n v="4"/>
    <n v="0.2"/>
    <n v="19.622399999999999"/>
    <s v=""/>
    <n v="115.41800000000001"/>
    <n v="47.490002821646577"/>
    <x v="0"/>
    <x v="0"/>
    <m/>
  </r>
  <r>
    <s v="First Class"/>
    <d v="2025-06-26T00:00:00"/>
    <x v="0"/>
    <s v="United States"/>
    <x v="48"/>
    <x v="16"/>
    <n v="85254"/>
    <x v="1"/>
    <x v="1"/>
    <x v="12"/>
    <n v="108.72"/>
    <n v="5"/>
    <n v="0.2"/>
    <n v="36.692999999999998"/>
    <s v=""/>
    <n v="102.122"/>
    <n v="67.329076839059653"/>
    <x v="3"/>
    <x v="0"/>
    <m/>
  </r>
  <r>
    <s v="First Class"/>
    <d v="2025-06-15T00:00:00"/>
    <x v="0"/>
    <s v="United States"/>
    <x v="48"/>
    <x v="16"/>
    <n v="85254"/>
    <x v="1"/>
    <x v="0"/>
    <x v="0"/>
    <n v="181.47"/>
    <n v="5"/>
    <n v="0.7"/>
    <n v="-320.59699999999998"/>
    <n v="-320.59699999999998"/>
    <n v="106.666"/>
    <n v="63.234042034334642"/>
    <x v="3"/>
    <x v="0"/>
    <m/>
  </r>
  <r>
    <s v="Second Class"/>
    <d v="2026-06-15T00:00:00"/>
    <x v="0"/>
    <s v="United States"/>
    <x v="12"/>
    <x v="5"/>
    <n v="77095"/>
    <x v="2"/>
    <x v="1"/>
    <x v="10"/>
    <n v="16.175999999999998"/>
    <n v="3"/>
    <n v="0.2"/>
    <n v="6.0659999999999998"/>
    <s v=""/>
    <n v="241.36"/>
    <n v="205.02105450904304"/>
    <x v="3"/>
    <x v="1"/>
    <m/>
  </r>
  <r>
    <s v="Standard Class"/>
    <d v="2025-09-22T00:00:00"/>
    <x v="0"/>
    <s v="United States"/>
    <x v="8"/>
    <x v="1"/>
    <n v="94109"/>
    <x v="1"/>
    <x v="0"/>
    <x v="1"/>
    <n v="122.352"/>
    <n v="3"/>
    <n v="0.2"/>
    <n v="13.7646"/>
    <s v=""/>
    <n v="242.44800000000001"/>
    <n v="236.95762738233745"/>
    <x v="4"/>
    <x v="0"/>
    <m/>
  </r>
  <r>
    <s v="First Class"/>
    <d v="2026-06-11T00:00:00"/>
    <x v="2"/>
    <s v="United States"/>
    <x v="70"/>
    <x v="1"/>
    <n v="92105"/>
    <x v="1"/>
    <x v="0"/>
    <x v="1"/>
    <n v="585.55200000000002"/>
    <n v="3"/>
    <n v="0.2"/>
    <n v="73.194000000000003"/>
    <s v=""/>
    <n v="242.97066666666669"/>
    <n v="246.55882473342123"/>
    <x v="3"/>
    <x v="1"/>
    <m/>
  </r>
  <r>
    <s v="First Class"/>
    <d v="2025-11-27T00:00:00"/>
    <x v="2"/>
    <s v="United States"/>
    <x v="70"/>
    <x v="1"/>
    <n v="92105"/>
    <x v="1"/>
    <x v="1"/>
    <x v="10"/>
    <n v="19.440000000000001"/>
    <n v="3"/>
    <n v="0"/>
    <n v="9.3312000000000008"/>
    <s v=""/>
    <n v="52.240000000000009"/>
    <n v="147.66773930887069"/>
    <x v="6"/>
    <x v="0"/>
    <m/>
  </r>
  <r>
    <s v="Standard Class"/>
    <d v="2026-12-30T00:00:00"/>
    <x v="0"/>
    <s v="United States"/>
    <x v="57"/>
    <x v="24"/>
    <n v="45011"/>
    <x v="3"/>
    <x v="1"/>
    <x v="9"/>
    <n v="123.92"/>
    <n v="5"/>
    <n v="0.2"/>
    <n v="9.2940000000000005"/>
    <s v=""/>
    <n v="71.845333333333329"/>
    <n v="72.40122531396112"/>
    <x v="0"/>
    <x v="1"/>
    <m/>
  </r>
  <r>
    <s v="Standard Class"/>
    <d v="2025-11-03T00:00:00"/>
    <x v="0"/>
    <s v="United States"/>
    <x v="117"/>
    <x v="22"/>
    <n v="80134"/>
    <x v="1"/>
    <x v="0"/>
    <x v="5"/>
    <n v="13.36"/>
    <n v="5"/>
    <n v="0.2"/>
    <n v="4.008"/>
    <s v=""/>
    <n v="64.544666666666672"/>
    <n v="31.395338073362755"/>
    <x v="6"/>
    <x v="0"/>
    <m/>
  </r>
  <r>
    <s v="Standard Class"/>
    <d v="2025-04-26T00:00:00"/>
    <x v="0"/>
    <s v="United States"/>
    <x v="117"/>
    <x v="22"/>
    <n v="80134"/>
    <x v="1"/>
    <x v="1"/>
    <x v="4"/>
    <n v="78.256"/>
    <n v="2"/>
    <n v="0.2"/>
    <n v="-17.607600000000001"/>
    <n v="-17.607600000000001"/>
    <n v="310.31799999999998"/>
    <n v="255.18884406273341"/>
    <x v="9"/>
    <x v="0"/>
    <m/>
  </r>
  <r>
    <s v="Standard Class"/>
    <d v="2026-05-20T00:00:00"/>
    <x v="0"/>
    <s v="United States"/>
    <x v="117"/>
    <x v="22"/>
    <n v="80134"/>
    <x v="1"/>
    <x v="0"/>
    <x v="0"/>
    <n v="102.018"/>
    <n v="7"/>
    <n v="0.7"/>
    <n v="-183.63239999999999"/>
    <n v="-183.63239999999999"/>
    <n v="299.03266666666667"/>
    <n v="294.4830140482859"/>
    <x v="7"/>
    <x v="1"/>
    <m/>
  </r>
  <r>
    <s v="Same Day"/>
    <d v="2025-08-10T00:00:00"/>
    <x v="1"/>
    <s v="United States"/>
    <x v="9"/>
    <x v="8"/>
    <n v="68025"/>
    <x v="2"/>
    <x v="1"/>
    <x v="4"/>
    <n v="750.68"/>
    <n v="2"/>
    <n v="0"/>
    <n v="37.533999999999999"/>
    <s v=""/>
    <n v="293.20999999999998"/>
    <n v="317.4352855716042"/>
    <x v="1"/>
    <x v="0"/>
    <m/>
  </r>
  <r>
    <s v="First Class"/>
    <d v="2025-06-24T00:00:00"/>
    <x v="2"/>
    <s v="United States"/>
    <x v="349"/>
    <x v="11"/>
    <n v="55369"/>
    <x v="2"/>
    <x v="1"/>
    <x v="2"/>
    <n v="44.4"/>
    <n v="3"/>
    <n v="0"/>
    <n v="22.2"/>
    <s v=""/>
    <n v="48.963333333333331"/>
    <n v="190.90943554897862"/>
    <x v="3"/>
    <x v="0"/>
    <m/>
  </r>
  <r>
    <s v="First Class"/>
    <d v="2026-07-01T00:00:00"/>
    <x v="2"/>
    <s v="United States"/>
    <x v="349"/>
    <x v="11"/>
    <n v="55369"/>
    <x v="2"/>
    <x v="1"/>
    <x v="4"/>
    <n v="84.55"/>
    <n v="5"/>
    <n v="0"/>
    <n v="22.828499999999998"/>
    <s v=""/>
    <n v="76.963333333333324"/>
    <n v="125.36237272920567"/>
    <x v="11"/>
    <x v="1"/>
    <m/>
  </r>
  <r>
    <s v="First Class"/>
    <d v="2026-02-20T00:00:00"/>
    <x v="2"/>
    <s v="United States"/>
    <x v="349"/>
    <x v="11"/>
    <n v="55369"/>
    <x v="2"/>
    <x v="1"/>
    <x v="10"/>
    <n v="17.940000000000001"/>
    <n v="3"/>
    <n v="0"/>
    <n v="8.7905999999999995"/>
    <s v=""/>
    <n v="49.402999999999999"/>
    <n v="44.225403879402805"/>
    <x v="10"/>
    <x v="1"/>
    <m/>
  </r>
  <r>
    <s v="Standard Class"/>
    <d v="2025-12-15T00:00:00"/>
    <x v="0"/>
    <s v="United States"/>
    <x v="46"/>
    <x v="13"/>
    <n v="19711"/>
    <x v="3"/>
    <x v="1"/>
    <x v="8"/>
    <n v="128.4"/>
    <n v="3"/>
    <n v="0"/>
    <n v="62.915999999999997"/>
    <s v=""/>
    <n v="77.820333333333338"/>
    <n v="43.007492770532529"/>
    <x v="0"/>
    <x v="0"/>
    <m/>
  </r>
  <r>
    <s v="Standard Class"/>
    <d v="2026-01-16T00:00:00"/>
    <x v="1"/>
    <s v="United States"/>
    <x v="100"/>
    <x v="2"/>
    <n v="33180"/>
    <x v="0"/>
    <x v="1"/>
    <x v="8"/>
    <n v="1.869"/>
    <n v="1"/>
    <n v="0.7"/>
    <n v="-1.3083"/>
    <n v="-1.3083"/>
    <n v="47.020333333333326"/>
    <n v="31.752429682478478"/>
    <x v="8"/>
    <x v="1"/>
    <m/>
  </r>
  <r>
    <s v="Standard Class"/>
    <d v="2026-09-03T00:00:00"/>
    <x v="1"/>
    <s v="United States"/>
    <x v="70"/>
    <x v="1"/>
    <n v="92105"/>
    <x v="1"/>
    <x v="2"/>
    <x v="7"/>
    <n v="103.19199999999999"/>
    <n v="1"/>
    <n v="0.2"/>
    <n v="11.6091"/>
    <s v=""/>
    <n v="126.38400000000001"/>
    <n v="67.489942441379654"/>
    <x v="4"/>
    <x v="1"/>
    <m/>
  </r>
  <r>
    <s v="Standard Class"/>
    <d v="2026-11-27T00:00:00"/>
    <x v="1"/>
    <s v="United States"/>
    <x v="70"/>
    <x v="1"/>
    <n v="92105"/>
    <x v="1"/>
    <x v="2"/>
    <x v="11"/>
    <n v="36"/>
    <n v="2"/>
    <n v="0"/>
    <n v="6.48"/>
    <s v=""/>
    <n v="105.54666666666668"/>
    <n v="75.781791936282914"/>
    <x v="6"/>
    <x v="1"/>
    <m/>
  </r>
  <r>
    <s v="Standard Class"/>
    <d v="2026-07-03T00:00:00"/>
    <x v="1"/>
    <s v="United States"/>
    <x v="70"/>
    <x v="1"/>
    <n v="92105"/>
    <x v="1"/>
    <x v="2"/>
    <x v="11"/>
    <n v="239.96"/>
    <n v="4"/>
    <n v="0"/>
    <n v="115.1808"/>
    <s v=""/>
    <n v="233.2586666666667"/>
    <n v="131.2219179704818"/>
    <x v="11"/>
    <x v="1"/>
    <m/>
  </r>
  <r>
    <s v="Standard Class"/>
    <d v="2026-05-11T00:00:00"/>
    <x v="1"/>
    <s v="United States"/>
    <x v="70"/>
    <x v="1"/>
    <n v="92105"/>
    <x v="1"/>
    <x v="1"/>
    <x v="4"/>
    <n v="40.68"/>
    <n v="2"/>
    <n v="0"/>
    <n v="0.40679999999999999"/>
    <s v=""/>
    <n v="161.096"/>
    <n v="138.68241040540019"/>
    <x v="7"/>
    <x v="1"/>
    <m/>
  </r>
  <r>
    <s v="Standard Class"/>
    <d v="2025-06-16T00:00:00"/>
    <x v="0"/>
    <s v="United States"/>
    <x v="100"/>
    <x v="2"/>
    <n v="33142"/>
    <x v="0"/>
    <x v="0"/>
    <x v="1"/>
    <n v="419.13600000000002"/>
    <n v="4"/>
    <n v="0.2"/>
    <n v="-68.1096"/>
    <n v="-68.1096"/>
    <n v="148.73333333333332"/>
    <n v="157.64596946416452"/>
    <x v="3"/>
    <x v="0"/>
    <m/>
  </r>
  <r>
    <s v="Standard Class"/>
    <d v="2026-09-04T00:00:00"/>
    <x v="0"/>
    <s v="United States"/>
    <x v="100"/>
    <x v="2"/>
    <n v="33178"/>
    <x v="0"/>
    <x v="1"/>
    <x v="12"/>
    <n v="23.472000000000001"/>
    <n v="3"/>
    <n v="0.2"/>
    <n v="7.6284000000000001"/>
    <s v=""/>
    <n v="17.013333333333332"/>
    <n v="115.54919694642176"/>
    <x v="4"/>
    <x v="1"/>
    <m/>
  </r>
  <r>
    <s v="Standard Class"/>
    <d v="2025-11-09T00:00:00"/>
    <x v="2"/>
    <s v="United States"/>
    <x v="52"/>
    <x v="5"/>
    <n v="78207"/>
    <x v="2"/>
    <x v="1"/>
    <x v="8"/>
    <n v="3.5920000000000001"/>
    <n v="4"/>
    <n v="0.8"/>
    <n v="-6.2859999999999996"/>
    <n v="-6.2859999999999996"/>
    <n v="11.277333333333333"/>
    <n v="83.943669366228349"/>
    <x v="6"/>
    <x v="0"/>
    <m/>
  </r>
  <r>
    <s v="Second Class"/>
    <d v="2025-09-10T00:00:00"/>
    <x v="1"/>
    <s v="United States"/>
    <x v="108"/>
    <x v="2"/>
    <n v="32216"/>
    <x v="0"/>
    <x v="2"/>
    <x v="7"/>
    <n v="23.975999999999999"/>
    <n v="3"/>
    <n v="0.2"/>
    <n v="-5.6943000000000001"/>
    <n v="-5.6943000000000001"/>
    <n v="17.016000000000002"/>
    <n v="5.4157640957431603"/>
    <x v="4"/>
    <x v="0"/>
    <m/>
  </r>
  <r>
    <s v="Second Class"/>
    <d v="2025-03-02T00:00:00"/>
    <x v="1"/>
    <s v="United States"/>
    <x v="108"/>
    <x v="2"/>
    <n v="32216"/>
    <x v="0"/>
    <x v="1"/>
    <x v="2"/>
    <n v="6.2640000000000002"/>
    <n v="3"/>
    <n v="0.2"/>
    <n v="2.0358000000000001"/>
    <s v=""/>
    <n v="81.808000000000007"/>
    <n v="78.917207061390414"/>
    <x v="2"/>
    <x v="0"/>
    <m/>
  </r>
  <r>
    <s v="Second Class"/>
    <d v="2025-06-10T00:00:00"/>
    <x v="1"/>
    <s v="United States"/>
    <x v="108"/>
    <x v="2"/>
    <n v="32216"/>
    <x v="0"/>
    <x v="1"/>
    <x v="9"/>
    <n v="20.808"/>
    <n v="3"/>
    <n v="0.2"/>
    <n v="1.8207"/>
    <s v=""/>
    <n v="85.773333333333326"/>
    <n v="87.996602291309031"/>
    <x v="3"/>
    <x v="0"/>
    <m/>
  </r>
  <r>
    <s v="Second Class"/>
    <d v="2026-12-16T00:00:00"/>
    <x v="1"/>
    <s v="United States"/>
    <x v="108"/>
    <x v="2"/>
    <n v="32216"/>
    <x v="0"/>
    <x v="0"/>
    <x v="1"/>
    <n v="218.352"/>
    <n v="3"/>
    <n v="0.2"/>
    <n v="-19.105799999999999"/>
    <n v="-19.105799999999999"/>
    <n v="81.290666666666667"/>
    <n v="97.777929094832402"/>
    <x v="0"/>
    <x v="1"/>
    <m/>
  </r>
  <r>
    <s v="First Class"/>
    <d v="2026-10-08T00:00:00"/>
    <x v="0"/>
    <s v="United States"/>
    <x v="12"/>
    <x v="5"/>
    <n v="77070"/>
    <x v="2"/>
    <x v="1"/>
    <x v="4"/>
    <n v="18.16"/>
    <n v="2"/>
    <n v="0.2"/>
    <n v="1.8160000000000001"/>
    <s v=""/>
    <n v="22.306666666666668"/>
    <n v="58.88367542876378"/>
    <x v="5"/>
    <x v="1"/>
    <m/>
  </r>
  <r>
    <s v="Same Day"/>
    <d v="2026-09-05T00:00:00"/>
    <x v="2"/>
    <s v="United States"/>
    <x v="8"/>
    <x v="1"/>
    <n v="94122"/>
    <x v="1"/>
    <x v="1"/>
    <x v="14"/>
    <n v="7.36"/>
    <n v="2"/>
    <n v="0"/>
    <n v="0.1472"/>
    <s v=""/>
    <n v="153.364"/>
    <n v="155.32523713760057"/>
    <x v="4"/>
    <x v="1"/>
    <m/>
  </r>
  <r>
    <s v="Same Day"/>
    <d v="2025-03-10T00:00:00"/>
    <x v="2"/>
    <s v="United States"/>
    <x v="8"/>
    <x v="1"/>
    <n v="94122"/>
    <x v="1"/>
    <x v="1"/>
    <x v="2"/>
    <n v="41.4"/>
    <n v="4"/>
    <n v="0"/>
    <n v="19.872"/>
    <s v=""/>
    <n v="153.46266666666665"/>
    <n v="171.4367020664111"/>
    <x v="2"/>
    <x v="0"/>
    <m/>
  </r>
  <r>
    <s v="Same Day"/>
    <d v="2025-11-21T00:00:00"/>
    <x v="2"/>
    <s v="United States"/>
    <x v="8"/>
    <x v="1"/>
    <n v="94122"/>
    <x v="1"/>
    <x v="0"/>
    <x v="0"/>
    <n v="411.33199999999999"/>
    <n v="4"/>
    <n v="0.15"/>
    <n v="-4.8391999999999999"/>
    <n v="-4.8391999999999999"/>
    <n v="160.96933333333334"/>
    <n v="180.02374488650921"/>
    <x v="6"/>
    <x v="0"/>
    <m/>
  </r>
  <r>
    <s v="Standard Class"/>
    <d v="2025-01-09T00:00:00"/>
    <x v="1"/>
    <s v="United States"/>
    <x v="10"/>
    <x v="9"/>
    <n v="19140"/>
    <x v="3"/>
    <x v="1"/>
    <x v="8"/>
    <n v="7.6559999999999997"/>
    <n v="4"/>
    <n v="0.7"/>
    <n v="-6.1247999999999996"/>
    <n v="-6.1247999999999996"/>
    <n v="26.045333333333335"/>
    <n v="101.74778516835963"/>
    <x v="8"/>
    <x v="0"/>
    <m/>
  </r>
  <r>
    <s v="Standard Class"/>
    <d v="2025-03-11T00:00:00"/>
    <x v="0"/>
    <s v="United States"/>
    <x v="292"/>
    <x v="24"/>
    <n v="43302"/>
    <x v="3"/>
    <x v="2"/>
    <x v="11"/>
    <n v="63.92"/>
    <n v="2"/>
    <n v="0.2"/>
    <n v="19.175999999999998"/>
    <s v=""/>
    <n v="26.103333333333335"/>
    <n v="58.115305002688885"/>
    <x v="2"/>
    <x v="0"/>
    <m/>
  </r>
  <r>
    <s v="Second Class"/>
    <d v="2025-04-24T00:00:00"/>
    <x v="0"/>
    <s v="United States"/>
    <x v="20"/>
    <x v="15"/>
    <n v="10024"/>
    <x v="3"/>
    <x v="1"/>
    <x v="6"/>
    <n v="6.56"/>
    <n v="2"/>
    <n v="0"/>
    <n v="1.9024000000000001"/>
    <s v=""/>
    <n v="18.763333333333332"/>
    <n v="20.403416957842026"/>
    <x v="9"/>
    <x v="0"/>
    <m/>
  </r>
  <r>
    <s v="Second Class"/>
    <d v="2025-08-22T00:00:00"/>
    <x v="0"/>
    <s v="United States"/>
    <x v="20"/>
    <x v="15"/>
    <n v="10024"/>
    <x v="3"/>
    <x v="1"/>
    <x v="2"/>
    <n v="7.83"/>
    <n v="3"/>
    <n v="0"/>
    <n v="3.6017999999999999"/>
    <s v=""/>
    <n v="237.95866666666666"/>
    <n v="246.64742930570168"/>
    <x v="1"/>
    <x v="0"/>
    <m/>
  </r>
  <r>
    <s v="Second Class"/>
    <d v="2026-01-10T00:00:00"/>
    <x v="0"/>
    <s v="United States"/>
    <x v="20"/>
    <x v="15"/>
    <n v="10024"/>
    <x v="3"/>
    <x v="2"/>
    <x v="11"/>
    <n v="41.9"/>
    <n v="2"/>
    <n v="0"/>
    <n v="8.7989999999999995"/>
    <s v=""/>
    <n v="238.33533333333332"/>
    <n v="279.75226658599212"/>
    <x v="8"/>
    <x v="1"/>
    <m/>
  </r>
  <r>
    <s v="Second Class"/>
    <d v="2026-11-21T00:00:00"/>
    <x v="0"/>
    <s v="United States"/>
    <x v="20"/>
    <x v="15"/>
    <n v="10024"/>
    <x v="3"/>
    <x v="0"/>
    <x v="1"/>
    <n v="664.14599999999996"/>
    <n v="6"/>
    <n v="0.1"/>
    <n v="88.552800000000005"/>
    <s v=""/>
    <n v="225.47266666666667"/>
    <n v="307.46492940893995"/>
    <x v="6"/>
    <x v="1"/>
    <m/>
  </r>
  <r>
    <s v="Second Class"/>
    <d v="2025-09-05T00:00:00"/>
    <x v="0"/>
    <s v="United States"/>
    <x v="20"/>
    <x v="15"/>
    <n v="10024"/>
    <x v="3"/>
    <x v="1"/>
    <x v="10"/>
    <n v="8.9600000000000009"/>
    <n v="2"/>
    <n v="0"/>
    <n v="4.3903999999999996"/>
    <s v=""/>
    <n v="10.802666666666667"/>
    <n v="184.44106237193736"/>
    <x v="4"/>
    <x v="0"/>
    <m/>
  </r>
  <r>
    <s v="Standard Class"/>
    <d v="2025-05-12T00:00:00"/>
    <x v="1"/>
    <s v="United States"/>
    <x v="10"/>
    <x v="9"/>
    <n v="19140"/>
    <x v="3"/>
    <x v="0"/>
    <x v="5"/>
    <n v="3.3119999999999998"/>
    <n v="1"/>
    <n v="0.2"/>
    <n v="0.66239999999999999"/>
    <s v=""/>
    <n v="10.768000000000001"/>
    <n v="128.38240880132147"/>
    <x v="7"/>
    <x v="0"/>
    <m/>
  </r>
  <r>
    <s v="Standard Class"/>
    <d v="2026-06-21T00:00:00"/>
    <x v="1"/>
    <s v="United States"/>
    <x v="10"/>
    <x v="9"/>
    <n v="19140"/>
    <x v="3"/>
    <x v="1"/>
    <x v="9"/>
    <n v="20.135999999999999"/>
    <n v="3"/>
    <n v="0.2"/>
    <n v="1.2585"/>
    <s v=""/>
    <n v="296.06400000000002"/>
    <n v="325.17324682447412"/>
    <x v="3"/>
    <x v="1"/>
    <m/>
  </r>
  <r>
    <s v="Standard Class"/>
    <d v="2025-05-09T00:00:00"/>
    <x v="1"/>
    <s v="United States"/>
    <x v="10"/>
    <x v="9"/>
    <n v="19140"/>
    <x v="3"/>
    <x v="1"/>
    <x v="12"/>
    <n v="8.8559999999999999"/>
    <n v="3"/>
    <n v="0.2"/>
    <n v="2.8782000000000001"/>
    <s v=""/>
    <n v="310.00533333333334"/>
    <n v="355.27092836709113"/>
    <x v="7"/>
    <x v="0"/>
    <m/>
  </r>
  <r>
    <s v="Standard Class"/>
    <d v="2026-08-04T00:00:00"/>
    <x v="1"/>
    <s v="United States"/>
    <x v="10"/>
    <x v="9"/>
    <n v="19140"/>
    <x v="3"/>
    <x v="2"/>
    <x v="7"/>
    <n v="859.2"/>
    <n v="4"/>
    <n v="0.4"/>
    <n v="-186.16"/>
    <n v="-186.16"/>
    <n v="313.0266666666667"/>
    <n v="394.01209228294653"/>
    <x v="1"/>
    <x v="1"/>
    <m/>
  </r>
  <r>
    <s v="Same Day"/>
    <d v="2025-09-08T00:00:00"/>
    <x v="0"/>
    <s v="United States"/>
    <x v="1"/>
    <x v="1"/>
    <n v="90036"/>
    <x v="1"/>
    <x v="1"/>
    <x v="10"/>
    <n v="61.96"/>
    <n v="2"/>
    <n v="0"/>
    <n v="27.882000000000001"/>
    <s v=""/>
    <n v="75.260000000000005"/>
    <n v="226.2774415767478"/>
    <x v="4"/>
    <x v="0"/>
    <m/>
  </r>
  <r>
    <s v="Standard Class"/>
    <d v="2025-11-11T00:00:00"/>
    <x v="0"/>
    <s v="United States"/>
    <x v="214"/>
    <x v="32"/>
    <n v="30080"/>
    <x v="0"/>
    <x v="1"/>
    <x v="12"/>
    <n v="17.920000000000002"/>
    <n v="4"/>
    <n v="0"/>
    <n v="8.6015999999999995"/>
    <s v=""/>
    <n v="73.507999999999996"/>
    <n v="175.46160902707572"/>
    <x v="6"/>
    <x v="0"/>
    <m/>
  </r>
  <r>
    <s v="Standard Class"/>
    <d v="2025-10-20T00:00:00"/>
    <x v="0"/>
    <s v="United States"/>
    <x v="8"/>
    <x v="1"/>
    <n v="94122"/>
    <x v="1"/>
    <x v="0"/>
    <x v="5"/>
    <n v="145.9"/>
    <n v="5"/>
    <n v="0"/>
    <n v="62.737000000000002"/>
    <s v=""/>
    <n v="71.241333333333344"/>
    <n v="54.427195217641518"/>
    <x v="5"/>
    <x v="0"/>
    <m/>
  </r>
  <r>
    <s v="Standard Class"/>
    <d v="2026-06-05T00:00:00"/>
    <x v="0"/>
    <s v="United States"/>
    <x v="22"/>
    <x v="10"/>
    <n v="60653"/>
    <x v="2"/>
    <x v="1"/>
    <x v="10"/>
    <n v="56.704000000000001"/>
    <n v="2"/>
    <n v="0.2"/>
    <n v="19.137599999999999"/>
    <s v=""/>
    <n v="33.573333333333331"/>
    <n v="36.043528860819677"/>
    <x v="3"/>
    <x v="1"/>
    <m/>
  </r>
  <r>
    <s v="Standard Class"/>
    <d v="2025-12-09T00:00:00"/>
    <x v="0"/>
    <s v="United States"/>
    <x v="22"/>
    <x v="10"/>
    <n v="60653"/>
    <x v="2"/>
    <x v="2"/>
    <x v="7"/>
    <n v="11.12"/>
    <n v="2"/>
    <n v="0.2"/>
    <n v="3.4750000000000001"/>
    <s v=""/>
    <n v="22.263999999999999"/>
    <n v="34.714529360784098"/>
    <x v="0"/>
    <x v="0"/>
    <m/>
  </r>
  <r>
    <s v="Standard Class"/>
    <d v="2025-12-14T00:00:00"/>
    <x v="0"/>
    <s v="United States"/>
    <x v="261"/>
    <x v="21"/>
    <n v="97504"/>
    <x v="1"/>
    <x v="1"/>
    <x v="10"/>
    <n v="32.896000000000001"/>
    <n v="4"/>
    <n v="0.2"/>
    <n v="11.102399999999999"/>
    <s v=""/>
    <n v="98.547333333333327"/>
    <n v="81.651886223478343"/>
    <x v="0"/>
    <x v="0"/>
    <m/>
  </r>
  <r>
    <s v="Standard Class"/>
    <d v="2026-05-26T00:00:00"/>
    <x v="0"/>
    <s v="United States"/>
    <x v="261"/>
    <x v="21"/>
    <n v="97504"/>
    <x v="1"/>
    <x v="1"/>
    <x v="10"/>
    <n v="22.776"/>
    <n v="3"/>
    <n v="0.2"/>
    <n v="7.6868999999999996"/>
    <s v=""/>
    <n v="141.02199999999999"/>
    <n v="82.407616142989895"/>
    <x v="7"/>
    <x v="1"/>
    <m/>
  </r>
  <r>
    <s v="First Class"/>
    <d v="2025-03-28T00:00:00"/>
    <x v="0"/>
    <s v="United States"/>
    <x v="20"/>
    <x v="15"/>
    <n v="10009"/>
    <x v="3"/>
    <x v="2"/>
    <x v="7"/>
    <n v="239.97"/>
    <n v="3"/>
    <n v="0"/>
    <n v="2.3997000000000002"/>
    <s v=""/>
    <n v="176.38"/>
    <n v="86.855981085762707"/>
    <x v="2"/>
    <x v="0"/>
    <m/>
  </r>
  <r>
    <s v="First Class"/>
    <d v="2025-07-27T00:00:00"/>
    <x v="0"/>
    <s v="United States"/>
    <x v="20"/>
    <x v="15"/>
    <n v="10009"/>
    <x v="3"/>
    <x v="1"/>
    <x v="9"/>
    <n v="160.32"/>
    <n v="2"/>
    <n v="0"/>
    <n v="44.889600000000002"/>
    <s v=""/>
    <n v="536.37666666666667"/>
    <n v="453.37047175636906"/>
    <x v="11"/>
    <x v="0"/>
    <m/>
  </r>
  <r>
    <s v="First Class"/>
    <d v="2026-01-24T00:00:00"/>
    <x v="0"/>
    <s v="United States"/>
    <x v="20"/>
    <x v="15"/>
    <n v="10009"/>
    <x v="3"/>
    <x v="2"/>
    <x v="7"/>
    <n v="128.85"/>
    <n v="3"/>
    <n v="0"/>
    <n v="3.8654999999999999"/>
    <s v=""/>
    <n v="562.92333333333329"/>
    <n v="490.09089492173302"/>
    <x v="8"/>
    <x v="1"/>
    <m/>
  </r>
  <r>
    <s v="Second Class"/>
    <d v="2026-07-25T00:00:00"/>
    <x v="1"/>
    <s v="United States"/>
    <x v="114"/>
    <x v="19"/>
    <n v="35810"/>
    <x v="0"/>
    <x v="2"/>
    <x v="11"/>
    <n v="1319.96"/>
    <n v="4"/>
    <n v="0"/>
    <n v="527.98400000000004"/>
    <s v=""/>
    <n v="538.22933333333333"/>
    <n v="563.3361979564246"/>
    <x v="11"/>
    <x v="1"/>
    <m/>
  </r>
  <r>
    <s v="Standard Class"/>
    <d v="2025-08-22T00:00:00"/>
    <x v="1"/>
    <s v="United States"/>
    <x v="10"/>
    <x v="9"/>
    <n v="19134"/>
    <x v="3"/>
    <x v="0"/>
    <x v="1"/>
    <n v="239.96"/>
    <n v="10"/>
    <n v="0.3"/>
    <n v="-10.284000000000001"/>
    <n v="-10.284000000000001"/>
    <n v="102.70666666666666"/>
    <n v="339.61609953396885"/>
    <x v="1"/>
    <x v="0"/>
    <m/>
  </r>
  <r>
    <s v="Standard Class"/>
    <d v="2026-08-22T00:00:00"/>
    <x v="1"/>
    <s v="United States"/>
    <x v="10"/>
    <x v="9"/>
    <n v="19134"/>
    <x v="3"/>
    <x v="0"/>
    <x v="5"/>
    <n v="54.768000000000001"/>
    <n v="2"/>
    <n v="0.2"/>
    <n v="6.8460000000000001"/>
    <s v=""/>
    <n v="30.693333333333332"/>
    <n v="283.87664489743116"/>
    <x v="1"/>
    <x v="1"/>
    <m/>
  </r>
  <r>
    <s v="Standard Class"/>
    <d v="2025-05-12T00:00:00"/>
    <x v="1"/>
    <s v="United States"/>
    <x v="10"/>
    <x v="9"/>
    <n v="19134"/>
    <x v="3"/>
    <x v="1"/>
    <x v="6"/>
    <n v="13.391999999999999"/>
    <n v="3"/>
    <n v="0.2"/>
    <n v="3.1806000000000001"/>
    <s v=""/>
    <n v="97.759999999999991"/>
    <n v="104.96469087304585"/>
    <x v="7"/>
    <x v="0"/>
    <m/>
  </r>
  <r>
    <s v="Standard Class"/>
    <d v="2025-11-02T00:00:00"/>
    <x v="1"/>
    <s v="United States"/>
    <x v="10"/>
    <x v="9"/>
    <n v="19134"/>
    <x v="3"/>
    <x v="1"/>
    <x v="10"/>
    <n v="23.92"/>
    <n v="5"/>
    <n v="0.2"/>
    <n v="8.6709999999999994"/>
    <s v=""/>
    <n v="100.48"/>
    <n v="102.15230213174256"/>
    <x v="6"/>
    <x v="0"/>
    <m/>
  </r>
  <r>
    <s v="Standard Class"/>
    <d v="2025-09-14T00:00:00"/>
    <x v="1"/>
    <s v="United States"/>
    <x v="10"/>
    <x v="9"/>
    <n v="19134"/>
    <x v="3"/>
    <x v="2"/>
    <x v="11"/>
    <n v="255.96799999999999"/>
    <n v="4"/>
    <n v="0.2"/>
    <n v="-28.796399999999998"/>
    <n v="-28.796399999999998"/>
    <n v="111.92"/>
    <n v="106.67855587074033"/>
    <x v="4"/>
    <x v="0"/>
    <m/>
  </r>
  <r>
    <s v="First Class"/>
    <d v="2025-08-26T00:00:00"/>
    <x v="0"/>
    <s v="United States"/>
    <x v="68"/>
    <x v="1"/>
    <n v="95051"/>
    <x v="1"/>
    <x v="1"/>
    <x v="8"/>
    <n v="21.552"/>
    <n v="6"/>
    <n v="0.2"/>
    <n v="7.0044000000000004"/>
    <s v=""/>
    <n v="53.357333333333337"/>
    <n v="57.259647118613543"/>
    <x v="1"/>
    <x v="0"/>
    <m/>
  </r>
  <r>
    <s v="First Class"/>
    <d v="2026-02-21T00:00:00"/>
    <x v="0"/>
    <s v="United States"/>
    <x v="68"/>
    <x v="1"/>
    <n v="95051"/>
    <x v="1"/>
    <x v="1"/>
    <x v="9"/>
    <n v="58.24"/>
    <n v="4"/>
    <n v="0"/>
    <n v="15.7248"/>
    <s v=""/>
    <n v="49.433333333333337"/>
    <n v="41.548201825866819"/>
    <x v="10"/>
    <x v="1"/>
    <m/>
  </r>
  <r>
    <s v="First Class"/>
    <d v="2025-03-08T00:00:00"/>
    <x v="2"/>
    <s v="United States"/>
    <x v="85"/>
    <x v="1"/>
    <n v="90805"/>
    <x v="1"/>
    <x v="1"/>
    <x v="10"/>
    <n v="80.28"/>
    <n v="12"/>
    <n v="0"/>
    <n v="36.928800000000003"/>
    <s v=""/>
    <n v="30.623333333333335"/>
    <n v="32.28738144986194"/>
    <x v="2"/>
    <x v="0"/>
    <m/>
  </r>
  <r>
    <s v="Standard Class"/>
    <d v="2025-05-15T00:00:00"/>
    <x v="1"/>
    <s v="United States"/>
    <x v="1"/>
    <x v="1"/>
    <n v="90008"/>
    <x v="1"/>
    <x v="1"/>
    <x v="6"/>
    <n v="9.7799999999999994"/>
    <n v="2"/>
    <n v="0"/>
    <n v="4.0098000000000003"/>
    <s v=""/>
    <n v="16.510000000000002"/>
    <n v="30.886026625979923"/>
    <x v="7"/>
    <x v="0"/>
    <m/>
  </r>
  <r>
    <s v="Standard Class"/>
    <d v="2025-05-26T00:00:00"/>
    <x v="2"/>
    <s v="United States"/>
    <x v="443"/>
    <x v="1"/>
    <n v="93101"/>
    <x v="1"/>
    <x v="1"/>
    <x v="13"/>
    <n v="1.81"/>
    <n v="1"/>
    <n v="0"/>
    <n v="0.65159999999999996"/>
    <s v=""/>
    <n v="39.903333333333329"/>
    <n v="31.059027792373143"/>
    <x v="7"/>
    <x v="0"/>
    <m/>
  </r>
  <r>
    <s v="First Class"/>
    <d v="2025-10-27T00:00:00"/>
    <x v="2"/>
    <s v="United States"/>
    <x v="20"/>
    <x v="15"/>
    <n v="10009"/>
    <x v="3"/>
    <x v="1"/>
    <x v="10"/>
    <n v="37.94"/>
    <n v="2"/>
    <n v="0"/>
    <n v="18.211200000000002"/>
    <s v=""/>
    <n v="77.731999999999999"/>
    <n v="34.03349105633275"/>
    <x v="5"/>
    <x v="0"/>
    <m/>
  </r>
  <r>
    <s v="Standard Class"/>
    <d v="2025-11-29T00:00:00"/>
    <x v="1"/>
    <s v="United States"/>
    <x v="108"/>
    <x v="2"/>
    <n v="32216"/>
    <x v="0"/>
    <x v="2"/>
    <x v="7"/>
    <n v="79.959999999999994"/>
    <n v="5"/>
    <n v="0.2"/>
    <n v="27.986000000000001"/>
    <s v=""/>
    <n v="891.73866666666663"/>
    <n v="917.50796441512443"/>
    <x v="6"/>
    <x v="0"/>
    <m/>
  </r>
  <r>
    <s v="Standard Class"/>
    <d v="2026-04-01T00:00:00"/>
    <x v="1"/>
    <s v="United States"/>
    <x v="444"/>
    <x v="5"/>
    <n v="75104"/>
    <x v="2"/>
    <x v="1"/>
    <x v="10"/>
    <n v="115.29600000000001"/>
    <n v="3"/>
    <n v="0.2"/>
    <n v="40.3536"/>
    <s v=""/>
    <n v="925.06533333333334"/>
    <n v="1013.092595328157"/>
    <x v="9"/>
    <x v="1"/>
    <m/>
  </r>
  <r>
    <s v="Standard Class"/>
    <d v="2026-05-08T00:00:00"/>
    <x v="0"/>
    <s v="United States"/>
    <x v="155"/>
    <x v="8"/>
    <n v="68104"/>
    <x v="2"/>
    <x v="2"/>
    <x v="7"/>
    <n v="2479.96"/>
    <n v="4"/>
    <n v="0"/>
    <n v="743.98800000000006"/>
    <s v=""/>
    <n v="895.58333333333337"/>
    <n v="1130.244276026893"/>
    <x v="7"/>
    <x v="1"/>
    <m/>
  </r>
  <r>
    <s v="First Class"/>
    <d v="2026-10-03T00:00:00"/>
    <x v="0"/>
    <s v="United States"/>
    <x v="290"/>
    <x v="36"/>
    <n v="72209"/>
    <x v="0"/>
    <x v="2"/>
    <x v="11"/>
    <n v="179.94"/>
    <n v="6"/>
    <n v="0"/>
    <n v="75.574799999999996"/>
    <s v=""/>
    <n v="176.72"/>
    <n v="666.18705814497173"/>
    <x v="5"/>
    <x v="1"/>
    <m/>
  </r>
  <r>
    <s v="First Class"/>
    <d v="2026-05-10T00:00:00"/>
    <x v="0"/>
    <s v="United States"/>
    <x v="290"/>
    <x v="36"/>
    <n v="72209"/>
    <x v="0"/>
    <x v="2"/>
    <x v="11"/>
    <n v="26.85"/>
    <n v="3"/>
    <n v="0"/>
    <n v="5.1014999999999997"/>
    <s v=""/>
    <n v="136.72"/>
    <n v="510.58756850790525"/>
    <x v="7"/>
    <x v="1"/>
    <m/>
  </r>
  <r>
    <s v="First Class"/>
    <d v="2026-06-22T00:00:00"/>
    <x v="0"/>
    <s v="United States"/>
    <x v="290"/>
    <x v="36"/>
    <n v="72209"/>
    <x v="0"/>
    <x v="2"/>
    <x v="11"/>
    <n v="323.37"/>
    <n v="3"/>
    <n v="0"/>
    <n v="129.34800000000001"/>
    <s v=""/>
    <n v="149.15"/>
    <n v="107.43694429757392"/>
    <x v="3"/>
    <x v="1"/>
    <m/>
  </r>
  <r>
    <s v="First Class"/>
    <d v="2025-12-03T00:00:00"/>
    <x v="0"/>
    <s v="United States"/>
    <x v="290"/>
    <x v="36"/>
    <n v="72209"/>
    <x v="0"/>
    <x v="1"/>
    <x v="10"/>
    <n v="59.94"/>
    <n v="3"/>
    <n v="0"/>
    <n v="28.171800000000001"/>
    <s v=""/>
    <n v="45.25"/>
    <n v="68.918998106472785"/>
    <x v="0"/>
    <x v="0"/>
    <m/>
  </r>
  <r>
    <s v="First Class"/>
    <d v="2026-04-28T00:00:00"/>
    <x v="0"/>
    <s v="United States"/>
    <x v="290"/>
    <x v="36"/>
    <n v="72209"/>
    <x v="0"/>
    <x v="1"/>
    <x v="8"/>
    <n v="64.14"/>
    <n v="3"/>
    <n v="0"/>
    <n v="30.787199999999999"/>
    <s v=""/>
    <n v="29.590000000000003"/>
    <n v="53.637279945948045"/>
    <x v="9"/>
    <x v="1"/>
    <m/>
  </r>
  <r>
    <s v="First Class"/>
    <d v="2025-12-18T00:00:00"/>
    <x v="0"/>
    <s v="United States"/>
    <x v="290"/>
    <x v="36"/>
    <n v="72209"/>
    <x v="0"/>
    <x v="1"/>
    <x v="8"/>
    <n v="11.67"/>
    <n v="3"/>
    <n v="0"/>
    <n v="5.6016000000000004"/>
    <s v=""/>
    <n v="14.020000000000001"/>
    <n v="21.724037377982942"/>
    <x v="0"/>
    <x v="0"/>
    <m/>
  </r>
  <r>
    <s v="First Class"/>
    <d v="2026-05-03T00:00:00"/>
    <x v="0"/>
    <s v="United States"/>
    <x v="290"/>
    <x v="36"/>
    <n v="72209"/>
    <x v="0"/>
    <x v="1"/>
    <x v="10"/>
    <n v="12.96"/>
    <n v="2"/>
    <n v="0"/>
    <n v="6.2207999999999997"/>
    <s v=""/>
    <n v="70.791999999999987"/>
    <n v="64.941744756358375"/>
    <x v="7"/>
    <x v="1"/>
    <m/>
  </r>
  <r>
    <s v="Standard Class"/>
    <d v="2025-07-30T00:00:00"/>
    <x v="0"/>
    <s v="United States"/>
    <x v="445"/>
    <x v="8"/>
    <n v="68701"/>
    <x v="2"/>
    <x v="1"/>
    <x v="8"/>
    <n v="17.43"/>
    <n v="3"/>
    <n v="0"/>
    <n v="8.0177999999999994"/>
    <s v=""/>
    <n v="67.00266666666667"/>
    <n v="74.507916916655631"/>
    <x v="11"/>
    <x v="0"/>
    <m/>
  </r>
  <r>
    <s v="Standard Class"/>
    <d v="2026-04-29T00:00:00"/>
    <x v="0"/>
    <s v="United States"/>
    <x v="22"/>
    <x v="10"/>
    <n v="60653"/>
    <x v="2"/>
    <x v="0"/>
    <x v="1"/>
    <n v="181.98599999999999"/>
    <n v="2"/>
    <n v="0.3"/>
    <n v="-54.595799999999997"/>
    <n v="-54.595799999999997"/>
    <n v="68.640666666666661"/>
    <n v="79.132888852070053"/>
    <x v="9"/>
    <x v="1"/>
    <m/>
  </r>
  <r>
    <s v="Standard Class"/>
    <d v="2026-06-09T00:00:00"/>
    <x v="0"/>
    <s v="United States"/>
    <x v="22"/>
    <x v="10"/>
    <n v="60653"/>
    <x v="2"/>
    <x v="1"/>
    <x v="8"/>
    <n v="1.5920000000000001"/>
    <n v="2"/>
    <n v="0.8"/>
    <n v="-2.6267999999999998"/>
    <n v="-2.6267999999999998"/>
    <n v="159.96866666666668"/>
    <n v="177.04869950885771"/>
    <x v="3"/>
    <x v="1"/>
    <m/>
  </r>
  <r>
    <s v="Standard Class"/>
    <d v="2026-04-09T00:00:00"/>
    <x v="0"/>
    <s v="United States"/>
    <x v="22"/>
    <x v="10"/>
    <n v="60653"/>
    <x v="2"/>
    <x v="1"/>
    <x v="14"/>
    <n v="22.344000000000001"/>
    <n v="3"/>
    <n v="0.2"/>
    <n v="2.5137"/>
    <s v=""/>
    <n v="162.91800000000001"/>
    <n v="194.08736105471988"/>
    <x v="9"/>
    <x v="1"/>
    <m/>
  </r>
  <r>
    <s v="Standard Class"/>
    <d v="2026-03-15T00:00:00"/>
    <x v="1"/>
    <s v="United States"/>
    <x v="93"/>
    <x v="16"/>
    <n v="85705"/>
    <x v="1"/>
    <x v="0"/>
    <x v="3"/>
    <n v="455.97"/>
    <n v="6"/>
    <n v="0.5"/>
    <n v="-218.8656"/>
    <n v="-218.8656"/>
    <n v="157.208"/>
    <n v="211.3200620347495"/>
    <x v="2"/>
    <x v="1"/>
    <m/>
  </r>
  <r>
    <s v="Standard Class"/>
    <d v="2025-03-19T00:00:00"/>
    <x v="1"/>
    <s v="United States"/>
    <x v="93"/>
    <x v="16"/>
    <n v="85705"/>
    <x v="1"/>
    <x v="1"/>
    <x v="8"/>
    <n v="10.44"/>
    <n v="6"/>
    <n v="0.7"/>
    <n v="-7.6559999999999997"/>
    <n v="-7.6559999999999997"/>
    <n v="27.684666666666669"/>
    <n v="126.39755301135881"/>
    <x v="2"/>
    <x v="0"/>
    <m/>
  </r>
  <r>
    <s v="Standard Class"/>
    <d v="2026-05-26T00:00:00"/>
    <x v="1"/>
    <s v="United States"/>
    <x v="93"/>
    <x v="16"/>
    <n v="85705"/>
    <x v="1"/>
    <x v="1"/>
    <x v="8"/>
    <n v="5.2140000000000004"/>
    <n v="2"/>
    <n v="0.7"/>
    <n v="-4.1711999999999998"/>
    <n v="-4.1711999999999998"/>
    <n v="32.591333333333331"/>
    <n v="90.801447222110014"/>
    <x v="7"/>
    <x v="1"/>
    <m/>
  </r>
  <r>
    <s v="Standard Class"/>
    <d v="2026-04-21T00:00:00"/>
    <x v="2"/>
    <s v="United States"/>
    <x v="3"/>
    <x v="38"/>
    <n v="3301"/>
    <x v="3"/>
    <x v="1"/>
    <x v="4"/>
    <n v="67.400000000000006"/>
    <n v="5"/>
    <n v="0"/>
    <n v="17.524000000000001"/>
    <s v=""/>
    <n v="73.040000000000006"/>
    <n v="38.71658910978983"/>
    <x v="9"/>
    <x v="1"/>
    <m/>
  </r>
  <r>
    <s v="First Class"/>
    <d v="2025-11-05T00:00:00"/>
    <x v="0"/>
    <s v="United States"/>
    <x v="446"/>
    <x v="7"/>
    <n v="84020"/>
    <x v="1"/>
    <x v="0"/>
    <x v="5"/>
    <n v="25.16"/>
    <n v="2"/>
    <n v="0"/>
    <n v="10.5672"/>
    <s v=""/>
    <n v="65.13333333333334"/>
    <n v="33.565163618560547"/>
    <x v="6"/>
    <x v="0"/>
    <m/>
  </r>
  <r>
    <s v="First Class"/>
    <d v="2026-08-08T00:00:00"/>
    <x v="0"/>
    <s v="United States"/>
    <x v="446"/>
    <x v="7"/>
    <n v="84020"/>
    <x v="1"/>
    <x v="2"/>
    <x v="7"/>
    <n v="126.56"/>
    <n v="4"/>
    <n v="0.2"/>
    <n v="47.46"/>
    <s v=""/>
    <n v="103.39"/>
    <n v="39.411536006230087"/>
    <x v="1"/>
    <x v="1"/>
    <m/>
  </r>
  <r>
    <s v="First Class"/>
    <d v="2025-03-12T00:00:00"/>
    <x v="0"/>
    <s v="United States"/>
    <x v="8"/>
    <x v="1"/>
    <n v="94109"/>
    <x v="1"/>
    <x v="1"/>
    <x v="9"/>
    <n v="43.68"/>
    <n v="3"/>
    <n v="0"/>
    <n v="11.7936"/>
    <s v=""/>
    <n v="62.094000000000001"/>
    <n v="42.136251989275266"/>
    <x v="2"/>
    <x v="0"/>
    <m/>
  </r>
  <r>
    <s v="First Class"/>
    <d v="2025-03-19T00:00:00"/>
    <x v="0"/>
    <s v="United States"/>
    <x v="8"/>
    <x v="1"/>
    <n v="94109"/>
    <x v="1"/>
    <x v="2"/>
    <x v="11"/>
    <n v="139.93"/>
    <n v="7"/>
    <n v="0"/>
    <n v="34.982500000000002"/>
    <s v=""/>
    <n v="53.086000000000006"/>
    <n v="45.436001085776319"/>
    <x v="2"/>
    <x v="0"/>
    <m/>
  </r>
  <r>
    <s v="Standard Class"/>
    <d v="2026-10-28T00:00:00"/>
    <x v="1"/>
    <s v="United States"/>
    <x v="12"/>
    <x v="5"/>
    <n v="77036"/>
    <x v="2"/>
    <x v="1"/>
    <x v="6"/>
    <n v="2.6720000000000002"/>
    <n v="1"/>
    <n v="0.2"/>
    <n v="0.33400000000000002"/>
    <s v=""/>
    <n v="32.946666666666665"/>
    <n v="48.395761703012951"/>
    <x v="5"/>
    <x v="1"/>
    <m/>
  </r>
  <r>
    <s v="Standard Class"/>
    <d v="2025-08-21T00:00:00"/>
    <x v="1"/>
    <s v="United States"/>
    <x v="12"/>
    <x v="5"/>
    <n v="77036"/>
    <x v="2"/>
    <x v="1"/>
    <x v="14"/>
    <n v="16.655999999999999"/>
    <n v="6"/>
    <n v="0.2"/>
    <n v="-3.1230000000000002"/>
    <n v="-3.1230000000000002"/>
    <n v="44.152000000000008"/>
    <n v="34.435048349244632"/>
    <x v="1"/>
    <x v="0"/>
    <m/>
  </r>
  <r>
    <s v="Standard Class"/>
    <d v="2026-12-30T00:00:00"/>
    <x v="1"/>
    <s v="United States"/>
    <x v="12"/>
    <x v="5"/>
    <n v="77036"/>
    <x v="2"/>
    <x v="2"/>
    <x v="11"/>
    <n v="79.512"/>
    <n v="3"/>
    <n v="0.2"/>
    <n v="20.8719"/>
    <s v=""/>
    <n v="61.264400000000002"/>
    <n v="27.540573183846682"/>
    <x v="0"/>
    <x v="1"/>
    <m/>
  </r>
  <r>
    <s v="Standard Class"/>
    <d v="2025-09-28T00:00:00"/>
    <x v="1"/>
    <s v="United States"/>
    <x v="12"/>
    <x v="5"/>
    <n v="77036"/>
    <x v="2"/>
    <x v="1"/>
    <x v="10"/>
    <n v="36.287999999999997"/>
    <n v="7"/>
    <n v="0.2"/>
    <n v="12.700799999999999"/>
    <s v=""/>
    <n v="38.147066666666667"/>
    <n v="17.227837415497479"/>
    <x v="4"/>
    <x v="0"/>
    <m/>
  </r>
  <r>
    <s v="Standard Class"/>
    <d v="2025-08-11T00:00:00"/>
    <x v="1"/>
    <s v="United States"/>
    <x v="12"/>
    <x v="5"/>
    <n v="77036"/>
    <x v="2"/>
    <x v="0"/>
    <x v="0"/>
    <n v="67.993200000000002"/>
    <n v="1"/>
    <n v="0.32"/>
    <n v="-12.998699999999999"/>
    <n v="-12.998699999999999"/>
    <n v="28.104399999999998"/>
    <n v="20.897442757463924"/>
    <x v="1"/>
    <x v="0"/>
    <m/>
  </r>
  <r>
    <s v="Second Class"/>
    <d v="2026-09-20T00:00:00"/>
    <x v="1"/>
    <s v="United States"/>
    <x v="122"/>
    <x v="19"/>
    <n v="36116"/>
    <x v="0"/>
    <x v="0"/>
    <x v="5"/>
    <n v="10.16"/>
    <n v="2"/>
    <n v="0"/>
    <n v="3.4544000000000001"/>
    <s v=""/>
    <n v="24.206666666666667"/>
    <n v="27.657516376860311"/>
    <x v="4"/>
    <x v="1"/>
    <m/>
  </r>
  <r>
    <s v="Standard Class"/>
    <d v="2025-09-27T00:00:00"/>
    <x v="1"/>
    <s v="United States"/>
    <x v="25"/>
    <x v="35"/>
    <n v="39212"/>
    <x v="0"/>
    <x v="0"/>
    <x v="5"/>
    <n v="6.16"/>
    <n v="2"/>
    <n v="0"/>
    <n v="1.9712000000000001"/>
    <s v=""/>
    <n v="22.98"/>
    <n v="24.384344265699422"/>
    <x v="4"/>
    <x v="0"/>
    <m/>
  </r>
  <r>
    <s v="Standard Class"/>
    <d v="2026-03-19T00:00:00"/>
    <x v="1"/>
    <s v="United States"/>
    <x v="25"/>
    <x v="35"/>
    <n v="39212"/>
    <x v="0"/>
    <x v="1"/>
    <x v="6"/>
    <n v="56.3"/>
    <n v="2"/>
    <n v="0"/>
    <n v="15.763999999999999"/>
    <s v=""/>
    <n v="462.87666666666661"/>
    <n v="498.67330858618885"/>
    <x v="2"/>
    <x v="1"/>
    <m/>
  </r>
  <r>
    <s v="Standard Class"/>
    <d v="2025-03-05T00:00:00"/>
    <x v="0"/>
    <s v="United States"/>
    <x v="226"/>
    <x v="33"/>
    <n v="89031"/>
    <x v="1"/>
    <x v="1"/>
    <x v="10"/>
    <n v="6.48"/>
    <n v="1"/>
    <n v="0"/>
    <n v="3.1103999999999998"/>
    <s v=""/>
    <n v="449.09"/>
    <n v="557.81760655386404"/>
    <x v="2"/>
    <x v="0"/>
    <m/>
  </r>
  <r>
    <s v="Standard Class"/>
    <d v="2026-04-18T00:00:00"/>
    <x v="0"/>
    <s v="United States"/>
    <x v="226"/>
    <x v="33"/>
    <n v="89031"/>
    <x v="1"/>
    <x v="1"/>
    <x v="4"/>
    <n v="1325.85"/>
    <n v="5"/>
    <n v="0"/>
    <n v="238.65299999999999"/>
    <s v=""/>
    <n v="458.44333333333333"/>
    <n v="609.07121437906187"/>
    <x v="9"/>
    <x v="1"/>
    <m/>
  </r>
  <r>
    <s v="Standard Class"/>
    <d v="2025-03-13T00:00:00"/>
    <x v="0"/>
    <s v="United States"/>
    <x v="226"/>
    <x v="33"/>
    <n v="89031"/>
    <x v="1"/>
    <x v="1"/>
    <x v="2"/>
    <n v="14.94"/>
    <n v="3"/>
    <n v="0"/>
    <n v="6.8723999999999998"/>
    <s v=""/>
    <n v="1016.4766666666666"/>
    <n v="1197.5456459714533"/>
    <x v="2"/>
    <x v="0"/>
    <m/>
  </r>
  <r>
    <s v="Second Class"/>
    <d v="2026-04-19T00:00:00"/>
    <x v="1"/>
    <s v="United States"/>
    <x v="118"/>
    <x v="32"/>
    <n v="30318"/>
    <x v="0"/>
    <x v="1"/>
    <x v="8"/>
    <n v="34.54"/>
    <n v="1"/>
    <n v="0"/>
    <n v="17.27"/>
    <s v=""/>
    <n v="1032.8699999999999"/>
    <n v="1297.7335451413687"/>
    <x v="9"/>
    <x v="1"/>
    <m/>
  </r>
  <r>
    <s v="Second Class"/>
    <d v="2026-07-24T00:00:00"/>
    <x v="1"/>
    <s v="United States"/>
    <x v="118"/>
    <x v="32"/>
    <n v="30318"/>
    <x v="0"/>
    <x v="2"/>
    <x v="16"/>
    <n v="2999.95"/>
    <n v="5"/>
    <n v="0"/>
    <n v="1439.9760000000001"/>
    <s v=""/>
    <n v="1027.8419999999999"/>
    <n v="1401.1287534865648"/>
    <x v="11"/>
    <x v="1"/>
    <m/>
  </r>
  <r>
    <s v="Second Class"/>
    <d v="2026-08-06T00:00:00"/>
    <x v="1"/>
    <s v="United States"/>
    <x v="118"/>
    <x v="32"/>
    <n v="30318"/>
    <x v="0"/>
    <x v="1"/>
    <x v="8"/>
    <n v="64.12"/>
    <n v="4"/>
    <n v="0"/>
    <n v="30.7776"/>
    <s v=""/>
    <n v="97.853999999999999"/>
    <n v="809.91614235055204"/>
    <x v="1"/>
    <x v="1"/>
    <m/>
  </r>
  <r>
    <s v="Same Day"/>
    <d v="2026-08-02T00:00:00"/>
    <x v="2"/>
    <s v="United States"/>
    <x v="22"/>
    <x v="10"/>
    <n v="60610"/>
    <x v="2"/>
    <x v="1"/>
    <x v="6"/>
    <n v="19.456"/>
    <n v="4"/>
    <n v="0.2"/>
    <n v="2.1888000000000001"/>
    <s v=""/>
    <n v="86.400666666666666"/>
    <n v="586.69244513641729"/>
    <x v="1"/>
    <x v="1"/>
    <m/>
  </r>
  <r>
    <s v="Same Day"/>
    <d v="2025-09-24T00:00:00"/>
    <x v="2"/>
    <s v="United States"/>
    <x v="22"/>
    <x v="10"/>
    <n v="60610"/>
    <x v="2"/>
    <x v="2"/>
    <x v="15"/>
    <n v="209.98599999999999"/>
    <n v="2"/>
    <n v="0.3"/>
    <n v="8.9993999999999996"/>
    <s v=""/>
    <n v="109.83800000000001"/>
    <n v="73.449654967295899"/>
    <x v="4"/>
    <x v="0"/>
    <m/>
  </r>
  <r>
    <s v="Same Day"/>
    <d v="2026-12-07T00:00:00"/>
    <x v="2"/>
    <s v="United States"/>
    <x v="22"/>
    <x v="10"/>
    <n v="60610"/>
    <x v="2"/>
    <x v="1"/>
    <x v="6"/>
    <n v="29.76"/>
    <n v="5"/>
    <n v="0.2"/>
    <n v="1.86"/>
    <s v=""/>
    <n v="359.83733333333333"/>
    <n v="348.22741206073732"/>
    <x v="0"/>
    <x v="1"/>
    <m/>
  </r>
  <r>
    <s v="Same Day"/>
    <d v="2026-10-12T00:00:00"/>
    <x v="2"/>
    <s v="United States"/>
    <x v="22"/>
    <x v="10"/>
    <n v="60610"/>
    <x v="2"/>
    <x v="0"/>
    <x v="1"/>
    <n v="89.768000000000001"/>
    <n v="1"/>
    <n v="0.3"/>
    <n v="-2.5648"/>
    <n v="-2.5648"/>
    <n v="355.10133333333329"/>
    <n v="398.27652712582426"/>
    <x v="5"/>
    <x v="1"/>
    <m/>
  </r>
  <r>
    <s v="Same Day"/>
    <d v="2025-04-12T00:00:00"/>
    <x v="2"/>
    <s v="United States"/>
    <x v="22"/>
    <x v="10"/>
    <n v="60610"/>
    <x v="2"/>
    <x v="2"/>
    <x v="16"/>
    <n v="959.98400000000004"/>
    <n v="2"/>
    <n v="0.2"/>
    <n v="335.99439999999998"/>
    <s v=""/>
    <n v="336.63200000000001"/>
    <n v="434.67924314457525"/>
    <x v="9"/>
    <x v="0"/>
    <m/>
  </r>
  <r>
    <s v="Same Day"/>
    <d v="2025-04-13T00:00:00"/>
    <x v="2"/>
    <s v="United States"/>
    <x v="22"/>
    <x v="10"/>
    <n v="60610"/>
    <x v="2"/>
    <x v="1"/>
    <x v="10"/>
    <n v="15.552"/>
    <n v="3"/>
    <n v="0.2"/>
    <n v="5.6375999999999999"/>
    <s v=""/>
    <n v="49.429333333333339"/>
    <n v="263.9809891696047"/>
    <x v="9"/>
    <x v="0"/>
    <m/>
  </r>
  <r>
    <s v="Same Day"/>
    <d v="2026-09-06T00:00:00"/>
    <x v="2"/>
    <s v="United States"/>
    <x v="22"/>
    <x v="10"/>
    <n v="60610"/>
    <x v="2"/>
    <x v="2"/>
    <x v="7"/>
    <n v="34.36"/>
    <n v="1"/>
    <n v="0.2"/>
    <n v="-7.3014999999999999"/>
    <n v="-7.3014999999999999"/>
    <n v="54.225333333333332"/>
    <n v="177.34515835594806"/>
    <x v="4"/>
    <x v="1"/>
    <m/>
  </r>
  <r>
    <s v="Standard Class"/>
    <d v="2025-12-08T00:00:00"/>
    <x v="1"/>
    <s v="United States"/>
    <x v="38"/>
    <x v="24"/>
    <n v="43229"/>
    <x v="3"/>
    <x v="1"/>
    <x v="10"/>
    <n v="98.376000000000005"/>
    <n v="3"/>
    <n v="0.2"/>
    <n v="35.661299999999997"/>
    <s v=""/>
    <n v="48.596000000000004"/>
    <n v="36.305449402208154"/>
    <x v="0"/>
    <x v="0"/>
    <m/>
  </r>
  <r>
    <s v="Standard Class"/>
    <d v="2026-07-13T00:00:00"/>
    <x v="1"/>
    <s v="United States"/>
    <x v="38"/>
    <x v="24"/>
    <n v="43229"/>
    <x v="3"/>
    <x v="1"/>
    <x v="8"/>
    <n v="29.94"/>
    <n v="4"/>
    <n v="0.7"/>
    <n v="-23.952000000000002"/>
    <n v="-23.952000000000002"/>
    <n v="28.05"/>
    <n v="23.337824342406833"/>
    <x v="11"/>
    <x v="1"/>
    <m/>
  </r>
  <r>
    <s v="Standard Class"/>
    <d v="2025-02-19T00:00:00"/>
    <x v="1"/>
    <s v="United States"/>
    <x v="38"/>
    <x v="24"/>
    <n v="43229"/>
    <x v="3"/>
    <x v="1"/>
    <x v="10"/>
    <n v="17.472000000000001"/>
    <n v="3"/>
    <n v="0.2"/>
    <n v="5.6783999999999999"/>
    <s v=""/>
    <n v="78.05"/>
    <n v="61.713739205031693"/>
    <x v="10"/>
    <x v="0"/>
    <m/>
  </r>
  <r>
    <s v="Standard Class"/>
    <d v="2026-11-12T00:00:00"/>
    <x v="1"/>
    <s v="United States"/>
    <x v="38"/>
    <x v="24"/>
    <n v="43229"/>
    <x v="3"/>
    <x v="2"/>
    <x v="7"/>
    <n v="36.738"/>
    <n v="1"/>
    <n v="0.4"/>
    <n v="-9.1844999999999999"/>
    <n v="-9.1844999999999999"/>
    <n v="200.10599999999999"/>
    <n v="121.3009791111899"/>
    <x v="6"/>
    <x v="1"/>
    <m/>
  </r>
  <r>
    <s v="Standard Class"/>
    <d v="2025-08-16T00:00:00"/>
    <x v="1"/>
    <s v="United States"/>
    <x v="38"/>
    <x v="24"/>
    <n v="43229"/>
    <x v="3"/>
    <x v="2"/>
    <x v="7"/>
    <n v="179.94"/>
    <n v="2"/>
    <n v="0.4"/>
    <n v="-44.984999999999999"/>
    <n v="-44.984999999999999"/>
    <n v="206.69999999999996"/>
    <n v="149.01938761561641"/>
    <x v="1"/>
    <x v="0"/>
    <m/>
  </r>
  <r>
    <s v="Standard Class"/>
    <d v="2025-11-03T00:00:00"/>
    <x v="0"/>
    <s v="United States"/>
    <x v="45"/>
    <x v="1"/>
    <n v="91104"/>
    <x v="1"/>
    <x v="0"/>
    <x v="5"/>
    <n v="383.64"/>
    <n v="6"/>
    <n v="0"/>
    <n v="122.76479999999999"/>
    <s v=""/>
    <n v="148.90666666666667"/>
    <n v="159.68858763972574"/>
    <x v="6"/>
    <x v="0"/>
    <m/>
  </r>
  <r>
    <s v="Standard Class"/>
    <d v="2026-06-09T00:00:00"/>
    <x v="0"/>
    <s v="United States"/>
    <x v="45"/>
    <x v="1"/>
    <n v="91104"/>
    <x v="1"/>
    <x v="1"/>
    <x v="9"/>
    <n v="56.52"/>
    <n v="3"/>
    <n v="0"/>
    <n v="15.8256"/>
    <s v=""/>
    <n v="102.33333333333333"/>
    <n v="144.75656587168319"/>
    <x v="3"/>
    <x v="1"/>
    <m/>
  </r>
  <r>
    <s v="Second Class"/>
    <d v="2026-08-22T00:00:00"/>
    <x v="0"/>
    <s v="United States"/>
    <x v="1"/>
    <x v="1"/>
    <n v="90004"/>
    <x v="1"/>
    <x v="1"/>
    <x v="6"/>
    <n v="6.56"/>
    <n v="2"/>
    <n v="0"/>
    <n v="1.9024000000000001"/>
    <s v=""/>
    <n v="99.333333333333329"/>
    <n v="119.71351803367904"/>
    <x v="1"/>
    <x v="1"/>
    <m/>
  </r>
  <r>
    <s v="Second Class"/>
    <d v="2026-12-24T00:00:00"/>
    <x v="0"/>
    <s v="United States"/>
    <x v="1"/>
    <x v="1"/>
    <n v="90004"/>
    <x v="1"/>
    <x v="0"/>
    <x v="1"/>
    <n v="243.92"/>
    <n v="5"/>
    <n v="0.2"/>
    <n v="-15.244999999999999"/>
    <n v="-15.244999999999999"/>
    <n v="103.80666666666667"/>
    <n v="99.59637833665326"/>
    <x v="0"/>
    <x v="1"/>
    <m/>
  </r>
  <r>
    <s v="Second Class"/>
    <d v="2026-08-08T00:00:00"/>
    <x v="0"/>
    <s v="United States"/>
    <x v="1"/>
    <x v="1"/>
    <n v="90004"/>
    <x v="1"/>
    <x v="1"/>
    <x v="10"/>
    <n v="47.52"/>
    <n v="9"/>
    <n v="0"/>
    <n v="22.8096"/>
    <s v=""/>
    <n v="25.166666666666668"/>
    <n v="57.752997036228919"/>
    <x v="1"/>
    <x v="1"/>
    <m/>
  </r>
  <r>
    <s v="Standard Class"/>
    <d v="2026-03-31T00:00:00"/>
    <x v="2"/>
    <s v="United States"/>
    <x v="183"/>
    <x v="39"/>
    <n v="20735"/>
    <x v="3"/>
    <x v="0"/>
    <x v="5"/>
    <n v="19.98"/>
    <n v="1"/>
    <n v="0"/>
    <n v="8.5914000000000001"/>
    <s v=""/>
    <n v="11.38"/>
    <n v="49.493612008315068"/>
    <x v="2"/>
    <x v="1"/>
    <m/>
  </r>
  <r>
    <s v="Standard Class"/>
    <d v="2026-01-24T00:00:00"/>
    <x v="2"/>
    <s v="United States"/>
    <x v="20"/>
    <x v="15"/>
    <n v="10024"/>
    <x v="3"/>
    <x v="1"/>
    <x v="6"/>
    <n v="8"/>
    <n v="5"/>
    <n v="0"/>
    <n v="3.44"/>
    <s v=""/>
    <n v="32.573333333333331"/>
    <n v="31.206746184237272"/>
    <x v="8"/>
    <x v="1"/>
    <m/>
  </r>
  <r>
    <s v="Second Class"/>
    <d v="2025-07-13T00:00:00"/>
    <x v="0"/>
    <s v="United States"/>
    <x v="70"/>
    <x v="1"/>
    <n v="92037"/>
    <x v="1"/>
    <x v="0"/>
    <x v="5"/>
    <n v="6.16"/>
    <n v="2"/>
    <n v="0"/>
    <n v="1.9712000000000001"/>
    <s v=""/>
    <n v="211.92666666666665"/>
    <n v="195.16828039943906"/>
    <x v="11"/>
    <x v="0"/>
    <m/>
  </r>
  <r>
    <s v="Standard Class"/>
    <d v="2025-05-04T00:00:00"/>
    <x v="2"/>
    <s v="United States"/>
    <x v="20"/>
    <x v="15"/>
    <n v="10011"/>
    <x v="3"/>
    <x v="1"/>
    <x v="4"/>
    <n v="83.56"/>
    <n v="4"/>
    <n v="0"/>
    <n v="1.6712"/>
    <s v=""/>
    <n v="299.70333333333332"/>
    <n v="195.92308876472705"/>
    <x v="7"/>
    <x v="0"/>
    <m/>
  </r>
  <r>
    <s v="Standard Class"/>
    <d v="2026-01-05T00:00:00"/>
    <x v="2"/>
    <s v="United States"/>
    <x v="20"/>
    <x v="15"/>
    <n v="10011"/>
    <x v="3"/>
    <x v="2"/>
    <x v="7"/>
    <n v="546.05999999999995"/>
    <n v="3"/>
    <n v="0"/>
    <n v="163.81800000000001"/>
    <s v=""/>
    <n v="275.48333333333329"/>
    <n v="246.68621785129741"/>
    <x v="8"/>
    <x v="1"/>
    <m/>
  </r>
  <r>
    <s v="Standard Class"/>
    <d v="2026-01-07T00:00:00"/>
    <x v="2"/>
    <s v="United States"/>
    <x v="20"/>
    <x v="15"/>
    <n v="10011"/>
    <x v="3"/>
    <x v="1"/>
    <x v="4"/>
    <n v="269.49"/>
    <n v="3"/>
    <n v="0"/>
    <n v="5.3898000000000001"/>
    <s v=""/>
    <n v="95.495333333333335"/>
    <n v="162.18243491958197"/>
    <x v="8"/>
    <x v="1"/>
    <m/>
  </r>
  <r>
    <s v="First Class"/>
    <d v="2026-12-09T00:00:00"/>
    <x v="0"/>
    <s v="United States"/>
    <x v="152"/>
    <x v="1"/>
    <n v="93534"/>
    <x v="1"/>
    <x v="1"/>
    <x v="13"/>
    <n v="10.9"/>
    <n v="5"/>
    <n v="0"/>
    <n v="3.597"/>
    <s v=""/>
    <n v="17.015333333333334"/>
    <n v="161.54128568951722"/>
    <x v="0"/>
    <x v="1"/>
    <m/>
  </r>
  <r>
    <s v="Standard Class"/>
    <d v="2026-06-19T00:00:00"/>
    <x v="2"/>
    <s v="United States"/>
    <x v="120"/>
    <x v="37"/>
    <n v="59405"/>
    <x v="1"/>
    <x v="1"/>
    <x v="8"/>
    <n v="6.0960000000000001"/>
    <n v="2"/>
    <n v="0.2"/>
    <n v="2.2098"/>
    <s v=""/>
    <n v="130.84200000000001"/>
    <n v="138.2769034858303"/>
    <x v="3"/>
    <x v="1"/>
    <m/>
  </r>
  <r>
    <s v="Second Class"/>
    <d v="2025-10-30T00:00:00"/>
    <x v="0"/>
    <s v="United States"/>
    <x v="8"/>
    <x v="1"/>
    <n v="94110"/>
    <x v="1"/>
    <x v="1"/>
    <x v="4"/>
    <n v="34.049999999999997"/>
    <n v="3"/>
    <n v="0"/>
    <n v="9.5340000000000007"/>
    <s v=""/>
    <n v="210.80333333333331"/>
    <n v="129.88028229902363"/>
    <x v="5"/>
    <x v="0"/>
    <m/>
  </r>
  <r>
    <s v="Second Class"/>
    <d v="2025-08-15T00:00:00"/>
    <x v="0"/>
    <s v="United States"/>
    <x v="8"/>
    <x v="1"/>
    <n v="94110"/>
    <x v="1"/>
    <x v="1"/>
    <x v="4"/>
    <n v="352.38"/>
    <n v="2"/>
    <n v="0"/>
    <n v="81.047399999999996"/>
    <s v=""/>
    <n v="205.76666666666668"/>
    <n v="168.54345305148615"/>
    <x v="1"/>
    <x v="0"/>
    <m/>
  </r>
  <r>
    <s v="Second Class"/>
    <d v="2026-03-13T00:00:00"/>
    <x v="1"/>
    <s v="United States"/>
    <x v="80"/>
    <x v="30"/>
    <n v="8701"/>
    <x v="3"/>
    <x v="0"/>
    <x v="1"/>
    <n v="245.98"/>
    <n v="2"/>
    <n v="0"/>
    <n v="27.0578"/>
    <s v=""/>
    <n v="108.27766666666668"/>
    <n v="113.25596707949262"/>
    <x v="2"/>
    <x v="1"/>
    <m/>
  </r>
  <r>
    <s v="Second Class"/>
    <d v="2025-10-18T00:00:00"/>
    <x v="1"/>
    <s v="United States"/>
    <x v="80"/>
    <x v="30"/>
    <n v="8701"/>
    <x v="3"/>
    <x v="1"/>
    <x v="8"/>
    <n v="18.940000000000001"/>
    <n v="1"/>
    <n v="0"/>
    <n v="9.4700000000000006"/>
    <s v=""/>
    <n v="156.94433333333333"/>
    <n v="175.58009470039593"/>
    <x v="5"/>
    <x v="0"/>
    <m/>
  </r>
  <r>
    <s v="Standard Class"/>
    <d v="2026-11-08T00:00:00"/>
    <x v="0"/>
    <s v="United States"/>
    <x v="138"/>
    <x v="24"/>
    <n v="44105"/>
    <x v="3"/>
    <x v="1"/>
    <x v="8"/>
    <n v="59.912999999999997"/>
    <n v="7"/>
    <n v="0.7"/>
    <n v="-45.933300000000003"/>
    <n v="-45.933300000000003"/>
    <n v="296.58100000000002"/>
    <n v="160.76674194644264"/>
    <x v="6"/>
    <x v="1"/>
    <m/>
  </r>
  <r>
    <s v="Same Day"/>
    <d v="2025-06-19T00:00:00"/>
    <x v="1"/>
    <s v="United States"/>
    <x v="104"/>
    <x v="31"/>
    <n v="1841"/>
    <x v="3"/>
    <x v="2"/>
    <x v="7"/>
    <n v="391.98"/>
    <n v="2"/>
    <n v="0"/>
    <n v="109.7544"/>
    <s v=""/>
    <n v="299.48333333333335"/>
    <n v="206.95939508691251"/>
    <x v="3"/>
    <x v="0"/>
    <m/>
  </r>
  <r>
    <s v="Same Day"/>
    <d v="2025-11-09T00:00:00"/>
    <x v="1"/>
    <s v="United States"/>
    <x v="104"/>
    <x v="31"/>
    <n v="1841"/>
    <x v="3"/>
    <x v="2"/>
    <x v="7"/>
    <n v="437.85"/>
    <n v="3"/>
    <n v="0"/>
    <n v="131.35499999999999"/>
    <s v=""/>
    <n v="177.16333333333333"/>
    <n v="179.25996291843452"/>
    <x v="6"/>
    <x v="0"/>
    <m/>
  </r>
  <r>
    <s v="Standard Class"/>
    <d v="2025-03-07T00:00:00"/>
    <x v="0"/>
    <s v="United States"/>
    <x v="3"/>
    <x v="38"/>
    <n v="3301"/>
    <x v="3"/>
    <x v="1"/>
    <x v="8"/>
    <n v="68.62"/>
    <n v="2"/>
    <n v="0"/>
    <n v="32.251399999999997"/>
    <s v=""/>
    <n v="34.783333333333331"/>
    <n v="160.23420143998945"/>
    <x v="2"/>
    <x v="0"/>
    <m/>
  </r>
  <r>
    <s v="Standard Class"/>
    <d v="2026-07-08T00:00:00"/>
    <x v="0"/>
    <s v="United States"/>
    <x v="248"/>
    <x v="39"/>
    <n v="21215"/>
    <x v="3"/>
    <x v="1"/>
    <x v="14"/>
    <n v="25.02"/>
    <n v="3"/>
    <n v="0"/>
    <n v="6.5052000000000003"/>
    <s v=""/>
    <n v="30.571333333333332"/>
    <n v="90.134941213469233"/>
    <x v="11"/>
    <x v="1"/>
    <m/>
  </r>
  <r>
    <s v="Standard Class"/>
    <d v="2025-10-11T00:00:00"/>
    <x v="0"/>
    <s v="United States"/>
    <x v="248"/>
    <x v="39"/>
    <n v="21215"/>
    <x v="3"/>
    <x v="1"/>
    <x v="6"/>
    <n v="10.71"/>
    <n v="3"/>
    <n v="0"/>
    <n v="2.7846000000000002"/>
    <s v=""/>
    <n v="27.058000000000003"/>
    <n v="21.475063747587875"/>
    <x v="5"/>
    <x v="0"/>
    <m/>
  </r>
  <r>
    <s v="Same Day"/>
    <d v="2026-10-27T00:00:00"/>
    <x v="0"/>
    <s v="United States"/>
    <x v="38"/>
    <x v="24"/>
    <n v="43229"/>
    <x v="3"/>
    <x v="1"/>
    <x v="6"/>
    <n v="55.984000000000002"/>
    <n v="2"/>
    <n v="0.2"/>
    <n v="4.1988000000000003"/>
    <s v=""/>
    <n v="70.983999999999995"/>
    <n v="44.410328104736749"/>
    <x v="5"/>
    <x v="1"/>
    <m/>
  </r>
  <r>
    <s v="Same Day"/>
    <d v="2025-06-15T00:00:00"/>
    <x v="0"/>
    <s v="United States"/>
    <x v="38"/>
    <x v="24"/>
    <n v="43229"/>
    <x v="3"/>
    <x v="1"/>
    <x v="12"/>
    <n v="14.48"/>
    <n v="5"/>
    <n v="0.2"/>
    <n v="4.8869999999999996"/>
    <s v=""/>
    <n v="57.042666666666662"/>
    <n v="48.682478711354477"/>
    <x v="3"/>
    <x v="0"/>
    <m/>
  </r>
  <r>
    <s v="Same Day"/>
    <d v="2026-05-24T00:00:00"/>
    <x v="0"/>
    <s v="United States"/>
    <x v="38"/>
    <x v="24"/>
    <n v="43229"/>
    <x v="3"/>
    <x v="2"/>
    <x v="11"/>
    <n v="142.488"/>
    <n v="3"/>
    <n v="0.2"/>
    <n v="-3.5621999999999998"/>
    <n v="-3.5621999999999998"/>
    <n v="78.855999999999995"/>
    <n v="48.141725534939873"/>
    <x v="7"/>
    <x v="1"/>
    <m/>
  </r>
  <r>
    <s v="Second Class"/>
    <d v="2025-03-03T00:00:00"/>
    <x v="1"/>
    <s v="United States"/>
    <x v="12"/>
    <x v="5"/>
    <n v="77041"/>
    <x v="2"/>
    <x v="1"/>
    <x v="4"/>
    <n v="14.16"/>
    <n v="1"/>
    <n v="0.2"/>
    <n v="1.0620000000000001"/>
    <s v=""/>
    <n v="228.14400000000001"/>
    <n v="210.58228040399823"/>
    <x v="2"/>
    <x v="0"/>
    <m/>
  </r>
  <r>
    <s v="Second Class"/>
    <d v="2025-12-13T00:00:00"/>
    <x v="1"/>
    <s v="United States"/>
    <x v="12"/>
    <x v="5"/>
    <n v="77041"/>
    <x v="2"/>
    <x v="1"/>
    <x v="10"/>
    <n v="79.92"/>
    <n v="5"/>
    <n v="0.2"/>
    <n v="27.972000000000001"/>
    <s v=""/>
    <n v="229.11999999999998"/>
    <n v="242.31751648336663"/>
    <x v="0"/>
    <x v="0"/>
    <m/>
  </r>
  <r>
    <s v="Standard Class"/>
    <d v="2025-04-30T00:00:00"/>
    <x v="1"/>
    <s v="United States"/>
    <x v="20"/>
    <x v="15"/>
    <n v="10011"/>
    <x v="3"/>
    <x v="1"/>
    <x v="8"/>
    <n v="590.35199999999998"/>
    <n v="6"/>
    <n v="0.2"/>
    <n v="206.6232"/>
    <s v=""/>
    <n v="235.2773333333333"/>
    <n v="254.87892470071469"/>
    <x v="9"/>
    <x v="0"/>
    <m/>
  </r>
  <r>
    <s v="Standard Class"/>
    <d v="2025-11-25T00:00:00"/>
    <x v="1"/>
    <s v="United States"/>
    <x v="247"/>
    <x v="3"/>
    <n v="27405"/>
    <x v="0"/>
    <x v="0"/>
    <x v="5"/>
    <n v="17.088000000000001"/>
    <n v="2"/>
    <n v="0.2"/>
    <n v="1.0680000000000001"/>
    <s v=""/>
    <n v="42.176666666666662"/>
    <n v="146.81511375826349"/>
    <x v="6"/>
    <x v="0"/>
    <m/>
  </r>
  <r>
    <s v="Standard Class"/>
    <d v="2026-04-28T00:00:00"/>
    <x v="1"/>
    <s v="United States"/>
    <x v="247"/>
    <x v="3"/>
    <n v="27405"/>
    <x v="0"/>
    <x v="0"/>
    <x v="1"/>
    <n v="98.391999999999996"/>
    <n v="1"/>
    <n v="0.2"/>
    <n v="-11.069100000000001"/>
    <n v="-11.069100000000001"/>
    <n v="39.073999999999998"/>
    <n v="83.037698859324422"/>
    <x v="9"/>
    <x v="1"/>
    <m/>
  </r>
  <r>
    <s v="Standard Class"/>
    <d v="2025-06-18T00:00:00"/>
    <x v="0"/>
    <s v="United States"/>
    <x v="20"/>
    <x v="15"/>
    <n v="10024"/>
    <x v="3"/>
    <x v="1"/>
    <x v="6"/>
    <n v="11.05"/>
    <n v="5"/>
    <n v="0"/>
    <n v="2.9834999999999998"/>
    <s v=""/>
    <n v="226.24333333333334"/>
    <n v="251.66531237486967"/>
    <x v="3"/>
    <x v="0"/>
    <m/>
  </r>
  <r>
    <s v="Standard Class"/>
    <d v="2025-03-30T00:00:00"/>
    <x v="0"/>
    <s v="United States"/>
    <x v="8"/>
    <x v="1"/>
    <n v="94109"/>
    <x v="1"/>
    <x v="1"/>
    <x v="9"/>
    <n v="7.78"/>
    <n v="2"/>
    <n v="0"/>
    <n v="2.0228000000000002"/>
    <s v=""/>
    <n v="240.23999999999998"/>
    <n v="273.30157883459339"/>
    <x v="2"/>
    <x v="0"/>
    <m/>
  </r>
  <r>
    <s v="Standard Class"/>
    <d v="2025-07-17T00:00:00"/>
    <x v="0"/>
    <s v="United States"/>
    <x v="53"/>
    <x v="28"/>
    <n v="71203"/>
    <x v="0"/>
    <x v="2"/>
    <x v="11"/>
    <n v="659.9"/>
    <n v="2"/>
    <n v="0"/>
    <n v="217.767"/>
    <s v=""/>
    <n v="518.9466666666666"/>
    <n v="331.00685460620946"/>
    <x v="11"/>
    <x v="0"/>
    <m/>
  </r>
  <r>
    <s v="First Class"/>
    <d v="2025-03-24T00:00:00"/>
    <x v="0"/>
    <s v="United States"/>
    <x v="74"/>
    <x v="24"/>
    <n v="45231"/>
    <x v="3"/>
    <x v="2"/>
    <x v="11"/>
    <n v="53.04"/>
    <n v="3"/>
    <n v="0.2"/>
    <n v="-4.641"/>
    <n v="-4.641"/>
    <n v="797.69999999999993"/>
    <n v="457.70619413347276"/>
    <x v="2"/>
    <x v="0"/>
    <m/>
  </r>
  <r>
    <s v="Standard Class"/>
    <d v="2025-12-28T00:00:00"/>
    <x v="1"/>
    <s v="United States"/>
    <x v="4"/>
    <x v="4"/>
    <n v="98105"/>
    <x v="1"/>
    <x v="2"/>
    <x v="11"/>
    <n v="843.9"/>
    <n v="2"/>
    <n v="0"/>
    <n v="371.31599999999997"/>
    <s v=""/>
    <n v="819.34"/>
    <n v="601.49118720184219"/>
    <x v="0"/>
    <x v="0"/>
    <m/>
  </r>
  <r>
    <s v="Standard Class"/>
    <d v="2025-09-28T00:00:00"/>
    <x v="1"/>
    <s v="United States"/>
    <x v="4"/>
    <x v="4"/>
    <n v="98105"/>
    <x v="1"/>
    <x v="2"/>
    <x v="11"/>
    <n v="1496.16"/>
    <n v="9"/>
    <n v="0"/>
    <n v="224.42400000000001"/>
    <s v=""/>
    <n v="545.14"/>
    <n v="646.57781733266006"/>
    <x v="4"/>
    <x v="0"/>
    <m/>
  </r>
  <r>
    <s v="Standard Class"/>
    <d v="2026-03-01T00:00:00"/>
    <x v="0"/>
    <s v="United States"/>
    <x v="20"/>
    <x v="15"/>
    <n v="10011"/>
    <x v="3"/>
    <x v="1"/>
    <x v="4"/>
    <n v="117.96"/>
    <n v="2"/>
    <n v="0"/>
    <n v="5.8979999999999997"/>
    <s v=""/>
    <n v="393.3533333333333"/>
    <n v="628.63063775632668"/>
    <x v="2"/>
    <x v="1"/>
    <m/>
  </r>
  <r>
    <s v="Standard Class"/>
    <d v="2025-06-01T00:00:00"/>
    <x v="1"/>
    <s v="United States"/>
    <x v="20"/>
    <x v="15"/>
    <n v="10035"/>
    <x v="3"/>
    <x v="1"/>
    <x v="6"/>
    <n v="21.3"/>
    <n v="5"/>
    <n v="0"/>
    <n v="8.7330000000000005"/>
    <s v=""/>
    <n v="363.81333333333328"/>
    <n v="518.15954508525942"/>
    <x v="3"/>
    <x v="0"/>
    <m/>
  </r>
  <r>
    <s v="Standard Class"/>
    <d v="2026-11-04T00:00:00"/>
    <x v="1"/>
    <s v="United States"/>
    <x v="20"/>
    <x v="15"/>
    <n v="10035"/>
    <x v="3"/>
    <x v="1"/>
    <x v="9"/>
    <n v="1040.8"/>
    <n v="5"/>
    <n v="0"/>
    <n v="281.01600000000002"/>
    <s v=""/>
    <n v="363.21999999999997"/>
    <n v="465.18429569683769"/>
    <x v="6"/>
    <x v="1"/>
    <m/>
  </r>
  <r>
    <s v="Standard Class"/>
    <d v="2026-11-13T00:00:00"/>
    <x v="1"/>
    <s v="United States"/>
    <x v="20"/>
    <x v="15"/>
    <n v="10035"/>
    <x v="3"/>
    <x v="1"/>
    <x v="6"/>
    <n v="29.34"/>
    <n v="6"/>
    <n v="0"/>
    <n v="7.9218000000000002"/>
    <s v=""/>
    <n v="164.26000000000002"/>
    <n v="320.52655444393946"/>
    <x v="6"/>
    <x v="1"/>
    <m/>
  </r>
  <r>
    <s v="Standard Class"/>
    <d v="2026-08-23T00:00:00"/>
    <x v="1"/>
    <s v="United States"/>
    <x v="26"/>
    <x v="18"/>
    <n v="38109"/>
    <x v="0"/>
    <x v="0"/>
    <x v="5"/>
    <n v="19.52"/>
    <n v="2"/>
    <n v="0.2"/>
    <n v="5.3680000000000003"/>
    <s v=""/>
    <n v="321.13"/>
    <n v="275.87194976413724"/>
    <x v="1"/>
    <x v="1"/>
    <m/>
  </r>
  <r>
    <s v="First Class"/>
    <d v="2026-03-04T00:00:00"/>
    <x v="0"/>
    <s v="United States"/>
    <x v="70"/>
    <x v="1"/>
    <n v="92105"/>
    <x v="1"/>
    <x v="1"/>
    <x v="4"/>
    <n v="443.92"/>
    <n v="4"/>
    <n v="0"/>
    <n v="8.8783999999999992"/>
    <s v=""/>
    <n v="315.63666666666666"/>
    <n v="263.25082083513121"/>
    <x v="2"/>
    <x v="1"/>
    <m/>
  </r>
  <r>
    <s v="Standard Class"/>
    <d v="2026-08-10T00:00:00"/>
    <x v="1"/>
    <s v="United States"/>
    <x v="411"/>
    <x v="6"/>
    <n v="54601"/>
    <x v="2"/>
    <x v="2"/>
    <x v="11"/>
    <n v="499.95"/>
    <n v="5"/>
    <n v="0"/>
    <n v="174.98249999999999"/>
    <s v=""/>
    <n v="234.98333333333335"/>
    <n v="208.7932062716246"/>
    <x v="1"/>
    <x v="1"/>
    <m/>
  </r>
  <r>
    <s v="Standard Class"/>
    <d v="2026-04-07T00:00:00"/>
    <x v="1"/>
    <s v="United States"/>
    <x v="411"/>
    <x v="6"/>
    <n v="54601"/>
    <x v="2"/>
    <x v="1"/>
    <x v="6"/>
    <n v="3.04"/>
    <n v="1"/>
    <n v="0"/>
    <n v="1.0336000000000001"/>
    <s v=""/>
    <n v="91.213333333333324"/>
    <n v="181.94941781837181"/>
    <x v="9"/>
    <x v="1"/>
    <m/>
  </r>
  <r>
    <s v="Standard Class"/>
    <d v="2026-06-18T00:00:00"/>
    <x v="1"/>
    <s v="United States"/>
    <x v="411"/>
    <x v="6"/>
    <n v="54601"/>
    <x v="2"/>
    <x v="0"/>
    <x v="1"/>
    <n v="201.96"/>
    <n v="2"/>
    <n v="0"/>
    <n v="50.49"/>
    <s v=""/>
    <n v="123.53333333333335"/>
    <n v="26.794985227339343"/>
    <x v="3"/>
    <x v="1"/>
    <m/>
  </r>
  <r>
    <s v="Standard Class"/>
    <d v="2026-08-04T00:00:00"/>
    <x v="1"/>
    <s v="United States"/>
    <x v="411"/>
    <x v="6"/>
    <n v="54601"/>
    <x v="2"/>
    <x v="0"/>
    <x v="5"/>
    <n v="68.64"/>
    <n v="11"/>
    <n v="0"/>
    <n v="17.16"/>
    <s v=""/>
    <n v="176.20666666666668"/>
    <n v="107.75900766679941"/>
    <x v="1"/>
    <x v="1"/>
    <m/>
  </r>
  <r>
    <s v="Second Class"/>
    <d v="2026-12-10T00:00:00"/>
    <x v="1"/>
    <s v="United States"/>
    <x v="1"/>
    <x v="1"/>
    <n v="90032"/>
    <x v="1"/>
    <x v="2"/>
    <x v="11"/>
    <n v="100"/>
    <n v="4"/>
    <n v="0"/>
    <n v="21"/>
    <s v=""/>
    <n v="155.38000000000002"/>
    <n v="137.34756911114496"/>
    <x v="0"/>
    <x v="1"/>
    <m/>
  </r>
  <r>
    <s v="Second Class"/>
    <d v="2025-06-20T00:00:00"/>
    <x v="1"/>
    <s v="United States"/>
    <x v="1"/>
    <x v="1"/>
    <n v="90032"/>
    <x v="1"/>
    <x v="2"/>
    <x v="11"/>
    <n v="359.98"/>
    <n v="2"/>
    <n v="0"/>
    <n v="21.598800000000001"/>
    <s v=""/>
    <n v="904.98666666666668"/>
    <n v="844.72755783327159"/>
    <x v="3"/>
    <x v="0"/>
    <m/>
  </r>
  <r>
    <s v="Second Class"/>
    <d v="2025-03-26T00:00:00"/>
    <x v="2"/>
    <s v="United States"/>
    <x v="4"/>
    <x v="4"/>
    <n v="98115"/>
    <x v="1"/>
    <x v="0"/>
    <x v="5"/>
    <n v="6.16"/>
    <n v="2"/>
    <n v="0"/>
    <n v="2.9567999999999999"/>
    <s v=""/>
    <n v="789.61733333333325"/>
    <n v="950.210875724066"/>
    <x v="2"/>
    <x v="0"/>
    <m/>
  </r>
  <r>
    <s v="Second Class"/>
    <d v="2025-02-06T00:00:00"/>
    <x v="2"/>
    <s v="United States"/>
    <x v="4"/>
    <x v="4"/>
    <n v="98115"/>
    <x v="1"/>
    <x v="0"/>
    <x v="3"/>
    <n v="2348.8200000000002"/>
    <n v="9"/>
    <n v="0"/>
    <n v="399.29939999999999"/>
    <s v=""/>
    <n v="878.74800000000005"/>
    <n v="1008.744717466365"/>
    <x v="10"/>
    <x v="0"/>
    <m/>
  </r>
  <r>
    <s v="Standard Class"/>
    <d v="2025-07-16T00:00:00"/>
    <x v="1"/>
    <s v="United States"/>
    <x v="100"/>
    <x v="2"/>
    <n v="33180"/>
    <x v="0"/>
    <x v="1"/>
    <x v="2"/>
    <n v="13.872"/>
    <n v="6"/>
    <n v="0.2"/>
    <n v="4.6818"/>
    <s v=""/>
    <n v="367.57200000000006"/>
    <n v="624.09834134385267"/>
    <x v="11"/>
    <x v="0"/>
    <m/>
  </r>
  <r>
    <s v="Standard Class"/>
    <d v="2026-02-14T00:00:00"/>
    <x v="1"/>
    <s v="United States"/>
    <x v="100"/>
    <x v="2"/>
    <n v="33180"/>
    <x v="0"/>
    <x v="0"/>
    <x v="1"/>
    <n v="273.55200000000002"/>
    <n v="3"/>
    <n v="0.2"/>
    <n v="-13.6776"/>
    <n v="-13.6776"/>
    <n v="441.09800000000001"/>
    <n v="450.71010369563862"/>
    <x v="10"/>
    <x v="1"/>
    <m/>
  </r>
  <r>
    <s v="Second Class"/>
    <d v="2025-10-03T00:00:00"/>
    <x v="2"/>
    <s v="United States"/>
    <x v="10"/>
    <x v="9"/>
    <n v="19143"/>
    <x v="3"/>
    <x v="0"/>
    <x v="3"/>
    <n v="815.29200000000003"/>
    <n v="9"/>
    <n v="0.4"/>
    <n v="-339.70499999999998"/>
    <n v="-339.70499999999998"/>
    <n v="768.654"/>
    <n v="400.3653326067747"/>
    <x v="5"/>
    <x v="0"/>
    <m/>
  </r>
  <r>
    <s v="Standard Class"/>
    <d v="2026-04-19T00:00:00"/>
    <x v="0"/>
    <s v="United States"/>
    <x v="269"/>
    <x v="17"/>
    <n v="23320"/>
    <x v="0"/>
    <x v="2"/>
    <x v="11"/>
    <n v="234.45"/>
    <n v="3"/>
    <n v="0"/>
    <n v="103.158"/>
    <s v=""/>
    <n v="502.71000000000004"/>
    <n v="414.68524720965587"/>
    <x v="9"/>
    <x v="1"/>
    <m/>
  </r>
  <r>
    <s v="Standard Class"/>
    <d v="2025-03-22T00:00:00"/>
    <x v="0"/>
    <s v="United States"/>
    <x v="269"/>
    <x v="17"/>
    <n v="23320"/>
    <x v="0"/>
    <x v="0"/>
    <x v="3"/>
    <n v="1256.22"/>
    <n v="6"/>
    <n v="0"/>
    <n v="75.373199999999997"/>
    <s v=""/>
    <n v="428.06933333333336"/>
    <n v="464.58904130345053"/>
    <x v="2"/>
    <x v="0"/>
    <m/>
  </r>
  <r>
    <s v="Standard Class"/>
    <d v="2026-11-20T00:00:00"/>
    <x v="0"/>
    <s v="United States"/>
    <x v="269"/>
    <x v="17"/>
    <n v="23320"/>
    <x v="0"/>
    <x v="1"/>
    <x v="8"/>
    <n v="17.46"/>
    <n v="2"/>
    <n v="0"/>
    <n v="8.2062000000000008"/>
    <s v=""/>
    <n v="60.262666666666668"/>
    <n v="373.43963617619306"/>
    <x v="6"/>
    <x v="1"/>
    <m/>
  </r>
  <r>
    <s v="Second Class"/>
    <d v="2025-01-10T00:00:00"/>
    <x v="2"/>
    <s v="United States"/>
    <x v="20"/>
    <x v="15"/>
    <n v="10009"/>
    <x v="3"/>
    <x v="1"/>
    <x v="8"/>
    <n v="10.528"/>
    <n v="7"/>
    <n v="0.2"/>
    <n v="3.6848000000000001"/>
    <s v=""/>
    <n v="81.962666666666664"/>
    <n v="246.91717903603046"/>
    <x v="8"/>
    <x v="0"/>
    <m/>
  </r>
  <r>
    <s v="First Class"/>
    <d v="2026-12-04T00:00:00"/>
    <x v="2"/>
    <s v="United States"/>
    <x v="447"/>
    <x v="12"/>
    <n v="48104"/>
    <x v="2"/>
    <x v="1"/>
    <x v="8"/>
    <n v="152.80000000000001"/>
    <n v="5"/>
    <n v="0"/>
    <n v="76.400000000000006"/>
    <s v=""/>
    <n v="173.44333333333336"/>
    <n v="83.669413458231233"/>
    <x v="0"/>
    <x v="1"/>
    <m/>
  </r>
  <r>
    <s v="Standard Class"/>
    <d v="2026-09-22T00:00:00"/>
    <x v="2"/>
    <s v="United States"/>
    <x v="448"/>
    <x v="1"/>
    <n v="91941"/>
    <x v="1"/>
    <x v="1"/>
    <x v="8"/>
    <n v="82.56"/>
    <n v="5"/>
    <n v="0.2"/>
    <n v="28.896000000000001"/>
    <s v=""/>
    <n v="142.79"/>
    <n v="79.904853179451052"/>
    <x v="4"/>
    <x v="1"/>
    <m/>
  </r>
  <r>
    <s v="Standard Class"/>
    <d v="2025-06-29T00:00:00"/>
    <x v="2"/>
    <s v="United States"/>
    <x v="448"/>
    <x v="1"/>
    <n v="91941"/>
    <x v="1"/>
    <x v="2"/>
    <x v="11"/>
    <n v="284.97000000000003"/>
    <n v="3"/>
    <n v="0"/>
    <n v="85.491"/>
    <s v=""/>
    <n v="557.19000000000005"/>
    <n v="450.87095152152557"/>
    <x v="3"/>
    <x v="0"/>
    <m/>
  </r>
  <r>
    <s v="Standard Class"/>
    <d v="2026-11-07T00:00:00"/>
    <x v="1"/>
    <s v="United States"/>
    <x v="130"/>
    <x v="12"/>
    <n v="48126"/>
    <x v="2"/>
    <x v="0"/>
    <x v="5"/>
    <n v="60.84"/>
    <n v="3"/>
    <n v="0"/>
    <n v="23.119199999999999"/>
    <s v=""/>
    <n v="652.91999999999996"/>
    <n v="448.67873621705468"/>
    <x v="6"/>
    <x v="1"/>
    <m/>
  </r>
  <r>
    <s v="Standard Class"/>
    <d v="2025-03-11T00:00:00"/>
    <x v="0"/>
    <s v="United States"/>
    <x v="70"/>
    <x v="1"/>
    <n v="92024"/>
    <x v="1"/>
    <x v="0"/>
    <x v="1"/>
    <n v="1325.76"/>
    <n v="6"/>
    <n v="0.2"/>
    <n v="149.148"/>
    <s v=""/>
    <n v="642.24"/>
    <n v="569.65798396932871"/>
    <x v="2"/>
    <x v="0"/>
    <m/>
  </r>
  <r>
    <s v="Standard Class"/>
    <d v="2025-10-01T00:00:00"/>
    <x v="0"/>
    <s v="United States"/>
    <x v="70"/>
    <x v="1"/>
    <n v="92024"/>
    <x v="1"/>
    <x v="0"/>
    <x v="1"/>
    <n v="572.16"/>
    <n v="3"/>
    <n v="0.2"/>
    <n v="35.76"/>
    <s v=""/>
    <n v="204.02666666666664"/>
    <n v="374.18524523041816"/>
    <x v="5"/>
    <x v="0"/>
    <m/>
  </r>
  <r>
    <s v="Standard Class"/>
    <d v="2026-02-03T00:00:00"/>
    <x v="2"/>
    <s v="United States"/>
    <x v="80"/>
    <x v="24"/>
    <n v="44107"/>
    <x v="3"/>
    <x v="1"/>
    <x v="10"/>
    <n v="28.8"/>
    <n v="9"/>
    <n v="0.2"/>
    <n v="10.08"/>
    <s v=""/>
    <n v="15.653333333333334"/>
    <n v="371.30212547894899"/>
    <x v="10"/>
    <x v="1"/>
    <m/>
  </r>
  <r>
    <s v="First Class"/>
    <d v="2025-02-06T00:00:00"/>
    <x v="2"/>
    <s v="United States"/>
    <x v="255"/>
    <x v="29"/>
    <n v="6450"/>
    <x v="3"/>
    <x v="1"/>
    <x v="6"/>
    <n v="11.12"/>
    <n v="4"/>
    <n v="0"/>
    <n v="2.8912"/>
    <s v=""/>
    <n v="12.033333333333333"/>
    <n v="111.53782656818964"/>
    <x v="10"/>
    <x v="0"/>
    <m/>
  </r>
  <r>
    <s v="Second Class"/>
    <d v="2025-04-11T00:00:00"/>
    <x v="2"/>
    <s v="United States"/>
    <x v="38"/>
    <x v="32"/>
    <n v="31907"/>
    <x v="0"/>
    <x v="0"/>
    <x v="5"/>
    <n v="7.04"/>
    <n v="4"/>
    <n v="0"/>
    <n v="3.0975999999999999"/>
    <s v=""/>
    <n v="19.91333333333333"/>
    <n v="10.480167513504311"/>
    <x v="9"/>
    <x v="0"/>
    <m/>
  </r>
  <r>
    <s v="Second Class"/>
    <d v="2025-10-09T00:00:00"/>
    <x v="1"/>
    <s v="United States"/>
    <x v="185"/>
    <x v="32"/>
    <n v="30076"/>
    <x v="0"/>
    <x v="1"/>
    <x v="12"/>
    <n v="17.940000000000001"/>
    <n v="3"/>
    <n v="0"/>
    <n v="8.7905999999999995"/>
    <s v=""/>
    <n v="42.383333333333333"/>
    <n v="20.684803869292821"/>
    <x v="5"/>
    <x v="0"/>
    <m/>
  </r>
  <r>
    <s v="First Class"/>
    <d v="2026-12-31T00:00:00"/>
    <x v="2"/>
    <s v="United States"/>
    <x v="4"/>
    <x v="4"/>
    <n v="98105"/>
    <x v="1"/>
    <x v="1"/>
    <x v="8"/>
    <n v="34.76"/>
    <n v="5"/>
    <n v="0.2"/>
    <n v="11.297000000000001"/>
    <s v=""/>
    <n v="100.47666666666667"/>
    <n v="56.761295009109077"/>
    <x v="0"/>
    <x v="1"/>
    <m/>
  </r>
  <r>
    <s v="Standard Class"/>
    <d v="2026-01-25T00:00:00"/>
    <x v="1"/>
    <s v="United States"/>
    <x v="73"/>
    <x v="30"/>
    <n v="7960"/>
    <x v="3"/>
    <x v="0"/>
    <x v="5"/>
    <n v="74.45"/>
    <n v="5"/>
    <n v="0"/>
    <n v="20.101500000000001"/>
    <s v=""/>
    <n v="95.37"/>
    <n v="71.205044817115365"/>
    <x v="8"/>
    <x v="1"/>
    <m/>
  </r>
  <r>
    <s v="Standard Class"/>
    <d v="2025-07-14T00:00:00"/>
    <x v="1"/>
    <s v="United States"/>
    <x v="166"/>
    <x v="17"/>
    <n v="22304"/>
    <x v="0"/>
    <x v="0"/>
    <x v="5"/>
    <n v="192.22"/>
    <n v="14"/>
    <n v="0"/>
    <n v="69.199200000000005"/>
    <s v=""/>
    <n v="81.353333333333339"/>
    <n v="74.338489258157409"/>
    <x v="11"/>
    <x v="0"/>
    <m/>
  </r>
  <r>
    <s v="Standard Class"/>
    <d v="2026-02-16T00:00:00"/>
    <x v="0"/>
    <s v="United States"/>
    <x v="288"/>
    <x v="7"/>
    <n v="84106"/>
    <x v="1"/>
    <x v="1"/>
    <x v="10"/>
    <n v="19.440000000000001"/>
    <n v="3"/>
    <n v="0"/>
    <n v="9.3312000000000008"/>
    <s v=""/>
    <n v="36.580000000000005"/>
    <n v="53.592089417638391"/>
    <x v="10"/>
    <x v="1"/>
    <m/>
  </r>
  <r>
    <s v="Second Class"/>
    <d v="2026-12-12T00:00:00"/>
    <x v="1"/>
    <s v="United States"/>
    <x v="339"/>
    <x v="1"/>
    <n v="92307"/>
    <x v="1"/>
    <x v="1"/>
    <x v="10"/>
    <n v="32.4"/>
    <n v="5"/>
    <n v="0"/>
    <n v="15.552"/>
    <s v=""/>
    <n v="33.619999999999997"/>
    <n v="33.57943241750047"/>
    <x v="0"/>
    <x v="1"/>
    <m/>
  </r>
  <r>
    <s v="Second Class"/>
    <d v="2025-12-30T00:00:00"/>
    <x v="1"/>
    <s v="United States"/>
    <x v="339"/>
    <x v="1"/>
    <n v="92307"/>
    <x v="1"/>
    <x v="1"/>
    <x v="12"/>
    <n v="57.9"/>
    <n v="5"/>
    <n v="0"/>
    <n v="28.95"/>
    <s v=""/>
    <n v="420.875"/>
    <n v="446.82723361496215"/>
    <x v="0"/>
    <x v="0"/>
    <m/>
  </r>
  <r>
    <s v="Second Class"/>
    <d v="2026-01-07T00:00:00"/>
    <x v="1"/>
    <s v="United States"/>
    <x v="339"/>
    <x v="1"/>
    <n v="92307"/>
    <x v="1"/>
    <x v="1"/>
    <x v="4"/>
    <n v="10.56"/>
    <n v="2"/>
    <n v="0"/>
    <n v="0"/>
    <s v=""/>
    <n v="415.23833333333329"/>
    <n v="496.17570903285787"/>
    <x v="8"/>
    <x v="1"/>
    <m/>
  </r>
  <r>
    <s v="Second Class"/>
    <d v="2026-03-26T00:00:00"/>
    <x v="1"/>
    <s v="United States"/>
    <x v="339"/>
    <x v="1"/>
    <n v="92307"/>
    <x v="1"/>
    <x v="0"/>
    <x v="0"/>
    <n v="1194.165"/>
    <n v="5"/>
    <n v="0.15"/>
    <n v="210.73500000000001"/>
    <s v=""/>
    <n v="412.69833333333332"/>
    <n v="549.52741237020768"/>
    <x v="2"/>
    <x v="1"/>
    <m/>
  </r>
  <r>
    <s v="Standard Class"/>
    <d v="2025-04-29T00:00:00"/>
    <x v="1"/>
    <s v="United States"/>
    <x v="20"/>
    <x v="15"/>
    <n v="10009"/>
    <x v="3"/>
    <x v="1"/>
    <x v="10"/>
    <n v="40.99"/>
    <n v="1"/>
    <n v="0"/>
    <n v="20.085100000000001"/>
    <s v=""/>
    <n v="29.723333333333333"/>
    <n v="320.52273641835632"/>
    <x v="9"/>
    <x v="0"/>
    <m/>
  </r>
  <r>
    <s v="Standard Class"/>
    <d v="2026-01-27T00:00:00"/>
    <x v="1"/>
    <s v="United States"/>
    <x v="85"/>
    <x v="1"/>
    <n v="90805"/>
    <x v="1"/>
    <x v="1"/>
    <x v="6"/>
    <n v="2.94"/>
    <n v="1"/>
    <n v="0"/>
    <n v="0.79379999999999995"/>
    <s v=""/>
    <n v="22.289333333333332"/>
    <n v="236.75277420573369"/>
    <x v="8"/>
    <x v="1"/>
    <m/>
  </r>
  <r>
    <s v="First Class"/>
    <d v="2026-12-23T00:00:00"/>
    <x v="2"/>
    <s v="United States"/>
    <x v="127"/>
    <x v="21"/>
    <n v="97301"/>
    <x v="1"/>
    <x v="1"/>
    <x v="8"/>
    <n v="45.24"/>
    <n v="4"/>
    <n v="0.7"/>
    <n v="-30.16"/>
    <n v="-30.16"/>
    <n v="25.191999999999997"/>
    <n v="12.071681493233413"/>
    <x v="0"/>
    <x v="1"/>
    <m/>
  </r>
  <r>
    <s v="First Class"/>
    <d v="2026-02-01T00:00:00"/>
    <x v="2"/>
    <s v="United States"/>
    <x v="127"/>
    <x v="21"/>
    <n v="97301"/>
    <x v="1"/>
    <x v="1"/>
    <x v="6"/>
    <n v="18.687999999999999"/>
    <n v="4"/>
    <n v="0.2"/>
    <n v="2.3359999999999999"/>
    <s v=""/>
    <n v="47.704000000000001"/>
    <n v="38.430780726642276"/>
    <x v="10"/>
    <x v="1"/>
    <m/>
  </r>
  <r>
    <s v="First Class"/>
    <d v="2025-09-25T00:00:00"/>
    <x v="2"/>
    <s v="United States"/>
    <x v="127"/>
    <x v="21"/>
    <n v="97301"/>
    <x v="1"/>
    <x v="1"/>
    <x v="10"/>
    <n v="11.648"/>
    <n v="2"/>
    <n v="0.2"/>
    <n v="3.7856000000000001"/>
    <s v=""/>
    <n v="167.29133333333331"/>
    <n v="127.25888350800389"/>
    <x v="4"/>
    <x v="0"/>
    <m/>
  </r>
  <r>
    <s v="First Class"/>
    <d v="2025-05-15T00:00:00"/>
    <x v="2"/>
    <s v="United States"/>
    <x v="127"/>
    <x v="21"/>
    <n v="97301"/>
    <x v="1"/>
    <x v="2"/>
    <x v="11"/>
    <n v="112.776"/>
    <n v="3"/>
    <n v="0.2"/>
    <n v="-8.4581999999999997"/>
    <n v="-8.4581999999999997"/>
    <n v="168.72066666666666"/>
    <n v="154.64387554157622"/>
    <x v="7"/>
    <x v="0"/>
    <m/>
  </r>
  <r>
    <s v="First Class"/>
    <d v="2026-11-29T00:00:00"/>
    <x v="2"/>
    <s v="United States"/>
    <x v="127"/>
    <x v="21"/>
    <n v="97301"/>
    <x v="1"/>
    <x v="0"/>
    <x v="3"/>
    <n v="377.45"/>
    <n v="5"/>
    <n v="0.5"/>
    <n v="-264.21499999999997"/>
    <n v="-264.21499999999997"/>
    <n v="140.68866666666665"/>
    <n v="163.35621705544807"/>
    <x v="6"/>
    <x v="1"/>
    <m/>
  </r>
  <r>
    <s v="First Class"/>
    <d v="2026-09-18T00:00:00"/>
    <x v="2"/>
    <s v="United States"/>
    <x v="127"/>
    <x v="21"/>
    <n v="97301"/>
    <x v="1"/>
    <x v="1"/>
    <x v="2"/>
    <n v="15.936"/>
    <n v="4"/>
    <n v="0.2"/>
    <n v="5.1791999999999998"/>
    <s v=""/>
    <n v="22.018666666666665"/>
    <n v="109.37615619503181"/>
    <x v="4"/>
    <x v="1"/>
    <m/>
  </r>
  <r>
    <s v="First Class"/>
    <d v="2026-04-30T00:00:00"/>
    <x v="2"/>
    <s v="United States"/>
    <x v="127"/>
    <x v="21"/>
    <n v="97301"/>
    <x v="1"/>
    <x v="2"/>
    <x v="7"/>
    <n v="28.68"/>
    <n v="3"/>
    <n v="0.2"/>
    <n v="-7.17"/>
    <n v="-7.17"/>
    <n v="187.05866666666665"/>
    <n v="197.92300545975505"/>
    <x v="9"/>
    <x v="1"/>
    <m/>
  </r>
  <r>
    <s v="Standard Class"/>
    <d v="2025-07-04T00:00:00"/>
    <x v="2"/>
    <s v="United States"/>
    <x v="34"/>
    <x v="22"/>
    <n v="80013"/>
    <x v="1"/>
    <x v="0"/>
    <x v="5"/>
    <n v="21.44"/>
    <n v="2"/>
    <n v="0.2"/>
    <n v="7.5039999999999996"/>
    <s v=""/>
    <n v="183.7173333333333"/>
    <n v="209.93637974713516"/>
    <x v="11"/>
    <x v="0"/>
    <m/>
  </r>
  <r>
    <s v="Standard Class"/>
    <d v="2026-09-01T00:00:00"/>
    <x v="2"/>
    <s v="United States"/>
    <x v="34"/>
    <x v="22"/>
    <n v="80013"/>
    <x v="1"/>
    <x v="1"/>
    <x v="4"/>
    <n v="511.05599999999998"/>
    <n v="9"/>
    <n v="0.2"/>
    <n v="-95.822999999999993"/>
    <n v="-95.822999999999993"/>
    <n v="180.26666666666665"/>
    <n v="231.54620634911441"/>
    <x v="4"/>
    <x v="1"/>
    <m/>
  </r>
  <r>
    <s v="Same Day"/>
    <d v="2026-06-04T00:00:00"/>
    <x v="1"/>
    <s v="United States"/>
    <x v="46"/>
    <x v="24"/>
    <n v="43055"/>
    <x v="3"/>
    <x v="1"/>
    <x v="6"/>
    <n v="18.655999999999999"/>
    <n v="2"/>
    <n v="0.2"/>
    <n v="1.3992"/>
    <s v=""/>
    <n v="32.143999999999998"/>
    <n v="137.91295920844286"/>
    <x v="3"/>
    <x v="1"/>
    <m/>
  </r>
  <r>
    <s v="Same Day"/>
    <d v="2025-12-16T00:00:00"/>
    <x v="1"/>
    <s v="United States"/>
    <x v="46"/>
    <x v="24"/>
    <n v="43055"/>
    <x v="3"/>
    <x v="1"/>
    <x v="8"/>
    <n v="11.087999999999999"/>
    <n v="7"/>
    <n v="0.7"/>
    <n v="-8.1311999999999998"/>
    <n v="-8.1311999999999998"/>
    <n v="59.088000000000001"/>
    <n v="102.38305392187894"/>
    <x v="0"/>
    <x v="0"/>
    <m/>
  </r>
  <r>
    <s v="Same Day"/>
    <d v="2026-11-12T00:00:00"/>
    <x v="1"/>
    <s v="United States"/>
    <x v="46"/>
    <x v="24"/>
    <n v="43055"/>
    <x v="3"/>
    <x v="1"/>
    <x v="4"/>
    <n v="66.688000000000002"/>
    <n v="1"/>
    <n v="0.2"/>
    <n v="4.1680000000000001"/>
    <s v=""/>
    <n v="60.265333333333331"/>
    <n v="40.451388073056741"/>
    <x v="6"/>
    <x v="1"/>
    <m/>
  </r>
  <r>
    <s v="Same Day"/>
    <d v="2025-11-29T00:00:00"/>
    <x v="1"/>
    <s v="United States"/>
    <x v="46"/>
    <x v="24"/>
    <n v="43055"/>
    <x v="3"/>
    <x v="1"/>
    <x v="4"/>
    <n v="99.488"/>
    <n v="2"/>
    <n v="0.2"/>
    <n v="8.7051999999999996"/>
    <s v=""/>
    <n v="56.030666666666669"/>
    <n v="35.212901516137308"/>
    <x v="6"/>
    <x v="0"/>
    <m/>
  </r>
  <r>
    <s v="Standard Class"/>
    <d v="2025-04-24T00:00:00"/>
    <x v="0"/>
    <s v="United States"/>
    <x v="4"/>
    <x v="4"/>
    <n v="98103"/>
    <x v="1"/>
    <x v="1"/>
    <x v="2"/>
    <n v="14.62"/>
    <n v="2"/>
    <n v="0"/>
    <n v="6.8714000000000004"/>
    <s v=""/>
    <n v="152.858"/>
    <n v="139.41519028135056"/>
    <x v="9"/>
    <x v="0"/>
    <m/>
  </r>
  <r>
    <s v="Standard Class"/>
    <d v="2025-11-01T00:00:00"/>
    <x v="0"/>
    <s v="United States"/>
    <x v="4"/>
    <x v="4"/>
    <n v="98103"/>
    <x v="1"/>
    <x v="1"/>
    <x v="8"/>
    <n v="53.984000000000002"/>
    <n v="14"/>
    <n v="0.2"/>
    <n v="17.544799999999999"/>
    <s v=""/>
    <n v="266.43800000000005"/>
    <n v="146.21150373396804"/>
    <x v="6"/>
    <x v="0"/>
    <m/>
  </r>
  <r>
    <s v="Standard Class"/>
    <d v="2026-04-02T00:00:00"/>
    <x v="0"/>
    <s v="United States"/>
    <x v="4"/>
    <x v="4"/>
    <n v="98103"/>
    <x v="1"/>
    <x v="2"/>
    <x v="11"/>
    <n v="389.97"/>
    <n v="3"/>
    <n v="0"/>
    <n v="132.5898"/>
    <s v=""/>
    <n v="295.23533333333336"/>
    <n v="171.37739616457051"/>
    <x v="9"/>
    <x v="1"/>
    <m/>
  </r>
  <r>
    <s v="Second Class"/>
    <d v="2025-10-14T00:00:00"/>
    <x v="0"/>
    <s v="United States"/>
    <x v="449"/>
    <x v="45"/>
    <n v="83201"/>
    <x v="1"/>
    <x v="0"/>
    <x v="5"/>
    <n v="355.36"/>
    <n v="4"/>
    <n v="0"/>
    <n v="92.393600000000006"/>
    <s v=""/>
    <n v="170.52533333333332"/>
    <n v="136.4014754965269"/>
    <x v="5"/>
    <x v="0"/>
    <m/>
  </r>
  <r>
    <s v="Second Class"/>
    <d v="2026-05-06T00:00:00"/>
    <x v="0"/>
    <s v="United States"/>
    <x v="449"/>
    <x v="45"/>
    <n v="83201"/>
    <x v="1"/>
    <x v="2"/>
    <x v="7"/>
    <n v="140.376"/>
    <n v="3"/>
    <n v="0.2"/>
    <n v="8.7735000000000003"/>
    <s v=""/>
    <n v="54.888000000000005"/>
    <n v="129.18415675420997"/>
    <x v="7"/>
    <x v="1"/>
    <m/>
  </r>
  <r>
    <s v="Standard Class"/>
    <d v="2026-03-28T00:00:00"/>
    <x v="1"/>
    <s v="United States"/>
    <x v="61"/>
    <x v="5"/>
    <n v="75081"/>
    <x v="2"/>
    <x v="1"/>
    <x v="12"/>
    <n v="15.84"/>
    <n v="2"/>
    <n v="0.2"/>
    <n v="5.5439999999999996"/>
    <s v=""/>
    <n v="12.416000000000002"/>
    <n v="93.246129293114066"/>
    <x v="2"/>
    <x v="1"/>
    <m/>
  </r>
  <r>
    <s v="Standard Class"/>
    <d v="2025-05-18T00:00:00"/>
    <x v="1"/>
    <s v="United States"/>
    <x v="61"/>
    <x v="5"/>
    <n v="75081"/>
    <x v="2"/>
    <x v="1"/>
    <x v="10"/>
    <n v="8.4480000000000004"/>
    <n v="2"/>
    <n v="0.2"/>
    <n v="2.64"/>
    <s v=""/>
    <n v="26.272000000000002"/>
    <n v="32.282193399251341"/>
    <x v="7"/>
    <x v="0"/>
    <m/>
  </r>
  <r>
    <s v="Standard Class"/>
    <d v="2026-09-06T00:00:00"/>
    <x v="0"/>
    <s v="United States"/>
    <x v="4"/>
    <x v="4"/>
    <n v="98105"/>
    <x v="1"/>
    <x v="1"/>
    <x v="10"/>
    <n v="12.96"/>
    <n v="2"/>
    <n v="0"/>
    <n v="6.2207999999999997"/>
    <s v=""/>
    <n v="32.655999999999999"/>
    <n v="18.214550666980504"/>
    <x v="4"/>
    <x v="1"/>
    <m/>
  </r>
  <r>
    <s v="Standard Class"/>
    <d v="2025-07-29T00:00:00"/>
    <x v="1"/>
    <s v="United States"/>
    <x v="4"/>
    <x v="4"/>
    <n v="98115"/>
    <x v="1"/>
    <x v="2"/>
    <x v="7"/>
    <n v="57.408000000000001"/>
    <n v="6"/>
    <n v="0.2"/>
    <n v="5.7408000000000001"/>
    <s v=""/>
    <n v="41.328000000000003"/>
    <n v="18.262397944045208"/>
    <x v="11"/>
    <x v="0"/>
    <m/>
  </r>
  <r>
    <s v="Standard Class"/>
    <d v="2025-04-19T00:00:00"/>
    <x v="1"/>
    <s v="United States"/>
    <x v="4"/>
    <x v="4"/>
    <n v="98115"/>
    <x v="1"/>
    <x v="2"/>
    <x v="11"/>
    <n v="27.6"/>
    <n v="4"/>
    <n v="0"/>
    <n v="2.2080000000000002"/>
    <s v=""/>
    <n v="29.005333333333329"/>
    <n v="5.9008466937977362"/>
    <x v="9"/>
    <x v="0"/>
    <m/>
  </r>
  <r>
    <s v="Standard Class"/>
    <d v="2026-06-22T00:00:00"/>
    <x v="0"/>
    <s v="United States"/>
    <x v="22"/>
    <x v="10"/>
    <n v="60610"/>
    <x v="2"/>
    <x v="0"/>
    <x v="5"/>
    <n v="38.975999999999999"/>
    <n v="3"/>
    <n v="0.6"/>
    <n v="-50.668799999999997"/>
    <n v="-50.668799999999997"/>
    <n v="56.445333333333338"/>
    <n v="31.296628222127602"/>
    <x v="3"/>
    <x v="1"/>
    <m/>
  </r>
  <r>
    <s v="Standard Class"/>
    <d v="2025-06-24T00:00:00"/>
    <x v="2"/>
    <s v="United States"/>
    <x v="450"/>
    <x v="12"/>
    <n v="49423"/>
    <x v="2"/>
    <x v="1"/>
    <x v="13"/>
    <n v="20.440000000000001"/>
    <n v="7"/>
    <n v="0"/>
    <n v="9.1980000000000004"/>
    <s v=""/>
    <n v="45.580000000000005"/>
    <n v="38.598553125828531"/>
    <x v="3"/>
    <x v="0"/>
    <m/>
  </r>
  <r>
    <s v="Standard Class"/>
    <d v="2025-12-11T00:00:00"/>
    <x v="2"/>
    <s v="United States"/>
    <x v="450"/>
    <x v="12"/>
    <n v="49423"/>
    <x v="2"/>
    <x v="1"/>
    <x v="10"/>
    <n v="109.92"/>
    <n v="2"/>
    <n v="0"/>
    <n v="53.860799999999998"/>
    <s v=""/>
    <n v="40.926666666666669"/>
    <n v="43.138354239800556"/>
    <x v="0"/>
    <x v="0"/>
    <m/>
  </r>
  <r>
    <s v="Standard Class"/>
    <d v="2025-11-02T00:00:00"/>
    <x v="0"/>
    <s v="United States"/>
    <x v="387"/>
    <x v="26"/>
    <n v="74012"/>
    <x v="2"/>
    <x v="1"/>
    <x v="8"/>
    <n v="6.38"/>
    <n v="1"/>
    <n v="0"/>
    <n v="2.9348000000000001"/>
    <s v=""/>
    <n v="9.5666666666666664"/>
    <n v="30.34560679656698"/>
    <x v="6"/>
    <x v="0"/>
    <m/>
  </r>
  <r>
    <s v="Standard Class"/>
    <d v="2026-08-30T00:00:00"/>
    <x v="0"/>
    <s v="United States"/>
    <x v="387"/>
    <x v="26"/>
    <n v="74012"/>
    <x v="2"/>
    <x v="1"/>
    <x v="10"/>
    <n v="6.48"/>
    <n v="1"/>
    <n v="0"/>
    <n v="3.1103999999999998"/>
    <s v=""/>
    <n v="357.41666666666669"/>
    <n v="400.33346283650417"/>
    <x v="1"/>
    <x v="1"/>
    <m/>
  </r>
  <r>
    <s v="Standard Class"/>
    <d v="2025-08-18T00:00:00"/>
    <x v="0"/>
    <s v="United States"/>
    <x v="417"/>
    <x v="32"/>
    <n v="30605"/>
    <x v="0"/>
    <x v="1"/>
    <x v="10"/>
    <n v="15.84"/>
    <n v="3"/>
    <n v="0"/>
    <n v="7.1280000000000001"/>
    <s v=""/>
    <n v="406.89000000000004"/>
    <n v="425.48522561719875"/>
    <x v="1"/>
    <x v="0"/>
    <m/>
  </r>
  <r>
    <s v="Standard Class"/>
    <d v="2025-03-04T00:00:00"/>
    <x v="0"/>
    <s v="United States"/>
    <x v="417"/>
    <x v="32"/>
    <n v="30605"/>
    <x v="0"/>
    <x v="2"/>
    <x v="7"/>
    <n v="1049.93"/>
    <n v="7"/>
    <n v="0"/>
    <n v="293.98039999999997"/>
    <s v=""/>
    <n v="434.39400000000006"/>
    <n v="467.61733027068345"/>
    <x v="2"/>
    <x v="0"/>
    <m/>
  </r>
  <r>
    <s v="Standard Class"/>
    <d v="2026-12-24T00:00:00"/>
    <x v="0"/>
    <s v="United States"/>
    <x v="417"/>
    <x v="32"/>
    <n v="30605"/>
    <x v="0"/>
    <x v="1"/>
    <x v="9"/>
    <n v="154.9"/>
    <n v="5"/>
    <n v="0"/>
    <n v="40.274000000000001"/>
    <s v=""/>
    <n v="89.190666666666672"/>
    <n v="246.32553162506395"/>
    <x v="0"/>
    <x v="1"/>
    <m/>
  </r>
  <r>
    <s v="Same Day"/>
    <d v="2025-03-17T00:00:00"/>
    <x v="0"/>
    <s v="United States"/>
    <x v="4"/>
    <x v="4"/>
    <n v="98105"/>
    <x v="1"/>
    <x v="1"/>
    <x v="8"/>
    <n v="98.352000000000004"/>
    <n v="3"/>
    <n v="0.2"/>
    <n v="35.6526"/>
    <s v=""/>
    <n v="80.853333333333339"/>
    <n v="200.77702476978635"/>
    <x v="2"/>
    <x v="0"/>
    <m/>
  </r>
  <r>
    <s v="Same Day"/>
    <d v="2025-04-16T00:00:00"/>
    <x v="0"/>
    <s v="United States"/>
    <x v="264"/>
    <x v="2"/>
    <n v="32712"/>
    <x v="0"/>
    <x v="1"/>
    <x v="13"/>
    <n v="14.32"/>
    <n v="5"/>
    <n v="0.2"/>
    <n v="5.1909999999999998"/>
    <s v=""/>
    <n v="64.384"/>
    <n v="52.435385196837643"/>
    <x v="9"/>
    <x v="0"/>
    <m/>
  </r>
  <r>
    <s v="Same Day"/>
    <d v="2025-03-08T00:00:00"/>
    <x v="0"/>
    <s v="United States"/>
    <x v="264"/>
    <x v="2"/>
    <n v="32712"/>
    <x v="0"/>
    <x v="0"/>
    <x v="5"/>
    <n v="129.88800000000001"/>
    <n v="6"/>
    <n v="0.2"/>
    <n v="12.988799999999999"/>
    <s v=""/>
    <n v="151.29666666666665"/>
    <n v="77.372819869244267"/>
    <x v="2"/>
    <x v="0"/>
    <m/>
  </r>
  <r>
    <s v="Same Day"/>
    <d v="2026-09-28T00:00:00"/>
    <x v="0"/>
    <s v="United States"/>
    <x v="264"/>
    <x v="2"/>
    <n v="32712"/>
    <x v="0"/>
    <x v="1"/>
    <x v="12"/>
    <n v="48.944000000000003"/>
    <n v="7"/>
    <n v="0.2"/>
    <n v="16.518599999999999"/>
    <s v=""/>
    <n v="117.12066666666668"/>
    <n v="88.717225890069571"/>
    <x v="4"/>
    <x v="1"/>
    <m/>
  </r>
  <r>
    <s v="Standard Class"/>
    <d v="2025-01-09T00:00:00"/>
    <x v="2"/>
    <s v="United States"/>
    <x v="12"/>
    <x v="5"/>
    <n v="77070"/>
    <x v="2"/>
    <x v="0"/>
    <x v="1"/>
    <n v="275.05799999999999"/>
    <n v="3"/>
    <n v="0.3"/>
    <n v="-90.376199999999997"/>
    <n v="-90.376199999999997"/>
    <n v="115.72266666666667"/>
    <n v="97.315576558374715"/>
    <x v="8"/>
    <x v="0"/>
    <m/>
  </r>
  <r>
    <s v="Standard Class"/>
    <d v="2026-02-28T00:00:00"/>
    <x v="1"/>
    <s v="United States"/>
    <x v="248"/>
    <x v="39"/>
    <n v="21215"/>
    <x v="3"/>
    <x v="1"/>
    <x v="6"/>
    <n v="27.36"/>
    <n v="9"/>
    <n v="0"/>
    <n v="9.3024000000000004"/>
    <s v=""/>
    <n v="69.033333333333346"/>
    <n v="76.254789078020096"/>
    <x v="10"/>
    <x v="1"/>
    <m/>
  </r>
  <r>
    <s v="Standard Class"/>
    <d v="2025-10-09T00:00:00"/>
    <x v="1"/>
    <s v="United States"/>
    <x v="248"/>
    <x v="39"/>
    <n v="21215"/>
    <x v="3"/>
    <x v="1"/>
    <x v="10"/>
    <n v="44.75"/>
    <n v="5"/>
    <n v="0"/>
    <n v="20.585000000000001"/>
    <s v=""/>
    <n v="68.713333333333338"/>
    <n v="61.040476924014207"/>
    <x v="5"/>
    <x v="0"/>
    <m/>
  </r>
  <r>
    <s v="Standard Class"/>
    <d v="2026-01-01T00:00:00"/>
    <x v="1"/>
    <s v="United States"/>
    <x v="248"/>
    <x v="39"/>
    <n v="21215"/>
    <x v="3"/>
    <x v="2"/>
    <x v="7"/>
    <n v="134.99"/>
    <n v="1"/>
    <n v="0"/>
    <n v="36.447299999999998"/>
    <s v=""/>
    <n v="234.77666666666667"/>
    <n v="183.58044564229121"/>
    <x v="8"/>
    <x v="1"/>
    <m/>
  </r>
  <r>
    <s v="Standard Class"/>
    <d v="2026-02-25T00:00:00"/>
    <x v="1"/>
    <s v="United States"/>
    <x v="248"/>
    <x v="39"/>
    <n v="21215"/>
    <x v="3"/>
    <x v="1"/>
    <x v="10"/>
    <n v="26.4"/>
    <n v="5"/>
    <n v="0"/>
    <n v="12.672000000000001"/>
    <s v=""/>
    <n v="213.476"/>
    <n v="197.50898775573813"/>
    <x v="10"/>
    <x v="1"/>
    <m/>
  </r>
  <r>
    <s v="Standard Class"/>
    <d v="2026-10-09T00:00:00"/>
    <x v="1"/>
    <s v="United States"/>
    <x v="248"/>
    <x v="39"/>
    <n v="21215"/>
    <x v="3"/>
    <x v="0"/>
    <x v="1"/>
    <n v="542.94000000000005"/>
    <n v="3"/>
    <n v="0"/>
    <n v="141.1644"/>
    <s v=""/>
    <n v="213.80799999999999"/>
    <n v="223.59816360241061"/>
    <x v="5"/>
    <x v="1"/>
    <m/>
  </r>
  <r>
    <s v="Second Class"/>
    <d v="2026-04-15T00:00:00"/>
    <x v="0"/>
    <s v="United States"/>
    <x v="8"/>
    <x v="1"/>
    <n v="94109"/>
    <x v="1"/>
    <x v="0"/>
    <x v="3"/>
    <n v="71.087999999999994"/>
    <n v="2"/>
    <n v="0.2"/>
    <n v="-1.7771999999999999"/>
    <n v="-1.7771999999999999"/>
    <n v="37.313333333333333"/>
    <n v="136.12855277491417"/>
    <x v="9"/>
    <x v="1"/>
    <m/>
  </r>
  <r>
    <s v="Standard Class"/>
    <d v="2025-03-13T00:00:00"/>
    <x v="2"/>
    <s v="United States"/>
    <x v="22"/>
    <x v="10"/>
    <n v="60623"/>
    <x v="2"/>
    <x v="1"/>
    <x v="8"/>
    <n v="27.396000000000001"/>
    <n v="9"/>
    <n v="0.8"/>
    <n v="-42.463799999999999"/>
    <n v="-42.463799999999999"/>
    <n v="17.564000000000004"/>
    <n v="108.55316711758924"/>
    <x v="2"/>
    <x v="0"/>
    <m/>
  </r>
  <r>
    <s v="Standard Class"/>
    <d v="2026-06-13T00:00:00"/>
    <x v="2"/>
    <s v="United States"/>
    <x v="22"/>
    <x v="10"/>
    <n v="60623"/>
    <x v="2"/>
    <x v="1"/>
    <x v="8"/>
    <n v="13.456"/>
    <n v="1"/>
    <n v="0.8"/>
    <n v="-23.547999999999998"/>
    <n v="-23.547999999999998"/>
    <n v="20.391999999999999"/>
    <n v="16.751265362928834"/>
    <x v="3"/>
    <x v="1"/>
    <m/>
  </r>
  <r>
    <s v="Same Day"/>
    <d v="2025-06-13T00:00:00"/>
    <x v="0"/>
    <s v="United States"/>
    <x v="128"/>
    <x v="5"/>
    <n v="78041"/>
    <x v="2"/>
    <x v="1"/>
    <x v="2"/>
    <n v="11.84"/>
    <n v="1"/>
    <n v="0.2"/>
    <n v="4.4400000000000004"/>
    <s v=""/>
    <n v="29.490666666666669"/>
    <n v="11.539207778185997"/>
    <x v="3"/>
    <x v="0"/>
    <m/>
  </r>
  <r>
    <s v="Standard Class"/>
    <d v="2025-04-11T00:00:00"/>
    <x v="0"/>
    <s v="United States"/>
    <x v="8"/>
    <x v="1"/>
    <n v="94109"/>
    <x v="1"/>
    <x v="1"/>
    <x v="10"/>
    <n v="35.880000000000003"/>
    <n v="6"/>
    <n v="0"/>
    <n v="17.581199999999999"/>
    <s v=""/>
    <n v="72.197333333333333"/>
    <n v="40.654949539681816"/>
    <x v="9"/>
    <x v="0"/>
    <m/>
  </r>
  <r>
    <s v="First Class"/>
    <d v="2025-05-12T00:00:00"/>
    <x v="2"/>
    <s v="United States"/>
    <x v="138"/>
    <x v="24"/>
    <n v="44105"/>
    <x v="3"/>
    <x v="1"/>
    <x v="12"/>
    <n v="40.752000000000002"/>
    <n v="3"/>
    <n v="0.2"/>
    <n v="15.282"/>
    <s v=""/>
    <n v="61.112000000000002"/>
    <n v="52.087883319834958"/>
    <x v="7"/>
    <x v="0"/>
    <m/>
  </r>
  <r>
    <s v="First Class"/>
    <d v="2026-10-21T00:00:00"/>
    <x v="2"/>
    <s v="United States"/>
    <x v="138"/>
    <x v="24"/>
    <n v="44105"/>
    <x v="3"/>
    <x v="2"/>
    <x v="11"/>
    <n v="139.96"/>
    <n v="5"/>
    <n v="0.2"/>
    <n v="-22.743500000000001"/>
    <n v="-22.743500000000001"/>
    <n v="93.038000000000011"/>
    <n v="57.457750280177692"/>
    <x v="5"/>
    <x v="1"/>
    <m/>
  </r>
  <r>
    <s v="Standard Class"/>
    <d v="2026-06-13T00:00:00"/>
    <x v="0"/>
    <s v="United States"/>
    <x v="292"/>
    <x v="24"/>
    <n v="43302"/>
    <x v="3"/>
    <x v="1"/>
    <x v="6"/>
    <n v="2.6240000000000001"/>
    <n v="1"/>
    <n v="0.2"/>
    <n v="0.29520000000000002"/>
    <s v=""/>
    <n v="134.37133333333333"/>
    <n v="85.840205685611835"/>
    <x v="3"/>
    <x v="1"/>
    <m/>
  </r>
  <r>
    <s v="Standard Class"/>
    <d v="2026-02-01T00:00:00"/>
    <x v="0"/>
    <s v="United States"/>
    <x v="292"/>
    <x v="24"/>
    <n v="43302"/>
    <x v="3"/>
    <x v="0"/>
    <x v="3"/>
    <n v="136.53"/>
    <n v="1"/>
    <n v="0.4"/>
    <n v="-52.336500000000001"/>
    <n v="-52.336500000000001"/>
    <n v="137.37666666666667"/>
    <n v="107.22948278791128"/>
    <x v="10"/>
    <x v="1"/>
    <m/>
  </r>
  <r>
    <s v="Standard Class"/>
    <d v="2025-05-06T00:00:00"/>
    <x v="0"/>
    <s v="United States"/>
    <x v="292"/>
    <x v="24"/>
    <n v="43302"/>
    <x v="3"/>
    <x v="2"/>
    <x v="11"/>
    <n v="263.95999999999998"/>
    <n v="1"/>
    <n v="0.2"/>
    <n v="42.893500000000003"/>
    <s v=""/>
    <n v="105.25866666666666"/>
    <n v="110.81318419353859"/>
    <x v="7"/>
    <x v="0"/>
    <m/>
  </r>
  <r>
    <s v="Standard Class"/>
    <d v="2025-11-22T00:00:00"/>
    <x v="0"/>
    <s v="United States"/>
    <x v="54"/>
    <x v="29"/>
    <n v="6824"/>
    <x v="3"/>
    <x v="1"/>
    <x v="14"/>
    <n v="11.64"/>
    <n v="3"/>
    <n v="0"/>
    <n v="3.3755999999999999"/>
    <s v=""/>
    <n v="43.752000000000002"/>
    <n v="84.299260947509467"/>
    <x v="6"/>
    <x v="0"/>
    <m/>
  </r>
  <r>
    <s v="Second Class"/>
    <d v="2025-05-18T00:00:00"/>
    <x v="1"/>
    <s v="United States"/>
    <x v="20"/>
    <x v="15"/>
    <n v="10009"/>
    <x v="3"/>
    <x v="1"/>
    <x v="8"/>
    <n v="40.176000000000002"/>
    <n v="3"/>
    <n v="0.2"/>
    <n v="14.563800000000001"/>
    <s v=""/>
    <n v="159.18199999999999"/>
    <n v="122.48830467769083"/>
    <x v="7"/>
    <x v="0"/>
    <m/>
  </r>
  <r>
    <s v="Standard Class"/>
    <d v="2025-10-21T00:00:00"/>
    <x v="0"/>
    <s v="United States"/>
    <x v="20"/>
    <x v="15"/>
    <n v="10024"/>
    <x v="3"/>
    <x v="0"/>
    <x v="5"/>
    <n v="79.44"/>
    <n v="3"/>
    <n v="0"/>
    <n v="30.187200000000001"/>
    <s v=""/>
    <n v="188.37800000000001"/>
    <n v="121.72161933965006"/>
    <x v="5"/>
    <x v="0"/>
    <m/>
  </r>
  <r>
    <s v="Standard Class"/>
    <d v="2026-03-16T00:00:00"/>
    <x v="0"/>
    <s v="United States"/>
    <x v="20"/>
    <x v="15"/>
    <n v="10024"/>
    <x v="3"/>
    <x v="1"/>
    <x v="14"/>
    <n v="357.93"/>
    <n v="3"/>
    <n v="0"/>
    <n v="7.1585999999999999"/>
    <s v=""/>
    <n v="1095.2126666666666"/>
    <n v="991.51126121499408"/>
    <x v="2"/>
    <x v="1"/>
    <m/>
  </r>
  <r>
    <s v="Standard Class"/>
    <d v="2025-05-22T00:00:00"/>
    <x v="0"/>
    <s v="United States"/>
    <x v="20"/>
    <x v="15"/>
    <n v="10024"/>
    <x v="3"/>
    <x v="0"/>
    <x v="1"/>
    <n v="127.764"/>
    <n v="2"/>
    <n v="0.1"/>
    <n v="21.294"/>
    <s v=""/>
    <n v="982.38266666666675"/>
    <n v="1130.9349458348693"/>
    <x v="7"/>
    <x v="0"/>
    <m/>
  </r>
  <r>
    <s v="Standard Class"/>
    <d v="2025-02-24T00:00:00"/>
    <x v="0"/>
    <s v="United States"/>
    <x v="20"/>
    <x v="15"/>
    <n v="10024"/>
    <x v="3"/>
    <x v="2"/>
    <x v="16"/>
    <n v="2799.944"/>
    <n v="7"/>
    <n v="0.2"/>
    <n v="1014.9797"/>
    <s v=""/>
    <n v="952.05866666666668"/>
    <n v="1247.8088220619197"/>
    <x v="10"/>
    <x v="0"/>
    <m/>
  </r>
  <r>
    <s v="Standard Class"/>
    <d v="2025-09-30T00:00:00"/>
    <x v="0"/>
    <s v="United States"/>
    <x v="20"/>
    <x v="15"/>
    <n v="10024"/>
    <x v="3"/>
    <x v="1"/>
    <x v="10"/>
    <n v="19.440000000000001"/>
    <n v="3"/>
    <n v="0"/>
    <n v="9.3312000000000008"/>
    <s v=""/>
    <n v="20.724"/>
    <n v="767.07023082510125"/>
    <x v="4"/>
    <x v="0"/>
    <m/>
  </r>
  <r>
    <s v="Same Day"/>
    <d v="2026-12-12T00:00:00"/>
    <x v="0"/>
    <s v="United States"/>
    <x v="22"/>
    <x v="10"/>
    <n v="60653"/>
    <x v="2"/>
    <x v="2"/>
    <x v="7"/>
    <n v="36.792000000000002"/>
    <n v="1"/>
    <n v="0.2"/>
    <n v="4.1391"/>
    <s v=""/>
    <n v="73.427333333333337"/>
    <n v="531.90637255093714"/>
    <x v="0"/>
    <x v="1"/>
    <m/>
  </r>
  <r>
    <s v="Standard Class"/>
    <d v="2026-12-04T00:00:00"/>
    <x v="2"/>
    <s v="United States"/>
    <x v="20"/>
    <x v="15"/>
    <n v="10035"/>
    <x v="3"/>
    <x v="2"/>
    <x v="7"/>
    <n v="5.94"/>
    <n v="3"/>
    <n v="0"/>
    <n v="1.6037999999999999"/>
    <s v=""/>
    <n v="267.81333333333333"/>
    <n v="212.17942751430053"/>
    <x v="0"/>
    <x v="1"/>
    <m/>
  </r>
  <r>
    <s v="Standard Class"/>
    <d v="2025-07-22T00:00:00"/>
    <x v="0"/>
    <s v="United States"/>
    <x v="102"/>
    <x v="17"/>
    <n v="23223"/>
    <x v="0"/>
    <x v="1"/>
    <x v="4"/>
    <n v="177.55"/>
    <n v="5"/>
    <n v="0"/>
    <n v="47.938499999999998"/>
    <s v=""/>
    <n v="275.55333333333334"/>
    <n v="255.31120646249227"/>
    <x v="11"/>
    <x v="0"/>
    <m/>
  </r>
  <r>
    <s v="Second Class"/>
    <d v="2026-05-29T00:00:00"/>
    <x v="1"/>
    <s v="United States"/>
    <x v="447"/>
    <x v="12"/>
    <n v="48104"/>
    <x v="2"/>
    <x v="2"/>
    <x v="11"/>
    <n v="619.95000000000005"/>
    <n v="5"/>
    <n v="0"/>
    <n v="111.59099999999999"/>
    <s v=""/>
    <n v="235.69000000000003"/>
    <n v="268.5131031080993"/>
    <x v="7"/>
    <x v="1"/>
    <m/>
  </r>
  <r>
    <s v="Second Class"/>
    <d v="2025-02-07T00:00:00"/>
    <x v="1"/>
    <s v="United States"/>
    <x v="447"/>
    <x v="12"/>
    <n v="48104"/>
    <x v="2"/>
    <x v="2"/>
    <x v="7"/>
    <n v="29.16"/>
    <n v="3"/>
    <n v="0"/>
    <n v="8.4564000000000004"/>
    <s v=""/>
    <n v="38.841000000000001"/>
    <n v="175.48665994419738"/>
    <x v="10"/>
    <x v="0"/>
    <m/>
  </r>
  <r>
    <s v="Second Class"/>
    <d v="2026-01-22T00:00:00"/>
    <x v="1"/>
    <s v="United States"/>
    <x v="447"/>
    <x v="12"/>
    <n v="48104"/>
    <x v="2"/>
    <x v="1"/>
    <x v="12"/>
    <n v="57.96"/>
    <n v="7"/>
    <n v="0"/>
    <n v="27.241199999999999"/>
    <s v=""/>
    <n v="56.254333333333335"/>
    <n v="103.77753979243472"/>
    <x v="8"/>
    <x v="1"/>
    <m/>
  </r>
  <r>
    <s v="Second Class"/>
    <d v="2026-01-04T00:00:00"/>
    <x v="1"/>
    <s v="United States"/>
    <x v="447"/>
    <x v="12"/>
    <n v="48104"/>
    <x v="2"/>
    <x v="1"/>
    <x v="9"/>
    <n v="29.402999999999999"/>
    <n v="3"/>
    <n v="0.1"/>
    <n v="5.2271999999999998"/>
    <s v=""/>
    <n v="39.841000000000001"/>
    <n v="23.733921133482568"/>
    <x v="8"/>
    <x v="1"/>
    <m/>
  </r>
  <r>
    <s v="Second Class"/>
    <d v="2026-07-20T00:00:00"/>
    <x v="0"/>
    <s v="United States"/>
    <x v="240"/>
    <x v="14"/>
    <n v="47905"/>
    <x v="2"/>
    <x v="1"/>
    <x v="4"/>
    <n v="81.400000000000006"/>
    <n v="5"/>
    <n v="0"/>
    <n v="21.164000000000001"/>
    <s v=""/>
    <n v="60.431999999999995"/>
    <n v="29.131968288640756"/>
    <x v="11"/>
    <x v="1"/>
    <m/>
  </r>
  <r>
    <s v="First Class"/>
    <d v="2026-12-03T00:00:00"/>
    <x v="1"/>
    <s v="United States"/>
    <x v="24"/>
    <x v="21"/>
    <n v="97477"/>
    <x v="1"/>
    <x v="1"/>
    <x v="13"/>
    <n v="8.7200000000000006"/>
    <n v="5"/>
    <n v="0.2"/>
    <n v="2.2890000000000001"/>
    <s v=""/>
    <n v="86.621333333333325"/>
    <n v="49.306671922134811"/>
    <x v="0"/>
    <x v="1"/>
    <m/>
  </r>
  <r>
    <s v="First Class"/>
    <d v="2025-09-28T00:00:00"/>
    <x v="1"/>
    <s v="United States"/>
    <x v="24"/>
    <x v="21"/>
    <n v="97477"/>
    <x v="1"/>
    <x v="2"/>
    <x v="11"/>
    <n v="91.176000000000002"/>
    <n v="3"/>
    <n v="0.2"/>
    <n v="4.5587999999999997"/>
    <s v=""/>
    <n v="88.034666666666666"/>
    <n v="63.143045598129078"/>
    <x v="4"/>
    <x v="0"/>
    <m/>
  </r>
  <r>
    <s v="First Class"/>
    <d v="2025-03-10T00:00:00"/>
    <x v="1"/>
    <s v="United States"/>
    <x v="24"/>
    <x v="21"/>
    <n v="97477"/>
    <x v="1"/>
    <x v="2"/>
    <x v="11"/>
    <n v="159.96799999999999"/>
    <n v="4"/>
    <n v="0.2"/>
    <n v="29.994"/>
    <s v=""/>
    <n v="168.15466666666666"/>
    <n v="112.11511817175536"/>
    <x v="2"/>
    <x v="0"/>
    <m/>
  </r>
  <r>
    <s v="Standard Class"/>
    <d v="2025-01-22T00:00:00"/>
    <x v="1"/>
    <s v="United States"/>
    <x v="8"/>
    <x v="1"/>
    <n v="94109"/>
    <x v="1"/>
    <x v="1"/>
    <x v="10"/>
    <n v="12.96"/>
    <n v="2"/>
    <n v="0"/>
    <n v="6.2207999999999997"/>
    <s v=""/>
    <n v="414.80199999999996"/>
    <n v="298.69685709812262"/>
    <x v="8"/>
    <x v="0"/>
    <m/>
  </r>
  <r>
    <s v="Standard Class"/>
    <d v="2026-11-27T00:00:00"/>
    <x v="1"/>
    <s v="United States"/>
    <x v="22"/>
    <x v="10"/>
    <n v="60653"/>
    <x v="2"/>
    <x v="1"/>
    <x v="4"/>
    <n v="331.536"/>
    <n v="3"/>
    <n v="0.2"/>
    <n v="-82.884"/>
    <n v="-82.884"/>
    <n v="725.93"/>
    <n v="321.76884204957747"/>
    <x v="6"/>
    <x v="1"/>
    <m/>
  </r>
  <r>
    <s v="First Class"/>
    <d v="2026-03-13T00:00:00"/>
    <x v="1"/>
    <s v="United States"/>
    <x v="20"/>
    <x v="15"/>
    <n v="10011"/>
    <x v="3"/>
    <x v="2"/>
    <x v="11"/>
    <n v="899.91"/>
    <n v="9"/>
    <n v="0"/>
    <n v="395.96039999999999"/>
    <s v=""/>
    <n v="674.78800000000001"/>
    <n v="420.55563989560289"/>
    <x v="2"/>
    <x v="1"/>
    <m/>
  </r>
  <r>
    <s v="Standard Class"/>
    <d v="2026-11-06T00:00:00"/>
    <x v="1"/>
    <s v="United States"/>
    <x v="12"/>
    <x v="5"/>
    <n v="77095"/>
    <x v="2"/>
    <x v="2"/>
    <x v="7"/>
    <n v="946.34400000000005"/>
    <n v="7"/>
    <n v="0.2"/>
    <n v="118.29300000000001"/>
    <s v=""/>
    <n v="738.0680000000001"/>
    <n v="373.69845071661723"/>
    <x v="6"/>
    <x v="1"/>
    <m/>
  </r>
  <r>
    <s v="Standard Class"/>
    <d v="2025-11-14T00:00:00"/>
    <x v="0"/>
    <s v="United States"/>
    <x v="6"/>
    <x v="6"/>
    <n v="53711"/>
    <x v="2"/>
    <x v="2"/>
    <x v="11"/>
    <n v="178.11"/>
    <n v="3"/>
    <n v="0"/>
    <n v="32.059800000000003"/>
    <s v=""/>
    <n v="442.97333333333336"/>
    <n v="414.82006500239669"/>
    <x v="6"/>
    <x v="0"/>
    <m/>
  </r>
  <r>
    <s v="Standard Class"/>
    <d v="2025-07-06T00:00:00"/>
    <x v="0"/>
    <s v="United States"/>
    <x v="6"/>
    <x v="6"/>
    <n v="53711"/>
    <x v="2"/>
    <x v="1"/>
    <x v="9"/>
    <n v="1089.75"/>
    <n v="3"/>
    <n v="0"/>
    <n v="305.13"/>
    <s v=""/>
    <n v="536.91"/>
    <n v="303.02116724841613"/>
    <x v="11"/>
    <x v="0"/>
    <m/>
  </r>
  <r>
    <s v="Standard Class"/>
    <d v="2026-11-10T00:00:00"/>
    <x v="0"/>
    <s v="United States"/>
    <x v="6"/>
    <x v="6"/>
    <n v="53711"/>
    <x v="2"/>
    <x v="1"/>
    <x v="2"/>
    <n v="61.06"/>
    <n v="2"/>
    <n v="0"/>
    <n v="28.087599999999998"/>
    <s v=""/>
    <n v="182.83333333333334"/>
    <n v="242.14836071362595"/>
    <x v="6"/>
    <x v="1"/>
    <m/>
  </r>
  <r>
    <s v="Standard Class"/>
    <d v="2025-03-29T00:00:00"/>
    <x v="0"/>
    <s v="United States"/>
    <x v="6"/>
    <x v="6"/>
    <n v="53711"/>
    <x v="2"/>
    <x v="0"/>
    <x v="0"/>
    <n v="459.92"/>
    <n v="4"/>
    <n v="0"/>
    <n v="41.392800000000001"/>
    <s v=""/>
    <n v="375.42"/>
    <n v="182.05242066605533"/>
    <x v="2"/>
    <x v="0"/>
    <m/>
  </r>
  <r>
    <s v="Standard Class"/>
    <d v="2026-07-29T00:00:00"/>
    <x v="0"/>
    <s v="United States"/>
    <x v="6"/>
    <x v="6"/>
    <n v="53711"/>
    <x v="2"/>
    <x v="1"/>
    <x v="10"/>
    <n v="27.52"/>
    <n v="4"/>
    <n v="0"/>
    <n v="12.6592"/>
    <s v=""/>
    <n v="232.34333333333336"/>
    <n v="211.47565530146773"/>
    <x v="11"/>
    <x v="1"/>
    <m/>
  </r>
  <r>
    <s v="First Class"/>
    <d v="2025-11-29T00:00:00"/>
    <x v="1"/>
    <s v="United States"/>
    <x v="451"/>
    <x v="29"/>
    <n v="6460"/>
    <x v="3"/>
    <x v="0"/>
    <x v="0"/>
    <n v="638.82000000000005"/>
    <n v="9"/>
    <n v="0"/>
    <n v="185.2578"/>
    <s v=""/>
    <n v="231.5566666666667"/>
    <n v="225.5683273094545"/>
    <x v="6"/>
    <x v="0"/>
    <m/>
  </r>
  <r>
    <s v="First Class"/>
    <d v="2025-10-01T00:00:00"/>
    <x v="1"/>
    <s v="United States"/>
    <x v="451"/>
    <x v="29"/>
    <n v="6460"/>
    <x v="3"/>
    <x v="1"/>
    <x v="14"/>
    <n v="30.69"/>
    <n v="3"/>
    <n v="0"/>
    <n v="7.9794"/>
    <s v=""/>
    <n v="23.256666666666664"/>
    <n v="166.68415661563841"/>
    <x v="5"/>
    <x v="0"/>
    <m/>
  </r>
  <r>
    <s v="First Class"/>
    <d v="2026-09-13T00:00:00"/>
    <x v="1"/>
    <s v="United States"/>
    <x v="451"/>
    <x v="29"/>
    <n v="6460"/>
    <x v="3"/>
    <x v="0"/>
    <x v="5"/>
    <n v="25.16"/>
    <n v="2"/>
    <n v="0"/>
    <n v="8.5543999999999993"/>
    <s v=""/>
    <n v="19.48"/>
    <n v="119.2850532066718"/>
    <x v="4"/>
    <x v="1"/>
    <m/>
  </r>
  <r>
    <s v="Standard Class"/>
    <d v="2025-03-06T00:00:00"/>
    <x v="0"/>
    <s v="United States"/>
    <x v="20"/>
    <x v="15"/>
    <n v="10024"/>
    <x v="3"/>
    <x v="1"/>
    <x v="8"/>
    <n v="13.92"/>
    <n v="3"/>
    <n v="0.2"/>
    <n v="4.8719999999999999"/>
    <s v=""/>
    <n v="17.526666666666667"/>
    <n v="5.4873325503853421"/>
    <x v="2"/>
    <x v="0"/>
    <m/>
  </r>
  <r>
    <s v="Standard Class"/>
    <d v="2026-06-18T00:00:00"/>
    <x v="0"/>
    <s v="United States"/>
    <x v="1"/>
    <x v="1"/>
    <n v="90049"/>
    <x v="1"/>
    <x v="1"/>
    <x v="10"/>
    <n v="19.36"/>
    <n v="2"/>
    <n v="0"/>
    <n v="9.2927999999999997"/>
    <s v=""/>
    <n v="25.678666666666668"/>
    <n v="7.4022830912471136"/>
    <x v="3"/>
    <x v="1"/>
    <m/>
  </r>
  <r>
    <s v="Standard Class"/>
    <d v="2026-03-10T00:00:00"/>
    <x v="0"/>
    <s v="United States"/>
    <x v="1"/>
    <x v="1"/>
    <n v="90049"/>
    <x v="1"/>
    <x v="0"/>
    <x v="5"/>
    <n v="19.3"/>
    <n v="2"/>
    <n v="0"/>
    <n v="5.79"/>
    <s v=""/>
    <n v="23.545333333333332"/>
    <n v="9.5988934547454736"/>
    <x v="2"/>
    <x v="1"/>
    <m/>
  </r>
  <r>
    <s v="Standard Class"/>
    <d v="2026-04-15T00:00:00"/>
    <x v="0"/>
    <s v="United States"/>
    <x v="8"/>
    <x v="1"/>
    <n v="94109"/>
    <x v="1"/>
    <x v="1"/>
    <x v="8"/>
    <n v="38.375999999999998"/>
    <n v="3"/>
    <n v="0.2"/>
    <n v="13.4316"/>
    <s v=""/>
    <n v="25.938666666666666"/>
    <n v="9.549251233008329"/>
    <x v="9"/>
    <x v="1"/>
    <m/>
  </r>
  <r>
    <s v="First Class"/>
    <d v="2025-10-16T00:00:00"/>
    <x v="1"/>
    <s v="United States"/>
    <x v="54"/>
    <x v="1"/>
    <n v="94533"/>
    <x v="1"/>
    <x v="1"/>
    <x v="10"/>
    <n v="12.96"/>
    <n v="2"/>
    <n v="0"/>
    <n v="6.3503999999999996"/>
    <s v=""/>
    <n v="190.72000000000003"/>
    <n v="197.54859513847518"/>
    <x v="5"/>
    <x v="0"/>
    <m/>
  </r>
  <r>
    <s v="First Class"/>
    <d v="2026-06-15T00:00:00"/>
    <x v="1"/>
    <s v="United States"/>
    <x v="54"/>
    <x v="1"/>
    <n v="94533"/>
    <x v="1"/>
    <x v="0"/>
    <x v="5"/>
    <n v="26.48"/>
    <n v="1"/>
    <n v="0"/>
    <n v="10.0624"/>
    <s v=""/>
    <n v="195.3066666666667"/>
    <n v="220.1406801869777"/>
    <x v="3"/>
    <x v="1"/>
    <m/>
  </r>
  <r>
    <s v="First Class"/>
    <d v="2026-07-21T00:00:00"/>
    <x v="1"/>
    <s v="United States"/>
    <x v="54"/>
    <x v="1"/>
    <n v="94533"/>
    <x v="1"/>
    <x v="2"/>
    <x v="15"/>
    <n v="532.72"/>
    <n v="2"/>
    <n v="0.2"/>
    <n v="53.271999999999998"/>
    <s v=""/>
    <n v="193.16"/>
    <n v="241.76848331808247"/>
    <x v="11"/>
    <x v="1"/>
    <m/>
  </r>
  <r>
    <s v="First Class"/>
    <d v="2025-07-06T00:00:00"/>
    <x v="1"/>
    <s v="United States"/>
    <x v="54"/>
    <x v="1"/>
    <n v="94533"/>
    <x v="1"/>
    <x v="1"/>
    <x v="10"/>
    <n v="26.72"/>
    <n v="4"/>
    <n v="0"/>
    <n v="12.8256"/>
    <s v=""/>
    <n v="280.74666666666667"/>
    <n v="328.29986446449749"/>
    <x v="11"/>
    <x v="0"/>
    <m/>
  </r>
  <r>
    <s v="First Class"/>
    <d v="2026-12-10T00:00:00"/>
    <x v="1"/>
    <s v="United States"/>
    <x v="54"/>
    <x v="1"/>
    <n v="94533"/>
    <x v="1"/>
    <x v="1"/>
    <x v="10"/>
    <n v="20.04"/>
    <n v="3"/>
    <n v="0"/>
    <n v="9.6191999999999993"/>
    <s v=""/>
    <n v="279.02666666666664"/>
    <n v="346.9918458642743"/>
    <x v="0"/>
    <x v="1"/>
    <m/>
  </r>
  <r>
    <s v="First Class"/>
    <d v="2026-05-25T00:00:00"/>
    <x v="1"/>
    <s v="United States"/>
    <x v="54"/>
    <x v="1"/>
    <n v="94533"/>
    <x v="1"/>
    <x v="1"/>
    <x v="4"/>
    <n v="795.48"/>
    <n v="7"/>
    <n v="0"/>
    <n v="7.9547999999999996"/>
    <s v=""/>
    <n v="355.54133333333334"/>
    <n v="337.86903053106244"/>
    <x v="7"/>
    <x v="1"/>
    <m/>
  </r>
  <r>
    <s v="First Class"/>
    <d v="2025-11-13T00:00:00"/>
    <x v="1"/>
    <s v="United States"/>
    <x v="54"/>
    <x v="1"/>
    <n v="94533"/>
    <x v="1"/>
    <x v="0"/>
    <x v="5"/>
    <n v="21.56"/>
    <n v="7"/>
    <n v="0"/>
    <n v="6.8992000000000004"/>
    <s v=""/>
    <n v="113.08533333333332"/>
    <n v="162.82776344209717"/>
    <x v="6"/>
    <x v="0"/>
    <m/>
  </r>
  <r>
    <s v="Standard Class"/>
    <d v="2026-03-12T00:00:00"/>
    <x v="0"/>
    <s v="United States"/>
    <x v="202"/>
    <x v="3"/>
    <n v="27834"/>
    <x v="0"/>
    <x v="2"/>
    <x v="7"/>
    <n v="249.584"/>
    <n v="2"/>
    <n v="0.2"/>
    <n v="31.198"/>
    <s v=""/>
    <n v="111.41866666666668"/>
    <n v="86.115666093148619"/>
    <x v="2"/>
    <x v="1"/>
    <m/>
  </r>
  <r>
    <s v="Standard Class"/>
    <d v="2025-11-13T00:00:00"/>
    <x v="0"/>
    <s v="United States"/>
    <x v="202"/>
    <x v="3"/>
    <n v="27834"/>
    <x v="0"/>
    <x v="2"/>
    <x v="11"/>
    <n v="68.111999999999995"/>
    <n v="3"/>
    <n v="0.2"/>
    <n v="17.8794"/>
    <s v=""/>
    <n v="53.207333333333338"/>
    <n v="61.896448219766398"/>
    <x v="6"/>
    <x v="0"/>
    <m/>
  </r>
  <r>
    <s v="Standard Class"/>
    <d v="2025-09-23T00:00:00"/>
    <x v="0"/>
    <s v="United States"/>
    <x v="202"/>
    <x v="3"/>
    <n v="27834"/>
    <x v="0"/>
    <x v="2"/>
    <x v="11"/>
    <n v="16.559999999999999"/>
    <n v="3"/>
    <n v="0.2"/>
    <n v="-2.484"/>
    <n v="-2.484"/>
    <n v="148.98833333333332"/>
    <n v="131.78188373217316"/>
    <x v="4"/>
    <x v="0"/>
    <m/>
  </r>
  <r>
    <s v="Standard Class"/>
    <d v="2025-10-03T00:00:00"/>
    <x v="0"/>
    <s v="United States"/>
    <x v="85"/>
    <x v="15"/>
    <n v="11561"/>
    <x v="3"/>
    <x v="2"/>
    <x v="7"/>
    <n v="74.95"/>
    <n v="5"/>
    <n v="0"/>
    <n v="36.725499999999997"/>
    <s v=""/>
    <n v="158.26833333333332"/>
    <n v="136.70799212717756"/>
    <x v="5"/>
    <x v="0"/>
    <m/>
  </r>
  <r>
    <s v="Standard Class"/>
    <d v="2026-05-26T00:00:00"/>
    <x v="0"/>
    <s v="United States"/>
    <x v="452"/>
    <x v="10"/>
    <n v="60089"/>
    <x v="2"/>
    <x v="0"/>
    <x v="3"/>
    <n v="355.45499999999998"/>
    <n v="3"/>
    <n v="0.5"/>
    <n v="-184.8366"/>
    <n v="-184.8366"/>
    <n v="140.16833333333332"/>
    <n v="152.62056849513363"/>
    <x v="7"/>
    <x v="1"/>
    <m/>
  </r>
  <r>
    <s v="Standard Class"/>
    <d v="2025-02-04T00:00:00"/>
    <x v="0"/>
    <s v="United States"/>
    <x v="70"/>
    <x v="1"/>
    <n v="92037"/>
    <x v="1"/>
    <x v="1"/>
    <x v="2"/>
    <n v="44.4"/>
    <n v="3"/>
    <n v="0"/>
    <n v="22.2"/>
    <s v=""/>
    <n v="310.48333333333329"/>
    <n v="334.81037897923989"/>
    <x v="10"/>
    <x v="0"/>
    <m/>
  </r>
  <r>
    <s v="Standard Class"/>
    <d v="2025-04-22T00:00:00"/>
    <x v="0"/>
    <s v="United States"/>
    <x v="70"/>
    <x v="1"/>
    <n v="92037"/>
    <x v="1"/>
    <x v="1"/>
    <x v="2"/>
    <n v="20.65"/>
    <n v="5"/>
    <n v="0"/>
    <n v="9.4990000000000006"/>
    <s v=""/>
    <n v="297.53666666666663"/>
    <n v="369.04306259944491"/>
    <x v="9"/>
    <x v="0"/>
    <m/>
  </r>
  <r>
    <s v="Standard Class"/>
    <d v="2026-04-30T00:00:00"/>
    <x v="0"/>
    <s v="United States"/>
    <x v="102"/>
    <x v="0"/>
    <n v="40475"/>
    <x v="0"/>
    <x v="0"/>
    <x v="1"/>
    <n v="866.4"/>
    <n v="4"/>
    <n v="0"/>
    <n v="225.26400000000001"/>
    <s v=""/>
    <n v="291.70666666666665"/>
    <n v="398.97906920873265"/>
    <x v="9"/>
    <x v="1"/>
    <m/>
  </r>
  <r>
    <s v="Second Class"/>
    <d v="2026-03-08T00:00:00"/>
    <x v="0"/>
    <s v="United States"/>
    <x v="24"/>
    <x v="17"/>
    <n v="22153"/>
    <x v="0"/>
    <x v="1"/>
    <x v="6"/>
    <n v="5.56"/>
    <n v="2"/>
    <n v="0"/>
    <n v="1.4456"/>
    <s v=""/>
    <n v="669.56000000000006"/>
    <n v="803.83947666231268"/>
    <x v="2"/>
    <x v="1"/>
    <m/>
  </r>
  <r>
    <s v="Standard Class"/>
    <d v="2025-07-08T00:00:00"/>
    <x v="0"/>
    <s v="United States"/>
    <x v="5"/>
    <x v="5"/>
    <n v="76106"/>
    <x v="2"/>
    <x v="1"/>
    <x v="9"/>
    <n v="3.16"/>
    <n v="4"/>
    <n v="0.8"/>
    <n v="-8.532"/>
    <n v="-8.532"/>
    <n v="683.09066666666661"/>
    <n v="867.73924730484862"/>
    <x v="11"/>
    <x v="0"/>
    <m/>
  </r>
  <r>
    <s v="Standard Class"/>
    <d v="2025-06-11T00:00:00"/>
    <x v="0"/>
    <s v="United States"/>
    <x v="5"/>
    <x v="5"/>
    <n v="76106"/>
    <x v="2"/>
    <x v="2"/>
    <x v="16"/>
    <n v="1999.96"/>
    <n v="5"/>
    <n v="0.2"/>
    <n v="624.98749999999995"/>
    <s v=""/>
    <n v="693.03233333333344"/>
    <n v="932.97329496178611"/>
    <x v="3"/>
    <x v="0"/>
    <m/>
  </r>
  <r>
    <s v="Standard Class"/>
    <d v="2026-11-06T00:00:00"/>
    <x v="0"/>
    <s v="United States"/>
    <x v="253"/>
    <x v="3"/>
    <n v="27604"/>
    <x v="0"/>
    <x v="0"/>
    <x v="5"/>
    <n v="46.152000000000001"/>
    <n v="3"/>
    <n v="0.2"/>
    <n v="12.1149"/>
    <s v=""/>
    <n v="186.81899999999999"/>
    <n v="556.2026568127111"/>
    <x v="6"/>
    <x v="1"/>
    <m/>
  </r>
  <r>
    <s v="First Class"/>
    <d v="2025-03-10T00:00:00"/>
    <x v="0"/>
    <s v="United States"/>
    <x v="146"/>
    <x v="2"/>
    <n v="33012"/>
    <x v="0"/>
    <x v="2"/>
    <x v="15"/>
    <n v="32.984999999999999"/>
    <n v="3"/>
    <n v="0.5"/>
    <n v="-1.9791000000000001"/>
    <n v="-1.9791000000000001"/>
    <n v="173.56299999999999"/>
    <n v="428.30757611886207"/>
    <x v="2"/>
    <x v="0"/>
    <m/>
  </r>
  <r>
    <s v="Same Day"/>
    <d v="2026-04-07T00:00:00"/>
    <x v="2"/>
    <s v="United States"/>
    <x v="1"/>
    <x v="1"/>
    <n v="90032"/>
    <x v="1"/>
    <x v="1"/>
    <x v="4"/>
    <n v="481.32"/>
    <n v="4"/>
    <n v="0"/>
    <n v="125.14319999999999"/>
    <s v=""/>
    <n v="343.548"/>
    <n v="226.88971381561865"/>
    <x v="9"/>
    <x v="1"/>
    <m/>
  </r>
  <r>
    <s v="Same Day"/>
    <d v="2026-07-05T00:00:00"/>
    <x v="2"/>
    <s v="United States"/>
    <x v="1"/>
    <x v="1"/>
    <n v="90032"/>
    <x v="1"/>
    <x v="1"/>
    <x v="8"/>
    <n v="6.3840000000000003"/>
    <n v="1"/>
    <n v="0.2"/>
    <n v="2.1545999999999998"/>
    <s v=""/>
    <n v="201.41466666666668"/>
    <n v="172.4013486671704"/>
    <x v="11"/>
    <x v="1"/>
    <m/>
  </r>
  <r>
    <s v="First Class"/>
    <d v="2026-02-16T00:00:00"/>
    <x v="0"/>
    <s v="United States"/>
    <x v="453"/>
    <x v="1"/>
    <n v="92630"/>
    <x v="1"/>
    <x v="1"/>
    <x v="9"/>
    <n v="542.94000000000005"/>
    <n v="3"/>
    <n v="0"/>
    <n v="152.0232"/>
    <s v=""/>
    <n v="682.22666666666657"/>
    <n v="465.07461614128437"/>
    <x v="10"/>
    <x v="1"/>
    <m/>
  </r>
  <r>
    <s v="First Class"/>
    <d v="2025-09-17T00:00:00"/>
    <x v="0"/>
    <s v="United States"/>
    <x v="453"/>
    <x v="1"/>
    <n v="92630"/>
    <x v="1"/>
    <x v="0"/>
    <x v="5"/>
    <n v="54.92"/>
    <n v="4"/>
    <n v="0"/>
    <n v="19.7712"/>
    <s v=""/>
    <n v="619.20666666666659"/>
    <n v="475.92865926079486"/>
    <x v="4"/>
    <x v="0"/>
    <m/>
  </r>
  <r>
    <s v="First Class"/>
    <d v="2026-06-05T00:00:00"/>
    <x v="1"/>
    <s v="United States"/>
    <x v="85"/>
    <x v="15"/>
    <n v="11561"/>
    <x v="3"/>
    <x v="0"/>
    <x v="1"/>
    <n v="1448.82"/>
    <n v="10"/>
    <n v="0.1"/>
    <n v="209.274"/>
    <s v=""/>
    <n v="712.09199999999998"/>
    <n v="516.82941770360924"/>
    <x v="3"/>
    <x v="1"/>
    <m/>
  </r>
  <r>
    <s v="Second Class"/>
    <d v="2026-01-22T00:00:00"/>
    <x v="0"/>
    <s v="United States"/>
    <x v="4"/>
    <x v="4"/>
    <n v="98103"/>
    <x v="1"/>
    <x v="1"/>
    <x v="4"/>
    <n v="353.88"/>
    <n v="6"/>
    <n v="0"/>
    <n v="17.693999999999999"/>
    <s v=""/>
    <n v="249.20000000000002"/>
    <n v="288.3370559122572"/>
    <x v="8"/>
    <x v="1"/>
    <m/>
  </r>
  <r>
    <s v="Standard Class"/>
    <d v="2026-11-04T00:00:00"/>
    <x v="0"/>
    <s v="United States"/>
    <x v="454"/>
    <x v="1"/>
    <n v="96003"/>
    <x v="1"/>
    <x v="2"/>
    <x v="7"/>
    <n v="333.57600000000002"/>
    <n v="3"/>
    <n v="0.2"/>
    <n v="25.0182"/>
    <s v=""/>
    <n v="159.64000000000001"/>
    <n v="248.03080923680963"/>
    <x v="6"/>
    <x v="1"/>
    <m/>
  </r>
  <r>
    <s v="Standard Class"/>
    <d v="2025-03-08T00:00:00"/>
    <x v="2"/>
    <s v="United States"/>
    <x v="52"/>
    <x v="5"/>
    <n v="78207"/>
    <x v="2"/>
    <x v="1"/>
    <x v="2"/>
    <n v="60.143999999999998"/>
    <n v="6"/>
    <n v="0.2"/>
    <n v="20.2986"/>
    <s v=""/>
    <n v="49.497999999999998"/>
    <n v="120.32126694811687"/>
    <x v="2"/>
    <x v="0"/>
    <m/>
  </r>
  <r>
    <s v="Second Class"/>
    <d v="2026-10-22T00:00:00"/>
    <x v="1"/>
    <s v="United States"/>
    <x v="12"/>
    <x v="5"/>
    <n v="77070"/>
    <x v="2"/>
    <x v="2"/>
    <x v="11"/>
    <n v="85.2"/>
    <n v="6"/>
    <n v="0.2"/>
    <n v="20.234999999999999"/>
    <s v=""/>
    <n v="37.023333333333333"/>
    <n v="51.296640723165126"/>
    <x v="5"/>
    <x v="1"/>
    <m/>
  </r>
  <r>
    <s v="Standard Class"/>
    <d v="2026-11-08T00:00:00"/>
    <x v="0"/>
    <s v="United States"/>
    <x v="273"/>
    <x v="31"/>
    <n v="1453"/>
    <x v="3"/>
    <x v="1"/>
    <x v="2"/>
    <n v="3.15"/>
    <n v="1"/>
    <n v="0"/>
    <n v="1.512"/>
    <s v=""/>
    <n v="13.593333333333334"/>
    <n v="28.014615587555696"/>
    <x v="6"/>
    <x v="1"/>
    <m/>
  </r>
  <r>
    <s v="Standard Class"/>
    <d v="2025-09-28T00:00:00"/>
    <x v="0"/>
    <s v="United States"/>
    <x v="273"/>
    <x v="31"/>
    <n v="1453"/>
    <x v="3"/>
    <x v="1"/>
    <x v="10"/>
    <n v="22.72"/>
    <n v="4"/>
    <n v="0"/>
    <n v="10.224"/>
    <s v=""/>
    <n v="398.58333333333331"/>
    <n v="438.59710706093603"/>
    <x v="4"/>
    <x v="0"/>
    <m/>
  </r>
  <r>
    <s v="Standard Class"/>
    <d v="2025-11-05T00:00:00"/>
    <x v="1"/>
    <s v="United States"/>
    <x v="1"/>
    <x v="1"/>
    <n v="90032"/>
    <x v="1"/>
    <x v="0"/>
    <x v="5"/>
    <n v="14.91"/>
    <n v="3"/>
    <n v="0"/>
    <n v="4.6220999999999997"/>
    <s v=""/>
    <n v="591.00666666666666"/>
    <n v="438.55002827499618"/>
    <x v="6"/>
    <x v="0"/>
    <m/>
  </r>
  <r>
    <s v="Standard Class"/>
    <d v="2026-12-18T00:00:00"/>
    <x v="1"/>
    <s v="United States"/>
    <x v="1"/>
    <x v="1"/>
    <n v="90032"/>
    <x v="1"/>
    <x v="1"/>
    <x v="9"/>
    <n v="1158.1199999999999"/>
    <n v="4"/>
    <n v="0"/>
    <n v="335.85480000000001"/>
    <s v=""/>
    <n v="594.02599999999995"/>
    <n v="548.31340540877068"/>
    <x v="0"/>
    <x v="1"/>
    <m/>
  </r>
  <r>
    <s v="Standard Class"/>
    <d v="2026-01-06T00:00:00"/>
    <x v="1"/>
    <s v="United States"/>
    <x v="24"/>
    <x v="25"/>
    <n v="65807"/>
    <x v="2"/>
    <x v="2"/>
    <x v="16"/>
    <n v="599.99"/>
    <n v="1"/>
    <n v="0"/>
    <n v="233.99610000000001"/>
    <s v=""/>
    <n v="420.74866666666668"/>
    <n v="352.31150288198506"/>
    <x v="8"/>
    <x v="1"/>
    <m/>
  </r>
  <r>
    <s v="Standard Class"/>
    <d v="2025-12-10T00:00:00"/>
    <x v="0"/>
    <s v="United States"/>
    <x v="435"/>
    <x v="5"/>
    <n v="76706"/>
    <x v="2"/>
    <x v="1"/>
    <x v="4"/>
    <n v="23.968"/>
    <n v="2"/>
    <n v="0.2"/>
    <n v="2.3967999999999998"/>
    <s v=""/>
    <n v="225.15466666666666"/>
    <n v="372.92129394025505"/>
    <x v="0"/>
    <x v="0"/>
    <m/>
  </r>
  <r>
    <s v="Standard Class"/>
    <d v="2026-04-21T00:00:00"/>
    <x v="0"/>
    <s v="United States"/>
    <x v="1"/>
    <x v="1"/>
    <n v="90036"/>
    <x v="1"/>
    <x v="0"/>
    <x v="1"/>
    <n v="638.28800000000001"/>
    <n v="7"/>
    <n v="0.2"/>
    <n v="-31.914400000000001"/>
    <n v="-31.914400000000001"/>
    <n v="222.34133333333332"/>
    <n v="212.14500222148897"/>
    <x v="9"/>
    <x v="1"/>
    <m/>
  </r>
  <r>
    <s v="Standard Class"/>
    <d v="2025-08-15T00:00:00"/>
    <x v="0"/>
    <s v="United States"/>
    <x v="1"/>
    <x v="1"/>
    <n v="90036"/>
    <x v="1"/>
    <x v="1"/>
    <x v="8"/>
    <n v="13.208"/>
    <n v="1"/>
    <n v="0.2"/>
    <n v="4.6227999999999998"/>
    <s v=""/>
    <n v="44.528666666666659"/>
    <n v="174.48190699961478"/>
    <x v="1"/>
    <x v="0"/>
    <m/>
  </r>
  <r>
    <s v="Standard Class"/>
    <d v="2025-12-10T00:00:00"/>
    <x v="0"/>
    <s v="United States"/>
    <x v="109"/>
    <x v="15"/>
    <n v="13021"/>
    <x v="3"/>
    <x v="1"/>
    <x v="8"/>
    <n v="15.528"/>
    <n v="3"/>
    <n v="0.2"/>
    <n v="5.8230000000000004"/>
    <s v=""/>
    <n v="50.286000000000001"/>
    <n v="124.90355710914929"/>
    <x v="0"/>
    <x v="0"/>
    <m/>
  </r>
  <r>
    <s v="Standard Class"/>
    <d v="2025-11-02T00:00:00"/>
    <x v="0"/>
    <s v="United States"/>
    <x v="8"/>
    <x v="1"/>
    <n v="94109"/>
    <x v="1"/>
    <x v="1"/>
    <x v="10"/>
    <n v="104.85"/>
    <n v="1"/>
    <n v="0"/>
    <n v="50.328000000000003"/>
    <s v=""/>
    <n v="82.659333333333322"/>
    <n v="40.539121103593899"/>
    <x v="6"/>
    <x v="0"/>
    <m/>
  </r>
  <r>
    <s v="Standard Class"/>
    <d v="2026-06-11T00:00:00"/>
    <x v="0"/>
    <s v="United States"/>
    <x v="1"/>
    <x v="1"/>
    <n v="90008"/>
    <x v="1"/>
    <x v="1"/>
    <x v="6"/>
    <n v="30.48"/>
    <n v="3"/>
    <n v="0"/>
    <n v="7.9248000000000003"/>
    <s v=""/>
    <n v="71.701333333333324"/>
    <n v="20.749885190222319"/>
    <x v="3"/>
    <x v="1"/>
    <m/>
  </r>
  <r>
    <s v="Standard Class"/>
    <d v="2025-08-29T00:00:00"/>
    <x v="0"/>
    <s v="United States"/>
    <x v="1"/>
    <x v="1"/>
    <n v="90008"/>
    <x v="1"/>
    <x v="0"/>
    <x v="1"/>
    <n v="112.648"/>
    <n v="1"/>
    <n v="0.2"/>
    <n v="11.264799999999999"/>
    <s v=""/>
    <n v="62.277999999999999"/>
    <n v="38.762353704860864"/>
    <x v="1"/>
    <x v="0"/>
    <m/>
  </r>
  <r>
    <s v="Standard Class"/>
    <d v="2026-07-11T00:00:00"/>
    <x v="0"/>
    <s v="United States"/>
    <x v="1"/>
    <x v="1"/>
    <n v="90049"/>
    <x v="1"/>
    <x v="2"/>
    <x v="15"/>
    <n v="71.975999999999999"/>
    <n v="3"/>
    <n v="0.2"/>
    <n v="24.291899999999998"/>
    <s v=""/>
    <n v="29.901999999999997"/>
    <n v="35.660818787467463"/>
    <x v="11"/>
    <x v="1"/>
    <m/>
  </r>
  <r>
    <s v="Second Class"/>
    <d v="2025-03-18T00:00:00"/>
    <x v="0"/>
    <s v="United States"/>
    <x v="455"/>
    <x v="1"/>
    <n v="95928"/>
    <x v="1"/>
    <x v="1"/>
    <x v="6"/>
    <n v="2.21"/>
    <n v="1"/>
    <n v="0"/>
    <n v="0.59670000000000001"/>
    <s v=""/>
    <n v="18.056666666666668"/>
    <n v="37.206421902876045"/>
    <x v="2"/>
    <x v="0"/>
    <m/>
  </r>
  <r>
    <s v="Second Class"/>
    <d v="2026-10-04T00:00:00"/>
    <x v="0"/>
    <s v="United States"/>
    <x v="455"/>
    <x v="1"/>
    <n v="95928"/>
    <x v="1"/>
    <x v="1"/>
    <x v="12"/>
    <n v="15.52"/>
    <n v="4"/>
    <n v="0"/>
    <n v="7.4496000000000002"/>
    <s v=""/>
    <n v="89.908000000000001"/>
    <n v="75.037647449895545"/>
    <x v="5"/>
    <x v="1"/>
    <m/>
  </r>
  <r>
    <s v="Second Class"/>
    <d v="2026-05-26T00:00:00"/>
    <x v="0"/>
    <s v="United States"/>
    <x v="455"/>
    <x v="1"/>
    <n v="95928"/>
    <x v="1"/>
    <x v="1"/>
    <x v="10"/>
    <n v="36.44"/>
    <n v="4"/>
    <n v="0"/>
    <n v="16.398"/>
    <s v=""/>
    <n v="97.75866666666667"/>
    <n v="81.913019976250609"/>
    <x v="7"/>
    <x v="1"/>
    <m/>
  </r>
  <r>
    <s v="Standard Class"/>
    <d v="2025-12-06T00:00:00"/>
    <x v="0"/>
    <s v="United States"/>
    <x v="24"/>
    <x v="21"/>
    <n v="97477"/>
    <x v="1"/>
    <x v="0"/>
    <x v="0"/>
    <n v="217.76400000000001"/>
    <n v="6"/>
    <n v="0.7"/>
    <n v="-384.71640000000002"/>
    <n v="-384.71640000000002"/>
    <n v="93.158000000000001"/>
    <n v="90.855841823635544"/>
    <x v="0"/>
    <x v="0"/>
    <m/>
  </r>
  <r>
    <s v="Standard Class"/>
    <d v="2025-08-28T00:00:00"/>
    <x v="0"/>
    <s v="United States"/>
    <x v="24"/>
    <x v="21"/>
    <n v="97477"/>
    <x v="1"/>
    <x v="1"/>
    <x v="14"/>
    <n v="39.072000000000003"/>
    <n v="6"/>
    <n v="0.2"/>
    <n v="4.3956"/>
    <s v=""/>
    <n v="52.284666666666674"/>
    <n v="58.463999458989633"/>
    <x v="1"/>
    <x v="0"/>
    <m/>
  </r>
  <r>
    <s v="Standard Class"/>
    <d v="2025-12-29T00:00:00"/>
    <x v="0"/>
    <s v="United States"/>
    <x v="24"/>
    <x v="21"/>
    <n v="97477"/>
    <x v="1"/>
    <x v="1"/>
    <x v="8"/>
    <n v="22.638000000000002"/>
    <n v="7"/>
    <n v="0.7"/>
    <n v="-16.601199999999999"/>
    <n v="-16.601199999999999"/>
    <n v="43.367333333333335"/>
    <n v="50.904910571538146"/>
    <x v="0"/>
    <x v="0"/>
    <m/>
  </r>
  <r>
    <s v="Standard Class"/>
    <d v="2025-10-18T00:00:00"/>
    <x v="0"/>
    <s v="United States"/>
    <x v="24"/>
    <x v="21"/>
    <n v="97477"/>
    <x v="1"/>
    <x v="1"/>
    <x v="6"/>
    <n v="95.144000000000005"/>
    <n v="7"/>
    <n v="0.2"/>
    <n v="10.7037"/>
    <s v=""/>
    <n v="37.294333333333334"/>
    <n v="35.970575487318641"/>
    <x v="5"/>
    <x v="0"/>
    <m/>
  </r>
  <r>
    <s v="Second Class"/>
    <d v="2026-02-05T00:00:00"/>
    <x v="1"/>
    <s v="United States"/>
    <x v="108"/>
    <x v="2"/>
    <n v="32216"/>
    <x v="0"/>
    <x v="0"/>
    <x v="5"/>
    <n v="12.32"/>
    <n v="5"/>
    <n v="0.2"/>
    <n v="1.8480000000000001"/>
    <s v=""/>
    <n v="17.246333333333336"/>
    <n v="28.04708617664231"/>
    <x v="10"/>
    <x v="1"/>
    <m/>
  </r>
  <r>
    <s v="Second Class"/>
    <d v="2025-03-20T00:00:00"/>
    <x v="1"/>
    <s v="United States"/>
    <x v="108"/>
    <x v="2"/>
    <n v="32216"/>
    <x v="0"/>
    <x v="1"/>
    <x v="8"/>
    <n v="4.4189999999999996"/>
    <n v="3"/>
    <n v="0.7"/>
    <n v="-3.0933000000000002"/>
    <n v="-3.0933000000000002"/>
    <n v="37.401000000000003"/>
    <n v="29.709352685020974"/>
    <x v="2"/>
    <x v="0"/>
    <m/>
  </r>
  <r>
    <s v="First Class"/>
    <d v="2025-06-10T00:00:00"/>
    <x v="0"/>
    <s v="United States"/>
    <x v="329"/>
    <x v="1"/>
    <n v="93309"/>
    <x v="1"/>
    <x v="1"/>
    <x v="13"/>
    <n v="35"/>
    <n v="7"/>
    <n v="0"/>
    <n v="16.8"/>
    <s v=""/>
    <n v="68.541333333333341"/>
    <n v="28.434493357865872"/>
    <x v="3"/>
    <x v="0"/>
    <m/>
  </r>
  <r>
    <s v="First Class"/>
    <d v="2025-05-11T00:00:00"/>
    <x v="0"/>
    <s v="United States"/>
    <x v="329"/>
    <x v="1"/>
    <n v="93309"/>
    <x v="1"/>
    <x v="0"/>
    <x v="1"/>
    <n v="72.784000000000006"/>
    <n v="1"/>
    <n v="0.2"/>
    <n v="0"/>
    <s v=""/>
    <n v="74.12466666666667"/>
    <n v="29.501380000992548"/>
    <x v="7"/>
    <x v="0"/>
    <m/>
  </r>
  <r>
    <s v="First Class"/>
    <d v="2025-06-03T00:00:00"/>
    <x v="0"/>
    <s v="United States"/>
    <x v="329"/>
    <x v="1"/>
    <n v="93309"/>
    <x v="1"/>
    <x v="1"/>
    <x v="9"/>
    <n v="97.84"/>
    <n v="2"/>
    <n v="0"/>
    <n v="25.438400000000001"/>
    <s v=""/>
    <n v="65.420666666666662"/>
    <n v="23.87851250718008"/>
    <x v="3"/>
    <x v="0"/>
    <m/>
  </r>
  <r>
    <s v="First Class"/>
    <d v="2025-08-06T00:00:00"/>
    <x v="0"/>
    <s v="United States"/>
    <x v="329"/>
    <x v="1"/>
    <n v="93309"/>
    <x v="1"/>
    <x v="0"/>
    <x v="5"/>
    <n v="51.75"/>
    <n v="1"/>
    <n v="0"/>
    <n v="15.525"/>
    <s v=""/>
    <n v="497.98733333333331"/>
    <n v="518.4762699972124"/>
    <x v="1"/>
    <x v="0"/>
    <m/>
  </r>
  <r>
    <s v="First Class"/>
    <d v="2026-02-04T00:00:00"/>
    <x v="0"/>
    <s v="United States"/>
    <x v="329"/>
    <x v="1"/>
    <n v="93309"/>
    <x v="1"/>
    <x v="1"/>
    <x v="8"/>
    <n v="46.671999999999997"/>
    <n v="2"/>
    <n v="0.2"/>
    <n v="16.3352"/>
    <s v=""/>
    <n v="519.85733333333326"/>
    <n v="568.02476626835755"/>
    <x v="10"/>
    <x v="1"/>
    <m/>
  </r>
  <r>
    <s v="Second Class"/>
    <d v="2026-10-01T00:00:00"/>
    <x v="0"/>
    <s v="United States"/>
    <x v="20"/>
    <x v="15"/>
    <n v="10011"/>
    <x v="3"/>
    <x v="1"/>
    <x v="4"/>
    <n v="1395.54"/>
    <n v="9"/>
    <n v="0"/>
    <n v="362.84039999999999"/>
    <s v=""/>
    <n v="510.59999999999997"/>
    <n v="634.92093544022964"/>
    <x v="5"/>
    <x v="1"/>
    <m/>
  </r>
  <r>
    <s v="Second Class"/>
    <d v="2025-07-05T00:00:00"/>
    <x v="0"/>
    <s v="United States"/>
    <x v="20"/>
    <x v="15"/>
    <n v="10011"/>
    <x v="3"/>
    <x v="0"/>
    <x v="5"/>
    <n v="117.36"/>
    <n v="4"/>
    <n v="0"/>
    <n v="36.381599999999999"/>
    <s v=""/>
    <n v="71.259999999999991"/>
    <n v="366.88426010593787"/>
    <x v="11"/>
    <x v="0"/>
    <m/>
  </r>
  <r>
    <s v="Second Class"/>
    <d v="2025-04-24T00:00:00"/>
    <x v="0"/>
    <s v="United States"/>
    <x v="20"/>
    <x v="15"/>
    <n v="10011"/>
    <x v="3"/>
    <x v="1"/>
    <x v="2"/>
    <n v="18.899999999999999"/>
    <n v="3"/>
    <n v="0"/>
    <n v="8.6940000000000008"/>
    <s v=""/>
    <n v="172.59733333333335"/>
    <n v="318.17024393402511"/>
    <x v="9"/>
    <x v="0"/>
    <m/>
  </r>
  <r>
    <s v="Second Class"/>
    <d v="2026-11-05T00:00:00"/>
    <x v="0"/>
    <s v="United States"/>
    <x v="20"/>
    <x v="15"/>
    <n v="10011"/>
    <x v="3"/>
    <x v="1"/>
    <x v="10"/>
    <n v="77.52"/>
    <n v="2"/>
    <n v="0"/>
    <n v="37.9848"/>
    <s v=""/>
    <n v="358.28666666666663"/>
    <n v="190.88668999949411"/>
    <x v="6"/>
    <x v="1"/>
    <m/>
  </r>
  <r>
    <s v="Second Class"/>
    <d v="2026-10-09T00:00:00"/>
    <x v="0"/>
    <s v="United States"/>
    <x v="22"/>
    <x v="10"/>
    <n v="60610"/>
    <x v="2"/>
    <x v="0"/>
    <x v="1"/>
    <n v="421.37200000000001"/>
    <n v="2"/>
    <n v="0.3"/>
    <n v="-6.0195999999999996"/>
    <n v="-6.0195999999999996"/>
    <n v="335.90266666666668"/>
    <n v="267.85992412619117"/>
    <x v="5"/>
    <x v="1"/>
    <m/>
  </r>
  <r>
    <s v="First Class"/>
    <d v="2026-05-26T00:00:00"/>
    <x v="0"/>
    <s v="United States"/>
    <x v="236"/>
    <x v="5"/>
    <n v="79907"/>
    <x v="2"/>
    <x v="2"/>
    <x v="7"/>
    <n v="575.96799999999996"/>
    <n v="4"/>
    <n v="0.2"/>
    <n v="43.197600000000001"/>
    <s v=""/>
    <n v="200.77333333333334"/>
    <n v="250.00338650861869"/>
    <x v="7"/>
    <x v="1"/>
    <m/>
  </r>
  <r>
    <s v="First Class"/>
    <d v="2026-08-22T00:00:00"/>
    <x v="0"/>
    <s v="United States"/>
    <x v="236"/>
    <x v="5"/>
    <n v="79907"/>
    <x v="2"/>
    <x v="1"/>
    <x v="10"/>
    <n v="10.368"/>
    <n v="2"/>
    <n v="0.2"/>
    <n v="3.6288"/>
    <s v=""/>
    <n v="12.208"/>
    <n v="216.12007851466552"/>
    <x v="1"/>
    <x v="1"/>
    <m/>
  </r>
  <r>
    <s v="First Class"/>
    <d v="2025-09-03T00:00:00"/>
    <x v="0"/>
    <s v="United States"/>
    <x v="302"/>
    <x v="1"/>
    <n v="91360"/>
    <x v="1"/>
    <x v="2"/>
    <x v="7"/>
    <n v="15.984"/>
    <n v="2"/>
    <n v="0.2"/>
    <n v="1.1988000000000001"/>
    <s v=""/>
    <n v="29.349333333333334"/>
    <n v="108.32570090583647"/>
    <x v="4"/>
    <x v="0"/>
    <m/>
  </r>
  <r>
    <s v="Standard Class"/>
    <d v="2026-08-11T00:00:00"/>
    <x v="2"/>
    <s v="United States"/>
    <x v="24"/>
    <x v="24"/>
    <n v="45503"/>
    <x v="3"/>
    <x v="1"/>
    <x v="6"/>
    <n v="10.272"/>
    <n v="3"/>
    <n v="0.2"/>
    <n v="1.1556"/>
    <s v=""/>
    <n v="92.687733333333327"/>
    <n v="68.058218202250828"/>
    <x v="1"/>
    <x v="1"/>
    <m/>
  </r>
  <r>
    <s v="Standard Class"/>
    <d v="2026-07-16T00:00:00"/>
    <x v="1"/>
    <s v="United States"/>
    <x v="61"/>
    <x v="5"/>
    <n v="75220"/>
    <x v="2"/>
    <x v="1"/>
    <x v="4"/>
    <n v="61.792000000000002"/>
    <n v="4"/>
    <n v="0.2"/>
    <n v="6.1791999999999998"/>
    <s v=""/>
    <n v="93.327733333333342"/>
    <n v="82.613603242511545"/>
    <x v="11"/>
    <x v="1"/>
    <m/>
  </r>
  <r>
    <s v="Standard Class"/>
    <d v="2025-03-20T00:00:00"/>
    <x v="1"/>
    <s v="United States"/>
    <x v="61"/>
    <x v="5"/>
    <n v="75220"/>
    <x v="2"/>
    <x v="0"/>
    <x v="0"/>
    <n v="205.9992"/>
    <n v="3"/>
    <n v="0.32"/>
    <n v="-27.264600000000002"/>
    <n v="-27.264600000000002"/>
    <n v="101.7864"/>
    <n v="80.903632634241447"/>
    <x v="2"/>
    <x v="0"/>
    <m/>
  </r>
  <r>
    <s v="Second Class"/>
    <d v="2026-05-19T00:00:00"/>
    <x v="0"/>
    <s v="United States"/>
    <x v="289"/>
    <x v="18"/>
    <n v="37918"/>
    <x v="0"/>
    <x v="1"/>
    <x v="10"/>
    <n v="12.192"/>
    <n v="3"/>
    <n v="0.2"/>
    <n v="4.1147999999999998"/>
    <s v=""/>
    <n v="43.701333333333338"/>
    <n v="48.09602430742838"/>
    <x v="7"/>
    <x v="1"/>
    <m/>
  </r>
  <r>
    <s v="Second Class"/>
    <d v="2026-04-17T00:00:00"/>
    <x v="0"/>
    <s v="United States"/>
    <x v="289"/>
    <x v="18"/>
    <n v="37918"/>
    <x v="0"/>
    <x v="1"/>
    <x v="9"/>
    <n v="87.168000000000006"/>
    <n v="2"/>
    <n v="0.2"/>
    <n v="8.7167999999999992"/>
    <s v=""/>
    <n v="83.712000000000003"/>
    <n v="30.056000970435409"/>
    <x v="9"/>
    <x v="1"/>
    <m/>
  </r>
  <r>
    <s v="Second Class"/>
    <d v="2026-03-08T00:00:00"/>
    <x v="0"/>
    <s v="United States"/>
    <x v="289"/>
    <x v="18"/>
    <n v="37918"/>
    <x v="0"/>
    <x v="1"/>
    <x v="6"/>
    <n v="31.744"/>
    <n v="2"/>
    <n v="0.2"/>
    <n v="8.3328000000000007"/>
    <s v=""/>
    <n v="89.829333333333338"/>
    <n v="30.235679722743058"/>
    <x v="2"/>
    <x v="1"/>
    <m/>
  </r>
  <r>
    <s v="Standard Class"/>
    <d v="2025-02-01T00:00:00"/>
    <x v="1"/>
    <s v="United States"/>
    <x v="346"/>
    <x v="18"/>
    <n v="37421"/>
    <x v="0"/>
    <x v="0"/>
    <x v="5"/>
    <n v="132.22399999999999"/>
    <n v="4"/>
    <n v="0.2"/>
    <n v="-18.180800000000001"/>
    <n v="-18.180800000000001"/>
    <n v="109.90133333333331"/>
    <n v="31.206316701496082"/>
    <x v="10"/>
    <x v="0"/>
    <m/>
  </r>
  <r>
    <s v="Standard Class"/>
    <d v="2026-12-01T00:00:00"/>
    <x v="1"/>
    <s v="United States"/>
    <x v="70"/>
    <x v="1"/>
    <n v="92037"/>
    <x v="1"/>
    <x v="1"/>
    <x v="10"/>
    <n v="105.52"/>
    <n v="4"/>
    <n v="0"/>
    <n v="48.539200000000001"/>
    <s v=""/>
    <n v="561.81866666666667"/>
    <n v="534.8942246056173"/>
    <x v="0"/>
    <x v="1"/>
    <m/>
  </r>
  <r>
    <s v="Standard Class"/>
    <d v="2025-12-17T00:00:00"/>
    <x v="1"/>
    <s v="United States"/>
    <x v="70"/>
    <x v="1"/>
    <n v="92037"/>
    <x v="1"/>
    <x v="0"/>
    <x v="5"/>
    <n v="91.96"/>
    <n v="2"/>
    <n v="0"/>
    <n v="15.6332"/>
    <s v=""/>
    <n v="533.1253333333334"/>
    <n v="611.54501584393256"/>
    <x v="0"/>
    <x v="0"/>
    <m/>
  </r>
  <r>
    <s v="Standard Class"/>
    <d v="2026-03-31T00:00:00"/>
    <x v="1"/>
    <s v="United States"/>
    <x v="70"/>
    <x v="1"/>
    <n v="92037"/>
    <x v="1"/>
    <x v="2"/>
    <x v="7"/>
    <n v="1487.9760000000001"/>
    <n v="3"/>
    <n v="0.2"/>
    <n v="185.99700000000001"/>
    <s v=""/>
    <n v="506.36266666666671"/>
    <n v="674.87255178440921"/>
    <x v="2"/>
    <x v="1"/>
    <m/>
  </r>
  <r>
    <s v="First Class"/>
    <d v="2026-08-09T00:00:00"/>
    <x v="2"/>
    <s v="United States"/>
    <x v="20"/>
    <x v="15"/>
    <n v="10024"/>
    <x v="3"/>
    <x v="1"/>
    <x v="10"/>
    <n v="19.440000000000001"/>
    <n v="3"/>
    <n v="0"/>
    <n v="9.3312000000000008"/>
    <s v=""/>
    <n v="103.69066666666667"/>
    <n v="424.13140858412686"/>
    <x v="1"/>
    <x v="1"/>
    <m/>
  </r>
  <r>
    <s v="First Class"/>
    <d v="2025-06-21T00:00:00"/>
    <x v="0"/>
    <s v="United States"/>
    <x v="67"/>
    <x v="2"/>
    <n v="33614"/>
    <x v="0"/>
    <x v="2"/>
    <x v="11"/>
    <n v="11.672000000000001"/>
    <n v="1"/>
    <n v="0.2"/>
    <n v="-0.72950000000000004"/>
    <n v="-0.72950000000000004"/>
    <n v="101.51466666666666"/>
    <n v="307.48450698169785"/>
    <x v="3"/>
    <x v="0"/>
    <m/>
  </r>
  <r>
    <s v="Same Day"/>
    <d v="2025-08-15T00:00:00"/>
    <x v="0"/>
    <s v="United States"/>
    <x v="456"/>
    <x v="15"/>
    <n v="13501"/>
    <x v="3"/>
    <x v="2"/>
    <x v="7"/>
    <n v="279.95999999999998"/>
    <n v="4"/>
    <n v="0"/>
    <n v="78.388800000000003"/>
    <s v=""/>
    <n v="103.32"/>
    <n v="124.30777427849823"/>
    <x v="1"/>
    <x v="0"/>
    <m/>
  </r>
  <r>
    <s v="Same Day"/>
    <d v="2025-03-02T00:00:00"/>
    <x v="0"/>
    <s v="United States"/>
    <x v="456"/>
    <x v="15"/>
    <n v="13501"/>
    <x v="3"/>
    <x v="1"/>
    <x v="8"/>
    <n v="12.912000000000001"/>
    <n v="3"/>
    <n v="0.2"/>
    <n v="4.6806000000000001"/>
    <s v=""/>
    <n v="41.050000000000004"/>
    <n v="77.461389015096728"/>
    <x v="2"/>
    <x v="0"/>
    <m/>
  </r>
  <r>
    <s v="Same Day"/>
    <d v="2025-07-30T00:00:00"/>
    <x v="0"/>
    <s v="United States"/>
    <x v="456"/>
    <x v="15"/>
    <n v="13501"/>
    <x v="3"/>
    <x v="1"/>
    <x v="8"/>
    <n v="17.088000000000001"/>
    <n v="4"/>
    <n v="0.2"/>
    <n v="5.7671999999999999"/>
    <s v=""/>
    <n v="40.585999999999999"/>
    <n v="60.539794570733939"/>
    <x v="11"/>
    <x v="0"/>
    <m/>
  </r>
  <r>
    <s v="Same Day"/>
    <d v="2025-06-07T00:00:00"/>
    <x v="0"/>
    <s v="United States"/>
    <x v="456"/>
    <x v="15"/>
    <n v="13501"/>
    <x v="3"/>
    <x v="1"/>
    <x v="2"/>
    <n v="93.15"/>
    <n v="9"/>
    <n v="0"/>
    <n v="44.712000000000003"/>
    <s v=""/>
    <n v="114.43"/>
    <n v="79.545371656684082"/>
    <x v="3"/>
    <x v="0"/>
    <m/>
  </r>
  <r>
    <s v="Same Day"/>
    <d v="2026-04-22T00:00:00"/>
    <x v="0"/>
    <s v="United States"/>
    <x v="456"/>
    <x v="15"/>
    <n v="13501"/>
    <x v="3"/>
    <x v="1"/>
    <x v="2"/>
    <n v="11.52"/>
    <n v="4"/>
    <n v="0"/>
    <n v="5.6448"/>
    <s v=""/>
    <n v="85.970000000000013"/>
    <n v="86.377521103583433"/>
    <x v="9"/>
    <x v="1"/>
    <m/>
  </r>
  <r>
    <s v="Standard Class"/>
    <d v="2026-04-07T00:00:00"/>
    <x v="1"/>
    <s v="United States"/>
    <x v="8"/>
    <x v="1"/>
    <n v="94122"/>
    <x v="1"/>
    <x v="1"/>
    <x v="14"/>
    <n v="238.62"/>
    <n v="2"/>
    <n v="0"/>
    <n v="4.7724000000000002"/>
    <s v=""/>
    <n v="177.29"/>
    <n v="105.26707652442906"/>
    <x v="9"/>
    <x v="1"/>
    <m/>
  </r>
  <r>
    <s v="Standard Class"/>
    <d v="2026-07-10T00:00:00"/>
    <x v="1"/>
    <s v="United States"/>
    <x v="8"/>
    <x v="1"/>
    <n v="94122"/>
    <x v="1"/>
    <x v="1"/>
    <x v="9"/>
    <n v="7.77"/>
    <n v="1"/>
    <n v="0"/>
    <n v="2.0979000000000001"/>
    <s v=""/>
    <n v="104.13933333333334"/>
    <n v="91.360902630619208"/>
    <x v="11"/>
    <x v="1"/>
    <m/>
  </r>
  <r>
    <s v="Standard Class"/>
    <d v="2026-05-25T00:00:00"/>
    <x v="1"/>
    <s v="United States"/>
    <x v="8"/>
    <x v="1"/>
    <n v="94122"/>
    <x v="1"/>
    <x v="0"/>
    <x v="3"/>
    <n v="285.48"/>
    <n v="5"/>
    <n v="0.2"/>
    <n v="-10.705500000000001"/>
    <n v="-10.705500000000001"/>
    <n v="110.26133333333335"/>
    <n v="93.099006970874655"/>
    <x v="7"/>
    <x v="1"/>
    <m/>
  </r>
  <r>
    <s v="Standard Class"/>
    <d v="2026-08-30T00:00:00"/>
    <x v="1"/>
    <s v="United States"/>
    <x v="8"/>
    <x v="1"/>
    <n v="94122"/>
    <x v="1"/>
    <x v="1"/>
    <x v="8"/>
    <n v="19.167999999999999"/>
    <n v="4"/>
    <n v="0.2"/>
    <n v="6.4691999999999998"/>
    <s v=""/>
    <n v="154.90133333333333"/>
    <n v="167.58753321307773"/>
    <x v="1"/>
    <x v="1"/>
    <m/>
  </r>
  <r>
    <s v="Same Day"/>
    <d v="2026-12-31T00:00:00"/>
    <x v="0"/>
    <s v="United States"/>
    <x v="38"/>
    <x v="24"/>
    <n v="43229"/>
    <x v="3"/>
    <x v="1"/>
    <x v="9"/>
    <n v="26.135999999999999"/>
    <n v="3"/>
    <n v="0.2"/>
    <n v="1.9601999999999999"/>
    <s v=""/>
    <n v="178.779"/>
    <n v="168.10388143534826"/>
    <x v="0"/>
    <x v="1"/>
    <m/>
  </r>
  <r>
    <s v="Second Class"/>
    <d v="2026-07-18T00:00:00"/>
    <x v="2"/>
    <s v="United States"/>
    <x v="20"/>
    <x v="15"/>
    <n v="10035"/>
    <x v="3"/>
    <x v="1"/>
    <x v="10"/>
    <n v="419.4"/>
    <n v="4"/>
    <n v="0"/>
    <n v="201.31200000000001"/>
    <s v=""/>
    <n v="230.65499999999997"/>
    <n v="163.39114932521531"/>
    <x v="11"/>
    <x v="1"/>
    <m/>
  </r>
  <r>
    <s v="Second Class"/>
    <d v="2026-12-27T00:00:00"/>
    <x v="2"/>
    <s v="United States"/>
    <x v="20"/>
    <x v="15"/>
    <n v="10035"/>
    <x v="3"/>
    <x v="0"/>
    <x v="1"/>
    <n v="90.801000000000002"/>
    <n v="1"/>
    <n v="0.1"/>
    <n v="14.124599999999999"/>
    <s v=""/>
    <n v="92.708333333333329"/>
    <n v="76.866313314693258"/>
    <x v="0"/>
    <x v="1"/>
    <m/>
  </r>
  <r>
    <s v="Second Class"/>
    <d v="2025-05-19T00:00:00"/>
    <x v="2"/>
    <s v="United States"/>
    <x v="20"/>
    <x v="15"/>
    <n v="10035"/>
    <x v="3"/>
    <x v="0"/>
    <x v="1"/>
    <n v="181.76400000000001"/>
    <n v="2"/>
    <n v="0.1"/>
    <n v="-8.0784000000000002"/>
    <n v="-8.0784000000000002"/>
    <n v="256.42800000000005"/>
    <n v="196.60132663826539"/>
    <x v="7"/>
    <x v="0"/>
    <m/>
  </r>
  <r>
    <s v="Second Class"/>
    <d v="2025-04-11T00:00:00"/>
    <x v="2"/>
    <s v="United States"/>
    <x v="20"/>
    <x v="15"/>
    <n v="10035"/>
    <x v="3"/>
    <x v="1"/>
    <x v="6"/>
    <n v="5.56"/>
    <n v="2"/>
    <n v="0"/>
    <n v="2.2240000000000002"/>
    <s v=""/>
    <n v="205.83333333333334"/>
    <n v="219.46169739556089"/>
    <x v="9"/>
    <x v="0"/>
    <m/>
  </r>
  <r>
    <s v="Standard Class"/>
    <d v="2025-03-10T00:00:00"/>
    <x v="0"/>
    <s v="United States"/>
    <x v="102"/>
    <x v="14"/>
    <n v="47374"/>
    <x v="2"/>
    <x v="0"/>
    <x v="3"/>
    <n v="581.96"/>
    <n v="2"/>
    <n v="0"/>
    <n v="104.75279999999999"/>
    <s v=""/>
    <n v="377.3"/>
    <n v="228.94493768039834"/>
    <x v="2"/>
    <x v="0"/>
    <m/>
  </r>
  <r>
    <s v="Standard Class"/>
    <d v="2026-12-23T00:00:00"/>
    <x v="0"/>
    <s v="United States"/>
    <x v="102"/>
    <x v="14"/>
    <n v="47374"/>
    <x v="2"/>
    <x v="0"/>
    <x v="1"/>
    <n v="29.98"/>
    <n v="1"/>
    <n v="0"/>
    <n v="8.0945999999999998"/>
    <s v=""/>
    <n v="185.40133333333335"/>
    <n v="166.69978468114692"/>
    <x v="0"/>
    <x v="1"/>
    <m/>
  </r>
  <r>
    <s v="Standard Class"/>
    <d v="2026-01-28T00:00:00"/>
    <x v="0"/>
    <s v="United States"/>
    <x v="70"/>
    <x v="1"/>
    <n v="92105"/>
    <x v="1"/>
    <x v="2"/>
    <x v="11"/>
    <n v="519.96"/>
    <n v="4"/>
    <n v="0"/>
    <n v="176.78639999999999"/>
    <s v=""/>
    <n v="296.71466666666669"/>
    <n v="137.79044067256896"/>
    <x v="8"/>
    <x v="1"/>
    <m/>
  </r>
  <r>
    <s v="Standard Class"/>
    <d v="2026-04-07T00:00:00"/>
    <x v="0"/>
    <s v="United States"/>
    <x v="3"/>
    <x v="3"/>
    <n v="28027"/>
    <x v="0"/>
    <x v="1"/>
    <x v="2"/>
    <n v="6.2640000000000002"/>
    <n v="3"/>
    <n v="0.2"/>
    <n v="2.0358000000000001"/>
    <s v=""/>
    <n v="144.79466666666667"/>
    <n v="119.86414715186707"/>
    <x v="9"/>
    <x v="1"/>
    <m/>
  </r>
  <r>
    <s v="Standard Class"/>
    <d v="2026-10-25T00:00:00"/>
    <x v="0"/>
    <s v="United States"/>
    <x v="3"/>
    <x v="3"/>
    <n v="28027"/>
    <x v="0"/>
    <x v="0"/>
    <x v="1"/>
    <n v="363.92"/>
    <n v="5"/>
    <n v="0.2"/>
    <n v="0"/>
    <s v=""/>
    <n v="155.54666666666665"/>
    <n v="90.751120901556291"/>
    <x v="5"/>
    <x v="1"/>
    <m/>
  </r>
  <r>
    <s v="Standard Class"/>
    <d v="2026-03-06T00:00:00"/>
    <x v="0"/>
    <s v="United States"/>
    <x v="100"/>
    <x v="2"/>
    <n v="33178"/>
    <x v="0"/>
    <x v="1"/>
    <x v="8"/>
    <n v="64.2"/>
    <n v="5"/>
    <n v="0.7"/>
    <n v="-42.8"/>
    <n v="-42.8"/>
    <n v="58.44"/>
    <n v="82.444418865524625"/>
    <x v="2"/>
    <x v="1"/>
    <m/>
  </r>
  <r>
    <s v="Standard Class"/>
    <d v="2026-11-14T00:00:00"/>
    <x v="0"/>
    <s v="United States"/>
    <x v="100"/>
    <x v="2"/>
    <n v="33178"/>
    <x v="0"/>
    <x v="1"/>
    <x v="8"/>
    <n v="38.520000000000003"/>
    <n v="3"/>
    <n v="0.7"/>
    <n v="-26.963999999999999"/>
    <n v="-26.963999999999999"/>
    <n v="56.229333333333329"/>
    <n v="68.062565187126552"/>
    <x v="6"/>
    <x v="1"/>
    <m/>
  </r>
  <r>
    <s v="Standard Class"/>
    <d v="2026-05-08T00:00:00"/>
    <x v="0"/>
    <s v="United States"/>
    <x v="100"/>
    <x v="2"/>
    <n v="33178"/>
    <x v="0"/>
    <x v="2"/>
    <x v="11"/>
    <n v="72.599999999999994"/>
    <n v="5"/>
    <n v="0.2"/>
    <n v="-8.1675000000000004"/>
    <n v="-8.1675000000000004"/>
    <n v="71.289333333333332"/>
    <n v="10.898352712765901"/>
    <x v="7"/>
    <x v="1"/>
    <m/>
  </r>
  <r>
    <s v="Standard Class"/>
    <d v="2025-10-28T00:00:00"/>
    <x v="0"/>
    <s v="United States"/>
    <x v="1"/>
    <x v="1"/>
    <n v="90036"/>
    <x v="1"/>
    <x v="2"/>
    <x v="7"/>
    <n v="57.567999999999998"/>
    <n v="4"/>
    <n v="0.2"/>
    <n v="5.7568000000000001"/>
    <s v=""/>
    <n v="57.889333333333333"/>
    <n v="16.386201403755678"/>
    <x v="5"/>
    <x v="0"/>
    <m/>
  </r>
  <r>
    <s v="Standard Class"/>
    <d v="2025-05-29T00:00:00"/>
    <x v="0"/>
    <s v="United States"/>
    <x v="4"/>
    <x v="4"/>
    <n v="98115"/>
    <x v="1"/>
    <x v="1"/>
    <x v="4"/>
    <n v="83.7"/>
    <n v="5"/>
    <n v="0"/>
    <n v="3.3479999999999999"/>
    <s v=""/>
    <n v="54.693333333333328"/>
    <n v="16.820618353014783"/>
    <x v="7"/>
    <x v="0"/>
    <m/>
  </r>
  <r>
    <s v="Second Class"/>
    <d v="2026-04-28T00:00:00"/>
    <x v="2"/>
    <s v="United States"/>
    <x v="81"/>
    <x v="17"/>
    <n v="22204"/>
    <x v="0"/>
    <x v="1"/>
    <x v="10"/>
    <n v="32.4"/>
    <n v="5"/>
    <n v="0"/>
    <n v="15.552"/>
    <s v=""/>
    <n v="165.44933333333333"/>
    <n v="145.43541213274787"/>
    <x v="9"/>
    <x v="1"/>
    <m/>
  </r>
  <r>
    <s v="Second Class"/>
    <d v="2025-02-25T00:00:00"/>
    <x v="2"/>
    <s v="United States"/>
    <x v="81"/>
    <x v="17"/>
    <n v="22204"/>
    <x v="0"/>
    <x v="0"/>
    <x v="5"/>
    <n v="47.98"/>
    <n v="2"/>
    <n v="0"/>
    <n v="11.035399999999999"/>
    <s v=""/>
    <n v="256.28266666666667"/>
    <n v="147.38647189541442"/>
    <x v="10"/>
    <x v="0"/>
    <m/>
  </r>
  <r>
    <s v="Standard Class"/>
    <d v="2026-12-25T00:00:00"/>
    <x v="0"/>
    <s v="United States"/>
    <x v="70"/>
    <x v="1"/>
    <n v="92105"/>
    <x v="1"/>
    <x v="2"/>
    <x v="7"/>
    <n v="415.96800000000002"/>
    <n v="4"/>
    <n v="0.2"/>
    <n v="51.996000000000002"/>
    <s v=""/>
    <n v="267.27600000000001"/>
    <n v="182.42523519229178"/>
    <x v="0"/>
    <x v="1"/>
    <m/>
  </r>
  <r>
    <s v="Standard Class"/>
    <d v="2026-09-09T00:00:00"/>
    <x v="0"/>
    <s v="United States"/>
    <x v="70"/>
    <x v="1"/>
    <n v="92105"/>
    <x v="1"/>
    <x v="1"/>
    <x v="4"/>
    <n v="304.89999999999998"/>
    <n v="5"/>
    <n v="0"/>
    <n v="6.0979999999999999"/>
    <s v=""/>
    <n v="387.69"/>
    <n v="250.86724733508257"/>
    <x v="4"/>
    <x v="1"/>
    <m/>
  </r>
  <r>
    <s v="Standard Class"/>
    <d v="2025-11-15T00:00:00"/>
    <x v="0"/>
    <s v="United States"/>
    <x v="70"/>
    <x v="1"/>
    <n v="92105"/>
    <x v="1"/>
    <x v="0"/>
    <x v="5"/>
    <n v="80.959999999999994"/>
    <n v="4"/>
    <n v="0"/>
    <n v="29.145600000000002"/>
    <s v=""/>
    <n v="296.85666666666668"/>
    <n v="292.33360554934751"/>
    <x v="6"/>
    <x v="0"/>
    <m/>
  </r>
  <r>
    <s v="Standard Class"/>
    <d v="2026-04-06T00:00:00"/>
    <x v="0"/>
    <s v="United States"/>
    <x v="70"/>
    <x v="1"/>
    <n v="92105"/>
    <x v="1"/>
    <x v="1"/>
    <x v="4"/>
    <n v="777.21"/>
    <n v="7"/>
    <n v="0"/>
    <n v="54.404699999999998"/>
    <s v=""/>
    <n v="345.05933333333337"/>
    <n v="280.44092526247681"/>
    <x v="9"/>
    <x v="1"/>
    <m/>
  </r>
  <r>
    <s v="Standard Class"/>
    <d v="2026-02-21T00:00:00"/>
    <x v="0"/>
    <s v="United States"/>
    <x v="70"/>
    <x v="1"/>
    <n v="92105"/>
    <x v="1"/>
    <x v="1"/>
    <x v="10"/>
    <n v="32.4"/>
    <n v="5"/>
    <n v="0"/>
    <n v="15.552"/>
    <s v=""/>
    <n v="98.189333333333352"/>
    <n v="171.27828551479868"/>
    <x v="10"/>
    <x v="1"/>
    <m/>
  </r>
  <r>
    <s v="Standard Class"/>
    <d v="2026-12-30T00:00:00"/>
    <x v="0"/>
    <s v="United States"/>
    <x v="70"/>
    <x v="1"/>
    <n v="92105"/>
    <x v="1"/>
    <x v="0"/>
    <x v="1"/>
    <n v="225.56800000000001"/>
    <n v="2"/>
    <n v="0.2"/>
    <n v="2.8195999999999999"/>
    <s v=""/>
    <n v="325.93599999999998"/>
    <n v="238.00604497800907"/>
    <x v="0"/>
    <x v="1"/>
    <m/>
  </r>
  <r>
    <s v="Standard Class"/>
    <d v="2026-10-04T00:00:00"/>
    <x v="0"/>
    <s v="United States"/>
    <x v="70"/>
    <x v="1"/>
    <n v="92105"/>
    <x v="1"/>
    <x v="0"/>
    <x v="5"/>
    <n v="36.6"/>
    <n v="3"/>
    <n v="0"/>
    <n v="15.372"/>
    <s v=""/>
    <n v="515.91666666666663"/>
    <n v="279.18624944702469"/>
    <x v="5"/>
    <x v="1"/>
    <m/>
  </r>
  <r>
    <s v="Standard Class"/>
    <d v="2026-01-13T00:00:00"/>
    <x v="2"/>
    <s v="United States"/>
    <x v="43"/>
    <x v="11"/>
    <n v="55113"/>
    <x v="2"/>
    <x v="1"/>
    <x v="9"/>
    <n v="715.64"/>
    <n v="2"/>
    <n v="0"/>
    <n v="178.91"/>
    <s v=""/>
    <n v="687.04666666666674"/>
    <n v="287.99662587040973"/>
    <x v="8"/>
    <x v="1"/>
    <m/>
  </r>
  <r>
    <s v="Standard Class"/>
    <d v="2025-11-16T00:00:00"/>
    <x v="2"/>
    <s v="United States"/>
    <x v="43"/>
    <x v="11"/>
    <n v="55113"/>
    <x v="2"/>
    <x v="1"/>
    <x v="4"/>
    <n v="795.51"/>
    <n v="3"/>
    <n v="0"/>
    <n v="143.1918"/>
    <s v=""/>
    <n v="473.42"/>
    <n v="292.05408033571581"/>
    <x v="6"/>
    <x v="0"/>
    <m/>
  </r>
  <r>
    <s v="Standard Class"/>
    <d v="2025-07-10T00:00:00"/>
    <x v="2"/>
    <s v="United States"/>
    <x v="43"/>
    <x v="11"/>
    <n v="55113"/>
    <x v="2"/>
    <x v="2"/>
    <x v="16"/>
    <n v="549.99"/>
    <n v="1"/>
    <n v="0"/>
    <n v="274.995"/>
    <s v=""/>
    <n v="217.99"/>
    <n v="266.67610715233928"/>
    <x v="11"/>
    <x v="0"/>
    <m/>
  </r>
  <r>
    <s v="Standard Class"/>
    <d v="2025-02-28T00:00:00"/>
    <x v="2"/>
    <s v="United States"/>
    <x v="43"/>
    <x v="11"/>
    <n v="55113"/>
    <x v="2"/>
    <x v="1"/>
    <x v="8"/>
    <n v="74.760000000000005"/>
    <n v="3"/>
    <n v="0"/>
    <n v="34.389600000000002"/>
    <s v=""/>
    <n v="37.873333333333335"/>
    <n v="255.18687898029495"/>
    <x v="10"/>
    <x v="0"/>
    <m/>
  </r>
  <r>
    <s v="Standard Class"/>
    <d v="2026-09-17T00:00:00"/>
    <x v="2"/>
    <s v="United States"/>
    <x v="43"/>
    <x v="11"/>
    <n v="55113"/>
    <x v="2"/>
    <x v="0"/>
    <x v="5"/>
    <n v="29.22"/>
    <n v="3"/>
    <n v="0"/>
    <n v="12.8568"/>
    <s v=""/>
    <n v="24.116"/>
    <n v="110.3314225339743"/>
    <x v="4"/>
    <x v="1"/>
    <m/>
  </r>
  <r>
    <s v="Standard Class"/>
    <d v="2025-03-03T00:00:00"/>
    <x v="2"/>
    <s v="United States"/>
    <x v="173"/>
    <x v="17"/>
    <n v="23464"/>
    <x v="0"/>
    <x v="1"/>
    <x v="8"/>
    <n v="9.64"/>
    <n v="2"/>
    <n v="0"/>
    <n v="4.7236000000000002"/>
    <s v=""/>
    <n v="22.056000000000001"/>
    <n v="17.184525510965877"/>
    <x v="2"/>
    <x v="0"/>
    <m/>
  </r>
  <r>
    <s v="Standard Class"/>
    <d v="2025-03-18T00:00:00"/>
    <x v="1"/>
    <s v="United States"/>
    <x v="61"/>
    <x v="5"/>
    <n v="75220"/>
    <x v="2"/>
    <x v="1"/>
    <x v="4"/>
    <n v="33.488"/>
    <n v="7"/>
    <n v="0.2"/>
    <n v="-1.2558"/>
    <n v="-1.2558"/>
    <n v="19.296666666666667"/>
    <n v="11.696935616425987"/>
    <x v="2"/>
    <x v="0"/>
    <m/>
  </r>
  <r>
    <s v="Standard Class"/>
    <d v="2025-09-03T00:00:00"/>
    <x v="1"/>
    <s v="United States"/>
    <x v="61"/>
    <x v="5"/>
    <n v="75220"/>
    <x v="2"/>
    <x v="1"/>
    <x v="14"/>
    <n v="23.04"/>
    <n v="3"/>
    <n v="0.2"/>
    <n v="-4.8959999999999999"/>
    <n v="-4.8959999999999999"/>
    <n v="13.054"/>
    <n v="10.416828699184226"/>
    <x v="4"/>
    <x v="0"/>
    <m/>
  </r>
  <r>
    <s v="Standard Class"/>
    <d v="2025-06-28T00:00:00"/>
    <x v="1"/>
    <s v="United States"/>
    <x v="61"/>
    <x v="5"/>
    <n v="75220"/>
    <x v="2"/>
    <x v="1"/>
    <x v="8"/>
    <n v="1.3620000000000001"/>
    <n v="1"/>
    <n v="0.8"/>
    <n v="-2.1791999999999998"/>
    <n v="-2.1791999999999998"/>
    <n v="85.262666666666675"/>
    <n v="89.749562763816812"/>
    <x v="3"/>
    <x v="0"/>
    <m/>
  </r>
  <r>
    <s v="Standard Class"/>
    <d v="2026-10-14T00:00:00"/>
    <x v="1"/>
    <s v="United States"/>
    <x v="61"/>
    <x v="5"/>
    <n v="75220"/>
    <x v="2"/>
    <x v="0"/>
    <x v="5"/>
    <n v="14.76"/>
    <n v="5"/>
    <n v="0.6"/>
    <n v="-11.439"/>
    <n v="-11.439"/>
    <n v="185.46199999999999"/>
    <n v="111.67674151234361"/>
    <x v="5"/>
    <x v="1"/>
    <m/>
  </r>
  <r>
    <s v="Second Class"/>
    <d v="2026-09-03T00:00:00"/>
    <x v="0"/>
    <s v="United States"/>
    <x v="3"/>
    <x v="1"/>
    <n v="94521"/>
    <x v="1"/>
    <x v="0"/>
    <x v="0"/>
    <n v="239.666"/>
    <n v="2"/>
    <n v="0.15"/>
    <n v="14.098000000000001"/>
    <s v=""/>
    <n v="183.19799999999998"/>
    <n v="150.68479933119158"/>
    <x v="4"/>
    <x v="1"/>
    <m/>
  </r>
  <r>
    <s v="Standard Class"/>
    <d v="2026-01-15T00:00:00"/>
    <x v="0"/>
    <s v="United States"/>
    <x v="457"/>
    <x v="36"/>
    <n v="72032"/>
    <x v="0"/>
    <x v="0"/>
    <x v="3"/>
    <n v="301.95999999999998"/>
    <n v="2"/>
    <n v="0"/>
    <n v="45.293999999999997"/>
    <s v=""/>
    <n v="139.94933333333333"/>
    <n v="122.71796630817678"/>
    <x v="8"/>
    <x v="1"/>
    <m/>
  </r>
  <r>
    <s v="Second Class"/>
    <d v="2026-03-23T00:00:00"/>
    <x v="2"/>
    <s v="United States"/>
    <x v="10"/>
    <x v="9"/>
    <n v="19120"/>
    <x v="3"/>
    <x v="1"/>
    <x v="10"/>
    <n v="7.968"/>
    <n v="2"/>
    <n v="0.2"/>
    <n v="2.8883999999999999"/>
    <s v=""/>
    <n v="45.776000000000003"/>
    <n v="103.76399288199549"/>
    <x v="2"/>
    <x v="1"/>
    <m/>
  </r>
  <r>
    <s v="Second Class"/>
    <d v="2025-09-06T00:00:00"/>
    <x v="0"/>
    <s v="United States"/>
    <x v="290"/>
    <x v="36"/>
    <n v="72209"/>
    <x v="0"/>
    <x v="1"/>
    <x v="10"/>
    <n v="109.92"/>
    <n v="2"/>
    <n v="0"/>
    <n v="53.860799999999998"/>
    <s v=""/>
    <n v="46.84"/>
    <n v="30.92144970967804"/>
    <x v="4"/>
    <x v="0"/>
    <m/>
  </r>
  <r>
    <s v="Second Class"/>
    <d v="2026-06-14T00:00:00"/>
    <x v="0"/>
    <s v="United States"/>
    <x v="290"/>
    <x v="36"/>
    <n v="72209"/>
    <x v="0"/>
    <x v="1"/>
    <x v="10"/>
    <n v="19.440000000000001"/>
    <n v="3"/>
    <n v="0"/>
    <n v="9.3312000000000008"/>
    <s v=""/>
    <n v="36.69"/>
    <n v="35.57515844893269"/>
    <x v="3"/>
    <x v="1"/>
    <m/>
  </r>
  <r>
    <s v="Second Class"/>
    <d v="2025-01-20T00:00:00"/>
    <x v="0"/>
    <s v="United States"/>
    <x v="290"/>
    <x v="36"/>
    <n v="72209"/>
    <x v="0"/>
    <x v="1"/>
    <x v="6"/>
    <n v="11.16"/>
    <n v="2"/>
    <n v="0"/>
    <n v="4.3524000000000003"/>
    <s v=""/>
    <n v="31.73"/>
    <n v="35.783607513310713"/>
    <x v="8"/>
    <x v="0"/>
    <m/>
  </r>
  <r>
    <s v="Second Class"/>
    <d v="2026-10-16T00:00:00"/>
    <x v="1"/>
    <s v="United States"/>
    <x v="255"/>
    <x v="29"/>
    <n v="6450"/>
    <x v="3"/>
    <x v="1"/>
    <x v="9"/>
    <n v="79.47"/>
    <n v="3"/>
    <n v="0"/>
    <n v="22.2516"/>
    <s v=""/>
    <n v="405.79333333333329"/>
    <n v="421.07285217291911"/>
    <x v="5"/>
    <x v="1"/>
    <m/>
  </r>
  <r>
    <s v="Second Class"/>
    <d v="2026-05-18T00:00:00"/>
    <x v="1"/>
    <s v="United States"/>
    <x v="255"/>
    <x v="29"/>
    <n v="6450"/>
    <x v="3"/>
    <x v="1"/>
    <x v="6"/>
    <n v="4.5599999999999996"/>
    <n v="2"/>
    <n v="0"/>
    <n v="2.0064000000000002"/>
    <s v=""/>
    <n v="380.86066666666665"/>
    <n v="473.14367974205447"/>
    <x v="7"/>
    <x v="1"/>
    <m/>
  </r>
  <r>
    <s v="Second Class"/>
    <d v="2025-02-15T00:00:00"/>
    <x v="1"/>
    <s v="United States"/>
    <x v="255"/>
    <x v="29"/>
    <n v="6450"/>
    <x v="3"/>
    <x v="0"/>
    <x v="1"/>
    <n v="1133.3499999999999"/>
    <n v="5"/>
    <n v="0"/>
    <n v="294.67099999999999"/>
    <s v=""/>
    <n v="414.20066666666662"/>
    <n v="505.54313148225924"/>
    <x v="10"/>
    <x v="0"/>
    <m/>
  </r>
  <r>
    <s v="Standard Class"/>
    <d v="2026-04-12T00:00:00"/>
    <x v="1"/>
    <s v="United States"/>
    <x v="10"/>
    <x v="9"/>
    <n v="19143"/>
    <x v="3"/>
    <x v="1"/>
    <x v="6"/>
    <n v="4.6719999999999997"/>
    <n v="1"/>
    <n v="0.2"/>
    <n v="0.58399999999999996"/>
    <s v=""/>
    <n v="570.79599999999994"/>
    <n v="659.06720591948636"/>
    <x v="9"/>
    <x v="1"/>
    <m/>
  </r>
  <r>
    <s v="Standard Class"/>
    <d v="2026-04-02T00:00:00"/>
    <x v="1"/>
    <s v="United States"/>
    <x v="10"/>
    <x v="9"/>
    <n v="19143"/>
    <x v="3"/>
    <x v="1"/>
    <x v="8"/>
    <n v="104.58"/>
    <n v="6"/>
    <n v="0.7"/>
    <n v="-80.177999999999997"/>
    <n v="-80.177999999999997"/>
    <n v="1000.4013333333332"/>
    <n v="644.84898154655548"/>
    <x v="9"/>
    <x v="1"/>
    <m/>
  </r>
  <r>
    <s v="Standard Class"/>
    <d v="2025-07-23T00:00:00"/>
    <x v="2"/>
    <s v="United States"/>
    <x v="458"/>
    <x v="47"/>
    <n v="82001"/>
    <x v="1"/>
    <x v="0"/>
    <x v="1"/>
    <n v="1603.136"/>
    <n v="4"/>
    <n v="0.2"/>
    <n v="100.196"/>
    <s v=""/>
    <n v="1008.1913333333332"/>
    <n v="801.34272207884987"/>
    <x v="11"/>
    <x v="0"/>
    <m/>
  </r>
  <r>
    <s v="Same Day"/>
    <d v="2025-01-04T00:00:00"/>
    <x v="1"/>
    <s v="United States"/>
    <x v="125"/>
    <x v="1"/>
    <n v="92804"/>
    <x v="1"/>
    <x v="0"/>
    <x v="3"/>
    <n v="1293.4880000000001"/>
    <n v="7"/>
    <n v="0.2"/>
    <n v="80.843000000000004"/>
    <s v=""/>
    <n v="493.73266666666672"/>
    <n v="591.34222311055487"/>
    <x v="8"/>
    <x v="0"/>
    <m/>
  </r>
  <r>
    <s v="Standard Class"/>
    <d v="2026-02-27T00:00:00"/>
    <x v="0"/>
    <s v="United States"/>
    <x v="41"/>
    <x v="14"/>
    <n v="47401"/>
    <x v="2"/>
    <x v="0"/>
    <x v="5"/>
    <n v="127.95"/>
    <n v="3"/>
    <n v="0"/>
    <n v="21.7515"/>
    <s v=""/>
    <n v="98.596666666666678"/>
    <n v="566.64127803909389"/>
    <x v="10"/>
    <x v="1"/>
    <m/>
  </r>
  <r>
    <s v="Standard Class"/>
    <d v="2026-09-30T00:00:00"/>
    <x v="2"/>
    <s v="United States"/>
    <x v="38"/>
    <x v="32"/>
    <n v="31907"/>
    <x v="0"/>
    <x v="1"/>
    <x v="4"/>
    <n v="59.76"/>
    <n v="1"/>
    <n v="0"/>
    <n v="16.732800000000001"/>
    <s v=""/>
    <n v="59.126666666666665"/>
    <n v="252.24396030826983"/>
    <x v="4"/>
    <x v="1"/>
    <m/>
  </r>
  <r>
    <s v="Same Day"/>
    <d v="2025-07-13T00:00:00"/>
    <x v="2"/>
    <s v="United States"/>
    <x v="186"/>
    <x v="36"/>
    <n v="72401"/>
    <x v="0"/>
    <x v="1"/>
    <x v="8"/>
    <n v="108.08"/>
    <n v="7"/>
    <n v="0"/>
    <n v="54.04"/>
    <s v=""/>
    <n v="43.118666666666662"/>
    <n v="34.32027044052991"/>
    <x v="11"/>
    <x v="0"/>
    <m/>
  </r>
  <r>
    <s v="Same Day"/>
    <d v="2025-08-03T00:00:00"/>
    <x v="2"/>
    <s v="United States"/>
    <x v="186"/>
    <x v="36"/>
    <n v="72401"/>
    <x v="0"/>
    <x v="1"/>
    <x v="8"/>
    <n v="9.5399999999999991"/>
    <n v="3"/>
    <n v="0"/>
    <n v="4.3883999999999999"/>
    <s v=""/>
    <n v="156.37866666666667"/>
    <n v="171.66350511004563"/>
    <x v="1"/>
    <x v="0"/>
    <m/>
  </r>
  <r>
    <s v="First Class"/>
    <d v="2026-11-27T00:00:00"/>
    <x v="2"/>
    <s v="United States"/>
    <x v="10"/>
    <x v="9"/>
    <n v="19140"/>
    <x v="3"/>
    <x v="1"/>
    <x v="6"/>
    <n v="11.736000000000001"/>
    <n v="3"/>
    <n v="0.2"/>
    <n v="1.0268999999999999"/>
    <s v=""/>
    <n v="159.17866666666666"/>
    <n v="187.87815236713632"/>
    <x v="6"/>
    <x v="1"/>
    <m/>
  </r>
  <r>
    <s v="Standard Class"/>
    <d v="2025-02-08T00:00:00"/>
    <x v="2"/>
    <s v="United States"/>
    <x v="104"/>
    <x v="31"/>
    <n v="1841"/>
    <x v="3"/>
    <x v="1"/>
    <x v="8"/>
    <n v="447.86"/>
    <n v="7"/>
    <n v="0"/>
    <n v="219.45140000000001"/>
    <s v=""/>
    <n v="237.22666666666669"/>
    <n v="187.0691572844415"/>
    <x v="10"/>
    <x v="0"/>
    <m/>
  </r>
  <r>
    <s v="Standard Class"/>
    <d v="2025-03-04T00:00:00"/>
    <x v="2"/>
    <s v="United States"/>
    <x v="104"/>
    <x v="31"/>
    <n v="1841"/>
    <x v="3"/>
    <x v="1"/>
    <x v="10"/>
    <n v="17.940000000000001"/>
    <n v="3"/>
    <n v="0"/>
    <n v="8.7905999999999995"/>
    <s v=""/>
    <n v="151.99333333333334"/>
    <n v="84.924676921506276"/>
    <x v="2"/>
    <x v="0"/>
    <m/>
  </r>
  <r>
    <s v="Standard Class"/>
    <d v="2025-05-27T00:00:00"/>
    <x v="2"/>
    <s v="United States"/>
    <x v="104"/>
    <x v="31"/>
    <n v="1841"/>
    <x v="3"/>
    <x v="1"/>
    <x v="9"/>
    <n v="245.88"/>
    <n v="6"/>
    <n v="0"/>
    <n v="68.846400000000003"/>
    <s v=""/>
    <n v="413.20266666666663"/>
    <n v="225.47422130848278"/>
    <x v="7"/>
    <x v="0"/>
    <m/>
  </r>
  <r>
    <s v="Standard Class"/>
    <d v="2026-09-14T00:00:00"/>
    <x v="0"/>
    <s v="United States"/>
    <x v="20"/>
    <x v="15"/>
    <n v="10011"/>
    <x v="3"/>
    <x v="1"/>
    <x v="10"/>
    <n v="192.16"/>
    <n v="4"/>
    <n v="0"/>
    <n v="92.236800000000002"/>
    <s v=""/>
    <n v="454.21266666666662"/>
    <n v="230.73616837322137"/>
    <x v="4"/>
    <x v="1"/>
    <m/>
  </r>
  <r>
    <s v="Standard Class"/>
    <d v="2026-11-27T00:00:00"/>
    <x v="1"/>
    <s v="United States"/>
    <x v="70"/>
    <x v="1"/>
    <n v="92105"/>
    <x v="1"/>
    <x v="0"/>
    <x v="1"/>
    <n v="801.56799999999998"/>
    <n v="2"/>
    <n v="0.2"/>
    <n v="50.097999999999999"/>
    <s v=""/>
    <n v="685.33533333333344"/>
    <n v="257.02223046698163"/>
    <x v="6"/>
    <x v="1"/>
    <m/>
  </r>
  <r>
    <s v="Standard Class"/>
    <d v="2026-08-15T00:00:00"/>
    <x v="1"/>
    <s v="United States"/>
    <x v="70"/>
    <x v="1"/>
    <n v="92105"/>
    <x v="1"/>
    <x v="1"/>
    <x v="10"/>
    <n v="368.91"/>
    <n v="9"/>
    <n v="0"/>
    <n v="180.76589999999999"/>
    <s v=""/>
    <n v="427.57266666666669"/>
    <n v="262.54414383193625"/>
    <x v="1"/>
    <x v="1"/>
    <m/>
  </r>
  <r>
    <s v="Standard Class"/>
    <d v="2025-08-07T00:00:00"/>
    <x v="1"/>
    <s v="United States"/>
    <x v="70"/>
    <x v="1"/>
    <n v="92105"/>
    <x v="1"/>
    <x v="0"/>
    <x v="1"/>
    <n v="885.52800000000002"/>
    <n v="9"/>
    <n v="0.2"/>
    <n v="-99.621899999999997"/>
    <n v="-99.621899999999997"/>
    <n v="1942.1326666666666"/>
    <n v="1734.2749211697155"/>
    <x v="1"/>
    <x v="0"/>
    <m/>
  </r>
  <r>
    <s v="Second Class"/>
    <d v="2025-07-07T00:00:00"/>
    <x v="1"/>
    <s v="United States"/>
    <x v="8"/>
    <x v="1"/>
    <n v="94109"/>
    <x v="1"/>
    <x v="0"/>
    <x v="5"/>
    <n v="28.28"/>
    <n v="2"/>
    <n v="0"/>
    <n v="7.3528000000000002"/>
    <s v=""/>
    <n v="1651.7406666666666"/>
    <n v="1971.8090719384236"/>
    <x v="11"/>
    <x v="0"/>
    <m/>
  </r>
  <r>
    <s v="Second Class"/>
    <d v="2026-11-13T00:00:00"/>
    <x v="1"/>
    <s v="United States"/>
    <x v="8"/>
    <x v="1"/>
    <n v="94109"/>
    <x v="1"/>
    <x v="1"/>
    <x v="14"/>
    <n v="4912.59"/>
    <n v="3"/>
    <n v="0"/>
    <n v="196.50360000000001"/>
    <s v=""/>
    <n v="1702.3040000000001"/>
    <n v="2146.4823333723034"/>
    <x v="6"/>
    <x v="1"/>
    <m/>
  </r>
  <r>
    <s v="Same Day"/>
    <d v="2025-08-31T00:00:00"/>
    <x v="0"/>
    <s v="United States"/>
    <x v="8"/>
    <x v="1"/>
    <n v="94110"/>
    <x v="1"/>
    <x v="1"/>
    <x v="8"/>
    <n v="14.352"/>
    <n v="3"/>
    <n v="0.2"/>
    <n v="5.0232000000000001"/>
    <s v=""/>
    <n v="79.027333333333331"/>
    <n v="1290.9760871464086"/>
    <x v="1"/>
    <x v="0"/>
    <m/>
  </r>
  <r>
    <s v="Same Day"/>
    <d v="2025-07-28T00:00:00"/>
    <x v="0"/>
    <s v="United States"/>
    <x v="8"/>
    <x v="1"/>
    <n v="94110"/>
    <x v="1"/>
    <x v="2"/>
    <x v="11"/>
    <n v="179.97"/>
    <n v="3"/>
    <n v="0"/>
    <n v="86.385599999999997"/>
    <s v=""/>
    <n v="89.469999999999985"/>
    <n v="879.53277201082005"/>
    <x v="11"/>
    <x v="0"/>
    <m/>
  </r>
  <r>
    <s v="First Class"/>
    <d v="2025-10-20T00:00:00"/>
    <x v="1"/>
    <s v="United States"/>
    <x v="395"/>
    <x v="34"/>
    <n v="2920"/>
    <x v="3"/>
    <x v="1"/>
    <x v="4"/>
    <n v="42.76"/>
    <n v="1"/>
    <n v="0"/>
    <n v="11.117599999999999"/>
    <s v=""/>
    <n v="37.833333333333336"/>
    <n v="33.64541381107562"/>
    <x v="5"/>
    <x v="0"/>
    <m/>
  </r>
  <r>
    <s v="Standard Class"/>
    <d v="2025-09-06T00:00:00"/>
    <x v="0"/>
    <s v="United States"/>
    <x v="459"/>
    <x v="0"/>
    <n v="42301"/>
    <x v="0"/>
    <x v="1"/>
    <x v="10"/>
    <n v="45.68"/>
    <n v="2"/>
    <n v="0"/>
    <n v="21.012799999999999"/>
    <s v=""/>
    <n v="36.390666666666668"/>
    <n v="26.362152075922662"/>
    <x v="4"/>
    <x v="0"/>
    <m/>
  </r>
  <r>
    <s v="First Class"/>
    <d v="2025-05-15T00:00:00"/>
    <x v="0"/>
    <s v="United States"/>
    <x v="248"/>
    <x v="39"/>
    <n v="21215"/>
    <x v="3"/>
    <x v="1"/>
    <x v="8"/>
    <n v="25.06"/>
    <n v="2"/>
    <n v="0"/>
    <n v="11.7782"/>
    <s v=""/>
    <n v="28.353333333333335"/>
    <n v="8.4333827666535406"/>
    <x v="7"/>
    <x v="0"/>
    <m/>
  </r>
  <r>
    <s v="Standard Class"/>
    <d v="2025-06-29T00:00:00"/>
    <x v="0"/>
    <s v="United States"/>
    <x v="22"/>
    <x v="10"/>
    <n v="60610"/>
    <x v="2"/>
    <x v="1"/>
    <x v="10"/>
    <n v="38.432000000000002"/>
    <n v="1"/>
    <n v="0.2"/>
    <n v="13.4512"/>
    <s v=""/>
    <n v="47.192"/>
    <n v="20.268754658523232"/>
    <x v="3"/>
    <x v="0"/>
    <m/>
  </r>
  <r>
    <s v="Standard Class"/>
    <d v="2026-09-26T00:00:00"/>
    <x v="0"/>
    <s v="United States"/>
    <x v="22"/>
    <x v="10"/>
    <n v="60610"/>
    <x v="2"/>
    <x v="1"/>
    <x v="4"/>
    <n v="21.568000000000001"/>
    <n v="2"/>
    <n v="0.2"/>
    <n v="1.6175999999999999"/>
    <s v=""/>
    <n v="35.308"/>
    <n v="27.606587308372884"/>
    <x v="4"/>
    <x v="1"/>
    <m/>
  </r>
  <r>
    <s v="Standard Class"/>
    <d v="2026-04-16T00:00:00"/>
    <x v="0"/>
    <s v="United States"/>
    <x v="22"/>
    <x v="10"/>
    <n v="60610"/>
    <x v="2"/>
    <x v="2"/>
    <x v="11"/>
    <n v="81.575999999999993"/>
    <n v="3"/>
    <n v="0.2"/>
    <n v="2.0394000000000001"/>
    <s v=""/>
    <n v="61.408666666666669"/>
    <n v="35.211761301104005"/>
    <x v="9"/>
    <x v="1"/>
    <m/>
  </r>
  <r>
    <s v="Standard Class"/>
    <d v="2025-04-05T00:00:00"/>
    <x v="0"/>
    <s v="United States"/>
    <x v="118"/>
    <x v="32"/>
    <n v="30318"/>
    <x v="0"/>
    <x v="1"/>
    <x v="8"/>
    <n v="2.78"/>
    <n v="1"/>
    <n v="0"/>
    <n v="1.3622000000000001"/>
    <s v=""/>
    <n v="49.016666666666673"/>
    <n v="29.204215203111172"/>
    <x v="9"/>
    <x v="0"/>
    <m/>
  </r>
  <r>
    <s v="Standard Class"/>
    <d v="2025-07-16T00:00:00"/>
    <x v="1"/>
    <s v="United States"/>
    <x v="1"/>
    <x v="1"/>
    <n v="90036"/>
    <x v="1"/>
    <x v="1"/>
    <x v="4"/>
    <n v="99.87"/>
    <n v="3"/>
    <n v="0"/>
    <n v="23.968800000000002"/>
    <s v=""/>
    <n v="55.223333333333336"/>
    <n v="29.690658747978109"/>
    <x v="11"/>
    <x v="0"/>
    <m/>
  </r>
  <r>
    <s v="Standard Class"/>
    <d v="2026-02-07T00:00:00"/>
    <x v="2"/>
    <s v="United States"/>
    <x v="1"/>
    <x v="1"/>
    <n v="90049"/>
    <x v="1"/>
    <x v="1"/>
    <x v="2"/>
    <n v="44.4"/>
    <n v="3"/>
    <n v="0"/>
    <n v="22.2"/>
    <s v=""/>
    <n v="45.640000000000008"/>
    <n v="24.593778948404065"/>
    <x v="10"/>
    <x v="1"/>
    <m/>
  </r>
  <r>
    <s v="Standard Class"/>
    <d v="2026-06-14T00:00:00"/>
    <x v="2"/>
    <s v="United States"/>
    <x v="1"/>
    <x v="1"/>
    <n v="90049"/>
    <x v="1"/>
    <x v="1"/>
    <x v="10"/>
    <n v="21.4"/>
    <n v="5"/>
    <n v="0"/>
    <n v="9.6300000000000008"/>
    <s v=""/>
    <n v="117.49333333333334"/>
    <n v="85.809866155527985"/>
    <x v="3"/>
    <x v="1"/>
    <m/>
  </r>
  <r>
    <s v="Standard Class"/>
    <d v="2025-11-28T00:00:00"/>
    <x v="0"/>
    <s v="United States"/>
    <x v="102"/>
    <x v="14"/>
    <n v="47374"/>
    <x v="2"/>
    <x v="0"/>
    <x v="5"/>
    <n v="71.12"/>
    <n v="4"/>
    <n v="0"/>
    <n v="22.0472"/>
    <s v=""/>
    <n v="113.61999999999999"/>
    <n v="102.84085944006092"/>
    <x v="6"/>
    <x v="0"/>
    <m/>
  </r>
  <r>
    <s v="Standard Class"/>
    <d v="2026-06-20T00:00:00"/>
    <x v="0"/>
    <s v="United States"/>
    <x v="102"/>
    <x v="14"/>
    <n v="47374"/>
    <x v="2"/>
    <x v="2"/>
    <x v="7"/>
    <n v="259.95999999999998"/>
    <n v="4"/>
    <n v="0"/>
    <n v="124.7808"/>
    <s v=""/>
    <n v="97.97733333333332"/>
    <n v="110.33852776224965"/>
    <x v="3"/>
    <x v="1"/>
    <m/>
  </r>
  <r>
    <s v="Standard Class"/>
    <d v="2026-01-28T00:00:00"/>
    <x v="1"/>
    <s v="United States"/>
    <x v="8"/>
    <x v="1"/>
    <n v="94110"/>
    <x v="1"/>
    <x v="1"/>
    <x v="12"/>
    <n v="9.7799999999999994"/>
    <n v="1"/>
    <n v="0"/>
    <n v="4.8899999999999997"/>
    <s v=""/>
    <n v="21.843999999999998"/>
    <n v="73.759568127602051"/>
    <x v="8"/>
    <x v="1"/>
    <m/>
  </r>
  <r>
    <s v="Standard Class"/>
    <d v="2025-11-14T00:00:00"/>
    <x v="2"/>
    <s v="United States"/>
    <x v="8"/>
    <x v="1"/>
    <n v="94122"/>
    <x v="1"/>
    <x v="1"/>
    <x v="8"/>
    <n v="24.192"/>
    <n v="9"/>
    <n v="0.2"/>
    <n v="7.56"/>
    <s v=""/>
    <n v="38.564"/>
    <n v="44.704993930995776"/>
    <x v="6"/>
    <x v="0"/>
    <m/>
  </r>
  <r>
    <s v="Standard Class"/>
    <d v="2026-06-19T00:00:00"/>
    <x v="1"/>
    <s v="United States"/>
    <x v="58"/>
    <x v="30"/>
    <n v="7090"/>
    <x v="3"/>
    <x v="0"/>
    <x v="5"/>
    <n v="31.56"/>
    <n v="3"/>
    <n v="0"/>
    <n v="10.4148"/>
    <s v=""/>
    <n v="45.620000000000005"/>
    <n v="13.557305927063828"/>
    <x v="3"/>
    <x v="1"/>
    <m/>
  </r>
  <r>
    <s v="Same Day"/>
    <d v="2026-12-17T00:00:00"/>
    <x v="2"/>
    <s v="United States"/>
    <x v="8"/>
    <x v="1"/>
    <n v="94122"/>
    <x v="1"/>
    <x v="1"/>
    <x v="10"/>
    <n v="59.94"/>
    <n v="3"/>
    <n v="0"/>
    <n v="28.171800000000001"/>
    <s v=""/>
    <n v="43.9"/>
    <n v="15.950454288201323"/>
    <x v="0"/>
    <x v="1"/>
    <m/>
  </r>
  <r>
    <s v="Same Day"/>
    <d v="2025-08-18T00:00:00"/>
    <x v="2"/>
    <s v="United States"/>
    <x v="8"/>
    <x v="1"/>
    <n v="94122"/>
    <x v="1"/>
    <x v="1"/>
    <x v="10"/>
    <n v="45.36"/>
    <n v="4"/>
    <n v="0"/>
    <n v="22.226400000000002"/>
    <s v=""/>
    <n v="37.72"/>
    <n v="10.325696102442683"/>
    <x v="1"/>
    <x v="0"/>
    <m/>
  </r>
  <r>
    <s v="Same Day"/>
    <d v="2026-01-25T00:00:00"/>
    <x v="2"/>
    <s v="United States"/>
    <x v="8"/>
    <x v="1"/>
    <n v="94122"/>
    <x v="1"/>
    <x v="1"/>
    <x v="10"/>
    <n v="26.4"/>
    <n v="5"/>
    <n v="0"/>
    <n v="12.672000000000001"/>
    <s v=""/>
    <n v="28.25"/>
    <n v="12.21314046427044"/>
    <x v="8"/>
    <x v="1"/>
    <m/>
  </r>
  <r>
    <s v="Same Day"/>
    <d v="2026-08-01T00:00:00"/>
    <x v="2"/>
    <s v="United States"/>
    <x v="8"/>
    <x v="1"/>
    <n v="94122"/>
    <x v="1"/>
    <x v="1"/>
    <x v="2"/>
    <n v="41.4"/>
    <n v="4"/>
    <n v="0"/>
    <n v="19.872"/>
    <s v=""/>
    <n v="27.684666666666669"/>
    <n v="7.0738196607344044"/>
    <x v="1"/>
    <x v="1"/>
    <m/>
  </r>
  <r>
    <s v="Same Day"/>
    <d v="2026-12-16T00:00:00"/>
    <x v="2"/>
    <s v="United States"/>
    <x v="8"/>
    <x v="1"/>
    <n v="94122"/>
    <x v="1"/>
    <x v="2"/>
    <x v="11"/>
    <n v="16.95"/>
    <n v="1"/>
    <n v="0"/>
    <n v="1.0169999999999999"/>
    <s v=""/>
    <n v="33.784666666666666"/>
    <n v="16.413194646945445"/>
    <x v="0"/>
    <x v="1"/>
    <m/>
  </r>
  <r>
    <s v="Standard Class"/>
    <d v="2025-04-23T00:00:00"/>
    <x v="1"/>
    <s v="United States"/>
    <x v="49"/>
    <x v="1"/>
    <n v="95123"/>
    <x v="1"/>
    <x v="1"/>
    <x v="8"/>
    <n v="24.704000000000001"/>
    <n v="2"/>
    <n v="0.2"/>
    <n v="9.2639999999999993"/>
    <s v=""/>
    <n v="32.974666666666664"/>
    <n v="18.448700020447092"/>
    <x v="9"/>
    <x v="0"/>
    <m/>
  </r>
  <r>
    <s v="Standard Class"/>
    <d v="2026-10-14T00:00:00"/>
    <x v="1"/>
    <s v="United States"/>
    <x v="49"/>
    <x v="1"/>
    <n v="95123"/>
    <x v="1"/>
    <x v="1"/>
    <x v="9"/>
    <n v="59.7"/>
    <n v="3"/>
    <n v="0"/>
    <n v="26.864999999999998"/>
    <s v=""/>
    <n v="59.467999999999996"/>
    <n v="31.684380376643816"/>
    <x v="5"/>
    <x v="1"/>
    <m/>
  </r>
  <r>
    <s v="Standard Class"/>
    <d v="2025-12-08T00:00:00"/>
    <x v="1"/>
    <s v="United States"/>
    <x v="49"/>
    <x v="1"/>
    <n v="95123"/>
    <x v="1"/>
    <x v="0"/>
    <x v="5"/>
    <n v="14.52"/>
    <n v="3"/>
    <n v="0"/>
    <n v="5.6627999999999998"/>
    <s v=""/>
    <n v="55.077999999999996"/>
    <n v="28.361732914720246"/>
    <x v="0"/>
    <x v="0"/>
    <m/>
  </r>
  <r>
    <s v="Standard Class"/>
    <d v="2026-04-03T00:00:00"/>
    <x v="1"/>
    <s v="United States"/>
    <x v="49"/>
    <x v="1"/>
    <n v="95123"/>
    <x v="1"/>
    <x v="1"/>
    <x v="8"/>
    <n v="104.184"/>
    <n v="3"/>
    <n v="0.2"/>
    <n v="33.8598"/>
    <s v=""/>
    <n v="58.738"/>
    <n v="32.544091138023809"/>
    <x v="9"/>
    <x v="1"/>
    <m/>
  </r>
  <r>
    <s v="Standard Class"/>
    <d v="2026-01-16T00:00:00"/>
    <x v="2"/>
    <s v="United States"/>
    <x v="4"/>
    <x v="4"/>
    <n v="98115"/>
    <x v="1"/>
    <x v="1"/>
    <x v="4"/>
    <n v="46.53"/>
    <n v="3"/>
    <n v="0"/>
    <n v="13.0284"/>
    <s v=""/>
    <n v="28.97666666666667"/>
    <n v="21.416391638528065"/>
    <x v="8"/>
    <x v="1"/>
    <m/>
  </r>
  <r>
    <s v="Second Class"/>
    <d v="2025-11-08T00:00:00"/>
    <x v="1"/>
    <s v="United States"/>
    <x v="459"/>
    <x v="0"/>
    <n v="42301"/>
    <x v="0"/>
    <x v="1"/>
    <x v="14"/>
    <n v="25.5"/>
    <n v="3"/>
    <n v="0"/>
    <n v="6.63"/>
    <s v=""/>
    <n v="42.703333333333326"/>
    <n v="33.309244126763012"/>
    <x v="6"/>
    <x v="0"/>
    <m/>
  </r>
  <r>
    <s v="Standard Class"/>
    <d v="2025-10-24T00:00:00"/>
    <x v="0"/>
    <s v="United States"/>
    <x v="20"/>
    <x v="15"/>
    <n v="10035"/>
    <x v="3"/>
    <x v="1"/>
    <x v="4"/>
    <n v="14.9"/>
    <n v="5"/>
    <n v="0"/>
    <n v="1.0429999999999999"/>
    <s v=""/>
    <n v="100.79133333333334"/>
    <n v="63.296501577891334"/>
    <x v="5"/>
    <x v="0"/>
    <m/>
  </r>
  <r>
    <s v="Standard Class"/>
    <d v="2025-05-08T00:00:00"/>
    <x v="0"/>
    <s v="United States"/>
    <x v="20"/>
    <x v="15"/>
    <n v="10035"/>
    <x v="3"/>
    <x v="1"/>
    <x v="2"/>
    <n v="87.71"/>
    <n v="7"/>
    <n v="0"/>
    <n v="41.223700000000001"/>
    <s v=""/>
    <n v="127.35799999999999"/>
    <n v="65.559833626887624"/>
    <x v="7"/>
    <x v="0"/>
    <m/>
  </r>
  <r>
    <s v="Standard Class"/>
    <d v="2026-06-24T00:00:00"/>
    <x v="0"/>
    <s v="United States"/>
    <x v="20"/>
    <x v="15"/>
    <n v="10035"/>
    <x v="3"/>
    <x v="0"/>
    <x v="1"/>
    <n v="199.76400000000001"/>
    <n v="2"/>
    <n v="0.1"/>
    <n v="8.8783999999999992"/>
    <s v=""/>
    <n v="1507.689333333333"/>
    <n v="1572.1311959169973"/>
    <x v="3"/>
    <x v="1"/>
    <m/>
  </r>
  <r>
    <s v="Standard Class"/>
    <d v="2025-04-22T00:00:00"/>
    <x v="0"/>
    <s v="United States"/>
    <x v="20"/>
    <x v="15"/>
    <n v="10035"/>
    <x v="3"/>
    <x v="1"/>
    <x v="4"/>
    <n v="94.6"/>
    <n v="4"/>
    <n v="0"/>
    <n v="27.434000000000001"/>
    <s v=""/>
    <n v="2109.0746666666669"/>
    <n v="1572.2649698975563"/>
    <x v="9"/>
    <x v="0"/>
    <m/>
  </r>
  <r>
    <s v="Standard Class"/>
    <d v="2026-04-12T00:00:00"/>
    <x v="0"/>
    <s v="United States"/>
    <x v="20"/>
    <x v="15"/>
    <n v="10035"/>
    <x v="3"/>
    <x v="0"/>
    <x v="0"/>
    <n v="4228.7039999999997"/>
    <n v="6"/>
    <n v="0.2"/>
    <n v="158.57640000000001"/>
    <s v=""/>
    <n v="2147.5313333333334"/>
    <n v="1929.5182680801734"/>
    <x v="9"/>
    <x v="1"/>
    <m/>
  </r>
  <r>
    <s v="Standard Class"/>
    <d v="2025-07-27T00:00:00"/>
    <x v="0"/>
    <s v="United States"/>
    <x v="20"/>
    <x v="15"/>
    <n v="10035"/>
    <x v="3"/>
    <x v="0"/>
    <x v="0"/>
    <n v="2003.92"/>
    <n v="5"/>
    <n v="0.2"/>
    <n v="-25.048999999999999"/>
    <n v="-25.048999999999999"/>
    <n v="957.93"/>
    <n v="1133.4347952499993"/>
    <x v="11"/>
    <x v="0"/>
    <m/>
  </r>
  <r>
    <s v="Standard Class"/>
    <d v="2026-06-21T00:00:00"/>
    <x v="0"/>
    <s v="United States"/>
    <x v="20"/>
    <x v="15"/>
    <n v="10035"/>
    <x v="3"/>
    <x v="2"/>
    <x v="7"/>
    <n v="209.97"/>
    <n v="3"/>
    <n v="0"/>
    <n v="58.791600000000003"/>
    <s v=""/>
    <n v="326.94333333333333"/>
    <n v="1138.6563136150467"/>
    <x v="3"/>
    <x v="1"/>
    <m/>
  </r>
  <r>
    <s v="Standard Class"/>
    <d v="2026-09-20T00:00:00"/>
    <x v="0"/>
    <s v="United States"/>
    <x v="20"/>
    <x v="15"/>
    <n v="10035"/>
    <x v="3"/>
    <x v="2"/>
    <x v="11"/>
    <n v="659.9"/>
    <n v="2"/>
    <n v="0"/>
    <n v="217.767"/>
    <s v=""/>
    <n v="279.55333333333334"/>
    <n v="245.15991743863538"/>
    <x v="4"/>
    <x v="1"/>
    <m/>
  </r>
  <r>
    <s v="Standard Class"/>
    <d v="2026-08-31T00:00:00"/>
    <x v="0"/>
    <s v="United States"/>
    <x v="20"/>
    <x v="15"/>
    <n v="10035"/>
    <x v="3"/>
    <x v="1"/>
    <x v="10"/>
    <n v="110.96"/>
    <n v="2"/>
    <n v="0"/>
    <n v="53.260800000000003"/>
    <s v=""/>
    <n v="163.97866666666667"/>
    <n v="194.72041386676551"/>
    <x v="1"/>
    <x v="1"/>
    <m/>
  </r>
  <r>
    <s v="Standard Class"/>
    <d v="2025-09-20T00:00:00"/>
    <x v="0"/>
    <s v="United States"/>
    <x v="20"/>
    <x v="15"/>
    <n v="10035"/>
    <x v="3"/>
    <x v="2"/>
    <x v="7"/>
    <n v="67.8"/>
    <n v="4"/>
    <n v="0"/>
    <n v="1.3560000000000001"/>
    <s v=""/>
    <n v="134.64533333333333"/>
    <n v="162.86285859922484"/>
    <x v="4"/>
    <x v="0"/>
    <m/>
  </r>
  <r>
    <s v="Second Class"/>
    <d v="2026-08-31T00:00:00"/>
    <x v="1"/>
    <s v="United States"/>
    <x v="20"/>
    <x v="15"/>
    <n v="10011"/>
    <x v="3"/>
    <x v="0"/>
    <x v="3"/>
    <n v="313.17599999999999"/>
    <n v="2"/>
    <n v="0.4"/>
    <n v="-120.0508"/>
    <n v="-120.0508"/>
    <n v="478.5453333333333"/>
    <n v="374.30742980009836"/>
    <x v="1"/>
    <x v="1"/>
    <m/>
  </r>
  <r>
    <s v="Second Class"/>
    <d v="2025-05-22T00:00:00"/>
    <x v="0"/>
    <s v="United States"/>
    <x v="24"/>
    <x v="17"/>
    <n v="22153"/>
    <x v="0"/>
    <x v="1"/>
    <x v="6"/>
    <n v="22.96"/>
    <n v="7"/>
    <n v="0"/>
    <n v="6.6584000000000003"/>
    <s v=""/>
    <n v="779.46"/>
    <n v="442.92800142419276"/>
    <x v="7"/>
    <x v="0"/>
    <m/>
  </r>
  <r>
    <s v="Standard Class"/>
    <d v="2026-03-15T00:00:00"/>
    <x v="1"/>
    <s v="United States"/>
    <x v="317"/>
    <x v="4"/>
    <n v="98226"/>
    <x v="1"/>
    <x v="2"/>
    <x v="11"/>
    <n v="1099.5"/>
    <n v="10"/>
    <n v="0"/>
    <n v="362.83499999999998"/>
    <s v=""/>
    <n v="774.24333333333334"/>
    <n v="622.96836929678568"/>
    <x v="2"/>
    <x v="1"/>
    <m/>
  </r>
  <r>
    <s v="Standard Class"/>
    <d v="2025-09-11T00:00:00"/>
    <x v="1"/>
    <s v="United States"/>
    <x v="27"/>
    <x v="19"/>
    <n v="35601"/>
    <x v="0"/>
    <x v="0"/>
    <x v="3"/>
    <n v="1215.92"/>
    <n v="8"/>
    <n v="0"/>
    <n v="316.13920000000002"/>
    <s v=""/>
    <n v="410.7166666666667"/>
    <n v="559.79896115249039"/>
    <x v="4"/>
    <x v="0"/>
    <m/>
  </r>
  <r>
    <s v="Standard Class"/>
    <d v="2025-01-19T00:00:00"/>
    <x v="1"/>
    <s v="United States"/>
    <x v="115"/>
    <x v="36"/>
    <n v="72701"/>
    <x v="0"/>
    <x v="1"/>
    <x v="2"/>
    <n v="7.31"/>
    <n v="1"/>
    <n v="0"/>
    <n v="3.4357000000000002"/>
    <s v=""/>
    <n v="34.479999999999997"/>
    <n v="500.80194089820321"/>
    <x v="8"/>
    <x v="0"/>
    <m/>
  </r>
  <r>
    <s v="Standard Class"/>
    <d v="2025-06-14T00:00:00"/>
    <x v="1"/>
    <s v="United States"/>
    <x v="115"/>
    <x v="36"/>
    <n v="72701"/>
    <x v="0"/>
    <x v="0"/>
    <x v="5"/>
    <n v="8.92"/>
    <n v="4"/>
    <n v="0"/>
    <n v="3.9247999999999998"/>
    <s v=""/>
    <n v="37.227333333333327"/>
    <n v="234.30097049134301"/>
    <x v="3"/>
    <x v="0"/>
    <m/>
  </r>
  <r>
    <s v="First Class"/>
    <d v="2025-03-21T00:00:00"/>
    <x v="0"/>
    <s v="United States"/>
    <x v="10"/>
    <x v="9"/>
    <n v="19120"/>
    <x v="3"/>
    <x v="0"/>
    <x v="0"/>
    <n v="87.21"/>
    <n v="3"/>
    <n v="0.5"/>
    <n v="-45.349200000000003"/>
    <n v="-45.349200000000003"/>
    <n v="262.25"/>
    <n v="245.70525270406895"/>
    <x v="2"/>
    <x v="0"/>
    <m/>
  </r>
  <r>
    <s v="First Class"/>
    <d v="2026-06-22T00:00:00"/>
    <x v="0"/>
    <s v="United States"/>
    <x v="10"/>
    <x v="9"/>
    <n v="19120"/>
    <x v="3"/>
    <x v="1"/>
    <x v="10"/>
    <n v="15.552"/>
    <n v="3"/>
    <n v="0.2"/>
    <n v="5.4432"/>
    <s v=""/>
    <n v="237.64400000000003"/>
    <n v="276.0565885364274"/>
    <x v="3"/>
    <x v="1"/>
    <m/>
  </r>
  <r>
    <s v="First Class"/>
    <d v="2026-01-12T00:00:00"/>
    <x v="0"/>
    <s v="United States"/>
    <x v="10"/>
    <x v="9"/>
    <n v="19120"/>
    <x v="3"/>
    <x v="2"/>
    <x v="7"/>
    <n v="683.98800000000006"/>
    <n v="2"/>
    <n v="0.4"/>
    <n v="-113.998"/>
    <n v="-113.998"/>
    <n v="238.05200000000002"/>
    <n v="303.92705721603664"/>
    <x v="8"/>
    <x v="1"/>
    <m/>
  </r>
  <r>
    <s v="First Class"/>
    <d v="2026-04-29T00:00:00"/>
    <x v="0"/>
    <s v="United States"/>
    <x v="10"/>
    <x v="9"/>
    <n v="19120"/>
    <x v="3"/>
    <x v="1"/>
    <x v="4"/>
    <n v="13.391999999999999"/>
    <n v="3"/>
    <n v="0.2"/>
    <n v="1.0044"/>
    <s v=""/>
    <n v="186.02933333333331"/>
    <n v="268.41588107125716"/>
    <x v="9"/>
    <x v="1"/>
    <m/>
  </r>
  <r>
    <s v="First Class"/>
    <d v="2026-05-25T00:00:00"/>
    <x v="0"/>
    <s v="United States"/>
    <x v="10"/>
    <x v="9"/>
    <n v="19120"/>
    <x v="3"/>
    <x v="2"/>
    <x v="11"/>
    <n v="16.776"/>
    <n v="3"/>
    <n v="0.2"/>
    <n v="4.8231000000000002"/>
    <s v=""/>
    <n v="190.03199999999995"/>
    <n v="253.61124551419098"/>
    <x v="7"/>
    <x v="1"/>
    <m/>
  </r>
  <r>
    <s v="First Class"/>
    <d v="2026-10-28T00:00:00"/>
    <x v="0"/>
    <s v="United States"/>
    <x v="10"/>
    <x v="9"/>
    <n v="19120"/>
    <x v="3"/>
    <x v="2"/>
    <x v="11"/>
    <n v="527.91999999999996"/>
    <n v="2"/>
    <n v="0.2"/>
    <n v="85.787000000000006"/>
    <s v=""/>
    <n v="243.6"/>
    <n v="222.38463509407731"/>
    <x v="5"/>
    <x v="1"/>
    <m/>
  </r>
  <r>
    <s v="Same Day"/>
    <d v="2025-02-12T00:00:00"/>
    <x v="2"/>
    <s v="United States"/>
    <x v="4"/>
    <x v="4"/>
    <n v="98103"/>
    <x v="1"/>
    <x v="0"/>
    <x v="5"/>
    <n v="25.4"/>
    <n v="5"/>
    <n v="0"/>
    <n v="8.6359999999999992"/>
    <s v=""/>
    <n v="91.61866666666667"/>
    <n v="103.05562280920235"/>
    <x v="10"/>
    <x v="0"/>
    <m/>
  </r>
  <r>
    <s v="Same Day"/>
    <d v="2026-01-28T00:00:00"/>
    <x v="2"/>
    <s v="United States"/>
    <x v="4"/>
    <x v="4"/>
    <n v="98103"/>
    <x v="1"/>
    <x v="2"/>
    <x v="7"/>
    <n v="177.48"/>
    <n v="3"/>
    <n v="0.2"/>
    <n v="19.9665"/>
    <s v=""/>
    <n v="115.14933333333333"/>
    <n v="41.330747933478541"/>
    <x v="8"/>
    <x v="1"/>
    <m/>
  </r>
  <r>
    <s v="Same Day"/>
    <d v="2025-07-29T00:00:00"/>
    <x v="2"/>
    <s v="United States"/>
    <x v="4"/>
    <x v="4"/>
    <n v="98103"/>
    <x v="1"/>
    <x v="2"/>
    <x v="7"/>
    <n v="71.975999999999999"/>
    <n v="3"/>
    <n v="0.2"/>
    <n v="8.9969999999999999"/>
    <s v=""/>
    <n v="60.394666666666673"/>
    <n v="31.510127275034755"/>
    <x v="11"/>
    <x v="0"/>
    <m/>
  </r>
  <r>
    <s v="Standard Class"/>
    <d v="2025-09-08T00:00:00"/>
    <x v="0"/>
    <s v="United States"/>
    <x v="243"/>
    <x v="5"/>
    <n v="75023"/>
    <x v="2"/>
    <x v="2"/>
    <x v="7"/>
    <n v="95.992000000000004"/>
    <n v="1"/>
    <n v="0.2"/>
    <n v="9.5991999999999997"/>
    <s v=""/>
    <n v="181.68266666666668"/>
    <n v="149.65380059323584"/>
    <x v="4"/>
    <x v="0"/>
    <m/>
  </r>
  <r>
    <s v="Standard Class"/>
    <d v="2026-01-13T00:00:00"/>
    <x v="0"/>
    <s v="United States"/>
    <x v="243"/>
    <x v="5"/>
    <n v="75023"/>
    <x v="2"/>
    <x v="1"/>
    <x v="2"/>
    <n v="13.215999999999999"/>
    <n v="4"/>
    <n v="0.2"/>
    <n v="4.2952000000000004"/>
    <s v=""/>
    <n v="151.64533333333333"/>
    <n v="171.33720074493777"/>
    <x v="8"/>
    <x v="1"/>
    <m/>
  </r>
  <r>
    <s v="Second Class"/>
    <d v="2026-06-28T00:00:00"/>
    <x v="0"/>
    <s v="United States"/>
    <x v="1"/>
    <x v="1"/>
    <n v="90049"/>
    <x v="1"/>
    <x v="2"/>
    <x v="11"/>
    <n v="435.84"/>
    <n v="12"/>
    <n v="0"/>
    <n v="130.75200000000001"/>
    <s v=""/>
    <n v="217.62933333333331"/>
    <n v="169.19932162721901"/>
    <x v="3"/>
    <x v="1"/>
    <m/>
  </r>
  <r>
    <s v="Second Class"/>
    <d v="2026-12-25T00:00:00"/>
    <x v="0"/>
    <s v="United States"/>
    <x v="1"/>
    <x v="1"/>
    <n v="90049"/>
    <x v="1"/>
    <x v="1"/>
    <x v="6"/>
    <n v="5.88"/>
    <n v="2"/>
    <n v="0"/>
    <n v="1.5875999999999999"/>
    <s v=""/>
    <n v="74.442666666666668"/>
    <n v="92.979263561529919"/>
    <x v="0"/>
    <x v="1"/>
    <m/>
  </r>
  <r>
    <s v="Standard Class"/>
    <d v="2025-05-04T00:00:00"/>
    <x v="0"/>
    <s v="United States"/>
    <x v="1"/>
    <x v="1"/>
    <n v="90032"/>
    <x v="1"/>
    <x v="2"/>
    <x v="7"/>
    <n v="211.16800000000001"/>
    <n v="4"/>
    <n v="0.2"/>
    <n v="18.4772"/>
    <s v=""/>
    <n v="104.18266666666666"/>
    <n v="39.876445801723321"/>
    <x v="7"/>
    <x v="0"/>
    <m/>
  </r>
  <r>
    <s v="Standard Class"/>
    <d v="2026-11-30T00:00:00"/>
    <x v="1"/>
    <s v="United States"/>
    <x v="1"/>
    <x v="1"/>
    <n v="90036"/>
    <x v="1"/>
    <x v="0"/>
    <x v="5"/>
    <n v="6.28"/>
    <n v="1"/>
    <n v="0"/>
    <n v="2.6375999999999999"/>
    <s v=""/>
    <n v="42.43333333333333"/>
    <n v="40.830275281407978"/>
    <x v="6"/>
    <x v="1"/>
    <m/>
  </r>
  <r>
    <s v="Standard Class"/>
    <d v="2025-03-17T00:00:00"/>
    <x v="1"/>
    <s v="United States"/>
    <x v="1"/>
    <x v="1"/>
    <n v="90036"/>
    <x v="1"/>
    <x v="2"/>
    <x v="11"/>
    <n v="95.1"/>
    <n v="5"/>
    <n v="0"/>
    <n v="30.431999999999999"/>
    <s v=""/>
    <n v="56.620000000000005"/>
    <n v="11.771624237342319"/>
    <x v="2"/>
    <x v="0"/>
    <m/>
  </r>
  <r>
    <s v="Standard Class"/>
    <d v="2025-09-18T00:00:00"/>
    <x v="1"/>
    <s v="United States"/>
    <x v="1"/>
    <x v="1"/>
    <n v="90036"/>
    <x v="1"/>
    <x v="1"/>
    <x v="10"/>
    <n v="25.92"/>
    <n v="4"/>
    <n v="0"/>
    <n v="12.441599999999999"/>
    <s v=""/>
    <n v="33.553333333333335"/>
    <n v="11.42792032536817"/>
    <x v="4"/>
    <x v="0"/>
    <m/>
  </r>
  <r>
    <s v="Standard Class"/>
    <d v="2026-04-28T00:00:00"/>
    <x v="1"/>
    <s v="United States"/>
    <x v="1"/>
    <x v="1"/>
    <n v="90036"/>
    <x v="1"/>
    <x v="1"/>
    <x v="4"/>
    <n v="48.84"/>
    <n v="4"/>
    <n v="0"/>
    <n v="13.1868"/>
    <s v=""/>
    <n v="39.140000000000008"/>
    <n v="6.6240348004095688"/>
    <x v="9"/>
    <x v="1"/>
    <m/>
  </r>
  <r>
    <s v="Second Class"/>
    <d v="2025-02-02T00:00:00"/>
    <x v="2"/>
    <s v="United States"/>
    <x v="96"/>
    <x v="23"/>
    <n v="50315"/>
    <x v="2"/>
    <x v="1"/>
    <x v="8"/>
    <n v="25.9"/>
    <n v="5"/>
    <n v="0"/>
    <n v="12.691000000000001"/>
    <s v=""/>
    <n v="122.85000000000001"/>
    <n v="102.37610318674815"/>
    <x v="10"/>
    <x v="0"/>
    <m/>
  </r>
  <r>
    <s v="Same Day"/>
    <d v="2025-06-29T00:00:00"/>
    <x v="1"/>
    <s v="United States"/>
    <x v="295"/>
    <x v="35"/>
    <n v="38671"/>
    <x v="0"/>
    <x v="1"/>
    <x v="12"/>
    <n v="42.68"/>
    <n v="4"/>
    <n v="0"/>
    <n v="19.6328"/>
    <s v=""/>
    <n v="201.63000000000002"/>
    <n v="108.10118423649823"/>
    <x v="3"/>
    <x v="0"/>
    <m/>
  </r>
  <r>
    <s v="Same Day"/>
    <d v="2026-05-15T00:00:00"/>
    <x v="1"/>
    <s v="United States"/>
    <x v="295"/>
    <x v="35"/>
    <n v="38671"/>
    <x v="0"/>
    <x v="2"/>
    <x v="11"/>
    <n v="299.97000000000003"/>
    <n v="3"/>
    <n v="0"/>
    <n v="125.98739999999999"/>
    <s v=""/>
    <n v="265.52333333333337"/>
    <n v="109.56918642946481"/>
    <x v="7"/>
    <x v="1"/>
    <m/>
  </r>
  <r>
    <s v="Same Day"/>
    <d v="2026-07-12T00:00:00"/>
    <x v="1"/>
    <s v="United States"/>
    <x v="295"/>
    <x v="35"/>
    <n v="38671"/>
    <x v="0"/>
    <x v="1"/>
    <x v="9"/>
    <n v="262.24"/>
    <n v="2"/>
    <n v="0"/>
    <n v="78.671999999999997"/>
    <s v=""/>
    <n v="172.44533333333334"/>
    <n v="96.021607403210538"/>
    <x v="11"/>
    <x v="1"/>
    <m/>
  </r>
  <r>
    <s v="Same Day"/>
    <d v="2025-10-20T00:00:00"/>
    <x v="1"/>
    <s v="United States"/>
    <x v="295"/>
    <x v="35"/>
    <n v="38671"/>
    <x v="0"/>
    <x v="1"/>
    <x v="8"/>
    <n v="234.36"/>
    <n v="6"/>
    <n v="0"/>
    <n v="112.4928"/>
    <s v=""/>
    <n v="88.531999999999996"/>
    <n v="100.12636713821338"/>
    <x v="5"/>
    <x v="0"/>
    <m/>
  </r>
  <r>
    <s v="Standard Class"/>
    <d v="2025-02-04T00:00:00"/>
    <x v="2"/>
    <s v="United States"/>
    <x v="12"/>
    <x v="5"/>
    <n v="77041"/>
    <x v="2"/>
    <x v="1"/>
    <x v="10"/>
    <n v="20.736000000000001"/>
    <n v="4"/>
    <n v="0.2"/>
    <n v="7.2576000000000001"/>
    <s v=""/>
    <n v="18.401333333333334"/>
    <n v="98.548977032103551"/>
    <x v="10"/>
    <x v="0"/>
    <m/>
  </r>
  <r>
    <s v="First Class"/>
    <d v="2026-11-08T00:00:00"/>
    <x v="1"/>
    <s v="United States"/>
    <x v="20"/>
    <x v="15"/>
    <n v="10009"/>
    <x v="3"/>
    <x v="1"/>
    <x v="6"/>
    <n v="10.5"/>
    <n v="5"/>
    <n v="0"/>
    <n v="2.94"/>
    <s v=""/>
    <n v="185.476"/>
    <n v="199.45046424093863"/>
    <x v="6"/>
    <x v="1"/>
    <m/>
  </r>
  <r>
    <s v="Second Class"/>
    <d v="2026-09-25T00:00:00"/>
    <x v="1"/>
    <s v="United States"/>
    <x v="265"/>
    <x v="9"/>
    <n v="19601"/>
    <x v="3"/>
    <x v="0"/>
    <x v="5"/>
    <n v="23.968"/>
    <n v="2"/>
    <n v="0.2"/>
    <n v="7.7896000000000001"/>
    <s v=""/>
    <n v="407.49266666666671"/>
    <n v="248.75980292524636"/>
    <x v="4"/>
    <x v="1"/>
    <m/>
  </r>
  <r>
    <s v="Second Class"/>
    <d v="2025-05-03T00:00:00"/>
    <x v="1"/>
    <s v="United States"/>
    <x v="265"/>
    <x v="9"/>
    <n v="19601"/>
    <x v="3"/>
    <x v="0"/>
    <x v="0"/>
    <n v="521.96"/>
    <n v="4"/>
    <n v="0.5"/>
    <n v="-250.54079999999999"/>
    <n v="-250.54079999999999"/>
    <n v="451.13666666666671"/>
    <n v="301.86613675282308"/>
    <x v="7"/>
    <x v="0"/>
    <m/>
  </r>
  <r>
    <s v="Second Class"/>
    <d v="2026-04-11T00:00:00"/>
    <x v="1"/>
    <s v="United States"/>
    <x v="8"/>
    <x v="1"/>
    <n v="94109"/>
    <x v="1"/>
    <x v="1"/>
    <x v="4"/>
    <n v="676.55"/>
    <n v="5"/>
    <n v="0"/>
    <n v="6.7655000000000003"/>
    <s v=""/>
    <n v="287.33666666666664"/>
    <n v="274.5191358494987"/>
    <x v="9"/>
    <x v="1"/>
    <m/>
  </r>
  <r>
    <s v="Second Class"/>
    <d v="2025-03-01T00:00:00"/>
    <x v="1"/>
    <s v="United States"/>
    <x v="8"/>
    <x v="1"/>
    <n v="94109"/>
    <x v="1"/>
    <x v="1"/>
    <x v="9"/>
    <n v="154.9"/>
    <n v="5"/>
    <n v="0"/>
    <n v="40.274000000000001"/>
    <s v=""/>
    <n v="318.60399999999998"/>
    <n v="345.33398072311689"/>
    <x v="2"/>
    <x v="0"/>
    <m/>
  </r>
  <r>
    <s v="Second Class"/>
    <d v="2025-03-29T00:00:00"/>
    <x v="1"/>
    <s v="United States"/>
    <x v="8"/>
    <x v="1"/>
    <n v="94109"/>
    <x v="1"/>
    <x v="1"/>
    <x v="12"/>
    <n v="30.56"/>
    <n v="4"/>
    <n v="0"/>
    <n v="14.974399999999999"/>
    <s v=""/>
    <n v="274.01066666666662"/>
    <n v="333.64861822759764"/>
    <x v="2"/>
    <x v="0"/>
    <m/>
  </r>
  <r>
    <s v="Second Class"/>
    <d v="2026-05-10T00:00:00"/>
    <x v="1"/>
    <s v="United States"/>
    <x v="8"/>
    <x v="1"/>
    <n v="94109"/>
    <x v="1"/>
    <x v="0"/>
    <x v="1"/>
    <n v="770.35199999999998"/>
    <n v="3"/>
    <n v="0.2"/>
    <n v="77.035200000000003"/>
    <s v=""/>
    <n v="455.8"/>
    <n v="306.84452152792903"/>
    <x v="7"/>
    <x v="1"/>
    <m/>
  </r>
  <r>
    <s v="Second Class"/>
    <d v="2026-05-16T00:00:00"/>
    <x v="1"/>
    <s v="United States"/>
    <x v="1"/>
    <x v="1"/>
    <n v="90045"/>
    <x v="1"/>
    <x v="0"/>
    <x v="5"/>
    <n v="21.12"/>
    <n v="4"/>
    <n v="0"/>
    <n v="6.5472000000000001"/>
    <s v=""/>
    <n v="201.60933333333332"/>
    <n v="196.59962371238618"/>
    <x v="7"/>
    <x v="1"/>
    <m/>
  </r>
  <r>
    <s v="Second Class"/>
    <d v="2025-03-07T00:00:00"/>
    <x v="2"/>
    <s v="United States"/>
    <x v="1"/>
    <x v="1"/>
    <n v="90004"/>
    <x v="1"/>
    <x v="2"/>
    <x v="7"/>
    <n v="575.928"/>
    <n v="9"/>
    <n v="0.2"/>
    <n v="57.592799999999997"/>
    <s v=""/>
    <n v="235.87599999999998"/>
    <n v="146.6682114847936"/>
    <x v="2"/>
    <x v="0"/>
    <m/>
  </r>
  <r>
    <s v="Second Class"/>
    <d v="2025-05-21T00:00:00"/>
    <x v="2"/>
    <s v="United States"/>
    <x v="1"/>
    <x v="1"/>
    <n v="90004"/>
    <x v="1"/>
    <x v="1"/>
    <x v="9"/>
    <n v="7.78"/>
    <n v="2"/>
    <n v="0"/>
    <n v="2.0228000000000002"/>
    <s v=""/>
    <n v="49.639999999999993"/>
    <n v="130.58204674513317"/>
    <x v="7"/>
    <x v="0"/>
    <m/>
  </r>
  <r>
    <s v="Second Class"/>
    <d v="2026-01-06T00:00:00"/>
    <x v="2"/>
    <s v="United States"/>
    <x v="1"/>
    <x v="1"/>
    <n v="90004"/>
    <x v="1"/>
    <x v="1"/>
    <x v="10"/>
    <n v="123.92"/>
    <n v="4"/>
    <n v="0"/>
    <n v="55.764000000000003"/>
    <s v=""/>
    <n v="122.56666666666666"/>
    <n v="90.184654485076294"/>
    <x v="8"/>
    <x v="1"/>
    <m/>
  </r>
  <r>
    <s v="Standard Class"/>
    <d v="2025-09-28T00:00:00"/>
    <x v="1"/>
    <s v="United States"/>
    <x v="8"/>
    <x v="1"/>
    <n v="94109"/>
    <x v="1"/>
    <x v="1"/>
    <x v="14"/>
    <n v="17.22"/>
    <n v="3"/>
    <n v="0"/>
    <n v="5.1660000000000004"/>
    <s v=""/>
    <n v="117.21999999999998"/>
    <n v="63.121325973022721"/>
    <x v="4"/>
    <x v="0"/>
    <m/>
  </r>
  <r>
    <s v="Standard Class"/>
    <d v="2025-01-20T00:00:00"/>
    <x v="1"/>
    <s v="United States"/>
    <x v="8"/>
    <x v="1"/>
    <n v="94109"/>
    <x v="1"/>
    <x v="1"/>
    <x v="4"/>
    <n v="226.56"/>
    <n v="6"/>
    <n v="0"/>
    <n v="63.436799999999998"/>
    <s v=""/>
    <n v="138.80666666666667"/>
    <n v="68.632157239936788"/>
    <x v="8"/>
    <x v="0"/>
    <m/>
  </r>
  <r>
    <s v="Standard Class"/>
    <d v="2025-08-02T00:00:00"/>
    <x v="1"/>
    <s v="United States"/>
    <x v="8"/>
    <x v="1"/>
    <n v="94109"/>
    <x v="1"/>
    <x v="2"/>
    <x v="7"/>
    <n v="107.88"/>
    <n v="3"/>
    <n v="0.2"/>
    <n v="10.788"/>
    <s v=""/>
    <n v="98.236666666666679"/>
    <n v="33.467605343188318"/>
    <x v="1"/>
    <x v="0"/>
    <m/>
  </r>
  <r>
    <s v="First Class"/>
    <d v="2025-02-08T00:00:00"/>
    <x v="2"/>
    <s v="United States"/>
    <x v="20"/>
    <x v="15"/>
    <n v="10009"/>
    <x v="3"/>
    <x v="1"/>
    <x v="10"/>
    <n v="81.98"/>
    <n v="2"/>
    <n v="0"/>
    <n v="40.170200000000001"/>
    <s v=""/>
    <n v="65.177999999999997"/>
    <n v="46.412350720550748"/>
    <x v="10"/>
    <x v="0"/>
    <m/>
  </r>
  <r>
    <s v="First Class"/>
    <d v="2026-02-20T00:00:00"/>
    <x v="0"/>
    <s v="United States"/>
    <x v="70"/>
    <x v="1"/>
    <n v="92105"/>
    <x v="1"/>
    <x v="1"/>
    <x v="10"/>
    <n v="104.85"/>
    <n v="1"/>
    <n v="0"/>
    <n v="50.328000000000003"/>
    <s v=""/>
    <n v="44.49133333333333"/>
    <n v="35.762174036988462"/>
    <x v="10"/>
    <x v="1"/>
    <m/>
  </r>
  <r>
    <s v="First Class"/>
    <d v="2025-06-22T00:00:00"/>
    <x v="0"/>
    <s v="United States"/>
    <x v="70"/>
    <x v="1"/>
    <n v="92105"/>
    <x v="1"/>
    <x v="1"/>
    <x v="8"/>
    <n v="8.7040000000000006"/>
    <n v="2"/>
    <n v="0.2"/>
    <n v="3.1551999999999998"/>
    <s v=""/>
    <n v="23.881333333333334"/>
    <n v="37.2350715480068"/>
    <x v="3"/>
    <x v="0"/>
    <m/>
  </r>
  <r>
    <s v="First Class"/>
    <d v="2026-04-11T00:00:00"/>
    <x v="0"/>
    <s v="United States"/>
    <x v="70"/>
    <x v="1"/>
    <n v="92105"/>
    <x v="1"/>
    <x v="1"/>
    <x v="10"/>
    <n v="19.920000000000002"/>
    <n v="4"/>
    <n v="0"/>
    <n v="9.7607999999999997"/>
    <s v=""/>
    <n v="101.24133333333333"/>
    <n v="82.547349652588281"/>
    <x v="9"/>
    <x v="1"/>
    <m/>
  </r>
  <r>
    <s v="First Class"/>
    <d v="2025-03-30T00:00:00"/>
    <x v="0"/>
    <s v="United States"/>
    <x v="70"/>
    <x v="1"/>
    <n v="92105"/>
    <x v="1"/>
    <x v="0"/>
    <x v="5"/>
    <n v="43.02"/>
    <n v="3"/>
    <n v="0"/>
    <n v="15.4872"/>
    <s v=""/>
    <n v="232.92133333333331"/>
    <n v="132.88656885228596"/>
    <x v="2"/>
    <x v="0"/>
    <m/>
  </r>
  <r>
    <s v="Standard Class"/>
    <d v="2025-12-30T00:00:00"/>
    <x v="0"/>
    <s v="United States"/>
    <x v="20"/>
    <x v="15"/>
    <n v="10024"/>
    <x v="3"/>
    <x v="0"/>
    <x v="0"/>
    <n v="240.78399999999999"/>
    <n v="1"/>
    <n v="0.2"/>
    <n v="30.097999999999999"/>
    <s v=""/>
    <n v="347.82133333333331"/>
    <n v="134.4149490495756"/>
    <x v="0"/>
    <x v="0"/>
    <m/>
  </r>
  <r>
    <s v="Standard Class"/>
    <d v="2026-09-11T00:00:00"/>
    <x v="2"/>
    <s v="United States"/>
    <x v="20"/>
    <x v="15"/>
    <n v="10011"/>
    <x v="3"/>
    <x v="1"/>
    <x v="9"/>
    <n v="414.96"/>
    <n v="2"/>
    <n v="0"/>
    <n v="124.488"/>
    <s v=""/>
    <n v="387.68666666666667"/>
    <n v="108.74378726774849"/>
    <x v="4"/>
    <x v="1"/>
    <m/>
  </r>
  <r>
    <s v="Standard Class"/>
    <d v="2026-01-26T00:00:00"/>
    <x v="0"/>
    <s v="United States"/>
    <x v="35"/>
    <x v="3"/>
    <n v="28205"/>
    <x v="0"/>
    <x v="1"/>
    <x v="4"/>
    <n v="387.72"/>
    <n v="5"/>
    <n v="0.2"/>
    <n v="-67.850999999999999"/>
    <n v="-67.850999999999999"/>
    <n v="253.88666666666666"/>
    <n v="141.53263976592504"/>
    <x v="8"/>
    <x v="1"/>
    <m/>
  </r>
  <r>
    <s v="Standard Class"/>
    <d v="2026-01-27T00:00:00"/>
    <x v="1"/>
    <s v="United States"/>
    <x v="356"/>
    <x v="41"/>
    <n v="66212"/>
    <x v="2"/>
    <x v="1"/>
    <x v="4"/>
    <n v="360.38"/>
    <n v="2"/>
    <n v="0"/>
    <n v="93.698800000000006"/>
    <s v=""/>
    <n v="308.6466666666667"/>
    <n v="198.09375356128723"/>
    <x v="8"/>
    <x v="1"/>
    <m/>
  </r>
  <r>
    <s v="Standard Class"/>
    <d v="2025-08-16T00:00:00"/>
    <x v="1"/>
    <s v="United States"/>
    <x v="356"/>
    <x v="41"/>
    <n v="66212"/>
    <x v="2"/>
    <x v="1"/>
    <x v="10"/>
    <n v="13.56"/>
    <n v="2"/>
    <n v="0"/>
    <n v="6.2375999999999996"/>
    <s v=""/>
    <n v="331.82"/>
    <n v="205.42430719168843"/>
    <x v="1"/>
    <x v="0"/>
    <m/>
  </r>
  <r>
    <s v="First Class"/>
    <d v="2025-06-06T00:00:00"/>
    <x v="0"/>
    <s v="United States"/>
    <x v="123"/>
    <x v="16"/>
    <n v="85204"/>
    <x v="1"/>
    <x v="2"/>
    <x v="7"/>
    <n v="552"/>
    <n v="10"/>
    <n v="0.2"/>
    <n v="34.5"/>
    <s v=""/>
    <n v="337.98666666666668"/>
    <n v="232.68838720645417"/>
    <x v="3"/>
    <x v="0"/>
    <m/>
  </r>
  <r>
    <s v="Standard Class"/>
    <d v="2025-09-19T00:00:00"/>
    <x v="2"/>
    <s v="United States"/>
    <x v="251"/>
    <x v="26"/>
    <n v="74133"/>
    <x v="2"/>
    <x v="0"/>
    <x v="3"/>
    <n v="429.9"/>
    <n v="5"/>
    <n v="0"/>
    <n v="111.774"/>
    <s v=""/>
    <n v="207.97333333333333"/>
    <n v="187.37488147403167"/>
    <x v="4"/>
    <x v="0"/>
    <m/>
  </r>
  <r>
    <s v="Standard Class"/>
    <d v="2025-06-25T00:00:00"/>
    <x v="2"/>
    <s v="United States"/>
    <x v="251"/>
    <x v="26"/>
    <n v="74133"/>
    <x v="2"/>
    <x v="1"/>
    <x v="8"/>
    <n v="32.06"/>
    <n v="2"/>
    <n v="0"/>
    <n v="15.3888"/>
    <s v=""/>
    <n v="71.293333333333337"/>
    <n v="181.06512640483814"/>
    <x v="3"/>
    <x v="0"/>
    <m/>
  </r>
  <r>
    <s v="Standard Class"/>
    <d v="2025-07-08T00:00:00"/>
    <x v="2"/>
    <s v="United States"/>
    <x v="251"/>
    <x v="26"/>
    <n v="74133"/>
    <x v="2"/>
    <x v="0"/>
    <x v="1"/>
    <n v="161.96"/>
    <n v="2"/>
    <n v="0"/>
    <n v="45.348799999999997"/>
    <s v=""/>
    <n v="64.926666666666662"/>
    <n v="49.877012295801705"/>
    <x v="11"/>
    <x v="0"/>
    <m/>
  </r>
  <r>
    <s v="Standard Class"/>
    <d v="2026-04-17T00:00:00"/>
    <x v="2"/>
    <s v="United States"/>
    <x v="251"/>
    <x v="26"/>
    <n v="74133"/>
    <x v="2"/>
    <x v="1"/>
    <x v="4"/>
    <n v="19.86"/>
    <n v="2"/>
    <n v="0"/>
    <n v="5.7594000000000003"/>
    <s v=""/>
    <n v="17.788"/>
    <n v="42.24341273390926"/>
    <x v="9"/>
    <x v="1"/>
    <m/>
  </r>
  <r>
    <s v="Standard Class"/>
    <d v="2026-12-12T00:00:00"/>
    <x v="0"/>
    <s v="United States"/>
    <x v="20"/>
    <x v="15"/>
    <n v="10035"/>
    <x v="3"/>
    <x v="1"/>
    <x v="10"/>
    <n v="12.96"/>
    <n v="2"/>
    <n v="0"/>
    <n v="6.3503999999999996"/>
    <s v=""/>
    <n v="73.028000000000006"/>
    <n v="71.591625870731662"/>
    <x v="0"/>
    <x v="1"/>
    <m/>
  </r>
  <r>
    <s v="Second Class"/>
    <d v="2026-08-05T00:00:00"/>
    <x v="0"/>
    <s v="United States"/>
    <x v="10"/>
    <x v="9"/>
    <n v="19143"/>
    <x v="3"/>
    <x v="1"/>
    <x v="10"/>
    <n v="20.544"/>
    <n v="6"/>
    <n v="0.2"/>
    <n v="6.42"/>
    <s v=""/>
    <n v="94.561333333333337"/>
    <n v="65.738354038595347"/>
    <x v="1"/>
    <x v="1"/>
    <m/>
  </r>
  <r>
    <s v="Standard Class"/>
    <d v="2025-07-13T00:00:00"/>
    <x v="0"/>
    <s v="United States"/>
    <x v="413"/>
    <x v="35"/>
    <n v="39401"/>
    <x v="0"/>
    <x v="0"/>
    <x v="5"/>
    <n v="185.58"/>
    <n v="6"/>
    <n v="0"/>
    <n v="76.087800000000001"/>
    <s v=""/>
    <n v="117.02"/>
    <n v="67.832656931380555"/>
    <x v="11"/>
    <x v="0"/>
    <m/>
  </r>
  <r>
    <s v="Standard Class"/>
    <d v="2026-11-04T00:00:00"/>
    <x v="0"/>
    <s v="United States"/>
    <x v="413"/>
    <x v="35"/>
    <n v="39401"/>
    <x v="0"/>
    <x v="1"/>
    <x v="8"/>
    <n v="77.56"/>
    <n v="2"/>
    <n v="0"/>
    <n v="35.677599999999998"/>
    <s v=""/>
    <n v="137.14000000000001"/>
    <n v="65.760411938873744"/>
    <x v="6"/>
    <x v="1"/>
    <m/>
  </r>
  <r>
    <s v="Standard Class"/>
    <d v="2026-12-20T00:00:00"/>
    <x v="0"/>
    <s v="United States"/>
    <x v="413"/>
    <x v="35"/>
    <n v="39401"/>
    <x v="0"/>
    <x v="1"/>
    <x v="4"/>
    <n v="87.92"/>
    <n v="4"/>
    <n v="0"/>
    <n v="0.87919999999999998"/>
    <s v=""/>
    <n v="114.15333333333335"/>
    <n v="89.117443443615045"/>
    <x v="0"/>
    <x v="1"/>
    <m/>
  </r>
  <r>
    <s v="Standard Class"/>
    <d v="2025-10-09T00:00:00"/>
    <x v="0"/>
    <s v="United States"/>
    <x v="413"/>
    <x v="35"/>
    <n v="39401"/>
    <x v="0"/>
    <x v="1"/>
    <x v="10"/>
    <n v="245.94"/>
    <n v="6"/>
    <n v="0"/>
    <n v="120.5106"/>
    <s v=""/>
    <n v="253.14666666666665"/>
    <n v="169.66504945747491"/>
    <x v="5"/>
    <x v="0"/>
    <m/>
  </r>
  <r>
    <s v="Standard Class"/>
    <d v="2025-03-08T00:00:00"/>
    <x v="0"/>
    <s v="United States"/>
    <x v="413"/>
    <x v="35"/>
    <n v="39401"/>
    <x v="0"/>
    <x v="1"/>
    <x v="8"/>
    <n v="8.6"/>
    <n v="1"/>
    <n v="0"/>
    <n v="4.0419999999999998"/>
    <s v=""/>
    <n v="956.99599999999998"/>
    <n v="823.79186066348529"/>
    <x v="2"/>
    <x v="0"/>
    <m/>
  </r>
  <r>
    <s v="Standard Class"/>
    <d v="2026-06-19T00:00:00"/>
    <x v="0"/>
    <s v="United States"/>
    <x v="413"/>
    <x v="35"/>
    <n v="39401"/>
    <x v="0"/>
    <x v="0"/>
    <x v="0"/>
    <n v="504.9"/>
    <n v="5"/>
    <n v="0"/>
    <n v="126.22499999999999"/>
    <s v=""/>
    <n v="1077.3106666666665"/>
    <n v="917.54949682163158"/>
    <x v="3"/>
    <x v="1"/>
    <m/>
  </r>
  <r>
    <s v="Standard Class"/>
    <d v="2026-09-23T00:00:00"/>
    <x v="0"/>
    <s v="United States"/>
    <x v="1"/>
    <x v="1"/>
    <n v="90049"/>
    <x v="1"/>
    <x v="1"/>
    <x v="8"/>
    <n v="2357.4879999999998"/>
    <n v="7"/>
    <n v="0.2"/>
    <n v="884.05799999999999"/>
    <s v=""/>
    <n v="970.59466666666651"/>
    <n v="1013.2226134570529"/>
    <x v="4"/>
    <x v="1"/>
    <m/>
  </r>
  <r>
    <s v="Standard Class"/>
    <d v="2026-12-26T00:00:00"/>
    <x v="0"/>
    <s v="United States"/>
    <x v="1"/>
    <x v="1"/>
    <n v="90049"/>
    <x v="1"/>
    <x v="2"/>
    <x v="7"/>
    <n v="369.54399999999998"/>
    <n v="7"/>
    <n v="0.2"/>
    <n v="32.335099999999997"/>
    <s v=""/>
    <n v="206.4186666666667"/>
    <n v="616.03379387101074"/>
    <x v="0"/>
    <x v="1"/>
    <m/>
  </r>
  <r>
    <s v="Standard Class"/>
    <d v="2025-01-26T00:00:00"/>
    <x v="0"/>
    <s v="United States"/>
    <x v="1"/>
    <x v="1"/>
    <n v="90049"/>
    <x v="1"/>
    <x v="0"/>
    <x v="1"/>
    <n v="184.75200000000001"/>
    <n v="3"/>
    <n v="0.2"/>
    <n v="-20.784600000000001"/>
    <n v="-20.784600000000001"/>
    <n v="87.743999999999986"/>
    <n v="462.98612409188843"/>
    <x v="8"/>
    <x v="0"/>
    <m/>
  </r>
  <r>
    <s v="Same Day"/>
    <d v="2025-08-27T00:00:00"/>
    <x v="1"/>
    <s v="United States"/>
    <x v="38"/>
    <x v="24"/>
    <n v="43229"/>
    <x v="3"/>
    <x v="1"/>
    <x v="4"/>
    <n v="64.959999999999994"/>
    <n v="5"/>
    <n v="0.2"/>
    <n v="-4.0599999999999996"/>
    <n v="-4.0599999999999996"/>
    <n v="178.97"/>
    <n v="185.84729228689446"/>
    <x v="1"/>
    <x v="0"/>
    <m/>
  </r>
  <r>
    <s v="Same Day"/>
    <d v="2025-08-04T00:00:00"/>
    <x v="1"/>
    <s v="United States"/>
    <x v="38"/>
    <x v="24"/>
    <n v="43229"/>
    <x v="3"/>
    <x v="1"/>
    <x v="14"/>
    <n v="13.52"/>
    <n v="2"/>
    <n v="0.2"/>
    <n v="1.69"/>
    <s v=""/>
    <n v="286.36200000000002"/>
    <n v="176.78847327809584"/>
    <x v="1"/>
    <x v="0"/>
    <m/>
  </r>
  <r>
    <s v="Same Day"/>
    <d v="2025-10-15T00:00:00"/>
    <x v="1"/>
    <s v="United States"/>
    <x v="38"/>
    <x v="24"/>
    <n v="43229"/>
    <x v="3"/>
    <x v="0"/>
    <x v="1"/>
    <n v="458.43"/>
    <n v="5"/>
    <n v="0.3"/>
    <n v="-137.529"/>
    <n v="-137.529"/>
    <n v="391.38533333333334"/>
    <n v="175.30596544750406"/>
    <x v="5"/>
    <x v="0"/>
    <m/>
  </r>
  <r>
    <s v="Same Day"/>
    <d v="2026-08-27T00:00:00"/>
    <x v="1"/>
    <s v="United States"/>
    <x v="38"/>
    <x v="24"/>
    <n v="43229"/>
    <x v="3"/>
    <x v="1"/>
    <x v="9"/>
    <n v="387.13600000000002"/>
    <n v="4"/>
    <n v="0.2"/>
    <n v="24.196000000000002"/>
    <s v=""/>
    <n v="351.35933333333332"/>
    <n v="68.963380826080183"/>
    <x v="1"/>
    <x v="1"/>
    <m/>
  </r>
  <r>
    <s v="Same Day"/>
    <d v="2026-10-16T00:00:00"/>
    <x v="1"/>
    <s v="United States"/>
    <x v="38"/>
    <x v="24"/>
    <n v="43229"/>
    <x v="3"/>
    <x v="0"/>
    <x v="3"/>
    <n v="328.59"/>
    <n v="3"/>
    <n v="0.4"/>
    <n v="-147.8655"/>
    <n v="-147.8655"/>
    <n v="230.95399999999998"/>
    <n v="124.0314284968248"/>
    <x v="5"/>
    <x v="1"/>
    <m/>
  </r>
  <r>
    <s v="Standard Class"/>
    <d v="2026-07-05T00:00:00"/>
    <x v="1"/>
    <s v="United States"/>
    <x v="460"/>
    <x v="45"/>
    <n v="83605"/>
    <x v="1"/>
    <x v="0"/>
    <x v="1"/>
    <n v="338.35199999999998"/>
    <n v="3"/>
    <n v="0.2"/>
    <n v="4.2294"/>
    <s v=""/>
    <n v="151.87733333333333"/>
    <n v="123.65338586848618"/>
    <x v="11"/>
    <x v="1"/>
    <m/>
  </r>
  <r>
    <s v="Standard Class"/>
    <d v="2026-11-29T00:00:00"/>
    <x v="1"/>
    <s v="United States"/>
    <x v="460"/>
    <x v="45"/>
    <n v="83605"/>
    <x v="1"/>
    <x v="1"/>
    <x v="10"/>
    <n v="25.92"/>
    <n v="4"/>
    <n v="0"/>
    <n v="12.441599999999999"/>
    <s v=""/>
    <n v="68.413333333333341"/>
    <n v="123.93998677795038"/>
    <x v="6"/>
    <x v="1"/>
    <m/>
  </r>
  <r>
    <s v="Standard Class"/>
    <d v="2026-04-18T00:00:00"/>
    <x v="1"/>
    <s v="United States"/>
    <x v="460"/>
    <x v="45"/>
    <n v="83605"/>
    <x v="1"/>
    <x v="1"/>
    <x v="10"/>
    <n v="91.36"/>
    <n v="4"/>
    <n v="0"/>
    <n v="42.025599999999997"/>
    <s v=""/>
    <n v="61.511333333333333"/>
    <n v="49.03675339987344"/>
    <x v="9"/>
    <x v="1"/>
    <m/>
  </r>
  <r>
    <s v="Standard Class"/>
    <d v="2025-05-21T00:00:00"/>
    <x v="1"/>
    <s v="United States"/>
    <x v="42"/>
    <x v="16"/>
    <n v="85023"/>
    <x v="1"/>
    <x v="0"/>
    <x v="5"/>
    <n v="87.96"/>
    <n v="3"/>
    <n v="0.2"/>
    <n v="7.6965000000000003"/>
    <s v=""/>
    <n v="35.155999999999999"/>
    <n v="36.851652890212954"/>
    <x v="7"/>
    <x v="0"/>
    <m/>
  </r>
  <r>
    <s v="Standard Class"/>
    <d v="2026-06-06T00:00:00"/>
    <x v="1"/>
    <s v="United States"/>
    <x v="42"/>
    <x v="16"/>
    <n v="85023"/>
    <x v="1"/>
    <x v="1"/>
    <x v="8"/>
    <n v="5.2140000000000004"/>
    <n v="2"/>
    <n v="0.7"/>
    <n v="-4.1711999999999998"/>
    <n v="-4.1711999999999998"/>
    <n v="12.422666666666666"/>
    <n v="35.335993193385171"/>
    <x v="3"/>
    <x v="1"/>
    <m/>
  </r>
  <r>
    <s v="Standard Class"/>
    <d v="2025-06-18T00:00:00"/>
    <x v="0"/>
    <s v="United States"/>
    <x v="100"/>
    <x v="2"/>
    <n v="33142"/>
    <x v="0"/>
    <x v="1"/>
    <x v="8"/>
    <n v="12.294"/>
    <n v="1"/>
    <n v="0.7"/>
    <n v="-8.6058000000000003"/>
    <n v="-8.6058000000000003"/>
    <n v="47.272666666666659"/>
    <n v="38.65089152150837"/>
    <x v="3"/>
    <x v="0"/>
    <m/>
  </r>
  <r>
    <s v="Standard Class"/>
    <d v="2025-03-16T00:00:00"/>
    <x v="0"/>
    <s v="United States"/>
    <x v="1"/>
    <x v="1"/>
    <n v="90004"/>
    <x v="1"/>
    <x v="0"/>
    <x v="5"/>
    <n v="19.760000000000002"/>
    <n v="4"/>
    <n v="0"/>
    <n v="8.2992000000000008"/>
    <s v=""/>
    <n v="86.12466666666667"/>
    <n v="43.91073259339781"/>
    <x v="2"/>
    <x v="0"/>
    <m/>
  </r>
  <r>
    <s v="Standard Class"/>
    <d v="2026-11-12T00:00:00"/>
    <x v="0"/>
    <s v="United States"/>
    <x v="21"/>
    <x v="15"/>
    <n v="12180"/>
    <x v="3"/>
    <x v="0"/>
    <x v="1"/>
    <n v="109.764"/>
    <n v="2"/>
    <n v="0.1"/>
    <n v="8.5372000000000003"/>
    <s v=""/>
    <n v="122.18799999999999"/>
    <n v="43.832337736052907"/>
    <x v="6"/>
    <x v="1"/>
    <m/>
  </r>
  <r>
    <s v="Standard Class"/>
    <d v="2025-07-09T00:00:00"/>
    <x v="1"/>
    <s v="United States"/>
    <x v="217"/>
    <x v="31"/>
    <n v="2740"/>
    <x v="3"/>
    <x v="2"/>
    <x v="7"/>
    <n v="128.85"/>
    <n v="3"/>
    <n v="0"/>
    <n v="3.8654999999999999"/>
    <s v=""/>
    <n v="108.44"/>
    <n v="33.922761053332337"/>
    <x v="11"/>
    <x v="0"/>
    <m/>
  </r>
  <r>
    <s v="First Class"/>
    <d v="2026-05-12T00:00:00"/>
    <x v="1"/>
    <s v="United States"/>
    <x v="159"/>
    <x v="20"/>
    <n v="29501"/>
    <x v="0"/>
    <x v="0"/>
    <x v="5"/>
    <n v="127.95"/>
    <n v="3"/>
    <n v="0"/>
    <n v="21.7515"/>
    <s v=""/>
    <n v="90.469999999999985"/>
    <n v="24.953209172368993"/>
    <x v="7"/>
    <x v="1"/>
    <m/>
  </r>
  <r>
    <s v="Standard Class"/>
    <d v="2026-11-30T00:00:00"/>
    <x v="0"/>
    <s v="United States"/>
    <x v="1"/>
    <x v="1"/>
    <n v="90049"/>
    <x v="1"/>
    <x v="1"/>
    <x v="10"/>
    <n v="68.52"/>
    <n v="3"/>
    <n v="0"/>
    <n v="31.519200000000001"/>
    <s v=""/>
    <n v="897.34"/>
    <n v="953.6530248995175"/>
    <x v="6"/>
    <x v="1"/>
    <m/>
  </r>
  <r>
    <s v="Standard Class"/>
    <d v="2026-07-20T00:00:00"/>
    <x v="0"/>
    <s v="United States"/>
    <x v="1"/>
    <x v="1"/>
    <n v="90049"/>
    <x v="1"/>
    <x v="1"/>
    <x v="4"/>
    <n v="74.94"/>
    <n v="3"/>
    <n v="0"/>
    <n v="14.2386"/>
    <s v=""/>
    <n v="964.98"/>
    <n v="1034.0480970277285"/>
    <x v="11"/>
    <x v="1"/>
    <m/>
  </r>
  <r>
    <s v="Standard Class"/>
    <d v="2025-10-03T00:00:00"/>
    <x v="0"/>
    <s v="United States"/>
    <x v="1"/>
    <x v="1"/>
    <n v="90049"/>
    <x v="1"/>
    <x v="2"/>
    <x v="15"/>
    <n v="2548.56"/>
    <n v="6"/>
    <n v="0.2"/>
    <n v="286.71300000000002"/>
    <s v=""/>
    <n v="1035.96"/>
    <n v="1120.5874808034102"/>
    <x v="5"/>
    <x v="0"/>
    <m/>
  </r>
  <r>
    <s v="Standard Class"/>
    <d v="2026-01-07T00:00:00"/>
    <x v="0"/>
    <s v="United States"/>
    <x v="1"/>
    <x v="1"/>
    <n v="90049"/>
    <x v="1"/>
    <x v="1"/>
    <x v="12"/>
    <n v="271.44"/>
    <n v="3"/>
    <n v="0"/>
    <n v="122.148"/>
    <s v=""/>
    <n v="191.40666666666664"/>
    <n v="597.71119597393567"/>
    <x v="8"/>
    <x v="1"/>
    <m/>
  </r>
  <r>
    <s v="Standard Class"/>
    <d v="2026-04-20T00:00:00"/>
    <x v="0"/>
    <s v="United States"/>
    <x v="1"/>
    <x v="1"/>
    <n v="90049"/>
    <x v="1"/>
    <x v="2"/>
    <x v="7"/>
    <n v="287.88"/>
    <n v="3"/>
    <n v="0.2"/>
    <n v="35.984999999999999"/>
    <s v=""/>
    <n v="1487.2306666666666"/>
    <n v="1605.0606880177002"/>
    <x v="9"/>
    <x v="1"/>
    <m/>
  </r>
  <r>
    <s v="First Class"/>
    <d v="2026-11-19T00:00:00"/>
    <x v="2"/>
    <s v="United States"/>
    <x v="1"/>
    <x v="1"/>
    <n v="90008"/>
    <x v="1"/>
    <x v="1"/>
    <x v="10"/>
    <n v="14.9"/>
    <n v="5"/>
    <n v="0"/>
    <n v="7.1520000000000001"/>
    <s v=""/>
    <n v="1421.924"/>
    <n v="1726.0590943490856"/>
    <x v="6"/>
    <x v="1"/>
    <m/>
  </r>
  <r>
    <s v="First Class"/>
    <d v="2025-10-24T00:00:00"/>
    <x v="2"/>
    <s v="United States"/>
    <x v="1"/>
    <x v="1"/>
    <n v="90008"/>
    <x v="1"/>
    <x v="2"/>
    <x v="7"/>
    <n v="4158.9120000000003"/>
    <n v="8"/>
    <n v="0.2"/>
    <n v="363.90480000000002"/>
    <s v=""/>
    <n v="1427.9939999999999"/>
    <n v="1901.9627372474799"/>
    <x v="5"/>
    <x v="0"/>
    <m/>
  </r>
  <r>
    <s v="Standard Class"/>
    <d v="2025-12-29T00:00:00"/>
    <x v="1"/>
    <s v="United States"/>
    <x v="1"/>
    <x v="1"/>
    <n v="90049"/>
    <x v="1"/>
    <x v="0"/>
    <x v="5"/>
    <n v="91.96"/>
    <n v="2"/>
    <n v="0"/>
    <n v="15.6332"/>
    <s v=""/>
    <n v="48.169999999999995"/>
    <n v="1112.8538430018561"/>
    <x v="0"/>
    <x v="0"/>
    <m/>
  </r>
  <r>
    <s v="Standard Class"/>
    <d v="2026-12-01T00:00:00"/>
    <x v="1"/>
    <s v="United States"/>
    <x v="1"/>
    <x v="1"/>
    <n v="90049"/>
    <x v="1"/>
    <x v="0"/>
    <x v="5"/>
    <n v="33.11"/>
    <n v="7"/>
    <n v="0"/>
    <n v="12.9129"/>
    <s v=""/>
    <n v="36.01"/>
    <n v="805.58588767347874"/>
    <x v="0"/>
    <x v="1"/>
    <m/>
  </r>
  <r>
    <s v="Standard Class"/>
    <d v="2026-12-22T00:00:00"/>
    <x v="1"/>
    <s v="United States"/>
    <x v="1"/>
    <x v="1"/>
    <n v="90049"/>
    <x v="1"/>
    <x v="1"/>
    <x v="10"/>
    <n v="19.440000000000001"/>
    <n v="3"/>
    <n v="0"/>
    <n v="9.3312000000000008"/>
    <s v=""/>
    <n v="55.613333333333337"/>
    <n v="28.998090997192921"/>
    <x v="0"/>
    <x v="1"/>
    <m/>
  </r>
  <r>
    <s v="Standard Class"/>
    <d v="2026-12-20T00:00:00"/>
    <x v="1"/>
    <s v="United States"/>
    <x v="1"/>
    <x v="1"/>
    <n v="90049"/>
    <x v="1"/>
    <x v="1"/>
    <x v="10"/>
    <n v="55.48"/>
    <n v="1"/>
    <n v="0"/>
    <n v="26.630400000000002"/>
    <s v=""/>
    <n v="54.913333333333334"/>
    <n v="32.192184984465939"/>
    <x v="0"/>
    <x v="1"/>
    <m/>
  </r>
  <r>
    <s v="Second Class"/>
    <d v="2026-10-01T00:00:00"/>
    <x v="0"/>
    <s v="United States"/>
    <x v="38"/>
    <x v="24"/>
    <n v="43229"/>
    <x v="3"/>
    <x v="1"/>
    <x v="9"/>
    <n v="91.92"/>
    <n v="5"/>
    <n v="0.2"/>
    <n v="11.49"/>
    <s v=""/>
    <n v="60.413333333333334"/>
    <n v="30.89615510059464"/>
    <x v="5"/>
    <x v="1"/>
    <m/>
  </r>
  <r>
    <s v="Same Day"/>
    <d v="2026-01-07T00:00:00"/>
    <x v="0"/>
    <s v="United States"/>
    <x v="461"/>
    <x v="28"/>
    <n v="70065"/>
    <x v="0"/>
    <x v="1"/>
    <x v="9"/>
    <n v="17.34"/>
    <n v="2"/>
    <n v="0"/>
    <n v="4.6818"/>
    <s v=""/>
    <n v="32.133333333333333"/>
    <n v="26.91475844629155"/>
    <x v="8"/>
    <x v="1"/>
    <m/>
  </r>
  <r>
    <s v="Same Day"/>
    <d v="2026-01-24T00:00:00"/>
    <x v="0"/>
    <s v="United States"/>
    <x v="461"/>
    <x v="28"/>
    <n v="70065"/>
    <x v="0"/>
    <x v="2"/>
    <x v="11"/>
    <n v="71.98"/>
    <n v="2"/>
    <n v="0"/>
    <n v="15.1158"/>
    <s v=""/>
    <n v="49.680000000000007"/>
    <n v="19.778332326807273"/>
    <x v="8"/>
    <x v="1"/>
    <m/>
  </r>
  <r>
    <s v="Standard Class"/>
    <d v="2026-11-13T00:00:00"/>
    <x v="0"/>
    <s v="United States"/>
    <x v="444"/>
    <x v="5"/>
    <n v="75104"/>
    <x v="2"/>
    <x v="1"/>
    <x v="12"/>
    <n v="7.08"/>
    <n v="3"/>
    <n v="0.2"/>
    <n v="2.4780000000000002"/>
    <s v=""/>
    <n v="241.1106666666667"/>
    <n v="234.6596581857475"/>
    <x v="6"/>
    <x v="1"/>
    <m/>
  </r>
  <r>
    <s v="First Class"/>
    <d v="2026-10-08T00:00:00"/>
    <x v="1"/>
    <s v="United States"/>
    <x v="205"/>
    <x v="34"/>
    <n v="2908"/>
    <x v="3"/>
    <x v="2"/>
    <x v="11"/>
    <n v="69.98"/>
    <n v="2"/>
    <n v="0"/>
    <n v="4.8986000000000001"/>
    <s v=""/>
    <n v="242.20666666666671"/>
    <n v="269.76345402977415"/>
    <x v="5"/>
    <x v="1"/>
    <m/>
  </r>
  <r>
    <s v="Second Class"/>
    <d v="2026-08-05T00:00:00"/>
    <x v="0"/>
    <s v="United States"/>
    <x v="152"/>
    <x v="24"/>
    <n v="43130"/>
    <x v="3"/>
    <x v="1"/>
    <x v="9"/>
    <n v="646.27200000000005"/>
    <n v="8"/>
    <n v="0.2"/>
    <n v="64.627200000000002"/>
    <s v=""/>
    <n v="221.68000000000004"/>
    <n v="296.30684084251936"/>
    <x v="1"/>
    <x v="1"/>
    <m/>
  </r>
  <r>
    <s v="Second Class"/>
    <d v="2025-04-01T00:00:00"/>
    <x v="0"/>
    <s v="United States"/>
    <x v="152"/>
    <x v="24"/>
    <n v="43130"/>
    <x v="3"/>
    <x v="1"/>
    <x v="10"/>
    <n v="10.368"/>
    <n v="2"/>
    <n v="0.2"/>
    <n v="3.7584"/>
    <s v=""/>
    <n v="30.242666666666665"/>
    <n v="183.46467567556638"/>
    <x v="9"/>
    <x v="0"/>
    <m/>
  </r>
  <r>
    <s v="Standard Class"/>
    <d v="2026-04-26T00:00:00"/>
    <x v="1"/>
    <s v="United States"/>
    <x v="4"/>
    <x v="4"/>
    <n v="98115"/>
    <x v="1"/>
    <x v="1"/>
    <x v="13"/>
    <n v="8.4"/>
    <n v="5"/>
    <n v="0"/>
    <n v="0.33600000000000002"/>
    <s v=""/>
    <n v="32.946666666666665"/>
    <n v="125.74839792867992"/>
    <x v="9"/>
    <x v="1"/>
    <m/>
  </r>
  <r>
    <s v="Standard Class"/>
    <d v="2026-04-25T00:00:00"/>
    <x v="1"/>
    <s v="United States"/>
    <x v="4"/>
    <x v="4"/>
    <n v="98115"/>
    <x v="1"/>
    <x v="2"/>
    <x v="7"/>
    <n v="71.959999999999994"/>
    <n v="5"/>
    <n v="0.2"/>
    <n v="25.186"/>
    <s v=""/>
    <n v="33.426666666666669"/>
    <n v="28.901852243603887"/>
    <x v="9"/>
    <x v="1"/>
    <m/>
  </r>
  <r>
    <s v="First Class"/>
    <d v="2026-02-18T00:00:00"/>
    <x v="0"/>
    <s v="United States"/>
    <x v="108"/>
    <x v="3"/>
    <n v="28540"/>
    <x v="0"/>
    <x v="1"/>
    <x v="6"/>
    <n v="18.48"/>
    <n v="2"/>
    <n v="0.2"/>
    <n v="6.0060000000000002"/>
    <s v=""/>
    <n v="89.186666666666667"/>
    <n v="88.093923614388856"/>
    <x v="10"/>
    <x v="1"/>
    <m/>
  </r>
  <r>
    <s v="First Class"/>
    <d v="2025-05-12T00:00:00"/>
    <x v="0"/>
    <s v="United States"/>
    <x v="1"/>
    <x v="1"/>
    <n v="90049"/>
    <x v="1"/>
    <x v="1"/>
    <x v="6"/>
    <n v="9.84"/>
    <n v="3"/>
    <n v="0"/>
    <n v="2.8536000000000001"/>
    <s v=""/>
    <n v="90.066666666666663"/>
    <n v="96.308491375948321"/>
    <x v="7"/>
    <x v="0"/>
    <m/>
  </r>
  <r>
    <s v="Same Day"/>
    <d v="2025-02-03T00:00:00"/>
    <x v="0"/>
    <s v="United States"/>
    <x v="100"/>
    <x v="2"/>
    <n v="33142"/>
    <x v="0"/>
    <x v="0"/>
    <x v="1"/>
    <n v="239.24"/>
    <n v="1"/>
    <n v="0.2"/>
    <n v="23.923999999999999"/>
    <s v=""/>
    <n v="105.08666666666666"/>
    <n v="99.646620949566909"/>
    <x v="10"/>
    <x v="0"/>
    <m/>
  </r>
  <r>
    <s v="Standard Class"/>
    <d v="2026-06-26T00:00:00"/>
    <x v="1"/>
    <s v="United States"/>
    <x v="462"/>
    <x v="38"/>
    <n v="3060"/>
    <x v="3"/>
    <x v="0"/>
    <x v="5"/>
    <n v="21.12"/>
    <n v="4"/>
    <n v="0"/>
    <n v="6.5472000000000001"/>
    <s v=""/>
    <n v="30.419999999999998"/>
    <n v="50.009254995302463"/>
    <x v="3"/>
    <x v="1"/>
    <m/>
  </r>
  <r>
    <s v="First Class"/>
    <d v="2026-10-19T00:00:00"/>
    <x v="0"/>
    <s v="United States"/>
    <x v="20"/>
    <x v="15"/>
    <n v="10011"/>
    <x v="3"/>
    <x v="1"/>
    <x v="14"/>
    <n v="54.9"/>
    <n v="5"/>
    <n v="0"/>
    <n v="15.372"/>
    <s v=""/>
    <n v="29.902666666666665"/>
    <n v="30.854169065796288"/>
    <x v="5"/>
    <x v="1"/>
    <m/>
  </r>
  <r>
    <s v="Standard Class"/>
    <d v="2026-10-01T00:00:00"/>
    <x v="2"/>
    <s v="United States"/>
    <x v="1"/>
    <x v="1"/>
    <n v="90036"/>
    <x v="1"/>
    <x v="0"/>
    <x v="5"/>
    <n v="15.24"/>
    <n v="3"/>
    <n v="0"/>
    <n v="5.1816000000000004"/>
    <s v=""/>
    <n v="115.06666666666666"/>
    <n v="113.26844747014191"/>
    <x v="5"/>
    <x v="1"/>
    <m/>
  </r>
  <r>
    <s v="Standard Class"/>
    <d v="2025-01-26T00:00:00"/>
    <x v="0"/>
    <s v="United States"/>
    <x v="238"/>
    <x v="5"/>
    <n v="75007"/>
    <x v="2"/>
    <x v="1"/>
    <x v="9"/>
    <n v="19.568000000000001"/>
    <n v="2"/>
    <n v="0.8"/>
    <n v="-52.833599999999997"/>
    <n v="-52.833599999999997"/>
    <n v="124.18666666666667"/>
    <n v="122.35900096936973"/>
    <x v="8"/>
    <x v="0"/>
    <m/>
  </r>
  <r>
    <s v="Standard Class"/>
    <d v="2026-12-30T00:00:00"/>
    <x v="0"/>
    <s v="United States"/>
    <x v="238"/>
    <x v="5"/>
    <n v="75007"/>
    <x v="2"/>
    <x v="1"/>
    <x v="8"/>
    <n v="310.392"/>
    <n v="4"/>
    <n v="0.8"/>
    <n v="-512.14679999999998"/>
    <n v="-512.14679999999998"/>
    <n v="155.64400000000001"/>
    <n v="124.56269323190305"/>
    <x v="0"/>
    <x v="1"/>
    <m/>
  </r>
  <r>
    <s v="Standard Class"/>
    <d v="2026-09-01T00:00:00"/>
    <x v="0"/>
    <s v="United States"/>
    <x v="430"/>
    <x v="0"/>
    <n v="40324"/>
    <x v="0"/>
    <x v="0"/>
    <x v="5"/>
    <n v="42.6"/>
    <n v="3"/>
    <n v="0"/>
    <n v="16.614000000000001"/>
    <s v=""/>
    <n v="95.486666666666665"/>
    <n v="56.513308869746851"/>
    <x v="4"/>
    <x v="1"/>
    <m/>
  </r>
  <r>
    <s v="Standard Class"/>
    <d v="2026-02-09T00:00:00"/>
    <x v="0"/>
    <s v="United States"/>
    <x v="430"/>
    <x v="0"/>
    <n v="40324"/>
    <x v="0"/>
    <x v="1"/>
    <x v="8"/>
    <n v="113.94"/>
    <n v="6"/>
    <n v="0"/>
    <n v="54.691200000000002"/>
    <s v=""/>
    <n v="83.046666666666667"/>
    <n v="54.688610955996097"/>
    <x v="10"/>
    <x v="1"/>
    <m/>
  </r>
  <r>
    <s v="Standard Class"/>
    <d v="2025-12-27T00:00:00"/>
    <x v="0"/>
    <s v="United States"/>
    <x v="430"/>
    <x v="0"/>
    <n v="40324"/>
    <x v="0"/>
    <x v="1"/>
    <x v="4"/>
    <n v="129.91999999999999"/>
    <n v="4"/>
    <n v="0"/>
    <n v="5.1967999999999996"/>
    <s v=""/>
    <n v="331.4666666666667"/>
    <n v="308.61830794688768"/>
    <x v="0"/>
    <x v="0"/>
    <m/>
  </r>
  <r>
    <s v="Standard Class"/>
    <d v="2025-01-07T00:00:00"/>
    <x v="0"/>
    <s v="United States"/>
    <x v="430"/>
    <x v="0"/>
    <n v="40324"/>
    <x v="0"/>
    <x v="1"/>
    <x v="6"/>
    <n v="5.28"/>
    <n v="3"/>
    <n v="0"/>
    <n v="2.5344000000000002"/>
    <s v=""/>
    <n v="456.92"/>
    <n v="309.2930299654119"/>
    <x v="8"/>
    <x v="0"/>
    <m/>
  </r>
  <r>
    <s v="Standard Class"/>
    <d v="2026-08-02T00:00:00"/>
    <x v="1"/>
    <s v="United States"/>
    <x v="1"/>
    <x v="1"/>
    <n v="90008"/>
    <x v="1"/>
    <x v="2"/>
    <x v="7"/>
    <n v="859.2"/>
    <n v="3"/>
    <n v="0.2"/>
    <n v="75.180000000000007"/>
    <s v=""/>
    <n v="459.9493333333333"/>
    <n v="399.7839438689445"/>
    <x v="1"/>
    <x v="1"/>
    <m/>
  </r>
  <r>
    <s v="Standard Class"/>
    <d v="2026-06-07T00:00:00"/>
    <x v="1"/>
    <s v="United States"/>
    <x v="1"/>
    <x v="1"/>
    <n v="90008"/>
    <x v="1"/>
    <x v="2"/>
    <x v="15"/>
    <n v="506.28"/>
    <n v="3"/>
    <n v="0.2"/>
    <n v="177.19800000000001"/>
    <s v=""/>
    <n v="278.33333333333331"/>
    <n v="259.66419247658797"/>
    <x v="3"/>
    <x v="1"/>
    <m/>
  </r>
  <r>
    <s v="Standard Class"/>
    <d v="2025-03-08T00:00:00"/>
    <x v="0"/>
    <s v="United States"/>
    <x v="136"/>
    <x v="16"/>
    <n v="85635"/>
    <x v="1"/>
    <x v="0"/>
    <x v="5"/>
    <n v="14.368"/>
    <n v="2"/>
    <n v="0.2"/>
    <n v="3.9512"/>
    <s v=""/>
    <n v="118.86933333333332"/>
    <n v="263.38670681380677"/>
    <x v="2"/>
    <x v="0"/>
    <m/>
  </r>
  <r>
    <s v="Second Class"/>
    <d v="2025-09-15T00:00:00"/>
    <x v="1"/>
    <s v="United States"/>
    <x v="289"/>
    <x v="18"/>
    <n v="37918"/>
    <x v="0"/>
    <x v="0"/>
    <x v="1"/>
    <n v="314.35199999999998"/>
    <n v="3"/>
    <n v="0.2"/>
    <n v="-35.364600000000003"/>
    <n v="-35.364600000000003"/>
    <n v="193.46399999999997"/>
    <n v="62.107339092776982"/>
    <x v="4"/>
    <x v="0"/>
    <m/>
  </r>
  <r>
    <s v="Second Class"/>
    <d v="2025-07-01T00:00:00"/>
    <x v="1"/>
    <s v="United States"/>
    <x v="289"/>
    <x v="18"/>
    <n v="37918"/>
    <x v="0"/>
    <x v="1"/>
    <x v="10"/>
    <n v="27.888000000000002"/>
    <n v="7"/>
    <n v="0.2"/>
    <n v="10.109400000000001"/>
    <s v=""/>
    <n v="319.66000000000003"/>
    <n v="223.3178443079961"/>
    <x v="11"/>
    <x v="0"/>
    <m/>
  </r>
  <r>
    <s v="Standard Class"/>
    <d v="2026-11-01T00:00:00"/>
    <x v="1"/>
    <s v="United States"/>
    <x v="93"/>
    <x v="16"/>
    <n v="85705"/>
    <x v="1"/>
    <x v="0"/>
    <x v="5"/>
    <n v="238.15199999999999"/>
    <n v="3"/>
    <n v="0.2"/>
    <n v="89.307000000000002"/>
    <s v=""/>
    <n v="315.74600000000004"/>
    <n v="277.54587353204636"/>
    <x v="6"/>
    <x v="1"/>
    <m/>
  </r>
  <r>
    <s v="Standard Class"/>
    <d v="2025-10-26T00:00:00"/>
    <x v="2"/>
    <s v="United States"/>
    <x v="31"/>
    <x v="11"/>
    <n v="55407"/>
    <x v="2"/>
    <x v="0"/>
    <x v="3"/>
    <n v="692.94"/>
    <n v="3"/>
    <n v="0"/>
    <n v="173.23500000000001"/>
    <s v=""/>
    <n v="684.85699999999997"/>
    <n v="471.00158272345539"/>
    <x v="5"/>
    <x v="0"/>
    <m/>
  </r>
  <r>
    <s v="Standard Class"/>
    <d v="2025-06-13T00:00:00"/>
    <x v="1"/>
    <s v="United States"/>
    <x v="100"/>
    <x v="2"/>
    <n v="33142"/>
    <x v="0"/>
    <x v="1"/>
    <x v="8"/>
    <n v="16.146000000000001"/>
    <n v="9"/>
    <n v="0.7"/>
    <n v="-12.9168"/>
    <n v="-12.9168"/>
    <n v="511.7063333333333"/>
    <n v="462.0898741539275"/>
    <x v="3"/>
    <x v="0"/>
    <m/>
  </r>
  <r>
    <s v="Standard Class"/>
    <d v="2025-04-20T00:00:00"/>
    <x v="1"/>
    <s v="United States"/>
    <x v="100"/>
    <x v="2"/>
    <n v="33142"/>
    <x v="0"/>
    <x v="1"/>
    <x v="8"/>
    <n v="1345.4849999999999"/>
    <n v="5"/>
    <n v="0.7"/>
    <n v="-1031.5385000000001"/>
    <n v="-1031.5385000000001"/>
    <n v="525.57433333333336"/>
    <n v="506.51772007356118"/>
    <x v="9"/>
    <x v="0"/>
    <m/>
  </r>
  <r>
    <s v="First Class"/>
    <d v="2025-11-29T00:00:00"/>
    <x v="0"/>
    <s v="United States"/>
    <x v="12"/>
    <x v="5"/>
    <n v="77036"/>
    <x v="2"/>
    <x v="1"/>
    <x v="10"/>
    <n v="173.488"/>
    <n v="7"/>
    <n v="0.2"/>
    <n v="54.215000000000003"/>
    <s v=""/>
    <n v="167.87933333333334"/>
    <n v="338.71119340917369"/>
    <x v="6"/>
    <x v="0"/>
    <m/>
  </r>
  <r>
    <s v="Standard Class"/>
    <d v="2025-12-23T00:00:00"/>
    <x v="0"/>
    <s v="United States"/>
    <x v="158"/>
    <x v="6"/>
    <n v="53209"/>
    <x v="2"/>
    <x v="1"/>
    <x v="6"/>
    <n v="57.75"/>
    <n v="5"/>
    <n v="0"/>
    <n v="16.170000000000002"/>
    <s v=""/>
    <n v="114.03399999999999"/>
    <n v="282.96343187958774"/>
    <x v="0"/>
    <x v="0"/>
    <m/>
  </r>
  <r>
    <s v="Standard Class"/>
    <d v="2026-09-23T00:00:00"/>
    <x v="0"/>
    <s v="United States"/>
    <x v="158"/>
    <x v="6"/>
    <n v="53209"/>
    <x v="2"/>
    <x v="1"/>
    <x v="9"/>
    <n v="272.39999999999998"/>
    <n v="5"/>
    <n v="0"/>
    <n v="76.272000000000006"/>
    <s v=""/>
    <n v="104.11733333333332"/>
    <n v="95.112482388349378"/>
    <x v="4"/>
    <x v="1"/>
    <m/>
  </r>
  <r>
    <s v="Second Class"/>
    <d v="2026-09-05T00:00:00"/>
    <x v="2"/>
    <s v="United States"/>
    <x v="152"/>
    <x v="24"/>
    <n v="43130"/>
    <x v="3"/>
    <x v="1"/>
    <x v="10"/>
    <n v="11.952"/>
    <n v="3"/>
    <n v="0.2"/>
    <n v="4.0338000000000003"/>
    <s v=""/>
    <n v="17.384333333333334"/>
    <n v="73.578642966153836"/>
    <x v="4"/>
    <x v="1"/>
    <m/>
  </r>
  <r>
    <s v="Second Class"/>
    <d v="2025-10-26T00:00:00"/>
    <x v="2"/>
    <s v="United States"/>
    <x v="152"/>
    <x v="24"/>
    <n v="43130"/>
    <x v="3"/>
    <x v="0"/>
    <x v="5"/>
    <n v="28"/>
    <n v="4"/>
    <n v="0.2"/>
    <n v="7.7"/>
    <s v=""/>
    <n v="14.089666666666666"/>
    <n v="44.591612991931804"/>
    <x v="5"/>
    <x v="0"/>
    <m/>
  </r>
  <r>
    <s v="Second Class"/>
    <d v="2026-08-22T00:00:00"/>
    <x v="2"/>
    <s v="United States"/>
    <x v="152"/>
    <x v="24"/>
    <n v="43130"/>
    <x v="3"/>
    <x v="1"/>
    <x v="8"/>
    <n v="12.201000000000001"/>
    <n v="7"/>
    <n v="0.7"/>
    <n v="-9.7607999999999997"/>
    <n v="-9.7607999999999997"/>
    <n v="32.703000000000003"/>
    <n v="30.476111863167461"/>
    <x v="1"/>
    <x v="1"/>
    <m/>
  </r>
  <r>
    <s v="First Class"/>
    <d v="2025-12-30T00:00:00"/>
    <x v="0"/>
    <s v="United States"/>
    <x v="380"/>
    <x v="5"/>
    <n v="78539"/>
    <x v="2"/>
    <x v="1"/>
    <x v="8"/>
    <n v="2.0680000000000001"/>
    <n v="1"/>
    <n v="0.8"/>
    <n v="-3.4121999999999999"/>
    <n v="-3.4121999999999999"/>
    <n v="32.422666666666665"/>
    <n v="32.675929803427451"/>
    <x v="0"/>
    <x v="0"/>
    <m/>
  </r>
  <r>
    <s v="First Class"/>
    <d v="2025-02-09T00:00:00"/>
    <x v="0"/>
    <s v="United States"/>
    <x v="380"/>
    <x v="5"/>
    <n v="78539"/>
    <x v="2"/>
    <x v="1"/>
    <x v="10"/>
    <n v="83.84"/>
    <n v="8"/>
    <n v="0.2"/>
    <n v="30.391999999999999"/>
    <s v=""/>
    <n v="43.866666666666667"/>
    <n v="32.219972104385924"/>
    <x v="10"/>
    <x v="0"/>
    <m/>
  </r>
  <r>
    <s v="Standard Class"/>
    <d v="2025-11-10T00:00:00"/>
    <x v="2"/>
    <s v="United States"/>
    <x v="20"/>
    <x v="15"/>
    <n v="10009"/>
    <x v="3"/>
    <x v="1"/>
    <x v="12"/>
    <n v="11.36"/>
    <n v="2"/>
    <n v="0"/>
    <n v="5.3391999999999999"/>
    <s v=""/>
    <n v="25.242666666666665"/>
    <n v="12.997621320841748"/>
    <x v="6"/>
    <x v="0"/>
    <m/>
  </r>
  <r>
    <s v="Standard Class"/>
    <d v="2025-05-10T00:00:00"/>
    <x v="2"/>
    <s v="United States"/>
    <x v="20"/>
    <x v="15"/>
    <n v="10009"/>
    <x v="3"/>
    <x v="1"/>
    <x v="10"/>
    <n v="36.4"/>
    <n v="5"/>
    <n v="0"/>
    <n v="17.472000000000001"/>
    <s v=""/>
    <n v="68.802666666666667"/>
    <n v="42.53189213859276"/>
    <x v="7"/>
    <x v="0"/>
    <m/>
  </r>
  <r>
    <s v="Standard Class"/>
    <d v="2026-04-25T00:00:00"/>
    <x v="0"/>
    <s v="United States"/>
    <x v="10"/>
    <x v="9"/>
    <n v="19120"/>
    <x v="3"/>
    <x v="2"/>
    <x v="11"/>
    <n v="27.968"/>
    <n v="2"/>
    <n v="0.2"/>
    <n v="6.992"/>
    <s v=""/>
    <n v="61.559333333333321"/>
    <n v="50.231942082039119"/>
    <x v="9"/>
    <x v="1"/>
    <m/>
  </r>
  <r>
    <s v="Standard Class"/>
    <d v="2026-02-17T00:00:00"/>
    <x v="2"/>
    <s v="United States"/>
    <x v="30"/>
    <x v="15"/>
    <n v="14609"/>
    <x v="3"/>
    <x v="1"/>
    <x v="4"/>
    <n v="142.04"/>
    <n v="4"/>
    <n v="0"/>
    <n v="38.3508"/>
    <s v=""/>
    <n v="452.22333333333336"/>
    <n v="434.61570735996185"/>
    <x v="10"/>
    <x v="1"/>
    <m/>
  </r>
  <r>
    <s v="Standard Class"/>
    <d v="2025-09-21T00:00:00"/>
    <x v="2"/>
    <s v="United States"/>
    <x v="30"/>
    <x v="15"/>
    <n v="14609"/>
    <x v="3"/>
    <x v="1"/>
    <x v="6"/>
    <n v="14.67"/>
    <n v="3"/>
    <n v="0"/>
    <n v="6.0147000000000004"/>
    <s v=""/>
    <n v="409.07666666666665"/>
    <n v="489.38821654161001"/>
    <x v="4"/>
    <x v="0"/>
    <m/>
  </r>
  <r>
    <s v="Second Class"/>
    <d v="2026-02-28T00:00:00"/>
    <x v="0"/>
    <s v="United States"/>
    <x v="70"/>
    <x v="1"/>
    <n v="92037"/>
    <x v="1"/>
    <x v="2"/>
    <x v="16"/>
    <n v="1199.96"/>
    <n v="5"/>
    <n v="0.2"/>
    <n v="224.99250000000001"/>
    <s v=""/>
    <n v="410.16666666666669"/>
    <n v="538.56154954140982"/>
    <x v="10"/>
    <x v="1"/>
    <m/>
  </r>
  <r>
    <s v="Second Class"/>
    <d v="2026-04-15T00:00:00"/>
    <x v="0"/>
    <s v="United States"/>
    <x v="70"/>
    <x v="1"/>
    <n v="92037"/>
    <x v="1"/>
    <x v="1"/>
    <x v="10"/>
    <n v="12.6"/>
    <n v="3"/>
    <n v="0"/>
    <n v="6.1740000000000004"/>
    <s v=""/>
    <n v="18.148"/>
    <n v="322.00861106061302"/>
    <x v="9"/>
    <x v="1"/>
    <m/>
  </r>
  <r>
    <s v="Second Class"/>
    <d v="2025-10-01T00:00:00"/>
    <x v="0"/>
    <s v="United States"/>
    <x v="70"/>
    <x v="1"/>
    <n v="92037"/>
    <x v="1"/>
    <x v="1"/>
    <x v="10"/>
    <n v="17.940000000000001"/>
    <n v="3"/>
    <n v="0"/>
    <n v="8.0730000000000004"/>
    <s v=""/>
    <n v="43.601333333333336"/>
    <n v="227.98559766077494"/>
    <x v="5"/>
    <x v="0"/>
    <m/>
  </r>
  <r>
    <s v="First Class"/>
    <d v="2026-03-26T00:00:00"/>
    <x v="0"/>
    <s v="United States"/>
    <x v="10"/>
    <x v="9"/>
    <n v="19120"/>
    <x v="3"/>
    <x v="1"/>
    <x v="2"/>
    <n v="23.904"/>
    <n v="6"/>
    <n v="0.2"/>
    <n v="7.7687999999999997"/>
    <s v=""/>
    <n v="210.3786666666667"/>
    <n v="179.71166247528183"/>
    <x v="2"/>
    <x v="1"/>
    <m/>
  </r>
  <r>
    <s v="Standard Class"/>
    <d v="2026-04-10T00:00:00"/>
    <x v="0"/>
    <s v="United States"/>
    <x v="463"/>
    <x v="18"/>
    <n v="38134"/>
    <x v="0"/>
    <x v="1"/>
    <x v="14"/>
    <n v="88.96"/>
    <n v="8"/>
    <n v="0.2"/>
    <n v="10.007999999999999"/>
    <s v=""/>
    <n v="204.73733333333337"/>
    <n v="212.88782354407527"/>
    <x v="9"/>
    <x v="1"/>
    <m/>
  </r>
  <r>
    <s v="Standard Class"/>
    <d v="2025-08-01T00:00:00"/>
    <x v="2"/>
    <s v="United States"/>
    <x v="80"/>
    <x v="1"/>
    <n v="90712"/>
    <x v="1"/>
    <x v="0"/>
    <x v="1"/>
    <n v="518.27200000000005"/>
    <n v="8"/>
    <n v="0.2"/>
    <n v="-97.176000000000002"/>
    <n v="-97.176000000000002"/>
    <n v="289.48399999999998"/>
    <n v="213.53506835663802"/>
    <x v="1"/>
    <x v="0"/>
    <m/>
  </r>
  <r>
    <s v="Standard Class"/>
    <d v="2026-06-08T00:00:00"/>
    <x v="2"/>
    <s v="United States"/>
    <x v="80"/>
    <x v="1"/>
    <n v="90712"/>
    <x v="1"/>
    <x v="0"/>
    <x v="5"/>
    <n v="6.98"/>
    <n v="1"/>
    <n v="0"/>
    <n v="3.3504"/>
    <s v=""/>
    <n v="122.57466666666666"/>
    <n v="132.94712292681825"/>
    <x v="3"/>
    <x v="1"/>
    <m/>
  </r>
  <r>
    <s v="Standard Class"/>
    <d v="2026-04-23T00:00:00"/>
    <x v="2"/>
    <s v="United States"/>
    <x v="80"/>
    <x v="1"/>
    <n v="90712"/>
    <x v="1"/>
    <x v="2"/>
    <x v="15"/>
    <n v="343.2"/>
    <n v="1"/>
    <n v="0.2"/>
    <n v="38.61"/>
    <s v=""/>
    <n v="171.14400000000001"/>
    <n v="68.938314292427265"/>
    <x v="9"/>
    <x v="1"/>
    <m/>
  </r>
  <r>
    <s v="Standard Class"/>
    <d v="2025-12-02T00:00:00"/>
    <x v="1"/>
    <s v="United States"/>
    <x v="10"/>
    <x v="9"/>
    <n v="19120"/>
    <x v="3"/>
    <x v="1"/>
    <x v="2"/>
    <n v="17.544"/>
    <n v="3"/>
    <n v="0.2"/>
    <n v="5.9211"/>
    <s v=""/>
    <n v="57.906666666666666"/>
    <n v="69.121767334229872"/>
    <x v="0"/>
    <x v="0"/>
    <m/>
  </r>
  <r>
    <s v="Standard Class"/>
    <d v="2025-07-23T00:00:00"/>
    <x v="0"/>
    <s v="United States"/>
    <x v="89"/>
    <x v="5"/>
    <n v="78745"/>
    <x v="2"/>
    <x v="1"/>
    <x v="4"/>
    <n v="152.68799999999999"/>
    <n v="2"/>
    <n v="0.2"/>
    <n v="-26.720400000000001"/>
    <n v="-26.720400000000001"/>
    <n v="54.021333333333331"/>
    <n v="43.277526868478198"/>
    <x v="11"/>
    <x v="0"/>
    <m/>
  </r>
  <r>
    <s v="Standard Class"/>
    <d v="2026-09-19T00:00:00"/>
    <x v="0"/>
    <s v="United States"/>
    <x v="89"/>
    <x v="5"/>
    <n v="78745"/>
    <x v="2"/>
    <x v="1"/>
    <x v="13"/>
    <n v="3.488"/>
    <n v="2"/>
    <n v="0.2"/>
    <n v="0.56679999999999997"/>
    <s v=""/>
    <n v="54.309333333333335"/>
    <n v="71.010130607462543"/>
    <x v="4"/>
    <x v="1"/>
    <m/>
  </r>
  <r>
    <s v="Standard Class"/>
    <d v="2026-07-19T00:00:00"/>
    <x v="0"/>
    <s v="United States"/>
    <x v="89"/>
    <x v="5"/>
    <n v="78745"/>
    <x v="2"/>
    <x v="1"/>
    <x v="14"/>
    <n v="5.8879999999999999"/>
    <n v="2"/>
    <n v="0.2"/>
    <n v="-1.3248"/>
    <n v="-1.3248"/>
    <n v="143.35333333333332"/>
    <n v="97.232931851530864"/>
    <x v="11"/>
    <x v="1"/>
    <m/>
  </r>
  <r>
    <s v="Standard Class"/>
    <d v="2026-05-03T00:00:00"/>
    <x v="1"/>
    <s v="United States"/>
    <x v="1"/>
    <x v="1"/>
    <n v="90008"/>
    <x v="1"/>
    <x v="1"/>
    <x v="8"/>
    <n v="153.55199999999999"/>
    <n v="3"/>
    <n v="0.2"/>
    <n v="51.823799999999999"/>
    <s v=""/>
    <n v="297.69066666666669"/>
    <n v="135.84126416765511"/>
    <x v="7"/>
    <x v="1"/>
    <m/>
  </r>
  <r>
    <s v="Standard Class"/>
    <d v="2025-12-28T00:00:00"/>
    <x v="1"/>
    <s v="United States"/>
    <x v="1"/>
    <x v="1"/>
    <n v="90008"/>
    <x v="1"/>
    <x v="1"/>
    <x v="4"/>
    <n v="270.62"/>
    <n v="2"/>
    <n v="0"/>
    <n v="2.7061999999999999"/>
    <s v=""/>
    <n v="270.66666666666669"/>
    <n v="168.11444029721076"/>
    <x v="0"/>
    <x v="0"/>
    <m/>
  </r>
  <r>
    <s v="Standard Class"/>
    <d v="2025-04-03T00:00:00"/>
    <x v="0"/>
    <s v="United States"/>
    <x v="20"/>
    <x v="15"/>
    <n v="10011"/>
    <x v="3"/>
    <x v="2"/>
    <x v="11"/>
    <n v="468.9"/>
    <n v="6"/>
    <n v="0"/>
    <n v="206.316"/>
    <s v=""/>
    <n v="184.11"/>
    <n v="181.26865537546647"/>
    <x v="9"/>
    <x v="0"/>
    <m/>
  </r>
  <r>
    <s v="Standard Class"/>
    <d v="2025-12-14T00:00:00"/>
    <x v="0"/>
    <s v="United States"/>
    <x v="20"/>
    <x v="15"/>
    <n v="10011"/>
    <x v="3"/>
    <x v="2"/>
    <x v="11"/>
    <n v="72.48"/>
    <n v="2"/>
    <n v="0"/>
    <n v="30.441600000000001"/>
    <s v=""/>
    <n v="91.75"/>
    <n v="162.55906141506892"/>
    <x v="0"/>
    <x v="0"/>
    <m/>
  </r>
  <r>
    <s v="Standard Class"/>
    <d v="2025-05-25T00:00:00"/>
    <x v="0"/>
    <s v="United States"/>
    <x v="20"/>
    <x v="15"/>
    <n v="10011"/>
    <x v="3"/>
    <x v="1"/>
    <x v="14"/>
    <n v="10.95"/>
    <n v="3"/>
    <n v="0"/>
    <n v="3.2850000000000001"/>
    <s v=""/>
    <n v="117.94200000000001"/>
    <n v="117.03977599659586"/>
    <x v="7"/>
    <x v="0"/>
    <m/>
  </r>
  <r>
    <s v="Standard Class"/>
    <d v="2025-01-31T00:00:00"/>
    <x v="0"/>
    <s v="United States"/>
    <x v="20"/>
    <x v="15"/>
    <n v="10011"/>
    <x v="3"/>
    <x v="0"/>
    <x v="5"/>
    <n v="191.82"/>
    <n v="3"/>
    <n v="0"/>
    <n v="61.382399999999997"/>
    <s v=""/>
    <n v="122.67866666666667"/>
    <n v="82.906437716348748"/>
    <x v="8"/>
    <x v="0"/>
    <m/>
  </r>
  <r>
    <s v="First Class"/>
    <d v="2025-07-07T00:00:00"/>
    <x v="2"/>
    <s v="United States"/>
    <x v="12"/>
    <x v="5"/>
    <n v="77070"/>
    <x v="2"/>
    <x v="1"/>
    <x v="4"/>
    <n v="151.05600000000001"/>
    <n v="9"/>
    <n v="0.2"/>
    <n v="7.5528000000000004"/>
    <s v=""/>
    <n v="60.81066666666667"/>
    <n v="67.297857749185667"/>
    <x v="11"/>
    <x v="0"/>
    <m/>
  </r>
  <r>
    <s v="Same Day"/>
    <d v="2026-12-08T00:00:00"/>
    <x v="0"/>
    <s v="United States"/>
    <x v="270"/>
    <x v="5"/>
    <n v="79424"/>
    <x v="2"/>
    <x v="0"/>
    <x v="5"/>
    <n v="25.16"/>
    <n v="5"/>
    <n v="0.6"/>
    <n v="-11.321999999999999"/>
    <n v="-11.321999999999999"/>
    <n v="18.330666666666669"/>
    <n v="64.597220593802987"/>
    <x v="0"/>
    <x v="1"/>
    <m/>
  </r>
  <r>
    <s v="Standard Class"/>
    <d v="2026-07-24T00:00:00"/>
    <x v="0"/>
    <s v="United States"/>
    <x v="12"/>
    <x v="5"/>
    <n v="77095"/>
    <x v="2"/>
    <x v="1"/>
    <x v="8"/>
    <n v="6.2160000000000002"/>
    <n v="6"/>
    <n v="0.8"/>
    <n v="-9.6348000000000003"/>
    <n v="-9.6348000000000003"/>
    <n v="17.954666666666668"/>
    <n v="31.861399620509104"/>
    <x v="11"/>
    <x v="1"/>
    <m/>
  </r>
  <r>
    <s v="Standard Class"/>
    <d v="2025-10-01T00:00:00"/>
    <x v="0"/>
    <s v="United States"/>
    <x v="12"/>
    <x v="5"/>
    <n v="77095"/>
    <x v="2"/>
    <x v="1"/>
    <x v="6"/>
    <n v="23.616"/>
    <n v="9"/>
    <n v="0.2"/>
    <n v="2.6568000000000001"/>
    <s v=""/>
    <n v="16.578666666666667"/>
    <n v="9.5716273317434251"/>
    <x v="5"/>
    <x v="0"/>
    <m/>
  </r>
  <r>
    <s v="Standard Class"/>
    <d v="2026-01-01T00:00:00"/>
    <x v="0"/>
    <s v="United States"/>
    <x v="12"/>
    <x v="5"/>
    <n v="77095"/>
    <x v="2"/>
    <x v="2"/>
    <x v="11"/>
    <n v="24.032"/>
    <n v="2"/>
    <n v="0.2"/>
    <n v="-0.6008"/>
    <n v="-0.6008"/>
    <n v="10.202666666666667"/>
    <n v="9.6535108639292471"/>
    <x v="8"/>
    <x v="1"/>
    <m/>
  </r>
  <r>
    <s v="Standard Class"/>
    <d v="2025-10-03T00:00:00"/>
    <x v="0"/>
    <s v="United States"/>
    <x v="12"/>
    <x v="5"/>
    <n v="77095"/>
    <x v="2"/>
    <x v="1"/>
    <x v="2"/>
    <n v="2.0880000000000001"/>
    <n v="1"/>
    <n v="0.2"/>
    <n v="0.67859999999999998"/>
    <s v=""/>
    <n v="11.932"/>
    <n v="13.435174971637641"/>
    <x v="5"/>
    <x v="0"/>
    <m/>
  </r>
  <r>
    <s v="Standard Class"/>
    <d v="2026-12-28T00:00:00"/>
    <x v="0"/>
    <s v="United States"/>
    <x v="12"/>
    <x v="5"/>
    <n v="77095"/>
    <x v="2"/>
    <x v="1"/>
    <x v="8"/>
    <n v="4.4880000000000004"/>
    <n v="6"/>
    <n v="0.8"/>
    <n v="-6.7320000000000002"/>
    <n v="-6.7320000000000002"/>
    <n v="13.396000000000001"/>
    <n v="11.245197717412694"/>
    <x v="0"/>
    <x v="1"/>
    <m/>
  </r>
  <r>
    <s v="Standard Class"/>
    <d v="2026-04-22T00:00:00"/>
    <x v="0"/>
    <s v="United States"/>
    <x v="116"/>
    <x v="1"/>
    <n v="92627"/>
    <x v="1"/>
    <x v="0"/>
    <x v="5"/>
    <n v="29.22"/>
    <n v="3"/>
    <n v="0"/>
    <n v="12.8568"/>
    <s v=""/>
    <n v="12.296000000000001"/>
    <n v="12.517902699733689"/>
    <x v="9"/>
    <x v="1"/>
    <m/>
  </r>
  <r>
    <s v="Standard Class"/>
    <d v="2026-03-05T00:00:00"/>
    <x v="1"/>
    <s v="United States"/>
    <x v="185"/>
    <x v="32"/>
    <n v="30076"/>
    <x v="0"/>
    <x v="1"/>
    <x v="10"/>
    <n v="6.48"/>
    <n v="1"/>
    <n v="0"/>
    <n v="3.1103999999999998"/>
    <s v=""/>
    <n v="93.438000000000002"/>
    <n v="103.74122610932777"/>
    <x v="2"/>
    <x v="1"/>
    <m/>
  </r>
  <r>
    <s v="Second Class"/>
    <d v="2026-03-25T00:00:00"/>
    <x v="1"/>
    <s v="United States"/>
    <x v="431"/>
    <x v="22"/>
    <n v="80538"/>
    <x v="1"/>
    <x v="1"/>
    <x v="8"/>
    <n v="1.1879999999999999"/>
    <n v="2"/>
    <n v="0.7"/>
    <n v="-0.99"/>
    <n v="-0.99"/>
    <n v="162.21133333333333"/>
    <n v="107.7003684969108"/>
    <x v="2"/>
    <x v="1"/>
    <m/>
  </r>
  <r>
    <s v="Standard Class"/>
    <d v="2025-11-07T00:00:00"/>
    <x v="0"/>
    <s v="United States"/>
    <x v="20"/>
    <x v="15"/>
    <n v="10035"/>
    <x v="3"/>
    <x v="0"/>
    <x v="1"/>
    <n v="272.64600000000002"/>
    <n v="3"/>
    <n v="0.1"/>
    <n v="18.176400000000001"/>
    <s v=""/>
    <n v="174.65533333333335"/>
    <n v="133.17601065368206"/>
    <x v="6"/>
    <x v="0"/>
    <m/>
  </r>
  <r>
    <s v="Standard Class"/>
    <d v="2025-10-17T00:00:00"/>
    <x v="0"/>
    <s v="United States"/>
    <x v="20"/>
    <x v="15"/>
    <n v="10035"/>
    <x v="3"/>
    <x v="2"/>
    <x v="11"/>
    <n v="212.8"/>
    <n v="2"/>
    <n v="0"/>
    <n v="95.76"/>
    <s v=""/>
    <n v="107.98666666666668"/>
    <n v="86.296830805720262"/>
    <x v="5"/>
    <x v="0"/>
    <m/>
  </r>
  <r>
    <s v="Standard Class"/>
    <d v="2026-06-11T00:00:00"/>
    <x v="0"/>
    <s v="United States"/>
    <x v="20"/>
    <x v="15"/>
    <n v="10035"/>
    <x v="3"/>
    <x v="1"/>
    <x v="10"/>
    <n v="38.520000000000003"/>
    <n v="9"/>
    <n v="0"/>
    <n v="18.104399999999998"/>
    <s v=""/>
    <n v="52.186666666666667"/>
    <n v="81.298369542212967"/>
    <x v="3"/>
    <x v="1"/>
    <m/>
  </r>
  <r>
    <s v="Standard Class"/>
    <d v="2026-05-16T00:00:00"/>
    <x v="0"/>
    <s v="United States"/>
    <x v="20"/>
    <x v="15"/>
    <n v="10035"/>
    <x v="3"/>
    <x v="2"/>
    <x v="11"/>
    <n v="72.64"/>
    <n v="2"/>
    <n v="0"/>
    <n v="21.792000000000002"/>
    <s v=""/>
    <n v="43.93333333333333"/>
    <n v="27.11626654078897"/>
    <x v="7"/>
    <x v="1"/>
    <m/>
  </r>
  <r>
    <s v="Standard Class"/>
    <d v="2025-09-18T00:00:00"/>
    <x v="0"/>
    <s v="United States"/>
    <x v="20"/>
    <x v="15"/>
    <n v="10035"/>
    <x v="3"/>
    <x v="1"/>
    <x v="4"/>
    <n v="45.4"/>
    <n v="4"/>
    <n v="0"/>
    <n v="12.712"/>
    <s v=""/>
    <n v="46.717000000000006"/>
    <n v="26.653304766256717"/>
    <x v="4"/>
    <x v="0"/>
    <m/>
  </r>
  <r>
    <s v="Standard Class"/>
    <d v="2025-08-01T00:00:00"/>
    <x v="0"/>
    <s v="United States"/>
    <x v="20"/>
    <x v="15"/>
    <n v="10035"/>
    <x v="3"/>
    <x v="1"/>
    <x v="10"/>
    <n v="13.76"/>
    <n v="2"/>
    <n v="0"/>
    <n v="6.3296000000000001"/>
    <s v=""/>
    <n v="35.51166666666667"/>
    <n v="29.710487967993661"/>
    <x v="1"/>
    <x v="0"/>
    <m/>
  </r>
  <r>
    <s v="Standard Class"/>
    <d v="2026-04-22T00:00:00"/>
    <x v="0"/>
    <s v="United States"/>
    <x v="20"/>
    <x v="15"/>
    <n v="10035"/>
    <x v="3"/>
    <x v="0"/>
    <x v="1"/>
    <n v="80.991"/>
    <n v="1"/>
    <n v="0.1"/>
    <n v="8.0991"/>
    <s v=""/>
    <n v="32.378333333333337"/>
    <n v="28.998484122577985"/>
    <x v="9"/>
    <x v="1"/>
    <m/>
  </r>
  <r>
    <s v="Standard Class"/>
    <d v="2026-10-01T00:00:00"/>
    <x v="0"/>
    <s v="United States"/>
    <x v="20"/>
    <x v="15"/>
    <n v="10035"/>
    <x v="3"/>
    <x v="1"/>
    <x v="8"/>
    <n v="11.784000000000001"/>
    <n v="3"/>
    <n v="0.2"/>
    <n v="3.9771000000000001"/>
    <s v=""/>
    <n v="968.09033333333321"/>
    <n v="1108.7363423454449"/>
    <x v="5"/>
    <x v="1"/>
    <m/>
  </r>
  <r>
    <s v="Standard Class"/>
    <d v="2025-08-24T00:00:00"/>
    <x v="0"/>
    <s v="United States"/>
    <x v="20"/>
    <x v="15"/>
    <n v="10035"/>
    <x v="3"/>
    <x v="1"/>
    <x v="13"/>
    <n v="4.3600000000000003"/>
    <n v="2"/>
    <n v="0"/>
    <n v="1.7876000000000001"/>
    <s v=""/>
    <n v="1397.3823333333332"/>
    <n v="1110.0864054627059"/>
    <x v="1"/>
    <x v="0"/>
    <m/>
  </r>
  <r>
    <s v="Standard Class"/>
    <d v="2025-01-12T00:00:00"/>
    <x v="0"/>
    <s v="United States"/>
    <x v="20"/>
    <x v="15"/>
    <n v="10035"/>
    <x v="3"/>
    <x v="0"/>
    <x v="1"/>
    <n v="2888.127"/>
    <n v="11"/>
    <n v="0.1"/>
    <n v="609.71569999999997"/>
    <s v=""/>
    <n v="2147.3989999999999"/>
    <n v="1111.6866779654472"/>
    <x v="8"/>
    <x v="0"/>
    <m/>
  </r>
  <r>
    <s v="Standard Class"/>
    <d v="2025-01-28T00:00:00"/>
    <x v="0"/>
    <s v="United States"/>
    <x v="20"/>
    <x v="15"/>
    <n v="10035"/>
    <x v="3"/>
    <x v="2"/>
    <x v="7"/>
    <n v="1299.6600000000001"/>
    <n v="2"/>
    <n v="0"/>
    <n v="350.90820000000002"/>
    <s v=""/>
    <n v="1219.6399999999999"/>
    <n v="649.03974009123942"/>
    <x v="8"/>
    <x v="0"/>
    <m/>
  </r>
  <r>
    <s v="Standard Class"/>
    <d v="2026-02-14T00:00:00"/>
    <x v="0"/>
    <s v="United States"/>
    <x v="20"/>
    <x v="15"/>
    <n v="10035"/>
    <x v="3"/>
    <x v="0"/>
    <x v="1"/>
    <n v="2254.41"/>
    <n v="5"/>
    <n v="0.1"/>
    <n v="375.73500000000001"/>
    <s v=""/>
    <n v="806.40999999999985"/>
    <n v="777.04156298553289"/>
    <x v="10"/>
    <x v="1"/>
    <m/>
  </r>
  <r>
    <s v="Standard Class"/>
    <d v="2025-02-04T00:00:00"/>
    <x v="0"/>
    <s v="United States"/>
    <x v="20"/>
    <x v="15"/>
    <n v="10035"/>
    <x v="3"/>
    <x v="2"/>
    <x v="7"/>
    <n v="104.85"/>
    <n v="3"/>
    <n v="0"/>
    <n v="28.3095"/>
    <s v=""/>
    <n v="159.78399999999999"/>
    <n v="779.71711990182689"/>
    <x v="10"/>
    <x v="0"/>
    <m/>
  </r>
  <r>
    <s v="Standard Class"/>
    <d v="2025-06-27T00:00:00"/>
    <x v="0"/>
    <s v="United States"/>
    <x v="20"/>
    <x v="15"/>
    <n v="10035"/>
    <x v="3"/>
    <x v="2"/>
    <x v="11"/>
    <n v="59.97"/>
    <n v="3"/>
    <n v="0"/>
    <n v="20.389800000000001"/>
    <s v=""/>
    <n v="129.37799999999999"/>
    <n v="445.1654200481733"/>
    <x v="3"/>
    <x v="0"/>
    <m/>
  </r>
  <r>
    <s v="First Class"/>
    <d v="2026-12-10T00:00:00"/>
    <x v="2"/>
    <s v="United States"/>
    <x v="10"/>
    <x v="9"/>
    <n v="19143"/>
    <x v="3"/>
    <x v="0"/>
    <x v="3"/>
    <n v="314.53199999999998"/>
    <n v="2"/>
    <n v="0.4"/>
    <n v="-83.875200000000007"/>
    <n v="-83.875200000000007"/>
    <n v="115.86533333333334"/>
    <n v="124.69090824618793"/>
    <x v="0"/>
    <x v="1"/>
    <m/>
  </r>
  <r>
    <s v="Standard Class"/>
    <d v="2026-04-24T00:00:00"/>
    <x v="1"/>
    <s v="United States"/>
    <x v="100"/>
    <x v="2"/>
    <n v="33178"/>
    <x v="0"/>
    <x v="1"/>
    <x v="6"/>
    <n v="13.632"/>
    <n v="4"/>
    <n v="0.2"/>
    <n v="3.5783999999999998"/>
    <s v=""/>
    <n v="32.834666666666664"/>
    <n v="88.993692764441747"/>
    <x v="9"/>
    <x v="1"/>
    <m/>
  </r>
  <r>
    <s v="Standard Class"/>
    <d v="2026-01-11T00:00:00"/>
    <x v="0"/>
    <s v="United States"/>
    <x v="55"/>
    <x v="5"/>
    <n v="75051"/>
    <x v="2"/>
    <x v="1"/>
    <x v="9"/>
    <n v="19.431999999999999"/>
    <n v="2"/>
    <n v="0.8"/>
    <n v="-49.551600000000001"/>
    <n v="-49.551600000000001"/>
    <n v="30.290666666666667"/>
    <n v="60.422214531485757"/>
    <x v="8"/>
    <x v="1"/>
    <m/>
  </r>
  <r>
    <s v="Standard Class"/>
    <d v="2026-02-15T00:00:00"/>
    <x v="0"/>
    <s v="United States"/>
    <x v="55"/>
    <x v="5"/>
    <n v="75051"/>
    <x v="2"/>
    <x v="2"/>
    <x v="11"/>
    <n v="65.44"/>
    <n v="5"/>
    <n v="0.2"/>
    <n v="-8.18"/>
    <n v="-8.18"/>
    <n v="24.449333333333332"/>
    <n v="26.840615724018786"/>
    <x v="10"/>
    <x v="1"/>
    <m/>
  </r>
  <r>
    <s v="Standard Class"/>
    <d v="2025-08-23T00:00:00"/>
    <x v="0"/>
    <s v="United States"/>
    <x v="22"/>
    <x v="10"/>
    <n v="60653"/>
    <x v="2"/>
    <x v="1"/>
    <x v="2"/>
    <n v="6"/>
    <n v="2"/>
    <n v="0.2"/>
    <n v="2.1"/>
    <s v=""/>
    <n v="494.23666666666662"/>
    <n v="566.45285803576701"/>
    <x v="1"/>
    <x v="0"/>
    <m/>
  </r>
  <r>
    <s v="Standard Class"/>
    <d v="2025-08-15T00:00:00"/>
    <x v="0"/>
    <s v="United States"/>
    <x v="22"/>
    <x v="10"/>
    <n v="60653"/>
    <x v="2"/>
    <x v="1"/>
    <x v="8"/>
    <n v="1.9079999999999999"/>
    <n v="3"/>
    <n v="0.8"/>
    <n v="-3.2435999999999998"/>
    <n v="-3.2435999999999998"/>
    <n v="528.93533333333323"/>
    <n v="615.74964387340265"/>
    <x v="1"/>
    <x v="0"/>
    <m/>
  </r>
  <r>
    <s v="Standard Class"/>
    <d v="2025-07-31T00:00:00"/>
    <x v="0"/>
    <s v="United States"/>
    <x v="215"/>
    <x v="24"/>
    <n v="44134"/>
    <x v="3"/>
    <x v="0"/>
    <x v="1"/>
    <n v="1474.8019999999999"/>
    <n v="7"/>
    <n v="0.3"/>
    <n v="-21.0686"/>
    <n v="-21.0686"/>
    <n v="533.88333333333333"/>
    <n v="684.19285195460623"/>
    <x v="11"/>
    <x v="0"/>
    <m/>
  </r>
  <r>
    <s v="Standard Class"/>
    <d v="2026-01-12T00:00:00"/>
    <x v="0"/>
    <s v="United States"/>
    <x v="215"/>
    <x v="24"/>
    <n v="44134"/>
    <x v="3"/>
    <x v="1"/>
    <x v="9"/>
    <n v="110.096"/>
    <n v="2"/>
    <n v="0.2"/>
    <n v="33.028799999999997"/>
    <s v=""/>
    <n v="554.64066666666668"/>
    <n v="685.08550743846729"/>
    <x v="8"/>
    <x v="1"/>
    <m/>
  </r>
  <r>
    <s v="Standard Class"/>
    <d v="2025-10-07T00:00:00"/>
    <x v="0"/>
    <s v="United States"/>
    <x v="215"/>
    <x v="24"/>
    <n v="44134"/>
    <x v="3"/>
    <x v="1"/>
    <x v="13"/>
    <n v="16.751999999999999"/>
    <n v="6"/>
    <n v="0.2"/>
    <n v="5.4443999999999999"/>
    <s v=""/>
    <n v="667.73266666666666"/>
    <n v="653.26907450316537"/>
    <x v="5"/>
    <x v="0"/>
    <m/>
  </r>
  <r>
    <s v="Standard Class"/>
    <d v="2025-07-28T00:00:00"/>
    <x v="0"/>
    <s v="United States"/>
    <x v="215"/>
    <x v="24"/>
    <n v="44134"/>
    <x v="3"/>
    <x v="0"/>
    <x v="1"/>
    <n v="1537.0740000000001"/>
    <n v="9"/>
    <n v="0.3"/>
    <n v="0"/>
    <s v=""/>
    <n v="676.11666666666667"/>
    <n v="686.79990821005015"/>
    <x v="11"/>
    <x v="0"/>
    <m/>
  </r>
  <r>
    <s v="Standard Class"/>
    <d v="2026-02-24T00:00:00"/>
    <x v="0"/>
    <s v="United States"/>
    <x v="215"/>
    <x v="24"/>
    <n v="44134"/>
    <x v="3"/>
    <x v="0"/>
    <x v="1"/>
    <n v="449.37200000000001"/>
    <n v="2"/>
    <n v="0.3"/>
    <n v="-12.8392"/>
    <n v="-12.8392"/>
    <n v="923.74533333333329"/>
    <n v="873.54170085335807"/>
    <x v="10"/>
    <x v="1"/>
    <m/>
  </r>
  <r>
    <s v="Standard Class"/>
    <d v="2026-06-16T00:00:00"/>
    <x v="1"/>
    <s v="United States"/>
    <x v="464"/>
    <x v="1"/>
    <n v="94061"/>
    <x v="1"/>
    <x v="1"/>
    <x v="8"/>
    <n v="41.904000000000003"/>
    <n v="6"/>
    <n v="0.2"/>
    <n v="14.1426"/>
    <s v=""/>
    <n v="778.93466666666666"/>
    <n v="970.4349161307922"/>
    <x v="3"/>
    <x v="1"/>
    <m/>
  </r>
  <r>
    <s v="Standard Class"/>
    <d v="2026-03-13T00:00:00"/>
    <x v="2"/>
    <s v="United States"/>
    <x v="20"/>
    <x v="15"/>
    <n v="10011"/>
    <x v="3"/>
    <x v="2"/>
    <x v="7"/>
    <n v="2279.96"/>
    <n v="4"/>
    <n v="0"/>
    <n v="592.78959999999995"/>
    <s v=""/>
    <n v="828.95866666666677"/>
    <n v="971.03947575277402"/>
    <x v="2"/>
    <x v="1"/>
    <m/>
  </r>
  <r>
    <s v="Standard Class"/>
    <d v="2026-10-19T00:00:00"/>
    <x v="2"/>
    <s v="United States"/>
    <x v="20"/>
    <x v="15"/>
    <n v="10011"/>
    <x v="3"/>
    <x v="1"/>
    <x v="2"/>
    <n v="14.94"/>
    <n v="3"/>
    <n v="0"/>
    <n v="6.8723999999999998"/>
    <s v=""/>
    <n v="76.915999999999997"/>
    <n v="575.10946186643139"/>
    <x v="5"/>
    <x v="1"/>
    <m/>
  </r>
  <r>
    <s v="Standard Class"/>
    <d v="2026-05-01T00:00:00"/>
    <x v="1"/>
    <s v="United States"/>
    <x v="24"/>
    <x v="21"/>
    <n v="97477"/>
    <x v="1"/>
    <x v="2"/>
    <x v="7"/>
    <n v="191.976"/>
    <n v="3"/>
    <n v="0.2"/>
    <n v="19.197600000000001"/>
    <s v=""/>
    <n v="208.34133333333332"/>
    <n v="386.83134154228952"/>
    <x v="7"/>
    <x v="1"/>
    <m/>
  </r>
  <r>
    <s v="Standard Class"/>
    <d v="2026-04-20T00:00:00"/>
    <x v="1"/>
    <s v="United States"/>
    <x v="24"/>
    <x v="21"/>
    <n v="97477"/>
    <x v="1"/>
    <x v="1"/>
    <x v="6"/>
    <n v="23.832000000000001"/>
    <n v="3"/>
    <n v="0.2"/>
    <n v="6.5537999999999998"/>
    <s v=""/>
    <n v="168.54533333333333"/>
    <n v="132.13169262127451"/>
    <x v="9"/>
    <x v="1"/>
    <m/>
  </r>
  <r>
    <s v="Standard Class"/>
    <d v="2025-04-25T00:00:00"/>
    <x v="1"/>
    <s v="United States"/>
    <x v="24"/>
    <x v="21"/>
    <n v="97477"/>
    <x v="1"/>
    <x v="0"/>
    <x v="5"/>
    <n v="409.21600000000001"/>
    <n v="8"/>
    <n v="0.2"/>
    <n v="61.382399999999997"/>
    <s v=""/>
    <n v="181.124"/>
    <n v="145.89045966624971"/>
    <x v="9"/>
    <x v="0"/>
    <m/>
  </r>
  <r>
    <s v="Standard Class"/>
    <d v="2025-03-09T00:00:00"/>
    <x v="1"/>
    <s v="United States"/>
    <x v="24"/>
    <x v="21"/>
    <n v="97477"/>
    <x v="1"/>
    <x v="0"/>
    <x v="0"/>
    <n v="72.587999999999994"/>
    <n v="2"/>
    <n v="0.7"/>
    <n v="-128.2388"/>
    <n v="-128.2388"/>
    <n v="51.705333333333336"/>
    <n v="90.271299385467699"/>
    <x v="2"/>
    <x v="0"/>
    <m/>
  </r>
  <r>
    <s v="Standard Class"/>
    <d v="2025-06-12T00:00:00"/>
    <x v="0"/>
    <s v="United States"/>
    <x v="22"/>
    <x v="10"/>
    <n v="60610"/>
    <x v="2"/>
    <x v="1"/>
    <x v="4"/>
    <n v="61.567999999999998"/>
    <n v="2"/>
    <n v="0.2"/>
    <n v="4.6176000000000004"/>
    <s v=""/>
    <n v="42.425999999999995"/>
    <n v="71.284204968042715"/>
    <x v="3"/>
    <x v="0"/>
    <m/>
  </r>
  <r>
    <s v="Standard Class"/>
    <d v="2025-12-04T00:00:00"/>
    <x v="2"/>
    <s v="United States"/>
    <x v="385"/>
    <x v="5"/>
    <n v="76021"/>
    <x v="2"/>
    <x v="1"/>
    <x v="10"/>
    <n v="20.96"/>
    <n v="4"/>
    <n v="0.2"/>
    <n v="6.8120000000000003"/>
    <s v=""/>
    <n v="25.890000000000004"/>
    <n v="19.533914079345678"/>
    <x v="0"/>
    <x v="0"/>
    <m/>
  </r>
  <r>
    <s v="Standard Class"/>
    <d v="2026-06-22T00:00:00"/>
    <x v="1"/>
    <s v="United States"/>
    <x v="1"/>
    <x v="1"/>
    <n v="90036"/>
    <x v="1"/>
    <x v="2"/>
    <x v="11"/>
    <n v="44.75"/>
    <n v="5"/>
    <n v="0"/>
    <n v="8.5024999999999995"/>
    <s v=""/>
    <n v="20.207333333333334"/>
    <n v="12.449682250890913"/>
    <x v="3"/>
    <x v="1"/>
    <m/>
  </r>
  <r>
    <s v="Standard Class"/>
    <d v="2025-11-26T00:00:00"/>
    <x v="1"/>
    <s v="United States"/>
    <x v="1"/>
    <x v="1"/>
    <n v="90036"/>
    <x v="1"/>
    <x v="1"/>
    <x v="10"/>
    <n v="11.96"/>
    <n v="2"/>
    <n v="0"/>
    <n v="5.3819999999999997"/>
    <s v=""/>
    <n v="114.62266666666666"/>
    <n v="123.81136480714284"/>
    <x v="6"/>
    <x v="0"/>
    <m/>
  </r>
  <r>
    <s v="Standard Class"/>
    <d v="2026-01-03T00:00:00"/>
    <x v="1"/>
    <s v="United States"/>
    <x v="1"/>
    <x v="1"/>
    <n v="90036"/>
    <x v="1"/>
    <x v="1"/>
    <x v="8"/>
    <n v="3.9119999999999999"/>
    <n v="1"/>
    <n v="0.2"/>
    <n v="1.2714000000000001"/>
    <s v=""/>
    <n v="127.10533333333332"/>
    <n v="131.44148618724267"/>
    <x v="8"/>
    <x v="1"/>
    <m/>
  </r>
  <r>
    <s v="Standard Class"/>
    <d v="2026-07-15T00:00:00"/>
    <x v="0"/>
    <s v="United States"/>
    <x v="20"/>
    <x v="15"/>
    <n v="10009"/>
    <x v="3"/>
    <x v="0"/>
    <x v="1"/>
    <n v="327.99599999999998"/>
    <n v="6"/>
    <n v="0.1"/>
    <n v="54.665999999999997"/>
    <s v=""/>
    <n v="143.55133333333333"/>
    <n v="141.09026163732523"/>
    <x v="11"/>
    <x v="1"/>
    <m/>
  </r>
  <r>
    <s v="First Class"/>
    <d v="2025-10-31T00:00:00"/>
    <x v="1"/>
    <s v="United States"/>
    <x v="8"/>
    <x v="1"/>
    <n v="94109"/>
    <x v="1"/>
    <x v="1"/>
    <x v="8"/>
    <n v="49.408000000000001"/>
    <n v="4"/>
    <n v="0.2"/>
    <n v="18.527999999999999"/>
    <s v=""/>
    <n v="35.472666666666669"/>
    <n v="71.173261917661179"/>
    <x v="5"/>
    <x v="0"/>
    <m/>
  </r>
  <r>
    <s v="Standard Class"/>
    <d v="2026-11-22T00:00:00"/>
    <x v="2"/>
    <s v="United States"/>
    <x v="173"/>
    <x v="17"/>
    <n v="23464"/>
    <x v="0"/>
    <x v="2"/>
    <x v="11"/>
    <n v="53.25"/>
    <n v="3"/>
    <n v="0"/>
    <n v="20.767499999999998"/>
    <s v=""/>
    <n v="274.74133333333333"/>
    <n v="289.64883994397235"/>
    <x v="6"/>
    <x v="1"/>
    <m/>
  </r>
  <r>
    <s v="Standard Class"/>
    <d v="2026-07-06T00:00:00"/>
    <x v="2"/>
    <s v="United States"/>
    <x v="173"/>
    <x v="17"/>
    <n v="23464"/>
    <x v="0"/>
    <x v="1"/>
    <x v="13"/>
    <n v="3.76"/>
    <n v="2"/>
    <n v="0"/>
    <n v="1.3160000000000001"/>
    <s v=""/>
    <n v="311.64466666666669"/>
    <n v="297.40308304237726"/>
    <x v="11"/>
    <x v="1"/>
    <m/>
  </r>
  <r>
    <s v="Standard Class"/>
    <d v="2026-07-02T00:00:00"/>
    <x v="2"/>
    <s v="United States"/>
    <x v="20"/>
    <x v="15"/>
    <n v="10011"/>
    <x v="3"/>
    <x v="0"/>
    <x v="1"/>
    <n v="767.21400000000006"/>
    <n v="14"/>
    <n v="0.1"/>
    <n v="161.9674"/>
    <s v=""/>
    <n v="364.15133333333341"/>
    <n v="319.11171819634308"/>
    <x v="11"/>
    <x v="1"/>
    <m/>
  </r>
  <r>
    <s v="Standard Class"/>
    <d v="2026-07-03T00:00:00"/>
    <x v="0"/>
    <s v="United States"/>
    <x v="465"/>
    <x v="18"/>
    <n v="37087"/>
    <x v="0"/>
    <x v="1"/>
    <x v="10"/>
    <n v="163.96"/>
    <n v="5"/>
    <n v="0.2"/>
    <n v="59.435499999999998"/>
    <s v=""/>
    <n v="172.67999999999998"/>
    <n v="145.34138325208565"/>
    <x v="11"/>
    <x v="1"/>
    <m/>
  </r>
  <r>
    <s v="First Class"/>
    <d v="2026-12-24T00:00:00"/>
    <x v="1"/>
    <s v="United States"/>
    <x v="1"/>
    <x v="1"/>
    <n v="90045"/>
    <x v="1"/>
    <x v="0"/>
    <x v="3"/>
    <n v="161.28"/>
    <n v="2"/>
    <n v="0.2"/>
    <n v="12.096"/>
    <s v=""/>
    <n v="127.25866666666668"/>
    <n v="130.98895231051901"/>
    <x v="0"/>
    <x v="1"/>
    <m/>
  </r>
  <r>
    <s v="Same Day"/>
    <d v="2025-02-01T00:00:00"/>
    <x v="0"/>
    <s v="United States"/>
    <x v="374"/>
    <x v="1"/>
    <n v="91911"/>
    <x v="1"/>
    <x v="1"/>
    <x v="6"/>
    <n v="192.8"/>
    <n v="4"/>
    <n v="0"/>
    <n v="55.911999999999999"/>
    <s v=""/>
    <n v="97.88666666666667"/>
    <n v="60.356577219302551"/>
    <x v="10"/>
    <x v="0"/>
    <m/>
  </r>
  <r>
    <s v="Standard Class"/>
    <d v="2026-05-17T00:00:00"/>
    <x v="2"/>
    <s v="United States"/>
    <x v="392"/>
    <x v="5"/>
    <n v="78501"/>
    <x v="2"/>
    <x v="2"/>
    <x v="11"/>
    <n v="27.696000000000002"/>
    <n v="3"/>
    <n v="0.2"/>
    <n v="3.4620000000000002"/>
    <s v=""/>
    <n v="44.308"/>
    <n v="59.648555100937955"/>
    <x v="7"/>
    <x v="1"/>
    <m/>
  </r>
  <r>
    <s v="Standard Class"/>
    <d v="2025-05-06T00:00:00"/>
    <x v="2"/>
    <s v="United States"/>
    <x v="392"/>
    <x v="5"/>
    <n v="78501"/>
    <x v="2"/>
    <x v="1"/>
    <x v="9"/>
    <n v="73.164000000000001"/>
    <n v="6"/>
    <n v="0.8"/>
    <n v="-186.56819999999999"/>
    <n v="-186.56819999999999"/>
    <n v="103.63133333333333"/>
    <n v="61.025128662677112"/>
    <x v="7"/>
    <x v="0"/>
    <m/>
  </r>
  <r>
    <s v="Second Class"/>
    <d v="2026-04-21T00:00:00"/>
    <x v="0"/>
    <s v="United States"/>
    <x v="389"/>
    <x v="2"/>
    <n v="33021"/>
    <x v="0"/>
    <x v="1"/>
    <x v="10"/>
    <n v="32.064"/>
    <n v="6"/>
    <n v="0.2"/>
    <n v="11.2224"/>
    <s v=""/>
    <n v="117.72333333333331"/>
    <n v="59.347008767330721"/>
    <x v="9"/>
    <x v="1"/>
    <m/>
  </r>
  <r>
    <s v="Standard Class"/>
    <d v="2026-10-14T00:00:00"/>
    <x v="0"/>
    <s v="United States"/>
    <x v="8"/>
    <x v="1"/>
    <n v="94110"/>
    <x v="1"/>
    <x v="0"/>
    <x v="0"/>
    <n v="205.666"/>
    <n v="2"/>
    <n v="0.15"/>
    <n v="-12.098000000000001"/>
    <n v="-12.098000000000001"/>
    <n v="198.63533333333331"/>
    <n v="73.524017076810438"/>
    <x v="5"/>
    <x v="1"/>
    <m/>
  </r>
  <r>
    <s v="First Class"/>
    <d v="2025-01-13T00:00:00"/>
    <x v="0"/>
    <s v="United States"/>
    <x v="466"/>
    <x v="1"/>
    <n v="93454"/>
    <x v="1"/>
    <x v="1"/>
    <x v="4"/>
    <n v="115.44"/>
    <n v="3"/>
    <n v="0"/>
    <n v="30.014399999999998"/>
    <s v=""/>
    <n v="195.29333333333332"/>
    <n v="43.993901991576585"/>
    <x v="8"/>
    <x v="0"/>
    <m/>
  </r>
  <r>
    <s v="Standard Class"/>
    <d v="2026-06-06T00:00:00"/>
    <x v="0"/>
    <s v="United States"/>
    <x v="91"/>
    <x v="29"/>
    <n v="6040"/>
    <x v="3"/>
    <x v="1"/>
    <x v="10"/>
    <n v="274.8"/>
    <n v="5"/>
    <n v="0"/>
    <n v="134.65199999999999"/>
    <s v=""/>
    <n v="242.8066666666667"/>
    <n v="44.838252533101958"/>
    <x v="3"/>
    <x v="1"/>
    <m/>
  </r>
  <r>
    <s v="Standard Class"/>
    <d v="2026-05-22T00:00:00"/>
    <x v="0"/>
    <s v="United States"/>
    <x v="91"/>
    <x v="29"/>
    <n v="6040"/>
    <x v="3"/>
    <x v="1"/>
    <x v="4"/>
    <n v="195.64"/>
    <n v="4"/>
    <n v="0"/>
    <n v="3.9127999999999998"/>
    <s v=""/>
    <n v="190.88666666666666"/>
    <n v="42.396122988363494"/>
    <x v="7"/>
    <x v="1"/>
    <m/>
  </r>
  <r>
    <s v="Standard Class"/>
    <d v="2026-09-29T00:00:00"/>
    <x v="0"/>
    <s v="United States"/>
    <x v="91"/>
    <x v="29"/>
    <n v="6040"/>
    <x v="3"/>
    <x v="2"/>
    <x v="7"/>
    <n v="257.98"/>
    <n v="2"/>
    <n v="0"/>
    <n v="74.8142"/>
    <s v=""/>
    <n v="132.36333333333334"/>
    <n v="77.463897540868814"/>
    <x v="4"/>
    <x v="1"/>
    <m/>
  </r>
  <r>
    <s v="Standard Class"/>
    <d v="2026-03-11T00:00:00"/>
    <x v="0"/>
    <s v="United States"/>
    <x v="91"/>
    <x v="29"/>
    <n v="6040"/>
    <x v="3"/>
    <x v="1"/>
    <x v="6"/>
    <n v="119.04"/>
    <n v="6"/>
    <n v="0"/>
    <n v="48.806399999999996"/>
    <s v=""/>
    <n v="50.29"/>
    <n v="80.117199822556259"/>
    <x v="2"/>
    <x v="1"/>
    <m/>
  </r>
  <r>
    <s v="Standard Class"/>
    <d v="2026-04-02T00:00:00"/>
    <x v="0"/>
    <s v="United States"/>
    <x v="155"/>
    <x v="8"/>
    <n v="68104"/>
    <x v="2"/>
    <x v="1"/>
    <x v="10"/>
    <n v="20.07"/>
    <n v="3"/>
    <n v="0"/>
    <n v="9.2322000000000006"/>
    <s v=""/>
    <n v="14.53"/>
    <n v="68.561472444104524"/>
    <x v="9"/>
    <x v="1"/>
    <m/>
  </r>
  <r>
    <s v="Standard Class"/>
    <d v="2026-04-22T00:00:00"/>
    <x v="0"/>
    <s v="United States"/>
    <x v="49"/>
    <x v="1"/>
    <n v="95123"/>
    <x v="1"/>
    <x v="1"/>
    <x v="6"/>
    <n v="11.76"/>
    <n v="4"/>
    <n v="0"/>
    <n v="3.1751999999999998"/>
    <s v=""/>
    <n v="21.418666666666667"/>
    <n v="24.935872199912527"/>
    <x v="9"/>
    <x v="1"/>
    <m/>
  </r>
  <r>
    <s v="Standard Class"/>
    <d v="2025-01-12T00:00:00"/>
    <x v="1"/>
    <s v="United States"/>
    <x v="8"/>
    <x v="1"/>
    <n v="94122"/>
    <x v="1"/>
    <x v="1"/>
    <x v="6"/>
    <n v="11.76"/>
    <n v="4"/>
    <n v="0"/>
    <n v="3.1751999999999998"/>
    <s v=""/>
    <n v="84.693333333333328"/>
    <n v="68.420903776767162"/>
    <x v="8"/>
    <x v="0"/>
    <m/>
  </r>
  <r>
    <s v="Standard Class"/>
    <d v="2025-12-01T00:00:00"/>
    <x v="1"/>
    <s v="United States"/>
    <x v="8"/>
    <x v="1"/>
    <n v="94122"/>
    <x v="1"/>
    <x v="1"/>
    <x v="8"/>
    <n v="40.735999999999997"/>
    <n v="2"/>
    <n v="0.2"/>
    <n v="14.7668"/>
    <s v=""/>
    <n v="194.34133333333332"/>
    <n v="108.71770403920219"/>
    <x v="0"/>
    <x v="0"/>
    <m/>
  </r>
  <r>
    <s v="Second Class"/>
    <d v="2025-05-15T00:00:00"/>
    <x v="0"/>
    <s v="United States"/>
    <x v="8"/>
    <x v="1"/>
    <n v="94109"/>
    <x v="1"/>
    <x v="2"/>
    <x v="7"/>
    <n v="201.584"/>
    <n v="2"/>
    <n v="0.2"/>
    <n v="12.599"/>
    <s v=""/>
    <n v="299.06266666666664"/>
    <n v="112.84689619322477"/>
    <x v="7"/>
    <x v="0"/>
    <m/>
  </r>
  <r>
    <s v="First Class"/>
    <d v="2026-02-14T00:00:00"/>
    <x v="1"/>
    <s v="United States"/>
    <x v="85"/>
    <x v="1"/>
    <n v="90805"/>
    <x v="1"/>
    <x v="0"/>
    <x v="1"/>
    <n v="340.70400000000001"/>
    <n v="6"/>
    <n v="0.2"/>
    <n v="-34.070399999999999"/>
    <n v="-34.070399999999999"/>
    <n v="631.31133333333332"/>
    <n v="339.6321570640801"/>
    <x v="10"/>
    <x v="1"/>
    <m/>
  </r>
  <r>
    <s v="First Class"/>
    <d v="2025-09-11T00:00:00"/>
    <x v="0"/>
    <s v="United States"/>
    <x v="38"/>
    <x v="32"/>
    <n v="31907"/>
    <x v="0"/>
    <x v="0"/>
    <x v="0"/>
    <n v="354.9"/>
    <n v="5"/>
    <n v="0"/>
    <n v="88.724999999999994"/>
    <s v=""/>
    <n v="547.05000000000007"/>
    <n v="422.46433105538517"/>
    <x v="4"/>
    <x v="0"/>
    <m/>
  </r>
  <r>
    <s v="Second Class"/>
    <d v="2026-11-08T00:00:00"/>
    <x v="2"/>
    <s v="United States"/>
    <x v="8"/>
    <x v="1"/>
    <n v="94110"/>
    <x v="1"/>
    <x v="0"/>
    <x v="0"/>
    <n v="1198.33"/>
    <n v="10"/>
    <n v="0.15"/>
    <n v="70.489999999999995"/>
    <s v=""/>
    <n v="446.07266666666669"/>
    <n v="478.75846851931817"/>
    <x v="6"/>
    <x v="1"/>
    <m/>
  </r>
  <r>
    <s v="Standard Class"/>
    <d v="2025-09-26T00:00:00"/>
    <x v="0"/>
    <s v="United States"/>
    <x v="1"/>
    <x v="1"/>
    <n v="90004"/>
    <x v="1"/>
    <x v="1"/>
    <x v="4"/>
    <n v="87.92"/>
    <n v="4"/>
    <n v="0"/>
    <n v="0.87919999999999998"/>
    <s v=""/>
    <n v="63.74133333333333"/>
    <n v="349.4151005530793"/>
    <x v="4"/>
    <x v="0"/>
    <m/>
  </r>
  <r>
    <s v="First Class"/>
    <d v="2025-03-19T00:00:00"/>
    <x v="1"/>
    <s v="United States"/>
    <x v="10"/>
    <x v="9"/>
    <n v="19120"/>
    <x v="3"/>
    <x v="0"/>
    <x v="5"/>
    <n v="51.968000000000004"/>
    <n v="2"/>
    <n v="0.2"/>
    <n v="10.393599999999999"/>
    <s v=""/>
    <n v="145.33600000000001"/>
    <n v="252.0444061453957"/>
    <x v="2"/>
    <x v="0"/>
    <m/>
  </r>
  <r>
    <s v="First Class"/>
    <d v="2025-05-09T00:00:00"/>
    <x v="1"/>
    <s v="United States"/>
    <x v="10"/>
    <x v="9"/>
    <n v="19120"/>
    <x v="3"/>
    <x v="1"/>
    <x v="4"/>
    <n v="51.335999999999999"/>
    <n v="3"/>
    <n v="0.2"/>
    <n v="5.7752999999999997"/>
    <s v=""/>
    <n v="142.14933333333335"/>
    <n v="122.7585615401525"/>
    <x v="7"/>
    <x v="0"/>
    <m/>
  </r>
  <r>
    <s v="First Class"/>
    <d v="2025-07-02T00:00:00"/>
    <x v="1"/>
    <s v="United States"/>
    <x v="10"/>
    <x v="9"/>
    <n v="19120"/>
    <x v="3"/>
    <x v="1"/>
    <x v="4"/>
    <n v="332.70400000000001"/>
    <n v="1"/>
    <n v="0.2"/>
    <n v="33.270400000000002"/>
    <s v=""/>
    <n v="152.21733333333336"/>
    <n v="129.16447711635249"/>
    <x v="11"/>
    <x v="0"/>
    <m/>
  </r>
  <r>
    <s v="First Class"/>
    <d v="2025-03-20T00:00:00"/>
    <x v="1"/>
    <s v="United States"/>
    <x v="10"/>
    <x v="9"/>
    <n v="19120"/>
    <x v="3"/>
    <x v="0"/>
    <x v="5"/>
    <n v="42.408000000000001"/>
    <n v="3"/>
    <n v="0.2"/>
    <n v="9.5418000000000003"/>
    <s v=""/>
    <n v="97.076000000000008"/>
    <n v="81.388411620291961"/>
    <x v="2"/>
    <x v="0"/>
    <m/>
  </r>
  <r>
    <s v="Second Class"/>
    <d v="2026-12-22T00:00:00"/>
    <x v="0"/>
    <s v="United States"/>
    <x v="251"/>
    <x v="26"/>
    <n v="74133"/>
    <x v="2"/>
    <x v="1"/>
    <x v="12"/>
    <n v="81.540000000000006"/>
    <n v="3"/>
    <n v="0"/>
    <n v="38.323799999999999"/>
    <s v=""/>
    <n v="340.5"/>
    <n v="256.06212752839957"/>
    <x v="0"/>
    <x v="1"/>
    <m/>
  </r>
  <r>
    <s v="Second Class"/>
    <d v="2025-02-26T00:00:00"/>
    <x v="0"/>
    <s v="United States"/>
    <x v="251"/>
    <x v="26"/>
    <n v="74133"/>
    <x v="2"/>
    <x v="2"/>
    <x v="11"/>
    <n v="167.28"/>
    <n v="12"/>
    <n v="0"/>
    <n v="23.4192"/>
    <s v=""/>
    <n v="421.31199999999995"/>
    <n v="258.96103369168623"/>
    <x v="10"/>
    <x v="0"/>
    <m/>
  </r>
  <r>
    <s v="Standard Class"/>
    <d v="2026-09-17T00:00:00"/>
    <x v="0"/>
    <s v="United States"/>
    <x v="1"/>
    <x v="1"/>
    <n v="90049"/>
    <x v="1"/>
    <x v="1"/>
    <x v="4"/>
    <n v="772.68"/>
    <n v="4"/>
    <n v="0"/>
    <n v="108.1752"/>
    <s v=""/>
    <n v="369.488"/>
    <n v="328.72928664581536"/>
    <x v="4"/>
    <x v="1"/>
    <m/>
  </r>
  <r>
    <s v="First Class"/>
    <d v="2026-08-06T00:00:00"/>
    <x v="1"/>
    <s v="United States"/>
    <x v="121"/>
    <x v="2"/>
    <n v="33801"/>
    <x v="0"/>
    <x v="2"/>
    <x v="7"/>
    <n v="323.976"/>
    <n v="3"/>
    <n v="0.2"/>
    <n v="28.347899999999999"/>
    <s v=""/>
    <n v="120.64800000000001"/>
    <n v="220.85988125204329"/>
    <x v="1"/>
    <x v="1"/>
    <m/>
  </r>
  <r>
    <s v="First Class"/>
    <d v="2025-12-30T00:00:00"/>
    <x v="1"/>
    <s v="United States"/>
    <x v="121"/>
    <x v="2"/>
    <n v="33801"/>
    <x v="0"/>
    <x v="1"/>
    <x v="2"/>
    <n v="11.808"/>
    <n v="4"/>
    <n v="0.2"/>
    <n v="3.9851999999999999"/>
    <s v=""/>
    <n v="23.846000000000004"/>
    <n v="213.66447272924592"/>
    <x v="0"/>
    <x v="0"/>
    <m/>
  </r>
  <r>
    <s v="First Class"/>
    <d v="2026-05-17T00:00:00"/>
    <x v="1"/>
    <s v="United States"/>
    <x v="121"/>
    <x v="2"/>
    <n v="33801"/>
    <x v="0"/>
    <x v="1"/>
    <x v="4"/>
    <n v="26.16"/>
    <n v="3"/>
    <n v="0.2"/>
    <n v="1.962"/>
    <s v=""/>
    <n v="21.574000000000002"/>
    <n v="55.670162696606766"/>
    <x v="7"/>
    <x v="1"/>
    <m/>
  </r>
  <r>
    <s v="First Class"/>
    <d v="2026-05-22T00:00:00"/>
    <x v="1"/>
    <s v="United States"/>
    <x v="121"/>
    <x v="2"/>
    <n v="33801"/>
    <x v="0"/>
    <x v="1"/>
    <x v="8"/>
    <n v="33.57"/>
    <n v="5"/>
    <n v="0.7"/>
    <n v="-25.736999999999998"/>
    <n v="-25.736999999999998"/>
    <n v="19.526"/>
    <n v="11.101936767969812"/>
    <x v="7"/>
    <x v="1"/>
    <m/>
  </r>
  <r>
    <s v="First Class"/>
    <d v="2026-11-28T00:00:00"/>
    <x v="1"/>
    <s v="United States"/>
    <x v="121"/>
    <x v="2"/>
    <n v="33801"/>
    <x v="0"/>
    <x v="0"/>
    <x v="5"/>
    <n v="4.992"/>
    <n v="3"/>
    <n v="0.2"/>
    <n v="1.3728"/>
    <s v=""/>
    <n v="65.082666666666668"/>
    <n v="61.463451410242655"/>
    <x v="6"/>
    <x v="1"/>
    <m/>
  </r>
  <r>
    <s v="First Class"/>
    <d v="2026-12-17T00:00:00"/>
    <x v="1"/>
    <s v="United States"/>
    <x v="121"/>
    <x v="2"/>
    <n v="33801"/>
    <x v="0"/>
    <x v="0"/>
    <x v="5"/>
    <n v="20.015999999999998"/>
    <n v="3"/>
    <n v="0.2"/>
    <n v="5.5044000000000004"/>
    <s v=""/>
    <n v="102.57066666666667"/>
    <n v="61.318507272063258"/>
    <x v="0"/>
    <x v="1"/>
    <m/>
  </r>
  <r>
    <s v="First Class"/>
    <d v="2026-08-20T00:00:00"/>
    <x v="1"/>
    <s v="United States"/>
    <x v="121"/>
    <x v="2"/>
    <n v="33801"/>
    <x v="0"/>
    <x v="2"/>
    <x v="11"/>
    <n v="170.24"/>
    <n v="2"/>
    <n v="0.2"/>
    <n v="53.2"/>
    <s v=""/>
    <n v="103.55200000000001"/>
    <n v="76.973390134128437"/>
    <x v="1"/>
    <x v="1"/>
    <m/>
  </r>
  <r>
    <s v="Standard Class"/>
    <d v="2025-11-10T00:00:00"/>
    <x v="0"/>
    <s v="United States"/>
    <x v="12"/>
    <x v="5"/>
    <n v="77036"/>
    <x v="2"/>
    <x v="1"/>
    <x v="10"/>
    <n v="117.456"/>
    <n v="3"/>
    <n v="0.2"/>
    <n v="44.045999999999999"/>
    <s v=""/>
    <n v="51.25866666666667"/>
    <n v="52.131092921453181"/>
    <x v="6"/>
    <x v="0"/>
    <m/>
  </r>
  <r>
    <s v="Second Class"/>
    <d v="2026-12-10T00:00:00"/>
    <x v="1"/>
    <s v="United States"/>
    <x v="1"/>
    <x v="1"/>
    <n v="90008"/>
    <x v="1"/>
    <x v="1"/>
    <x v="10"/>
    <n v="22.96"/>
    <n v="2"/>
    <n v="0"/>
    <n v="11.250400000000001"/>
    <s v=""/>
    <n v="23.522666666666666"/>
    <n v="51.789355966331613"/>
    <x v="0"/>
    <x v="1"/>
    <m/>
  </r>
  <r>
    <s v="Second Class"/>
    <d v="2025-10-02T00:00:00"/>
    <x v="0"/>
    <s v="United States"/>
    <x v="24"/>
    <x v="17"/>
    <n v="22153"/>
    <x v="0"/>
    <x v="1"/>
    <x v="10"/>
    <n v="13.36"/>
    <n v="2"/>
    <n v="0"/>
    <n v="6.4127999999999998"/>
    <s v=""/>
    <n v="17.042666666666666"/>
    <n v="24.043046285083484"/>
    <x v="5"/>
    <x v="0"/>
    <m/>
  </r>
  <r>
    <s v="Second Class"/>
    <d v="2025-09-15T00:00:00"/>
    <x v="1"/>
    <s v="United States"/>
    <x v="20"/>
    <x v="15"/>
    <n v="10035"/>
    <x v="3"/>
    <x v="1"/>
    <x v="8"/>
    <n v="34.247999999999998"/>
    <n v="3"/>
    <n v="0.2"/>
    <n v="11.5587"/>
    <s v=""/>
    <n v="21.489333333333335"/>
    <n v="10.409071940699931"/>
    <x v="4"/>
    <x v="0"/>
    <m/>
  </r>
  <r>
    <s v="Second Class"/>
    <d v="2025-02-07T00:00:00"/>
    <x v="1"/>
    <s v="United States"/>
    <x v="20"/>
    <x v="15"/>
    <n v="10035"/>
    <x v="3"/>
    <x v="1"/>
    <x v="6"/>
    <n v="3.52"/>
    <n v="2"/>
    <n v="0"/>
    <n v="1.0207999999999999"/>
    <s v=""/>
    <n v="17.14"/>
    <n v="8.6890191408253674"/>
    <x v="10"/>
    <x v="0"/>
    <m/>
  </r>
  <r>
    <s v="Standard Class"/>
    <d v="2026-11-17T00:00:00"/>
    <x v="2"/>
    <s v="United States"/>
    <x v="24"/>
    <x v="25"/>
    <n v="65807"/>
    <x v="2"/>
    <x v="1"/>
    <x v="8"/>
    <n v="26.7"/>
    <n v="5"/>
    <n v="0"/>
    <n v="12.548999999999999"/>
    <s v=""/>
    <n v="295.42666666666668"/>
    <n v="313.49745178384302"/>
    <x v="6"/>
    <x v="1"/>
    <m/>
  </r>
  <r>
    <s v="Standard Class"/>
    <d v="2025-05-03T00:00:00"/>
    <x v="2"/>
    <s v="United States"/>
    <x v="24"/>
    <x v="25"/>
    <n v="65807"/>
    <x v="2"/>
    <x v="2"/>
    <x v="11"/>
    <n v="21.2"/>
    <n v="2"/>
    <n v="0"/>
    <n v="9.1159999999999997"/>
    <s v=""/>
    <n v="849.87333333333333"/>
    <n v="577.55081552926447"/>
    <x v="7"/>
    <x v="0"/>
    <m/>
  </r>
  <r>
    <s v="Standard Class"/>
    <d v="2026-12-25T00:00:00"/>
    <x v="2"/>
    <s v="United States"/>
    <x v="24"/>
    <x v="25"/>
    <n v="65807"/>
    <x v="2"/>
    <x v="1"/>
    <x v="4"/>
    <n v="838.38"/>
    <n v="2"/>
    <n v="0"/>
    <n v="226.36259999999999"/>
    <s v=""/>
    <n v="871.46"/>
    <n v="734.32249953172379"/>
    <x v="0"/>
    <x v="1"/>
    <m/>
  </r>
  <r>
    <s v="Standard Class"/>
    <d v="2025-10-18T00:00:00"/>
    <x v="0"/>
    <s v="United States"/>
    <x v="29"/>
    <x v="20"/>
    <n v="29203"/>
    <x v="0"/>
    <x v="0"/>
    <x v="1"/>
    <n v="1690.04"/>
    <n v="4"/>
    <n v="0"/>
    <n v="422.51"/>
    <s v=""/>
    <n v="632.65333333333331"/>
    <n v="726.56680318900908"/>
    <x v="5"/>
    <x v="0"/>
    <m/>
  </r>
  <r>
    <s v="Standard Class"/>
    <d v="2026-10-27T00:00:00"/>
    <x v="0"/>
    <s v="United States"/>
    <x v="29"/>
    <x v="20"/>
    <n v="29203"/>
    <x v="0"/>
    <x v="1"/>
    <x v="4"/>
    <n v="85.96"/>
    <n v="7"/>
    <n v="0"/>
    <n v="24.0688"/>
    <s v=""/>
    <n v="77.279999999999987"/>
    <n v="541.8072290372628"/>
    <x v="5"/>
    <x v="1"/>
    <m/>
  </r>
  <r>
    <s v="Standard Class"/>
    <d v="2026-10-27T00:00:00"/>
    <x v="0"/>
    <s v="United States"/>
    <x v="29"/>
    <x v="20"/>
    <n v="29203"/>
    <x v="0"/>
    <x v="1"/>
    <x v="12"/>
    <n v="121.96"/>
    <n v="2"/>
    <n v="0"/>
    <n v="57.321199999999997"/>
    <s v=""/>
    <n v="69.946666666666673"/>
    <n v="296.47417565384956"/>
    <x v="5"/>
    <x v="1"/>
    <m/>
  </r>
  <r>
    <s v="Standard Class"/>
    <d v="2025-02-28T00:00:00"/>
    <x v="0"/>
    <s v="United States"/>
    <x v="29"/>
    <x v="20"/>
    <n v="29203"/>
    <x v="0"/>
    <x v="1"/>
    <x v="10"/>
    <n v="23.92"/>
    <n v="4"/>
    <n v="0"/>
    <n v="11.720800000000001"/>
    <s v=""/>
    <n v="239.27666666666667"/>
    <n v="227.67578055614933"/>
    <x v="10"/>
    <x v="0"/>
    <m/>
  </r>
  <r>
    <s v="Standard Class"/>
    <d v="2025-06-20T00:00:00"/>
    <x v="0"/>
    <s v="United States"/>
    <x v="29"/>
    <x v="20"/>
    <n v="29203"/>
    <x v="0"/>
    <x v="1"/>
    <x v="4"/>
    <n v="63.96"/>
    <n v="2"/>
    <n v="0"/>
    <n v="6.3959999999999999"/>
    <s v=""/>
    <n v="269.21333333333337"/>
    <n v="242.78698516738226"/>
    <x v="3"/>
    <x v="0"/>
    <m/>
  </r>
  <r>
    <s v="Standard Class"/>
    <d v="2026-03-22T00:00:00"/>
    <x v="0"/>
    <s v="United States"/>
    <x v="29"/>
    <x v="20"/>
    <n v="29203"/>
    <x v="0"/>
    <x v="2"/>
    <x v="7"/>
    <n v="629.95000000000005"/>
    <n v="5"/>
    <n v="0"/>
    <n v="176.386"/>
    <s v=""/>
    <n v="252.76000000000002"/>
    <n v="278.99874905467607"/>
    <x v="2"/>
    <x v="1"/>
    <m/>
  </r>
  <r>
    <s v="Standard Class"/>
    <d v="2026-05-20T00:00:00"/>
    <x v="0"/>
    <s v="United States"/>
    <x v="29"/>
    <x v="20"/>
    <n v="29203"/>
    <x v="0"/>
    <x v="2"/>
    <x v="7"/>
    <n v="113.73"/>
    <n v="3"/>
    <n v="0"/>
    <n v="32.981699999999996"/>
    <s v=""/>
    <n v="338.72333333333336"/>
    <n v="357.0361168264613"/>
    <x v="7"/>
    <x v="1"/>
    <m/>
  </r>
  <r>
    <s v="Standard Class"/>
    <d v="2025-05-27T00:00:00"/>
    <x v="0"/>
    <s v="United States"/>
    <x v="29"/>
    <x v="20"/>
    <n v="29203"/>
    <x v="0"/>
    <x v="1"/>
    <x v="8"/>
    <n v="14.6"/>
    <n v="2"/>
    <n v="0"/>
    <n v="6.8620000000000001"/>
    <s v=""/>
    <n v="435.45333333333338"/>
    <n v="346.04607126904472"/>
    <x v="7"/>
    <x v="0"/>
    <m/>
  </r>
  <r>
    <s v="Standard Class"/>
    <d v="2026-07-30T00:00:00"/>
    <x v="0"/>
    <s v="United States"/>
    <x v="29"/>
    <x v="20"/>
    <n v="29203"/>
    <x v="0"/>
    <x v="1"/>
    <x v="4"/>
    <n v="887.84"/>
    <n v="8"/>
    <n v="0"/>
    <n v="17.756799999999998"/>
    <s v=""/>
    <n v="466.18666666666667"/>
    <n v="379.33373208824969"/>
    <x v="11"/>
    <x v="1"/>
    <m/>
  </r>
  <r>
    <s v="First Class"/>
    <d v="2025-08-23T00:00:00"/>
    <x v="2"/>
    <s v="United States"/>
    <x v="32"/>
    <x v="21"/>
    <n v="97206"/>
    <x v="1"/>
    <x v="0"/>
    <x v="1"/>
    <n v="403.92"/>
    <n v="5"/>
    <n v="0.2"/>
    <n v="25.245000000000001"/>
    <s v=""/>
    <n v="193.89000000000001"/>
    <n v="220.05103263325751"/>
    <x v="1"/>
    <x v="0"/>
    <m/>
  </r>
  <r>
    <s v="Standard Class"/>
    <d v="2025-08-26T00:00:00"/>
    <x v="0"/>
    <s v="United States"/>
    <x v="10"/>
    <x v="9"/>
    <n v="19120"/>
    <x v="3"/>
    <x v="1"/>
    <x v="6"/>
    <n v="106.8"/>
    <n v="10"/>
    <n v="0.2"/>
    <n v="10.68"/>
    <s v=""/>
    <n v="70.89800000000001"/>
    <n v="220.27687871841187"/>
    <x v="1"/>
    <x v="0"/>
    <m/>
  </r>
  <r>
    <s v="First Class"/>
    <d v="2025-02-03T00:00:00"/>
    <x v="1"/>
    <s v="United States"/>
    <x v="20"/>
    <x v="15"/>
    <n v="10035"/>
    <x v="3"/>
    <x v="1"/>
    <x v="4"/>
    <n v="70.95"/>
    <n v="3"/>
    <n v="0"/>
    <n v="20.575500000000002"/>
    <s v=""/>
    <n v="74.978000000000009"/>
    <n v="78.205697916882428"/>
    <x v="10"/>
    <x v="0"/>
    <m/>
  </r>
  <r>
    <s v="First Class"/>
    <d v="2026-07-13T00:00:00"/>
    <x v="1"/>
    <s v="United States"/>
    <x v="20"/>
    <x v="15"/>
    <n v="10035"/>
    <x v="3"/>
    <x v="1"/>
    <x v="8"/>
    <n v="34.944000000000003"/>
    <n v="6"/>
    <n v="0.2"/>
    <n v="11.7936"/>
    <s v=""/>
    <n v="179.27466666666666"/>
    <n v="122.584835334253"/>
    <x v="11"/>
    <x v="1"/>
    <m/>
  </r>
  <r>
    <s v="First Class"/>
    <d v="2026-07-09T00:00:00"/>
    <x v="1"/>
    <s v="United States"/>
    <x v="20"/>
    <x v="15"/>
    <n v="10035"/>
    <x v="3"/>
    <x v="1"/>
    <x v="6"/>
    <n v="119.04"/>
    <n v="6"/>
    <n v="0"/>
    <n v="35.712000000000003"/>
    <s v=""/>
    <n v="434.1466666666667"/>
    <n v="243.1154318587198"/>
    <x v="11"/>
    <x v="1"/>
    <m/>
  </r>
  <r>
    <s v="Standard Class"/>
    <d v="2026-11-17T00:00:00"/>
    <x v="0"/>
    <s v="United States"/>
    <x v="467"/>
    <x v="10"/>
    <n v="60016"/>
    <x v="2"/>
    <x v="2"/>
    <x v="7"/>
    <n v="383.84"/>
    <n v="4"/>
    <n v="0.2"/>
    <n v="47.98"/>
    <s v=""/>
    <n v="404.94666666666666"/>
    <n v="323.97587864119345"/>
    <x v="6"/>
    <x v="1"/>
    <m/>
  </r>
  <r>
    <s v="Standard Class"/>
    <d v="2026-06-29T00:00:00"/>
    <x v="0"/>
    <s v="United States"/>
    <x v="20"/>
    <x v="15"/>
    <n v="10035"/>
    <x v="3"/>
    <x v="0"/>
    <x v="5"/>
    <n v="799.56"/>
    <n v="9"/>
    <n v="0"/>
    <n v="207.88560000000001"/>
    <s v=""/>
    <n v="285.64"/>
    <n v="336.8919770600175"/>
    <x v="3"/>
    <x v="1"/>
    <m/>
  </r>
  <r>
    <s v="Same Day"/>
    <d v="2025-03-17T00:00:00"/>
    <x v="0"/>
    <s v="United States"/>
    <x v="4"/>
    <x v="4"/>
    <n v="98103"/>
    <x v="1"/>
    <x v="1"/>
    <x v="4"/>
    <n v="31.44"/>
    <n v="3"/>
    <n v="0"/>
    <n v="8.4887999999999995"/>
    <s v=""/>
    <n v="21.23"/>
    <n v="262.79505223934768"/>
    <x v="2"/>
    <x v="0"/>
    <m/>
  </r>
  <r>
    <s v="Standard Class"/>
    <d v="2025-08-03T00:00:00"/>
    <x v="0"/>
    <s v="United States"/>
    <x v="12"/>
    <x v="5"/>
    <n v="77095"/>
    <x v="2"/>
    <x v="1"/>
    <x v="10"/>
    <n v="25.92"/>
    <n v="5"/>
    <n v="0.2"/>
    <n v="9.0719999999999992"/>
    <s v=""/>
    <n v="36.043333333333329"/>
    <n v="151.94675428266649"/>
    <x v="1"/>
    <x v="0"/>
    <m/>
  </r>
  <r>
    <s v="Standard Class"/>
    <d v="2025-01-06T00:00:00"/>
    <x v="0"/>
    <s v="United States"/>
    <x v="12"/>
    <x v="5"/>
    <n v="77095"/>
    <x v="2"/>
    <x v="1"/>
    <x v="8"/>
    <n v="6.33"/>
    <n v="5"/>
    <n v="0.8"/>
    <n v="-9.8115000000000006"/>
    <n v="-9.8115000000000006"/>
    <n v="137.39933333333332"/>
    <n v="113.87034226047852"/>
    <x v="8"/>
    <x v="0"/>
    <m/>
  </r>
  <r>
    <s v="Standard Class"/>
    <d v="2026-06-19T00:00:00"/>
    <x v="0"/>
    <s v="United States"/>
    <x v="12"/>
    <x v="5"/>
    <n v="77095"/>
    <x v="2"/>
    <x v="1"/>
    <x v="10"/>
    <n v="75.88"/>
    <n v="5"/>
    <n v="0.2"/>
    <n v="26.558"/>
    <s v=""/>
    <n v="159.08133333333333"/>
    <n v="124.32428032456984"/>
    <x v="3"/>
    <x v="1"/>
    <m/>
  </r>
  <r>
    <s v="Standard Class"/>
    <d v="2025-06-24T00:00:00"/>
    <x v="0"/>
    <s v="United States"/>
    <x v="10"/>
    <x v="9"/>
    <n v="19143"/>
    <x v="3"/>
    <x v="2"/>
    <x v="7"/>
    <n v="329.988"/>
    <n v="2"/>
    <n v="0.4"/>
    <n v="-76.997200000000007"/>
    <n v="-76.997200000000007"/>
    <n v="155.04466666666667"/>
    <n v="133.05848939303181"/>
    <x v="3"/>
    <x v="0"/>
    <m/>
  </r>
  <r>
    <s v="Standard Class"/>
    <d v="2025-02-13T00:00:00"/>
    <x v="0"/>
    <s v="United States"/>
    <x v="10"/>
    <x v="9"/>
    <n v="19143"/>
    <x v="3"/>
    <x v="1"/>
    <x v="4"/>
    <n v="71.376000000000005"/>
    <n v="3"/>
    <n v="0.2"/>
    <n v="-4.4610000000000003"/>
    <n v="-4.4610000000000003"/>
    <n v="62.038666666666671"/>
    <n v="73.361674035788823"/>
    <x v="10"/>
    <x v="0"/>
    <m/>
  </r>
  <r>
    <s v="Standard Class"/>
    <d v="2025-12-05T00:00:00"/>
    <x v="0"/>
    <s v="United States"/>
    <x v="38"/>
    <x v="14"/>
    <n v="47201"/>
    <x v="2"/>
    <x v="1"/>
    <x v="10"/>
    <n v="63.77"/>
    <n v="7"/>
    <n v="0"/>
    <n v="28.6965"/>
    <s v=""/>
    <n v="70.273333333333326"/>
    <n v="55.13487765269619"/>
    <x v="0"/>
    <x v="0"/>
    <m/>
  </r>
  <r>
    <s v="Standard Class"/>
    <d v="2025-10-05T00:00:00"/>
    <x v="0"/>
    <s v="United States"/>
    <x v="38"/>
    <x v="14"/>
    <n v="47201"/>
    <x v="2"/>
    <x v="2"/>
    <x v="7"/>
    <n v="50.97"/>
    <n v="3"/>
    <n v="0"/>
    <n v="13.2522"/>
    <s v=""/>
    <n v="529.00599999999997"/>
    <n v="526.19396451315754"/>
    <x v="5"/>
    <x v="0"/>
    <m/>
  </r>
  <r>
    <s v="Standard Class"/>
    <d v="2025-10-26T00:00:00"/>
    <x v="0"/>
    <s v="United States"/>
    <x v="38"/>
    <x v="14"/>
    <n v="47201"/>
    <x v="2"/>
    <x v="1"/>
    <x v="10"/>
    <n v="96.08"/>
    <n v="2"/>
    <n v="0"/>
    <n v="46.118400000000001"/>
    <s v=""/>
    <n v="526.53599999999994"/>
    <n v="595.47839761109844"/>
    <x v="5"/>
    <x v="0"/>
    <m/>
  </r>
  <r>
    <s v="Standard Class"/>
    <d v="2026-12-31T00:00:00"/>
    <x v="0"/>
    <s v="United States"/>
    <x v="148"/>
    <x v="10"/>
    <n v="60201"/>
    <x v="2"/>
    <x v="2"/>
    <x v="16"/>
    <n v="1439.9680000000001"/>
    <n v="4"/>
    <n v="0.2"/>
    <n v="485.98919999999998"/>
    <s v=""/>
    <n v="682.48266666666666"/>
    <n v="599.21467715310825"/>
    <x v="0"/>
    <x v="1"/>
    <m/>
  </r>
  <r>
    <s v="Standard Class"/>
    <d v="2026-01-28T00:00:00"/>
    <x v="0"/>
    <s v="United States"/>
    <x v="148"/>
    <x v="10"/>
    <n v="60201"/>
    <x v="2"/>
    <x v="2"/>
    <x v="11"/>
    <n v="43.56"/>
    <n v="3"/>
    <n v="0.2"/>
    <n v="-4.9005000000000001"/>
    <n v="-4.9005000000000001"/>
    <n v="280.87733333333335"/>
    <n v="288.33645197439949"/>
    <x v="8"/>
    <x v="1"/>
    <m/>
  </r>
  <r>
    <s v="Standard Class"/>
    <d v="2026-12-24T00:00:00"/>
    <x v="0"/>
    <s v="United States"/>
    <x v="339"/>
    <x v="1"/>
    <n v="92307"/>
    <x v="1"/>
    <x v="0"/>
    <x v="1"/>
    <n v="563.91999999999996"/>
    <n v="5"/>
    <n v="0.2"/>
    <n v="7.0490000000000004"/>
    <s v=""/>
    <n v="268.92799999999994"/>
    <n v="167.7117673187698"/>
    <x v="0"/>
    <x v="1"/>
    <m/>
  </r>
  <r>
    <s v="Standard Class"/>
    <d v="2026-02-02T00:00:00"/>
    <x v="0"/>
    <s v="United States"/>
    <x v="38"/>
    <x v="24"/>
    <n v="43229"/>
    <x v="3"/>
    <x v="2"/>
    <x v="7"/>
    <n v="235.15199999999999"/>
    <n v="8"/>
    <n v="0.4"/>
    <n v="-47.0304"/>
    <n v="-47.0304"/>
    <n v="97.96"/>
    <n v="155.48670243297809"/>
    <x v="10"/>
    <x v="1"/>
    <m/>
  </r>
  <r>
    <s v="First Class"/>
    <d v="2025-07-17T00:00:00"/>
    <x v="2"/>
    <s v="United States"/>
    <x v="292"/>
    <x v="24"/>
    <n v="43302"/>
    <x v="3"/>
    <x v="0"/>
    <x v="5"/>
    <n v="7.7119999999999997"/>
    <n v="2"/>
    <n v="0.2"/>
    <n v="1.7352000000000001"/>
    <s v=""/>
    <n v="27.992000000000001"/>
    <n v="153.2373619889527"/>
    <x v="11"/>
    <x v="0"/>
    <m/>
  </r>
  <r>
    <s v="Second Class"/>
    <d v="2025-07-15T00:00:00"/>
    <x v="0"/>
    <s v="United States"/>
    <x v="12"/>
    <x v="5"/>
    <n v="77095"/>
    <x v="2"/>
    <x v="1"/>
    <x v="10"/>
    <n v="51.015999999999998"/>
    <n v="7"/>
    <n v="0.2"/>
    <n v="15.942500000000001"/>
    <s v=""/>
    <n v="44.316666666666663"/>
    <n v="28.072935240851407"/>
    <x v="11"/>
    <x v="0"/>
    <m/>
  </r>
  <r>
    <s v="Second Class"/>
    <d v="2025-06-05T00:00:00"/>
    <x v="0"/>
    <s v="United States"/>
    <x v="12"/>
    <x v="5"/>
    <n v="77095"/>
    <x v="2"/>
    <x v="1"/>
    <x v="13"/>
    <n v="25.248000000000001"/>
    <n v="4"/>
    <n v="0.2"/>
    <n v="7.89"/>
    <s v=""/>
    <n v="44.367333333333335"/>
    <n v="8.302188671714271"/>
    <x v="3"/>
    <x v="0"/>
    <m/>
  </r>
  <r>
    <s v="Second Class"/>
    <d v="2025-09-25T00:00:00"/>
    <x v="0"/>
    <s v="United States"/>
    <x v="12"/>
    <x v="5"/>
    <n v="77095"/>
    <x v="2"/>
    <x v="0"/>
    <x v="1"/>
    <n v="56.686"/>
    <n v="1"/>
    <n v="0.3"/>
    <n v="-14.5764"/>
    <n v="-14.5764"/>
    <n v="967.12733333333324"/>
    <n v="1054.5044088219302"/>
    <x v="4"/>
    <x v="0"/>
    <m/>
  </r>
  <r>
    <s v="Standard Class"/>
    <d v="2026-05-09T00:00:00"/>
    <x v="1"/>
    <s v="United States"/>
    <x v="292"/>
    <x v="24"/>
    <n v="43302"/>
    <x v="3"/>
    <x v="1"/>
    <x v="4"/>
    <n v="51.167999999999999"/>
    <n v="2"/>
    <n v="0.2"/>
    <n v="-6.3959999999999999"/>
    <n v="-6.3959999999999999"/>
    <n v="1281.5719999999999"/>
    <n v="1066.9359826111959"/>
    <x v="7"/>
    <x v="1"/>
    <m/>
  </r>
  <r>
    <s v="Standard Class"/>
    <d v="2026-12-07T00:00:00"/>
    <x v="1"/>
    <s v="United States"/>
    <x v="4"/>
    <x v="4"/>
    <n v="98103"/>
    <x v="1"/>
    <x v="1"/>
    <x v="8"/>
    <n v="2793.5279999999998"/>
    <n v="9"/>
    <n v="0.2"/>
    <n v="942.81569999999999"/>
    <s v=""/>
    <n v="1286.4959999999999"/>
    <n v="1278.6409286217981"/>
    <x v="0"/>
    <x v="1"/>
    <m/>
  </r>
  <r>
    <s v="Standard Class"/>
    <d v="2026-12-09T00:00:00"/>
    <x v="1"/>
    <s v="United States"/>
    <x v="4"/>
    <x v="4"/>
    <n v="98103"/>
    <x v="1"/>
    <x v="1"/>
    <x v="4"/>
    <n v="1000.02"/>
    <n v="7"/>
    <n v="0"/>
    <n v="290.00580000000002"/>
    <s v=""/>
    <n v="361.40000000000003"/>
    <n v="749.84159737018228"/>
    <x v="0"/>
    <x v="1"/>
    <m/>
  </r>
  <r>
    <s v="Standard Class"/>
    <d v="2026-03-09T00:00:00"/>
    <x v="1"/>
    <s v="United States"/>
    <x v="4"/>
    <x v="4"/>
    <n v="98103"/>
    <x v="1"/>
    <x v="0"/>
    <x v="5"/>
    <n v="65.94"/>
    <n v="3"/>
    <n v="0"/>
    <n v="22.419599999999999"/>
    <s v=""/>
    <n v="53.433333333333337"/>
    <n v="732.1271336729352"/>
    <x v="2"/>
    <x v="1"/>
    <m/>
  </r>
  <r>
    <s v="Second Class"/>
    <d v="2026-07-13T00:00:00"/>
    <x v="0"/>
    <s v="United States"/>
    <x v="468"/>
    <x v="4"/>
    <n v="98632"/>
    <x v="1"/>
    <x v="1"/>
    <x v="13"/>
    <n v="18.239999999999998"/>
    <n v="3"/>
    <n v="0"/>
    <n v="9.1199999999999992"/>
    <s v=""/>
    <n v="34"/>
    <n v="199.13841086410599"/>
    <x v="11"/>
    <x v="1"/>
    <m/>
  </r>
  <r>
    <s v="Second Class"/>
    <d v="2025-02-07T00:00:00"/>
    <x v="0"/>
    <s v="United States"/>
    <x v="468"/>
    <x v="4"/>
    <n v="98632"/>
    <x v="1"/>
    <x v="1"/>
    <x v="9"/>
    <n v="76.12"/>
    <n v="2"/>
    <n v="0"/>
    <n v="22.0748"/>
    <s v=""/>
    <n v="50.640000000000008"/>
    <n v="22.483214809011368"/>
    <x v="10"/>
    <x v="0"/>
    <m/>
  </r>
  <r>
    <s v="Standard Class"/>
    <d v="2025-11-22T00:00:00"/>
    <x v="0"/>
    <s v="United States"/>
    <x v="332"/>
    <x v="1"/>
    <n v="90278"/>
    <x v="1"/>
    <x v="1"/>
    <x v="12"/>
    <n v="7.64"/>
    <n v="1"/>
    <n v="0"/>
    <n v="3.7435999999999998"/>
    <s v=""/>
    <n v="46.013333333333328"/>
    <n v="20.535373636006"/>
    <x v="6"/>
    <x v="0"/>
    <m/>
  </r>
  <r>
    <s v="Standard Class"/>
    <d v="2026-10-08T00:00:00"/>
    <x v="1"/>
    <s v="United States"/>
    <x v="20"/>
    <x v="15"/>
    <n v="10035"/>
    <x v="3"/>
    <x v="0"/>
    <x v="5"/>
    <n v="68.16"/>
    <n v="3"/>
    <n v="0"/>
    <n v="27.945599999999999"/>
    <s v=""/>
    <n v="53.456666666666671"/>
    <n v="19.338033528276362"/>
    <x v="5"/>
    <x v="1"/>
    <m/>
  </r>
  <r>
    <s v="Standard Class"/>
    <d v="2025-07-22T00:00:00"/>
    <x v="1"/>
    <s v="United States"/>
    <x v="20"/>
    <x v="15"/>
    <n v="10035"/>
    <x v="3"/>
    <x v="1"/>
    <x v="12"/>
    <n v="62.24"/>
    <n v="8"/>
    <n v="0"/>
    <n v="29.252800000000001"/>
    <s v=""/>
    <n v="72.63666666666667"/>
    <n v="34.788147247142795"/>
    <x v="11"/>
    <x v="0"/>
    <m/>
  </r>
  <r>
    <s v="Standard Class"/>
    <d v="2025-12-03T00:00:00"/>
    <x v="0"/>
    <s v="United States"/>
    <x v="103"/>
    <x v="0"/>
    <n v="40214"/>
    <x v="0"/>
    <x v="2"/>
    <x v="7"/>
    <n v="29.97"/>
    <n v="3"/>
    <n v="0"/>
    <n v="0.29970000000000002"/>
    <s v=""/>
    <n v="115.88333333333333"/>
    <n v="55.251073996600084"/>
    <x v="0"/>
    <x v="0"/>
    <m/>
  </r>
  <r>
    <s v="Standard Class"/>
    <d v="2025-09-23T00:00:00"/>
    <x v="0"/>
    <s v="United States"/>
    <x v="149"/>
    <x v="12"/>
    <n v="48183"/>
    <x v="2"/>
    <x v="2"/>
    <x v="7"/>
    <n v="125.7"/>
    <n v="6"/>
    <n v="0"/>
    <n v="35.195999999999998"/>
    <s v=""/>
    <n v="112.84666666666668"/>
    <n v="75.427596335087401"/>
    <x v="4"/>
    <x v="0"/>
    <m/>
  </r>
  <r>
    <s v="Standard Class"/>
    <d v="2025-02-10T00:00:00"/>
    <x v="0"/>
    <s v="United States"/>
    <x v="149"/>
    <x v="12"/>
    <n v="48183"/>
    <x v="2"/>
    <x v="2"/>
    <x v="7"/>
    <n v="191.98"/>
    <n v="2"/>
    <n v="0"/>
    <n v="51.834600000000002"/>
    <s v=""/>
    <n v="89.84666666666665"/>
    <n v="71.533094982516857"/>
    <x v="10"/>
    <x v="0"/>
    <m/>
  </r>
  <r>
    <s v="Standard Class"/>
    <d v="2026-12-31T00:00:00"/>
    <x v="0"/>
    <s v="United States"/>
    <x v="149"/>
    <x v="12"/>
    <n v="48183"/>
    <x v="2"/>
    <x v="1"/>
    <x v="4"/>
    <n v="20.86"/>
    <n v="7"/>
    <n v="0"/>
    <n v="1.4601999999999999"/>
    <s v=""/>
    <n v="50.088000000000001"/>
    <n v="57.941728807355979"/>
    <x v="0"/>
    <x v="1"/>
    <m/>
  </r>
  <r>
    <s v="Second Class"/>
    <d v="2025-09-18T00:00:00"/>
    <x v="0"/>
    <s v="United States"/>
    <x v="1"/>
    <x v="1"/>
    <n v="90045"/>
    <x v="1"/>
    <x v="1"/>
    <x v="2"/>
    <n v="56.7"/>
    <n v="9"/>
    <n v="0"/>
    <n v="26.082000000000001"/>
    <s v=""/>
    <n v="47.222666666666669"/>
    <n v="30.726174196289723"/>
    <x v="4"/>
    <x v="0"/>
    <m/>
  </r>
  <r>
    <s v="Standard Class"/>
    <d v="2026-01-23T00:00:00"/>
    <x v="0"/>
    <s v="United States"/>
    <x v="469"/>
    <x v="18"/>
    <n v="37075"/>
    <x v="0"/>
    <x v="0"/>
    <x v="5"/>
    <n v="72.703999999999994"/>
    <n v="4"/>
    <n v="0.2"/>
    <n v="19.084800000000001"/>
    <s v=""/>
    <n v="101.10666666666667"/>
    <n v="71.833279241021145"/>
    <x v="8"/>
    <x v="1"/>
    <m/>
  </r>
  <r>
    <s v="Standard Class"/>
    <d v="2026-02-07T00:00:00"/>
    <x v="0"/>
    <s v="United States"/>
    <x v="469"/>
    <x v="18"/>
    <n v="37075"/>
    <x v="0"/>
    <x v="1"/>
    <x v="6"/>
    <n v="12.263999999999999"/>
    <n v="7"/>
    <n v="0.2"/>
    <n v="1.0730999999999999"/>
    <s v=""/>
    <n v="98.970000000000013"/>
    <n v="73.11246482772404"/>
    <x v="10"/>
    <x v="1"/>
    <m/>
  </r>
  <r>
    <s v="Standard Class"/>
    <d v="2025-02-21T00:00:00"/>
    <x v="0"/>
    <s v="United States"/>
    <x v="469"/>
    <x v="18"/>
    <n v="37075"/>
    <x v="0"/>
    <x v="1"/>
    <x v="4"/>
    <n v="218.352"/>
    <n v="3"/>
    <n v="0.2"/>
    <n v="-54.588000000000001"/>
    <n v="-54.588000000000001"/>
    <n v="191.93800000000002"/>
    <n v="90.66565329907543"/>
    <x v="10"/>
    <x v="0"/>
    <m/>
  </r>
  <r>
    <s v="Standard Class"/>
    <d v="2026-04-05T00:00:00"/>
    <x v="0"/>
    <s v="United States"/>
    <x v="32"/>
    <x v="21"/>
    <n v="97206"/>
    <x v="1"/>
    <x v="0"/>
    <x v="0"/>
    <n v="66.293999999999997"/>
    <n v="1"/>
    <n v="0.7"/>
    <n v="-103.86060000000001"/>
    <n v="-103.86060000000001"/>
    <n v="148.74600000000001"/>
    <n v="69.547860681212427"/>
    <x v="9"/>
    <x v="1"/>
    <m/>
  </r>
  <r>
    <s v="Standard Class"/>
    <d v="2026-03-11T00:00:00"/>
    <x v="0"/>
    <s v="United States"/>
    <x v="32"/>
    <x v="21"/>
    <n v="97206"/>
    <x v="1"/>
    <x v="0"/>
    <x v="1"/>
    <n v="291.16800000000001"/>
    <n v="4"/>
    <n v="0.2"/>
    <n v="-14.558400000000001"/>
    <n v="-14.558400000000001"/>
    <n v="163.44000000000003"/>
    <n v="73.617891611573157"/>
    <x v="2"/>
    <x v="1"/>
    <m/>
  </r>
  <r>
    <s v="Standard Class"/>
    <d v="2026-12-12T00:00:00"/>
    <x v="0"/>
    <s v="United States"/>
    <x v="218"/>
    <x v="5"/>
    <n v="75061"/>
    <x v="2"/>
    <x v="2"/>
    <x v="7"/>
    <n v="88.775999999999996"/>
    <n v="3"/>
    <n v="0.2"/>
    <n v="7.7679"/>
    <s v=""/>
    <n v="84.775999999999996"/>
    <n v="49.289447809174476"/>
    <x v="0"/>
    <x v="1"/>
    <m/>
  </r>
  <r>
    <s v="Standard Class"/>
    <d v="2026-08-20T00:00:00"/>
    <x v="2"/>
    <s v="United States"/>
    <x v="138"/>
    <x v="24"/>
    <n v="44105"/>
    <x v="3"/>
    <x v="2"/>
    <x v="7"/>
    <n v="110.376"/>
    <n v="4"/>
    <n v="0.4"/>
    <n v="-20.235600000000002"/>
    <n v="-20.235600000000002"/>
    <n v="65.290666666666667"/>
    <n v="40.475900743986386"/>
    <x v="1"/>
    <x v="1"/>
    <m/>
  </r>
  <r>
    <s v="Standard Class"/>
    <d v="2026-06-12T00:00:00"/>
    <x v="2"/>
    <s v="United States"/>
    <x v="138"/>
    <x v="24"/>
    <n v="44105"/>
    <x v="3"/>
    <x v="2"/>
    <x v="11"/>
    <n v="55.176000000000002"/>
    <n v="3"/>
    <n v="0.2"/>
    <n v="15.863099999999999"/>
    <s v=""/>
    <n v="87.688000000000002"/>
    <n v="58.245234217376421"/>
    <x v="3"/>
    <x v="1"/>
    <m/>
  </r>
  <r>
    <s v="Standard Class"/>
    <d v="2025-10-21T00:00:00"/>
    <x v="0"/>
    <s v="United States"/>
    <x v="470"/>
    <x v="23"/>
    <n v="50701"/>
    <x v="2"/>
    <x v="1"/>
    <x v="6"/>
    <n v="30.32"/>
    <n v="4"/>
    <n v="0"/>
    <n v="11.8248"/>
    <s v=""/>
    <n v="75.775999999999996"/>
    <n v="64.485416498903362"/>
    <x v="5"/>
    <x v="0"/>
    <m/>
  </r>
  <r>
    <s v="Same Day"/>
    <d v="2026-03-01T00:00:00"/>
    <x v="0"/>
    <s v="United States"/>
    <x v="4"/>
    <x v="4"/>
    <n v="98105"/>
    <x v="1"/>
    <x v="0"/>
    <x v="1"/>
    <n v="177.56800000000001"/>
    <n v="2"/>
    <n v="0.2"/>
    <n v="8.8783999999999992"/>
    <s v=""/>
    <n v="89.429333333333332"/>
    <n v="62.133076527843166"/>
    <x v="2"/>
    <x v="1"/>
    <m/>
  </r>
  <r>
    <s v="Same Day"/>
    <d v="2025-04-26T00:00:00"/>
    <x v="0"/>
    <s v="United States"/>
    <x v="4"/>
    <x v="4"/>
    <n v="98105"/>
    <x v="1"/>
    <x v="1"/>
    <x v="10"/>
    <n v="19.440000000000001"/>
    <n v="3"/>
    <n v="0"/>
    <n v="9.3312000000000008"/>
    <s v=""/>
    <n v="520.89333333333332"/>
    <n v="550.16086969809385"/>
    <x v="9"/>
    <x v="0"/>
    <m/>
  </r>
  <r>
    <s v="Same Day"/>
    <d v="2026-05-27T00:00:00"/>
    <x v="0"/>
    <s v="United States"/>
    <x v="4"/>
    <x v="4"/>
    <n v="98105"/>
    <x v="1"/>
    <x v="1"/>
    <x v="10"/>
    <n v="71.28"/>
    <n v="11"/>
    <n v="0"/>
    <n v="34.214399999999998"/>
    <s v=""/>
    <n v="541.06666666666672"/>
    <n v="610.32138003659838"/>
    <x v="7"/>
    <x v="1"/>
    <m/>
  </r>
  <r>
    <s v="Same Day"/>
    <d v="2026-02-19T00:00:00"/>
    <x v="0"/>
    <s v="United States"/>
    <x v="4"/>
    <x v="4"/>
    <n v="98105"/>
    <x v="1"/>
    <x v="1"/>
    <x v="8"/>
    <n v="1471.96"/>
    <n v="5"/>
    <n v="0.2"/>
    <n v="459.98750000000001"/>
    <s v=""/>
    <n v="536.49866666666674"/>
    <n v="669.95375042759485"/>
    <x v="10"/>
    <x v="1"/>
    <m/>
  </r>
  <r>
    <s v="Same Day"/>
    <d v="2025-03-05T00:00:00"/>
    <x v="0"/>
    <s v="United States"/>
    <x v="4"/>
    <x v="4"/>
    <n v="98105"/>
    <x v="1"/>
    <x v="2"/>
    <x v="7"/>
    <n v="79.959999999999994"/>
    <n v="5"/>
    <n v="0.2"/>
    <n v="-17.991"/>
    <n v="-17.991"/>
    <n v="54.624000000000002"/>
    <n v="384.18159318893095"/>
    <x v="2"/>
    <x v="0"/>
    <m/>
  </r>
  <r>
    <s v="Standard Class"/>
    <d v="2026-02-11T00:00:00"/>
    <x v="1"/>
    <s v="United States"/>
    <x v="10"/>
    <x v="9"/>
    <n v="19120"/>
    <x v="3"/>
    <x v="1"/>
    <x v="12"/>
    <n v="57.576000000000001"/>
    <n v="3"/>
    <n v="0.2"/>
    <n v="21.591000000000001"/>
    <s v=""/>
    <n v="83.470666666666673"/>
    <n v="281.10555655891312"/>
    <x v="10"/>
    <x v="1"/>
    <m/>
  </r>
  <r>
    <s v="Standard Class"/>
    <d v="2025-09-15T00:00:00"/>
    <x v="0"/>
    <s v="United States"/>
    <x v="20"/>
    <x v="15"/>
    <n v="10009"/>
    <x v="3"/>
    <x v="1"/>
    <x v="8"/>
    <n v="26.335999999999999"/>
    <n v="4"/>
    <n v="0.2"/>
    <n v="9.2175999999999991"/>
    <s v=""/>
    <n v="184.40533333333335"/>
    <n v="113.52116461438989"/>
    <x v="4"/>
    <x v="0"/>
    <m/>
  </r>
  <r>
    <s v="Standard Class"/>
    <d v="2025-07-31T00:00:00"/>
    <x v="0"/>
    <s v="United States"/>
    <x v="49"/>
    <x v="1"/>
    <n v="95123"/>
    <x v="1"/>
    <x v="0"/>
    <x v="5"/>
    <n v="166.5"/>
    <n v="3"/>
    <n v="0"/>
    <n v="21.645"/>
    <s v=""/>
    <n v="179.54133333333334"/>
    <n v="148.34295688932005"/>
    <x v="11"/>
    <x v="0"/>
    <m/>
  </r>
  <r>
    <s v="Standard Class"/>
    <d v="2026-10-30T00:00:00"/>
    <x v="0"/>
    <s v="United States"/>
    <x v="49"/>
    <x v="1"/>
    <n v="95123"/>
    <x v="1"/>
    <x v="1"/>
    <x v="4"/>
    <n v="360.38"/>
    <n v="2"/>
    <n v="0"/>
    <n v="93.698800000000006"/>
    <s v=""/>
    <n v="206.52133333333336"/>
    <n v="142.35795922485917"/>
    <x v="5"/>
    <x v="1"/>
    <m/>
  </r>
  <r>
    <s v="Second Class"/>
    <d v="2025-09-03T00:00:00"/>
    <x v="0"/>
    <s v="United States"/>
    <x v="1"/>
    <x v="1"/>
    <n v="90008"/>
    <x v="1"/>
    <x v="1"/>
    <x v="8"/>
    <n v="11.744"/>
    <n v="1"/>
    <n v="0.2"/>
    <n v="3.8168000000000002"/>
    <s v=""/>
    <n v="92.474666666666664"/>
    <n v="108.53734854980668"/>
    <x v="4"/>
    <x v="0"/>
    <m/>
  </r>
  <r>
    <s v="Second Class"/>
    <d v="2026-03-05T00:00:00"/>
    <x v="1"/>
    <s v="United States"/>
    <x v="3"/>
    <x v="38"/>
    <n v="3301"/>
    <x v="3"/>
    <x v="0"/>
    <x v="5"/>
    <n v="247.44"/>
    <n v="8"/>
    <n v="0"/>
    <n v="101.4504"/>
    <s v=""/>
    <n v="97.01"/>
    <n v="64.084003768202265"/>
    <x v="2"/>
    <x v="1"/>
    <m/>
  </r>
  <r>
    <s v="Standard Class"/>
    <d v="2025-05-08T00:00:00"/>
    <x v="2"/>
    <s v="United States"/>
    <x v="29"/>
    <x v="18"/>
    <n v="38401"/>
    <x v="0"/>
    <x v="1"/>
    <x v="8"/>
    <n v="18.239999999999998"/>
    <n v="2"/>
    <n v="0.7"/>
    <n v="-14.592000000000001"/>
    <n v="-14.592000000000001"/>
    <n v="54.21"/>
    <n v="70.353560049962681"/>
    <x v="7"/>
    <x v="0"/>
    <m/>
  </r>
  <r>
    <s v="Standard Class"/>
    <d v="2025-03-08T00:00:00"/>
    <x v="2"/>
    <s v="United States"/>
    <x v="234"/>
    <x v="4"/>
    <n v="98006"/>
    <x v="1"/>
    <x v="1"/>
    <x v="14"/>
    <n v="25.35"/>
    <n v="3"/>
    <n v="0"/>
    <n v="7.6050000000000004"/>
    <s v=""/>
    <n v="55.510000000000012"/>
    <n v="59.024405686687494"/>
    <x v="2"/>
    <x v="0"/>
    <m/>
  </r>
  <r>
    <s v="Standard Class"/>
    <d v="2026-08-21T00:00:00"/>
    <x v="2"/>
    <s v="United States"/>
    <x v="4"/>
    <x v="4"/>
    <n v="98105"/>
    <x v="1"/>
    <x v="1"/>
    <x v="6"/>
    <n v="119.04"/>
    <n v="6"/>
    <n v="0"/>
    <n v="30.950399999999998"/>
    <s v=""/>
    <n v="51.72"/>
    <n v="47.401805169564312"/>
    <x v="1"/>
    <x v="1"/>
    <m/>
  </r>
  <r>
    <s v="Standard Class"/>
    <d v="2025-12-24T00:00:00"/>
    <x v="2"/>
    <s v="United States"/>
    <x v="4"/>
    <x v="4"/>
    <n v="98105"/>
    <x v="1"/>
    <x v="0"/>
    <x v="5"/>
    <n v="22.14"/>
    <n v="3"/>
    <n v="0"/>
    <n v="6.4206000000000003"/>
    <s v=""/>
    <n v="26.51"/>
    <n v="30.678301235020605"/>
    <x v="0"/>
    <x v="0"/>
    <m/>
  </r>
  <r>
    <s v="Standard Class"/>
    <d v="2026-01-13T00:00:00"/>
    <x v="2"/>
    <s v="United States"/>
    <x v="4"/>
    <x v="4"/>
    <n v="98105"/>
    <x v="1"/>
    <x v="2"/>
    <x v="11"/>
    <n v="13.98"/>
    <n v="2"/>
    <n v="0"/>
    <n v="6.0114000000000001"/>
    <s v=""/>
    <n v="21.21"/>
    <n v="25.390408293947011"/>
    <x v="8"/>
    <x v="1"/>
    <m/>
  </r>
  <r>
    <s v="Standard Class"/>
    <d v="2025-02-18T00:00:00"/>
    <x v="0"/>
    <s v="United States"/>
    <x v="38"/>
    <x v="14"/>
    <n v="47201"/>
    <x v="2"/>
    <x v="1"/>
    <x v="8"/>
    <n v="43.41"/>
    <n v="1"/>
    <n v="0"/>
    <n v="19.968599999999999"/>
    <s v=""/>
    <n v="171.60333333333335"/>
    <n v="169.98551648541948"/>
    <x v="10"/>
    <x v="0"/>
    <m/>
  </r>
  <r>
    <s v="Standard Class"/>
    <d v="2026-05-14T00:00:00"/>
    <x v="0"/>
    <s v="United States"/>
    <x v="38"/>
    <x v="14"/>
    <n v="47201"/>
    <x v="2"/>
    <x v="0"/>
    <x v="5"/>
    <n v="6.24"/>
    <n v="3"/>
    <n v="0"/>
    <n v="2.6208"/>
    <s v=""/>
    <n v="159.79333333333335"/>
    <n v="191.00340801690967"/>
    <x v="7"/>
    <x v="1"/>
    <m/>
  </r>
  <r>
    <s v="Standard Class"/>
    <d v="2026-06-15T00:00:00"/>
    <x v="0"/>
    <s v="United States"/>
    <x v="38"/>
    <x v="14"/>
    <n v="47201"/>
    <x v="2"/>
    <x v="1"/>
    <x v="9"/>
    <n v="465.16"/>
    <n v="2"/>
    <n v="0"/>
    <n v="120.94159999999999"/>
    <s v=""/>
    <n v="158.51133333333334"/>
    <n v="211.02561178628955"/>
    <x v="3"/>
    <x v="1"/>
    <m/>
  </r>
  <r>
    <s v="Standard Class"/>
    <d v="2025-01-01T00:00:00"/>
    <x v="0"/>
    <s v="United States"/>
    <x v="38"/>
    <x v="14"/>
    <n v="47201"/>
    <x v="2"/>
    <x v="1"/>
    <x v="10"/>
    <n v="7.98"/>
    <n v="1"/>
    <n v="0"/>
    <n v="3.99"/>
    <s v=""/>
    <n v="22.898"/>
    <n v="127.37690532286311"/>
    <x v="8"/>
    <x v="0"/>
    <m/>
  </r>
  <r>
    <s v="First Class"/>
    <d v="2025-02-08T00:00:00"/>
    <x v="0"/>
    <s v="United States"/>
    <x v="22"/>
    <x v="10"/>
    <n v="60623"/>
    <x v="2"/>
    <x v="1"/>
    <x v="9"/>
    <n v="2.3940000000000001"/>
    <n v="1"/>
    <n v="0.8"/>
    <n v="-6.3441000000000001"/>
    <n v="-6.3441000000000001"/>
    <n v="87.227999999999994"/>
    <n v="113.37927855228679"/>
    <x v="10"/>
    <x v="0"/>
    <m/>
  </r>
  <r>
    <s v="Same Day"/>
    <d v="2025-09-14T00:00:00"/>
    <x v="2"/>
    <s v="United States"/>
    <x v="419"/>
    <x v="32"/>
    <n v="30062"/>
    <x v="0"/>
    <x v="1"/>
    <x v="10"/>
    <n v="58.32"/>
    <n v="9"/>
    <n v="0"/>
    <n v="27.993600000000001"/>
    <s v=""/>
    <n v="93.550000000000011"/>
    <n v="80.422543995242194"/>
    <x v="4"/>
    <x v="0"/>
    <m/>
  </r>
  <r>
    <s v="Same Day"/>
    <d v="2026-06-13T00:00:00"/>
    <x v="2"/>
    <s v="United States"/>
    <x v="419"/>
    <x v="32"/>
    <n v="30062"/>
    <x v="0"/>
    <x v="2"/>
    <x v="7"/>
    <n v="200.97"/>
    <n v="3"/>
    <n v="0"/>
    <n v="50.2425"/>
    <s v=""/>
    <n v="77.395333333333326"/>
    <n v="87.00613045663529"/>
    <x v="3"/>
    <x v="1"/>
    <m/>
  </r>
  <r>
    <s v="Standard Class"/>
    <d v="2025-07-01T00:00:00"/>
    <x v="1"/>
    <s v="United States"/>
    <x v="122"/>
    <x v="19"/>
    <n v="36116"/>
    <x v="0"/>
    <x v="0"/>
    <x v="5"/>
    <n v="21.36"/>
    <n v="8"/>
    <n v="0"/>
    <n v="8.1167999999999996"/>
    <s v=""/>
    <n v="11.553333333333335"/>
    <n v="57.267556068633439"/>
    <x v="11"/>
    <x v="0"/>
    <m/>
  </r>
  <r>
    <s v="Standard Class"/>
    <d v="2026-02-22T00:00:00"/>
    <x v="1"/>
    <s v="United States"/>
    <x v="243"/>
    <x v="5"/>
    <n v="75023"/>
    <x v="2"/>
    <x v="1"/>
    <x v="2"/>
    <n v="9.8559999999999999"/>
    <n v="4"/>
    <n v="0.2"/>
    <n v="3.4496000000000002"/>
    <s v=""/>
    <n v="132.63066666666666"/>
    <n v="150.67828457714506"/>
    <x v="10"/>
    <x v="1"/>
    <m/>
  </r>
  <r>
    <s v="Second Class"/>
    <d v="2025-09-21T00:00:00"/>
    <x v="2"/>
    <s v="United States"/>
    <x v="76"/>
    <x v="2"/>
    <n v="33319"/>
    <x v="0"/>
    <x v="1"/>
    <x v="8"/>
    <n v="3.444"/>
    <n v="1"/>
    <n v="0.7"/>
    <n v="-2.5255999999999998"/>
    <n v="-2.5255999999999998"/>
    <n v="136.98533333333333"/>
    <n v="159.75103030514563"/>
    <x v="4"/>
    <x v="0"/>
    <m/>
  </r>
  <r>
    <s v="Second Class"/>
    <d v="2026-06-19T00:00:00"/>
    <x v="1"/>
    <s v="United States"/>
    <x v="38"/>
    <x v="24"/>
    <n v="43229"/>
    <x v="3"/>
    <x v="1"/>
    <x v="14"/>
    <n v="384.59199999999998"/>
    <n v="2"/>
    <n v="0.2"/>
    <n v="-81.725800000000007"/>
    <n v="-81.725800000000007"/>
    <n v="139.624"/>
    <n v="176.01805538027014"/>
    <x v="3"/>
    <x v="1"/>
    <m/>
  </r>
  <r>
    <s v="Second Class"/>
    <d v="2026-07-18T00:00:00"/>
    <x v="0"/>
    <s v="United States"/>
    <x v="20"/>
    <x v="15"/>
    <n v="10009"/>
    <x v="3"/>
    <x v="1"/>
    <x v="12"/>
    <n v="22.92"/>
    <n v="3"/>
    <n v="0"/>
    <n v="11.2308"/>
    <s v=""/>
    <n v="16.290666666666667"/>
    <n v="99.10506114369889"/>
    <x v="11"/>
    <x v="1"/>
    <m/>
  </r>
  <r>
    <s v="Second Class"/>
    <d v="2026-05-02T00:00:00"/>
    <x v="0"/>
    <s v="United States"/>
    <x v="102"/>
    <x v="14"/>
    <n v="47374"/>
    <x v="2"/>
    <x v="1"/>
    <x v="8"/>
    <n v="11.36"/>
    <n v="4"/>
    <n v="0"/>
    <n v="5.5663999999999998"/>
    <s v=""/>
    <n v="22.450666666666667"/>
    <n v="74.863467722297017"/>
    <x v="7"/>
    <x v="1"/>
    <m/>
  </r>
  <r>
    <s v="Standard Class"/>
    <d v="2026-11-29T00:00:00"/>
    <x v="0"/>
    <s v="United States"/>
    <x v="4"/>
    <x v="4"/>
    <n v="98115"/>
    <x v="1"/>
    <x v="1"/>
    <x v="8"/>
    <n v="14.592000000000001"/>
    <n v="3"/>
    <n v="0.2"/>
    <n v="4.9248000000000003"/>
    <s v=""/>
    <n v="166.12133333333335"/>
    <n v="159.87119141775776"/>
    <x v="6"/>
    <x v="1"/>
    <m/>
  </r>
  <r>
    <s v="Standard Class"/>
    <d v="2025-02-20T00:00:00"/>
    <x v="1"/>
    <s v="United States"/>
    <x v="85"/>
    <x v="15"/>
    <n v="11561"/>
    <x v="3"/>
    <x v="1"/>
    <x v="2"/>
    <n v="41.4"/>
    <n v="4"/>
    <n v="0"/>
    <n v="19.872"/>
    <s v=""/>
    <n v="172.75733333333332"/>
    <n v="178.6883677318327"/>
    <x v="10"/>
    <x v="0"/>
    <m/>
  </r>
  <r>
    <s v="First Class"/>
    <d v="2026-12-24T00:00:00"/>
    <x v="1"/>
    <s v="United States"/>
    <x v="179"/>
    <x v="10"/>
    <n v="61107"/>
    <x v="2"/>
    <x v="1"/>
    <x v="8"/>
    <n v="442.37200000000001"/>
    <n v="7"/>
    <n v="0.8"/>
    <n v="-729.91380000000004"/>
    <n v="-729.91380000000004"/>
    <n v="168.57400000000001"/>
    <n v="195.74840759694763"/>
    <x v="0"/>
    <x v="1"/>
    <m/>
  </r>
  <r>
    <s v="Standard Class"/>
    <d v="2026-12-18T00:00:00"/>
    <x v="1"/>
    <s v="United States"/>
    <x v="38"/>
    <x v="32"/>
    <n v="31907"/>
    <x v="0"/>
    <x v="1"/>
    <x v="8"/>
    <n v="34.5"/>
    <n v="3"/>
    <n v="0"/>
    <n v="15.525"/>
    <s v=""/>
    <n v="22.279333333333337"/>
    <n v="114.00438676485054"/>
    <x v="0"/>
    <x v="1"/>
    <m/>
  </r>
  <r>
    <s v="Same Day"/>
    <d v="2026-12-24T00:00:00"/>
    <x v="0"/>
    <s v="United States"/>
    <x v="251"/>
    <x v="26"/>
    <n v="74133"/>
    <x v="2"/>
    <x v="1"/>
    <x v="8"/>
    <n v="28.85"/>
    <n v="5"/>
    <n v="0"/>
    <n v="14.425000000000001"/>
    <s v=""/>
    <n v="58.731333333333332"/>
    <n v="95.082629432782568"/>
    <x v="0"/>
    <x v="1"/>
    <m/>
  </r>
  <r>
    <s v="Standard Class"/>
    <d v="2026-06-17T00:00:00"/>
    <x v="0"/>
    <s v="United States"/>
    <x v="316"/>
    <x v="18"/>
    <n v="37211"/>
    <x v="0"/>
    <x v="1"/>
    <x v="10"/>
    <n v="3.488"/>
    <n v="2"/>
    <n v="0.2"/>
    <n v="1.1772"/>
    <s v=""/>
    <n v="153.108"/>
    <n v="104.6257384960883"/>
    <x v="3"/>
    <x v="1"/>
    <m/>
  </r>
  <r>
    <s v="Standard Class"/>
    <d v="2026-10-01T00:00:00"/>
    <x v="0"/>
    <s v="United States"/>
    <x v="316"/>
    <x v="18"/>
    <n v="37211"/>
    <x v="0"/>
    <x v="1"/>
    <x v="10"/>
    <n v="143.85599999999999"/>
    <n v="9"/>
    <n v="0.2"/>
    <n v="48.551400000000001"/>
    <s v=""/>
    <n v="159.42866666666666"/>
    <n v="130.70281351331462"/>
    <x v="5"/>
    <x v="1"/>
    <m/>
  </r>
  <r>
    <s v="Second Class"/>
    <d v="2026-07-13T00:00:00"/>
    <x v="2"/>
    <s v="United States"/>
    <x v="471"/>
    <x v="31"/>
    <n v="2138"/>
    <x v="3"/>
    <x v="2"/>
    <x v="7"/>
    <n v="311.98"/>
    <n v="2"/>
    <n v="0"/>
    <n v="93.593999999999994"/>
    <s v=""/>
    <n v="124.80733333333335"/>
    <n v="130.63576370226522"/>
    <x v="11"/>
    <x v="1"/>
    <m/>
  </r>
  <r>
    <s v="Second Class"/>
    <d v="2025-09-26T00:00:00"/>
    <x v="2"/>
    <s v="United States"/>
    <x v="471"/>
    <x v="31"/>
    <n v="2138"/>
    <x v="3"/>
    <x v="1"/>
    <x v="8"/>
    <n v="22.45"/>
    <n v="5"/>
    <n v="0"/>
    <n v="10.327"/>
    <s v=""/>
    <n v="407.166"/>
    <n v="443.95771870386574"/>
    <x v="4"/>
    <x v="0"/>
    <m/>
  </r>
  <r>
    <s v="Standard Class"/>
    <d v="2025-02-27T00:00:00"/>
    <x v="1"/>
    <s v="United States"/>
    <x v="182"/>
    <x v="1"/>
    <n v="94601"/>
    <x v="1"/>
    <x v="2"/>
    <x v="7"/>
    <n v="39.991999999999997"/>
    <n v="1"/>
    <n v="0.2"/>
    <n v="-7.9984000000000002"/>
    <n v="-7.9984000000000002"/>
    <n v="459.64933333333335"/>
    <n v="465.75812834878468"/>
    <x v="10"/>
    <x v="0"/>
    <m/>
  </r>
  <r>
    <s v="Standard Class"/>
    <d v="2025-04-18T00:00:00"/>
    <x v="1"/>
    <s v="United States"/>
    <x v="182"/>
    <x v="1"/>
    <n v="94601"/>
    <x v="1"/>
    <x v="0"/>
    <x v="1"/>
    <n v="1159.056"/>
    <n v="9"/>
    <n v="0.2"/>
    <n v="43.464599999999997"/>
    <s v=""/>
    <n v="485.08933333333334"/>
    <n v="509.76955028093789"/>
    <x v="9"/>
    <x v="0"/>
    <m/>
  </r>
  <r>
    <s v="Standard Class"/>
    <d v="2026-04-17T00:00:00"/>
    <x v="1"/>
    <s v="United States"/>
    <x v="182"/>
    <x v="1"/>
    <n v="94601"/>
    <x v="1"/>
    <x v="1"/>
    <x v="6"/>
    <n v="179.9"/>
    <n v="5"/>
    <n v="0"/>
    <n v="44.975000000000001"/>
    <s v=""/>
    <n v="102.87733333333334"/>
    <n v="272.2982067725668"/>
    <x v="9"/>
    <x v="1"/>
    <m/>
  </r>
  <r>
    <s v="First Class"/>
    <d v="2025-05-06T00:00:00"/>
    <x v="1"/>
    <s v="United States"/>
    <x v="472"/>
    <x v="10"/>
    <n v="60067"/>
    <x v="2"/>
    <x v="2"/>
    <x v="11"/>
    <n v="116.312"/>
    <n v="7"/>
    <n v="0.2"/>
    <n v="23.2624"/>
    <s v=""/>
    <n v="185.71066666666664"/>
    <n v="260.17773620354222"/>
    <x v="7"/>
    <x v="0"/>
    <m/>
  </r>
  <r>
    <s v="Second Class"/>
    <d v="2025-09-07T00:00:00"/>
    <x v="0"/>
    <s v="United States"/>
    <x v="4"/>
    <x v="4"/>
    <n v="98105"/>
    <x v="1"/>
    <x v="0"/>
    <x v="5"/>
    <n v="12.42"/>
    <n v="3"/>
    <n v="0"/>
    <n v="4.4711999999999996"/>
    <s v=""/>
    <n v="155.19"/>
    <n v="167.42683503305312"/>
    <x v="4"/>
    <x v="0"/>
    <m/>
  </r>
  <r>
    <s v="Second Class"/>
    <d v="2026-11-10T00:00:00"/>
    <x v="0"/>
    <s v="United States"/>
    <x v="4"/>
    <x v="4"/>
    <n v="98105"/>
    <x v="1"/>
    <x v="2"/>
    <x v="11"/>
    <n v="428.4"/>
    <n v="3"/>
    <n v="0"/>
    <n v="89.963999999999999"/>
    <s v=""/>
    <n v="180.28666666666666"/>
    <n v="167.81253958399421"/>
    <x v="6"/>
    <x v="1"/>
    <m/>
  </r>
  <r>
    <s v="Second Class"/>
    <d v="2025-06-23T00:00:00"/>
    <x v="0"/>
    <s v="United States"/>
    <x v="4"/>
    <x v="4"/>
    <n v="98105"/>
    <x v="1"/>
    <x v="0"/>
    <x v="5"/>
    <n v="24.75"/>
    <n v="5"/>
    <n v="0"/>
    <n v="10.89"/>
    <s v=""/>
    <n v="60.66"/>
    <n v="92.490598461160928"/>
    <x v="3"/>
    <x v="0"/>
    <m/>
  </r>
  <r>
    <s v="Second Class"/>
    <d v="2025-07-26T00:00:00"/>
    <x v="0"/>
    <s v="United States"/>
    <x v="4"/>
    <x v="4"/>
    <n v="98105"/>
    <x v="1"/>
    <x v="1"/>
    <x v="2"/>
    <n v="87.71"/>
    <n v="7"/>
    <n v="0"/>
    <n v="41.223700000000001"/>
    <s v=""/>
    <n v="59.337999999999994"/>
    <n v="58.124434698644912"/>
    <x v="11"/>
    <x v="0"/>
    <m/>
  </r>
  <r>
    <s v="Second Class"/>
    <d v="2025-10-26T00:00:00"/>
    <x v="0"/>
    <s v="United States"/>
    <x v="4"/>
    <x v="4"/>
    <n v="98105"/>
    <x v="1"/>
    <x v="1"/>
    <x v="4"/>
    <n v="69.52"/>
    <n v="2"/>
    <n v="0"/>
    <n v="17.38"/>
    <s v=""/>
    <n v="34.373333333333335"/>
    <n v="26.010441085869367"/>
    <x v="5"/>
    <x v="0"/>
    <m/>
  </r>
  <r>
    <s v="Second Class"/>
    <d v="2026-12-14T00:00:00"/>
    <x v="0"/>
    <s v="United States"/>
    <x v="4"/>
    <x v="4"/>
    <n v="98105"/>
    <x v="1"/>
    <x v="2"/>
    <x v="7"/>
    <n v="20.783999999999999"/>
    <n v="2"/>
    <n v="0.2"/>
    <n v="-4.6764000000000001"/>
    <n v="-4.6764000000000001"/>
    <n v="13.168000000000001"/>
    <n v="25.845020361405819"/>
    <x v="0"/>
    <x v="1"/>
    <m/>
  </r>
  <r>
    <s v="Second Class"/>
    <d v="2026-05-27T00:00:00"/>
    <x v="0"/>
    <s v="United States"/>
    <x v="4"/>
    <x v="4"/>
    <n v="98105"/>
    <x v="1"/>
    <x v="1"/>
    <x v="8"/>
    <n v="12.816000000000001"/>
    <n v="3"/>
    <n v="0.2"/>
    <n v="4.1651999999999996"/>
    <s v=""/>
    <n v="27.514666666666667"/>
    <n v="24.737636666663445"/>
    <x v="7"/>
    <x v="1"/>
    <m/>
  </r>
  <r>
    <s v="Standard Class"/>
    <d v="2025-01-27T00:00:00"/>
    <x v="0"/>
    <s v="United States"/>
    <x v="74"/>
    <x v="24"/>
    <n v="45231"/>
    <x v="3"/>
    <x v="1"/>
    <x v="2"/>
    <n v="5.9039999999999999"/>
    <n v="2"/>
    <n v="0.2"/>
    <n v="1.9925999999999999"/>
    <s v=""/>
    <n v="70.426666666666662"/>
    <n v="46.295955276492165"/>
    <x v="8"/>
    <x v="0"/>
    <m/>
  </r>
  <r>
    <s v="Standard Class"/>
    <d v="2025-04-03T00:00:00"/>
    <x v="0"/>
    <s v="United States"/>
    <x v="292"/>
    <x v="24"/>
    <n v="43302"/>
    <x v="3"/>
    <x v="0"/>
    <x v="5"/>
    <n v="63.823999999999998"/>
    <n v="2"/>
    <n v="0.2"/>
    <n v="9.5736000000000008"/>
    <s v=""/>
    <n v="170.09199999999998"/>
    <n v="90.462473974735119"/>
    <x v="9"/>
    <x v="0"/>
    <m/>
  </r>
  <r>
    <s v="Standard Class"/>
    <d v="2026-05-29T00:00:00"/>
    <x v="0"/>
    <s v="United States"/>
    <x v="292"/>
    <x v="24"/>
    <n v="43302"/>
    <x v="3"/>
    <x v="1"/>
    <x v="4"/>
    <n v="141.55199999999999"/>
    <n v="3"/>
    <n v="0.2"/>
    <n v="-26.541"/>
    <n v="-26.541"/>
    <n v="336.56400000000002"/>
    <n v="157.70649836724945"/>
    <x v="7"/>
    <x v="1"/>
    <m/>
  </r>
  <r>
    <s v="Standard Class"/>
    <d v="2025-09-12T00:00:00"/>
    <x v="1"/>
    <s v="United States"/>
    <x v="1"/>
    <x v="1"/>
    <n v="90049"/>
    <x v="1"/>
    <x v="1"/>
    <x v="12"/>
    <n v="304.89999999999998"/>
    <n v="5"/>
    <n v="0"/>
    <n v="143.303"/>
    <s v=""/>
    <n v="509.77199999999999"/>
    <n v="175.5737044244762"/>
    <x v="4"/>
    <x v="0"/>
    <m/>
  </r>
  <r>
    <s v="Standard Class"/>
    <d v="2025-01-04T00:00:00"/>
    <x v="1"/>
    <s v="United States"/>
    <x v="1"/>
    <x v="1"/>
    <n v="90049"/>
    <x v="1"/>
    <x v="0"/>
    <x v="1"/>
    <n v="563.24"/>
    <n v="5"/>
    <n v="0.2"/>
    <n v="56.323999999999998"/>
    <s v=""/>
    <n v="488.13066666666674"/>
    <n v="212.82693969549098"/>
    <x v="8"/>
    <x v="0"/>
    <m/>
  </r>
  <r>
    <s v="Standard Class"/>
    <d v="2026-12-11T00:00:00"/>
    <x v="1"/>
    <s v="United States"/>
    <x v="80"/>
    <x v="24"/>
    <n v="44107"/>
    <x v="3"/>
    <x v="0"/>
    <x v="3"/>
    <n v="661.17600000000004"/>
    <n v="2"/>
    <n v="0.4"/>
    <n v="-231.41159999999999"/>
    <n v="-231.41159999999999"/>
    <n v="467.88000000000005"/>
    <n v="169.01836534180194"/>
    <x v="0"/>
    <x v="1"/>
    <m/>
  </r>
  <r>
    <s v="Standard Class"/>
    <d v="2025-03-02T00:00:00"/>
    <x v="2"/>
    <s v="United States"/>
    <x v="465"/>
    <x v="18"/>
    <n v="37087"/>
    <x v="0"/>
    <x v="2"/>
    <x v="7"/>
    <n v="239.976"/>
    <n v="3"/>
    <n v="0.2"/>
    <n v="17.998200000000001"/>
    <s v=""/>
    <n v="313.05599999999998"/>
    <n v="159.49528745017776"/>
    <x v="2"/>
    <x v="0"/>
    <m/>
  </r>
  <r>
    <s v="Standard Class"/>
    <d v="2026-07-31T00:00:00"/>
    <x v="1"/>
    <s v="United States"/>
    <x v="8"/>
    <x v="1"/>
    <n v="94122"/>
    <x v="1"/>
    <x v="0"/>
    <x v="3"/>
    <n v="502.488"/>
    <n v="3"/>
    <n v="0.2"/>
    <n v="-87.935400000000001"/>
    <n v="-87.935400000000001"/>
    <n v="538.10933333333332"/>
    <n v="228.68071551530656"/>
    <x v="11"/>
    <x v="1"/>
    <m/>
  </r>
  <r>
    <s v="Standard Class"/>
    <d v="2025-08-23T00:00:00"/>
    <x v="1"/>
    <s v="United States"/>
    <x v="8"/>
    <x v="1"/>
    <n v="94122"/>
    <x v="1"/>
    <x v="1"/>
    <x v="8"/>
    <n v="196.70400000000001"/>
    <n v="6"/>
    <n v="0.2"/>
    <n v="68.846400000000003"/>
    <s v=""/>
    <n v="479.86666666666662"/>
    <n v="244.14704129972043"/>
    <x v="1"/>
    <x v="0"/>
    <m/>
  </r>
  <r>
    <s v="Second Class"/>
    <d v="2026-01-30T00:00:00"/>
    <x v="2"/>
    <s v="United States"/>
    <x v="455"/>
    <x v="1"/>
    <n v="95928"/>
    <x v="1"/>
    <x v="0"/>
    <x v="1"/>
    <n v="915.13599999999997"/>
    <n v="4"/>
    <n v="0.2"/>
    <n v="102.9528"/>
    <s v=""/>
    <n v="648.28533333333337"/>
    <n v="236.76043818171985"/>
    <x v="8"/>
    <x v="1"/>
    <m/>
  </r>
  <r>
    <s v="Second Class"/>
    <d v="2025-06-27T00:00:00"/>
    <x v="2"/>
    <s v="United States"/>
    <x v="455"/>
    <x v="1"/>
    <n v="95928"/>
    <x v="1"/>
    <x v="0"/>
    <x v="5"/>
    <n v="327.76"/>
    <n v="8"/>
    <n v="0"/>
    <n v="91.772800000000004"/>
    <s v=""/>
    <n v="372.83200000000005"/>
    <n v="188.59588102803502"/>
    <x v="3"/>
    <x v="0"/>
    <m/>
  </r>
  <r>
    <s v="First Class"/>
    <d v="2025-06-09T00:00:00"/>
    <x v="0"/>
    <s v="United States"/>
    <x v="127"/>
    <x v="17"/>
    <n v="24153"/>
    <x v="0"/>
    <x v="0"/>
    <x v="1"/>
    <n v="701.96"/>
    <n v="2"/>
    <n v="0"/>
    <n v="168.47040000000001"/>
    <s v=""/>
    <n v="284.95866666666666"/>
    <n v="210.02354195519945"/>
    <x v="3"/>
    <x v="0"/>
    <m/>
  </r>
  <r>
    <s v="Standard Class"/>
    <d v="2026-01-24T00:00:00"/>
    <x v="0"/>
    <s v="United States"/>
    <x v="1"/>
    <x v="1"/>
    <n v="90008"/>
    <x v="1"/>
    <x v="2"/>
    <x v="7"/>
    <n v="88.775999999999996"/>
    <n v="3"/>
    <n v="0.2"/>
    <n v="7.7679"/>
    <s v=""/>
    <n v="62.155999999999999"/>
    <n v="208.38016820261026"/>
    <x v="8"/>
    <x v="1"/>
    <m/>
  </r>
  <r>
    <s v="Standard Class"/>
    <d v="2026-06-02T00:00:00"/>
    <x v="0"/>
    <s v="United States"/>
    <x v="1"/>
    <x v="1"/>
    <n v="90008"/>
    <x v="1"/>
    <x v="1"/>
    <x v="6"/>
    <n v="64.14"/>
    <n v="3"/>
    <n v="0"/>
    <n v="16.676400000000001"/>
    <s v=""/>
    <n v="611.62400000000002"/>
    <n v="662.43374046024269"/>
    <x v="3"/>
    <x v="1"/>
    <m/>
  </r>
  <r>
    <s v="First Class"/>
    <d v="2025-10-25T00:00:00"/>
    <x v="1"/>
    <s v="United States"/>
    <x v="20"/>
    <x v="15"/>
    <n v="10024"/>
    <x v="3"/>
    <x v="1"/>
    <x v="8"/>
    <n v="33.552"/>
    <n v="1"/>
    <n v="0.2"/>
    <n v="12.582000000000001"/>
    <s v=""/>
    <n v="824.99400000000003"/>
    <n v="653.77713111018704"/>
    <x v="5"/>
    <x v="0"/>
    <m/>
  </r>
  <r>
    <s v="Standard Class"/>
    <d v="2025-06-14T00:00:00"/>
    <x v="1"/>
    <s v="United States"/>
    <x v="473"/>
    <x v="31"/>
    <n v="1915"/>
    <x v="3"/>
    <x v="1"/>
    <x v="9"/>
    <n v="1737.18"/>
    <n v="6"/>
    <n v="0"/>
    <n v="503.78219999999999"/>
    <s v=""/>
    <n v="861.0633333333335"/>
    <n v="774.34977196278362"/>
    <x v="3"/>
    <x v="0"/>
    <m/>
  </r>
  <r>
    <s v="Standard Class"/>
    <d v="2026-07-10T00:00:00"/>
    <x v="1"/>
    <s v="United States"/>
    <x v="473"/>
    <x v="31"/>
    <n v="1915"/>
    <x v="3"/>
    <x v="1"/>
    <x v="4"/>
    <n v="704.25"/>
    <n v="5"/>
    <n v="0"/>
    <n v="84.51"/>
    <s v=""/>
    <n v="294.12333333333333"/>
    <n v="446.62375473902557"/>
    <x v="11"/>
    <x v="1"/>
    <m/>
  </r>
  <r>
    <s v="Standard Class"/>
    <d v="2026-04-02T00:00:00"/>
    <x v="1"/>
    <s v="United States"/>
    <x v="473"/>
    <x v="31"/>
    <n v="1915"/>
    <x v="3"/>
    <x v="1"/>
    <x v="10"/>
    <n v="141.76"/>
    <n v="4"/>
    <n v="0"/>
    <n v="66.627200000000002"/>
    <s v=""/>
    <n v="67.983333333333334"/>
    <n v="441.82052346575716"/>
    <x v="9"/>
    <x v="1"/>
    <m/>
  </r>
  <r>
    <s v="Standard Class"/>
    <d v="2026-03-10T00:00:00"/>
    <x v="1"/>
    <s v="United States"/>
    <x v="70"/>
    <x v="1"/>
    <n v="92024"/>
    <x v="1"/>
    <x v="1"/>
    <x v="8"/>
    <n v="36.36"/>
    <n v="3"/>
    <n v="0.2"/>
    <n v="12.2715"/>
    <s v=""/>
    <n v="28.925999999999998"/>
    <n v="150.81739263783228"/>
    <x v="2"/>
    <x v="1"/>
    <m/>
  </r>
  <r>
    <s v="First Class"/>
    <d v="2025-02-20T00:00:00"/>
    <x v="2"/>
    <s v="United States"/>
    <x v="8"/>
    <x v="1"/>
    <n v="94109"/>
    <x v="1"/>
    <x v="0"/>
    <x v="5"/>
    <n v="25.83"/>
    <n v="3"/>
    <n v="0"/>
    <n v="9.5571000000000002"/>
    <s v=""/>
    <n v="21.467333333333332"/>
    <n v="24.844328882657098"/>
    <x v="10"/>
    <x v="0"/>
    <m/>
  </r>
  <r>
    <s v="Standard Class"/>
    <d v="2025-08-25T00:00:00"/>
    <x v="0"/>
    <s v="United States"/>
    <x v="22"/>
    <x v="10"/>
    <n v="60623"/>
    <x v="2"/>
    <x v="1"/>
    <x v="8"/>
    <n v="24.588000000000001"/>
    <n v="3"/>
    <n v="0.8"/>
    <n v="-38.111400000000003"/>
    <n v="-38.111400000000003"/>
    <n v="78.177333333333337"/>
    <n v="68.184981457035647"/>
    <x v="1"/>
    <x v="0"/>
    <m/>
  </r>
  <r>
    <s v="Standard Class"/>
    <d v="2026-08-13T00:00:00"/>
    <x v="0"/>
    <s v="United States"/>
    <x v="22"/>
    <x v="10"/>
    <n v="60623"/>
    <x v="2"/>
    <x v="1"/>
    <x v="12"/>
    <n v="13.984"/>
    <n v="2"/>
    <n v="0.2"/>
    <n v="4.7195999999999998"/>
    <s v=""/>
    <n v="94.765333333333345"/>
    <n v="69.150707450386136"/>
    <x v="1"/>
    <x v="1"/>
    <m/>
  </r>
  <r>
    <s v="Standard Class"/>
    <d v="2025-01-05T00:00:00"/>
    <x v="0"/>
    <s v="United States"/>
    <x v="61"/>
    <x v="5"/>
    <n v="75220"/>
    <x v="2"/>
    <x v="2"/>
    <x v="7"/>
    <n v="195.96"/>
    <n v="5"/>
    <n v="0.2"/>
    <n v="19.596"/>
    <s v=""/>
    <n v="92.330666666666673"/>
    <n v="84.902880684017106"/>
    <x v="8"/>
    <x v="0"/>
    <m/>
  </r>
  <r>
    <s v="Second Class"/>
    <d v="2026-05-25T00:00:00"/>
    <x v="2"/>
    <s v="United States"/>
    <x v="331"/>
    <x v="5"/>
    <n v="78415"/>
    <x v="2"/>
    <x v="1"/>
    <x v="10"/>
    <n v="74.352000000000004"/>
    <n v="3"/>
    <n v="0.2"/>
    <n v="23.234999999999999"/>
    <s v=""/>
    <n v="32.872000000000007"/>
    <n v="51.596071627667619"/>
    <x v="7"/>
    <x v="1"/>
    <m/>
  </r>
  <r>
    <s v="Same Day"/>
    <d v="2025-10-16T00:00:00"/>
    <x v="0"/>
    <s v="United States"/>
    <x v="20"/>
    <x v="15"/>
    <n v="10035"/>
    <x v="3"/>
    <x v="1"/>
    <x v="10"/>
    <n v="6.68"/>
    <n v="1"/>
    <n v="0"/>
    <n v="3.2063999999999999"/>
    <s v=""/>
    <n v="43.015999999999998"/>
    <n v="61.603694338474121"/>
    <x v="5"/>
    <x v="0"/>
    <m/>
  </r>
  <r>
    <s v="Second Class"/>
    <d v="2026-07-17T00:00:00"/>
    <x v="1"/>
    <s v="United States"/>
    <x v="474"/>
    <x v="21"/>
    <n v="97405"/>
    <x v="1"/>
    <x v="1"/>
    <x v="14"/>
    <n v="17.584"/>
    <n v="7"/>
    <n v="0.2"/>
    <n v="-4.1761999999999997"/>
    <n v="-4.1761999999999997"/>
    <n v="56.773333333333333"/>
    <n v="37.089192899359865"/>
    <x v="11"/>
    <x v="1"/>
    <m/>
  </r>
  <r>
    <s v="Second Class"/>
    <d v="2025-11-03T00:00:00"/>
    <x v="1"/>
    <s v="United States"/>
    <x v="474"/>
    <x v="21"/>
    <n v="97405"/>
    <x v="1"/>
    <x v="0"/>
    <x v="1"/>
    <n v="104.78400000000001"/>
    <n v="1"/>
    <n v="0.2"/>
    <n v="-14.4078"/>
    <n v="-14.4078"/>
    <n v="267.69599999999997"/>
    <n v="223.84422863662564"/>
    <x v="6"/>
    <x v="0"/>
    <m/>
  </r>
  <r>
    <s v="Second Class"/>
    <d v="2025-02-20T00:00:00"/>
    <x v="1"/>
    <s v="United States"/>
    <x v="474"/>
    <x v="21"/>
    <n v="97405"/>
    <x v="1"/>
    <x v="1"/>
    <x v="10"/>
    <n v="47.951999999999998"/>
    <n v="3"/>
    <n v="0.2"/>
    <n v="16.783200000000001"/>
    <s v=""/>
    <n v="442.49599999999992"/>
    <n v="245.86977556000235"/>
    <x v="10"/>
    <x v="0"/>
    <m/>
  </r>
  <r>
    <s v="Second Class"/>
    <d v="2025-10-07T00:00:00"/>
    <x v="1"/>
    <s v="United States"/>
    <x v="474"/>
    <x v="21"/>
    <n v="97405"/>
    <x v="1"/>
    <x v="0"/>
    <x v="1"/>
    <n v="650.35199999999998"/>
    <n v="3"/>
    <n v="0.2"/>
    <n v="-97.552800000000005"/>
    <n v="-97.552800000000005"/>
    <n v="431.57066666666668"/>
    <n v="343.83258625307974"/>
    <x v="5"/>
    <x v="0"/>
    <m/>
  </r>
  <r>
    <s v="Second Class"/>
    <d v="2026-03-15T00:00:00"/>
    <x v="1"/>
    <s v="United States"/>
    <x v="474"/>
    <x v="21"/>
    <n v="97405"/>
    <x v="1"/>
    <x v="1"/>
    <x v="2"/>
    <n v="629.18399999999997"/>
    <n v="8"/>
    <n v="0.2"/>
    <n v="228.07919999999999"/>
    <s v=""/>
    <n v="257.43666666666667"/>
    <n v="273.86354547285583"/>
    <x v="2"/>
    <x v="1"/>
    <m/>
  </r>
  <r>
    <s v="Second Class"/>
    <d v="2026-09-12T00:00:00"/>
    <x v="1"/>
    <s v="United States"/>
    <x v="474"/>
    <x v="21"/>
    <n v="97405"/>
    <x v="1"/>
    <x v="1"/>
    <x v="10"/>
    <n v="15.176"/>
    <n v="1"/>
    <n v="0.2"/>
    <n v="5.3116000000000003"/>
    <s v=""/>
    <n v="240.87866666666665"/>
    <n v="318.7593110734179"/>
    <x v="4"/>
    <x v="1"/>
    <m/>
  </r>
  <r>
    <s v="Standard Class"/>
    <d v="2025-12-08T00:00:00"/>
    <x v="0"/>
    <s v="United States"/>
    <x v="475"/>
    <x v="1"/>
    <n v="93030"/>
    <x v="1"/>
    <x v="0"/>
    <x v="5"/>
    <n v="127.95"/>
    <n v="3"/>
    <n v="0"/>
    <n v="21.7515"/>
    <s v=""/>
    <n v="240.81666666666669"/>
    <n v="246.60066243310143"/>
    <x v="0"/>
    <x v="0"/>
    <m/>
  </r>
  <r>
    <s v="Standard Class"/>
    <d v="2026-01-31T00:00:00"/>
    <x v="1"/>
    <s v="United States"/>
    <x v="54"/>
    <x v="29"/>
    <n v="6824"/>
    <x v="3"/>
    <x v="1"/>
    <x v="4"/>
    <n v="579.51"/>
    <n v="3"/>
    <n v="0"/>
    <n v="81.131399999999999"/>
    <s v=""/>
    <n v="248.80666666666664"/>
    <n v="241.5615100898504"/>
    <x v="8"/>
    <x v="1"/>
    <m/>
  </r>
  <r>
    <s v="Standard Class"/>
    <d v="2025-07-16T00:00:00"/>
    <x v="1"/>
    <s v="United States"/>
    <x v="54"/>
    <x v="29"/>
    <n v="6824"/>
    <x v="3"/>
    <x v="2"/>
    <x v="7"/>
    <n v="14.99"/>
    <n v="1"/>
    <n v="0"/>
    <n v="7.3451000000000004"/>
    <s v=""/>
    <n v="121.17666666666666"/>
    <n v="148.40979987857946"/>
    <x v="11"/>
    <x v="0"/>
    <m/>
  </r>
  <r>
    <s v="Standard Class"/>
    <d v="2025-04-05T00:00:00"/>
    <x v="1"/>
    <s v="United States"/>
    <x v="25"/>
    <x v="12"/>
    <n v="49201"/>
    <x v="2"/>
    <x v="1"/>
    <x v="6"/>
    <n v="151.91999999999999"/>
    <n v="4"/>
    <n v="0"/>
    <n v="45.576000000000001"/>
    <s v=""/>
    <n v="164.22"/>
    <n v="71.839480144328761"/>
    <x v="9"/>
    <x v="0"/>
    <m/>
  </r>
  <r>
    <s v="Standard Class"/>
    <d v="2025-10-19T00:00:00"/>
    <x v="1"/>
    <s v="United States"/>
    <x v="25"/>
    <x v="12"/>
    <n v="49201"/>
    <x v="2"/>
    <x v="1"/>
    <x v="2"/>
    <n v="196.62"/>
    <n v="2"/>
    <n v="0"/>
    <n v="96.343800000000002"/>
    <s v=""/>
    <n v="118.89999999999999"/>
    <n v="74.593007144200953"/>
    <x v="5"/>
    <x v="0"/>
    <m/>
  </r>
  <r>
    <s v="Standard Class"/>
    <d v="2025-12-19T00:00:00"/>
    <x v="1"/>
    <s v="United States"/>
    <x v="25"/>
    <x v="12"/>
    <n v="49201"/>
    <x v="2"/>
    <x v="1"/>
    <x v="10"/>
    <n v="144.12"/>
    <n v="3"/>
    <n v="0"/>
    <n v="69.177599999999998"/>
    <s v=""/>
    <n v="66.680000000000007"/>
    <n v="62.488964359050364"/>
    <x v="0"/>
    <x v="0"/>
    <m/>
  </r>
  <r>
    <s v="Standard Class"/>
    <d v="2025-06-02T00:00:00"/>
    <x v="1"/>
    <s v="United States"/>
    <x v="25"/>
    <x v="12"/>
    <n v="49201"/>
    <x v="2"/>
    <x v="1"/>
    <x v="10"/>
    <n v="15.96"/>
    <n v="2"/>
    <n v="0"/>
    <n v="7.98"/>
    <s v=""/>
    <n v="30"/>
    <n v="61.447127407769571"/>
    <x v="3"/>
    <x v="0"/>
    <m/>
  </r>
  <r>
    <s v="Second Class"/>
    <d v="2026-02-22T00:00:00"/>
    <x v="1"/>
    <s v="United States"/>
    <x v="229"/>
    <x v="1"/>
    <n v="92677"/>
    <x v="1"/>
    <x v="2"/>
    <x v="7"/>
    <n v="39.96"/>
    <n v="5"/>
    <n v="0.2"/>
    <n v="3.4965000000000002"/>
    <s v=""/>
    <n v="28.135999999999996"/>
    <n v="18.675354740048896"/>
    <x v="10"/>
    <x v="1"/>
    <m/>
  </r>
  <r>
    <s v="Second Class"/>
    <d v="2025-03-11T00:00:00"/>
    <x v="1"/>
    <s v="United States"/>
    <x v="229"/>
    <x v="1"/>
    <n v="92677"/>
    <x v="1"/>
    <x v="1"/>
    <x v="10"/>
    <n v="34.08"/>
    <n v="6"/>
    <n v="0"/>
    <n v="15.336"/>
    <s v=""/>
    <n v="17.400000000000002"/>
    <n v="11.908430179218975"/>
    <x v="2"/>
    <x v="0"/>
    <m/>
  </r>
  <r>
    <s v="Standard Class"/>
    <d v="2025-06-14T00:00:00"/>
    <x v="1"/>
    <s v="United States"/>
    <x v="108"/>
    <x v="2"/>
    <n v="32216"/>
    <x v="0"/>
    <x v="1"/>
    <x v="10"/>
    <n v="10.368"/>
    <n v="2"/>
    <n v="0.2"/>
    <n v="3.6288"/>
    <s v=""/>
    <n v="11.133333333333333"/>
    <n v="11.916103564007326"/>
    <x v="3"/>
    <x v="0"/>
    <m/>
  </r>
  <r>
    <s v="Standard Class"/>
    <d v="2025-06-21T00:00:00"/>
    <x v="1"/>
    <s v="United States"/>
    <x v="145"/>
    <x v="15"/>
    <n v="10550"/>
    <x v="3"/>
    <x v="1"/>
    <x v="8"/>
    <n v="7.7519999999999998"/>
    <n v="3"/>
    <n v="0.2"/>
    <n v="2.8100999999999998"/>
    <s v=""/>
    <n v="29.667333333333332"/>
    <n v="21.818664453135497"/>
    <x v="3"/>
    <x v="0"/>
    <m/>
  </r>
  <r>
    <s v="Second Class"/>
    <d v="2025-05-13T00:00:00"/>
    <x v="2"/>
    <s v="United States"/>
    <x v="297"/>
    <x v="12"/>
    <n v="48640"/>
    <x v="2"/>
    <x v="1"/>
    <x v="12"/>
    <n v="15.28"/>
    <n v="2"/>
    <n v="0"/>
    <n v="7.4871999999999996"/>
    <s v=""/>
    <n v="38.216666666666669"/>
    <n v="21.278147862171757"/>
    <x v="7"/>
    <x v="0"/>
    <m/>
  </r>
  <r>
    <s v="Standard Class"/>
    <d v="2026-08-22T00:00:00"/>
    <x v="0"/>
    <s v="United States"/>
    <x v="46"/>
    <x v="13"/>
    <n v="19711"/>
    <x v="3"/>
    <x v="2"/>
    <x v="15"/>
    <n v="65.97"/>
    <n v="3"/>
    <n v="0"/>
    <n v="31.0059"/>
    <s v=""/>
    <n v="103.40333333333335"/>
    <n v="65.53299736095633"/>
    <x v="1"/>
    <x v="1"/>
    <m/>
  </r>
  <r>
    <s v="Standard Class"/>
    <d v="2026-02-08T00:00:00"/>
    <x v="1"/>
    <s v="United States"/>
    <x v="8"/>
    <x v="1"/>
    <n v="94109"/>
    <x v="1"/>
    <x v="1"/>
    <x v="10"/>
    <n v="33.4"/>
    <n v="5"/>
    <n v="0"/>
    <n v="16.032"/>
    <s v=""/>
    <n v="86.073333333333338"/>
    <n v="74.751335179454216"/>
    <x v="10"/>
    <x v="1"/>
    <m/>
  </r>
  <r>
    <s v="Standard Class"/>
    <d v="2026-11-17T00:00:00"/>
    <x v="1"/>
    <s v="United States"/>
    <x v="8"/>
    <x v="1"/>
    <n v="94109"/>
    <x v="1"/>
    <x v="1"/>
    <x v="12"/>
    <n v="210.84"/>
    <n v="4"/>
    <n v="0"/>
    <n v="103.3116"/>
    <s v=""/>
    <n v="165.92"/>
    <n v="96.942193179845674"/>
    <x v="6"/>
    <x v="1"/>
    <m/>
  </r>
  <r>
    <s v="Standard Class"/>
    <d v="2025-10-09T00:00:00"/>
    <x v="0"/>
    <s v="United States"/>
    <x v="17"/>
    <x v="12"/>
    <n v="48185"/>
    <x v="2"/>
    <x v="1"/>
    <x v="4"/>
    <n v="13.98"/>
    <n v="1"/>
    <n v="0"/>
    <n v="4.0541999999999998"/>
    <s v=""/>
    <n v="101.99000000000001"/>
    <n v="88.562167827861856"/>
    <x v="5"/>
    <x v="0"/>
    <m/>
  </r>
  <r>
    <s v="Standard Class"/>
    <d v="2026-11-24T00:00:00"/>
    <x v="0"/>
    <s v="United States"/>
    <x v="17"/>
    <x v="12"/>
    <n v="48185"/>
    <x v="2"/>
    <x v="0"/>
    <x v="5"/>
    <n v="272.94"/>
    <n v="3"/>
    <n v="0"/>
    <n v="30.023399999999999"/>
    <s v=""/>
    <n v="179.90200000000002"/>
    <n v="87.428184997745447"/>
    <x v="6"/>
    <x v="1"/>
    <m/>
  </r>
  <r>
    <s v="Standard Class"/>
    <d v="2026-11-11T00:00:00"/>
    <x v="0"/>
    <s v="United States"/>
    <x v="17"/>
    <x v="12"/>
    <n v="48185"/>
    <x v="2"/>
    <x v="1"/>
    <x v="8"/>
    <n v="19.05"/>
    <n v="5"/>
    <n v="0"/>
    <n v="8.9535"/>
    <s v=""/>
    <n v="111.11533333333334"/>
    <n v="66.985516123788813"/>
    <x v="6"/>
    <x v="1"/>
    <m/>
  </r>
  <r>
    <s v="Standard Class"/>
    <d v="2025-09-26T00:00:00"/>
    <x v="0"/>
    <s v="United States"/>
    <x v="17"/>
    <x v="12"/>
    <n v="48185"/>
    <x v="2"/>
    <x v="1"/>
    <x v="9"/>
    <n v="247.71600000000001"/>
    <n v="4"/>
    <n v="0.1"/>
    <n v="93.581599999999995"/>
    <s v=""/>
    <n v="119.40533333333333"/>
    <n v="63.979606280844301"/>
    <x v="4"/>
    <x v="0"/>
    <m/>
  </r>
  <r>
    <s v="Standard Class"/>
    <d v="2025-11-22T00:00:00"/>
    <x v="0"/>
    <s v="United States"/>
    <x v="17"/>
    <x v="12"/>
    <n v="48185"/>
    <x v="2"/>
    <x v="1"/>
    <x v="4"/>
    <n v="66.58"/>
    <n v="2"/>
    <n v="0"/>
    <n v="15.979200000000001"/>
    <s v=""/>
    <n v="41.743333333333332"/>
    <n v="52.950138940117789"/>
    <x v="6"/>
    <x v="0"/>
    <m/>
  </r>
  <r>
    <s v="Standard Class"/>
    <d v="2026-10-29T00:00:00"/>
    <x v="0"/>
    <s v="United States"/>
    <x v="17"/>
    <x v="12"/>
    <n v="48185"/>
    <x v="2"/>
    <x v="1"/>
    <x v="6"/>
    <n v="43.92"/>
    <n v="3"/>
    <n v="0"/>
    <n v="12.736800000000001"/>
    <s v=""/>
    <n v="29.450000000000003"/>
    <n v="46.288293070790665"/>
    <x v="5"/>
    <x v="1"/>
    <m/>
  </r>
  <r>
    <s v="Standard Class"/>
    <d v="2025-02-25T00:00:00"/>
    <x v="0"/>
    <s v="United States"/>
    <x v="17"/>
    <x v="12"/>
    <n v="48185"/>
    <x v="2"/>
    <x v="0"/>
    <x v="5"/>
    <n v="14.73"/>
    <n v="3"/>
    <n v="0"/>
    <n v="4.8609"/>
    <s v=""/>
    <n v="31.183333333333334"/>
    <n v="18.72170477359446"/>
    <x v="10"/>
    <x v="0"/>
    <m/>
  </r>
  <r>
    <s v="Standard Class"/>
    <d v="2026-09-04T00:00:00"/>
    <x v="0"/>
    <s v="United States"/>
    <x v="17"/>
    <x v="12"/>
    <n v="48185"/>
    <x v="2"/>
    <x v="1"/>
    <x v="8"/>
    <n v="29.7"/>
    <n v="5"/>
    <n v="0"/>
    <n v="13.365"/>
    <s v=""/>
    <n v="32.366666666666667"/>
    <n v="13.168405229802744"/>
    <x v="4"/>
    <x v="1"/>
    <m/>
  </r>
  <r>
    <s v="Standard Class"/>
    <d v="2026-06-21T00:00:00"/>
    <x v="0"/>
    <s v="United States"/>
    <x v="20"/>
    <x v="15"/>
    <n v="10011"/>
    <x v="3"/>
    <x v="1"/>
    <x v="10"/>
    <n v="49.12"/>
    <n v="4"/>
    <n v="0"/>
    <n v="23.086400000000001"/>
    <s v=""/>
    <n v="38.146666666666668"/>
    <n v="14.133288915024538"/>
    <x v="3"/>
    <x v="1"/>
    <m/>
  </r>
  <r>
    <s v="Standard Class"/>
    <d v="2026-08-04T00:00:00"/>
    <x v="0"/>
    <s v="United States"/>
    <x v="20"/>
    <x v="15"/>
    <n v="10011"/>
    <x v="3"/>
    <x v="1"/>
    <x v="8"/>
    <n v="18.28"/>
    <n v="5"/>
    <n v="0.2"/>
    <n v="6.3979999999999997"/>
    <s v=""/>
    <n v="135.09333333333333"/>
    <n v="118.67023871028302"/>
    <x v="1"/>
    <x v="1"/>
    <m/>
  </r>
  <r>
    <s v="Standard Class"/>
    <d v="2026-11-11T00:00:00"/>
    <x v="0"/>
    <s v="United States"/>
    <x v="1"/>
    <x v="1"/>
    <n v="90008"/>
    <x v="1"/>
    <x v="0"/>
    <x v="5"/>
    <n v="47.04"/>
    <n v="4"/>
    <n v="0"/>
    <n v="15.993600000000001"/>
    <s v=""/>
    <n v="158.26666666666668"/>
    <n v="125.18651897601966"/>
    <x v="6"/>
    <x v="1"/>
    <m/>
  </r>
  <r>
    <s v="Standard Class"/>
    <d v="2026-02-17T00:00:00"/>
    <x v="0"/>
    <s v="United States"/>
    <x v="1"/>
    <x v="1"/>
    <n v="90008"/>
    <x v="1"/>
    <x v="2"/>
    <x v="7"/>
    <n v="339.96"/>
    <n v="5"/>
    <n v="0.2"/>
    <n v="42.494999999999997"/>
    <s v=""/>
    <n v="216.38066666666668"/>
    <n v="125.11450163394773"/>
    <x v="10"/>
    <x v="1"/>
    <m/>
  </r>
  <r>
    <s v="Standard Class"/>
    <d v="2026-03-02T00:00:00"/>
    <x v="1"/>
    <s v="United States"/>
    <x v="20"/>
    <x v="15"/>
    <n v="10035"/>
    <x v="3"/>
    <x v="2"/>
    <x v="7"/>
    <n v="87.8"/>
    <n v="4"/>
    <n v="0"/>
    <n v="43.9"/>
    <s v=""/>
    <n v="1836.3806666666667"/>
    <n v="1942.3916954855192"/>
    <x v="2"/>
    <x v="1"/>
    <m/>
  </r>
  <r>
    <s v="Standard Class"/>
    <d v="2025-02-12T00:00:00"/>
    <x v="1"/>
    <s v="United States"/>
    <x v="20"/>
    <x v="15"/>
    <n v="10035"/>
    <x v="3"/>
    <x v="0"/>
    <x v="1"/>
    <n v="221.38200000000001"/>
    <n v="2"/>
    <n v="0.1"/>
    <n v="2.4598"/>
    <s v=""/>
    <n v="1859.2846666666665"/>
    <n v="2176.6277969456432"/>
    <x v="10"/>
    <x v="0"/>
    <m/>
  </r>
  <r>
    <s v="Standard Class"/>
    <d v="2025-11-01T00:00:00"/>
    <x v="1"/>
    <s v="United States"/>
    <x v="20"/>
    <x v="15"/>
    <n v="10035"/>
    <x v="3"/>
    <x v="2"/>
    <x v="15"/>
    <n v="5199.96"/>
    <n v="4"/>
    <n v="0"/>
    <n v="1351.9896000000001"/>
    <s v=""/>
    <n v="1825.4406666666666"/>
    <n v="2389.0123627554171"/>
    <x v="6"/>
    <x v="0"/>
    <m/>
  </r>
  <r>
    <s v="First Class"/>
    <d v="2025-03-29T00:00:00"/>
    <x v="0"/>
    <s v="United States"/>
    <x v="152"/>
    <x v="24"/>
    <n v="43130"/>
    <x v="3"/>
    <x v="1"/>
    <x v="4"/>
    <n v="156.512"/>
    <n v="4"/>
    <n v="0.2"/>
    <n v="-35.215200000000003"/>
    <n v="-35.215200000000003"/>
    <n v="102.26733333333333"/>
    <n v="1392.0767989328428"/>
    <x v="2"/>
    <x v="0"/>
    <m/>
  </r>
  <r>
    <s v="First Class"/>
    <d v="2025-07-13T00:00:00"/>
    <x v="2"/>
    <s v="United States"/>
    <x v="46"/>
    <x v="13"/>
    <n v="19711"/>
    <x v="3"/>
    <x v="2"/>
    <x v="11"/>
    <n v="119.85"/>
    <n v="3"/>
    <n v="0"/>
    <n v="52.734000000000002"/>
    <s v=""/>
    <n v="73.19"/>
    <n v="985.5986296213116"/>
    <x v="11"/>
    <x v="0"/>
    <m/>
  </r>
  <r>
    <s v="First Class"/>
    <d v="2026-02-28T00:00:00"/>
    <x v="2"/>
    <s v="United States"/>
    <x v="46"/>
    <x v="13"/>
    <n v="19711"/>
    <x v="3"/>
    <x v="1"/>
    <x v="8"/>
    <n v="30.44"/>
    <n v="2"/>
    <n v="0"/>
    <n v="14.9156"/>
    <s v=""/>
    <n v="229.23000000000002"/>
    <n v="211.24144283558391"/>
    <x v="10"/>
    <x v="1"/>
    <m/>
  </r>
  <r>
    <s v="First Class"/>
    <d v="2026-10-02T00:00:00"/>
    <x v="2"/>
    <s v="United States"/>
    <x v="46"/>
    <x v="13"/>
    <n v="19711"/>
    <x v="3"/>
    <x v="1"/>
    <x v="8"/>
    <n v="69.28"/>
    <n v="2"/>
    <n v="0"/>
    <n v="33.254399999999997"/>
    <s v=""/>
    <n v="227.26666666666665"/>
    <n v="237.91015296006489"/>
    <x v="5"/>
    <x v="1"/>
    <m/>
  </r>
  <r>
    <s v="First Class"/>
    <d v="2025-02-10T00:00:00"/>
    <x v="2"/>
    <s v="United States"/>
    <x v="46"/>
    <x v="13"/>
    <n v="19711"/>
    <x v="3"/>
    <x v="2"/>
    <x v="7"/>
    <n v="587.97"/>
    <n v="3"/>
    <n v="0"/>
    <n v="170.51130000000001"/>
    <s v=""/>
    <n v="208.232"/>
    <n v="263.45549256022002"/>
    <x v="10"/>
    <x v="0"/>
    <m/>
  </r>
  <r>
    <s v="Same Day"/>
    <d v="2026-08-02T00:00:00"/>
    <x v="2"/>
    <s v="United States"/>
    <x v="20"/>
    <x v="15"/>
    <n v="10024"/>
    <x v="3"/>
    <x v="1"/>
    <x v="2"/>
    <n v="24.55"/>
    <n v="5"/>
    <n v="0"/>
    <n v="12.029500000000001"/>
    <s v=""/>
    <n v="24.681999999999999"/>
    <n v="162.98437667912063"/>
    <x v="1"/>
    <x v="1"/>
    <m/>
  </r>
  <r>
    <s v="Standard Class"/>
    <d v="2025-09-18T00:00:00"/>
    <x v="0"/>
    <s v="United States"/>
    <x v="8"/>
    <x v="1"/>
    <n v="94109"/>
    <x v="1"/>
    <x v="1"/>
    <x v="8"/>
    <n v="12.176"/>
    <n v="1"/>
    <n v="0.2"/>
    <n v="4.4138000000000002"/>
    <s v=""/>
    <n v="28.185333333333336"/>
    <n v="113.49733509614191"/>
    <x v="4"/>
    <x v="0"/>
    <m/>
  </r>
  <r>
    <s v="Standard Class"/>
    <d v="2026-10-20T00:00:00"/>
    <x v="0"/>
    <s v="United States"/>
    <x v="8"/>
    <x v="1"/>
    <n v="94109"/>
    <x v="1"/>
    <x v="1"/>
    <x v="4"/>
    <n v="37.32"/>
    <n v="3"/>
    <n v="0"/>
    <n v="10.4496"/>
    <s v=""/>
    <n v="60.26"/>
    <n v="29.008272876185845"/>
    <x v="5"/>
    <x v="1"/>
    <m/>
  </r>
  <r>
    <s v="Standard Class"/>
    <d v="2025-09-14T00:00:00"/>
    <x v="0"/>
    <s v="United States"/>
    <x v="8"/>
    <x v="1"/>
    <n v="94109"/>
    <x v="1"/>
    <x v="1"/>
    <x v="14"/>
    <n v="35.06"/>
    <n v="2"/>
    <n v="0"/>
    <n v="10.518000000000001"/>
    <s v=""/>
    <n v="168.27866666666668"/>
    <n v="114.96564817692602"/>
    <x v="4"/>
    <x v="0"/>
    <m/>
  </r>
  <r>
    <s v="Standard Class"/>
    <d v="2025-05-07T00:00:00"/>
    <x v="0"/>
    <s v="United States"/>
    <x v="61"/>
    <x v="5"/>
    <n v="75217"/>
    <x v="2"/>
    <x v="0"/>
    <x v="5"/>
    <n v="108.4"/>
    <n v="5"/>
    <n v="0.6"/>
    <n v="-105.69"/>
    <n v="-105.69"/>
    <n v="157.39599999999999"/>
    <n v="145.62975885951838"/>
    <x v="7"/>
    <x v="0"/>
    <m/>
  </r>
  <r>
    <s v="Standard Class"/>
    <d v="2025-03-21T00:00:00"/>
    <x v="1"/>
    <s v="United States"/>
    <x v="100"/>
    <x v="2"/>
    <n v="33178"/>
    <x v="0"/>
    <x v="2"/>
    <x v="7"/>
    <n v="361.37599999999998"/>
    <n v="2"/>
    <n v="0.2"/>
    <n v="27.103200000000001"/>
    <s v=""/>
    <n v="124.05933333333331"/>
    <n v="157.78256670729098"/>
    <x v="2"/>
    <x v="0"/>
    <m/>
  </r>
  <r>
    <s v="Standard Class"/>
    <d v="2025-12-13T00:00:00"/>
    <x v="0"/>
    <s v="United States"/>
    <x v="10"/>
    <x v="9"/>
    <n v="19120"/>
    <x v="3"/>
    <x v="1"/>
    <x v="8"/>
    <n v="2.4119999999999999"/>
    <n v="1"/>
    <n v="0.7"/>
    <n v="-2.0099999999999998"/>
    <n v="-2.0099999999999998"/>
    <n v="116.26066666666668"/>
    <n v="169.8616080848912"/>
    <x v="0"/>
    <x v="0"/>
    <m/>
  </r>
  <r>
    <s v="Standard Class"/>
    <d v="2026-07-02T00:00:00"/>
    <x v="1"/>
    <s v="United States"/>
    <x v="20"/>
    <x v="15"/>
    <n v="10011"/>
    <x v="3"/>
    <x v="1"/>
    <x v="9"/>
    <n v="8.39"/>
    <n v="1"/>
    <n v="0"/>
    <n v="2.0975000000000001"/>
    <s v=""/>
    <n v="143.43"/>
    <n v="148.41416997438347"/>
    <x v="11"/>
    <x v="1"/>
    <m/>
  </r>
  <r>
    <s v="Standard Class"/>
    <d v="2026-12-19T00:00:00"/>
    <x v="1"/>
    <s v="United States"/>
    <x v="20"/>
    <x v="15"/>
    <n v="10011"/>
    <x v="3"/>
    <x v="2"/>
    <x v="7"/>
    <n v="337.98"/>
    <n v="2"/>
    <n v="0"/>
    <n v="101.39400000000001"/>
    <s v=""/>
    <n v="147.19333333333336"/>
    <n v="151.6141517708198"/>
    <x v="0"/>
    <x v="1"/>
    <m/>
  </r>
  <r>
    <s v="Standard Class"/>
    <d v="2026-04-30T00:00:00"/>
    <x v="0"/>
    <s v="United States"/>
    <x v="10"/>
    <x v="9"/>
    <n v="19120"/>
    <x v="3"/>
    <x v="1"/>
    <x v="4"/>
    <n v="83.92"/>
    <n v="5"/>
    <n v="0.2"/>
    <n v="-13.637"/>
    <n v="-13.637"/>
    <n v="43.173333333333325"/>
    <n v="81.851018704491167"/>
    <x v="9"/>
    <x v="1"/>
    <m/>
  </r>
  <r>
    <s v="Standard Class"/>
    <d v="2026-03-24T00:00:00"/>
    <x v="1"/>
    <s v="United States"/>
    <x v="4"/>
    <x v="4"/>
    <n v="98103"/>
    <x v="1"/>
    <x v="1"/>
    <x v="8"/>
    <n v="19.68"/>
    <n v="5"/>
    <n v="0.2"/>
    <n v="6.8879999999999999"/>
    <s v=""/>
    <n v="17.36"/>
    <n v="74.555800330778851"/>
    <x v="2"/>
    <x v="1"/>
    <m/>
  </r>
  <r>
    <s v="Standard Class"/>
    <d v="2025-07-28T00:00:00"/>
    <x v="1"/>
    <s v="United States"/>
    <x v="4"/>
    <x v="4"/>
    <n v="98103"/>
    <x v="1"/>
    <x v="1"/>
    <x v="10"/>
    <n v="25.92"/>
    <n v="4"/>
    <n v="0"/>
    <n v="12.441599999999999"/>
    <s v=""/>
    <n v="39.584000000000003"/>
    <n v="29.457866720176863"/>
    <x v="11"/>
    <x v="0"/>
    <m/>
  </r>
  <r>
    <s v="Standard Class"/>
    <d v="2025-03-26T00:00:00"/>
    <x v="1"/>
    <s v="United States"/>
    <x v="4"/>
    <x v="4"/>
    <n v="98103"/>
    <x v="1"/>
    <x v="1"/>
    <x v="10"/>
    <n v="6.48"/>
    <n v="1"/>
    <n v="0"/>
    <n v="3.1103999999999998"/>
    <s v=""/>
    <n v="49.710666666666668"/>
    <n v="27.982372652426374"/>
    <x v="2"/>
    <x v="0"/>
    <m/>
  </r>
  <r>
    <s v="Standard Class"/>
    <d v="2026-08-31T00:00:00"/>
    <x v="1"/>
    <s v="United States"/>
    <x v="4"/>
    <x v="4"/>
    <n v="98103"/>
    <x v="1"/>
    <x v="2"/>
    <x v="7"/>
    <n v="86.352000000000004"/>
    <n v="6"/>
    <n v="0.2"/>
    <n v="8.6351999999999993"/>
    <s v=""/>
    <n v="64.555999999999997"/>
    <n v="28.366627914844923"/>
    <x v="1"/>
    <x v="1"/>
    <m/>
  </r>
  <r>
    <s v="Standard Class"/>
    <d v="2026-06-26T00:00:00"/>
    <x v="2"/>
    <s v="United States"/>
    <x v="1"/>
    <x v="1"/>
    <n v="90032"/>
    <x v="1"/>
    <x v="1"/>
    <x v="6"/>
    <n v="56.3"/>
    <n v="2"/>
    <n v="0"/>
    <n v="15.763999999999999"/>
    <s v=""/>
    <n v="86.038666666666657"/>
    <n v="38.387416379541577"/>
    <x v="3"/>
    <x v="1"/>
    <m/>
  </r>
  <r>
    <s v="Standard Class"/>
    <d v="2025-05-01T00:00:00"/>
    <x v="0"/>
    <s v="United States"/>
    <x v="24"/>
    <x v="21"/>
    <n v="97477"/>
    <x v="1"/>
    <x v="1"/>
    <x v="6"/>
    <n v="51.015999999999998"/>
    <n v="7"/>
    <n v="0.2"/>
    <n v="8.2901000000000007"/>
    <s v=""/>
    <n v="413.93599999999998"/>
    <n v="363.46640240472988"/>
    <x v="7"/>
    <x v="0"/>
    <m/>
  </r>
  <r>
    <s v="Standard Class"/>
    <d v="2025-03-05T00:00:00"/>
    <x v="0"/>
    <s v="United States"/>
    <x v="476"/>
    <x v="4"/>
    <n v="98059"/>
    <x v="1"/>
    <x v="1"/>
    <x v="8"/>
    <n v="150.80000000000001"/>
    <n v="5"/>
    <n v="0.2"/>
    <n v="56.55"/>
    <s v=""/>
    <n v="414.21066666666661"/>
    <n v="419.30603203052686"/>
    <x v="2"/>
    <x v="0"/>
    <m/>
  </r>
  <r>
    <s v="Standard Class"/>
    <d v="2025-09-25T00:00:00"/>
    <x v="0"/>
    <s v="United States"/>
    <x v="476"/>
    <x v="4"/>
    <n v="98059"/>
    <x v="1"/>
    <x v="2"/>
    <x v="15"/>
    <n v="1039.992"/>
    <n v="1"/>
    <n v="0.2"/>
    <n v="103.9992"/>
    <s v=""/>
    <n v="377.68399999999997"/>
    <n v="460.6034586975527"/>
    <x v="4"/>
    <x v="0"/>
    <m/>
  </r>
  <r>
    <s v="Standard Class"/>
    <d v="2026-09-21T00:00:00"/>
    <x v="0"/>
    <s v="United States"/>
    <x v="476"/>
    <x v="4"/>
    <n v="98059"/>
    <x v="1"/>
    <x v="1"/>
    <x v="10"/>
    <n v="51.84"/>
    <n v="8"/>
    <n v="0"/>
    <n v="24.883199999999999"/>
    <s v=""/>
    <n v="111.14333333333333"/>
    <n v="295.08194044718158"/>
    <x v="4"/>
    <x v="1"/>
    <m/>
  </r>
  <r>
    <s v="First Class"/>
    <d v="2026-07-30T00:00:00"/>
    <x v="2"/>
    <s v="United States"/>
    <x v="20"/>
    <x v="15"/>
    <n v="10009"/>
    <x v="3"/>
    <x v="2"/>
    <x v="7"/>
    <n v="41.22"/>
    <n v="1"/>
    <n v="0"/>
    <n v="11.1294"/>
    <s v=""/>
    <n v="133.53666666666666"/>
    <n v="208.2612848362115"/>
    <x v="11"/>
    <x v="1"/>
    <m/>
  </r>
  <r>
    <s v="First Class"/>
    <d v="2026-11-09T00:00:00"/>
    <x v="2"/>
    <s v="United States"/>
    <x v="20"/>
    <x v="15"/>
    <n v="10009"/>
    <x v="3"/>
    <x v="1"/>
    <x v="14"/>
    <n v="240.37"/>
    <n v="1"/>
    <n v="0"/>
    <n v="7.2111000000000001"/>
    <s v=""/>
    <n v="164.17"/>
    <n v="77.188875469825945"/>
    <x v="6"/>
    <x v="1"/>
    <m/>
  </r>
  <r>
    <s v="First Class"/>
    <d v="2026-08-05T00:00:00"/>
    <x v="2"/>
    <s v="United States"/>
    <x v="20"/>
    <x v="15"/>
    <n v="10009"/>
    <x v="3"/>
    <x v="2"/>
    <x v="7"/>
    <n v="119.02"/>
    <n v="2"/>
    <n v="0"/>
    <n v="33.325600000000001"/>
    <s v=""/>
    <n v="96.74"/>
    <n v="39.225126773158678"/>
    <x v="1"/>
    <x v="1"/>
    <m/>
  </r>
  <r>
    <s v="Standard Class"/>
    <d v="2026-10-29T00:00:00"/>
    <x v="0"/>
    <s v="United States"/>
    <x v="49"/>
    <x v="1"/>
    <n v="95123"/>
    <x v="1"/>
    <x v="1"/>
    <x v="8"/>
    <n v="133.12"/>
    <n v="5"/>
    <n v="0.2"/>
    <n v="49.92"/>
    <s v=""/>
    <n v="94.922666666666657"/>
    <n v="39.802623678643386"/>
    <x v="5"/>
    <x v="1"/>
    <m/>
  </r>
  <r>
    <s v="Standard Class"/>
    <d v="2026-12-21T00:00:00"/>
    <x v="1"/>
    <s v="United States"/>
    <x v="55"/>
    <x v="5"/>
    <n v="75051"/>
    <x v="2"/>
    <x v="0"/>
    <x v="5"/>
    <n v="38.08"/>
    <n v="5"/>
    <n v="0.6"/>
    <n v="-29.512"/>
    <n v="-29.512"/>
    <n v="78.522666666666666"/>
    <n v="35.673404015794091"/>
    <x v="0"/>
    <x v="1"/>
    <m/>
  </r>
  <r>
    <s v="Same Day"/>
    <d v="2025-12-18T00:00:00"/>
    <x v="2"/>
    <s v="United States"/>
    <x v="20"/>
    <x v="15"/>
    <n v="10009"/>
    <x v="3"/>
    <x v="0"/>
    <x v="0"/>
    <n v="113.568"/>
    <n v="2"/>
    <n v="0.2"/>
    <n v="12.776400000000001"/>
    <s v=""/>
    <n v="68.039333333333332"/>
    <n v="37.1837145475752"/>
    <x v="0"/>
    <x v="0"/>
    <m/>
  </r>
  <r>
    <s v="Second Class"/>
    <d v="2026-07-13T00:00:00"/>
    <x v="2"/>
    <s v="United States"/>
    <x v="20"/>
    <x v="15"/>
    <n v="10009"/>
    <x v="3"/>
    <x v="0"/>
    <x v="5"/>
    <n v="83.92"/>
    <n v="4"/>
    <n v="0"/>
    <n v="21.819199999999999"/>
    <s v=""/>
    <n v="154.17333333333335"/>
    <n v="130.6848951213907"/>
    <x v="11"/>
    <x v="1"/>
    <m/>
  </r>
  <r>
    <s v="Second Class"/>
    <d v="2025-08-29T00:00:00"/>
    <x v="2"/>
    <s v="United States"/>
    <x v="20"/>
    <x v="15"/>
    <n v="10009"/>
    <x v="3"/>
    <x v="1"/>
    <x v="6"/>
    <n v="6.63"/>
    <n v="3"/>
    <n v="0"/>
    <n v="3.1160999999999999"/>
    <s v=""/>
    <n v="313.39466666666664"/>
    <n v="193.91101001232497"/>
    <x v="1"/>
    <x v="0"/>
    <m/>
  </r>
  <r>
    <s v="Second Class"/>
    <d v="2025-05-17T00:00:00"/>
    <x v="2"/>
    <s v="United States"/>
    <x v="20"/>
    <x v="15"/>
    <n v="10009"/>
    <x v="3"/>
    <x v="2"/>
    <x v="11"/>
    <n v="371.97"/>
    <n v="3"/>
    <n v="0"/>
    <n v="66.954599999999999"/>
    <s v=""/>
    <n v="344.49133333333333"/>
    <n v="237.24001228010982"/>
    <x v="7"/>
    <x v="0"/>
    <m/>
  </r>
  <r>
    <s v="Standard Class"/>
    <d v="2026-05-29T00:00:00"/>
    <x v="1"/>
    <s v="United States"/>
    <x v="26"/>
    <x v="18"/>
    <n v="38109"/>
    <x v="0"/>
    <x v="0"/>
    <x v="1"/>
    <n v="561.58399999999995"/>
    <n v="2"/>
    <n v="0.2"/>
    <n v="70.197999999999993"/>
    <s v=""/>
    <n v="222.14399999999998"/>
    <n v="237.06249030223293"/>
    <x v="7"/>
    <x v="1"/>
    <m/>
  </r>
  <r>
    <s v="Standard Class"/>
    <d v="2025-07-03T00:00:00"/>
    <x v="1"/>
    <s v="United States"/>
    <x v="26"/>
    <x v="18"/>
    <n v="38109"/>
    <x v="0"/>
    <x v="1"/>
    <x v="4"/>
    <n v="99.92"/>
    <n v="5"/>
    <n v="0.2"/>
    <n v="-1.2490000000000001"/>
    <n v="-1.2490000000000001"/>
    <n v="39.869333333333337"/>
    <n v="189.40996661992989"/>
    <x v="11"/>
    <x v="0"/>
    <m/>
  </r>
  <r>
    <s v="First Class"/>
    <d v="2025-05-24T00:00:00"/>
    <x v="2"/>
    <s v="United States"/>
    <x v="10"/>
    <x v="9"/>
    <n v="19143"/>
    <x v="3"/>
    <x v="1"/>
    <x v="2"/>
    <n v="4.9279999999999999"/>
    <n v="2"/>
    <n v="0.2"/>
    <n v="1.7248000000000001"/>
    <s v=""/>
    <n v="39.892666666666663"/>
    <n v="130.92613534638812"/>
    <x v="7"/>
    <x v="0"/>
    <m/>
  </r>
  <r>
    <s v="Standard Class"/>
    <d v="2025-12-14T00:00:00"/>
    <x v="0"/>
    <s v="United States"/>
    <x v="1"/>
    <x v="1"/>
    <n v="90004"/>
    <x v="1"/>
    <x v="0"/>
    <x v="5"/>
    <n v="14.76"/>
    <n v="2"/>
    <n v="0"/>
    <n v="4.2804000000000002"/>
    <s v=""/>
    <n v="133.63333333333333"/>
    <n v="95.748806268160735"/>
    <x v="0"/>
    <x v="0"/>
    <m/>
  </r>
  <r>
    <s v="Standard Class"/>
    <d v="2025-10-11T00:00:00"/>
    <x v="2"/>
    <s v="United States"/>
    <x v="416"/>
    <x v="29"/>
    <n v="6708"/>
    <x v="3"/>
    <x v="2"/>
    <x v="11"/>
    <n v="99.99"/>
    <n v="1"/>
    <n v="0"/>
    <n v="41.995800000000003"/>
    <s v=""/>
    <n v="145.31066666666666"/>
    <n v="109.53970173209143"/>
    <x v="5"/>
    <x v="0"/>
    <m/>
  </r>
  <r>
    <s v="Standard Class"/>
    <d v="2025-01-02T00:00:00"/>
    <x v="2"/>
    <s v="United States"/>
    <x v="416"/>
    <x v="29"/>
    <n v="6708"/>
    <x v="3"/>
    <x v="1"/>
    <x v="4"/>
    <n v="286.14999999999998"/>
    <n v="5"/>
    <n v="0"/>
    <n v="71.537499999999994"/>
    <s v=""/>
    <n v="211.97233333333335"/>
    <n v="115.65699090173686"/>
    <x v="8"/>
    <x v="0"/>
    <m/>
  </r>
  <r>
    <s v="Standard Class"/>
    <d v="2026-02-16T00:00:00"/>
    <x v="2"/>
    <s v="United States"/>
    <x v="432"/>
    <x v="16"/>
    <n v="85224"/>
    <x v="1"/>
    <x v="1"/>
    <x v="13"/>
    <n v="49.792000000000002"/>
    <n v="8"/>
    <n v="0.2"/>
    <n v="-11.8256"/>
    <n v="-11.8256"/>
    <n v="169.381"/>
    <n v="75.253781847873981"/>
    <x v="10"/>
    <x v="1"/>
    <m/>
  </r>
  <r>
    <s v="Standard Class"/>
    <d v="2026-07-27T00:00:00"/>
    <x v="0"/>
    <s v="United States"/>
    <x v="24"/>
    <x v="24"/>
    <n v="45503"/>
    <x v="3"/>
    <x v="0"/>
    <x v="0"/>
    <n v="299.97500000000002"/>
    <n v="5"/>
    <n v="0.5"/>
    <n v="-167.98599999999999"/>
    <n v="-167.98599999999999"/>
    <n v="163.71166666666667"/>
    <n v="91.301028223896481"/>
    <x v="11"/>
    <x v="1"/>
    <m/>
  </r>
  <r>
    <s v="Standard Class"/>
    <d v="2025-02-20T00:00:00"/>
    <x v="0"/>
    <s v="United States"/>
    <x v="24"/>
    <x v="24"/>
    <n v="45503"/>
    <x v="3"/>
    <x v="2"/>
    <x v="7"/>
    <n v="158.376"/>
    <n v="4"/>
    <n v="0.4"/>
    <n v="-36.9544"/>
    <n v="-36.9544"/>
    <n v="79.714666666666673"/>
    <n v="78.038450204346674"/>
    <x v="10"/>
    <x v="0"/>
    <m/>
  </r>
  <r>
    <s v="First Class"/>
    <d v="2026-09-03T00:00:00"/>
    <x v="0"/>
    <s v="United States"/>
    <x v="89"/>
    <x v="5"/>
    <n v="78745"/>
    <x v="2"/>
    <x v="1"/>
    <x v="8"/>
    <n v="32.783999999999999"/>
    <n v="4"/>
    <n v="0.8"/>
    <n v="-52.4544"/>
    <n v="-52.4544"/>
    <n v="47.786666666666669"/>
    <n v="78.247655984061282"/>
    <x v="4"/>
    <x v="1"/>
    <m/>
  </r>
  <r>
    <s v="First Class"/>
    <d v="2025-10-13T00:00:00"/>
    <x v="0"/>
    <s v="United States"/>
    <x v="89"/>
    <x v="5"/>
    <n v="78745"/>
    <x v="2"/>
    <x v="2"/>
    <x v="11"/>
    <n v="47.984000000000002"/>
    <n v="2"/>
    <n v="0.2"/>
    <n v="14.395200000000001"/>
    <s v=""/>
    <n v="38.283999999999999"/>
    <n v="28.181419210904561"/>
    <x v="5"/>
    <x v="0"/>
    <m/>
  </r>
  <r>
    <s v="First Class"/>
    <d v="2026-07-16T00:00:00"/>
    <x v="0"/>
    <s v="United States"/>
    <x v="89"/>
    <x v="5"/>
    <n v="78745"/>
    <x v="2"/>
    <x v="2"/>
    <x v="11"/>
    <n v="62.591999999999999"/>
    <n v="8"/>
    <n v="0.2"/>
    <n v="13.300800000000001"/>
    <s v=""/>
    <n v="25.809333333333331"/>
    <n v="23.153719112504163"/>
    <x v="11"/>
    <x v="1"/>
    <m/>
  </r>
  <r>
    <s v="First Class"/>
    <d v="2025-04-28T00:00:00"/>
    <x v="0"/>
    <s v="United States"/>
    <x v="89"/>
    <x v="5"/>
    <n v="78745"/>
    <x v="2"/>
    <x v="1"/>
    <x v="8"/>
    <n v="4.2759999999999998"/>
    <n v="1"/>
    <n v="0.8"/>
    <n v="-6.6277999999999997"/>
    <n v="-6.6277999999999997"/>
    <n v="81.591999999999999"/>
    <n v="88.310466225906865"/>
    <x v="9"/>
    <x v="0"/>
    <m/>
  </r>
  <r>
    <s v="Standard Class"/>
    <d v="2026-07-26T00:00:00"/>
    <x v="0"/>
    <s v="United States"/>
    <x v="66"/>
    <x v="12"/>
    <n v="48234"/>
    <x v="2"/>
    <x v="1"/>
    <x v="10"/>
    <n v="10.56"/>
    <n v="2"/>
    <n v="0"/>
    <n v="4.7519999999999998"/>
    <s v=""/>
    <n v="183.88333333333333"/>
    <n v="113.19080603941228"/>
    <x v="11"/>
    <x v="1"/>
    <m/>
  </r>
  <r>
    <s v="Standard Class"/>
    <d v="2025-11-21T00:00:00"/>
    <x v="0"/>
    <s v="United States"/>
    <x v="66"/>
    <x v="12"/>
    <n v="48234"/>
    <x v="2"/>
    <x v="1"/>
    <x v="4"/>
    <n v="229.94"/>
    <n v="2"/>
    <n v="0"/>
    <n v="6.8982000000000001"/>
    <s v=""/>
    <n v="184.68333333333331"/>
    <n v="150.21411025550111"/>
    <x v="6"/>
    <x v="0"/>
    <m/>
  </r>
  <r>
    <s v="Standard Class"/>
    <d v="2026-04-10T00:00:00"/>
    <x v="1"/>
    <s v="United States"/>
    <x v="24"/>
    <x v="17"/>
    <n v="22153"/>
    <x v="0"/>
    <x v="1"/>
    <x v="12"/>
    <n v="311.14999999999998"/>
    <n v="5"/>
    <n v="0"/>
    <n v="146.2405"/>
    <s v=""/>
    <n v="112.90999999999998"/>
    <n v="135.8266441161374"/>
    <x v="9"/>
    <x v="1"/>
    <m/>
  </r>
  <r>
    <s v="Standard Class"/>
    <d v="2026-03-27T00:00:00"/>
    <x v="1"/>
    <s v="United States"/>
    <x v="24"/>
    <x v="17"/>
    <n v="22153"/>
    <x v="0"/>
    <x v="1"/>
    <x v="10"/>
    <n v="12.96"/>
    <n v="2"/>
    <n v="0"/>
    <n v="6.3503999999999996"/>
    <s v=""/>
    <n v="11.113333333333332"/>
    <n v="114.27814823037237"/>
    <x v="2"/>
    <x v="1"/>
    <m/>
  </r>
  <r>
    <s v="Standard Class"/>
    <d v="2026-04-13T00:00:00"/>
    <x v="0"/>
    <s v="United States"/>
    <x v="20"/>
    <x v="15"/>
    <n v="10011"/>
    <x v="3"/>
    <x v="1"/>
    <x v="10"/>
    <n v="14.62"/>
    <n v="2"/>
    <n v="0"/>
    <n v="6.7252000000000001"/>
    <s v=""/>
    <n v="13.953333333333333"/>
    <n v="56.997757233330049"/>
    <x v="9"/>
    <x v="1"/>
    <m/>
  </r>
  <r>
    <s v="Standard Class"/>
    <d v="2026-08-05T00:00:00"/>
    <x v="0"/>
    <s v="United States"/>
    <x v="20"/>
    <x v="15"/>
    <n v="10011"/>
    <x v="3"/>
    <x v="1"/>
    <x v="2"/>
    <n v="5.76"/>
    <n v="2"/>
    <n v="0"/>
    <n v="2.8224"/>
    <s v=""/>
    <n v="141.38666666666668"/>
    <n v="147.6285804909665"/>
    <x v="1"/>
    <x v="1"/>
    <m/>
  </r>
  <r>
    <s v="Standard Class"/>
    <d v="2025-07-06T00:00:00"/>
    <x v="0"/>
    <s v="United States"/>
    <x v="20"/>
    <x v="15"/>
    <n v="10011"/>
    <x v="3"/>
    <x v="1"/>
    <x v="13"/>
    <n v="21.48"/>
    <n v="6"/>
    <n v="0"/>
    <n v="10.5252"/>
    <s v=""/>
    <n v="145.18333333333334"/>
    <n v="165.07217572928516"/>
    <x v="11"/>
    <x v="0"/>
    <m/>
  </r>
  <r>
    <s v="Standard Class"/>
    <d v="2026-04-26T00:00:00"/>
    <x v="0"/>
    <s v="United States"/>
    <x v="20"/>
    <x v="15"/>
    <n v="10011"/>
    <x v="3"/>
    <x v="0"/>
    <x v="5"/>
    <n v="396.92"/>
    <n v="4"/>
    <n v="0"/>
    <n v="198.46"/>
    <s v=""/>
    <n v="145.72999999999999"/>
    <n v="179.55781890418925"/>
    <x v="9"/>
    <x v="1"/>
    <m/>
  </r>
  <r>
    <s v="Standard Class"/>
    <d v="2026-02-04T00:00:00"/>
    <x v="0"/>
    <s v="United States"/>
    <x v="20"/>
    <x v="15"/>
    <n v="10011"/>
    <x v="3"/>
    <x v="1"/>
    <x v="4"/>
    <n v="17.149999999999999"/>
    <n v="1"/>
    <n v="0"/>
    <n v="4.6304999999999996"/>
    <s v=""/>
    <n v="15.172666666666665"/>
    <n v="102.5089354688798"/>
    <x v="10"/>
    <x v="1"/>
    <m/>
  </r>
  <r>
    <s v="Standard Class"/>
    <d v="2026-10-01T00:00:00"/>
    <x v="0"/>
    <s v="United States"/>
    <x v="20"/>
    <x v="15"/>
    <n v="10011"/>
    <x v="3"/>
    <x v="1"/>
    <x v="8"/>
    <n v="23.12"/>
    <n v="2"/>
    <n v="0.2"/>
    <n v="7.8029999999999999"/>
    <s v=""/>
    <n v="284.43933333333337"/>
    <n v="320.04348240454704"/>
    <x v="5"/>
    <x v="1"/>
    <m/>
  </r>
  <r>
    <s v="Standard Class"/>
    <d v="2025-03-11T00:00:00"/>
    <x v="2"/>
    <s v="United States"/>
    <x v="61"/>
    <x v="5"/>
    <n v="75217"/>
    <x v="2"/>
    <x v="1"/>
    <x v="6"/>
    <n v="5.2480000000000002"/>
    <n v="2"/>
    <n v="0.2"/>
    <n v="0.59040000000000004"/>
    <s v=""/>
    <n v="284.94600000000003"/>
    <n v="346.41472900984303"/>
    <x v="2"/>
    <x v="0"/>
    <m/>
  </r>
  <r>
    <s v="Standard Class"/>
    <d v="2026-07-03T00:00:00"/>
    <x v="2"/>
    <s v="United States"/>
    <x v="3"/>
    <x v="38"/>
    <n v="3301"/>
    <x v="3"/>
    <x v="2"/>
    <x v="7"/>
    <n v="824.95"/>
    <n v="5"/>
    <n v="0"/>
    <n v="247.48500000000001"/>
    <s v=""/>
    <n v="359.15666666666669"/>
    <n v="354.56290350587796"/>
    <x v="11"/>
    <x v="1"/>
    <m/>
  </r>
  <r>
    <s v="Standard Class"/>
    <d v="2026-12-06T00:00:00"/>
    <x v="2"/>
    <s v="United States"/>
    <x v="3"/>
    <x v="38"/>
    <n v="3301"/>
    <x v="3"/>
    <x v="1"/>
    <x v="2"/>
    <n v="24.64"/>
    <n v="8"/>
    <n v="0"/>
    <n v="11.827199999999999"/>
    <s v=""/>
    <n v="164.82666666666668"/>
    <n v="174.10947509945407"/>
    <x v="0"/>
    <x v="1"/>
    <m/>
  </r>
  <r>
    <s v="Standard Class"/>
    <d v="2025-08-19T00:00:00"/>
    <x v="2"/>
    <s v="United States"/>
    <x v="3"/>
    <x v="38"/>
    <n v="3301"/>
    <x v="3"/>
    <x v="1"/>
    <x v="6"/>
    <n v="227.88"/>
    <n v="6"/>
    <n v="0"/>
    <n v="68.364000000000004"/>
    <s v=""/>
    <n v="157.91"/>
    <n v="125.04035978064874"/>
    <x v="1"/>
    <x v="0"/>
    <m/>
  </r>
  <r>
    <s v="First Class"/>
    <d v="2025-03-07T00:00:00"/>
    <x v="0"/>
    <s v="United States"/>
    <x v="240"/>
    <x v="28"/>
    <n v="70506"/>
    <x v="0"/>
    <x v="0"/>
    <x v="0"/>
    <n v="241.96"/>
    <n v="2"/>
    <n v="0"/>
    <n v="33.874400000000001"/>
    <s v=""/>
    <n v="84.61999999999999"/>
    <n v="108.84362423696226"/>
    <x v="2"/>
    <x v="0"/>
    <m/>
  </r>
  <r>
    <s v="First Class"/>
    <d v="2025-10-18T00:00:00"/>
    <x v="0"/>
    <s v="United States"/>
    <x v="240"/>
    <x v="28"/>
    <n v="70506"/>
    <x v="0"/>
    <x v="1"/>
    <x v="8"/>
    <n v="3.89"/>
    <n v="1"/>
    <n v="0"/>
    <n v="1.8672"/>
    <s v=""/>
    <n v="63.126666666666665"/>
    <n v="119.25873461294766"/>
    <x v="5"/>
    <x v="0"/>
    <m/>
  </r>
  <r>
    <s v="First Class"/>
    <d v="2026-11-13T00:00:00"/>
    <x v="0"/>
    <s v="United States"/>
    <x v="240"/>
    <x v="28"/>
    <n v="70506"/>
    <x v="0"/>
    <x v="0"/>
    <x v="5"/>
    <n v="8.01"/>
    <n v="3"/>
    <n v="0"/>
    <n v="3.0438000000000001"/>
    <s v=""/>
    <n v="251.68600000000001"/>
    <n v="199.99561900905431"/>
    <x v="6"/>
    <x v="1"/>
    <m/>
  </r>
  <r>
    <s v="Standard Class"/>
    <d v="2026-10-17T00:00:00"/>
    <x v="0"/>
    <s v="United States"/>
    <x v="253"/>
    <x v="3"/>
    <n v="27604"/>
    <x v="0"/>
    <x v="2"/>
    <x v="7"/>
    <n v="177.48"/>
    <n v="3"/>
    <n v="0.2"/>
    <n v="19.9665"/>
    <s v=""/>
    <n v="298.92599999999999"/>
    <n v="213.21749239094214"/>
    <x v="5"/>
    <x v="1"/>
    <m/>
  </r>
  <r>
    <s v="Second Class"/>
    <d v="2026-02-18T00:00:00"/>
    <x v="1"/>
    <s v="United States"/>
    <x v="258"/>
    <x v="4"/>
    <n v="99207"/>
    <x v="1"/>
    <x v="0"/>
    <x v="1"/>
    <n v="569.56799999999998"/>
    <n v="2"/>
    <n v="0.2"/>
    <n v="7.1196000000000002"/>
    <s v=""/>
    <n v="539.57600000000002"/>
    <n v="290.28911660388962"/>
    <x v="10"/>
    <x v="1"/>
    <m/>
  </r>
  <r>
    <s v="Second Class"/>
    <d v="2025-02-06T00:00:00"/>
    <x v="1"/>
    <s v="United States"/>
    <x v="258"/>
    <x v="4"/>
    <n v="99207"/>
    <x v="1"/>
    <x v="1"/>
    <x v="4"/>
    <n v="149.72999999999999"/>
    <n v="7"/>
    <n v="0"/>
    <n v="43.421700000000001"/>
    <s v=""/>
    <n v="365.11999999999995"/>
    <n v="290.6683758351889"/>
    <x v="10"/>
    <x v="0"/>
    <m/>
  </r>
  <r>
    <s v="First Class"/>
    <d v="2026-09-22T00:00:00"/>
    <x v="0"/>
    <s v="United States"/>
    <x v="12"/>
    <x v="5"/>
    <n v="77041"/>
    <x v="2"/>
    <x v="0"/>
    <x v="1"/>
    <n v="899.43"/>
    <n v="5"/>
    <n v="0.3"/>
    <n v="-12.849"/>
    <n v="-12.849"/>
    <n v="331.19400000000002"/>
    <n v="322.1960574350137"/>
    <x v="4"/>
    <x v="1"/>
    <m/>
  </r>
  <r>
    <s v="First Class"/>
    <d v="2025-08-03T00:00:00"/>
    <x v="0"/>
    <s v="United States"/>
    <x v="12"/>
    <x v="5"/>
    <n v="77041"/>
    <x v="2"/>
    <x v="1"/>
    <x v="6"/>
    <n v="46.2"/>
    <n v="5"/>
    <n v="0.2"/>
    <n v="5.7750000000000004"/>
    <s v=""/>
    <n v="34.048000000000002"/>
    <n v="246.72178129761195"/>
    <x v="1"/>
    <x v="0"/>
    <m/>
  </r>
  <r>
    <s v="First Class"/>
    <d v="2026-01-08T00:00:00"/>
    <x v="0"/>
    <s v="United States"/>
    <x v="12"/>
    <x v="5"/>
    <n v="77041"/>
    <x v="2"/>
    <x v="1"/>
    <x v="10"/>
    <n v="47.951999999999998"/>
    <n v="3"/>
    <n v="0.2"/>
    <n v="16.183800000000002"/>
    <s v=""/>
    <n v="44.269333333333329"/>
    <n v="165.29504730946127"/>
    <x v="8"/>
    <x v="1"/>
    <m/>
  </r>
  <r>
    <s v="First Class"/>
    <d v="2025-12-20T00:00:00"/>
    <x v="0"/>
    <s v="United States"/>
    <x v="12"/>
    <x v="5"/>
    <n v="77041"/>
    <x v="2"/>
    <x v="2"/>
    <x v="7"/>
    <n v="7.992"/>
    <n v="1"/>
    <n v="0.2"/>
    <n v="0.69930000000000003"/>
    <s v=""/>
    <n v="62.595333333333336"/>
    <n v="33.507276653597813"/>
    <x v="0"/>
    <x v="0"/>
    <m/>
  </r>
  <r>
    <s v="First Class"/>
    <d v="2025-08-28T00:00:00"/>
    <x v="0"/>
    <s v="United States"/>
    <x v="12"/>
    <x v="5"/>
    <n v="77041"/>
    <x v="2"/>
    <x v="1"/>
    <x v="10"/>
    <n v="76.864000000000004"/>
    <n v="2"/>
    <n v="0.2"/>
    <n v="26.9024"/>
    <s v=""/>
    <n v="92.651333333333341"/>
    <n v="30.108930229344846"/>
    <x v="1"/>
    <x v="0"/>
    <m/>
  </r>
  <r>
    <s v="Standard Class"/>
    <d v="2026-11-10T00:00:00"/>
    <x v="2"/>
    <s v="United States"/>
    <x v="103"/>
    <x v="0"/>
    <n v="40214"/>
    <x v="0"/>
    <x v="1"/>
    <x v="8"/>
    <n v="102.93"/>
    <n v="3"/>
    <n v="0"/>
    <n v="48.377099999999999"/>
    <s v=""/>
    <n v="70.87"/>
    <n v="41.55178794209926"/>
    <x v="6"/>
    <x v="1"/>
    <m/>
  </r>
  <r>
    <s v="Standard Class"/>
    <d v="2025-03-05T00:00:00"/>
    <x v="2"/>
    <s v="United States"/>
    <x v="103"/>
    <x v="0"/>
    <n v="40214"/>
    <x v="0"/>
    <x v="2"/>
    <x v="11"/>
    <n v="98.16"/>
    <n v="6"/>
    <n v="0"/>
    <n v="9.8160000000000007"/>
    <s v=""/>
    <n v="64.52"/>
    <n v="36.182765273190704"/>
    <x v="2"/>
    <x v="0"/>
    <m/>
  </r>
  <r>
    <s v="Second Class"/>
    <d v="2026-08-08T00:00:00"/>
    <x v="2"/>
    <s v="United States"/>
    <x v="389"/>
    <x v="2"/>
    <n v="33021"/>
    <x v="0"/>
    <x v="1"/>
    <x v="8"/>
    <n v="11.52"/>
    <n v="5"/>
    <n v="0.7"/>
    <n v="-7.68"/>
    <n v="-7.68"/>
    <n v="67.992000000000004"/>
    <n v="42.989507076339763"/>
    <x v="1"/>
    <x v="1"/>
    <m/>
  </r>
  <r>
    <s v="Same Day"/>
    <d v="2025-08-02T00:00:00"/>
    <x v="1"/>
    <s v="United States"/>
    <x v="432"/>
    <x v="16"/>
    <n v="85224"/>
    <x v="1"/>
    <x v="1"/>
    <x v="10"/>
    <n v="83.88"/>
    <n v="1"/>
    <n v="0.2"/>
    <n v="29.358000000000001"/>
    <s v=""/>
    <n v="66.146666666666661"/>
    <n v="43.364413660836554"/>
    <x v="1"/>
    <x v="0"/>
    <m/>
  </r>
  <r>
    <s v="Standard Class"/>
    <d v="2026-11-19T00:00:00"/>
    <x v="0"/>
    <s v="United States"/>
    <x v="10"/>
    <x v="9"/>
    <n v="19120"/>
    <x v="3"/>
    <x v="2"/>
    <x v="7"/>
    <n v="108.57599999999999"/>
    <n v="4"/>
    <n v="0.4"/>
    <n v="-25.334399999999999"/>
    <n v="-25.334399999999999"/>
    <n v="45.506666666666661"/>
    <n v="44.049415537384654"/>
    <x v="6"/>
    <x v="1"/>
    <m/>
  </r>
  <r>
    <s v="Standard Class"/>
    <d v="2025-06-24T00:00:00"/>
    <x v="0"/>
    <s v="United States"/>
    <x v="10"/>
    <x v="9"/>
    <n v="19120"/>
    <x v="3"/>
    <x v="1"/>
    <x v="13"/>
    <n v="5.984"/>
    <n v="2"/>
    <n v="0.2"/>
    <n v="-1.3464"/>
    <n v="-1.3464"/>
    <n v="132.30466666666669"/>
    <n v="141.63859169653509"/>
    <x v="3"/>
    <x v="0"/>
    <m/>
  </r>
  <r>
    <s v="Standard Class"/>
    <d v="2026-09-25T00:00:00"/>
    <x v="1"/>
    <s v="United States"/>
    <x v="251"/>
    <x v="26"/>
    <n v="74133"/>
    <x v="2"/>
    <x v="1"/>
    <x v="14"/>
    <n v="21.96"/>
    <n v="2"/>
    <n v="0"/>
    <n v="6.1487999999999996"/>
    <s v=""/>
    <n v="134.44"/>
    <n v="154.33851108617154"/>
    <x v="4"/>
    <x v="1"/>
    <m/>
  </r>
  <r>
    <s v="Standard Class"/>
    <d v="2026-09-20T00:00:00"/>
    <x v="1"/>
    <s v="United States"/>
    <x v="251"/>
    <x v="26"/>
    <n v="74133"/>
    <x v="2"/>
    <x v="0"/>
    <x v="1"/>
    <n v="368.97"/>
    <n v="3"/>
    <n v="0"/>
    <n v="81.173400000000001"/>
    <s v=""/>
    <n v="238.1"/>
    <n v="163.19855810410598"/>
    <x v="4"/>
    <x v="1"/>
    <m/>
  </r>
  <r>
    <s v="Standard Class"/>
    <d v="2025-02-02T00:00:00"/>
    <x v="1"/>
    <s v="United States"/>
    <x v="251"/>
    <x v="26"/>
    <n v="74133"/>
    <x v="2"/>
    <x v="1"/>
    <x v="6"/>
    <n v="12.39"/>
    <n v="3"/>
    <n v="0"/>
    <n v="3.4691999999999998"/>
    <s v=""/>
    <n v="152.41999999999999"/>
    <n v="92.250145799342775"/>
    <x v="10"/>
    <x v="0"/>
    <m/>
  </r>
  <r>
    <s v="Standard Class"/>
    <d v="2026-07-02T00:00:00"/>
    <x v="1"/>
    <s v="United States"/>
    <x v="251"/>
    <x v="26"/>
    <n v="74133"/>
    <x v="2"/>
    <x v="1"/>
    <x v="4"/>
    <n v="332.94"/>
    <n v="3"/>
    <n v="0"/>
    <n v="9.9882000000000009"/>
    <s v=""/>
    <n v="299.714"/>
    <n v="107.27261387698167"/>
    <x v="11"/>
    <x v="1"/>
    <m/>
  </r>
  <r>
    <s v="Standard Class"/>
    <d v="2026-08-15T00:00:00"/>
    <x v="1"/>
    <s v="United States"/>
    <x v="446"/>
    <x v="7"/>
    <n v="84020"/>
    <x v="1"/>
    <x v="2"/>
    <x v="11"/>
    <n v="111.93"/>
    <n v="7"/>
    <n v="0"/>
    <n v="34.698300000000003"/>
    <s v=""/>
    <n v="195.21400000000003"/>
    <n v="137.14240110192034"/>
    <x v="1"/>
    <x v="1"/>
    <m/>
  </r>
  <r>
    <s v="First Class"/>
    <d v="2025-06-12T00:00:00"/>
    <x v="2"/>
    <s v="United States"/>
    <x v="182"/>
    <x v="1"/>
    <n v="94601"/>
    <x v="1"/>
    <x v="0"/>
    <x v="1"/>
    <n v="454.27199999999999"/>
    <n v="8"/>
    <n v="0.2"/>
    <n v="-73.819199999999995"/>
    <n v="-73.819199999999995"/>
    <n v="2957.8960000000002"/>
    <n v="3144.8910633406681"/>
    <x v="3"/>
    <x v="0"/>
    <m/>
  </r>
  <r>
    <s v="Standard Class"/>
    <d v="2026-10-02T00:00:00"/>
    <x v="0"/>
    <s v="United States"/>
    <x v="104"/>
    <x v="31"/>
    <n v="1841"/>
    <x v="3"/>
    <x v="1"/>
    <x v="10"/>
    <n v="19.440000000000001"/>
    <n v="3"/>
    <n v="0"/>
    <n v="9.3312000000000008"/>
    <s v=""/>
    <n v="2808.57"/>
    <n v="3535.528343621455"/>
    <x v="5"/>
    <x v="1"/>
    <m/>
  </r>
  <r>
    <s v="Standard Class"/>
    <d v="2026-08-27T00:00:00"/>
    <x v="0"/>
    <s v="United States"/>
    <x v="10"/>
    <x v="9"/>
    <n v="19120"/>
    <x v="3"/>
    <x v="2"/>
    <x v="16"/>
    <n v="8399.9760000000006"/>
    <n v="4"/>
    <n v="0.4"/>
    <n v="1119.9967999999999"/>
    <s v=""/>
    <n v="2805.5460000000003"/>
    <n v="3885.0999797628547"/>
    <x v="1"/>
    <x v="1"/>
    <m/>
  </r>
  <r>
    <s v="Standard Class"/>
    <d v="2026-07-14T00:00:00"/>
    <x v="0"/>
    <s v="United States"/>
    <x v="10"/>
    <x v="9"/>
    <n v="19120"/>
    <x v="3"/>
    <x v="1"/>
    <x v="8"/>
    <n v="6.2939999999999996"/>
    <n v="1"/>
    <n v="0.7"/>
    <n v="-4.1959999999999997"/>
    <n v="-4.1959999999999997"/>
    <n v="46.348000000000006"/>
    <n v="2285.5744719884615"/>
    <x v="11"/>
    <x v="1"/>
    <m/>
  </r>
  <r>
    <s v="Standard Class"/>
    <d v="2025-05-25T00:00:00"/>
    <x v="0"/>
    <s v="United States"/>
    <x v="10"/>
    <x v="9"/>
    <n v="19120"/>
    <x v="3"/>
    <x v="1"/>
    <x v="10"/>
    <n v="10.368"/>
    <n v="2"/>
    <n v="0.2"/>
    <n v="3.6288"/>
    <s v=""/>
    <n v="52.911333333333339"/>
    <n v="1614.4685711940888"/>
    <x v="7"/>
    <x v="0"/>
    <m/>
  </r>
  <r>
    <s v="Standard Class"/>
    <d v="2025-03-09T00:00:00"/>
    <x v="0"/>
    <s v="United States"/>
    <x v="10"/>
    <x v="9"/>
    <n v="19120"/>
    <x v="3"/>
    <x v="2"/>
    <x v="7"/>
    <n v="122.38200000000001"/>
    <n v="3"/>
    <n v="0.4"/>
    <n v="-24.476400000000002"/>
    <n v="-24.476400000000002"/>
    <n v="364.46733333333333"/>
    <n v="338.41110460087617"/>
    <x v="2"/>
    <x v="0"/>
    <m/>
  </r>
  <r>
    <s v="Standard Class"/>
    <d v="2025-12-20T00:00:00"/>
    <x v="0"/>
    <s v="United States"/>
    <x v="108"/>
    <x v="3"/>
    <n v="28540"/>
    <x v="0"/>
    <x v="1"/>
    <x v="4"/>
    <n v="25.984000000000002"/>
    <n v="2"/>
    <n v="0.2"/>
    <n v="-1.6240000000000001"/>
    <n v="-1.6240000000000001"/>
    <n v="328.44033333333334"/>
    <n v="381.43089314783555"/>
    <x v="0"/>
    <x v="0"/>
    <m/>
  </r>
  <r>
    <s v="Standard Class"/>
    <d v="2026-04-01T00:00:00"/>
    <x v="0"/>
    <s v="United States"/>
    <x v="108"/>
    <x v="3"/>
    <n v="28540"/>
    <x v="0"/>
    <x v="0"/>
    <x v="3"/>
    <n v="945.03599999999994"/>
    <n v="6"/>
    <n v="0.4"/>
    <n v="-299.26139999999998"/>
    <n v="-299.26139999999998"/>
    <n v="456.56299999999993"/>
    <n v="382.04666119171975"/>
    <x v="9"/>
    <x v="1"/>
    <m/>
  </r>
  <r>
    <s v="Standard Class"/>
    <d v="2026-01-17T00:00:00"/>
    <x v="0"/>
    <s v="United States"/>
    <x v="108"/>
    <x v="3"/>
    <n v="28540"/>
    <x v="0"/>
    <x v="1"/>
    <x v="8"/>
    <n v="14.301"/>
    <n v="7"/>
    <n v="0.7"/>
    <n v="-10.487399999999999"/>
    <n v="-10.487399999999999"/>
    <n v="149.39099999999999"/>
    <n v="197.19912601996248"/>
    <x v="8"/>
    <x v="1"/>
    <m/>
  </r>
  <r>
    <s v="Standard Class"/>
    <d v="2026-08-16T00:00:00"/>
    <x v="0"/>
    <s v="United States"/>
    <x v="108"/>
    <x v="3"/>
    <n v="28540"/>
    <x v="0"/>
    <x v="0"/>
    <x v="5"/>
    <n v="410.35199999999998"/>
    <n v="3"/>
    <n v="0.2"/>
    <n v="-51.293999999999997"/>
    <n v="-51.293999999999997"/>
    <n v="204.94399999999999"/>
    <n v="78.643070086732138"/>
    <x v="1"/>
    <x v="1"/>
    <m/>
  </r>
  <r>
    <s v="Standard Class"/>
    <d v="2026-12-27T00:00:00"/>
    <x v="1"/>
    <s v="United States"/>
    <x v="22"/>
    <x v="10"/>
    <n v="60610"/>
    <x v="2"/>
    <x v="1"/>
    <x v="10"/>
    <n v="23.52"/>
    <n v="5"/>
    <n v="0.2"/>
    <n v="8.5259999999999998"/>
    <s v=""/>
    <n v="79.826666666666668"/>
    <n v="78.375529645088506"/>
    <x v="0"/>
    <x v="1"/>
    <m/>
  </r>
  <r>
    <s v="Standard Class"/>
    <d v="2026-07-04T00:00:00"/>
    <x v="1"/>
    <s v="United States"/>
    <x v="22"/>
    <x v="10"/>
    <n v="60610"/>
    <x v="2"/>
    <x v="2"/>
    <x v="7"/>
    <n v="180.96"/>
    <n v="5"/>
    <n v="0.2"/>
    <n v="13.571999999999999"/>
    <s v=""/>
    <n v="231.03666666666666"/>
    <n v="145.09357342176219"/>
    <x v="11"/>
    <x v="1"/>
    <m/>
  </r>
  <r>
    <s v="First Class"/>
    <d v="2025-08-23T00:00:00"/>
    <x v="0"/>
    <s v="United States"/>
    <x v="449"/>
    <x v="45"/>
    <n v="83201"/>
    <x v="1"/>
    <x v="0"/>
    <x v="5"/>
    <n v="35"/>
    <n v="4"/>
    <n v="0"/>
    <n v="14.7"/>
    <s v=""/>
    <n v="271.50866666666667"/>
    <n v="145.52662431779734"/>
    <x v="1"/>
    <x v="0"/>
    <m/>
  </r>
  <r>
    <s v="First Class"/>
    <d v="2026-02-16T00:00:00"/>
    <x v="0"/>
    <s v="United States"/>
    <x v="449"/>
    <x v="45"/>
    <n v="83201"/>
    <x v="1"/>
    <x v="1"/>
    <x v="4"/>
    <n v="477.15"/>
    <n v="5"/>
    <n v="0"/>
    <n v="28.629000000000001"/>
    <s v=""/>
    <n v="584.83800000000008"/>
    <n v="266.9217036333286"/>
    <x v="10"/>
    <x v="1"/>
    <m/>
  </r>
  <r>
    <s v="First Class"/>
    <d v="2025-06-10T00:00:00"/>
    <x v="0"/>
    <s v="United States"/>
    <x v="449"/>
    <x v="45"/>
    <n v="83201"/>
    <x v="1"/>
    <x v="2"/>
    <x v="7"/>
    <n v="302.37599999999998"/>
    <n v="3"/>
    <n v="0.2"/>
    <n v="22.6782"/>
    <s v=""/>
    <n v="622.25799999999992"/>
    <n v="226.75155704802489"/>
    <x v="3"/>
    <x v="0"/>
    <m/>
  </r>
  <r>
    <s v="Standard Class"/>
    <d v="2026-05-14T00:00:00"/>
    <x v="0"/>
    <s v="United States"/>
    <x v="243"/>
    <x v="5"/>
    <n v="75023"/>
    <x v="2"/>
    <x v="0"/>
    <x v="3"/>
    <n v="974.98800000000006"/>
    <n v="4"/>
    <n v="0.3"/>
    <n v="-97.498800000000003"/>
    <n v="-97.498800000000003"/>
    <n v="533.03266666666673"/>
    <n v="365.89227024317375"/>
    <x v="7"/>
    <x v="1"/>
    <m/>
  </r>
  <r>
    <s v="First Class"/>
    <d v="2026-08-03T00:00:00"/>
    <x v="0"/>
    <s v="United States"/>
    <x v="20"/>
    <x v="15"/>
    <n v="10024"/>
    <x v="3"/>
    <x v="0"/>
    <x v="1"/>
    <n v="589.41"/>
    <n v="5"/>
    <n v="0.1"/>
    <n v="-6.5490000000000004"/>
    <n v="-6.5490000000000004"/>
    <n v="241.32666666666668"/>
    <n v="299.6800662459637"/>
    <x v="1"/>
    <x v="1"/>
    <m/>
  </r>
  <r>
    <s v="Standard Class"/>
    <d v="2025-03-27T00:00:00"/>
    <x v="1"/>
    <s v="United States"/>
    <x v="20"/>
    <x v="15"/>
    <n v="10024"/>
    <x v="3"/>
    <x v="1"/>
    <x v="6"/>
    <n v="34.700000000000003"/>
    <n v="5"/>
    <n v="0"/>
    <n v="12.492000000000001"/>
    <s v=""/>
    <n v="57.50333333333333"/>
    <n v="299.29258773685365"/>
    <x v="2"/>
    <x v="0"/>
    <m/>
  </r>
  <r>
    <s v="Standard Class"/>
    <d v="2026-11-30T00:00:00"/>
    <x v="1"/>
    <s v="United States"/>
    <x v="20"/>
    <x v="15"/>
    <n v="10024"/>
    <x v="3"/>
    <x v="1"/>
    <x v="4"/>
    <n v="99.87"/>
    <n v="3"/>
    <n v="0"/>
    <n v="23.968800000000002"/>
    <s v=""/>
    <n v="54.236666666666672"/>
    <n v="84.169179962475312"/>
    <x v="6"/>
    <x v="1"/>
    <m/>
  </r>
  <r>
    <s v="Standard Class"/>
    <d v="2026-03-03T00:00:00"/>
    <x v="1"/>
    <s v="United States"/>
    <x v="20"/>
    <x v="15"/>
    <n v="10024"/>
    <x v="3"/>
    <x v="1"/>
    <x v="10"/>
    <n v="37.94"/>
    <n v="2"/>
    <n v="0"/>
    <n v="18.211200000000002"/>
    <s v=""/>
    <n v="48.366666666666667"/>
    <n v="28.237811923416135"/>
    <x v="2"/>
    <x v="1"/>
    <m/>
  </r>
  <r>
    <s v="Standard Class"/>
    <d v="2026-08-03T00:00:00"/>
    <x v="1"/>
    <s v="United States"/>
    <x v="20"/>
    <x v="15"/>
    <n v="10024"/>
    <x v="3"/>
    <x v="1"/>
    <x v="2"/>
    <n v="24.9"/>
    <n v="5"/>
    <n v="0"/>
    <n v="11.454000000000001"/>
    <s v=""/>
    <n v="38.088000000000001"/>
    <n v="31.461120511702251"/>
    <x v="1"/>
    <x v="1"/>
    <m/>
  </r>
  <r>
    <s v="Standard Class"/>
    <d v="2026-07-21T00:00:00"/>
    <x v="1"/>
    <s v="United States"/>
    <x v="20"/>
    <x v="15"/>
    <n v="10024"/>
    <x v="3"/>
    <x v="0"/>
    <x v="5"/>
    <n v="82.26"/>
    <n v="3"/>
    <n v="0"/>
    <n v="33.726599999999998"/>
    <s v=""/>
    <n v="64.287999999999997"/>
    <n v="34.86329131739403"/>
    <x v="11"/>
    <x v="1"/>
    <m/>
  </r>
  <r>
    <s v="Standard Class"/>
    <d v="2025-07-16T00:00:00"/>
    <x v="0"/>
    <s v="United States"/>
    <x v="22"/>
    <x v="10"/>
    <n v="60623"/>
    <x v="2"/>
    <x v="1"/>
    <x v="13"/>
    <n v="7.1040000000000001"/>
    <n v="6"/>
    <n v="0.2"/>
    <n v="2.4864000000000002"/>
    <s v=""/>
    <n v="37.68933333333333"/>
    <n v="35.300676615066202"/>
    <x v="11"/>
    <x v="0"/>
    <m/>
  </r>
  <r>
    <s v="Second Class"/>
    <d v="2025-08-31T00:00:00"/>
    <x v="2"/>
    <s v="United States"/>
    <x v="12"/>
    <x v="5"/>
    <n v="77095"/>
    <x v="2"/>
    <x v="0"/>
    <x v="5"/>
    <n v="103.5"/>
    <n v="5"/>
    <n v="0.6"/>
    <n v="-77.625"/>
    <n v="-77.625"/>
    <n v="38.228000000000002"/>
    <n v="34.876578179080035"/>
    <x v="1"/>
    <x v="0"/>
    <m/>
  </r>
  <r>
    <s v="Second Class"/>
    <d v="2026-03-28T00:00:00"/>
    <x v="2"/>
    <s v="United States"/>
    <x v="12"/>
    <x v="5"/>
    <n v="77095"/>
    <x v="2"/>
    <x v="1"/>
    <x v="2"/>
    <n v="2.464"/>
    <n v="1"/>
    <n v="0.2"/>
    <n v="0.86240000000000006"/>
    <s v=""/>
    <n v="7.3146666666666675"/>
    <n v="26.604614225244351"/>
    <x v="2"/>
    <x v="1"/>
    <m/>
  </r>
  <r>
    <s v="Second Class"/>
    <d v="2025-03-07T00:00:00"/>
    <x v="2"/>
    <s v="United States"/>
    <x v="12"/>
    <x v="5"/>
    <n v="77095"/>
    <x v="2"/>
    <x v="1"/>
    <x v="4"/>
    <n v="8.7200000000000006"/>
    <n v="1"/>
    <n v="0.2"/>
    <n v="0.65400000000000003"/>
    <s v=""/>
    <n v="21.72"/>
    <n v="22.035380533570535"/>
    <x v="2"/>
    <x v="0"/>
    <m/>
  </r>
  <r>
    <s v="Standard Class"/>
    <d v="2026-10-10T00:00:00"/>
    <x v="0"/>
    <s v="United States"/>
    <x v="255"/>
    <x v="29"/>
    <n v="6450"/>
    <x v="3"/>
    <x v="1"/>
    <x v="8"/>
    <n v="10.76"/>
    <n v="2"/>
    <n v="0"/>
    <n v="5.1647999999999996"/>
    <s v=""/>
    <n v="21.046666666666667"/>
    <n v="16.245807317809955"/>
    <x v="5"/>
    <x v="1"/>
    <m/>
  </r>
  <r>
    <s v="Standard Class"/>
    <d v="2026-03-12T00:00:00"/>
    <x v="0"/>
    <s v="United States"/>
    <x v="255"/>
    <x v="29"/>
    <n v="6450"/>
    <x v="3"/>
    <x v="1"/>
    <x v="10"/>
    <n v="45.68"/>
    <n v="2"/>
    <n v="0"/>
    <n v="21.012799999999999"/>
    <s v=""/>
    <n v="70.251999999999995"/>
    <n v="53.372114505749309"/>
    <x v="2"/>
    <x v="1"/>
    <m/>
  </r>
  <r>
    <s v="Standard Class"/>
    <d v="2026-10-26T00:00:00"/>
    <x v="0"/>
    <s v="United States"/>
    <x v="255"/>
    <x v="29"/>
    <n v="6450"/>
    <x v="3"/>
    <x v="1"/>
    <x v="6"/>
    <n v="6.7"/>
    <n v="1"/>
    <n v="0"/>
    <n v="2.2109999999999999"/>
    <s v=""/>
    <n v="56.171999999999997"/>
    <n v="59.86743701558315"/>
    <x v="5"/>
    <x v="1"/>
    <m/>
  </r>
  <r>
    <s v="Second Class"/>
    <d v="2025-07-28T00:00:00"/>
    <x v="0"/>
    <s v="United States"/>
    <x v="477"/>
    <x v="10"/>
    <n v="60025"/>
    <x v="2"/>
    <x v="2"/>
    <x v="7"/>
    <n v="158.376"/>
    <n v="3"/>
    <n v="0.2"/>
    <n v="13.857900000000001"/>
    <s v=""/>
    <n v="72.792000000000002"/>
    <n v="60.027718663963903"/>
    <x v="11"/>
    <x v="0"/>
    <m/>
  </r>
  <r>
    <s v="Standard Class"/>
    <d v="2026-06-14T00:00:00"/>
    <x v="0"/>
    <s v="United States"/>
    <x v="12"/>
    <x v="5"/>
    <n v="77036"/>
    <x v="2"/>
    <x v="1"/>
    <x v="6"/>
    <n v="3.44"/>
    <n v="2"/>
    <n v="0.2"/>
    <n v="0.55900000000000005"/>
    <s v=""/>
    <n v="32.32"/>
    <n v="31.967020755772658"/>
    <x v="3"/>
    <x v="1"/>
    <m/>
  </r>
  <r>
    <s v="First Class"/>
    <d v="2026-10-12T00:00:00"/>
    <x v="0"/>
    <s v="United States"/>
    <x v="8"/>
    <x v="1"/>
    <n v="94110"/>
    <x v="1"/>
    <x v="1"/>
    <x v="4"/>
    <n v="56.56"/>
    <n v="2"/>
    <n v="0"/>
    <n v="15.2712"/>
    <s v=""/>
    <n v="76.503333333333345"/>
    <n v="35.700938060089825"/>
    <x v="5"/>
    <x v="1"/>
    <m/>
  </r>
  <r>
    <s v="First Class"/>
    <d v="2025-02-01T00:00:00"/>
    <x v="0"/>
    <s v="United States"/>
    <x v="8"/>
    <x v="1"/>
    <n v="94110"/>
    <x v="1"/>
    <x v="0"/>
    <x v="5"/>
    <n v="36.96"/>
    <n v="7"/>
    <n v="0"/>
    <n v="11.457599999999999"/>
    <s v=""/>
    <n v="62.970000000000006"/>
    <n v="43.856330638085048"/>
    <x v="10"/>
    <x v="0"/>
    <m/>
  </r>
  <r>
    <s v="Standard Class"/>
    <d v="2026-08-17T00:00:00"/>
    <x v="1"/>
    <s v="United States"/>
    <x v="20"/>
    <x v="15"/>
    <n v="10009"/>
    <x v="3"/>
    <x v="2"/>
    <x v="7"/>
    <n v="135.99"/>
    <n v="1"/>
    <n v="0"/>
    <n v="36.717300000000002"/>
    <s v=""/>
    <n v="51.903333333333336"/>
    <n v="51.853589253961182"/>
    <x v="1"/>
    <x v="1"/>
    <m/>
  </r>
  <r>
    <s v="Standard Class"/>
    <d v="2026-09-25T00:00:00"/>
    <x v="1"/>
    <s v="United States"/>
    <x v="20"/>
    <x v="15"/>
    <n v="10009"/>
    <x v="3"/>
    <x v="1"/>
    <x v="6"/>
    <n v="15.96"/>
    <n v="7"/>
    <n v="0"/>
    <n v="7.0224000000000002"/>
    <s v=""/>
    <n v="11.473333333333334"/>
    <n v="38.893581399429834"/>
    <x v="4"/>
    <x v="1"/>
    <m/>
  </r>
  <r>
    <s v="First Class"/>
    <d v="2026-03-27T00:00:00"/>
    <x v="1"/>
    <s v="United States"/>
    <x v="248"/>
    <x v="39"/>
    <n v="21215"/>
    <x v="3"/>
    <x v="1"/>
    <x v="6"/>
    <n v="3.76"/>
    <n v="2"/>
    <n v="0"/>
    <n v="1.0904"/>
    <s v=""/>
    <n v="18.553333333333335"/>
    <n v="29.865755752477902"/>
    <x v="2"/>
    <x v="1"/>
    <m/>
  </r>
  <r>
    <s v="First Class"/>
    <d v="2025-10-29T00:00:00"/>
    <x v="1"/>
    <s v="United States"/>
    <x v="248"/>
    <x v="39"/>
    <n v="21215"/>
    <x v="3"/>
    <x v="1"/>
    <x v="6"/>
    <n v="14.7"/>
    <n v="5"/>
    <n v="0"/>
    <n v="6.6150000000000002"/>
    <s v=""/>
    <n v="47.29"/>
    <n v="26.954850865571213"/>
    <x v="5"/>
    <x v="0"/>
    <m/>
  </r>
  <r>
    <s v="First Class"/>
    <d v="2025-08-16T00:00:00"/>
    <x v="1"/>
    <s v="United States"/>
    <x v="248"/>
    <x v="39"/>
    <n v="21215"/>
    <x v="3"/>
    <x v="1"/>
    <x v="6"/>
    <n v="37.200000000000003"/>
    <n v="5"/>
    <n v="0"/>
    <n v="9.3000000000000007"/>
    <s v=""/>
    <n v="129.71"/>
    <n v="80.951308570394687"/>
    <x v="1"/>
    <x v="0"/>
    <m/>
  </r>
  <r>
    <s v="First Class"/>
    <d v="2025-10-28T00:00:00"/>
    <x v="1"/>
    <s v="United States"/>
    <x v="248"/>
    <x v="39"/>
    <n v="21215"/>
    <x v="3"/>
    <x v="2"/>
    <x v="11"/>
    <n v="89.97"/>
    <n v="3"/>
    <n v="0"/>
    <n v="18.893699999999999"/>
    <s v=""/>
    <n v="141.97666666666666"/>
    <n v="89.316799672310808"/>
    <x v="5"/>
    <x v="0"/>
    <m/>
  </r>
  <r>
    <s v="First Class"/>
    <d v="2026-09-01T00:00:00"/>
    <x v="1"/>
    <s v="United States"/>
    <x v="248"/>
    <x v="39"/>
    <n v="21215"/>
    <x v="3"/>
    <x v="0"/>
    <x v="1"/>
    <n v="261.95999999999998"/>
    <n v="2"/>
    <n v="0"/>
    <n v="23.5764"/>
    <s v=""/>
    <n v="116.41333333333331"/>
    <n v="104.47866473680251"/>
    <x v="4"/>
    <x v="1"/>
    <m/>
  </r>
  <r>
    <s v="First Class"/>
    <d v="2026-08-11T00:00:00"/>
    <x v="1"/>
    <s v="United States"/>
    <x v="248"/>
    <x v="39"/>
    <n v="21215"/>
    <x v="3"/>
    <x v="1"/>
    <x v="2"/>
    <n v="74"/>
    <n v="5"/>
    <n v="0"/>
    <n v="37"/>
    <s v=""/>
    <n v="57.413333333333334"/>
    <n v="73.066477721775158"/>
    <x v="1"/>
    <x v="1"/>
    <m/>
  </r>
  <r>
    <s v="Standard Class"/>
    <d v="2026-07-23T00:00:00"/>
    <x v="2"/>
    <s v="United States"/>
    <x v="103"/>
    <x v="0"/>
    <n v="40214"/>
    <x v="0"/>
    <x v="0"/>
    <x v="5"/>
    <n v="13.28"/>
    <n v="2"/>
    <n v="0"/>
    <n v="6.3743999999999996"/>
    <s v=""/>
    <n v="55.566666666666663"/>
    <n v="62.079361394195331"/>
    <x v="11"/>
    <x v="1"/>
    <m/>
  </r>
  <r>
    <s v="Standard Class"/>
    <d v="2025-03-08T00:00:00"/>
    <x v="0"/>
    <s v="United States"/>
    <x v="465"/>
    <x v="18"/>
    <n v="37087"/>
    <x v="0"/>
    <x v="1"/>
    <x v="4"/>
    <n v="84.96"/>
    <n v="6"/>
    <n v="0.2"/>
    <n v="6.3719999999999999"/>
    <s v=""/>
    <n v="744.27333333333343"/>
    <n v="771.03572613581116"/>
    <x v="2"/>
    <x v="0"/>
    <m/>
  </r>
  <r>
    <s v="Second Class"/>
    <d v="2026-12-02T00:00:00"/>
    <x v="0"/>
    <s v="United States"/>
    <x v="1"/>
    <x v="1"/>
    <n v="90008"/>
    <x v="1"/>
    <x v="2"/>
    <x v="11"/>
    <n v="68.459999999999994"/>
    <n v="7"/>
    <n v="0"/>
    <n v="25.330200000000001"/>
    <s v=""/>
    <n v="925.93666666666684"/>
    <n v="789.58587477515346"/>
    <x v="0"/>
    <x v="1"/>
    <m/>
  </r>
  <r>
    <s v="Standard Class"/>
    <d v="2026-04-11T00:00:00"/>
    <x v="2"/>
    <s v="United States"/>
    <x v="205"/>
    <x v="34"/>
    <n v="2908"/>
    <x v="3"/>
    <x v="1"/>
    <x v="4"/>
    <n v="2079.4"/>
    <n v="5"/>
    <n v="0"/>
    <n v="582.23199999999997"/>
    <s v=""/>
    <n v="927.25666666666677"/>
    <n v="931.11349998566527"/>
    <x v="9"/>
    <x v="1"/>
    <m/>
  </r>
  <r>
    <s v="Standard Class"/>
    <d v="2025-06-27T00:00:00"/>
    <x v="2"/>
    <s v="United States"/>
    <x v="205"/>
    <x v="34"/>
    <n v="2908"/>
    <x v="3"/>
    <x v="2"/>
    <x v="7"/>
    <n v="629.95000000000005"/>
    <n v="5"/>
    <n v="0"/>
    <n v="176.386"/>
    <s v=""/>
    <n v="278.11666666666667"/>
    <n v="529.05883695063221"/>
    <x v="3"/>
    <x v="0"/>
    <m/>
  </r>
  <r>
    <s v="Standard Class"/>
    <d v="2025-09-24T00:00:00"/>
    <x v="2"/>
    <s v="United States"/>
    <x v="205"/>
    <x v="34"/>
    <n v="2908"/>
    <x v="3"/>
    <x v="0"/>
    <x v="5"/>
    <n v="72.42"/>
    <n v="6"/>
    <n v="0"/>
    <n v="23.898599999999998"/>
    <s v=""/>
    <n v="106.30666666666666"/>
    <n v="500.72251492773489"/>
    <x v="4"/>
    <x v="0"/>
    <m/>
  </r>
  <r>
    <s v="Standard Class"/>
    <d v="2025-12-17T00:00:00"/>
    <x v="2"/>
    <s v="United States"/>
    <x v="66"/>
    <x v="12"/>
    <n v="48234"/>
    <x v="2"/>
    <x v="2"/>
    <x v="7"/>
    <n v="131.97999999999999"/>
    <n v="2"/>
    <n v="0"/>
    <n v="35.634599999999999"/>
    <s v=""/>
    <n v="115.58"/>
    <n v="84.968032790551874"/>
    <x v="0"/>
    <x v="0"/>
    <m/>
  </r>
  <r>
    <s v="Standard Class"/>
    <d v="2026-05-16T00:00:00"/>
    <x v="2"/>
    <s v="United States"/>
    <x v="66"/>
    <x v="12"/>
    <n v="48234"/>
    <x v="2"/>
    <x v="2"/>
    <x v="11"/>
    <n v="114.52"/>
    <n v="7"/>
    <n v="0"/>
    <n v="11.452"/>
    <s v=""/>
    <n v="362.18666666666667"/>
    <n v="294.39685457760106"/>
    <x v="7"/>
    <x v="1"/>
    <m/>
  </r>
  <r>
    <s v="Standard Class"/>
    <d v="2026-02-05T00:00:00"/>
    <x v="2"/>
    <s v="United States"/>
    <x v="12"/>
    <x v="5"/>
    <n v="77070"/>
    <x v="2"/>
    <x v="1"/>
    <x v="2"/>
    <n v="100.24"/>
    <n v="10"/>
    <n v="0.2"/>
    <n v="33.831000000000003"/>
    <s v=""/>
    <n v="344.66666666666669"/>
    <n v="336.58288948830466"/>
    <x v="10"/>
    <x v="1"/>
    <m/>
  </r>
  <r>
    <s v="Second Class"/>
    <d v="2026-10-06T00:00:00"/>
    <x v="0"/>
    <s v="United States"/>
    <x v="29"/>
    <x v="18"/>
    <n v="38401"/>
    <x v="0"/>
    <x v="1"/>
    <x v="9"/>
    <n v="871.8"/>
    <n v="3"/>
    <n v="0.2"/>
    <n v="87.18"/>
    <s v=""/>
    <n v="312.7713333333333"/>
    <n v="380.625245902931"/>
    <x v="5"/>
    <x v="1"/>
    <m/>
  </r>
  <r>
    <s v="First Class"/>
    <d v="2026-09-24T00:00:00"/>
    <x v="1"/>
    <s v="United States"/>
    <x v="10"/>
    <x v="9"/>
    <n v="19140"/>
    <x v="3"/>
    <x v="0"/>
    <x v="0"/>
    <n v="61.96"/>
    <n v="4"/>
    <n v="0.5"/>
    <n v="-53.285600000000002"/>
    <n v="-53.285600000000002"/>
    <n v="23.904666666666667"/>
    <n v="241.70977672958674"/>
    <x v="4"/>
    <x v="1"/>
    <m/>
  </r>
  <r>
    <s v="Standard Class"/>
    <d v="2025-05-22T00:00:00"/>
    <x v="0"/>
    <s v="United States"/>
    <x v="95"/>
    <x v="2"/>
    <n v="33024"/>
    <x v="0"/>
    <x v="1"/>
    <x v="8"/>
    <n v="4.5540000000000003"/>
    <n v="3"/>
    <n v="0.7"/>
    <n v="-3.4914000000000001"/>
    <n v="-3.4914000000000001"/>
    <n v="71.915333333333322"/>
    <n v="194.3573527180167"/>
    <x v="7"/>
    <x v="0"/>
    <m/>
  </r>
  <r>
    <s v="Standard Class"/>
    <d v="2026-06-06T00:00:00"/>
    <x v="0"/>
    <s v="United States"/>
    <x v="95"/>
    <x v="2"/>
    <n v="33024"/>
    <x v="0"/>
    <x v="1"/>
    <x v="9"/>
    <n v="5.2"/>
    <n v="2"/>
    <n v="0.2"/>
    <n v="0.58499999999999996"/>
    <s v=""/>
    <n v="75.581333333333319"/>
    <n v="85.498417061370191"/>
    <x v="3"/>
    <x v="1"/>
    <m/>
  </r>
  <r>
    <s v="Standard Class"/>
    <d v="2025-01-19T00:00:00"/>
    <x v="0"/>
    <s v="United States"/>
    <x v="95"/>
    <x v="2"/>
    <n v="33024"/>
    <x v="0"/>
    <x v="2"/>
    <x v="11"/>
    <n v="205.99199999999999"/>
    <n v="1"/>
    <n v="0.2"/>
    <n v="-2.5749"/>
    <n v="-2.5749"/>
    <n v="241.83466666666664"/>
    <n v="173.48368201841541"/>
    <x v="8"/>
    <x v="0"/>
    <m/>
  </r>
  <r>
    <s v="Standard Class"/>
    <d v="2026-03-17T00:00:00"/>
    <x v="0"/>
    <s v="United States"/>
    <x v="95"/>
    <x v="2"/>
    <n v="33024"/>
    <x v="0"/>
    <x v="1"/>
    <x v="10"/>
    <n v="15.552"/>
    <n v="3"/>
    <n v="0.2"/>
    <n v="5.4432"/>
    <s v=""/>
    <n v="181.32799999999997"/>
    <n v="179.73778676315817"/>
    <x v="2"/>
    <x v="1"/>
    <m/>
  </r>
  <r>
    <s v="Standard Class"/>
    <d v="2026-10-29T00:00:00"/>
    <x v="0"/>
    <s v="United States"/>
    <x v="95"/>
    <x v="2"/>
    <n v="33024"/>
    <x v="0"/>
    <x v="2"/>
    <x v="7"/>
    <n v="503.96"/>
    <n v="5"/>
    <n v="0.2"/>
    <n v="50.396000000000001"/>
    <s v=""/>
    <n v="256.66666666666669"/>
    <n v="176.57997701346002"/>
    <x v="5"/>
    <x v="1"/>
    <m/>
  </r>
  <r>
    <s v="Standard Class"/>
    <d v="2025-07-03T00:00:00"/>
    <x v="0"/>
    <s v="United States"/>
    <x v="95"/>
    <x v="2"/>
    <n v="33024"/>
    <x v="0"/>
    <x v="1"/>
    <x v="9"/>
    <n v="24.472000000000001"/>
    <n v="7"/>
    <n v="0.2"/>
    <n v="1.8353999999999999"/>
    <s v=""/>
    <n v="125.48000000000002"/>
    <n v="91.395078042367075"/>
    <x v="11"/>
    <x v="0"/>
    <m/>
  </r>
  <r>
    <s v="Standard Class"/>
    <d v="2025-11-26T00:00:00"/>
    <x v="0"/>
    <s v="United States"/>
    <x v="95"/>
    <x v="2"/>
    <n v="33024"/>
    <x v="0"/>
    <x v="0"/>
    <x v="0"/>
    <n v="241.56800000000001"/>
    <n v="2"/>
    <n v="0.2"/>
    <n v="0"/>
    <s v=""/>
    <n v="245.57866666666666"/>
    <n v="81.299952129729419"/>
    <x v="6"/>
    <x v="0"/>
    <m/>
  </r>
  <r>
    <s v="Standard Class"/>
    <d v="2026-11-07T00:00:00"/>
    <x v="0"/>
    <s v="United States"/>
    <x v="95"/>
    <x v="2"/>
    <n v="33024"/>
    <x v="0"/>
    <x v="2"/>
    <x v="11"/>
    <n v="110.4"/>
    <n v="2"/>
    <n v="0.2"/>
    <n v="-4.1399999999999997"/>
    <n v="-4.1399999999999997"/>
    <n v="191.27599999999998"/>
    <n v="103.73594743350023"/>
    <x v="6"/>
    <x v="1"/>
    <m/>
  </r>
  <r>
    <s v="Standard Class"/>
    <d v="2025-08-24T00:00:00"/>
    <x v="1"/>
    <s v="United States"/>
    <x v="20"/>
    <x v="15"/>
    <n v="10011"/>
    <x v="3"/>
    <x v="0"/>
    <x v="3"/>
    <n v="384.76799999999997"/>
    <n v="2"/>
    <n v="0.4"/>
    <n v="-115.43040000000001"/>
    <n v="-115.43040000000001"/>
    <n v="169.596"/>
    <n v="125.81814610219223"/>
    <x v="1"/>
    <x v="0"/>
    <m/>
  </r>
  <r>
    <s v="Standard Class"/>
    <d v="2026-01-29T00:00:00"/>
    <x v="1"/>
    <s v="United States"/>
    <x v="20"/>
    <x v="15"/>
    <n v="10011"/>
    <x v="3"/>
    <x v="2"/>
    <x v="15"/>
    <n v="78.66"/>
    <n v="6"/>
    <n v="0"/>
    <n v="36.183599999999998"/>
    <s v=""/>
    <n v="362.03333333333336"/>
    <n v="359.70958162095974"/>
    <x v="8"/>
    <x v="1"/>
    <m/>
  </r>
  <r>
    <s v="Standard Class"/>
    <d v="2026-07-16T00:00:00"/>
    <x v="1"/>
    <s v="United States"/>
    <x v="20"/>
    <x v="15"/>
    <n v="10011"/>
    <x v="3"/>
    <x v="1"/>
    <x v="10"/>
    <n v="45.36"/>
    <n v="4"/>
    <n v="0"/>
    <n v="22.226400000000002"/>
    <s v=""/>
    <n v="340.09433333333334"/>
    <n v="401.07523028405456"/>
    <x v="11"/>
    <x v="1"/>
    <m/>
  </r>
  <r>
    <s v="Standard Class"/>
    <d v="2025-06-17T00:00:00"/>
    <x v="0"/>
    <s v="United States"/>
    <x v="108"/>
    <x v="3"/>
    <n v="28540"/>
    <x v="0"/>
    <x v="1"/>
    <x v="9"/>
    <n v="962.08"/>
    <n v="4"/>
    <n v="0.2"/>
    <n v="156.33799999999999"/>
    <s v=""/>
    <n v="423.45966666666664"/>
    <n v="401.46995571538235"/>
    <x v="3"/>
    <x v="0"/>
    <m/>
  </r>
  <r>
    <s v="Standard Class"/>
    <d v="2025-09-17T00:00:00"/>
    <x v="0"/>
    <s v="United States"/>
    <x v="108"/>
    <x v="3"/>
    <n v="28540"/>
    <x v="0"/>
    <x v="1"/>
    <x v="8"/>
    <n v="12.843"/>
    <n v="3"/>
    <n v="0.7"/>
    <n v="-9.8462999999999994"/>
    <n v="-9.8462999999999994"/>
    <n v="113.56633333333333"/>
    <n v="208.21971369632072"/>
    <x v="4"/>
    <x v="0"/>
    <m/>
  </r>
  <r>
    <s v="Standard Class"/>
    <d v="2025-09-29T00:00:00"/>
    <x v="0"/>
    <s v="United States"/>
    <x v="108"/>
    <x v="3"/>
    <n v="28540"/>
    <x v="0"/>
    <x v="1"/>
    <x v="10"/>
    <n v="295.45600000000002"/>
    <n v="14"/>
    <n v="0.2"/>
    <n v="96.023200000000003"/>
    <s v=""/>
    <n v="143.93066666666667"/>
    <n v="90.503196460432008"/>
    <x v="4"/>
    <x v="0"/>
    <m/>
  </r>
  <r>
    <s v="Standard Class"/>
    <d v="2026-05-28T00:00:00"/>
    <x v="0"/>
    <s v="United States"/>
    <x v="20"/>
    <x v="15"/>
    <n v="10011"/>
    <x v="3"/>
    <x v="1"/>
    <x v="10"/>
    <n v="32.4"/>
    <n v="5"/>
    <n v="0"/>
    <n v="15.552"/>
    <s v=""/>
    <n v="141.96799999999999"/>
    <n v="99.955501813816383"/>
    <x v="7"/>
    <x v="1"/>
    <m/>
  </r>
  <r>
    <s v="Standard Class"/>
    <d v="2025-01-31T00:00:00"/>
    <x v="1"/>
    <s v="United States"/>
    <x v="10"/>
    <x v="9"/>
    <n v="19120"/>
    <x v="3"/>
    <x v="0"/>
    <x v="5"/>
    <n v="103.93600000000001"/>
    <n v="4"/>
    <n v="0.2"/>
    <n v="16.889600000000002"/>
    <s v=""/>
    <n v="144.40800000000002"/>
    <n v="106.99674559813768"/>
    <x v="8"/>
    <x v="0"/>
    <m/>
  </r>
  <r>
    <s v="Standard Class"/>
    <d v="2026-01-13T00:00:00"/>
    <x v="1"/>
    <s v="United States"/>
    <x v="333"/>
    <x v="2"/>
    <n v="32839"/>
    <x v="0"/>
    <x v="0"/>
    <x v="0"/>
    <n v="289.56799999999998"/>
    <n v="2"/>
    <n v="0.2"/>
    <n v="10.8588"/>
    <s v=""/>
    <n v="191.352"/>
    <n v="108.93209872821386"/>
    <x v="8"/>
    <x v="1"/>
    <m/>
  </r>
  <r>
    <s v="Standard Class"/>
    <d v="2025-10-14T00:00:00"/>
    <x v="1"/>
    <s v="United States"/>
    <x v="333"/>
    <x v="2"/>
    <n v="32839"/>
    <x v="0"/>
    <x v="1"/>
    <x v="4"/>
    <n v="39.72"/>
    <n v="5"/>
    <n v="0.2"/>
    <n v="4.4684999999999997"/>
    <s v=""/>
    <n v="102.82933333333334"/>
    <n v="81.704569830941892"/>
    <x v="5"/>
    <x v="0"/>
    <m/>
  </r>
  <r>
    <s v="Standard Class"/>
    <d v="2025-09-16T00:00:00"/>
    <x v="1"/>
    <s v="United States"/>
    <x v="333"/>
    <x v="2"/>
    <n v="32839"/>
    <x v="0"/>
    <x v="2"/>
    <x v="7"/>
    <n v="244.768"/>
    <n v="4"/>
    <n v="0.2"/>
    <n v="24.476800000000001"/>
    <s v=""/>
    <n v="94.773333333333355"/>
    <n v="71.515388798236728"/>
    <x v="4"/>
    <x v="0"/>
    <m/>
  </r>
  <r>
    <s v="Second Class"/>
    <d v="2026-06-20T00:00:00"/>
    <x v="0"/>
    <s v="United States"/>
    <x v="12"/>
    <x v="5"/>
    <n v="77095"/>
    <x v="2"/>
    <x v="2"/>
    <x v="11"/>
    <n v="24"/>
    <n v="2"/>
    <n v="0.2"/>
    <n v="-2.7"/>
    <n v="-2.7"/>
    <n v="21.909333333333333"/>
    <n v="64.571118139442021"/>
    <x v="3"/>
    <x v="1"/>
    <m/>
  </r>
  <r>
    <s v="Second Class"/>
    <d v="2025-03-07T00:00:00"/>
    <x v="0"/>
    <s v="United States"/>
    <x v="12"/>
    <x v="5"/>
    <n v="77095"/>
    <x v="2"/>
    <x v="1"/>
    <x v="10"/>
    <n v="15.552"/>
    <n v="3"/>
    <n v="0.2"/>
    <n v="5.4432"/>
    <s v=""/>
    <n v="20.88933333333333"/>
    <n v="45.804754726507987"/>
    <x v="2"/>
    <x v="0"/>
    <m/>
  </r>
  <r>
    <s v="Second Class"/>
    <d v="2026-08-22T00:00:00"/>
    <x v="0"/>
    <s v="United States"/>
    <x v="12"/>
    <x v="5"/>
    <n v="77095"/>
    <x v="2"/>
    <x v="2"/>
    <x v="11"/>
    <n v="26.175999999999998"/>
    <n v="2"/>
    <n v="0.2"/>
    <n v="-3.2719999999999998"/>
    <n v="-3.2719999999999998"/>
    <n v="60.735333333333337"/>
    <n v="42.999315756829851"/>
    <x v="1"/>
    <x v="1"/>
    <m/>
  </r>
  <r>
    <s v="Standard Class"/>
    <d v="2026-04-08T00:00:00"/>
    <x v="2"/>
    <s v="United States"/>
    <x v="103"/>
    <x v="0"/>
    <n v="40214"/>
    <x v="0"/>
    <x v="0"/>
    <x v="5"/>
    <n v="20.94"/>
    <n v="3"/>
    <n v="0"/>
    <n v="6.0726000000000004"/>
    <s v=""/>
    <n v="145.29666666666665"/>
    <n v="88.761684113510768"/>
    <x v="9"/>
    <x v="1"/>
    <m/>
  </r>
  <r>
    <s v="Standard Class"/>
    <d v="2025-02-12T00:00:00"/>
    <x v="2"/>
    <s v="United States"/>
    <x v="103"/>
    <x v="0"/>
    <n v="40214"/>
    <x v="0"/>
    <x v="1"/>
    <x v="8"/>
    <n v="135.09"/>
    <n v="9"/>
    <n v="0"/>
    <n v="62.141399999999997"/>
    <s v=""/>
    <n v="168.33666666666667"/>
    <n v="99.604457191656067"/>
    <x v="10"/>
    <x v="0"/>
    <m/>
  </r>
  <r>
    <s v="Standard Class"/>
    <d v="2025-05-20T00:00:00"/>
    <x v="2"/>
    <s v="United States"/>
    <x v="103"/>
    <x v="0"/>
    <n v="40214"/>
    <x v="0"/>
    <x v="2"/>
    <x v="11"/>
    <n v="279.86"/>
    <n v="14"/>
    <n v="0"/>
    <n v="64.367800000000003"/>
    <s v=""/>
    <n v="303.29466666666667"/>
    <n v="163.55111388866246"/>
    <x v="7"/>
    <x v="0"/>
    <m/>
  </r>
  <r>
    <s v="Standard Class"/>
    <d v="2026-03-26T00:00:00"/>
    <x v="2"/>
    <s v="United States"/>
    <x v="103"/>
    <x v="0"/>
    <n v="40214"/>
    <x v="0"/>
    <x v="1"/>
    <x v="8"/>
    <n v="90.06"/>
    <n v="6"/>
    <n v="0"/>
    <n v="41.427599999999998"/>
    <s v=""/>
    <n v="226.75200000000004"/>
    <n v="176.35090046541575"/>
    <x v="2"/>
    <x v="1"/>
    <m/>
  </r>
  <r>
    <s v="Standard Class"/>
    <d v="2025-05-18T00:00:00"/>
    <x v="0"/>
    <s v="United States"/>
    <x v="64"/>
    <x v="24"/>
    <n v="44256"/>
    <x v="3"/>
    <x v="2"/>
    <x v="7"/>
    <n v="539.96400000000006"/>
    <n v="6"/>
    <n v="0.4"/>
    <n v="-107.9928"/>
    <n v="-107.9928"/>
    <n v="203.14599999999999"/>
    <n v="200.82526812832799"/>
    <x v="7"/>
    <x v="0"/>
    <m/>
  </r>
  <r>
    <s v="Standard Class"/>
    <d v="2025-11-05T00:00:00"/>
    <x v="0"/>
    <s v="United States"/>
    <x v="64"/>
    <x v="24"/>
    <n v="44256"/>
    <x v="3"/>
    <x v="2"/>
    <x v="7"/>
    <n v="50.231999999999999"/>
    <n v="7"/>
    <n v="0.4"/>
    <n v="-10.0464"/>
    <n v="-10.0464"/>
    <n v="439.03800000000001"/>
    <n v="489.49538166701166"/>
    <x v="6"/>
    <x v="0"/>
    <m/>
  </r>
  <r>
    <s v="Standard Class"/>
    <d v="2025-03-08T00:00:00"/>
    <x v="0"/>
    <s v="United States"/>
    <x v="64"/>
    <x v="24"/>
    <n v="44256"/>
    <x v="3"/>
    <x v="1"/>
    <x v="8"/>
    <n v="19.242000000000001"/>
    <n v="3"/>
    <n v="0.7"/>
    <n v="-13.4694"/>
    <n v="-13.4694"/>
    <n v="424.06200000000007"/>
    <n v="536.35067452305259"/>
    <x v="2"/>
    <x v="0"/>
    <m/>
  </r>
  <r>
    <s v="Second Class"/>
    <d v="2026-03-28T00:00:00"/>
    <x v="1"/>
    <s v="United States"/>
    <x v="20"/>
    <x v="15"/>
    <n v="10011"/>
    <x v="3"/>
    <x v="1"/>
    <x v="4"/>
    <n v="1247.6400000000001"/>
    <n v="3"/>
    <n v="0"/>
    <n v="349.33920000000001"/>
    <s v=""/>
    <n v="424.0266666666667"/>
    <n v="575.36420608219339"/>
    <x v="2"/>
    <x v="1"/>
    <m/>
  </r>
  <r>
    <s v="Standard Class"/>
    <d v="2026-11-03T00:00:00"/>
    <x v="1"/>
    <s v="United States"/>
    <x v="22"/>
    <x v="10"/>
    <n v="60653"/>
    <x v="2"/>
    <x v="1"/>
    <x v="6"/>
    <n v="5.3040000000000003"/>
    <n v="3"/>
    <n v="0.2"/>
    <n v="0.46410000000000001"/>
    <s v=""/>
    <n v="119.09066666666666"/>
    <n v="358.22714958197912"/>
    <x v="6"/>
    <x v="1"/>
    <m/>
  </r>
  <r>
    <s v="Second Class"/>
    <d v="2026-06-27T00:00:00"/>
    <x v="1"/>
    <s v="United States"/>
    <x v="10"/>
    <x v="9"/>
    <n v="19143"/>
    <x v="3"/>
    <x v="1"/>
    <x v="10"/>
    <n v="19.135999999999999"/>
    <n v="4"/>
    <n v="0.2"/>
    <n v="5.98"/>
    <s v=""/>
    <n v="210.62266666666665"/>
    <n v="267.34569284147608"/>
    <x v="3"/>
    <x v="1"/>
    <m/>
  </r>
  <r>
    <s v="Second Class"/>
    <d v="2025-09-23T00:00:00"/>
    <x v="1"/>
    <s v="United States"/>
    <x v="10"/>
    <x v="9"/>
    <n v="19143"/>
    <x v="3"/>
    <x v="0"/>
    <x v="5"/>
    <n v="332.83199999999999"/>
    <n v="4"/>
    <n v="0.2"/>
    <n v="-24.962399999999999"/>
    <n v="-24.962399999999999"/>
    <n v="221.02799999999999"/>
    <n v="162.90590685514229"/>
    <x v="4"/>
    <x v="0"/>
    <m/>
  </r>
  <r>
    <s v="Standard Class"/>
    <d v="2026-11-27T00:00:00"/>
    <x v="1"/>
    <s v="United States"/>
    <x v="20"/>
    <x v="15"/>
    <n v="10009"/>
    <x v="3"/>
    <x v="1"/>
    <x v="10"/>
    <n v="279.89999999999998"/>
    <n v="5"/>
    <n v="0"/>
    <n v="137.15100000000001"/>
    <s v=""/>
    <n v="121.42399999999998"/>
    <n v="117.71307645539041"/>
    <x v="6"/>
    <x v="1"/>
    <m/>
  </r>
  <r>
    <s v="Standard Class"/>
    <d v="2025-05-09T00:00:00"/>
    <x v="1"/>
    <s v="United States"/>
    <x v="20"/>
    <x v="15"/>
    <n v="10009"/>
    <x v="3"/>
    <x v="1"/>
    <x v="8"/>
    <n v="50.351999999999997"/>
    <n v="3"/>
    <n v="0.2"/>
    <n v="17.623200000000001"/>
    <s v=""/>
    <n v="36.083999999999996"/>
    <n v="110.93345423871615"/>
    <x v="7"/>
    <x v="0"/>
    <m/>
  </r>
  <r>
    <s v="Standard Class"/>
    <d v="2025-05-30T00:00:00"/>
    <x v="1"/>
    <s v="United States"/>
    <x v="20"/>
    <x v="15"/>
    <n v="10009"/>
    <x v="3"/>
    <x v="1"/>
    <x v="10"/>
    <n v="34.020000000000003"/>
    <n v="3"/>
    <n v="0"/>
    <n v="16.669799999999999"/>
    <s v=""/>
    <n v="23.14"/>
    <n v="51.392026722699555"/>
    <x v="7"/>
    <x v="0"/>
    <m/>
  </r>
  <r>
    <s v="Standard Class"/>
    <d v="2025-03-26T00:00:00"/>
    <x v="2"/>
    <s v="United States"/>
    <x v="8"/>
    <x v="1"/>
    <n v="94109"/>
    <x v="1"/>
    <x v="1"/>
    <x v="6"/>
    <n v="23.88"/>
    <n v="6"/>
    <n v="0"/>
    <n v="8.1191999999999993"/>
    <s v=""/>
    <n v="107.44333333333333"/>
    <n v="104.0823800764105"/>
    <x v="2"/>
    <x v="0"/>
    <m/>
  </r>
  <r>
    <s v="Standard Class"/>
    <d v="2025-04-12T00:00:00"/>
    <x v="2"/>
    <s v="United States"/>
    <x v="8"/>
    <x v="1"/>
    <n v="94109"/>
    <x v="1"/>
    <x v="1"/>
    <x v="2"/>
    <n v="11.52"/>
    <n v="4"/>
    <n v="0"/>
    <n v="5.6448"/>
    <s v=""/>
    <n v="168.27799999999999"/>
    <n v="106.14856750032179"/>
    <x v="9"/>
    <x v="0"/>
    <m/>
  </r>
  <r>
    <s v="Standard Class"/>
    <d v="2026-07-01T00:00:00"/>
    <x v="2"/>
    <s v="United States"/>
    <x v="8"/>
    <x v="1"/>
    <n v="94109"/>
    <x v="1"/>
    <x v="1"/>
    <x v="10"/>
    <n v="286.93"/>
    <n v="7"/>
    <n v="0"/>
    <n v="140.59569999999999"/>
    <s v=""/>
    <n v="237.22199999999998"/>
    <n v="106.49508227630531"/>
    <x v="11"/>
    <x v="1"/>
    <m/>
  </r>
  <r>
    <s v="Standard Class"/>
    <d v="2026-11-10T00:00:00"/>
    <x v="2"/>
    <s v="United States"/>
    <x v="8"/>
    <x v="1"/>
    <n v="94109"/>
    <x v="1"/>
    <x v="2"/>
    <x v="7"/>
    <n v="206.38399999999999"/>
    <n v="2"/>
    <n v="0.2"/>
    <n v="23.2182"/>
    <s v=""/>
    <n v="318.21199999999999"/>
    <n v="124.65947414189316"/>
    <x v="6"/>
    <x v="1"/>
    <m/>
  </r>
  <r>
    <s v="Standard Class"/>
    <d v="2026-10-28T00:00:00"/>
    <x v="0"/>
    <s v="United States"/>
    <x v="8"/>
    <x v="1"/>
    <n v="94122"/>
    <x v="1"/>
    <x v="0"/>
    <x v="1"/>
    <n v="218.352"/>
    <n v="3"/>
    <n v="0.2"/>
    <n v="0"/>
    <s v=""/>
    <n v="282.51733333333328"/>
    <n v="162.0046063931288"/>
    <x v="5"/>
    <x v="1"/>
    <m/>
  </r>
  <r>
    <s v="Standard Class"/>
    <d v="2026-05-12T00:00:00"/>
    <x v="0"/>
    <s v="United States"/>
    <x v="8"/>
    <x v="1"/>
    <n v="94122"/>
    <x v="1"/>
    <x v="0"/>
    <x v="5"/>
    <n v="529.9"/>
    <n v="5"/>
    <n v="0"/>
    <n v="105.98"/>
    <s v=""/>
    <n v="246.05333333333331"/>
    <n v="179.97683427061958"/>
    <x v="7"/>
    <x v="1"/>
    <m/>
  </r>
  <r>
    <s v="Standard Class"/>
    <d v="2026-04-27T00:00:00"/>
    <x v="0"/>
    <s v="United States"/>
    <x v="8"/>
    <x v="1"/>
    <n v="94122"/>
    <x v="1"/>
    <x v="1"/>
    <x v="6"/>
    <n v="99.3"/>
    <n v="10"/>
    <n v="0"/>
    <n v="41.706000000000003"/>
    <s v=""/>
    <n v="70.315999999999988"/>
    <n v="137.76395230274886"/>
    <x v="9"/>
    <x v="1"/>
    <m/>
  </r>
  <r>
    <s v="Standard Class"/>
    <d v="2025-01-19T00:00:00"/>
    <x v="0"/>
    <s v="United States"/>
    <x v="8"/>
    <x v="1"/>
    <n v="94122"/>
    <x v="1"/>
    <x v="1"/>
    <x v="9"/>
    <n v="108.96"/>
    <n v="2"/>
    <n v="0"/>
    <n v="30.508800000000001"/>
    <s v=""/>
    <n v="1851.8693333333333"/>
    <n v="2075.7716224721689"/>
    <x v="8"/>
    <x v="0"/>
    <m/>
  </r>
  <r>
    <s v="Standard Class"/>
    <d v="2025-08-30T00:00:00"/>
    <x v="0"/>
    <s v="United States"/>
    <x v="8"/>
    <x v="1"/>
    <n v="94122"/>
    <x v="1"/>
    <x v="1"/>
    <x v="8"/>
    <n v="2.6880000000000002"/>
    <n v="1"/>
    <n v="0.2"/>
    <n v="0.84"/>
    <s v=""/>
    <n v="1916.4393333333335"/>
    <n v="2273.9056243348423"/>
    <x v="1"/>
    <x v="0"/>
    <m/>
  </r>
  <r>
    <s v="Second Class"/>
    <d v="2025-01-10T00:00:00"/>
    <x v="0"/>
    <s v="United States"/>
    <x v="25"/>
    <x v="12"/>
    <n v="49201"/>
    <x v="2"/>
    <x v="1"/>
    <x v="8"/>
    <n v="5443.96"/>
    <n v="4"/>
    <n v="0"/>
    <n v="2504.2215999999999"/>
    <s v=""/>
    <n v="1934.2333333333333"/>
    <n v="2518.9193665431658"/>
    <x v="8"/>
    <x v="0"/>
    <m/>
  </r>
  <r>
    <s v="Second Class"/>
    <d v="2025-02-05T00:00:00"/>
    <x v="0"/>
    <s v="United States"/>
    <x v="25"/>
    <x v="12"/>
    <n v="49201"/>
    <x v="2"/>
    <x v="0"/>
    <x v="1"/>
    <n v="302.67"/>
    <n v="3"/>
    <n v="0"/>
    <n v="72.640799999999999"/>
    <s v=""/>
    <n v="122.94"/>
    <n v="1431.1401454184338"/>
    <x v="10"/>
    <x v="0"/>
    <m/>
  </r>
  <r>
    <s v="Second Class"/>
    <d v="2025-07-20T00:00:00"/>
    <x v="0"/>
    <s v="United States"/>
    <x v="25"/>
    <x v="12"/>
    <n v="49201"/>
    <x v="2"/>
    <x v="1"/>
    <x v="10"/>
    <n v="56.07"/>
    <n v="7"/>
    <n v="0"/>
    <n v="25.2315"/>
    <s v=""/>
    <n v="42.048000000000002"/>
    <n v="1086.3634973607711"/>
    <x v="11"/>
    <x v="0"/>
    <m/>
  </r>
  <r>
    <s v="Standard Class"/>
    <d v="2025-08-11T00:00:00"/>
    <x v="2"/>
    <s v="United States"/>
    <x v="10"/>
    <x v="9"/>
    <n v="19120"/>
    <x v="3"/>
    <x v="1"/>
    <x v="2"/>
    <n v="10.08"/>
    <n v="2"/>
    <n v="0.2"/>
    <n v="3.2759999999999998"/>
    <s v=""/>
    <n v="25.263000000000002"/>
    <n v="66.93669352455349"/>
    <x v="1"/>
    <x v="0"/>
    <m/>
  </r>
  <r>
    <s v="Standard Class"/>
    <d v="2026-07-21T00:00:00"/>
    <x v="2"/>
    <s v="United States"/>
    <x v="10"/>
    <x v="9"/>
    <n v="19120"/>
    <x v="3"/>
    <x v="2"/>
    <x v="7"/>
    <n v="59.994"/>
    <n v="1"/>
    <n v="0.4"/>
    <n v="-12.998699999999999"/>
    <n v="-12.998699999999999"/>
    <n v="25.043000000000003"/>
    <n v="17.77883900408948"/>
    <x v="11"/>
    <x v="1"/>
    <m/>
  </r>
  <r>
    <s v="Standard Class"/>
    <d v="2025-06-14T00:00:00"/>
    <x v="2"/>
    <s v="United States"/>
    <x v="10"/>
    <x v="9"/>
    <n v="19120"/>
    <x v="3"/>
    <x v="1"/>
    <x v="8"/>
    <n v="5.7149999999999999"/>
    <n v="5"/>
    <n v="0.7"/>
    <n v="-4.7625000000000002"/>
    <n v="-4.7625000000000002"/>
    <n v="671.69833333333338"/>
    <n v="767.00831320334271"/>
    <x v="3"/>
    <x v="0"/>
    <m/>
  </r>
  <r>
    <s v="Standard Class"/>
    <d v="2026-01-02T00:00:00"/>
    <x v="2"/>
    <s v="United States"/>
    <x v="10"/>
    <x v="9"/>
    <n v="19120"/>
    <x v="3"/>
    <x v="1"/>
    <x v="8"/>
    <n v="9.42"/>
    <n v="5"/>
    <n v="0.7"/>
    <n v="-7.85"/>
    <n v="-7.85"/>
    <n v="741.92666666666673"/>
    <n v="824.76287716387287"/>
    <x v="8"/>
    <x v="1"/>
    <m/>
  </r>
  <r>
    <s v="Second Class"/>
    <d v="2026-07-30T00:00:00"/>
    <x v="1"/>
    <s v="United States"/>
    <x v="99"/>
    <x v="34"/>
    <n v="2886"/>
    <x v="3"/>
    <x v="2"/>
    <x v="16"/>
    <n v="1999.96"/>
    <n v="4"/>
    <n v="0"/>
    <n v="899.98199999999997"/>
    <s v=""/>
    <n v="741.09866666666676"/>
    <n v="927.26338466856339"/>
    <x v="11"/>
    <x v="1"/>
    <m/>
  </r>
  <r>
    <s v="Standard Class"/>
    <d v="2026-02-25T00:00:00"/>
    <x v="2"/>
    <s v="United States"/>
    <x v="20"/>
    <x v="15"/>
    <n v="10024"/>
    <x v="3"/>
    <x v="1"/>
    <x v="4"/>
    <n v="216.4"/>
    <n v="4"/>
    <n v="0"/>
    <n v="56.264000000000003"/>
    <s v=""/>
    <n v="75.921333333333337"/>
    <n v="522.90355873589806"/>
    <x v="10"/>
    <x v="1"/>
    <m/>
  </r>
  <r>
    <s v="Standard Class"/>
    <d v="2025-01-13T00:00:00"/>
    <x v="2"/>
    <s v="United States"/>
    <x v="236"/>
    <x v="5"/>
    <n v="79907"/>
    <x v="2"/>
    <x v="1"/>
    <x v="2"/>
    <n v="6.9359999999999999"/>
    <n v="3"/>
    <n v="0.2"/>
    <n v="2.3409"/>
    <s v=""/>
    <n v="6.7213333333333338"/>
    <n v="425.87574036461757"/>
    <x v="8"/>
    <x v="0"/>
    <m/>
  </r>
  <r>
    <s v="Standard Class"/>
    <d v="2026-08-13T00:00:00"/>
    <x v="2"/>
    <s v="United States"/>
    <x v="236"/>
    <x v="5"/>
    <n v="79907"/>
    <x v="2"/>
    <x v="1"/>
    <x v="8"/>
    <n v="4.4279999999999999"/>
    <n v="3"/>
    <n v="0.8"/>
    <n v="-6.8634000000000004"/>
    <n v="-6.8634000000000004"/>
    <n v="52.009333333333338"/>
    <n v="66.729710324562333"/>
    <x v="1"/>
    <x v="1"/>
    <m/>
  </r>
  <r>
    <s v="Standard Class"/>
    <d v="2025-07-25T00:00:00"/>
    <x v="0"/>
    <s v="United States"/>
    <x v="30"/>
    <x v="11"/>
    <n v="55901"/>
    <x v="2"/>
    <x v="1"/>
    <x v="6"/>
    <n v="8.8000000000000007"/>
    <n v="5"/>
    <n v="0"/>
    <n v="2.552"/>
    <s v=""/>
    <n v="183.85"/>
    <n v="135.33474056192284"/>
    <x v="11"/>
    <x v="0"/>
    <m/>
  </r>
  <r>
    <s v="Standard Class"/>
    <d v="2025-04-29T00:00:00"/>
    <x v="0"/>
    <s v="United States"/>
    <x v="30"/>
    <x v="11"/>
    <n v="55901"/>
    <x v="2"/>
    <x v="2"/>
    <x v="11"/>
    <n v="142.80000000000001"/>
    <n v="1"/>
    <n v="0"/>
    <n v="29.988"/>
    <s v=""/>
    <n v="898.50866666666661"/>
    <n v="736.68824220762679"/>
    <x v="9"/>
    <x v="0"/>
    <m/>
  </r>
  <r>
    <s v="Standard Class"/>
    <d v="2025-02-19T00:00:00"/>
    <x v="0"/>
    <s v="United States"/>
    <x v="30"/>
    <x v="11"/>
    <n v="55901"/>
    <x v="2"/>
    <x v="2"/>
    <x v="11"/>
    <n v="399.95"/>
    <n v="5"/>
    <n v="0"/>
    <n v="143.982"/>
    <s v=""/>
    <n v="2186.8553333333334"/>
    <n v="1282.6887008288777"/>
    <x v="10"/>
    <x v="0"/>
    <m/>
  </r>
  <r>
    <s v="Standard Class"/>
    <d v="2025-04-12T00:00:00"/>
    <x v="0"/>
    <s v="United States"/>
    <x v="198"/>
    <x v="15"/>
    <n v="14215"/>
    <x v="3"/>
    <x v="1"/>
    <x v="8"/>
    <n v="2152.7759999999998"/>
    <n v="3"/>
    <n v="0.2"/>
    <n v="726.56190000000004"/>
    <s v=""/>
    <n v="2163.0686666666666"/>
    <n v="1658.7629605780862"/>
    <x v="9"/>
    <x v="0"/>
    <m/>
  </r>
  <r>
    <s v="Standard Class"/>
    <d v="2025-05-30T00:00:00"/>
    <x v="0"/>
    <s v="United States"/>
    <x v="198"/>
    <x v="15"/>
    <n v="14215"/>
    <x v="3"/>
    <x v="0"/>
    <x v="0"/>
    <n v="4007.84"/>
    <n v="10"/>
    <n v="0.2"/>
    <n v="-50.097999999999999"/>
    <n v="-50.097999999999999"/>
    <n v="1478.2606666666668"/>
    <n v="1691.6899896289117"/>
    <x v="7"/>
    <x v="0"/>
    <m/>
  </r>
  <r>
    <s v="First Class"/>
    <d v="2025-11-24T00:00:00"/>
    <x v="1"/>
    <s v="United States"/>
    <x v="289"/>
    <x v="18"/>
    <n v="37918"/>
    <x v="0"/>
    <x v="0"/>
    <x v="3"/>
    <n v="328.59"/>
    <n v="3"/>
    <n v="0.4"/>
    <n v="-147.8655"/>
    <n v="-147.8655"/>
    <n v="195.31066666666666"/>
    <n v="1325.4909904916994"/>
    <x v="6"/>
    <x v="0"/>
    <m/>
  </r>
  <r>
    <s v="First Class"/>
    <d v="2026-07-19T00:00:00"/>
    <x v="1"/>
    <s v="United States"/>
    <x v="289"/>
    <x v="18"/>
    <n v="37918"/>
    <x v="0"/>
    <x v="1"/>
    <x v="4"/>
    <n v="98.352000000000004"/>
    <n v="3"/>
    <n v="0.2"/>
    <n v="-24.588000000000001"/>
    <n v="-24.588000000000001"/>
    <n v="182.81399999999999"/>
    <n v="799.41498963614822"/>
    <x v="11"/>
    <x v="1"/>
    <m/>
  </r>
  <r>
    <s v="Standard Class"/>
    <d v="2025-04-03T00:00:00"/>
    <x v="1"/>
    <s v="United States"/>
    <x v="46"/>
    <x v="13"/>
    <n v="19711"/>
    <x v="3"/>
    <x v="2"/>
    <x v="7"/>
    <n v="158.99"/>
    <n v="1"/>
    <n v="0"/>
    <n v="41.337400000000002"/>
    <s v=""/>
    <n v="174.59"/>
    <n v="87.992190416936268"/>
    <x v="9"/>
    <x v="0"/>
    <m/>
  </r>
  <r>
    <s v="Standard Class"/>
    <d v="2026-10-12T00:00:00"/>
    <x v="1"/>
    <s v="United States"/>
    <x v="46"/>
    <x v="13"/>
    <n v="19711"/>
    <x v="3"/>
    <x v="0"/>
    <x v="1"/>
    <n v="291.10000000000002"/>
    <n v="5"/>
    <n v="0"/>
    <n v="75.686000000000007"/>
    <s v=""/>
    <n v="168.23333333333335"/>
    <n v="87.006380494851157"/>
    <x v="5"/>
    <x v="1"/>
    <m/>
  </r>
  <r>
    <s v="First Class"/>
    <d v="2026-04-15T00:00:00"/>
    <x v="0"/>
    <s v="United States"/>
    <x v="4"/>
    <x v="4"/>
    <n v="98103"/>
    <x v="1"/>
    <x v="1"/>
    <x v="10"/>
    <n v="73.680000000000007"/>
    <n v="6"/>
    <n v="0"/>
    <n v="34.629600000000003"/>
    <s v=""/>
    <n v="107.16000000000001"/>
    <n v="60.511683016434787"/>
    <x v="9"/>
    <x v="1"/>
    <m/>
  </r>
  <r>
    <s v="First Class"/>
    <d v="2026-03-02T00:00:00"/>
    <x v="0"/>
    <s v="United States"/>
    <x v="4"/>
    <x v="4"/>
    <n v="98103"/>
    <x v="1"/>
    <x v="0"/>
    <x v="5"/>
    <n v="139.91999999999999"/>
    <n v="2"/>
    <n v="0"/>
    <n v="23.7864"/>
    <s v=""/>
    <n v="93.696666666666658"/>
    <n v="38.518950410684099"/>
    <x v="2"/>
    <x v="1"/>
    <m/>
  </r>
  <r>
    <s v="First Class"/>
    <d v="2025-01-21T00:00:00"/>
    <x v="0"/>
    <s v="United States"/>
    <x v="4"/>
    <x v="4"/>
    <n v="98103"/>
    <x v="1"/>
    <x v="2"/>
    <x v="7"/>
    <n v="107.88"/>
    <n v="3"/>
    <n v="0.2"/>
    <n v="10.788"/>
    <s v=""/>
    <n v="66.446666666666658"/>
    <n v="35.20410482168657"/>
    <x v="8"/>
    <x v="0"/>
    <m/>
  </r>
  <r>
    <s v="First Class"/>
    <d v="2026-02-05T00:00:00"/>
    <x v="0"/>
    <s v="United States"/>
    <x v="4"/>
    <x v="4"/>
    <n v="98103"/>
    <x v="1"/>
    <x v="1"/>
    <x v="4"/>
    <n v="33.29"/>
    <n v="1"/>
    <n v="0"/>
    <n v="7.9896000000000003"/>
    <s v=""/>
    <n v="32.166666666666671"/>
    <n v="38.528451103625279"/>
    <x v="10"/>
    <x v="1"/>
    <m/>
  </r>
  <r>
    <s v="Standard Class"/>
    <d v="2026-07-14T00:00:00"/>
    <x v="0"/>
    <s v="United States"/>
    <x v="138"/>
    <x v="24"/>
    <n v="44105"/>
    <x v="3"/>
    <x v="1"/>
    <x v="8"/>
    <n v="58.17"/>
    <n v="5"/>
    <n v="0.7"/>
    <n v="-46.536000000000001"/>
    <n v="-46.536000000000001"/>
    <n v="29.331333333333333"/>
    <n v="16.583500796474389"/>
    <x v="11"/>
    <x v="1"/>
    <m/>
  </r>
  <r>
    <s v="Standard Class"/>
    <d v="2025-10-04T00:00:00"/>
    <x v="0"/>
    <s v="United States"/>
    <x v="138"/>
    <x v="24"/>
    <n v="44105"/>
    <x v="3"/>
    <x v="1"/>
    <x v="2"/>
    <n v="5.04"/>
    <n v="2"/>
    <n v="0.2"/>
    <n v="1.764"/>
    <s v=""/>
    <n v="221.3133333333333"/>
    <n v="238.86019334330283"/>
    <x v="5"/>
    <x v="0"/>
    <m/>
  </r>
  <r>
    <s v="Standard Class"/>
    <d v="2026-10-04T00:00:00"/>
    <x v="0"/>
    <s v="United States"/>
    <x v="138"/>
    <x v="24"/>
    <n v="44105"/>
    <x v="3"/>
    <x v="1"/>
    <x v="10"/>
    <n v="24.783999999999999"/>
    <n v="1"/>
    <n v="0.2"/>
    <n v="7.7450000000000001"/>
    <s v=""/>
    <n v="225.45733333333331"/>
    <n v="266.88612973159758"/>
    <x v="5"/>
    <x v="1"/>
    <m/>
  </r>
  <r>
    <s v="Standard Class"/>
    <d v="2025-03-06T00:00:00"/>
    <x v="2"/>
    <s v="United States"/>
    <x v="308"/>
    <x v="10"/>
    <n v="60126"/>
    <x v="2"/>
    <x v="0"/>
    <x v="1"/>
    <n v="634.11599999999999"/>
    <n v="6"/>
    <n v="0.3"/>
    <n v="-172.1172"/>
    <n v="-172.1172"/>
    <n v="269.15600000000001"/>
    <n v="274.76983863158932"/>
    <x v="2"/>
    <x v="0"/>
    <m/>
  </r>
  <r>
    <s v="Standard Class"/>
    <d v="2025-01-07T00:00:00"/>
    <x v="2"/>
    <s v="United States"/>
    <x v="308"/>
    <x v="10"/>
    <n v="60126"/>
    <x v="2"/>
    <x v="1"/>
    <x v="10"/>
    <n v="17.472000000000001"/>
    <n v="3"/>
    <n v="0.2"/>
    <n v="5.6783999999999999"/>
    <s v=""/>
    <n v="166.97200000000001"/>
    <n v="165.20607486992094"/>
    <x v="8"/>
    <x v="0"/>
    <m/>
  </r>
  <r>
    <s v="First Class"/>
    <d v="2025-10-01T00:00:00"/>
    <x v="2"/>
    <s v="United States"/>
    <x v="69"/>
    <x v="11"/>
    <n v="55044"/>
    <x v="2"/>
    <x v="0"/>
    <x v="1"/>
    <n v="155.88"/>
    <n v="6"/>
    <n v="0"/>
    <n v="38.97"/>
    <s v=""/>
    <n v="165.60133333333334"/>
    <n v="143.52545211577296"/>
    <x v="5"/>
    <x v="0"/>
    <m/>
  </r>
  <r>
    <s v="Second Class"/>
    <d v="2026-10-29T00:00:00"/>
    <x v="0"/>
    <s v="United States"/>
    <x v="20"/>
    <x v="15"/>
    <n v="10035"/>
    <x v="3"/>
    <x v="0"/>
    <x v="1"/>
    <n v="327.56400000000002"/>
    <n v="4"/>
    <n v="0.1"/>
    <n v="21.837599999999998"/>
    <s v=""/>
    <n v="166.60800000000003"/>
    <n v="127.83665006967696"/>
    <x v="5"/>
    <x v="1"/>
    <m/>
  </r>
  <r>
    <s v="Second Class"/>
    <d v="2026-10-31T00:00:00"/>
    <x v="2"/>
    <s v="United States"/>
    <x v="1"/>
    <x v="1"/>
    <n v="90036"/>
    <x v="1"/>
    <x v="1"/>
    <x v="10"/>
    <n v="13.36"/>
    <n v="2"/>
    <n v="0"/>
    <n v="6.4127999999999998"/>
    <s v=""/>
    <n v="164.07599999999999"/>
    <n v="125.88242199649524"/>
    <x v="5"/>
    <x v="1"/>
    <m/>
  </r>
  <r>
    <s v="Second Class"/>
    <d v="2026-04-07T00:00:00"/>
    <x v="2"/>
    <s v="United States"/>
    <x v="1"/>
    <x v="1"/>
    <n v="90036"/>
    <x v="1"/>
    <x v="1"/>
    <x v="4"/>
    <n v="158.9"/>
    <n v="5"/>
    <n v="0"/>
    <n v="7.9450000000000003"/>
    <s v=""/>
    <n v="328.0626666666667"/>
    <n v="136.35968508378181"/>
    <x v="9"/>
    <x v="1"/>
    <m/>
  </r>
  <r>
    <s v="Second Class"/>
    <d v="2026-03-18T00:00:00"/>
    <x v="2"/>
    <s v="United States"/>
    <x v="22"/>
    <x v="10"/>
    <n v="60653"/>
    <x v="2"/>
    <x v="2"/>
    <x v="11"/>
    <n v="319.96800000000002"/>
    <n v="4"/>
    <n v="0.2"/>
    <n v="71.992800000000003"/>
    <s v=""/>
    <n v="276.36533333333335"/>
    <n v="208.17458845739893"/>
    <x v="2"/>
    <x v="1"/>
    <m/>
  </r>
  <r>
    <s v="Second Class"/>
    <d v="2025-07-30T00:00:00"/>
    <x v="2"/>
    <s v="United States"/>
    <x v="22"/>
    <x v="10"/>
    <n v="60653"/>
    <x v="2"/>
    <x v="1"/>
    <x v="4"/>
    <n v="505.32"/>
    <n v="3"/>
    <n v="0.2"/>
    <n v="31.5825"/>
    <s v=""/>
    <n v="172.60333333333332"/>
    <n v="210.22041265934826"/>
    <x v="11"/>
    <x v="0"/>
    <m/>
  </r>
  <r>
    <s v="Second Class"/>
    <d v="2026-07-27T00:00:00"/>
    <x v="2"/>
    <s v="United States"/>
    <x v="22"/>
    <x v="10"/>
    <n v="60653"/>
    <x v="2"/>
    <x v="1"/>
    <x v="10"/>
    <n v="3.8079999999999998"/>
    <n v="1"/>
    <n v="0.2"/>
    <n v="1.2376"/>
    <s v=""/>
    <n v="12.304666666666668"/>
    <n v="183.76124157540224"/>
    <x v="11"/>
    <x v="1"/>
    <m/>
  </r>
  <r>
    <s v="Second Class"/>
    <d v="2025-10-18T00:00:00"/>
    <x v="2"/>
    <s v="United States"/>
    <x v="22"/>
    <x v="10"/>
    <n v="60653"/>
    <x v="2"/>
    <x v="1"/>
    <x v="8"/>
    <n v="8.6820000000000004"/>
    <n v="1"/>
    <n v="0.8"/>
    <n v="-14.759399999999999"/>
    <n v="-14.759399999999999"/>
    <n v="518.5813333333333"/>
    <n v="587.40867989274147"/>
    <x v="5"/>
    <x v="0"/>
    <m/>
  </r>
  <r>
    <s v="Second Class"/>
    <d v="2025-05-05T00:00:00"/>
    <x v="2"/>
    <s v="United States"/>
    <x v="22"/>
    <x v="10"/>
    <n v="60653"/>
    <x v="2"/>
    <x v="1"/>
    <x v="2"/>
    <n v="24.423999999999999"/>
    <n v="1"/>
    <n v="0.2"/>
    <n v="7.9378000000000002"/>
    <s v=""/>
    <n v="655.654"/>
    <n v="595.49884316546525"/>
    <x v="7"/>
    <x v="0"/>
    <m/>
  </r>
  <r>
    <s v="Standard Class"/>
    <d v="2025-11-21T00:00:00"/>
    <x v="1"/>
    <s v="United States"/>
    <x v="198"/>
    <x v="15"/>
    <n v="14215"/>
    <x v="3"/>
    <x v="0"/>
    <x v="1"/>
    <n v="1522.6379999999999"/>
    <n v="9"/>
    <n v="0.1"/>
    <n v="169.18199999999999"/>
    <s v=""/>
    <n v="648.5626666666667"/>
    <n v="702.44032930148967"/>
    <x v="6"/>
    <x v="0"/>
    <m/>
  </r>
  <r>
    <s v="Standard Class"/>
    <d v="2026-09-25T00:00:00"/>
    <x v="1"/>
    <s v="United States"/>
    <x v="43"/>
    <x v="1"/>
    <n v="95661"/>
    <x v="1"/>
    <x v="1"/>
    <x v="12"/>
    <n v="419.9"/>
    <n v="5"/>
    <n v="0"/>
    <n v="197.35300000000001"/>
    <s v=""/>
    <n v="152.22333333333333"/>
    <n v="402.57678749424343"/>
    <x v="4"/>
    <x v="1"/>
    <m/>
  </r>
  <r>
    <s v="Standard Class"/>
    <d v="2026-02-13T00:00:00"/>
    <x v="1"/>
    <s v="United States"/>
    <x v="43"/>
    <x v="1"/>
    <n v="95661"/>
    <x v="1"/>
    <x v="1"/>
    <x v="2"/>
    <n v="3.15"/>
    <n v="1"/>
    <n v="0"/>
    <n v="1.512"/>
    <s v=""/>
    <n v="17.636666666666667"/>
    <n v="378.86959101282099"/>
    <x v="10"/>
    <x v="1"/>
    <m/>
  </r>
  <r>
    <s v="First Class"/>
    <d v="2026-01-16T00:00:00"/>
    <x v="1"/>
    <s v="United States"/>
    <x v="81"/>
    <x v="5"/>
    <n v="76017"/>
    <x v="2"/>
    <x v="1"/>
    <x v="9"/>
    <n v="33.619999999999997"/>
    <n v="5"/>
    <n v="0.8"/>
    <n v="-90.774000000000001"/>
    <n v="-90.774000000000001"/>
    <n v="81.336666666666659"/>
    <n v="94.54877318670566"/>
    <x v="8"/>
    <x v="1"/>
    <m/>
  </r>
  <r>
    <s v="Standard Class"/>
    <d v="2026-02-23T00:00:00"/>
    <x v="0"/>
    <s v="United States"/>
    <x v="104"/>
    <x v="31"/>
    <n v="1841"/>
    <x v="3"/>
    <x v="1"/>
    <x v="8"/>
    <n v="16.14"/>
    <n v="3"/>
    <n v="0"/>
    <n v="7.9085999999999999"/>
    <s v=""/>
    <n v="73.009999999999991"/>
    <n v="75.044781643041986"/>
    <x v="10"/>
    <x v="1"/>
    <m/>
  </r>
  <r>
    <s v="Standard Class"/>
    <d v="2026-10-12T00:00:00"/>
    <x v="0"/>
    <s v="United States"/>
    <x v="104"/>
    <x v="31"/>
    <n v="1841"/>
    <x v="3"/>
    <x v="0"/>
    <x v="3"/>
    <n v="194.25"/>
    <n v="2"/>
    <n v="0.3"/>
    <n v="-38.85"/>
    <n v="-38.85"/>
    <n v="358.40333333333336"/>
    <n v="306.05187905659739"/>
    <x v="5"/>
    <x v="1"/>
    <m/>
  </r>
  <r>
    <s v="Standard Class"/>
    <d v="2025-06-26T00:00:00"/>
    <x v="0"/>
    <s v="United States"/>
    <x v="104"/>
    <x v="31"/>
    <n v="1841"/>
    <x v="3"/>
    <x v="1"/>
    <x v="6"/>
    <n v="8.64"/>
    <n v="3"/>
    <n v="0"/>
    <n v="2.5055999999999998"/>
    <s v=""/>
    <n v="374.98399999999998"/>
    <n v="308.44380430465122"/>
    <x v="3"/>
    <x v="0"/>
    <m/>
  </r>
  <r>
    <s v="Standard Class"/>
    <d v="2025-07-19T00:00:00"/>
    <x v="0"/>
    <s v="United States"/>
    <x v="104"/>
    <x v="31"/>
    <n v="1841"/>
    <x v="3"/>
    <x v="0"/>
    <x v="1"/>
    <n v="872.32"/>
    <n v="4"/>
    <n v="0"/>
    <n v="244.24959999999999"/>
    <s v=""/>
    <n v="374.47733333333332"/>
    <n v="372.47848022651169"/>
    <x v="11"/>
    <x v="0"/>
    <m/>
  </r>
  <r>
    <s v="Second Class"/>
    <d v="2026-03-19T00:00:00"/>
    <x v="0"/>
    <s v="United States"/>
    <x v="435"/>
    <x v="5"/>
    <n v="76706"/>
    <x v="2"/>
    <x v="1"/>
    <x v="8"/>
    <n v="243.99199999999999"/>
    <n v="4"/>
    <n v="0.8"/>
    <n v="-426.98599999999999"/>
    <n v="-426.98599999999999"/>
    <n v="84.6"/>
    <n v="230.08686052719145"/>
    <x v="2"/>
    <x v="1"/>
    <m/>
  </r>
  <r>
    <s v="Second Class"/>
    <d v="2026-08-15T00:00:00"/>
    <x v="0"/>
    <s v="United States"/>
    <x v="435"/>
    <x v="5"/>
    <n v="76706"/>
    <x v="2"/>
    <x v="1"/>
    <x v="6"/>
    <n v="7.12"/>
    <n v="5"/>
    <n v="0.2"/>
    <n v="0.71199999999999997"/>
    <s v=""/>
    <n v="108.95533333333333"/>
    <n v="248.30606515048825"/>
    <x v="1"/>
    <x v="1"/>
    <m/>
  </r>
  <r>
    <s v="Standard Class"/>
    <d v="2025-11-05T00:00:00"/>
    <x v="0"/>
    <s v="United States"/>
    <x v="12"/>
    <x v="5"/>
    <n v="77095"/>
    <x v="2"/>
    <x v="1"/>
    <x v="6"/>
    <n v="2.6880000000000002"/>
    <n v="2"/>
    <n v="0.2"/>
    <n v="1.008"/>
    <s v=""/>
    <n v="156.36599999999999"/>
    <n v="129.18396677320007"/>
    <x v="6"/>
    <x v="0"/>
    <m/>
  </r>
  <r>
    <s v="Standard Class"/>
    <d v="2025-09-03T00:00:00"/>
    <x v="0"/>
    <s v="United States"/>
    <x v="12"/>
    <x v="5"/>
    <n v="77095"/>
    <x v="2"/>
    <x v="0"/>
    <x v="1"/>
    <n v="317.05799999999999"/>
    <n v="3"/>
    <n v="0.3"/>
    <n v="-18.117599999999999"/>
    <n v="-18.117599999999999"/>
    <n v="231.46199999999999"/>
    <n v="120.23320155123234"/>
    <x v="4"/>
    <x v="0"/>
    <m/>
  </r>
  <r>
    <s v="Standard Class"/>
    <d v="2025-09-23T00:00:00"/>
    <x v="0"/>
    <s v="United States"/>
    <x v="12"/>
    <x v="5"/>
    <n v="77095"/>
    <x v="2"/>
    <x v="1"/>
    <x v="12"/>
    <n v="149.352"/>
    <n v="3"/>
    <n v="0.2"/>
    <n v="50.406300000000002"/>
    <s v=""/>
    <n v="129.76266666666666"/>
    <n v="68.163569609623039"/>
    <x v="4"/>
    <x v="0"/>
    <m/>
  </r>
  <r>
    <s v="Standard Class"/>
    <d v="2025-04-02T00:00:00"/>
    <x v="0"/>
    <s v="United States"/>
    <x v="12"/>
    <x v="5"/>
    <n v="77095"/>
    <x v="2"/>
    <x v="2"/>
    <x v="11"/>
    <n v="227.976"/>
    <n v="3"/>
    <n v="0.2"/>
    <n v="28.497"/>
    <s v=""/>
    <n v="267.77866666666665"/>
    <n v="183.74039039865963"/>
    <x v="9"/>
    <x v="0"/>
    <m/>
  </r>
  <r>
    <s v="Standard Class"/>
    <d v="2026-05-18T00:00:00"/>
    <x v="0"/>
    <s v="United States"/>
    <x v="4"/>
    <x v="4"/>
    <n v="98105"/>
    <x v="1"/>
    <x v="1"/>
    <x v="10"/>
    <n v="11.96"/>
    <n v="2"/>
    <n v="0"/>
    <n v="5.8604000000000003"/>
    <s v=""/>
    <n v="298.42666666666668"/>
    <n v="184.14795172481405"/>
    <x v="7"/>
    <x v="1"/>
    <m/>
  </r>
  <r>
    <s v="Standard Class"/>
    <d v="2025-06-15T00:00:00"/>
    <x v="1"/>
    <s v="United States"/>
    <x v="135"/>
    <x v="30"/>
    <n v="7060"/>
    <x v="3"/>
    <x v="1"/>
    <x v="4"/>
    <n v="563.4"/>
    <n v="4"/>
    <n v="0"/>
    <n v="67.608000000000004"/>
    <s v=""/>
    <n v="644.25333333333333"/>
    <n v="289.84488434563298"/>
    <x v="3"/>
    <x v="0"/>
    <m/>
  </r>
  <r>
    <s v="Standard Class"/>
    <d v="2025-11-18T00:00:00"/>
    <x v="1"/>
    <s v="United States"/>
    <x v="135"/>
    <x v="30"/>
    <n v="7060"/>
    <x v="3"/>
    <x v="2"/>
    <x v="15"/>
    <n v="319.92"/>
    <n v="8"/>
    <n v="0"/>
    <n v="118.3704"/>
    <s v=""/>
    <n v="513.23733333333337"/>
    <n v="306.70754258594803"/>
    <x v="6"/>
    <x v="0"/>
    <m/>
  </r>
  <r>
    <s v="Standard Class"/>
    <d v="2026-04-28T00:00:00"/>
    <x v="0"/>
    <s v="United States"/>
    <x v="1"/>
    <x v="1"/>
    <n v="90008"/>
    <x v="1"/>
    <x v="2"/>
    <x v="11"/>
    <n v="1049.44"/>
    <n v="8"/>
    <n v="0"/>
    <n v="440.76479999999998"/>
    <s v=""/>
    <n v="464.5773333333334"/>
    <n v="349.38834467617204"/>
    <x v="9"/>
    <x v="1"/>
    <m/>
  </r>
  <r>
    <s v="Standard Class"/>
    <d v="2026-01-11T00:00:00"/>
    <x v="0"/>
    <s v="United States"/>
    <x v="1"/>
    <x v="1"/>
    <n v="90008"/>
    <x v="1"/>
    <x v="0"/>
    <x v="1"/>
    <n v="170.352"/>
    <n v="3"/>
    <n v="0.2"/>
    <n v="-17.0352"/>
    <n v="-17.0352"/>
    <n v="450.74533333333329"/>
    <n v="413.32423329122355"/>
    <x v="8"/>
    <x v="1"/>
    <m/>
  </r>
  <r>
    <s v="Second Class"/>
    <d v="2026-12-24T00:00:00"/>
    <x v="0"/>
    <s v="United States"/>
    <x v="81"/>
    <x v="17"/>
    <n v="22204"/>
    <x v="0"/>
    <x v="2"/>
    <x v="7"/>
    <n v="173.94"/>
    <n v="6"/>
    <n v="0"/>
    <n v="50.442599999999999"/>
    <s v=""/>
    <n v="396.18800000000005"/>
    <n v="426.87113423382721"/>
    <x v="0"/>
    <x v="1"/>
    <m/>
  </r>
  <r>
    <s v="Standard Class"/>
    <d v="2025-09-17T00:00:00"/>
    <x v="0"/>
    <s v="United States"/>
    <x v="4"/>
    <x v="4"/>
    <n v="98103"/>
    <x v="1"/>
    <x v="2"/>
    <x v="7"/>
    <n v="1007.944"/>
    <n v="7"/>
    <n v="0.2"/>
    <n v="75.595799999999997"/>
    <s v=""/>
    <n v="340.988"/>
    <n v="436.9750290741685"/>
    <x v="4"/>
    <x v="0"/>
    <m/>
  </r>
  <r>
    <s v="Same Day"/>
    <d v="2025-11-30T00:00:00"/>
    <x v="0"/>
    <s v="United States"/>
    <x v="4"/>
    <x v="4"/>
    <n v="98105"/>
    <x v="1"/>
    <x v="1"/>
    <x v="10"/>
    <n v="6.68"/>
    <n v="1"/>
    <n v="0"/>
    <n v="3.2063999999999999"/>
    <s v=""/>
    <n v="38.986666666666665"/>
    <n v="297.95653829922793"/>
    <x v="6"/>
    <x v="0"/>
    <m/>
  </r>
  <r>
    <s v="Same Day"/>
    <d v="2026-06-03T00:00:00"/>
    <x v="0"/>
    <s v="United States"/>
    <x v="4"/>
    <x v="4"/>
    <n v="98105"/>
    <x v="1"/>
    <x v="1"/>
    <x v="6"/>
    <n v="8.34"/>
    <n v="3"/>
    <n v="0"/>
    <n v="2.2517999999999998"/>
    <s v=""/>
    <n v="96.75"/>
    <n v="201.28204298262492"/>
    <x v="3"/>
    <x v="1"/>
    <m/>
  </r>
  <r>
    <s v="Same Day"/>
    <d v="2026-06-05T00:00:00"/>
    <x v="0"/>
    <s v="United States"/>
    <x v="4"/>
    <x v="4"/>
    <n v="98105"/>
    <x v="1"/>
    <x v="0"/>
    <x v="5"/>
    <n v="101.94"/>
    <n v="3"/>
    <n v="0"/>
    <n v="30.582000000000001"/>
    <s v=""/>
    <n v="127.94999999999999"/>
    <n v="62.089211832056023"/>
    <x v="3"/>
    <x v="1"/>
    <m/>
  </r>
  <r>
    <s v="Standard Class"/>
    <d v="2025-07-25T00:00:00"/>
    <x v="1"/>
    <s v="United States"/>
    <x v="156"/>
    <x v="4"/>
    <n v="98026"/>
    <x v="1"/>
    <x v="2"/>
    <x v="11"/>
    <n v="179.97"/>
    <n v="3"/>
    <n v="0"/>
    <n v="86.385599999999997"/>
    <s v=""/>
    <n v="184.62333333333331"/>
    <n v="71.250220688417158"/>
    <x v="11"/>
    <x v="0"/>
    <m/>
  </r>
  <r>
    <s v="Standard Class"/>
    <d v="2025-10-09T00:00:00"/>
    <x v="0"/>
    <s v="United States"/>
    <x v="127"/>
    <x v="17"/>
    <n v="24153"/>
    <x v="0"/>
    <x v="1"/>
    <x v="6"/>
    <n v="101.94"/>
    <n v="6"/>
    <n v="0"/>
    <n v="29.5626"/>
    <s v=""/>
    <n v="127.56666666666666"/>
    <n v="86.428649870968826"/>
    <x v="5"/>
    <x v="0"/>
    <m/>
  </r>
  <r>
    <s v="Standard Class"/>
    <d v="2026-05-11T00:00:00"/>
    <x v="0"/>
    <s v="United States"/>
    <x v="127"/>
    <x v="17"/>
    <n v="24153"/>
    <x v="0"/>
    <x v="2"/>
    <x v="7"/>
    <n v="271.95999999999998"/>
    <n v="4"/>
    <n v="0"/>
    <n v="67.989999999999995"/>
    <s v=""/>
    <n v="100.14666666666666"/>
    <n v="96.967518444752073"/>
    <x v="7"/>
    <x v="1"/>
    <m/>
  </r>
  <r>
    <s v="Standard Class"/>
    <d v="2026-09-20T00:00:00"/>
    <x v="0"/>
    <s v="United States"/>
    <x v="127"/>
    <x v="17"/>
    <n v="24153"/>
    <x v="0"/>
    <x v="0"/>
    <x v="5"/>
    <n v="8.8000000000000007"/>
    <n v="5"/>
    <n v="0"/>
    <n v="3.8719999999999999"/>
    <s v=""/>
    <n v="110.47333333333334"/>
    <n v="138.59271665968276"/>
    <x v="4"/>
    <x v="1"/>
    <m/>
  </r>
  <r>
    <s v="Standard Class"/>
    <d v="2026-11-01T00:00:00"/>
    <x v="0"/>
    <s v="United States"/>
    <x v="127"/>
    <x v="17"/>
    <n v="24153"/>
    <x v="0"/>
    <x v="1"/>
    <x v="6"/>
    <n v="19.68"/>
    <n v="6"/>
    <n v="0"/>
    <n v="5.7072000000000003"/>
    <s v=""/>
    <n v="112.52"/>
    <n v="132.96635993390987"/>
    <x v="6"/>
    <x v="1"/>
    <m/>
  </r>
  <r>
    <s v="Standard Class"/>
    <d v="2025-05-23T00:00:00"/>
    <x v="0"/>
    <s v="United States"/>
    <x v="127"/>
    <x v="17"/>
    <n v="24153"/>
    <x v="0"/>
    <x v="0"/>
    <x v="0"/>
    <n v="302.94"/>
    <n v="3"/>
    <n v="0"/>
    <n v="69.676199999999994"/>
    <s v=""/>
    <n v="183.20000000000002"/>
    <n v="127.69686054321221"/>
    <x v="7"/>
    <x v="0"/>
    <m/>
  </r>
  <r>
    <s v="Standard Class"/>
    <d v="2025-01-07T00:00:00"/>
    <x v="0"/>
    <s v="United States"/>
    <x v="127"/>
    <x v="17"/>
    <n v="24153"/>
    <x v="0"/>
    <x v="1"/>
    <x v="8"/>
    <n v="14.94"/>
    <n v="3"/>
    <n v="0"/>
    <n v="7.1711999999999998"/>
    <s v=""/>
    <n v="85.524000000000001"/>
    <n v="76.579417043136772"/>
    <x v="8"/>
    <x v="0"/>
    <m/>
  </r>
  <r>
    <s v="Standard Class"/>
    <d v="2026-07-18T00:00:00"/>
    <x v="0"/>
    <s v="United States"/>
    <x v="127"/>
    <x v="17"/>
    <n v="24153"/>
    <x v="0"/>
    <x v="1"/>
    <x v="14"/>
    <n v="231.72"/>
    <n v="2"/>
    <n v="0"/>
    <n v="11.586"/>
    <s v=""/>
    <n v="92.093999999999994"/>
    <n v="61.56616516669957"/>
    <x v="11"/>
    <x v="1"/>
    <m/>
  </r>
  <r>
    <s v="First Class"/>
    <d v="2026-04-14T00:00:00"/>
    <x v="0"/>
    <s v="United States"/>
    <x v="478"/>
    <x v="2"/>
    <n v="33445"/>
    <x v="0"/>
    <x v="1"/>
    <x v="2"/>
    <n v="9.9120000000000008"/>
    <n v="3"/>
    <n v="0.2"/>
    <n v="3.2214"/>
    <s v=""/>
    <n v="21.453999999999997"/>
    <n v="54.832239287971205"/>
    <x v="9"/>
    <x v="1"/>
    <m/>
  </r>
  <r>
    <s v="Standard Class"/>
    <d v="2026-06-18T00:00:00"/>
    <x v="1"/>
    <s v="United States"/>
    <x v="8"/>
    <x v="1"/>
    <n v="94110"/>
    <x v="1"/>
    <x v="1"/>
    <x v="6"/>
    <n v="34.65"/>
    <n v="3"/>
    <n v="0"/>
    <n v="9.702"/>
    <s v=""/>
    <n v="29.339333333333332"/>
    <n v="33.268756483011593"/>
    <x v="3"/>
    <x v="1"/>
    <m/>
  </r>
  <r>
    <s v="Standard Class"/>
    <d v="2026-09-18T00:00:00"/>
    <x v="1"/>
    <s v="United States"/>
    <x v="8"/>
    <x v="1"/>
    <n v="94110"/>
    <x v="1"/>
    <x v="2"/>
    <x v="7"/>
    <n v="19.8"/>
    <n v="5"/>
    <n v="0.2"/>
    <n v="1.7324999999999999"/>
    <s v=""/>
    <n v="59.765999999999998"/>
    <n v="38.289651490438771"/>
    <x v="4"/>
    <x v="1"/>
    <m/>
  </r>
  <r>
    <s v="Second Class"/>
    <d v="2026-03-20T00:00:00"/>
    <x v="0"/>
    <s v="United States"/>
    <x v="20"/>
    <x v="15"/>
    <n v="10024"/>
    <x v="3"/>
    <x v="1"/>
    <x v="8"/>
    <n v="33.567999999999998"/>
    <n v="2"/>
    <n v="0.2"/>
    <n v="11.748799999999999"/>
    <s v=""/>
    <n v="57.085999999999991"/>
    <n v="46.368102519504284"/>
    <x v="2"/>
    <x v="1"/>
    <m/>
  </r>
  <r>
    <s v="Standard Class"/>
    <d v="2026-09-06T00:00:00"/>
    <x v="1"/>
    <s v="United States"/>
    <x v="245"/>
    <x v="14"/>
    <n v="46203"/>
    <x v="2"/>
    <x v="1"/>
    <x v="6"/>
    <n v="125.93"/>
    <n v="7"/>
    <n v="0"/>
    <n v="35.260399999999997"/>
    <s v=""/>
    <n v="47.677999999999997"/>
    <n v="52.358662855348022"/>
    <x v="4"/>
    <x v="1"/>
    <m/>
  </r>
  <r>
    <s v="First Class"/>
    <d v="2026-02-17T00:00:00"/>
    <x v="1"/>
    <s v="United States"/>
    <x v="38"/>
    <x v="24"/>
    <n v="43229"/>
    <x v="3"/>
    <x v="1"/>
    <x v="8"/>
    <n v="11.76"/>
    <n v="5"/>
    <n v="0.7"/>
    <n v="-7.84"/>
    <n v="-7.84"/>
    <n v="6.1563333333333325"/>
    <n v="35.914577853155535"/>
    <x v="10"/>
    <x v="1"/>
    <m/>
  </r>
  <r>
    <s v="First Class"/>
    <d v="2026-03-31T00:00:00"/>
    <x v="1"/>
    <s v="United States"/>
    <x v="38"/>
    <x v="24"/>
    <n v="43229"/>
    <x v="3"/>
    <x v="1"/>
    <x v="10"/>
    <n v="5.3440000000000003"/>
    <n v="1"/>
    <n v="0.2"/>
    <n v="1.8704000000000001"/>
    <s v=""/>
    <n v="22.908333333333331"/>
    <n v="33.389289815858724"/>
    <x v="2"/>
    <x v="1"/>
    <m/>
  </r>
  <r>
    <s v="Standard Class"/>
    <d v="2026-12-19T00:00:00"/>
    <x v="0"/>
    <s v="United States"/>
    <x v="108"/>
    <x v="2"/>
    <n v="32216"/>
    <x v="0"/>
    <x v="1"/>
    <x v="8"/>
    <n v="1.365"/>
    <n v="1"/>
    <n v="0.7"/>
    <n v="-0.91"/>
    <n v="-0.91"/>
    <n v="41.366999999999997"/>
    <n v="25.343671637591783"/>
    <x v="0"/>
    <x v="1"/>
    <m/>
  </r>
  <r>
    <s v="Standard Class"/>
    <d v="2026-02-03T00:00:00"/>
    <x v="0"/>
    <s v="United States"/>
    <x v="108"/>
    <x v="2"/>
    <n v="32216"/>
    <x v="0"/>
    <x v="1"/>
    <x v="10"/>
    <n v="62.015999999999998"/>
    <n v="2"/>
    <n v="0.2"/>
    <n v="22.480799999999999"/>
    <s v=""/>
    <n v="89.85199999999999"/>
    <n v="41.42986533533152"/>
    <x v="10"/>
    <x v="1"/>
    <m/>
  </r>
  <r>
    <s v="Standard Class"/>
    <d v="2025-01-27T00:00:00"/>
    <x v="1"/>
    <s v="United States"/>
    <x v="183"/>
    <x v="39"/>
    <n v="20735"/>
    <x v="3"/>
    <x v="0"/>
    <x v="5"/>
    <n v="60.72"/>
    <n v="3"/>
    <n v="0"/>
    <n v="23.680800000000001"/>
    <s v=""/>
    <n v="149.12666666666667"/>
    <n v="62.845844406357919"/>
    <x v="8"/>
    <x v="0"/>
    <m/>
  </r>
  <r>
    <s v="Standard Class"/>
    <d v="2025-12-22T00:00:00"/>
    <x v="1"/>
    <s v="United States"/>
    <x v="183"/>
    <x v="39"/>
    <n v="20735"/>
    <x v="3"/>
    <x v="1"/>
    <x v="10"/>
    <n v="146.82"/>
    <n v="3"/>
    <n v="0"/>
    <n v="73.41"/>
    <s v=""/>
    <n v="134.10666666666665"/>
    <n v="92.202448833872964"/>
    <x v="0"/>
    <x v="0"/>
    <m/>
  </r>
  <r>
    <s v="Standard Class"/>
    <d v="2025-01-25T00:00:00"/>
    <x v="1"/>
    <s v="United States"/>
    <x v="183"/>
    <x v="39"/>
    <n v="20735"/>
    <x v="3"/>
    <x v="0"/>
    <x v="1"/>
    <n v="239.84"/>
    <n v="8"/>
    <n v="0"/>
    <n v="64.756799999999998"/>
    <s v=""/>
    <n v="133.95066666666665"/>
    <n v="86.433625318956615"/>
    <x v="8"/>
    <x v="0"/>
    <m/>
  </r>
  <r>
    <s v="Standard Class"/>
    <d v="2025-04-12T00:00:00"/>
    <x v="1"/>
    <s v="United States"/>
    <x v="183"/>
    <x v="39"/>
    <n v="20735"/>
    <x v="3"/>
    <x v="1"/>
    <x v="2"/>
    <n v="15.66"/>
    <n v="6"/>
    <n v="0"/>
    <n v="7.2035999999999998"/>
    <s v=""/>
    <n v="55.984000000000002"/>
    <n v="74.582857388922122"/>
    <x v="9"/>
    <x v="0"/>
    <m/>
  </r>
  <r>
    <s v="First Class"/>
    <d v="2025-01-02T00:00:00"/>
    <x v="0"/>
    <s v="United States"/>
    <x v="479"/>
    <x v="22"/>
    <n v="80022"/>
    <x v="1"/>
    <x v="1"/>
    <x v="4"/>
    <n v="146.352"/>
    <n v="3"/>
    <n v="0.2"/>
    <n v="-32.929200000000002"/>
    <n v="-32.929200000000002"/>
    <n v="65.884"/>
    <n v="32.038672363486214"/>
    <x v="8"/>
    <x v="0"/>
    <m/>
  </r>
  <r>
    <s v="Standard Class"/>
    <d v="2025-05-20T00:00:00"/>
    <x v="0"/>
    <s v="United States"/>
    <x v="157"/>
    <x v="1"/>
    <n v="92704"/>
    <x v="1"/>
    <x v="1"/>
    <x v="13"/>
    <n v="5.94"/>
    <n v="3"/>
    <n v="0"/>
    <n v="0"/>
    <s v=""/>
    <n v="87.489333333333335"/>
    <n v="77.935976075332604"/>
    <x v="7"/>
    <x v="0"/>
    <m/>
  </r>
  <r>
    <s v="Standard Class"/>
    <d v="2026-03-13T00:00:00"/>
    <x v="0"/>
    <s v="United States"/>
    <x v="157"/>
    <x v="1"/>
    <n v="92704"/>
    <x v="1"/>
    <x v="1"/>
    <x v="10"/>
    <n v="45.36"/>
    <n v="7"/>
    <n v="0"/>
    <n v="21.7728"/>
    <s v=""/>
    <n v="247.07733333333331"/>
    <n v="155.11724584493669"/>
    <x v="2"/>
    <x v="1"/>
    <m/>
  </r>
  <r>
    <s v="Standard Class"/>
    <d v="2026-06-12T00:00:00"/>
    <x v="0"/>
    <s v="United States"/>
    <x v="157"/>
    <x v="1"/>
    <n v="92704"/>
    <x v="1"/>
    <x v="2"/>
    <x v="7"/>
    <n v="211.16800000000001"/>
    <n v="4"/>
    <n v="0.2"/>
    <n v="23.756399999999999"/>
    <s v=""/>
    <n v="355.9493333333333"/>
    <n v="154.94052551866477"/>
    <x v="3"/>
    <x v="1"/>
    <m/>
  </r>
  <r>
    <s v="Standard Class"/>
    <d v="2026-07-02T00:00:00"/>
    <x v="0"/>
    <s v="United States"/>
    <x v="157"/>
    <x v="1"/>
    <n v="92704"/>
    <x v="1"/>
    <x v="0"/>
    <x v="1"/>
    <n v="484.70400000000001"/>
    <n v="6"/>
    <n v="0.2"/>
    <n v="-84.8232"/>
    <n v="-84.8232"/>
    <n v="315.5"/>
    <n v="189.43314489599013"/>
    <x v="11"/>
    <x v="1"/>
    <m/>
  </r>
  <r>
    <s v="Standard Class"/>
    <d v="2026-10-14T00:00:00"/>
    <x v="0"/>
    <s v="United States"/>
    <x v="157"/>
    <x v="1"/>
    <n v="92704"/>
    <x v="1"/>
    <x v="2"/>
    <x v="15"/>
    <n v="371.976"/>
    <n v="3"/>
    <n v="0.2"/>
    <n v="116.24250000000001"/>
    <s v=""/>
    <n v="160.364"/>
    <n v="153.93558941804682"/>
    <x v="5"/>
    <x v="1"/>
    <m/>
  </r>
  <r>
    <s v="Same Day"/>
    <d v="2025-05-24T00:00:00"/>
    <x v="1"/>
    <s v="United States"/>
    <x v="183"/>
    <x v="39"/>
    <n v="20735"/>
    <x v="3"/>
    <x v="1"/>
    <x v="4"/>
    <n v="89.82"/>
    <n v="6"/>
    <n v="0"/>
    <n v="25.1496"/>
    <s v=""/>
    <n v="100.35866666666668"/>
    <n v="162.50379205056973"/>
    <x v="7"/>
    <x v="0"/>
    <m/>
  </r>
  <r>
    <s v="First Class"/>
    <d v="2025-03-29T00:00:00"/>
    <x v="1"/>
    <s v="United States"/>
    <x v="1"/>
    <x v="1"/>
    <n v="90049"/>
    <x v="1"/>
    <x v="1"/>
    <x v="8"/>
    <n v="19.295999999999999"/>
    <n v="3"/>
    <n v="0.2"/>
    <n v="6.03"/>
    <s v=""/>
    <n v="77.518666666666675"/>
    <n v="102.39063006320814"/>
    <x v="2"/>
    <x v="0"/>
    <m/>
  </r>
  <r>
    <s v="Standard Class"/>
    <d v="2026-11-07T00:00:00"/>
    <x v="0"/>
    <s v="United States"/>
    <x v="103"/>
    <x v="0"/>
    <n v="40214"/>
    <x v="0"/>
    <x v="0"/>
    <x v="1"/>
    <n v="191.96"/>
    <n v="2"/>
    <n v="0"/>
    <n v="51.8292"/>
    <s v=""/>
    <n v="227.73666666666668"/>
    <n v="152.9908947123615"/>
    <x v="6"/>
    <x v="1"/>
    <m/>
  </r>
  <r>
    <s v="Standard Class"/>
    <d v="2026-05-23T00:00:00"/>
    <x v="0"/>
    <s v="United States"/>
    <x v="103"/>
    <x v="0"/>
    <n v="40214"/>
    <x v="0"/>
    <x v="1"/>
    <x v="8"/>
    <n v="21.3"/>
    <n v="3"/>
    <n v="0"/>
    <n v="9.798"/>
    <s v=""/>
    <n v="233.71"/>
    <n v="144.21708893912009"/>
    <x v="7"/>
    <x v="1"/>
    <m/>
  </r>
  <r>
    <s v="Standard Class"/>
    <d v="2026-09-01T00:00:00"/>
    <x v="0"/>
    <s v="United States"/>
    <x v="103"/>
    <x v="0"/>
    <n v="40214"/>
    <x v="0"/>
    <x v="2"/>
    <x v="7"/>
    <n v="469.95"/>
    <n v="5"/>
    <n v="0"/>
    <n v="131.58600000000001"/>
    <s v=""/>
    <n v="306.49866666666662"/>
    <n v="145.71864794667636"/>
    <x v="4"/>
    <x v="1"/>
    <m/>
  </r>
  <r>
    <s v="Standard Class"/>
    <d v="2025-07-31T00:00:00"/>
    <x v="0"/>
    <s v="United States"/>
    <x v="103"/>
    <x v="0"/>
    <n v="40214"/>
    <x v="0"/>
    <x v="0"/>
    <x v="5"/>
    <n v="209.88"/>
    <n v="3"/>
    <n v="0"/>
    <n v="35.679600000000001"/>
    <s v=""/>
    <n v="157.34866666666667"/>
    <n v="87.974687904259426"/>
    <x v="11"/>
    <x v="0"/>
    <m/>
  </r>
  <r>
    <s v="First Class"/>
    <d v="2026-03-16T00:00:00"/>
    <x v="0"/>
    <s v="United States"/>
    <x v="1"/>
    <x v="1"/>
    <n v="90045"/>
    <x v="1"/>
    <x v="0"/>
    <x v="0"/>
    <n v="239.666"/>
    <n v="2"/>
    <n v="0.15"/>
    <n v="14.098000000000001"/>
    <s v=""/>
    <n v="160.66866666666667"/>
    <n v="93.366687356894047"/>
    <x v="2"/>
    <x v="1"/>
    <m/>
  </r>
  <r>
    <s v="First Class"/>
    <d v="2026-10-20T00:00:00"/>
    <x v="0"/>
    <s v="United States"/>
    <x v="1"/>
    <x v="1"/>
    <n v="90045"/>
    <x v="1"/>
    <x v="1"/>
    <x v="2"/>
    <n v="22.5"/>
    <n v="6"/>
    <n v="0"/>
    <n v="10.8"/>
    <s v=""/>
    <n v="91.58"/>
    <n v="91.62911107688835"/>
    <x v="5"/>
    <x v="1"/>
    <m/>
  </r>
  <r>
    <s v="First Class"/>
    <d v="2026-04-23T00:00:00"/>
    <x v="0"/>
    <s v="United States"/>
    <x v="1"/>
    <x v="1"/>
    <n v="90045"/>
    <x v="1"/>
    <x v="1"/>
    <x v="10"/>
    <n v="219.84"/>
    <n v="4"/>
    <n v="0"/>
    <n v="107.7216"/>
    <s v=""/>
    <n v="154.06"/>
    <n v="58.097887191774433"/>
    <x v="9"/>
    <x v="1"/>
    <m/>
  </r>
  <r>
    <s v="Second Class"/>
    <d v="2025-11-01T00:00:00"/>
    <x v="1"/>
    <s v="United States"/>
    <x v="24"/>
    <x v="25"/>
    <n v="65807"/>
    <x v="2"/>
    <x v="1"/>
    <x v="10"/>
    <n v="32.4"/>
    <n v="5"/>
    <n v="0"/>
    <n v="15.552"/>
    <s v=""/>
    <n v="1468.7966666666669"/>
    <n v="1556.8146301175834"/>
    <x v="6"/>
    <x v="0"/>
    <m/>
  </r>
  <r>
    <s v="Second Class"/>
    <d v="2025-02-28T00:00:00"/>
    <x v="1"/>
    <s v="United States"/>
    <x v="24"/>
    <x v="25"/>
    <n v="65807"/>
    <x v="2"/>
    <x v="1"/>
    <x v="6"/>
    <n v="209.94"/>
    <n v="6"/>
    <n v="0"/>
    <n v="54.584400000000002"/>
    <s v=""/>
    <n v="1528.9766666666665"/>
    <n v="1731.9993854170923"/>
    <x v="10"/>
    <x v="0"/>
    <m/>
  </r>
  <r>
    <s v="Second Class"/>
    <d v="2025-08-10T00:00:00"/>
    <x v="1"/>
    <s v="United States"/>
    <x v="24"/>
    <x v="25"/>
    <n v="65807"/>
    <x v="2"/>
    <x v="1"/>
    <x v="14"/>
    <n v="4164.05"/>
    <n v="5"/>
    <n v="0"/>
    <n v="83.281000000000006"/>
    <s v=""/>
    <n v="1472.9566666666667"/>
    <n v="1918.7081995215194"/>
    <x v="1"/>
    <x v="0"/>
    <m/>
  </r>
  <r>
    <s v="Second Class"/>
    <d v="2025-02-20T00:00:00"/>
    <x v="1"/>
    <s v="United States"/>
    <x v="24"/>
    <x v="25"/>
    <n v="65807"/>
    <x v="2"/>
    <x v="0"/>
    <x v="0"/>
    <n v="212.94"/>
    <n v="3"/>
    <n v="0"/>
    <n v="53.234999999999999"/>
    <s v=""/>
    <n v="104.43333333333334"/>
    <n v="1122.800760410224"/>
    <x v="10"/>
    <x v="0"/>
    <m/>
  </r>
  <r>
    <s v="First Class"/>
    <d v="2025-02-10T00:00:00"/>
    <x v="1"/>
    <s v="United States"/>
    <x v="8"/>
    <x v="1"/>
    <n v="94109"/>
    <x v="1"/>
    <x v="0"/>
    <x v="5"/>
    <n v="41.88"/>
    <n v="6"/>
    <n v="0"/>
    <n v="12.145200000000001"/>
    <s v=""/>
    <n v="67.599333333333334"/>
    <n v="826.90303087632014"/>
    <x v="10"/>
    <x v="0"/>
    <m/>
  </r>
  <r>
    <s v="First Class"/>
    <d v="2025-06-20T00:00:00"/>
    <x v="1"/>
    <s v="United States"/>
    <x v="8"/>
    <x v="1"/>
    <n v="94109"/>
    <x v="1"/>
    <x v="1"/>
    <x v="2"/>
    <n v="58.48"/>
    <n v="8"/>
    <n v="0"/>
    <n v="27.485600000000002"/>
    <s v=""/>
    <n v="120.074"/>
    <n v="56.576892926221973"/>
    <x v="3"/>
    <x v="0"/>
    <m/>
  </r>
  <r>
    <s v="Standard Class"/>
    <d v="2025-06-13T00:00:00"/>
    <x v="0"/>
    <s v="United States"/>
    <x v="480"/>
    <x v="5"/>
    <n v="77590"/>
    <x v="2"/>
    <x v="0"/>
    <x v="3"/>
    <n v="102.438"/>
    <n v="1"/>
    <n v="0.3"/>
    <n v="-13.1706"/>
    <n v="-13.1706"/>
    <n v="2433.9006666666669"/>
    <n v="2636.6891462030908"/>
    <x v="3"/>
    <x v="0"/>
    <m/>
  </r>
  <r>
    <s v="Standard Class"/>
    <d v="2026-05-07T00:00:00"/>
    <x v="0"/>
    <s v="United States"/>
    <x v="480"/>
    <x v="5"/>
    <n v="77590"/>
    <x v="2"/>
    <x v="0"/>
    <x v="1"/>
    <n v="199.304"/>
    <n v="4"/>
    <n v="0.3"/>
    <n v="-8.5416000000000007"/>
    <n v="-8.5416000000000007"/>
    <n v="2404.0746666666669"/>
    <n v="2976.161094294062"/>
    <x v="7"/>
    <x v="1"/>
    <m/>
  </r>
  <r>
    <s v="Standard Class"/>
    <d v="2026-03-08T00:00:00"/>
    <x v="0"/>
    <s v="United States"/>
    <x v="20"/>
    <x v="15"/>
    <n v="10024"/>
    <x v="3"/>
    <x v="2"/>
    <x v="15"/>
    <n v="6999.96"/>
    <n v="4"/>
    <n v="0"/>
    <n v="2239.9872"/>
    <s v=""/>
    <n v="2430.9266666666667"/>
    <n v="3224.5627604949959"/>
    <x v="2"/>
    <x v="1"/>
    <m/>
  </r>
  <r>
    <s v="Standard Class"/>
    <d v="2026-04-06T00:00:00"/>
    <x v="0"/>
    <s v="United States"/>
    <x v="234"/>
    <x v="4"/>
    <n v="98006"/>
    <x v="1"/>
    <x v="1"/>
    <x v="10"/>
    <n v="12.96"/>
    <n v="2"/>
    <n v="0"/>
    <n v="6.2207999999999997"/>
    <s v=""/>
    <n v="100.06666666666666"/>
    <n v="1857.6964204600874"/>
    <x v="9"/>
    <x v="1"/>
    <m/>
  </r>
  <r>
    <s v="Second Class"/>
    <d v="2026-12-29T00:00:00"/>
    <x v="0"/>
    <s v="United States"/>
    <x v="20"/>
    <x v="15"/>
    <n v="10024"/>
    <x v="3"/>
    <x v="2"/>
    <x v="7"/>
    <n v="279.86"/>
    <n v="14"/>
    <n v="0"/>
    <n v="134.33279999999999"/>
    <s v=""/>
    <n v="328.53066666666666"/>
    <n v="1261.2753388549049"/>
    <x v="0"/>
    <x v="1"/>
    <m/>
  </r>
  <r>
    <s v="Standard Class"/>
    <d v="2025-08-15T00:00:00"/>
    <x v="2"/>
    <s v="United States"/>
    <x v="481"/>
    <x v="3"/>
    <n v="27893"/>
    <x v="0"/>
    <x v="1"/>
    <x v="8"/>
    <n v="7.38"/>
    <n v="5"/>
    <n v="0.7"/>
    <n v="-5.4119999999999999"/>
    <n v="-5.4119999999999999"/>
    <n v="817.66066666666666"/>
    <n v="580.08475398379881"/>
    <x v="1"/>
    <x v="0"/>
    <m/>
  </r>
  <r>
    <s v="Standard Class"/>
    <d v="2026-04-05T00:00:00"/>
    <x v="0"/>
    <s v="United States"/>
    <x v="4"/>
    <x v="4"/>
    <n v="98115"/>
    <x v="1"/>
    <x v="0"/>
    <x v="1"/>
    <n v="698.35199999999998"/>
    <n v="3"/>
    <n v="0.2"/>
    <n v="52.376399999999997"/>
    <s v=""/>
    <n v="833.36066666666659"/>
    <n v="732.0198631509636"/>
    <x v="9"/>
    <x v="1"/>
    <m/>
  </r>
  <r>
    <s v="Standard Class"/>
    <d v="2026-06-08T00:00:00"/>
    <x v="0"/>
    <s v="United States"/>
    <x v="4"/>
    <x v="4"/>
    <n v="98115"/>
    <x v="1"/>
    <x v="0"/>
    <x v="3"/>
    <n v="1747.25"/>
    <n v="5"/>
    <n v="0"/>
    <n v="629.01"/>
    <s v=""/>
    <n v="667.24"/>
    <n v="750.35857740465701"/>
    <x v="3"/>
    <x v="1"/>
    <m/>
  </r>
  <r>
    <s v="Second Class"/>
    <d v="2026-04-12T00:00:00"/>
    <x v="2"/>
    <s v="United States"/>
    <x v="24"/>
    <x v="25"/>
    <n v="65807"/>
    <x v="2"/>
    <x v="1"/>
    <x v="9"/>
    <n v="54.48"/>
    <n v="1"/>
    <n v="0"/>
    <n v="15.2544"/>
    <s v=""/>
    <n v="107.67033333333332"/>
    <n v="524.8837204988746"/>
    <x v="9"/>
    <x v="1"/>
    <m/>
  </r>
  <r>
    <s v="Same Day"/>
    <d v="2025-07-11T00:00:00"/>
    <x v="0"/>
    <s v="United States"/>
    <x v="8"/>
    <x v="1"/>
    <n v="94109"/>
    <x v="1"/>
    <x v="2"/>
    <x v="11"/>
    <n v="199.99"/>
    <n v="1"/>
    <n v="0"/>
    <n v="85.995699999999999"/>
    <s v=""/>
    <n v="298.56633333333338"/>
    <n v="330.57158708476555"/>
    <x v="11"/>
    <x v="0"/>
    <m/>
  </r>
  <r>
    <s v="Same Day"/>
    <d v="2025-05-07T00:00:00"/>
    <x v="0"/>
    <s v="United States"/>
    <x v="35"/>
    <x v="3"/>
    <n v="28205"/>
    <x v="0"/>
    <x v="1"/>
    <x v="8"/>
    <n v="68.540999999999997"/>
    <n v="11"/>
    <n v="0.7"/>
    <n v="-52.548099999999998"/>
    <n v="-52.548099999999998"/>
    <n v="272.60966666666667"/>
    <n v="209.88671534637174"/>
    <x v="7"/>
    <x v="0"/>
    <m/>
  </r>
  <r>
    <s v="Same Day"/>
    <d v="2026-02-10T00:00:00"/>
    <x v="0"/>
    <s v="United States"/>
    <x v="35"/>
    <x v="3"/>
    <n v="28205"/>
    <x v="0"/>
    <x v="2"/>
    <x v="7"/>
    <n v="627.16800000000001"/>
    <n v="4"/>
    <n v="0.2"/>
    <n v="70.556399999999996"/>
    <s v=""/>
    <n v="252.09266666666667"/>
    <n v="252.12530767898375"/>
    <x v="10"/>
    <x v="1"/>
    <m/>
  </r>
  <r>
    <s v="Same Day"/>
    <d v="2026-12-11T00:00:00"/>
    <x v="0"/>
    <s v="United States"/>
    <x v="35"/>
    <x v="3"/>
    <n v="28205"/>
    <x v="0"/>
    <x v="1"/>
    <x v="2"/>
    <n v="122.12"/>
    <n v="5"/>
    <n v="0.2"/>
    <n v="39.689"/>
    <s v=""/>
    <n v="78.844666666666669"/>
    <n v="166.8724415777246"/>
    <x v="0"/>
    <x v="1"/>
    <m/>
  </r>
  <r>
    <s v="Second Class"/>
    <d v="2026-06-17T00:00:00"/>
    <x v="0"/>
    <s v="United States"/>
    <x v="20"/>
    <x v="15"/>
    <n v="10011"/>
    <x v="3"/>
    <x v="1"/>
    <x v="6"/>
    <n v="6.99"/>
    <n v="3"/>
    <n v="0"/>
    <n v="2.0270999999999999"/>
    <s v=""/>
    <n v="512.02599999999995"/>
    <n v="544.16094020822209"/>
    <x v="3"/>
    <x v="1"/>
    <m/>
  </r>
  <r>
    <s v="Second Class"/>
    <d v="2026-08-19T00:00:00"/>
    <x v="0"/>
    <s v="United States"/>
    <x v="20"/>
    <x v="15"/>
    <n v="10011"/>
    <x v="3"/>
    <x v="1"/>
    <x v="8"/>
    <n v="107.42400000000001"/>
    <n v="6"/>
    <n v="0.2"/>
    <n v="36.255600000000001"/>
    <s v=""/>
    <n v="551.65599999999995"/>
    <n v="580.09863285300537"/>
    <x v="1"/>
    <x v="1"/>
    <m/>
  </r>
  <r>
    <s v="Second Class"/>
    <d v="2025-05-24T00:00:00"/>
    <x v="1"/>
    <s v="United States"/>
    <x v="160"/>
    <x v="24"/>
    <n v="44052"/>
    <x v="3"/>
    <x v="0"/>
    <x v="3"/>
    <n v="1421.664"/>
    <n v="8"/>
    <n v="0.4"/>
    <n v="-734.52639999999997"/>
    <n v="-734.52639999999997"/>
    <n v="542.44133333333332"/>
    <n v="638.43088965101981"/>
    <x v="7"/>
    <x v="0"/>
    <m/>
  </r>
  <r>
    <s v="Standard Class"/>
    <d v="2025-04-08T00:00:00"/>
    <x v="0"/>
    <s v="United States"/>
    <x v="245"/>
    <x v="14"/>
    <n v="46203"/>
    <x v="2"/>
    <x v="1"/>
    <x v="8"/>
    <n v="125.88"/>
    <n v="6"/>
    <n v="0"/>
    <n v="60.422400000000003"/>
    <s v=""/>
    <n v="112.95333333333333"/>
    <n v="363.20363390660475"/>
    <x v="9"/>
    <x v="0"/>
    <m/>
  </r>
  <r>
    <s v="Standard Class"/>
    <d v="2025-07-23T00:00:00"/>
    <x v="0"/>
    <s v="United States"/>
    <x v="245"/>
    <x v="14"/>
    <n v="46203"/>
    <x v="2"/>
    <x v="2"/>
    <x v="11"/>
    <n v="79.78"/>
    <n v="2"/>
    <n v="0"/>
    <n v="29.518599999999999"/>
    <s v=""/>
    <n v="217.11599999999999"/>
    <n v="296.32070710458788"/>
    <x v="11"/>
    <x v="0"/>
    <m/>
  </r>
  <r>
    <s v="Standard Class"/>
    <d v="2025-09-11T00:00:00"/>
    <x v="0"/>
    <s v="United States"/>
    <x v="245"/>
    <x v="14"/>
    <n v="46203"/>
    <x v="2"/>
    <x v="1"/>
    <x v="2"/>
    <n v="133.19999999999999"/>
    <n v="9"/>
    <n v="0"/>
    <n v="66.599999999999994"/>
    <s v=""/>
    <n v="237.17066666666665"/>
    <n v="140.01833180721044"/>
    <x v="4"/>
    <x v="0"/>
    <m/>
  </r>
  <r>
    <s v="Standard Class"/>
    <d v="2025-04-22T00:00:00"/>
    <x v="0"/>
    <s v="United States"/>
    <x v="252"/>
    <x v="21"/>
    <n v="97756"/>
    <x v="1"/>
    <x v="2"/>
    <x v="7"/>
    <n v="438.36799999999999"/>
    <n v="4"/>
    <n v="0.2"/>
    <n v="38.357199999999999"/>
    <s v=""/>
    <n v="237.26133333333334"/>
    <n v="151.85266755300339"/>
    <x v="9"/>
    <x v="0"/>
    <m/>
  </r>
  <r>
    <s v="Standard Class"/>
    <d v="2025-04-22T00:00:00"/>
    <x v="0"/>
    <s v="United States"/>
    <x v="252"/>
    <x v="21"/>
    <n v="97756"/>
    <x v="1"/>
    <x v="2"/>
    <x v="7"/>
    <n v="139.94399999999999"/>
    <n v="7"/>
    <n v="0.2"/>
    <n v="-31.487400000000001"/>
    <n v="-31.487400000000001"/>
    <n v="279.20366666666672"/>
    <n v="183.8888346257053"/>
    <x v="9"/>
    <x v="0"/>
    <m/>
  </r>
  <r>
    <s v="Standard Class"/>
    <d v="2025-01-10T00:00:00"/>
    <x v="0"/>
    <s v="United States"/>
    <x v="252"/>
    <x v="21"/>
    <n v="97756"/>
    <x v="1"/>
    <x v="1"/>
    <x v="9"/>
    <n v="133.47200000000001"/>
    <n v="4"/>
    <n v="0.2"/>
    <n v="15.015599999999999"/>
    <s v=""/>
    <n v="261.61166666666668"/>
    <n v="202.00897556709373"/>
    <x v="8"/>
    <x v="0"/>
    <m/>
  </r>
  <r>
    <s v="Standard Class"/>
    <d v="2026-05-06T00:00:00"/>
    <x v="2"/>
    <s v="United States"/>
    <x v="24"/>
    <x v="21"/>
    <n v="97477"/>
    <x v="1"/>
    <x v="0"/>
    <x v="3"/>
    <n v="564.19500000000005"/>
    <n v="3"/>
    <n v="0.5"/>
    <n v="-304.6653"/>
    <n v="-304.6653"/>
    <n v="231.32633333333334"/>
    <n v="221.55679694832205"/>
    <x v="7"/>
    <x v="1"/>
    <m/>
  </r>
  <r>
    <s v="Standard Class"/>
    <d v="2026-04-03T00:00:00"/>
    <x v="2"/>
    <s v="United States"/>
    <x v="24"/>
    <x v="21"/>
    <n v="97477"/>
    <x v="1"/>
    <x v="1"/>
    <x v="9"/>
    <n v="87.168000000000006"/>
    <n v="2"/>
    <n v="0.2"/>
    <n v="8.7167999999999992"/>
    <s v=""/>
    <n v="149.92266666666666"/>
    <n v="177.91668447337926"/>
    <x v="9"/>
    <x v="1"/>
    <m/>
  </r>
  <r>
    <s v="First Class"/>
    <d v="2025-04-15T00:00:00"/>
    <x v="1"/>
    <s v="United States"/>
    <x v="81"/>
    <x v="5"/>
    <n v="76017"/>
    <x v="2"/>
    <x v="1"/>
    <x v="8"/>
    <n v="42.616"/>
    <n v="7"/>
    <n v="0.8"/>
    <n v="-68.185599999999994"/>
    <n v="-68.185599999999994"/>
    <n v="136.17333333333332"/>
    <n v="155.64715564342603"/>
    <x v="9"/>
    <x v="0"/>
    <m/>
  </r>
  <r>
    <s v="First Class"/>
    <d v="2026-12-01T00:00:00"/>
    <x v="1"/>
    <s v="United States"/>
    <x v="81"/>
    <x v="5"/>
    <n v="76017"/>
    <x v="2"/>
    <x v="2"/>
    <x v="16"/>
    <n v="319.98399999999998"/>
    <n v="2"/>
    <n v="0.2"/>
    <n v="107.99460000000001"/>
    <s v=""/>
    <n v="129.02933333333334"/>
    <n v="127.40635409934973"/>
    <x v="0"/>
    <x v="1"/>
    <m/>
  </r>
  <r>
    <s v="First Class"/>
    <d v="2025-03-07T00:00:00"/>
    <x v="1"/>
    <s v="United States"/>
    <x v="81"/>
    <x v="5"/>
    <n v="76017"/>
    <x v="2"/>
    <x v="1"/>
    <x v="13"/>
    <n v="45.92"/>
    <n v="5"/>
    <n v="0.2"/>
    <n v="15.497999999999999"/>
    <s v=""/>
    <n v="29.28"/>
    <n v="81.341420435830344"/>
    <x v="2"/>
    <x v="0"/>
    <m/>
  </r>
  <r>
    <s v="First Class"/>
    <d v="2025-12-14T00:00:00"/>
    <x v="1"/>
    <s v="United States"/>
    <x v="81"/>
    <x v="5"/>
    <n v="76017"/>
    <x v="2"/>
    <x v="0"/>
    <x v="5"/>
    <n v="21.184000000000001"/>
    <n v="2"/>
    <n v="0.6"/>
    <n v="-11.651199999999999"/>
    <n v="-11.651199999999999"/>
    <n v="85.116666666666674"/>
    <n v="96.898447474471766"/>
    <x v="0"/>
    <x v="0"/>
    <m/>
  </r>
  <r>
    <s v="First Class"/>
    <d v="2025-08-19T00:00:00"/>
    <x v="1"/>
    <s v="United States"/>
    <x v="81"/>
    <x v="5"/>
    <n v="76017"/>
    <x v="2"/>
    <x v="1"/>
    <x v="10"/>
    <n v="20.736000000000001"/>
    <n v="4"/>
    <n v="0.2"/>
    <n v="7.2576000000000001"/>
    <s v=""/>
    <n v="189.24733333333333"/>
    <n v="111.60656412727838"/>
    <x v="1"/>
    <x v="0"/>
    <m/>
  </r>
  <r>
    <s v="First Class"/>
    <d v="2025-03-15T00:00:00"/>
    <x v="1"/>
    <s v="United States"/>
    <x v="81"/>
    <x v="5"/>
    <n v="76017"/>
    <x v="2"/>
    <x v="0"/>
    <x v="1"/>
    <n v="213.43"/>
    <n v="5"/>
    <n v="0.3"/>
    <n v="-39.637"/>
    <n v="-39.637"/>
    <n v="192.99933333333334"/>
    <n v="145.16477639794948"/>
    <x v="2"/>
    <x v="0"/>
    <m/>
  </r>
  <r>
    <s v="Standard Class"/>
    <d v="2026-02-17T00:00:00"/>
    <x v="2"/>
    <s v="United States"/>
    <x v="23"/>
    <x v="16"/>
    <n v="85234"/>
    <x v="1"/>
    <x v="2"/>
    <x v="7"/>
    <n v="333.57600000000002"/>
    <n v="3"/>
    <n v="0.2"/>
    <n v="25.0182"/>
    <s v=""/>
    <n v="138.91200000000001"/>
    <n v="134.72581408783407"/>
    <x v="10"/>
    <x v="1"/>
    <m/>
  </r>
  <r>
    <s v="Standard Class"/>
    <d v="2025-03-30T00:00:00"/>
    <x v="2"/>
    <s v="United States"/>
    <x v="23"/>
    <x v="16"/>
    <n v="85234"/>
    <x v="1"/>
    <x v="2"/>
    <x v="11"/>
    <n v="31.992000000000001"/>
    <n v="1"/>
    <n v="0.2"/>
    <n v="4.7988"/>
    <s v=""/>
    <n v="31.266666666666666"/>
    <n v="106.53298440841203"/>
    <x v="2"/>
    <x v="0"/>
    <m/>
  </r>
  <r>
    <s v="Standard Class"/>
    <d v="2025-02-10T00:00:00"/>
    <x v="2"/>
    <s v="United States"/>
    <x v="23"/>
    <x v="16"/>
    <n v="85234"/>
    <x v="1"/>
    <x v="1"/>
    <x v="4"/>
    <n v="51.167999999999999"/>
    <n v="2"/>
    <n v="0.2"/>
    <n v="-6.3959999999999999"/>
    <n v="-6.3959999999999999"/>
    <n v="43.503999999999998"/>
    <n v="54.035509663485108"/>
    <x v="10"/>
    <x v="0"/>
    <m/>
  </r>
  <r>
    <s v="Standard Class"/>
    <d v="2026-09-12T00:00:00"/>
    <x v="2"/>
    <s v="United States"/>
    <x v="23"/>
    <x v="16"/>
    <n v="85234"/>
    <x v="1"/>
    <x v="1"/>
    <x v="12"/>
    <n v="10.64"/>
    <n v="5"/>
    <n v="0.2"/>
    <n v="3.8570000000000002"/>
    <s v=""/>
    <n v="155.41800000000001"/>
    <n v="134.96795353191288"/>
    <x v="4"/>
    <x v="1"/>
    <m/>
  </r>
  <r>
    <s v="Standard Class"/>
    <d v="2026-08-22T00:00:00"/>
    <x v="2"/>
    <s v="United States"/>
    <x v="23"/>
    <x v="16"/>
    <n v="85234"/>
    <x v="1"/>
    <x v="0"/>
    <x v="5"/>
    <n v="68.703999999999994"/>
    <n v="2"/>
    <n v="0.2"/>
    <n v="16.3172"/>
    <s v=""/>
    <n v="165.09133333333332"/>
    <n v="152.70516848465192"/>
    <x v="1"/>
    <x v="1"/>
    <m/>
  </r>
  <r>
    <s v="Standard Class"/>
    <d v="2025-07-17T00:00:00"/>
    <x v="2"/>
    <s v="United States"/>
    <x v="23"/>
    <x v="16"/>
    <n v="85234"/>
    <x v="1"/>
    <x v="0"/>
    <x v="3"/>
    <n v="386.91"/>
    <n v="9"/>
    <n v="0.5"/>
    <n v="-185.71680000000001"/>
    <n v="-185.71680000000001"/>
    <n v="180.16333333333333"/>
    <n v="156.7479342308205"/>
    <x v="11"/>
    <x v="0"/>
    <m/>
  </r>
  <r>
    <s v="Second Class"/>
    <d v="2025-01-13T00:00:00"/>
    <x v="0"/>
    <s v="United States"/>
    <x v="104"/>
    <x v="31"/>
    <n v="1841"/>
    <x v="3"/>
    <x v="1"/>
    <x v="6"/>
    <n v="39.659999999999997"/>
    <n v="2"/>
    <n v="0"/>
    <n v="11.898"/>
    <s v=""/>
    <n v="200.48000000000002"/>
    <n v="164.63906279382675"/>
    <x v="8"/>
    <x v="0"/>
    <m/>
  </r>
  <r>
    <s v="Second Class"/>
    <d v="2026-11-10T00:00:00"/>
    <x v="0"/>
    <s v="United States"/>
    <x v="104"/>
    <x v="31"/>
    <n v="1841"/>
    <x v="3"/>
    <x v="1"/>
    <x v="9"/>
    <n v="113.92"/>
    <n v="2"/>
    <n v="0"/>
    <n v="33.036799999999999"/>
    <s v=""/>
    <n v="306.20999999999998"/>
    <n v="150.71988722031244"/>
    <x v="6"/>
    <x v="1"/>
    <m/>
  </r>
  <r>
    <s v="Second Class"/>
    <d v="2025-07-21T00:00:00"/>
    <x v="0"/>
    <s v="United States"/>
    <x v="104"/>
    <x v="31"/>
    <n v="1841"/>
    <x v="3"/>
    <x v="1"/>
    <x v="8"/>
    <n v="447.86"/>
    <n v="7"/>
    <n v="0"/>
    <n v="210.49420000000001"/>
    <s v=""/>
    <n v="352.09666666666664"/>
    <n v="156.9127934849777"/>
    <x v="11"/>
    <x v="0"/>
    <m/>
  </r>
  <r>
    <s v="Standard Class"/>
    <d v="2025-01-01T00:00:00"/>
    <x v="0"/>
    <s v="United States"/>
    <x v="173"/>
    <x v="17"/>
    <n v="23464"/>
    <x v="0"/>
    <x v="0"/>
    <x v="3"/>
    <n v="356.85"/>
    <n v="5"/>
    <n v="0"/>
    <n v="60.664499999999997"/>
    <s v=""/>
    <n v="276.09000000000003"/>
    <n v="72.645422837638293"/>
    <x v="8"/>
    <x v="0"/>
    <m/>
  </r>
  <r>
    <s v="Standard Class"/>
    <d v="2025-09-23T00:00:00"/>
    <x v="0"/>
    <s v="United States"/>
    <x v="173"/>
    <x v="17"/>
    <n v="23464"/>
    <x v="0"/>
    <x v="1"/>
    <x v="12"/>
    <n v="251.58"/>
    <n v="7"/>
    <n v="0"/>
    <n v="113.211"/>
    <s v=""/>
    <n v="171.42333333333332"/>
    <n v="99.66404370387248"/>
    <x v="4"/>
    <x v="0"/>
    <m/>
  </r>
  <r>
    <s v="Second Class"/>
    <d v="2026-11-06T00:00:00"/>
    <x v="0"/>
    <s v="United States"/>
    <x v="218"/>
    <x v="5"/>
    <n v="75061"/>
    <x v="2"/>
    <x v="1"/>
    <x v="10"/>
    <n v="219.84"/>
    <n v="5"/>
    <n v="0.2"/>
    <n v="79.691999999999993"/>
    <s v=""/>
    <n v="89.616666666666674"/>
    <n v="94.269436113648126"/>
    <x v="6"/>
    <x v="1"/>
    <m/>
  </r>
  <r>
    <s v="Second Class"/>
    <d v="2025-11-09T00:00:00"/>
    <x v="0"/>
    <s v="United States"/>
    <x v="219"/>
    <x v="30"/>
    <n v="8360"/>
    <x v="3"/>
    <x v="0"/>
    <x v="5"/>
    <n v="42.85"/>
    <n v="5"/>
    <n v="0"/>
    <n v="15.426"/>
    <s v=""/>
    <n v="22.003333333333334"/>
    <n v="88.54594024196328"/>
    <x v="6"/>
    <x v="0"/>
    <m/>
  </r>
  <r>
    <s v="Second Class"/>
    <d v="2026-11-29T00:00:00"/>
    <x v="0"/>
    <s v="United States"/>
    <x v="219"/>
    <x v="30"/>
    <n v="8360"/>
    <x v="3"/>
    <x v="1"/>
    <x v="2"/>
    <n v="6.16"/>
    <n v="2"/>
    <n v="0"/>
    <n v="2.9567999999999999"/>
    <s v=""/>
    <n v="36.853333333333332"/>
    <n v="56.406305991046395"/>
    <x v="6"/>
    <x v="1"/>
    <m/>
  </r>
  <r>
    <s v="Second Class"/>
    <d v="2025-10-29T00:00:00"/>
    <x v="0"/>
    <s v="United States"/>
    <x v="219"/>
    <x v="30"/>
    <n v="8360"/>
    <x v="3"/>
    <x v="1"/>
    <x v="14"/>
    <n v="17"/>
    <n v="2"/>
    <n v="0"/>
    <n v="4.42"/>
    <s v=""/>
    <n v="44.74666666666667"/>
    <n v="30.562545523710703"/>
    <x v="5"/>
    <x v="0"/>
    <m/>
  </r>
  <r>
    <s v="Second Class"/>
    <d v="2026-03-27T00:00:00"/>
    <x v="0"/>
    <s v="United States"/>
    <x v="219"/>
    <x v="30"/>
    <n v="8360"/>
    <x v="3"/>
    <x v="2"/>
    <x v="11"/>
    <n v="87.4"/>
    <n v="5"/>
    <n v="0"/>
    <n v="34.96"/>
    <s v=""/>
    <n v="55.602666666666664"/>
    <n v="30.624562168298837"/>
    <x v="2"/>
    <x v="1"/>
    <m/>
  </r>
  <r>
    <s v="Standard Class"/>
    <d v="2025-08-18T00:00:00"/>
    <x v="2"/>
    <s v="United States"/>
    <x v="38"/>
    <x v="32"/>
    <n v="31907"/>
    <x v="0"/>
    <x v="1"/>
    <x v="8"/>
    <n v="29.84"/>
    <n v="2"/>
    <n v="0"/>
    <n v="13.428000000000001"/>
    <s v=""/>
    <n v="115.08933333333334"/>
    <n v="87.541266154882635"/>
    <x v="1"/>
    <x v="0"/>
    <m/>
  </r>
  <r>
    <s v="Second Class"/>
    <d v="2025-06-11T00:00:00"/>
    <x v="1"/>
    <s v="United States"/>
    <x v="1"/>
    <x v="1"/>
    <n v="90032"/>
    <x v="1"/>
    <x v="1"/>
    <x v="8"/>
    <n v="49.567999999999998"/>
    <n v="2"/>
    <n v="0.2"/>
    <n v="17.348800000000001"/>
    <s v=""/>
    <n v="127.79599999999999"/>
    <n v="93.716875081081128"/>
    <x v="3"/>
    <x v="0"/>
    <m/>
  </r>
  <r>
    <s v="Standard Class"/>
    <d v="2026-12-08T00:00:00"/>
    <x v="1"/>
    <s v="United States"/>
    <x v="70"/>
    <x v="1"/>
    <n v="92024"/>
    <x v="1"/>
    <x v="1"/>
    <x v="6"/>
    <n v="265.86"/>
    <n v="7"/>
    <n v="0"/>
    <n v="79.757999999999996"/>
    <s v=""/>
    <n v="114.91333333333334"/>
    <n v="111.24560545760731"/>
    <x v="0"/>
    <x v="1"/>
    <m/>
  </r>
  <r>
    <s v="Standard Class"/>
    <d v="2025-06-23T00:00:00"/>
    <x v="2"/>
    <s v="United States"/>
    <x v="262"/>
    <x v="17"/>
    <n v="22901"/>
    <x v="0"/>
    <x v="0"/>
    <x v="5"/>
    <n v="67.959999999999994"/>
    <n v="4"/>
    <n v="0"/>
    <n v="12.232799999999999"/>
    <s v=""/>
    <n v="54.26"/>
    <n v="71.352388125831212"/>
    <x v="3"/>
    <x v="0"/>
    <m/>
  </r>
  <r>
    <s v="Second Class"/>
    <d v="2026-10-17T00:00:00"/>
    <x v="0"/>
    <s v="United States"/>
    <x v="104"/>
    <x v="14"/>
    <n v="46226"/>
    <x v="2"/>
    <x v="1"/>
    <x v="6"/>
    <n v="10.92"/>
    <n v="6"/>
    <n v="0"/>
    <n v="4.9139999999999997"/>
    <s v=""/>
    <n v="38.190000000000005"/>
    <n v="63.33292081737001"/>
    <x v="5"/>
    <x v="1"/>
    <m/>
  </r>
  <r>
    <s v="Second Class"/>
    <d v="2025-04-21T00:00:00"/>
    <x v="0"/>
    <s v="United States"/>
    <x v="104"/>
    <x v="14"/>
    <n v="46226"/>
    <x v="2"/>
    <x v="2"/>
    <x v="15"/>
    <n v="83.9"/>
    <n v="2"/>
    <n v="0"/>
    <n v="22.652999999999999"/>
    <s v=""/>
    <n v="165.73000000000002"/>
    <n v="133.0613383619249"/>
    <x v="9"/>
    <x v="0"/>
    <m/>
  </r>
  <r>
    <s v="Second Class"/>
    <d v="2026-01-15T00:00:00"/>
    <x v="0"/>
    <s v="United States"/>
    <x v="104"/>
    <x v="14"/>
    <n v="46226"/>
    <x v="2"/>
    <x v="1"/>
    <x v="9"/>
    <n v="19.75"/>
    <n v="5"/>
    <n v="0"/>
    <n v="5.1349999999999998"/>
    <s v=""/>
    <n v="153.38733333333334"/>
    <n v="145.58267517704056"/>
    <x v="8"/>
    <x v="1"/>
    <m/>
  </r>
  <r>
    <s v="Second Class"/>
    <d v="2026-05-22T00:00:00"/>
    <x v="0"/>
    <s v="United States"/>
    <x v="104"/>
    <x v="14"/>
    <n v="46226"/>
    <x v="2"/>
    <x v="2"/>
    <x v="11"/>
    <n v="393.54"/>
    <n v="3"/>
    <n v="0"/>
    <n v="165.2868"/>
    <s v=""/>
    <n v="150.43733333333333"/>
    <n v="166.04575647381947"/>
    <x v="7"/>
    <x v="1"/>
    <m/>
  </r>
  <r>
    <s v="Standard Class"/>
    <d v="2026-10-03T00:00:00"/>
    <x v="2"/>
    <s v="United States"/>
    <x v="42"/>
    <x v="16"/>
    <n v="85023"/>
    <x v="1"/>
    <x v="0"/>
    <x v="5"/>
    <n v="46.872"/>
    <n v="7"/>
    <n v="0.2"/>
    <n v="3.5154000000000001"/>
    <s v=""/>
    <n v="45.897333333333336"/>
    <n v="103.23714686100155"/>
    <x v="5"/>
    <x v="1"/>
    <m/>
  </r>
  <r>
    <s v="Second Class"/>
    <d v="2026-10-03T00:00:00"/>
    <x v="0"/>
    <s v="United States"/>
    <x v="255"/>
    <x v="29"/>
    <n v="6450"/>
    <x v="3"/>
    <x v="1"/>
    <x v="4"/>
    <n v="10.9"/>
    <n v="1"/>
    <n v="0"/>
    <n v="2.8340000000000001"/>
    <s v=""/>
    <n v="79.213333333333324"/>
    <n v="91.649460116006978"/>
    <x v="5"/>
    <x v="1"/>
    <m/>
  </r>
  <r>
    <s v="Second Class"/>
    <d v="2026-02-11T00:00:00"/>
    <x v="0"/>
    <s v="United States"/>
    <x v="255"/>
    <x v="29"/>
    <n v="6450"/>
    <x v="3"/>
    <x v="1"/>
    <x v="10"/>
    <n v="79.92"/>
    <n v="4"/>
    <n v="0"/>
    <n v="37.562399999999997"/>
    <s v=""/>
    <n v="76.78"/>
    <n v="60.782441611836369"/>
    <x v="10"/>
    <x v="1"/>
    <m/>
  </r>
  <r>
    <s v="Second Class"/>
    <d v="2025-11-15T00:00:00"/>
    <x v="0"/>
    <s v="United States"/>
    <x v="255"/>
    <x v="29"/>
    <n v="6450"/>
    <x v="3"/>
    <x v="1"/>
    <x v="10"/>
    <n v="146.82"/>
    <n v="3"/>
    <n v="0"/>
    <n v="73.41"/>
    <s v=""/>
    <n v="56.819999999999993"/>
    <n v="61.315419968601098"/>
    <x v="6"/>
    <x v="0"/>
    <m/>
  </r>
  <r>
    <s v="First Class"/>
    <d v="2025-07-25T00:00:00"/>
    <x v="2"/>
    <s v="United States"/>
    <x v="47"/>
    <x v="6"/>
    <n v="53132"/>
    <x v="2"/>
    <x v="1"/>
    <x v="8"/>
    <n v="3.6"/>
    <n v="2"/>
    <n v="0"/>
    <n v="1.728"/>
    <s v=""/>
    <n v="67.885333333333335"/>
    <n v="80.169335798485747"/>
    <x v="11"/>
    <x v="0"/>
    <m/>
  </r>
  <r>
    <s v="Standard Class"/>
    <d v="2025-09-16T00:00:00"/>
    <x v="2"/>
    <s v="United States"/>
    <x v="1"/>
    <x v="1"/>
    <n v="90008"/>
    <x v="1"/>
    <x v="0"/>
    <x v="5"/>
    <n v="20.04"/>
    <n v="6"/>
    <n v="0"/>
    <n v="8.8176000000000005"/>
    <s v=""/>
    <n v="80.535999999999987"/>
    <n v="71.753761952739239"/>
    <x v="4"/>
    <x v="0"/>
    <m/>
  </r>
  <r>
    <s v="Standard Class"/>
    <d v="2026-10-16T00:00:00"/>
    <x v="0"/>
    <s v="United States"/>
    <x v="41"/>
    <x v="10"/>
    <n v="61701"/>
    <x v="2"/>
    <x v="1"/>
    <x v="4"/>
    <n v="180.01599999999999"/>
    <n v="1"/>
    <n v="0.2"/>
    <n v="-15.7514"/>
    <n v="-15.7514"/>
    <n v="78.229333333333329"/>
    <n v="78.171316031355602"/>
    <x v="5"/>
    <x v="1"/>
    <m/>
  </r>
  <r>
    <s v="Standard Class"/>
    <d v="2026-11-23T00:00:00"/>
    <x v="0"/>
    <s v="United States"/>
    <x v="41"/>
    <x v="10"/>
    <n v="61701"/>
    <x v="2"/>
    <x v="0"/>
    <x v="5"/>
    <n v="41.552"/>
    <n v="2"/>
    <n v="0.6"/>
    <n v="-19.737200000000001"/>
    <n v="-19.737200000000001"/>
    <n v="390.86400000000003"/>
    <n v="422.04636580953644"/>
    <x v="6"/>
    <x v="1"/>
    <m/>
  </r>
  <r>
    <s v="Standard Class"/>
    <d v="2026-10-30T00:00:00"/>
    <x v="0"/>
    <s v="United States"/>
    <x v="41"/>
    <x v="10"/>
    <n v="61701"/>
    <x v="2"/>
    <x v="1"/>
    <x v="6"/>
    <n v="13.12"/>
    <n v="5"/>
    <n v="0.2"/>
    <n v="1.476"/>
    <s v=""/>
    <n v="414.33333333333331"/>
    <n v="456.17222081659111"/>
    <x v="5"/>
    <x v="1"/>
    <m/>
  </r>
  <r>
    <s v="Standard Class"/>
    <d v="2025-11-19T00:00:00"/>
    <x v="0"/>
    <s v="United States"/>
    <x v="1"/>
    <x v="1"/>
    <n v="90032"/>
    <x v="1"/>
    <x v="1"/>
    <x v="4"/>
    <n v="1117.92"/>
    <n v="4"/>
    <n v="0"/>
    <n v="55.896000000000001"/>
    <s v=""/>
    <n v="414.01333333333338"/>
    <n v="510.40054903256203"/>
    <x v="6"/>
    <x v="0"/>
    <m/>
  </r>
  <r>
    <s v="Second Class"/>
    <d v="2025-11-15T00:00:00"/>
    <x v="1"/>
    <s v="United States"/>
    <x v="8"/>
    <x v="1"/>
    <n v="94109"/>
    <x v="1"/>
    <x v="2"/>
    <x v="11"/>
    <n v="111.96"/>
    <n v="4"/>
    <n v="0"/>
    <n v="21.272400000000001"/>
    <s v=""/>
    <n v="47.213333333333331"/>
    <n v="290.8593178076913"/>
    <x v="6"/>
    <x v="0"/>
    <m/>
  </r>
  <r>
    <s v="Standard Class"/>
    <d v="2026-04-08T00:00:00"/>
    <x v="1"/>
    <s v="United States"/>
    <x v="12"/>
    <x v="5"/>
    <n v="77095"/>
    <x v="2"/>
    <x v="1"/>
    <x v="6"/>
    <n v="12.16"/>
    <n v="5"/>
    <n v="0.2"/>
    <n v="2.1280000000000001"/>
    <s v=""/>
    <n v="61.853333333333332"/>
    <n v="238.89245111555957"/>
    <x v="9"/>
    <x v="1"/>
    <m/>
  </r>
  <r>
    <s v="Standard Class"/>
    <d v="2026-06-11T00:00:00"/>
    <x v="1"/>
    <s v="United States"/>
    <x v="158"/>
    <x v="6"/>
    <n v="53209"/>
    <x v="2"/>
    <x v="1"/>
    <x v="8"/>
    <n v="17.52"/>
    <n v="4"/>
    <n v="0"/>
    <n v="8.4095999999999993"/>
    <s v=""/>
    <n v="216.97"/>
    <n v="160.83511193029221"/>
    <x v="3"/>
    <x v="1"/>
    <m/>
  </r>
  <r>
    <s v="Standard Class"/>
    <d v="2026-12-21T00:00:00"/>
    <x v="1"/>
    <s v="United States"/>
    <x v="158"/>
    <x v="6"/>
    <n v="53209"/>
    <x v="2"/>
    <x v="1"/>
    <x v="9"/>
    <n v="155.88"/>
    <n v="6"/>
    <n v="0"/>
    <n v="54.558"/>
    <s v=""/>
    <n v="266.08999999999997"/>
    <n v="170.26016342100738"/>
    <x v="0"/>
    <x v="1"/>
    <m/>
  </r>
  <r>
    <s v="Second Class"/>
    <d v="2026-10-28T00:00:00"/>
    <x v="2"/>
    <s v="United States"/>
    <x v="335"/>
    <x v="28"/>
    <n v="70601"/>
    <x v="0"/>
    <x v="1"/>
    <x v="8"/>
    <n v="477.51"/>
    <n v="11"/>
    <n v="0"/>
    <n v="219.65459999999999"/>
    <s v=""/>
    <n v="230.12"/>
    <n v="192.61635288832565"/>
    <x v="5"/>
    <x v="1"/>
    <m/>
  </r>
  <r>
    <s v="Second Class"/>
    <d v="2026-01-09T00:00:00"/>
    <x v="0"/>
    <s v="United States"/>
    <x v="248"/>
    <x v="39"/>
    <n v="21215"/>
    <x v="3"/>
    <x v="1"/>
    <x v="10"/>
    <n v="164.88"/>
    <n v="3"/>
    <n v="0"/>
    <n v="80.791200000000003"/>
    <s v=""/>
    <n v="209.34199999999998"/>
    <n v="169.10521592192242"/>
    <x v="8"/>
    <x v="1"/>
    <m/>
  </r>
  <r>
    <s v="Standard Class"/>
    <d v="2025-04-14T00:00:00"/>
    <x v="2"/>
    <s v="United States"/>
    <x v="47"/>
    <x v="6"/>
    <n v="53132"/>
    <x v="2"/>
    <x v="2"/>
    <x v="11"/>
    <n v="47.97"/>
    <n v="3"/>
    <n v="0"/>
    <n v="14.870699999999999"/>
    <s v=""/>
    <n v="166.12599999999998"/>
    <n v="175.7645179323745"/>
    <x v="9"/>
    <x v="0"/>
    <m/>
  </r>
  <r>
    <s v="Standard Class"/>
    <d v="2026-01-22T00:00:00"/>
    <x v="0"/>
    <s v="United States"/>
    <x v="20"/>
    <x v="15"/>
    <n v="10024"/>
    <x v="3"/>
    <x v="1"/>
    <x v="8"/>
    <n v="415.17599999999999"/>
    <n v="3"/>
    <n v="0.2"/>
    <n v="134.93219999999999"/>
    <s v=""/>
    <n v="168.45599999999999"/>
    <n v="155.32998938603797"/>
    <x v="8"/>
    <x v="1"/>
    <m/>
  </r>
  <r>
    <s v="Standard Class"/>
    <d v="2025-03-16T00:00:00"/>
    <x v="0"/>
    <s v="United States"/>
    <x v="20"/>
    <x v="15"/>
    <n v="10024"/>
    <x v="3"/>
    <x v="1"/>
    <x v="8"/>
    <n v="35.231999999999999"/>
    <n v="3"/>
    <n v="0.2"/>
    <n v="11.4504"/>
    <s v=""/>
    <n v="35.510666666666673"/>
    <n v="100.63481126072368"/>
    <x v="2"/>
    <x v="0"/>
    <m/>
  </r>
  <r>
    <s v="Standard Class"/>
    <d v="2025-12-22T00:00:00"/>
    <x v="0"/>
    <s v="United States"/>
    <x v="20"/>
    <x v="15"/>
    <n v="10024"/>
    <x v="3"/>
    <x v="1"/>
    <x v="10"/>
    <n v="54.96"/>
    <n v="1"/>
    <n v="0"/>
    <n v="26.930399999999999"/>
    <s v=""/>
    <n v="98.865333333333339"/>
    <n v="98.714352131494721"/>
    <x v="0"/>
    <x v="0"/>
    <m/>
  </r>
  <r>
    <s v="Standard Class"/>
    <d v="2026-11-05T00:00:00"/>
    <x v="0"/>
    <s v="United States"/>
    <x v="70"/>
    <x v="1"/>
    <n v="92024"/>
    <x v="1"/>
    <x v="1"/>
    <x v="10"/>
    <n v="16.34"/>
    <n v="2"/>
    <n v="0"/>
    <n v="7.6798000000000002"/>
    <s v=""/>
    <n v="97.329333333333338"/>
    <n v="78.653454641936165"/>
    <x v="6"/>
    <x v="1"/>
    <m/>
  </r>
  <r>
    <s v="Standard Class"/>
    <d v="2026-06-27T00:00:00"/>
    <x v="0"/>
    <s v="United States"/>
    <x v="70"/>
    <x v="1"/>
    <n v="92024"/>
    <x v="1"/>
    <x v="0"/>
    <x v="1"/>
    <n v="225.29599999999999"/>
    <n v="2"/>
    <n v="0.2"/>
    <n v="22.529599999999999"/>
    <s v=""/>
    <n v="146.26133333333334"/>
    <n v="78.477890083768173"/>
    <x v="3"/>
    <x v="1"/>
    <m/>
  </r>
  <r>
    <s v="Standard Class"/>
    <d v="2025-08-01T00:00:00"/>
    <x v="0"/>
    <s v="United States"/>
    <x v="70"/>
    <x v="1"/>
    <n v="92024"/>
    <x v="1"/>
    <x v="1"/>
    <x v="8"/>
    <n v="50.351999999999997"/>
    <n v="3"/>
    <n v="0.2"/>
    <n v="17.623200000000001"/>
    <s v=""/>
    <n v="73.298666666666662"/>
    <n v="48.187085093184223"/>
    <x v="1"/>
    <x v="0"/>
    <m/>
  </r>
  <r>
    <s v="Standard Class"/>
    <d v="2026-02-10T00:00:00"/>
    <x v="0"/>
    <s v="United States"/>
    <x v="481"/>
    <x v="3"/>
    <n v="27893"/>
    <x v="0"/>
    <x v="0"/>
    <x v="5"/>
    <n v="163.136"/>
    <n v="4"/>
    <n v="0.2"/>
    <n v="20.391999999999999"/>
    <s v=""/>
    <n v="129.04266666666666"/>
    <n v="64.804020890339473"/>
    <x v="10"/>
    <x v="1"/>
    <m/>
  </r>
  <r>
    <s v="Standard Class"/>
    <d v="2026-09-02T00:00:00"/>
    <x v="0"/>
    <s v="United States"/>
    <x v="481"/>
    <x v="3"/>
    <n v="27893"/>
    <x v="0"/>
    <x v="1"/>
    <x v="8"/>
    <n v="6.4080000000000004"/>
    <n v="4"/>
    <n v="0.7"/>
    <n v="-4.9127999999999998"/>
    <n v="-4.9127999999999998"/>
    <n v="76.474000000000004"/>
    <n v="76.072726018277095"/>
    <x v="4"/>
    <x v="1"/>
    <m/>
  </r>
  <r>
    <s v="Standard Class"/>
    <d v="2026-02-23T00:00:00"/>
    <x v="0"/>
    <s v="United States"/>
    <x v="85"/>
    <x v="1"/>
    <n v="90805"/>
    <x v="1"/>
    <x v="2"/>
    <x v="7"/>
    <n v="217.584"/>
    <n v="2"/>
    <n v="0.2"/>
    <n v="19.038599999999999"/>
    <s v=""/>
    <n v="122.33"/>
    <n v="66.721727996319274"/>
    <x v="10"/>
    <x v="1"/>
    <m/>
  </r>
  <r>
    <s v="Standard Class"/>
    <d v="2026-09-04T00:00:00"/>
    <x v="0"/>
    <s v="United States"/>
    <x v="85"/>
    <x v="1"/>
    <n v="90805"/>
    <x v="1"/>
    <x v="1"/>
    <x v="13"/>
    <n v="5.43"/>
    <n v="3"/>
    <n v="0"/>
    <n v="1.7919"/>
    <s v=""/>
    <n v="223.02866666666668"/>
    <n v="176.55765141585189"/>
    <x v="4"/>
    <x v="1"/>
    <m/>
  </r>
  <r>
    <s v="Standard Class"/>
    <d v="2025-06-25T00:00:00"/>
    <x v="0"/>
    <s v="United States"/>
    <x v="85"/>
    <x v="1"/>
    <n v="90805"/>
    <x v="1"/>
    <x v="2"/>
    <x v="7"/>
    <n v="143.976"/>
    <n v="3"/>
    <n v="0.2"/>
    <n v="8.9984999999999999"/>
    <s v=""/>
    <n v="223.82866666666666"/>
    <n v="212.23099591892964"/>
    <x v="3"/>
    <x v="0"/>
    <m/>
  </r>
  <r>
    <s v="Standard Class"/>
    <d v="2025-07-17T00:00:00"/>
    <x v="1"/>
    <s v="United States"/>
    <x v="2"/>
    <x v="2"/>
    <n v="33311"/>
    <x v="0"/>
    <x v="2"/>
    <x v="7"/>
    <n v="519.67999999999995"/>
    <n v="7"/>
    <n v="0.2"/>
    <n v="58.463999999999999"/>
    <s v=""/>
    <n v="470.45"/>
    <n v="319.1388045298483"/>
    <x v="11"/>
    <x v="0"/>
    <m/>
  </r>
  <r>
    <s v="Standard Class"/>
    <d v="2025-03-20T00:00:00"/>
    <x v="2"/>
    <s v="United States"/>
    <x v="248"/>
    <x v="39"/>
    <n v="21215"/>
    <x v="3"/>
    <x v="1"/>
    <x v="2"/>
    <n v="7.83"/>
    <n v="3"/>
    <n v="0"/>
    <n v="3.6017999999999999"/>
    <s v=""/>
    <n v="374.00733333333341"/>
    <n v="281.770338453671"/>
    <x v="2"/>
    <x v="0"/>
    <m/>
  </r>
  <r>
    <s v="Standard Class"/>
    <d v="2026-07-18T00:00:00"/>
    <x v="0"/>
    <s v="United States"/>
    <x v="482"/>
    <x v="27"/>
    <n v="87124"/>
    <x v="1"/>
    <x v="0"/>
    <x v="1"/>
    <n v="883.84"/>
    <n v="4"/>
    <n v="0.2"/>
    <n v="99.432000000000002"/>
    <s v=""/>
    <n v="462.70400000000001"/>
    <n v="275.17724321553868"/>
    <x v="11"/>
    <x v="1"/>
    <m/>
  </r>
  <r>
    <s v="Standard Class"/>
    <d v="2025-05-16T00:00:00"/>
    <x v="0"/>
    <s v="United States"/>
    <x v="482"/>
    <x v="27"/>
    <n v="87124"/>
    <x v="1"/>
    <x v="0"/>
    <x v="1"/>
    <n v="230.352"/>
    <n v="3"/>
    <n v="0.2"/>
    <n v="20.155799999999999"/>
    <s v=""/>
    <n v="171.39466666666669"/>
    <n v="165.68333761012192"/>
    <x v="7"/>
    <x v="0"/>
    <m/>
  </r>
  <r>
    <s v="First Class"/>
    <d v="2025-05-28T00:00:00"/>
    <x v="1"/>
    <s v="United States"/>
    <x v="280"/>
    <x v="1"/>
    <n v="95207"/>
    <x v="1"/>
    <x v="1"/>
    <x v="8"/>
    <n v="273.92"/>
    <n v="8"/>
    <n v="0.2"/>
    <n v="99.296000000000006"/>
    <s v=""/>
    <n v="183.39466666666667"/>
    <n v="151.21504493441952"/>
    <x v="7"/>
    <x v="0"/>
    <m/>
  </r>
  <r>
    <s v="Second Class"/>
    <d v="2026-01-17T00:00:00"/>
    <x v="0"/>
    <s v="United States"/>
    <x v="38"/>
    <x v="24"/>
    <n v="43229"/>
    <x v="3"/>
    <x v="1"/>
    <x v="6"/>
    <n v="9.9120000000000008"/>
    <n v="3"/>
    <n v="0.2"/>
    <n v="1.2390000000000001"/>
    <s v=""/>
    <n v="110.86399999999999"/>
    <n v="109.44214009170258"/>
    <x v="8"/>
    <x v="1"/>
    <m/>
  </r>
  <r>
    <s v="Same Day"/>
    <d v="2025-11-10T00:00:00"/>
    <x v="0"/>
    <s v="United States"/>
    <x v="242"/>
    <x v="10"/>
    <n v="60076"/>
    <x v="2"/>
    <x v="0"/>
    <x v="5"/>
    <n v="266.35199999999998"/>
    <n v="6"/>
    <n v="0.6"/>
    <n v="-292.98719999999997"/>
    <n v="-292.98719999999997"/>
    <n v="120.64799999999998"/>
    <n v="74.115787579925183"/>
    <x v="6"/>
    <x v="0"/>
    <m/>
  </r>
  <r>
    <s v="Same Day"/>
    <d v="2025-02-24T00:00:00"/>
    <x v="0"/>
    <s v="United States"/>
    <x v="242"/>
    <x v="10"/>
    <n v="60076"/>
    <x v="2"/>
    <x v="0"/>
    <x v="5"/>
    <n v="56.328000000000003"/>
    <n v="3"/>
    <n v="0.6"/>
    <n v="-26.755800000000001"/>
    <n v="-26.755800000000001"/>
    <n v="63.608000000000004"/>
    <n v="59.435141479318993"/>
    <x v="10"/>
    <x v="0"/>
    <m/>
  </r>
  <r>
    <s v="Same Day"/>
    <d v="2025-10-21T00:00:00"/>
    <x v="0"/>
    <s v="United States"/>
    <x v="242"/>
    <x v="10"/>
    <n v="60076"/>
    <x v="2"/>
    <x v="2"/>
    <x v="11"/>
    <n v="39.264000000000003"/>
    <n v="3"/>
    <n v="0.2"/>
    <n v="-4.9080000000000004"/>
    <n v="-4.9080000000000004"/>
    <n v="54.832000000000001"/>
    <n v="52.408844851481561"/>
    <x v="5"/>
    <x v="0"/>
    <m/>
  </r>
  <r>
    <s v="Same Day"/>
    <d v="2026-12-18T00:00:00"/>
    <x v="0"/>
    <s v="United States"/>
    <x v="242"/>
    <x v="10"/>
    <n v="60076"/>
    <x v="2"/>
    <x v="1"/>
    <x v="6"/>
    <n v="95.231999999999999"/>
    <n v="6"/>
    <n v="0.2"/>
    <n v="24.9984"/>
    <s v=""/>
    <n v="50.383999999999993"/>
    <n v="27.173472946975323"/>
    <x v="0"/>
    <x v="1"/>
    <m/>
  </r>
  <r>
    <s v="Standard Class"/>
    <d v="2026-10-02T00:00:00"/>
    <x v="2"/>
    <s v="United States"/>
    <x v="322"/>
    <x v="36"/>
    <n v="71901"/>
    <x v="0"/>
    <x v="1"/>
    <x v="13"/>
    <n v="30"/>
    <n v="6"/>
    <n v="0"/>
    <n v="14.4"/>
    <s v=""/>
    <n v="71.946666666666658"/>
    <n v="54.633393017389942"/>
    <x v="5"/>
    <x v="1"/>
    <m/>
  </r>
  <r>
    <s v="Standard Class"/>
    <d v="2025-06-28T00:00:00"/>
    <x v="2"/>
    <s v="United States"/>
    <x v="322"/>
    <x v="36"/>
    <n v="71901"/>
    <x v="0"/>
    <x v="1"/>
    <x v="10"/>
    <n v="25.92"/>
    <n v="4"/>
    <n v="0"/>
    <n v="12.700799999999999"/>
    <s v=""/>
    <n v="73.594666666666669"/>
    <n v="57.247034006300431"/>
    <x v="3"/>
    <x v="0"/>
    <m/>
  </r>
  <r>
    <s v="Standard Class"/>
    <d v="2025-03-07T00:00:00"/>
    <x v="2"/>
    <s v="United States"/>
    <x v="322"/>
    <x v="36"/>
    <n v="71901"/>
    <x v="0"/>
    <x v="0"/>
    <x v="5"/>
    <n v="159.91999999999999"/>
    <n v="4"/>
    <n v="0"/>
    <n v="31.984000000000002"/>
    <s v=""/>
    <n v="114.93799999999999"/>
    <n v="59.045241285970867"/>
    <x v="2"/>
    <x v="0"/>
    <m/>
  </r>
  <r>
    <s v="First Class"/>
    <d v="2025-02-11T00:00:00"/>
    <x v="0"/>
    <s v="United States"/>
    <x v="483"/>
    <x v="3"/>
    <n v="27534"/>
    <x v="0"/>
    <x v="1"/>
    <x v="9"/>
    <n v="34.944000000000003"/>
    <n v="3"/>
    <n v="0.2"/>
    <n v="3.0575999999999999"/>
    <s v=""/>
    <n v="69.404666666666671"/>
    <n v="40.180885503580583"/>
    <x v="10"/>
    <x v="0"/>
    <m/>
  </r>
  <r>
    <s v="Standard Class"/>
    <d v="2025-03-12T00:00:00"/>
    <x v="1"/>
    <s v="United States"/>
    <x v="1"/>
    <x v="1"/>
    <n v="90032"/>
    <x v="1"/>
    <x v="2"/>
    <x v="11"/>
    <n v="149.94999999999999"/>
    <n v="5"/>
    <n v="0"/>
    <n v="31.4895"/>
    <s v=""/>
    <n v="63.336666666666666"/>
    <n v="42.898663499858294"/>
    <x v="2"/>
    <x v="0"/>
    <m/>
  </r>
  <r>
    <s v="Standard Class"/>
    <d v="2026-07-20T00:00:00"/>
    <x v="1"/>
    <s v="United States"/>
    <x v="1"/>
    <x v="1"/>
    <n v="90032"/>
    <x v="1"/>
    <x v="1"/>
    <x v="6"/>
    <n v="23.32"/>
    <n v="2"/>
    <n v="0"/>
    <n v="6.0632000000000001"/>
    <s v=""/>
    <n v="18.293333333333333"/>
    <n v="37.890675592933007"/>
    <x v="11"/>
    <x v="1"/>
    <m/>
  </r>
  <r>
    <s v="Standard Class"/>
    <d v="2025-06-21T00:00:00"/>
    <x v="1"/>
    <s v="United States"/>
    <x v="1"/>
    <x v="1"/>
    <n v="90032"/>
    <x v="1"/>
    <x v="1"/>
    <x v="6"/>
    <n v="16.739999999999998"/>
    <n v="3"/>
    <n v="0"/>
    <n v="4.8545999999999996"/>
    <s v=""/>
    <n v="14.01"/>
    <n v="27.054543604164337"/>
    <x v="3"/>
    <x v="0"/>
    <m/>
  </r>
  <r>
    <s v="Second Class"/>
    <d v="2025-03-08T00:00:00"/>
    <x v="0"/>
    <s v="United States"/>
    <x v="462"/>
    <x v="38"/>
    <n v="3060"/>
    <x v="3"/>
    <x v="1"/>
    <x v="13"/>
    <n v="14.82"/>
    <n v="6"/>
    <n v="0"/>
    <n v="6.9653999999999998"/>
    <s v=""/>
    <n v="12.12"/>
    <n v="2.9267811923934701"/>
    <x v="2"/>
    <x v="0"/>
    <m/>
  </r>
  <r>
    <s v="Standard Class"/>
    <d v="2026-06-16T00:00:00"/>
    <x v="0"/>
    <s v="United States"/>
    <x v="4"/>
    <x v="4"/>
    <n v="98103"/>
    <x v="1"/>
    <x v="1"/>
    <x v="13"/>
    <n v="10.47"/>
    <n v="3"/>
    <n v="0"/>
    <n v="4.8162000000000003"/>
    <s v=""/>
    <n v="14.081333333333333"/>
    <n v="4.3777396670647963"/>
    <x v="3"/>
    <x v="1"/>
    <m/>
  </r>
  <r>
    <s v="Standard Class"/>
    <d v="2026-03-28T00:00:00"/>
    <x v="0"/>
    <s v="United States"/>
    <x v="4"/>
    <x v="4"/>
    <n v="98103"/>
    <x v="1"/>
    <x v="1"/>
    <x v="2"/>
    <n v="11.07"/>
    <n v="3"/>
    <n v="0"/>
    <n v="5.2028999999999996"/>
    <s v=""/>
    <n v="69.658000000000001"/>
    <n v="62.209977703949747"/>
    <x v="2"/>
    <x v="1"/>
    <m/>
  </r>
  <r>
    <s v="Standard Class"/>
    <d v="2026-09-14T00:00:00"/>
    <x v="0"/>
    <s v="United States"/>
    <x v="4"/>
    <x v="4"/>
    <n v="98103"/>
    <x v="1"/>
    <x v="1"/>
    <x v="8"/>
    <n v="20.704000000000001"/>
    <n v="4"/>
    <n v="0.2"/>
    <n v="7.7640000000000002"/>
    <s v=""/>
    <n v="82.8"/>
    <n v="64.942769404498947"/>
    <x v="4"/>
    <x v="1"/>
    <m/>
  </r>
  <r>
    <s v="Second Class"/>
    <d v="2026-03-18T00:00:00"/>
    <x v="1"/>
    <s v="United States"/>
    <x v="102"/>
    <x v="14"/>
    <n v="47374"/>
    <x v="2"/>
    <x v="1"/>
    <x v="10"/>
    <n v="177.2"/>
    <n v="5"/>
    <n v="0"/>
    <n v="83.284000000000006"/>
    <s v=""/>
    <n v="77.941666666666663"/>
    <n v="76.954292221157218"/>
    <x v="2"/>
    <x v="1"/>
    <m/>
  </r>
  <r>
    <s v="Standard Class"/>
    <d v="2026-04-09T00:00:00"/>
    <x v="1"/>
    <s v="United States"/>
    <x v="100"/>
    <x v="2"/>
    <n v="33180"/>
    <x v="0"/>
    <x v="0"/>
    <x v="5"/>
    <n v="50.496000000000002"/>
    <n v="6"/>
    <n v="0.2"/>
    <n v="8.2056000000000004"/>
    <s v=""/>
    <n v="233.25366666666665"/>
    <n v="240.97312069229878"/>
    <x v="9"/>
    <x v="1"/>
    <m/>
  </r>
  <r>
    <s v="First Class"/>
    <d v="2026-03-03T00:00:00"/>
    <x v="1"/>
    <s v="United States"/>
    <x v="214"/>
    <x v="18"/>
    <n v="37167"/>
    <x v="0"/>
    <x v="1"/>
    <x v="8"/>
    <n v="6.1289999999999996"/>
    <n v="3"/>
    <n v="0.7"/>
    <n v="-4.4946000000000002"/>
    <n v="-4.4946000000000002"/>
    <n v="223.33366666666666"/>
    <n v="267.2117766936513"/>
    <x v="2"/>
    <x v="1"/>
    <m/>
  </r>
  <r>
    <s v="First Class"/>
    <d v="2026-10-14T00:00:00"/>
    <x v="1"/>
    <s v="United States"/>
    <x v="214"/>
    <x v="18"/>
    <n v="37167"/>
    <x v="0"/>
    <x v="0"/>
    <x v="1"/>
    <n v="643.13599999999997"/>
    <n v="4"/>
    <n v="0.2"/>
    <n v="56.2744"/>
    <s v=""/>
    <n v="280.46933333333328"/>
    <n v="270.58246606698094"/>
    <x v="5"/>
    <x v="1"/>
    <m/>
  </r>
  <r>
    <s v="First Class"/>
    <d v="2026-03-16T00:00:00"/>
    <x v="1"/>
    <s v="United States"/>
    <x v="214"/>
    <x v="18"/>
    <n v="37167"/>
    <x v="0"/>
    <x v="1"/>
    <x v="10"/>
    <n v="20.736000000000001"/>
    <n v="4"/>
    <n v="0.2"/>
    <n v="7.2576000000000001"/>
    <s v=""/>
    <n v="76.901333333333341"/>
    <n v="133.68945016592244"/>
    <x v="2"/>
    <x v="1"/>
    <m/>
  </r>
  <r>
    <s v="First Class"/>
    <d v="2026-12-21T00:00:00"/>
    <x v="1"/>
    <s v="United States"/>
    <x v="34"/>
    <x v="22"/>
    <n v="80013"/>
    <x v="1"/>
    <x v="1"/>
    <x v="10"/>
    <n v="177.536"/>
    <n v="4"/>
    <n v="0.2"/>
    <n v="62.137599999999999"/>
    <s v=""/>
    <n v="73.888000000000005"/>
    <n v="74.028457551183692"/>
    <x v="0"/>
    <x v="1"/>
    <m/>
  </r>
  <r>
    <s v="First Class"/>
    <d v="2026-01-30T00:00:00"/>
    <x v="1"/>
    <s v="United States"/>
    <x v="34"/>
    <x v="22"/>
    <n v="80013"/>
    <x v="1"/>
    <x v="1"/>
    <x v="9"/>
    <n v="32.432000000000002"/>
    <n v="2"/>
    <n v="0.2"/>
    <n v="3.2431999999999999"/>
    <s v=""/>
    <n v="52.629333333333335"/>
    <n v="56.516442675921681"/>
    <x v="8"/>
    <x v="1"/>
    <m/>
  </r>
  <r>
    <s v="Standard Class"/>
    <d v="2025-06-18T00:00:00"/>
    <x v="2"/>
    <s v="United States"/>
    <x v="100"/>
    <x v="2"/>
    <n v="33142"/>
    <x v="0"/>
    <x v="1"/>
    <x v="2"/>
    <n v="11.696"/>
    <n v="2"/>
    <n v="0.2"/>
    <n v="3.9474"/>
    <s v=""/>
    <n v="234.98866666666666"/>
    <n v="205.18264415952999"/>
    <x v="3"/>
    <x v="0"/>
    <m/>
  </r>
  <r>
    <s v="Standard Class"/>
    <d v="2026-08-21T00:00:00"/>
    <x v="0"/>
    <s v="United States"/>
    <x v="8"/>
    <x v="1"/>
    <n v="94122"/>
    <x v="1"/>
    <x v="1"/>
    <x v="9"/>
    <n v="113.76"/>
    <n v="3"/>
    <n v="0"/>
    <n v="44.366399999999999"/>
    <s v=""/>
    <n v="281.31"/>
    <n v="215.63961450290847"/>
    <x v="1"/>
    <x v="1"/>
    <m/>
  </r>
  <r>
    <s v="Standard Class"/>
    <d v="2026-05-26T00:00:00"/>
    <x v="0"/>
    <s v="United States"/>
    <x v="8"/>
    <x v="1"/>
    <n v="94122"/>
    <x v="1"/>
    <x v="1"/>
    <x v="4"/>
    <n v="579.51"/>
    <n v="3"/>
    <n v="0"/>
    <n v="81.131399999999999"/>
    <s v=""/>
    <n v="259.40066666666667"/>
    <n v="245.2489108845829"/>
    <x v="7"/>
    <x v="1"/>
    <m/>
  </r>
  <r>
    <s v="Standard Class"/>
    <d v="2026-10-30T00:00:00"/>
    <x v="0"/>
    <s v="United States"/>
    <x v="8"/>
    <x v="1"/>
    <n v="94122"/>
    <x v="1"/>
    <x v="1"/>
    <x v="4"/>
    <n v="150.66"/>
    <n v="9"/>
    <n v="0"/>
    <n v="6.0263999999999998"/>
    <s v=""/>
    <n v="100.43866666666668"/>
    <n v="143.46998690808962"/>
    <x v="5"/>
    <x v="1"/>
    <m/>
  </r>
  <r>
    <s v="Standard Class"/>
    <d v="2026-07-16T00:00:00"/>
    <x v="0"/>
    <s v="United States"/>
    <x v="8"/>
    <x v="1"/>
    <n v="94122"/>
    <x v="1"/>
    <x v="1"/>
    <x v="8"/>
    <n v="48.031999999999996"/>
    <n v="4"/>
    <n v="0.2"/>
    <n v="15.6104"/>
    <s v=""/>
    <n v="170.14266666666666"/>
    <n v="163.95199804685382"/>
    <x v="11"/>
    <x v="1"/>
    <m/>
  </r>
  <r>
    <s v="Standard Class"/>
    <d v="2026-08-15T00:00:00"/>
    <x v="0"/>
    <s v="United States"/>
    <x v="22"/>
    <x v="10"/>
    <n v="60623"/>
    <x v="2"/>
    <x v="1"/>
    <x v="4"/>
    <n v="102.624"/>
    <n v="3"/>
    <n v="0.2"/>
    <n v="7.6967999999999996"/>
    <s v=""/>
    <n v="158.59599999999998"/>
    <n v="137.89882928947367"/>
    <x v="1"/>
    <x v="1"/>
    <m/>
  </r>
  <r>
    <s v="Standard Class"/>
    <d v="2025-08-27T00:00:00"/>
    <x v="0"/>
    <s v="United States"/>
    <x v="22"/>
    <x v="10"/>
    <n v="60623"/>
    <x v="2"/>
    <x v="0"/>
    <x v="1"/>
    <n v="359.77199999999999"/>
    <n v="2"/>
    <n v="0.3"/>
    <n v="-5.1395999999999997"/>
    <n v="-5.1395999999999997"/>
    <n v="165.1"/>
    <n v="140.10637740950557"/>
    <x v="1"/>
    <x v="0"/>
    <m/>
  </r>
  <r>
    <s v="Standard Class"/>
    <d v="2025-05-01T00:00:00"/>
    <x v="0"/>
    <s v="United States"/>
    <x v="22"/>
    <x v="10"/>
    <n v="60623"/>
    <x v="2"/>
    <x v="1"/>
    <x v="6"/>
    <n v="13.391999999999999"/>
    <n v="3"/>
    <n v="0.2"/>
    <n v="3.1806000000000001"/>
    <s v=""/>
    <n v="57.135999999999996"/>
    <n v="88.283491186064893"/>
    <x v="7"/>
    <x v="0"/>
    <m/>
  </r>
  <r>
    <s v="Standard Class"/>
    <d v="2026-01-01T00:00:00"/>
    <x v="0"/>
    <s v="United States"/>
    <x v="1"/>
    <x v="1"/>
    <n v="90008"/>
    <x v="1"/>
    <x v="0"/>
    <x v="1"/>
    <n v="122.136"/>
    <n v="3"/>
    <n v="0.2"/>
    <n v="-13.7403"/>
    <n v="-13.7403"/>
    <n v="212.65599999999998"/>
    <n v="156.78528252358387"/>
    <x v="8"/>
    <x v="1"/>
    <m/>
  </r>
  <r>
    <s v="Standard Class"/>
    <d v="2026-07-23T00:00:00"/>
    <x v="1"/>
    <s v="United States"/>
    <x v="18"/>
    <x v="38"/>
    <n v="3820"/>
    <x v="3"/>
    <x v="1"/>
    <x v="10"/>
    <n v="35.880000000000003"/>
    <n v="6"/>
    <n v="0"/>
    <n v="16.146000000000001"/>
    <s v=""/>
    <n v="179.91733333333332"/>
    <n v="179.10344977052708"/>
    <x v="11"/>
    <x v="1"/>
    <m/>
  </r>
  <r>
    <s v="Second Class"/>
    <d v="2026-09-21T00:00:00"/>
    <x v="0"/>
    <s v="United States"/>
    <x v="65"/>
    <x v="24"/>
    <n v="43017"/>
    <x v="3"/>
    <x v="2"/>
    <x v="11"/>
    <n v="479.952"/>
    <n v="6"/>
    <n v="0.2"/>
    <n v="107.9892"/>
    <s v=""/>
    <n v="377.94066666666669"/>
    <n v="230.42788004798251"/>
    <x v="4"/>
    <x v="1"/>
    <m/>
  </r>
  <r>
    <s v="Second Class"/>
    <d v="2026-06-27T00:00:00"/>
    <x v="0"/>
    <s v="United States"/>
    <x v="65"/>
    <x v="24"/>
    <n v="43017"/>
    <x v="3"/>
    <x v="1"/>
    <x v="6"/>
    <n v="23.92"/>
    <n v="5"/>
    <n v="0.2"/>
    <n v="1.794"/>
    <s v=""/>
    <n v="222.94066666666666"/>
    <n v="209.0479670283035"/>
    <x v="3"/>
    <x v="1"/>
    <m/>
  </r>
  <r>
    <s v="First Class"/>
    <d v="2026-06-22T00:00:00"/>
    <x v="1"/>
    <s v="United States"/>
    <x v="20"/>
    <x v="15"/>
    <n v="10009"/>
    <x v="3"/>
    <x v="2"/>
    <x v="7"/>
    <n v="629.95000000000005"/>
    <n v="5"/>
    <n v="0"/>
    <n v="163.78700000000001"/>
    <s v=""/>
    <n v="220.94733333333338"/>
    <n v="222.09605049467527"/>
    <x v="3"/>
    <x v="1"/>
    <m/>
  </r>
  <r>
    <s v="Standard Class"/>
    <d v="2025-12-01T00:00:00"/>
    <x v="0"/>
    <s v="United States"/>
    <x v="20"/>
    <x v="15"/>
    <n v="10035"/>
    <x v="3"/>
    <x v="1"/>
    <x v="8"/>
    <n v="14.952"/>
    <n v="1"/>
    <n v="0.2"/>
    <n v="5.0462999999999996"/>
    <s v=""/>
    <n v="49.957333333333338"/>
    <n v="172.20462701487827"/>
    <x v="0"/>
    <x v="0"/>
    <m/>
  </r>
  <r>
    <s v="Standard Class"/>
    <d v="2026-09-01T00:00:00"/>
    <x v="0"/>
    <s v="United States"/>
    <x v="20"/>
    <x v="15"/>
    <n v="10035"/>
    <x v="3"/>
    <x v="1"/>
    <x v="10"/>
    <n v="17.940000000000001"/>
    <n v="3"/>
    <n v="0"/>
    <n v="8.0730000000000004"/>
    <s v=""/>
    <n v="85.626666666666665"/>
    <n v="125.19867723653387"/>
    <x v="4"/>
    <x v="1"/>
    <m/>
  </r>
  <r>
    <s v="Standard Class"/>
    <d v="2026-04-10T00:00:00"/>
    <x v="0"/>
    <s v="United States"/>
    <x v="20"/>
    <x v="15"/>
    <n v="10035"/>
    <x v="3"/>
    <x v="2"/>
    <x v="7"/>
    <n v="116.98"/>
    <n v="2"/>
    <n v="0"/>
    <n v="29.245000000000001"/>
    <s v=""/>
    <n v="82.56"/>
    <n v="61.268647115856965"/>
    <x v="9"/>
    <x v="1"/>
    <m/>
  </r>
  <r>
    <s v="Second Class"/>
    <d v="2025-04-03T00:00:00"/>
    <x v="0"/>
    <s v="United States"/>
    <x v="267"/>
    <x v="30"/>
    <n v="7501"/>
    <x v="3"/>
    <x v="0"/>
    <x v="1"/>
    <n v="121.96"/>
    <n v="2"/>
    <n v="0"/>
    <n v="20.7332"/>
    <s v=""/>
    <n v="64.22"/>
    <n v="47.520560852158553"/>
    <x v="9"/>
    <x v="0"/>
    <m/>
  </r>
  <r>
    <s v="Second Class"/>
    <d v="2026-04-25T00:00:00"/>
    <x v="0"/>
    <s v="United States"/>
    <x v="267"/>
    <x v="30"/>
    <n v="7501"/>
    <x v="3"/>
    <x v="1"/>
    <x v="9"/>
    <n v="8.74"/>
    <n v="2"/>
    <n v="0"/>
    <n v="2.2724000000000002"/>
    <s v=""/>
    <n v="26.22"/>
    <n v="43.923902376724229"/>
    <x v="9"/>
    <x v="1"/>
    <m/>
  </r>
  <r>
    <s v="Second Class"/>
    <d v="2025-05-30T00:00:00"/>
    <x v="0"/>
    <s v="United States"/>
    <x v="267"/>
    <x v="30"/>
    <n v="7501"/>
    <x v="3"/>
    <x v="1"/>
    <x v="10"/>
    <n v="61.96"/>
    <n v="2"/>
    <n v="0"/>
    <n v="27.882000000000001"/>
    <s v=""/>
    <n v="115.05333333333334"/>
    <n v="93.091896134550439"/>
    <x v="7"/>
    <x v="0"/>
    <m/>
  </r>
  <r>
    <s v="Second Class"/>
    <d v="2025-05-07T00:00:00"/>
    <x v="0"/>
    <s v="United States"/>
    <x v="267"/>
    <x v="30"/>
    <n v="7501"/>
    <x v="3"/>
    <x v="1"/>
    <x v="8"/>
    <n v="7.96"/>
    <n v="2"/>
    <n v="0"/>
    <n v="3.7412000000000001"/>
    <s v=""/>
    <n v="110.19999999999999"/>
    <n v="99.895004509364369"/>
    <x v="7"/>
    <x v="0"/>
    <m/>
  </r>
  <r>
    <s v="Second Class"/>
    <d v="2026-06-13T00:00:00"/>
    <x v="0"/>
    <s v="United States"/>
    <x v="267"/>
    <x v="30"/>
    <n v="7501"/>
    <x v="3"/>
    <x v="1"/>
    <x v="9"/>
    <n v="275.24"/>
    <n v="4"/>
    <n v="0"/>
    <n v="121.1056"/>
    <s v=""/>
    <n v="278.53333333333336"/>
    <n v="167.88832619951296"/>
    <x v="3"/>
    <x v="1"/>
    <m/>
  </r>
  <r>
    <s v="Standard Class"/>
    <d v="2025-12-12T00:00:00"/>
    <x v="1"/>
    <s v="United States"/>
    <x v="80"/>
    <x v="30"/>
    <n v="8701"/>
    <x v="3"/>
    <x v="0"/>
    <x v="5"/>
    <n v="47.4"/>
    <n v="5"/>
    <n v="0"/>
    <n v="18.96"/>
    <s v=""/>
    <n v="318.76666666666665"/>
    <n v="147.03222483775704"/>
    <x v="0"/>
    <x v="0"/>
    <m/>
  </r>
  <r>
    <s v="Standard Class"/>
    <d v="2026-12-28T00:00:00"/>
    <x v="1"/>
    <s v="United States"/>
    <x v="80"/>
    <x v="30"/>
    <n v="8701"/>
    <x v="3"/>
    <x v="0"/>
    <x v="1"/>
    <n v="512.96"/>
    <n v="4"/>
    <n v="0"/>
    <n v="143.62880000000001"/>
    <s v=""/>
    <n v="330.28666666666669"/>
    <n v="202.13668543834393"/>
    <x v="0"/>
    <x v="1"/>
    <m/>
  </r>
  <r>
    <s v="Standard Class"/>
    <d v="2025-07-21T00:00:00"/>
    <x v="1"/>
    <s v="United States"/>
    <x v="80"/>
    <x v="30"/>
    <n v="8701"/>
    <x v="3"/>
    <x v="2"/>
    <x v="7"/>
    <n v="395.94"/>
    <n v="6"/>
    <n v="0"/>
    <n v="102.9444"/>
    <s v=""/>
    <n v="170.22533333333334"/>
    <n v="169.81772187587231"/>
    <x v="11"/>
    <x v="0"/>
    <m/>
  </r>
  <r>
    <s v="Standard Class"/>
    <d v="2026-07-05T00:00:00"/>
    <x v="1"/>
    <s v="United States"/>
    <x v="80"/>
    <x v="30"/>
    <n v="8701"/>
    <x v="3"/>
    <x v="1"/>
    <x v="4"/>
    <n v="81.96"/>
    <n v="2"/>
    <n v="0"/>
    <n v="0"/>
    <s v=""/>
    <n v="129.22533333333334"/>
    <n v="183.67757804249152"/>
    <x v="11"/>
    <x v="1"/>
    <m/>
  </r>
  <r>
    <s v="Standard Class"/>
    <d v="2026-02-19T00:00:00"/>
    <x v="0"/>
    <s v="United States"/>
    <x v="247"/>
    <x v="3"/>
    <n v="27405"/>
    <x v="0"/>
    <x v="1"/>
    <x v="6"/>
    <n v="32.776000000000003"/>
    <n v="1"/>
    <n v="0.2"/>
    <n v="2.4582000000000002"/>
    <s v=""/>
    <n v="186.49333333333334"/>
    <n v="121.20446532295013"/>
    <x v="10"/>
    <x v="1"/>
    <m/>
  </r>
  <r>
    <s v="Standard Class"/>
    <d v="2025-10-18T00:00:00"/>
    <x v="0"/>
    <s v="United States"/>
    <x v="20"/>
    <x v="15"/>
    <n v="10035"/>
    <x v="3"/>
    <x v="1"/>
    <x v="4"/>
    <n v="272.94"/>
    <n v="3"/>
    <n v="0"/>
    <n v="0"/>
    <s v=""/>
    <n v="185.31466666666665"/>
    <n v="128.50233406959319"/>
    <x v="5"/>
    <x v="0"/>
    <m/>
  </r>
  <r>
    <s v="Second Class"/>
    <d v="2026-07-02T00:00:00"/>
    <x v="1"/>
    <s v="United States"/>
    <x v="20"/>
    <x v="15"/>
    <n v="10035"/>
    <x v="3"/>
    <x v="0"/>
    <x v="1"/>
    <n v="253.76400000000001"/>
    <n v="2"/>
    <n v="0.1"/>
    <n v="31.015599999999999"/>
    <s v=""/>
    <n v="106.05733333333335"/>
    <n v="106.31704433647712"/>
    <x v="11"/>
    <x v="1"/>
    <m/>
  </r>
  <r>
    <s v="Standard Class"/>
    <d v="2026-03-11T00:00:00"/>
    <x v="0"/>
    <s v="United States"/>
    <x v="22"/>
    <x v="10"/>
    <n v="60623"/>
    <x v="2"/>
    <x v="1"/>
    <x v="2"/>
    <n v="29.24"/>
    <n v="5"/>
    <n v="0.2"/>
    <n v="9.8684999999999992"/>
    <s v=""/>
    <n v="475.76933333333335"/>
    <n v="521.65934570880006"/>
    <x v="2"/>
    <x v="1"/>
    <m/>
  </r>
  <r>
    <s v="Standard Class"/>
    <d v="2026-05-19T00:00:00"/>
    <x v="0"/>
    <s v="United States"/>
    <x v="22"/>
    <x v="10"/>
    <n v="60623"/>
    <x v="2"/>
    <x v="1"/>
    <x v="4"/>
    <n v="35.167999999999999"/>
    <n v="2"/>
    <n v="0.2"/>
    <n v="-8.3523999999999994"/>
    <n v="-8.3523999999999994"/>
    <n v="571.70866666666666"/>
    <n v="534.43835920046843"/>
    <x v="7"/>
    <x v="1"/>
    <m/>
  </r>
  <r>
    <s v="Standard Class"/>
    <d v="2025-07-27T00:00:00"/>
    <x v="0"/>
    <s v="United States"/>
    <x v="22"/>
    <x v="10"/>
    <n v="60623"/>
    <x v="2"/>
    <x v="2"/>
    <x v="15"/>
    <n v="1362.9"/>
    <n v="3"/>
    <n v="0.3"/>
    <n v="-19.47"/>
    <n v="-19.47"/>
    <n v="565.23933333333332"/>
    <n v="620.15463650465608"/>
    <x v="11"/>
    <x v="0"/>
    <m/>
  </r>
  <r>
    <s v="Standard Class"/>
    <d v="2026-08-14T00:00:00"/>
    <x v="0"/>
    <s v="United States"/>
    <x v="22"/>
    <x v="10"/>
    <n v="60653"/>
    <x v="2"/>
    <x v="0"/>
    <x v="1"/>
    <n v="317.05799999999999"/>
    <n v="3"/>
    <n v="0.3"/>
    <n v="-18.117599999999999"/>
    <n v="-18.117599999999999"/>
    <n v="115.79266666666666"/>
    <n v="354.50554889623692"/>
    <x v="1"/>
    <x v="1"/>
    <m/>
  </r>
  <r>
    <s v="Standard Class"/>
    <d v="2025-06-30T00:00:00"/>
    <x v="0"/>
    <s v="United States"/>
    <x v="22"/>
    <x v="10"/>
    <n v="60653"/>
    <x v="2"/>
    <x v="1"/>
    <x v="6"/>
    <n v="15.76"/>
    <n v="2"/>
    <n v="0.2"/>
    <n v="3.5459999999999998"/>
    <s v=""/>
    <n v="75.510000000000005"/>
    <n v="330.02226215862515"/>
    <x v="3"/>
    <x v="0"/>
    <m/>
  </r>
  <r>
    <s v="Standard Class"/>
    <d v="2026-01-06T00:00:00"/>
    <x v="0"/>
    <s v="United States"/>
    <x v="22"/>
    <x v="10"/>
    <n v="60653"/>
    <x v="2"/>
    <x v="0"/>
    <x v="5"/>
    <n v="14.56"/>
    <n v="5"/>
    <n v="0.6"/>
    <n v="-6.1879999999999997"/>
    <n v="-6.1879999999999997"/>
    <n v="82.056666666666672"/>
    <n v="94.856711842808608"/>
    <x v="8"/>
    <x v="1"/>
    <m/>
  </r>
  <r>
    <s v="Standard Class"/>
    <d v="2026-01-28T00:00:00"/>
    <x v="1"/>
    <s v="United States"/>
    <x v="80"/>
    <x v="30"/>
    <n v="8701"/>
    <x v="3"/>
    <x v="1"/>
    <x v="8"/>
    <n v="196.21"/>
    <n v="7"/>
    <n v="0"/>
    <n v="98.105000000000004"/>
    <s v=""/>
    <n v="217.00333333333333"/>
    <n v="138.69600477569907"/>
    <x v="8"/>
    <x v="1"/>
    <m/>
  </r>
  <r>
    <s v="Standard Class"/>
    <d v="2025-05-20T00:00:00"/>
    <x v="2"/>
    <s v="United States"/>
    <x v="38"/>
    <x v="32"/>
    <n v="31907"/>
    <x v="0"/>
    <x v="1"/>
    <x v="6"/>
    <n v="35.4"/>
    <n v="5"/>
    <n v="0"/>
    <n v="13.452"/>
    <s v=""/>
    <n v="155.93499999999997"/>
    <n v="145.56812851974411"/>
    <x v="7"/>
    <x v="0"/>
    <m/>
  </r>
  <r>
    <s v="Standard Class"/>
    <d v="2025-09-19T00:00:00"/>
    <x v="1"/>
    <s v="United States"/>
    <x v="42"/>
    <x v="16"/>
    <n v="85023"/>
    <x v="1"/>
    <x v="1"/>
    <x v="10"/>
    <n v="419.4"/>
    <n v="5"/>
    <n v="0.2"/>
    <n v="146.79"/>
    <s v=""/>
    <n v="146.70566666666664"/>
    <n v="164.02503360892018"/>
    <x v="4"/>
    <x v="0"/>
    <m/>
  </r>
  <r>
    <s v="Standard Class"/>
    <d v="2026-12-21T00:00:00"/>
    <x v="1"/>
    <s v="United States"/>
    <x v="42"/>
    <x v="16"/>
    <n v="85023"/>
    <x v="1"/>
    <x v="1"/>
    <x v="8"/>
    <n v="13.005000000000001"/>
    <n v="3"/>
    <n v="0.7"/>
    <n v="-9.9704999999999995"/>
    <n v="-9.9704999999999995"/>
    <n v="8.2976666666666663"/>
    <n v="115.13066838677339"/>
    <x v="0"/>
    <x v="1"/>
    <m/>
  </r>
  <r>
    <s v="Standard Class"/>
    <d v="2025-10-08T00:00:00"/>
    <x v="2"/>
    <s v="United States"/>
    <x v="1"/>
    <x v="1"/>
    <n v="90004"/>
    <x v="1"/>
    <x v="1"/>
    <x v="8"/>
    <n v="7.7119999999999997"/>
    <n v="2"/>
    <n v="0.2"/>
    <n v="2.7955999999999999"/>
    <s v=""/>
    <n v="16.922666666666668"/>
    <n v="81.278024903550786"/>
    <x v="5"/>
    <x v="0"/>
    <m/>
  </r>
  <r>
    <s v="Standard Class"/>
    <d v="2026-04-12T00:00:00"/>
    <x v="2"/>
    <s v="United States"/>
    <x v="1"/>
    <x v="1"/>
    <n v="90004"/>
    <x v="1"/>
    <x v="1"/>
    <x v="8"/>
    <n v="4.1760000000000002"/>
    <n v="1"/>
    <n v="0.2"/>
    <n v="1.3049999999999999"/>
    <s v=""/>
    <n v="20.232000000000003"/>
    <n v="12.985005291004212"/>
    <x v="9"/>
    <x v="1"/>
    <m/>
  </r>
  <r>
    <s v="Standard Class"/>
    <d v="2025-06-24T00:00:00"/>
    <x v="2"/>
    <s v="United States"/>
    <x v="1"/>
    <x v="1"/>
    <n v="90004"/>
    <x v="1"/>
    <x v="1"/>
    <x v="10"/>
    <n v="38.880000000000003"/>
    <n v="6"/>
    <n v="0"/>
    <n v="18.662400000000002"/>
    <s v=""/>
    <n v="49.991999999999997"/>
    <n v="28.154113063109811"/>
    <x v="3"/>
    <x v="0"/>
    <m/>
  </r>
  <r>
    <s v="Standard Class"/>
    <d v="2026-04-24T00:00:00"/>
    <x v="0"/>
    <s v="United States"/>
    <x v="20"/>
    <x v="15"/>
    <n v="10024"/>
    <x v="3"/>
    <x v="1"/>
    <x v="10"/>
    <n v="17.64"/>
    <n v="4"/>
    <n v="0"/>
    <n v="8.1143999999999998"/>
    <s v=""/>
    <n v="187.00200000000004"/>
    <n v="153.85756857561478"/>
    <x v="9"/>
    <x v="1"/>
    <m/>
  </r>
  <r>
    <s v="Standard Class"/>
    <d v="2025-03-11T00:00:00"/>
    <x v="0"/>
    <s v="United States"/>
    <x v="52"/>
    <x v="5"/>
    <n v="78207"/>
    <x v="2"/>
    <x v="1"/>
    <x v="4"/>
    <n v="93.456000000000003"/>
    <n v="3"/>
    <n v="0.2"/>
    <n v="-17.523"/>
    <n v="-17.523"/>
    <n v="296.10200000000003"/>
    <n v="156.41279359864822"/>
    <x v="2"/>
    <x v="0"/>
    <m/>
  </r>
  <r>
    <s v="Standard Class"/>
    <d v="2026-01-11T00:00:00"/>
    <x v="2"/>
    <s v="United States"/>
    <x v="20"/>
    <x v="15"/>
    <n v="10009"/>
    <x v="3"/>
    <x v="2"/>
    <x v="11"/>
    <n v="449.91"/>
    <n v="9"/>
    <n v="0"/>
    <n v="157.46850000000001"/>
    <s v=""/>
    <n v="269.87"/>
    <n v="213.37516163477574"/>
    <x v="8"/>
    <x v="1"/>
    <m/>
  </r>
  <r>
    <s v="Second Class"/>
    <d v="2026-10-07T00:00:00"/>
    <x v="0"/>
    <s v="United States"/>
    <x v="248"/>
    <x v="39"/>
    <n v="21215"/>
    <x v="3"/>
    <x v="0"/>
    <x v="0"/>
    <n v="344.94"/>
    <n v="3"/>
    <n v="0"/>
    <n v="31.044599999999999"/>
    <s v=""/>
    <n v="124.15333333333332"/>
    <n v="163.17142014367499"/>
    <x v="5"/>
    <x v="1"/>
    <m/>
  </r>
  <r>
    <s v="Second Class"/>
    <d v="2026-12-26T00:00:00"/>
    <x v="0"/>
    <s v="United States"/>
    <x v="248"/>
    <x v="39"/>
    <n v="21215"/>
    <x v="3"/>
    <x v="0"/>
    <x v="5"/>
    <n v="14.76"/>
    <n v="2"/>
    <n v="0"/>
    <n v="4.2804000000000002"/>
    <s v=""/>
    <n v="28.666666666666668"/>
    <n v="161.63582694394165"/>
    <x v="0"/>
    <x v="1"/>
    <m/>
  </r>
  <r>
    <s v="Second Class"/>
    <d v="2026-06-03T00:00:00"/>
    <x v="0"/>
    <s v="United States"/>
    <x v="248"/>
    <x v="39"/>
    <n v="21215"/>
    <x v="3"/>
    <x v="1"/>
    <x v="8"/>
    <n v="12.76"/>
    <n v="2"/>
    <n v="0"/>
    <n v="5.8696000000000002"/>
    <s v=""/>
    <n v="30.445333333333334"/>
    <n v="66.844142740158361"/>
    <x v="3"/>
    <x v="1"/>
    <m/>
  </r>
  <r>
    <s v="Second Class"/>
    <d v="2025-08-27T00:00:00"/>
    <x v="0"/>
    <s v="United States"/>
    <x v="248"/>
    <x v="39"/>
    <n v="21215"/>
    <x v="3"/>
    <x v="1"/>
    <x v="2"/>
    <n v="58.48"/>
    <n v="8"/>
    <n v="0"/>
    <n v="27.485600000000002"/>
    <s v=""/>
    <n v="38.776000000000003"/>
    <n v="18.229939850777427"/>
    <x v="1"/>
    <x v="0"/>
    <m/>
  </r>
  <r>
    <s v="Second Class"/>
    <d v="2026-11-30T00:00:00"/>
    <x v="0"/>
    <s v="United States"/>
    <x v="10"/>
    <x v="9"/>
    <n v="19143"/>
    <x v="3"/>
    <x v="0"/>
    <x v="5"/>
    <n v="20.096"/>
    <n v="4"/>
    <n v="0.2"/>
    <n v="3.0144000000000002"/>
    <s v=""/>
    <n v="65.478666666666655"/>
    <n v="42.634617768854177"/>
    <x v="6"/>
    <x v="1"/>
    <m/>
  </r>
  <r>
    <s v="Second Class"/>
    <d v="2026-01-29T00:00:00"/>
    <x v="0"/>
    <s v="United States"/>
    <x v="10"/>
    <x v="9"/>
    <n v="19143"/>
    <x v="3"/>
    <x v="1"/>
    <x v="14"/>
    <n v="37.752000000000002"/>
    <n v="3"/>
    <n v="0.2"/>
    <n v="4.2470999999999997"/>
    <s v=""/>
    <n v="145.41999999999999"/>
    <n v="78.43526672028014"/>
    <x v="8"/>
    <x v="1"/>
    <m/>
  </r>
  <r>
    <s v="Second Class"/>
    <d v="2025-11-09T00:00:00"/>
    <x v="0"/>
    <s v="United States"/>
    <x v="10"/>
    <x v="9"/>
    <n v="19143"/>
    <x v="3"/>
    <x v="0"/>
    <x v="3"/>
    <n v="138.58799999999999"/>
    <n v="1"/>
    <n v="0.4"/>
    <n v="-34.646999999999998"/>
    <n v="-34.646999999999998"/>
    <n v="139.74800000000002"/>
    <n v="104.27380745652997"/>
    <x v="6"/>
    <x v="0"/>
    <m/>
  </r>
  <r>
    <s v="Second Class"/>
    <d v="2026-04-29T00:00:00"/>
    <x v="0"/>
    <s v="United States"/>
    <x v="10"/>
    <x v="9"/>
    <n v="19143"/>
    <x v="3"/>
    <x v="1"/>
    <x v="4"/>
    <n v="259.92"/>
    <n v="5"/>
    <n v="0.2"/>
    <n v="-25.992000000000001"/>
    <n v="-25.992000000000001"/>
    <n v="136.86199999999999"/>
    <n v="95.43262678979346"/>
    <x v="9"/>
    <x v="1"/>
    <m/>
  </r>
  <r>
    <s v="Second Class"/>
    <d v="2026-05-01T00:00:00"/>
    <x v="0"/>
    <s v="United States"/>
    <x v="10"/>
    <x v="9"/>
    <n v="19143"/>
    <x v="3"/>
    <x v="1"/>
    <x v="10"/>
    <n v="20.736000000000001"/>
    <n v="4"/>
    <n v="0.2"/>
    <n v="7.2576000000000001"/>
    <s v=""/>
    <n v="73.531999999999996"/>
    <n v="68.859478098515979"/>
    <x v="7"/>
    <x v="1"/>
    <m/>
  </r>
  <r>
    <s v="Standard Class"/>
    <d v="2025-03-17T00:00:00"/>
    <x v="0"/>
    <s v="United States"/>
    <x v="118"/>
    <x v="32"/>
    <n v="30318"/>
    <x v="0"/>
    <x v="0"/>
    <x v="5"/>
    <n v="129.93"/>
    <n v="3"/>
    <n v="0"/>
    <n v="12.993"/>
    <s v=""/>
    <n v="113.532"/>
    <n v="16.340997970340318"/>
    <x v="2"/>
    <x v="0"/>
    <m/>
  </r>
  <r>
    <s v="Standard Class"/>
    <d v="2026-10-07T00:00:00"/>
    <x v="0"/>
    <s v="United States"/>
    <x v="118"/>
    <x v="32"/>
    <n v="30318"/>
    <x v="0"/>
    <x v="1"/>
    <x v="10"/>
    <n v="69.930000000000007"/>
    <n v="7"/>
    <n v="0"/>
    <n v="31.468499999999999"/>
    <s v=""/>
    <n v="72.995333333333335"/>
    <n v="40.562424162344215"/>
    <x v="5"/>
    <x v="1"/>
    <m/>
  </r>
  <r>
    <s v="Second Class"/>
    <d v="2026-05-02T00:00:00"/>
    <x v="1"/>
    <s v="United States"/>
    <x v="28"/>
    <x v="3"/>
    <n v="27707"/>
    <x v="0"/>
    <x v="1"/>
    <x v="6"/>
    <n v="140.73599999999999"/>
    <n v="4"/>
    <n v="0.2"/>
    <n v="12.314399999999999"/>
    <s v=""/>
    <n v="53.011999999999993"/>
    <n v="47.520905511075782"/>
    <x v="7"/>
    <x v="1"/>
    <m/>
  </r>
  <r>
    <s v="First Class"/>
    <d v="2025-01-28T00:00:00"/>
    <x v="0"/>
    <s v="United States"/>
    <x v="43"/>
    <x v="1"/>
    <n v="95661"/>
    <x v="1"/>
    <x v="1"/>
    <x v="8"/>
    <n v="8.32"/>
    <n v="5"/>
    <n v="0.2"/>
    <n v="2.8079999999999998"/>
    <s v=""/>
    <n v="27.08"/>
    <n v="49.398351408988596"/>
    <x v="8"/>
    <x v="0"/>
    <m/>
  </r>
  <r>
    <s v="Standard Class"/>
    <d v="2025-10-16T00:00:00"/>
    <x v="2"/>
    <s v="United States"/>
    <x v="301"/>
    <x v="1"/>
    <n v="95823"/>
    <x v="1"/>
    <x v="0"/>
    <x v="5"/>
    <n v="9.98"/>
    <n v="1"/>
    <n v="0"/>
    <n v="2.7944"/>
    <s v=""/>
    <n v="31.469333333333335"/>
    <n v="32.849757173689582"/>
    <x v="5"/>
    <x v="0"/>
    <m/>
  </r>
  <r>
    <s v="First Class"/>
    <d v="2025-02-03T00:00:00"/>
    <x v="0"/>
    <s v="United States"/>
    <x v="54"/>
    <x v="29"/>
    <n v="6824"/>
    <x v="3"/>
    <x v="1"/>
    <x v="8"/>
    <n v="62.94"/>
    <n v="3"/>
    <n v="0"/>
    <n v="30.211200000000002"/>
    <s v=""/>
    <n v="108.13466666666666"/>
    <n v="79.094255565163579"/>
    <x v="10"/>
    <x v="0"/>
    <m/>
  </r>
  <r>
    <s v="Standard Class"/>
    <d v="2026-11-25T00:00:00"/>
    <x v="1"/>
    <s v="United States"/>
    <x v="22"/>
    <x v="10"/>
    <n v="60610"/>
    <x v="2"/>
    <x v="1"/>
    <x v="4"/>
    <n v="21.488"/>
    <n v="2"/>
    <n v="0.2"/>
    <n v="1.6115999999999999"/>
    <s v=""/>
    <n v="98.656000000000006"/>
    <n v="84.847398888086573"/>
    <x v="6"/>
    <x v="1"/>
    <m/>
  </r>
  <r>
    <s v="Standard Class"/>
    <d v="2026-10-10T00:00:00"/>
    <x v="1"/>
    <s v="United States"/>
    <x v="22"/>
    <x v="10"/>
    <n v="60610"/>
    <x v="2"/>
    <x v="2"/>
    <x v="7"/>
    <n v="239.976"/>
    <n v="3"/>
    <n v="0.2"/>
    <n v="26.997299999999999"/>
    <s v=""/>
    <n v="98.194666666666663"/>
    <n v="95.909277444113059"/>
    <x v="5"/>
    <x v="1"/>
    <m/>
  </r>
  <r>
    <s v="Standard Class"/>
    <d v="2026-09-19T00:00:00"/>
    <x v="1"/>
    <s v="United States"/>
    <x v="22"/>
    <x v="10"/>
    <n v="60610"/>
    <x v="2"/>
    <x v="0"/>
    <x v="5"/>
    <n v="34.503999999999998"/>
    <n v="2"/>
    <n v="0.6"/>
    <n v="-15.5268"/>
    <n v="-15.5268"/>
    <n v="19.468666666666667"/>
    <n v="59.045748134313122"/>
    <x v="4"/>
    <x v="1"/>
    <m/>
  </r>
  <r>
    <s v="Same Day"/>
    <d v="2026-09-11T00:00:00"/>
    <x v="0"/>
    <s v="United States"/>
    <x v="12"/>
    <x v="5"/>
    <n v="77041"/>
    <x v="2"/>
    <x v="0"/>
    <x v="5"/>
    <n v="20.103999999999999"/>
    <n v="2"/>
    <n v="0.6"/>
    <n v="-16.585799999999999"/>
    <n v="-16.585799999999999"/>
    <n v="10.593999999999999"/>
    <n v="46.011186358037691"/>
    <x v="4"/>
    <x v="1"/>
    <m/>
  </r>
  <r>
    <s v="Same Day"/>
    <d v="2025-03-04T00:00:00"/>
    <x v="0"/>
    <s v="United States"/>
    <x v="12"/>
    <x v="5"/>
    <n v="77041"/>
    <x v="2"/>
    <x v="1"/>
    <x v="8"/>
    <n v="3.798"/>
    <n v="1"/>
    <n v="0.8"/>
    <n v="-6.0768000000000004"/>
    <n v="-6.0768000000000004"/>
    <n v="15.707666666666668"/>
    <n v="14.634410555136695"/>
    <x v="2"/>
    <x v="0"/>
    <m/>
  </r>
  <r>
    <s v="Same Day"/>
    <d v="2025-09-19T00:00:00"/>
    <x v="0"/>
    <s v="United States"/>
    <x v="12"/>
    <x v="5"/>
    <n v="77041"/>
    <x v="2"/>
    <x v="0"/>
    <x v="5"/>
    <n v="7.88"/>
    <n v="5"/>
    <n v="0.6"/>
    <n v="-3.94"/>
    <n v="-3.94"/>
    <n v="104.43166666666667"/>
    <n v="96.263298520064055"/>
    <x v="4"/>
    <x v="0"/>
    <m/>
  </r>
  <r>
    <s v="Standard Class"/>
    <d v="2026-11-05T00:00:00"/>
    <x v="1"/>
    <s v="United States"/>
    <x v="42"/>
    <x v="16"/>
    <n v="85023"/>
    <x v="1"/>
    <x v="0"/>
    <x v="3"/>
    <n v="35.445"/>
    <n v="1"/>
    <n v="0.5"/>
    <n v="-24.102599999999999"/>
    <n v="-24.102599999999999"/>
    <n v="116.84500000000001"/>
    <n v="104.7806880344034"/>
    <x v="6"/>
    <x v="1"/>
    <m/>
  </r>
  <r>
    <s v="Standard Class"/>
    <d v="2025-04-15T00:00:00"/>
    <x v="1"/>
    <s v="United States"/>
    <x v="42"/>
    <x v="16"/>
    <n v="85023"/>
    <x v="1"/>
    <x v="2"/>
    <x v="15"/>
    <n v="269.97000000000003"/>
    <n v="2"/>
    <n v="0.7"/>
    <n v="-386.95699999999999"/>
    <n v="-386.95699999999999"/>
    <n v="138.63000000000002"/>
    <n v="106.42450270462122"/>
    <x v="9"/>
    <x v="0"/>
    <m/>
  </r>
  <r>
    <s v="Standard Class"/>
    <d v="2025-07-26T00:00:00"/>
    <x v="1"/>
    <s v="United States"/>
    <x v="42"/>
    <x v="16"/>
    <n v="85023"/>
    <x v="1"/>
    <x v="2"/>
    <x v="11"/>
    <n v="45.12"/>
    <n v="3"/>
    <n v="0.2"/>
    <n v="-7.8959999999999999"/>
    <n v="-7.8959999999999999"/>
    <n v="64.629333333333321"/>
    <n v="47.795343404437943"/>
    <x v="11"/>
    <x v="0"/>
    <m/>
  </r>
  <r>
    <s v="Standard Class"/>
    <d v="2025-09-15T00:00:00"/>
    <x v="1"/>
    <s v="United States"/>
    <x v="42"/>
    <x v="16"/>
    <n v="85023"/>
    <x v="1"/>
    <x v="2"/>
    <x v="11"/>
    <n v="100.8"/>
    <n v="2"/>
    <n v="0.2"/>
    <n v="21.42"/>
    <s v=""/>
    <n v="82.915999999999997"/>
    <n v="25.819172620647926"/>
    <x v="4"/>
    <x v="0"/>
    <m/>
  </r>
  <r>
    <s v="Standard Class"/>
    <d v="2026-09-02T00:00:00"/>
    <x v="1"/>
    <s v="United States"/>
    <x v="42"/>
    <x v="16"/>
    <n v="85023"/>
    <x v="1"/>
    <x v="0"/>
    <x v="1"/>
    <n v="47.968000000000004"/>
    <n v="2"/>
    <n v="0.2"/>
    <n v="4.1971999999999996"/>
    <s v=""/>
    <n v="52.636000000000003"/>
    <n v="28.225408768486385"/>
    <x v="4"/>
    <x v="1"/>
    <m/>
  </r>
  <r>
    <s v="First Class"/>
    <d v="2025-09-17T00:00:00"/>
    <x v="0"/>
    <s v="United States"/>
    <x v="225"/>
    <x v="1"/>
    <n v="91767"/>
    <x v="1"/>
    <x v="2"/>
    <x v="11"/>
    <n v="99.98"/>
    <n v="2"/>
    <n v="0"/>
    <n v="34.993000000000002"/>
    <s v=""/>
    <n v="37.931999999999995"/>
    <n v="33.033290521331153"/>
    <x v="4"/>
    <x v="0"/>
    <m/>
  </r>
  <r>
    <s v="First Class"/>
    <d v="2026-10-11T00:00:00"/>
    <x v="1"/>
    <s v="United States"/>
    <x v="118"/>
    <x v="32"/>
    <n v="30318"/>
    <x v="0"/>
    <x v="1"/>
    <x v="10"/>
    <n v="9.9600000000000009"/>
    <n v="2"/>
    <n v="0"/>
    <n v="4.8803999999999998"/>
    <s v=""/>
    <n v="37.397333333333336"/>
    <n v="47.261021784850868"/>
    <x v="5"/>
    <x v="1"/>
    <m/>
  </r>
  <r>
    <s v="Standard Class"/>
    <d v="2026-07-26T00:00:00"/>
    <x v="1"/>
    <s v="United States"/>
    <x v="231"/>
    <x v="4"/>
    <n v="98208"/>
    <x v="1"/>
    <x v="1"/>
    <x v="8"/>
    <n v="3.8559999999999999"/>
    <n v="1"/>
    <n v="0.2"/>
    <n v="1.3977999999999999"/>
    <s v=""/>
    <n v="41.537333333333329"/>
    <n v="41.819353513610132"/>
    <x v="11"/>
    <x v="1"/>
    <m/>
  </r>
  <r>
    <s v="Standard Class"/>
    <d v="2026-01-24T00:00:00"/>
    <x v="1"/>
    <s v="United States"/>
    <x v="12"/>
    <x v="5"/>
    <n v="77095"/>
    <x v="2"/>
    <x v="1"/>
    <x v="10"/>
    <n v="98.376000000000005"/>
    <n v="3"/>
    <n v="0.2"/>
    <n v="35.661299999999997"/>
    <s v=""/>
    <n v="41.545999999999999"/>
    <n v="42.832923882176154"/>
    <x v="8"/>
    <x v="1"/>
    <m/>
  </r>
  <r>
    <s v="Standard Class"/>
    <d v="2025-06-15T00:00:00"/>
    <x v="1"/>
    <s v="United States"/>
    <x v="12"/>
    <x v="5"/>
    <n v="77095"/>
    <x v="2"/>
    <x v="0"/>
    <x v="5"/>
    <n v="22.38"/>
    <n v="3"/>
    <n v="0.6"/>
    <n v="-7.8330000000000002"/>
    <n v="-7.8330000000000002"/>
    <n v="12.949"/>
    <n v="24.397491759362232"/>
    <x v="3"/>
    <x v="0"/>
    <m/>
  </r>
  <r>
    <s v="First Class"/>
    <d v="2025-02-05T00:00:00"/>
    <x v="0"/>
    <s v="United States"/>
    <x v="10"/>
    <x v="9"/>
    <n v="19140"/>
    <x v="3"/>
    <x v="1"/>
    <x v="8"/>
    <n v="3.8820000000000001"/>
    <n v="2"/>
    <n v="0.7"/>
    <n v="-2.5880000000000001"/>
    <n v="-2.5880000000000001"/>
    <n v="43.279666666666664"/>
    <n v="45.940703027965334"/>
    <x v="10"/>
    <x v="0"/>
    <m/>
  </r>
  <r>
    <s v="First Class"/>
    <d v="2026-12-31T00:00:00"/>
    <x v="0"/>
    <s v="United States"/>
    <x v="10"/>
    <x v="9"/>
    <n v="19140"/>
    <x v="3"/>
    <x v="2"/>
    <x v="15"/>
    <n v="12.585000000000001"/>
    <n v="1"/>
    <n v="0.7"/>
    <n v="-18.038499999999999"/>
    <n v="-18.038499999999999"/>
    <n v="48.089666666666666"/>
    <n v="43.968841695842677"/>
    <x v="0"/>
    <x v="1"/>
    <m/>
  </r>
  <r>
    <s v="First Class"/>
    <d v="2026-01-19T00:00:00"/>
    <x v="0"/>
    <s v="United States"/>
    <x v="10"/>
    <x v="9"/>
    <n v="19140"/>
    <x v="3"/>
    <x v="0"/>
    <x v="1"/>
    <n v="113.372"/>
    <n v="2"/>
    <n v="0.3"/>
    <n v="-29.152799999999999"/>
    <n v="-29.152799999999999"/>
    <n v="86.54"/>
    <n v="50.044225242020424"/>
    <x v="8"/>
    <x v="1"/>
    <m/>
  </r>
  <r>
    <s v="First Class"/>
    <d v="2025-11-26T00:00:00"/>
    <x v="0"/>
    <s v="United States"/>
    <x v="10"/>
    <x v="9"/>
    <n v="19140"/>
    <x v="3"/>
    <x v="1"/>
    <x v="8"/>
    <n v="18.312000000000001"/>
    <n v="4"/>
    <n v="0.7"/>
    <n v="-12.208"/>
    <n v="-12.208"/>
    <n v="129.13933333333333"/>
    <n v="71.066186338016124"/>
    <x v="6"/>
    <x v="0"/>
    <m/>
  </r>
  <r>
    <s v="First Class"/>
    <d v="2025-04-28T00:00:00"/>
    <x v="0"/>
    <s v="United States"/>
    <x v="10"/>
    <x v="9"/>
    <n v="19140"/>
    <x v="3"/>
    <x v="0"/>
    <x v="5"/>
    <n v="127.93600000000001"/>
    <n v="8"/>
    <n v="0.2"/>
    <n v="4.7976000000000001"/>
    <s v=""/>
    <n v="125.11533333333334"/>
    <n v="97.289677364197431"/>
    <x v="9"/>
    <x v="0"/>
    <m/>
  </r>
  <r>
    <s v="First Class"/>
    <d v="2025-12-16T00:00:00"/>
    <x v="0"/>
    <s v="United States"/>
    <x v="10"/>
    <x v="9"/>
    <n v="19140"/>
    <x v="3"/>
    <x v="2"/>
    <x v="15"/>
    <n v="241.17"/>
    <n v="2"/>
    <n v="0.7"/>
    <n v="-168.81899999999999"/>
    <n v="-168.81899999999999"/>
    <n v="88.436666666666667"/>
    <n v="102.72558346282477"/>
    <x v="0"/>
    <x v="0"/>
    <m/>
  </r>
  <r>
    <s v="Standard Class"/>
    <d v="2026-05-13T00:00:00"/>
    <x v="0"/>
    <s v="United States"/>
    <x v="4"/>
    <x v="4"/>
    <n v="98105"/>
    <x v="1"/>
    <x v="0"/>
    <x v="5"/>
    <n v="6.24"/>
    <n v="3"/>
    <n v="0"/>
    <n v="2.6208"/>
    <s v=""/>
    <n v="1096.8386666666668"/>
    <n v="1255.1227040873557"/>
    <x v="7"/>
    <x v="1"/>
    <m/>
  </r>
  <r>
    <s v="Standard Class"/>
    <d v="2025-03-07T00:00:00"/>
    <x v="0"/>
    <s v="United States"/>
    <x v="4"/>
    <x v="4"/>
    <n v="98105"/>
    <x v="1"/>
    <x v="1"/>
    <x v="13"/>
    <n v="17.899999999999999"/>
    <n v="5"/>
    <n v="0"/>
    <n v="8.9499999999999993"/>
    <s v=""/>
    <n v="1095.3186666666668"/>
    <n v="1403.3190650858178"/>
    <x v="2"/>
    <x v="0"/>
    <m/>
  </r>
  <r>
    <s v="Standard Class"/>
    <d v="2026-08-08T00:00:00"/>
    <x v="0"/>
    <s v="United States"/>
    <x v="4"/>
    <x v="4"/>
    <n v="98105"/>
    <x v="1"/>
    <x v="1"/>
    <x v="8"/>
    <n v="3266.3760000000002"/>
    <n v="3"/>
    <n v="0.2"/>
    <n v="1061.5722000000001"/>
    <s v=""/>
    <n v="1092.008"/>
    <n v="1536.0208869625392"/>
    <x v="1"/>
    <x v="1"/>
    <m/>
  </r>
  <r>
    <s v="Standard Class"/>
    <d v="2026-08-29T00:00:00"/>
    <x v="1"/>
    <s v="United States"/>
    <x v="97"/>
    <x v="10"/>
    <n v="61604"/>
    <x v="2"/>
    <x v="1"/>
    <x v="8"/>
    <n v="1.68"/>
    <n v="5"/>
    <n v="0.8"/>
    <n v="-2.6880000000000002"/>
    <n v="-2.6880000000000002"/>
    <n v="41.006666666666668"/>
    <n v="890.02340723842553"/>
    <x v="1"/>
    <x v="1"/>
    <m/>
  </r>
  <r>
    <s v="Standard Class"/>
    <d v="2026-08-15T00:00:00"/>
    <x v="1"/>
    <s v="United States"/>
    <x v="97"/>
    <x v="10"/>
    <n v="61604"/>
    <x v="2"/>
    <x v="0"/>
    <x v="5"/>
    <n v="7.968"/>
    <n v="3"/>
    <n v="0.6"/>
    <n v="-2.3904000000000001"/>
    <n v="-2.3904000000000001"/>
    <n v="41.43333333333333"/>
    <n v="627.65692870288683"/>
    <x v="1"/>
    <x v="1"/>
    <m/>
  </r>
  <r>
    <s v="Standard Class"/>
    <d v="2025-02-05T00:00:00"/>
    <x v="1"/>
    <s v="United States"/>
    <x v="97"/>
    <x v="10"/>
    <n v="61604"/>
    <x v="2"/>
    <x v="0"/>
    <x v="1"/>
    <n v="113.372"/>
    <n v="2"/>
    <n v="0.3"/>
    <n v="-3.2391999999999999"/>
    <n v="-3.2391999999999999"/>
    <n v="94.810666666666677"/>
    <n v="63.477726347296191"/>
    <x v="10"/>
    <x v="0"/>
    <m/>
  </r>
  <r>
    <s v="Standard Class"/>
    <d v="2026-12-13T00:00:00"/>
    <x v="1"/>
    <s v="United States"/>
    <x v="97"/>
    <x v="10"/>
    <n v="61604"/>
    <x v="2"/>
    <x v="0"/>
    <x v="5"/>
    <n v="2.96"/>
    <n v="2"/>
    <n v="0.6"/>
    <n v="-1.4059999999999999"/>
    <n v="-1.4059999999999999"/>
    <n v="89.839999999999989"/>
    <n v="48.047990447822826"/>
    <x v="0"/>
    <x v="1"/>
    <m/>
  </r>
  <r>
    <s v="Standard Class"/>
    <d v="2026-03-13T00:00:00"/>
    <x v="0"/>
    <s v="United States"/>
    <x v="1"/>
    <x v="1"/>
    <n v="90036"/>
    <x v="1"/>
    <x v="1"/>
    <x v="9"/>
    <n v="168.1"/>
    <n v="5"/>
    <n v="0"/>
    <n v="43.706000000000003"/>
    <s v=""/>
    <n v="208.38"/>
    <n v="96.618960838344151"/>
    <x v="2"/>
    <x v="1"/>
    <m/>
  </r>
  <r>
    <s v="Standard Class"/>
    <d v="2025-01-19T00:00:00"/>
    <x v="1"/>
    <s v="United States"/>
    <x v="122"/>
    <x v="19"/>
    <n v="36116"/>
    <x v="0"/>
    <x v="1"/>
    <x v="12"/>
    <n v="98.46"/>
    <n v="9"/>
    <n v="0"/>
    <n v="49.23"/>
    <s v=""/>
    <n v="163.17333333333332"/>
    <n v="115.05808935457745"/>
    <x v="8"/>
    <x v="0"/>
    <m/>
  </r>
  <r>
    <s v="Standard Class"/>
    <d v="2026-10-03T00:00:00"/>
    <x v="1"/>
    <s v="United States"/>
    <x v="122"/>
    <x v="19"/>
    <n v="36116"/>
    <x v="0"/>
    <x v="0"/>
    <x v="3"/>
    <n v="358.58"/>
    <n v="2"/>
    <n v="0"/>
    <n v="39.443800000000003"/>
    <s v=""/>
    <n v="5963.670000000001"/>
    <n v="6661.4662306376595"/>
    <x v="5"/>
    <x v="1"/>
    <m/>
  </r>
  <r>
    <s v="Standard Class"/>
    <d v="2026-08-10T00:00:00"/>
    <x v="1"/>
    <s v="United States"/>
    <x v="240"/>
    <x v="14"/>
    <n v="47905"/>
    <x v="2"/>
    <x v="1"/>
    <x v="4"/>
    <n v="32.479999999999997"/>
    <n v="2"/>
    <n v="0"/>
    <n v="4.8719999999999999"/>
    <s v=""/>
    <n v="6089.47"/>
    <n v="7343.0850048617795"/>
    <x v="1"/>
    <x v="1"/>
    <m/>
  </r>
  <r>
    <s v="Standard Class"/>
    <d v="2026-10-02T00:00:00"/>
    <x v="1"/>
    <s v="United States"/>
    <x v="240"/>
    <x v="14"/>
    <n v="47905"/>
    <x v="2"/>
    <x v="2"/>
    <x v="16"/>
    <n v="17499.95"/>
    <n v="5"/>
    <n v="0"/>
    <n v="8399.9760000000006"/>
    <s v=""/>
    <n v="6090.0999999999995"/>
    <n v="8132.598544364525"/>
    <x v="5"/>
    <x v="1"/>
    <m/>
  </r>
  <r>
    <s v="Standard Class"/>
    <d v="2025-07-16T00:00:00"/>
    <x v="1"/>
    <s v="United States"/>
    <x v="240"/>
    <x v="14"/>
    <n v="47905"/>
    <x v="2"/>
    <x v="1"/>
    <x v="8"/>
    <n v="735.98"/>
    <n v="2"/>
    <n v="0"/>
    <n v="331.19099999999997"/>
    <s v=""/>
    <n v="268.10333333333335"/>
    <n v="4668.5666648892156"/>
    <x v="11"/>
    <x v="0"/>
    <m/>
  </r>
  <r>
    <s v="Standard Class"/>
    <d v="2026-08-28T00:00:00"/>
    <x v="1"/>
    <s v="United States"/>
    <x v="240"/>
    <x v="14"/>
    <n v="47905"/>
    <x v="2"/>
    <x v="1"/>
    <x v="8"/>
    <n v="34.369999999999997"/>
    <n v="7"/>
    <n v="0"/>
    <n v="16.8413"/>
    <s v=""/>
    <n v="88.766666666666666"/>
    <n v="3499.4577818787657"/>
    <x v="1"/>
    <x v="1"/>
    <m/>
  </r>
  <r>
    <s v="Standard Class"/>
    <d v="2025-03-10T00:00:00"/>
    <x v="1"/>
    <s v="United States"/>
    <x v="240"/>
    <x v="14"/>
    <n v="47905"/>
    <x v="2"/>
    <x v="1"/>
    <x v="6"/>
    <n v="33.96"/>
    <n v="2"/>
    <n v="0"/>
    <n v="9.5088000000000008"/>
    <s v=""/>
    <n v="83.13666666666667"/>
    <n v="153.90393804072866"/>
    <x v="2"/>
    <x v="0"/>
    <m/>
  </r>
  <r>
    <s v="Second Class"/>
    <d v="2026-06-18T00:00:00"/>
    <x v="1"/>
    <s v="United States"/>
    <x v="20"/>
    <x v="15"/>
    <n v="10009"/>
    <x v="3"/>
    <x v="2"/>
    <x v="7"/>
    <n v="197.97"/>
    <n v="3"/>
    <n v="0"/>
    <n v="53.451900000000002"/>
    <s v=""/>
    <n v="74.48866666666666"/>
    <n v="82.975460835652413"/>
    <x v="3"/>
    <x v="1"/>
    <m/>
  </r>
  <r>
    <s v="Standard Class"/>
    <d v="2025-11-24T00:00:00"/>
    <x v="0"/>
    <s v="United States"/>
    <x v="20"/>
    <x v="15"/>
    <n v="10024"/>
    <x v="3"/>
    <x v="1"/>
    <x v="9"/>
    <n v="17.48"/>
    <n v="4"/>
    <n v="0"/>
    <n v="4.5448000000000004"/>
    <s v=""/>
    <n v="57.178666666666665"/>
    <n v="74.44405025102931"/>
    <x v="6"/>
    <x v="0"/>
    <m/>
  </r>
  <r>
    <s v="Standard Class"/>
    <d v="2026-01-22T00:00:00"/>
    <x v="0"/>
    <s v="United States"/>
    <x v="22"/>
    <x v="10"/>
    <n v="60610"/>
    <x v="2"/>
    <x v="1"/>
    <x v="6"/>
    <n v="8.016"/>
    <n v="3"/>
    <n v="0.2"/>
    <n v="1.002"/>
    <s v=""/>
    <n v="60.645333333333326"/>
    <n v="66.804488481937597"/>
    <x v="8"/>
    <x v="1"/>
    <m/>
  </r>
  <r>
    <s v="Same Day"/>
    <d v="2026-04-15T00:00:00"/>
    <x v="0"/>
    <s v="United States"/>
    <x v="157"/>
    <x v="1"/>
    <n v="92704"/>
    <x v="1"/>
    <x v="0"/>
    <x v="3"/>
    <n v="146.04"/>
    <n v="1"/>
    <n v="0.2"/>
    <n v="-12.778499999999999"/>
    <n v="-12.778499999999999"/>
    <n v="108.85666666666667"/>
    <n v="60.243283649622633"/>
    <x v="9"/>
    <x v="1"/>
    <m/>
  </r>
  <r>
    <s v="Standard Class"/>
    <d v="2026-04-03T00:00:00"/>
    <x v="1"/>
    <s v="United States"/>
    <x v="484"/>
    <x v="1"/>
    <n v="90640"/>
    <x v="1"/>
    <x v="2"/>
    <x v="11"/>
    <n v="27.88"/>
    <n v="2"/>
    <n v="0"/>
    <n v="3.9032"/>
    <s v=""/>
    <n v="67.75"/>
    <n v="40.902827990612451"/>
    <x v="9"/>
    <x v="1"/>
    <m/>
  </r>
  <r>
    <s v="Standard Class"/>
    <d v="2025-07-30T00:00:00"/>
    <x v="1"/>
    <s v="United States"/>
    <x v="302"/>
    <x v="1"/>
    <n v="91360"/>
    <x v="1"/>
    <x v="1"/>
    <x v="2"/>
    <n v="152.65"/>
    <n v="5"/>
    <n v="0"/>
    <n v="70.218999999999994"/>
    <s v=""/>
    <n v="62.163333333333334"/>
    <n v="46.72964377573841"/>
    <x v="11"/>
    <x v="0"/>
    <m/>
  </r>
  <r>
    <s v="Standard Class"/>
    <d v="2025-07-17T00:00:00"/>
    <x v="1"/>
    <s v="United States"/>
    <x v="302"/>
    <x v="1"/>
    <n v="91360"/>
    <x v="1"/>
    <x v="0"/>
    <x v="5"/>
    <n v="22.72"/>
    <n v="1"/>
    <n v="0"/>
    <n v="9.3152000000000008"/>
    <s v=""/>
    <n v="558.17999999999995"/>
    <n v="626.22750742781909"/>
    <x v="11"/>
    <x v="0"/>
    <m/>
  </r>
  <r>
    <s v="Standard Class"/>
    <d v="2025-10-30T00:00:00"/>
    <x v="1"/>
    <s v="United States"/>
    <x v="219"/>
    <x v="30"/>
    <n v="8360"/>
    <x v="3"/>
    <x v="1"/>
    <x v="6"/>
    <n v="11.12"/>
    <n v="4"/>
    <n v="0"/>
    <n v="2.8912"/>
    <s v=""/>
    <n v="674.34"/>
    <n v="649.70476163607782"/>
    <x v="5"/>
    <x v="0"/>
    <m/>
  </r>
  <r>
    <s v="Standard Class"/>
    <d v="2026-11-24T00:00:00"/>
    <x v="1"/>
    <s v="United States"/>
    <x v="170"/>
    <x v="1"/>
    <n v="90503"/>
    <x v="1"/>
    <x v="1"/>
    <x v="9"/>
    <n v="1640.7"/>
    <n v="5"/>
    <n v="0"/>
    <n v="459.39600000000002"/>
    <s v=""/>
    <n v="675.5773333333334"/>
    <n v="752.84522657311584"/>
    <x v="6"/>
    <x v="1"/>
    <m/>
  </r>
  <r>
    <s v="Standard Class"/>
    <d v="2026-02-01T00:00:00"/>
    <x v="1"/>
    <s v="United States"/>
    <x v="170"/>
    <x v="1"/>
    <n v="90503"/>
    <x v="1"/>
    <x v="2"/>
    <x v="7"/>
    <n v="371.2"/>
    <n v="5"/>
    <n v="0.2"/>
    <n v="41.76"/>
    <s v=""/>
    <n v="135.57733333333331"/>
    <n v="424.92158368164655"/>
    <x v="10"/>
    <x v="1"/>
    <m/>
  </r>
  <r>
    <s v="First Class"/>
    <d v="2026-08-02T00:00:00"/>
    <x v="2"/>
    <s v="United States"/>
    <x v="21"/>
    <x v="24"/>
    <n v="45373"/>
    <x v="3"/>
    <x v="1"/>
    <x v="8"/>
    <n v="14.832000000000001"/>
    <n v="3"/>
    <n v="0.7"/>
    <n v="-10.382400000000001"/>
    <n v="-10.382400000000001"/>
    <n v="15.624000000000001"/>
    <n v="387.21206502017111"/>
    <x v="1"/>
    <x v="1"/>
    <m/>
  </r>
  <r>
    <s v="Standard Class"/>
    <d v="2025-01-04T00:00:00"/>
    <x v="1"/>
    <s v="United States"/>
    <x v="24"/>
    <x v="17"/>
    <n v="22153"/>
    <x v="0"/>
    <x v="2"/>
    <x v="11"/>
    <n v="20.7"/>
    <n v="3"/>
    <n v="0"/>
    <n v="1.6559999999999999"/>
    <s v=""/>
    <n v="33.313333333333333"/>
    <n v="69.309431491173171"/>
    <x v="8"/>
    <x v="0"/>
    <m/>
  </r>
  <r>
    <s v="Standard Class"/>
    <d v="2025-08-14T00:00:00"/>
    <x v="1"/>
    <s v="United States"/>
    <x v="24"/>
    <x v="17"/>
    <n v="22153"/>
    <x v="0"/>
    <x v="1"/>
    <x v="13"/>
    <n v="11.34"/>
    <n v="3"/>
    <n v="0"/>
    <n v="5.2164000000000001"/>
    <s v=""/>
    <n v="379.45333333333332"/>
    <n v="392.92126774749192"/>
    <x v="1"/>
    <x v="0"/>
    <m/>
  </r>
  <r>
    <s v="Standard Class"/>
    <d v="2026-04-24T00:00:00"/>
    <x v="1"/>
    <s v="United States"/>
    <x v="24"/>
    <x v="17"/>
    <n v="22153"/>
    <x v="0"/>
    <x v="1"/>
    <x v="4"/>
    <n v="67.900000000000006"/>
    <n v="5"/>
    <n v="0"/>
    <n v="0.67900000000000005"/>
    <s v=""/>
    <n v="535.16666666666663"/>
    <n v="394.27418271496737"/>
    <x v="9"/>
    <x v="1"/>
    <m/>
  </r>
  <r>
    <s v="Standard Class"/>
    <d v="2026-01-02T00:00:00"/>
    <x v="1"/>
    <s v="United States"/>
    <x v="24"/>
    <x v="17"/>
    <n v="22153"/>
    <x v="0"/>
    <x v="0"/>
    <x v="1"/>
    <n v="1059.1199999999999"/>
    <n v="4"/>
    <n v="0"/>
    <n v="307.14479999999998"/>
    <s v=""/>
    <n v="523.21333333333325"/>
    <n v="485.2529922055549"/>
    <x v="8"/>
    <x v="1"/>
    <m/>
  </r>
  <r>
    <s v="Standard Class"/>
    <d v="2026-05-06T00:00:00"/>
    <x v="2"/>
    <s v="United States"/>
    <x v="485"/>
    <x v="1"/>
    <n v="92020"/>
    <x v="1"/>
    <x v="0"/>
    <x v="1"/>
    <n v="478.48"/>
    <n v="2"/>
    <n v="0.2"/>
    <n v="47.847999999999999"/>
    <s v=""/>
    <n v="188.83733333333336"/>
    <n v="295.58557934152782"/>
    <x v="7"/>
    <x v="1"/>
    <m/>
  </r>
  <r>
    <s v="Standard Class"/>
    <d v="2026-12-24T00:00:00"/>
    <x v="1"/>
    <s v="United States"/>
    <x v="1"/>
    <x v="1"/>
    <n v="90036"/>
    <x v="1"/>
    <x v="1"/>
    <x v="10"/>
    <n v="32.04"/>
    <n v="4"/>
    <n v="0"/>
    <n v="14.417999999999999"/>
    <s v=""/>
    <n v="54.965333333333341"/>
    <n v="294.04006391873423"/>
    <x v="0"/>
    <x v="1"/>
    <m/>
  </r>
  <r>
    <s v="Standard Class"/>
    <d v="2025-11-12T00:00:00"/>
    <x v="0"/>
    <s v="United States"/>
    <x v="42"/>
    <x v="16"/>
    <n v="85023"/>
    <x v="1"/>
    <x v="2"/>
    <x v="7"/>
    <n v="55.991999999999997"/>
    <n v="1"/>
    <n v="0.2"/>
    <n v="3.4994999999999998"/>
    <s v=""/>
    <n v="64.25866666666667"/>
    <n v="77.773727823446649"/>
    <x v="6"/>
    <x v="0"/>
    <m/>
  </r>
  <r>
    <s v="First Class"/>
    <d v="2026-04-21T00:00:00"/>
    <x v="0"/>
    <s v="United States"/>
    <x v="436"/>
    <x v="10"/>
    <n v="60423"/>
    <x v="2"/>
    <x v="1"/>
    <x v="10"/>
    <n v="76.864000000000004"/>
    <n v="2"/>
    <n v="0.2"/>
    <n v="26.9024"/>
    <s v=""/>
    <n v="567.55466666666678"/>
    <n v="576.52749191613668"/>
    <x v="9"/>
    <x v="1"/>
    <m/>
  </r>
  <r>
    <s v="Standard Class"/>
    <d v="2025-01-05T00:00:00"/>
    <x v="0"/>
    <s v="United States"/>
    <x v="1"/>
    <x v="1"/>
    <n v="90045"/>
    <x v="1"/>
    <x v="0"/>
    <x v="5"/>
    <n v="59.92"/>
    <n v="4"/>
    <n v="0"/>
    <n v="27.563199999999998"/>
    <s v=""/>
    <n v="577.28333333333342"/>
    <n v="637.3730330159882"/>
    <x v="8"/>
    <x v="0"/>
    <m/>
  </r>
  <r>
    <s v="Standard Class"/>
    <d v="2025-02-14T00:00:00"/>
    <x v="1"/>
    <s v="United States"/>
    <x v="47"/>
    <x v="6"/>
    <n v="53132"/>
    <x v="2"/>
    <x v="0"/>
    <x v="0"/>
    <n v="1565.88"/>
    <n v="6"/>
    <n v="0"/>
    <n v="407.12880000000001"/>
    <s v=""/>
    <n v="577.99"/>
    <n v="703.54311123994751"/>
    <x v="10"/>
    <x v="0"/>
    <m/>
  </r>
  <r>
    <s v="Standard Class"/>
    <d v="2026-01-01T00:00:00"/>
    <x v="1"/>
    <s v="United States"/>
    <x v="47"/>
    <x v="6"/>
    <n v="53132"/>
    <x v="2"/>
    <x v="1"/>
    <x v="8"/>
    <n v="106.05"/>
    <n v="7"/>
    <n v="0"/>
    <n v="49.843499999999999"/>
    <s v=""/>
    <n v="221.02"/>
    <n v="433.32584331133717"/>
    <x v="8"/>
    <x v="1"/>
    <m/>
  </r>
  <r>
    <s v="Second Class"/>
    <d v="2026-03-28T00:00:00"/>
    <x v="1"/>
    <s v="United States"/>
    <x v="290"/>
    <x v="36"/>
    <n v="72209"/>
    <x v="0"/>
    <x v="1"/>
    <x v="4"/>
    <n v="62.04"/>
    <n v="4"/>
    <n v="0"/>
    <n v="17.371200000000002"/>
    <s v=""/>
    <n v="308.32333333333332"/>
    <n v="339.02287878111861"/>
    <x v="2"/>
    <x v="1"/>
    <m/>
  </r>
  <r>
    <s v="Second Class"/>
    <d v="2025-10-23T00:00:00"/>
    <x v="1"/>
    <s v="United States"/>
    <x v="290"/>
    <x v="36"/>
    <n v="72209"/>
    <x v="0"/>
    <x v="2"/>
    <x v="7"/>
    <n v="494.97"/>
    <n v="3"/>
    <n v="0"/>
    <n v="148.49100000000001"/>
    <s v=""/>
    <n v="302.63000000000005"/>
    <n v="219.84764680046888"/>
    <x v="5"/>
    <x v="0"/>
    <m/>
  </r>
  <r>
    <s v="Second Class"/>
    <d v="2025-06-23T00:00:00"/>
    <x v="1"/>
    <s v="United States"/>
    <x v="290"/>
    <x v="36"/>
    <n v="72209"/>
    <x v="0"/>
    <x v="1"/>
    <x v="4"/>
    <n v="367.96"/>
    <n v="4"/>
    <n v="0"/>
    <n v="14.718400000000001"/>
    <s v=""/>
    <n v="198.61999999999998"/>
    <n v="152.96647052116916"/>
    <x v="3"/>
    <x v="0"/>
    <m/>
  </r>
  <r>
    <s v="Second Class"/>
    <d v="2025-04-23T00:00:00"/>
    <x v="1"/>
    <s v="United States"/>
    <x v="290"/>
    <x v="36"/>
    <n v="72209"/>
    <x v="0"/>
    <x v="1"/>
    <x v="10"/>
    <n v="44.96"/>
    <n v="2"/>
    <n v="0"/>
    <n v="20.6816"/>
    <s v=""/>
    <n v="85.346666666666678"/>
    <n v="152.65679809200677"/>
    <x v="9"/>
    <x v="0"/>
    <m/>
  </r>
  <r>
    <s v="Second Class"/>
    <d v="2025-03-22T00:00:00"/>
    <x v="1"/>
    <s v="United States"/>
    <x v="290"/>
    <x v="36"/>
    <n v="72209"/>
    <x v="0"/>
    <x v="1"/>
    <x v="12"/>
    <n v="182.94"/>
    <n v="3"/>
    <n v="0"/>
    <n v="85.981800000000007"/>
    <s v=""/>
    <n v="72.819999999999993"/>
    <n v="50.993001843753397"/>
    <x v="2"/>
    <x v="0"/>
    <m/>
  </r>
  <r>
    <s v="Standard Class"/>
    <d v="2026-08-24T00:00:00"/>
    <x v="0"/>
    <s v="United States"/>
    <x v="1"/>
    <x v="1"/>
    <n v="90008"/>
    <x v="1"/>
    <x v="1"/>
    <x v="10"/>
    <n v="28.14"/>
    <n v="3"/>
    <n v="0"/>
    <n v="13.507199999999999"/>
    <s v=""/>
    <n v="15.473333333333334"/>
    <n v="50.252401895792964"/>
    <x v="1"/>
    <x v="1"/>
    <m/>
  </r>
  <r>
    <s v="Standard Class"/>
    <d v="2025-03-17T00:00:00"/>
    <x v="0"/>
    <s v="United States"/>
    <x v="1"/>
    <x v="1"/>
    <n v="90008"/>
    <x v="1"/>
    <x v="1"/>
    <x v="2"/>
    <n v="7.38"/>
    <n v="2"/>
    <n v="0"/>
    <n v="3.4685999999999999"/>
    <s v=""/>
    <n v="97.723333333333315"/>
    <n v="109.07388437133727"/>
    <x v="2"/>
    <x v="0"/>
    <m/>
  </r>
  <r>
    <s v="Standard Class"/>
    <d v="2025-12-07T00:00:00"/>
    <x v="0"/>
    <s v="United States"/>
    <x v="1"/>
    <x v="1"/>
    <n v="90008"/>
    <x v="1"/>
    <x v="1"/>
    <x v="13"/>
    <n v="10.9"/>
    <n v="5"/>
    <n v="0"/>
    <n v="3.597"/>
    <s v=""/>
    <n v="102.94333333333333"/>
    <n v="112.24004905162468"/>
    <x v="0"/>
    <x v="0"/>
    <m/>
  </r>
  <r>
    <s v="Standard Class"/>
    <d v="2025-01-07T00:00:00"/>
    <x v="0"/>
    <s v="United States"/>
    <x v="1"/>
    <x v="1"/>
    <n v="90008"/>
    <x v="1"/>
    <x v="2"/>
    <x v="11"/>
    <n v="274.89"/>
    <n v="11"/>
    <n v="0"/>
    <n v="46.731299999999997"/>
    <s v=""/>
    <n v="172.09400000000002"/>
    <n v="115.34350584168948"/>
    <x v="8"/>
    <x v="0"/>
    <m/>
  </r>
  <r>
    <s v="Standard Class"/>
    <d v="2026-03-29T00:00:00"/>
    <x v="0"/>
    <s v="United States"/>
    <x v="1"/>
    <x v="1"/>
    <n v="90008"/>
    <x v="1"/>
    <x v="1"/>
    <x v="2"/>
    <n v="23.04"/>
    <n v="8"/>
    <n v="0"/>
    <n v="11.2896"/>
    <s v=""/>
    <n v="83.92"/>
    <n v="68.152383049012002"/>
    <x v="2"/>
    <x v="1"/>
    <m/>
  </r>
  <r>
    <s v="Standard Class"/>
    <d v="2025-06-06T00:00:00"/>
    <x v="0"/>
    <s v="United States"/>
    <x v="1"/>
    <x v="1"/>
    <n v="90008"/>
    <x v="1"/>
    <x v="0"/>
    <x v="1"/>
    <n v="218.352"/>
    <n v="3"/>
    <n v="0.2"/>
    <n v="-19.105799999999999"/>
    <n v="-19.105799999999999"/>
    <n v="80.463999999999999"/>
    <n v="63.627705003402411"/>
    <x v="3"/>
    <x v="0"/>
    <m/>
  </r>
  <r>
    <s v="Standard Class"/>
    <d v="2026-07-28T00:00:00"/>
    <x v="1"/>
    <s v="United States"/>
    <x v="52"/>
    <x v="5"/>
    <n v="78207"/>
    <x v="2"/>
    <x v="1"/>
    <x v="10"/>
    <n v="10.368"/>
    <n v="2"/>
    <n v="0.2"/>
    <n v="3.6288"/>
    <s v=""/>
    <n v="38.333333333333336"/>
    <n v="65.527275099197638"/>
    <x v="11"/>
    <x v="1"/>
    <m/>
  </r>
  <r>
    <s v="Standard Class"/>
    <d v="2025-12-18T00:00:00"/>
    <x v="1"/>
    <s v="United States"/>
    <x v="1"/>
    <x v="1"/>
    <n v="90004"/>
    <x v="1"/>
    <x v="1"/>
    <x v="8"/>
    <n v="12.672000000000001"/>
    <n v="2"/>
    <n v="0.2"/>
    <n v="4.7519999999999998"/>
    <s v=""/>
    <n v="119.86733333333332"/>
    <n v="92.600045324362952"/>
    <x v="0"/>
    <x v="0"/>
    <m/>
  </r>
  <r>
    <s v="Standard Class"/>
    <d v="2025-01-26T00:00:00"/>
    <x v="1"/>
    <s v="United States"/>
    <x v="1"/>
    <x v="1"/>
    <n v="90004"/>
    <x v="1"/>
    <x v="2"/>
    <x v="7"/>
    <n v="91.96"/>
    <n v="5"/>
    <n v="0.2"/>
    <n v="-20.690999999999999"/>
    <n v="-20.690999999999999"/>
    <n v="126.30466666666666"/>
    <n v="100.04155483042479"/>
    <x v="8"/>
    <x v="0"/>
    <m/>
  </r>
  <r>
    <s v="Standard Class"/>
    <d v="2025-12-18T00:00:00"/>
    <x v="1"/>
    <s v="United States"/>
    <x v="1"/>
    <x v="1"/>
    <n v="90004"/>
    <x v="1"/>
    <x v="2"/>
    <x v="11"/>
    <n v="254.97"/>
    <n v="3"/>
    <n v="0"/>
    <n v="91.789199999999994"/>
    <s v=""/>
    <n v="1058.0033333333333"/>
    <n v="1060.2802736605911"/>
    <x v="0"/>
    <x v="0"/>
    <m/>
  </r>
  <r>
    <s v="Standard Class"/>
    <d v="2026-11-16T00:00:00"/>
    <x v="1"/>
    <s v="United States"/>
    <x v="1"/>
    <x v="1"/>
    <n v="90004"/>
    <x v="1"/>
    <x v="2"/>
    <x v="7"/>
    <n v="31.984000000000002"/>
    <n v="2"/>
    <n v="0.2"/>
    <n v="-7.9960000000000004"/>
    <n v="-7.9960000000000004"/>
    <n v="977.33333333333337"/>
    <n v="1195.0377918215715"/>
    <x v="6"/>
    <x v="1"/>
    <m/>
  </r>
  <r>
    <s v="Standard Class"/>
    <d v="2025-03-23T00:00:00"/>
    <x v="1"/>
    <s v="United States"/>
    <x v="1"/>
    <x v="1"/>
    <n v="90004"/>
    <x v="1"/>
    <x v="0"/>
    <x v="3"/>
    <n v="2887.056"/>
    <n v="9"/>
    <n v="0.2"/>
    <n v="180.441"/>
    <s v=""/>
    <n v="982.51200000000006"/>
    <n v="1310.1729686761325"/>
    <x v="2"/>
    <x v="0"/>
    <m/>
  </r>
  <r>
    <s v="Standard Class"/>
    <d v="2026-04-29T00:00:00"/>
    <x v="1"/>
    <s v="United States"/>
    <x v="1"/>
    <x v="1"/>
    <n v="90004"/>
    <x v="1"/>
    <x v="1"/>
    <x v="10"/>
    <n v="12.96"/>
    <n v="2"/>
    <n v="0"/>
    <n v="6.2207999999999997"/>
    <s v=""/>
    <n v="24.144000000000002"/>
    <n v="775.53736444963204"/>
    <x v="9"/>
    <x v="1"/>
    <m/>
  </r>
  <r>
    <s v="Standard Class"/>
    <d v="2025-11-23T00:00:00"/>
    <x v="1"/>
    <s v="United States"/>
    <x v="1"/>
    <x v="1"/>
    <n v="90004"/>
    <x v="1"/>
    <x v="1"/>
    <x v="10"/>
    <n v="47.52"/>
    <n v="9"/>
    <n v="0"/>
    <n v="21.384"/>
    <s v=""/>
    <n v="21.483999999999998"/>
    <n v="539.94785765047106"/>
    <x v="6"/>
    <x v="0"/>
    <m/>
  </r>
  <r>
    <s v="Second Class"/>
    <d v="2025-04-09T00:00:00"/>
    <x v="1"/>
    <s v="United States"/>
    <x v="22"/>
    <x v="10"/>
    <n v="60610"/>
    <x v="2"/>
    <x v="1"/>
    <x v="2"/>
    <n v="11.952"/>
    <n v="3"/>
    <n v="0.2"/>
    <n v="3.8843999999999999"/>
    <s v=""/>
    <n v="9.2373333333333338"/>
    <n v="11.880049108266126"/>
    <x v="9"/>
    <x v="0"/>
    <m/>
  </r>
  <r>
    <s v="First Class"/>
    <d v="2026-01-14T00:00:00"/>
    <x v="0"/>
    <s v="United States"/>
    <x v="4"/>
    <x v="4"/>
    <n v="98105"/>
    <x v="1"/>
    <x v="1"/>
    <x v="10"/>
    <n v="4.9800000000000004"/>
    <n v="1"/>
    <n v="0"/>
    <n v="2.3405999999999998"/>
    <s v=""/>
    <n v="45.245333333333328"/>
    <n v="44.194397747862759"/>
    <x v="8"/>
    <x v="1"/>
    <m/>
  </r>
  <r>
    <s v="Second Class"/>
    <d v="2026-05-28T00:00:00"/>
    <x v="0"/>
    <s v="United States"/>
    <x v="486"/>
    <x v="5"/>
    <n v="77705"/>
    <x v="2"/>
    <x v="1"/>
    <x v="8"/>
    <n v="10.78"/>
    <n v="5"/>
    <n v="0.8"/>
    <n v="-17.248000000000001"/>
    <n v="-17.248000000000001"/>
    <n v="51.93866666666667"/>
    <n v="45.860349913865932"/>
    <x v="7"/>
    <x v="1"/>
    <m/>
  </r>
  <r>
    <s v="Second Class"/>
    <d v="2026-06-02T00:00:00"/>
    <x v="0"/>
    <s v="United States"/>
    <x v="486"/>
    <x v="5"/>
    <n v="77705"/>
    <x v="2"/>
    <x v="2"/>
    <x v="11"/>
    <n v="119.976"/>
    <n v="3"/>
    <n v="0.2"/>
    <n v="-17.996400000000001"/>
    <n v="-17.996400000000001"/>
    <n v="599.32533333333333"/>
    <n v="610.0303274093111"/>
    <x v="3"/>
    <x v="1"/>
    <m/>
  </r>
  <r>
    <s v="Standard Class"/>
    <d v="2026-11-28T00:00:00"/>
    <x v="0"/>
    <s v="United States"/>
    <x v="269"/>
    <x v="17"/>
    <n v="23320"/>
    <x v="0"/>
    <x v="1"/>
    <x v="2"/>
    <n v="25.06"/>
    <n v="2"/>
    <n v="0"/>
    <n v="11.7782"/>
    <s v=""/>
    <n v="603.12533333333329"/>
    <n v="666.67677376605172"/>
    <x v="6"/>
    <x v="1"/>
    <m/>
  </r>
  <r>
    <s v="Standard Class"/>
    <d v="2026-12-09T00:00:00"/>
    <x v="0"/>
    <s v="United States"/>
    <x v="269"/>
    <x v="17"/>
    <n v="23320"/>
    <x v="0"/>
    <x v="0"/>
    <x v="3"/>
    <n v="1652.94"/>
    <n v="3"/>
    <n v="0"/>
    <n v="314.05860000000001"/>
    <s v=""/>
    <n v="596.5533333333334"/>
    <n v="748.81679449114938"/>
    <x v="0"/>
    <x v="1"/>
    <m/>
  </r>
  <r>
    <s v="Same Day"/>
    <d v="2025-12-23T00:00:00"/>
    <x v="0"/>
    <s v="United States"/>
    <x v="61"/>
    <x v="5"/>
    <n v="75217"/>
    <x v="2"/>
    <x v="0"/>
    <x v="5"/>
    <n v="131.376"/>
    <n v="6"/>
    <n v="0.6"/>
    <n v="-95.247600000000006"/>
    <n v="-95.247600000000006"/>
    <n v="713.54666666666662"/>
    <n v="863.54680411634649"/>
    <x v="0"/>
    <x v="0"/>
    <m/>
  </r>
  <r>
    <s v="Same Day"/>
    <d v="2026-04-28T00:00:00"/>
    <x v="0"/>
    <s v="United States"/>
    <x v="61"/>
    <x v="5"/>
    <n v="75217"/>
    <x v="2"/>
    <x v="1"/>
    <x v="10"/>
    <n v="5.3440000000000003"/>
    <n v="1"/>
    <n v="0.2"/>
    <n v="1.8704000000000001"/>
    <s v=""/>
    <n v="680.55466666666678"/>
    <n v="900.86926301211997"/>
    <x v="9"/>
    <x v="1"/>
    <m/>
  </r>
  <r>
    <s v="Second Class"/>
    <d v="2026-07-27T00:00:00"/>
    <x v="2"/>
    <s v="United States"/>
    <x v="4"/>
    <x v="4"/>
    <n v="98105"/>
    <x v="1"/>
    <x v="0"/>
    <x v="1"/>
    <n v="2003.92"/>
    <n v="5"/>
    <n v="0.2"/>
    <n v="125.245"/>
    <s v=""/>
    <n v="1316.5733333333335"/>
    <n v="902.10307639870075"/>
    <x v="11"/>
    <x v="1"/>
    <m/>
  </r>
  <r>
    <s v="Second Class"/>
    <d v="2025-03-04T00:00:00"/>
    <x v="2"/>
    <s v="United States"/>
    <x v="4"/>
    <x v="4"/>
    <n v="98105"/>
    <x v="1"/>
    <x v="1"/>
    <x v="10"/>
    <n v="32.4"/>
    <n v="5"/>
    <n v="0"/>
    <n v="15.552"/>
    <s v=""/>
    <n v="697.5100000000001"/>
    <n v="599.90697900208443"/>
    <x v="2"/>
    <x v="0"/>
    <m/>
  </r>
  <r>
    <s v="Second Class"/>
    <d v="2025-12-16T00:00:00"/>
    <x v="2"/>
    <s v="United States"/>
    <x v="4"/>
    <x v="4"/>
    <n v="98105"/>
    <x v="1"/>
    <x v="0"/>
    <x v="3"/>
    <n v="1913.4"/>
    <n v="9"/>
    <n v="0"/>
    <n v="401.81400000000002"/>
    <s v=""/>
    <n v="724.77666666666664"/>
    <n v="586.61871328323139"/>
    <x v="0"/>
    <x v="0"/>
    <m/>
  </r>
  <r>
    <s v="Second Class"/>
    <d v="2026-07-12T00:00:00"/>
    <x v="2"/>
    <s v="United States"/>
    <x v="4"/>
    <x v="4"/>
    <n v="98105"/>
    <x v="1"/>
    <x v="1"/>
    <x v="4"/>
    <n v="146.72999999999999"/>
    <n v="3"/>
    <n v="0"/>
    <n v="2.9346000000000001"/>
    <s v=""/>
    <n v="942.92333333333329"/>
    <n v="1051.4302398620159"/>
    <x v="11"/>
    <x v="1"/>
    <m/>
  </r>
  <r>
    <s v="Second Class"/>
    <d v="2025-02-25T00:00:00"/>
    <x v="2"/>
    <s v="United States"/>
    <x v="4"/>
    <x v="4"/>
    <n v="98105"/>
    <x v="1"/>
    <x v="1"/>
    <x v="10"/>
    <n v="114.2"/>
    <n v="5"/>
    <n v="0"/>
    <n v="52.531999999999996"/>
    <s v=""/>
    <n v="906.3653333333333"/>
    <n v="1120.8414631441467"/>
    <x v="10"/>
    <x v="0"/>
    <m/>
  </r>
  <r>
    <s v="Standard Class"/>
    <d v="2025-09-20T00:00:00"/>
    <x v="0"/>
    <s v="United States"/>
    <x v="31"/>
    <x v="11"/>
    <n v="55407"/>
    <x v="2"/>
    <x v="0"/>
    <x v="1"/>
    <n v="2567.84"/>
    <n v="8"/>
    <n v="0"/>
    <n v="770.35199999999998"/>
    <s v=""/>
    <n v="954.93066666666675"/>
    <n v="1137.120057938768"/>
    <x v="4"/>
    <x v="0"/>
    <m/>
  </r>
  <r>
    <s v="Standard Class"/>
    <d v="2025-01-05T00:00:00"/>
    <x v="0"/>
    <s v="United States"/>
    <x v="24"/>
    <x v="24"/>
    <n v="45503"/>
    <x v="3"/>
    <x v="2"/>
    <x v="11"/>
    <n v="37.055999999999997"/>
    <n v="4"/>
    <n v="0.2"/>
    <n v="8.8008000000000006"/>
    <s v=""/>
    <n v="105.334"/>
    <n v="644.51967478241465"/>
    <x v="8"/>
    <x v="0"/>
    <m/>
  </r>
  <r>
    <s v="Standard Class"/>
    <d v="2026-06-04T00:00:00"/>
    <x v="0"/>
    <s v="United States"/>
    <x v="24"/>
    <x v="24"/>
    <n v="45503"/>
    <x v="3"/>
    <x v="2"/>
    <x v="7"/>
    <n v="259.89600000000002"/>
    <n v="2"/>
    <n v="0.4"/>
    <n v="-56.3108"/>
    <n v="-56.3108"/>
    <n v="117.43"/>
    <n v="405.15910122668453"/>
    <x v="3"/>
    <x v="1"/>
    <m/>
  </r>
  <r>
    <s v="Standard Class"/>
    <d v="2025-05-14T00:00:00"/>
    <x v="0"/>
    <s v="United States"/>
    <x v="1"/>
    <x v="1"/>
    <n v="90032"/>
    <x v="1"/>
    <x v="1"/>
    <x v="10"/>
    <n v="19.05"/>
    <n v="3"/>
    <n v="0"/>
    <n v="8.7629999999999999"/>
    <s v=""/>
    <n v="62.69133333333334"/>
    <n v="59.095279508165021"/>
    <x v="7"/>
    <x v="0"/>
    <m/>
  </r>
  <r>
    <s v="Standard Class"/>
    <d v="2025-02-01T00:00:00"/>
    <x v="0"/>
    <s v="United States"/>
    <x v="1"/>
    <x v="1"/>
    <n v="90032"/>
    <x v="1"/>
    <x v="1"/>
    <x v="8"/>
    <n v="73.343999999999994"/>
    <n v="3"/>
    <n v="0.2"/>
    <n v="27.504000000000001"/>
    <s v=""/>
    <n v="73.328000000000003"/>
    <n v="34.313043916487722"/>
    <x v="10"/>
    <x v="0"/>
    <m/>
  </r>
  <r>
    <s v="Standard Class"/>
    <d v="2025-06-12T00:00:00"/>
    <x v="1"/>
    <s v="United States"/>
    <x v="38"/>
    <x v="32"/>
    <n v="31907"/>
    <x v="0"/>
    <x v="2"/>
    <x v="7"/>
    <n v="95.68"/>
    <n v="8"/>
    <n v="0"/>
    <n v="26.790400000000002"/>
    <s v=""/>
    <n v="86.860000000000014"/>
    <n v="27.820292069186021"/>
    <x v="3"/>
    <x v="0"/>
    <m/>
  </r>
  <r>
    <s v="Standard Class"/>
    <d v="2026-04-08T00:00:00"/>
    <x v="1"/>
    <s v="United States"/>
    <x v="38"/>
    <x v="32"/>
    <n v="31907"/>
    <x v="0"/>
    <x v="1"/>
    <x v="10"/>
    <n v="50.96"/>
    <n v="7"/>
    <n v="0"/>
    <n v="24.460799999999999"/>
    <s v=""/>
    <n v="63.606666666666662"/>
    <n v="29.743002921944758"/>
    <x v="9"/>
    <x v="1"/>
    <m/>
  </r>
  <r>
    <s v="Standard Class"/>
    <d v="2026-05-11T00:00:00"/>
    <x v="1"/>
    <s v="United States"/>
    <x v="38"/>
    <x v="32"/>
    <n v="31907"/>
    <x v="0"/>
    <x v="1"/>
    <x v="6"/>
    <n v="113.94"/>
    <n v="3"/>
    <n v="0"/>
    <n v="34.182000000000002"/>
    <s v=""/>
    <n v="53.393333333333338"/>
    <n v="32.901148015544081"/>
    <x v="7"/>
    <x v="1"/>
    <m/>
  </r>
  <r>
    <s v="Standard Class"/>
    <d v="2026-05-03T00:00:00"/>
    <x v="1"/>
    <s v="United States"/>
    <x v="38"/>
    <x v="32"/>
    <n v="31907"/>
    <x v="0"/>
    <x v="1"/>
    <x v="10"/>
    <n v="25.92"/>
    <n v="4"/>
    <n v="0"/>
    <n v="12.441599999999999"/>
    <s v=""/>
    <n v="152.74"/>
    <n v="152.44617391309217"/>
    <x v="7"/>
    <x v="1"/>
    <m/>
  </r>
  <r>
    <s v="Standard Class"/>
    <d v="2025-06-14T00:00:00"/>
    <x v="1"/>
    <s v="United States"/>
    <x v="38"/>
    <x v="32"/>
    <n v="31907"/>
    <x v="0"/>
    <x v="0"/>
    <x v="5"/>
    <n v="20.32"/>
    <n v="4"/>
    <n v="0"/>
    <n v="6.9088000000000003"/>
    <s v=""/>
    <n v="155.59333333333333"/>
    <n v="166.30059379417833"/>
    <x v="3"/>
    <x v="0"/>
    <m/>
  </r>
  <r>
    <s v="Standard Class"/>
    <d v="2025-09-08T00:00:00"/>
    <x v="1"/>
    <s v="United States"/>
    <x v="38"/>
    <x v="32"/>
    <n v="31907"/>
    <x v="0"/>
    <x v="2"/>
    <x v="7"/>
    <n v="411.98"/>
    <n v="2"/>
    <n v="0"/>
    <n v="119.4742"/>
    <s v=""/>
    <n v="230.33666666666667"/>
    <n v="165.40438925610525"/>
    <x v="4"/>
    <x v="0"/>
    <m/>
  </r>
  <r>
    <s v="Standard Class"/>
    <d v="2026-03-10T00:00:00"/>
    <x v="1"/>
    <s v="United States"/>
    <x v="38"/>
    <x v="32"/>
    <n v="31907"/>
    <x v="0"/>
    <x v="1"/>
    <x v="14"/>
    <n v="34.479999999999997"/>
    <n v="2"/>
    <n v="0"/>
    <n v="9.9992000000000001"/>
    <s v=""/>
    <n v="96.603999999999999"/>
    <n v="86.092729154006875"/>
    <x v="2"/>
    <x v="1"/>
    <m/>
  </r>
  <r>
    <s v="Standard Class"/>
    <d v="2026-02-11T00:00:00"/>
    <x v="1"/>
    <s v="United States"/>
    <x v="38"/>
    <x v="32"/>
    <n v="31907"/>
    <x v="0"/>
    <x v="1"/>
    <x v="10"/>
    <n v="244.55"/>
    <n v="5"/>
    <n v="0"/>
    <n v="114.9385"/>
    <s v=""/>
    <n v="285.99433333333332"/>
    <n v="189.59507647693886"/>
    <x v="10"/>
    <x v="1"/>
    <m/>
  </r>
  <r>
    <s v="Standard Class"/>
    <d v="2026-06-27T00:00:00"/>
    <x v="0"/>
    <s v="United States"/>
    <x v="80"/>
    <x v="24"/>
    <n v="44107"/>
    <x v="3"/>
    <x v="1"/>
    <x v="8"/>
    <n v="10.782"/>
    <n v="3"/>
    <n v="0.7"/>
    <n v="-7.9067999999999996"/>
    <n v="-7.9067999999999996"/>
    <n v="207.02966666666666"/>
    <n v="221.6504148342276"/>
    <x v="3"/>
    <x v="1"/>
    <m/>
  </r>
  <r>
    <s v="Second Class"/>
    <d v="2025-08-25T00:00:00"/>
    <x v="0"/>
    <s v="United States"/>
    <x v="14"/>
    <x v="10"/>
    <n v="60540"/>
    <x v="2"/>
    <x v="0"/>
    <x v="1"/>
    <n v="602.65099999999995"/>
    <n v="7"/>
    <n v="0.3"/>
    <n v="-163.57669999999999"/>
    <n v="-163.57669999999999"/>
    <n v="390.07899999999995"/>
    <n v="237.25560457416353"/>
    <x v="1"/>
    <x v="0"/>
    <m/>
  </r>
  <r>
    <s v="Second Class"/>
    <d v="2025-05-24T00:00:00"/>
    <x v="0"/>
    <s v="United States"/>
    <x v="14"/>
    <x v="10"/>
    <n v="60540"/>
    <x v="2"/>
    <x v="1"/>
    <x v="8"/>
    <n v="7.6559999999999997"/>
    <n v="6"/>
    <n v="0.8"/>
    <n v="-13.0152"/>
    <n v="-13.0152"/>
    <n v="989.1819999999999"/>
    <n v="828.4310042574682"/>
    <x v="7"/>
    <x v="0"/>
    <m/>
  </r>
  <r>
    <s v="Standard Class"/>
    <d v="2025-09-12T00:00:00"/>
    <x v="2"/>
    <s v="United States"/>
    <x v="20"/>
    <x v="15"/>
    <n v="10009"/>
    <x v="3"/>
    <x v="2"/>
    <x v="11"/>
    <n v="559.92999999999995"/>
    <n v="7"/>
    <n v="0"/>
    <n v="167.97900000000001"/>
    <s v=""/>
    <n v="991.96333333333325"/>
    <n v="995.26350874129673"/>
    <x v="4"/>
    <x v="0"/>
    <m/>
  </r>
  <r>
    <s v="Same Day"/>
    <d v="2026-11-08T00:00:00"/>
    <x v="1"/>
    <s v="United States"/>
    <x v="101"/>
    <x v="1"/>
    <n v="92646"/>
    <x v="1"/>
    <x v="2"/>
    <x v="16"/>
    <n v="2399.96"/>
    <n v="5"/>
    <n v="0.2"/>
    <n v="839.98599999999999"/>
    <s v=""/>
    <n v="807.18266666666671"/>
    <n v="1093.2143740553292"/>
    <x v="6"/>
    <x v="1"/>
    <m/>
  </r>
  <r>
    <s v="Standard Class"/>
    <d v="2025-03-30T00:00:00"/>
    <x v="1"/>
    <s v="United States"/>
    <x v="22"/>
    <x v="10"/>
    <n v="60653"/>
    <x v="2"/>
    <x v="1"/>
    <x v="13"/>
    <n v="16"/>
    <n v="4"/>
    <n v="0.2"/>
    <n v="5.6"/>
    <s v=""/>
    <n v="85.835999999999999"/>
    <n v="734.29867780886798"/>
    <x v="2"/>
    <x v="0"/>
    <m/>
  </r>
  <r>
    <s v="Standard Class"/>
    <d v="2026-06-18T00:00:00"/>
    <x v="1"/>
    <s v="United States"/>
    <x v="22"/>
    <x v="10"/>
    <n v="60653"/>
    <x v="2"/>
    <x v="1"/>
    <x v="9"/>
    <n v="5.5880000000000001"/>
    <n v="2"/>
    <n v="0.8"/>
    <n v="-15.0876"/>
    <n v="-15.0876"/>
    <n v="84.062666666666658"/>
    <n v="472.74525643717664"/>
    <x v="3"/>
    <x v="1"/>
    <m/>
  </r>
  <r>
    <s v="Standard Class"/>
    <d v="2025-07-05T00:00:00"/>
    <x v="1"/>
    <s v="United States"/>
    <x v="22"/>
    <x v="10"/>
    <n v="60653"/>
    <x v="2"/>
    <x v="1"/>
    <x v="4"/>
    <n v="235.92"/>
    <n v="5"/>
    <n v="0.2"/>
    <n v="-44.234999999999999"/>
    <n v="-44.234999999999999"/>
    <n v="95.96"/>
    <n v="101.48912129404331"/>
    <x v="11"/>
    <x v="0"/>
    <m/>
  </r>
  <r>
    <s v="Second Class"/>
    <d v="2025-11-08T00:00:00"/>
    <x v="1"/>
    <s v="United States"/>
    <x v="71"/>
    <x v="1"/>
    <n v="94513"/>
    <x v="1"/>
    <x v="1"/>
    <x v="4"/>
    <n v="10.68"/>
    <n v="1"/>
    <n v="0"/>
    <n v="2.8835999999999999"/>
    <s v=""/>
    <n v="351.18133333333327"/>
    <n v="379.20906589647097"/>
    <x v="6"/>
    <x v="0"/>
    <m/>
  </r>
  <r>
    <s v="Same Day"/>
    <d v="2025-04-28T00:00:00"/>
    <x v="1"/>
    <s v="United States"/>
    <x v="149"/>
    <x v="12"/>
    <n v="48183"/>
    <x v="2"/>
    <x v="1"/>
    <x v="8"/>
    <n v="41.28"/>
    <n v="2"/>
    <n v="0"/>
    <n v="19.814399999999999"/>
    <s v=""/>
    <n v="352.54133333333334"/>
    <n v="424.30718446095767"/>
    <x v="9"/>
    <x v="0"/>
    <m/>
  </r>
  <r>
    <s v="Standard Class"/>
    <d v="2025-12-09T00:00:00"/>
    <x v="0"/>
    <s v="United States"/>
    <x v="4"/>
    <x v="4"/>
    <n v="98103"/>
    <x v="1"/>
    <x v="2"/>
    <x v="7"/>
    <n v="1001.5839999999999"/>
    <n v="2"/>
    <n v="0.2"/>
    <n v="125.19799999999999"/>
    <s v=""/>
    <n v="339.6153333333333"/>
    <n v="465.74859365207845"/>
    <x v="0"/>
    <x v="0"/>
    <m/>
  </r>
  <r>
    <s v="Standard Class"/>
    <d v="2026-09-07T00:00:00"/>
    <x v="1"/>
    <s v="United States"/>
    <x v="310"/>
    <x v="20"/>
    <n v="29406"/>
    <x v="0"/>
    <x v="0"/>
    <x v="5"/>
    <n v="14.76"/>
    <n v="2"/>
    <n v="0"/>
    <n v="4.2804000000000002"/>
    <s v=""/>
    <n v="44.407333333333327"/>
    <n v="278.60450628484494"/>
    <x v="4"/>
    <x v="1"/>
    <m/>
  </r>
  <r>
    <s v="Second Class"/>
    <d v="2026-10-01T00:00:00"/>
    <x v="0"/>
    <s v="United States"/>
    <x v="38"/>
    <x v="24"/>
    <n v="43229"/>
    <x v="3"/>
    <x v="1"/>
    <x v="8"/>
    <n v="2.5019999999999998"/>
    <n v="3"/>
    <n v="0.7"/>
    <n v="-2.0015999999999998"/>
    <n v="-2.0015999999999998"/>
    <n v="101.66733333333332"/>
    <n v="204.91343958310244"/>
    <x v="5"/>
    <x v="1"/>
    <m/>
  </r>
  <r>
    <s v="Standard Class"/>
    <d v="2025-03-13T00:00:00"/>
    <x v="0"/>
    <s v="United States"/>
    <x v="4"/>
    <x v="4"/>
    <n v="98103"/>
    <x v="1"/>
    <x v="0"/>
    <x v="0"/>
    <n v="115.96"/>
    <n v="2"/>
    <n v="0"/>
    <n v="25.511199999999999"/>
    <s v=""/>
    <n v="154.02000000000001"/>
    <n v="64.171242921374642"/>
    <x v="2"/>
    <x v="0"/>
    <m/>
  </r>
  <r>
    <s v="Second Class"/>
    <d v="2026-07-30T00:00:00"/>
    <x v="0"/>
    <s v="United States"/>
    <x v="8"/>
    <x v="1"/>
    <n v="94109"/>
    <x v="1"/>
    <x v="1"/>
    <x v="4"/>
    <n v="186.54"/>
    <n v="3"/>
    <n v="0"/>
    <n v="50.3658"/>
    <s v=""/>
    <n v="134.02799999999999"/>
    <n v="66.645647727642626"/>
    <x v="11"/>
    <x v="1"/>
    <m/>
  </r>
  <r>
    <s v="Second Class"/>
    <d v="2026-04-10T00:00:00"/>
    <x v="1"/>
    <s v="United States"/>
    <x v="1"/>
    <x v="1"/>
    <n v="90049"/>
    <x v="1"/>
    <x v="2"/>
    <x v="11"/>
    <n v="159.56"/>
    <n v="4"/>
    <n v="0"/>
    <n v="59.037199999999999"/>
    <s v=""/>
    <n v="115.90133333333334"/>
    <n v="46.137120910671541"/>
    <x v="9"/>
    <x v="1"/>
    <m/>
  </r>
  <r>
    <s v="Standard Class"/>
    <d v="2026-04-17T00:00:00"/>
    <x v="0"/>
    <s v="United States"/>
    <x v="487"/>
    <x v="2"/>
    <n v="33407"/>
    <x v="0"/>
    <x v="2"/>
    <x v="7"/>
    <n v="55.984000000000002"/>
    <n v="2"/>
    <n v="0.2"/>
    <n v="4.1988000000000003"/>
    <s v=""/>
    <n v="68.682666666666663"/>
    <n v="54.570086940930743"/>
    <x v="9"/>
    <x v="1"/>
    <m/>
  </r>
  <r>
    <s v="Standard Class"/>
    <d v="2025-09-03T00:00:00"/>
    <x v="0"/>
    <s v="United States"/>
    <x v="22"/>
    <x v="10"/>
    <n v="60623"/>
    <x v="2"/>
    <x v="1"/>
    <x v="4"/>
    <n v="132.16"/>
    <n v="1"/>
    <n v="0.2"/>
    <n v="9.9120000000000008"/>
    <s v=""/>
    <n v="91.365333333333339"/>
    <n v="36.101377357534588"/>
    <x v="4"/>
    <x v="0"/>
    <m/>
  </r>
  <r>
    <s v="Standard Class"/>
    <d v="2025-11-05T00:00:00"/>
    <x v="0"/>
    <s v="United States"/>
    <x v="22"/>
    <x v="10"/>
    <n v="60623"/>
    <x v="2"/>
    <x v="1"/>
    <x v="8"/>
    <n v="17.904"/>
    <n v="6"/>
    <n v="0.8"/>
    <n v="-31.332000000000001"/>
    <n v="-31.332000000000001"/>
    <n v="515.28533333333337"/>
    <n v="514.23637719805254"/>
    <x v="6"/>
    <x v="0"/>
    <m/>
  </r>
  <r>
    <s v="Standard Class"/>
    <d v="2026-04-22T00:00:00"/>
    <x v="0"/>
    <s v="United States"/>
    <x v="22"/>
    <x v="10"/>
    <n v="60623"/>
    <x v="2"/>
    <x v="1"/>
    <x v="10"/>
    <n v="124.032"/>
    <n v="4"/>
    <n v="0.2"/>
    <n v="44.961599999999997"/>
    <s v=""/>
    <n v="518.91733333333332"/>
    <n v="586.21773041156723"/>
    <x v="9"/>
    <x v="1"/>
    <m/>
  </r>
  <r>
    <s v="Standard Class"/>
    <d v="2025-11-21T00:00:00"/>
    <x v="1"/>
    <s v="United States"/>
    <x v="301"/>
    <x v="1"/>
    <n v="95823"/>
    <x v="1"/>
    <x v="0"/>
    <x v="1"/>
    <n v="1403.92"/>
    <n v="5"/>
    <n v="0.2"/>
    <n v="70.195999999999998"/>
    <s v=""/>
    <n v="485.76933333333335"/>
    <n v="643.57718870147107"/>
    <x v="6"/>
    <x v="0"/>
    <m/>
  </r>
  <r>
    <s v="Second Class"/>
    <d v="2025-07-08T00:00:00"/>
    <x v="0"/>
    <s v="United States"/>
    <x v="4"/>
    <x v="4"/>
    <n v="98115"/>
    <x v="1"/>
    <x v="1"/>
    <x v="14"/>
    <n v="28.8"/>
    <n v="3"/>
    <n v="0"/>
    <n v="0.86399999999999999"/>
    <s v=""/>
    <n v="136.726"/>
    <n v="408.79146547878941"/>
    <x v="11"/>
    <x v="0"/>
    <m/>
  </r>
  <r>
    <s v="Standard Class"/>
    <d v="2025-05-08T00:00:00"/>
    <x v="1"/>
    <s v="United States"/>
    <x v="10"/>
    <x v="9"/>
    <n v="19143"/>
    <x v="3"/>
    <x v="1"/>
    <x v="8"/>
    <n v="24.588000000000001"/>
    <n v="2"/>
    <n v="0.7"/>
    <n v="-18.031199999999998"/>
    <n v="-18.031199999999998"/>
    <n v="132.78600000000003"/>
    <n v="302.50477458882699"/>
    <x v="7"/>
    <x v="0"/>
    <m/>
  </r>
  <r>
    <s v="Standard Class"/>
    <d v="2026-10-30T00:00:00"/>
    <x v="0"/>
    <s v="United States"/>
    <x v="443"/>
    <x v="1"/>
    <n v="93101"/>
    <x v="1"/>
    <x v="1"/>
    <x v="9"/>
    <n v="356.79"/>
    <n v="7"/>
    <n v="0"/>
    <n v="99.901200000000003"/>
    <s v=""/>
    <n v="288.44"/>
    <n v="185.37607345789442"/>
    <x v="5"/>
    <x v="1"/>
    <m/>
  </r>
  <r>
    <s v="Standard Class"/>
    <d v="2025-08-27T00:00:00"/>
    <x v="2"/>
    <s v="United States"/>
    <x v="20"/>
    <x v="15"/>
    <n v="10011"/>
    <x v="3"/>
    <x v="1"/>
    <x v="12"/>
    <n v="16.98"/>
    <n v="1"/>
    <n v="0"/>
    <n v="8.49"/>
    <s v=""/>
    <n v="171.97000000000003"/>
    <n v="165.08035400575889"/>
    <x v="1"/>
    <x v="0"/>
    <m/>
  </r>
  <r>
    <s v="Second Class"/>
    <d v="2025-03-17T00:00:00"/>
    <x v="0"/>
    <s v="United States"/>
    <x v="109"/>
    <x v="19"/>
    <n v="36830"/>
    <x v="0"/>
    <x v="1"/>
    <x v="2"/>
    <n v="491.55"/>
    <n v="5"/>
    <n v="0"/>
    <n v="240.8595"/>
    <s v=""/>
    <n v="174.19666666666669"/>
    <n v="174.1692933241593"/>
    <x v="2"/>
    <x v="0"/>
    <m/>
  </r>
  <r>
    <s v="Second Class"/>
    <d v="2026-07-11T00:00:00"/>
    <x v="0"/>
    <s v="United States"/>
    <x v="109"/>
    <x v="19"/>
    <n v="36830"/>
    <x v="0"/>
    <x v="1"/>
    <x v="12"/>
    <n v="7.38"/>
    <n v="2"/>
    <n v="0"/>
    <n v="3.3948"/>
    <s v=""/>
    <n v="237.48266666666666"/>
    <n v="286.83378327655333"/>
    <x v="11"/>
    <x v="1"/>
    <m/>
  </r>
  <r>
    <s v="Standard Class"/>
    <d v="2026-09-16T00:00:00"/>
    <x v="0"/>
    <s v="United States"/>
    <x v="20"/>
    <x v="15"/>
    <n v="10035"/>
    <x v="3"/>
    <x v="1"/>
    <x v="10"/>
    <n v="23.66"/>
    <n v="7"/>
    <n v="0"/>
    <n v="10.883599999999999"/>
    <s v=""/>
    <n v="241.32266666666666"/>
    <n v="299.55680164388042"/>
    <x v="4"/>
    <x v="1"/>
    <m/>
  </r>
  <r>
    <s v="Standard Class"/>
    <d v="2026-11-04T00:00:00"/>
    <x v="0"/>
    <s v="United States"/>
    <x v="20"/>
    <x v="15"/>
    <n v="10035"/>
    <x v="3"/>
    <x v="0"/>
    <x v="0"/>
    <n v="681.40800000000002"/>
    <n v="12"/>
    <n v="0.2"/>
    <n v="42.588000000000001"/>
    <s v=""/>
    <n v="264.66266666666667"/>
    <n v="303.19224732979052"/>
    <x v="6"/>
    <x v="1"/>
    <m/>
  </r>
  <r>
    <s v="Standard Class"/>
    <d v="2025-08-24T00:00:00"/>
    <x v="0"/>
    <s v="United States"/>
    <x v="1"/>
    <x v="1"/>
    <n v="90032"/>
    <x v="1"/>
    <x v="1"/>
    <x v="2"/>
    <n v="18.899999999999999"/>
    <n v="3"/>
    <n v="0"/>
    <n v="8.6940000000000008"/>
    <s v=""/>
    <n v="44.836666666666673"/>
    <n v="162.51321005314543"/>
    <x v="1"/>
    <x v="0"/>
    <m/>
  </r>
  <r>
    <s v="Second Class"/>
    <d v="2026-12-13T00:00:00"/>
    <x v="0"/>
    <s v="United States"/>
    <x v="8"/>
    <x v="1"/>
    <n v="94109"/>
    <x v="1"/>
    <x v="1"/>
    <x v="4"/>
    <n v="93.68"/>
    <n v="4"/>
    <n v="0"/>
    <n v="25.293600000000001"/>
    <s v=""/>
    <n v="325.98466666666667"/>
    <n v="325.29018948829878"/>
    <x v="0"/>
    <x v="1"/>
    <m/>
  </r>
  <r>
    <s v="Second Class"/>
    <d v="2025-08-25T00:00:00"/>
    <x v="0"/>
    <s v="United States"/>
    <x v="8"/>
    <x v="1"/>
    <n v="94109"/>
    <x v="1"/>
    <x v="1"/>
    <x v="2"/>
    <n v="21.93"/>
    <n v="3"/>
    <n v="0"/>
    <n v="10.3071"/>
    <s v=""/>
    <n v="301.41800000000001"/>
    <n v="349.95875836806613"/>
    <x v="1"/>
    <x v="0"/>
    <m/>
  </r>
  <r>
    <s v="Second Class"/>
    <d v="2025-01-28T00:00:00"/>
    <x v="0"/>
    <s v="United States"/>
    <x v="8"/>
    <x v="1"/>
    <n v="94109"/>
    <x v="1"/>
    <x v="2"/>
    <x v="7"/>
    <n v="862.34400000000005"/>
    <n v="7"/>
    <n v="0.2"/>
    <n v="97.0137"/>
    <s v=""/>
    <n v="298.60600000000005"/>
    <n v="386.51327482238679"/>
    <x v="8"/>
    <x v="0"/>
    <m/>
  </r>
  <r>
    <s v="Second Class"/>
    <d v="2026-03-07T00:00:00"/>
    <x v="0"/>
    <s v="United States"/>
    <x v="8"/>
    <x v="1"/>
    <n v="94109"/>
    <x v="1"/>
    <x v="1"/>
    <x v="10"/>
    <n v="19.98"/>
    <n v="1"/>
    <n v="0"/>
    <n v="9.3905999999999992"/>
    <s v=""/>
    <n v="19.154"/>
    <n v="231.31476962788179"/>
    <x v="2"/>
    <x v="1"/>
    <m/>
  </r>
  <r>
    <s v="Standard Class"/>
    <d v="2026-07-17T00:00:00"/>
    <x v="0"/>
    <s v="United States"/>
    <x v="10"/>
    <x v="9"/>
    <n v="19140"/>
    <x v="3"/>
    <x v="2"/>
    <x v="7"/>
    <n v="13.494"/>
    <n v="1"/>
    <n v="0.4"/>
    <n v="-2.2490000000000001"/>
    <n v="-2.2490000000000001"/>
    <n v="23.155333333333335"/>
    <n v="164.71203705771998"/>
    <x v="11"/>
    <x v="1"/>
    <m/>
  </r>
  <r>
    <s v="Standard Class"/>
    <d v="2025-11-28T00:00:00"/>
    <x v="0"/>
    <s v="United States"/>
    <x v="10"/>
    <x v="9"/>
    <n v="19140"/>
    <x v="3"/>
    <x v="2"/>
    <x v="7"/>
    <n v="23.988"/>
    <n v="2"/>
    <n v="0.4"/>
    <n v="-13.993"/>
    <n v="-13.993"/>
    <n v="32.518666666666668"/>
    <n v="7.8207667901034608"/>
    <x v="6"/>
    <x v="0"/>
    <m/>
  </r>
  <r>
    <s v="Standard Class"/>
    <d v="2025-01-26T00:00:00"/>
    <x v="0"/>
    <s v="United States"/>
    <x v="10"/>
    <x v="9"/>
    <n v="19140"/>
    <x v="3"/>
    <x v="0"/>
    <x v="5"/>
    <n v="31.984000000000002"/>
    <n v="2"/>
    <n v="0.2"/>
    <n v="1.1994"/>
    <s v=""/>
    <n v="56.51466666666667"/>
    <n v="23.925735460656863"/>
    <x v="8"/>
    <x v="0"/>
    <m/>
  </r>
  <r>
    <s v="Standard Class"/>
    <d v="2026-12-24T00:00:00"/>
    <x v="0"/>
    <s v="United States"/>
    <x v="10"/>
    <x v="9"/>
    <n v="19140"/>
    <x v="3"/>
    <x v="1"/>
    <x v="6"/>
    <n v="41.584000000000003"/>
    <n v="2"/>
    <n v="0.2"/>
    <n v="4.6782000000000004"/>
    <s v=""/>
    <n v="73.944000000000003"/>
    <n v="24.124984842060098"/>
    <x v="0"/>
    <x v="1"/>
    <m/>
  </r>
  <r>
    <s v="Second Class"/>
    <d v="2026-02-05T00:00:00"/>
    <x v="1"/>
    <s v="United States"/>
    <x v="236"/>
    <x v="5"/>
    <n v="79907"/>
    <x v="2"/>
    <x v="2"/>
    <x v="11"/>
    <n v="95.975999999999999"/>
    <n v="3"/>
    <n v="0.2"/>
    <n v="-10.7973"/>
    <n v="-10.7973"/>
    <n v="72.263999999999996"/>
    <n v="31.303795363312545"/>
    <x v="10"/>
    <x v="1"/>
    <m/>
  </r>
  <r>
    <s v="First Class"/>
    <d v="2026-08-18T00:00:00"/>
    <x v="2"/>
    <s v="United States"/>
    <x v="22"/>
    <x v="10"/>
    <n v="60653"/>
    <x v="2"/>
    <x v="0"/>
    <x v="5"/>
    <n v="84.272000000000006"/>
    <n v="2"/>
    <n v="0.6"/>
    <n v="-75.844800000000006"/>
    <n v="-75.844800000000006"/>
    <n v="200.17866666666669"/>
    <n v="162.81476491786381"/>
    <x v="1"/>
    <x v="1"/>
    <m/>
  </r>
  <r>
    <s v="Same Day"/>
    <d v="2025-05-20T00:00:00"/>
    <x v="0"/>
    <s v="United States"/>
    <x v="236"/>
    <x v="5"/>
    <n v="79907"/>
    <x v="2"/>
    <x v="1"/>
    <x v="10"/>
    <n v="36.543999999999997"/>
    <n v="2"/>
    <n v="0.2"/>
    <n v="11.876799999999999"/>
    <s v=""/>
    <n v="206.2106666666667"/>
    <n v="173.39989894482082"/>
    <x v="7"/>
    <x v="0"/>
    <m/>
  </r>
  <r>
    <s v="Standard Class"/>
    <d v="2026-02-19T00:00:00"/>
    <x v="0"/>
    <s v="United States"/>
    <x v="4"/>
    <x v="4"/>
    <n v="98105"/>
    <x v="1"/>
    <x v="2"/>
    <x v="11"/>
    <n v="479.72"/>
    <n v="4"/>
    <n v="0"/>
    <n v="52.769199999999998"/>
    <s v=""/>
    <n v="203.49599999999998"/>
    <n v="199.6540889290126"/>
    <x v="10"/>
    <x v="1"/>
    <m/>
  </r>
  <r>
    <s v="Standard Class"/>
    <d v="2025-02-28T00:00:00"/>
    <x v="1"/>
    <s v="United States"/>
    <x v="20"/>
    <x v="15"/>
    <n v="10009"/>
    <x v="3"/>
    <x v="1"/>
    <x v="8"/>
    <n v="102.36799999999999"/>
    <n v="2"/>
    <n v="0.2"/>
    <n v="37.108400000000003"/>
    <s v=""/>
    <n v="281.54933333333332"/>
    <n v="275.89352655018257"/>
    <x v="10"/>
    <x v="0"/>
    <m/>
  </r>
  <r>
    <s v="Standard Class"/>
    <d v="2026-01-08T00:00:00"/>
    <x v="1"/>
    <s v="United States"/>
    <x v="20"/>
    <x v="15"/>
    <n v="10009"/>
    <x v="3"/>
    <x v="1"/>
    <x v="14"/>
    <n v="28.4"/>
    <n v="5"/>
    <n v="0"/>
    <n v="8.2360000000000007"/>
    <s v=""/>
    <n v="270.26666666666665"/>
    <n v="293.4110495917264"/>
    <x v="8"/>
    <x v="1"/>
    <m/>
  </r>
  <r>
    <s v="Standard Class"/>
    <d v="2025-04-01T00:00:00"/>
    <x v="1"/>
    <s v="United States"/>
    <x v="20"/>
    <x v="15"/>
    <n v="10009"/>
    <x v="3"/>
    <x v="1"/>
    <x v="4"/>
    <n v="713.88"/>
    <n v="4"/>
    <n v="0"/>
    <n v="214.16399999999999"/>
    <s v=""/>
    <n v="468.78666666666669"/>
    <n v="289.64937782851257"/>
    <x v="9"/>
    <x v="0"/>
    <m/>
  </r>
  <r>
    <s v="Standard Class"/>
    <d v="2026-09-12T00:00:00"/>
    <x v="1"/>
    <s v="United States"/>
    <x v="20"/>
    <x v="15"/>
    <n v="10009"/>
    <x v="3"/>
    <x v="1"/>
    <x v="10"/>
    <n v="68.52"/>
    <n v="3"/>
    <n v="0"/>
    <n v="31.519200000000001"/>
    <s v=""/>
    <n v="234.53333333333333"/>
    <n v="195.52834270253507"/>
    <x v="4"/>
    <x v="1"/>
    <m/>
  </r>
  <r>
    <s v="Standard Class"/>
    <d v="2026-12-22T00:00:00"/>
    <x v="0"/>
    <s v="United States"/>
    <x v="1"/>
    <x v="1"/>
    <n v="90032"/>
    <x v="1"/>
    <x v="2"/>
    <x v="7"/>
    <n v="623.96"/>
    <n v="5"/>
    <n v="0.2"/>
    <n v="38.997500000000002"/>
    <s v=""/>
    <n v="386.33333333333331"/>
    <n v="175.99467012131677"/>
    <x v="0"/>
    <x v="1"/>
    <m/>
  </r>
  <r>
    <s v="Standard Class"/>
    <d v="2025-01-27T00:00:00"/>
    <x v="1"/>
    <s v="United States"/>
    <x v="46"/>
    <x v="13"/>
    <n v="19711"/>
    <x v="3"/>
    <x v="1"/>
    <x v="8"/>
    <n v="11.12"/>
    <n v="4"/>
    <n v="0"/>
    <n v="5.4488000000000003"/>
    <s v=""/>
    <n v="179.17333333333332"/>
    <n v="182.63273018091073"/>
    <x v="8"/>
    <x v="0"/>
    <m/>
  </r>
  <r>
    <s v="Standard Class"/>
    <d v="2025-10-31T00:00:00"/>
    <x v="0"/>
    <s v="United States"/>
    <x v="20"/>
    <x v="15"/>
    <n v="10011"/>
    <x v="3"/>
    <x v="0"/>
    <x v="0"/>
    <n v="523.91999999999996"/>
    <n v="5"/>
    <n v="0.2"/>
    <n v="-26.196000000000002"/>
    <n v="-26.196000000000002"/>
    <n v="249.14133333333334"/>
    <n v="130.30887578194952"/>
    <x v="5"/>
    <x v="0"/>
    <m/>
  </r>
  <r>
    <s v="Standard Class"/>
    <d v="2025-09-16T00:00:00"/>
    <x v="2"/>
    <s v="United States"/>
    <x v="43"/>
    <x v="1"/>
    <n v="95661"/>
    <x v="1"/>
    <x v="1"/>
    <x v="13"/>
    <n v="2.48"/>
    <n v="2"/>
    <n v="0"/>
    <n v="1.1656"/>
    <s v=""/>
    <n v="117.18733333333334"/>
    <n v="103.48798621418172"/>
    <x v="4"/>
    <x v="0"/>
    <m/>
  </r>
  <r>
    <s v="Standard Class"/>
    <d v="2025-05-14T00:00:00"/>
    <x v="0"/>
    <s v="United States"/>
    <x v="34"/>
    <x v="10"/>
    <n v="60505"/>
    <x v="2"/>
    <x v="1"/>
    <x v="4"/>
    <n v="221.024"/>
    <n v="2"/>
    <n v="0.2"/>
    <n v="-55.256"/>
    <n v="-55.256"/>
    <n v="135.83000000000001"/>
    <n v="47.968468502950131"/>
    <x v="7"/>
    <x v="0"/>
    <m/>
  </r>
  <r>
    <s v="Standard Class"/>
    <d v="2026-12-03T00:00:00"/>
    <x v="0"/>
    <s v="United States"/>
    <x v="34"/>
    <x v="10"/>
    <n v="60505"/>
    <x v="2"/>
    <x v="0"/>
    <x v="1"/>
    <n v="128.05799999999999"/>
    <n v="3"/>
    <n v="0.3"/>
    <n v="-23.7822"/>
    <n v="-23.7822"/>
    <n v="88.813333333333333"/>
    <n v="45.425658283821477"/>
    <x v="0"/>
    <x v="1"/>
    <m/>
  </r>
  <r>
    <s v="Same Day"/>
    <d v="2026-09-26T00:00:00"/>
    <x v="2"/>
    <s v="United States"/>
    <x v="20"/>
    <x v="15"/>
    <n v="10011"/>
    <x v="3"/>
    <x v="1"/>
    <x v="8"/>
    <n v="58.408000000000001"/>
    <n v="7"/>
    <n v="0.2"/>
    <n v="18.252500000000001"/>
    <s v=""/>
    <n v="206.12333333333333"/>
    <n v="164.39196609143468"/>
    <x v="4"/>
    <x v="1"/>
    <m/>
  </r>
  <r>
    <s v="Same Day"/>
    <d v="2026-05-13T00:00:00"/>
    <x v="2"/>
    <s v="United States"/>
    <x v="20"/>
    <x v="15"/>
    <n v="10011"/>
    <x v="3"/>
    <x v="0"/>
    <x v="3"/>
    <n v="79.974000000000004"/>
    <n v="3"/>
    <n v="0.4"/>
    <n v="-29.323799999999999"/>
    <n v="-29.323799999999999"/>
    <n v="190.59"/>
    <n v="188.89414406506643"/>
    <x v="7"/>
    <x v="1"/>
    <m/>
  </r>
  <r>
    <s v="Standard Class"/>
    <d v="2025-07-16T00:00:00"/>
    <x v="1"/>
    <s v="United States"/>
    <x v="61"/>
    <x v="5"/>
    <n v="75217"/>
    <x v="2"/>
    <x v="2"/>
    <x v="15"/>
    <n v="479.988"/>
    <n v="2"/>
    <n v="0.4"/>
    <n v="55.998600000000003"/>
    <s v=""/>
    <n v="181.78800000000001"/>
    <n v="202.81783910070999"/>
    <x v="11"/>
    <x v="0"/>
    <m/>
  </r>
  <r>
    <s v="First Class"/>
    <d v="2026-04-27T00:00:00"/>
    <x v="0"/>
    <s v="United States"/>
    <x v="1"/>
    <x v="1"/>
    <n v="90008"/>
    <x v="1"/>
    <x v="1"/>
    <x v="8"/>
    <n v="11.808"/>
    <n v="3"/>
    <n v="0.2"/>
    <n v="4.1327999999999996"/>
    <s v=""/>
    <n v="189.77866666666668"/>
    <n v="221.44471254251488"/>
    <x v="9"/>
    <x v="1"/>
    <m/>
  </r>
  <r>
    <s v="First Class"/>
    <d v="2026-12-10T00:00:00"/>
    <x v="0"/>
    <s v="United States"/>
    <x v="1"/>
    <x v="1"/>
    <n v="90008"/>
    <x v="1"/>
    <x v="1"/>
    <x v="8"/>
    <n v="53.567999999999998"/>
    <n v="4"/>
    <n v="0.2"/>
    <n v="19.418399999999998"/>
    <s v=""/>
    <n v="192.95600000000002"/>
    <n v="219.54675285772362"/>
    <x v="0"/>
    <x v="1"/>
    <m/>
  </r>
  <r>
    <s v="First Class"/>
    <d v="2025-10-22T00:00:00"/>
    <x v="0"/>
    <s v="United States"/>
    <x v="1"/>
    <x v="1"/>
    <n v="90008"/>
    <x v="1"/>
    <x v="2"/>
    <x v="7"/>
    <n v="503.96"/>
    <n v="5"/>
    <n v="0.2"/>
    <n v="50.396000000000001"/>
    <s v=""/>
    <n v="187.23333333333332"/>
    <n v="224.28601986121467"/>
    <x v="5"/>
    <x v="0"/>
    <m/>
  </r>
  <r>
    <s v="Standard Class"/>
    <d v="2025-10-16T00:00:00"/>
    <x v="1"/>
    <s v="United States"/>
    <x v="1"/>
    <x v="1"/>
    <n v="90004"/>
    <x v="1"/>
    <x v="1"/>
    <x v="12"/>
    <n v="21.34"/>
    <n v="2"/>
    <n v="0"/>
    <n v="9.8163999999999998"/>
    <s v=""/>
    <n v="36.496666666666663"/>
    <n v="132.20616485653787"/>
    <x v="5"/>
    <x v="0"/>
    <m/>
  </r>
  <r>
    <s v="Standard Class"/>
    <d v="2026-03-30T00:00:00"/>
    <x v="0"/>
    <s v="United States"/>
    <x v="38"/>
    <x v="32"/>
    <n v="31907"/>
    <x v="0"/>
    <x v="1"/>
    <x v="8"/>
    <n v="36.4"/>
    <n v="5"/>
    <n v="0"/>
    <n v="17.108000000000001"/>
    <s v=""/>
    <n v="34.553333333333335"/>
    <n v="88.215658411015028"/>
    <x v="2"/>
    <x v="1"/>
    <m/>
  </r>
  <r>
    <s v="Standard Class"/>
    <d v="2026-09-27T00:00:00"/>
    <x v="0"/>
    <s v="United States"/>
    <x v="38"/>
    <x v="32"/>
    <n v="31907"/>
    <x v="0"/>
    <x v="0"/>
    <x v="5"/>
    <n v="51.75"/>
    <n v="1"/>
    <n v="0"/>
    <n v="15.525"/>
    <s v=""/>
    <n v="71.36"/>
    <n v="45.787641426561898"/>
    <x v="4"/>
    <x v="1"/>
    <m/>
  </r>
  <r>
    <s v="Second Class"/>
    <d v="2026-01-27T00:00:00"/>
    <x v="2"/>
    <s v="United States"/>
    <x v="8"/>
    <x v="1"/>
    <n v="94110"/>
    <x v="1"/>
    <x v="1"/>
    <x v="4"/>
    <n v="15.51"/>
    <n v="1"/>
    <n v="0"/>
    <n v="4.3428000000000004"/>
    <s v=""/>
    <n v="58.43"/>
    <n v="52.039667704692484"/>
    <x v="8"/>
    <x v="1"/>
    <m/>
  </r>
  <r>
    <s v="Second Class"/>
    <d v="2025-02-25T00:00:00"/>
    <x v="2"/>
    <s v="United States"/>
    <x v="8"/>
    <x v="1"/>
    <n v="94110"/>
    <x v="1"/>
    <x v="1"/>
    <x v="10"/>
    <n v="146.82"/>
    <n v="3"/>
    <n v="0"/>
    <n v="73.41"/>
    <s v=""/>
    <n v="55.860000000000007"/>
    <n v="57.941050790149347"/>
    <x v="10"/>
    <x v="0"/>
    <m/>
  </r>
  <r>
    <s v="Second Class"/>
    <d v="2025-03-09T00:00:00"/>
    <x v="2"/>
    <s v="United States"/>
    <x v="8"/>
    <x v="1"/>
    <n v="94110"/>
    <x v="1"/>
    <x v="1"/>
    <x v="10"/>
    <n v="12.96"/>
    <n v="2"/>
    <n v="0"/>
    <n v="6.2207999999999997"/>
    <s v=""/>
    <n v="10.32"/>
    <n v="38.198162695780717"/>
    <x v="2"/>
    <x v="0"/>
    <m/>
  </r>
  <r>
    <s v="Same Day"/>
    <d v="2025-05-09T00:00:00"/>
    <x v="2"/>
    <s v="United States"/>
    <x v="169"/>
    <x v="1"/>
    <n v="92503"/>
    <x v="1"/>
    <x v="1"/>
    <x v="6"/>
    <n v="7.8"/>
    <n v="3"/>
    <n v="0"/>
    <n v="2.1059999999999999"/>
    <s v=""/>
    <n v="13.44"/>
    <n v="28.217207515982164"/>
    <x v="7"/>
    <x v="0"/>
    <m/>
  </r>
  <r>
    <s v="Second Class"/>
    <d v="2025-09-08T00:00:00"/>
    <x v="1"/>
    <s v="United States"/>
    <x v="29"/>
    <x v="20"/>
    <n v="29203"/>
    <x v="0"/>
    <x v="1"/>
    <x v="12"/>
    <n v="10.199999999999999"/>
    <n v="5"/>
    <n v="0"/>
    <n v="4.7939999999999996"/>
    <s v=""/>
    <n v="18.873333333333331"/>
    <n v="5.9494213848755768"/>
    <x v="4"/>
    <x v="0"/>
    <m/>
  </r>
  <r>
    <s v="Second Class"/>
    <d v="2026-01-07T00:00:00"/>
    <x v="1"/>
    <s v="United States"/>
    <x v="29"/>
    <x v="20"/>
    <n v="29203"/>
    <x v="0"/>
    <x v="1"/>
    <x v="6"/>
    <n v="22.32"/>
    <n v="3"/>
    <n v="0"/>
    <n v="5.58"/>
    <s v=""/>
    <n v="40.800000000000004"/>
    <n v="21.164473727171863"/>
    <x v="8"/>
    <x v="1"/>
    <m/>
  </r>
  <r>
    <s v="Second Class"/>
    <d v="2026-06-19T00:00:00"/>
    <x v="1"/>
    <s v="United States"/>
    <x v="29"/>
    <x v="20"/>
    <n v="29203"/>
    <x v="0"/>
    <x v="1"/>
    <x v="8"/>
    <n v="24.1"/>
    <n v="5"/>
    <n v="0"/>
    <n v="11.086"/>
    <s v=""/>
    <n v="35.513333333333335"/>
    <n v="26.514440230575126"/>
    <x v="3"/>
    <x v="1"/>
    <m/>
  </r>
  <r>
    <s v="Second Class"/>
    <d v="2026-11-17T00:00:00"/>
    <x v="1"/>
    <s v="United States"/>
    <x v="29"/>
    <x v="20"/>
    <n v="29203"/>
    <x v="0"/>
    <x v="2"/>
    <x v="11"/>
    <n v="75.98"/>
    <n v="2"/>
    <n v="0"/>
    <n v="18.235199999999999"/>
    <s v=""/>
    <n v="47.52"/>
    <n v="27.32818189938595"/>
    <x v="6"/>
    <x v="1"/>
    <m/>
  </r>
  <r>
    <s v="Second Class"/>
    <d v="2026-02-09T00:00:00"/>
    <x v="1"/>
    <s v="United States"/>
    <x v="29"/>
    <x v="20"/>
    <n v="29203"/>
    <x v="0"/>
    <x v="1"/>
    <x v="8"/>
    <n v="6.46"/>
    <n v="2"/>
    <n v="0"/>
    <n v="3.1654"/>
    <s v=""/>
    <n v="297.18333333333334"/>
    <n v="305.26579767414103"/>
    <x v="10"/>
    <x v="1"/>
    <m/>
  </r>
  <r>
    <s v="Second Class"/>
    <d v="2025-11-24T00:00:00"/>
    <x v="1"/>
    <s v="United States"/>
    <x v="29"/>
    <x v="20"/>
    <n v="29203"/>
    <x v="0"/>
    <x v="1"/>
    <x v="10"/>
    <n v="60.12"/>
    <n v="9"/>
    <n v="0"/>
    <n v="28.857600000000001"/>
    <s v=""/>
    <n v="303.31333333333333"/>
    <n v="344.60574261138004"/>
    <x v="6"/>
    <x v="0"/>
    <m/>
  </r>
  <r>
    <s v="Second Class"/>
    <d v="2026-02-01T00:00:00"/>
    <x v="1"/>
    <s v="United States"/>
    <x v="20"/>
    <x v="15"/>
    <n v="10011"/>
    <x v="3"/>
    <x v="2"/>
    <x v="7"/>
    <n v="824.97"/>
    <n v="3"/>
    <n v="0"/>
    <n v="214.4922"/>
    <s v=""/>
    <n v="287.48133333333334"/>
    <n v="379.31831277056881"/>
    <x v="10"/>
    <x v="1"/>
    <m/>
  </r>
  <r>
    <s v="Second Class"/>
    <d v="2026-05-13T00:00:00"/>
    <x v="0"/>
    <s v="United States"/>
    <x v="468"/>
    <x v="4"/>
    <n v="98632"/>
    <x v="1"/>
    <x v="0"/>
    <x v="5"/>
    <n v="24.85"/>
    <n v="5"/>
    <n v="0"/>
    <n v="7.7035"/>
    <s v=""/>
    <n v="42.352666666666671"/>
    <n v="227.53694245599377"/>
    <x v="7"/>
    <x v="1"/>
    <m/>
  </r>
  <r>
    <s v="Standard Class"/>
    <d v="2025-07-15T00:00:00"/>
    <x v="0"/>
    <s v="United States"/>
    <x v="42"/>
    <x v="16"/>
    <n v="85023"/>
    <x v="1"/>
    <x v="1"/>
    <x v="4"/>
    <n v="12.624000000000001"/>
    <n v="2"/>
    <n v="0.2"/>
    <n v="-2.5247999999999999"/>
    <n v="-2.5247999999999999"/>
    <n v="191.376"/>
    <n v="228.387308806448"/>
    <x v="11"/>
    <x v="0"/>
    <m/>
  </r>
  <r>
    <s v="Standard Class"/>
    <d v="2026-04-14T00:00:00"/>
    <x v="0"/>
    <s v="United States"/>
    <x v="42"/>
    <x v="16"/>
    <n v="85023"/>
    <x v="1"/>
    <x v="2"/>
    <x v="11"/>
    <n v="89.584000000000003"/>
    <n v="2"/>
    <n v="0.2"/>
    <n v="4.4791999999999996"/>
    <s v=""/>
    <n v="193.22799999999998"/>
    <n v="192.85360344783504"/>
    <x v="9"/>
    <x v="1"/>
    <m/>
  </r>
  <r>
    <s v="Standard Class"/>
    <d v="2025-05-03T00:00:00"/>
    <x v="0"/>
    <s v="United States"/>
    <x v="42"/>
    <x v="16"/>
    <n v="85023"/>
    <x v="1"/>
    <x v="2"/>
    <x v="7"/>
    <n v="471.92"/>
    <n v="2"/>
    <n v="0.2"/>
    <n v="29.495000000000001"/>
    <s v=""/>
    <n v="173.94800000000001"/>
    <n v="207.8210094095397"/>
    <x v="7"/>
    <x v="0"/>
    <m/>
  </r>
  <r>
    <s v="Standard Class"/>
    <d v="2025-07-18T00:00:00"/>
    <x v="0"/>
    <s v="United States"/>
    <x v="42"/>
    <x v="16"/>
    <n v="85023"/>
    <x v="1"/>
    <x v="1"/>
    <x v="8"/>
    <n v="18.18"/>
    <n v="4"/>
    <n v="0.7"/>
    <n v="-13.938000000000001"/>
    <n v="-13.938000000000001"/>
    <n v="18.609333333333336"/>
    <n v="130.41626357566389"/>
    <x v="11"/>
    <x v="0"/>
    <m/>
  </r>
  <r>
    <s v="Standard Class"/>
    <d v="2025-04-06T00:00:00"/>
    <x v="0"/>
    <s v="United States"/>
    <x v="12"/>
    <x v="5"/>
    <n v="77095"/>
    <x v="2"/>
    <x v="1"/>
    <x v="6"/>
    <n v="31.744"/>
    <n v="2"/>
    <n v="0.2"/>
    <n v="8.3328000000000007"/>
    <s v=""/>
    <n v="219.80266666666668"/>
    <n v="246.27430569154356"/>
    <x v="9"/>
    <x v="0"/>
    <m/>
  </r>
  <r>
    <s v="Standard Class"/>
    <d v="2026-01-12T00:00:00"/>
    <x v="1"/>
    <s v="United States"/>
    <x v="23"/>
    <x v="16"/>
    <n v="85234"/>
    <x v="1"/>
    <x v="1"/>
    <x v="2"/>
    <n v="5.9039999999999999"/>
    <n v="2"/>
    <n v="0.2"/>
    <n v="1.9925999999999999"/>
    <s v=""/>
    <n v="229.21466666666666"/>
    <n v="251.90705674734701"/>
    <x v="8"/>
    <x v="1"/>
    <m/>
  </r>
  <r>
    <s v="Standard Class"/>
    <d v="2025-03-12T00:00:00"/>
    <x v="1"/>
    <s v="United States"/>
    <x v="23"/>
    <x v="16"/>
    <n v="85234"/>
    <x v="1"/>
    <x v="0"/>
    <x v="5"/>
    <n v="621.76"/>
    <n v="4"/>
    <n v="0.2"/>
    <n v="46.631999999999998"/>
    <s v=""/>
    <n v="243.53666666666666"/>
    <n v="275.74455650918014"/>
    <x v="2"/>
    <x v="0"/>
    <m/>
  </r>
  <r>
    <s v="First Class"/>
    <d v="2025-01-18T00:00:00"/>
    <x v="0"/>
    <s v="United States"/>
    <x v="186"/>
    <x v="36"/>
    <n v="72401"/>
    <x v="0"/>
    <x v="2"/>
    <x v="7"/>
    <n v="59.98"/>
    <n v="2"/>
    <n v="0"/>
    <n v="17.994"/>
    <s v=""/>
    <n v="87.916666666666671"/>
    <n v="153.86384723442274"/>
    <x v="8"/>
    <x v="0"/>
    <m/>
  </r>
  <r>
    <s v="Second Class"/>
    <d v="2026-01-24T00:00:00"/>
    <x v="0"/>
    <s v="United States"/>
    <x v="118"/>
    <x v="32"/>
    <n v="30318"/>
    <x v="0"/>
    <x v="1"/>
    <x v="10"/>
    <n v="48.87"/>
    <n v="9"/>
    <n v="0"/>
    <n v="23.946300000000001"/>
    <s v=""/>
    <n v="69.896666666666661"/>
    <n v="124.4653793006089"/>
    <x v="8"/>
    <x v="1"/>
    <m/>
  </r>
  <r>
    <s v="Standard Class"/>
    <d v="2026-10-20T00:00:00"/>
    <x v="0"/>
    <s v="United States"/>
    <x v="1"/>
    <x v="1"/>
    <n v="90036"/>
    <x v="1"/>
    <x v="1"/>
    <x v="10"/>
    <n v="154.9"/>
    <n v="5"/>
    <n v="0"/>
    <n v="69.704999999999998"/>
    <s v=""/>
    <n v="63.666666666666664"/>
    <n v="56.865741493060263"/>
    <x v="5"/>
    <x v="1"/>
    <m/>
  </r>
  <r>
    <s v="First Class"/>
    <d v="2026-05-06T00:00:00"/>
    <x v="1"/>
    <s v="United States"/>
    <x v="20"/>
    <x v="15"/>
    <n v="10024"/>
    <x v="3"/>
    <x v="1"/>
    <x v="13"/>
    <n v="5.92"/>
    <n v="4"/>
    <n v="0"/>
    <n v="2.8416000000000001"/>
    <s v=""/>
    <n v="20.066666666666666"/>
    <n v="41.755792013404154"/>
    <x v="7"/>
    <x v="1"/>
    <m/>
  </r>
  <r>
    <s v="First Class"/>
    <d v="2026-06-22T00:00:00"/>
    <x v="1"/>
    <s v="United States"/>
    <x v="20"/>
    <x v="15"/>
    <n v="10024"/>
    <x v="3"/>
    <x v="1"/>
    <x v="10"/>
    <n v="30.18"/>
    <n v="3"/>
    <n v="0"/>
    <n v="13.8828"/>
    <s v=""/>
    <n v="21.02"/>
    <n v="20.715873319930477"/>
    <x v="3"/>
    <x v="1"/>
    <m/>
  </r>
  <r>
    <s v="Standard Class"/>
    <d v="2026-04-04T00:00:00"/>
    <x v="0"/>
    <s v="United States"/>
    <x v="66"/>
    <x v="12"/>
    <n v="48227"/>
    <x v="2"/>
    <x v="1"/>
    <x v="8"/>
    <n v="24.1"/>
    <n v="5"/>
    <n v="0"/>
    <n v="11.086"/>
    <s v=""/>
    <n v="136.54"/>
    <n v="138.87899454534488"/>
    <x v="9"/>
    <x v="1"/>
    <m/>
  </r>
  <r>
    <s v="Standard Class"/>
    <d v="2026-02-28T00:00:00"/>
    <x v="0"/>
    <s v="United States"/>
    <x v="66"/>
    <x v="12"/>
    <n v="48227"/>
    <x v="2"/>
    <x v="2"/>
    <x v="7"/>
    <n v="8.7799999999999994"/>
    <n v="1"/>
    <n v="0"/>
    <n v="2.2827999999999999"/>
    <s v=""/>
    <n v="138.34666666666666"/>
    <n v="152.4129270302422"/>
    <x v="10"/>
    <x v="1"/>
    <m/>
  </r>
  <r>
    <s v="Standard Class"/>
    <d v="2025-08-25T00:00:00"/>
    <x v="0"/>
    <s v="United States"/>
    <x v="66"/>
    <x v="12"/>
    <n v="48227"/>
    <x v="2"/>
    <x v="1"/>
    <x v="9"/>
    <n v="376.74"/>
    <n v="4"/>
    <n v="0.1"/>
    <n v="71.162000000000006"/>
    <s v=""/>
    <n v="139.40666666666667"/>
    <n v="169.09754208959023"/>
    <x v="1"/>
    <x v="0"/>
    <m/>
  </r>
  <r>
    <s v="Standard Class"/>
    <d v="2025-02-10T00:00:00"/>
    <x v="0"/>
    <s v="United States"/>
    <x v="66"/>
    <x v="12"/>
    <n v="48227"/>
    <x v="2"/>
    <x v="1"/>
    <x v="8"/>
    <n v="29.52"/>
    <n v="4"/>
    <n v="0"/>
    <n v="14.4648"/>
    <s v=""/>
    <n v="22.626666666666665"/>
    <n v="96.78177215892579"/>
    <x v="10"/>
    <x v="0"/>
    <m/>
  </r>
  <r>
    <s v="Standard Class"/>
    <d v="2026-04-27T00:00:00"/>
    <x v="0"/>
    <s v="United States"/>
    <x v="66"/>
    <x v="12"/>
    <n v="48227"/>
    <x v="2"/>
    <x v="1"/>
    <x v="6"/>
    <n v="11.96"/>
    <n v="2"/>
    <n v="0"/>
    <n v="2.99"/>
    <s v=""/>
    <n v="398.8266666666666"/>
    <n v="444.51593782200626"/>
    <x v="9"/>
    <x v="1"/>
    <m/>
  </r>
  <r>
    <s v="Standard Class"/>
    <d v="2025-11-23T00:00:00"/>
    <x v="0"/>
    <s v="United States"/>
    <x v="66"/>
    <x v="12"/>
    <n v="48227"/>
    <x v="2"/>
    <x v="1"/>
    <x v="8"/>
    <n v="26.4"/>
    <n v="5"/>
    <n v="0"/>
    <n v="12.672000000000001"/>
    <s v=""/>
    <n v="395.30400000000003"/>
    <n v="493.86478170746591"/>
    <x v="6"/>
    <x v="0"/>
    <m/>
  </r>
  <r>
    <s v="Second Class"/>
    <d v="2026-09-28T00:00:00"/>
    <x v="1"/>
    <s v="United States"/>
    <x v="2"/>
    <x v="2"/>
    <n v="33311"/>
    <x v="0"/>
    <x v="1"/>
    <x v="9"/>
    <n v="1158.1199999999999"/>
    <n v="5"/>
    <n v="0.2"/>
    <n v="130.2885"/>
    <s v=""/>
    <n v="401.31400000000002"/>
    <n v="535.1196810821682"/>
    <x v="4"/>
    <x v="1"/>
    <m/>
  </r>
  <r>
    <s v="First Class"/>
    <d v="2025-11-25T00:00:00"/>
    <x v="0"/>
    <s v="United States"/>
    <x v="488"/>
    <x v="5"/>
    <n v="79605"/>
    <x v="2"/>
    <x v="1"/>
    <x v="9"/>
    <n v="1.3919999999999999"/>
    <n v="2"/>
    <n v="0.8"/>
    <n v="-3.7584"/>
    <n v="-3.7584"/>
    <n v="90.673999999999992"/>
    <n v="316.70183131561879"/>
    <x v="6"/>
    <x v="0"/>
    <m/>
  </r>
  <r>
    <s v="Second Class"/>
    <d v="2026-06-28T00:00:00"/>
    <x v="0"/>
    <s v="United States"/>
    <x v="409"/>
    <x v="17"/>
    <n v="23666"/>
    <x v="0"/>
    <x v="1"/>
    <x v="9"/>
    <n v="44.43"/>
    <n v="3"/>
    <n v="0"/>
    <n v="18.660599999999999"/>
    <s v=""/>
    <n v="152.38999999999999"/>
    <n v="221.28391162486261"/>
    <x v="3"/>
    <x v="1"/>
    <m/>
  </r>
  <r>
    <s v="Second Class"/>
    <d v="2026-07-13T00:00:00"/>
    <x v="0"/>
    <s v="United States"/>
    <x v="409"/>
    <x v="17"/>
    <n v="23666"/>
    <x v="0"/>
    <x v="2"/>
    <x v="7"/>
    <n v="226.2"/>
    <n v="5"/>
    <n v="0"/>
    <n v="58.811999999999998"/>
    <s v=""/>
    <n v="226.20000000000002"/>
    <n v="83.877757830468184"/>
    <x v="11"/>
    <x v="1"/>
    <m/>
  </r>
  <r>
    <s v="Second Class"/>
    <d v="2025-04-12T00:00:00"/>
    <x v="0"/>
    <s v="United States"/>
    <x v="409"/>
    <x v="17"/>
    <n v="23666"/>
    <x v="0"/>
    <x v="0"/>
    <x v="5"/>
    <n v="186.54"/>
    <n v="3"/>
    <n v="0"/>
    <n v="41.038800000000002"/>
    <s v=""/>
    <n v="160.1"/>
    <n v="82.089337716092373"/>
    <x v="9"/>
    <x v="0"/>
    <m/>
  </r>
  <r>
    <s v="Second Class"/>
    <d v="2025-02-26T00:00:00"/>
    <x v="0"/>
    <s v="United States"/>
    <x v="409"/>
    <x v="17"/>
    <n v="23666"/>
    <x v="0"/>
    <x v="1"/>
    <x v="6"/>
    <n v="265.86"/>
    <n v="7"/>
    <n v="0"/>
    <n v="79.757999999999996"/>
    <s v=""/>
    <n v="108.27999999999999"/>
    <n v="91.304610325364536"/>
    <x v="10"/>
    <x v="0"/>
    <m/>
  </r>
  <r>
    <s v="Second Class"/>
    <d v="2025-10-05T00:00:00"/>
    <x v="0"/>
    <s v="United States"/>
    <x v="409"/>
    <x v="17"/>
    <n v="23666"/>
    <x v="0"/>
    <x v="1"/>
    <x v="6"/>
    <n v="27.9"/>
    <n v="5"/>
    <n v="0"/>
    <n v="6.9749999999999996"/>
    <s v=""/>
    <n v="24.27333333333333"/>
    <n v="88.591825139126016"/>
    <x v="5"/>
    <x v="0"/>
    <m/>
  </r>
  <r>
    <s v="Standard Class"/>
    <d v="2026-07-25T00:00:00"/>
    <x v="1"/>
    <s v="United States"/>
    <x v="98"/>
    <x v="33"/>
    <n v="89115"/>
    <x v="1"/>
    <x v="1"/>
    <x v="9"/>
    <n v="31.08"/>
    <n v="4"/>
    <n v="0"/>
    <n v="8.3916000000000004"/>
    <s v=""/>
    <n v="73.597333333333339"/>
    <n v="74.226684074803856"/>
    <x v="11"/>
    <x v="1"/>
    <m/>
  </r>
  <r>
    <s v="Second Class"/>
    <d v="2025-09-08T00:00:00"/>
    <x v="1"/>
    <s v="United States"/>
    <x v="179"/>
    <x v="10"/>
    <n v="61107"/>
    <x v="2"/>
    <x v="1"/>
    <x v="8"/>
    <n v="13.84"/>
    <n v="4"/>
    <n v="0.8"/>
    <n v="-22.143999999999998"/>
    <n v="-22.143999999999998"/>
    <n v="67.557333333333347"/>
    <n v="67.205730641896253"/>
    <x v="4"/>
    <x v="0"/>
    <m/>
  </r>
  <r>
    <s v="Second Class"/>
    <d v="2025-07-26T00:00:00"/>
    <x v="1"/>
    <s v="United States"/>
    <x v="179"/>
    <x v="10"/>
    <n v="61107"/>
    <x v="2"/>
    <x v="1"/>
    <x v="10"/>
    <n v="175.87200000000001"/>
    <n v="4"/>
    <n v="0.2"/>
    <n v="63.753599999999999"/>
    <s v=""/>
    <n v="132.42400000000001"/>
    <n v="80.040424171974678"/>
    <x v="11"/>
    <x v="0"/>
    <m/>
  </r>
  <r>
    <s v="Standard Class"/>
    <d v="2025-04-17T00:00:00"/>
    <x v="2"/>
    <s v="United States"/>
    <x v="229"/>
    <x v="1"/>
    <n v="92677"/>
    <x v="1"/>
    <x v="1"/>
    <x v="10"/>
    <n v="12.96"/>
    <n v="2"/>
    <n v="0"/>
    <n v="6.3503999999999996"/>
    <s v=""/>
    <n v="82.38666666666667"/>
    <n v="63.155576267101146"/>
    <x v="9"/>
    <x v="0"/>
    <m/>
  </r>
  <r>
    <s v="First Class"/>
    <d v="2025-12-21T00:00:00"/>
    <x v="1"/>
    <s v="United States"/>
    <x v="103"/>
    <x v="0"/>
    <n v="40214"/>
    <x v="0"/>
    <x v="1"/>
    <x v="9"/>
    <n v="208.44"/>
    <n v="3"/>
    <n v="0"/>
    <n v="62.531999999999996"/>
    <s v=""/>
    <n v="200.31466666666665"/>
    <n v="110.57988760402374"/>
    <x v="0"/>
    <x v="0"/>
    <m/>
  </r>
  <r>
    <s v="First Class"/>
    <d v="2025-12-23T00:00:00"/>
    <x v="1"/>
    <s v="United States"/>
    <x v="103"/>
    <x v="0"/>
    <n v="40214"/>
    <x v="0"/>
    <x v="1"/>
    <x v="14"/>
    <n v="25.76"/>
    <n v="2"/>
    <n v="0"/>
    <n v="0.77280000000000004"/>
    <s v=""/>
    <n v="227.24800000000002"/>
    <n v="107.62327882565737"/>
    <x v="0"/>
    <x v="0"/>
    <m/>
  </r>
  <r>
    <s v="Standard Class"/>
    <d v="2025-10-29T00:00:00"/>
    <x v="2"/>
    <s v="United States"/>
    <x v="489"/>
    <x v="10"/>
    <n v="61761"/>
    <x v="2"/>
    <x v="0"/>
    <x v="1"/>
    <n v="366.74400000000003"/>
    <n v="4"/>
    <n v="0.3"/>
    <n v="-110.0232"/>
    <n v="-110.0232"/>
    <n v="241.81333333333336"/>
    <n v="142.88548026485591"/>
    <x v="5"/>
    <x v="0"/>
    <m/>
  </r>
  <r>
    <s v="Second Class"/>
    <d v="2025-03-25T00:00:00"/>
    <x v="1"/>
    <s v="United States"/>
    <x v="1"/>
    <x v="1"/>
    <n v="90045"/>
    <x v="1"/>
    <x v="0"/>
    <x v="5"/>
    <n v="289.24"/>
    <n v="7"/>
    <n v="0"/>
    <n v="26.031600000000001"/>
    <s v=""/>
    <n v="121.29333333333335"/>
    <n v="125.20840720559849"/>
    <x v="2"/>
    <x v="0"/>
    <m/>
  </r>
  <r>
    <s v="Second Class"/>
    <d v="2025-01-21T00:00:00"/>
    <x v="1"/>
    <s v="United States"/>
    <x v="1"/>
    <x v="1"/>
    <n v="90045"/>
    <x v="1"/>
    <x v="1"/>
    <x v="8"/>
    <n v="69.456000000000003"/>
    <n v="2"/>
    <n v="0.2"/>
    <n v="22.5732"/>
    <s v=""/>
    <n v="93.267999999999986"/>
    <n v="136.27073843014244"/>
    <x v="8"/>
    <x v="0"/>
    <m/>
  </r>
  <r>
    <s v="Standard Class"/>
    <d v="2026-04-23T00:00:00"/>
    <x v="1"/>
    <s v="United States"/>
    <x v="396"/>
    <x v="5"/>
    <n v="77642"/>
    <x v="2"/>
    <x v="1"/>
    <x v="10"/>
    <n v="5.1840000000000002"/>
    <n v="1"/>
    <n v="0.2"/>
    <n v="1.8144"/>
    <s v=""/>
    <n v="72.963999999999999"/>
    <n v="100.25306064008073"/>
    <x v="9"/>
    <x v="1"/>
    <m/>
  </r>
  <r>
    <s v="Standard Class"/>
    <d v="2025-09-22T00:00:00"/>
    <x v="0"/>
    <s v="United States"/>
    <x v="20"/>
    <x v="15"/>
    <n v="10009"/>
    <x v="3"/>
    <x v="0"/>
    <x v="1"/>
    <n v="205.16399999999999"/>
    <n v="2"/>
    <n v="0.1"/>
    <n v="13.6776"/>
    <s v=""/>
    <n v="75.512"/>
    <n v="82.865222041577837"/>
    <x v="4"/>
    <x v="0"/>
    <m/>
  </r>
  <r>
    <s v="Standard Class"/>
    <d v="2026-10-27T00:00:00"/>
    <x v="1"/>
    <s v="United States"/>
    <x v="22"/>
    <x v="10"/>
    <n v="60623"/>
    <x v="2"/>
    <x v="0"/>
    <x v="5"/>
    <n v="8.5440000000000005"/>
    <n v="2"/>
    <n v="0.6"/>
    <n v="-7.476"/>
    <n v="-7.476"/>
    <n v="206.60999999999999"/>
    <n v="232.10922382935723"/>
    <x v="5"/>
    <x v="1"/>
    <m/>
  </r>
  <r>
    <s v="Standard Class"/>
    <d v="2026-08-10T00:00:00"/>
    <x v="1"/>
    <s v="United States"/>
    <x v="24"/>
    <x v="24"/>
    <n v="45503"/>
    <x v="3"/>
    <x v="1"/>
    <x v="8"/>
    <n v="12.827999999999999"/>
    <n v="2"/>
    <n v="0.7"/>
    <n v="-8.9795999999999996"/>
    <n v="-8.9795999999999996"/>
    <n v="212.42333333333332"/>
    <n v="253.13617150575809"/>
    <x v="1"/>
    <x v="1"/>
    <m/>
  </r>
  <r>
    <s v="Standard Class"/>
    <d v="2026-09-03T00:00:00"/>
    <x v="1"/>
    <s v="United States"/>
    <x v="24"/>
    <x v="24"/>
    <n v="45503"/>
    <x v="3"/>
    <x v="0"/>
    <x v="1"/>
    <n v="598.45799999999997"/>
    <n v="3"/>
    <n v="0.3"/>
    <n v="-42.747"/>
    <n v="-42.747"/>
    <n v="214.13400000000001"/>
    <n v="274.94770314478455"/>
    <x v="4"/>
    <x v="1"/>
    <m/>
  </r>
  <r>
    <s v="Standard Class"/>
    <d v="2025-03-19T00:00:00"/>
    <x v="1"/>
    <s v="United States"/>
    <x v="24"/>
    <x v="24"/>
    <n v="45503"/>
    <x v="3"/>
    <x v="0"/>
    <x v="5"/>
    <n v="25.984000000000002"/>
    <n v="1"/>
    <n v="0.2"/>
    <n v="-3.8976000000000002"/>
    <n v="-3.8976000000000002"/>
    <n v="16.327999999999999"/>
    <n v="156.38764042572521"/>
    <x v="2"/>
    <x v="0"/>
    <m/>
  </r>
  <r>
    <s v="Standard Class"/>
    <d v="2026-11-13T00:00:00"/>
    <x v="0"/>
    <s v="United States"/>
    <x v="20"/>
    <x v="15"/>
    <n v="10035"/>
    <x v="3"/>
    <x v="1"/>
    <x v="8"/>
    <n v="17.96"/>
    <n v="5"/>
    <n v="0.2"/>
    <n v="5.8369999999999997"/>
    <s v=""/>
    <n v="77.053333333333327"/>
    <n v="136.38256885741723"/>
    <x v="6"/>
    <x v="1"/>
    <m/>
  </r>
  <r>
    <s v="Standard Class"/>
    <d v="2026-01-07T00:00:00"/>
    <x v="0"/>
    <s v="United States"/>
    <x v="20"/>
    <x v="15"/>
    <n v="10035"/>
    <x v="3"/>
    <x v="1"/>
    <x v="14"/>
    <n v="5.04"/>
    <n v="2"/>
    <n v="0"/>
    <n v="0.1512"/>
    <s v=""/>
    <n v="120.48566666666666"/>
    <n v="77.647974739752144"/>
    <x v="8"/>
    <x v="1"/>
    <m/>
  </r>
  <r>
    <s v="Standard Class"/>
    <d v="2026-12-20T00:00:00"/>
    <x v="0"/>
    <s v="United States"/>
    <x v="20"/>
    <x v="15"/>
    <n v="10035"/>
    <x v="3"/>
    <x v="1"/>
    <x v="9"/>
    <n v="208.16"/>
    <n v="1"/>
    <n v="0"/>
    <n v="56.203200000000002"/>
    <s v=""/>
    <n v="167.72566666666668"/>
    <n v="78.315098966362243"/>
    <x v="0"/>
    <x v="1"/>
    <m/>
  </r>
  <r>
    <s v="Second Class"/>
    <d v="2025-07-18T00:00:00"/>
    <x v="2"/>
    <s v="United States"/>
    <x v="162"/>
    <x v="1"/>
    <n v="93905"/>
    <x v="1"/>
    <x v="0"/>
    <x v="0"/>
    <n v="148.25700000000001"/>
    <n v="3"/>
    <n v="0.15"/>
    <n v="15.697800000000001"/>
    <s v=""/>
    <n v="109.32566666666666"/>
    <n v="48.451079036258605"/>
    <x v="11"/>
    <x v="0"/>
    <m/>
  </r>
  <r>
    <s v="Second Class"/>
    <d v="2026-03-25T00:00:00"/>
    <x v="1"/>
    <s v="United States"/>
    <x v="102"/>
    <x v="0"/>
    <n v="40475"/>
    <x v="0"/>
    <x v="1"/>
    <x v="9"/>
    <n v="146.76"/>
    <n v="3"/>
    <n v="0"/>
    <n v="38.157600000000002"/>
    <s v=""/>
    <n v="255.89666666666668"/>
    <n v="197.09893703022462"/>
    <x v="2"/>
    <x v="1"/>
    <m/>
  </r>
  <r>
    <s v="Second Class"/>
    <d v="2025-03-13T00:00:00"/>
    <x v="1"/>
    <s v="United States"/>
    <x v="102"/>
    <x v="0"/>
    <n v="40475"/>
    <x v="0"/>
    <x v="2"/>
    <x v="11"/>
    <n v="32.96"/>
    <n v="2"/>
    <n v="0"/>
    <n v="14.172800000000001"/>
    <s v=""/>
    <n v="211.95666666666671"/>
    <n v="227.24434771188484"/>
    <x v="2"/>
    <x v="0"/>
    <m/>
  </r>
  <r>
    <s v="Second Class"/>
    <d v="2025-10-25T00:00:00"/>
    <x v="1"/>
    <s v="United States"/>
    <x v="102"/>
    <x v="0"/>
    <n v="40475"/>
    <x v="0"/>
    <x v="2"/>
    <x v="7"/>
    <n v="587.97"/>
    <n v="3"/>
    <n v="0"/>
    <n v="164.63159999999999"/>
    <s v=""/>
    <n v="209.58000000000004"/>
    <n v="246.88210962289648"/>
    <x v="5"/>
    <x v="0"/>
    <m/>
  </r>
  <r>
    <s v="Second Class"/>
    <d v="2025-06-09T00:00:00"/>
    <x v="1"/>
    <s v="United States"/>
    <x v="102"/>
    <x v="0"/>
    <n v="40475"/>
    <x v="0"/>
    <x v="1"/>
    <x v="10"/>
    <n v="14.94"/>
    <n v="3"/>
    <n v="0"/>
    <n v="7.0217999999999998"/>
    <s v=""/>
    <n v="18.773999999999997"/>
    <n v="155.55278924794254"/>
    <x v="3"/>
    <x v="0"/>
    <m/>
  </r>
  <r>
    <s v="Second Class"/>
    <d v="2026-10-29T00:00:00"/>
    <x v="0"/>
    <s v="United States"/>
    <x v="20"/>
    <x v="15"/>
    <n v="10035"/>
    <x v="3"/>
    <x v="1"/>
    <x v="2"/>
    <n v="25.83"/>
    <n v="7"/>
    <n v="0"/>
    <n v="12.1401"/>
    <s v=""/>
    <n v="16.060666666666666"/>
    <n v="106.23904450359596"/>
    <x v="5"/>
    <x v="1"/>
    <m/>
  </r>
  <r>
    <s v="Standard Class"/>
    <d v="2026-02-25T00:00:00"/>
    <x v="0"/>
    <s v="United States"/>
    <x v="60"/>
    <x v="22"/>
    <n v="80219"/>
    <x v="1"/>
    <x v="1"/>
    <x v="10"/>
    <n v="15.552"/>
    <n v="3"/>
    <n v="0.2"/>
    <n v="5.4432"/>
    <s v=""/>
    <n v="8.8586666666666662"/>
    <n v="6.2615590769451384"/>
    <x v="10"/>
    <x v="1"/>
    <m/>
  </r>
  <r>
    <s v="Standard Class"/>
    <d v="2026-07-24T00:00:00"/>
    <x v="0"/>
    <s v="United States"/>
    <x v="60"/>
    <x v="22"/>
    <n v="80219"/>
    <x v="1"/>
    <x v="1"/>
    <x v="14"/>
    <n v="6.8"/>
    <n v="1"/>
    <n v="0.2"/>
    <n v="0.51"/>
    <s v=""/>
    <n v="51.554666666666662"/>
    <n v="53.500618991227043"/>
    <x v="11"/>
    <x v="1"/>
    <m/>
  </r>
  <r>
    <s v="Standard Class"/>
    <d v="2025-01-14T00:00:00"/>
    <x v="0"/>
    <s v="United States"/>
    <x v="60"/>
    <x v="22"/>
    <n v="80219"/>
    <x v="1"/>
    <x v="0"/>
    <x v="5"/>
    <n v="4.2240000000000002"/>
    <n v="3"/>
    <n v="0.2"/>
    <n v="1.2672000000000001"/>
    <s v=""/>
    <n v="59.655999999999985"/>
    <n v="55.726730432896737"/>
    <x v="8"/>
    <x v="0"/>
    <m/>
  </r>
  <r>
    <s v="Standard Class"/>
    <d v="2025-01-25T00:00:00"/>
    <x v="0"/>
    <s v="United States"/>
    <x v="60"/>
    <x v="22"/>
    <n v="80219"/>
    <x v="1"/>
    <x v="2"/>
    <x v="7"/>
    <n v="143.63999999999999"/>
    <n v="9"/>
    <n v="0.2"/>
    <n v="10.773"/>
    <s v=""/>
    <n v="132.6"/>
    <n v="76.326520631453548"/>
    <x v="8"/>
    <x v="0"/>
    <m/>
  </r>
  <r>
    <s v="Standard Class"/>
    <d v="2026-10-27T00:00:00"/>
    <x v="0"/>
    <s v="United States"/>
    <x v="60"/>
    <x v="22"/>
    <n v="80219"/>
    <x v="1"/>
    <x v="1"/>
    <x v="10"/>
    <n v="31.103999999999999"/>
    <n v="6"/>
    <n v="0.2"/>
    <n v="10.8864"/>
    <s v=""/>
    <n v="160.54"/>
    <n v="67.021864691059349"/>
    <x v="5"/>
    <x v="1"/>
    <m/>
  </r>
  <r>
    <s v="Standard Class"/>
    <d v="2025-03-31T00:00:00"/>
    <x v="0"/>
    <s v="United States"/>
    <x v="60"/>
    <x v="22"/>
    <n v="80219"/>
    <x v="1"/>
    <x v="1"/>
    <x v="10"/>
    <n v="223.05600000000001"/>
    <n v="9"/>
    <n v="0.2"/>
    <n v="69.704999999999998"/>
    <s v=""/>
    <n v="165.58533333333335"/>
    <n v="94.699318766371363"/>
    <x v="2"/>
    <x v="0"/>
    <m/>
  </r>
  <r>
    <s v="Standard Class"/>
    <d v="2026-02-06T00:00:00"/>
    <x v="1"/>
    <s v="United States"/>
    <x v="20"/>
    <x v="15"/>
    <n v="10024"/>
    <x v="3"/>
    <x v="2"/>
    <x v="7"/>
    <n v="227.46"/>
    <n v="6"/>
    <n v="0"/>
    <n v="65.963399999999993"/>
    <s v=""/>
    <n v="92.973333333333343"/>
    <n v="93.84782451670641"/>
    <x v="10"/>
    <x v="1"/>
    <m/>
  </r>
  <r>
    <s v="Standard Class"/>
    <d v="2026-12-04T00:00:00"/>
    <x v="1"/>
    <s v="United States"/>
    <x v="20"/>
    <x v="15"/>
    <n v="10024"/>
    <x v="3"/>
    <x v="1"/>
    <x v="8"/>
    <n v="46.24"/>
    <n v="4"/>
    <n v="0.2"/>
    <n v="15.606"/>
    <s v=""/>
    <n v="28.453333333333333"/>
    <n v="85.583530887146225"/>
    <x v="0"/>
    <x v="1"/>
    <m/>
  </r>
  <r>
    <s v="Standard Class"/>
    <d v="2025-05-14T00:00:00"/>
    <x v="0"/>
    <s v="United States"/>
    <x v="20"/>
    <x v="15"/>
    <n v="10011"/>
    <x v="3"/>
    <x v="1"/>
    <x v="2"/>
    <n v="5.22"/>
    <n v="2"/>
    <n v="0"/>
    <n v="2.4011999999999998"/>
    <s v=""/>
    <n v="22.419999999999998"/>
    <n v="50.869218226378948"/>
    <x v="7"/>
    <x v="0"/>
    <m/>
  </r>
  <r>
    <s v="Second Class"/>
    <d v="2025-08-18T00:00:00"/>
    <x v="0"/>
    <s v="United States"/>
    <x v="9"/>
    <x v="8"/>
    <n v="68025"/>
    <x v="2"/>
    <x v="1"/>
    <x v="10"/>
    <n v="33.9"/>
    <n v="5"/>
    <n v="0"/>
    <n v="15.593999999999999"/>
    <s v=""/>
    <n v="32.68"/>
    <n v="4.9466142554875452"/>
    <x v="1"/>
    <x v="0"/>
    <m/>
  </r>
  <r>
    <s v="Standard Class"/>
    <d v="2025-03-01T00:00:00"/>
    <x v="1"/>
    <s v="United States"/>
    <x v="20"/>
    <x v="15"/>
    <n v="10011"/>
    <x v="3"/>
    <x v="1"/>
    <x v="4"/>
    <n v="28.14"/>
    <n v="3"/>
    <n v="0"/>
    <n v="7.8792"/>
    <s v=""/>
    <n v="52.359999999999992"/>
    <n v="23.737994860560573"/>
    <x v="2"/>
    <x v="0"/>
    <m/>
  </r>
  <r>
    <s v="Standard Class"/>
    <d v="2026-02-21T00:00:00"/>
    <x v="1"/>
    <s v="United States"/>
    <x v="20"/>
    <x v="15"/>
    <n v="10011"/>
    <x v="3"/>
    <x v="2"/>
    <x v="11"/>
    <n v="36"/>
    <n v="2"/>
    <n v="0"/>
    <n v="6.48"/>
    <s v=""/>
    <n v="124.86200000000001"/>
    <n v="73.590156624374686"/>
    <x v="10"/>
    <x v="1"/>
    <m/>
  </r>
  <r>
    <s v="Standard Class"/>
    <d v="2026-01-02T00:00:00"/>
    <x v="1"/>
    <s v="United States"/>
    <x v="20"/>
    <x v="15"/>
    <n v="10011"/>
    <x v="3"/>
    <x v="1"/>
    <x v="6"/>
    <n v="92.94"/>
    <n v="3"/>
    <n v="0"/>
    <n v="25.093800000000002"/>
    <s v=""/>
    <n v="131.19800000000001"/>
    <n v="85.713528990469158"/>
    <x v="8"/>
    <x v="1"/>
    <m/>
  </r>
  <r>
    <s v="Standard Class"/>
    <d v="2026-01-19T00:00:00"/>
    <x v="1"/>
    <s v="United States"/>
    <x v="20"/>
    <x v="15"/>
    <n v="10011"/>
    <x v="3"/>
    <x v="0"/>
    <x v="1"/>
    <n v="245.64599999999999"/>
    <n v="3"/>
    <n v="0.1"/>
    <n v="8.1882000000000001"/>
    <s v=""/>
    <n v="111.96199999999999"/>
    <n v="93.596979395704835"/>
    <x v="8"/>
    <x v="1"/>
    <m/>
  </r>
  <r>
    <s v="Standard Class"/>
    <d v="2025-02-16T00:00:00"/>
    <x v="1"/>
    <s v="United States"/>
    <x v="20"/>
    <x v="15"/>
    <n v="10011"/>
    <x v="3"/>
    <x v="1"/>
    <x v="8"/>
    <n v="55.008000000000003"/>
    <n v="3"/>
    <n v="0.2"/>
    <n v="17.190000000000001"/>
    <s v=""/>
    <n v="204.54400000000001"/>
    <n v="194.38488976255334"/>
    <x v="10"/>
    <x v="0"/>
    <m/>
  </r>
  <r>
    <s v="Standard Class"/>
    <d v="2026-08-05T00:00:00"/>
    <x v="1"/>
    <s v="United States"/>
    <x v="20"/>
    <x v="15"/>
    <n v="10011"/>
    <x v="3"/>
    <x v="1"/>
    <x v="8"/>
    <n v="35.231999999999999"/>
    <n v="3"/>
    <n v="0.2"/>
    <n v="11.4504"/>
    <s v=""/>
    <n v="346.20266666666663"/>
    <n v="204.49041147239194"/>
    <x v="1"/>
    <x v="1"/>
    <m/>
  </r>
  <r>
    <s v="Standard Class"/>
    <d v="2026-05-13T00:00:00"/>
    <x v="1"/>
    <s v="United States"/>
    <x v="70"/>
    <x v="1"/>
    <n v="92105"/>
    <x v="1"/>
    <x v="0"/>
    <x v="1"/>
    <n v="523.39200000000005"/>
    <n v="3"/>
    <n v="0.2"/>
    <n v="52.339199999999998"/>
    <s v=""/>
    <n v="338.77866666666665"/>
    <n v="274.29867893769193"/>
    <x v="7"/>
    <x v="1"/>
    <m/>
  </r>
  <r>
    <s v="Second Class"/>
    <d v="2026-10-03T00:00:00"/>
    <x v="0"/>
    <s v="United States"/>
    <x v="121"/>
    <x v="2"/>
    <n v="33801"/>
    <x v="0"/>
    <x v="2"/>
    <x v="16"/>
    <n v="479.98399999999998"/>
    <n v="2"/>
    <n v="0.2"/>
    <n v="89.997"/>
    <s v=""/>
    <n v="170.29466666666664"/>
    <n v="221.56052081541966"/>
    <x v="5"/>
    <x v="1"/>
    <m/>
  </r>
  <r>
    <s v="Standard Class"/>
    <d v="2026-08-31T00:00:00"/>
    <x v="0"/>
    <s v="United States"/>
    <x v="214"/>
    <x v="32"/>
    <n v="30080"/>
    <x v="0"/>
    <x v="1"/>
    <x v="10"/>
    <n v="12.96"/>
    <n v="2"/>
    <n v="0"/>
    <n v="6.2207999999999997"/>
    <s v=""/>
    <n v="65.873333333333335"/>
    <n v="215.66934427601075"/>
    <x v="1"/>
    <x v="1"/>
    <m/>
  </r>
  <r>
    <s v="Standard Class"/>
    <d v="2025-01-20T00:00:00"/>
    <x v="0"/>
    <s v="United States"/>
    <x v="214"/>
    <x v="32"/>
    <n v="30080"/>
    <x v="0"/>
    <x v="1"/>
    <x v="6"/>
    <n v="17.940000000000001"/>
    <n v="3"/>
    <n v="0"/>
    <n v="6.4584000000000001"/>
    <s v=""/>
    <n v="69.825333333333333"/>
    <n v="108.63982498758607"/>
    <x v="8"/>
    <x v="0"/>
    <m/>
  </r>
  <r>
    <s v="Standard Class"/>
    <d v="2026-02-28T00:00:00"/>
    <x v="0"/>
    <s v="United States"/>
    <x v="20"/>
    <x v="15"/>
    <n v="10009"/>
    <x v="3"/>
    <x v="1"/>
    <x v="4"/>
    <n v="166.72"/>
    <n v="2"/>
    <n v="0"/>
    <n v="41.68"/>
    <s v=""/>
    <n v="105.29866666666668"/>
    <n v="64.702459235419411"/>
    <x v="10"/>
    <x v="1"/>
    <m/>
  </r>
  <r>
    <s v="Standard Class"/>
    <d v="2026-12-15T00:00:00"/>
    <x v="0"/>
    <s v="United States"/>
    <x v="20"/>
    <x v="15"/>
    <n v="10009"/>
    <x v="3"/>
    <x v="1"/>
    <x v="8"/>
    <n v="24.815999999999999"/>
    <n v="3"/>
    <n v="0.2"/>
    <n v="8.3754000000000008"/>
    <s v=""/>
    <n v="249.71533333333332"/>
    <n v="204.17925624095881"/>
    <x v="0"/>
    <x v="1"/>
    <m/>
  </r>
  <r>
    <s v="Standard Class"/>
    <d v="2025-04-13T00:00:00"/>
    <x v="0"/>
    <s v="United States"/>
    <x v="20"/>
    <x v="15"/>
    <n v="10009"/>
    <x v="3"/>
    <x v="0"/>
    <x v="5"/>
    <n v="124.36"/>
    <n v="2"/>
    <n v="0"/>
    <n v="27.359200000000001"/>
    <s v=""/>
    <n v="307.69133333333338"/>
    <n v="212.06224510008587"/>
    <x v="9"/>
    <x v="0"/>
    <m/>
  </r>
  <r>
    <s v="Standard Class"/>
    <d v="2026-10-08T00:00:00"/>
    <x v="0"/>
    <s v="United States"/>
    <x v="10"/>
    <x v="9"/>
    <n v="19134"/>
    <x v="3"/>
    <x v="2"/>
    <x v="16"/>
    <n v="599.97"/>
    <n v="5"/>
    <n v="0.4"/>
    <n v="69.996499999999997"/>
    <s v=""/>
    <n v="269.29933333333332"/>
    <n v="259.62013249960245"/>
    <x v="5"/>
    <x v="1"/>
    <m/>
  </r>
  <r>
    <s v="Standard Class"/>
    <d v="2025-07-05T00:00:00"/>
    <x v="0"/>
    <s v="United States"/>
    <x v="10"/>
    <x v="9"/>
    <n v="19134"/>
    <x v="3"/>
    <x v="0"/>
    <x v="1"/>
    <n v="198.744"/>
    <n v="4"/>
    <n v="0.3"/>
    <n v="-14.196"/>
    <n v="-14.196"/>
    <n v="72.391999999999996"/>
    <n v="166.84990541557158"/>
    <x v="11"/>
    <x v="0"/>
    <m/>
  </r>
  <r>
    <s v="Standard Class"/>
    <d v="2026-04-04T00:00:00"/>
    <x v="0"/>
    <s v="United States"/>
    <x v="10"/>
    <x v="9"/>
    <n v="19134"/>
    <x v="3"/>
    <x v="1"/>
    <x v="14"/>
    <n v="9.1839999999999993"/>
    <n v="2"/>
    <n v="0.2"/>
    <n v="1.1479999999999999"/>
    <s v=""/>
    <n v="39.341333333333331"/>
    <n v="158.40590709196934"/>
    <x v="9"/>
    <x v="1"/>
    <m/>
  </r>
  <r>
    <s v="Standard Class"/>
    <d v="2026-01-25T00:00:00"/>
    <x v="1"/>
    <s v="United States"/>
    <x v="61"/>
    <x v="5"/>
    <n v="75217"/>
    <x v="2"/>
    <x v="1"/>
    <x v="10"/>
    <n v="9.2479999999999993"/>
    <n v="2"/>
    <n v="0.2"/>
    <n v="3.3523999999999998"/>
    <s v=""/>
    <n v="169.6"/>
    <n v="142.22404528276007"/>
    <x v="8"/>
    <x v="1"/>
    <m/>
  </r>
  <r>
    <s v="Standard Class"/>
    <d v="2025-08-09T00:00:00"/>
    <x v="2"/>
    <s v="United States"/>
    <x v="3"/>
    <x v="1"/>
    <n v="94521"/>
    <x v="1"/>
    <x v="0"/>
    <x v="3"/>
    <n v="99.591999999999999"/>
    <n v="1"/>
    <n v="0.2"/>
    <n v="2.4897999999999998"/>
    <s v=""/>
    <n v="171.70133333333331"/>
    <n v="164.39635715167395"/>
    <x v="1"/>
    <x v="0"/>
    <m/>
  </r>
  <r>
    <s v="Standard Class"/>
    <d v="2025-01-24T00:00:00"/>
    <x v="2"/>
    <s v="United States"/>
    <x v="3"/>
    <x v="1"/>
    <n v="94521"/>
    <x v="1"/>
    <x v="2"/>
    <x v="11"/>
    <n v="399.96"/>
    <n v="4"/>
    <n v="0"/>
    <n v="139.98599999999999"/>
    <s v=""/>
    <n v="143.36266666666668"/>
    <n v="177.0445795193549"/>
    <x v="8"/>
    <x v="0"/>
    <m/>
  </r>
  <r>
    <s v="First Class"/>
    <d v="2025-12-10T00:00:00"/>
    <x v="0"/>
    <s v="United States"/>
    <x v="316"/>
    <x v="18"/>
    <n v="37211"/>
    <x v="0"/>
    <x v="1"/>
    <x v="10"/>
    <n v="15.552"/>
    <n v="3"/>
    <n v="0.2"/>
    <n v="5.4432"/>
    <s v=""/>
    <n v="79.909333333333336"/>
    <n v="138.79035609148065"/>
    <x v="0"/>
    <x v="0"/>
    <m/>
  </r>
  <r>
    <s v="Standard Class"/>
    <d v="2025-06-04T00:00:00"/>
    <x v="2"/>
    <s v="United States"/>
    <x v="34"/>
    <x v="22"/>
    <n v="80013"/>
    <x v="1"/>
    <x v="1"/>
    <x v="6"/>
    <n v="14.576000000000001"/>
    <n v="2"/>
    <n v="0.2"/>
    <n v="2.3685999999999998"/>
    <s v=""/>
    <n v="82.498666666666665"/>
    <n v="110.91706980142116"/>
    <x v="3"/>
    <x v="0"/>
    <m/>
  </r>
  <r>
    <s v="Same Day"/>
    <d v="2026-04-18T00:00:00"/>
    <x v="0"/>
    <s v="United States"/>
    <x v="125"/>
    <x v="1"/>
    <n v="92804"/>
    <x v="1"/>
    <x v="1"/>
    <x v="8"/>
    <n v="209.6"/>
    <n v="5"/>
    <n v="0.2"/>
    <n v="68.12"/>
    <s v=""/>
    <n v="87.966666666666654"/>
    <n v="88.636455605028686"/>
    <x v="9"/>
    <x v="1"/>
    <m/>
  </r>
  <r>
    <s v="Same Day"/>
    <d v="2025-07-27T00:00:00"/>
    <x v="0"/>
    <s v="United States"/>
    <x v="125"/>
    <x v="1"/>
    <n v="92804"/>
    <x v="1"/>
    <x v="1"/>
    <x v="6"/>
    <n v="23.32"/>
    <n v="2"/>
    <n v="0"/>
    <n v="6.0632000000000001"/>
    <s v=""/>
    <n v="58.086666666666666"/>
    <n v="59.379862310382627"/>
    <x v="11"/>
    <x v="0"/>
    <m/>
  </r>
  <r>
    <s v="Same Day"/>
    <d v="2025-05-06T00:00:00"/>
    <x v="0"/>
    <s v="United States"/>
    <x v="125"/>
    <x v="1"/>
    <n v="92804"/>
    <x v="1"/>
    <x v="1"/>
    <x v="10"/>
    <n v="30.98"/>
    <n v="1"/>
    <n v="0"/>
    <n v="13.941000000000001"/>
    <s v=""/>
    <n v="171.62"/>
    <n v="121.18179120032232"/>
    <x v="7"/>
    <x v="0"/>
    <m/>
  </r>
  <r>
    <s v="Same Day"/>
    <d v="2025-07-30T00:00:00"/>
    <x v="0"/>
    <s v="United States"/>
    <x v="125"/>
    <x v="1"/>
    <n v="92804"/>
    <x v="1"/>
    <x v="2"/>
    <x v="11"/>
    <n v="119.96"/>
    <n v="4"/>
    <n v="0"/>
    <n v="25.191600000000001"/>
    <s v=""/>
    <n v="173.22933333333333"/>
    <n v="141.05817030914218"/>
    <x v="11"/>
    <x v="0"/>
    <m/>
  </r>
  <r>
    <s v="Same Day"/>
    <d v="2025-02-08T00:00:00"/>
    <x v="0"/>
    <s v="United States"/>
    <x v="125"/>
    <x v="1"/>
    <n v="92804"/>
    <x v="1"/>
    <x v="0"/>
    <x v="1"/>
    <n v="363.92"/>
    <n v="5"/>
    <n v="0.2"/>
    <n v="-31.843"/>
    <n v="-31.843"/>
    <n v="174.13866666666669"/>
    <n v="139.65562878685503"/>
    <x v="10"/>
    <x v="0"/>
    <m/>
  </r>
  <r>
    <s v="Same Day"/>
    <d v="2026-11-30T00:00:00"/>
    <x v="0"/>
    <s v="United States"/>
    <x v="125"/>
    <x v="1"/>
    <n v="92804"/>
    <x v="1"/>
    <x v="1"/>
    <x v="8"/>
    <n v="35.808"/>
    <n v="3"/>
    <n v="0.2"/>
    <n v="11.19"/>
    <s v=""/>
    <n v="350.21066666666667"/>
    <n v="324.14752858536497"/>
    <x v="6"/>
    <x v="1"/>
    <m/>
  </r>
  <r>
    <s v="Same Day"/>
    <d v="2025-07-18T00:00:00"/>
    <x v="0"/>
    <s v="United States"/>
    <x v="125"/>
    <x v="1"/>
    <n v="92804"/>
    <x v="1"/>
    <x v="1"/>
    <x v="8"/>
    <n v="122.688"/>
    <n v="9"/>
    <n v="0.2"/>
    <n v="39.873600000000003"/>
    <s v=""/>
    <n v="355.01466666666664"/>
    <n v="360.19903147997371"/>
    <x v="11"/>
    <x v="0"/>
    <m/>
  </r>
  <r>
    <s v="Same Day"/>
    <d v="2025-04-11T00:00:00"/>
    <x v="0"/>
    <s v="United States"/>
    <x v="125"/>
    <x v="1"/>
    <n v="92804"/>
    <x v="1"/>
    <x v="0"/>
    <x v="3"/>
    <n v="892.13599999999997"/>
    <n v="7"/>
    <n v="0.2"/>
    <n v="111.517"/>
    <s v=""/>
    <n v="341.92533333333336"/>
    <n v="388.76207938303634"/>
    <x v="9"/>
    <x v="0"/>
    <m/>
  </r>
  <r>
    <s v="Same Day"/>
    <d v="2026-07-10T00:00:00"/>
    <x v="0"/>
    <s v="United States"/>
    <x v="125"/>
    <x v="1"/>
    <n v="92804"/>
    <x v="1"/>
    <x v="1"/>
    <x v="4"/>
    <n v="50.22"/>
    <n v="3"/>
    <n v="0"/>
    <n v="2.0087999999999999"/>
    <s v=""/>
    <n v="46.503999999999998"/>
    <n v="231.93084861241309"/>
    <x v="11"/>
    <x v="1"/>
    <m/>
  </r>
  <r>
    <s v="Same Day"/>
    <d v="2026-09-26T00:00:00"/>
    <x v="0"/>
    <s v="United States"/>
    <x v="125"/>
    <x v="1"/>
    <n v="92804"/>
    <x v="1"/>
    <x v="1"/>
    <x v="9"/>
    <n v="83.42"/>
    <n v="2"/>
    <n v="0"/>
    <n v="24.191800000000001"/>
    <s v=""/>
    <n v="33.812000000000005"/>
    <n v="151.59756925247601"/>
    <x v="4"/>
    <x v="1"/>
    <m/>
  </r>
  <r>
    <s v="Same Day"/>
    <d v="2026-01-01T00:00:00"/>
    <x v="0"/>
    <s v="United States"/>
    <x v="125"/>
    <x v="1"/>
    <n v="92804"/>
    <x v="1"/>
    <x v="1"/>
    <x v="8"/>
    <n v="5.8719999999999999"/>
    <n v="2"/>
    <n v="0.2"/>
    <n v="2.1286"/>
    <s v=""/>
    <n v="15.269333333333334"/>
    <n v="27.551641381500577"/>
    <x v="8"/>
    <x v="1"/>
    <m/>
  </r>
  <r>
    <s v="Second Class"/>
    <d v="2026-06-23T00:00:00"/>
    <x v="1"/>
    <s v="United States"/>
    <x v="213"/>
    <x v="7"/>
    <n v="84062"/>
    <x v="1"/>
    <x v="1"/>
    <x v="8"/>
    <n v="12.144"/>
    <n v="3"/>
    <n v="0.2"/>
    <n v="4.0986000000000002"/>
    <s v=""/>
    <n v="15.381333333333332"/>
    <n v="15.389059413415419"/>
    <x v="3"/>
    <x v="1"/>
    <m/>
  </r>
  <r>
    <s v="Second Class"/>
    <d v="2026-01-14T00:00:00"/>
    <x v="0"/>
    <s v="United States"/>
    <x v="24"/>
    <x v="21"/>
    <n v="97477"/>
    <x v="1"/>
    <x v="1"/>
    <x v="12"/>
    <n v="27.792000000000002"/>
    <n v="3"/>
    <n v="0.2"/>
    <n v="10.422000000000001"/>
    <s v=""/>
    <n v="22.223333333333333"/>
    <n v="10.802778490328825"/>
    <x v="8"/>
    <x v="1"/>
    <m/>
  </r>
  <r>
    <s v="Standard Class"/>
    <d v="2026-03-08T00:00:00"/>
    <x v="2"/>
    <s v="United States"/>
    <x v="127"/>
    <x v="21"/>
    <n v="97301"/>
    <x v="1"/>
    <x v="1"/>
    <x v="14"/>
    <n v="6.2080000000000002"/>
    <n v="2"/>
    <n v="0.2"/>
    <n v="0.69840000000000002"/>
    <s v=""/>
    <n v="433.40266666666662"/>
    <n v="478.0714563637718"/>
    <x v="2"/>
    <x v="1"/>
    <m/>
  </r>
  <r>
    <s v="Standard Class"/>
    <d v="2026-05-02T00:00:00"/>
    <x v="0"/>
    <s v="United States"/>
    <x v="30"/>
    <x v="15"/>
    <n v="14609"/>
    <x v="3"/>
    <x v="1"/>
    <x v="9"/>
    <n v="32.67"/>
    <n v="3"/>
    <n v="0"/>
    <n v="8.4941999999999993"/>
    <s v=""/>
    <n v="444.29333333333335"/>
    <n v="532.26959740634368"/>
    <x v="7"/>
    <x v="1"/>
    <m/>
  </r>
  <r>
    <s v="First Class"/>
    <d v="2025-04-18T00:00:00"/>
    <x v="1"/>
    <s v="United States"/>
    <x v="1"/>
    <x v="1"/>
    <n v="90008"/>
    <x v="1"/>
    <x v="1"/>
    <x v="4"/>
    <n v="1261.33"/>
    <n v="7"/>
    <n v="0"/>
    <n v="327.94580000000002"/>
    <s v=""/>
    <n v="434.05799999999999"/>
    <n v="587.80066489723333"/>
    <x v="9"/>
    <x v="0"/>
    <m/>
  </r>
  <r>
    <s v="Standard Class"/>
    <d v="2025-04-14T00:00:00"/>
    <x v="2"/>
    <s v="United States"/>
    <x v="1"/>
    <x v="1"/>
    <n v="90049"/>
    <x v="1"/>
    <x v="1"/>
    <x v="10"/>
    <n v="38.880000000000003"/>
    <n v="6"/>
    <n v="0"/>
    <n v="18.662400000000002"/>
    <s v=""/>
    <n v="41.166666666666664"/>
    <n v="342.9220321787879"/>
    <x v="9"/>
    <x v="0"/>
    <m/>
  </r>
  <r>
    <s v="Standard Class"/>
    <d v="2026-07-23T00:00:00"/>
    <x v="1"/>
    <s v="United States"/>
    <x v="61"/>
    <x v="5"/>
    <n v="75081"/>
    <x v="2"/>
    <x v="1"/>
    <x v="8"/>
    <n v="1.964"/>
    <n v="2"/>
    <n v="0.8"/>
    <n v="-3.2406000000000001"/>
    <n v="-3.2406000000000001"/>
    <n v="30.200000000000003"/>
    <n v="251.0067714999235"/>
    <x v="11"/>
    <x v="1"/>
    <m/>
  </r>
  <r>
    <s v="Standard Class"/>
    <d v="2025-07-26T00:00:00"/>
    <x v="1"/>
    <s v="United States"/>
    <x v="61"/>
    <x v="5"/>
    <n v="75081"/>
    <x v="2"/>
    <x v="1"/>
    <x v="10"/>
    <n v="82.656000000000006"/>
    <n v="9"/>
    <n v="0.2"/>
    <n v="30.995999999999999"/>
    <s v=""/>
    <n v="32.628000000000007"/>
    <n v="30.846920864404204"/>
    <x v="11"/>
    <x v="0"/>
    <m/>
  </r>
  <r>
    <s v="Standard Class"/>
    <d v="2025-09-28T00:00:00"/>
    <x v="0"/>
    <s v="United States"/>
    <x v="201"/>
    <x v="1"/>
    <n v="93727"/>
    <x v="1"/>
    <x v="1"/>
    <x v="10"/>
    <n v="5.98"/>
    <n v="1"/>
    <n v="0"/>
    <n v="2.6909999999999998"/>
    <s v=""/>
    <n v="6.5586666666666673"/>
    <n v="19.473809024582895"/>
    <x v="4"/>
    <x v="0"/>
    <m/>
  </r>
  <r>
    <s v="Second Class"/>
    <d v="2026-04-02T00:00:00"/>
    <x v="2"/>
    <s v="United States"/>
    <x v="22"/>
    <x v="10"/>
    <n v="60653"/>
    <x v="2"/>
    <x v="1"/>
    <x v="10"/>
    <n v="9.2479999999999993"/>
    <n v="2"/>
    <n v="0.2"/>
    <n v="3.3523999999999998"/>
    <s v=""/>
    <n v="6.293333333333333"/>
    <n v="13.568467540861331"/>
    <x v="9"/>
    <x v="1"/>
    <m/>
  </r>
  <r>
    <s v="Standard Class"/>
    <d v="2025-02-04T00:00:00"/>
    <x v="0"/>
    <s v="United States"/>
    <x v="392"/>
    <x v="5"/>
    <n v="78501"/>
    <x v="2"/>
    <x v="1"/>
    <x v="6"/>
    <n v="4.4480000000000004"/>
    <n v="2"/>
    <n v="0.2"/>
    <n v="0.33360000000000001"/>
    <s v=""/>
    <n v="61.850666666666662"/>
    <n v="65.872347109980666"/>
    <x v="10"/>
    <x v="0"/>
    <m/>
  </r>
  <r>
    <s v="Standard Class"/>
    <d v="2025-07-27T00:00:00"/>
    <x v="0"/>
    <s v="United States"/>
    <x v="392"/>
    <x v="5"/>
    <n v="78501"/>
    <x v="2"/>
    <x v="1"/>
    <x v="10"/>
    <n v="5.1840000000000002"/>
    <n v="1"/>
    <n v="0.2"/>
    <n v="1.8144"/>
    <s v=""/>
    <n v="61.951999999999998"/>
    <n v="73.676960278311242"/>
    <x v="11"/>
    <x v="0"/>
    <m/>
  </r>
  <r>
    <s v="Standard Class"/>
    <d v="2025-08-22T00:00:00"/>
    <x v="0"/>
    <s v="United States"/>
    <x v="392"/>
    <x v="5"/>
    <n v="78501"/>
    <x v="2"/>
    <x v="1"/>
    <x v="6"/>
    <n v="175.92"/>
    <n v="5"/>
    <n v="0.2"/>
    <n v="15.393000000000001"/>
    <s v=""/>
    <n v="64.671999999999997"/>
    <n v="79.410780945475977"/>
    <x v="1"/>
    <x v="0"/>
    <m/>
  </r>
  <r>
    <s v="Standard Class"/>
    <d v="2025-05-26T00:00:00"/>
    <x v="0"/>
    <s v="United States"/>
    <x v="392"/>
    <x v="5"/>
    <n v="78501"/>
    <x v="2"/>
    <x v="1"/>
    <x v="8"/>
    <n v="4.7519999999999998"/>
    <n v="4"/>
    <n v="0.8"/>
    <n v="-8.3160000000000007"/>
    <n v="-8.3160000000000007"/>
    <n v="24.331999999999997"/>
    <n v="47.752159490435616"/>
    <x v="7"/>
    <x v="0"/>
    <m/>
  </r>
  <r>
    <s v="Standard Class"/>
    <d v="2026-10-02T00:00:00"/>
    <x v="0"/>
    <s v="United States"/>
    <x v="392"/>
    <x v="5"/>
    <n v="78501"/>
    <x v="2"/>
    <x v="1"/>
    <x v="14"/>
    <n v="13.343999999999999"/>
    <n v="2"/>
    <n v="0.2"/>
    <n v="1.0007999999999999"/>
    <s v=""/>
    <n v="30.385000000000002"/>
    <n v="34.760259320091386"/>
    <x v="5"/>
    <x v="1"/>
    <m/>
  </r>
  <r>
    <s v="Standard Class"/>
    <d v="2025-12-24T00:00:00"/>
    <x v="0"/>
    <s v="United States"/>
    <x v="4"/>
    <x v="4"/>
    <n v="98105"/>
    <x v="1"/>
    <x v="1"/>
    <x v="12"/>
    <n v="54.9"/>
    <n v="5"/>
    <n v="0"/>
    <n v="26.901"/>
    <s v=""/>
    <n v="129.08900000000003"/>
    <n v="105.70795931716779"/>
    <x v="0"/>
    <x v="0"/>
    <m/>
  </r>
  <r>
    <s v="Standard Class"/>
    <d v="2025-12-18T00:00:00"/>
    <x v="0"/>
    <s v="United States"/>
    <x v="35"/>
    <x v="3"/>
    <n v="28205"/>
    <x v="0"/>
    <x v="1"/>
    <x v="8"/>
    <n v="22.911000000000001"/>
    <n v="7"/>
    <n v="0.7"/>
    <n v="-17.565100000000001"/>
    <n v="-17.565100000000001"/>
    <n v="117.27433333333335"/>
    <n v="118.54189372132132"/>
    <x v="0"/>
    <x v="0"/>
    <m/>
  </r>
  <r>
    <s v="Standard Class"/>
    <d v="2026-04-13T00:00:00"/>
    <x v="0"/>
    <s v="United States"/>
    <x v="35"/>
    <x v="3"/>
    <n v="28205"/>
    <x v="0"/>
    <x v="1"/>
    <x v="9"/>
    <n v="309.45600000000002"/>
    <n v="9"/>
    <n v="0.2"/>
    <n v="34.813800000000001"/>
    <s v=""/>
    <n v="267.14333333333337"/>
    <n v="167.61009787952867"/>
    <x v="9"/>
    <x v="1"/>
    <m/>
  </r>
  <r>
    <s v="Standard Class"/>
    <d v="2025-01-17T00:00:00"/>
    <x v="0"/>
    <s v="United States"/>
    <x v="35"/>
    <x v="3"/>
    <n v="28205"/>
    <x v="0"/>
    <x v="1"/>
    <x v="6"/>
    <n v="19.456"/>
    <n v="4"/>
    <n v="0.2"/>
    <n v="3.4047999999999998"/>
    <s v=""/>
    <n v="501.55133333333333"/>
    <n v="323.00654995061626"/>
    <x v="8"/>
    <x v="0"/>
    <m/>
  </r>
  <r>
    <s v="Standard Class"/>
    <d v="2026-09-28T00:00:00"/>
    <x v="0"/>
    <s v="United States"/>
    <x v="35"/>
    <x v="3"/>
    <n v="28205"/>
    <x v="0"/>
    <x v="0"/>
    <x v="3"/>
    <n v="472.51799999999997"/>
    <n v="3"/>
    <n v="0.4"/>
    <n v="-149.63069999999999"/>
    <n v="-149.63069999999999"/>
    <n v="500.80599999999998"/>
    <n v="423.1968363905417"/>
    <x v="4"/>
    <x v="1"/>
    <m/>
  </r>
  <r>
    <s v="Standard Class"/>
    <d v="2026-09-12T00:00:00"/>
    <x v="0"/>
    <s v="United States"/>
    <x v="35"/>
    <x v="3"/>
    <n v="28205"/>
    <x v="0"/>
    <x v="2"/>
    <x v="11"/>
    <n v="1012.68"/>
    <n v="3"/>
    <n v="0.2"/>
    <n v="303.80399999999997"/>
    <s v=""/>
    <n v="344.4733333333333"/>
    <n v="451.42629844953854"/>
    <x v="4"/>
    <x v="1"/>
    <m/>
  </r>
  <r>
    <s v="Standard Class"/>
    <d v="2025-03-05T00:00:00"/>
    <x v="0"/>
    <s v="United States"/>
    <x v="35"/>
    <x v="3"/>
    <n v="28205"/>
    <x v="0"/>
    <x v="1"/>
    <x v="8"/>
    <n v="17.22"/>
    <n v="5"/>
    <n v="0.7"/>
    <n v="-12.628"/>
    <n v="-12.628"/>
    <n v="548.97733333333338"/>
    <n v="709.57640720570964"/>
    <x v="2"/>
    <x v="0"/>
    <m/>
  </r>
  <r>
    <s v="Second Class"/>
    <d v="2026-01-16T00:00:00"/>
    <x v="1"/>
    <s v="United States"/>
    <x v="3"/>
    <x v="1"/>
    <n v="94521"/>
    <x v="1"/>
    <x v="1"/>
    <x v="6"/>
    <n v="3.52"/>
    <n v="2"/>
    <n v="0"/>
    <n v="1.6896"/>
    <s v=""/>
    <n v="546.10233333333338"/>
    <n v="722.39295561810866"/>
    <x v="8"/>
    <x v="1"/>
    <m/>
  </r>
  <r>
    <s v="Second Class"/>
    <d v="2025-03-25T00:00:00"/>
    <x v="1"/>
    <s v="United States"/>
    <x v="3"/>
    <x v="1"/>
    <n v="94521"/>
    <x v="1"/>
    <x v="2"/>
    <x v="7"/>
    <n v="1626.192"/>
    <n v="9"/>
    <n v="0.2"/>
    <n v="121.9644"/>
    <s v=""/>
    <n v="608.56100000000004"/>
    <n v="735.69686322875509"/>
    <x v="2"/>
    <x v="0"/>
    <m/>
  </r>
  <r>
    <s v="First Class"/>
    <d v="2025-12-01T00:00:00"/>
    <x v="1"/>
    <s v="United States"/>
    <x v="142"/>
    <x v="9"/>
    <n v="19013"/>
    <x v="3"/>
    <x v="1"/>
    <x v="8"/>
    <n v="8.5950000000000006"/>
    <n v="5"/>
    <n v="0.7"/>
    <n v="-6.3029999999999999"/>
    <n v="-6.3029999999999999"/>
    <n v="99.786999999999992"/>
    <n v="393.00474657910144"/>
    <x v="0"/>
    <x v="0"/>
    <m/>
  </r>
  <r>
    <s v="First Class"/>
    <d v="2025-01-27T00:00:00"/>
    <x v="1"/>
    <s v="United States"/>
    <x v="142"/>
    <x v="9"/>
    <n v="19013"/>
    <x v="3"/>
    <x v="1"/>
    <x v="14"/>
    <n v="190.89599999999999"/>
    <n v="2"/>
    <n v="0.2"/>
    <n v="-42.951599999999999"/>
    <n v="-42.951599999999999"/>
    <n v="123.37533333333333"/>
    <n v="242.47433450604245"/>
    <x v="8"/>
    <x v="0"/>
    <m/>
  </r>
  <r>
    <s v="Second Class"/>
    <d v="2026-10-08T00:00:00"/>
    <x v="0"/>
    <s v="United States"/>
    <x v="1"/>
    <x v="1"/>
    <n v="90004"/>
    <x v="1"/>
    <x v="1"/>
    <x v="4"/>
    <n v="99.87"/>
    <n v="3"/>
    <n v="0"/>
    <n v="23.968800000000002"/>
    <s v=""/>
    <n v="99.73"/>
    <n v="27.967894435372642"/>
    <x v="5"/>
    <x v="1"/>
    <m/>
  </r>
  <r>
    <s v="Second Class"/>
    <d v="2025-12-20T00:00:00"/>
    <x v="0"/>
    <s v="United States"/>
    <x v="306"/>
    <x v="33"/>
    <n v="89431"/>
    <x v="1"/>
    <x v="1"/>
    <x v="6"/>
    <n v="79.36"/>
    <n v="4"/>
    <n v="0"/>
    <n v="23.808"/>
    <s v=""/>
    <n v="101.88"/>
    <n v="28.08508541583619"/>
    <x v="0"/>
    <x v="0"/>
    <m/>
  </r>
  <r>
    <s v="Second Class"/>
    <d v="2026-02-05T00:00:00"/>
    <x v="1"/>
    <s v="United States"/>
    <x v="1"/>
    <x v="1"/>
    <n v="90032"/>
    <x v="1"/>
    <x v="2"/>
    <x v="7"/>
    <n v="119.96"/>
    <n v="1"/>
    <n v="0.2"/>
    <n v="7.4974999999999996"/>
    <s v=""/>
    <n v="129.90666666666667"/>
    <n v="22.755592312253295"/>
    <x v="10"/>
    <x v="1"/>
    <m/>
  </r>
  <r>
    <s v="Standard Class"/>
    <d v="2025-04-07T00:00:00"/>
    <x v="0"/>
    <s v="United States"/>
    <x v="0"/>
    <x v="0"/>
    <n v="42420"/>
    <x v="0"/>
    <x v="1"/>
    <x v="10"/>
    <n v="106.32"/>
    <n v="3"/>
    <n v="0"/>
    <n v="49.970399999999998"/>
    <s v=""/>
    <n v="104.17333333333333"/>
    <n v="40.479606205082064"/>
    <x v="9"/>
    <x v="0"/>
    <m/>
  </r>
  <r>
    <s v="Standard Class"/>
    <d v="2026-10-04T00:00:00"/>
    <x v="0"/>
    <s v="United States"/>
    <x v="0"/>
    <x v="0"/>
    <n v="42420"/>
    <x v="0"/>
    <x v="1"/>
    <x v="9"/>
    <n v="163.44"/>
    <n v="3"/>
    <n v="0"/>
    <n v="45.763199999999998"/>
    <s v=""/>
    <n v="85.916666666666671"/>
    <n v="45.007961271066009"/>
    <x v="5"/>
    <x v="1"/>
    <m/>
  </r>
  <r>
    <s v="Standard Class"/>
    <d v="2025-08-01T00:00:00"/>
    <x v="0"/>
    <s v="United States"/>
    <x v="0"/>
    <x v="0"/>
    <n v="42420"/>
    <x v="0"/>
    <x v="1"/>
    <x v="6"/>
    <n v="42.76"/>
    <n v="2"/>
    <n v="0"/>
    <n v="11.117599999999999"/>
    <s v=""/>
    <n v="191.42066666666665"/>
    <n v="171.46719375631793"/>
    <x v="1"/>
    <x v="0"/>
    <m/>
  </r>
  <r>
    <s v="Standard Class"/>
    <d v="2026-07-11T00:00:00"/>
    <x v="0"/>
    <s v="United States"/>
    <x v="0"/>
    <x v="0"/>
    <n v="42420"/>
    <x v="0"/>
    <x v="1"/>
    <x v="10"/>
    <n v="51.55"/>
    <n v="5"/>
    <n v="0"/>
    <n v="24.2285"/>
    <s v=""/>
    <n v="226.0633333333333"/>
    <n v="173.90786989540052"/>
    <x v="11"/>
    <x v="1"/>
    <m/>
  </r>
  <r>
    <s v="Second Class"/>
    <d v="2026-10-18T00:00:00"/>
    <x v="0"/>
    <s v="United States"/>
    <x v="27"/>
    <x v="10"/>
    <n v="62521"/>
    <x v="2"/>
    <x v="2"/>
    <x v="11"/>
    <n v="479.952"/>
    <n v="6"/>
    <n v="0.2"/>
    <n v="89.991"/>
    <s v=""/>
    <n v="301.14133333333331"/>
    <n v="173.34364092172518"/>
    <x v="5"/>
    <x v="1"/>
    <m/>
  </r>
  <r>
    <s v="First Class"/>
    <d v="2025-02-08T00:00:00"/>
    <x v="0"/>
    <s v="United States"/>
    <x v="20"/>
    <x v="15"/>
    <n v="10009"/>
    <x v="3"/>
    <x v="1"/>
    <x v="8"/>
    <n v="146.68799999999999"/>
    <n v="6"/>
    <n v="0.2"/>
    <n v="55.008000000000003"/>
    <s v=""/>
    <n v="149.59733333333332"/>
    <n v="86.291325962952058"/>
    <x v="10"/>
    <x v="0"/>
    <m/>
  </r>
  <r>
    <s v="First Class"/>
    <d v="2026-02-05T00:00:00"/>
    <x v="0"/>
    <s v="United States"/>
    <x v="20"/>
    <x v="15"/>
    <n v="10009"/>
    <x v="3"/>
    <x v="1"/>
    <x v="8"/>
    <n v="276.78399999999999"/>
    <n v="2"/>
    <n v="0.2"/>
    <n v="89.954800000000006"/>
    <s v=""/>
    <n v="207.02133333333333"/>
    <n v="97.584835506798328"/>
    <x v="10"/>
    <x v="1"/>
    <m/>
  </r>
  <r>
    <s v="First Class"/>
    <d v="2025-02-27T00:00:00"/>
    <x v="0"/>
    <s v="United States"/>
    <x v="20"/>
    <x v="15"/>
    <n v="10009"/>
    <x v="3"/>
    <x v="1"/>
    <x v="8"/>
    <n v="25.32"/>
    <n v="5"/>
    <n v="0.2"/>
    <n v="9.1784999999999997"/>
    <s v=""/>
    <n v="185.64"/>
    <n v="97.816359701152152"/>
    <x v="10"/>
    <x v="0"/>
    <m/>
  </r>
  <r>
    <s v="Standard Class"/>
    <d v="2025-12-12T00:00:00"/>
    <x v="0"/>
    <s v="United States"/>
    <x v="20"/>
    <x v="15"/>
    <n v="10011"/>
    <x v="3"/>
    <x v="1"/>
    <x v="10"/>
    <n v="318.95999999999998"/>
    <n v="9"/>
    <n v="0"/>
    <n v="149.91120000000001"/>
    <s v=""/>
    <n v="185.02399999999997"/>
    <n v="114.54011495121276"/>
    <x v="0"/>
    <x v="0"/>
    <m/>
  </r>
  <r>
    <s v="Second Class"/>
    <d v="2026-10-14T00:00:00"/>
    <x v="0"/>
    <s v="United States"/>
    <x v="20"/>
    <x v="15"/>
    <n v="10009"/>
    <x v="3"/>
    <x v="1"/>
    <x v="10"/>
    <n v="212.64"/>
    <n v="6"/>
    <n v="0"/>
    <n v="99.940799999999996"/>
    <s v=""/>
    <n v="85.25333333333333"/>
    <n v="101.86937463532692"/>
    <x v="5"/>
    <x v="1"/>
    <m/>
  </r>
  <r>
    <s v="Standard Class"/>
    <d v="2026-03-29T00:00:00"/>
    <x v="0"/>
    <s v="United States"/>
    <x v="48"/>
    <x v="16"/>
    <n v="85254"/>
    <x v="1"/>
    <x v="1"/>
    <x v="12"/>
    <n v="23.472000000000001"/>
    <n v="3"/>
    <n v="0.2"/>
    <n v="8.8019999999999996"/>
    <s v=""/>
    <n v="16.563333333333336"/>
    <n v="100.83480744413752"/>
    <x v="2"/>
    <x v="1"/>
    <m/>
  </r>
  <r>
    <s v="Second Class"/>
    <d v="2025-02-25T00:00:00"/>
    <x v="1"/>
    <s v="United States"/>
    <x v="112"/>
    <x v="5"/>
    <n v="79109"/>
    <x v="2"/>
    <x v="1"/>
    <x v="10"/>
    <n v="19.648"/>
    <n v="2"/>
    <n v="0.2"/>
    <n v="6.6311999999999998"/>
    <s v=""/>
    <n v="149.10600000000002"/>
    <n v="161.64226191283115"/>
    <x v="10"/>
    <x v="0"/>
    <m/>
  </r>
  <r>
    <s v="First Class"/>
    <d v="2026-07-28T00:00:00"/>
    <x v="0"/>
    <s v="United States"/>
    <x v="10"/>
    <x v="9"/>
    <n v="19140"/>
    <x v="3"/>
    <x v="1"/>
    <x v="8"/>
    <n v="6.57"/>
    <n v="3"/>
    <n v="0.7"/>
    <n v="-5.0369999999999999"/>
    <n v="-5.0369999999999999"/>
    <n v="395.92866666666669"/>
    <n v="262.49635966209485"/>
    <x v="11"/>
    <x v="1"/>
    <m/>
  </r>
  <r>
    <s v="Standard Class"/>
    <d v="2025-04-08T00:00:00"/>
    <x v="0"/>
    <s v="United States"/>
    <x v="157"/>
    <x v="1"/>
    <n v="92704"/>
    <x v="1"/>
    <x v="1"/>
    <x v="4"/>
    <n v="421.1"/>
    <n v="2"/>
    <n v="0"/>
    <n v="105.27500000000001"/>
    <s v=""/>
    <n v="406.66666666666669"/>
    <n v="337.61457622078575"/>
    <x v="9"/>
    <x v="0"/>
    <m/>
  </r>
  <r>
    <s v="Second Class"/>
    <d v="2026-10-24T00:00:00"/>
    <x v="1"/>
    <s v="United States"/>
    <x v="46"/>
    <x v="24"/>
    <n v="43055"/>
    <x v="3"/>
    <x v="0"/>
    <x v="1"/>
    <n v="760.11599999999999"/>
    <n v="6"/>
    <n v="0.3"/>
    <n v="-43.435200000000002"/>
    <n v="-43.435200000000002"/>
    <n v="307.07599999999996"/>
    <n v="317.33362764248722"/>
    <x v="5"/>
    <x v="1"/>
    <m/>
  </r>
  <r>
    <s v="Second Class"/>
    <d v="2025-04-08T00:00:00"/>
    <x v="1"/>
    <s v="United States"/>
    <x v="46"/>
    <x v="24"/>
    <n v="43055"/>
    <x v="3"/>
    <x v="0"/>
    <x v="5"/>
    <n v="38.783999999999999"/>
    <n v="3"/>
    <n v="0.2"/>
    <n v="7.2720000000000002"/>
    <s v=""/>
    <n v="62.363999999999997"/>
    <n v="238.60237173575189"/>
    <x v="9"/>
    <x v="0"/>
    <m/>
  </r>
  <r>
    <s v="Second Class"/>
    <d v="2026-09-09T00:00:00"/>
    <x v="1"/>
    <s v="United States"/>
    <x v="46"/>
    <x v="24"/>
    <n v="43055"/>
    <x v="3"/>
    <x v="2"/>
    <x v="11"/>
    <n v="122.328"/>
    <n v="9"/>
    <n v="0.2"/>
    <n v="1.5290999999999999"/>
    <s v=""/>
    <n v="50.529333333333334"/>
    <n v="112.08347850366474"/>
    <x v="4"/>
    <x v="1"/>
    <m/>
  </r>
  <r>
    <s v="Standard Class"/>
    <d v="2026-12-25T00:00:00"/>
    <x v="0"/>
    <s v="United States"/>
    <x v="20"/>
    <x v="15"/>
    <n v="10035"/>
    <x v="3"/>
    <x v="2"/>
    <x v="7"/>
    <n v="25.98"/>
    <n v="2"/>
    <n v="0"/>
    <n v="0.77939999999999998"/>
    <s v=""/>
    <n v="163.04666666666665"/>
    <n v="174.80114676799866"/>
    <x v="0"/>
    <x v="1"/>
    <m/>
  </r>
  <r>
    <s v="Standard Class"/>
    <d v="2025-03-31T00:00:00"/>
    <x v="0"/>
    <s v="United States"/>
    <x v="20"/>
    <x v="15"/>
    <n v="10035"/>
    <x v="3"/>
    <x v="1"/>
    <x v="6"/>
    <n v="3.28"/>
    <n v="2"/>
    <n v="0"/>
    <n v="1.476"/>
    <s v=""/>
    <n v="156.97333333333333"/>
    <n v="193.74136206350525"/>
    <x v="2"/>
    <x v="0"/>
    <m/>
  </r>
  <r>
    <s v="Standard Class"/>
    <d v="2026-08-11T00:00:00"/>
    <x v="0"/>
    <s v="United States"/>
    <x v="20"/>
    <x v="15"/>
    <n v="10035"/>
    <x v="3"/>
    <x v="1"/>
    <x v="4"/>
    <n v="459.88"/>
    <n v="4"/>
    <n v="0"/>
    <n v="13.7964"/>
    <s v=""/>
    <n v="179.86666666666667"/>
    <n v="201.6750648389081"/>
    <x v="1"/>
    <x v="1"/>
    <m/>
  </r>
  <r>
    <s v="Standard Class"/>
    <d v="2026-10-29T00:00:00"/>
    <x v="0"/>
    <s v="United States"/>
    <x v="20"/>
    <x v="15"/>
    <n v="10035"/>
    <x v="3"/>
    <x v="1"/>
    <x v="14"/>
    <n v="7.76"/>
    <n v="2"/>
    <n v="0"/>
    <n v="2.2504"/>
    <s v=""/>
    <n v="44.873333333333335"/>
    <n v="106.47222110328434"/>
    <x v="5"/>
    <x v="1"/>
    <m/>
  </r>
  <r>
    <s v="Standard Class"/>
    <d v="2025-07-11T00:00:00"/>
    <x v="0"/>
    <s v="United States"/>
    <x v="20"/>
    <x v="15"/>
    <n v="10035"/>
    <x v="3"/>
    <x v="1"/>
    <x v="6"/>
    <n v="71.959999999999994"/>
    <n v="2"/>
    <n v="0"/>
    <n v="17.989999999999998"/>
    <s v=""/>
    <n v="45.379999999999995"/>
    <n v="65.948446419799652"/>
    <x v="11"/>
    <x v="0"/>
    <m/>
  </r>
  <r>
    <s v="Standard Class"/>
    <d v="2025-11-07T00:00:00"/>
    <x v="0"/>
    <s v="United States"/>
    <x v="20"/>
    <x v="15"/>
    <n v="10035"/>
    <x v="3"/>
    <x v="1"/>
    <x v="14"/>
    <n v="54.9"/>
    <n v="5"/>
    <n v="0"/>
    <n v="15.372"/>
    <s v=""/>
    <n v="583.35333333333335"/>
    <n v="636.91150477795463"/>
    <x v="6"/>
    <x v="0"/>
    <m/>
  </r>
  <r>
    <s v="Standard Class"/>
    <d v="2025-09-04T00:00:00"/>
    <x v="0"/>
    <s v="United States"/>
    <x v="20"/>
    <x v="15"/>
    <n v="10035"/>
    <x v="3"/>
    <x v="1"/>
    <x v="8"/>
    <n v="9.2799999999999994"/>
    <n v="2"/>
    <n v="0.2"/>
    <n v="3.2480000000000002"/>
    <s v=""/>
    <n v="566.96266666666668"/>
    <n v="714.57507461417367"/>
    <x v="4"/>
    <x v="0"/>
    <m/>
  </r>
  <r>
    <s v="First Class"/>
    <d v="2025-02-09T00:00:00"/>
    <x v="1"/>
    <s v="United States"/>
    <x v="0"/>
    <x v="33"/>
    <n v="89015"/>
    <x v="1"/>
    <x v="0"/>
    <x v="3"/>
    <n v="1685.88"/>
    <n v="6"/>
    <n v="0"/>
    <n v="320.31720000000001"/>
    <s v=""/>
    <n v="584.52266666666674"/>
    <n v="775.37542355801929"/>
    <x v="10"/>
    <x v="0"/>
    <m/>
  </r>
  <r>
    <s v="First Class"/>
    <d v="2025-06-13T00:00:00"/>
    <x v="1"/>
    <s v="United States"/>
    <x v="0"/>
    <x v="33"/>
    <n v="89015"/>
    <x v="1"/>
    <x v="1"/>
    <x v="8"/>
    <n v="5.7279999999999998"/>
    <n v="2"/>
    <n v="0.2"/>
    <n v="2.0047999999999999"/>
    <s v=""/>
    <n v="23.010666666666665"/>
    <n v="442.91667241392287"/>
    <x v="3"/>
    <x v="0"/>
    <m/>
  </r>
  <r>
    <s v="Second Class"/>
    <d v="2025-04-30T00:00:00"/>
    <x v="0"/>
    <s v="United States"/>
    <x v="4"/>
    <x v="4"/>
    <n v="98103"/>
    <x v="1"/>
    <x v="1"/>
    <x v="10"/>
    <n v="61.96"/>
    <n v="2"/>
    <n v="0"/>
    <n v="27.882000000000001"/>
    <s v=""/>
    <n v="27.081333333333333"/>
    <n v="302.00703579736535"/>
    <x v="9"/>
    <x v="0"/>
    <m/>
  </r>
  <r>
    <s v="Second Class"/>
    <d v="2025-12-15T00:00:00"/>
    <x v="0"/>
    <s v="United States"/>
    <x v="4"/>
    <x v="4"/>
    <n v="98103"/>
    <x v="1"/>
    <x v="1"/>
    <x v="8"/>
    <n v="1.3440000000000001"/>
    <n v="1"/>
    <n v="0.2"/>
    <n v="0.47039999999999998"/>
    <s v=""/>
    <n v="11.062666666666667"/>
    <n v="13.675788760514772"/>
    <x v="0"/>
    <x v="0"/>
    <m/>
  </r>
  <r>
    <s v="Standard Class"/>
    <d v="2025-01-18T00:00:00"/>
    <x v="1"/>
    <s v="United States"/>
    <x v="20"/>
    <x v="15"/>
    <n v="10009"/>
    <x v="3"/>
    <x v="1"/>
    <x v="10"/>
    <n v="17.940000000000001"/>
    <n v="3"/>
    <n v="0"/>
    <n v="8.7905999999999995"/>
    <s v=""/>
    <n v="33.012666666666668"/>
    <n v="20.493907213825501"/>
    <x v="8"/>
    <x v="0"/>
    <m/>
  </r>
  <r>
    <s v="Standard Class"/>
    <d v="2025-07-08T00:00:00"/>
    <x v="1"/>
    <s v="United States"/>
    <x v="4"/>
    <x v="4"/>
    <n v="98103"/>
    <x v="1"/>
    <x v="1"/>
    <x v="8"/>
    <n v="13.904"/>
    <n v="2"/>
    <n v="0.2"/>
    <n v="4.5187999999999997"/>
    <s v=""/>
    <n v="40.985999999999997"/>
    <n v="19.809093867510747"/>
    <x v="11"/>
    <x v="0"/>
    <m/>
  </r>
  <r>
    <s v="Standard Class"/>
    <d v="2025-01-08T00:00:00"/>
    <x v="1"/>
    <s v="United States"/>
    <x v="214"/>
    <x v="18"/>
    <n v="37167"/>
    <x v="0"/>
    <x v="1"/>
    <x v="8"/>
    <n v="67.194000000000003"/>
    <n v="1"/>
    <n v="0.7"/>
    <n v="-51.5154"/>
    <n v="-51.5154"/>
    <n v="83.671333333333337"/>
    <n v="39.015792042975896"/>
    <x v="8"/>
    <x v="0"/>
    <m/>
  </r>
  <r>
    <s v="Standard Class"/>
    <d v="2025-06-07T00:00:00"/>
    <x v="0"/>
    <s v="United States"/>
    <x v="4"/>
    <x v="4"/>
    <n v="98105"/>
    <x v="1"/>
    <x v="1"/>
    <x v="10"/>
    <n v="41.86"/>
    <n v="7"/>
    <n v="0"/>
    <n v="18.837"/>
    <s v=""/>
    <n v="64.61333333333333"/>
    <n v="46.111331153424111"/>
    <x v="3"/>
    <x v="0"/>
    <m/>
  </r>
  <r>
    <s v="Standard Class"/>
    <d v="2025-02-25T00:00:00"/>
    <x v="0"/>
    <s v="United States"/>
    <x v="4"/>
    <x v="4"/>
    <n v="98105"/>
    <x v="1"/>
    <x v="0"/>
    <x v="0"/>
    <n v="141.96"/>
    <n v="2"/>
    <n v="0"/>
    <n v="41.168399999999998"/>
    <s v=""/>
    <n v="98.7"/>
    <n v="53.043934954030391"/>
    <x v="10"/>
    <x v="0"/>
    <m/>
  </r>
  <r>
    <s v="Standard Class"/>
    <d v="2026-07-21T00:00:00"/>
    <x v="1"/>
    <s v="United States"/>
    <x v="20"/>
    <x v="15"/>
    <n v="10035"/>
    <x v="3"/>
    <x v="0"/>
    <x v="5"/>
    <n v="10.02"/>
    <n v="3"/>
    <n v="0"/>
    <n v="4.4088000000000003"/>
    <s v=""/>
    <n v="57.360000000000007"/>
    <n v="46.894721964717391"/>
    <x v="11"/>
    <x v="1"/>
    <m/>
  </r>
  <r>
    <s v="Standard Class"/>
    <d v="2025-05-11T00:00:00"/>
    <x v="1"/>
    <s v="United States"/>
    <x v="20"/>
    <x v="15"/>
    <n v="10035"/>
    <x v="3"/>
    <x v="1"/>
    <x v="10"/>
    <n v="144.12"/>
    <n v="3"/>
    <n v="0"/>
    <n v="69.177599999999998"/>
    <s v=""/>
    <n v="58.65"/>
    <n v="43.283447182496914"/>
    <x v="7"/>
    <x v="0"/>
    <m/>
  </r>
  <r>
    <s v="Second Class"/>
    <d v="2026-07-06T00:00:00"/>
    <x v="0"/>
    <s v="United States"/>
    <x v="118"/>
    <x v="32"/>
    <n v="30318"/>
    <x v="0"/>
    <x v="1"/>
    <x v="10"/>
    <n v="17.940000000000001"/>
    <n v="3"/>
    <n v="0"/>
    <n v="8.7905999999999995"/>
    <s v=""/>
    <n v="16.093333333333334"/>
    <n v="34.436033507123085"/>
    <x v="11"/>
    <x v="1"/>
    <m/>
  </r>
  <r>
    <s v="Second Class"/>
    <d v="2025-12-25T00:00:00"/>
    <x v="0"/>
    <s v="United States"/>
    <x v="118"/>
    <x v="32"/>
    <n v="30318"/>
    <x v="0"/>
    <x v="1"/>
    <x v="6"/>
    <n v="13.89"/>
    <n v="3"/>
    <n v="0"/>
    <n v="4.5837000000000003"/>
    <s v=""/>
    <n v="16.753333333333334"/>
    <n v="25.907608849453787"/>
    <x v="0"/>
    <x v="0"/>
    <m/>
  </r>
  <r>
    <s v="Standard Class"/>
    <d v="2026-04-27T00:00:00"/>
    <x v="0"/>
    <s v="United States"/>
    <x v="46"/>
    <x v="13"/>
    <n v="19711"/>
    <x v="3"/>
    <x v="1"/>
    <x v="10"/>
    <n v="16.45"/>
    <n v="5"/>
    <n v="0"/>
    <n v="7.5670000000000002"/>
    <s v=""/>
    <n v="23.846000000000004"/>
    <n v="6.790745488994288"/>
    <x v="9"/>
    <x v="1"/>
    <m/>
  </r>
  <r>
    <s v="Standard Class"/>
    <d v="2026-07-04T00:00:00"/>
    <x v="0"/>
    <s v="United States"/>
    <x v="46"/>
    <x v="13"/>
    <n v="19711"/>
    <x v="3"/>
    <x v="0"/>
    <x v="5"/>
    <n v="19.920000000000002"/>
    <n v="4"/>
    <n v="0"/>
    <n v="6.5735999999999999"/>
    <s v=""/>
    <n v="59.391999999999996"/>
    <n v="37.396059853848136"/>
    <x v="11"/>
    <x v="1"/>
    <m/>
  </r>
  <r>
    <s v="Standard Class"/>
    <d v="2026-05-20T00:00:00"/>
    <x v="0"/>
    <s v="United States"/>
    <x v="316"/>
    <x v="18"/>
    <n v="37211"/>
    <x v="0"/>
    <x v="2"/>
    <x v="11"/>
    <n v="35.167999999999999"/>
    <n v="4"/>
    <n v="0.2"/>
    <n v="8.3523999999999994"/>
    <s v=""/>
    <n v="138.732"/>
    <n v="78.30690766464987"/>
    <x v="7"/>
    <x v="1"/>
    <m/>
  </r>
  <r>
    <s v="Standard Class"/>
    <d v="2025-10-24T00:00:00"/>
    <x v="0"/>
    <s v="United States"/>
    <x v="316"/>
    <x v="18"/>
    <n v="37211"/>
    <x v="0"/>
    <x v="1"/>
    <x v="10"/>
    <n v="123.08799999999999"/>
    <n v="7"/>
    <n v="0.2"/>
    <n v="40.003599999999999"/>
    <s v=""/>
    <n v="753.66266666666672"/>
    <n v="654.93343446841425"/>
    <x v="5"/>
    <x v="0"/>
    <m/>
  </r>
  <r>
    <s v="Standard Class"/>
    <d v="2025-06-10T00:00:00"/>
    <x v="2"/>
    <s v="United States"/>
    <x v="102"/>
    <x v="14"/>
    <n v="47374"/>
    <x v="2"/>
    <x v="0"/>
    <x v="3"/>
    <n v="257.94"/>
    <n v="3"/>
    <n v="0"/>
    <n v="67.064400000000006"/>
    <s v=""/>
    <n v="721.78666666666675"/>
    <n v="766.99538251157298"/>
    <x v="3"/>
    <x v="0"/>
    <m/>
  </r>
  <r>
    <s v="Standard Class"/>
    <d v="2026-06-30T00:00:00"/>
    <x v="2"/>
    <s v="United States"/>
    <x v="102"/>
    <x v="14"/>
    <n v="47374"/>
    <x v="2"/>
    <x v="2"/>
    <x v="7"/>
    <n v="1879.96"/>
    <n v="4"/>
    <n v="0"/>
    <n v="545.1884"/>
    <s v=""/>
    <n v="665.80000000000007"/>
    <n v="833.10741114581026"/>
    <x v="3"/>
    <x v="1"/>
    <m/>
  </r>
  <r>
    <s v="Standard Class"/>
    <d v="2026-08-28T00:00:00"/>
    <x v="2"/>
    <s v="United States"/>
    <x v="102"/>
    <x v="14"/>
    <n v="47374"/>
    <x v="2"/>
    <x v="0"/>
    <x v="5"/>
    <n v="27.46"/>
    <n v="2"/>
    <n v="0"/>
    <n v="9.8856000000000002"/>
    <s v=""/>
    <n v="315.34666666666664"/>
    <n v="599.19033609870087"/>
    <x v="1"/>
    <x v="1"/>
    <m/>
  </r>
  <r>
    <s v="Standard Class"/>
    <d v="2025-07-12T00:00:00"/>
    <x v="2"/>
    <s v="United States"/>
    <x v="102"/>
    <x v="14"/>
    <n v="47374"/>
    <x v="2"/>
    <x v="2"/>
    <x v="7"/>
    <n v="89.98"/>
    <n v="2"/>
    <n v="0"/>
    <n v="43.190399999999997"/>
    <s v=""/>
    <n v="308.60333333333335"/>
    <n v="478.12953008650356"/>
    <x v="11"/>
    <x v="0"/>
    <m/>
  </r>
  <r>
    <s v="Standard Class"/>
    <d v="2025-10-12T00:00:00"/>
    <x v="2"/>
    <s v="United States"/>
    <x v="102"/>
    <x v="14"/>
    <n v="47374"/>
    <x v="2"/>
    <x v="0"/>
    <x v="1"/>
    <n v="828.6"/>
    <n v="3"/>
    <n v="0"/>
    <n v="240.29400000000001"/>
    <s v=""/>
    <n v="284.42333333333335"/>
    <n v="376.62314077425816"/>
    <x v="5"/>
    <x v="0"/>
    <m/>
  </r>
  <r>
    <s v="Standard Class"/>
    <d v="2026-05-13T00:00:00"/>
    <x v="0"/>
    <s v="United States"/>
    <x v="100"/>
    <x v="2"/>
    <n v="33180"/>
    <x v="0"/>
    <x v="1"/>
    <x v="8"/>
    <n v="7.23"/>
    <n v="5"/>
    <n v="0.7"/>
    <n v="-5.7839999999999998"/>
    <n v="-5.7839999999999998"/>
    <n v="29.183333333333337"/>
    <n v="233.26769433897661"/>
    <x v="7"/>
    <x v="1"/>
    <m/>
  </r>
  <r>
    <s v="Standard Class"/>
    <d v="2025-04-24T00:00:00"/>
    <x v="0"/>
    <s v="United States"/>
    <x v="100"/>
    <x v="2"/>
    <n v="33180"/>
    <x v="0"/>
    <x v="1"/>
    <x v="4"/>
    <n v="17.440000000000001"/>
    <n v="2"/>
    <n v="0.2"/>
    <n v="1.3080000000000001"/>
    <s v=""/>
    <n v="123.55733333333332"/>
    <n v="182.78952053356039"/>
    <x v="9"/>
    <x v="0"/>
    <m/>
  </r>
  <r>
    <s v="Standard Class"/>
    <d v="2025-09-07T00:00:00"/>
    <x v="0"/>
    <s v="United States"/>
    <x v="100"/>
    <x v="2"/>
    <n v="33180"/>
    <x v="0"/>
    <x v="1"/>
    <x v="8"/>
    <n v="62.88"/>
    <n v="4"/>
    <n v="0.7"/>
    <n v="-50.304000000000002"/>
    <n v="-50.304000000000002"/>
    <n v="155.58399999999997"/>
    <n v="101.20162427696651"/>
    <x v="4"/>
    <x v="0"/>
    <m/>
  </r>
  <r>
    <s v="Standard Class"/>
    <d v="2025-04-07T00:00:00"/>
    <x v="0"/>
    <s v="United States"/>
    <x v="100"/>
    <x v="2"/>
    <n v="33180"/>
    <x v="0"/>
    <x v="0"/>
    <x v="0"/>
    <n v="290.35199999999998"/>
    <n v="3"/>
    <n v="0.2"/>
    <n v="-36.293999999999997"/>
    <n v="-36.293999999999997"/>
    <n v="179.72400000000002"/>
    <n v="102.57246657923434"/>
    <x v="9"/>
    <x v="0"/>
    <m/>
  </r>
  <r>
    <s v="Same Day"/>
    <d v="2025-06-10T00:00:00"/>
    <x v="0"/>
    <s v="United States"/>
    <x v="490"/>
    <x v="25"/>
    <n v="63301"/>
    <x v="2"/>
    <x v="2"/>
    <x v="11"/>
    <n v="113.52"/>
    <n v="4"/>
    <n v="0"/>
    <n v="46.543199999999999"/>
    <s v=""/>
    <n v="119.99000000000001"/>
    <n v="35.688548452783365"/>
    <x v="3"/>
    <x v="0"/>
    <m/>
  </r>
  <r>
    <s v="Same Day"/>
    <d v="2026-04-04T00:00:00"/>
    <x v="0"/>
    <s v="United States"/>
    <x v="490"/>
    <x v="25"/>
    <n v="63301"/>
    <x v="2"/>
    <x v="0"/>
    <x v="5"/>
    <n v="135.30000000000001"/>
    <n v="5"/>
    <n v="0"/>
    <n v="37.884"/>
    <s v=""/>
    <n v="341.1"/>
    <n v="252.93589429998531"/>
    <x v="9"/>
    <x v="1"/>
    <m/>
  </r>
  <r>
    <s v="Standard Class"/>
    <d v="2025-05-19T00:00:00"/>
    <x v="2"/>
    <s v="United States"/>
    <x v="173"/>
    <x v="17"/>
    <n v="23464"/>
    <x v="0"/>
    <x v="0"/>
    <x v="5"/>
    <n v="111.15"/>
    <n v="5"/>
    <n v="0"/>
    <n v="48.905999999999999"/>
    <s v=""/>
    <n v="300.09800000000001"/>
    <n v="301.54455199632883"/>
    <x v="7"/>
    <x v="0"/>
    <m/>
  </r>
  <r>
    <s v="Standard Class"/>
    <d v="2026-05-20T00:00:00"/>
    <x v="2"/>
    <s v="United States"/>
    <x v="10"/>
    <x v="9"/>
    <n v="19140"/>
    <x v="3"/>
    <x v="2"/>
    <x v="7"/>
    <n v="776.85"/>
    <n v="5"/>
    <n v="0.4"/>
    <n v="-181.26499999999999"/>
    <n v="-181.26499999999999"/>
    <n v="314.63600000000002"/>
    <n v="315.31373862657279"/>
    <x v="7"/>
    <x v="1"/>
    <m/>
  </r>
  <r>
    <s v="Standard Class"/>
    <d v="2026-07-01T00:00:00"/>
    <x v="2"/>
    <s v="United States"/>
    <x v="10"/>
    <x v="9"/>
    <n v="19140"/>
    <x v="3"/>
    <x v="1"/>
    <x v="8"/>
    <n v="12.294"/>
    <n v="1"/>
    <n v="0.7"/>
    <n v="-8.6058000000000003"/>
    <n v="-8.6058000000000003"/>
    <n v="70.112666666666669"/>
    <n v="190.70936946083208"/>
    <x v="11"/>
    <x v="1"/>
    <m/>
  </r>
  <r>
    <s v="Standard Class"/>
    <d v="2026-11-23T00:00:00"/>
    <x v="2"/>
    <s v="United States"/>
    <x v="10"/>
    <x v="9"/>
    <n v="19140"/>
    <x v="3"/>
    <x v="0"/>
    <x v="3"/>
    <n v="154.76400000000001"/>
    <n v="3"/>
    <n v="0.4"/>
    <n v="-46.429200000000002"/>
    <n v="-46.429200000000002"/>
    <n v="96.994666666666674"/>
    <n v="93.62244870795719"/>
    <x v="6"/>
    <x v="1"/>
    <m/>
  </r>
  <r>
    <s v="Standard Class"/>
    <d v="2026-12-27T00:00:00"/>
    <x v="2"/>
    <s v="United States"/>
    <x v="10"/>
    <x v="9"/>
    <n v="19140"/>
    <x v="3"/>
    <x v="1"/>
    <x v="4"/>
    <n v="43.28"/>
    <n v="1"/>
    <n v="0.2"/>
    <n v="3.246"/>
    <s v=""/>
    <n v="62.926666666666669"/>
    <n v="16.772001470705082"/>
    <x v="0"/>
    <x v="1"/>
    <m/>
  </r>
  <r>
    <s v="Standard Class"/>
    <d v="2026-12-25T00:00:00"/>
    <x v="0"/>
    <s v="United States"/>
    <x v="85"/>
    <x v="15"/>
    <n v="11561"/>
    <x v="3"/>
    <x v="1"/>
    <x v="10"/>
    <n v="92.94"/>
    <n v="3"/>
    <n v="0"/>
    <n v="41.823"/>
    <s v=""/>
    <n v="372.46000000000004"/>
    <n v="346.13496620998166"/>
    <x v="0"/>
    <x v="1"/>
    <m/>
  </r>
  <r>
    <s v="Standard Class"/>
    <d v="2026-12-17T00:00:00"/>
    <x v="0"/>
    <s v="United States"/>
    <x v="85"/>
    <x v="15"/>
    <n v="11561"/>
    <x v="3"/>
    <x v="1"/>
    <x v="9"/>
    <n v="52.56"/>
    <n v="3"/>
    <n v="0"/>
    <n v="18.396000000000001"/>
    <s v=""/>
    <n v="388.8"/>
    <n v="374.31795298372469"/>
    <x v="0"/>
    <x v="1"/>
    <m/>
  </r>
  <r>
    <s v="Standard Class"/>
    <d v="2025-02-15T00:00:00"/>
    <x v="0"/>
    <s v="United States"/>
    <x v="12"/>
    <x v="5"/>
    <n v="77070"/>
    <x v="2"/>
    <x v="2"/>
    <x v="7"/>
    <n v="971.88"/>
    <n v="3"/>
    <n v="0.2"/>
    <n v="109.3365"/>
    <s v=""/>
    <n v="432.12999999999994"/>
    <n v="401.05049490889127"/>
    <x v="10"/>
    <x v="0"/>
    <m/>
  </r>
  <r>
    <s v="Standard Class"/>
    <d v="2026-05-09T00:00:00"/>
    <x v="2"/>
    <s v="United States"/>
    <x v="428"/>
    <x v="19"/>
    <n v="35401"/>
    <x v="0"/>
    <x v="0"/>
    <x v="1"/>
    <n v="141.96"/>
    <n v="2"/>
    <n v="0"/>
    <n v="35.49"/>
    <s v=""/>
    <n v="137.75933333333333"/>
    <n v="204.63000166298337"/>
    <x v="7"/>
    <x v="1"/>
    <m/>
  </r>
  <r>
    <s v="Second Class"/>
    <d v="2026-06-28T00:00:00"/>
    <x v="0"/>
    <s v="United States"/>
    <x v="123"/>
    <x v="16"/>
    <n v="85204"/>
    <x v="1"/>
    <x v="0"/>
    <x v="3"/>
    <n v="182.55"/>
    <n v="2"/>
    <n v="0.5"/>
    <n v="-135.08699999999999"/>
    <n v="-135.08699999999999"/>
    <n v="108.13533333333334"/>
    <n v="150.24484023185715"/>
    <x v="3"/>
    <x v="1"/>
    <m/>
  </r>
  <r>
    <s v="Standard Class"/>
    <d v="2026-10-05T00:00:00"/>
    <x v="1"/>
    <s v="United States"/>
    <x v="108"/>
    <x v="3"/>
    <n v="28540"/>
    <x v="0"/>
    <x v="1"/>
    <x v="10"/>
    <n v="88.768000000000001"/>
    <n v="2"/>
    <n v="0.2"/>
    <n v="31.0688"/>
    <s v=""/>
    <n v="139.24533333333332"/>
    <n v="89.627733401367834"/>
    <x v="5"/>
    <x v="1"/>
    <m/>
  </r>
  <r>
    <s v="Standard Class"/>
    <d v="2025-04-18T00:00:00"/>
    <x v="0"/>
    <s v="United States"/>
    <x v="22"/>
    <x v="10"/>
    <n v="60610"/>
    <x v="2"/>
    <x v="1"/>
    <x v="9"/>
    <n v="53.088000000000001"/>
    <n v="7"/>
    <n v="0.8"/>
    <n v="-108.8304"/>
    <n v="-108.8304"/>
    <n v="162.28933333333336"/>
    <n v="85.085265644398021"/>
    <x v="9"/>
    <x v="0"/>
    <m/>
  </r>
  <r>
    <s v="Second Class"/>
    <d v="2025-09-01T00:00:00"/>
    <x v="0"/>
    <s v="United States"/>
    <x v="38"/>
    <x v="32"/>
    <n v="31907"/>
    <x v="0"/>
    <x v="0"/>
    <x v="5"/>
    <n v="275.88"/>
    <n v="6"/>
    <n v="0"/>
    <n v="46.8996"/>
    <s v=""/>
    <n v="146.22999999999999"/>
    <n v="113.5189276174128"/>
    <x v="4"/>
    <x v="0"/>
    <m/>
  </r>
  <r>
    <s v="Second Class"/>
    <d v="2026-01-29T00:00:00"/>
    <x v="0"/>
    <s v="United States"/>
    <x v="38"/>
    <x v="32"/>
    <n v="31907"/>
    <x v="0"/>
    <x v="1"/>
    <x v="8"/>
    <n v="157.9"/>
    <n v="5"/>
    <n v="0"/>
    <n v="74.212999999999994"/>
    <s v=""/>
    <n v="83.576666666666668"/>
    <n v="81.668992874806435"/>
    <x v="8"/>
    <x v="1"/>
    <m/>
  </r>
  <r>
    <s v="Standard Class"/>
    <d v="2026-08-17T00:00:00"/>
    <x v="0"/>
    <s v="United States"/>
    <x v="334"/>
    <x v="30"/>
    <n v="7050"/>
    <x v="3"/>
    <x v="1"/>
    <x v="2"/>
    <n v="4.91"/>
    <n v="1"/>
    <n v="0"/>
    <n v="2.4058999999999999"/>
    <s v=""/>
    <n v="32.936666666666667"/>
    <n v="83.10007786242285"/>
    <x v="1"/>
    <x v="1"/>
    <m/>
  </r>
  <r>
    <s v="Second Class"/>
    <d v="2026-05-31T00:00:00"/>
    <x v="0"/>
    <s v="United States"/>
    <x v="1"/>
    <x v="1"/>
    <n v="90032"/>
    <x v="1"/>
    <x v="1"/>
    <x v="4"/>
    <n v="87.92"/>
    <n v="4"/>
    <n v="0"/>
    <n v="0.87919999999999998"/>
    <s v=""/>
    <n v="105.428"/>
    <n v="69.340301792974188"/>
    <x v="7"/>
    <x v="1"/>
    <m/>
  </r>
  <r>
    <s v="Second Class"/>
    <d v="2026-03-17T00:00:00"/>
    <x v="0"/>
    <s v="United States"/>
    <x v="1"/>
    <x v="1"/>
    <n v="90032"/>
    <x v="1"/>
    <x v="1"/>
    <x v="10"/>
    <n v="5.98"/>
    <n v="1"/>
    <n v="0"/>
    <n v="2.9302000000000001"/>
    <s v=""/>
    <n v="81.454666666666654"/>
    <n v="78.929675877163419"/>
    <x v="2"/>
    <x v="1"/>
    <m/>
  </r>
  <r>
    <s v="Second Class"/>
    <d v="2025-05-19T00:00:00"/>
    <x v="2"/>
    <s v="United States"/>
    <x v="22"/>
    <x v="10"/>
    <n v="60623"/>
    <x v="2"/>
    <x v="2"/>
    <x v="7"/>
    <n v="222.38399999999999"/>
    <n v="2"/>
    <n v="0.2"/>
    <n v="16.678799999999999"/>
    <s v=""/>
    <n v="86.74133333333333"/>
    <n v="85.975194858534394"/>
    <x v="7"/>
    <x v="0"/>
    <m/>
  </r>
  <r>
    <s v="Second Class"/>
    <d v="2025-05-11T00:00:00"/>
    <x v="2"/>
    <s v="United States"/>
    <x v="22"/>
    <x v="10"/>
    <n v="60623"/>
    <x v="2"/>
    <x v="1"/>
    <x v="13"/>
    <n v="16"/>
    <n v="4"/>
    <n v="0.2"/>
    <n v="5.6"/>
    <s v=""/>
    <n v="17.813333333333336"/>
    <n v="53.233433420903602"/>
    <x v="7"/>
    <x v="0"/>
    <m/>
  </r>
  <r>
    <s v="Standard Class"/>
    <d v="2026-11-11T00:00:00"/>
    <x v="0"/>
    <s v="United States"/>
    <x v="102"/>
    <x v="17"/>
    <n v="23223"/>
    <x v="0"/>
    <x v="1"/>
    <x v="10"/>
    <n v="21.84"/>
    <n v="3"/>
    <n v="0"/>
    <n v="10.92"/>
    <s v=""/>
    <n v="95.09333333333332"/>
    <n v="95.827320548763936"/>
    <x v="6"/>
    <x v="1"/>
    <m/>
  </r>
  <r>
    <s v="Standard Class"/>
    <d v="2026-07-11T00:00:00"/>
    <x v="0"/>
    <s v="United States"/>
    <x v="102"/>
    <x v="17"/>
    <n v="23223"/>
    <x v="0"/>
    <x v="1"/>
    <x v="8"/>
    <n v="15.6"/>
    <n v="5"/>
    <n v="0"/>
    <n v="7.6440000000000001"/>
    <s v=""/>
    <n v="91.11733333333332"/>
    <n v="99.884515289741813"/>
    <x v="11"/>
    <x v="1"/>
    <m/>
  </r>
  <r>
    <s v="Second Class"/>
    <d v="2025-12-19T00:00:00"/>
    <x v="1"/>
    <s v="United States"/>
    <x v="21"/>
    <x v="15"/>
    <n v="12180"/>
    <x v="3"/>
    <x v="1"/>
    <x v="12"/>
    <n v="247.84"/>
    <n v="8"/>
    <n v="0"/>
    <n v="121.44159999999999"/>
    <s v=""/>
    <n v="109.09066666666666"/>
    <n v="102.45598729861194"/>
    <x v="0"/>
    <x v="0"/>
    <m/>
  </r>
  <r>
    <s v="Second Class"/>
    <d v="2026-02-24T00:00:00"/>
    <x v="1"/>
    <s v="United States"/>
    <x v="21"/>
    <x v="15"/>
    <n v="12180"/>
    <x v="3"/>
    <x v="1"/>
    <x v="8"/>
    <n v="9.9120000000000008"/>
    <n v="3"/>
    <n v="0.2"/>
    <n v="3.3452999999999999"/>
    <s v=""/>
    <n v="30.317333333333334"/>
    <n v="53.271266684979636"/>
    <x v="10"/>
    <x v="1"/>
    <m/>
  </r>
  <r>
    <s v="First Class"/>
    <d v="2025-11-27T00:00:00"/>
    <x v="0"/>
    <s v="United States"/>
    <x v="205"/>
    <x v="34"/>
    <n v="2908"/>
    <x v="3"/>
    <x v="1"/>
    <x v="4"/>
    <n v="69.52"/>
    <n v="2"/>
    <n v="0"/>
    <n v="17.38"/>
    <s v=""/>
    <n v="266.25333333333333"/>
    <n v="261.87867961583532"/>
    <x v="6"/>
    <x v="0"/>
    <m/>
  </r>
  <r>
    <s v="Second Class"/>
    <d v="2025-05-21T00:00:00"/>
    <x v="0"/>
    <s v="United States"/>
    <x v="8"/>
    <x v="1"/>
    <n v="94122"/>
    <x v="1"/>
    <x v="1"/>
    <x v="6"/>
    <n v="11.52"/>
    <n v="4"/>
    <n v="0"/>
    <n v="3.2256"/>
    <s v=""/>
    <n v="321.91333333333336"/>
    <n v="265.5001119664966"/>
    <x v="7"/>
    <x v="0"/>
    <m/>
  </r>
  <r>
    <s v="Second Class"/>
    <d v="2026-01-07T00:00:00"/>
    <x v="0"/>
    <s v="United States"/>
    <x v="8"/>
    <x v="1"/>
    <n v="94122"/>
    <x v="1"/>
    <x v="0"/>
    <x v="1"/>
    <n v="717.72"/>
    <n v="3"/>
    <n v="0.2"/>
    <n v="71.772000000000006"/>
    <s v=""/>
    <n v="374.85733333333337"/>
    <n v="290.36759460150967"/>
    <x v="8"/>
    <x v="1"/>
    <m/>
  </r>
  <r>
    <s v="Second Class"/>
    <d v="2026-04-27T00:00:00"/>
    <x v="0"/>
    <s v="United States"/>
    <x v="8"/>
    <x v="1"/>
    <n v="94122"/>
    <x v="1"/>
    <x v="1"/>
    <x v="4"/>
    <n v="236.5"/>
    <n v="10"/>
    <n v="0"/>
    <n v="68.584999999999994"/>
    <s v=""/>
    <n v="184.20533333333333"/>
    <n v="129.86609126498129"/>
    <x v="9"/>
    <x v="1"/>
    <m/>
  </r>
  <r>
    <s v="Second Class"/>
    <d v="2026-01-14T00:00:00"/>
    <x v="0"/>
    <s v="United States"/>
    <x v="8"/>
    <x v="1"/>
    <n v="94122"/>
    <x v="1"/>
    <x v="0"/>
    <x v="3"/>
    <n v="170.352"/>
    <n v="3"/>
    <n v="0.2"/>
    <n v="19.1646"/>
    <s v=""/>
    <n v="141.36199999999999"/>
    <n v="121.67606329132316"/>
    <x v="8"/>
    <x v="1"/>
    <m/>
  </r>
  <r>
    <s v="Standard Class"/>
    <d v="2026-09-19T00:00:00"/>
    <x v="0"/>
    <s v="United States"/>
    <x v="20"/>
    <x v="15"/>
    <n v="10009"/>
    <x v="3"/>
    <x v="0"/>
    <x v="1"/>
    <n v="145.76400000000001"/>
    <n v="2"/>
    <n v="0.1"/>
    <n v="3.2391999999999999"/>
    <s v=""/>
    <n v="132.56466666666668"/>
    <n v="30.12537908044877"/>
    <x v="4"/>
    <x v="1"/>
    <m/>
  </r>
  <r>
    <s v="Second Class"/>
    <d v="2025-11-06T00:00:00"/>
    <x v="0"/>
    <s v="United States"/>
    <x v="8"/>
    <x v="1"/>
    <n v="94109"/>
    <x v="1"/>
    <x v="2"/>
    <x v="11"/>
    <n v="107.97"/>
    <n v="3"/>
    <n v="0"/>
    <n v="22.6737"/>
    <s v=""/>
    <n v="883.96333333333325"/>
    <n v="875.49810063190569"/>
    <x v="6"/>
    <x v="0"/>
    <m/>
  </r>
  <r>
    <s v="Standard Class"/>
    <d v="2026-05-10T00:00:00"/>
    <x v="1"/>
    <s v="United States"/>
    <x v="12"/>
    <x v="5"/>
    <n v="77070"/>
    <x v="2"/>
    <x v="2"/>
    <x v="11"/>
    <n v="143.96"/>
    <n v="5"/>
    <n v="0.2"/>
    <n v="1.7995000000000001"/>
    <s v=""/>
    <n v="872.75733333333335"/>
    <n v="989.24665331104927"/>
    <x v="7"/>
    <x v="1"/>
    <m/>
  </r>
  <r>
    <s v="Standard Class"/>
    <d v="2026-07-17T00:00:00"/>
    <x v="1"/>
    <s v="United States"/>
    <x v="12"/>
    <x v="5"/>
    <n v="77070"/>
    <x v="2"/>
    <x v="2"/>
    <x v="16"/>
    <n v="2399.96"/>
    <n v="5"/>
    <n v="0.2"/>
    <n v="569.9905"/>
    <s v=""/>
    <n v="853.82666666666671"/>
    <n v="1083.7377420782618"/>
    <x v="11"/>
    <x v="1"/>
    <m/>
  </r>
  <r>
    <s v="Standard Class"/>
    <d v="2026-05-30T00:00:00"/>
    <x v="1"/>
    <s v="United States"/>
    <x v="12"/>
    <x v="5"/>
    <n v="77070"/>
    <x v="2"/>
    <x v="1"/>
    <x v="10"/>
    <n v="74.352000000000004"/>
    <n v="3"/>
    <n v="0.2"/>
    <n v="23.234999999999999"/>
    <s v=""/>
    <n v="64.584000000000003"/>
    <n v="639.33904395456784"/>
    <x v="7"/>
    <x v="1"/>
    <m/>
  </r>
  <r>
    <s v="Standard Class"/>
    <d v="2025-06-03T00:00:00"/>
    <x v="1"/>
    <s v="United States"/>
    <x v="12"/>
    <x v="5"/>
    <n v="77070"/>
    <x v="2"/>
    <x v="1"/>
    <x v="9"/>
    <n v="87.168000000000006"/>
    <n v="8"/>
    <n v="0.8"/>
    <n v="-226.63679999999999"/>
    <n v="-226.63679999999999"/>
    <n v="40.533999999999999"/>
    <n v="443.5769400765821"/>
    <x v="3"/>
    <x v="0"/>
    <m/>
  </r>
  <r>
    <s v="Standard Class"/>
    <d v="2025-04-09T00:00:00"/>
    <x v="1"/>
    <s v="United States"/>
    <x v="12"/>
    <x v="5"/>
    <n v="77070"/>
    <x v="2"/>
    <x v="1"/>
    <x v="4"/>
    <n v="32.231999999999999"/>
    <n v="3"/>
    <n v="0.2"/>
    <n v="2.4174000000000002"/>
    <s v=""/>
    <n v="14.61"/>
    <n v="29.115745591231793"/>
    <x v="9"/>
    <x v="0"/>
    <m/>
  </r>
  <r>
    <s v="Standard Class"/>
    <d v="2025-10-03T00:00:00"/>
    <x v="1"/>
    <s v="United States"/>
    <x v="10"/>
    <x v="9"/>
    <n v="19140"/>
    <x v="3"/>
    <x v="1"/>
    <x v="8"/>
    <n v="2.202"/>
    <n v="2"/>
    <n v="0.7"/>
    <n v="-1.5414000000000001"/>
    <n v="-1.5414000000000001"/>
    <n v="33.856000000000002"/>
    <n v="39.350175840352563"/>
    <x v="5"/>
    <x v="0"/>
    <m/>
  </r>
  <r>
    <s v="Standard Class"/>
    <d v="2025-11-24T00:00:00"/>
    <x v="1"/>
    <s v="United States"/>
    <x v="10"/>
    <x v="9"/>
    <n v="19140"/>
    <x v="3"/>
    <x v="1"/>
    <x v="8"/>
    <n v="9.3960000000000008"/>
    <n v="3"/>
    <n v="0.7"/>
    <n v="-7.5167999999999999"/>
    <n v="-7.5167999999999999"/>
    <n v="37.381999999999998"/>
    <n v="35.502230897038942"/>
    <x v="6"/>
    <x v="0"/>
    <m/>
  </r>
  <r>
    <s v="Standard Class"/>
    <d v="2026-10-05T00:00:00"/>
    <x v="0"/>
    <s v="United States"/>
    <x v="248"/>
    <x v="39"/>
    <n v="21215"/>
    <x v="3"/>
    <x v="2"/>
    <x v="7"/>
    <n v="89.97"/>
    <n v="3"/>
    <n v="0"/>
    <n v="25.191600000000001"/>
    <s v=""/>
    <n v="47.583333333333336"/>
    <n v="35.64429054067633"/>
    <x v="5"/>
    <x v="1"/>
    <m/>
  </r>
  <r>
    <s v="First Class"/>
    <d v="2026-05-19T00:00:00"/>
    <x v="1"/>
    <s v="United States"/>
    <x v="417"/>
    <x v="32"/>
    <n v="30605"/>
    <x v="0"/>
    <x v="1"/>
    <x v="6"/>
    <n v="12.78"/>
    <n v="3"/>
    <n v="0"/>
    <n v="5.2397999999999998"/>
    <s v=""/>
    <n v="25.34"/>
    <n v="14.912806000710086"/>
    <x v="7"/>
    <x v="1"/>
    <m/>
  </r>
  <r>
    <s v="Second Class"/>
    <d v="2026-06-19T00:00:00"/>
    <x v="0"/>
    <s v="United States"/>
    <x v="152"/>
    <x v="24"/>
    <n v="43130"/>
    <x v="3"/>
    <x v="2"/>
    <x v="11"/>
    <n v="40"/>
    <n v="2"/>
    <n v="0.2"/>
    <n v="0.5"/>
    <s v=""/>
    <n v="324.02000000000004"/>
    <n v="337.66500013299395"/>
    <x v="3"/>
    <x v="1"/>
    <m/>
  </r>
  <r>
    <s v="Standard Class"/>
    <d v="2025-03-31T00:00:00"/>
    <x v="2"/>
    <s v="United States"/>
    <x v="1"/>
    <x v="1"/>
    <n v="90032"/>
    <x v="1"/>
    <x v="1"/>
    <x v="8"/>
    <n v="23.24"/>
    <n v="5"/>
    <n v="0.2"/>
    <n v="7.5529999999999999"/>
    <s v=""/>
    <n v="312.53733333333338"/>
    <n v="381.32901143316195"/>
    <x v="2"/>
    <x v="0"/>
    <m/>
  </r>
  <r>
    <s v="First Class"/>
    <d v="2026-08-11T00:00:00"/>
    <x v="0"/>
    <s v="United States"/>
    <x v="248"/>
    <x v="39"/>
    <n v="21215"/>
    <x v="3"/>
    <x v="0"/>
    <x v="1"/>
    <n v="908.82"/>
    <n v="9"/>
    <n v="0"/>
    <n v="227.20500000000001"/>
    <s v=""/>
    <n v="307.46266666666668"/>
    <n v="418.68816600566248"/>
    <x v="1"/>
    <x v="1"/>
    <m/>
  </r>
  <r>
    <s v="Standard Class"/>
    <d v="2026-12-09T00:00:00"/>
    <x v="2"/>
    <s v="United States"/>
    <x v="12"/>
    <x v="5"/>
    <n v="77095"/>
    <x v="2"/>
    <x v="1"/>
    <x v="14"/>
    <n v="5.5519999999999996"/>
    <n v="2"/>
    <n v="0.2"/>
    <n v="-1.0409999999999999"/>
    <n v="-1.0409999999999999"/>
    <n v="29.386666666666667"/>
    <n v="248.96574277152624"/>
    <x v="0"/>
    <x v="1"/>
    <m/>
  </r>
  <r>
    <s v="Standard Class"/>
    <d v="2026-10-24T00:00:00"/>
    <x v="2"/>
    <s v="United States"/>
    <x v="12"/>
    <x v="5"/>
    <n v="77095"/>
    <x v="2"/>
    <x v="1"/>
    <x v="6"/>
    <n v="8.016"/>
    <n v="3"/>
    <n v="0.2"/>
    <n v="1.002"/>
    <s v=""/>
    <n v="33.130666666666663"/>
    <n v="175.0990594403319"/>
    <x v="5"/>
    <x v="1"/>
    <m/>
  </r>
  <r>
    <s v="Standard Class"/>
    <d v="2025-12-16T00:00:00"/>
    <x v="2"/>
    <s v="United States"/>
    <x v="12"/>
    <x v="5"/>
    <n v="77095"/>
    <x v="2"/>
    <x v="0"/>
    <x v="1"/>
    <n v="74.591999999999999"/>
    <n v="4"/>
    <n v="0.3"/>
    <n v="-2.1312000000000002"/>
    <n v="-2.1312000000000002"/>
    <n v="43.413333333333334"/>
    <n v="27.87730323319591"/>
    <x v="0"/>
    <x v="0"/>
    <m/>
  </r>
  <r>
    <s v="Standard Class"/>
    <d v="2025-11-28T00:00:00"/>
    <x v="2"/>
    <s v="United States"/>
    <x v="12"/>
    <x v="5"/>
    <n v="77095"/>
    <x v="2"/>
    <x v="0"/>
    <x v="5"/>
    <n v="16.783999999999999"/>
    <n v="2"/>
    <n v="0.6"/>
    <n v="-22.238800000000001"/>
    <n v="-22.238800000000001"/>
    <n v="86.541333333333341"/>
    <n v="68.505014123055247"/>
    <x v="6"/>
    <x v="0"/>
    <m/>
  </r>
  <r>
    <s v="Standard Class"/>
    <d v="2025-01-01T00:00:00"/>
    <x v="2"/>
    <s v="United States"/>
    <x v="12"/>
    <x v="5"/>
    <n v="77095"/>
    <x v="2"/>
    <x v="1"/>
    <x v="9"/>
    <n v="38.863999999999997"/>
    <n v="4"/>
    <n v="0.8"/>
    <n v="-99.103200000000001"/>
    <n v="-99.103200000000001"/>
    <n v="305.73066666666665"/>
    <n v="223.37806872156847"/>
    <x v="8"/>
    <x v="0"/>
    <m/>
  </r>
  <r>
    <s v="First Class"/>
    <d v="2026-07-09T00:00:00"/>
    <x v="2"/>
    <s v="United States"/>
    <x v="70"/>
    <x v="1"/>
    <n v="92024"/>
    <x v="1"/>
    <x v="2"/>
    <x v="7"/>
    <n v="203.976"/>
    <n v="3"/>
    <n v="0.2"/>
    <n v="25.497"/>
    <s v=""/>
    <n v="294.572"/>
    <n v="278.86673889127013"/>
    <x v="11"/>
    <x v="1"/>
    <m/>
  </r>
  <r>
    <s v="First Class"/>
    <d v="2025-01-13T00:00:00"/>
    <x v="2"/>
    <s v="United States"/>
    <x v="70"/>
    <x v="1"/>
    <n v="92024"/>
    <x v="1"/>
    <x v="0"/>
    <x v="3"/>
    <n v="674.35199999999998"/>
    <n v="3"/>
    <n v="0.2"/>
    <n v="-8.4293999999999993"/>
    <n v="-8.4293999999999993"/>
    <n v="236.90533333333335"/>
    <n v="295.47473866731571"/>
    <x v="8"/>
    <x v="0"/>
    <m/>
  </r>
  <r>
    <s v="Second Class"/>
    <d v="2026-02-26T00:00:00"/>
    <x v="0"/>
    <s v="United States"/>
    <x v="146"/>
    <x v="2"/>
    <n v="33012"/>
    <x v="0"/>
    <x v="1"/>
    <x v="8"/>
    <n v="5.3879999999999999"/>
    <n v="4"/>
    <n v="0.7"/>
    <n v="-4.49"/>
    <n v="-4.49"/>
    <n v="462.16133333333329"/>
    <n v="552.11860739384474"/>
    <x v="10"/>
    <x v="1"/>
    <m/>
  </r>
  <r>
    <s v="Second Class"/>
    <d v="2026-04-30T00:00:00"/>
    <x v="0"/>
    <s v="United States"/>
    <x v="146"/>
    <x v="2"/>
    <n v="33012"/>
    <x v="0"/>
    <x v="1"/>
    <x v="6"/>
    <n v="30.975999999999999"/>
    <n v="8"/>
    <n v="0.2"/>
    <n v="5.0335999999999999"/>
    <s v=""/>
    <n v="465.67200000000003"/>
    <n v="586.8430640695334"/>
    <x v="9"/>
    <x v="1"/>
    <m/>
  </r>
  <r>
    <s v="First Class"/>
    <d v="2025-03-19T00:00:00"/>
    <x v="0"/>
    <s v="United States"/>
    <x v="118"/>
    <x v="32"/>
    <n v="30318"/>
    <x v="0"/>
    <x v="1"/>
    <x v="4"/>
    <n v="1350.12"/>
    <n v="6"/>
    <n v="0"/>
    <n v="175.51560000000001"/>
    <s v=""/>
    <n v="461.85999999999996"/>
    <n v="628.85993077749947"/>
    <x v="2"/>
    <x v="0"/>
    <m/>
  </r>
  <r>
    <s v="First Class"/>
    <d v="2025-02-04T00:00:00"/>
    <x v="0"/>
    <s v="United States"/>
    <x v="118"/>
    <x v="32"/>
    <n v="30318"/>
    <x v="0"/>
    <x v="1"/>
    <x v="8"/>
    <n v="15.92"/>
    <n v="4"/>
    <n v="0"/>
    <n v="7.4824000000000002"/>
    <s v=""/>
    <n v="18.953333333333333"/>
    <n v="364.20224696441113"/>
    <x v="10"/>
    <x v="0"/>
    <m/>
  </r>
  <r>
    <s v="Standard Class"/>
    <d v="2025-07-16T00:00:00"/>
    <x v="2"/>
    <s v="United States"/>
    <x v="4"/>
    <x v="4"/>
    <n v="98103"/>
    <x v="1"/>
    <x v="0"/>
    <x v="5"/>
    <n v="19.54"/>
    <n v="2"/>
    <n v="0"/>
    <n v="7.2298"/>
    <s v=""/>
    <n v="17.846666666666668"/>
    <n v="255.3954424605686"/>
    <x v="11"/>
    <x v="0"/>
    <m/>
  </r>
  <r>
    <s v="Standard Class"/>
    <d v="2025-07-22T00:00:00"/>
    <x v="2"/>
    <s v="United States"/>
    <x v="1"/>
    <x v="1"/>
    <n v="90036"/>
    <x v="1"/>
    <x v="1"/>
    <x v="6"/>
    <n v="21.4"/>
    <n v="5"/>
    <n v="0"/>
    <n v="6.2060000000000004"/>
    <s v=""/>
    <n v="15.32"/>
    <n v="3.8645089765233602"/>
    <x v="11"/>
    <x v="0"/>
    <m/>
  </r>
  <r>
    <s v="Standard Class"/>
    <d v="2026-06-25T00:00:00"/>
    <x v="2"/>
    <s v="United States"/>
    <x v="1"/>
    <x v="1"/>
    <n v="90036"/>
    <x v="1"/>
    <x v="1"/>
    <x v="2"/>
    <n v="12.6"/>
    <n v="2"/>
    <n v="0"/>
    <n v="5.7960000000000003"/>
    <s v=""/>
    <n v="54.186666666666667"/>
    <n v="48.523162701111296"/>
    <x v="3"/>
    <x v="1"/>
    <m/>
  </r>
  <r>
    <s v="Standard Class"/>
    <d v="2025-01-25T00:00:00"/>
    <x v="2"/>
    <s v="United States"/>
    <x v="20"/>
    <x v="15"/>
    <n v="10035"/>
    <x v="3"/>
    <x v="1"/>
    <x v="6"/>
    <n v="11.96"/>
    <n v="2"/>
    <n v="0"/>
    <n v="3.1095999999999999"/>
    <s v=""/>
    <n v="88.90666666666668"/>
    <n v="51.028660646811097"/>
    <x v="8"/>
    <x v="0"/>
    <m/>
  </r>
  <r>
    <s v="Standard Class"/>
    <d v="2026-07-25T00:00:00"/>
    <x v="2"/>
    <s v="United States"/>
    <x v="20"/>
    <x v="15"/>
    <n v="10035"/>
    <x v="3"/>
    <x v="2"/>
    <x v="7"/>
    <n v="138"/>
    <n v="2"/>
    <n v="0"/>
    <n v="34.5"/>
    <s v=""/>
    <n v="195.261"/>
    <n v="93.509007883772398"/>
    <x v="11"/>
    <x v="1"/>
    <m/>
  </r>
  <r>
    <s v="Standard Class"/>
    <d v="2026-12-27T00:00:00"/>
    <x v="0"/>
    <s v="United States"/>
    <x v="2"/>
    <x v="2"/>
    <n v="33311"/>
    <x v="0"/>
    <x v="2"/>
    <x v="7"/>
    <n v="116.76"/>
    <n v="1"/>
    <n v="0.2"/>
    <n v="14.595000000000001"/>
    <s v=""/>
    <n v="401.52766666666668"/>
    <n v="220.17081221473543"/>
    <x v="0"/>
    <x v="1"/>
    <m/>
  </r>
  <r>
    <s v="Standard Class"/>
    <d v="2026-11-02T00:00:00"/>
    <x v="0"/>
    <s v="United States"/>
    <x v="2"/>
    <x v="2"/>
    <n v="33311"/>
    <x v="0"/>
    <x v="0"/>
    <x v="3"/>
    <n v="331.02300000000002"/>
    <n v="7"/>
    <n v="0.45"/>
    <n v="-114.35339999999999"/>
    <n v="-114.35339999999999"/>
    <n v="365.51966666666664"/>
    <n v="301.07824911818864"/>
    <x v="6"/>
    <x v="1"/>
    <m/>
  </r>
  <r>
    <s v="Same Day"/>
    <d v="2025-07-29T00:00:00"/>
    <x v="1"/>
    <s v="United States"/>
    <x v="30"/>
    <x v="15"/>
    <n v="14609"/>
    <x v="3"/>
    <x v="0"/>
    <x v="5"/>
    <n v="756.8"/>
    <n v="5"/>
    <n v="0"/>
    <n v="75.680000000000007"/>
    <s v=""/>
    <n v="257.20533333333333"/>
    <n v="324.84711720746418"/>
    <x v="11"/>
    <x v="0"/>
    <m/>
  </r>
  <r>
    <s v="Standard Class"/>
    <d v="2025-07-25T00:00:00"/>
    <x v="2"/>
    <s v="United States"/>
    <x v="490"/>
    <x v="10"/>
    <n v="60174"/>
    <x v="2"/>
    <x v="0"/>
    <x v="5"/>
    <n v="8.7360000000000007"/>
    <n v="3"/>
    <n v="0.6"/>
    <n v="-4.8048000000000002"/>
    <n v="-4.8048000000000002"/>
    <n v="10.758666666666668"/>
    <n v="251.92818137340473"/>
    <x v="11"/>
    <x v="0"/>
    <m/>
  </r>
  <r>
    <s v="Standard Class"/>
    <d v="2025-02-02T00:00:00"/>
    <x v="0"/>
    <s v="United States"/>
    <x v="20"/>
    <x v="15"/>
    <n v="10024"/>
    <x v="3"/>
    <x v="1"/>
    <x v="6"/>
    <n v="6.08"/>
    <n v="2"/>
    <n v="0"/>
    <n v="2.0672000000000001"/>
    <s v=""/>
    <n v="130.9"/>
    <n v="199.89719733755001"/>
    <x v="10"/>
    <x v="0"/>
    <m/>
  </r>
  <r>
    <s v="Standard Class"/>
    <d v="2025-10-10T00:00:00"/>
    <x v="0"/>
    <s v="United States"/>
    <x v="8"/>
    <x v="1"/>
    <n v="94109"/>
    <x v="1"/>
    <x v="0"/>
    <x v="5"/>
    <n v="17.46"/>
    <n v="2"/>
    <n v="0"/>
    <n v="5.9363999999999999"/>
    <s v=""/>
    <n v="129.84399999999999"/>
    <n v="155.91073096748286"/>
    <x v="5"/>
    <x v="0"/>
    <m/>
  </r>
  <r>
    <s v="Standard Class"/>
    <d v="2025-03-19T00:00:00"/>
    <x v="0"/>
    <s v="United States"/>
    <x v="8"/>
    <x v="1"/>
    <n v="94109"/>
    <x v="1"/>
    <x v="2"/>
    <x v="15"/>
    <n v="369.16"/>
    <n v="11"/>
    <n v="0.2"/>
    <n v="32.301499999999997"/>
    <s v=""/>
    <n v="130.93600000000001"/>
    <n v="168.34844838805813"/>
    <x v="2"/>
    <x v="0"/>
    <m/>
  </r>
  <r>
    <s v="First Class"/>
    <d v="2026-07-08T00:00:00"/>
    <x v="1"/>
    <s v="United States"/>
    <x v="42"/>
    <x v="16"/>
    <n v="85023"/>
    <x v="1"/>
    <x v="1"/>
    <x v="6"/>
    <n v="2.9119999999999999"/>
    <n v="2"/>
    <n v="0.2"/>
    <n v="0.91"/>
    <s v=""/>
    <n v="11.072000000000001"/>
    <n v="97.053309474741766"/>
    <x v="11"/>
    <x v="1"/>
    <m/>
  </r>
  <r>
    <s v="First Class"/>
    <d v="2026-04-05T00:00:00"/>
    <x v="1"/>
    <s v="United States"/>
    <x v="42"/>
    <x v="16"/>
    <n v="85023"/>
    <x v="1"/>
    <x v="1"/>
    <x v="10"/>
    <n v="20.736000000000001"/>
    <n v="4"/>
    <n v="0.2"/>
    <n v="7.2576000000000001"/>
    <s v=""/>
    <n v="20.161333333333335"/>
    <n v="63.892294000079481"/>
    <x v="9"/>
    <x v="1"/>
    <m/>
  </r>
  <r>
    <s v="First Class"/>
    <d v="2026-06-10T00:00:00"/>
    <x v="1"/>
    <s v="United States"/>
    <x v="42"/>
    <x v="16"/>
    <n v="85023"/>
    <x v="1"/>
    <x v="1"/>
    <x v="10"/>
    <n v="9.5679999999999996"/>
    <n v="2"/>
    <n v="0.2"/>
    <n v="2.99"/>
    <s v=""/>
    <n v="30.465333333333334"/>
    <n v="13.556561325165131"/>
    <x v="3"/>
    <x v="1"/>
    <m/>
  </r>
  <r>
    <s v="Standard Class"/>
    <d v="2025-09-21T00:00:00"/>
    <x v="1"/>
    <s v="United States"/>
    <x v="4"/>
    <x v="4"/>
    <n v="98115"/>
    <x v="1"/>
    <x v="1"/>
    <x v="10"/>
    <n v="30.18"/>
    <n v="3"/>
    <n v="0"/>
    <n v="13.8828"/>
    <s v=""/>
    <n v="31.02"/>
    <n v="17.707286568800701"/>
    <x v="4"/>
    <x v="0"/>
    <m/>
  </r>
  <r>
    <s v="Standard Class"/>
    <d v="2025-01-04T00:00:00"/>
    <x v="1"/>
    <s v="United States"/>
    <x v="4"/>
    <x v="4"/>
    <n v="98115"/>
    <x v="1"/>
    <x v="1"/>
    <x v="8"/>
    <n v="51.648000000000003"/>
    <n v="12"/>
    <n v="0.2"/>
    <n v="18.7224"/>
    <s v=""/>
    <n v="25.87"/>
    <n v="17.92921183535509"/>
    <x v="8"/>
    <x v="0"/>
    <m/>
  </r>
  <r>
    <s v="Standard Class"/>
    <d v="2026-04-29T00:00:00"/>
    <x v="1"/>
    <s v="United States"/>
    <x v="4"/>
    <x v="4"/>
    <n v="98115"/>
    <x v="1"/>
    <x v="1"/>
    <x v="8"/>
    <n v="11.231999999999999"/>
    <n v="3"/>
    <n v="0.2"/>
    <n v="3.9312"/>
    <s v=""/>
    <n v="14.120666666666665"/>
    <n v="13.17649301400597"/>
    <x v="9"/>
    <x v="1"/>
    <m/>
  </r>
  <r>
    <s v="Standard Class"/>
    <d v="2026-12-18T00:00:00"/>
    <x v="0"/>
    <s v="United States"/>
    <x v="491"/>
    <x v="1"/>
    <n v="93010"/>
    <x v="1"/>
    <x v="1"/>
    <x v="2"/>
    <n v="14.73"/>
    <n v="3"/>
    <n v="0"/>
    <n v="7.2176999999999998"/>
    <s v=""/>
    <n v="19.016666666666666"/>
    <n v="7.6800818475576937"/>
    <x v="0"/>
    <x v="1"/>
    <m/>
  </r>
  <r>
    <s v="Second Class"/>
    <d v="2025-05-19T00:00:00"/>
    <x v="1"/>
    <s v="United States"/>
    <x v="66"/>
    <x v="12"/>
    <n v="48205"/>
    <x v="2"/>
    <x v="1"/>
    <x v="6"/>
    <n v="16.399999999999999"/>
    <n v="5"/>
    <n v="0"/>
    <n v="4.7560000000000002"/>
    <s v=""/>
    <n v="17.046666666666667"/>
    <n v="6.3384913031414669"/>
    <x v="7"/>
    <x v="0"/>
    <m/>
  </r>
  <r>
    <s v="Second Class"/>
    <d v="2025-02-22T00:00:00"/>
    <x v="1"/>
    <s v="United States"/>
    <x v="66"/>
    <x v="12"/>
    <n v="48205"/>
    <x v="2"/>
    <x v="1"/>
    <x v="10"/>
    <n v="25.92"/>
    <n v="4"/>
    <n v="0"/>
    <n v="12.441599999999999"/>
    <s v=""/>
    <n v="32.411999999999999"/>
    <n v="18.442533372212864"/>
    <x v="10"/>
    <x v="0"/>
    <m/>
  </r>
  <r>
    <s v="First Class"/>
    <d v="2025-07-27T00:00:00"/>
    <x v="0"/>
    <s v="United States"/>
    <x v="8"/>
    <x v="1"/>
    <n v="94109"/>
    <x v="1"/>
    <x v="1"/>
    <x v="6"/>
    <n v="8.82"/>
    <n v="3"/>
    <n v="0"/>
    <n v="2.5577999999999999"/>
    <s v=""/>
    <n v="137.09199999999998"/>
    <n v="118.50196977890909"/>
    <x v="11"/>
    <x v="0"/>
    <m/>
  </r>
  <r>
    <s v="First Class"/>
    <d v="2025-03-27T00:00:00"/>
    <x v="0"/>
    <s v="United States"/>
    <x v="8"/>
    <x v="1"/>
    <n v="94109"/>
    <x v="1"/>
    <x v="1"/>
    <x v="8"/>
    <n v="62.496000000000002"/>
    <n v="2"/>
    <n v="0.2"/>
    <n v="21.8736"/>
    <s v=""/>
    <n v="150.67466666666664"/>
    <n v="132.01392669518427"/>
    <x v="2"/>
    <x v="0"/>
    <m/>
  </r>
  <r>
    <s v="First Class"/>
    <d v="2025-01-27T00:00:00"/>
    <x v="0"/>
    <s v="United States"/>
    <x v="8"/>
    <x v="1"/>
    <n v="94109"/>
    <x v="1"/>
    <x v="2"/>
    <x v="11"/>
    <n v="339.96"/>
    <n v="4"/>
    <n v="0"/>
    <n v="122.3856"/>
    <s v=""/>
    <n v="221.33966666666666"/>
    <n v="134.41608001966077"/>
    <x v="8"/>
    <x v="0"/>
    <m/>
  </r>
  <r>
    <s v="First Class"/>
    <d v="2026-07-09T00:00:00"/>
    <x v="0"/>
    <s v="United States"/>
    <x v="8"/>
    <x v="1"/>
    <n v="94109"/>
    <x v="1"/>
    <x v="1"/>
    <x v="8"/>
    <n v="49.567999999999998"/>
    <n v="2"/>
    <n v="0.2"/>
    <n v="17.348800000000001"/>
    <s v=""/>
    <n v="153.99966666666666"/>
    <n v="66.597135005944494"/>
    <x v="11"/>
    <x v="1"/>
    <m/>
  </r>
  <r>
    <s v="Standard Class"/>
    <d v="2025-11-06T00:00:00"/>
    <x v="0"/>
    <s v="United States"/>
    <x v="10"/>
    <x v="9"/>
    <n v="19140"/>
    <x v="3"/>
    <x v="1"/>
    <x v="8"/>
    <n v="274.49099999999999"/>
    <n v="3"/>
    <n v="0.7"/>
    <n v="-228.74250000000001"/>
    <n v="-228.74250000000001"/>
    <n v="151.03700000000001"/>
    <n v="71.324714224349933"/>
    <x v="6"/>
    <x v="0"/>
    <m/>
  </r>
  <r>
    <s v="Standard Class"/>
    <d v="2026-03-05T00:00:00"/>
    <x v="0"/>
    <s v="United States"/>
    <x v="20"/>
    <x v="15"/>
    <n v="10035"/>
    <x v="3"/>
    <x v="2"/>
    <x v="7"/>
    <n v="137.94"/>
    <n v="3"/>
    <n v="0"/>
    <n v="35.864400000000003"/>
    <s v=""/>
    <n v="96.331999999999994"/>
    <n v="64.894309659230899"/>
    <x v="2"/>
    <x v="1"/>
    <m/>
  </r>
  <r>
    <s v="Standard Class"/>
    <d v="2026-09-07T00:00:00"/>
    <x v="0"/>
    <s v="United States"/>
    <x v="22"/>
    <x v="10"/>
    <n v="60623"/>
    <x v="2"/>
    <x v="2"/>
    <x v="11"/>
    <n v="40.68"/>
    <n v="3"/>
    <n v="0.2"/>
    <n v="-7.1189999999999998"/>
    <n v="-7.1189999999999998"/>
    <n v="100.89200000000001"/>
    <n v="70.590913884153679"/>
    <x v="4"/>
    <x v="1"/>
    <m/>
  </r>
  <r>
    <s v="Standard Class"/>
    <d v="2026-09-24T00:00:00"/>
    <x v="0"/>
    <s v="United States"/>
    <x v="8"/>
    <x v="1"/>
    <n v="94122"/>
    <x v="1"/>
    <x v="2"/>
    <x v="7"/>
    <n v="110.376"/>
    <n v="3"/>
    <n v="0.2"/>
    <n v="12.417299999999999"/>
    <s v=""/>
    <n v="97.598666666666659"/>
    <n v="49.100664586284516"/>
    <x v="4"/>
    <x v="1"/>
    <m/>
  </r>
  <r>
    <s v="Standard Class"/>
    <d v="2026-04-01T00:00:00"/>
    <x v="0"/>
    <s v="United States"/>
    <x v="8"/>
    <x v="1"/>
    <n v="94122"/>
    <x v="1"/>
    <x v="1"/>
    <x v="9"/>
    <n v="151.62"/>
    <n v="7"/>
    <n v="0"/>
    <n v="50.034599999999998"/>
    <s v=""/>
    <n v="102.11333333333334"/>
    <n v="50.036395299007282"/>
    <x v="9"/>
    <x v="1"/>
    <m/>
  </r>
  <r>
    <s v="Standard Class"/>
    <d v="2025-06-18T00:00:00"/>
    <x v="0"/>
    <s v="United States"/>
    <x v="8"/>
    <x v="1"/>
    <n v="94122"/>
    <x v="1"/>
    <x v="0"/>
    <x v="5"/>
    <n v="30.8"/>
    <n v="4"/>
    <n v="0"/>
    <n v="10.164"/>
    <s v=""/>
    <n v="491.50666666666666"/>
    <n v="479.9331337537206"/>
    <x v="3"/>
    <x v="0"/>
    <m/>
  </r>
  <r>
    <s v="Standard Class"/>
    <d v="2026-07-09T00:00:00"/>
    <x v="1"/>
    <s v="United States"/>
    <x v="10"/>
    <x v="9"/>
    <n v="19134"/>
    <x v="3"/>
    <x v="1"/>
    <x v="10"/>
    <n v="123.92"/>
    <n v="5"/>
    <n v="0.2"/>
    <n v="38.725000000000001"/>
    <s v=""/>
    <n v="511.14400000000001"/>
    <n v="536.70299278078539"/>
    <x v="11"/>
    <x v="1"/>
    <m/>
  </r>
  <r>
    <s v="Standard Class"/>
    <d v="2025-02-10T00:00:00"/>
    <x v="1"/>
    <s v="United States"/>
    <x v="10"/>
    <x v="9"/>
    <n v="19134"/>
    <x v="3"/>
    <x v="2"/>
    <x v="11"/>
    <n v="1319.8"/>
    <n v="5"/>
    <n v="0.2"/>
    <n v="214.4675"/>
    <s v=""/>
    <n v="477.44733333333329"/>
    <n v="597.31390307932043"/>
    <x v="10"/>
    <x v="0"/>
    <m/>
  </r>
  <r>
    <s v="First Class"/>
    <d v="2025-02-09T00:00:00"/>
    <x v="0"/>
    <s v="United States"/>
    <x v="8"/>
    <x v="1"/>
    <n v="94122"/>
    <x v="1"/>
    <x v="1"/>
    <x v="8"/>
    <n v="89.712000000000003"/>
    <n v="6"/>
    <n v="0.2"/>
    <n v="30.277799999999999"/>
    <s v=""/>
    <n v="47.807333333333332"/>
    <n v="358.03555922323733"/>
    <x v="10"/>
    <x v="0"/>
    <m/>
  </r>
  <r>
    <s v="First Class"/>
    <d v="2025-06-12T00:00:00"/>
    <x v="0"/>
    <s v="United States"/>
    <x v="8"/>
    <x v="1"/>
    <n v="94122"/>
    <x v="1"/>
    <x v="1"/>
    <x v="10"/>
    <n v="22.83"/>
    <n v="3"/>
    <n v="0"/>
    <n v="10.7301"/>
    <s v=""/>
    <n v="172.95666666666668"/>
    <n v="312.16781939206993"/>
    <x v="3"/>
    <x v="0"/>
    <m/>
  </r>
  <r>
    <s v="First Class"/>
    <d v="2025-03-26T00:00:00"/>
    <x v="0"/>
    <s v="United States"/>
    <x v="54"/>
    <x v="29"/>
    <n v="6824"/>
    <x v="3"/>
    <x v="1"/>
    <x v="8"/>
    <n v="30.88"/>
    <n v="2"/>
    <n v="0"/>
    <n v="15.44"/>
    <s v=""/>
    <n v="174.38666666666666"/>
    <n v="189.17081675565078"/>
    <x v="2"/>
    <x v="0"/>
    <m/>
  </r>
  <r>
    <s v="First Class"/>
    <d v="2025-03-18T00:00:00"/>
    <x v="0"/>
    <s v="United States"/>
    <x v="54"/>
    <x v="29"/>
    <n v="6824"/>
    <x v="3"/>
    <x v="1"/>
    <x v="9"/>
    <n v="465.16"/>
    <n v="2"/>
    <n v="0"/>
    <n v="120.94159999999999"/>
    <s v=""/>
    <n v="201.96"/>
    <n v="195.68490720392163"/>
    <x v="2"/>
    <x v="0"/>
    <m/>
  </r>
  <r>
    <s v="First Class"/>
    <d v="2026-04-26T00:00:00"/>
    <x v="0"/>
    <s v="United States"/>
    <x v="54"/>
    <x v="29"/>
    <n v="6824"/>
    <x v="3"/>
    <x v="1"/>
    <x v="10"/>
    <n v="27.12"/>
    <n v="4"/>
    <n v="0"/>
    <n v="12.475199999999999"/>
    <s v=""/>
    <n v="51.226666666666667"/>
    <n v="101.58624987154002"/>
    <x v="9"/>
    <x v="1"/>
    <m/>
  </r>
  <r>
    <s v="Standard Class"/>
    <d v="2025-09-03T00:00:00"/>
    <x v="0"/>
    <s v="United States"/>
    <x v="20"/>
    <x v="15"/>
    <n v="10011"/>
    <x v="3"/>
    <x v="0"/>
    <x v="5"/>
    <n v="113.6"/>
    <n v="8"/>
    <n v="0"/>
    <n v="44.304000000000002"/>
    <s v=""/>
    <n v="65.338666666666668"/>
    <n v="55.64404673624292"/>
    <x v="4"/>
    <x v="0"/>
    <m/>
  </r>
  <r>
    <s v="Standard Class"/>
    <d v="2025-04-20T00:00:00"/>
    <x v="0"/>
    <s v="United States"/>
    <x v="20"/>
    <x v="15"/>
    <n v="10011"/>
    <x v="3"/>
    <x v="1"/>
    <x v="10"/>
    <n v="12.96"/>
    <n v="2"/>
    <n v="0"/>
    <n v="6.3503999999999996"/>
    <s v=""/>
    <n v="30.352"/>
    <n v="25.512749463458171"/>
    <x v="9"/>
    <x v="0"/>
    <m/>
  </r>
  <r>
    <s v="Standard Class"/>
    <d v="2025-09-18T00:00:00"/>
    <x v="0"/>
    <s v="United States"/>
    <x v="20"/>
    <x v="15"/>
    <n v="10011"/>
    <x v="3"/>
    <x v="1"/>
    <x v="8"/>
    <n v="69.456000000000003"/>
    <n v="2"/>
    <n v="0.2"/>
    <n v="22.5732"/>
    <s v=""/>
    <n v="140.029"/>
    <n v="117.29878206497254"/>
    <x v="4"/>
    <x v="0"/>
    <m/>
  </r>
  <r>
    <s v="First Class"/>
    <d v="2025-03-01T00:00:00"/>
    <x v="0"/>
    <s v="United States"/>
    <x v="1"/>
    <x v="1"/>
    <n v="90049"/>
    <x v="1"/>
    <x v="1"/>
    <x v="6"/>
    <n v="8.64"/>
    <n v="3"/>
    <n v="0"/>
    <n v="2.4192"/>
    <s v=""/>
    <n v="131.53033333333332"/>
    <n v="127.7088141934757"/>
    <x v="2"/>
    <x v="0"/>
    <m/>
  </r>
  <r>
    <s v="Same Day"/>
    <d v="2026-12-09T00:00:00"/>
    <x v="1"/>
    <s v="United States"/>
    <x v="10"/>
    <x v="9"/>
    <n v="19143"/>
    <x v="3"/>
    <x v="2"/>
    <x v="15"/>
    <n v="341.99099999999999"/>
    <n v="3"/>
    <n v="0.7"/>
    <n v="-319.19159999999999"/>
    <n v="-319.19159999999999"/>
    <n v="141.90366666666665"/>
    <n v="140.107745877024"/>
    <x v="0"/>
    <x v="1"/>
    <m/>
  </r>
  <r>
    <s v="Standard Class"/>
    <d v="2026-02-14T00:00:00"/>
    <x v="0"/>
    <s v="United States"/>
    <x v="49"/>
    <x v="1"/>
    <n v="95123"/>
    <x v="1"/>
    <x v="0"/>
    <x v="5"/>
    <n v="43.96"/>
    <n v="7"/>
    <n v="0"/>
    <n v="18.463200000000001"/>
    <s v=""/>
    <n v="50.026666666666664"/>
    <n v="78.2488971125685"/>
    <x v="10"/>
    <x v="1"/>
    <m/>
  </r>
  <r>
    <s v="Standard Class"/>
    <d v="2026-02-17T00:00:00"/>
    <x v="0"/>
    <s v="United States"/>
    <x v="49"/>
    <x v="1"/>
    <n v="95123"/>
    <x v="1"/>
    <x v="1"/>
    <x v="12"/>
    <n v="39.76"/>
    <n v="7"/>
    <n v="0"/>
    <n v="18.687200000000001"/>
    <s v=""/>
    <n v="66.333333333333329"/>
    <n v="61.657202685493282"/>
    <x v="10"/>
    <x v="1"/>
    <m/>
  </r>
  <r>
    <s v="Second Class"/>
    <d v="2026-01-11T00:00:00"/>
    <x v="0"/>
    <s v="United States"/>
    <x v="45"/>
    <x v="1"/>
    <n v="91104"/>
    <x v="1"/>
    <x v="0"/>
    <x v="5"/>
    <n v="66.36"/>
    <n v="7"/>
    <n v="0"/>
    <n v="26.544"/>
    <s v=""/>
    <n v="61.126666666666665"/>
    <n v="27.925596382769221"/>
    <x v="8"/>
    <x v="1"/>
    <m/>
  </r>
  <r>
    <s v="Second Class"/>
    <d v="2026-11-25T00:00:00"/>
    <x v="0"/>
    <s v="United States"/>
    <x v="45"/>
    <x v="1"/>
    <n v="91104"/>
    <x v="1"/>
    <x v="1"/>
    <x v="8"/>
    <n v="92.88"/>
    <n v="6"/>
    <n v="0.2"/>
    <n v="30.186"/>
    <s v=""/>
    <n v="1511.0646666666669"/>
    <n v="1677.4716070764221"/>
    <x v="6"/>
    <x v="1"/>
    <m/>
  </r>
  <r>
    <s v="Second Class"/>
    <d v="2026-06-25T00:00:00"/>
    <x v="0"/>
    <s v="United States"/>
    <x v="45"/>
    <x v="1"/>
    <n v="91104"/>
    <x v="1"/>
    <x v="0"/>
    <x v="5"/>
    <n v="24.14"/>
    <n v="2"/>
    <n v="0"/>
    <n v="7.9661999999999997"/>
    <s v=""/>
    <n v="1496.6246666666668"/>
    <n v="1873.9463174138389"/>
    <x v="3"/>
    <x v="1"/>
    <m/>
  </r>
  <r>
    <s v="Second Class"/>
    <d v="2025-05-26T00:00:00"/>
    <x v="0"/>
    <s v="United States"/>
    <x v="10"/>
    <x v="9"/>
    <n v="19134"/>
    <x v="3"/>
    <x v="0"/>
    <x v="1"/>
    <n v="4416.174"/>
    <n v="9"/>
    <n v="0.3"/>
    <n v="-630.88199999999995"/>
    <n v="-630.88199999999995"/>
    <n v="1606.8779999999999"/>
    <n v="2008.4077690730994"/>
    <x v="7"/>
    <x v="0"/>
    <m/>
  </r>
  <r>
    <s v="First Class"/>
    <d v="2026-05-14T00:00:00"/>
    <x v="0"/>
    <s v="United States"/>
    <x v="1"/>
    <x v="1"/>
    <n v="90049"/>
    <x v="1"/>
    <x v="1"/>
    <x v="6"/>
    <n v="49.56"/>
    <n v="7"/>
    <n v="0"/>
    <n v="18.832799999999999"/>
    <s v=""/>
    <n v="139.85999999999999"/>
    <n v="1107.0990816241504"/>
    <x v="7"/>
    <x v="1"/>
    <m/>
  </r>
  <r>
    <s v="Standard Class"/>
    <d v="2025-10-23T00:00:00"/>
    <x v="0"/>
    <s v="United States"/>
    <x v="1"/>
    <x v="1"/>
    <n v="90032"/>
    <x v="1"/>
    <x v="1"/>
    <x v="4"/>
    <n v="354.9"/>
    <n v="5"/>
    <n v="0"/>
    <n v="17.745000000000001"/>
    <s v=""/>
    <n v="224.15666666666667"/>
    <n v="727.81381001105967"/>
    <x v="5"/>
    <x v="0"/>
    <m/>
  </r>
  <r>
    <s v="Standard Class"/>
    <d v="2026-03-23T00:00:00"/>
    <x v="1"/>
    <s v="United States"/>
    <x v="38"/>
    <x v="24"/>
    <n v="43229"/>
    <x v="3"/>
    <x v="1"/>
    <x v="2"/>
    <n v="15.12"/>
    <n v="3"/>
    <n v="0.2"/>
    <n v="4.9139999999999997"/>
    <s v=""/>
    <n v="120.74733333333332"/>
    <n v="95.703308870387218"/>
    <x v="2"/>
    <x v="1"/>
    <m/>
  </r>
  <r>
    <s v="Standard Class"/>
    <d v="2025-09-19T00:00:00"/>
    <x v="1"/>
    <s v="United States"/>
    <x v="38"/>
    <x v="24"/>
    <n v="43229"/>
    <x v="3"/>
    <x v="0"/>
    <x v="0"/>
    <n v="302.45"/>
    <n v="5"/>
    <n v="0.5"/>
    <n v="-199.61699999999999"/>
    <n v="-199.61699999999999"/>
    <n v="155.70066666666665"/>
    <n v="66.315579902295781"/>
    <x v="4"/>
    <x v="0"/>
    <m/>
  </r>
  <r>
    <s v="Standard Class"/>
    <d v="2025-12-23T00:00:00"/>
    <x v="1"/>
    <s v="United States"/>
    <x v="38"/>
    <x v="24"/>
    <n v="43229"/>
    <x v="3"/>
    <x v="1"/>
    <x v="4"/>
    <n v="44.671999999999997"/>
    <n v="8"/>
    <n v="0.2"/>
    <n v="-10.0512"/>
    <n v="-10.0512"/>
    <n v="384.87400000000002"/>
    <n v="352.70601147173022"/>
    <x v="0"/>
    <x v="0"/>
    <m/>
  </r>
  <r>
    <s v="Second Class"/>
    <d v="2026-12-30T00:00:00"/>
    <x v="0"/>
    <s v="United States"/>
    <x v="1"/>
    <x v="1"/>
    <n v="90008"/>
    <x v="1"/>
    <x v="2"/>
    <x v="11"/>
    <n v="119.98"/>
    <n v="2"/>
    <n v="0"/>
    <n v="35.994"/>
    <s v=""/>
    <n v="373.05533333333329"/>
    <n v="408.1650792361491"/>
    <x v="0"/>
    <x v="1"/>
    <m/>
  </r>
  <r>
    <s v="Second Class"/>
    <d v="2025-11-20T00:00:00"/>
    <x v="0"/>
    <s v="United States"/>
    <x v="1"/>
    <x v="1"/>
    <n v="90008"/>
    <x v="1"/>
    <x v="2"/>
    <x v="11"/>
    <n v="989.97"/>
    <n v="3"/>
    <n v="0"/>
    <n v="395.988"/>
    <s v=""/>
    <n v="355.90200000000004"/>
    <n v="440.11689493453304"/>
    <x v="6"/>
    <x v="0"/>
    <m/>
  </r>
  <r>
    <s v="Standard Class"/>
    <d v="2026-02-04T00:00:00"/>
    <x v="1"/>
    <s v="United States"/>
    <x v="389"/>
    <x v="2"/>
    <n v="33021"/>
    <x v="0"/>
    <x v="1"/>
    <x v="2"/>
    <n v="9.2159999999999993"/>
    <n v="4"/>
    <n v="0.2"/>
    <n v="3.3408000000000002"/>
    <s v=""/>
    <n v="147.49199999999999"/>
    <n v="295.61470864874349"/>
    <x v="10"/>
    <x v="1"/>
    <m/>
  </r>
  <r>
    <s v="Standard Class"/>
    <d v="2025-06-27T00:00:00"/>
    <x v="1"/>
    <s v="United States"/>
    <x v="43"/>
    <x v="12"/>
    <n v="48066"/>
    <x v="2"/>
    <x v="1"/>
    <x v="10"/>
    <n v="68.52"/>
    <n v="3"/>
    <n v="0"/>
    <n v="31.519200000000001"/>
    <s v=""/>
    <n v="160.22"/>
    <n v="217.95523992171729"/>
    <x v="3"/>
    <x v="0"/>
    <m/>
  </r>
  <r>
    <s v="Standard Class"/>
    <d v="2025-01-09T00:00:00"/>
    <x v="2"/>
    <s v="United States"/>
    <x v="384"/>
    <x v="6"/>
    <n v="54880"/>
    <x v="2"/>
    <x v="1"/>
    <x v="9"/>
    <n v="364.74"/>
    <n v="3"/>
    <n v="0"/>
    <n v="109.422"/>
    <s v=""/>
    <n v="153.96666666666667"/>
    <n v="153.60563713807053"/>
    <x v="8"/>
    <x v="0"/>
    <m/>
  </r>
  <r>
    <s v="Standard Class"/>
    <d v="2026-03-16T00:00:00"/>
    <x v="2"/>
    <s v="United States"/>
    <x v="384"/>
    <x v="6"/>
    <n v="54880"/>
    <x v="2"/>
    <x v="0"/>
    <x v="5"/>
    <n v="47.4"/>
    <n v="5"/>
    <n v="0"/>
    <n v="21.33"/>
    <s v=""/>
    <n v="34.24"/>
    <n v="90.203333600220077"/>
    <x v="2"/>
    <x v="1"/>
    <m/>
  </r>
  <r>
    <s v="Standard Class"/>
    <d v="2025-10-09T00:00:00"/>
    <x v="2"/>
    <s v="United States"/>
    <x v="384"/>
    <x v="6"/>
    <n v="54880"/>
    <x v="2"/>
    <x v="1"/>
    <x v="4"/>
    <n v="49.76"/>
    <n v="4"/>
    <n v="0"/>
    <n v="13.9328"/>
    <s v=""/>
    <n v="228.14000000000001"/>
    <n v="239.75716421536313"/>
    <x v="5"/>
    <x v="0"/>
    <m/>
  </r>
  <r>
    <s v="Standard Class"/>
    <d v="2026-04-28T00:00:00"/>
    <x v="2"/>
    <s v="United States"/>
    <x v="384"/>
    <x v="6"/>
    <n v="54880"/>
    <x v="2"/>
    <x v="1"/>
    <x v="6"/>
    <n v="5.56"/>
    <n v="2"/>
    <n v="0"/>
    <n v="1.4456"/>
    <s v=""/>
    <n v="216.45333333333335"/>
    <n v="259.67663963162028"/>
    <x v="9"/>
    <x v="1"/>
    <m/>
  </r>
  <r>
    <s v="Standard Class"/>
    <d v="2026-01-02T00:00:00"/>
    <x v="2"/>
    <s v="United States"/>
    <x v="384"/>
    <x v="6"/>
    <n v="54880"/>
    <x v="2"/>
    <x v="1"/>
    <x v="10"/>
    <n v="629.1"/>
    <n v="6"/>
    <n v="0"/>
    <n v="301.96800000000002"/>
    <s v=""/>
    <n v="229.72000000000003"/>
    <n v="280.15587251332732"/>
    <x v="8"/>
    <x v="1"/>
    <m/>
  </r>
  <r>
    <s v="Standard Class"/>
    <d v="2025-10-16T00:00:00"/>
    <x v="2"/>
    <s v="United States"/>
    <x v="384"/>
    <x v="6"/>
    <n v="54880"/>
    <x v="2"/>
    <x v="1"/>
    <x v="6"/>
    <n v="14.7"/>
    <n v="5"/>
    <n v="0"/>
    <n v="3.9689999999999999"/>
    <s v=""/>
    <n v="62.016666666666673"/>
    <n v="162.05513926735853"/>
    <x v="5"/>
    <x v="0"/>
    <m/>
  </r>
  <r>
    <s v="Standard Class"/>
    <d v="2026-03-15T00:00:00"/>
    <x v="2"/>
    <s v="United States"/>
    <x v="384"/>
    <x v="6"/>
    <n v="54880"/>
    <x v="2"/>
    <x v="1"/>
    <x v="10"/>
    <n v="45.36"/>
    <n v="7"/>
    <n v="0"/>
    <n v="21.7728"/>
    <s v=""/>
    <n v="62.016666666666659"/>
    <n v="115.93110586640415"/>
    <x v="2"/>
    <x v="1"/>
    <m/>
  </r>
  <r>
    <s v="Standard Class"/>
    <d v="2026-07-01T00:00:00"/>
    <x v="2"/>
    <s v="United States"/>
    <x v="384"/>
    <x v="6"/>
    <n v="54880"/>
    <x v="2"/>
    <x v="2"/>
    <x v="7"/>
    <n v="125.99"/>
    <n v="1"/>
    <n v="0"/>
    <n v="35.277200000000001"/>
    <s v=""/>
    <n v="57.79666666666666"/>
    <n v="48.170866022247644"/>
    <x v="11"/>
    <x v="1"/>
    <m/>
  </r>
  <r>
    <s v="Second Class"/>
    <d v="2026-01-14T00:00:00"/>
    <x v="1"/>
    <s v="United States"/>
    <x v="302"/>
    <x v="1"/>
    <n v="91360"/>
    <x v="1"/>
    <x v="1"/>
    <x v="6"/>
    <n v="14.7"/>
    <n v="7"/>
    <n v="0"/>
    <n v="4.1159999999999997"/>
    <s v=""/>
    <n v="26.360000000000003"/>
    <n v="31.075242140232373"/>
    <x v="8"/>
    <x v="1"/>
    <m/>
  </r>
  <r>
    <s v="Standard Class"/>
    <d v="2026-09-03T00:00:00"/>
    <x v="1"/>
    <s v="United States"/>
    <x v="10"/>
    <x v="9"/>
    <n v="19134"/>
    <x v="3"/>
    <x v="2"/>
    <x v="7"/>
    <n v="32.700000000000003"/>
    <n v="5"/>
    <n v="0.4"/>
    <n v="-6.54"/>
    <n v="-6.54"/>
    <n v="82.08"/>
    <n v="59.481631556242583"/>
    <x v="4"/>
    <x v="1"/>
    <m/>
  </r>
  <r>
    <s v="Standard Class"/>
    <d v="2026-06-04T00:00:00"/>
    <x v="1"/>
    <s v="United States"/>
    <x v="10"/>
    <x v="9"/>
    <n v="19134"/>
    <x v="3"/>
    <x v="1"/>
    <x v="12"/>
    <n v="31.68"/>
    <n v="4"/>
    <n v="0.2"/>
    <n v="11.087999999999999"/>
    <s v=""/>
    <n v="122.97066666666667"/>
    <n v="60.647058740930937"/>
    <x v="3"/>
    <x v="1"/>
    <m/>
  </r>
  <r>
    <s v="Standard Class"/>
    <d v="2026-09-19T00:00:00"/>
    <x v="0"/>
    <s v="United States"/>
    <x v="24"/>
    <x v="17"/>
    <n v="22153"/>
    <x v="0"/>
    <x v="1"/>
    <x v="6"/>
    <n v="181.86"/>
    <n v="7"/>
    <n v="0"/>
    <n v="50.9208"/>
    <s v=""/>
    <n v="116.88666666666667"/>
    <n v="85.067797491612978"/>
    <x v="4"/>
    <x v="1"/>
    <m/>
  </r>
  <r>
    <s v="Second Class"/>
    <d v="2026-07-08T00:00:00"/>
    <x v="1"/>
    <s v="United States"/>
    <x v="12"/>
    <x v="5"/>
    <n v="77095"/>
    <x v="2"/>
    <x v="0"/>
    <x v="1"/>
    <n v="155.37200000000001"/>
    <n v="2"/>
    <n v="0.3"/>
    <n v="-35.513599999999997"/>
    <n v="-35.513599999999997"/>
    <n v="78.64533333333334"/>
    <n v="62.944438102186609"/>
    <x v="11"/>
    <x v="1"/>
    <m/>
  </r>
  <r>
    <s v="Same Day"/>
    <d v="2026-10-07T00:00:00"/>
    <x v="0"/>
    <s v="United States"/>
    <x v="29"/>
    <x v="18"/>
    <n v="38401"/>
    <x v="0"/>
    <x v="1"/>
    <x v="8"/>
    <n v="13.428000000000001"/>
    <n v="3"/>
    <n v="0.7"/>
    <n v="-11.19"/>
    <n v="-11.19"/>
    <n v="56.710666666666668"/>
    <n v="63.023183078398489"/>
    <x v="5"/>
    <x v="1"/>
    <m/>
  </r>
  <r>
    <s v="Same Day"/>
    <d v="2026-12-21T00:00:00"/>
    <x v="0"/>
    <s v="United States"/>
    <x v="29"/>
    <x v="18"/>
    <n v="38401"/>
    <x v="0"/>
    <x v="1"/>
    <x v="4"/>
    <n v="67.135999999999996"/>
    <n v="4"/>
    <n v="0.2"/>
    <n v="-0.83919999999999995"/>
    <n v="-0.83919999999999995"/>
    <n v="157.49333333333334"/>
    <n v="93.568997135209742"/>
    <x v="0"/>
    <x v="1"/>
    <m/>
  </r>
  <r>
    <s v="Standard Class"/>
    <d v="2025-04-17T00:00:00"/>
    <x v="0"/>
    <s v="United States"/>
    <x v="3"/>
    <x v="3"/>
    <n v="28027"/>
    <x v="0"/>
    <x v="1"/>
    <x v="10"/>
    <n v="89.567999999999998"/>
    <n v="2"/>
    <n v="0.2"/>
    <n v="32.468400000000003"/>
    <s v=""/>
    <n v="226.33666666666667"/>
    <n v="97.250660177136524"/>
    <x v="9"/>
    <x v="0"/>
    <m/>
  </r>
  <r>
    <s v="Standard Class"/>
    <d v="2026-10-30T00:00:00"/>
    <x v="0"/>
    <s v="United States"/>
    <x v="3"/>
    <x v="3"/>
    <n v="28027"/>
    <x v="0"/>
    <x v="0"/>
    <x v="5"/>
    <n v="315.77600000000001"/>
    <n v="8"/>
    <n v="0.2"/>
    <n v="31.5776"/>
    <s v=""/>
    <n v="202.30733333333333"/>
    <n v="143.12536638439278"/>
    <x v="5"/>
    <x v="1"/>
    <m/>
  </r>
  <r>
    <s v="Standard Class"/>
    <d v="2026-05-12T00:00:00"/>
    <x v="1"/>
    <s v="United States"/>
    <x v="49"/>
    <x v="1"/>
    <n v="95123"/>
    <x v="1"/>
    <x v="0"/>
    <x v="0"/>
    <n v="273.666"/>
    <n v="2"/>
    <n v="0.15"/>
    <n v="-12.878399999999999"/>
    <n v="-12.878399999999999"/>
    <n v="103.91800000000001"/>
    <n v="120.19673462132668"/>
    <x v="7"/>
    <x v="1"/>
    <m/>
  </r>
  <r>
    <s v="Standard Class"/>
    <d v="2025-10-07T00:00:00"/>
    <x v="1"/>
    <s v="United States"/>
    <x v="49"/>
    <x v="1"/>
    <n v="95123"/>
    <x v="1"/>
    <x v="1"/>
    <x v="9"/>
    <n v="17.48"/>
    <n v="4"/>
    <n v="0"/>
    <n v="4.5448000000000004"/>
    <s v=""/>
    <n v="14.061"/>
    <n v="117.19075675028174"/>
    <x v="5"/>
    <x v="0"/>
    <m/>
  </r>
  <r>
    <s v="Standard Class"/>
    <d v="2025-07-19T00:00:00"/>
    <x v="1"/>
    <s v="United States"/>
    <x v="247"/>
    <x v="3"/>
    <n v="27405"/>
    <x v="0"/>
    <x v="1"/>
    <x v="14"/>
    <n v="20.608000000000001"/>
    <n v="2"/>
    <n v="0.2"/>
    <n v="-4.3792"/>
    <n v="-4.3792"/>
    <n v="121.55433333333332"/>
    <n v="135.08134893230215"/>
    <x v="11"/>
    <x v="0"/>
    <m/>
  </r>
  <r>
    <s v="Standard Class"/>
    <d v="2026-05-28T00:00:00"/>
    <x v="1"/>
    <s v="United States"/>
    <x v="247"/>
    <x v="3"/>
    <n v="27405"/>
    <x v="0"/>
    <x v="1"/>
    <x v="8"/>
    <n v="4.0949999999999998"/>
    <n v="3"/>
    <n v="0.7"/>
    <n v="-2.73"/>
    <n v="-2.73"/>
    <n v="136.01166666666668"/>
    <n v="132.90211609914127"/>
    <x v="7"/>
    <x v="1"/>
    <m/>
  </r>
  <r>
    <s v="Standard Class"/>
    <d v="2026-05-22T00:00:00"/>
    <x v="2"/>
    <s v="United States"/>
    <x v="433"/>
    <x v="37"/>
    <n v="59601"/>
    <x v="1"/>
    <x v="2"/>
    <x v="7"/>
    <n v="339.96"/>
    <n v="5"/>
    <n v="0.2"/>
    <n v="42.494999999999997"/>
    <s v=""/>
    <n v="401.28666666666663"/>
    <n v="265.70543256228524"/>
    <x v="7"/>
    <x v="1"/>
    <m/>
  </r>
  <r>
    <s v="Standard Class"/>
    <d v="2025-10-25T00:00:00"/>
    <x v="2"/>
    <s v="United States"/>
    <x v="433"/>
    <x v="37"/>
    <n v="59601"/>
    <x v="1"/>
    <x v="0"/>
    <x v="5"/>
    <n v="63.98"/>
    <n v="7"/>
    <n v="0"/>
    <n v="21.7532"/>
    <s v=""/>
    <n v="299.96133333333336"/>
    <n v="279.15415571627568"/>
    <x v="5"/>
    <x v="0"/>
    <m/>
  </r>
  <r>
    <s v="Standard Class"/>
    <d v="2026-05-04T00:00:00"/>
    <x v="2"/>
    <s v="United States"/>
    <x v="2"/>
    <x v="2"/>
    <n v="33311"/>
    <x v="0"/>
    <x v="2"/>
    <x v="11"/>
    <n v="799.92"/>
    <n v="10"/>
    <n v="0.2"/>
    <n v="239.976"/>
    <s v=""/>
    <n v="408.62466666666666"/>
    <n v="276.2490202375788"/>
    <x v="7"/>
    <x v="1"/>
    <m/>
  </r>
  <r>
    <s v="First Class"/>
    <d v="2026-02-21T00:00:00"/>
    <x v="2"/>
    <s v="United States"/>
    <x v="8"/>
    <x v="1"/>
    <n v="94110"/>
    <x v="1"/>
    <x v="2"/>
    <x v="7"/>
    <n v="35.984000000000002"/>
    <n v="2"/>
    <n v="0.2"/>
    <n v="4.4980000000000002"/>
    <s v=""/>
    <n v="203.82733333333331"/>
    <n v="153.1523149271847"/>
    <x v="10"/>
    <x v="1"/>
    <m/>
  </r>
  <r>
    <s v="First Class"/>
    <d v="2026-05-25T00:00:00"/>
    <x v="2"/>
    <s v="United States"/>
    <x v="8"/>
    <x v="1"/>
    <n v="94110"/>
    <x v="1"/>
    <x v="2"/>
    <x v="11"/>
    <n v="389.97"/>
    <n v="3"/>
    <n v="0"/>
    <n v="132.5898"/>
    <s v=""/>
    <n v="1039.1593333333333"/>
    <n v="867.78507676139361"/>
    <x v="7"/>
    <x v="1"/>
    <m/>
  </r>
  <r>
    <s v="Same Day"/>
    <d v="2025-11-15T00:00:00"/>
    <x v="1"/>
    <s v="United States"/>
    <x v="420"/>
    <x v="16"/>
    <n v="85364"/>
    <x v="1"/>
    <x v="2"/>
    <x v="11"/>
    <n v="185.52799999999999"/>
    <n v="7"/>
    <n v="0.2"/>
    <n v="48.701099999999997"/>
    <s v=""/>
    <n v="1109.1643333333334"/>
    <n v="916.16381636595008"/>
    <x v="6"/>
    <x v="0"/>
    <m/>
  </r>
  <r>
    <s v="Standard Class"/>
    <d v="2025-04-07T00:00:00"/>
    <x v="0"/>
    <s v="United States"/>
    <x v="29"/>
    <x v="39"/>
    <n v="21044"/>
    <x v="3"/>
    <x v="1"/>
    <x v="8"/>
    <n v="2541.98"/>
    <n v="2"/>
    <n v="0"/>
    <n v="1270.99"/>
    <s v=""/>
    <n v="1048.3336666666667"/>
    <n v="1097.0233606739343"/>
    <x v="9"/>
    <x v="0"/>
    <m/>
  </r>
  <r>
    <s v="Standard Class"/>
    <d v="2025-10-12T00:00:00"/>
    <x v="2"/>
    <s v="United States"/>
    <x v="420"/>
    <x v="16"/>
    <n v="85364"/>
    <x v="1"/>
    <x v="2"/>
    <x v="15"/>
    <n v="599.98500000000001"/>
    <n v="5"/>
    <n v="0.7"/>
    <n v="-479.988"/>
    <n v="-479.988"/>
    <n v="209.64699999999996"/>
    <n v="679.62401761600404"/>
    <x v="5"/>
    <x v="0"/>
    <m/>
  </r>
  <r>
    <s v="Standard Class"/>
    <d v="2025-07-11T00:00:00"/>
    <x v="0"/>
    <s v="United States"/>
    <x v="22"/>
    <x v="10"/>
    <n v="60653"/>
    <x v="2"/>
    <x v="1"/>
    <x v="8"/>
    <n v="3.036"/>
    <n v="3"/>
    <n v="0.8"/>
    <n v="-5.0094000000000003"/>
    <n v="-5.0094000000000003"/>
    <n v="31.689333333333334"/>
    <n v="613.0763254408655"/>
    <x v="11"/>
    <x v="0"/>
    <m/>
  </r>
  <r>
    <s v="Standard Class"/>
    <d v="2025-11-03T00:00:00"/>
    <x v="0"/>
    <s v="United States"/>
    <x v="138"/>
    <x v="24"/>
    <n v="44105"/>
    <x v="3"/>
    <x v="1"/>
    <x v="6"/>
    <n v="25.92"/>
    <n v="5"/>
    <n v="0.2"/>
    <n v="3.8879999999999999"/>
    <s v=""/>
    <n v="46.130666666666663"/>
    <n v="107.9206237676905"/>
    <x v="6"/>
    <x v="0"/>
    <m/>
  </r>
  <r>
    <s v="Standard Class"/>
    <d v="2025-05-20T00:00:00"/>
    <x v="0"/>
    <s v="United States"/>
    <x v="138"/>
    <x v="24"/>
    <n v="44105"/>
    <x v="3"/>
    <x v="0"/>
    <x v="5"/>
    <n v="66.111999999999995"/>
    <n v="2"/>
    <n v="0.2"/>
    <n v="-9.0904000000000007"/>
    <n v="-9.0904000000000007"/>
    <n v="39.790666666666667"/>
    <n v="27.487988455566065"/>
    <x v="7"/>
    <x v="0"/>
    <m/>
  </r>
  <r>
    <s v="Standard Class"/>
    <d v="2026-01-18T00:00:00"/>
    <x v="0"/>
    <s v="United States"/>
    <x v="8"/>
    <x v="1"/>
    <n v="94110"/>
    <x v="1"/>
    <x v="2"/>
    <x v="11"/>
    <n v="46.36"/>
    <n v="4"/>
    <n v="0"/>
    <n v="15.2988"/>
    <s v=""/>
    <n v="36.983333333333327"/>
    <n v="22.439656800702931"/>
    <x v="8"/>
    <x v="1"/>
    <m/>
  </r>
  <r>
    <s v="Standard Class"/>
    <d v="2026-02-06T00:00:00"/>
    <x v="1"/>
    <s v="United States"/>
    <x v="268"/>
    <x v="26"/>
    <n v="73120"/>
    <x v="2"/>
    <x v="2"/>
    <x v="11"/>
    <n v="6.9"/>
    <n v="1"/>
    <n v="0"/>
    <n v="0.55200000000000005"/>
    <s v=""/>
    <n v="208.10000000000002"/>
    <n v="204.23854851473905"/>
    <x v="10"/>
    <x v="1"/>
    <m/>
  </r>
  <r>
    <s v="Standard Class"/>
    <d v="2026-07-20T00:00:00"/>
    <x v="1"/>
    <s v="United States"/>
    <x v="268"/>
    <x v="26"/>
    <n v="73120"/>
    <x v="2"/>
    <x v="0"/>
    <x v="5"/>
    <n v="57.69"/>
    <n v="3"/>
    <n v="0"/>
    <n v="23.652899999999999"/>
    <s v=""/>
    <n v="307.47000000000003"/>
    <n v="203.35880420613256"/>
    <x v="11"/>
    <x v="1"/>
    <m/>
  </r>
  <r>
    <s v="Standard Class"/>
    <d v="2025-03-02T00:00:00"/>
    <x v="1"/>
    <s v="United States"/>
    <x v="12"/>
    <x v="5"/>
    <n v="77095"/>
    <x v="2"/>
    <x v="2"/>
    <x v="15"/>
    <n v="559.71"/>
    <n v="3"/>
    <n v="0.4"/>
    <n v="-121.2705"/>
    <n v="-121.2705"/>
    <n v="305.16800000000001"/>
    <n v="250.56393938208004"/>
    <x v="2"/>
    <x v="0"/>
    <m/>
  </r>
  <r>
    <s v="First Class"/>
    <d v="2026-09-26T00:00:00"/>
    <x v="0"/>
    <s v="United States"/>
    <x v="8"/>
    <x v="1"/>
    <n v="94122"/>
    <x v="1"/>
    <x v="1"/>
    <x v="4"/>
    <n v="305.01"/>
    <n v="9"/>
    <n v="0"/>
    <n v="76.252499999999998"/>
    <s v=""/>
    <n v="127.26799999999999"/>
    <n v="158.08273532130784"/>
    <x v="4"/>
    <x v="1"/>
    <m/>
  </r>
  <r>
    <s v="First Class"/>
    <d v="2025-08-21T00:00:00"/>
    <x v="0"/>
    <s v="United States"/>
    <x v="8"/>
    <x v="1"/>
    <n v="94122"/>
    <x v="1"/>
    <x v="1"/>
    <x v="8"/>
    <n v="50.783999999999999"/>
    <n v="2"/>
    <n v="0.2"/>
    <n v="17.7744"/>
    <s v=""/>
    <n v="241.93133333333333"/>
    <n v="283.23682752646994"/>
    <x v="1"/>
    <x v="0"/>
    <m/>
  </r>
  <r>
    <s v="First Class"/>
    <d v="2025-12-19T00:00:00"/>
    <x v="0"/>
    <s v="United States"/>
    <x v="8"/>
    <x v="1"/>
    <n v="94122"/>
    <x v="1"/>
    <x v="1"/>
    <x v="2"/>
    <n v="26.01"/>
    <n v="9"/>
    <n v="0"/>
    <n v="12.2247"/>
    <s v=""/>
    <n v="245"/>
    <n v="264.69276658406426"/>
    <x v="0"/>
    <x v="0"/>
    <m/>
  </r>
  <r>
    <s v="Standard Class"/>
    <d v="2026-07-25T00:00:00"/>
    <x v="0"/>
    <s v="United States"/>
    <x v="316"/>
    <x v="18"/>
    <n v="37211"/>
    <x v="0"/>
    <x v="2"/>
    <x v="15"/>
    <n v="649"/>
    <n v="2"/>
    <n v="0.5"/>
    <n v="-272.58"/>
    <n v="-272.58"/>
    <n v="243.07666666666668"/>
    <n v="288.43819643780938"/>
    <x v="11"/>
    <x v="1"/>
    <m/>
  </r>
  <r>
    <s v="Standard Class"/>
    <d v="2026-06-25T00:00:00"/>
    <x v="0"/>
    <s v="United States"/>
    <x v="1"/>
    <x v="1"/>
    <n v="90036"/>
    <x v="1"/>
    <x v="0"/>
    <x v="5"/>
    <n v="59.99"/>
    <n v="7"/>
    <n v="0"/>
    <n v="21.596399999999999"/>
    <s v=""/>
    <n v="39.356666666666669"/>
    <n v="167.21959652792779"/>
    <x v="3"/>
    <x v="1"/>
    <m/>
  </r>
  <r>
    <s v="Standard Class"/>
    <d v="2026-06-27T00:00:00"/>
    <x v="0"/>
    <s v="United States"/>
    <x v="234"/>
    <x v="4"/>
    <n v="98006"/>
    <x v="1"/>
    <x v="0"/>
    <x v="5"/>
    <n v="20.239999999999998"/>
    <n v="1"/>
    <n v="0"/>
    <n v="7.8936000000000002"/>
    <s v=""/>
    <n v="21.184000000000001"/>
    <n v="128.97719079083828"/>
    <x v="3"/>
    <x v="1"/>
    <m/>
  </r>
  <r>
    <s v="First Class"/>
    <d v="2026-03-11T00:00:00"/>
    <x v="0"/>
    <s v="United States"/>
    <x v="12"/>
    <x v="5"/>
    <n v="77036"/>
    <x v="2"/>
    <x v="1"/>
    <x v="6"/>
    <n v="37.840000000000003"/>
    <n v="2"/>
    <n v="0.2"/>
    <n v="2.8380000000000001"/>
    <s v=""/>
    <n v="40.183999999999997"/>
    <n v="23.25449316997884"/>
    <x v="2"/>
    <x v="1"/>
    <m/>
  </r>
  <r>
    <s v="First Class"/>
    <d v="2025-11-05T00:00:00"/>
    <x v="0"/>
    <s v="United States"/>
    <x v="12"/>
    <x v="5"/>
    <n v="77036"/>
    <x v="2"/>
    <x v="1"/>
    <x v="13"/>
    <n v="5.4720000000000004"/>
    <n v="6"/>
    <n v="0.2"/>
    <n v="1.8468"/>
    <s v=""/>
    <n v="124.93733333333334"/>
    <n v="99.269618056266523"/>
    <x v="6"/>
    <x v="0"/>
    <m/>
  </r>
  <r>
    <s v="Second Class"/>
    <d v="2025-07-06T00:00:00"/>
    <x v="1"/>
    <s v="United States"/>
    <x v="10"/>
    <x v="9"/>
    <n v="19143"/>
    <x v="3"/>
    <x v="1"/>
    <x v="4"/>
    <n v="77.239999999999995"/>
    <n v="5"/>
    <n v="0.2"/>
    <n v="7.7240000000000002"/>
    <s v=""/>
    <n v="125.96133333333334"/>
    <n v="119.86566707530312"/>
    <x v="11"/>
    <x v="0"/>
    <m/>
  </r>
  <r>
    <s v="First Class"/>
    <d v="2026-06-27T00:00:00"/>
    <x v="0"/>
    <s v="United States"/>
    <x v="467"/>
    <x v="10"/>
    <n v="60016"/>
    <x v="2"/>
    <x v="0"/>
    <x v="3"/>
    <n v="292.10000000000002"/>
    <n v="4"/>
    <n v="0.5"/>
    <n v="-175.26"/>
    <n v="-175.26"/>
    <n v="241.58666666666667"/>
    <n v="158.16357020643039"/>
    <x v="3"/>
    <x v="1"/>
    <m/>
  </r>
  <r>
    <s v="First Class"/>
    <d v="2026-11-07T00:00:00"/>
    <x v="0"/>
    <s v="United States"/>
    <x v="467"/>
    <x v="10"/>
    <n v="60016"/>
    <x v="2"/>
    <x v="0"/>
    <x v="5"/>
    <n v="8.5440000000000005"/>
    <n v="2"/>
    <n v="0.6"/>
    <n v="-7.476"/>
    <n v="-7.476"/>
    <n v="145.184"/>
    <n v="149.83413157913677"/>
    <x v="6"/>
    <x v="1"/>
    <m/>
  </r>
  <r>
    <s v="First Class"/>
    <d v="2025-05-18T00:00:00"/>
    <x v="0"/>
    <s v="United States"/>
    <x v="467"/>
    <x v="10"/>
    <n v="60016"/>
    <x v="2"/>
    <x v="0"/>
    <x v="0"/>
    <n v="424.11599999999999"/>
    <n v="6"/>
    <n v="0.3"/>
    <n v="-30.294"/>
    <n v="-30.294"/>
    <n v="269.57600000000002"/>
    <n v="148.48147755091779"/>
    <x v="7"/>
    <x v="0"/>
    <m/>
  </r>
  <r>
    <s v="First Class"/>
    <d v="2026-12-25T00:00:00"/>
    <x v="0"/>
    <s v="United States"/>
    <x v="467"/>
    <x v="10"/>
    <n v="60016"/>
    <x v="2"/>
    <x v="1"/>
    <x v="8"/>
    <n v="2.8919999999999999"/>
    <n v="3"/>
    <n v="0.8"/>
    <n v="-4.9164000000000003"/>
    <n v="-4.9164000000000003"/>
    <n v="160.59866666666667"/>
    <n v="110.82224498183935"/>
    <x v="0"/>
    <x v="1"/>
    <m/>
  </r>
  <r>
    <s v="First Class"/>
    <d v="2025-11-12T00:00:00"/>
    <x v="0"/>
    <s v="United States"/>
    <x v="467"/>
    <x v="10"/>
    <n v="60016"/>
    <x v="2"/>
    <x v="1"/>
    <x v="4"/>
    <n v="381.72"/>
    <n v="5"/>
    <n v="0.2"/>
    <n v="-66.801000000000002"/>
    <n v="-66.801000000000002"/>
    <n v="163.09066666666666"/>
    <n v="115.35728498628687"/>
    <x v="6"/>
    <x v="0"/>
    <m/>
  </r>
  <r>
    <s v="Standard Class"/>
    <d v="2025-12-05T00:00:00"/>
    <x v="0"/>
    <s v="United States"/>
    <x v="199"/>
    <x v="2"/>
    <n v="33437"/>
    <x v="0"/>
    <x v="0"/>
    <x v="1"/>
    <n v="97.183999999999997"/>
    <n v="2"/>
    <n v="0.2"/>
    <n v="6.0739999999999998"/>
    <s v=""/>
    <n v="332.79766666666666"/>
    <n v="336.03471781945387"/>
    <x v="0"/>
    <x v="0"/>
    <m/>
  </r>
  <r>
    <s v="Standard Class"/>
    <d v="2025-10-12T00:00:00"/>
    <x v="0"/>
    <s v="United States"/>
    <x v="199"/>
    <x v="2"/>
    <n v="33437"/>
    <x v="0"/>
    <x v="1"/>
    <x v="10"/>
    <n v="10.368"/>
    <n v="2"/>
    <n v="0.2"/>
    <n v="3.6288"/>
    <s v=""/>
    <n v="324.40300000000002"/>
    <n v="364.43739709336251"/>
    <x v="5"/>
    <x v="0"/>
    <m/>
  </r>
  <r>
    <s v="Standard Class"/>
    <d v="2026-07-23T00:00:00"/>
    <x v="0"/>
    <s v="United States"/>
    <x v="243"/>
    <x v="5"/>
    <n v="75023"/>
    <x v="2"/>
    <x v="0"/>
    <x v="3"/>
    <n v="890.84100000000001"/>
    <n v="3"/>
    <n v="0.3"/>
    <n v="-152.71559999999999"/>
    <n v="-152.71559999999999"/>
    <n v="358.90966666666668"/>
    <n v="380.85660180829603"/>
    <x v="11"/>
    <x v="1"/>
    <m/>
  </r>
  <r>
    <s v="Second Class"/>
    <d v="2026-10-01T00:00:00"/>
    <x v="0"/>
    <s v="United States"/>
    <x v="49"/>
    <x v="1"/>
    <n v="95123"/>
    <x v="1"/>
    <x v="2"/>
    <x v="11"/>
    <n v="72"/>
    <n v="4"/>
    <n v="0"/>
    <n v="12.96"/>
    <s v=""/>
    <n v="114.67266666666667"/>
    <n v="204.6390573388143"/>
    <x v="5"/>
    <x v="1"/>
    <m/>
  </r>
  <r>
    <s v="Second Class"/>
    <d v="2025-06-06T00:00:00"/>
    <x v="0"/>
    <s v="United States"/>
    <x v="49"/>
    <x v="1"/>
    <n v="95123"/>
    <x v="1"/>
    <x v="0"/>
    <x v="1"/>
    <n v="113.88800000000001"/>
    <n v="2"/>
    <n v="0.2"/>
    <n v="9.9651999999999994"/>
    <s v=""/>
    <n v="95.38266666666668"/>
    <n v="151.1358691123101"/>
    <x v="3"/>
    <x v="0"/>
    <m/>
  </r>
  <r>
    <s v="Second Class"/>
    <d v="2025-03-28T00:00:00"/>
    <x v="0"/>
    <s v="United States"/>
    <x v="49"/>
    <x v="1"/>
    <n v="95123"/>
    <x v="1"/>
    <x v="1"/>
    <x v="12"/>
    <n v="158.13"/>
    <n v="3"/>
    <n v="0"/>
    <n v="77.483699999999999"/>
    <s v=""/>
    <n v="79.00333333333333"/>
    <n v="53.832125389956509"/>
    <x v="2"/>
    <x v="0"/>
    <m/>
  </r>
  <r>
    <s v="Second Class"/>
    <d v="2026-11-16T00:00:00"/>
    <x v="1"/>
    <s v="United States"/>
    <x v="20"/>
    <x v="15"/>
    <n v="10024"/>
    <x v="3"/>
    <x v="1"/>
    <x v="13"/>
    <n v="14.13"/>
    <n v="3"/>
    <n v="0"/>
    <n v="0.70650000000000002"/>
    <s v=""/>
    <n v="26.917333333333332"/>
    <n v="49.774230525890054"/>
    <x v="6"/>
    <x v="1"/>
    <m/>
  </r>
  <r>
    <s v="Standard Class"/>
    <d v="2025-08-10T00:00:00"/>
    <x v="0"/>
    <s v="United States"/>
    <x v="66"/>
    <x v="12"/>
    <n v="48227"/>
    <x v="2"/>
    <x v="1"/>
    <x v="8"/>
    <n v="64.75"/>
    <n v="5"/>
    <n v="0"/>
    <n v="29.137499999999999"/>
    <s v=""/>
    <n v="25.945333333333334"/>
    <n v="18.685452582750631"/>
    <x v="1"/>
    <x v="0"/>
    <m/>
  </r>
  <r>
    <s v="Standard Class"/>
    <d v="2026-06-28T00:00:00"/>
    <x v="0"/>
    <s v="United States"/>
    <x v="100"/>
    <x v="2"/>
    <n v="33178"/>
    <x v="0"/>
    <x v="1"/>
    <x v="8"/>
    <n v="1.8720000000000001"/>
    <n v="2"/>
    <n v="0.7"/>
    <n v="-1.3104"/>
    <n v="-1.3104"/>
    <n v="16.820666666666664"/>
    <n v="20.54914947145015"/>
    <x v="3"/>
    <x v="1"/>
    <m/>
  </r>
  <r>
    <s v="Standard Class"/>
    <d v="2026-02-10T00:00:00"/>
    <x v="0"/>
    <s v="United States"/>
    <x v="100"/>
    <x v="2"/>
    <n v="33178"/>
    <x v="0"/>
    <x v="1"/>
    <x v="8"/>
    <n v="11.214"/>
    <n v="2"/>
    <n v="0.7"/>
    <n v="-8.5974000000000004"/>
    <n v="-8.5974000000000004"/>
    <n v="111.66333333333331"/>
    <n v="101.93533340309435"/>
    <x v="10"/>
    <x v="1"/>
    <m/>
  </r>
  <r>
    <s v="Standard Class"/>
    <d v="2025-01-23T00:00:00"/>
    <x v="0"/>
    <s v="United States"/>
    <x v="100"/>
    <x v="2"/>
    <n v="33178"/>
    <x v="0"/>
    <x v="1"/>
    <x v="6"/>
    <n v="37.375999999999998"/>
    <n v="8"/>
    <n v="0.2"/>
    <n v="7.4752000000000001"/>
    <s v=""/>
    <n v="122.56533333333333"/>
    <n v="111.26621658786543"/>
    <x v="8"/>
    <x v="0"/>
    <m/>
  </r>
  <r>
    <s v="Standard Class"/>
    <d v="2025-05-09T00:00:00"/>
    <x v="2"/>
    <s v="United States"/>
    <x v="111"/>
    <x v="10"/>
    <n v="60068"/>
    <x v="2"/>
    <x v="2"/>
    <x v="7"/>
    <n v="286.39999999999998"/>
    <n v="1"/>
    <n v="0.2"/>
    <n v="25.06"/>
    <s v=""/>
    <n v="157.50066666666666"/>
    <n v="110.98446239802118"/>
    <x v="7"/>
    <x v="0"/>
    <m/>
  </r>
  <r>
    <s v="Second Class"/>
    <d v="2026-08-21T00:00:00"/>
    <x v="0"/>
    <s v="United States"/>
    <x v="20"/>
    <x v="15"/>
    <n v="10024"/>
    <x v="3"/>
    <x v="1"/>
    <x v="6"/>
    <n v="43.92"/>
    <n v="3"/>
    <n v="0"/>
    <n v="12.736800000000001"/>
    <s v=""/>
    <n v="68.569999999999993"/>
    <n v="54.212629056200413"/>
    <x v="1"/>
    <x v="1"/>
    <m/>
  </r>
  <r>
    <s v="Standard Class"/>
    <d v="2026-02-23T00:00:00"/>
    <x v="1"/>
    <s v="United States"/>
    <x v="20"/>
    <x v="15"/>
    <n v="10011"/>
    <x v="3"/>
    <x v="0"/>
    <x v="3"/>
    <n v="142.18199999999999"/>
    <n v="1"/>
    <n v="0.4"/>
    <n v="-37.915199999999999"/>
    <n v="-37.915199999999999"/>
    <n v="55.315999999999995"/>
    <n v="41.8293356248317"/>
    <x v="10"/>
    <x v="1"/>
    <m/>
  </r>
  <r>
    <s v="Standard Class"/>
    <d v="2025-08-05T00:00:00"/>
    <x v="1"/>
    <s v="United States"/>
    <x v="492"/>
    <x v="21"/>
    <n v="97123"/>
    <x v="1"/>
    <x v="1"/>
    <x v="10"/>
    <n v="19.608000000000001"/>
    <n v="3"/>
    <n v="0.2"/>
    <n v="6.6177000000000001"/>
    <s v=""/>
    <n v="334.572"/>
    <n v="374.84538203193421"/>
    <x v="1"/>
    <x v="0"/>
    <m/>
  </r>
  <r>
    <s v="Standard Class"/>
    <d v="2026-05-02T00:00:00"/>
    <x v="1"/>
    <s v="United States"/>
    <x v="492"/>
    <x v="21"/>
    <n v="97123"/>
    <x v="1"/>
    <x v="1"/>
    <x v="8"/>
    <n v="4.1580000000000004"/>
    <n v="7"/>
    <n v="0.7"/>
    <n v="-3.4649999999999999"/>
    <n v="-3.4649999999999999"/>
    <n v="373.13600000000002"/>
    <n v="398.20257271226501"/>
    <x v="7"/>
    <x v="1"/>
    <m/>
  </r>
  <r>
    <s v="Second Class"/>
    <d v="2025-03-15T00:00:00"/>
    <x v="0"/>
    <s v="United States"/>
    <x v="20"/>
    <x v="15"/>
    <n v="10009"/>
    <x v="3"/>
    <x v="2"/>
    <x v="7"/>
    <n v="979.95"/>
    <n v="5"/>
    <n v="0"/>
    <n v="264.5865"/>
    <s v=""/>
    <n v="374.71800000000002"/>
    <n v="449.77720720967329"/>
    <x v="2"/>
    <x v="0"/>
    <m/>
  </r>
  <r>
    <s v="Second Class"/>
    <d v="2025-10-24T00:00:00"/>
    <x v="0"/>
    <s v="United States"/>
    <x v="20"/>
    <x v="15"/>
    <n v="10009"/>
    <x v="3"/>
    <x v="0"/>
    <x v="5"/>
    <n v="135.30000000000001"/>
    <n v="5"/>
    <n v="0"/>
    <n v="37.884"/>
    <s v=""/>
    <n v="81.668000000000006"/>
    <n v="252.1586001679631"/>
    <x v="5"/>
    <x v="0"/>
    <m/>
  </r>
  <r>
    <s v="Standard Class"/>
    <d v="2025-09-16T00:00:00"/>
    <x v="1"/>
    <s v="United States"/>
    <x v="22"/>
    <x v="10"/>
    <n v="60623"/>
    <x v="2"/>
    <x v="1"/>
    <x v="10"/>
    <n v="8.9039999999999999"/>
    <n v="3"/>
    <n v="0.2"/>
    <n v="3.339"/>
    <s v=""/>
    <n v="50.554666666666662"/>
    <n v="211.54966659952544"/>
    <x v="4"/>
    <x v="0"/>
    <m/>
  </r>
  <r>
    <s v="Standard Class"/>
    <d v="2025-08-18T00:00:00"/>
    <x v="1"/>
    <s v="United States"/>
    <x v="22"/>
    <x v="10"/>
    <n v="60623"/>
    <x v="2"/>
    <x v="2"/>
    <x v="11"/>
    <n v="100.8"/>
    <n v="2"/>
    <n v="0.2"/>
    <n v="21.42"/>
    <s v=""/>
    <n v="50.736666666666657"/>
    <n v="26.736308418550447"/>
    <x v="1"/>
    <x v="0"/>
    <m/>
  </r>
  <r>
    <s v="First Class"/>
    <d v="2026-01-13T00:00:00"/>
    <x v="0"/>
    <s v="United States"/>
    <x v="20"/>
    <x v="15"/>
    <n v="10024"/>
    <x v="3"/>
    <x v="0"/>
    <x v="5"/>
    <n v="41.96"/>
    <n v="2"/>
    <n v="0"/>
    <n v="10.909599999999999"/>
    <s v=""/>
    <n v="150.73666666666668"/>
    <n v="146.41280433228661"/>
    <x v="8"/>
    <x v="1"/>
    <m/>
  </r>
  <r>
    <s v="First Class"/>
    <d v="2026-05-17T00:00:00"/>
    <x v="0"/>
    <s v="United States"/>
    <x v="20"/>
    <x v="15"/>
    <n v="10024"/>
    <x v="3"/>
    <x v="1"/>
    <x v="2"/>
    <n v="9.4499999999999993"/>
    <n v="3"/>
    <n v="0"/>
    <n v="4.5359999999999996"/>
    <s v=""/>
    <n v="146.34733333333335"/>
    <n v="161.30252727647445"/>
    <x v="7"/>
    <x v="1"/>
    <m/>
  </r>
  <r>
    <s v="Standard Class"/>
    <d v="2025-08-04T00:00:00"/>
    <x v="0"/>
    <s v="United States"/>
    <x v="422"/>
    <x v="4"/>
    <n v="99301"/>
    <x v="1"/>
    <x v="1"/>
    <x v="9"/>
    <n v="400.8"/>
    <n v="5"/>
    <n v="0"/>
    <n v="112.224"/>
    <s v=""/>
    <n v="180.19733333333332"/>
    <n v="164.45789533427023"/>
    <x v="1"/>
    <x v="0"/>
    <m/>
  </r>
  <r>
    <s v="Standard Class"/>
    <d v="2026-06-17T00:00:00"/>
    <x v="0"/>
    <s v="United States"/>
    <x v="422"/>
    <x v="4"/>
    <n v="99301"/>
    <x v="1"/>
    <x v="1"/>
    <x v="8"/>
    <n v="28.792000000000002"/>
    <n v="1"/>
    <n v="0.2"/>
    <n v="10.077199999999999"/>
    <s v=""/>
    <n v="473.25333333333333"/>
    <n v="472.36852871131128"/>
    <x v="3"/>
    <x v="1"/>
    <m/>
  </r>
  <r>
    <s v="Standard Class"/>
    <d v="2025-09-12T00:00:00"/>
    <x v="2"/>
    <s v="United States"/>
    <x v="493"/>
    <x v="1"/>
    <n v="91505"/>
    <x v="1"/>
    <x v="0"/>
    <x v="5"/>
    <n v="111"/>
    <n v="2"/>
    <n v="0"/>
    <n v="14.43"/>
    <s v=""/>
    <n v="1082.3860000000002"/>
    <n v="646.61927354808392"/>
    <x v="4"/>
    <x v="0"/>
    <m/>
  </r>
  <r>
    <s v="Standard Class"/>
    <d v="2026-05-01T00:00:00"/>
    <x v="2"/>
    <s v="United States"/>
    <x v="493"/>
    <x v="1"/>
    <n v="91505"/>
    <x v="1"/>
    <x v="2"/>
    <x v="15"/>
    <n v="1279.9680000000001"/>
    <n v="4"/>
    <n v="0.2"/>
    <n v="415.9896"/>
    <s v=""/>
    <n v="1052.97"/>
    <n v="877.66932105341959"/>
    <x v="7"/>
    <x v="1"/>
    <m/>
  </r>
  <r>
    <s v="Standard Class"/>
    <d v="2025-08-19T00:00:00"/>
    <x v="2"/>
    <s v="United States"/>
    <x v="493"/>
    <x v="1"/>
    <n v="91505"/>
    <x v="1"/>
    <x v="1"/>
    <x v="4"/>
    <n v="1856.19"/>
    <n v="7"/>
    <n v="0"/>
    <n v="334.11419999999998"/>
    <s v=""/>
    <n v="646.82799999999997"/>
    <n v="817.04374826484445"/>
    <x v="1"/>
    <x v="0"/>
    <m/>
  </r>
  <r>
    <s v="First Class"/>
    <d v="2026-12-17T00:00:00"/>
    <x v="1"/>
    <s v="United States"/>
    <x v="22"/>
    <x v="10"/>
    <n v="60623"/>
    <x v="2"/>
    <x v="0"/>
    <x v="5"/>
    <n v="22.751999999999999"/>
    <n v="6"/>
    <n v="0.6"/>
    <n v="-8.532"/>
    <n v="-8.532"/>
    <n v="55.244"/>
    <n v="684.25018693360005"/>
    <x v="0"/>
    <x v="1"/>
    <m/>
  </r>
  <r>
    <s v="Standard Class"/>
    <d v="2025-08-31T00:00:00"/>
    <x v="1"/>
    <s v="United States"/>
    <x v="152"/>
    <x v="9"/>
    <n v="17602"/>
    <x v="3"/>
    <x v="2"/>
    <x v="7"/>
    <n v="61.542000000000002"/>
    <n v="1"/>
    <n v="0.4"/>
    <n v="-13.334099999999999"/>
    <n v="-13.334099999999999"/>
    <n v="70.113333333333344"/>
    <n v="338.25700696188807"/>
    <x v="1"/>
    <x v="0"/>
    <m/>
  </r>
  <r>
    <s v="Standard Class"/>
    <d v="2025-02-04T00:00:00"/>
    <x v="1"/>
    <s v="United States"/>
    <x v="152"/>
    <x v="9"/>
    <n v="17602"/>
    <x v="3"/>
    <x v="1"/>
    <x v="8"/>
    <n v="81.438000000000002"/>
    <n v="7"/>
    <n v="0.7"/>
    <n v="-65.150400000000005"/>
    <n v="-65.150400000000005"/>
    <n v="67.775333333333336"/>
    <n v="17.021538521227441"/>
    <x v="10"/>
    <x v="0"/>
    <m/>
  </r>
  <r>
    <s v="Standard Class"/>
    <d v="2026-11-16T00:00:00"/>
    <x v="0"/>
    <s v="United States"/>
    <x v="67"/>
    <x v="2"/>
    <n v="33614"/>
    <x v="0"/>
    <x v="0"/>
    <x v="5"/>
    <n v="67.36"/>
    <n v="2"/>
    <n v="0.2"/>
    <n v="10.103999999999999"/>
    <s v=""/>
    <n v="321.92933333333332"/>
    <n v="301.46113599452764"/>
    <x v="6"/>
    <x v="1"/>
    <m/>
  </r>
  <r>
    <s v="Standard Class"/>
    <d v="2026-05-05T00:00:00"/>
    <x v="0"/>
    <s v="United States"/>
    <x v="67"/>
    <x v="2"/>
    <n v="33614"/>
    <x v="0"/>
    <x v="0"/>
    <x v="5"/>
    <n v="54.527999999999999"/>
    <n v="3"/>
    <n v="0.2"/>
    <n v="14.313599999999999"/>
    <s v=""/>
    <n v="449.33200000000005"/>
    <n v="301.45697559070726"/>
    <x v="7"/>
    <x v="1"/>
    <m/>
  </r>
  <r>
    <s v="Standard Class"/>
    <d v="2026-09-18T00:00:00"/>
    <x v="0"/>
    <s v="United States"/>
    <x v="20"/>
    <x v="15"/>
    <n v="10024"/>
    <x v="3"/>
    <x v="2"/>
    <x v="11"/>
    <n v="843.9"/>
    <n v="2"/>
    <n v="0"/>
    <n v="371.31599999999997"/>
    <s v=""/>
    <n v="436.32599999999996"/>
    <n v="387.10013278756196"/>
    <x v="4"/>
    <x v="1"/>
    <m/>
  </r>
  <r>
    <s v="Standard Class"/>
    <d v="2026-04-22T00:00:00"/>
    <x v="0"/>
    <s v="United States"/>
    <x v="20"/>
    <x v="15"/>
    <n v="10024"/>
    <x v="3"/>
    <x v="0"/>
    <x v="0"/>
    <n v="449.56799999999998"/>
    <n v="2"/>
    <n v="0.2"/>
    <n v="56.195999999999998"/>
    <s v=""/>
    <n v="219.08799999999999"/>
    <n v="243.45422509923023"/>
    <x v="9"/>
    <x v="1"/>
    <m/>
  </r>
  <r>
    <s v="First Class"/>
    <d v="2025-07-21T00:00:00"/>
    <x v="1"/>
    <s v="United States"/>
    <x v="1"/>
    <x v="1"/>
    <n v="90045"/>
    <x v="1"/>
    <x v="1"/>
    <x v="4"/>
    <n v="15.51"/>
    <n v="1"/>
    <n v="0"/>
    <n v="3.8774999999999999"/>
    <s v=""/>
    <n v="71.152000000000001"/>
    <n v="246.36418646927288"/>
    <x v="11"/>
    <x v="0"/>
    <m/>
  </r>
  <r>
    <s v="Second Class"/>
    <d v="2025-06-06T00:00:00"/>
    <x v="1"/>
    <s v="United States"/>
    <x v="20"/>
    <x v="15"/>
    <n v="10035"/>
    <x v="3"/>
    <x v="0"/>
    <x v="1"/>
    <n v="192.18600000000001"/>
    <n v="3"/>
    <n v="0.1"/>
    <n v="36.3018"/>
    <s v=""/>
    <n v="88.608666666666679"/>
    <n v="42.542170802541243"/>
    <x v="3"/>
    <x v="0"/>
    <m/>
  </r>
  <r>
    <s v="First Class"/>
    <d v="2026-08-21T00:00:00"/>
    <x v="1"/>
    <s v="United States"/>
    <x v="20"/>
    <x v="15"/>
    <n v="10009"/>
    <x v="3"/>
    <x v="1"/>
    <x v="6"/>
    <n v="5.76"/>
    <n v="2"/>
    <n v="0"/>
    <n v="1.6128"/>
    <s v=""/>
    <n v="78.84333333333332"/>
    <n v="62.635542262508743"/>
    <x v="1"/>
    <x v="1"/>
    <m/>
  </r>
  <r>
    <s v="Standard Class"/>
    <d v="2025-08-14T00:00:00"/>
    <x v="0"/>
    <s v="United States"/>
    <x v="118"/>
    <x v="32"/>
    <n v="30318"/>
    <x v="0"/>
    <x v="0"/>
    <x v="1"/>
    <n v="67.88"/>
    <n v="2"/>
    <n v="0"/>
    <n v="18.3276"/>
    <s v=""/>
    <n v="85.493333333333325"/>
    <n v="60.738693718803887"/>
    <x v="1"/>
    <x v="0"/>
    <m/>
  </r>
  <r>
    <s v="Standard Class"/>
    <d v="2025-02-08T00:00:00"/>
    <x v="0"/>
    <s v="United States"/>
    <x v="118"/>
    <x v="32"/>
    <n v="30318"/>
    <x v="0"/>
    <x v="1"/>
    <x v="2"/>
    <n v="162.88999999999999"/>
    <n v="13"/>
    <n v="0"/>
    <n v="76.558300000000003"/>
    <s v=""/>
    <n v="126.82666666666667"/>
    <n v="70.403184823794248"/>
    <x v="10"/>
    <x v="0"/>
    <m/>
  </r>
  <r>
    <s v="Standard Class"/>
    <d v="2025-05-25T00:00:00"/>
    <x v="0"/>
    <s v="United States"/>
    <x v="118"/>
    <x v="32"/>
    <n v="30318"/>
    <x v="0"/>
    <x v="0"/>
    <x v="5"/>
    <n v="25.71"/>
    <n v="3"/>
    <n v="0"/>
    <n v="9.2555999999999994"/>
    <s v=""/>
    <n v="313.15500000000003"/>
    <n v="241.42495143227029"/>
    <x v="7"/>
    <x v="0"/>
    <m/>
  </r>
  <r>
    <s v="Standard Class"/>
    <d v="2026-03-23T00:00:00"/>
    <x v="0"/>
    <s v="United States"/>
    <x v="20"/>
    <x v="15"/>
    <n v="10009"/>
    <x v="3"/>
    <x v="1"/>
    <x v="4"/>
    <n v="191.88"/>
    <n v="6"/>
    <n v="0"/>
    <n v="19.187999999999999"/>
    <s v=""/>
    <n v="329.10766666666666"/>
    <n v="280.82289544473213"/>
    <x v="2"/>
    <x v="1"/>
    <m/>
  </r>
  <r>
    <s v="Standard Class"/>
    <d v="2026-11-28T00:00:00"/>
    <x v="1"/>
    <s v="United States"/>
    <x v="108"/>
    <x v="2"/>
    <n v="32216"/>
    <x v="0"/>
    <x v="0"/>
    <x v="3"/>
    <n v="721.875"/>
    <n v="6"/>
    <n v="0.45"/>
    <n v="-420"/>
    <n v="-420"/>
    <n v="269.67566666666664"/>
    <n v="315.1378012744172"/>
    <x v="6"/>
    <x v="1"/>
    <m/>
  </r>
  <r>
    <s v="Standard Class"/>
    <d v="2026-04-24T00:00:00"/>
    <x v="1"/>
    <s v="United States"/>
    <x v="108"/>
    <x v="2"/>
    <n v="32216"/>
    <x v="0"/>
    <x v="2"/>
    <x v="7"/>
    <n v="73.567999999999998"/>
    <n v="4"/>
    <n v="0.2"/>
    <n v="-16.552800000000001"/>
    <n v="-16.552800000000001"/>
    <n v="50.645333333333333"/>
    <n v="209.0321864142245"/>
    <x v="9"/>
    <x v="1"/>
    <m/>
  </r>
  <r>
    <s v="Standard Class"/>
    <d v="2026-11-05T00:00:00"/>
    <x v="1"/>
    <s v="United States"/>
    <x v="108"/>
    <x v="2"/>
    <n v="32216"/>
    <x v="0"/>
    <x v="1"/>
    <x v="6"/>
    <n v="13.584"/>
    <n v="1"/>
    <n v="0.2"/>
    <n v="1.3584000000000001"/>
    <s v=""/>
    <n v="85.046666666666667"/>
    <n v="157.26451221464779"/>
    <x v="6"/>
    <x v="1"/>
    <m/>
  </r>
  <r>
    <s v="Standard Class"/>
    <d v="2026-02-21T00:00:00"/>
    <x v="1"/>
    <s v="United States"/>
    <x v="108"/>
    <x v="2"/>
    <n v="32216"/>
    <x v="0"/>
    <x v="0"/>
    <x v="1"/>
    <n v="64.784000000000006"/>
    <n v="1"/>
    <n v="0.2"/>
    <n v="-12.147"/>
    <n v="-12.147"/>
    <n v="93.458666666666659"/>
    <n v="62.17937108434311"/>
    <x v="10"/>
    <x v="1"/>
    <m/>
  </r>
  <r>
    <s v="Standard Class"/>
    <d v="2026-09-04T00:00:00"/>
    <x v="0"/>
    <s v="United States"/>
    <x v="12"/>
    <x v="5"/>
    <n v="77095"/>
    <x v="2"/>
    <x v="1"/>
    <x v="9"/>
    <n v="176.77199999999999"/>
    <n v="3"/>
    <n v="0.8"/>
    <n v="-459.60719999999998"/>
    <n v="-459.60719999999998"/>
    <n v="79.164000000000001"/>
    <n v="69.947805222232716"/>
    <x v="4"/>
    <x v="1"/>
    <m/>
  </r>
  <r>
    <s v="Standard Class"/>
    <d v="2025-04-27T00:00:00"/>
    <x v="1"/>
    <s v="United States"/>
    <x v="158"/>
    <x v="6"/>
    <n v="53209"/>
    <x v="2"/>
    <x v="1"/>
    <x v="8"/>
    <n v="38.82"/>
    <n v="6"/>
    <n v="0"/>
    <n v="19.41"/>
    <s v=""/>
    <n v="57.50333333333333"/>
    <n v="55.412368561807838"/>
    <x v="9"/>
    <x v="0"/>
    <m/>
  </r>
  <r>
    <s v="Standard Class"/>
    <d v="2026-07-12T00:00:00"/>
    <x v="1"/>
    <s v="United States"/>
    <x v="158"/>
    <x v="6"/>
    <n v="53209"/>
    <x v="2"/>
    <x v="1"/>
    <x v="8"/>
    <n v="21.9"/>
    <n v="5"/>
    <n v="0"/>
    <n v="10.512"/>
    <s v=""/>
    <n v="193.04333333333332"/>
    <n v="152.67643915398585"/>
    <x v="11"/>
    <x v="1"/>
    <m/>
  </r>
  <r>
    <s v="Standard Class"/>
    <d v="2026-12-31T00:00:00"/>
    <x v="0"/>
    <s v="United States"/>
    <x v="494"/>
    <x v="1"/>
    <n v="95351"/>
    <x v="1"/>
    <x v="2"/>
    <x v="11"/>
    <n v="111.79"/>
    <n v="7"/>
    <n v="0"/>
    <n v="43.598100000000002"/>
    <s v=""/>
    <n v="191.25"/>
    <n v="179.98304774081942"/>
    <x v="0"/>
    <x v="1"/>
    <m/>
  </r>
  <r>
    <s v="Second Class"/>
    <d v="2025-03-23T00:00:00"/>
    <x v="2"/>
    <s v="United States"/>
    <x v="80"/>
    <x v="24"/>
    <n v="44107"/>
    <x v="3"/>
    <x v="2"/>
    <x v="7"/>
    <n v="445.44"/>
    <n v="8"/>
    <n v="0.4"/>
    <n v="-81.664000000000001"/>
    <n v="-81.664000000000001"/>
    <n v="163.95333333333332"/>
    <n v="193.39505890122274"/>
    <x v="2"/>
    <x v="0"/>
    <m/>
  </r>
  <r>
    <s v="Standard Class"/>
    <d v="2025-03-10T00:00:00"/>
    <x v="2"/>
    <s v="United States"/>
    <x v="10"/>
    <x v="9"/>
    <n v="19134"/>
    <x v="3"/>
    <x v="1"/>
    <x v="2"/>
    <n v="16.52"/>
    <n v="5"/>
    <n v="0.2"/>
    <n v="5.3689999999999998"/>
    <s v=""/>
    <n v="54.273333333333333"/>
    <n v="132.11181096441109"/>
    <x v="2"/>
    <x v="0"/>
    <m/>
  </r>
  <r>
    <s v="Standard Class"/>
    <d v="2026-03-21T00:00:00"/>
    <x v="2"/>
    <s v="United States"/>
    <x v="8"/>
    <x v="1"/>
    <n v="94109"/>
    <x v="1"/>
    <x v="1"/>
    <x v="10"/>
    <n v="29.9"/>
    <n v="5"/>
    <n v="0"/>
    <n v="13.455"/>
    <s v=""/>
    <n v="49.235999999999997"/>
    <n v="89.661467890595546"/>
    <x v="2"/>
    <x v="1"/>
    <m/>
  </r>
  <r>
    <s v="Second Class"/>
    <d v="2025-02-28T00:00:00"/>
    <x v="1"/>
    <s v="United States"/>
    <x v="66"/>
    <x v="12"/>
    <n v="48205"/>
    <x v="2"/>
    <x v="1"/>
    <x v="8"/>
    <n v="116.4"/>
    <n v="8"/>
    <n v="0"/>
    <n v="52.38"/>
    <s v=""/>
    <n v="95.792000000000016"/>
    <n v="62.156089728765679"/>
    <x v="10"/>
    <x v="0"/>
    <m/>
  </r>
  <r>
    <s v="Standard Class"/>
    <d v="2026-02-26T00:00:00"/>
    <x v="2"/>
    <s v="United States"/>
    <x v="42"/>
    <x v="16"/>
    <n v="85023"/>
    <x v="1"/>
    <x v="1"/>
    <x v="6"/>
    <n v="1.4079999999999999"/>
    <n v="1"/>
    <n v="0.2"/>
    <n v="0.15840000000000001"/>
    <s v=""/>
    <n v="140.97999999999999"/>
    <n v="81.747301721015035"/>
    <x v="10"/>
    <x v="1"/>
    <m/>
  </r>
  <r>
    <s v="Standard Class"/>
    <d v="2025-03-31T00:00:00"/>
    <x v="2"/>
    <s v="United States"/>
    <x v="42"/>
    <x v="16"/>
    <n v="85023"/>
    <x v="1"/>
    <x v="0"/>
    <x v="5"/>
    <n v="169.56800000000001"/>
    <n v="2"/>
    <n v="0.2"/>
    <n v="0"/>
    <s v=""/>
    <n v="315.0986666666667"/>
    <n v="142.9470388723403"/>
    <x v="2"/>
    <x v="0"/>
    <m/>
  </r>
  <r>
    <s v="Second Class"/>
    <d v="2025-12-06T00:00:00"/>
    <x v="1"/>
    <s v="United States"/>
    <x v="10"/>
    <x v="9"/>
    <n v="19143"/>
    <x v="3"/>
    <x v="2"/>
    <x v="7"/>
    <n v="251.964"/>
    <n v="6"/>
    <n v="0.4"/>
    <n v="-50.392800000000001"/>
    <n v="-50.392800000000001"/>
    <n v="265.05600000000004"/>
    <n v="196.79590870333249"/>
    <x v="0"/>
    <x v="0"/>
    <m/>
  </r>
  <r>
    <s v="Second Class"/>
    <d v="2026-12-13T00:00:00"/>
    <x v="1"/>
    <s v="United States"/>
    <x v="10"/>
    <x v="9"/>
    <n v="19143"/>
    <x v="3"/>
    <x v="0"/>
    <x v="3"/>
    <n v="523.76400000000001"/>
    <n v="3"/>
    <n v="0.4"/>
    <n v="-192.04679999999999"/>
    <n v="-192.04679999999999"/>
    <n v="245.852"/>
    <n v="188.43273847813805"/>
    <x v="0"/>
    <x v="1"/>
    <m/>
  </r>
  <r>
    <s v="First Class"/>
    <d v="2026-02-11T00:00:00"/>
    <x v="0"/>
    <s v="United States"/>
    <x v="1"/>
    <x v="1"/>
    <n v="90036"/>
    <x v="1"/>
    <x v="1"/>
    <x v="10"/>
    <n v="19.440000000000001"/>
    <n v="3"/>
    <n v="0"/>
    <n v="9.3312000000000008"/>
    <s v=""/>
    <n v="83.471999999999994"/>
    <n v="147.39313027863048"/>
    <x v="10"/>
    <x v="1"/>
    <m/>
  </r>
  <r>
    <s v="First Class"/>
    <d v="2026-12-02T00:00:00"/>
    <x v="0"/>
    <s v="United States"/>
    <x v="1"/>
    <x v="1"/>
    <n v="90036"/>
    <x v="1"/>
    <x v="0"/>
    <x v="1"/>
    <n v="194.352"/>
    <n v="3"/>
    <n v="0.2"/>
    <n v="-36.441000000000003"/>
    <n v="-36.441000000000003"/>
    <n v="190.386"/>
    <n v="95.369154202673599"/>
    <x v="0"/>
    <x v="1"/>
    <m/>
  </r>
  <r>
    <s v="First Class"/>
    <d v="2025-03-15T00:00:00"/>
    <x v="0"/>
    <s v="United States"/>
    <x v="1"/>
    <x v="1"/>
    <n v="90036"/>
    <x v="1"/>
    <x v="1"/>
    <x v="8"/>
    <n v="36.624000000000002"/>
    <n v="3"/>
    <n v="0.2"/>
    <n v="13.734"/>
    <s v=""/>
    <n v="129.82600000000002"/>
    <n v="113.0761342871843"/>
    <x v="2"/>
    <x v="0"/>
    <m/>
  </r>
  <r>
    <s v="Standard Class"/>
    <d v="2026-03-26T00:00:00"/>
    <x v="1"/>
    <s v="United States"/>
    <x v="10"/>
    <x v="9"/>
    <n v="19140"/>
    <x v="3"/>
    <x v="2"/>
    <x v="7"/>
    <n v="340.18200000000002"/>
    <n v="3"/>
    <n v="0.4"/>
    <n v="-73.706100000000006"/>
    <n v="-73.706100000000006"/>
    <n v="119.914"/>
    <n v="127.72206544942291"/>
    <x v="2"/>
    <x v="1"/>
    <m/>
  </r>
  <r>
    <s v="Standard Class"/>
    <d v="2025-03-30T00:00:00"/>
    <x v="1"/>
    <s v="United States"/>
    <x v="10"/>
    <x v="9"/>
    <n v="19140"/>
    <x v="3"/>
    <x v="1"/>
    <x v="13"/>
    <n v="12.672000000000001"/>
    <n v="8"/>
    <n v="0.2"/>
    <n v="2.6928000000000001"/>
    <s v=""/>
    <n v="17.367999999999999"/>
    <n v="94.393233104921251"/>
    <x v="2"/>
    <x v="0"/>
    <m/>
  </r>
  <r>
    <s v="Standard Class"/>
    <d v="2026-01-30T00:00:00"/>
    <x v="1"/>
    <s v="United States"/>
    <x v="10"/>
    <x v="9"/>
    <n v="19140"/>
    <x v="3"/>
    <x v="1"/>
    <x v="8"/>
    <n v="6.8879999999999999"/>
    <n v="2"/>
    <n v="0.7"/>
    <n v="-5.0511999999999997"/>
    <n v="-5.0511999999999997"/>
    <n v="129.078"/>
    <n v="142.41415639839556"/>
    <x v="8"/>
    <x v="1"/>
    <m/>
  </r>
  <r>
    <s v="Standard Class"/>
    <d v="2026-10-09T00:00:00"/>
    <x v="1"/>
    <s v="United States"/>
    <x v="10"/>
    <x v="9"/>
    <n v="19140"/>
    <x v="3"/>
    <x v="1"/>
    <x v="4"/>
    <n v="32.543999999999997"/>
    <n v="2"/>
    <n v="0.2"/>
    <n v="-7.7291999999999996"/>
    <n v="-7.7291999999999996"/>
    <n v="131.97200000000001"/>
    <n v="143.31774111625774"/>
    <x v="5"/>
    <x v="1"/>
    <m/>
  </r>
  <r>
    <s v="Standard Class"/>
    <d v="2025-11-11T00:00:00"/>
    <x v="1"/>
    <s v="United States"/>
    <x v="10"/>
    <x v="9"/>
    <n v="19140"/>
    <x v="3"/>
    <x v="0"/>
    <x v="1"/>
    <n v="347.80200000000002"/>
    <n v="7"/>
    <n v="0.3"/>
    <n v="-24.843"/>
    <n v="-24.843"/>
    <n v="122.66000000000001"/>
    <n v="158.45702728079519"/>
    <x v="6"/>
    <x v="0"/>
    <m/>
  </r>
  <r>
    <s v="First Class"/>
    <d v="2026-12-23T00:00:00"/>
    <x v="1"/>
    <s v="United States"/>
    <x v="100"/>
    <x v="2"/>
    <n v="33180"/>
    <x v="0"/>
    <x v="1"/>
    <x v="8"/>
    <n v="15.57"/>
    <n v="3"/>
    <n v="0.7"/>
    <n v="-11.936999999999999"/>
    <n v="-11.936999999999999"/>
    <n v="92.719333333333338"/>
    <n v="135.15027223441706"/>
    <x v="0"/>
    <x v="1"/>
    <m/>
  </r>
  <r>
    <s v="Second Class"/>
    <d v="2025-07-01T00:00:00"/>
    <x v="0"/>
    <s v="United States"/>
    <x v="253"/>
    <x v="3"/>
    <n v="27604"/>
    <x v="0"/>
    <x v="1"/>
    <x v="2"/>
    <n v="4.6079999999999997"/>
    <n v="2"/>
    <n v="0.2"/>
    <n v="1.6704000000000001"/>
    <s v=""/>
    <n v="138.78933333333336"/>
    <n v="117.57562493734579"/>
    <x v="11"/>
    <x v="0"/>
    <m/>
  </r>
  <r>
    <s v="Standard Class"/>
    <d v="2026-07-03T00:00:00"/>
    <x v="1"/>
    <s v="United States"/>
    <x v="495"/>
    <x v="41"/>
    <n v="67846"/>
    <x v="2"/>
    <x v="2"/>
    <x v="7"/>
    <n v="257.98"/>
    <n v="2"/>
    <n v="0"/>
    <n v="74.8142"/>
    <s v=""/>
    <n v="157.59333333333333"/>
    <n v="110.84857049947814"/>
    <x v="11"/>
    <x v="1"/>
    <m/>
  </r>
  <r>
    <s v="Second Class"/>
    <d v="2025-04-29T00:00:00"/>
    <x v="0"/>
    <s v="United States"/>
    <x v="85"/>
    <x v="1"/>
    <n v="90805"/>
    <x v="1"/>
    <x v="1"/>
    <x v="4"/>
    <n v="153.78"/>
    <n v="11"/>
    <n v="0"/>
    <n v="44.596200000000003"/>
    <s v=""/>
    <n v="108.30333333333334"/>
    <n v="56.434011147730956"/>
    <x v="9"/>
    <x v="0"/>
    <m/>
  </r>
  <r>
    <s v="Second Class"/>
    <d v="2025-07-11T00:00:00"/>
    <x v="0"/>
    <s v="United States"/>
    <x v="85"/>
    <x v="1"/>
    <n v="90805"/>
    <x v="1"/>
    <x v="1"/>
    <x v="4"/>
    <n v="61.02"/>
    <n v="3"/>
    <n v="0"/>
    <n v="0.61019999999999996"/>
    <s v=""/>
    <n v="59.673333333333325"/>
    <n v="63.275025001092551"/>
    <x v="11"/>
    <x v="0"/>
    <m/>
  </r>
  <r>
    <s v="Second Class"/>
    <d v="2026-08-20T00:00:00"/>
    <x v="0"/>
    <s v="United States"/>
    <x v="85"/>
    <x v="1"/>
    <n v="90805"/>
    <x v="1"/>
    <x v="1"/>
    <x v="14"/>
    <n v="110.11"/>
    <n v="7"/>
    <n v="0"/>
    <n v="31.931899999999999"/>
    <s v=""/>
    <n v="51.341333333333331"/>
    <n v="31.195076299527351"/>
    <x v="1"/>
    <x v="1"/>
    <m/>
  </r>
  <r>
    <s v="Second Class"/>
    <d v="2025-11-06T00:00:00"/>
    <x v="0"/>
    <s v="United States"/>
    <x v="85"/>
    <x v="1"/>
    <n v="90805"/>
    <x v="1"/>
    <x v="1"/>
    <x v="13"/>
    <n v="7.89"/>
    <n v="1"/>
    <n v="0"/>
    <n v="3.5505"/>
    <s v=""/>
    <n v="32.75"/>
    <n v="33.576230220974054"/>
    <x v="6"/>
    <x v="0"/>
    <m/>
  </r>
  <r>
    <s v="Standard Class"/>
    <d v="2025-12-08T00:00:00"/>
    <x v="1"/>
    <s v="United States"/>
    <x v="70"/>
    <x v="1"/>
    <n v="92037"/>
    <x v="1"/>
    <x v="1"/>
    <x v="8"/>
    <n v="36.024000000000001"/>
    <n v="3"/>
    <n v="0.2"/>
    <n v="11.707800000000001"/>
    <s v=""/>
    <n v="60.96"/>
    <n v="23.781012709333499"/>
    <x v="0"/>
    <x v="0"/>
    <m/>
  </r>
  <r>
    <s v="First Class"/>
    <d v="2026-09-17T00:00:00"/>
    <x v="1"/>
    <s v="United States"/>
    <x v="41"/>
    <x v="10"/>
    <n v="61701"/>
    <x v="2"/>
    <x v="1"/>
    <x v="6"/>
    <n v="54.335999999999999"/>
    <n v="4"/>
    <n v="0.2"/>
    <n v="5.4336000000000002"/>
    <s v=""/>
    <n v="52.375999999999998"/>
    <n v="32.836645240746911"/>
    <x v="4"/>
    <x v="1"/>
    <m/>
  </r>
  <r>
    <s v="Standard Class"/>
    <d v="2026-08-21T00:00:00"/>
    <x v="1"/>
    <s v="United States"/>
    <x v="4"/>
    <x v="4"/>
    <n v="98115"/>
    <x v="1"/>
    <x v="1"/>
    <x v="4"/>
    <n v="92.52"/>
    <n v="6"/>
    <n v="0"/>
    <n v="24.980399999999999"/>
    <s v=""/>
    <n v="47.844000000000001"/>
    <n v="30.655327062899413"/>
    <x v="1"/>
    <x v="1"/>
    <m/>
  </r>
  <r>
    <s v="Same Day"/>
    <d v="2025-04-28T00:00:00"/>
    <x v="0"/>
    <s v="United States"/>
    <x v="115"/>
    <x v="3"/>
    <n v="28314"/>
    <x v="0"/>
    <x v="1"/>
    <x v="6"/>
    <n v="10.272"/>
    <n v="3"/>
    <n v="0.2"/>
    <n v="1.1556"/>
    <s v=""/>
    <n v="21.804000000000002"/>
    <n v="25.020210817124092"/>
    <x v="9"/>
    <x v="0"/>
    <m/>
  </r>
  <r>
    <s v="Standard Class"/>
    <d v="2026-12-15T00:00:00"/>
    <x v="0"/>
    <s v="United States"/>
    <x v="155"/>
    <x v="8"/>
    <n v="68104"/>
    <x v="2"/>
    <x v="1"/>
    <x v="4"/>
    <n v="40.74"/>
    <n v="3"/>
    <n v="0"/>
    <n v="0.40739999999999998"/>
    <s v=""/>
    <n v="68.36333333333333"/>
    <n v="47.475152131677525"/>
    <x v="0"/>
    <x v="1"/>
    <m/>
  </r>
  <r>
    <s v="Standard Class"/>
    <d v="2025-03-27T00:00:00"/>
    <x v="0"/>
    <s v="United States"/>
    <x v="155"/>
    <x v="8"/>
    <n v="68104"/>
    <x v="2"/>
    <x v="1"/>
    <x v="2"/>
    <n v="14.4"/>
    <n v="5"/>
    <n v="0"/>
    <n v="7.056"/>
    <s v=""/>
    <n v="60.416666666666664"/>
    <n v="53.55652363486498"/>
    <x v="2"/>
    <x v="0"/>
    <m/>
  </r>
  <r>
    <s v="Standard Class"/>
    <d v="2026-04-16T00:00:00"/>
    <x v="0"/>
    <s v="United States"/>
    <x v="155"/>
    <x v="8"/>
    <n v="68104"/>
    <x v="2"/>
    <x v="2"/>
    <x v="7"/>
    <n v="149.94999999999999"/>
    <n v="5"/>
    <n v="0"/>
    <n v="41.985999999999997"/>
    <s v=""/>
    <n v="61.486666666666657"/>
    <n v="59.091021126544909"/>
    <x v="9"/>
    <x v="1"/>
    <m/>
  </r>
  <r>
    <s v="Standard Class"/>
    <d v="2026-04-25T00:00:00"/>
    <x v="0"/>
    <s v="United States"/>
    <x v="155"/>
    <x v="8"/>
    <n v="68104"/>
    <x v="2"/>
    <x v="1"/>
    <x v="14"/>
    <n v="16.899999999999999"/>
    <n v="2"/>
    <n v="0"/>
    <n v="5.07"/>
    <s v=""/>
    <n v="137.50333333333333"/>
    <n v="143.36144162376593"/>
    <x v="9"/>
    <x v="1"/>
    <m/>
  </r>
  <r>
    <s v="Standard Class"/>
    <d v="2026-11-11T00:00:00"/>
    <x v="0"/>
    <s v="United States"/>
    <x v="155"/>
    <x v="8"/>
    <n v="68104"/>
    <x v="2"/>
    <x v="1"/>
    <x v="10"/>
    <n v="17.61"/>
    <n v="3"/>
    <n v="0"/>
    <n v="8.4527999999999999"/>
    <s v=""/>
    <n v="137.75"/>
    <n v="157.25798406393187"/>
    <x v="6"/>
    <x v="1"/>
    <m/>
  </r>
  <r>
    <s v="Standard Class"/>
    <d v="2025-07-09T00:00:00"/>
    <x v="0"/>
    <s v="United States"/>
    <x v="155"/>
    <x v="8"/>
    <n v="68104"/>
    <x v="2"/>
    <x v="1"/>
    <x v="9"/>
    <n v="378"/>
    <n v="2"/>
    <n v="0"/>
    <n v="136.08000000000001"/>
    <s v=""/>
    <n v="256.24"/>
    <n v="169.23026165334394"/>
    <x v="11"/>
    <x v="0"/>
    <m/>
  </r>
  <r>
    <s v="Standard Class"/>
    <d v="2025-02-28T00:00:00"/>
    <x v="0"/>
    <s v="United States"/>
    <x v="155"/>
    <x v="8"/>
    <n v="68104"/>
    <x v="2"/>
    <x v="1"/>
    <x v="10"/>
    <n v="17.64"/>
    <n v="3"/>
    <n v="0"/>
    <n v="8.6435999999999993"/>
    <s v=""/>
    <n v="575.72"/>
    <n v="449.73062904365321"/>
    <x v="10"/>
    <x v="0"/>
    <m/>
  </r>
  <r>
    <s v="Standard Class"/>
    <d v="2026-03-26T00:00:00"/>
    <x v="0"/>
    <s v="United States"/>
    <x v="155"/>
    <x v="8"/>
    <n v="68104"/>
    <x v="2"/>
    <x v="1"/>
    <x v="4"/>
    <n v="373.08"/>
    <n v="6"/>
    <n v="0"/>
    <n v="100.7316"/>
    <s v=""/>
    <n v="579.83000000000004"/>
    <n v="546.10515580792685"/>
    <x v="2"/>
    <x v="1"/>
    <m/>
  </r>
  <r>
    <s v="Standard Class"/>
    <d v="2026-05-10T00:00:00"/>
    <x v="0"/>
    <s v="United States"/>
    <x v="155"/>
    <x v="8"/>
    <n v="68104"/>
    <x v="2"/>
    <x v="0"/>
    <x v="5"/>
    <n v="1336.44"/>
    <n v="14"/>
    <n v="0"/>
    <n v="387.56760000000003"/>
    <s v=""/>
    <n v="585.59266666666667"/>
    <n v="553.52013166493805"/>
    <x v="7"/>
    <x v="1"/>
    <m/>
  </r>
  <r>
    <s v="Standard Class"/>
    <d v="2026-01-30T00:00:00"/>
    <x v="0"/>
    <s v="United States"/>
    <x v="155"/>
    <x v="8"/>
    <n v="68104"/>
    <x v="2"/>
    <x v="2"/>
    <x v="7"/>
    <n v="29.97"/>
    <n v="3"/>
    <n v="0"/>
    <n v="0.29970000000000002"/>
    <s v=""/>
    <n v="173.95266666666666"/>
    <n v="339.46289992455019"/>
    <x v="8"/>
    <x v="1"/>
    <m/>
  </r>
  <r>
    <s v="Standard Class"/>
    <d v="2026-07-30T00:00:00"/>
    <x v="0"/>
    <s v="United States"/>
    <x v="346"/>
    <x v="18"/>
    <n v="37421"/>
    <x v="0"/>
    <x v="0"/>
    <x v="1"/>
    <n v="390.36799999999999"/>
    <n v="2"/>
    <n v="0.2"/>
    <n v="48.795999999999999"/>
    <s v=""/>
    <n v="188.74666666666667"/>
    <n v="137.16814673644575"/>
    <x v="11"/>
    <x v="1"/>
    <m/>
  </r>
  <r>
    <s v="Standard Class"/>
    <d v="2025-01-06T00:00:00"/>
    <x v="0"/>
    <s v="United States"/>
    <x v="346"/>
    <x v="18"/>
    <n v="37421"/>
    <x v="0"/>
    <x v="0"/>
    <x v="5"/>
    <n v="101.52"/>
    <n v="5"/>
    <n v="0.2"/>
    <n v="19.035"/>
    <s v=""/>
    <n v="63.857333333333337"/>
    <n v="82.969391376177597"/>
    <x v="8"/>
    <x v="0"/>
    <m/>
  </r>
  <r>
    <s v="Second Class"/>
    <d v="2026-02-09T00:00:00"/>
    <x v="0"/>
    <s v="United States"/>
    <x v="54"/>
    <x v="24"/>
    <n v="45014"/>
    <x v="3"/>
    <x v="1"/>
    <x v="10"/>
    <n v="74.352000000000004"/>
    <n v="3"/>
    <n v="0.2"/>
    <n v="23.234999999999999"/>
    <s v=""/>
    <n v="49.857333333333337"/>
    <n v="71.87636524539127"/>
    <x v="10"/>
    <x v="1"/>
    <m/>
  </r>
  <r>
    <s v="Standard Class"/>
    <d v="2025-04-05T00:00:00"/>
    <x v="0"/>
    <s v="United States"/>
    <x v="1"/>
    <x v="1"/>
    <n v="90049"/>
    <x v="1"/>
    <x v="1"/>
    <x v="10"/>
    <n v="15.7"/>
    <n v="5"/>
    <n v="0"/>
    <n v="7.0650000000000004"/>
    <s v=""/>
    <n v="36.54"/>
    <n v="28.384711148133306"/>
    <x v="9"/>
    <x v="0"/>
    <m/>
  </r>
  <r>
    <s v="Standard Class"/>
    <d v="2025-11-18T00:00:00"/>
    <x v="0"/>
    <s v="United States"/>
    <x v="1"/>
    <x v="1"/>
    <n v="90049"/>
    <x v="1"/>
    <x v="1"/>
    <x v="6"/>
    <n v="59.52"/>
    <n v="3"/>
    <n v="0"/>
    <n v="15.475199999999999"/>
    <s v=""/>
    <n v="135.69866666666667"/>
    <n v="102.62577742169559"/>
    <x v="6"/>
    <x v="0"/>
    <m/>
  </r>
  <r>
    <s v="Standard Class"/>
    <d v="2025-11-22T00:00:00"/>
    <x v="0"/>
    <s v="United States"/>
    <x v="1"/>
    <x v="1"/>
    <n v="90049"/>
    <x v="1"/>
    <x v="1"/>
    <x v="10"/>
    <n v="34.4"/>
    <n v="5"/>
    <n v="0"/>
    <n v="15.824"/>
    <s v=""/>
    <n v="404.74066666666664"/>
    <n v="285.69174553989063"/>
    <x v="6"/>
    <x v="0"/>
    <m/>
  </r>
  <r>
    <s v="Standard Class"/>
    <d v="2025-10-08T00:00:00"/>
    <x v="1"/>
    <s v="United States"/>
    <x v="20"/>
    <x v="15"/>
    <n v="10024"/>
    <x v="3"/>
    <x v="0"/>
    <x v="3"/>
    <n v="313.17599999999999"/>
    <n v="2"/>
    <n v="0.4"/>
    <n v="-120.0508"/>
    <n v="-120.0508"/>
    <n v="658.41"/>
    <n v="296.43616109425028"/>
    <x v="5"/>
    <x v="0"/>
    <m/>
  </r>
  <r>
    <s v="Standard Class"/>
    <d v="2025-11-22T00:00:00"/>
    <x v="1"/>
    <s v="United States"/>
    <x v="20"/>
    <x v="15"/>
    <n v="10024"/>
    <x v="3"/>
    <x v="0"/>
    <x v="1"/>
    <n v="866.64599999999996"/>
    <n v="3"/>
    <n v="0.1"/>
    <n v="173.32919999999999"/>
    <s v=""/>
    <n v="565.97"/>
    <n v="413.58023887422291"/>
    <x v="6"/>
    <x v="0"/>
    <m/>
  </r>
  <r>
    <s v="Same Day"/>
    <d v="2025-11-11T00:00:00"/>
    <x v="1"/>
    <s v="United States"/>
    <x v="54"/>
    <x v="24"/>
    <n v="45014"/>
    <x v="3"/>
    <x v="1"/>
    <x v="9"/>
    <n v="795.40800000000002"/>
    <n v="6"/>
    <n v="0.2"/>
    <n v="59.6556"/>
    <s v=""/>
    <n v="285.03466666666668"/>
    <n v="350.24370510408471"/>
    <x v="6"/>
    <x v="0"/>
    <m/>
  </r>
  <r>
    <s v="Second Class"/>
    <d v="2026-06-11T00:00:00"/>
    <x v="0"/>
    <s v="United States"/>
    <x v="22"/>
    <x v="10"/>
    <n v="60610"/>
    <x v="2"/>
    <x v="1"/>
    <x v="10"/>
    <n v="35.856000000000002"/>
    <n v="9"/>
    <n v="0.2"/>
    <n v="12.9978"/>
    <s v=""/>
    <n v="34.275333333333329"/>
    <n v="341.23399206062345"/>
    <x v="3"/>
    <x v="1"/>
    <m/>
  </r>
  <r>
    <s v="Second Class"/>
    <d v="2026-01-16T00:00:00"/>
    <x v="0"/>
    <s v="United States"/>
    <x v="22"/>
    <x v="10"/>
    <n v="60610"/>
    <x v="2"/>
    <x v="2"/>
    <x v="11"/>
    <n v="23.84"/>
    <n v="4"/>
    <n v="0.2"/>
    <n v="3.278"/>
    <s v=""/>
    <n v="32.613333333333337"/>
    <n v="150.89079740881044"/>
    <x v="8"/>
    <x v="1"/>
    <m/>
  </r>
  <r>
    <s v="Standard Class"/>
    <d v="2026-05-12T00:00:00"/>
    <x v="0"/>
    <s v="United States"/>
    <x v="4"/>
    <x v="4"/>
    <n v="98103"/>
    <x v="1"/>
    <x v="0"/>
    <x v="5"/>
    <n v="43.13"/>
    <n v="1"/>
    <n v="0"/>
    <n v="14.664199999999999"/>
    <s v=""/>
    <n v="48.04"/>
    <n v="13.771597981460362"/>
    <x v="7"/>
    <x v="1"/>
    <m/>
  </r>
  <r>
    <s v="Standard Class"/>
    <d v="2026-12-20T00:00:00"/>
    <x v="0"/>
    <s v="United States"/>
    <x v="4"/>
    <x v="4"/>
    <n v="98103"/>
    <x v="1"/>
    <x v="1"/>
    <x v="10"/>
    <n v="30.87"/>
    <n v="7"/>
    <n v="0"/>
    <n v="14.200200000000001"/>
    <s v=""/>
    <n v="203.64916666666667"/>
    <n v="177.30892126507672"/>
    <x v="0"/>
    <x v="1"/>
    <m/>
  </r>
  <r>
    <s v="Standard Class"/>
    <d v="2026-02-13T00:00:00"/>
    <x v="0"/>
    <s v="United States"/>
    <x v="20"/>
    <x v="15"/>
    <n v="10011"/>
    <x v="3"/>
    <x v="1"/>
    <x v="14"/>
    <n v="70.12"/>
    <n v="4"/>
    <n v="0"/>
    <n v="21.036000000000001"/>
    <s v=""/>
    <n v="234.32916666666665"/>
    <n v="188.61473269616636"/>
    <x v="10"/>
    <x v="1"/>
    <m/>
  </r>
  <r>
    <s v="Standard Class"/>
    <d v="2026-03-05T00:00:00"/>
    <x v="1"/>
    <s v="United States"/>
    <x v="491"/>
    <x v="1"/>
    <n v="93010"/>
    <x v="1"/>
    <x v="0"/>
    <x v="0"/>
    <n v="509.95749999999998"/>
    <n v="5"/>
    <n v="0.15"/>
    <n v="41.996499999999997"/>
    <s v=""/>
    <n v="243.47849999999997"/>
    <n v="206.17864404474489"/>
    <x v="2"/>
    <x v="1"/>
    <m/>
  </r>
  <r>
    <s v="Standard Class"/>
    <d v="2025-09-29T00:00:00"/>
    <x v="1"/>
    <s v="United States"/>
    <x v="491"/>
    <x v="1"/>
    <n v="93010"/>
    <x v="1"/>
    <x v="0"/>
    <x v="5"/>
    <n v="122.91"/>
    <n v="3"/>
    <n v="0"/>
    <n v="34.4148"/>
    <s v=""/>
    <n v="314.27666666666664"/>
    <n v="258.34704203587307"/>
    <x v="4"/>
    <x v="0"/>
    <m/>
  </r>
  <r>
    <s v="Standard Class"/>
    <d v="2025-07-04T00:00:00"/>
    <x v="1"/>
    <s v="United States"/>
    <x v="491"/>
    <x v="1"/>
    <n v="93010"/>
    <x v="1"/>
    <x v="0"/>
    <x v="1"/>
    <n v="97.567999999999998"/>
    <n v="2"/>
    <n v="0.2"/>
    <n v="-6.0979999999999999"/>
    <n v="-6.0979999999999999"/>
    <n v="277.14666666666665"/>
    <n v="293.46940654283173"/>
    <x v="11"/>
    <x v="0"/>
    <m/>
  </r>
  <r>
    <s v="Standard Class"/>
    <d v="2026-11-26T00:00:00"/>
    <x v="1"/>
    <s v="United States"/>
    <x v="491"/>
    <x v="1"/>
    <n v="93010"/>
    <x v="1"/>
    <x v="0"/>
    <x v="1"/>
    <n v="722.35199999999998"/>
    <n v="3"/>
    <n v="0.2"/>
    <n v="81.264600000000002"/>
    <s v=""/>
    <n v="300.57066666666668"/>
    <n v="291.37629370130838"/>
    <x v="6"/>
    <x v="1"/>
    <m/>
  </r>
  <r>
    <s v="First Class"/>
    <d v="2025-06-03T00:00:00"/>
    <x v="0"/>
    <s v="United States"/>
    <x v="22"/>
    <x v="10"/>
    <n v="60653"/>
    <x v="2"/>
    <x v="1"/>
    <x v="2"/>
    <n v="11.52"/>
    <n v="5"/>
    <n v="0.2"/>
    <n v="4.1760000000000002"/>
    <s v=""/>
    <n v="117.15666666666668"/>
    <n v="174.35101066781601"/>
    <x v="3"/>
    <x v="0"/>
    <m/>
  </r>
  <r>
    <s v="Standard Class"/>
    <d v="2025-02-18T00:00:00"/>
    <x v="1"/>
    <s v="United States"/>
    <x v="1"/>
    <x v="1"/>
    <n v="90032"/>
    <x v="1"/>
    <x v="0"/>
    <x v="5"/>
    <n v="167.84"/>
    <n v="8"/>
    <n v="0"/>
    <n v="11.748799999999999"/>
    <s v=""/>
    <n v="146.64333333333335"/>
    <n v="87.206202753397477"/>
    <x v="10"/>
    <x v="0"/>
    <m/>
  </r>
  <r>
    <s v="Standard Class"/>
    <d v="2026-01-30T00:00:00"/>
    <x v="0"/>
    <s v="United States"/>
    <x v="167"/>
    <x v="24"/>
    <n v="43615"/>
    <x v="3"/>
    <x v="0"/>
    <x v="3"/>
    <n v="172.11"/>
    <n v="1"/>
    <n v="0.4"/>
    <n v="-94.660499999999999"/>
    <n v="-94.660499999999999"/>
    <n v="142.9606666666667"/>
    <n v="42.381762209705251"/>
    <x v="8"/>
    <x v="1"/>
    <m/>
  </r>
  <r>
    <s v="First Class"/>
    <d v="2025-10-21T00:00:00"/>
    <x v="0"/>
    <s v="United States"/>
    <x v="20"/>
    <x v="15"/>
    <n v="10011"/>
    <x v="3"/>
    <x v="2"/>
    <x v="11"/>
    <n v="99.98"/>
    <n v="2"/>
    <n v="0"/>
    <n v="7.9984000000000002"/>
    <s v=""/>
    <n v="97.37733333333334"/>
    <n v="45.515279827523614"/>
    <x v="5"/>
    <x v="0"/>
    <m/>
  </r>
  <r>
    <s v="Standard Class"/>
    <d v="2026-10-17T00:00:00"/>
    <x v="2"/>
    <s v="United States"/>
    <x v="241"/>
    <x v="21"/>
    <n v="97224"/>
    <x v="1"/>
    <x v="2"/>
    <x v="7"/>
    <n v="156.792"/>
    <n v="1"/>
    <n v="0.2"/>
    <n v="17.639099999999999"/>
    <s v=""/>
    <n v="68.581333333333333"/>
    <n v="48.515572056814918"/>
    <x v="5"/>
    <x v="1"/>
    <m/>
  </r>
  <r>
    <s v="Standard Class"/>
    <d v="2026-09-05T00:00:00"/>
    <x v="2"/>
    <s v="United States"/>
    <x v="241"/>
    <x v="21"/>
    <n v="97224"/>
    <x v="1"/>
    <x v="2"/>
    <x v="11"/>
    <n v="35.36"/>
    <n v="2"/>
    <n v="0.2"/>
    <n v="-3.0939999999999999"/>
    <n v="-3.0939999999999999"/>
    <n v="145.21066666666667"/>
    <n v="147.39676088103911"/>
    <x v="4"/>
    <x v="1"/>
    <m/>
  </r>
  <r>
    <s v="Standard Class"/>
    <d v="2025-11-07T00:00:00"/>
    <x v="2"/>
    <s v="United States"/>
    <x v="241"/>
    <x v="21"/>
    <n v="97224"/>
    <x v="1"/>
    <x v="0"/>
    <x v="5"/>
    <n v="13.592000000000001"/>
    <n v="1"/>
    <n v="0.2"/>
    <n v="-0.33979999999999999"/>
    <n v="-0.33979999999999999"/>
    <n v="260.07733333333334"/>
    <n v="158.85330705612228"/>
    <x v="6"/>
    <x v="0"/>
    <m/>
  </r>
  <r>
    <s v="Second Class"/>
    <d v="2025-10-04T00:00:00"/>
    <x v="1"/>
    <s v="United States"/>
    <x v="10"/>
    <x v="9"/>
    <n v="19134"/>
    <x v="3"/>
    <x v="0"/>
    <x v="1"/>
    <n v="386.68"/>
    <n v="2"/>
    <n v="0.3"/>
    <n v="-5.524"/>
    <n v="-5.524"/>
    <n v="435.51666666666665"/>
    <n v="166.91041584434845"/>
    <x v="5"/>
    <x v="0"/>
    <m/>
  </r>
  <r>
    <s v="Second Class"/>
    <d v="2025-11-06T00:00:00"/>
    <x v="1"/>
    <s v="United States"/>
    <x v="10"/>
    <x v="9"/>
    <n v="19134"/>
    <x v="3"/>
    <x v="2"/>
    <x v="11"/>
    <n v="379.96"/>
    <n v="5"/>
    <n v="0.2"/>
    <n v="47.494999999999997"/>
    <s v=""/>
    <n v="320.36999999999995"/>
    <n v="185.45743331157826"/>
    <x v="6"/>
    <x v="0"/>
    <m/>
  </r>
  <r>
    <s v="Second Class"/>
    <d v="2025-08-06T00:00:00"/>
    <x v="1"/>
    <s v="United States"/>
    <x v="10"/>
    <x v="9"/>
    <n v="19134"/>
    <x v="3"/>
    <x v="2"/>
    <x v="7"/>
    <n v="539.91"/>
    <n v="3"/>
    <n v="0.4"/>
    <n v="-116.98050000000001"/>
    <n v="-116.98050000000001"/>
    <n v="211.01566666666668"/>
    <n v="195.04723789057033"/>
    <x v="1"/>
    <x v="0"/>
    <m/>
  </r>
  <r>
    <s v="Second Class"/>
    <d v="2025-06-21T00:00:00"/>
    <x v="1"/>
    <s v="United States"/>
    <x v="10"/>
    <x v="9"/>
    <n v="19134"/>
    <x v="3"/>
    <x v="1"/>
    <x v="10"/>
    <n v="41.24"/>
    <n v="5"/>
    <n v="0.2"/>
    <n v="13.9185"/>
    <s v=""/>
    <n v="215.23233333333329"/>
    <n v="268.96236519914549"/>
    <x v="3"/>
    <x v="0"/>
    <m/>
  </r>
  <r>
    <s v="Second Class"/>
    <d v="2026-01-14T00:00:00"/>
    <x v="1"/>
    <s v="United States"/>
    <x v="10"/>
    <x v="9"/>
    <n v="19134"/>
    <x v="3"/>
    <x v="1"/>
    <x v="8"/>
    <n v="51.896999999999998"/>
    <n v="1"/>
    <n v="0.7"/>
    <n v="-41.517600000000002"/>
    <n v="-41.517600000000002"/>
    <n v="209.20566666666664"/>
    <n v="240.63921463884475"/>
    <x v="8"/>
    <x v="1"/>
    <m/>
  </r>
  <r>
    <s v="Second Class"/>
    <d v="2026-07-04T00:00:00"/>
    <x v="1"/>
    <s v="United States"/>
    <x v="10"/>
    <x v="9"/>
    <n v="19134"/>
    <x v="3"/>
    <x v="1"/>
    <x v="4"/>
    <n v="552.55999999999995"/>
    <n v="5"/>
    <n v="0.2"/>
    <n v="-138.13999999999999"/>
    <n v="-138.13999999999999"/>
    <n v="233.93333333333331"/>
    <n v="230.9655719620952"/>
    <x v="11"/>
    <x v="1"/>
    <m/>
  </r>
  <r>
    <s v="Second Class"/>
    <d v="2026-10-21T00:00:00"/>
    <x v="1"/>
    <s v="United States"/>
    <x v="10"/>
    <x v="9"/>
    <n v="19134"/>
    <x v="3"/>
    <x v="1"/>
    <x v="8"/>
    <n v="23.16"/>
    <n v="5"/>
    <n v="0.7"/>
    <n v="-15.44"/>
    <n v="-15.44"/>
    <n v="199.44666666666669"/>
    <n v="190.23855063314585"/>
    <x v="5"/>
    <x v="1"/>
    <m/>
  </r>
  <r>
    <s v="Second Class"/>
    <d v="2026-10-03T00:00:00"/>
    <x v="1"/>
    <s v="United States"/>
    <x v="10"/>
    <x v="9"/>
    <n v="19134"/>
    <x v="3"/>
    <x v="1"/>
    <x v="4"/>
    <n v="126.08"/>
    <n v="2"/>
    <n v="0.2"/>
    <n v="-28.367999999999999"/>
    <n v="-28.367999999999999"/>
    <n v="256.76133333333337"/>
    <n v="160.99767607984629"/>
    <x v="5"/>
    <x v="1"/>
    <m/>
  </r>
  <r>
    <s v="Second Class"/>
    <d v="2025-10-14T00:00:00"/>
    <x v="1"/>
    <s v="United States"/>
    <x v="10"/>
    <x v="9"/>
    <n v="19134"/>
    <x v="3"/>
    <x v="2"/>
    <x v="15"/>
    <n v="449.1"/>
    <n v="3"/>
    <n v="0.7"/>
    <n v="-643.71"/>
    <n v="-643.71"/>
    <n v="226.95866666666669"/>
    <n v="184.6956317019376"/>
    <x v="5"/>
    <x v="0"/>
    <m/>
  </r>
  <r>
    <s v="Standard Class"/>
    <d v="2025-07-29T00:00:00"/>
    <x v="0"/>
    <s v="United States"/>
    <x v="10"/>
    <x v="9"/>
    <n v="19143"/>
    <x v="3"/>
    <x v="1"/>
    <x v="9"/>
    <n v="195.10400000000001"/>
    <n v="4"/>
    <n v="0.2"/>
    <n v="21.949200000000001"/>
    <s v=""/>
    <n v="105.67399999999999"/>
    <n v="116.0860965675748"/>
    <x v="11"/>
    <x v="0"/>
    <m/>
  </r>
  <r>
    <s v="Standard Class"/>
    <d v="2025-09-24T00:00:00"/>
    <x v="0"/>
    <s v="United States"/>
    <x v="10"/>
    <x v="9"/>
    <n v="19143"/>
    <x v="3"/>
    <x v="0"/>
    <x v="5"/>
    <n v="36.671999999999997"/>
    <n v="3"/>
    <n v="0.2"/>
    <n v="6.4176000000000002"/>
    <s v=""/>
    <n v="51.543333333333329"/>
    <n v="111.02693038211081"/>
    <x v="4"/>
    <x v="0"/>
    <m/>
  </r>
  <r>
    <s v="Second Class"/>
    <d v="2026-05-27T00:00:00"/>
    <x v="0"/>
    <s v="United States"/>
    <x v="12"/>
    <x v="5"/>
    <n v="77070"/>
    <x v="2"/>
    <x v="0"/>
    <x v="1"/>
    <n v="85.245999999999995"/>
    <n v="2"/>
    <n v="0.3"/>
    <n v="-6.0890000000000004"/>
    <n v="-6.0890000000000004"/>
    <n v="43.129333333333335"/>
    <n v="24.336324242367201"/>
    <x v="7"/>
    <x v="1"/>
    <m/>
  </r>
  <r>
    <s v="Second Class"/>
    <d v="2026-05-25T00:00:00"/>
    <x v="0"/>
    <s v="United States"/>
    <x v="12"/>
    <x v="5"/>
    <n v="77070"/>
    <x v="2"/>
    <x v="0"/>
    <x v="5"/>
    <n v="32.712000000000003"/>
    <n v="2"/>
    <n v="0.6"/>
    <n v="-26.169599999999999"/>
    <n v="-26.169599999999999"/>
    <n v="24.86066666666667"/>
    <n v="21.529791834675141"/>
    <x v="7"/>
    <x v="1"/>
    <m/>
  </r>
  <r>
    <s v="Standard Class"/>
    <d v="2026-09-24T00:00:00"/>
    <x v="1"/>
    <s v="United States"/>
    <x v="25"/>
    <x v="35"/>
    <n v="39212"/>
    <x v="0"/>
    <x v="1"/>
    <x v="8"/>
    <n v="11.43"/>
    <n v="3"/>
    <n v="0"/>
    <n v="5.3720999999999997"/>
    <s v=""/>
    <n v="18.276666666666667"/>
    <n v="18.834751911176202"/>
    <x v="4"/>
    <x v="1"/>
    <m/>
  </r>
  <r>
    <s v="Standard Class"/>
    <d v="2025-04-07T00:00:00"/>
    <x v="1"/>
    <s v="United States"/>
    <x v="25"/>
    <x v="35"/>
    <n v="39212"/>
    <x v="0"/>
    <x v="1"/>
    <x v="8"/>
    <n v="30.44"/>
    <n v="2"/>
    <n v="0"/>
    <n v="14.9156"/>
    <s v=""/>
    <n v="19.8"/>
    <n v="4.9610450810586562"/>
    <x v="9"/>
    <x v="0"/>
    <m/>
  </r>
  <r>
    <s v="Standard Class"/>
    <d v="2025-10-10T00:00:00"/>
    <x v="1"/>
    <s v="United States"/>
    <x v="25"/>
    <x v="35"/>
    <n v="39212"/>
    <x v="0"/>
    <x v="1"/>
    <x v="10"/>
    <n v="12.96"/>
    <n v="2"/>
    <n v="0"/>
    <n v="6.3503999999999996"/>
    <s v=""/>
    <n v="20.543333333333333"/>
    <n v="7.9532590571180091"/>
    <x v="5"/>
    <x v="0"/>
    <m/>
  </r>
  <r>
    <s v="Standard Class"/>
    <d v="2026-10-25T00:00:00"/>
    <x v="1"/>
    <s v="United States"/>
    <x v="25"/>
    <x v="35"/>
    <n v="39212"/>
    <x v="0"/>
    <x v="1"/>
    <x v="10"/>
    <n v="16"/>
    <n v="4"/>
    <n v="0"/>
    <n v="7.68"/>
    <s v=""/>
    <n v="17.711333333333332"/>
    <n v="10.598551550233784"/>
    <x v="5"/>
    <x v="1"/>
    <m/>
  </r>
  <r>
    <s v="Standard Class"/>
    <d v="2026-10-27T00:00:00"/>
    <x v="1"/>
    <s v="United States"/>
    <x v="25"/>
    <x v="35"/>
    <n v="39212"/>
    <x v="0"/>
    <x v="1"/>
    <x v="9"/>
    <n v="32.67"/>
    <n v="3"/>
    <n v="0"/>
    <n v="8.4941999999999993"/>
    <s v=""/>
    <n v="15.493"/>
    <n v="10.959710897782065"/>
    <x v="5"/>
    <x v="1"/>
    <m/>
  </r>
  <r>
    <s v="Standard Class"/>
    <d v="2025-11-05T00:00:00"/>
    <x v="0"/>
    <s v="United States"/>
    <x v="42"/>
    <x v="16"/>
    <n v="85023"/>
    <x v="1"/>
    <x v="1"/>
    <x v="13"/>
    <n v="4.4640000000000004"/>
    <n v="3"/>
    <n v="0.2"/>
    <n v="-0.9486"/>
    <n v="-0.9486"/>
    <n v="7.6510000000000007"/>
    <n v="8.4758243147681398"/>
    <x v="6"/>
    <x v="0"/>
    <m/>
  </r>
  <r>
    <s v="Standard Class"/>
    <d v="2026-08-29T00:00:00"/>
    <x v="0"/>
    <s v="United States"/>
    <x v="42"/>
    <x v="16"/>
    <n v="85023"/>
    <x v="1"/>
    <x v="1"/>
    <x v="8"/>
    <n v="9.3450000000000006"/>
    <n v="5"/>
    <n v="0.7"/>
    <n v="-6.5415000000000001"/>
    <n v="-6.5415000000000001"/>
    <n v="13.875"/>
    <n v="6.4754169492525078"/>
    <x v="1"/>
    <x v="1"/>
    <m/>
  </r>
  <r>
    <s v="Standard Class"/>
    <d v="2025-05-27T00:00:00"/>
    <x v="1"/>
    <s v="United States"/>
    <x v="475"/>
    <x v="1"/>
    <n v="93030"/>
    <x v="1"/>
    <x v="1"/>
    <x v="8"/>
    <n v="9.1440000000000001"/>
    <n v="3"/>
    <n v="0.2"/>
    <n v="3.0861000000000001"/>
    <s v=""/>
    <n v="43.826666666666675"/>
    <n v="32.425305007275021"/>
    <x v="7"/>
    <x v="0"/>
    <m/>
  </r>
  <r>
    <s v="Standard Class"/>
    <d v="2026-10-03T00:00:00"/>
    <x v="1"/>
    <s v="United States"/>
    <x v="475"/>
    <x v="1"/>
    <n v="93030"/>
    <x v="1"/>
    <x v="1"/>
    <x v="8"/>
    <n v="23.135999999999999"/>
    <n v="6"/>
    <n v="0.2"/>
    <n v="8.3867999999999991"/>
    <s v=""/>
    <n v="47.898666666666664"/>
    <n v="35.852814830865036"/>
    <x v="5"/>
    <x v="1"/>
    <m/>
  </r>
  <r>
    <s v="Standard Class"/>
    <d v="2025-01-20T00:00:00"/>
    <x v="1"/>
    <s v="United States"/>
    <x v="475"/>
    <x v="1"/>
    <n v="93030"/>
    <x v="1"/>
    <x v="1"/>
    <x v="6"/>
    <n v="99.2"/>
    <n v="5"/>
    <n v="0"/>
    <n v="25.792000000000002"/>
    <s v=""/>
    <n v="55.82"/>
    <n v="35.823982995049974"/>
    <x v="8"/>
    <x v="0"/>
    <m/>
  </r>
  <r>
    <s v="Standard Class"/>
    <d v="2026-08-31T00:00:00"/>
    <x v="1"/>
    <s v="United States"/>
    <x v="4"/>
    <x v="4"/>
    <n v="98105"/>
    <x v="1"/>
    <x v="1"/>
    <x v="8"/>
    <n v="21.36"/>
    <n v="5"/>
    <n v="0.2"/>
    <n v="7.2089999999999996"/>
    <s v=""/>
    <n v="28.993333333333329"/>
    <n v="17.218290722583568"/>
    <x v="1"/>
    <x v="1"/>
    <m/>
  </r>
  <r>
    <s v="Second Class"/>
    <d v="2025-10-20T00:00:00"/>
    <x v="1"/>
    <s v="United States"/>
    <x v="386"/>
    <x v="4"/>
    <n v="98042"/>
    <x v="1"/>
    <x v="0"/>
    <x v="5"/>
    <n v="46.9"/>
    <n v="5"/>
    <n v="0"/>
    <n v="13.132"/>
    <s v=""/>
    <n v="100.71600000000001"/>
    <n v="78.803568281683312"/>
    <x v="5"/>
    <x v="0"/>
    <m/>
  </r>
  <r>
    <s v="Standard Class"/>
    <d v="2026-03-21T00:00:00"/>
    <x v="0"/>
    <s v="United States"/>
    <x v="1"/>
    <x v="1"/>
    <n v="90049"/>
    <x v="1"/>
    <x v="1"/>
    <x v="8"/>
    <n v="18.72"/>
    <n v="5"/>
    <n v="0.2"/>
    <n v="6.5519999999999996"/>
    <s v=""/>
    <n v="91.382666666666651"/>
    <n v="89.077078400092887"/>
    <x v="2"/>
    <x v="1"/>
    <m/>
  </r>
  <r>
    <s v="Standard Class"/>
    <d v="2025-01-16T00:00:00"/>
    <x v="0"/>
    <s v="United States"/>
    <x v="1"/>
    <x v="1"/>
    <n v="90049"/>
    <x v="1"/>
    <x v="0"/>
    <x v="3"/>
    <n v="236.52799999999999"/>
    <n v="2"/>
    <n v="0.2"/>
    <n v="-2.9565999999999999"/>
    <n v="-2.9565999999999999"/>
    <n v="88.705333333333328"/>
    <n v="99.641592071376081"/>
    <x v="8"/>
    <x v="0"/>
    <m/>
  </r>
  <r>
    <s v="First Class"/>
    <d v="2026-06-12T00:00:00"/>
    <x v="1"/>
    <s v="United States"/>
    <x v="70"/>
    <x v="1"/>
    <n v="92105"/>
    <x v="1"/>
    <x v="1"/>
    <x v="2"/>
    <n v="18.899999999999999"/>
    <n v="3"/>
    <n v="0"/>
    <n v="8.6940000000000008"/>
    <s v=""/>
    <n v="88.89466666666668"/>
    <n v="105.3629860202866"/>
    <x v="3"/>
    <x v="1"/>
    <m/>
  </r>
  <r>
    <s v="First Class"/>
    <d v="2026-06-17T00:00:00"/>
    <x v="1"/>
    <s v="United States"/>
    <x v="180"/>
    <x v="5"/>
    <n v="78521"/>
    <x v="2"/>
    <x v="1"/>
    <x v="10"/>
    <n v="10.688000000000001"/>
    <n v="2"/>
    <n v="0.2"/>
    <n v="3.7408000000000001"/>
    <s v=""/>
    <n v="84.322666666666663"/>
    <n v="106.94744513700796"/>
    <x v="3"/>
    <x v="1"/>
    <m/>
  </r>
  <r>
    <s v="First Class"/>
    <d v="2026-08-19T00:00:00"/>
    <x v="1"/>
    <s v="United States"/>
    <x v="180"/>
    <x v="5"/>
    <n v="78521"/>
    <x v="2"/>
    <x v="1"/>
    <x v="4"/>
    <n v="237.096"/>
    <n v="3"/>
    <n v="0.2"/>
    <n v="20.745899999999999"/>
    <s v=""/>
    <n v="102.62133333333334"/>
    <n v="99.328290404429424"/>
    <x v="1"/>
    <x v="1"/>
    <m/>
  </r>
  <r>
    <s v="Second Class"/>
    <d v="2025-07-05T00:00:00"/>
    <x v="2"/>
    <s v="United States"/>
    <x v="22"/>
    <x v="10"/>
    <n v="60610"/>
    <x v="2"/>
    <x v="1"/>
    <x v="10"/>
    <n v="5.1840000000000002"/>
    <n v="1"/>
    <n v="0.2"/>
    <n v="1.8144"/>
    <s v=""/>
    <n v="30.989333333333335"/>
    <n v="50.701561457436618"/>
    <x v="11"/>
    <x v="0"/>
    <m/>
  </r>
  <r>
    <s v="Second Class"/>
    <d v="2026-09-25T00:00:00"/>
    <x v="2"/>
    <s v="United States"/>
    <x v="22"/>
    <x v="10"/>
    <n v="60610"/>
    <x v="2"/>
    <x v="1"/>
    <x v="10"/>
    <n v="65.584000000000003"/>
    <n v="2"/>
    <n v="0.2"/>
    <n v="23.7742"/>
    <s v=""/>
    <n v="169.06133333333332"/>
    <n v="146.1944646345332"/>
    <x v="4"/>
    <x v="1"/>
    <m/>
  </r>
  <r>
    <s v="Second Class"/>
    <d v="2026-08-09T00:00:00"/>
    <x v="2"/>
    <s v="United States"/>
    <x v="22"/>
    <x v="10"/>
    <n v="60610"/>
    <x v="2"/>
    <x v="0"/>
    <x v="5"/>
    <n v="22.2"/>
    <n v="1"/>
    <n v="0.6"/>
    <n v="-26.085000000000001"/>
    <n v="-26.085000000000001"/>
    <n v="176.84"/>
    <n v="153.27168341313504"/>
    <x v="1"/>
    <x v="1"/>
    <m/>
  </r>
  <r>
    <s v="Second Class"/>
    <d v="2025-05-17T00:00:00"/>
    <x v="2"/>
    <s v="United States"/>
    <x v="22"/>
    <x v="10"/>
    <n v="60610"/>
    <x v="2"/>
    <x v="1"/>
    <x v="10"/>
    <n v="419.4"/>
    <n v="5"/>
    <n v="0.2"/>
    <n v="146.79"/>
    <s v=""/>
    <n v="172.744"/>
    <n v="179.73465131729091"/>
    <x v="7"/>
    <x v="0"/>
    <m/>
  </r>
  <r>
    <s v="First Class"/>
    <d v="2026-06-08T00:00:00"/>
    <x v="0"/>
    <s v="United States"/>
    <x v="289"/>
    <x v="18"/>
    <n v="37918"/>
    <x v="0"/>
    <x v="0"/>
    <x v="5"/>
    <n v="88.92"/>
    <n v="5"/>
    <n v="0.2"/>
    <n v="14.4495"/>
    <s v=""/>
    <n v="139.08733333333333"/>
    <n v="148.78169545916495"/>
    <x v="3"/>
    <x v="1"/>
    <m/>
  </r>
  <r>
    <s v="Second Class"/>
    <d v="2026-01-07T00:00:00"/>
    <x v="2"/>
    <s v="United States"/>
    <x v="12"/>
    <x v="5"/>
    <n v="77036"/>
    <x v="2"/>
    <x v="1"/>
    <x v="6"/>
    <n v="9.9120000000000008"/>
    <n v="3"/>
    <n v="0.2"/>
    <n v="3.2214"/>
    <s v=""/>
    <n v="111.38066666666667"/>
    <n v="152.56182297120174"/>
    <x v="8"/>
    <x v="1"/>
    <m/>
  </r>
  <r>
    <s v="Second Class"/>
    <d v="2025-03-14T00:00:00"/>
    <x v="2"/>
    <s v="United States"/>
    <x v="12"/>
    <x v="5"/>
    <n v="77036"/>
    <x v="2"/>
    <x v="0"/>
    <x v="1"/>
    <n v="318.43"/>
    <n v="5"/>
    <n v="0.3"/>
    <n v="-77.332999999999998"/>
    <n v="-77.332999999999998"/>
    <n v="579.99666666666667"/>
    <n v="497.26298159871544"/>
    <x v="2"/>
    <x v="0"/>
    <m/>
  </r>
  <r>
    <s v="Second Class"/>
    <d v="2025-10-28T00:00:00"/>
    <x v="2"/>
    <s v="United States"/>
    <x v="12"/>
    <x v="5"/>
    <n v="77036"/>
    <x v="2"/>
    <x v="1"/>
    <x v="8"/>
    <n v="5.8"/>
    <n v="5"/>
    <n v="0.8"/>
    <n v="-10.15"/>
    <n v="-10.15"/>
    <n v="523.34666666666669"/>
    <n v="532.34470170369877"/>
    <x v="5"/>
    <x v="0"/>
    <m/>
  </r>
  <r>
    <s v="Second Class"/>
    <d v="2025-11-15T00:00:00"/>
    <x v="2"/>
    <s v="United States"/>
    <x v="12"/>
    <x v="5"/>
    <n v="77036"/>
    <x v="2"/>
    <x v="2"/>
    <x v="7"/>
    <n v="1415.76"/>
    <n v="6"/>
    <n v="0.2"/>
    <n v="88.484999999999999"/>
    <s v=""/>
    <n v="524.49599999999998"/>
    <n v="606.7690028960011"/>
    <x v="6"/>
    <x v="0"/>
    <m/>
  </r>
  <r>
    <s v="Standard Class"/>
    <d v="2025-05-29T00:00:00"/>
    <x v="0"/>
    <s v="United States"/>
    <x v="348"/>
    <x v="10"/>
    <n v="60440"/>
    <x v="2"/>
    <x v="2"/>
    <x v="7"/>
    <n v="148.47999999999999"/>
    <n v="2"/>
    <n v="0.2"/>
    <n v="16.704000000000001"/>
    <s v=""/>
    <n v="398.11733333333336"/>
    <n v="520.79947601725928"/>
    <x v="7"/>
    <x v="0"/>
    <m/>
  </r>
  <r>
    <s v="Standard Class"/>
    <d v="2025-06-08T00:00:00"/>
    <x v="0"/>
    <s v="United States"/>
    <x v="22"/>
    <x v="10"/>
    <n v="60623"/>
    <x v="2"/>
    <x v="1"/>
    <x v="2"/>
    <n v="9.2479999999999993"/>
    <n v="4"/>
    <n v="0.2"/>
    <n v="3.1212"/>
    <s v=""/>
    <n v="538.50400000000002"/>
    <n v="474.03963103583709"/>
    <x v="3"/>
    <x v="0"/>
    <m/>
  </r>
  <r>
    <s v="Standard Class"/>
    <d v="2026-10-20T00:00:00"/>
    <x v="0"/>
    <s v="United States"/>
    <x v="22"/>
    <x v="10"/>
    <n v="60623"/>
    <x v="2"/>
    <x v="1"/>
    <x v="4"/>
    <n v="1036.624"/>
    <n v="2"/>
    <n v="0.2"/>
    <n v="51.831200000000003"/>
    <s v=""/>
    <n v="538.46800000000007"/>
    <n v="479.18275757021206"/>
    <x v="5"/>
    <x v="1"/>
    <m/>
  </r>
  <r>
    <s v="First Class"/>
    <d v="2025-11-11T00:00:00"/>
    <x v="0"/>
    <s v="United States"/>
    <x v="141"/>
    <x v="17"/>
    <n v="22980"/>
    <x v="0"/>
    <x v="2"/>
    <x v="7"/>
    <n v="569.64"/>
    <n v="2"/>
    <n v="0"/>
    <n v="148.10640000000001"/>
    <s v=""/>
    <n v="591.88"/>
    <n v="464.45609138719095"/>
    <x v="6"/>
    <x v="0"/>
    <m/>
  </r>
  <r>
    <s v="First Class"/>
    <d v="2026-05-07T00:00:00"/>
    <x v="0"/>
    <s v="United States"/>
    <x v="141"/>
    <x v="17"/>
    <n v="22980"/>
    <x v="0"/>
    <x v="1"/>
    <x v="8"/>
    <n v="9.14"/>
    <n v="1"/>
    <n v="0"/>
    <n v="4.57"/>
    <s v=""/>
    <n v="576.41999999999996"/>
    <n v="465.12181830283271"/>
    <x v="7"/>
    <x v="1"/>
    <m/>
  </r>
  <r>
    <s v="First Class"/>
    <d v="2026-09-10T00:00:00"/>
    <x v="0"/>
    <s v="United States"/>
    <x v="141"/>
    <x v="17"/>
    <n v="22980"/>
    <x v="0"/>
    <x v="0"/>
    <x v="5"/>
    <n v="1196.8599999999999"/>
    <n v="7"/>
    <n v="0"/>
    <n v="119.68600000000001"/>
    <s v=""/>
    <n v="786.69599999999991"/>
    <n v="360.71960116042112"/>
    <x v="4"/>
    <x v="1"/>
    <m/>
  </r>
  <r>
    <s v="First Class"/>
    <d v="2025-12-29T00:00:00"/>
    <x v="0"/>
    <s v="United States"/>
    <x v="141"/>
    <x v="17"/>
    <n v="22980"/>
    <x v="0"/>
    <x v="0"/>
    <x v="0"/>
    <n v="523.26"/>
    <n v="9"/>
    <n v="0"/>
    <n v="125.58240000000001"/>
    <s v=""/>
    <n v="405.32933333333335"/>
    <n v="222.60594959936952"/>
    <x v="0"/>
    <x v="0"/>
    <m/>
  </r>
  <r>
    <s v="Second Class"/>
    <d v="2025-10-12T00:00:00"/>
    <x v="0"/>
    <s v="United States"/>
    <x v="1"/>
    <x v="1"/>
    <n v="90004"/>
    <x v="1"/>
    <x v="2"/>
    <x v="16"/>
    <n v="639.96799999999996"/>
    <n v="4"/>
    <n v="0.2"/>
    <n v="215.98920000000001"/>
    <s v=""/>
    <n v="410.54933333333332"/>
    <n v="232.6035746727004"/>
    <x v="5"/>
    <x v="0"/>
    <m/>
  </r>
  <r>
    <s v="Second Class"/>
    <d v="2025-11-17T00:00:00"/>
    <x v="0"/>
    <s v="United States"/>
    <x v="1"/>
    <x v="1"/>
    <n v="90004"/>
    <x v="1"/>
    <x v="1"/>
    <x v="10"/>
    <n v="52.76"/>
    <n v="2"/>
    <n v="0"/>
    <n v="24.269600000000001"/>
    <s v=""/>
    <n v="202.18666666666664"/>
    <n v="242.12114753110225"/>
    <x v="6"/>
    <x v="0"/>
    <m/>
  </r>
  <r>
    <s v="Second Class"/>
    <d v="2026-03-09T00:00:00"/>
    <x v="0"/>
    <s v="United States"/>
    <x v="4"/>
    <x v="4"/>
    <n v="98105"/>
    <x v="1"/>
    <x v="2"/>
    <x v="11"/>
    <n v="538.91999999999996"/>
    <n v="9"/>
    <n v="0"/>
    <n v="80.837999999999994"/>
    <s v=""/>
    <n v="196.01333333333332"/>
    <n v="160.969383026711"/>
    <x v="2"/>
    <x v="1"/>
    <m/>
  </r>
  <r>
    <s v="Standard Class"/>
    <d v="2025-08-02T00:00:00"/>
    <x v="0"/>
    <s v="United States"/>
    <x v="355"/>
    <x v="1"/>
    <n v="93277"/>
    <x v="1"/>
    <x v="1"/>
    <x v="6"/>
    <n v="14.88"/>
    <n v="2"/>
    <n v="0"/>
    <n v="3.72"/>
    <s v=""/>
    <n v="103.62"/>
    <n v="169.56447461615258"/>
    <x v="1"/>
    <x v="0"/>
    <m/>
  </r>
  <r>
    <s v="Standard Class"/>
    <d v="2025-06-14T00:00:00"/>
    <x v="0"/>
    <s v="United States"/>
    <x v="355"/>
    <x v="1"/>
    <n v="93277"/>
    <x v="1"/>
    <x v="1"/>
    <x v="10"/>
    <n v="34.24"/>
    <n v="8"/>
    <n v="0"/>
    <n v="15.407999999999999"/>
    <s v=""/>
    <n v="127.94000000000001"/>
    <n v="132.64056164157552"/>
    <x v="3"/>
    <x v="0"/>
    <m/>
  </r>
  <r>
    <s v="Standard Class"/>
    <d v="2026-04-17T00:00:00"/>
    <x v="0"/>
    <s v="United States"/>
    <x v="355"/>
    <x v="1"/>
    <n v="93277"/>
    <x v="1"/>
    <x v="1"/>
    <x v="4"/>
    <n v="261.74"/>
    <n v="2"/>
    <n v="0"/>
    <n v="65.435000000000002"/>
    <s v=""/>
    <n v="128.16666666666669"/>
    <n v="108.48177303806148"/>
    <x v="9"/>
    <x v="1"/>
    <m/>
  </r>
  <r>
    <s v="Standard Class"/>
    <d v="2025-06-02T00:00:00"/>
    <x v="1"/>
    <s v="United States"/>
    <x v="1"/>
    <x v="1"/>
    <n v="90008"/>
    <x v="1"/>
    <x v="1"/>
    <x v="9"/>
    <n v="87.84"/>
    <n v="8"/>
    <n v="0"/>
    <n v="23.716799999999999"/>
    <s v=""/>
    <n v="45.900000000000006"/>
    <n v="61.268459652158299"/>
    <x v="3"/>
    <x v="0"/>
    <m/>
  </r>
  <r>
    <s v="Second Class"/>
    <d v="2026-10-31T00:00:00"/>
    <x v="2"/>
    <s v="United States"/>
    <x v="1"/>
    <x v="1"/>
    <n v="90045"/>
    <x v="1"/>
    <x v="0"/>
    <x v="5"/>
    <n v="34.92"/>
    <n v="4"/>
    <n v="0"/>
    <n v="11.8728"/>
    <s v=""/>
    <n v="21.473333333333333"/>
    <n v="56.866090136454858"/>
    <x v="5"/>
    <x v="1"/>
    <m/>
  </r>
  <r>
    <s v="Standard Class"/>
    <d v="2026-10-01T00:00:00"/>
    <x v="0"/>
    <s v="United States"/>
    <x v="20"/>
    <x v="15"/>
    <n v="10011"/>
    <x v="3"/>
    <x v="1"/>
    <x v="10"/>
    <n v="14.94"/>
    <n v="3"/>
    <n v="0"/>
    <n v="7.0217999999999998"/>
    <s v=""/>
    <n v="11.025333333333334"/>
    <n v="18.813189919919566"/>
    <x v="5"/>
    <x v="1"/>
    <m/>
  </r>
  <r>
    <s v="Standard Class"/>
    <d v="2025-10-03T00:00:00"/>
    <x v="0"/>
    <s v="United States"/>
    <x v="20"/>
    <x v="15"/>
    <n v="10011"/>
    <x v="3"/>
    <x v="0"/>
    <x v="5"/>
    <n v="14.56"/>
    <n v="2"/>
    <n v="0"/>
    <n v="6.2607999999999997"/>
    <s v=""/>
    <n v="55.106666666666662"/>
    <n v="53.483711098697043"/>
    <x v="5"/>
    <x v="0"/>
    <m/>
  </r>
  <r>
    <s v="Standard Class"/>
    <d v="2026-10-03T00:00:00"/>
    <x v="1"/>
    <s v="United States"/>
    <x v="10"/>
    <x v="9"/>
    <n v="19143"/>
    <x v="3"/>
    <x v="1"/>
    <x v="8"/>
    <n v="3.5760000000000001"/>
    <n v="4"/>
    <n v="0.7"/>
    <n v="-2.8607999999999998"/>
    <n v="-2.8607999999999998"/>
    <n v="550.23666666666668"/>
    <n v="550.90505636694479"/>
    <x v="5"/>
    <x v="1"/>
    <m/>
  </r>
  <r>
    <s v="Standard Class"/>
    <d v="2025-11-20T00:00:00"/>
    <x v="1"/>
    <s v="United States"/>
    <x v="10"/>
    <x v="9"/>
    <n v="19143"/>
    <x v="3"/>
    <x v="1"/>
    <x v="4"/>
    <n v="147.184"/>
    <n v="2"/>
    <n v="0.2"/>
    <n v="-29.436800000000002"/>
    <n v="-29.436800000000002"/>
    <n v="553.56733333333329"/>
    <n v="632.99102964295196"/>
    <x v="6"/>
    <x v="0"/>
    <m/>
  </r>
  <r>
    <s v="First Class"/>
    <d v="2026-10-07T00:00:00"/>
    <x v="2"/>
    <s v="United States"/>
    <x v="427"/>
    <x v="7"/>
    <n v="84043"/>
    <x v="1"/>
    <x v="2"/>
    <x v="16"/>
    <n v="1499.95"/>
    <n v="5"/>
    <n v="0"/>
    <n v="449.98500000000001"/>
    <s v=""/>
    <n v="1362.4460000000001"/>
    <n v="941.80352929676997"/>
    <x v="5"/>
    <x v="1"/>
    <m/>
  </r>
  <r>
    <s v="Standard Class"/>
    <d v="2025-01-21T00:00:00"/>
    <x v="1"/>
    <s v="United States"/>
    <x v="22"/>
    <x v="10"/>
    <n v="60653"/>
    <x v="2"/>
    <x v="1"/>
    <x v="6"/>
    <n v="13.568"/>
    <n v="4"/>
    <n v="0.2"/>
    <n v="3.2223999999999999"/>
    <s v=""/>
    <n v="1065.7893333333334"/>
    <n v="809.68891067912057"/>
    <x v="8"/>
    <x v="0"/>
    <m/>
  </r>
  <r>
    <s v="Standard Class"/>
    <d v="2025-12-21T00:00:00"/>
    <x v="2"/>
    <s v="United States"/>
    <x v="0"/>
    <x v="0"/>
    <n v="42420"/>
    <x v="0"/>
    <x v="0"/>
    <x v="1"/>
    <n v="2573.8200000000002"/>
    <n v="9"/>
    <n v="0"/>
    <n v="746.40779999999995"/>
    <s v=""/>
    <n v="1063.0933333333335"/>
    <n v="965.01037629554753"/>
    <x v="0"/>
    <x v="0"/>
    <m/>
  </r>
  <r>
    <s v="Standard Class"/>
    <d v="2025-04-10T00:00:00"/>
    <x v="2"/>
    <s v="United States"/>
    <x v="0"/>
    <x v="0"/>
    <n v="42420"/>
    <x v="0"/>
    <x v="1"/>
    <x v="8"/>
    <n v="609.98"/>
    <n v="2"/>
    <n v="0"/>
    <n v="274.49099999999999"/>
    <s v=""/>
    <n v="335.81333333333333"/>
    <n v="665.69833148923817"/>
    <x v="9"/>
    <x v="0"/>
    <m/>
  </r>
  <r>
    <s v="Standard Class"/>
    <d v="2026-07-18T00:00:00"/>
    <x v="2"/>
    <s v="United States"/>
    <x v="0"/>
    <x v="0"/>
    <n v="42420"/>
    <x v="0"/>
    <x v="1"/>
    <x v="6"/>
    <n v="5.48"/>
    <n v="2"/>
    <n v="0"/>
    <n v="1.4796"/>
    <s v=""/>
    <n v="384.47333333333336"/>
    <n v="647.9976853868128"/>
    <x v="11"/>
    <x v="1"/>
    <m/>
  </r>
  <r>
    <s v="Standard Class"/>
    <d v="2026-05-02T00:00:00"/>
    <x v="2"/>
    <s v="United States"/>
    <x v="0"/>
    <x v="0"/>
    <n v="42420"/>
    <x v="0"/>
    <x v="2"/>
    <x v="7"/>
    <n v="391.98"/>
    <n v="2"/>
    <n v="0"/>
    <n v="113.6742"/>
    <s v=""/>
    <n v="393.02"/>
    <n v="301.18026050609382"/>
    <x v="7"/>
    <x v="1"/>
    <m/>
  </r>
  <r>
    <s v="Standard Class"/>
    <d v="2025-05-19T00:00:00"/>
    <x v="2"/>
    <s v="United States"/>
    <x v="0"/>
    <x v="0"/>
    <n v="42420"/>
    <x v="0"/>
    <x v="2"/>
    <x v="7"/>
    <n v="755.96"/>
    <n v="4"/>
    <n v="0"/>
    <n v="204.10919999999999"/>
    <s v=""/>
    <n v="264.54000000000002"/>
    <n v="334.43382679343864"/>
    <x v="7"/>
    <x v="0"/>
    <m/>
  </r>
  <r>
    <s v="Standard Class"/>
    <d v="2026-10-07T00:00:00"/>
    <x v="2"/>
    <s v="United States"/>
    <x v="0"/>
    <x v="0"/>
    <n v="42420"/>
    <x v="0"/>
    <x v="1"/>
    <x v="13"/>
    <n v="31.12"/>
    <n v="4"/>
    <n v="0"/>
    <n v="0.31119999999999998"/>
    <s v=""/>
    <n v="16.813333333333336"/>
    <n v="256.61376799759972"/>
    <x v="5"/>
    <x v="1"/>
    <m/>
  </r>
  <r>
    <s v="Standard Class"/>
    <d v="2026-10-19T00:00:00"/>
    <x v="2"/>
    <s v="United States"/>
    <x v="0"/>
    <x v="0"/>
    <n v="42420"/>
    <x v="0"/>
    <x v="1"/>
    <x v="10"/>
    <n v="6.54"/>
    <n v="1"/>
    <n v="0"/>
    <n v="3.0084"/>
    <s v=""/>
    <n v="12.594666666666667"/>
    <n v="149.01310552157881"/>
    <x v="5"/>
    <x v="1"/>
    <m/>
  </r>
  <r>
    <s v="Second Class"/>
    <d v="2025-01-17T00:00:00"/>
    <x v="2"/>
    <s v="United States"/>
    <x v="101"/>
    <x v="1"/>
    <n v="92646"/>
    <x v="1"/>
    <x v="1"/>
    <x v="12"/>
    <n v="12.78"/>
    <n v="1"/>
    <n v="0"/>
    <n v="5.7510000000000003"/>
    <s v=""/>
    <n v="159.01533333333336"/>
    <n v="165.62740215046273"/>
    <x v="8"/>
    <x v="0"/>
    <m/>
  </r>
  <r>
    <s v="Standard Class"/>
    <d v="2025-09-27T00:00:00"/>
    <x v="2"/>
    <s v="United States"/>
    <x v="20"/>
    <x v="15"/>
    <n v="10011"/>
    <x v="3"/>
    <x v="1"/>
    <x v="8"/>
    <n v="18.463999999999999"/>
    <n v="4"/>
    <n v="0.2"/>
    <n v="6.9240000000000004"/>
    <s v=""/>
    <n v="155.58200000000002"/>
    <n v="187.7243223946181"/>
    <x v="4"/>
    <x v="0"/>
    <m/>
  </r>
  <r>
    <s v="Second Class"/>
    <d v="2026-03-10T00:00:00"/>
    <x v="1"/>
    <s v="United States"/>
    <x v="10"/>
    <x v="9"/>
    <n v="19140"/>
    <x v="3"/>
    <x v="0"/>
    <x v="1"/>
    <n v="445.80200000000002"/>
    <n v="7"/>
    <n v="0.3"/>
    <n v="-108.2662"/>
    <n v="-108.2662"/>
    <n v="158.06066666666666"/>
    <n v="202.61067460818833"/>
    <x v="2"/>
    <x v="1"/>
    <m/>
  </r>
  <r>
    <s v="Standard Class"/>
    <d v="2026-04-13T00:00:00"/>
    <x v="2"/>
    <s v="United States"/>
    <x v="402"/>
    <x v="46"/>
    <n v="58103"/>
    <x v="2"/>
    <x v="1"/>
    <x v="6"/>
    <n v="2.48"/>
    <n v="1"/>
    <n v="0"/>
    <n v="0.86799999999999999"/>
    <s v=""/>
    <n v="19.426666666666666"/>
    <n v="116.92783376779727"/>
    <x v="9"/>
    <x v="1"/>
    <m/>
  </r>
  <r>
    <s v="Standard Class"/>
    <d v="2025-08-08T00:00:00"/>
    <x v="2"/>
    <s v="United States"/>
    <x v="402"/>
    <x v="46"/>
    <n v="58103"/>
    <x v="2"/>
    <x v="1"/>
    <x v="8"/>
    <n v="25.9"/>
    <n v="5"/>
    <n v="0"/>
    <n v="12.691000000000001"/>
    <s v=""/>
    <n v="768.57"/>
    <n v="858.67035353599431"/>
    <x v="1"/>
    <x v="0"/>
    <m/>
  </r>
  <r>
    <s v="Second Class"/>
    <d v="2026-04-06T00:00:00"/>
    <x v="2"/>
    <s v="United States"/>
    <x v="18"/>
    <x v="38"/>
    <n v="3820"/>
    <x v="3"/>
    <x v="1"/>
    <x v="10"/>
    <n v="29.9"/>
    <n v="5"/>
    <n v="0"/>
    <n v="14.651"/>
    <s v=""/>
    <n v="1110.9913333333334"/>
    <n v="855.92481889309943"/>
    <x v="9"/>
    <x v="1"/>
    <m/>
  </r>
  <r>
    <s v="Second Class"/>
    <d v="2025-05-04T00:00:00"/>
    <x v="2"/>
    <s v="United States"/>
    <x v="18"/>
    <x v="38"/>
    <n v="3820"/>
    <x v="3"/>
    <x v="2"/>
    <x v="11"/>
    <n v="2249.91"/>
    <n v="9"/>
    <n v="0"/>
    <n v="517.47929999999997"/>
    <s v=""/>
    <n v="1105.3446666666666"/>
    <n v="1063.1739362319615"/>
    <x v="7"/>
    <x v="0"/>
    <m/>
  </r>
  <r>
    <s v="Second Class"/>
    <d v="2025-10-01T00:00:00"/>
    <x v="2"/>
    <s v="United States"/>
    <x v="18"/>
    <x v="38"/>
    <n v="3820"/>
    <x v="3"/>
    <x v="0"/>
    <x v="3"/>
    <n v="1053.164"/>
    <n v="4"/>
    <n v="0.3"/>
    <n v="-105.3164"/>
    <n v="-105.3164"/>
    <n v="390.93466666666671"/>
    <n v="652.54603310690311"/>
    <x v="5"/>
    <x v="0"/>
    <m/>
  </r>
  <r>
    <s v="Standard Class"/>
    <d v="2026-05-21T00:00:00"/>
    <x v="0"/>
    <s v="United States"/>
    <x v="70"/>
    <x v="1"/>
    <n v="92105"/>
    <x v="1"/>
    <x v="1"/>
    <x v="10"/>
    <n v="12.96"/>
    <n v="2"/>
    <n v="0"/>
    <n v="6.2207999999999997"/>
    <s v=""/>
    <n v="79.86"/>
    <n v="652.10208349363575"/>
    <x v="7"/>
    <x v="1"/>
    <m/>
  </r>
  <r>
    <s v="Standard Class"/>
    <d v="2025-07-13T00:00:00"/>
    <x v="1"/>
    <s v="United States"/>
    <x v="1"/>
    <x v="1"/>
    <n v="90032"/>
    <x v="1"/>
    <x v="0"/>
    <x v="5"/>
    <n v="106.68"/>
    <n v="6"/>
    <n v="0"/>
    <n v="33.070799999999998"/>
    <s v=""/>
    <n v="78.963999999999999"/>
    <n v="170.41685439511534"/>
    <x v="11"/>
    <x v="0"/>
    <m/>
  </r>
  <r>
    <s v="Same Day"/>
    <d v="2025-02-15T00:00:00"/>
    <x v="0"/>
    <s v="United States"/>
    <x v="456"/>
    <x v="15"/>
    <n v="13501"/>
    <x v="3"/>
    <x v="2"/>
    <x v="7"/>
    <n v="119.94"/>
    <n v="6"/>
    <n v="0"/>
    <n v="5.9969999999999999"/>
    <s v=""/>
    <n v="214.13400000000001"/>
    <n v="178.10331870387296"/>
    <x v="10"/>
    <x v="0"/>
    <m/>
  </r>
  <r>
    <s v="Standard Class"/>
    <d v="2026-07-13T00:00:00"/>
    <x v="0"/>
    <s v="United States"/>
    <x v="12"/>
    <x v="5"/>
    <n v="77070"/>
    <x v="2"/>
    <x v="1"/>
    <x v="10"/>
    <n v="10.272"/>
    <n v="3"/>
    <n v="0.2"/>
    <n v="3.21"/>
    <s v=""/>
    <n v="174.67266666666671"/>
    <n v="202.91652657991972"/>
    <x v="11"/>
    <x v="1"/>
    <m/>
  </r>
  <r>
    <s v="Standard Class"/>
    <d v="2025-07-09T00:00:00"/>
    <x v="0"/>
    <s v="United States"/>
    <x v="12"/>
    <x v="5"/>
    <n v="77070"/>
    <x v="2"/>
    <x v="0"/>
    <x v="3"/>
    <n v="512.19000000000005"/>
    <n v="5"/>
    <n v="0.3"/>
    <n v="-65.852999999999994"/>
    <n v="-65.852999999999994"/>
    <n v="172.73133333333337"/>
    <n v="221.45431409326514"/>
    <x v="11"/>
    <x v="0"/>
    <m/>
  </r>
  <r>
    <s v="Standard Class"/>
    <d v="2026-11-19T00:00:00"/>
    <x v="0"/>
    <s v="United States"/>
    <x v="12"/>
    <x v="5"/>
    <n v="77070"/>
    <x v="2"/>
    <x v="1"/>
    <x v="9"/>
    <n v="1.556"/>
    <n v="2"/>
    <n v="0.8"/>
    <n v="-4.2012"/>
    <n v="-4.2012"/>
    <n v="94.231333333333339"/>
    <n v="174.71865536468752"/>
    <x v="6"/>
    <x v="1"/>
    <m/>
  </r>
  <r>
    <s v="Standard Class"/>
    <d v="2026-06-24T00:00:00"/>
    <x v="0"/>
    <s v="United States"/>
    <x v="223"/>
    <x v="1"/>
    <n v="92683"/>
    <x v="1"/>
    <x v="1"/>
    <x v="8"/>
    <n v="4.4480000000000004"/>
    <n v="2"/>
    <n v="0.2"/>
    <n v="1.4456"/>
    <s v=""/>
    <n v="95.365999999999985"/>
    <n v="152.51632716483786"/>
    <x v="3"/>
    <x v="1"/>
    <m/>
  </r>
  <r>
    <s v="Standard Class"/>
    <d v="2025-09-12T00:00:00"/>
    <x v="0"/>
    <s v="United States"/>
    <x v="223"/>
    <x v="1"/>
    <n v="92683"/>
    <x v="1"/>
    <x v="0"/>
    <x v="5"/>
    <n v="276.69"/>
    <n v="3"/>
    <n v="0"/>
    <n v="49.804200000000002"/>
    <s v=""/>
    <n v="117.85666666666667"/>
    <n v="120.51913710032697"/>
    <x v="4"/>
    <x v="0"/>
    <m/>
  </r>
  <r>
    <s v="Standard Class"/>
    <d v="2025-07-08T00:00:00"/>
    <x v="0"/>
    <s v="United States"/>
    <x v="223"/>
    <x v="1"/>
    <n v="92683"/>
    <x v="1"/>
    <x v="1"/>
    <x v="13"/>
    <n v="4.96"/>
    <n v="4"/>
    <n v="0"/>
    <n v="2.3311999999999999"/>
    <s v=""/>
    <n v="31.906666666666666"/>
    <n v="59.031516887795398"/>
    <x v="11"/>
    <x v="0"/>
    <m/>
  </r>
  <r>
    <s v="Standard Class"/>
    <d v="2025-07-23T00:00:00"/>
    <x v="0"/>
    <s v="United States"/>
    <x v="223"/>
    <x v="1"/>
    <n v="92683"/>
    <x v="1"/>
    <x v="1"/>
    <x v="6"/>
    <n v="71.92"/>
    <n v="4"/>
    <n v="0"/>
    <n v="20.8568"/>
    <s v=""/>
    <n v="77.243333333333339"/>
    <n v="45.97826720914518"/>
    <x v="11"/>
    <x v="0"/>
    <m/>
  </r>
  <r>
    <s v="Standard Class"/>
    <d v="2026-04-09T00:00:00"/>
    <x v="0"/>
    <s v="United States"/>
    <x v="223"/>
    <x v="1"/>
    <n v="92683"/>
    <x v="1"/>
    <x v="0"/>
    <x v="5"/>
    <n v="18.84"/>
    <n v="3"/>
    <n v="0"/>
    <n v="7.9127999999999998"/>
    <s v=""/>
    <n v="210.06199999999998"/>
    <n v="154.91417453784123"/>
    <x v="9"/>
    <x v="1"/>
    <m/>
  </r>
  <r>
    <s v="Standard Class"/>
    <d v="2025-09-17T00:00:00"/>
    <x v="0"/>
    <s v="United States"/>
    <x v="223"/>
    <x v="1"/>
    <n v="92683"/>
    <x v="1"/>
    <x v="2"/>
    <x v="11"/>
    <n v="140.97"/>
    <n v="3"/>
    <n v="0"/>
    <n v="19.735800000000001"/>
    <s v=""/>
    <n v="205.80866666666668"/>
    <n v="192.9732338338566"/>
    <x v="4"/>
    <x v="0"/>
    <m/>
  </r>
  <r>
    <s v="Standard Class"/>
    <d v="2026-02-10T00:00:00"/>
    <x v="0"/>
    <s v="United States"/>
    <x v="223"/>
    <x v="1"/>
    <n v="92683"/>
    <x v="1"/>
    <x v="2"/>
    <x v="7"/>
    <n v="470.37599999999998"/>
    <n v="3"/>
    <n v="0.2"/>
    <n v="52.917299999999997"/>
    <s v=""/>
    <n v="213.74933333333331"/>
    <n v="191.53044959967031"/>
    <x v="10"/>
    <x v="1"/>
    <m/>
  </r>
  <r>
    <s v="Same Day"/>
    <d v="2026-03-09T00:00:00"/>
    <x v="0"/>
    <s v="United States"/>
    <x v="1"/>
    <x v="1"/>
    <n v="90036"/>
    <x v="1"/>
    <x v="1"/>
    <x v="6"/>
    <n v="6.08"/>
    <n v="2"/>
    <n v="0"/>
    <n v="2.0672000000000001"/>
    <s v=""/>
    <n v="64.744000000000014"/>
    <n v="121.10738517469467"/>
    <x v="2"/>
    <x v="1"/>
    <m/>
  </r>
  <r>
    <s v="Same Day"/>
    <d v="2025-02-06T00:00:00"/>
    <x v="0"/>
    <s v="United States"/>
    <x v="1"/>
    <x v="1"/>
    <n v="90036"/>
    <x v="1"/>
    <x v="2"/>
    <x v="7"/>
    <n v="164.792"/>
    <n v="1"/>
    <n v="0.2"/>
    <n v="18.539100000000001"/>
    <s v=""/>
    <n v="66.775999999999996"/>
    <n v="48.616238518664758"/>
    <x v="10"/>
    <x v="0"/>
    <m/>
  </r>
  <r>
    <s v="Second Class"/>
    <d v="2025-09-12T00:00:00"/>
    <x v="1"/>
    <s v="United States"/>
    <x v="496"/>
    <x v="30"/>
    <n v="8401"/>
    <x v="3"/>
    <x v="1"/>
    <x v="12"/>
    <n v="23.36"/>
    <n v="2"/>
    <n v="0"/>
    <n v="11.68"/>
    <s v=""/>
    <n v="27.306666666666668"/>
    <n v="41.059875398053805"/>
    <x v="4"/>
    <x v="0"/>
    <m/>
  </r>
  <r>
    <s v="Standard Class"/>
    <d v="2025-05-03T00:00:00"/>
    <x v="0"/>
    <s v="United States"/>
    <x v="242"/>
    <x v="10"/>
    <n v="60076"/>
    <x v="2"/>
    <x v="1"/>
    <x v="8"/>
    <n v="12.176"/>
    <n v="4"/>
    <n v="0.8"/>
    <n v="-18.872800000000002"/>
    <n v="-18.872800000000002"/>
    <n v="140.49333333333334"/>
    <n v="132.68851582001557"/>
    <x v="7"/>
    <x v="0"/>
    <m/>
  </r>
  <r>
    <s v="Standard Class"/>
    <d v="2026-01-02T00:00:00"/>
    <x v="0"/>
    <s v="United States"/>
    <x v="8"/>
    <x v="1"/>
    <n v="94122"/>
    <x v="1"/>
    <x v="2"/>
    <x v="7"/>
    <n v="46.384"/>
    <n v="2"/>
    <n v="0.2"/>
    <n v="5.2182000000000004"/>
    <s v=""/>
    <n v="139.51733333333334"/>
    <n v="149.22875716905983"/>
    <x v="8"/>
    <x v="1"/>
    <m/>
  </r>
  <r>
    <s v="Standard Class"/>
    <d v="2025-09-29T00:00:00"/>
    <x v="0"/>
    <s v="United States"/>
    <x v="8"/>
    <x v="1"/>
    <n v="94122"/>
    <x v="1"/>
    <x v="1"/>
    <x v="4"/>
    <n v="362.92"/>
    <n v="2"/>
    <n v="0"/>
    <n v="105.24679999999999"/>
    <s v=""/>
    <n v="754.03800000000001"/>
    <n v="672.49057136278998"/>
    <x v="4"/>
    <x v="0"/>
    <m/>
  </r>
  <r>
    <s v="Standard Class"/>
    <d v="2025-11-22T00:00:00"/>
    <x v="0"/>
    <s v="United States"/>
    <x v="38"/>
    <x v="24"/>
    <n v="43229"/>
    <x v="3"/>
    <x v="1"/>
    <x v="10"/>
    <n v="9.2479999999999993"/>
    <n v="2"/>
    <n v="0.2"/>
    <n v="3.3523999999999998"/>
    <s v=""/>
    <n v="653.7446666666666"/>
    <n v="743.27462314325021"/>
    <x v="6"/>
    <x v="0"/>
    <m/>
  </r>
  <r>
    <s v="Standard Class"/>
    <d v="2025-11-30T00:00:00"/>
    <x v="0"/>
    <s v="United States"/>
    <x v="38"/>
    <x v="24"/>
    <n v="43229"/>
    <x v="3"/>
    <x v="2"/>
    <x v="7"/>
    <n v="1889.9459999999999"/>
    <n v="9"/>
    <n v="0.4"/>
    <n v="-377.98919999999998"/>
    <n v="-377.98919999999998"/>
    <n v="782.96866666666665"/>
    <n v="772.32009125194156"/>
    <x v="6"/>
    <x v="0"/>
    <m/>
  </r>
  <r>
    <s v="Standard Class"/>
    <d v="2026-06-08T00:00:00"/>
    <x v="0"/>
    <s v="United States"/>
    <x v="38"/>
    <x v="24"/>
    <n v="43229"/>
    <x v="3"/>
    <x v="1"/>
    <x v="4"/>
    <n v="62.04"/>
    <n v="5"/>
    <n v="0.2"/>
    <n v="4.6529999999999996"/>
    <s v=""/>
    <n v="232.80533333333335"/>
    <n v="407.91838111617921"/>
    <x v="3"/>
    <x v="1"/>
    <m/>
  </r>
  <r>
    <s v="Standard Class"/>
    <d v="2026-03-16T00:00:00"/>
    <x v="0"/>
    <s v="United States"/>
    <x v="38"/>
    <x v="24"/>
    <n v="43229"/>
    <x v="3"/>
    <x v="0"/>
    <x v="5"/>
    <n v="396.92"/>
    <n v="5"/>
    <n v="0.2"/>
    <n v="148.845"/>
    <s v=""/>
    <n v="216.49866666666665"/>
    <n v="251.9528305439554"/>
    <x v="2"/>
    <x v="1"/>
    <m/>
  </r>
  <r>
    <s v="Standard Class"/>
    <d v="2025-08-19T00:00:00"/>
    <x v="0"/>
    <s v="United States"/>
    <x v="38"/>
    <x v="24"/>
    <n v="43229"/>
    <x v="3"/>
    <x v="1"/>
    <x v="4"/>
    <n v="239.45599999999999"/>
    <n v="7"/>
    <n v="0.2"/>
    <n v="17.959199999999999"/>
    <s v=""/>
    <n v="93.978666666666655"/>
    <n v="123.26487131917727"/>
    <x v="1"/>
    <x v="0"/>
    <m/>
  </r>
  <r>
    <s v="Standard Class"/>
    <d v="2025-02-27T00:00:00"/>
    <x v="0"/>
    <s v="United States"/>
    <x v="38"/>
    <x v="24"/>
    <n v="43229"/>
    <x v="3"/>
    <x v="1"/>
    <x v="6"/>
    <n v="13.12"/>
    <n v="5"/>
    <n v="0.2"/>
    <n v="2.1320000000000001"/>
    <s v=""/>
    <n v="85.793333333333337"/>
    <n v="143.99882582237336"/>
    <x v="10"/>
    <x v="0"/>
    <m/>
  </r>
  <r>
    <s v="Second Class"/>
    <d v="2025-11-27T00:00:00"/>
    <x v="0"/>
    <s v="United States"/>
    <x v="102"/>
    <x v="0"/>
    <n v="40475"/>
    <x v="0"/>
    <x v="1"/>
    <x v="8"/>
    <n v="29.36"/>
    <n v="2"/>
    <n v="0"/>
    <n v="13.505599999999999"/>
    <s v=""/>
    <n v="86.726666666666674"/>
    <n v="92.839803791261858"/>
    <x v="6"/>
    <x v="0"/>
    <m/>
  </r>
  <r>
    <s v="Second Class"/>
    <d v="2025-02-20T00:00:00"/>
    <x v="0"/>
    <s v="United States"/>
    <x v="102"/>
    <x v="0"/>
    <n v="40475"/>
    <x v="0"/>
    <x v="1"/>
    <x v="9"/>
    <n v="214.9"/>
    <n v="5"/>
    <n v="0"/>
    <n v="62.320999999999998"/>
    <s v=""/>
    <n v="125.75666666666666"/>
    <n v="85.849343749514034"/>
    <x v="10"/>
    <x v="0"/>
    <m/>
  </r>
  <r>
    <s v="Second Class"/>
    <d v="2026-07-30T00:00:00"/>
    <x v="0"/>
    <s v="United States"/>
    <x v="102"/>
    <x v="0"/>
    <n v="40475"/>
    <x v="0"/>
    <x v="1"/>
    <x v="8"/>
    <n v="15.92"/>
    <n v="4"/>
    <n v="0"/>
    <n v="7.4824000000000002"/>
    <s v=""/>
    <n v="59.169999999999995"/>
    <n v="49.599862193655632"/>
    <x v="11"/>
    <x v="1"/>
    <m/>
  </r>
  <r>
    <s v="Second Class"/>
    <d v="2026-05-12T00:00:00"/>
    <x v="0"/>
    <s v="United States"/>
    <x v="102"/>
    <x v="0"/>
    <n v="40475"/>
    <x v="0"/>
    <x v="2"/>
    <x v="11"/>
    <n v="146.44999999999999"/>
    <n v="5"/>
    <n v="0"/>
    <n v="48.328499999999998"/>
    <s v=""/>
    <n v="55.783333333333324"/>
    <n v="40.287255314066016"/>
    <x v="7"/>
    <x v="1"/>
    <m/>
  </r>
  <r>
    <s v="Second Class"/>
    <d v="2026-11-16T00:00:00"/>
    <x v="0"/>
    <s v="United States"/>
    <x v="102"/>
    <x v="0"/>
    <n v="40475"/>
    <x v="0"/>
    <x v="1"/>
    <x v="4"/>
    <n v="15.14"/>
    <n v="1"/>
    <n v="0"/>
    <n v="0.60560000000000003"/>
    <s v=""/>
    <n v="473.62666666666672"/>
    <n v="536.21248056952061"/>
    <x v="6"/>
    <x v="1"/>
    <m/>
  </r>
  <r>
    <s v="Second Class"/>
    <d v="2026-04-29T00:00:00"/>
    <x v="0"/>
    <s v="United States"/>
    <x v="102"/>
    <x v="0"/>
    <n v="40475"/>
    <x v="0"/>
    <x v="1"/>
    <x v="2"/>
    <n v="5.76"/>
    <n v="2"/>
    <n v="0"/>
    <n v="2.6496"/>
    <s v=""/>
    <n v="471.56400000000002"/>
    <n v="598.5100095513734"/>
    <x v="9"/>
    <x v="1"/>
    <m/>
  </r>
  <r>
    <s v="Second Class"/>
    <d v="2026-06-15T00:00:00"/>
    <x v="0"/>
    <s v="United States"/>
    <x v="102"/>
    <x v="0"/>
    <n v="40475"/>
    <x v="0"/>
    <x v="2"/>
    <x v="16"/>
    <n v="1399.98"/>
    <n v="2"/>
    <n v="0"/>
    <n v="629.99099999999999"/>
    <s v=""/>
    <n v="472.596"/>
    <n v="655.03057137861322"/>
    <x v="3"/>
    <x v="1"/>
    <m/>
  </r>
  <r>
    <s v="Standard Class"/>
    <d v="2025-04-07T00:00:00"/>
    <x v="0"/>
    <s v="United States"/>
    <x v="152"/>
    <x v="24"/>
    <n v="43130"/>
    <x v="3"/>
    <x v="1"/>
    <x v="8"/>
    <n v="8.952"/>
    <n v="2"/>
    <n v="0.7"/>
    <n v="-7.46"/>
    <n v="-7.46"/>
    <n v="34.351333333333336"/>
    <n v="379.32172678748191"/>
    <x v="9"/>
    <x v="0"/>
    <m/>
  </r>
  <r>
    <s v="Standard Class"/>
    <d v="2025-05-15T00:00:00"/>
    <x v="0"/>
    <s v="United States"/>
    <x v="152"/>
    <x v="24"/>
    <n v="43130"/>
    <x v="3"/>
    <x v="1"/>
    <x v="8"/>
    <n v="8.8559999999999999"/>
    <n v="6"/>
    <n v="0.7"/>
    <n v="-6.4943999999999997"/>
    <n v="-6.4943999999999997"/>
    <n v="38.609999999999992"/>
    <n v="269.52430726442907"/>
    <x v="7"/>
    <x v="0"/>
    <m/>
  </r>
  <r>
    <s v="Standard Class"/>
    <d v="2025-12-02T00:00:00"/>
    <x v="0"/>
    <s v="United States"/>
    <x v="152"/>
    <x v="24"/>
    <n v="43130"/>
    <x v="3"/>
    <x v="0"/>
    <x v="1"/>
    <n v="85.245999999999995"/>
    <n v="2"/>
    <n v="0.3"/>
    <n v="-1.2178"/>
    <n v="-1.2178"/>
    <n v="531.33799999999997"/>
    <n v="552.64261562758952"/>
    <x v="0"/>
    <x v="0"/>
    <m/>
  </r>
  <r>
    <s v="Standard Class"/>
    <d v="2026-08-29T00:00:00"/>
    <x v="0"/>
    <s v="United States"/>
    <x v="345"/>
    <x v="21"/>
    <n v="97030"/>
    <x v="1"/>
    <x v="1"/>
    <x v="12"/>
    <n v="21.728000000000002"/>
    <n v="7"/>
    <n v="0.2"/>
    <n v="7.6048"/>
    <s v=""/>
    <n v="526.88266666666675"/>
    <n v="611.19520651528285"/>
    <x v="1"/>
    <x v="1"/>
    <m/>
  </r>
  <r>
    <s v="Standard Class"/>
    <d v="2025-05-02T00:00:00"/>
    <x v="0"/>
    <s v="United States"/>
    <x v="345"/>
    <x v="21"/>
    <n v="97030"/>
    <x v="1"/>
    <x v="0"/>
    <x v="1"/>
    <n v="1487.04"/>
    <n v="5"/>
    <n v="0.2"/>
    <n v="148.70400000000001"/>
    <s v=""/>
    <n v="522.72"/>
    <n v="679.22883966004122"/>
    <x v="7"/>
    <x v="0"/>
    <m/>
  </r>
  <r>
    <s v="Same Day"/>
    <d v="2026-07-13T00:00:00"/>
    <x v="1"/>
    <s v="United States"/>
    <x v="8"/>
    <x v="1"/>
    <n v="94109"/>
    <x v="1"/>
    <x v="1"/>
    <x v="12"/>
    <n v="71.88"/>
    <n v="6"/>
    <n v="0"/>
    <n v="33.064799999999998"/>
    <s v=""/>
    <n v="39"/>
    <n v="396.10557156469366"/>
    <x v="11"/>
    <x v="1"/>
    <m/>
  </r>
  <r>
    <s v="Same Day"/>
    <d v="2025-10-25T00:00:00"/>
    <x v="1"/>
    <s v="United States"/>
    <x v="8"/>
    <x v="1"/>
    <n v="94109"/>
    <x v="1"/>
    <x v="0"/>
    <x v="5"/>
    <n v="9.24"/>
    <n v="3"/>
    <n v="0"/>
    <n v="2.9567999999999999"/>
    <s v=""/>
    <n v="20.720000000000002"/>
    <n v="296.47090200107891"/>
    <x v="5"/>
    <x v="0"/>
    <m/>
  </r>
  <r>
    <s v="Same Day"/>
    <d v="2025-01-29T00:00:00"/>
    <x v="1"/>
    <s v="United States"/>
    <x v="8"/>
    <x v="1"/>
    <n v="94109"/>
    <x v="1"/>
    <x v="1"/>
    <x v="10"/>
    <n v="35.880000000000003"/>
    <n v="6"/>
    <n v="0"/>
    <n v="16.146000000000001"/>
    <s v=""/>
    <n v="328.03199999999998"/>
    <n v="348.23649126036941"/>
    <x v="8"/>
    <x v="0"/>
    <m/>
  </r>
  <r>
    <s v="Same Day"/>
    <d v="2026-11-10T00:00:00"/>
    <x v="1"/>
    <s v="United States"/>
    <x v="8"/>
    <x v="1"/>
    <n v="94109"/>
    <x v="1"/>
    <x v="1"/>
    <x v="8"/>
    <n v="17.04"/>
    <n v="3"/>
    <n v="0.2"/>
    <n v="5.5380000000000003"/>
    <s v=""/>
    <n v="404.85599999999999"/>
    <n v="357.29520248295154"/>
    <x v="6"/>
    <x v="1"/>
    <m/>
  </r>
  <r>
    <s v="Same Day"/>
    <d v="2026-12-19T00:00:00"/>
    <x v="1"/>
    <s v="United States"/>
    <x v="8"/>
    <x v="1"/>
    <n v="94109"/>
    <x v="1"/>
    <x v="1"/>
    <x v="8"/>
    <n v="931.17600000000004"/>
    <n v="3"/>
    <n v="0.2"/>
    <n v="314.27190000000002"/>
    <s v=""/>
    <n v="560.22133333333329"/>
    <n v="360.05008511183144"/>
    <x v="0"/>
    <x v="1"/>
    <m/>
  </r>
  <r>
    <s v="First Class"/>
    <d v="2026-08-22T00:00:00"/>
    <x v="0"/>
    <s v="United States"/>
    <x v="497"/>
    <x v="22"/>
    <n v="80501"/>
    <x v="1"/>
    <x v="0"/>
    <x v="5"/>
    <n v="266.35199999999998"/>
    <n v="3"/>
    <n v="0.2"/>
    <n v="-13.317600000000001"/>
    <n v="-13.317600000000001"/>
    <n v="315.42400000000004"/>
    <n v="114.31091553465214"/>
    <x v="1"/>
    <x v="1"/>
    <m/>
  </r>
  <r>
    <s v="First Class"/>
    <d v="2025-02-10T00:00:00"/>
    <x v="0"/>
    <s v="United States"/>
    <x v="497"/>
    <x v="22"/>
    <n v="80501"/>
    <x v="1"/>
    <x v="0"/>
    <x v="1"/>
    <n v="483.13600000000002"/>
    <n v="4"/>
    <n v="0.2"/>
    <n v="54.352800000000002"/>
    <s v=""/>
    <n v="303.94666666666666"/>
    <n v="91.661403957213139"/>
    <x v="10"/>
    <x v="0"/>
    <m/>
  </r>
  <r>
    <s v="Standard Class"/>
    <d v="2026-09-26T00:00:00"/>
    <x v="0"/>
    <s v="United States"/>
    <x v="202"/>
    <x v="3"/>
    <n v="27834"/>
    <x v="0"/>
    <x v="0"/>
    <x v="1"/>
    <n v="196.78399999999999"/>
    <n v="2"/>
    <n v="0.2"/>
    <n v="-22.138200000000001"/>
    <n v="-22.138200000000001"/>
    <n v="152.8013333333333"/>
    <n v="107.10933445091757"/>
    <x v="4"/>
    <x v="1"/>
    <m/>
  </r>
  <r>
    <s v="Standard Class"/>
    <d v="2026-07-23T00:00:00"/>
    <x v="0"/>
    <s v="United States"/>
    <x v="202"/>
    <x v="3"/>
    <n v="27834"/>
    <x v="0"/>
    <x v="0"/>
    <x v="0"/>
    <n v="231.92"/>
    <n v="5"/>
    <n v="0.2"/>
    <n v="5.798"/>
    <s v=""/>
    <n v="91.737333333333325"/>
    <n v="93.894394758745364"/>
    <x v="11"/>
    <x v="1"/>
    <m/>
  </r>
  <r>
    <s v="Standard Class"/>
    <d v="2026-12-02T00:00:00"/>
    <x v="1"/>
    <s v="United States"/>
    <x v="1"/>
    <x v="1"/>
    <n v="90004"/>
    <x v="1"/>
    <x v="1"/>
    <x v="14"/>
    <n v="29.7"/>
    <n v="3"/>
    <n v="0"/>
    <n v="8.0190000000000001"/>
    <s v=""/>
    <n v="38.057333333333332"/>
    <n v="86.290128514860314"/>
    <x v="0"/>
    <x v="1"/>
    <m/>
  </r>
  <r>
    <s v="Standard Class"/>
    <d v="2025-09-21T00:00:00"/>
    <x v="0"/>
    <s v="United States"/>
    <x v="12"/>
    <x v="5"/>
    <n v="77041"/>
    <x v="2"/>
    <x v="0"/>
    <x v="5"/>
    <n v="13.592000000000001"/>
    <n v="2"/>
    <n v="0.6"/>
    <n v="-14.271599999999999"/>
    <n v="-14.271599999999999"/>
    <n v="66.25333333333333"/>
    <n v="56.24751778424438"/>
    <x v="4"/>
    <x v="0"/>
    <m/>
  </r>
  <r>
    <s v="Second Class"/>
    <d v="2026-05-01T00:00:00"/>
    <x v="0"/>
    <s v="United States"/>
    <x v="8"/>
    <x v="1"/>
    <n v="94109"/>
    <x v="1"/>
    <x v="1"/>
    <x v="10"/>
    <n v="70.88"/>
    <n v="2"/>
    <n v="0"/>
    <n v="33.313600000000001"/>
    <s v=""/>
    <n v="73.930666666666667"/>
    <n v="39.901729397218972"/>
    <x v="7"/>
    <x v="1"/>
    <m/>
  </r>
  <r>
    <s v="Standard Class"/>
    <d v="2025-12-28T00:00:00"/>
    <x v="1"/>
    <s v="United States"/>
    <x v="60"/>
    <x v="22"/>
    <n v="80219"/>
    <x v="1"/>
    <x v="1"/>
    <x v="4"/>
    <n v="114.288"/>
    <n v="1"/>
    <n v="0.2"/>
    <n v="12.8574"/>
    <s v=""/>
    <n v="131.08799999999999"/>
    <n v="73.209275995954584"/>
    <x v="0"/>
    <x v="0"/>
    <m/>
  </r>
  <r>
    <s v="Standard Class"/>
    <d v="2026-10-09T00:00:00"/>
    <x v="1"/>
    <s v="United States"/>
    <x v="60"/>
    <x v="22"/>
    <n v="80219"/>
    <x v="1"/>
    <x v="1"/>
    <x v="8"/>
    <n v="36.624000000000002"/>
    <n v="8"/>
    <n v="0.7"/>
    <n v="-24.416"/>
    <n v="-24.416"/>
    <n v="109.53066666666666"/>
    <n v="76.072843064078086"/>
    <x v="5"/>
    <x v="1"/>
    <m/>
  </r>
  <r>
    <s v="Standard Class"/>
    <d v="2026-03-20T00:00:00"/>
    <x v="1"/>
    <s v="United States"/>
    <x v="60"/>
    <x v="22"/>
    <n v="80219"/>
    <x v="1"/>
    <x v="0"/>
    <x v="0"/>
    <n v="242.352"/>
    <n v="8"/>
    <n v="0.7"/>
    <n v="-363.52800000000002"/>
    <n v="-363.52800000000002"/>
    <n v="266.89066666666668"/>
    <n v="157.52580016784083"/>
    <x v="2"/>
    <x v="1"/>
    <m/>
  </r>
  <r>
    <s v="Standard Class"/>
    <d v="2026-12-13T00:00:00"/>
    <x v="1"/>
    <s v="United States"/>
    <x v="60"/>
    <x v="22"/>
    <n v="80219"/>
    <x v="1"/>
    <x v="2"/>
    <x v="7"/>
    <n v="49.616"/>
    <n v="2"/>
    <n v="0.2"/>
    <n v="4.9615999999999998"/>
    <s v=""/>
    <n v="205.22666666666669"/>
    <n v="167.26028276378773"/>
    <x v="0"/>
    <x v="1"/>
    <m/>
  </r>
  <r>
    <s v="Standard Class"/>
    <d v="2026-11-11T00:00:00"/>
    <x v="1"/>
    <s v="United States"/>
    <x v="60"/>
    <x v="22"/>
    <n v="80219"/>
    <x v="1"/>
    <x v="0"/>
    <x v="5"/>
    <n v="508.70400000000001"/>
    <n v="6"/>
    <n v="0.2"/>
    <n v="0"/>
    <s v=""/>
    <n v="490.91466666666662"/>
    <n v="290.51623689027929"/>
    <x v="6"/>
    <x v="1"/>
    <m/>
  </r>
  <r>
    <s v="Standard Class"/>
    <d v="2026-01-31T00:00:00"/>
    <x v="1"/>
    <s v="United States"/>
    <x v="60"/>
    <x v="22"/>
    <n v="80219"/>
    <x v="1"/>
    <x v="2"/>
    <x v="7"/>
    <n v="57.36"/>
    <n v="6"/>
    <n v="0.2"/>
    <n v="-14.34"/>
    <n v="-14.34"/>
    <n v="561.33066666666662"/>
    <n v="270.73116487352871"/>
    <x v="8"/>
    <x v="1"/>
    <m/>
  </r>
  <r>
    <s v="Standard Class"/>
    <d v="2026-07-06T00:00:00"/>
    <x v="1"/>
    <s v="United States"/>
    <x v="60"/>
    <x v="22"/>
    <n v="80219"/>
    <x v="1"/>
    <x v="0"/>
    <x v="1"/>
    <n v="906.68"/>
    <n v="5"/>
    <n v="0.2"/>
    <n v="68.001000000000005"/>
    <s v=""/>
    <n v="794.19200000000001"/>
    <n v="257.86588846027587"/>
    <x v="11"/>
    <x v="1"/>
    <m/>
  </r>
  <r>
    <s v="Standard Class"/>
    <d v="2026-08-20T00:00:00"/>
    <x v="1"/>
    <s v="United States"/>
    <x v="114"/>
    <x v="5"/>
    <n v="77340"/>
    <x v="2"/>
    <x v="2"/>
    <x v="7"/>
    <n v="719.952"/>
    <n v="6"/>
    <n v="0.2"/>
    <n v="71.995199999999997"/>
    <s v=""/>
    <n v="495.95866666666666"/>
    <n v="294.8779333220719"/>
    <x v="1"/>
    <x v="1"/>
    <m/>
  </r>
  <r>
    <s v="Standard Class"/>
    <d v="2026-06-20T00:00:00"/>
    <x v="1"/>
    <s v="United States"/>
    <x v="114"/>
    <x v="5"/>
    <n v="77340"/>
    <x v="2"/>
    <x v="2"/>
    <x v="7"/>
    <n v="755.94399999999996"/>
    <n v="7"/>
    <n v="0.2"/>
    <n v="66.145099999999999"/>
    <s v=""/>
    <n v="256.274"/>
    <n v="316.70973075696321"/>
    <x v="3"/>
    <x v="1"/>
    <m/>
  </r>
  <r>
    <s v="Standard Class"/>
    <d v="2025-12-18T00:00:00"/>
    <x v="1"/>
    <s v="United States"/>
    <x v="114"/>
    <x v="5"/>
    <n v="77340"/>
    <x v="2"/>
    <x v="1"/>
    <x v="8"/>
    <n v="11.98"/>
    <n v="5"/>
    <n v="0.8"/>
    <n v="-19.167999999999999"/>
    <n v="-19.167999999999999"/>
    <n v="11.360666666666667"/>
    <n v="315.99005383901749"/>
    <x v="0"/>
    <x v="0"/>
    <m/>
  </r>
  <r>
    <s v="Standard Class"/>
    <d v="2025-03-02T00:00:00"/>
    <x v="1"/>
    <s v="United States"/>
    <x v="114"/>
    <x v="5"/>
    <n v="77340"/>
    <x v="2"/>
    <x v="1"/>
    <x v="8"/>
    <n v="0.89800000000000002"/>
    <n v="1"/>
    <n v="0.8"/>
    <n v="-1.5714999999999999"/>
    <n v="-1.5714999999999999"/>
    <n v="18.947333333333333"/>
    <n v="147.83233848694445"/>
    <x v="2"/>
    <x v="0"/>
    <m/>
  </r>
  <r>
    <s v="First Class"/>
    <d v="2025-07-11T00:00:00"/>
    <x v="1"/>
    <s v="United States"/>
    <x v="12"/>
    <x v="5"/>
    <n v="77036"/>
    <x v="2"/>
    <x v="0"/>
    <x v="5"/>
    <n v="21.204000000000001"/>
    <n v="3"/>
    <n v="0.6"/>
    <n v="-11.6622"/>
    <n v="-11.6622"/>
    <n v="296.62799999999999"/>
    <n v="310.40322425062732"/>
    <x v="11"/>
    <x v="0"/>
    <m/>
  </r>
  <r>
    <s v="Standard Class"/>
    <d v="2026-08-02T00:00:00"/>
    <x v="1"/>
    <s v="United States"/>
    <x v="20"/>
    <x v="15"/>
    <n v="10024"/>
    <x v="3"/>
    <x v="1"/>
    <x v="12"/>
    <n v="34.74"/>
    <n v="3"/>
    <n v="0"/>
    <n v="17.37"/>
    <s v=""/>
    <n v="293.88000000000005"/>
    <n v="350.1759748395296"/>
    <x v="1"/>
    <x v="1"/>
    <m/>
  </r>
  <r>
    <s v="Standard Class"/>
    <d v="2026-03-22T00:00:00"/>
    <x v="1"/>
    <s v="United States"/>
    <x v="20"/>
    <x v="15"/>
    <n v="10024"/>
    <x v="3"/>
    <x v="2"/>
    <x v="7"/>
    <n v="833.94"/>
    <n v="6"/>
    <n v="0"/>
    <n v="216.8244"/>
    <s v=""/>
    <n v="290.94"/>
    <n v="382.03657422817525"/>
    <x v="2"/>
    <x v="1"/>
    <m/>
  </r>
  <r>
    <s v="Standard Class"/>
    <d v="2025-06-07T00:00:00"/>
    <x v="1"/>
    <s v="United States"/>
    <x v="20"/>
    <x v="15"/>
    <n v="10024"/>
    <x v="3"/>
    <x v="1"/>
    <x v="8"/>
    <n v="12.96"/>
    <n v="3"/>
    <n v="0.2"/>
    <n v="4.5359999999999996"/>
    <s v=""/>
    <n v="129.61499999999998"/>
    <n v="256.7136986995435"/>
    <x v="3"/>
    <x v="0"/>
    <m/>
  </r>
  <r>
    <s v="Standard Class"/>
    <d v="2025-10-30T00:00:00"/>
    <x v="1"/>
    <s v="United States"/>
    <x v="20"/>
    <x v="15"/>
    <n v="10024"/>
    <x v="3"/>
    <x v="1"/>
    <x v="10"/>
    <n v="25.92"/>
    <n v="4"/>
    <n v="0"/>
    <n v="12.441599999999999"/>
    <s v=""/>
    <n v="132.73499999999999"/>
    <n v="208.95070800310776"/>
    <x v="5"/>
    <x v="0"/>
    <m/>
  </r>
  <r>
    <s v="Second Class"/>
    <d v="2026-04-17T00:00:00"/>
    <x v="0"/>
    <s v="United States"/>
    <x v="10"/>
    <x v="9"/>
    <n v="19134"/>
    <x v="3"/>
    <x v="0"/>
    <x v="0"/>
    <n v="349.96499999999997"/>
    <n v="7"/>
    <n v="0.5"/>
    <n v="-216.97829999999999"/>
    <n v="-216.97829999999999"/>
    <n v="176.85499999999999"/>
    <n v="142.70088220937293"/>
    <x v="9"/>
    <x v="1"/>
    <m/>
  </r>
  <r>
    <s v="Second Class"/>
    <d v="2025-08-31T00:00:00"/>
    <x v="0"/>
    <s v="United States"/>
    <x v="10"/>
    <x v="9"/>
    <n v="19134"/>
    <x v="3"/>
    <x v="1"/>
    <x v="6"/>
    <n v="22.32"/>
    <n v="5"/>
    <n v="0.2"/>
    <n v="5.3010000000000002"/>
    <s v=""/>
    <n v="226.17999999999998"/>
    <n v="169.69580671503545"/>
    <x v="1"/>
    <x v="0"/>
    <m/>
  </r>
  <r>
    <s v="Standard Class"/>
    <d v="2025-08-13T00:00:00"/>
    <x v="1"/>
    <s v="United States"/>
    <x v="38"/>
    <x v="14"/>
    <n v="47201"/>
    <x v="2"/>
    <x v="1"/>
    <x v="10"/>
    <n v="158.28"/>
    <n v="6"/>
    <n v="0"/>
    <n v="72.808800000000005"/>
    <s v=""/>
    <n v="396.72"/>
    <n v="176.09453580865778"/>
    <x v="1"/>
    <x v="0"/>
    <m/>
  </r>
  <r>
    <s v="Standard Class"/>
    <d v="2025-08-29T00:00:00"/>
    <x v="1"/>
    <s v="United States"/>
    <x v="38"/>
    <x v="14"/>
    <n v="47201"/>
    <x v="2"/>
    <x v="1"/>
    <x v="8"/>
    <n v="497.94"/>
    <n v="3"/>
    <n v="0"/>
    <n v="224.07300000000001"/>
    <s v=""/>
    <n v="399.94000000000005"/>
    <n v="220.98780207664558"/>
    <x v="1"/>
    <x v="0"/>
    <m/>
  </r>
  <r>
    <s v="Standard Class"/>
    <d v="2026-09-04T00:00:00"/>
    <x v="0"/>
    <s v="United States"/>
    <x v="85"/>
    <x v="15"/>
    <n v="11561"/>
    <x v="3"/>
    <x v="1"/>
    <x v="9"/>
    <n v="533.94000000000005"/>
    <n v="3"/>
    <n v="0"/>
    <n v="154.8426"/>
    <s v=""/>
    <n v="244.52"/>
    <n v="198.28783287601556"/>
    <x v="4"/>
    <x v="1"/>
    <m/>
  </r>
  <r>
    <s v="Standard Class"/>
    <d v="2025-10-31T00:00:00"/>
    <x v="0"/>
    <s v="United States"/>
    <x v="85"/>
    <x v="15"/>
    <n v="11561"/>
    <x v="3"/>
    <x v="1"/>
    <x v="10"/>
    <n v="167.94"/>
    <n v="3"/>
    <n v="0"/>
    <n v="82.290599999999998"/>
    <s v=""/>
    <n v="123.46866666666666"/>
    <n v="183.81493921312799"/>
    <x v="5"/>
    <x v="0"/>
    <m/>
  </r>
  <r>
    <s v="Standard Class"/>
    <d v="2025-05-28T00:00:00"/>
    <x v="0"/>
    <s v="United States"/>
    <x v="85"/>
    <x v="15"/>
    <n v="11561"/>
    <x v="3"/>
    <x v="0"/>
    <x v="5"/>
    <n v="31.68"/>
    <n v="6"/>
    <n v="0"/>
    <n v="9.8208000000000002"/>
    <s v=""/>
    <n v="133.73666666666668"/>
    <n v="131.35923901130681"/>
    <x v="7"/>
    <x v="0"/>
    <m/>
  </r>
  <r>
    <s v="First Class"/>
    <d v="2026-08-06T00:00:00"/>
    <x v="0"/>
    <s v="United States"/>
    <x v="152"/>
    <x v="9"/>
    <n v="17602"/>
    <x v="3"/>
    <x v="0"/>
    <x v="1"/>
    <n v="170.786"/>
    <n v="1"/>
    <n v="0.3"/>
    <n v="0"/>
    <s v=""/>
    <n v="144.45133333333334"/>
    <n v="65.741033105494907"/>
    <x v="1"/>
    <x v="1"/>
    <m/>
  </r>
  <r>
    <s v="Standard Class"/>
    <d v="2025-02-15T00:00:00"/>
    <x v="0"/>
    <s v="United States"/>
    <x v="22"/>
    <x v="10"/>
    <n v="60610"/>
    <x v="2"/>
    <x v="0"/>
    <x v="0"/>
    <n v="198.744"/>
    <n v="4"/>
    <n v="0.3"/>
    <n v="0"/>
    <s v=""/>
    <n v="232.57866666666666"/>
    <n v="131.363564517208"/>
    <x v="10"/>
    <x v="0"/>
    <m/>
  </r>
  <r>
    <s v="First Class"/>
    <d v="2026-07-29T00:00:00"/>
    <x v="2"/>
    <s v="United States"/>
    <x v="60"/>
    <x v="22"/>
    <n v="80219"/>
    <x v="1"/>
    <x v="2"/>
    <x v="11"/>
    <n v="63.823999999999998"/>
    <n v="2"/>
    <n v="0.2"/>
    <n v="13.5626"/>
    <s v=""/>
    <n v="182.524"/>
    <n v="147.7432457529942"/>
    <x v="11"/>
    <x v="1"/>
    <m/>
  </r>
  <r>
    <s v="Second Class"/>
    <d v="2025-09-07T00:00:00"/>
    <x v="0"/>
    <s v="United States"/>
    <x v="4"/>
    <x v="4"/>
    <n v="98103"/>
    <x v="1"/>
    <x v="0"/>
    <x v="1"/>
    <n v="435.16800000000001"/>
    <n v="4"/>
    <n v="0.2"/>
    <n v="-59.835599999999999"/>
    <n v="-59.835599999999999"/>
    <n v="177.2413333333333"/>
    <n v="158.84264700033827"/>
    <x v="4"/>
    <x v="0"/>
    <m/>
  </r>
  <r>
    <s v="Second Class"/>
    <d v="2026-08-15T00:00:00"/>
    <x v="0"/>
    <s v="United States"/>
    <x v="4"/>
    <x v="4"/>
    <n v="98103"/>
    <x v="1"/>
    <x v="0"/>
    <x v="0"/>
    <n v="48.58"/>
    <n v="1"/>
    <n v="0"/>
    <n v="7.7728000000000002"/>
    <s v=""/>
    <n v="39.097333333333331"/>
    <n v="107.99330241509665"/>
    <x v="1"/>
    <x v="1"/>
    <m/>
  </r>
  <r>
    <s v="First Class"/>
    <d v="2025-11-08T00:00:00"/>
    <x v="1"/>
    <s v="United States"/>
    <x v="12"/>
    <x v="5"/>
    <n v="77070"/>
    <x v="2"/>
    <x v="2"/>
    <x v="11"/>
    <n v="47.975999999999999"/>
    <n v="3"/>
    <n v="0.2"/>
    <n v="8.3957999999999995"/>
    <s v=""/>
    <n v="31.724"/>
    <n v="75.441753822746264"/>
    <x v="6"/>
    <x v="0"/>
    <m/>
  </r>
  <r>
    <s v="First Class"/>
    <d v="2025-08-14T00:00:00"/>
    <x v="1"/>
    <s v="United States"/>
    <x v="12"/>
    <x v="5"/>
    <n v="77070"/>
    <x v="2"/>
    <x v="1"/>
    <x v="10"/>
    <n v="20.736000000000001"/>
    <n v="4"/>
    <n v="0.2"/>
    <n v="7.2576000000000001"/>
    <s v=""/>
    <n v="32.105333333333334"/>
    <n v="14.768741083287537"/>
    <x v="1"/>
    <x v="0"/>
    <m/>
  </r>
  <r>
    <s v="Standard Class"/>
    <d v="2025-01-14T00:00:00"/>
    <x v="0"/>
    <s v="United States"/>
    <x v="1"/>
    <x v="1"/>
    <n v="90045"/>
    <x v="1"/>
    <x v="1"/>
    <x v="6"/>
    <n v="26.46"/>
    <n v="9"/>
    <n v="0"/>
    <n v="11.907"/>
    <s v=""/>
    <n v="30.193333333333332"/>
    <n v="13.515989981691506"/>
    <x v="8"/>
    <x v="0"/>
    <m/>
  </r>
  <r>
    <s v="Standard Class"/>
    <d v="2026-11-07T00:00:00"/>
    <x v="0"/>
    <s v="United States"/>
    <x v="1"/>
    <x v="1"/>
    <n v="90045"/>
    <x v="1"/>
    <x v="1"/>
    <x v="10"/>
    <n v="49.12"/>
    <n v="4"/>
    <n v="0"/>
    <n v="23.086400000000001"/>
    <s v=""/>
    <n v="86.273333333333326"/>
    <n v="63.970509622273084"/>
    <x v="6"/>
    <x v="1"/>
    <m/>
  </r>
  <r>
    <s v="Standard Class"/>
    <d v="2025-03-07T00:00:00"/>
    <x v="0"/>
    <s v="United States"/>
    <x v="1"/>
    <x v="1"/>
    <n v="90045"/>
    <x v="1"/>
    <x v="1"/>
    <x v="13"/>
    <n v="15"/>
    <n v="3"/>
    <n v="0"/>
    <n v="7.2"/>
    <s v=""/>
    <n v="267.00666666666666"/>
    <n v="197.62449038517471"/>
    <x v="2"/>
    <x v="0"/>
    <m/>
  </r>
  <r>
    <s v="Standard Class"/>
    <d v="2025-09-15T00:00:00"/>
    <x v="1"/>
    <s v="United States"/>
    <x v="311"/>
    <x v="17"/>
    <n v="23602"/>
    <x v="0"/>
    <x v="1"/>
    <x v="4"/>
    <n v="194.7"/>
    <n v="5"/>
    <n v="0"/>
    <n v="9.7349999999999994"/>
    <s v=""/>
    <n v="262.95333333333332"/>
    <n v="248.05538790090145"/>
    <x v="4"/>
    <x v="0"/>
    <m/>
  </r>
  <r>
    <s v="Standard Class"/>
    <d v="2025-02-18T00:00:00"/>
    <x v="1"/>
    <s v="United States"/>
    <x v="311"/>
    <x v="17"/>
    <n v="23602"/>
    <x v="0"/>
    <x v="0"/>
    <x v="3"/>
    <n v="591.32000000000005"/>
    <n v="4"/>
    <n v="0"/>
    <n v="112.35080000000001"/>
    <s v=""/>
    <n v="272.04000000000002"/>
    <n v="241.76165311835237"/>
    <x v="10"/>
    <x v="0"/>
    <m/>
  </r>
  <r>
    <s v="Standard Class"/>
    <d v="2026-02-17T00:00:00"/>
    <x v="1"/>
    <s v="United States"/>
    <x v="311"/>
    <x v="17"/>
    <n v="23602"/>
    <x v="0"/>
    <x v="1"/>
    <x v="6"/>
    <n v="2.84"/>
    <n v="1"/>
    <n v="0"/>
    <n v="0.88039999999999996"/>
    <s v=""/>
    <n v="153.6"/>
    <n v="160.16315907825347"/>
    <x v="10"/>
    <x v="1"/>
    <m/>
  </r>
  <r>
    <s v="Standard Class"/>
    <d v="2025-11-13T00:00:00"/>
    <x v="1"/>
    <s v="United States"/>
    <x v="1"/>
    <x v="1"/>
    <n v="90036"/>
    <x v="1"/>
    <x v="1"/>
    <x v="4"/>
    <n v="221.96"/>
    <n v="2"/>
    <n v="0"/>
    <n v="4.4391999999999996"/>
    <s v=""/>
    <n v="166.63333333333335"/>
    <n v="91.005849221863727"/>
    <x v="6"/>
    <x v="0"/>
    <m/>
  </r>
  <r>
    <s v="Standard Class"/>
    <d v="2025-11-28T00:00:00"/>
    <x v="1"/>
    <s v="United States"/>
    <x v="1"/>
    <x v="1"/>
    <n v="90036"/>
    <x v="1"/>
    <x v="2"/>
    <x v="11"/>
    <n v="236"/>
    <n v="4"/>
    <n v="0"/>
    <n v="40.119999999999997"/>
    <s v=""/>
    <n v="110.24399999999999"/>
    <n v="92.446236054220151"/>
    <x v="6"/>
    <x v="0"/>
    <m/>
  </r>
  <r>
    <s v="Second Class"/>
    <d v="2026-01-28T00:00:00"/>
    <x v="1"/>
    <s v="United States"/>
    <x v="4"/>
    <x v="4"/>
    <n v="98115"/>
    <x v="1"/>
    <x v="2"/>
    <x v="11"/>
    <n v="41.94"/>
    <n v="2"/>
    <n v="0"/>
    <n v="15.0984"/>
    <s v=""/>
    <n v="219.55733333333333"/>
    <n v="214.04717609460323"/>
    <x v="8"/>
    <x v="1"/>
    <m/>
  </r>
  <r>
    <s v="Second Class"/>
    <d v="2025-03-28T00:00:00"/>
    <x v="1"/>
    <s v="United States"/>
    <x v="4"/>
    <x v="4"/>
    <n v="98115"/>
    <x v="1"/>
    <x v="2"/>
    <x v="7"/>
    <n v="52.792000000000002"/>
    <n v="1"/>
    <n v="0.2"/>
    <n v="4.6193"/>
    <s v=""/>
    <n v="1080.6173333333334"/>
    <n v="914.21890900463745"/>
    <x v="2"/>
    <x v="0"/>
    <m/>
  </r>
  <r>
    <s v="First Class"/>
    <d v="2026-10-26T00:00:00"/>
    <x v="2"/>
    <s v="United States"/>
    <x v="155"/>
    <x v="8"/>
    <n v="68104"/>
    <x v="2"/>
    <x v="0"/>
    <x v="1"/>
    <n v="563.94000000000005"/>
    <n v="3"/>
    <n v="0"/>
    <n v="112.788"/>
    <s v=""/>
    <n v="1069"/>
    <n v="1096.7854594284288"/>
    <x v="5"/>
    <x v="1"/>
    <m/>
  </r>
  <r>
    <s v="Second Class"/>
    <d v="2025-08-04T00:00:00"/>
    <x v="0"/>
    <s v="United States"/>
    <x v="73"/>
    <x v="30"/>
    <n v="7960"/>
    <x v="3"/>
    <x v="1"/>
    <x v="9"/>
    <n v="2625.12"/>
    <n v="8"/>
    <n v="0"/>
    <n v="735.03359999999998"/>
    <s v=""/>
    <n v="1021.9720000000001"/>
    <n v="1132.7187930515447"/>
    <x v="1"/>
    <x v="0"/>
    <m/>
  </r>
  <r>
    <s v="Second Class"/>
    <d v="2026-03-24T00:00:00"/>
    <x v="0"/>
    <s v="United States"/>
    <x v="73"/>
    <x v="30"/>
    <n v="7960"/>
    <x v="3"/>
    <x v="1"/>
    <x v="6"/>
    <n v="17.940000000000001"/>
    <n v="3"/>
    <n v="0"/>
    <n v="4.4850000000000003"/>
    <s v=""/>
    <n v="189.51999999999998"/>
    <n v="699.39995915355894"/>
    <x v="2"/>
    <x v="1"/>
    <m/>
  </r>
  <r>
    <s v="First Class"/>
    <d v="2026-08-20T00:00:00"/>
    <x v="0"/>
    <s v="United States"/>
    <x v="10"/>
    <x v="9"/>
    <n v="19143"/>
    <x v="3"/>
    <x v="1"/>
    <x v="4"/>
    <n v="422.85599999999999"/>
    <n v="3"/>
    <n v="0.2"/>
    <n v="15.857100000000001"/>
    <s v=""/>
    <n v="1350.1833333333332"/>
    <n v="1288.9484752873102"/>
    <x v="1"/>
    <x v="1"/>
    <m/>
  </r>
  <r>
    <s v="Standard Class"/>
    <d v="2026-03-10T00:00:00"/>
    <x v="1"/>
    <s v="United States"/>
    <x v="20"/>
    <x v="15"/>
    <n v="10024"/>
    <x v="3"/>
    <x v="0"/>
    <x v="1"/>
    <n v="127.764"/>
    <n v="2"/>
    <n v="0.1"/>
    <n v="2.8391999999999999"/>
    <s v=""/>
    <n v="1214.0313333333334"/>
    <n v="1421.7758696193475"/>
    <x v="2"/>
    <x v="1"/>
    <m/>
  </r>
  <r>
    <s v="Standard Class"/>
    <d v="2026-11-03T00:00:00"/>
    <x v="1"/>
    <s v="United States"/>
    <x v="24"/>
    <x v="17"/>
    <n v="22153"/>
    <x v="0"/>
    <x v="2"/>
    <x v="7"/>
    <n v="3499.93"/>
    <n v="7"/>
    <n v="0"/>
    <n v="909.98180000000002"/>
    <s v=""/>
    <n v="1212.4333333333332"/>
    <n v="1554.2904513461369"/>
    <x v="6"/>
    <x v="1"/>
    <m/>
  </r>
  <r>
    <s v="Standard Class"/>
    <d v="2026-12-10T00:00:00"/>
    <x v="1"/>
    <s v="United States"/>
    <x v="24"/>
    <x v="17"/>
    <n v="22153"/>
    <x v="0"/>
    <x v="1"/>
    <x v="2"/>
    <n v="14.4"/>
    <n v="5"/>
    <n v="0"/>
    <n v="6.6239999999999997"/>
    <s v=""/>
    <n v="48.896666666666668"/>
    <n v="935.87962244748348"/>
    <x v="0"/>
    <x v="1"/>
    <m/>
  </r>
  <r>
    <s v="Standard Class"/>
    <d v="2026-03-05T00:00:00"/>
    <x v="1"/>
    <s v="United States"/>
    <x v="24"/>
    <x v="17"/>
    <n v="22153"/>
    <x v="0"/>
    <x v="1"/>
    <x v="10"/>
    <n v="122.97"/>
    <n v="3"/>
    <n v="0"/>
    <n v="60.255299999999998"/>
    <s v=""/>
    <n v="85.076666666666668"/>
    <n v="629.79634254080702"/>
    <x v="2"/>
    <x v="1"/>
    <m/>
  </r>
  <r>
    <s v="Standard Class"/>
    <d v="2025-11-24T00:00:00"/>
    <x v="1"/>
    <s v="United States"/>
    <x v="24"/>
    <x v="17"/>
    <n v="22153"/>
    <x v="0"/>
    <x v="1"/>
    <x v="6"/>
    <n v="9.32"/>
    <n v="4"/>
    <n v="0"/>
    <n v="2.7027999999999999"/>
    <s v=""/>
    <n v="49.856666666666662"/>
    <n v="36.7841907466902"/>
    <x v="6"/>
    <x v="0"/>
    <m/>
  </r>
  <r>
    <s v="Standard Class"/>
    <d v="2026-07-22T00:00:00"/>
    <x v="1"/>
    <s v="United States"/>
    <x v="24"/>
    <x v="17"/>
    <n v="22153"/>
    <x v="0"/>
    <x v="1"/>
    <x v="8"/>
    <n v="122.94"/>
    <n v="3"/>
    <n v="0"/>
    <n v="59.011200000000002"/>
    <s v=""/>
    <n v="89.664666666666676"/>
    <n v="36.606519528630407"/>
    <x v="11"/>
    <x v="1"/>
    <m/>
  </r>
  <r>
    <s v="Standard Class"/>
    <d v="2026-08-23T00:00:00"/>
    <x v="0"/>
    <s v="United States"/>
    <x v="43"/>
    <x v="1"/>
    <n v="95661"/>
    <x v="1"/>
    <x v="0"/>
    <x v="5"/>
    <n v="17.309999999999999"/>
    <n v="3"/>
    <n v="0"/>
    <n v="5.1929999999999996"/>
    <s v=""/>
    <n v="68.100666666666669"/>
    <n v="29.908498487516511"/>
    <x v="1"/>
    <x v="1"/>
    <m/>
  </r>
  <r>
    <s v="Standard Class"/>
    <d v="2026-06-08T00:00:00"/>
    <x v="0"/>
    <s v="United States"/>
    <x v="179"/>
    <x v="10"/>
    <n v="61107"/>
    <x v="2"/>
    <x v="1"/>
    <x v="6"/>
    <n v="128.744"/>
    <n v="7"/>
    <n v="0.2"/>
    <n v="12.8744"/>
    <s v=""/>
    <n v="86.079333333333338"/>
    <n v="24.794469221985775"/>
    <x v="3"/>
    <x v="1"/>
    <m/>
  </r>
  <r>
    <s v="Standard Class"/>
    <d v="2025-09-01T00:00:00"/>
    <x v="0"/>
    <s v="United States"/>
    <x v="10"/>
    <x v="9"/>
    <n v="19134"/>
    <x v="3"/>
    <x v="0"/>
    <x v="5"/>
    <n v="58.247999999999998"/>
    <n v="9"/>
    <n v="0.2"/>
    <n v="11.6496"/>
    <s v=""/>
    <n v="45.788666666666664"/>
    <n v="24.185232610922817"/>
    <x v="4"/>
    <x v="0"/>
    <m/>
  </r>
  <r>
    <s v="Standard Class"/>
    <d v="2026-07-04T00:00:00"/>
    <x v="0"/>
    <s v="United States"/>
    <x v="10"/>
    <x v="9"/>
    <n v="19134"/>
    <x v="3"/>
    <x v="0"/>
    <x v="1"/>
    <n v="71.245999999999995"/>
    <n v="2"/>
    <n v="0.3"/>
    <n v="-19.338200000000001"/>
    <n v="-19.338200000000001"/>
    <n v="322.12966666666665"/>
    <n v="327.13016167404811"/>
    <x v="11"/>
    <x v="1"/>
    <m/>
  </r>
  <r>
    <s v="Standard Class"/>
    <d v="2025-05-05T00:00:00"/>
    <x v="0"/>
    <s v="United States"/>
    <x v="10"/>
    <x v="9"/>
    <n v="19134"/>
    <x v="3"/>
    <x v="1"/>
    <x v="6"/>
    <n v="7.8719999999999999"/>
    <n v="3"/>
    <n v="0.2"/>
    <n v="0.59040000000000004"/>
    <s v=""/>
    <n v="347.33433333333329"/>
    <n v="346.89689081835888"/>
    <x v="7"/>
    <x v="0"/>
    <m/>
  </r>
  <r>
    <s v="Standard Class"/>
    <d v="2025-12-27T00:00:00"/>
    <x v="0"/>
    <s v="United States"/>
    <x v="10"/>
    <x v="9"/>
    <n v="19134"/>
    <x v="3"/>
    <x v="0"/>
    <x v="1"/>
    <n v="887.27099999999996"/>
    <n v="3"/>
    <n v="0.3"/>
    <n v="-63.3765"/>
    <n v="-63.3765"/>
    <n v="356.89699999999993"/>
    <n v="392.50922644621664"/>
    <x v="0"/>
    <x v="0"/>
    <m/>
  </r>
  <r>
    <s v="Standard Class"/>
    <d v="2025-07-13T00:00:00"/>
    <x v="0"/>
    <s v="United States"/>
    <x v="66"/>
    <x v="12"/>
    <n v="48234"/>
    <x v="2"/>
    <x v="1"/>
    <x v="8"/>
    <n v="146.86000000000001"/>
    <n v="7"/>
    <n v="0"/>
    <n v="70.492800000000003"/>
    <s v=""/>
    <n v="136.33199999999999"/>
    <n v="224.18016819100686"/>
    <x v="11"/>
    <x v="0"/>
    <m/>
  </r>
  <r>
    <s v="Standard Class"/>
    <d v="2026-06-29T00:00:00"/>
    <x v="0"/>
    <s v="United States"/>
    <x v="66"/>
    <x v="12"/>
    <n v="48234"/>
    <x v="2"/>
    <x v="1"/>
    <x v="8"/>
    <n v="36.56"/>
    <n v="4"/>
    <n v="0"/>
    <n v="18.28"/>
    <s v=""/>
    <n v="89.127999999999986"/>
    <n v="198.00348440115891"/>
    <x v="3"/>
    <x v="1"/>
    <m/>
  </r>
  <r>
    <s v="Standard Class"/>
    <d v="2026-11-20T00:00:00"/>
    <x v="1"/>
    <s v="United States"/>
    <x v="1"/>
    <x v="1"/>
    <n v="90004"/>
    <x v="1"/>
    <x v="2"/>
    <x v="7"/>
    <n v="225.57599999999999"/>
    <n v="3"/>
    <n v="0.2"/>
    <n v="22.557600000000001"/>
    <s v=""/>
    <n v="89.693333333333328"/>
    <n v="76.694513485742988"/>
    <x v="6"/>
    <x v="1"/>
    <m/>
  </r>
  <r>
    <s v="Standard Class"/>
    <d v="2025-06-05T00:00:00"/>
    <x v="0"/>
    <s v="United States"/>
    <x v="24"/>
    <x v="21"/>
    <n v="97477"/>
    <x v="1"/>
    <x v="1"/>
    <x v="6"/>
    <n v="5.2480000000000002"/>
    <n v="2"/>
    <n v="0.2"/>
    <n v="0.4592"/>
    <s v=""/>
    <n v="27.914666666666665"/>
    <n v="57.252561812324807"/>
    <x v="3"/>
    <x v="0"/>
    <m/>
  </r>
  <r>
    <s v="Standard Class"/>
    <d v="2025-05-22T00:00:00"/>
    <x v="0"/>
    <s v="United States"/>
    <x v="24"/>
    <x v="21"/>
    <n v="97477"/>
    <x v="1"/>
    <x v="1"/>
    <x v="6"/>
    <n v="38.256"/>
    <n v="3"/>
    <n v="0.2"/>
    <n v="4.782"/>
    <s v=""/>
    <n v="36.140333333333338"/>
    <n v="30.748135285827587"/>
    <x v="7"/>
    <x v="0"/>
    <m/>
  </r>
  <r>
    <s v="Standard Class"/>
    <d v="2026-12-20T00:00:00"/>
    <x v="0"/>
    <s v="United States"/>
    <x v="24"/>
    <x v="21"/>
    <n v="97477"/>
    <x v="1"/>
    <x v="1"/>
    <x v="10"/>
    <n v="40.24"/>
    <n v="5"/>
    <n v="0.2"/>
    <n v="13.077999999999999"/>
    <s v=""/>
    <n v="72.956333333333347"/>
    <n v="44.453170924268406"/>
    <x v="0"/>
    <x v="1"/>
    <m/>
  </r>
  <r>
    <s v="Standard Class"/>
    <d v="2025-07-23T00:00:00"/>
    <x v="0"/>
    <s v="United States"/>
    <x v="24"/>
    <x v="21"/>
    <n v="97477"/>
    <x v="1"/>
    <x v="2"/>
    <x v="15"/>
    <n v="29.925000000000001"/>
    <n v="5"/>
    <n v="0.7"/>
    <n v="-21.945"/>
    <n v="-21.945"/>
    <n v="78.183000000000007"/>
    <n v="45.723737609287397"/>
    <x v="11"/>
    <x v="0"/>
    <m/>
  </r>
  <r>
    <s v="Standard Class"/>
    <d v="2026-02-26T00:00:00"/>
    <x v="0"/>
    <s v="United States"/>
    <x v="24"/>
    <x v="21"/>
    <n v="97477"/>
    <x v="1"/>
    <x v="1"/>
    <x v="10"/>
    <n v="148.70400000000001"/>
    <n v="6"/>
    <n v="0.2"/>
    <n v="46.47"/>
    <s v=""/>
    <n v="72.528000000000006"/>
    <n v="57.10136250109521"/>
    <x v="10"/>
    <x v="1"/>
    <m/>
  </r>
  <r>
    <s v="Standard Class"/>
    <d v="2025-11-04T00:00:00"/>
    <x v="0"/>
    <s v="United States"/>
    <x v="24"/>
    <x v="21"/>
    <n v="97477"/>
    <x v="1"/>
    <x v="2"/>
    <x v="11"/>
    <n v="55.92"/>
    <n v="10"/>
    <n v="0.2"/>
    <n v="16.776"/>
    <s v=""/>
    <n v="31.352"/>
    <n v="36.887806336692535"/>
    <x v="6"/>
    <x v="0"/>
    <m/>
  </r>
  <r>
    <s v="Standard Class"/>
    <d v="2026-05-24T00:00:00"/>
    <x v="1"/>
    <s v="United States"/>
    <x v="205"/>
    <x v="34"/>
    <n v="2908"/>
    <x v="3"/>
    <x v="1"/>
    <x v="10"/>
    <n v="12.96"/>
    <n v="2"/>
    <n v="0"/>
    <n v="6.2207999999999997"/>
    <s v=""/>
    <n v="14.573333333333332"/>
    <n v="34.963303208639473"/>
    <x v="7"/>
    <x v="1"/>
    <m/>
  </r>
  <r>
    <s v="Standard Class"/>
    <d v="2025-05-28T00:00:00"/>
    <x v="0"/>
    <s v="United States"/>
    <x v="22"/>
    <x v="10"/>
    <n v="60623"/>
    <x v="2"/>
    <x v="0"/>
    <x v="5"/>
    <n v="25.175999999999998"/>
    <n v="3"/>
    <n v="0.6"/>
    <n v="-33.358199999999997"/>
    <n v="-33.358199999999997"/>
    <n v="442.70933333333329"/>
    <n v="493.47758733240096"/>
    <x v="7"/>
    <x v="0"/>
    <m/>
  </r>
  <r>
    <s v="Standard Class"/>
    <d v="2026-11-29T00:00:00"/>
    <x v="0"/>
    <s v="United States"/>
    <x v="22"/>
    <x v="10"/>
    <n v="60623"/>
    <x v="2"/>
    <x v="0"/>
    <x v="5"/>
    <n v="5.5839999999999996"/>
    <n v="2"/>
    <n v="0.6"/>
    <n v="-1.6752"/>
    <n v="-1.6752"/>
    <n v="522.42399999999998"/>
    <n v="515.47386595190972"/>
    <x v="6"/>
    <x v="1"/>
    <m/>
  </r>
  <r>
    <s v="Standard Class"/>
    <d v="2025-12-17T00:00:00"/>
    <x v="0"/>
    <s v="United States"/>
    <x v="22"/>
    <x v="10"/>
    <n v="60623"/>
    <x v="2"/>
    <x v="1"/>
    <x v="4"/>
    <n v="1297.3679999999999"/>
    <n v="9"/>
    <n v="0.2"/>
    <n v="97.302599999999998"/>
    <s v=""/>
    <n v="529.20266666666669"/>
    <n v="591.70729078138947"/>
    <x v="0"/>
    <x v="0"/>
    <m/>
  </r>
  <r>
    <s v="First Class"/>
    <d v="2026-10-12T00:00:00"/>
    <x v="0"/>
    <s v="United States"/>
    <x v="61"/>
    <x v="5"/>
    <n v="75220"/>
    <x v="2"/>
    <x v="1"/>
    <x v="4"/>
    <n v="264.32"/>
    <n v="2"/>
    <n v="0.2"/>
    <n v="19.824000000000002"/>
    <s v=""/>
    <n v="104.39999999999999"/>
    <n v="329.92099609002918"/>
    <x v="5"/>
    <x v="1"/>
    <m/>
  </r>
  <r>
    <s v="Standard Class"/>
    <d v="2025-05-20T00:00:00"/>
    <x v="0"/>
    <s v="United States"/>
    <x v="8"/>
    <x v="1"/>
    <n v="94122"/>
    <x v="1"/>
    <x v="1"/>
    <x v="10"/>
    <n v="25.92"/>
    <n v="4"/>
    <n v="0"/>
    <n v="12.441599999999999"/>
    <s v=""/>
    <n v="22.773333333333337"/>
    <n v="294.35637543530021"/>
    <x v="7"/>
    <x v="0"/>
    <m/>
  </r>
  <r>
    <s v="Standard Class"/>
    <d v="2026-11-01T00:00:00"/>
    <x v="0"/>
    <s v="United States"/>
    <x v="8"/>
    <x v="1"/>
    <n v="94122"/>
    <x v="1"/>
    <x v="1"/>
    <x v="6"/>
    <n v="22.96"/>
    <n v="7"/>
    <n v="0"/>
    <n v="6.6584000000000003"/>
    <s v=""/>
    <n v="17.313333333333336"/>
    <n v="47.272294289651384"/>
    <x v="6"/>
    <x v="1"/>
    <m/>
  </r>
  <r>
    <s v="First Class"/>
    <d v="2025-01-02T00:00:00"/>
    <x v="0"/>
    <s v="United States"/>
    <x v="429"/>
    <x v="1"/>
    <n v="92553"/>
    <x v="1"/>
    <x v="1"/>
    <x v="10"/>
    <n v="19.440000000000001"/>
    <n v="3"/>
    <n v="0"/>
    <n v="9.3312000000000008"/>
    <s v=""/>
    <n v="11.596666666666666"/>
    <n v="5.9166807511569468"/>
    <x v="8"/>
    <x v="0"/>
    <m/>
  </r>
  <r>
    <s v="First Class"/>
    <d v="2026-10-28T00:00:00"/>
    <x v="0"/>
    <s v="United States"/>
    <x v="495"/>
    <x v="41"/>
    <n v="67846"/>
    <x v="2"/>
    <x v="1"/>
    <x v="10"/>
    <n v="9.5399999999999991"/>
    <n v="2"/>
    <n v="0"/>
    <n v="4.2930000000000001"/>
    <s v=""/>
    <n v="7.0366666666666662"/>
    <n v="5.6432880486468182"/>
    <x v="5"/>
    <x v="1"/>
    <m/>
  </r>
  <r>
    <s v="First Class"/>
    <d v="2025-04-21T00:00:00"/>
    <x v="0"/>
    <s v="United States"/>
    <x v="495"/>
    <x v="41"/>
    <n v="67846"/>
    <x v="2"/>
    <x v="1"/>
    <x v="13"/>
    <n v="5.81"/>
    <n v="1"/>
    <n v="0"/>
    <n v="1.8010999999999999"/>
    <s v=""/>
    <n v="8.8266666666666662"/>
    <n v="4.903139583754248"/>
    <x v="9"/>
    <x v="0"/>
    <m/>
  </r>
  <r>
    <s v="First Class"/>
    <d v="2025-11-27T00:00:00"/>
    <x v="0"/>
    <s v="United States"/>
    <x v="495"/>
    <x v="41"/>
    <n v="67846"/>
    <x v="2"/>
    <x v="1"/>
    <x v="6"/>
    <n v="5.76"/>
    <n v="2"/>
    <n v="0"/>
    <n v="1.728"/>
    <s v=""/>
    <n v="9.104000000000001"/>
    <n v="3.8599769525314627"/>
    <x v="6"/>
    <x v="0"/>
    <m/>
  </r>
  <r>
    <s v="Second Class"/>
    <d v="2025-02-01T00:00:00"/>
    <x v="0"/>
    <s v="United States"/>
    <x v="20"/>
    <x v="15"/>
    <n v="10035"/>
    <x v="3"/>
    <x v="0"/>
    <x v="5"/>
    <n v="14.91"/>
    <n v="3"/>
    <n v="0"/>
    <n v="4.6220999999999997"/>
    <s v=""/>
    <n v="13.363999999999999"/>
    <n v="4.8256040880717537"/>
    <x v="10"/>
    <x v="0"/>
    <m/>
  </r>
  <r>
    <s v="Standard Class"/>
    <d v="2025-04-08T00:00:00"/>
    <x v="1"/>
    <s v="United States"/>
    <x v="333"/>
    <x v="2"/>
    <n v="32839"/>
    <x v="0"/>
    <x v="1"/>
    <x v="8"/>
    <n v="6.6420000000000003"/>
    <n v="9"/>
    <n v="0.7"/>
    <n v="-4.4279999999999999"/>
    <n v="-4.4279999999999999"/>
    <n v="235.04733333333334"/>
    <n v="256.89176279803428"/>
    <x v="9"/>
    <x v="0"/>
    <m/>
  </r>
  <r>
    <s v="Standard Class"/>
    <d v="2026-12-29T00:00:00"/>
    <x v="0"/>
    <s v="United States"/>
    <x v="232"/>
    <x v="15"/>
    <n v="13601"/>
    <x v="3"/>
    <x v="1"/>
    <x v="10"/>
    <n v="18.54"/>
    <n v="2"/>
    <n v="0"/>
    <n v="8.7138000000000009"/>
    <s v=""/>
    <n v="296.02533333333332"/>
    <n v="264.13729542516057"/>
    <x v="0"/>
    <x v="1"/>
    <m/>
  </r>
  <r>
    <s v="Standard Class"/>
    <d v="2026-10-16T00:00:00"/>
    <x v="0"/>
    <s v="United States"/>
    <x v="232"/>
    <x v="15"/>
    <n v="13601"/>
    <x v="3"/>
    <x v="1"/>
    <x v="8"/>
    <n v="679.96"/>
    <n v="5"/>
    <n v="0.2"/>
    <n v="220.98699999999999"/>
    <s v=""/>
    <n v="313.83200000000005"/>
    <n v="298.76457058557867"/>
    <x v="5"/>
    <x v="1"/>
    <m/>
  </r>
  <r>
    <s v="First Class"/>
    <d v="2025-09-07T00:00:00"/>
    <x v="1"/>
    <s v="United States"/>
    <x v="1"/>
    <x v="1"/>
    <n v="90032"/>
    <x v="1"/>
    <x v="0"/>
    <x v="3"/>
    <n v="189.57599999999999"/>
    <n v="1"/>
    <n v="0.2"/>
    <n v="9.4787999999999997"/>
    <s v=""/>
    <n v="267.15199999999999"/>
    <n v="219.26840992651839"/>
    <x v="4"/>
    <x v="0"/>
    <m/>
  </r>
  <r>
    <s v="First Class"/>
    <d v="2025-07-22T00:00:00"/>
    <x v="1"/>
    <s v="United States"/>
    <x v="1"/>
    <x v="1"/>
    <n v="90032"/>
    <x v="1"/>
    <x v="2"/>
    <x v="7"/>
    <n v="71.959999999999994"/>
    <n v="5"/>
    <n v="0.2"/>
    <n v="7.1959999999999997"/>
    <s v=""/>
    <n v="445.74133333333339"/>
    <n v="265.25591254177613"/>
    <x v="11"/>
    <x v="0"/>
    <m/>
  </r>
  <r>
    <s v="Standard Class"/>
    <d v="2026-11-23T00:00:00"/>
    <x v="0"/>
    <s v="United States"/>
    <x v="1"/>
    <x v="1"/>
    <n v="90004"/>
    <x v="1"/>
    <x v="2"/>
    <x v="7"/>
    <n v="539.91999999999996"/>
    <n v="5"/>
    <n v="0.2"/>
    <n v="47.243000000000002"/>
    <s v=""/>
    <n v="424.23466666666673"/>
    <n v="329.79681987191697"/>
    <x v="6"/>
    <x v="1"/>
    <m/>
  </r>
  <r>
    <s v="Standard Class"/>
    <d v="2025-03-26T00:00:00"/>
    <x v="0"/>
    <s v="United States"/>
    <x v="1"/>
    <x v="1"/>
    <n v="90004"/>
    <x v="1"/>
    <x v="0"/>
    <x v="1"/>
    <n v="725.34400000000005"/>
    <n v="4"/>
    <n v="0.2"/>
    <n v="54.400799999999997"/>
    <s v=""/>
    <n v="257.42133333333339"/>
    <n v="315.90814600871988"/>
    <x v="2"/>
    <x v="0"/>
    <m/>
  </r>
  <r>
    <s v="Standard Class"/>
    <d v="2026-01-23T00:00:00"/>
    <x v="0"/>
    <s v="United States"/>
    <x v="1"/>
    <x v="1"/>
    <n v="90004"/>
    <x v="1"/>
    <x v="1"/>
    <x v="6"/>
    <n v="7.44"/>
    <n v="3"/>
    <n v="0"/>
    <n v="2.6040000000000001"/>
    <s v=""/>
    <n v="299.14"/>
    <n v="418.41529152142971"/>
    <x v="8"/>
    <x v="1"/>
    <m/>
  </r>
  <r>
    <s v="Standard Class"/>
    <d v="2026-09-25T00:00:00"/>
    <x v="2"/>
    <s v="United States"/>
    <x v="46"/>
    <x v="13"/>
    <n v="19711"/>
    <x v="3"/>
    <x v="1"/>
    <x v="9"/>
    <n v="39.479999999999997"/>
    <n v="1"/>
    <n v="0"/>
    <n v="11.054399999999999"/>
    <s v=""/>
    <n v="321.77000000000004"/>
    <n v="370.68807550963527"/>
    <x v="4"/>
    <x v="1"/>
    <m/>
  </r>
  <r>
    <s v="Second Class"/>
    <d v="2026-01-18T00:00:00"/>
    <x v="2"/>
    <s v="United States"/>
    <x v="66"/>
    <x v="12"/>
    <n v="48234"/>
    <x v="2"/>
    <x v="1"/>
    <x v="9"/>
    <n v="850.5"/>
    <n v="5"/>
    <n v="0.1"/>
    <n v="245.7"/>
    <s v=""/>
    <n v="417.154"/>
    <n v="352.65979814546483"/>
    <x v="8"/>
    <x v="1"/>
    <m/>
  </r>
  <r>
    <s v="Second Class"/>
    <d v="2025-02-24T00:00:00"/>
    <x v="2"/>
    <s v="United States"/>
    <x v="66"/>
    <x v="12"/>
    <n v="48234"/>
    <x v="2"/>
    <x v="0"/>
    <x v="5"/>
    <n v="75.33"/>
    <n v="9"/>
    <n v="0"/>
    <n v="19.585799999999999"/>
    <s v=""/>
    <n v="141.43533333333332"/>
    <n v="166.38761281261742"/>
    <x v="10"/>
    <x v="0"/>
    <m/>
  </r>
  <r>
    <s v="Second Class"/>
    <d v="2026-04-03T00:00:00"/>
    <x v="1"/>
    <s v="United States"/>
    <x v="42"/>
    <x v="16"/>
    <n v="85023"/>
    <x v="1"/>
    <x v="1"/>
    <x v="9"/>
    <n v="325.63200000000001"/>
    <n v="6"/>
    <n v="0.2"/>
    <n v="28.492799999999999"/>
    <s v=""/>
    <n v="121.83199999999999"/>
    <n v="105.53428642933133"/>
    <x v="9"/>
    <x v="1"/>
    <m/>
  </r>
  <r>
    <s v="Second Class"/>
    <d v="2026-12-02T00:00:00"/>
    <x v="1"/>
    <s v="United States"/>
    <x v="42"/>
    <x v="16"/>
    <n v="85023"/>
    <x v="1"/>
    <x v="2"/>
    <x v="11"/>
    <n v="23.344000000000001"/>
    <n v="2"/>
    <n v="0.2"/>
    <n v="-1.4590000000000001"/>
    <n v="-1.4590000000000001"/>
    <n v="125.19466666666669"/>
    <n v="152.0494396871793"/>
    <x v="0"/>
    <x v="1"/>
    <m/>
  </r>
  <r>
    <s v="Second Class"/>
    <d v="2026-09-22T00:00:00"/>
    <x v="1"/>
    <s v="United States"/>
    <x v="42"/>
    <x v="16"/>
    <n v="85023"/>
    <x v="1"/>
    <x v="1"/>
    <x v="2"/>
    <n v="16.52"/>
    <n v="5"/>
    <n v="0.2"/>
    <n v="5.3689999999999998"/>
    <s v=""/>
    <n v="201.39466666666667"/>
    <n v="139.00451841523659"/>
    <x v="4"/>
    <x v="1"/>
    <m/>
  </r>
  <r>
    <s v="First Class"/>
    <d v="2026-02-18T00:00:00"/>
    <x v="2"/>
    <s v="United States"/>
    <x v="180"/>
    <x v="5"/>
    <n v="78521"/>
    <x v="2"/>
    <x v="1"/>
    <x v="12"/>
    <n v="335.72"/>
    <n v="5"/>
    <n v="0.2"/>
    <n v="113.30549999999999"/>
    <s v=""/>
    <n v="238.322"/>
    <n v="140.47727156086563"/>
    <x v="10"/>
    <x v="1"/>
    <m/>
  </r>
  <r>
    <s v="First Class"/>
    <d v="2026-11-03T00:00:00"/>
    <x v="2"/>
    <s v="United States"/>
    <x v="180"/>
    <x v="5"/>
    <n v="78521"/>
    <x v="2"/>
    <x v="2"/>
    <x v="7"/>
    <n v="251.94399999999999"/>
    <n v="7"/>
    <n v="0.2"/>
    <n v="88.180400000000006"/>
    <s v=""/>
    <n v="529.0286666666666"/>
    <n v="398.18986332411083"/>
    <x v="6"/>
    <x v="1"/>
    <m/>
  </r>
  <r>
    <s v="First Class"/>
    <d v="2026-09-05T00:00:00"/>
    <x v="2"/>
    <s v="United States"/>
    <x v="180"/>
    <x v="5"/>
    <n v="78521"/>
    <x v="2"/>
    <x v="0"/>
    <x v="1"/>
    <n v="127.30200000000001"/>
    <n v="7"/>
    <n v="0.3"/>
    <n v="-9.093"/>
    <n v="-9.093"/>
    <n v="449.22399999999993"/>
    <n v="470.394131304724"/>
    <x v="4"/>
    <x v="1"/>
    <m/>
  </r>
  <r>
    <s v="Second Class"/>
    <d v="2025-08-20T00:00:00"/>
    <x v="0"/>
    <s v="United States"/>
    <x v="103"/>
    <x v="0"/>
    <n v="40214"/>
    <x v="0"/>
    <x v="0"/>
    <x v="1"/>
    <n v="1207.8399999999999"/>
    <n v="8"/>
    <n v="0"/>
    <n v="314.03840000000002"/>
    <s v=""/>
    <n v="418.31666666666661"/>
    <n v="515.99105458726126"/>
    <x v="1"/>
    <x v="0"/>
    <m/>
  </r>
  <r>
    <s v="Second Class"/>
    <d v="2025-04-19T00:00:00"/>
    <x v="0"/>
    <s v="United States"/>
    <x v="103"/>
    <x v="0"/>
    <n v="40214"/>
    <x v="0"/>
    <x v="1"/>
    <x v="8"/>
    <n v="12.53"/>
    <n v="1"/>
    <n v="0"/>
    <n v="5.8891"/>
    <s v=""/>
    <n v="116.03000000000002"/>
    <n v="352.21299497152967"/>
    <x v="9"/>
    <x v="0"/>
    <m/>
  </r>
  <r>
    <s v="Second Class"/>
    <d v="2025-07-05T00:00:00"/>
    <x v="0"/>
    <s v="United States"/>
    <x v="103"/>
    <x v="0"/>
    <n v="40214"/>
    <x v="0"/>
    <x v="1"/>
    <x v="6"/>
    <n v="34.58"/>
    <n v="1"/>
    <n v="0"/>
    <n v="10.0282"/>
    <s v=""/>
    <n v="198.10333333333332"/>
    <n v="248.42057753080911"/>
    <x v="11"/>
    <x v="0"/>
    <m/>
  </r>
  <r>
    <s v="Second Class"/>
    <d v="2025-01-10T00:00:00"/>
    <x v="0"/>
    <s v="United States"/>
    <x v="103"/>
    <x v="0"/>
    <n v="40214"/>
    <x v="0"/>
    <x v="0"/>
    <x v="1"/>
    <n v="300.98"/>
    <n v="1"/>
    <n v="0"/>
    <n v="87.284199999999998"/>
    <s v=""/>
    <n v="206.41666666666666"/>
    <n v="140.78725244798213"/>
    <x v="8"/>
    <x v="0"/>
    <m/>
  </r>
  <r>
    <s v="Second Class"/>
    <d v="2025-09-13T00:00:00"/>
    <x v="0"/>
    <s v="United States"/>
    <x v="103"/>
    <x v="0"/>
    <n v="40214"/>
    <x v="0"/>
    <x v="0"/>
    <x v="1"/>
    <n v="258.75"/>
    <n v="3"/>
    <n v="0"/>
    <n v="77.625"/>
    <s v=""/>
    <n v="125.40999999999998"/>
    <n v="99.676395326000744"/>
    <x v="4"/>
    <x v="0"/>
    <m/>
  </r>
  <r>
    <s v="Standard Class"/>
    <d v="2025-12-14T00:00:00"/>
    <x v="1"/>
    <s v="United States"/>
    <x v="46"/>
    <x v="13"/>
    <n v="19711"/>
    <x v="3"/>
    <x v="1"/>
    <x v="6"/>
    <n v="59.52"/>
    <n v="3"/>
    <n v="0"/>
    <n v="15.475199999999999"/>
    <s v=""/>
    <n v="186.48"/>
    <n v="174.54527930003127"/>
    <x v="0"/>
    <x v="0"/>
    <m/>
  </r>
  <r>
    <s v="Standard Class"/>
    <d v="2026-02-17T00:00:00"/>
    <x v="1"/>
    <s v="United States"/>
    <x v="46"/>
    <x v="13"/>
    <n v="19711"/>
    <x v="3"/>
    <x v="1"/>
    <x v="12"/>
    <n v="57.96"/>
    <n v="7"/>
    <n v="0"/>
    <n v="27.241199999999999"/>
    <s v=""/>
    <n v="189.31999999999996"/>
    <n v="167.85745073325361"/>
    <x v="10"/>
    <x v="1"/>
    <m/>
  </r>
  <r>
    <s v="Standard Class"/>
    <d v="2026-01-01T00:00:00"/>
    <x v="1"/>
    <s v="United States"/>
    <x v="46"/>
    <x v="13"/>
    <n v="19711"/>
    <x v="3"/>
    <x v="0"/>
    <x v="0"/>
    <n v="441.96"/>
    <n v="2"/>
    <n v="0"/>
    <n v="101.6508"/>
    <s v=""/>
    <n v="404.57"/>
    <n v="237.67176834169152"/>
    <x v="8"/>
    <x v="1"/>
    <m/>
  </r>
  <r>
    <s v="Standard Class"/>
    <d v="2025-07-03T00:00:00"/>
    <x v="1"/>
    <s v="United States"/>
    <x v="46"/>
    <x v="13"/>
    <n v="19711"/>
    <x v="3"/>
    <x v="1"/>
    <x v="10"/>
    <n v="68.040000000000006"/>
    <n v="6"/>
    <n v="0"/>
    <n v="33.339599999999997"/>
    <s v=""/>
    <n v="263.21800000000002"/>
    <n v="234.07444442313647"/>
    <x v="11"/>
    <x v="0"/>
    <m/>
  </r>
  <r>
    <s v="First Class"/>
    <d v="2026-01-09T00:00:00"/>
    <x v="2"/>
    <s v="United States"/>
    <x v="206"/>
    <x v="22"/>
    <n v="81001"/>
    <x v="1"/>
    <x v="2"/>
    <x v="15"/>
    <n v="703.71"/>
    <n v="6"/>
    <n v="0.7"/>
    <n v="-938.28"/>
    <n v="-938.28"/>
    <n v="244.53"/>
    <n v="260.60510426825238"/>
    <x v="8"/>
    <x v="1"/>
    <m/>
  </r>
  <r>
    <s v="First Class"/>
    <d v="2025-02-11T00:00:00"/>
    <x v="2"/>
    <s v="United States"/>
    <x v="206"/>
    <x v="22"/>
    <n v="81001"/>
    <x v="1"/>
    <x v="1"/>
    <x v="8"/>
    <n v="17.904"/>
    <n v="4"/>
    <n v="0.7"/>
    <n v="-14.92"/>
    <n v="-14.92"/>
    <n v="32.613333333333337"/>
    <n v="196.22241492453102"/>
    <x v="10"/>
    <x v="0"/>
    <m/>
  </r>
  <r>
    <s v="First Class"/>
    <d v="2025-10-20T00:00:00"/>
    <x v="2"/>
    <s v="United States"/>
    <x v="206"/>
    <x v="22"/>
    <n v="81001"/>
    <x v="1"/>
    <x v="1"/>
    <x v="8"/>
    <n v="11.976000000000001"/>
    <n v="4"/>
    <n v="0.7"/>
    <n v="-9.1815999999999995"/>
    <n v="-9.1815999999999995"/>
    <n v="324.05333333333334"/>
    <n v="355.03457870132826"/>
    <x v="5"/>
    <x v="0"/>
    <m/>
  </r>
  <r>
    <s v="First Class"/>
    <d v="2025-08-03T00:00:00"/>
    <x v="2"/>
    <s v="United States"/>
    <x v="206"/>
    <x v="22"/>
    <n v="81001"/>
    <x v="1"/>
    <x v="2"/>
    <x v="11"/>
    <n v="67.959999999999994"/>
    <n v="5"/>
    <n v="0.2"/>
    <n v="0.84950000000000003"/>
    <s v=""/>
    <n v="753.39133333333336"/>
    <n v="455.64510886824576"/>
    <x v="1"/>
    <x v="0"/>
    <m/>
  </r>
  <r>
    <s v="Standard Class"/>
    <d v="2025-09-11T00:00:00"/>
    <x v="1"/>
    <s v="United States"/>
    <x v="1"/>
    <x v="1"/>
    <n v="90036"/>
    <x v="1"/>
    <x v="0"/>
    <x v="1"/>
    <n v="892.22400000000005"/>
    <n v="3"/>
    <n v="0.2"/>
    <n v="89.222399999999993"/>
    <s v=""/>
    <n v="732.25266666666664"/>
    <n v="619.44811792541054"/>
    <x v="4"/>
    <x v="0"/>
    <m/>
  </r>
  <r>
    <s v="Standard Class"/>
    <d v="2026-08-21T00:00:00"/>
    <x v="0"/>
    <s v="United States"/>
    <x v="202"/>
    <x v="3"/>
    <n v="27834"/>
    <x v="0"/>
    <x v="2"/>
    <x v="15"/>
    <n v="1299.99"/>
    <n v="2"/>
    <n v="0.5"/>
    <n v="-571.99559999999997"/>
    <n v="-571.99559999999997"/>
    <n v="885.52199999999993"/>
    <n v="590.46918803144888"/>
    <x v="1"/>
    <x v="1"/>
    <m/>
  </r>
  <r>
    <s v="First Class"/>
    <d v="2026-03-19T00:00:00"/>
    <x v="1"/>
    <s v="United States"/>
    <x v="8"/>
    <x v="1"/>
    <n v="94110"/>
    <x v="1"/>
    <x v="1"/>
    <x v="8"/>
    <n v="4.5439999999999996"/>
    <n v="2"/>
    <n v="0.2"/>
    <n v="1.6472"/>
    <s v=""/>
    <n v="968.52199999999993"/>
    <n v="601.14739808297088"/>
    <x v="2"/>
    <x v="1"/>
    <m/>
  </r>
  <r>
    <s v="First Class"/>
    <d v="2025-01-03T00:00:00"/>
    <x v="1"/>
    <s v="United States"/>
    <x v="8"/>
    <x v="1"/>
    <n v="94110"/>
    <x v="1"/>
    <x v="0"/>
    <x v="1"/>
    <n v="1352.0319999999999"/>
    <n v="4"/>
    <n v="0.2"/>
    <n v="84.501999999999995"/>
    <s v=""/>
    <n v="973.63133333333326"/>
    <n v="698.62520830662947"/>
    <x v="8"/>
    <x v="0"/>
    <m/>
  </r>
  <r>
    <s v="Standard Class"/>
    <d v="2025-08-16T00:00:00"/>
    <x v="1"/>
    <s v="United States"/>
    <x v="292"/>
    <x v="24"/>
    <n v="43302"/>
    <x v="3"/>
    <x v="0"/>
    <x v="3"/>
    <n v="1548.99"/>
    <n v="9"/>
    <n v="0.4"/>
    <n v="-464.697"/>
    <n v="-464.697"/>
    <n v="562.7700000000001"/>
    <n v="693.57392315177788"/>
    <x v="1"/>
    <x v="0"/>
    <m/>
  </r>
  <r>
    <s v="Standard Class"/>
    <d v="2025-10-04T00:00:00"/>
    <x v="1"/>
    <s v="United States"/>
    <x v="292"/>
    <x v="24"/>
    <n v="43302"/>
    <x v="3"/>
    <x v="1"/>
    <x v="12"/>
    <n v="19.872"/>
    <n v="3"/>
    <n v="0.2"/>
    <n v="6.7068000000000003"/>
    <s v=""/>
    <n v="85.826666666666668"/>
    <n v="607.51864334874233"/>
    <x v="5"/>
    <x v="0"/>
    <m/>
  </r>
  <r>
    <s v="First Class"/>
    <d v="2026-11-25T00:00:00"/>
    <x v="0"/>
    <s v="United States"/>
    <x v="61"/>
    <x v="5"/>
    <n v="75081"/>
    <x v="2"/>
    <x v="2"/>
    <x v="11"/>
    <n v="119.44799999999999"/>
    <n v="3"/>
    <n v="0.2"/>
    <n v="-13.437900000000001"/>
    <n v="-13.437900000000001"/>
    <n v="85.722666666666669"/>
    <n v="259.45927014266226"/>
    <x v="6"/>
    <x v="1"/>
    <m/>
  </r>
  <r>
    <s v="First Class"/>
    <d v="2026-06-05T00:00:00"/>
    <x v="0"/>
    <s v="United States"/>
    <x v="61"/>
    <x v="5"/>
    <n v="75081"/>
    <x v="2"/>
    <x v="1"/>
    <x v="4"/>
    <n v="118.16"/>
    <n v="2"/>
    <n v="0.2"/>
    <n v="-25.109000000000002"/>
    <n v="-25.109000000000002"/>
    <n v="72.893333333333331"/>
    <n v="42.770761103040165"/>
    <x v="3"/>
    <x v="1"/>
    <m/>
  </r>
  <r>
    <s v="Standard Class"/>
    <d v="2025-05-06T00:00:00"/>
    <x v="1"/>
    <s v="United States"/>
    <x v="114"/>
    <x v="19"/>
    <n v="35810"/>
    <x v="0"/>
    <x v="1"/>
    <x v="6"/>
    <n v="19.559999999999999"/>
    <n v="4"/>
    <n v="0"/>
    <n v="5.4767999999999999"/>
    <s v=""/>
    <n v="42.146666666666668"/>
    <n v="39.605867758311888"/>
    <x v="7"/>
    <x v="0"/>
    <m/>
  </r>
  <r>
    <s v="Second Class"/>
    <d v="2025-04-20T00:00:00"/>
    <x v="0"/>
    <s v="United States"/>
    <x v="98"/>
    <x v="33"/>
    <n v="89115"/>
    <x v="1"/>
    <x v="0"/>
    <x v="5"/>
    <n v="80.959999999999994"/>
    <n v="4"/>
    <n v="0"/>
    <n v="29.145600000000002"/>
    <s v=""/>
    <n v="71.279999999999987"/>
    <n v="23.104387910973553"/>
    <x v="9"/>
    <x v="0"/>
    <m/>
  </r>
  <r>
    <s v="Second Class"/>
    <d v="2026-06-06T00:00:00"/>
    <x v="0"/>
    <s v="United States"/>
    <x v="98"/>
    <x v="33"/>
    <n v="89115"/>
    <x v="1"/>
    <x v="1"/>
    <x v="10"/>
    <n v="25.92"/>
    <n v="4"/>
    <n v="0"/>
    <n v="12.441599999999999"/>
    <s v=""/>
    <n v="106.88"/>
    <n v="51.890723355628516"/>
    <x v="3"/>
    <x v="1"/>
    <m/>
  </r>
  <r>
    <s v="Same Day"/>
    <d v="2025-11-16T00:00:00"/>
    <x v="2"/>
    <s v="United States"/>
    <x v="1"/>
    <x v="1"/>
    <n v="90049"/>
    <x v="1"/>
    <x v="1"/>
    <x v="9"/>
    <n v="106.96"/>
    <n v="2"/>
    <n v="0"/>
    <n v="31.0184"/>
    <s v=""/>
    <n v="123.83199999999999"/>
    <n v="57.818405189581867"/>
    <x v="6"/>
    <x v="0"/>
    <m/>
  </r>
  <r>
    <s v="Same Day"/>
    <d v="2025-11-11T00:00:00"/>
    <x v="2"/>
    <s v="United States"/>
    <x v="1"/>
    <x v="1"/>
    <n v="90049"/>
    <x v="1"/>
    <x v="0"/>
    <x v="5"/>
    <n v="187.76"/>
    <n v="4"/>
    <n v="0"/>
    <n v="76.9816"/>
    <s v=""/>
    <n v="106.14533333333333"/>
    <n v="61.874648527247167"/>
    <x v="6"/>
    <x v="0"/>
    <m/>
  </r>
  <r>
    <s v="First Class"/>
    <d v="2025-12-28T00:00:00"/>
    <x v="2"/>
    <s v="United States"/>
    <x v="80"/>
    <x v="24"/>
    <n v="44107"/>
    <x v="3"/>
    <x v="1"/>
    <x v="8"/>
    <n v="76.775999999999996"/>
    <n v="4"/>
    <n v="0.7"/>
    <n v="-53.743200000000002"/>
    <n v="-53.743200000000002"/>
    <n v="69.134666666666661"/>
    <n v="40.830955177913005"/>
    <x v="0"/>
    <x v="0"/>
    <m/>
  </r>
  <r>
    <s v="Standard Class"/>
    <d v="2026-04-14T00:00:00"/>
    <x v="1"/>
    <s v="United States"/>
    <x v="9"/>
    <x v="8"/>
    <n v="68025"/>
    <x v="2"/>
    <x v="1"/>
    <x v="8"/>
    <n v="53.9"/>
    <n v="5"/>
    <n v="0"/>
    <n v="25.872"/>
    <s v=""/>
    <n v="47.019333333333329"/>
    <n v="37.085544713090925"/>
    <x v="9"/>
    <x v="1"/>
    <m/>
  </r>
  <r>
    <s v="Standard Class"/>
    <d v="2026-04-06T00:00:00"/>
    <x v="0"/>
    <s v="United States"/>
    <x v="114"/>
    <x v="5"/>
    <n v="77340"/>
    <x v="2"/>
    <x v="0"/>
    <x v="5"/>
    <n v="76.727999999999994"/>
    <n v="3"/>
    <n v="0.6"/>
    <n v="-53.709600000000002"/>
    <n v="-53.709600000000002"/>
    <n v="62.119333333333337"/>
    <n v="30.394154401426892"/>
    <x v="9"/>
    <x v="1"/>
    <m/>
  </r>
  <r>
    <s v="Standard Class"/>
    <d v="2026-03-17T00:00:00"/>
    <x v="0"/>
    <s v="United States"/>
    <x v="114"/>
    <x v="5"/>
    <n v="77340"/>
    <x v="2"/>
    <x v="1"/>
    <x v="8"/>
    <n v="10.43"/>
    <n v="7"/>
    <n v="0.8"/>
    <n v="-18.252500000000001"/>
    <n v="-18.252500000000001"/>
    <n v="41.85"/>
    <n v="33.596230216212362"/>
    <x v="2"/>
    <x v="1"/>
    <m/>
  </r>
  <r>
    <s v="First Class"/>
    <d v="2025-06-01T00:00:00"/>
    <x v="0"/>
    <s v="United States"/>
    <x v="1"/>
    <x v="1"/>
    <n v="90036"/>
    <x v="1"/>
    <x v="1"/>
    <x v="6"/>
    <n v="99.2"/>
    <n v="5"/>
    <n v="0"/>
    <n v="25.792000000000002"/>
    <s v=""/>
    <n v="81.679999999999993"/>
    <n v="38.185679429355211"/>
    <x v="3"/>
    <x v="0"/>
    <m/>
  </r>
  <r>
    <s v="Standard Class"/>
    <d v="2025-03-31T00:00:00"/>
    <x v="0"/>
    <s v="United States"/>
    <x v="153"/>
    <x v="3"/>
    <n v="28806"/>
    <x v="0"/>
    <x v="1"/>
    <x v="6"/>
    <n v="15.92"/>
    <n v="5"/>
    <n v="0.2"/>
    <n v="2.786"/>
    <s v=""/>
    <n v="58.746666666666663"/>
    <n v="35.604288183265744"/>
    <x v="2"/>
    <x v="0"/>
    <m/>
  </r>
  <r>
    <s v="Standard Class"/>
    <d v="2025-07-06T00:00:00"/>
    <x v="1"/>
    <s v="United States"/>
    <x v="151"/>
    <x v="28"/>
    <n v="71111"/>
    <x v="0"/>
    <x v="0"/>
    <x v="5"/>
    <n v="129.91999999999999"/>
    <n v="4"/>
    <n v="0"/>
    <n v="10.393599999999999"/>
    <s v=""/>
    <n v="1853.4099999999999"/>
    <n v="2047.8275384018639"/>
    <x v="11"/>
    <x v="0"/>
    <m/>
  </r>
  <r>
    <s v="Standard Class"/>
    <d v="2025-04-02T00:00:00"/>
    <x v="2"/>
    <s v="United States"/>
    <x v="205"/>
    <x v="34"/>
    <n v="2908"/>
    <x v="3"/>
    <x v="1"/>
    <x v="8"/>
    <n v="30.4"/>
    <n v="1"/>
    <n v="0"/>
    <n v="13.984"/>
    <s v=""/>
    <n v="1849.8033333333333"/>
    <n v="2278.4351217097978"/>
    <x v="9"/>
    <x v="0"/>
    <m/>
  </r>
  <r>
    <s v="Standard Class"/>
    <d v="2025-01-05T00:00:00"/>
    <x v="2"/>
    <s v="United States"/>
    <x v="205"/>
    <x v="34"/>
    <n v="2908"/>
    <x v="3"/>
    <x v="2"/>
    <x v="16"/>
    <n v="5399.91"/>
    <n v="9"/>
    <n v="0"/>
    <n v="2591.9567999999999"/>
    <s v=""/>
    <n v="1853.03"/>
    <n v="2507.3082499306643"/>
    <x v="8"/>
    <x v="0"/>
    <m/>
  </r>
  <r>
    <s v="Standard Class"/>
    <d v="2025-11-19T00:00:00"/>
    <x v="2"/>
    <s v="United States"/>
    <x v="205"/>
    <x v="34"/>
    <n v="2908"/>
    <x v="3"/>
    <x v="1"/>
    <x v="4"/>
    <n v="119.1"/>
    <n v="3"/>
    <n v="0"/>
    <n v="34.539000000000001"/>
    <s v=""/>
    <n v="73.040000000000006"/>
    <n v="1447.0997823821172"/>
    <x v="6"/>
    <x v="0"/>
    <m/>
  </r>
  <r>
    <s v="Second Class"/>
    <d v="2025-01-19T00:00:00"/>
    <x v="2"/>
    <s v="United States"/>
    <x v="231"/>
    <x v="31"/>
    <n v="2149"/>
    <x v="3"/>
    <x v="1"/>
    <x v="10"/>
    <n v="40.08"/>
    <n v="6"/>
    <n v="0"/>
    <n v="19.238399999999999"/>
    <s v=""/>
    <n v="120"/>
    <n v="1049.8497849533842"/>
    <x v="8"/>
    <x v="0"/>
    <m/>
  </r>
  <r>
    <s v="Second Class"/>
    <d v="2026-12-31T00:00:00"/>
    <x v="2"/>
    <s v="United States"/>
    <x v="231"/>
    <x v="31"/>
    <n v="2149"/>
    <x v="3"/>
    <x v="1"/>
    <x v="10"/>
    <n v="59.94"/>
    <n v="3"/>
    <n v="0"/>
    <n v="28.171800000000001"/>
    <s v=""/>
    <n v="163.63333333333333"/>
    <n v="81.281371197241171"/>
    <x v="0"/>
    <x v="1"/>
    <m/>
  </r>
  <r>
    <s v="Second Class"/>
    <d v="2025-10-04T00:00:00"/>
    <x v="2"/>
    <s v="United States"/>
    <x v="231"/>
    <x v="31"/>
    <n v="2149"/>
    <x v="3"/>
    <x v="2"/>
    <x v="11"/>
    <n v="259.98"/>
    <n v="2"/>
    <n v="0"/>
    <n v="88.393199999999993"/>
    <s v=""/>
    <n v="156.64333333333335"/>
    <n v="105.6651744724642"/>
    <x v="5"/>
    <x v="0"/>
    <m/>
  </r>
  <r>
    <s v="Second Class"/>
    <d v="2026-07-20T00:00:00"/>
    <x v="2"/>
    <s v="United States"/>
    <x v="231"/>
    <x v="31"/>
    <n v="2149"/>
    <x v="3"/>
    <x v="0"/>
    <x v="0"/>
    <n v="170.98"/>
    <n v="1"/>
    <n v="0"/>
    <n v="32.486199999999997"/>
    <s v=""/>
    <n v="121.61666666666667"/>
    <n v="70.731339510070711"/>
    <x v="11"/>
    <x v="1"/>
    <m/>
  </r>
  <r>
    <s v="Second Class"/>
    <d v="2025-07-06T00:00:00"/>
    <x v="2"/>
    <s v="United States"/>
    <x v="231"/>
    <x v="31"/>
    <n v="2149"/>
    <x v="3"/>
    <x v="0"/>
    <x v="5"/>
    <n v="38.97"/>
    <n v="3"/>
    <n v="0"/>
    <n v="4.6764000000000001"/>
    <s v=""/>
    <n v="213.31266666666667"/>
    <n v="151.80013049035529"/>
    <x v="11"/>
    <x v="0"/>
    <m/>
  </r>
  <r>
    <s v="Second Class"/>
    <d v="2025-03-21T00:00:00"/>
    <x v="2"/>
    <s v="United States"/>
    <x v="231"/>
    <x v="31"/>
    <n v="2149"/>
    <x v="3"/>
    <x v="1"/>
    <x v="10"/>
    <n v="154.9"/>
    <n v="5"/>
    <n v="0"/>
    <n v="69.704999999999998"/>
    <s v=""/>
    <n v="251.30266666666662"/>
    <n v="147.1484960469827"/>
    <x v="2"/>
    <x v="0"/>
    <m/>
  </r>
  <r>
    <s v="Second Class"/>
    <d v="2026-06-07T00:00:00"/>
    <x v="2"/>
    <s v="United States"/>
    <x v="231"/>
    <x v="31"/>
    <n v="2149"/>
    <x v="3"/>
    <x v="0"/>
    <x v="3"/>
    <n v="446.06799999999998"/>
    <n v="4"/>
    <n v="0.3"/>
    <n v="0"/>
    <s v=""/>
    <n v="207.49333333333334"/>
    <n v="180.47540045729838"/>
    <x v="3"/>
    <x v="1"/>
    <m/>
  </r>
  <r>
    <s v="Second Class"/>
    <d v="2026-12-07T00:00:00"/>
    <x v="0"/>
    <s v="United States"/>
    <x v="277"/>
    <x v="1"/>
    <n v="91730"/>
    <x v="1"/>
    <x v="1"/>
    <x v="9"/>
    <n v="152.94"/>
    <n v="3"/>
    <n v="0"/>
    <n v="41.293799999999997"/>
    <s v=""/>
    <n v="124.01733333333334"/>
    <n v="127.3693732103601"/>
    <x v="0"/>
    <x v="1"/>
    <m/>
  </r>
  <r>
    <s v="Same Day"/>
    <d v="2026-10-25T00:00:00"/>
    <x v="0"/>
    <s v="United States"/>
    <x v="35"/>
    <x v="3"/>
    <n v="28205"/>
    <x v="0"/>
    <x v="2"/>
    <x v="11"/>
    <n v="23.472000000000001"/>
    <n v="3"/>
    <n v="0.2"/>
    <n v="4.9878"/>
    <s v=""/>
    <n v="78.017333333333326"/>
    <n v="119.68348184923245"/>
    <x v="5"/>
    <x v="1"/>
    <m/>
  </r>
  <r>
    <s v="Standard Class"/>
    <d v="2026-08-25T00:00:00"/>
    <x v="2"/>
    <s v="United States"/>
    <x v="205"/>
    <x v="34"/>
    <n v="2908"/>
    <x v="3"/>
    <x v="1"/>
    <x v="10"/>
    <n v="195.64"/>
    <n v="4"/>
    <n v="0"/>
    <n v="91.950800000000001"/>
    <s v=""/>
    <n v="632.79333333333329"/>
    <n v="611.59562432269468"/>
    <x v="1"/>
    <x v="1"/>
    <m/>
  </r>
  <r>
    <s v="Standard Class"/>
    <d v="2026-02-08T00:00:00"/>
    <x v="2"/>
    <s v="United States"/>
    <x v="205"/>
    <x v="34"/>
    <n v="2908"/>
    <x v="3"/>
    <x v="1"/>
    <x v="10"/>
    <n v="14.94"/>
    <n v="3"/>
    <n v="0"/>
    <n v="7.0217999999999998"/>
    <s v=""/>
    <n v="681.56666666666672"/>
    <n v="640.92394367714701"/>
    <x v="10"/>
    <x v="1"/>
    <m/>
  </r>
  <r>
    <s v="Standard Class"/>
    <d v="2026-11-25T00:00:00"/>
    <x v="2"/>
    <s v="United States"/>
    <x v="205"/>
    <x v="34"/>
    <n v="2908"/>
    <x v="3"/>
    <x v="2"/>
    <x v="11"/>
    <n v="1687.8"/>
    <n v="4"/>
    <n v="0"/>
    <n v="742.63199999999995"/>
    <s v=""/>
    <n v="878.54666666666662"/>
    <n v="658.96860468125146"/>
    <x v="6"/>
    <x v="1"/>
    <m/>
  </r>
  <r>
    <s v="Standard Class"/>
    <d v="2026-04-04T00:00:00"/>
    <x v="2"/>
    <s v="United States"/>
    <x v="205"/>
    <x v="34"/>
    <n v="2908"/>
    <x v="3"/>
    <x v="0"/>
    <x v="0"/>
    <n v="341.96"/>
    <n v="2"/>
    <n v="0"/>
    <n v="78.650800000000004"/>
    <s v=""/>
    <n v="378.19066666666663"/>
    <n v="274.67327269402182"/>
    <x v="9"/>
    <x v="1"/>
    <m/>
  </r>
  <r>
    <s v="Standard Class"/>
    <d v="2026-02-17T00:00:00"/>
    <x v="2"/>
    <s v="United States"/>
    <x v="205"/>
    <x v="34"/>
    <n v="2908"/>
    <x v="3"/>
    <x v="0"/>
    <x v="1"/>
    <n v="605.88"/>
    <n v="6"/>
    <n v="0"/>
    <n v="151.47"/>
    <s v=""/>
    <n v="1535.1939999999997"/>
    <n v="1329.0682247761511"/>
    <x v="10"/>
    <x v="1"/>
    <m/>
  </r>
  <r>
    <s v="First Class"/>
    <d v="2026-10-24T00:00:00"/>
    <x v="2"/>
    <s v="United States"/>
    <x v="297"/>
    <x v="12"/>
    <n v="48640"/>
    <x v="2"/>
    <x v="1"/>
    <x v="9"/>
    <n v="186.732"/>
    <n v="1"/>
    <n v="0.1"/>
    <n v="41.496000000000002"/>
    <s v=""/>
    <n v="1342.0419999999999"/>
    <n v="1522.6917667015186"/>
    <x v="5"/>
    <x v="1"/>
    <m/>
  </r>
  <r>
    <s v="First Class"/>
    <d v="2026-09-30T00:00:00"/>
    <x v="2"/>
    <s v="United States"/>
    <x v="297"/>
    <x v="12"/>
    <n v="48640"/>
    <x v="2"/>
    <x v="1"/>
    <x v="8"/>
    <n v="3812.97"/>
    <n v="3"/>
    <n v="0"/>
    <n v="1906.4849999999999"/>
    <s v=""/>
    <n v="1488.4613333333334"/>
    <n v="1598.2251644581434"/>
    <x v="4"/>
    <x v="1"/>
    <m/>
  </r>
  <r>
    <s v="Standard Class"/>
    <d v="2025-10-21T00:00:00"/>
    <x v="0"/>
    <s v="United States"/>
    <x v="30"/>
    <x v="15"/>
    <n v="14609"/>
    <x v="3"/>
    <x v="1"/>
    <x v="8"/>
    <n v="26.423999999999999"/>
    <n v="9"/>
    <n v="0.2"/>
    <n v="9.5786999999999995"/>
    <s v=""/>
    <n v="740.3413333333333"/>
    <n v="1026.4398840860183"/>
    <x v="5"/>
    <x v="0"/>
    <m/>
  </r>
  <r>
    <s v="Standard Class"/>
    <d v="2025-08-01T00:00:00"/>
    <x v="0"/>
    <s v="United States"/>
    <x v="30"/>
    <x v="15"/>
    <n v="14609"/>
    <x v="3"/>
    <x v="2"/>
    <x v="7"/>
    <n v="625.99"/>
    <n v="1"/>
    <n v="0"/>
    <n v="187.797"/>
    <s v=""/>
    <n v="737.30000000000007"/>
    <n v="805.87132657837208"/>
    <x v="1"/>
    <x v="0"/>
    <m/>
  </r>
  <r>
    <s v="Standard Class"/>
    <d v="2026-07-13T00:00:00"/>
    <x v="1"/>
    <s v="United States"/>
    <x v="25"/>
    <x v="12"/>
    <n v="49201"/>
    <x v="2"/>
    <x v="0"/>
    <x v="3"/>
    <n v="1568.61"/>
    <n v="9"/>
    <n v="0"/>
    <n v="329.40809999999999"/>
    <s v=""/>
    <n v="581.96999999999991"/>
    <n v="678.84403340820916"/>
    <x v="11"/>
    <x v="1"/>
    <m/>
  </r>
  <r>
    <s v="Standard Class"/>
    <d v="2025-03-05T00:00:00"/>
    <x v="1"/>
    <s v="United States"/>
    <x v="25"/>
    <x v="12"/>
    <n v="49201"/>
    <x v="2"/>
    <x v="1"/>
    <x v="8"/>
    <n v="17.3"/>
    <n v="1"/>
    <n v="0"/>
    <n v="8.3040000000000003"/>
    <s v=""/>
    <n v="119.08"/>
    <n v="483.10199768440896"/>
    <x v="2"/>
    <x v="0"/>
    <m/>
  </r>
  <r>
    <s v="Standard Class"/>
    <d v="2026-09-21T00:00:00"/>
    <x v="1"/>
    <s v="United States"/>
    <x v="25"/>
    <x v="12"/>
    <n v="49201"/>
    <x v="2"/>
    <x v="2"/>
    <x v="11"/>
    <n v="160"/>
    <n v="8"/>
    <n v="0"/>
    <n v="62.4"/>
    <s v=""/>
    <n v="404.29333333333335"/>
    <n v="365.78332323830625"/>
    <x v="4"/>
    <x v="1"/>
    <m/>
  </r>
  <r>
    <s v="First Class"/>
    <d v="2025-11-29T00:00:00"/>
    <x v="1"/>
    <s v="United States"/>
    <x v="244"/>
    <x v="17"/>
    <n v="23434"/>
    <x v="0"/>
    <x v="1"/>
    <x v="9"/>
    <n v="179.94"/>
    <n v="3"/>
    <n v="0"/>
    <n v="50.383200000000002"/>
    <s v=""/>
    <n v="355.28000000000003"/>
    <n v="336.90583262873213"/>
    <x v="6"/>
    <x v="0"/>
    <m/>
  </r>
  <r>
    <s v="First Class"/>
    <d v="2026-01-23T00:00:00"/>
    <x v="1"/>
    <s v="United States"/>
    <x v="244"/>
    <x v="17"/>
    <n v="23434"/>
    <x v="0"/>
    <x v="0"/>
    <x v="3"/>
    <n v="872.94"/>
    <n v="3"/>
    <n v="0"/>
    <n v="157.1292"/>
    <s v=""/>
    <n v="324.90000000000003"/>
    <n v="361.73465900563906"/>
    <x v="8"/>
    <x v="1"/>
    <m/>
  </r>
  <r>
    <s v="First Class"/>
    <d v="2025-09-25T00:00:00"/>
    <x v="1"/>
    <s v="United States"/>
    <x v="244"/>
    <x v="17"/>
    <n v="23434"/>
    <x v="0"/>
    <x v="1"/>
    <x v="10"/>
    <n v="12.96"/>
    <n v="2"/>
    <n v="0"/>
    <n v="6.2207999999999997"/>
    <s v=""/>
    <n v="140.57599999999999"/>
    <n v="261.47509891893469"/>
    <x v="4"/>
    <x v="0"/>
    <m/>
  </r>
  <r>
    <s v="Standard Class"/>
    <d v="2026-06-08T00:00:00"/>
    <x v="0"/>
    <s v="United States"/>
    <x v="71"/>
    <x v="1"/>
    <n v="94513"/>
    <x v="1"/>
    <x v="1"/>
    <x v="2"/>
    <n v="88.8"/>
    <n v="6"/>
    <n v="0"/>
    <n v="44.4"/>
    <s v=""/>
    <n v="192.21866666666668"/>
    <n v="171.77182637095879"/>
    <x v="3"/>
    <x v="1"/>
    <m/>
  </r>
  <r>
    <s v="Standard Class"/>
    <d v="2025-01-13T00:00:00"/>
    <x v="0"/>
    <s v="United States"/>
    <x v="71"/>
    <x v="1"/>
    <n v="94513"/>
    <x v="1"/>
    <x v="2"/>
    <x v="7"/>
    <n v="319.96800000000002"/>
    <n v="4"/>
    <n v="0.2"/>
    <n v="35.996400000000001"/>
    <s v=""/>
    <n v="217.27200000000002"/>
    <n v="108.958157639289"/>
    <x v="8"/>
    <x v="0"/>
    <m/>
  </r>
  <r>
    <s v="Same Day"/>
    <d v="2025-07-25T00:00:00"/>
    <x v="0"/>
    <s v="United States"/>
    <x v="4"/>
    <x v="4"/>
    <n v="98103"/>
    <x v="1"/>
    <x v="0"/>
    <x v="1"/>
    <n v="167.88800000000001"/>
    <n v="7"/>
    <n v="0.2"/>
    <n v="14.690200000000001"/>
    <s v=""/>
    <n v="112.36000000000001"/>
    <n v="70.499548623719221"/>
    <x v="11"/>
    <x v="0"/>
    <m/>
  </r>
  <r>
    <s v="First Class"/>
    <d v="2025-09-28T00:00:00"/>
    <x v="2"/>
    <s v="United States"/>
    <x v="12"/>
    <x v="5"/>
    <n v="77036"/>
    <x v="2"/>
    <x v="1"/>
    <x v="10"/>
    <n v="163.96"/>
    <n v="5"/>
    <n v="0.2"/>
    <n v="59.435499999999998"/>
    <s v=""/>
    <n v="456.39066666666668"/>
    <n v="434.8347097365891"/>
    <x v="4"/>
    <x v="0"/>
    <m/>
  </r>
  <r>
    <s v="First Class"/>
    <d v="2025-11-20T00:00:00"/>
    <x v="2"/>
    <s v="United States"/>
    <x v="12"/>
    <x v="5"/>
    <n v="77036"/>
    <x v="2"/>
    <x v="1"/>
    <x v="8"/>
    <n v="5.2320000000000002"/>
    <n v="4"/>
    <n v="0.8"/>
    <n v="-8.1096000000000004"/>
    <n v="-8.1096000000000004"/>
    <n v="426.35399999999998"/>
    <n v="479.11744386497111"/>
    <x v="6"/>
    <x v="0"/>
    <m/>
  </r>
  <r>
    <s v="Standard Class"/>
    <d v="2026-11-28T00:00:00"/>
    <x v="2"/>
    <s v="United States"/>
    <x v="104"/>
    <x v="31"/>
    <n v="1841"/>
    <x v="3"/>
    <x v="2"/>
    <x v="16"/>
    <n v="1199.98"/>
    <n v="2"/>
    <n v="0"/>
    <n v="467.99220000000003"/>
    <s v=""/>
    <n v="433.18"/>
    <n v="530.16222912209025"/>
    <x v="6"/>
    <x v="1"/>
    <m/>
  </r>
  <r>
    <s v="Standard Class"/>
    <d v="2026-09-24T00:00:00"/>
    <x v="2"/>
    <s v="United States"/>
    <x v="104"/>
    <x v="31"/>
    <n v="1841"/>
    <x v="3"/>
    <x v="1"/>
    <x v="4"/>
    <n v="73.849999999999994"/>
    <n v="1"/>
    <n v="0"/>
    <n v="2.2155"/>
    <s v=""/>
    <n v="38.946666666666665"/>
    <n v="311.31994012614763"/>
    <x v="4"/>
    <x v="1"/>
    <m/>
  </r>
  <r>
    <s v="Standard Class"/>
    <d v="2025-06-17T00:00:00"/>
    <x v="2"/>
    <s v="United States"/>
    <x v="104"/>
    <x v="31"/>
    <n v="1841"/>
    <x v="3"/>
    <x v="1"/>
    <x v="14"/>
    <n v="25.71"/>
    <n v="3"/>
    <n v="0"/>
    <n v="6.6845999999999997"/>
    <s v=""/>
    <n v="189.85733333333334"/>
    <n v="305.44216391226576"/>
    <x v="3"/>
    <x v="0"/>
    <m/>
  </r>
  <r>
    <s v="Standard Class"/>
    <d v="2026-10-08T00:00:00"/>
    <x v="2"/>
    <s v="United States"/>
    <x v="104"/>
    <x v="31"/>
    <n v="1841"/>
    <x v="3"/>
    <x v="1"/>
    <x v="13"/>
    <n v="17.28"/>
    <n v="6"/>
    <n v="0"/>
    <n v="8.1216000000000008"/>
    <s v=""/>
    <n v="185.14066666666665"/>
    <n v="219.0762374354847"/>
    <x v="5"/>
    <x v="1"/>
    <m/>
  </r>
  <r>
    <s v="Standard Class"/>
    <d v="2026-11-16T00:00:00"/>
    <x v="2"/>
    <s v="United States"/>
    <x v="104"/>
    <x v="31"/>
    <n v="1841"/>
    <x v="3"/>
    <x v="0"/>
    <x v="3"/>
    <n v="526.58199999999999"/>
    <n v="2"/>
    <n v="0.3"/>
    <n v="-52.658200000000001"/>
    <n v="-52.658200000000001"/>
    <n v="249.37066666666666"/>
    <n v="219.89858383354809"/>
    <x v="6"/>
    <x v="1"/>
    <m/>
  </r>
  <r>
    <s v="Standard Class"/>
    <d v="2026-10-17T00:00:00"/>
    <x v="0"/>
    <s v="United States"/>
    <x v="66"/>
    <x v="12"/>
    <n v="48234"/>
    <x v="2"/>
    <x v="1"/>
    <x v="10"/>
    <n v="11.56"/>
    <n v="2"/>
    <n v="0"/>
    <n v="5.6643999999999997"/>
    <s v=""/>
    <n v="223.12333333333333"/>
    <n v="165.50955727892773"/>
    <x v="5"/>
    <x v="1"/>
    <m/>
  </r>
  <r>
    <s v="Standard Class"/>
    <d v="2026-08-01T00:00:00"/>
    <x v="0"/>
    <s v="United States"/>
    <x v="66"/>
    <x v="12"/>
    <n v="48234"/>
    <x v="2"/>
    <x v="2"/>
    <x v="7"/>
    <n v="209.97"/>
    <n v="3"/>
    <n v="0"/>
    <n v="58.791600000000003"/>
    <s v=""/>
    <n v="379.26"/>
    <n v="143.98205549252256"/>
    <x v="1"/>
    <x v="1"/>
    <m/>
  </r>
  <r>
    <s v="Standard Class"/>
    <d v="2026-03-01T00:00:00"/>
    <x v="0"/>
    <s v="United States"/>
    <x v="66"/>
    <x v="12"/>
    <n v="48234"/>
    <x v="2"/>
    <x v="0"/>
    <x v="3"/>
    <n v="447.84"/>
    <n v="4"/>
    <n v="0"/>
    <n v="98.524799999999999"/>
    <s v=""/>
    <n v="312.14999999999998"/>
    <n v="225.65342487819515"/>
    <x v="2"/>
    <x v="1"/>
    <m/>
  </r>
  <r>
    <s v="Standard Class"/>
    <d v="2026-02-14T00:00:00"/>
    <x v="0"/>
    <s v="United States"/>
    <x v="66"/>
    <x v="12"/>
    <n v="48234"/>
    <x v="2"/>
    <x v="2"/>
    <x v="11"/>
    <n v="479.97"/>
    <n v="3"/>
    <n v="0"/>
    <n v="163.18979999999999"/>
    <s v=""/>
    <n v="166.76333333333335"/>
    <n v="205.19231993244597"/>
    <x v="10"/>
    <x v="1"/>
    <m/>
  </r>
  <r>
    <s v="Standard Class"/>
    <d v="2026-08-08T00:00:00"/>
    <x v="0"/>
    <s v="United States"/>
    <x v="66"/>
    <x v="12"/>
    <n v="48234"/>
    <x v="2"/>
    <x v="1"/>
    <x v="6"/>
    <n v="8.64"/>
    <n v="3"/>
    <n v="0"/>
    <n v="2.5055999999999998"/>
    <s v=""/>
    <n v="20.365333333333336"/>
    <n v="197.1342653215109"/>
    <x v="1"/>
    <x v="1"/>
    <m/>
  </r>
  <r>
    <s v="Standard Class"/>
    <d v="2026-10-19T00:00:00"/>
    <x v="1"/>
    <s v="United States"/>
    <x v="11"/>
    <x v="7"/>
    <n v="84057"/>
    <x v="1"/>
    <x v="1"/>
    <x v="6"/>
    <n v="11.68"/>
    <n v="2"/>
    <n v="0"/>
    <n v="4.2047999999999996"/>
    <s v=""/>
    <n v="22.051333333333332"/>
    <n v="90.438217897327263"/>
    <x v="5"/>
    <x v="1"/>
    <m/>
  </r>
  <r>
    <s v="Standard Class"/>
    <d v="2026-07-03T00:00:00"/>
    <x v="0"/>
    <s v="United States"/>
    <x v="10"/>
    <x v="9"/>
    <n v="19120"/>
    <x v="3"/>
    <x v="2"/>
    <x v="11"/>
    <n v="40.776000000000003"/>
    <n v="3"/>
    <n v="0.2"/>
    <n v="0.50970000000000004"/>
    <s v=""/>
    <n v="47.424666666666667"/>
    <n v="26.561507445508013"/>
    <x v="11"/>
    <x v="1"/>
    <m/>
  </r>
  <r>
    <s v="Standard Class"/>
    <d v="2026-05-25T00:00:00"/>
    <x v="0"/>
    <s v="United States"/>
    <x v="10"/>
    <x v="9"/>
    <n v="19120"/>
    <x v="3"/>
    <x v="1"/>
    <x v="8"/>
    <n v="13.698"/>
    <n v="3"/>
    <n v="0.7"/>
    <n v="-9.5885999999999996"/>
    <n v="-9.5885999999999996"/>
    <n v="59.816666666666663"/>
    <n v="26.005358644368322"/>
    <x v="7"/>
    <x v="1"/>
    <m/>
  </r>
  <r>
    <s v="Standard Class"/>
    <d v="2026-10-14T00:00:00"/>
    <x v="0"/>
    <s v="United States"/>
    <x v="123"/>
    <x v="16"/>
    <n v="85204"/>
    <x v="1"/>
    <x v="2"/>
    <x v="7"/>
    <n v="87.8"/>
    <n v="5"/>
    <n v="0.2"/>
    <n v="32.924999999999997"/>
    <s v=""/>
    <n v="104.31200000000001"/>
    <n v="35.576519601599067"/>
    <x v="5"/>
    <x v="1"/>
    <m/>
  </r>
  <r>
    <s v="Second Class"/>
    <d v="2025-09-04T00:00:00"/>
    <x v="0"/>
    <s v="United States"/>
    <x v="115"/>
    <x v="3"/>
    <n v="28314"/>
    <x v="0"/>
    <x v="0"/>
    <x v="5"/>
    <n v="77.951999999999998"/>
    <n v="3"/>
    <n v="0.2"/>
    <n v="15.590400000000001"/>
    <s v=""/>
    <n v="91.029333333333327"/>
    <n v="36.617643043676004"/>
    <x v="4"/>
    <x v="0"/>
    <m/>
  </r>
  <r>
    <s v="Second Class"/>
    <d v="2025-02-20T00:00:00"/>
    <x v="0"/>
    <s v="United States"/>
    <x v="115"/>
    <x v="3"/>
    <n v="28314"/>
    <x v="0"/>
    <x v="1"/>
    <x v="4"/>
    <n v="147.184"/>
    <n v="2"/>
    <n v="0.2"/>
    <n v="-29.436800000000002"/>
    <n v="-29.436800000000002"/>
    <n v="148.46533333333332"/>
    <n v="68.449054517183043"/>
    <x v="10"/>
    <x v="0"/>
    <m/>
  </r>
  <r>
    <s v="Second Class"/>
    <d v="2026-06-03T00:00:00"/>
    <x v="0"/>
    <s v="United States"/>
    <x v="115"/>
    <x v="3"/>
    <n v="28314"/>
    <x v="0"/>
    <x v="1"/>
    <x v="10"/>
    <n v="47.951999999999998"/>
    <n v="3"/>
    <n v="0.2"/>
    <n v="16.183800000000002"/>
    <s v=""/>
    <n v="112.996"/>
    <n v="76.231094287674352"/>
    <x v="3"/>
    <x v="1"/>
    <m/>
  </r>
  <r>
    <s v="First Class"/>
    <d v="2025-06-08T00:00:00"/>
    <x v="0"/>
    <s v="United States"/>
    <x v="1"/>
    <x v="1"/>
    <n v="90032"/>
    <x v="1"/>
    <x v="1"/>
    <x v="9"/>
    <n v="250.26"/>
    <n v="6"/>
    <n v="0"/>
    <n v="72.575400000000002"/>
    <s v=""/>
    <n v="106.87866666666667"/>
    <n v="84.754301530080781"/>
    <x v="3"/>
    <x v="0"/>
    <m/>
  </r>
  <r>
    <s v="Standard Class"/>
    <d v="2025-09-12T00:00:00"/>
    <x v="0"/>
    <s v="United States"/>
    <x v="10"/>
    <x v="9"/>
    <n v="19140"/>
    <x v="3"/>
    <x v="2"/>
    <x v="11"/>
    <n v="40.776000000000003"/>
    <n v="3"/>
    <n v="0.2"/>
    <n v="0.50970000000000004"/>
    <s v=""/>
    <n v="24.10466666666667"/>
    <n v="62.394128550927213"/>
    <x v="4"/>
    <x v="0"/>
    <m/>
  </r>
  <r>
    <s v="Standard Class"/>
    <d v="2026-03-03T00:00:00"/>
    <x v="1"/>
    <s v="United States"/>
    <x v="77"/>
    <x v="22"/>
    <n v="80906"/>
    <x v="1"/>
    <x v="1"/>
    <x v="10"/>
    <n v="29.6"/>
    <n v="5"/>
    <n v="0.2"/>
    <n v="9.25"/>
    <s v=""/>
    <n v="63.832666666666675"/>
    <n v="72.350576239738558"/>
    <x v="2"/>
    <x v="1"/>
    <m/>
  </r>
  <r>
    <s v="Standard Class"/>
    <d v="2025-03-27T00:00:00"/>
    <x v="1"/>
    <s v="United States"/>
    <x v="77"/>
    <x v="22"/>
    <n v="80906"/>
    <x v="1"/>
    <x v="1"/>
    <x v="8"/>
    <n v="1.9379999999999999"/>
    <n v="2"/>
    <n v="0.7"/>
    <n v="-1.3566"/>
    <n v="-1.3566"/>
    <n v="73.805999999999997"/>
    <n v="57.549732466476001"/>
    <x v="2"/>
    <x v="0"/>
    <m/>
  </r>
  <r>
    <s v="Standard Class"/>
    <d v="2026-07-03T00:00:00"/>
    <x v="1"/>
    <s v="United States"/>
    <x v="1"/>
    <x v="1"/>
    <n v="90032"/>
    <x v="1"/>
    <x v="2"/>
    <x v="11"/>
    <n v="159.96"/>
    <n v="4"/>
    <n v="0"/>
    <n v="51.187199999999997"/>
    <s v=""/>
    <n v="78.986666666666665"/>
    <n v="66.4018675797155"/>
    <x v="11"/>
    <x v="1"/>
    <m/>
  </r>
  <r>
    <s v="Standard Class"/>
    <d v="2026-04-10T00:00:00"/>
    <x v="1"/>
    <s v="United States"/>
    <x v="20"/>
    <x v="15"/>
    <n v="10009"/>
    <x v="3"/>
    <x v="1"/>
    <x v="6"/>
    <n v="59.52"/>
    <n v="3"/>
    <n v="0"/>
    <n v="15.475199999999999"/>
    <s v=""/>
    <n v="30.056000000000001"/>
    <n v="37.737533855320763"/>
    <x v="9"/>
    <x v="1"/>
    <m/>
  </r>
  <r>
    <s v="Standard Class"/>
    <d v="2026-05-29T00:00:00"/>
    <x v="1"/>
    <s v="United States"/>
    <x v="20"/>
    <x v="15"/>
    <n v="10009"/>
    <x v="3"/>
    <x v="1"/>
    <x v="12"/>
    <n v="17.48"/>
    <n v="2"/>
    <n v="0"/>
    <n v="8.2156000000000002"/>
    <s v=""/>
    <n v="23.796000000000003"/>
    <n v="38.102378422894823"/>
    <x v="7"/>
    <x v="1"/>
    <m/>
  </r>
  <r>
    <s v="Standard Class"/>
    <d v="2025-08-16T00:00:00"/>
    <x v="1"/>
    <s v="United States"/>
    <x v="20"/>
    <x v="15"/>
    <n v="10009"/>
    <x v="3"/>
    <x v="1"/>
    <x v="8"/>
    <n v="13.167999999999999"/>
    <n v="2"/>
    <n v="0.2"/>
    <n v="4.6087999999999996"/>
    <s v=""/>
    <n v="77.931333333333328"/>
    <n v="60.462268496176222"/>
    <x v="1"/>
    <x v="0"/>
    <m/>
  </r>
  <r>
    <s v="Standard Class"/>
    <d v="2025-09-21T00:00:00"/>
    <x v="2"/>
    <s v="United States"/>
    <x v="8"/>
    <x v="1"/>
    <n v="94109"/>
    <x v="1"/>
    <x v="1"/>
    <x v="9"/>
    <n v="40.74"/>
    <n v="3"/>
    <n v="0"/>
    <n v="12.222"/>
    <s v=""/>
    <n v="168.96066666666664"/>
    <n v="90.258976308710132"/>
    <x v="4"/>
    <x v="0"/>
    <m/>
  </r>
  <r>
    <s v="Standard Class"/>
    <d v="2026-02-10T00:00:00"/>
    <x v="1"/>
    <s v="United States"/>
    <x v="89"/>
    <x v="5"/>
    <n v="78745"/>
    <x v="2"/>
    <x v="0"/>
    <x v="1"/>
    <n v="179.886"/>
    <n v="1"/>
    <n v="0.3"/>
    <n v="-2.5697999999999999"/>
    <n v="-2.5697999999999999"/>
    <n v="163.4553333333333"/>
    <n v="120.4689634424107"/>
    <x v="10"/>
    <x v="1"/>
    <m/>
  </r>
  <r>
    <s v="Standard Class"/>
    <d v="2026-03-06T00:00:00"/>
    <x v="0"/>
    <s v="United States"/>
    <x v="138"/>
    <x v="24"/>
    <n v="44105"/>
    <x v="3"/>
    <x v="1"/>
    <x v="9"/>
    <n v="286.25599999999997"/>
    <n v="1"/>
    <n v="0.2"/>
    <n v="17.890999999999998"/>
    <s v=""/>
    <n v="214.00533333333331"/>
    <n v="125.10930822107345"/>
    <x v="2"/>
    <x v="1"/>
    <m/>
  </r>
  <r>
    <s v="Standard Class"/>
    <d v="2026-02-18T00:00:00"/>
    <x v="0"/>
    <s v="United States"/>
    <x v="138"/>
    <x v="24"/>
    <n v="44105"/>
    <x v="3"/>
    <x v="1"/>
    <x v="4"/>
    <n v="24.224"/>
    <n v="2"/>
    <n v="0.2"/>
    <n v="-4.8448000000000002"/>
    <n v="-4.8448000000000002"/>
    <n v="124.42666666666666"/>
    <n v="121.9670135277932"/>
    <x v="10"/>
    <x v="1"/>
    <m/>
  </r>
  <r>
    <s v="Standard Class"/>
    <d v="2026-04-17T00:00:00"/>
    <x v="0"/>
    <s v="United States"/>
    <x v="138"/>
    <x v="24"/>
    <n v="44105"/>
    <x v="3"/>
    <x v="1"/>
    <x v="4"/>
    <n v="331.536"/>
    <n v="3"/>
    <n v="0.2"/>
    <n v="-82.884"/>
    <n v="-82.884"/>
    <n v="122.30399999999999"/>
    <n v="109.77534284299136"/>
    <x v="9"/>
    <x v="1"/>
    <m/>
  </r>
  <r>
    <s v="Second Class"/>
    <d v="2026-01-12T00:00:00"/>
    <x v="2"/>
    <s v="United States"/>
    <x v="20"/>
    <x v="15"/>
    <n v="10009"/>
    <x v="3"/>
    <x v="1"/>
    <x v="6"/>
    <n v="17.52"/>
    <n v="3"/>
    <n v="0"/>
    <n v="6.3071999999999999"/>
    <s v=""/>
    <n v="155.78399999999999"/>
    <n v="181.31045285713469"/>
    <x v="8"/>
    <x v="1"/>
    <m/>
  </r>
  <r>
    <s v="Standard Class"/>
    <d v="2026-03-28T00:00:00"/>
    <x v="0"/>
    <s v="United States"/>
    <x v="236"/>
    <x v="5"/>
    <n v="79907"/>
    <x v="2"/>
    <x v="1"/>
    <x v="6"/>
    <n v="17.856000000000002"/>
    <n v="4"/>
    <n v="0.2"/>
    <n v="4.2408000000000001"/>
    <s v=""/>
    <n v="246.98933333333335"/>
    <n v="172.37588167120691"/>
    <x v="2"/>
    <x v="1"/>
    <m/>
  </r>
  <r>
    <s v="Standard Class"/>
    <d v="2025-01-05T00:00:00"/>
    <x v="2"/>
    <s v="United States"/>
    <x v="315"/>
    <x v="2"/>
    <n v="32303"/>
    <x v="0"/>
    <x v="2"/>
    <x v="11"/>
    <n v="431.976"/>
    <n v="3"/>
    <n v="0.2"/>
    <n v="-75.595799999999997"/>
    <n v="-75.595799999999997"/>
    <n v="279.32"/>
    <n v="187.33391562108"/>
    <x v="8"/>
    <x v="0"/>
    <m/>
  </r>
  <r>
    <s v="Standard Class"/>
    <d v="2026-12-04T00:00:00"/>
    <x v="2"/>
    <s v="United States"/>
    <x v="4"/>
    <x v="4"/>
    <n v="98103"/>
    <x v="1"/>
    <x v="0"/>
    <x v="1"/>
    <n v="291.13600000000002"/>
    <n v="4"/>
    <n v="0.2"/>
    <n v="-25.474399999999999"/>
    <n v="-25.474399999999999"/>
    <n v="138.89066666666668"/>
    <n v="123.06622973318368"/>
    <x v="0"/>
    <x v="1"/>
    <m/>
  </r>
  <r>
    <s v="First Class"/>
    <d v="2025-07-13T00:00:00"/>
    <x v="2"/>
    <s v="United States"/>
    <x v="61"/>
    <x v="5"/>
    <n v="75220"/>
    <x v="2"/>
    <x v="1"/>
    <x v="12"/>
    <n v="114.848"/>
    <n v="4"/>
    <n v="0.2"/>
    <n v="35.89"/>
    <s v=""/>
    <n v="46.922666666666665"/>
    <n v="121.78021305918601"/>
    <x v="11"/>
    <x v="0"/>
    <m/>
  </r>
  <r>
    <s v="Standard Class"/>
    <d v="2025-01-25T00:00:00"/>
    <x v="0"/>
    <s v="United States"/>
    <x v="12"/>
    <x v="5"/>
    <n v="77070"/>
    <x v="2"/>
    <x v="1"/>
    <x v="10"/>
    <n v="10.688000000000001"/>
    <n v="2"/>
    <n v="0.2"/>
    <n v="3.7408000000000001"/>
    <s v=""/>
    <n v="12.780000000000001"/>
    <n v="76.245987204184999"/>
    <x v="8"/>
    <x v="0"/>
    <m/>
  </r>
  <r>
    <s v="Second Class"/>
    <d v="2025-06-30T00:00:00"/>
    <x v="0"/>
    <s v="United States"/>
    <x v="24"/>
    <x v="24"/>
    <n v="45503"/>
    <x v="3"/>
    <x v="1"/>
    <x v="10"/>
    <n v="15.231999999999999"/>
    <n v="4"/>
    <n v="0.2"/>
    <n v="5.5216000000000003"/>
    <s v=""/>
    <n v="15.697333333333333"/>
    <n v="18.424942402040731"/>
    <x v="3"/>
    <x v="0"/>
    <m/>
  </r>
  <r>
    <s v="Standard Class"/>
    <d v="2025-02-24T00:00:00"/>
    <x v="0"/>
    <s v="United States"/>
    <x v="4"/>
    <x v="4"/>
    <n v="98103"/>
    <x v="1"/>
    <x v="1"/>
    <x v="6"/>
    <n v="12.42"/>
    <n v="3"/>
    <n v="0"/>
    <n v="5.2164000000000001"/>
    <s v=""/>
    <n v="34.076000000000001"/>
    <n v="21.065346090817634"/>
    <x v="10"/>
    <x v="0"/>
    <m/>
  </r>
  <r>
    <s v="Standard Class"/>
    <d v="2026-09-02T00:00:00"/>
    <x v="1"/>
    <s v="United States"/>
    <x v="4"/>
    <x v="4"/>
    <n v="98105"/>
    <x v="1"/>
    <x v="1"/>
    <x v="10"/>
    <n v="19.440000000000001"/>
    <n v="3"/>
    <n v="0"/>
    <n v="9.3312000000000008"/>
    <s v=""/>
    <n v="34.159999999999997"/>
    <n v="24.44620598905399"/>
    <x v="4"/>
    <x v="1"/>
    <m/>
  </r>
  <r>
    <s v="Standard Class"/>
    <d v="2026-10-30T00:00:00"/>
    <x v="0"/>
    <s v="United States"/>
    <x v="20"/>
    <x v="15"/>
    <n v="10024"/>
    <x v="3"/>
    <x v="1"/>
    <x v="8"/>
    <n v="70.367999999999995"/>
    <n v="4"/>
    <n v="0.2"/>
    <n v="26.388000000000002"/>
    <s v=""/>
    <n v="57.663333333333334"/>
    <n v="30.666334703517279"/>
    <x v="5"/>
    <x v="1"/>
    <m/>
  </r>
  <r>
    <s v="First Class"/>
    <d v="2025-08-28T00:00:00"/>
    <x v="0"/>
    <s v="United States"/>
    <x v="35"/>
    <x v="3"/>
    <n v="28205"/>
    <x v="0"/>
    <x v="1"/>
    <x v="6"/>
    <n v="12.672000000000001"/>
    <n v="9"/>
    <n v="0.2"/>
    <n v="1.4256"/>
    <s v=""/>
    <n v="36.400666666666666"/>
    <n v="28.245561001621056"/>
    <x v="1"/>
    <x v="0"/>
    <m/>
  </r>
  <r>
    <s v="Standard Class"/>
    <d v="2026-05-06T00:00:00"/>
    <x v="0"/>
    <s v="United States"/>
    <x v="248"/>
    <x v="39"/>
    <n v="21215"/>
    <x v="3"/>
    <x v="2"/>
    <x v="7"/>
    <n v="89.95"/>
    <n v="5"/>
    <n v="0"/>
    <n v="43.176000000000002"/>
    <s v=""/>
    <n v="63.839999999999996"/>
    <n v="31.102108743561043"/>
    <x v="7"/>
    <x v="1"/>
    <m/>
  </r>
  <r>
    <s v="Standard Class"/>
    <d v="2025-08-31T00:00:00"/>
    <x v="2"/>
    <s v="United States"/>
    <x v="8"/>
    <x v="1"/>
    <n v="94110"/>
    <x v="1"/>
    <x v="1"/>
    <x v="10"/>
    <n v="6.58"/>
    <n v="2"/>
    <n v="0"/>
    <n v="3.0268000000000002"/>
    <s v=""/>
    <n v="45.563333333333333"/>
    <n v="25.616777520182325"/>
    <x v="1"/>
    <x v="0"/>
    <m/>
  </r>
  <r>
    <s v="Standard Class"/>
    <d v="2025-11-12T00:00:00"/>
    <x v="2"/>
    <s v="United States"/>
    <x v="8"/>
    <x v="1"/>
    <n v="94110"/>
    <x v="1"/>
    <x v="2"/>
    <x v="11"/>
    <n v="94.99"/>
    <n v="1"/>
    <n v="0"/>
    <n v="28.497"/>
    <s v=""/>
    <n v="52.009999999999991"/>
    <n v="24.221710723447469"/>
    <x v="6"/>
    <x v="0"/>
    <m/>
  </r>
  <r>
    <s v="Second Class"/>
    <d v="2026-11-24T00:00:00"/>
    <x v="0"/>
    <s v="United States"/>
    <x v="93"/>
    <x v="16"/>
    <n v="85705"/>
    <x v="1"/>
    <x v="2"/>
    <x v="7"/>
    <n v="35.119999999999997"/>
    <n v="2"/>
    <n v="0.2"/>
    <n v="13.17"/>
    <s v=""/>
    <n v="23"/>
    <n v="18.402471854899552"/>
    <x v="6"/>
    <x v="1"/>
    <m/>
  </r>
  <r>
    <s v="Standard Class"/>
    <d v="2025-11-30T00:00:00"/>
    <x v="0"/>
    <s v="United States"/>
    <x v="1"/>
    <x v="1"/>
    <n v="90036"/>
    <x v="1"/>
    <x v="1"/>
    <x v="10"/>
    <n v="25.92"/>
    <n v="4"/>
    <n v="0"/>
    <n v="12.441599999999999"/>
    <s v=""/>
    <n v="200.28333333333333"/>
    <n v="212.41939742806849"/>
    <x v="6"/>
    <x v="0"/>
    <m/>
  </r>
  <r>
    <s v="Standard Class"/>
    <d v="2025-05-20T00:00:00"/>
    <x v="1"/>
    <s v="United States"/>
    <x v="416"/>
    <x v="29"/>
    <n v="6708"/>
    <x v="3"/>
    <x v="1"/>
    <x v="8"/>
    <n v="7.96"/>
    <n v="2"/>
    <n v="0"/>
    <n v="3.7412000000000001"/>
    <s v=""/>
    <n v="194.92333333333337"/>
    <n v="237.3051154027159"/>
    <x v="7"/>
    <x v="0"/>
    <m/>
  </r>
  <r>
    <s v="Standard Class"/>
    <d v="2026-11-17T00:00:00"/>
    <x v="1"/>
    <s v="United States"/>
    <x v="416"/>
    <x v="29"/>
    <n v="6708"/>
    <x v="3"/>
    <x v="2"/>
    <x v="7"/>
    <n v="566.97"/>
    <n v="3"/>
    <n v="0"/>
    <n v="153.08189999999999"/>
    <s v=""/>
    <n v="200.76599999999999"/>
    <n v="257.83543141112892"/>
    <x v="6"/>
    <x v="1"/>
    <m/>
  </r>
  <r>
    <s v="Standard Class"/>
    <d v="2026-03-08T00:00:00"/>
    <x v="1"/>
    <s v="United States"/>
    <x v="416"/>
    <x v="29"/>
    <n v="6708"/>
    <x v="3"/>
    <x v="1"/>
    <x v="6"/>
    <n v="9.84"/>
    <n v="3"/>
    <n v="0"/>
    <n v="2.8536000000000001"/>
    <s v=""/>
    <n v="14.296000000000001"/>
    <n v="147.22272385491061"/>
    <x v="2"/>
    <x v="1"/>
    <m/>
  </r>
  <r>
    <s v="Standard Class"/>
    <d v="2025-08-10T00:00:00"/>
    <x v="2"/>
    <s v="United States"/>
    <x v="22"/>
    <x v="10"/>
    <n v="60610"/>
    <x v="2"/>
    <x v="2"/>
    <x v="11"/>
    <n v="25.488"/>
    <n v="2"/>
    <n v="0.2"/>
    <n v="4.7789999999999999"/>
    <s v=""/>
    <n v="31.296000000000003"/>
    <n v="102.6979372009649"/>
    <x v="1"/>
    <x v="0"/>
    <m/>
  </r>
  <r>
    <s v="Second Class"/>
    <d v="2025-08-29T00:00:00"/>
    <x v="2"/>
    <s v="United States"/>
    <x v="85"/>
    <x v="15"/>
    <n v="11561"/>
    <x v="3"/>
    <x v="1"/>
    <x v="13"/>
    <n v="7.56"/>
    <n v="6"/>
    <n v="0"/>
    <n v="0.3024"/>
    <s v=""/>
    <n v="172.81333333333336"/>
    <n v="161.01019257913575"/>
    <x v="1"/>
    <x v="0"/>
    <m/>
  </r>
  <r>
    <s v="Standard Class"/>
    <d v="2025-11-20T00:00:00"/>
    <x v="0"/>
    <s v="United States"/>
    <x v="81"/>
    <x v="17"/>
    <n v="22204"/>
    <x v="0"/>
    <x v="0"/>
    <x v="5"/>
    <n v="60.84"/>
    <n v="3"/>
    <n v="0"/>
    <n v="19.468800000000002"/>
    <s v=""/>
    <n v="181.82666666666668"/>
    <n v="182.02853624719478"/>
    <x v="6"/>
    <x v="0"/>
    <m/>
  </r>
  <r>
    <s v="Standard Class"/>
    <d v="2025-05-24T00:00:00"/>
    <x v="0"/>
    <s v="United States"/>
    <x v="81"/>
    <x v="17"/>
    <n v="22204"/>
    <x v="0"/>
    <x v="1"/>
    <x v="4"/>
    <n v="450.04"/>
    <n v="2"/>
    <n v="0"/>
    <n v="58.505200000000002"/>
    <s v=""/>
    <n v="317.53666666666669"/>
    <n v="200.96475965258742"/>
    <x v="7"/>
    <x v="0"/>
    <m/>
  </r>
  <r>
    <s v="Standard Class"/>
    <d v="2026-04-29T00:00:00"/>
    <x v="0"/>
    <s v="United States"/>
    <x v="81"/>
    <x v="17"/>
    <n v="22204"/>
    <x v="0"/>
    <x v="1"/>
    <x v="8"/>
    <n v="34.6"/>
    <n v="2"/>
    <n v="0"/>
    <n v="16.608000000000001"/>
    <s v=""/>
    <n v="178.53"/>
    <n v="147.73742389292741"/>
    <x v="9"/>
    <x v="1"/>
    <m/>
  </r>
  <r>
    <s v="Standard Class"/>
    <d v="2026-09-28T00:00:00"/>
    <x v="0"/>
    <s v="United States"/>
    <x v="81"/>
    <x v="17"/>
    <n v="22204"/>
    <x v="0"/>
    <x v="2"/>
    <x v="7"/>
    <n v="467.97"/>
    <n v="3"/>
    <n v="0"/>
    <n v="140.39099999999999"/>
    <s v=""/>
    <n v="172.69266666666667"/>
    <n v="150.57241908377756"/>
    <x v="4"/>
    <x v="1"/>
    <m/>
  </r>
  <r>
    <s v="Standard Class"/>
    <d v="2026-06-02T00:00:00"/>
    <x v="0"/>
    <s v="United States"/>
    <x v="81"/>
    <x v="17"/>
    <n v="22204"/>
    <x v="0"/>
    <x v="1"/>
    <x v="8"/>
    <n v="33.020000000000003"/>
    <n v="2"/>
    <n v="0"/>
    <n v="15.849600000000001"/>
    <s v=""/>
    <n v="17.705333333333336"/>
    <n v="123.29096208502816"/>
    <x v="3"/>
    <x v="1"/>
    <m/>
  </r>
  <r>
    <s v="First Class"/>
    <d v="2026-01-13T00:00:00"/>
    <x v="1"/>
    <s v="United States"/>
    <x v="108"/>
    <x v="3"/>
    <n v="28540"/>
    <x v="0"/>
    <x v="0"/>
    <x v="5"/>
    <n v="17.088000000000001"/>
    <n v="2"/>
    <n v="0.2"/>
    <n v="1.0680000000000001"/>
    <s v=""/>
    <n v="96.112000000000009"/>
    <n v="134.23471021505026"/>
    <x v="8"/>
    <x v="1"/>
    <m/>
  </r>
  <r>
    <s v="Second Class"/>
    <d v="2026-10-12T00:00:00"/>
    <x v="1"/>
    <s v="United States"/>
    <x v="38"/>
    <x v="24"/>
    <n v="43229"/>
    <x v="3"/>
    <x v="1"/>
    <x v="6"/>
    <n v="3.008"/>
    <n v="2"/>
    <n v="0.2"/>
    <n v="0.33839999999999998"/>
    <s v=""/>
    <n v="234.136"/>
    <n v="151.28617095547884"/>
    <x v="5"/>
    <x v="1"/>
    <m/>
  </r>
  <r>
    <s v="Standard Class"/>
    <d v="2026-10-18T00:00:00"/>
    <x v="0"/>
    <s v="United States"/>
    <x v="35"/>
    <x v="3"/>
    <n v="28205"/>
    <x v="0"/>
    <x v="1"/>
    <x v="10"/>
    <n v="268.24"/>
    <n v="7"/>
    <n v="0.2"/>
    <n v="93.884"/>
    <s v=""/>
    <n v="247.66666666666671"/>
    <n v="191.56348765221804"/>
    <x v="5"/>
    <x v="1"/>
    <m/>
  </r>
  <r>
    <s v="Standard Class"/>
    <d v="2025-11-08T00:00:00"/>
    <x v="0"/>
    <s v="United States"/>
    <x v="35"/>
    <x v="3"/>
    <n v="28205"/>
    <x v="0"/>
    <x v="2"/>
    <x v="11"/>
    <n v="431.16"/>
    <n v="5"/>
    <n v="0.2"/>
    <n v="107.79"/>
    <s v=""/>
    <n v="209.90333333333334"/>
    <n v="166.81479737010633"/>
    <x v="6"/>
    <x v="0"/>
    <m/>
  </r>
  <r>
    <s v="Second Class"/>
    <d v="2026-01-10T00:00:00"/>
    <x v="1"/>
    <s v="United States"/>
    <x v="198"/>
    <x v="15"/>
    <n v="14215"/>
    <x v="3"/>
    <x v="2"/>
    <x v="7"/>
    <n v="43.6"/>
    <n v="4"/>
    <n v="0"/>
    <n v="12.208"/>
    <s v=""/>
    <n v="71.36733333333332"/>
    <n v="126.19881764369536"/>
    <x v="8"/>
    <x v="1"/>
    <m/>
  </r>
  <r>
    <s v="Second Class"/>
    <d v="2026-06-22T00:00:00"/>
    <x v="1"/>
    <s v="United States"/>
    <x v="198"/>
    <x v="15"/>
    <n v="14215"/>
    <x v="3"/>
    <x v="0"/>
    <x v="5"/>
    <n v="154.94999999999999"/>
    <n v="3"/>
    <n v="0"/>
    <n v="30.99"/>
    <s v=""/>
    <n v="70.903333333333322"/>
    <n v="48.161680600060272"/>
    <x v="3"/>
    <x v="1"/>
    <m/>
  </r>
  <r>
    <s v="Standard Class"/>
    <d v="2026-10-09T00:00:00"/>
    <x v="1"/>
    <s v="United States"/>
    <x v="12"/>
    <x v="5"/>
    <n v="77041"/>
    <x v="2"/>
    <x v="1"/>
    <x v="10"/>
    <n v="15.552"/>
    <n v="3"/>
    <n v="0.2"/>
    <n v="5.4432"/>
    <s v=""/>
    <n v="22.709333333333333"/>
    <n v="36.928228130914817"/>
    <x v="5"/>
    <x v="1"/>
    <m/>
  </r>
  <r>
    <s v="Standard Class"/>
    <d v="2026-09-30T00:00:00"/>
    <x v="0"/>
    <s v="United States"/>
    <x v="26"/>
    <x v="18"/>
    <n v="38109"/>
    <x v="0"/>
    <x v="1"/>
    <x v="10"/>
    <n v="42.207999999999998"/>
    <n v="2"/>
    <n v="0.2"/>
    <n v="13.717599999999999"/>
    <s v=""/>
    <n v="18.266666666666666"/>
    <n v="20.273939078969772"/>
    <x v="4"/>
    <x v="1"/>
    <m/>
  </r>
  <r>
    <s v="First Class"/>
    <d v="2026-03-20T00:00:00"/>
    <x v="0"/>
    <s v="United States"/>
    <x v="243"/>
    <x v="5"/>
    <n v="75023"/>
    <x v="2"/>
    <x v="1"/>
    <x v="10"/>
    <n v="10.368"/>
    <n v="2"/>
    <n v="0.2"/>
    <n v="3.6288"/>
    <s v=""/>
    <n v="29.037333333333333"/>
    <n v="28.742237382948765"/>
    <x v="2"/>
    <x v="1"/>
    <m/>
  </r>
  <r>
    <s v="First Class"/>
    <d v="2026-05-05T00:00:00"/>
    <x v="2"/>
    <s v="United States"/>
    <x v="127"/>
    <x v="21"/>
    <n v="97301"/>
    <x v="1"/>
    <x v="1"/>
    <x v="6"/>
    <n v="2.2240000000000002"/>
    <n v="1"/>
    <n v="0.2"/>
    <n v="0.55600000000000005"/>
    <s v=""/>
    <n v="31.421333333333333"/>
    <n v="28.97865415171043"/>
    <x v="7"/>
    <x v="1"/>
    <m/>
  </r>
  <r>
    <s v="Standard Class"/>
    <d v="2025-12-19T00:00:00"/>
    <x v="0"/>
    <s v="United States"/>
    <x v="38"/>
    <x v="32"/>
    <n v="31907"/>
    <x v="0"/>
    <x v="1"/>
    <x v="12"/>
    <n v="74.52"/>
    <n v="9"/>
    <n v="0"/>
    <n v="35.0244"/>
    <s v=""/>
    <n v="623.98"/>
    <n v="667.93536774041138"/>
    <x v="0"/>
    <x v="0"/>
    <m/>
  </r>
  <r>
    <s v="Same Day"/>
    <d v="2025-12-09T00:00:00"/>
    <x v="1"/>
    <s v="United States"/>
    <x v="29"/>
    <x v="39"/>
    <n v="21044"/>
    <x v="3"/>
    <x v="1"/>
    <x v="6"/>
    <n v="17.52"/>
    <n v="3"/>
    <n v="0"/>
    <n v="5.2560000000000002"/>
    <s v=""/>
    <n v="672.44"/>
    <n v="716.73722406203251"/>
    <x v="0"/>
    <x v="0"/>
    <m/>
  </r>
  <r>
    <s v="Same Day"/>
    <d v="2025-08-28T00:00:00"/>
    <x v="1"/>
    <s v="United States"/>
    <x v="29"/>
    <x v="39"/>
    <n v="21044"/>
    <x v="3"/>
    <x v="0"/>
    <x v="1"/>
    <n v="1779.9"/>
    <n v="5"/>
    <n v="0"/>
    <n v="373.779"/>
    <s v=""/>
    <n v="668.98400000000004"/>
    <n v="812.19149922170448"/>
    <x v="1"/>
    <x v="0"/>
    <m/>
  </r>
  <r>
    <s v="Same Day"/>
    <d v="2025-05-11T00:00:00"/>
    <x v="1"/>
    <s v="United States"/>
    <x v="29"/>
    <x v="39"/>
    <n v="21044"/>
    <x v="3"/>
    <x v="1"/>
    <x v="6"/>
    <n v="219.9"/>
    <n v="5"/>
    <n v="0"/>
    <n v="59.372999999999998"/>
    <s v=""/>
    <n v="84.590666666666664"/>
    <n v="464.09879044748095"/>
    <x v="7"/>
    <x v="0"/>
    <m/>
  </r>
  <r>
    <s v="First Class"/>
    <d v="2026-02-03T00:00:00"/>
    <x v="0"/>
    <s v="United States"/>
    <x v="32"/>
    <x v="21"/>
    <n v="97206"/>
    <x v="1"/>
    <x v="1"/>
    <x v="6"/>
    <n v="7.1520000000000001"/>
    <n v="3"/>
    <n v="0.2"/>
    <n v="0.71519999999999995"/>
    <s v=""/>
    <n v="357.86666666666673"/>
    <n v="549.63790752929799"/>
    <x v="10"/>
    <x v="1"/>
    <m/>
  </r>
  <r>
    <s v="Standard Class"/>
    <d v="2026-09-04T00:00:00"/>
    <x v="0"/>
    <s v="United States"/>
    <x v="315"/>
    <x v="2"/>
    <n v="32303"/>
    <x v="0"/>
    <x v="1"/>
    <x v="10"/>
    <n v="26.72"/>
    <n v="5"/>
    <n v="0.2"/>
    <n v="9.3520000000000003"/>
    <s v=""/>
    <n v="370.80266666666671"/>
    <n v="437.34298136308934"/>
    <x v="4"/>
    <x v="1"/>
    <m/>
  </r>
  <r>
    <s v="Same Day"/>
    <d v="2026-09-10T00:00:00"/>
    <x v="1"/>
    <s v="United States"/>
    <x v="169"/>
    <x v="1"/>
    <n v="92503"/>
    <x v="1"/>
    <x v="2"/>
    <x v="7"/>
    <n v="1039.7280000000001"/>
    <n v="2"/>
    <n v="0.2"/>
    <n v="90.976200000000006"/>
    <s v=""/>
    <n v="514.09199999999998"/>
    <n v="437.32685945343826"/>
    <x v="4"/>
    <x v="1"/>
    <m/>
  </r>
  <r>
    <s v="Same Day"/>
    <d v="2026-02-03T00:00:00"/>
    <x v="1"/>
    <s v="United States"/>
    <x v="169"/>
    <x v="1"/>
    <n v="92503"/>
    <x v="1"/>
    <x v="1"/>
    <x v="9"/>
    <n v="45.96"/>
    <n v="2"/>
    <n v="0"/>
    <n v="13.788"/>
    <s v=""/>
    <n v="1667.5109999999997"/>
    <n v="1646.3837572873779"/>
    <x v="10"/>
    <x v="1"/>
    <m/>
  </r>
  <r>
    <s v="Standard Class"/>
    <d v="2025-02-05T00:00:00"/>
    <x v="0"/>
    <s v="United States"/>
    <x v="152"/>
    <x v="24"/>
    <n v="43130"/>
    <x v="3"/>
    <x v="1"/>
    <x v="8"/>
    <n v="456.58800000000002"/>
    <n v="2"/>
    <n v="0.7"/>
    <n v="-304.392"/>
    <n v="-304.392"/>
    <n v="1672.1829999999998"/>
    <n v="1881.9694543696328"/>
    <x v="10"/>
    <x v="0"/>
    <m/>
  </r>
  <r>
    <s v="Standard Class"/>
    <d v="2026-02-27T00:00:00"/>
    <x v="0"/>
    <s v="United States"/>
    <x v="152"/>
    <x v="24"/>
    <n v="43130"/>
    <x v="3"/>
    <x v="2"/>
    <x v="15"/>
    <n v="4499.9849999999997"/>
    <n v="5"/>
    <n v="0.7"/>
    <n v="-6599.9780000000001"/>
    <n v="-6599.9780000000001"/>
    <n v="1522.0269999999998"/>
    <n v="2075.2585705701026"/>
    <x v="10"/>
    <x v="1"/>
    <m/>
  </r>
  <r>
    <s v="Standard Class"/>
    <d v="2026-08-28T00:00:00"/>
    <x v="0"/>
    <s v="United States"/>
    <x v="152"/>
    <x v="24"/>
    <n v="43130"/>
    <x v="3"/>
    <x v="2"/>
    <x v="11"/>
    <n v="59.975999999999999"/>
    <n v="3"/>
    <n v="0.2"/>
    <n v="11.995200000000001"/>
    <s v=""/>
    <n v="25.692000000000004"/>
    <n v="1277.6804355865618"/>
    <x v="1"/>
    <x v="1"/>
    <m/>
  </r>
  <r>
    <s v="First Class"/>
    <d v="2025-09-01T00:00:00"/>
    <x v="0"/>
    <s v="United States"/>
    <x v="8"/>
    <x v="1"/>
    <n v="94109"/>
    <x v="1"/>
    <x v="1"/>
    <x v="12"/>
    <n v="6.12"/>
    <n v="3"/>
    <n v="0"/>
    <n v="2.8763999999999998"/>
    <s v=""/>
    <n v="8.32"/>
    <n v="875.25057120670681"/>
    <x v="4"/>
    <x v="0"/>
    <m/>
  </r>
  <r>
    <s v="Standard Class"/>
    <d v="2025-07-14T00:00:00"/>
    <x v="2"/>
    <s v="United States"/>
    <x v="429"/>
    <x v="1"/>
    <n v="92553"/>
    <x v="1"/>
    <x v="1"/>
    <x v="9"/>
    <n v="10.98"/>
    <n v="1"/>
    <n v="0"/>
    <n v="2.9645999999999999"/>
    <s v=""/>
    <n v="23.430000000000003"/>
    <n v="18.273614347833146"/>
    <x v="11"/>
    <x v="0"/>
    <m/>
  </r>
  <r>
    <s v="Standard Class"/>
    <d v="2026-08-30T00:00:00"/>
    <x v="2"/>
    <s v="United States"/>
    <x v="429"/>
    <x v="1"/>
    <n v="92553"/>
    <x v="1"/>
    <x v="1"/>
    <x v="13"/>
    <n v="7.86"/>
    <n v="3"/>
    <n v="0"/>
    <n v="3.6156000000000001"/>
    <s v=""/>
    <n v="32.122"/>
    <n v="16.428393672744352"/>
    <x v="1"/>
    <x v="1"/>
    <m/>
  </r>
  <r>
    <s v="Standard Class"/>
    <d v="2026-11-15T00:00:00"/>
    <x v="2"/>
    <s v="United States"/>
    <x v="429"/>
    <x v="1"/>
    <n v="92553"/>
    <x v="1"/>
    <x v="1"/>
    <x v="4"/>
    <n v="51.45"/>
    <n v="3"/>
    <n v="0"/>
    <n v="13.891500000000001"/>
    <s v=""/>
    <n v="97.475333333333325"/>
    <n v="63.613237138658953"/>
    <x v="6"/>
    <x v="1"/>
    <m/>
  </r>
  <r>
    <s v="Standard Class"/>
    <d v="2025-07-13T00:00:00"/>
    <x v="2"/>
    <s v="United States"/>
    <x v="429"/>
    <x v="1"/>
    <n v="92553"/>
    <x v="1"/>
    <x v="1"/>
    <x v="8"/>
    <n v="37.055999999999997"/>
    <n v="3"/>
    <n v="0.2"/>
    <n v="13.896000000000001"/>
    <s v=""/>
    <n v="90.178666666666672"/>
    <n v="70.780021112887084"/>
    <x v="11"/>
    <x v="0"/>
    <m/>
  </r>
  <r>
    <s v="Standard Class"/>
    <d v="2025-10-01T00:00:00"/>
    <x v="0"/>
    <s v="United States"/>
    <x v="269"/>
    <x v="17"/>
    <n v="23320"/>
    <x v="0"/>
    <x v="1"/>
    <x v="9"/>
    <n v="203.92"/>
    <n v="4"/>
    <n v="0"/>
    <n v="55.058399999999999"/>
    <s v=""/>
    <n v="80.682666666666663"/>
    <n v="82.068294646728361"/>
    <x v="5"/>
    <x v="0"/>
    <m/>
  </r>
  <r>
    <s v="Standard Class"/>
    <d v="2026-02-03T00:00:00"/>
    <x v="0"/>
    <s v="United States"/>
    <x v="269"/>
    <x v="17"/>
    <n v="23320"/>
    <x v="0"/>
    <x v="2"/>
    <x v="7"/>
    <n v="29.56"/>
    <n v="4"/>
    <n v="0"/>
    <n v="7.9812000000000003"/>
    <s v=""/>
    <n v="27.792000000000002"/>
    <n v="55.316844429428812"/>
    <x v="10"/>
    <x v="1"/>
    <m/>
  </r>
  <r>
    <s v="Standard Class"/>
    <d v="2026-07-24T00:00:00"/>
    <x v="0"/>
    <s v="United States"/>
    <x v="22"/>
    <x v="10"/>
    <n v="60623"/>
    <x v="2"/>
    <x v="1"/>
    <x v="8"/>
    <n v="8.5679999999999996"/>
    <n v="3"/>
    <n v="0.8"/>
    <n v="-14.5656"/>
    <n v="-14.5656"/>
    <n v="310.03866666666664"/>
    <n v="329.72571162148745"/>
    <x v="11"/>
    <x v="1"/>
    <m/>
  </r>
  <r>
    <s v="Second Class"/>
    <d v="2026-10-13T00:00:00"/>
    <x v="1"/>
    <s v="United States"/>
    <x v="35"/>
    <x v="3"/>
    <n v="28205"/>
    <x v="0"/>
    <x v="1"/>
    <x v="4"/>
    <n v="45.247999999999998"/>
    <n v="2"/>
    <n v="0.2"/>
    <n v="3.9592000000000001"/>
    <s v=""/>
    <n v="368.97466666666668"/>
    <n v="343.8338164318252"/>
    <x v="5"/>
    <x v="1"/>
    <m/>
  </r>
  <r>
    <s v="Second Class"/>
    <d v="2026-10-05T00:00:00"/>
    <x v="1"/>
    <s v="United States"/>
    <x v="35"/>
    <x v="3"/>
    <n v="28205"/>
    <x v="0"/>
    <x v="0"/>
    <x v="3"/>
    <n v="876.3"/>
    <n v="10"/>
    <n v="0.4"/>
    <n v="-292.10000000000002"/>
    <n v="-292.10000000000002"/>
    <n v="362.24533333333329"/>
    <n v="394.99127291850107"/>
    <x v="5"/>
    <x v="1"/>
    <m/>
  </r>
  <r>
    <s v="Second Class"/>
    <d v="2025-09-19T00:00:00"/>
    <x v="1"/>
    <s v="United States"/>
    <x v="35"/>
    <x v="3"/>
    <n v="28205"/>
    <x v="0"/>
    <x v="1"/>
    <x v="14"/>
    <n v="185.376"/>
    <n v="2"/>
    <n v="0.2"/>
    <n v="-34.758000000000003"/>
    <n v="-34.758000000000003"/>
    <n v="71.108666666666664"/>
    <n v="225.13418657818767"/>
    <x v="4"/>
    <x v="0"/>
    <m/>
  </r>
  <r>
    <s v="Standard Class"/>
    <d v="2026-01-09T00:00:00"/>
    <x v="0"/>
    <s v="United States"/>
    <x v="20"/>
    <x v="15"/>
    <n v="10009"/>
    <x v="3"/>
    <x v="1"/>
    <x v="2"/>
    <n v="25.06"/>
    <n v="2"/>
    <n v="0"/>
    <n v="11.7782"/>
    <s v=""/>
    <n v="11.948666666666666"/>
    <n v="198.63212194406017"/>
    <x v="8"/>
    <x v="1"/>
    <m/>
  </r>
  <r>
    <s v="First Class"/>
    <d v="2025-05-24T00:00:00"/>
    <x v="0"/>
    <s v="United States"/>
    <x v="22"/>
    <x v="10"/>
    <n v="60653"/>
    <x v="2"/>
    <x v="1"/>
    <x v="8"/>
    <n v="2.89"/>
    <n v="1"/>
    <n v="0.8"/>
    <n v="-4.7685000000000004"/>
    <n v="-4.7685000000000004"/>
    <n v="11.131333333333332"/>
    <n v="40.008017807545635"/>
    <x v="7"/>
    <x v="0"/>
    <m/>
  </r>
  <r>
    <s v="First Class"/>
    <d v="2025-09-26T00:00:00"/>
    <x v="0"/>
    <s v="United States"/>
    <x v="22"/>
    <x v="10"/>
    <n v="60653"/>
    <x v="2"/>
    <x v="1"/>
    <x v="13"/>
    <n v="7.8959999999999999"/>
    <n v="3"/>
    <n v="0.2"/>
    <n v="2.4674999999999998"/>
    <s v=""/>
    <n v="20.343999999999998"/>
    <n v="9.162456746398842"/>
    <x v="4"/>
    <x v="0"/>
    <m/>
  </r>
  <r>
    <s v="First Class"/>
    <d v="2026-12-27T00:00:00"/>
    <x v="0"/>
    <s v="United States"/>
    <x v="22"/>
    <x v="10"/>
    <n v="60653"/>
    <x v="2"/>
    <x v="0"/>
    <x v="5"/>
    <n v="22.608000000000001"/>
    <n v="3"/>
    <n v="0.6"/>
    <n v="-10.1736"/>
    <n v="-10.1736"/>
    <n v="19.325999999999997"/>
    <n v="12.182145265069664"/>
    <x v="0"/>
    <x v="1"/>
    <m/>
  </r>
  <r>
    <s v="First Class"/>
    <d v="2025-07-02T00:00:00"/>
    <x v="0"/>
    <s v="United States"/>
    <x v="22"/>
    <x v="10"/>
    <n v="60653"/>
    <x v="2"/>
    <x v="1"/>
    <x v="10"/>
    <n v="30.527999999999999"/>
    <n v="8"/>
    <n v="0.2"/>
    <n v="9.5399999999999991"/>
    <s v=""/>
    <n v="12.389999999999999"/>
    <n v="11.911454039424964"/>
    <x v="11"/>
    <x v="0"/>
    <m/>
  </r>
  <r>
    <s v="Same Day"/>
    <d v="2026-10-04T00:00:00"/>
    <x v="2"/>
    <s v="United States"/>
    <x v="10"/>
    <x v="9"/>
    <n v="19120"/>
    <x v="3"/>
    <x v="1"/>
    <x v="8"/>
    <n v="4.8419999999999996"/>
    <n v="3"/>
    <n v="0.7"/>
    <n v="-3.3894000000000002"/>
    <n v="-3.3894000000000002"/>
    <n v="15.542000000000002"/>
    <n v="17.505672604425495"/>
    <x v="5"/>
    <x v="1"/>
    <m/>
  </r>
  <r>
    <s v="Standard Class"/>
    <d v="2026-12-17T00:00:00"/>
    <x v="1"/>
    <s v="United States"/>
    <x v="22"/>
    <x v="10"/>
    <n v="60623"/>
    <x v="2"/>
    <x v="1"/>
    <x v="8"/>
    <n v="1.8"/>
    <n v="5"/>
    <n v="0.8"/>
    <n v="-2.88"/>
    <n v="-2.88"/>
    <n v="24.727999999999998"/>
    <n v="16.004364488059711"/>
    <x v="0"/>
    <x v="1"/>
    <m/>
  </r>
  <r>
    <s v="First Class"/>
    <d v="2025-03-16T00:00:00"/>
    <x v="1"/>
    <s v="United States"/>
    <x v="61"/>
    <x v="5"/>
    <n v="75217"/>
    <x v="2"/>
    <x v="2"/>
    <x v="11"/>
    <n v="39.984000000000002"/>
    <n v="2"/>
    <n v="0.2"/>
    <n v="-1.4994000000000001"/>
    <n v="-1.4994000000000001"/>
    <n v="56.754666666666672"/>
    <n v="27.973582715231988"/>
    <x v="2"/>
    <x v="0"/>
    <m/>
  </r>
  <r>
    <s v="Second Class"/>
    <d v="2026-05-28T00:00:00"/>
    <x v="1"/>
    <s v="United States"/>
    <x v="98"/>
    <x v="33"/>
    <n v="89115"/>
    <x v="1"/>
    <x v="1"/>
    <x v="10"/>
    <n v="32.4"/>
    <n v="5"/>
    <n v="0"/>
    <n v="15.875999999999999"/>
    <s v=""/>
    <n v="145.816"/>
    <n v="96.236896129252798"/>
    <x v="7"/>
    <x v="1"/>
    <m/>
  </r>
  <r>
    <s v="Second Class"/>
    <d v="2026-02-08T00:00:00"/>
    <x v="1"/>
    <s v="United States"/>
    <x v="98"/>
    <x v="33"/>
    <n v="89115"/>
    <x v="1"/>
    <x v="1"/>
    <x v="10"/>
    <n v="97.88"/>
    <n v="2"/>
    <n v="0"/>
    <n v="48.94"/>
    <s v=""/>
    <n v="143.98266666666666"/>
    <n v="117.52178773821127"/>
    <x v="10"/>
    <x v="1"/>
    <m/>
  </r>
  <r>
    <s v="Standard Class"/>
    <d v="2026-10-17T00:00:00"/>
    <x v="0"/>
    <s v="United States"/>
    <x v="112"/>
    <x v="5"/>
    <n v="79109"/>
    <x v="2"/>
    <x v="2"/>
    <x v="7"/>
    <n v="307.16800000000001"/>
    <n v="4"/>
    <n v="0.2"/>
    <n v="30.716799999999999"/>
    <s v=""/>
    <n v="127.026"/>
    <n v="124.02335666287188"/>
    <x v="5"/>
    <x v="1"/>
    <m/>
  </r>
  <r>
    <s v="Standard Class"/>
    <d v="2026-11-15T00:00:00"/>
    <x v="1"/>
    <s v="United States"/>
    <x v="209"/>
    <x v="29"/>
    <n v="6457"/>
    <x v="3"/>
    <x v="1"/>
    <x v="8"/>
    <n v="26.9"/>
    <n v="5"/>
    <n v="0"/>
    <n v="13.180999999999999"/>
    <s v=""/>
    <n v="181.29999999999998"/>
    <n v="185.69942307375629"/>
    <x v="6"/>
    <x v="1"/>
    <m/>
  </r>
  <r>
    <s v="First Class"/>
    <d v="2025-03-18T00:00:00"/>
    <x v="1"/>
    <s v="United States"/>
    <x v="20"/>
    <x v="15"/>
    <n v="10035"/>
    <x v="3"/>
    <x v="1"/>
    <x v="12"/>
    <n v="47.01"/>
    <n v="3"/>
    <n v="0"/>
    <n v="22.0947"/>
    <s v=""/>
    <n v="241.61533333333333"/>
    <n v="174.05443997954376"/>
    <x v="2"/>
    <x v="0"/>
    <m/>
  </r>
  <r>
    <s v="First Class"/>
    <d v="2026-12-18T00:00:00"/>
    <x v="1"/>
    <s v="United States"/>
    <x v="20"/>
    <x v="15"/>
    <n v="10035"/>
    <x v="3"/>
    <x v="2"/>
    <x v="7"/>
    <n v="469.99"/>
    <n v="1"/>
    <n v="0"/>
    <n v="136.2971"/>
    <s v=""/>
    <n v="334.19333333333333"/>
    <n v="167.90034134789826"/>
    <x v="0"/>
    <x v="1"/>
    <m/>
  </r>
  <r>
    <s v="First Class"/>
    <d v="2025-08-11T00:00:00"/>
    <x v="1"/>
    <s v="United States"/>
    <x v="20"/>
    <x v="15"/>
    <n v="10035"/>
    <x v="3"/>
    <x v="0"/>
    <x v="1"/>
    <n v="207.846"/>
    <n v="3"/>
    <n v="0.1"/>
    <n v="2.3094000000000001"/>
    <s v=""/>
    <n v="191.02333333333334"/>
    <n v="89.243025843915547"/>
    <x v="1"/>
    <x v="0"/>
    <m/>
  </r>
  <r>
    <s v="Standard Class"/>
    <d v="2025-07-18T00:00:00"/>
    <x v="0"/>
    <s v="United States"/>
    <x v="10"/>
    <x v="9"/>
    <n v="19120"/>
    <x v="3"/>
    <x v="1"/>
    <x v="4"/>
    <n v="324.74400000000003"/>
    <n v="3"/>
    <n v="0.2"/>
    <n v="-77.1267"/>
    <n v="-77.1267"/>
    <n v="125.74133333333334"/>
    <n v="109.07134671091823"/>
    <x v="11"/>
    <x v="0"/>
    <m/>
  </r>
  <r>
    <s v="Second Class"/>
    <d v="2025-05-29T00:00:00"/>
    <x v="0"/>
    <s v="United States"/>
    <x v="201"/>
    <x v="1"/>
    <n v="93727"/>
    <x v="1"/>
    <x v="0"/>
    <x v="5"/>
    <n v="40.479999999999997"/>
    <n v="2"/>
    <n v="0"/>
    <n v="14.572800000000001"/>
    <s v=""/>
    <n v="257.51466666666664"/>
    <n v="288.416522808401"/>
    <x v="7"/>
    <x v="0"/>
    <m/>
  </r>
  <r>
    <s v="Standard Class"/>
    <d v="2025-12-24T00:00:00"/>
    <x v="2"/>
    <s v="United States"/>
    <x v="47"/>
    <x v="18"/>
    <n v="37064"/>
    <x v="0"/>
    <x v="1"/>
    <x v="2"/>
    <n v="12"/>
    <n v="4"/>
    <n v="0.2"/>
    <n v="4.2"/>
    <s v=""/>
    <n v="252.49599999999998"/>
    <n v="304.65864496709293"/>
    <x v="0"/>
    <x v="0"/>
    <m/>
  </r>
  <r>
    <s v="Standard Class"/>
    <d v="2026-04-08T00:00:00"/>
    <x v="2"/>
    <s v="United States"/>
    <x v="47"/>
    <x v="18"/>
    <n v="37064"/>
    <x v="0"/>
    <x v="1"/>
    <x v="4"/>
    <n v="720.06399999999996"/>
    <n v="4"/>
    <n v="0.2"/>
    <n v="-63.005600000000001"/>
    <n v="-63.005600000000001"/>
    <n v="249.43466666666666"/>
    <n v="329.815274408547"/>
    <x v="9"/>
    <x v="1"/>
    <m/>
  </r>
  <r>
    <s v="Standard Class"/>
    <d v="2026-09-29T00:00:00"/>
    <x v="2"/>
    <s v="United States"/>
    <x v="47"/>
    <x v="18"/>
    <n v="37064"/>
    <x v="0"/>
    <x v="1"/>
    <x v="4"/>
    <n v="25.423999999999999"/>
    <n v="1"/>
    <n v="0.2"/>
    <n v="-4.7670000000000003"/>
    <n v="-4.7670000000000003"/>
    <n v="10.481333333333334"/>
    <n v="193.59357729780953"/>
    <x v="4"/>
    <x v="1"/>
    <m/>
  </r>
  <r>
    <s v="Standard Class"/>
    <d v="2025-01-20T00:00:00"/>
    <x v="2"/>
    <s v="United States"/>
    <x v="47"/>
    <x v="18"/>
    <n v="37064"/>
    <x v="0"/>
    <x v="1"/>
    <x v="6"/>
    <n v="2.8159999999999998"/>
    <n v="2"/>
    <n v="0.2"/>
    <n v="0.31680000000000003"/>
    <s v=""/>
    <n v="12.282666666666666"/>
    <n v="142.84916954295224"/>
    <x v="8"/>
    <x v="0"/>
    <m/>
  </r>
  <r>
    <s v="Standard Class"/>
    <d v="2026-01-20T00:00:00"/>
    <x v="2"/>
    <s v="United States"/>
    <x v="47"/>
    <x v="18"/>
    <n v="37064"/>
    <x v="0"/>
    <x v="1"/>
    <x v="8"/>
    <n v="3.2040000000000002"/>
    <n v="2"/>
    <n v="0.7"/>
    <n v="-2.5632000000000001"/>
    <n v="-2.5632000000000001"/>
    <n v="27.215999999999998"/>
    <n v="16.462573400381938"/>
    <x v="8"/>
    <x v="1"/>
    <m/>
  </r>
  <r>
    <s v="Standard Class"/>
    <d v="2025-09-25T00:00:00"/>
    <x v="0"/>
    <s v="United States"/>
    <x v="253"/>
    <x v="3"/>
    <n v="27604"/>
    <x v="0"/>
    <x v="1"/>
    <x v="8"/>
    <n v="30.827999999999999"/>
    <n v="7"/>
    <n v="0.7"/>
    <n v="-24.662400000000002"/>
    <n v="-24.662400000000002"/>
    <n v="62.409333333333336"/>
    <n v="31.148563888184256"/>
    <x v="4"/>
    <x v="0"/>
    <m/>
  </r>
  <r>
    <s v="Standard Class"/>
    <d v="2026-07-09T00:00:00"/>
    <x v="0"/>
    <s v="United States"/>
    <x v="253"/>
    <x v="3"/>
    <n v="27604"/>
    <x v="0"/>
    <x v="1"/>
    <x v="6"/>
    <n v="47.616"/>
    <n v="3"/>
    <n v="0.2"/>
    <n v="5.952"/>
    <s v=""/>
    <n v="53.723333333333336"/>
    <n v="40.674310290767437"/>
    <x v="11"/>
    <x v="1"/>
    <m/>
  </r>
  <r>
    <s v="Standard Class"/>
    <d v="2025-05-26T00:00:00"/>
    <x v="0"/>
    <s v="United States"/>
    <x v="253"/>
    <x v="3"/>
    <n v="27604"/>
    <x v="0"/>
    <x v="2"/>
    <x v="7"/>
    <n v="108.78400000000001"/>
    <n v="2"/>
    <n v="0.2"/>
    <n v="10.878399999999999"/>
    <s v=""/>
    <n v="40.511333333333333"/>
    <n v="43.22547937398857"/>
    <x v="7"/>
    <x v="0"/>
    <m/>
  </r>
  <r>
    <s v="First Class"/>
    <d v="2025-05-13T00:00:00"/>
    <x v="0"/>
    <s v="United States"/>
    <x v="183"/>
    <x v="39"/>
    <n v="20735"/>
    <x v="3"/>
    <x v="1"/>
    <x v="10"/>
    <n v="4.7699999999999996"/>
    <n v="1"/>
    <n v="0"/>
    <n v="2.1465000000000001"/>
    <s v=""/>
    <n v="187.727"/>
    <n v="212.13903311184779"/>
    <x v="7"/>
    <x v="0"/>
    <m/>
  </r>
  <r>
    <s v="First Class"/>
    <d v="2026-01-15T00:00:00"/>
    <x v="0"/>
    <s v="United States"/>
    <x v="183"/>
    <x v="39"/>
    <n v="20735"/>
    <x v="3"/>
    <x v="1"/>
    <x v="6"/>
    <n v="7.98"/>
    <n v="3"/>
    <n v="0"/>
    <n v="2.0748000000000002"/>
    <s v=""/>
    <n v="189.65700000000001"/>
    <n v="234.29910703588871"/>
    <x v="8"/>
    <x v="1"/>
    <m/>
  </r>
  <r>
    <s v="First Class"/>
    <d v="2026-09-09T00:00:00"/>
    <x v="0"/>
    <s v="United States"/>
    <x v="183"/>
    <x v="39"/>
    <n v="20735"/>
    <x v="3"/>
    <x v="0"/>
    <x v="3"/>
    <n v="550.43100000000004"/>
    <n v="3"/>
    <n v="0.3"/>
    <n v="-47.1798"/>
    <n v="-47.1798"/>
    <n v="686.21900000000005"/>
    <n v="523.47434220281195"/>
    <x v="4"/>
    <x v="1"/>
    <m/>
  </r>
  <r>
    <s v="First Class"/>
    <d v="2025-02-01T00:00:00"/>
    <x v="0"/>
    <s v="United States"/>
    <x v="183"/>
    <x v="39"/>
    <n v="20735"/>
    <x v="3"/>
    <x v="0"/>
    <x v="5"/>
    <n v="10.56"/>
    <n v="6"/>
    <n v="0"/>
    <n v="4.6463999999999999"/>
    <s v=""/>
    <n v="508.58199999999994"/>
    <n v="557.27427629549391"/>
    <x v="10"/>
    <x v="0"/>
    <m/>
  </r>
  <r>
    <s v="First Class"/>
    <d v="2026-11-17T00:00:00"/>
    <x v="2"/>
    <s v="United States"/>
    <x v="1"/>
    <x v="1"/>
    <n v="90049"/>
    <x v="1"/>
    <x v="0"/>
    <x v="0"/>
    <n v="1497.6659999999999"/>
    <n v="2"/>
    <n v="0.15"/>
    <n v="140.95679999999999"/>
    <s v=""/>
    <n v="542.80200000000002"/>
    <n v="601.14579939118471"/>
    <x v="6"/>
    <x v="1"/>
    <m/>
  </r>
  <r>
    <s v="First Class"/>
    <d v="2025-01-07T00:00:00"/>
    <x v="2"/>
    <s v="United States"/>
    <x v="1"/>
    <x v="1"/>
    <n v="90049"/>
    <x v="1"/>
    <x v="2"/>
    <x v="7"/>
    <n v="17.52"/>
    <n v="2"/>
    <n v="0.2"/>
    <n v="-3.504"/>
    <n v="-3.504"/>
    <n v="55.54"/>
    <n v="376.85943363894535"/>
    <x v="8"/>
    <x v="0"/>
    <m/>
  </r>
  <r>
    <s v="Second Class"/>
    <d v="2025-04-12T00:00:00"/>
    <x v="2"/>
    <s v="United States"/>
    <x v="226"/>
    <x v="33"/>
    <n v="89031"/>
    <x v="1"/>
    <x v="1"/>
    <x v="6"/>
    <n v="113.22"/>
    <n v="3"/>
    <n v="0"/>
    <n v="29.437200000000001"/>
    <s v=""/>
    <n v="1561.692"/>
    <n v="1735.0593191569369"/>
    <x v="9"/>
    <x v="0"/>
    <m/>
  </r>
  <r>
    <s v="Second Class"/>
    <d v="2025-08-04T00:00:00"/>
    <x v="2"/>
    <s v="United States"/>
    <x v="226"/>
    <x v="33"/>
    <n v="89031"/>
    <x v="1"/>
    <x v="1"/>
    <x v="10"/>
    <n v="35.880000000000003"/>
    <n v="6"/>
    <n v="0"/>
    <n v="17.581199999999999"/>
    <s v=""/>
    <n v="1527.8986666666667"/>
    <n v="1927.4495850761882"/>
    <x v="1"/>
    <x v="0"/>
    <m/>
  </r>
  <r>
    <s v="Second Class"/>
    <d v="2026-07-09T00:00:00"/>
    <x v="2"/>
    <s v="United States"/>
    <x v="226"/>
    <x v="33"/>
    <n v="89031"/>
    <x v="1"/>
    <x v="1"/>
    <x v="8"/>
    <n v="4535.9759999999997"/>
    <n v="3"/>
    <n v="0.2"/>
    <n v="1644.2913000000001"/>
    <s v=""/>
    <n v="1713.5186666666666"/>
    <n v="2033.1374779788191"/>
    <x v="11"/>
    <x v="1"/>
    <m/>
  </r>
  <r>
    <s v="Standard Class"/>
    <d v="2025-08-16T00:00:00"/>
    <x v="0"/>
    <s v="United States"/>
    <x v="8"/>
    <x v="1"/>
    <n v="94109"/>
    <x v="1"/>
    <x v="1"/>
    <x v="13"/>
    <n v="11.84"/>
    <n v="8"/>
    <n v="0"/>
    <n v="5.6832000000000003"/>
    <s v=""/>
    <n v="238.75066666666669"/>
    <n v="1090.9823842073101"/>
    <x v="1"/>
    <x v="0"/>
    <m/>
  </r>
  <r>
    <s v="Second Class"/>
    <d v="2025-04-13T00:00:00"/>
    <x v="2"/>
    <s v="United States"/>
    <x v="395"/>
    <x v="34"/>
    <n v="2920"/>
    <x v="3"/>
    <x v="1"/>
    <x v="4"/>
    <n v="592.74"/>
    <n v="6"/>
    <n v="0"/>
    <n v="160.03980000000001"/>
    <s v=""/>
    <n v="237.684"/>
    <n v="664.51861301067379"/>
    <x v="9"/>
    <x v="0"/>
    <m/>
  </r>
  <r>
    <s v="Second Class"/>
    <d v="2025-03-09T00:00:00"/>
    <x v="0"/>
    <s v="United States"/>
    <x v="25"/>
    <x v="18"/>
    <n v="38301"/>
    <x v="0"/>
    <x v="1"/>
    <x v="4"/>
    <n v="111.672"/>
    <n v="9"/>
    <n v="0.2"/>
    <n v="6.9794999999999998"/>
    <s v=""/>
    <n v="90.093999999999994"/>
    <n v="155.12927601818404"/>
    <x v="2"/>
    <x v="0"/>
    <m/>
  </r>
  <r>
    <s v="Standard Class"/>
    <d v="2026-12-20T00:00:00"/>
    <x v="2"/>
    <s v="United States"/>
    <x v="46"/>
    <x v="13"/>
    <n v="19711"/>
    <x v="3"/>
    <x v="1"/>
    <x v="6"/>
    <n v="8.64"/>
    <n v="3"/>
    <n v="0"/>
    <n v="2.5055999999999998"/>
    <s v=""/>
    <n v="130.49666666666667"/>
    <n v="148.91679584748485"/>
    <x v="0"/>
    <x v="1"/>
    <m/>
  </r>
  <r>
    <s v="Standard Class"/>
    <d v="2025-06-03T00:00:00"/>
    <x v="2"/>
    <s v="United States"/>
    <x v="46"/>
    <x v="13"/>
    <n v="19711"/>
    <x v="3"/>
    <x v="2"/>
    <x v="11"/>
    <n v="149.97"/>
    <n v="3"/>
    <n v="0"/>
    <n v="52.4895"/>
    <s v=""/>
    <n v="157.91066666666669"/>
    <n v="78.656053963984135"/>
    <x v="3"/>
    <x v="0"/>
    <m/>
  </r>
  <r>
    <s v="Standard Class"/>
    <d v="2025-11-13T00:00:00"/>
    <x v="1"/>
    <s v="United States"/>
    <x v="1"/>
    <x v="1"/>
    <n v="90036"/>
    <x v="1"/>
    <x v="0"/>
    <x v="1"/>
    <n v="232.88"/>
    <n v="5"/>
    <n v="0.2"/>
    <n v="17.466000000000001"/>
    <s v=""/>
    <n v="277.51"/>
    <n v="151.05788257436899"/>
    <x v="6"/>
    <x v="0"/>
    <m/>
  </r>
  <r>
    <s v="Standard Class"/>
    <d v="2026-03-23T00:00:00"/>
    <x v="1"/>
    <s v="United States"/>
    <x v="410"/>
    <x v="15"/>
    <n v="13440"/>
    <x v="3"/>
    <x v="0"/>
    <x v="1"/>
    <n v="90.882000000000005"/>
    <n v="1"/>
    <n v="0.1"/>
    <n v="15.147"/>
    <s v=""/>
    <n v="203.18733333333333"/>
    <n v="178.25866897500592"/>
    <x v="2"/>
    <x v="1"/>
    <m/>
  </r>
  <r>
    <s v="Standard Class"/>
    <d v="2025-11-12T00:00:00"/>
    <x v="1"/>
    <s v="United States"/>
    <x v="22"/>
    <x v="10"/>
    <n v="60610"/>
    <x v="2"/>
    <x v="2"/>
    <x v="7"/>
    <n v="508.76799999999997"/>
    <n v="4"/>
    <n v="0.2"/>
    <n v="38.157600000000002"/>
    <s v=""/>
    <n v="194.20533333333333"/>
    <n v="189.56592190776468"/>
    <x v="6"/>
    <x v="0"/>
    <m/>
  </r>
  <r>
    <s v="Standard Class"/>
    <d v="2026-01-31T00:00:00"/>
    <x v="1"/>
    <s v="United States"/>
    <x v="22"/>
    <x v="10"/>
    <n v="60610"/>
    <x v="2"/>
    <x v="1"/>
    <x v="12"/>
    <n v="9.9120000000000008"/>
    <n v="3"/>
    <n v="0.2"/>
    <n v="3.2214"/>
    <s v=""/>
    <n v="44.455999999999996"/>
    <n v="134.84852956585797"/>
    <x v="8"/>
    <x v="1"/>
    <m/>
  </r>
  <r>
    <s v="Standard Class"/>
    <d v="2026-02-20T00:00:00"/>
    <x v="1"/>
    <s v="United States"/>
    <x v="70"/>
    <x v="1"/>
    <n v="92105"/>
    <x v="1"/>
    <x v="0"/>
    <x v="1"/>
    <n v="63.936"/>
    <n v="3"/>
    <n v="0.2"/>
    <n v="6.3936000000000002"/>
    <s v=""/>
    <n v="145.14400000000001"/>
    <n v="122.51522290054558"/>
    <x v="10"/>
    <x v="1"/>
    <m/>
  </r>
  <r>
    <s v="Standard Class"/>
    <d v="2026-08-17T00:00:00"/>
    <x v="1"/>
    <s v="United States"/>
    <x v="70"/>
    <x v="1"/>
    <n v="92105"/>
    <x v="1"/>
    <x v="1"/>
    <x v="6"/>
    <n v="59.52"/>
    <n v="3"/>
    <n v="0"/>
    <n v="15.475199999999999"/>
    <s v=""/>
    <n v="140.61599999999999"/>
    <n v="109.85965291528397"/>
    <x v="1"/>
    <x v="1"/>
    <m/>
  </r>
  <r>
    <s v="Standard Class"/>
    <d v="2025-06-23T00:00:00"/>
    <x v="1"/>
    <s v="United States"/>
    <x v="70"/>
    <x v="1"/>
    <n v="92105"/>
    <x v="1"/>
    <x v="2"/>
    <x v="7"/>
    <n v="311.976"/>
    <n v="3"/>
    <n v="0.2"/>
    <n v="38.997"/>
    <s v=""/>
    <n v="127.15466666666667"/>
    <n v="126.02716409362499"/>
    <x v="3"/>
    <x v="0"/>
    <m/>
  </r>
  <r>
    <s v="Standard Class"/>
    <d v="2026-05-28T00:00:00"/>
    <x v="1"/>
    <s v="United States"/>
    <x v="70"/>
    <x v="1"/>
    <n v="92105"/>
    <x v="1"/>
    <x v="1"/>
    <x v="8"/>
    <n v="50.351999999999997"/>
    <n v="3"/>
    <n v="0.2"/>
    <n v="17.623200000000001"/>
    <s v=""/>
    <n v="27.536000000000001"/>
    <n v="81.697497106591229"/>
    <x v="7"/>
    <x v="1"/>
    <m/>
  </r>
  <r>
    <s v="Standard Class"/>
    <d v="2026-12-20T00:00:00"/>
    <x v="0"/>
    <s v="United States"/>
    <x v="12"/>
    <x v="5"/>
    <n v="77036"/>
    <x v="2"/>
    <x v="2"/>
    <x v="7"/>
    <n v="19.135999999999999"/>
    <n v="2"/>
    <n v="0.2"/>
    <n v="1.9136"/>
    <s v=""/>
    <n v="91.274666666666675"/>
    <n v="107.18199389961123"/>
    <x v="0"/>
    <x v="1"/>
    <m/>
  </r>
  <r>
    <s v="Standard Class"/>
    <d v="2026-01-23T00:00:00"/>
    <x v="2"/>
    <s v="United States"/>
    <x v="487"/>
    <x v="2"/>
    <n v="33407"/>
    <x v="0"/>
    <x v="1"/>
    <x v="6"/>
    <n v="13.12"/>
    <n v="5"/>
    <n v="0.2"/>
    <n v="2.1320000000000001"/>
    <s v=""/>
    <n v="244.86933333333334"/>
    <n v="161.29137505447389"/>
    <x v="8"/>
    <x v="1"/>
    <m/>
  </r>
  <r>
    <s v="Second Class"/>
    <d v="2025-09-20T00:00:00"/>
    <x v="0"/>
    <s v="United States"/>
    <x v="1"/>
    <x v="1"/>
    <n v="90045"/>
    <x v="1"/>
    <x v="0"/>
    <x v="3"/>
    <n v="241.56800000000001"/>
    <n v="2"/>
    <n v="0.2"/>
    <n v="-15.098000000000001"/>
    <n v="-15.098000000000001"/>
    <n v="342.87466666666666"/>
    <n v="162.39268686325337"/>
    <x v="4"/>
    <x v="0"/>
    <m/>
  </r>
  <r>
    <s v="Second Class"/>
    <d v="2025-06-27T00:00:00"/>
    <x v="0"/>
    <s v="United States"/>
    <x v="1"/>
    <x v="1"/>
    <n v="90045"/>
    <x v="1"/>
    <x v="2"/>
    <x v="7"/>
    <n v="479.92"/>
    <n v="2"/>
    <n v="0.2"/>
    <n v="41.993000000000002"/>
    <s v=""/>
    <n v="266.55200000000002"/>
    <n v="200.84628160158999"/>
    <x v="3"/>
    <x v="0"/>
    <m/>
  </r>
  <r>
    <s v="Standard Class"/>
    <d v="2025-05-29T00:00:00"/>
    <x v="1"/>
    <s v="United States"/>
    <x v="4"/>
    <x v="4"/>
    <n v="98103"/>
    <x v="1"/>
    <x v="0"/>
    <x v="1"/>
    <n v="307.13600000000002"/>
    <n v="4"/>
    <n v="0.2"/>
    <n v="-11.5176"/>
    <n v="-11.5176"/>
    <n v="159.90533333333335"/>
    <n v="148.06403589238255"/>
    <x v="7"/>
    <x v="0"/>
    <m/>
  </r>
  <r>
    <s v="Standard Class"/>
    <d v="2025-11-09T00:00:00"/>
    <x v="1"/>
    <s v="United States"/>
    <x v="4"/>
    <x v="4"/>
    <n v="98103"/>
    <x v="1"/>
    <x v="1"/>
    <x v="2"/>
    <n v="12.6"/>
    <n v="2"/>
    <n v="0"/>
    <n v="5.7960000000000003"/>
    <s v=""/>
    <n v="59.566666666666663"/>
    <n v="149.83120509080533"/>
    <x v="6"/>
    <x v="0"/>
    <m/>
  </r>
  <r>
    <s v="Standard Class"/>
    <d v="2025-02-15T00:00:00"/>
    <x v="1"/>
    <s v="United States"/>
    <x v="4"/>
    <x v="4"/>
    <n v="98103"/>
    <x v="1"/>
    <x v="2"/>
    <x v="11"/>
    <n v="159.97999999999999"/>
    <n v="2"/>
    <n v="0"/>
    <n v="57.592799999999997"/>
    <s v=""/>
    <n v="450.27333333333331"/>
    <n v="425.1542692288948"/>
    <x v="10"/>
    <x v="0"/>
    <m/>
  </r>
  <r>
    <s v="Standard Class"/>
    <d v="2025-01-09T00:00:00"/>
    <x v="0"/>
    <s v="United States"/>
    <x v="96"/>
    <x v="23"/>
    <n v="50315"/>
    <x v="2"/>
    <x v="1"/>
    <x v="12"/>
    <n v="6.12"/>
    <n v="3"/>
    <n v="0"/>
    <n v="2.8763999999999998"/>
    <s v=""/>
    <n v="412.26666666666665"/>
    <n v="474.85051205616281"/>
    <x v="8"/>
    <x v="0"/>
    <m/>
  </r>
  <r>
    <s v="Standard Class"/>
    <d v="2026-06-22T00:00:00"/>
    <x v="0"/>
    <s v="United States"/>
    <x v="96"/>
    <x v="23"/>
    <n v="50315"/>
    <x v="2"/>
    <x v="0"/>
    <x v="3"/>
    <n v="1184.72"/>
    <n v="4"/>
    <n v="0"/>
    <n v="106.62479999999999"/>
    <s v=""/>
    <n v="429.57666666666665"/>
    <n v="520.13605408157935"/>
    <x v="3"/>
    <x v="1"/>
    <m/>
  </r>
  <r>
    <s v="Standard Class"/>
    <d v="2026-01-06T00:00:00"/>
    <x v="0"/>
    <s v="United States"/>
    <x v="20"/>
    <x v="15"/>
    <n v="10024"/>
    <x v="3"/>
    <x v="1"/>
    <x v="9"/>
    <n v="45.96"/>
    <n v="2"/>
    <n v="0"/>
    <n v="13.788"/>
    <s v=""/>
    <n v="58.43"/>
    <n v="301.31808253565356"/>
    <x v="8"/>
    <x v="1"/>
    <m/>
  </r>
  <r>
    <s v="Second Class"/>
    <d v="2026-11-11T00:00:00"/>
    <x v="0"/>
    <s v="United States"/>
    <x v="81"/>
    <x v="17"/>
    <n v="22204"/>
    <x v="0"/>
    <x v="1"/>
    <x v="8"/>
    <n v="58.05"/>
    <n v="3"/>
    <n v="0"/>
    <n v="26.702999999999999"/>
    <s v=""/>
    <n v="84.577999999999989"/>
    <n v="215.85743506648427"/>
    <x v="6"/>
    <x v="1"/>
    <m/>
  </r>
  <r>
    <s v="Second Class"/>
    <d v="2026-12-05T00:00:00"/>
    <x v="0"/>
    <s v="United States"/>
    <x v="81"/>
    <x v="17"/>
    <n v="22204"/>
    <x v="0"/>
    <x v="1"/>
    <x v="10"/>
    <n v="71.28"/>
    <n v="11"/>
    <n v="0"/>
    <n v="34.214399999999998"/>
    <s v=""/>
    <n v="116.86133333333333"/>
    <n v="32.650538218012983"/>
    <x v="0"/>
    <x v="1"/>
    <m/>
  </r>
  <r>
    <s v="Standard Class"/>
    <d v="2025-09-02T00:00:00"/>
    <x v="0"/>
    <s v="United States"/>
    <x v="343"/>
    <x v="5"/>
    <n v="78577"/>
    <x v="2"/>
    <x v="0"/>
    <x v="3"/>
    <n v="124.404"/>
    <n v="4"/>
    <n v="0.3"/>
    <n v="-21.3264"/>
    <n v="-21.3264"/>
    <n v="717.06133333333344"/>
    <n v="667.49262251092966"/>
    <x v="4"/>
    <x v="0"/>
    <m/>
  </r>
  <r>
    <s v="Standard Class"/>
    <d v="2026-05-05T00:00:00"/>
    <x v="0"/>
    <s v="United States"/>
    <x v="81"/>
    <x v="17"/>
    <n v="22204"/>
    <x v="0"/>
    <x v="1"/>
    <x v="10"/>
    <n v="154.9"/>
    <n v="5"/>
    <n v="0"/>
    <n v="69.704999999999998"/>
    <s v=""/>
    <n v="680.9906666666667"/>
    <n v="769.63419021535447"/>
    <x v="7"/>
    <x v="1"/>
    <m/>
  </r>
  <r>
    <s v="Standard Class"/>
    <d v="2025-07-06T00:00:00"/>
    <x v="0"/>
    <s v="United States"/>
    <x v="81"/>
    <x v="17"/>
    <n v="22204"/>
    <x v="0"/>
    <x v="2"/>
    <x v="7"/>
    <n v="1871.88"/>
    <n v="12"/>
    <n v="0"/>
    <n v="561.56399999999996"/>
    <s v=""/>
    <n v="635.66933333333338"/>
    <n v="847.72704422433833"/>
    <x v="11"/>
    <x v="0"/>
    <m/>
  </r>
  <r>
    <s v="Standard Class"/>
    <d v="2025-12-31T00:00:00"/>
    <x v="0"/>
    <s v="United States"/>
    <x v="12"/>
    <x v="5"/>
    <n v="77070"/>
    <x v="2"/>
    <x v="0"/>
    <x v="5"/>
    <n v="16.192"/>
    <n v="2"/>
    <n v="0.6"/>
    <n v="-6.8815999999999997"/>
    <n v="-6.8815999999999997"/>
    <n v="15.933333333333332"/>
    <n v="523.55448870877922"/>
    <x v="0"/>
    <x v="0"/>
    <m/>
  </r>
  <r>
    <s v="Standard Class"/>
    <d v="2025-02-21T00:00:00"/>
    <x v="0"/>
    <s v="United States"/>
    <x v="218"/>
    <x v="5"/>
    <n v="75061"/>
    <x v="2"/>
    <x v="1"/>
    <x v="4"/>
    <n v="18.936"/>
    <n v="3"/>
    <n v="0.2"/>
    <n v="-3.7871999999999999"/>
    <n v="-3.7871999999999999"/>
    <n v="12.216000000000001"/>
    <n v="356.10023669165378"/>
    <x v="10"/>
    <x v="0"/>
    <m/>
  </r>
  <r>
    <s v="Standard Class"/>
    <d v="2026-11-16T00:00:00"/>
    <x v="0"/>
    <s v="United States"/>
    <x v="218"/>
    <x v="5"/>
    <n v="75061"/>
    <x v="2"/>
    <x v="1"/>
    <x v="4"/>
    <n v="12.672000000000001"/>
    <n v="3"/>
    <n v="0.2"/>
    <n v="-3.1680000000000001"/>
    <n v="-3.1680000000000001"/>
    <n v="8.7200000000000006"/>
    <n v="4.553579365404433"/>
    <x v="6"/>
    <x v="1"/>
    <m/>
  </r>
  <r>
    <s v="Standard Class"/>
    <d v="2025-11-16T00:00:00"/>
    <x v="0"/>
    <s v="United States"/>
    <x v="218"/>
    <x v="5"/>
    <n v="75061"/>
    <x v="2"/>
    <x v="1"/>
    <x v="2"/>
    <n v="5.04"/>
    <n v="2"/>
    <n v="0.2"/>
    <n v="1.764"/>
    <s v=""/>
    <n v="11.292000000000002"/>
    <n v="6.6909435308731569"/>
    <x v="6"/>
    <x v="0"/>
    <m/>
  </r>
  <r>
    <s v="Standard Class"/>
    <d v="2025-04-07T00:00:00"/>
    <x v="1"/>
    <s v="United States"/>
    <x v="22"/>
    <x v="10"/>
    <n v="60653"/>
    <x v="2"/>
    <x v="1"/>
    <x v="10"/>
    <n v="8.4480000000000004"/>
    <n v="2"/>
    <n v="0.2"/>
    <n v="2.9567999999999999"/>
    <s v=""/>
    <n v="12.932000000000002"/>
    <n v="5.5270240334801031"/>
    <x v="9"/>
    <x v="0"/>
    <m/>
  </r>
  <r>
    <s v="Standard Class"/>
    <d v="2026-04-05T00:00:00"/>
    <x v="1"/>
    <s v="United States"/>
    <x v="22"/>
    <x v="10"/>
    <n v="60653"/>
    <x v="2"/>
    <x v="1"/>
    <x v="9"/>
    <n v="20.388000000000002"/>
    <n v="2"/>
    <n v="0.8"/>
    <n v="-53.008800000000001"/>
    <n v="-53.008800000000001"/>
    <n v="116.996"/>
    <n v="117.70365150948659"/>
    <x v="9"/>
    <x v="1"/>
    <m/>
  </r>
  <r>
    <s v="Standard Class"/>
    <d v="2025-08-29T00:00:00"/>
    <x v="2"/>
    <s v="United States"/>
    <x v="1"/>
    <x v="1"/>
    <n v="90049"/>
    <x v="1"/>
    <x v="1"/>
    <x v="10"/>
    <n v="9.9600000000000009"/>
    <n v="2"/>
    <n v="0"/>
    <n v="4.8803999999999998"/>
    <s v=""/>
    <n v="127.53333333333332"/>
    <n v="125.41264684292469"/>
    <x v="1"/>
    <x v="0"/>
    <m/>
  </r>
  <r>
    <s v="Standard Class"/>
    <d v="2026-08-31T00:00:00"/>
    <x v="0"/>
    <s v="United States"/>
    <x v="413"/>
    <x v="35"/>
    <n v="39401"/>
    <x v="0"/>
    <x v="1"/>
    <x v="9"/>
    <n v="320.64"/>
    <n v="4"/>
    <n v="0"/>
    <n v="89.779200000000003"/>
    <s v=""/>
    <n v="132.74133333333333"/>
    <n v="139.83187198388828"/>
    <x v="1"/>
    <x v="1"/>
    <m/>
  </r>
  <r>
    <s v="Standard Class"/>
    <d v="2026-03-16T00:00:00"/>
    <x v="0"/>
    <s v="United States"/>
    <x v="413"/>
    <x v="35"/>
    <n v="39401"/>
    <x v="0"/>
    <x v="2"/>
    <x v="11"/>
    <n v="52"/>
    <n v="4"/>
    <n v="0"/>
    <n v="23.4"/>
    <s v=""/>
    <n v="180.52800000000002"/>
    <n v="180.31856376568251"/>
    <x v="2"/>
    <x v="1"/>
    <m/>
  </r>
  <r>
    <s v="First Class"/>
    <d v="2025-11-21T00:00:00"/>
    <x v="1"/>
    <s v="United States"/>
    <x v="20"/>
    <x v="15"/>
    <n v="10024"/>
    <x v="3"/>
    <x v="1"/>
    <x v="8"/>
    <n v="25.584"/>
    <n v="2"/>
    <n v="0.2"/>
    <n v="8.9543999999999997"/>
    <s v=""/>
    <n v="241.84466666666665"/>
    <n v="174.99887234514989"/>
    <x v="6"/>
    <x v="0"/>
    <m/>
  </r>
  <r>
    <s v="First Class"/>
    <d v="2026-05-20T00:00:00"/>
    <x v="1"/>
    <s v="United States"/>
    <x v="20"/>
    <x v="15"/>
    <n v="10024"/>
    <x v="3"/>
    <x v="2"/>
    <x v="7"/>
    <n v="464"/>
    <n v="5"/>
    <n v="0"/>
    <n v="134.56"/>
    <s v=""/>
    <n v="246.63666666666668"/>
    <n v="202.57209944737829"/>
    <x v="7"/>
    <x v="1"/>
    <m/>
  </r>
  <r>
    <s v="First Class"/>
    <d v="2025-06-16T00:00:00"/>
    <x v="1"/>
    <s v="United States"/>
    <x v="20"/>
    <x v="15"/>
    <n v="10024"/>
    <x v="3"/>
    <x v="1"/>
    <x v="9"/>
    <n v="235.95"/>
    <n v="3"/>
    <n v="0"/>
    <n v="77.863500000000002"/>
    <s v=""/>
    <n v="98.146000000000001"/>
    <n v="127.91796533137368"/>
    <x v="3"/>
    <x v="0"/>
    <m/>
  </r>
  <r>
    <s v="First Class"/>
    <d v="2026-06-18T00:00:00"/>
    <x v="1"/>
    <s v="United States"/>
    <x v="20"/>
    <x v="15"/>
    <n v="10024"/>
    <x v="3"/>
    <x v="1"/>
    <x v="10"/>
    <n v="39.96"/>
    <n v="4"/>
    <n v="0"/>
    <n v="17.981999999999999"/>
    <s v=""/>
    <n v="25.462666666666667"/>
    <n v="127.94720837850215"/>
    <x v="3"/>
    <x v="1"/>
    <m/>
  </r>
  <r>
    <s v="Standard Class"/>
    <d v="2025-07-20T00:00:00"/>
    <x v="0"/>
    <s v="United States"/>
    <x v="191"/>
    <x v="24"/>
    <n v="44221"/>
    <x v="3"/>
    <x v="1"/>
    <x v="8"/>
    <n v="18.527999999999999"/>
    <n v="4"/>
    <n v="0.7"/>
    <n v="-12.352"/>
    <n v="-12.352"/>
    <n v="39.462666666666664"/>
    <n v="52.288441015695355"/>
    <x v="11"/>
    <x v="0"/>
    <m/>
  </r>
  <r>
    <s v="Standard Class"/>
    <d v="2025-02-28T00:00:00"/>
    <x v="0"/>
    <s v="United States"/>
    <x v="4"/>
    <x v="4"/>
    <n v="98103"/>
    <x v="1"/>
    <x v="2"/>
    <x v="11"/>
    <n v="17.899999999999999"/>
    <n v="2"/>
    <n v="0"/>
    <n v="3.4009999999999998"/>
    <s v=""/>
    <n v="124.19866666666667"/>
    <n v="89.305760660279404"/>
    <x v="10"/>
    <x v="0"/>
    <m/>
  </r>
  <r>
    <s v="Standard Class"/>
    <d v="2025-09-08T00:00:00"/>
    <x v="0"/>
    <s v="United States"/>
    <x v="4"/>
    <x v="4"/>
    <n v="98103"/>
    <x v="1"/>
    <x v="1"/>
    <x v="4"/>
    <n v="81.96"/>
    <n v="2"/>
    <n v="0"/>
    <n v="0"/>
    <s v=""/>
    <n v="124.39733333333332"/>
    <n v="108.14258355831279"/>
    <x v="4"/>
    <x v="0"/>
    <m/>
  </r>
  <r>
    <s v="Second Class"/>
    <d v="2026-04-23T00:00:00"/>
    <x v="0"/>
    <s v="United States"/>
    <x v="123"/>
    <x v="16"/>
    <n v="85204"/>
    <x v="1"/>
    <x v="1"/>
    <x v="4"/>
    <n v="272.73599999999999"/>
    <n v="3"/>
    <n v="0.2"/>
    <n v="-64.774799999999999"/>
    <n v="-64.774799999999999"/>
    <n v="244.38400000000001"/>
    <n v="155.24056932339514"/>
    <x v="9"/>
    <x v="1"/>
    <m/>
  </r>
  <r>
    <s v="Second Class"/>
    <d v="2025-12-08T00:00:00"/>
    <x v="0"/>
    <s v="United States"/>
    <x v="123"/>
    <x v="16"/>
    <n v="85204"/>
    <x v="1"/>
    <x v="1"/>
    <x v="10"/>
    <n v="18.495999999999999"/>
    <n v="4"/>
    <n v="0.2"/>
    <n v="6.7047999999999996"/>
    <s v=""/>
    <n v="196.05999999999997"/>
    <n v="135.27737839192696"/>
    <x v="0"/>
    <x v="0"/>
    <m/>
  </r>
  <r>
    <s v="Second Class"/>
    <d v="2025-12-18T00:00:00"/>
    <x v="0"/>
    <s v="United States"/>
    <x v="123"/>
    <x v="16"/>
    <n v="85204"/>
    <x v="1"/>
    <x v="0"/>
    <x v="1"/>
    <n v="441.92"/>
    <n v="2"/>
    <n v="0.2"/>
    <n v="49.716000000000001"/>
    <s v=""/>
    <n v="245.37466666666668"/>
    <n v="128.99030520905796"/>
    <x v="0"/>
    <x v="0"/>
    <m/>
  </r>
  <r>
    <s v="Second Class"/>
    <d v="2025-01-15T00:00:00"/>
    <x v="0"/>
    <s v="United States"/>
    <x v="123"/>
    <x v="16"/>
    <n v="85204"/>
    <x v="1"/>
    <x v="0"/>
    <x v="0"/>
    <n v="127.764"/>
    <n v="6"/>
    <n v="0.7"/>
    <n v="-191.64599999999999"/>
    <n v="-191.64599999999999"/>
    <n v="102.52800000000001"/>
    <n v="79.251479737558171"/>
    <x v="8"/>
    <x v="0"/>
    <m/>
  </r>
  <r>
    <s v="Second Class"/>
    <d v="2025-01-21T00:00:00"/>
    <x v="2"/>
    <s v="United States"/>
    <x v="288"/>
    <x v="7"/>
    <n v="84106"/>
    <x v="1"/>
    <x v="1"/>
    <x v="10"/>
    <n v="166.44"/>
    <n v="3"/>
    <n v="0"/>
    <n v="79.891199999999998"/>
    <s v=""/>
    <n v="67.94"/>
    <n v="73.277488825645449"/>
    <x v="8"/>
    <x v="0"/>
    <m/>
  </r>
  <r>
    <s v="Standard Class"/>
    <d v="2026-09-22T00:00:00"/>
    <x v="0"/>
    <s v="United States"/>
    <x v="1"/>
    <x v="1"/>
    <n v="90045"/>
    <x v="1"/>
    <x v="1"/>
    <x v="10"/>
    <n v="13.38"/>
    <n v="2"/>
    <n v="0"/>
    <n v="6.1547999999999998"/>
    <s v=""/>
    <n v="20.609333333333336"/>
    <n v="57.424805516367165"/>
    <x v="4"/>
    <x v="1"/>
    <m/>
  </r>
  <r>
    <s v="Standard Class"/>
    <d v="2026-03-08T00:00:00"/>
    <x v="0"/>
    <s v="United States"/>
    <x v="108"/>
    <x v="3"/>
    <n v="28540"/>
    <x v="0"/>
    <x v="2"/>
    <x v="11"/>
    <n v="24"/>
    <n v="2"/>
    <n v="0.2"/>
    <n v="-2.7"/>
    <n v="-2.7"/>
    <n v="18.202666666666669"/>
    <n v="26.397504820356428"/>
    <x v="2"/>
    <x v="1"/>
    <m/>
  </r>
  <r>
    <s v="Standard Class"/>
    <d v="2025-04-22T00:00:00"/>
    <x v="1"/>
    <s v="United States"/>
    <x v="80"/>
    <x v="24"/>
    <n v="44107"/>
    <x v="3"/>
    <x v="1"/>
    <x v="12"/>
    <n v="24.448"/>
    <n v="4"/>
    <n v="0.2"/>
    <n v="8.8623999999999992"/>
    <s v=""/>
    <n v="315.24799999999999"/>
    <n v="346.42236923839187"/>
    <x v="9"/>
    <x v="0"/>
    <m/>
  </r>
  <r>
    <s v="Standard Class"/>
    <d v="2026-11-30T00:00:00"/>
    <x v="2"/>
    <s v="United States"/>
    <x v="453"/>
    <x v="1"/>
    <n v="92630"/>
    <x v="1"/>
    <x v="1"/>
    <x v="2"/>
    <n v="6.16"/>
    <n v="2"/>
    <n v="0"/>
    <n v="2.9567999999999999"/>
    <s v=""/>
    <n v="309.95199999999994"/>
    <n v="387.66298767032356"/>
    <x v="6"/>
    <x v="1"/>
    <m/>
  </r>
  <r>
    <s v="Standard Class"/>
    <d v="2026-12-05T00:00:00"/>
    <x v="2"/>
    <s v="United States"/>
    <x v="453"/>
    <x v="1"/>
    <n v="92630"/>
    <x v="1"/>
    <x v="0"/>
    <x v="1"/>
    <n v="915.13599999999997"/>
    <n v="4"/>
    <n v="0.2"/>
    <n v="102.9528"/>
    <s v=""/>
    <n v="340.50533333333328"/>
    <n v="412.14840418758183"/>
    <x v="0"/>
    <x v="1"/>
    <m/>
  </r>
  <r>
    <s v="Standard Class"/>
    <d v="2025-06-23T00:00:00"/>
    <x v="2"/>
    <s v="United States"/>
    <x v="453"/>
    <x v="1"/>
    <n v="92630"/>
    <x v="1"/>
    <x v="1"/>
    <x v="10"/>
    <n v="8.56"/>
    <n v="2"/>
    <n v="0"/>
    <n v="3.8519999999999999"/>
    <s v=""/>
    <n v="45.827999999999996"/>
    <n v="223.56960501158699"/>
    <x v="3"/>
    <x v="0"/>
    <m/>
  </r>
  <r>
    <s v="Standard Class"/>
    <d v="2025-08-06T00:00:00"/>
    <x v="2"/>
    <s v="United States"/>
    <x v="453"/>
    <x v="1"/>
    <n v="92630"/>
    <x v="1"/>
    <x v="1"/>
    <x v="10"/>
    <n v="97.82"/>
    <n v="2"/>
    <n v="0"/>
    <n v="45.9754"/>
    <s v=""/>
    <n v="46.699999999999989"/>
    <n v="141.86251767951379"/>
    <x v="1"/>
    <x v="0"/>
    <m/>
  </r>
  <r>
    <s v="Standard Class"/>
    <d v="2026-07-26T00:00:00"/>
    <x v="1"/>
    <s v="United States"/>
    <x v="32"/>
    <x v="21"/>
    <n v="97206"/>
    <x v="1"/>
    <x v="1"/>
    <x v="10"/>
    <n v="31.103999999999999"/>
    <n v="6"/>
    <n v="0.2"/>
    <n v="11.2752"/>
    <s v=""/>
    <n v="15.773333333333333"/>
    <n v="23.0503448740971"/>
    <x v="11"/>
    <x v="1"/>
    <m/>
  </r>
  <r>
    <s v="Standard Class"/>
    <d v="2025-03-09T00:00:00"/>
    <x v="1"/>
    <s v="United States"/>
    <x v="32"/>
    <x v="21"/>
    <n v="97206"/>
    <x v="1"/>
    <x v="1"/>
    <x v="9"/>
    <n v="11.176"/>
    <n v="1"/>
    <n v="0.2"/>
    <n v="0.83819999999999995"/>
    <s v=""/>
    <n v="86.13066666666667"/>
    <n v="92.605444540364445"/>
    <x v="2"/>
    <x v="0"/>
    <m/>
  </r>
  <r>
    <s v="Standard Class"/>
    <d v="2026-07-16T00:00:00"/>
    <x v="0"/>
    <s v="United States"/>
    <x v="35"/>
    <x v="3"/>
    <n v="28205"/>
    <x v="0"/>
    <x v="1"/>
    <x v="2"/>
    <n v="5.04"/>
    <n v="2"/>
    <n v="0.2"/>
    <n v="1.764"/>
    <s v=""/>
    <n v="194.79733333333331"/>
    <n v="122.11611308004269"/>
    <x v="11"/>
    <x v="1"/>
    <m/>
  </r>
  <r>
    <s v="Second Class"/>
    <d v="2026-07-06T00:00:00"/>
    <x v="2"/>
    <s v="United States"/>
    <x v="34"/>
    <x v="10"/>
    <n v="60505"/>
    <x v="2"/>
    <x v="0"/>
    <x v="5"/>
    <n v="242.17599999999999"/>
    <n v="4"/>
    <n v="0.6"/>
    <n v="-302.72000000000003"/>
    <n v="-302.72000000000003"/>
    <n v="197.56533333333334"/>
    <n v="161.82225890566889"/>
    <x v="11"/>
    <x v="1"/>
    <m/>
  </r>
  <r>
    <s v="Standard Class"/>
    <d v="2025-06-20T00:00:00"/>
    <x v="1"/>
    <s v="United States"/>
    <x v="10"/>
    <x v="9"/>
    <n v="19140"/>
    <x v="3"/>
    <x v="0"/>
    <x v="3"/>
    <n v="337.17599999999999"/>
    <n v="2"/>
    <n v="0.4"/>
    <n v="-118.0116"/>
    <n v="-118.0116"/>
    <n v="142.42400000000001"/>
    <n v="139.66865069500372"/>
    <x v="3"/>
    <x v="0"/>
    <m/>
  </r>
  <r>
    <s v="Second Class"/>
    <d v="2026-05-08T00:00:00"/>
    <x v="0"/>
    <s v="United States"/>
    <x v="377"/>
    <x v="22"/>
    <n v="80229"/>
    <x v="1"/>
    <x v="1"/>
    <x v="6"/>
    <n v="13.343999999999999"/>
    <n v="6"/>
    <n v="0.2"/>
    <n v="1.0007999999999999"/>
    <s v=""/>
    <n v="64.143999999999991"/>
    <n v="115.04917804010468"/>
    <x v="7"/>
    <x v="1"/>
    <m/>
  </r>
  <r>
    <s v="Second Class"/>
    <d v="2025-10-18T00:00:00"/>
    <x v="0"/>
    <s v="United States"/>
    <x v="377"/>
    <x v="22"/>
    <n v="80229"/>
    <x v="1"/>
    <x v="2"/>
    <x v="11"/>
    <n v="76.751999999999995"/>
    <n v="6"/>
    <n v="0.2"/>
    <n v="10.5534"/>
    <s v=""/>
    <n v="63.135999999999996"/>
    <n v="53.419629051501289"/>
    <x v="5"/>
    <x v="0"/>
    <m/>
  </r>
  <r>
    <s v="Second Class"/>
    <d v="2026-06-28T00:00:00"/>
    <x v="0"/>
    <s v="United States"/>
    <x v="377"/>
    <x v="22"/>
    <n v="80229"/>
    <x v="1"/>
    <x v="2"/>
    <x v="11"/>
    <n v="102.336"/>
    <n v="8"/>
    <n v="0.2"/>
    <n v="14.071199999999999"/>
    <s v=""/>
    <n v="53.325333333333333"/>
    <n v="37.789869667431795"/>
    <x v="3"/>
    <x v="1"/>
    <m/>
  </r>
  <r>
    <s v="Second Class"/>
    <d v="2025-01-08T00:00:00"/>
    <x v="0"/>
    <s v="United States"/>
    <x v="377"/>
    <x v="22"/>
    <n v="80229"/>
    <x v="1"/>
    <x v="1"/>
    <x v="10"/>
    <n v="10.32"/>
    <n v="2"/>
    <n v="0.2"/>
    <n v="3.7410000000000001"/>
    <s v=""/>
    <n v="27.005333333333336"/>
    <n v="30.761263221183924"/>
    <x v="8"/>
    <x v="0"/>
    <m/>
  </r>
  <r>
    <s v="Second Class"/>
    <d v="2025-12-14T00:00:00"/>
    <x v="0"/>
    <s v="United States"/>
    <x v="377"/>
    <x v="22"/>
    <n v="80229"/>
    <x v="1"/>
    <x v="1"/>
    <x v="14"/>
    <n v="47.32"/>
    <n v="7"/>
    <n v="0.2"/>
    <n v="5.915"/>
    <s v=""/>
    <n v="29.138666666666666"/>
    <n v="8.2352771794410309"/>
    <x v="0"/>
    <x v="0"/>
    <m/>
  </r>
  <r>
    <s v="Second Class"/>
    <d v="2026-03-03T00:00:00"/>
    <x v="0"/>
    <s v="United States"/>
    <x v="377"/>
    <x v="22"/>
    <n v="80229"/>
    <x v="1"/>
    <x v="0"/>
    <x v="5"/>
    <n v="23.376000000000001"/>
    <n v="3"/>
    <n v="0.2"/>
    <n v="7.0128000000000004"/>
    <s v=""/>
    <n v="18.762666666666668"/>
    <n v="7.6158534066190589"/>
    <x v="2"/>
    <x v="1"/>
    <m/>
  </r>
  <r>
    <s v="Second Class"/>
    <d v="2025-10-19T00:00:00"/>
    <x v="0"/>
    <s v="United States"/>
    <x v="377"/>
    <x v="22"/>
    <n v="80229"/>
    <x v="1"/>
    <x v="0"/>
    <x v="5"/>
    <n v="16.72"/>
    <n v="5"/>
    <n v="0.2"/>
    <n v="3.3439999999999999"/>
    <s v=""/>
    <n v="21.770666666666667"/>
    <n v="9.5536090213768592"/>
    <x v="5"/>
    <x v="0"/>
    <m/>
  </r>
  <r>
    <s v="Second Class"/>
    <d v="2026-02-23T00:00:00"/>
    <x v="0"/>
    <s v="United States"/>
    <x v="377"/>
    <x v="22"/>
    <n v="80229"/>
    <x v="1"/>
    <x v="0"/>
    <x v="5"/>
    <n v="16.192"/>
    <n v="1"/>
    <n v="0.2"/>
    <n v="4.6551999999999998"/>
    <s v=""/>
    <n v="22.827333333333332"/>
    <n v="6.5375576819210117"/>
    <x v="10"/>
    <x v="1"/>
    <m/>
  </r>
  <r>
    <s v="Standard Class"/>
    <d v="2026-11-17T00:00:00"/>
    <x v="0"/>
    <s v="United States"/>
    <x v="498"/>
    <x v="1"/>
    <n v="95616"/>
    <x v="1"/>
    <x v="1"/>
    <x v="10"/>
    <n v="32.4"/>
    <n v="5"/>
    <n v="0"/>
    <n v="15.552"/>
    <s v=""/>
    <n v="150.75666666666669"/>
    <n v="144.02995120460187"/>
    <x v="6"/>
    <x v="1"/>
    <m/>
  </r>
  <r>
    <s v="Standard Class"/>
    <d v="2026-08-10T00:00:00"/>
    <x v="0"/>
    <s v="United States"/>
    <x v="115"/>
    <x v="36"/>
    <n v="72701"/>
    <x v="0"/>
    <x v="1"/>
    <x v="6"/>
    <n v="19.89"/>
    <n v="9"/>
    <n v="0"/>
    <n v="5.3703000000000003"/>
    <s v=""/>
    <n v="254.57333333333335"/>
    <n v="152.85202104868182"/>
    <x v="1"/>
    <x v="1"/>
    <m/>
  </r>
  <r>
    <s v="Standard Class"/>
    <d v="2025-05-19T00:00:00"/>
    <x v="0"/>
    <s v="United States"/>
    <x v="115"/>
    <x v="36"/>
    <n v="72701"/>
    <x v="0"/>
    <x v="2"/>
    <x v="11"/>
    <n v="399.98"/>
    <n v="2"/>
    <n v="0"/>
    <n v="171.9914"/>
    <s v=""/>
    <n v="283.38333333333338"/>
    <n v="183.87859862782656"/>
    <x v="7"/>
    <x v="0"/>
    <m/>
  </r>
  <r>
    <s v="Standard Class"/>
    <d v="2026-05-05T00:00:00"/>
    <x v="0"/>
    <s v="United States"/>
    <x v="115"/>
    <x v="36"/>
    <n v="72701"/>
    <x v="0"/>
    <x v="0"/>
    <x v="5"/>
    <n v="343.85"/>
    <n v="5"/>
    <n v="0"/>
    <n v="137.54"/>
    <s v=""/>
    <n v="154.69666666666669"/>
    <n v="140.40396136386849"/>
    <x v="7"/>
    <x v="1"/>
    <m/>
  </r>
  <r>
    <s v="Standard Class"/>
    <d v="2025-06-06T00:00:00"/>
    <x v="0"/>
    <s v="United States"/>
    <x v="115"/>
    <x v="36"/>
    <n v="72701"/>
    <x v="0"/>
    <x v="1"/>
    <x v="10"/>
    <n v="106.32"/>
    <n v="3"/>
    <n v="0"/>
    <n v="49.970399999999998"/>
    <s v=""/>
    <n v="67.546666666666667"/>
    <n v="130.88177285881588"/>
    <x v="3"/>
    <x v="0"/>
    <m/>
  </r>
  <r>
    <s v="Standard Class"/>
    <d v="2026-11-06T00:00:00"/>
    <x v="2"/>
    <s v="United States"/>
    <x v="20"/>
    <x v="15"/>
    <n v="10011"/>
    <x v="3"/>
    <x v="1"/>
    <x v="8"/>
    <n v="13.92"/>
    <n v="3"/>
    <n v="0.2"/>
    <n v="4.3499999999999996"/>
    <s v=""/>
    <n v="34.186666666666667"/>
    <n v="83.306077342665859"/>
    <x v="6"/>
    <x v="1"/>
    <m/>
  </r>
  <r>
    <s v="Standard Class"/>
    <d v="2025-04-10T00:00:00"/>
    <x v="2"/>
    <s v="United States"/>
    <x v="320"/>
    <x v="48"/>
    <n v="26003"/>
    <x v="3"/>
    <x v="1"/>
    <x v="8"/>
    <n v="82.4"/>
    <n v="5"/>
    <n v="0"/>
    <n v="40.375999999999998"/>
    <s v=""/>
    <n v="178.82666666666668"/>
    <n v="156.38607269617501"/>
    <x v="9"/>
    <x v="0"/>
    <m/>
  </r>
  <r>
    <s v="Standard Class"/>
    <d v="2025-01-10T00:00:00"/>
    <x v="2"/>
    <s v="United States"/>
    <x v="320"/>
    <x v="48"/>
    <n v="26003"/>
    <x v="3"/>
    <x v="1"/>
    <x v="8"/>
    <n v="6.24"/>
    <n v="2"/>
    <n v="0"/>
    <n v="3.0575999999999999"/>
    <s v=""/>
    <n v="242.04266666666663"/>
    <n v="157.10878366844349"/>
    <x v="8"/>
    <x v="0"/>
    <m/>
  </r>
  <r>
    <s v="Standard Class"/>
    <d v="2026-06-23T00:00:00"/>
    <x v="2"/>
    <s v="United States"/>
    <x v="320"/>
    <x v="48"/>
    <n v="26003"/>
    <x v="3"/>
    <x v="1"/>
    <x v="10"/>
    <n v="447.84"/>
    <n v="8"/>
    <n v="0"/>
    <n v="219.44159999999999"/>
    <s v=""/>
    <n v="778.15666666666675"/>
    <n v="507.56800259713424"/>
    <x v="3"/>
    <x v="1"/>
    <m/>
  </r>
  <r>
    <s v="Standard Class"/>
    <d v="2025-03-28T00:00:00"/>
    <x v="0"/>
    <s v="United States"/>
    <x v="26"/>
    <x v="18"/>
    <n v="38109"/>
    <x v="0"/>
    <x v="1"/>
    <x v="9"/>
    <n v="272.048"/>
    <n v="7"/>
    <n v="0.2"/>
    <n v="30.605399999999999"/>
    <s v=""/>
    <n v="636.98333333333335"/>
    <n v="598.85001413301404"/>
    <x v="2"/>
    <x v="0"/>
    <m/>
  </r>
  <r>
    <s v="Standard Class"/>
    <d v="2025-10-27T00:00:00"/>
    <x v="0"/>
    <s v="United States"/>
    <x v="26"/>
    <x v="18"/>
    <n v="38109"/>
    <x v="0"/>
    <x v="1"/>
    <x v="8"/>
    <n v="1614.5820000000001"/>
    <n v="6"/>
    <n v="0.7"/>
    <n v="-1237.8462"/>
    <n v="-1237.8462"/>
    <n v="546.82866666666666"/>
    <n v="676.32720009901857"/>
    <x v="5"/>
    <x v="0"/>
    <m/>
  </r>
  <r>
    <s v="Standard Class"/>
    <d v="2025-12-29T00:00:00"/>
    <x v="0"/>
    <s v="United States"/>
    <x v="26"/>
    <x v="18"/>
    <n v="38109"/>
    <x v="0"/>
    <x v="1"/>
    <x v="13"/>
    <n v="24.32"/>
    <n v="5"/>
    <n v="0.2"/>
    <n v="9.1199999999999992"/>
    <s v=""/>
    <n v="19.296000000000003"/>
    <n v="473.57121670823551"/>
    <x v="0"/>
    <x v="0"/>
    <m/>
  </r>
  <r>
    <s v="Standard Class"/>
    <d v="2026-02-23T00:00:00"/>
    <x v="0"/>
    <s v="United States"/>
    <x v="26"/>
    <x v="18"/>
    <n v="38109"/>
    <x v="0"/>
    <x v="2"/>
    <x v="11"/>
    <n v="1.5840000000000001"/>
    <n v="2"/>
    <n v="0.2"/>
    <n v="0.47520000000000001"/>
    <s v=""/>
    <n v="16.109333333333336"/>
    <n v="314.88333954703972"/>
    <x v="10"/>
    <x v="1"/>
    <m/>
  </r>
  <r>
    <s v="Standard Class"/>
    <d v="2026-12-03T00:00:00"/>
    <x v="0"/>
    <s v="United States"/>
    <x v="26"/>
    <x v="18"/>
    <n v="38109"/>
    <x v="0"/>
    <x v="0"/>
    <x v="5"/>
    <n v="31.984000000000002"/>
    <n v="1"/>
    <n v="0.2"/>
    <n v="0"/>
    <s v=""/>
    <n v="156.79733333333334"/>
    <n v="154.24232487106008"/>
    <x v="0"/>
    <x v="1"/>
    <m/>
  </r>
  <r>
    <s v="Standard Class"/>
    <d v="2026-06-11T00:00:00"/>
    <x v="0"/>
    <s v="United States"/>
    <x v="26"/>
    <x v="18"/>
    <n v="38109"/>
    <x v="0"/>
    <x v="1"/>
    <x v="12"/>
    <n v="14.76"/>
    <n v="5"/>
    <n v="0.2"/>
    <n v="4.7969999999999997"/>
    <s v=""/>
    <n v="171.68266666666668"/>
    <n v="163.54836948947755"/>
    <x v="3"/>
    <x v="1"/>
    <m/>
  </r>
  <r>
    <s v="Standard Class"/>
    <d v="2026-02-21T00:00:00"/>
    <x v="0"/>
    <s v="United States"/>
    <x v="26"/>
    <x v="18"/>
    <n v="38109"/>
    <x v="0"/>
    <x v="0"/>
    <x v="1"/>
    <n v="423.64800000000002"/>
    <n v="2"/>
    <n v="0.2"/>
    <n v="47.660400000000003"/>
    <s v=""/>
    <n v="168.25066666666666"/>
    <n v="188.9166120852737"/>
    <x v="10"/>
    <x v="1"/>
    <m/>
  </r>
  <r>
    <s v="Standard Class"/>
    <d v="2026-08-12T00:00:00"/>
    <x v="0"/>
    <s v="United States"/>
    <x v="12"/>
    <x v="5"/>
    <n v="77036"/>
    <x v="2"/>
    <x v="1"/>
    <x v="10"/>
    <n v="76.64"/>
    <n v="2"/>
    <n v="0.2"/>
    <n v="26.824000000000002"/>
    <s v=""/>
    <n v="28.354666666666663"/>
    <n v="110.23351037179614"/>
    <x v="1"/>
    <x v="1"/>
    <m/>
  </r>
  <r>
    <s v="Standard Class"/>
    <d v="2025-08-13T00:00:00"/>
    <x v="2"/>
    <s v="United States"/>
    <x v="61"/>
    <x v="5"/>
    <n v="75217"/>
    <x v="2"/>
    <x v="1"/>
    <x v="12"/>
    <n v="4.4640000000000004"/>
    <n v="1"/>
    <n v="0.2"/>
    <n v="1.6739999999999999"/>
    <s v=""/>
    <n v="241.35466666666665"/>
    <n v="290.03893379720978"/>
    <x v="1"/>
    <x v="0"/>
    <m/>
  </r>
  <r>
    <s v="Standard Class"/>
    <d v="2026-02-16T00:00:00"/>
    <x v="2"/>
    <s v="United States"/>
    <x v="61"/>
    <x v="5"/>
    <n v="75217"/>
    <x v="2"/>
    <x v="1"/>
    <x v="8"/>
    <n v="3.96"/>
    <n v="10"/>
    <n v="0.8"/>
    <n v="-6.93"/>
    <n v="-6.93"/>
    <n v="329.43466666666671"/>
    <n v="276.42352230509539"/>
    <x v="10"/>
    <x v="1"/>
    <m/>
  </r>
  <r>
    <s v="First Class"/>
    <d v="2026-06-13T00:00:00"/>
    <x v="1"/>
    <s v="United States"/>
    <x v="8"/>
    <x v="1"/>
    <n v="94122"/>
    <x v="1"/>
    <x v="1"/>
    <x v="9"/>
    <n v="715.64"/>
    <n v="2"/>
    <n v="0"/>
    <n v="178.91"/>
    <s v=""/>
    <n v="335.42133333333334"/>
    <n v="330.11002069545776"/>
    <x v="3"/>
    <x v="1"/>
    <m/>
  </r>
  <r>
    <s v="Standard Class"/>
    <d v="2026-01-09T00:00:00"/>
    <x v="0"/>
    <s v="United States"/>
    <x v="499"/>
    <x v="1"/>
    <n v="95037"/>
    <x v="1"/>
    <x v="0"/>
    <x v="3"/>
    <n v="268.70400000000001"/>
    <n v="3"/>
    <n v="0.2"/>
    <n v="6.7176"/>
    <s v=""/>
    <n v="113.11466666666668"/>
    <n v="188.07620172921636"/>
    <x v="8"/>
    <x v="1"/>
    <m/>
  </r>
  <r>
    <s v="Standard Class"/>
    <d v="2026-09-01T00:00:00"/>
    <x v="0"/>
    <s v="United States"/>
    <x v="499"/>
    <x v="1"/>
    <n v="95037"/>
    <x v="1"/>
    <x v="1"/>
    <x v="6"/>
    <n v="21.92"/>
    <n v="8"/>
    <n v="0"/>
    <n v="5.9184000000000001"/>
    <s v=""/>
    <n v="92.10199999999999"/>
    <n v="196.06677535378"/>
    <x v="4"/>
    <x v="1"/>
    <m/>
  </r>
  <r>
    <s v="Standard Class"/>
    <d v="2025-02-11T00:00:00"/>
    <x v="0"/>
    <s v="United States"/>
    <x v="499"/>
    <x v="1"/>
    <n v="95037"/>
    <x v="1"/>
    <x v="1"/>
    <x v="4"/>
    <n v="48.72"/>
    <n v="3"/>
    <n v="0"/>
    <n v="7.3079999999999998"/>
    <s v=""/>
    <n v="94.910000000000011"/>
    <n v="84.087699352345055"/>
    <x v="10"/>
    <x v="0"/>
    <m/>
  </r>
  <r>
    <s v="Standard Class"/>
    <d v="2025-01-09T00:00:00"/>
    <x v="0"/>
    <s v="United States"/>
    <x v="499"/>
    <x v="1"/>
    <n v="95037"/>
    <x v="1"/>
    <x v="0"/>
    <x v="0"/>
    <n v="205.666"/>
    <n v="2"/>
    <n v="0.15"/>
    <n v="-12.098000000000001"/>
    <n v="-12.098000000000001"/>
    <n v="87.235333333333344"/>
    <n v="83.371937723095442"/>
    <x v="8"/>
    <x v="0"/>
    <m/>
  </r>
  <r>
    <s v="Second Class"/>
    <d v="2025-05-06T00:00:00"/>
    <x v="0"/>
    <s v="United States"/>
    <x v="490"/>
    <x v="10"/>
    <n v="60174"/>
    <x v="2"/>
    <x v="0"/>
    <x v="5"/>
    <n v="30.344000000000001"/>
    <n v="2"/>
    <n v="0.6"/>
    <n v="-31.8612"/>
    <n v="-31.8612"/>
    <n v="1153.5133333333333"/>
    <n v="1300.6276473833984"/>
    <x v="7"/>
    <x v="0"/>
    <m/>
  </r>
  <r>
    <s v="First Class"/>
    <d v="2026-07-19T00:00:00"/>
    <x v="0"/>
    <s v="United States"/>
    <x v="138"/>
    <x v="24"/>
    <n v="44105"/>
    <x v="3"/>
    <x v="1"/>
    <x v="4"/>
    <n v="25.696000000000002"/>
    <n v="2"/>
    <n v="0.2"/>
    <n v="1.9272"/>
    <s v=""/>
    <n v="1177.1786666666667"/>
    <n v="1440.8512414256295"/>
    <x v="11"/>
    <x v="1"/>
    <m/>
  </r>
  <r>
    <s v="Standard Class"/>
    <d v="2025-06-23T00:00:00"/>
    <x v="2"/>
    <s v="United States"/>
    <x v="20"/>
    <x v="15"/>
    <n v="10024"/>
    <x v="3"/>
    <x v="2"/>
    <x v="15"/>
    <n v="3404.5"/>
    <n v="5"/>
    <n v="0"/>
    <n v="1668.2049999999999"/>
    <s v=""/>
    <n v="1283.404"/>
    <n v="1539.0636663493622"/>
    <x v="3"/>
    <x v="0"/>
    <m/>
  </r>
  <r>
    <s v="Standard Class"/>
    <d v="2026-01-05T00:00:00"/>
    <x v="2"/>
    <s v="United States"/>
    <x v="20"/>
    <x v="15"/>
    <n v="10024"/>
    <x v="3"/>
    <x v="2"/>
    <x v="11"/>
    <n v="101.34"/>
    <n v="3"/>
    <n v="0"/>
    <n v="8.1072000000000006"/>
    <s v=""/>
    <n v="158.69866666666667"/>
    <n v="827.78310110013899"/>
    <x v="8"/>
    <x v="1"/>
    <m/>
  </r>
  <r>
    <s v="Standard Class"/>
    <d v="2026-02-01T00:00:00"/>
    <x v="2"/>
    <s v="United States"/>
    <x v="10"/>
    <x v="9"/>
    <n v="19140"/>
    <x v="3"/>
    <x v="0"/>
    <x v="1"/>
    <n v="344.37200000000001"/>
    <n v="4"/>
    <n v="0.3"/>
    <n v="-93.472399999999993"/>
    <n v="-93.472399999999993"/>
    <n v="132.53466666666668"/>
    <n v="550.84084681216291"/>
    <x v="10"/>
    <x v="1"/>
    <m/>
  </r>
  <r>
    <s v="Second Class"/>
    <d v="2025-07-23T00:00:00"/>
    <x v="2"/>
    <s v="United States"/>
    <x v="164"/>
    <x v="5"/>
    <n v="75043"/>
    <x v="2"/>
    <x v="1"/>
    <x v="6"/>
    <n v="30.384"/>
    <n v="1"/>
    <n v="0.2"/>
    <n v="3.798"/>
    <s v=""/>
    <n v="30.617333333333335"/>
    <n v="97.570250247364513"/>
    <x v="11"/>
    <x v="0"/>
    <m/>
  </r>
  <r>
    <s v="Second Class"/>
    <d v="2025-04-24T00:00:00"/>
    <x v="2"/>
    <s v="United States"/>
    <x v="70"/>
    <x v="1"/>
    <n v="92024"/>
    <x v="1"/>
    <x v="1"/>
    <x v="8"/>
    <n v="22.847999999999999"/>
    <n v="2"/>
    <n v="0.2"/>
    <n v="7.4256000000000002"/>
    <s v=""/>
    <n v="40.482666666666667"/>
    <n v="64.486054113359359"/>
    <x v="9"/>
    <x v="0"/>
    <m/>
  </r>
  <r>
    <s v="Standard Class"/>
    <d v="2025-02-25T00:00:00"/>
    <x v="2"/>
    <s v="United States"/>
    <x v="416"/>
    <x v="29"/>
    <n v="6708"/>
    <x v="3"/>
    <x v="1"/>
    <x v="4"/>
    <n v="38.619999999999997"/>
    <n v="2"/>
    <n v="0"/>
    <n v="10.813599999999999"/>
    <s v=""/>
    <n v="90.966666666666654"/>
    <n v="49.627388692580283"/>
    <x v="10"/>
    <x v="0"/>
    <m/>
  </r>
  <r>
    <s v="Standard Class"/>
    <d v="2026-12-30T00:00:00"/>
    <x v="2"/>
    <s v="United States"/>
    <x v="416"/>
    <x v="29"/>
    <n v="6708"/>
    <x v="3"/>
    <x v="2"/>
    <x v="11"/>
    <n v="59.98"/>
    <n v="2"/>
    <n v="0"/>
    <n v="10.7964"/>
    <s v=""/>
    <n v="206.08"/>
    <n v="113.96766332540054"/>
    <x v="0"/>
    <x v="1"/>
    <m/>
  </r>
  <r>
    <s v="Standard Class"/>
    <d v="2025-11-15T00:00:00"/>
    <x v="0"/>
    <s v="United States"/>
    <x v="29"/>
    <x v="39"/>
    <n v="21044"/>
    <x v="3"/>
    <x v="1"/>
    <x v="8"/>
    <n v="174.3"/>
    <n v="3"/>
    <n v="0"/>
    <n v="81.921000000000006"/>
    <s v=""/>
    <n v="191.27666666666667"/>
    <n v="152.16062955043654"/>
    <x v="6"/>
    <x v="0"/>
    <m/>
  </r>
  <r>
    <s v="Standard Class"/>
    <d v="2025-11-25T00:00:00"/>
    <x v="2"/>
    <s v="United States"/>
    <x v="389"/>
    <x v="2"/>
    <n v="33021"/>
    <x v="0"/>
    <x v="2"/>
    <x v="7"/>
    <n v="383.96"/>
    <n v="5"/>
    <n v="0.2"/>
    <n v="38.396000000000001"/>
    <s v=""/>
    <n v="140.61666666666665"/>
    <n v="159.69578209369999"/>
    <x v="6"/>
    <x v="0"/>
    <m/>
  </r>
  <r>
    <s v="Standard Class"/>
    <d v="2025-12-26T00:00:00"/>
    <x v="2"/>
    <s v="United States"/>
    <x v="389"/>
    <x v="2"/>
    <n v="33021"/>
    <x v="0"/>
    <x v="1"/>
    <x v="8"/>
    <n v="15.57"/>
    <n v="3"/>
    <n v="0.7"/>
    <n v="-11.417999999999999"/>
    <n v="-11.417999999999999"/>
    <n v="47.163333333333334"/>
    <n v="126.5596452270628"/>
    <x v="0"/>
    <x v="0"/>
    <m/>
  </r>
  <r>
    <s v="First Class"/>
    <d v="2026-05-01T00:00:00"/>
    <x v="0"/>
    <s v="United States"/>
    <x v="24"/>
    <x v="17"/>
    <n v="22153"/>
    <x v="0"/>
    <x v="1"/>
    <x v="8"/>
    <n v="22.32"/>
    <n v="4"/>
    <n v="0"/>
    <n v="10.7136"/>
    <s v=""/>
    <n v="42.963333333333331"/>
    <n v="79.117350393787405"/>
    <x v="7"/>
    <x v="1"/>
    <m/>
  </r>
  <r>
    <s v="First Class"/>
    <d v="2026-06-10T00:00:00"/>
    <x v="0"/>
    <s v="United States"/>
    <x v="24"/>
    <x v="17"/>
    <n v="22153"/>
    <x v="0"/>
    <x v="1"/>
    <x v="2"/>
    <n v="103.6"/>
    <n v="7"/>
    <n v="0"/>
    <n v="51.8"/>
    <s v=""/>
    <n v="225.51999999999998"/>
    <n v="202.84981715179958"/>
    <x v="3"/>
    <x v="1"/>
    <m/>
  </r>
  <r>
    <s v="Second Class"/>
    <d v="2025-01-12T00:00:00"/>
    <x v="1"/>
    <s v="United States"/>
    <x v="20"/>
    <x v="15"/>
    <n v="10035"/>
    <x v="3"/>
    <x v="2"/>
    <x v="11"/>
    <n v="2.97"/>
    <n v="3"/>
    <n v="0"/>
    <n v="1.3365"/>
    <s v=""/>
    <n v="207.97666666666669"/>
    <n v="219.78030014000262"/>
    <x v="8"/>
    <x v="0"/>
    <m/>
  </r>
  <r>
    <s v="Second Class"/>
    <d v="2026-01-10T00:00:00"/>
    <x v="1"/>
    <s v="United States"/>
    <x v="20"/>
    <x v="15"/>
    <n v="10035"/>
    <x v="3"/>
    <x v="2"/>
    <x v="7"/>
    <n v="569.99"/>
    <n v="1"/>
    <n v="0"/>
    <n v="170.99700000000001"/>
    <s v=""/>
    <n v="306.35866666666669"/>
    <n v="218.61580899800424"/>
    <x v="8"/>
    <x v="1"/>
    <m/>
  </r>
  <r>
    <s v="Second Class"/>
    <d v="2026-04-16T00:00:00"/>
    <x v="1"/>
    <s v="United States"/>
    <x v="20"/>
    <x v="15"/>
    <n v="10035"/>
    <x v="3"/>
    <x v="0"/>
    <x v="5"/>
    <n v="50.97"/>
    <n v="3"/>
    <n v="0"/>
    <n v="9.1745999999999999"/>
    <s v=""/>
    <n v="136.202"/>
    <n v="100.9936698603029"/>
    <x v="9"/>
    <x v="1"/>
    <m/>
  </r>
  <r>
    <s v="First Class"/>
    <d v="2025-10-16T00:00:00"/>
    <x v="2"/>
    <s v="United States"/>
    <x v="61"/>
    <x v="5"/>
    <n v="75217"/>
    <x v="2"/>
    <x v="0"/>
    <x v="3"/>
    <n v="298.11599999999999"/>
    <n v="6"/>
    <n v="0.3"/>
    <n v="-4.2587999999999999"/>
    <n v="-4.2587999999999999"/>
    <n v="195.97199999999998"/>
    <n v="48.734346347580434"/>
    <x v="5"/>
    <x v="0"/>
    <m/>
  </r>
  <r>
    <s v="Second Class"/>
    <d v="2025-06-11T00:00:00"/>
    <x v="1"/>
    <s v="United States"/>
    <x v="20"/>
    <x v="15"/>
    <n v="10024"/>
    <x v="3"/>
    <x v="1"/>
    <x v="6"/>
    <n v="59.52"/>
    <n v="3"/>
    <n v="0"/>
    <n v="17.856000000000002"/>
    <s v=""/>
    <n v="131.77333333333334"/>
    <n v="50.814714073488304"/>
    <x v="3"/>
    <x v="0"/>
    <m/>
  </r>
  <r>
    <s v="Standard Class"/>
    <d v="2026-10-05T00:00:00"/>
    <x v="1"/>
    <s v="United States"/>
    <x v="32"/>
    <x v="21"/>
    <n v="97206"/>
    <x v="1"/>
    <x v="0"/>
    <x v="1"/>
    <n v="230.28"/>
    <n v="3"/>
    <n v="0.2"/>
    <n v="23.027999999999999"/>
    <s v=""/>
    <n v="119.72000000000001"/>
    <n v="60.968642145262166"/>
    <x v="5"/>
    <x v="1"/>
    <m/>
  </r>
  <r>
    <s v="Standard Class"/>
    <d v="2025-07-11T00:00:00"/>
    <x v="1"/>
    <s v="United States"/>
    <x v="32"/>
    <x v="21"/>
    <n v="97206"/>
    <x v="1"/>
    <x v="1"/>
    <x v="10"/>
    <n v="105.52"/>
    <n v="5"/>
    <n v="0.2"/>
    <n v="34.293999999999997"/>
    <s v=""/>
    <n v="66.951999999999998"/>
    <n v="57.734240814012367"/>
    <x v="11"/>
    <x v="0"/>
    <m/>
  </r>
  <r>
    <s v="Standard Class"/>
    <d v="2026-08-12T00:00:00"/>
    <x v="1"/>
    <s v="United States"/>
    <x v="71"/>
    <x v="1"/>
    <n v="94513"/>
    <x v="1"/>
    <x v="1"/>
    <x v="12"/>
    <n v="23.36"/>
    <n v="2"/>
    <n v="0"/>
    <n v="11.68"/>
    <s v=""/>
    <n v="34.631999999999998"/>
    <n v="57.706843499420998"/>
    <x v="1"/>
    <x v="1"/>
    <m/>
  </r>
  <r>
    <s v="Standard Class"/>
    <d v="2026-02-02T00:00:00"/>
    <x v="1"/>
    <s v="United States"/>
    <x v="71"/>
    <x v="1"/>
    <n v="94513"/>
    <x v="1"/>
    <x v="2"/>
    <x v="7"/>
    <n v="71.975999999999999"/>
    <n v="3"/>
    <n v="0.2"/>
    <n v="8.9969999999999999"/>
    <s v=""/>
    <n v="31.485333333333333"/>
    <n v="18.380521348346925"/>
    <x v="10"/>
    <x v="1"/>
    <m/>
  </r>
  <r>
    <s v="Standard Class"/>
    <d v="2025-04-19T00:00:00"/>
    <x v="1"/>
    <s v="United States"/>
    <x v="71"/>
    <x v="1"/>
    <n v="94513"/>
    <x v="1"/>
    <x v="1"/>
    <x v="10"/>
    <n v="8.56"/>
    <n v="2"/>
    <n v="0"/>
    <n v="3.8519999999999999"/>
    <s v=""/>
    <n v="846.92333333333329"/>
    <n v="965.1346753283633"/>
    <x v="9"/>
    <x v="0"/>
    <m/>
  </r>
  <r>
    <s v="Standard Class"/>
    <d v="2025-01-19T00:00:00"/>
    <x v="1"/>
    <s v="United States"/>
    <x v="71"/>
    <x v="1"/>
    <n v="94513"/>
    <x v="1"/>
    <x v="1"/>
    <x v="8"/>
    <n v="13.92"/>
    <n v="3"/>
    <n v="0.2"/>
    <n v="4.8719999999999999"/>
    <s v=""/>
    <n v="1024.26"/>
    <n v="1004.6112169191881"/>
    <x v="8"/>
    <x v="0"/>
    <m/>
  </r>
  <r>
    <s v="Standard Class"/>
    <d v="2025-03-08T00:00:00"/>
    <x v="1"/>
    <s v="United States"/>
    <x v="71"/>
    <x v="1"/>
    <n v="94513"/>
    <x v="1"/>
    <x v="1"/>
    <x v="9"/>
    <n v="2518.29"/>
    <n v="9"/>
    <n v="0"/>
    <n v="654.75540000000001"/>
    <s v=""/>
    <n v="1093.3053333333335"/>
    <n v="1123.7202276434127"/>
    <x v="2"/>
    <x v="0"/>
    <m/>
  </r>
  <r>
    <s v="Standard Class"/>
    <d v="2025-11-18T00:00:00"/>
    <x v="1"/>
    <s v="United States"/>
    <x v="71"/>
    <x v="1"/>
    <n v="94513"/>
    <x v="1"/>
    <x v="1"/>
    <x v="4"/>
    <n v="540.57000000000005"/>
    <n v="3"/>
    <n v="0"/>
    <n v="140.54820000000001"/>
    <s v=""/>
    <n v="281.01666666666671"/>
    <n v="587.25694211521977"/>
    <x v="6"/>
    <x v="0"/>
    <m/>
  </r>
  <r>
    <s v="Standard Class"/>
    <d v="2025-12-28T00:00:00"/>
    <x v="1"/>
    <s v="United States"/>
    <x v="71"/>
    <x v="1"/>
    <n v="94513"/>
    <x v="1"/>
    <x v="1"/>
    <x v="8"/>
    <n v="221.05600000000001"/>
    <n v="8"/>
    <n v="0.2"/>
    <n v="77.369600000000005"/>
    <s v=""/>
    <n v="145.76000000000002"/>
    <n v="516.6482535496001"/>
    <x v="0"/>
    <x v="0"/>
    <m/>
  </r>
  <r>
    <s v="First Class"/>
    <d v="2025-10-10T00:00:00"/>
    <x v="1"/>
    <s v="United States"/>
    <x v="70"/>
    <x v="1"/>
    <n v="92037"/>
    <x v="1"/>
    <x v="0"/>
    <x v="1"/>
    <n v="81.424000000000007"/>
    <n v="2"/>
    <n v="0.2"/>
    <n v="-9.1601999999999997"/>
    <n v="-9.1601999999999997"/>
    <n v="85.268666666666675"/>
    <n v="118.38443830479048"/>
    <x v="5"/>
    <x v="0"/>
    <m/>
  </r>
  <r>
    <s v="First Class"/>
    <d v="2025-12-01T00:00:00"/>
    <x v="1"/>
    <s v="United States"/>
    <x v="70"/>
    <x v="1"/>
    <n v="92037"/>
    <x v="1"/>
    <x v="1"/>
    <x v="4"/>
    <n v="134.80000000000001"/>
    <n v="10"/>
    <n v="0"/>
    <n v="35.048000000000002"/>
    <s v=""/>
    <n v="73.023333333333326"/>
    <n v="31.676932859849416"/>
    <x v="0"/>
    <x v="0"/>
    <m/>
  </r>
  <r>
    <s v="Standard Class"/>
    <d v="2025-02-09T00:00:00"/>
    <x v="0"/>
    <s v="United States"/>
    <x v="61"/>
    <x v="5"/>
    <n v="75081"/>
    <x v="2"/>
    <x v="1"/>
    <x v="8"/>
    <n v="39.582000000000001"/>
    <n v="9"/>
    <n v="0.8"/>
    <n v="-59.372999999999998"/>
    <n v="-59.372999999999998"/>
    <n v="38.671333333333337"/>
    <n v="31.295103841406959"/>
    <x v="10"/>
    <x v="0"/>
    <m/>
  </r>
  <r>
    <s v="Standard Class"/>
    <d v="2025-06-16T00:00:00"/>
    <x v="0"/>
    <s v="United States"/>
    <x v="61"/>
    <x v="5"/>
    <n v="75081"/>
    <x v="2"/>
    <x v="1"/>
    <x v="14"/>
    <n v="44.688000000000002"/>
    <n v="7"/>
    <n v="0.2"/>
    <n v="5.0274000000000001"/>
    <s v=""/>
    <n v="39.137333333333338"/>
    <n v="16.874778839703016"/>
    <x v="3"/>
    <x v="0"/>
    <m/>
  </r>
  <r>
    <s v="Standard Class"/>
    <d v="2025-02-06T00:00:00"/>
    <x v="0"/>
    <s v="United States"/>
    <x v="61"/>
    <x v="5"/>
    <n v="75081"/>
    <x v="2"/>
    <x v="1"/>
    <x v="6"/>
    <n v="31.744"/>
    <n v="2"/>
    <n v="0.2"/>
    <n v="2.3807999999999998"/>
    <s v=""/>
    <n v="25.297333333333331"/>
    <n v="13.429951120950184"/>
    <x v="10"/>
    <x v="0"/>
    <m/>
  </r>
  <r>
    <s v="Standard Class"/>
    <d v="2025-01-21T00:00:00"/>
    <x v="0"/>
    <s v="United States"/>
    <x v="61"/>
    <x v="5"/>
    <n v="75081"/>
    <x v="2"/>
    <x v="1"/>
    <x v="8"/>
    <n v="40.98"/>
    <n v="5"/>
    <n v="0.8"/>
    <n v="-65.567999999999998"/>
    <n v="-65.567999999999998"/>
    <n v="20.995999999999999"/>
    <n v="12.880879243051464"/>
    <x v="8"/>
    <x v="0"/>
    <m/>
  </r>
  <r>
    <s v="Standard Class"/>
    <d v="2026-06-06T00:00:00"/>
    <x v="0"/>
    <s v="United States"/>
    <x v="61"/>
    <x v="5"/>
    <n v="75081"/>
    <x v="2"/>
    <x v="1"/>
    <x v="8"/>
    <n v="3.1680000000000001"/>
    <n v="3"/>
    <n v="0.8"/>
    <n v="-5.0688000000000004"/>
    <n v="-5.0688000000000004"/>
    <n v="128.08599999999998"/>
    <n v="135.8027179720369"/>
    <x v="3"/>
    <x v="1"/>
    <m/>
  </r>
  <r>
    <s v="Standard Class"/>
    <d v="2025-01-08T00:00:00"/>
    <x v="0"/>
    <s v="United States"/>
    <x v="236"/>
    <x v="5"/>
    <n v="79907"/>
    <x v="2"/>
    <x v="1"/>
    <x v="13"/>
    <n v="18.84"/>
    <n v="5"/>
    <n v="0.2"/>
    <n v="-3.5325000000000002"/>
    <n v="-3.5325000000000002"/>
    <n v="148.214"/>
    <n v="143.76494876012026"/>
    <x v="8"/>
    <x v="0"/>
    <m/>
  </r>
  <r>
    <s v="Standard Class"/>
    <d v="2026-08-24T00:00:00"/>
    <x v="0"/>
    <s v="United States"/>
    <x v="236"/>
    <x v="5"/>
    <n v="79907"/>
    <x v="2"/>
    <x v="0"/>
    <x v="1"/>
    <n v="362.25"/>
    <n v="6"/>
    <n v="0.3"/>
    <n v="0"/>
    <s v=""/>
    <n v="185.11800000000002"/>
    <n v="147.29563638705213"/>
    <x v="1"/>
    <x v="1"/>
    <m/>
  </r>
  <r>
    <s v="Standard Class"/>
    <d v="2026-08-31T00:00:00"/>
    <x v="0"/>
    <s v="United States"/>
    <x v="236"/>
    <x v="5"/>
    <n v="79907"/>
    <x v="2"/>
    <x v="0"/>
    <x v="5"/>
    <n v="63.552"/>
    <n v="6"/>
    <n v="0.6"/>
    <n v="-34.953600000000002"/>
    <n v="-34.953600000000002"/>
    <n v="66.362666666666669"/>
    <n v="68.070595679398537"/>
    <x v="1"/>
    <x v="1"/>
    <m/>
  </r>
  <r>
    <s v="Standard Class"/>
    <d v="2025-06-12T00:00:00"/>
    <x v="0"/>
    <s v="United States"/>
    <x v="236"/>
    <x v="5"/>
    <n v="79907"/>
    <x v="2"/>
    <x v="1"/>
    <x v="4"/>
    <n v="129.55199999999999"/>
    <n v="3"/>
    <n v="0.2"/>
    <n v="-22.671600000000002"/>
    <n v="-22.671600000000002"/>
    <n v="332.43200000000002"/>
    <n v="309.25787261789816"/>
    <x v="3"/>
    <x v="0"/>
    <m/>
  </r>
  <r>
    <s v="Standard Class"/>
    <d v="2025-10-04T00:00:00"/>
    <x v="0"/>
    <s v="United States"/>
    <x v="20"/>
    <x v="15"/>
    <n v="10035"/>
    <x v="3"/>
    <x v="1"/>
    <x v="8"/>
    <n v="5.984"/>
    <n v="2"/>
    <n v="0.2"/>
    <n v="2.2440000000000002"/>
    <s v=""/>
    <n v="311.56800000000004"/>
    <n v="338.46062727021609"/>
    <x v="5"/>
    <x v="0"/>
    <m/>
  </r>
  <r>
    <s v="Standard Class"/>
    <d v="2026-01-09T00:00:00"/>
    <x v="0"/>
    <s v="United States"/>
    <x v="20"/>
    <x v="15"/>
    <n v="10035"/>
    <x v="3"/>
    <x v="2"/>
    <x v="7"/>
    <n v="861.76"/>
    <n v="4"/>
    <n v="0"/>
    <n v="249.91040000000001"/>
    <s v=""/>
    <n v="311.65333333333336"/>
    <n v="380.04320343252982"/>
    <x v="8"/>
    <x v="1"/>
    <m/>
  </r>
  <r>
    <s v="Standard Class"/>
    <d v="2025-10-10T00:00:00"/>
    <x v="1"/>
    <s v="United States"/>
    <x v="359"/>
    <x v="31"/>
    <n v="2151"/>
    <x v="3"/>
    <x v="1"/>
    <x v="4"/>
    <n v="66.959999999999994"/>
    <n v="4"/>
    <n v="0"/>
    <n v="2.6783999999999999"/>
    <s v=""/>
    <n v="169.45599999999999"/>
    <n v="273.07706164242222"/>
    <x v="5"/>
    <x v="0"/>
    <m/>
  </r>
  <r>
    <s v="Standard Class"/>
    <d v="2025-04-06T00:00:00"/>
    <x v="1"/>
    <s v="United States"/>
    <x v="359"/>
    <x v="31"/>
    <n v="2151"/>
    <x v="3"/>
    <x v="1"/>
    <x v="8"/>
    <n v="6.24"/>
    <n v="2"/>
    <n v="0"/>
    <n v="3.0575999999999999"/>
    <s v=""/>
    <n v="152.10266666666666"/>
    <n v="246.78245673887372"/>
    <x v="9"/>
    <x v="0"/>
    <m/>
  </r>
  <r>
    <s v="Standard Class"/>
    <d v="2025-03-20T00:00:00"/>
    <x v="1"/>
    <s v="United States"/>
    <x v="455"/>
    <x v="1"/>
    <n v="95928"/>
    <x v="1"/>
    <x v="0"/>
    <x v="1"/>
    <n v="435.16800000000001"/>
    <n v="4"/>
    <n v="0.2"/>
    <n v="-59.835599999999999"/>
    <n v="-59.835599999999999"/>
    <n v="155.28933333333333"/>
    <n v="190.51221552980292"/>
    <x v="2"/>
    <x v="0"/>
    <m/>
  </r>
  <r>
    <s v="Standard Class"/>
    <d v="2026-01-04T00:00:00"/>
    <x v="1"/>
    <s v="United States"/>
    <x v="455"/>
    <x v="1"/>
    <n v="95928"/>
    <x v="1"/>
    <x v="1"/>
    <x v="13"/>
    <n v="14.9"/>
    <n v="5"/>
    <n v="0"/>
    <n v="6.8540000000000001"/>
    <s v=""/>
    <n v="34.533333333333339"/>
    <n v="115.11421424731951"/>
    <x v="8"/>
    <x v="1"/>
    <m/>
  </r>
  <r>
    <s v="Standard Class"/>
    <d v="2025-01-09T00:00:00"/>
    <x v="1"/>
    <s v="United States"/>
    <x v="455"/>
    <x v="1"/>
    <n v="95928"/>
    <x v="1"/>
    <x v="1"/>
    <x v="9"/>
    <n v="15.8"/>
    <n v="4"/>
    <n v="0"/>
    <n v="4.1079999999999997"/>
    <s v=""/>
    <n v="98.350666666666669"/>
    <n v="104.23301336695373"/>
    <x v="8"/>
    <x v="0"/>
    <m/>
  </r>
  <r>
    <s v="Standard Class"/>
    <d v="2025-09-11T00:00:00"/>
    <x v="1"/>
    <s v="United States"/>
    <x v="455"/>
    <x v="1"/>
    <n v="95928"/>
    <x v="1"/>
    <x v="0"/>
    <x v="5"/>
    <n v="72.900000000000006"/>
    <n v="5"/>
    <n v="0"/>
    <n v="26.972999999999999"/>
    <s v=""/>
    <n v="95.748000000000005"/>
    <n v="83.341475566668663"/>
    <x v="4"/>
    <x v="0"/>
    <m/>
  </r>
  <r>
    <s v="Standard Class"/>
    <d v="2025-12-30T00:00:00"/>
    <x v="1"/>
    <s v="United States"/>
    <x v="455"/>
    <x v="1"/>
    <n v="95928"/>
    <x v="1"/>
    <x v="0"/>
    <x v="3"/>
    <n v="206.352"/>
    <n v="3"/>
    <n v="0.2"/>
    <n v="5.1588000000000003"/>
    <s v=""/>
    <n v="98.567999999999998"/>
    <n v="80.955787937568701"/>
    <x v="0"/>
    <x v="0"/>
    <m/>
  </r>
  <r>
    <s v="Standard Class"/>
    <d v="2025-08-29T00:00:00"/>
    <x v="1"/>
    <s v="United States"/>
    <x v="455"/>
    <x v="1"/>
    <n v="95928"/>
    <x v="1"/>
    <x v="2"/>
    <x v="7"/>
    <n v="7.992"/>
    <n v="1"/>
    <n v="0.2"/>
    <n v="2.6972999999999998"/>
    <s v=""/>
    <n v="36.527999999999999"/>
    <n v="52.481077275528556"/>
    <x v="1"/>
    <x v="0"/>
    <m/>
  </r>
  <r>
    <s v="Second Class"/>
    <d v="2026-05-05T00:00:00"/>
    <x v="1"/>
    <s v="United States"/>
    <x v="388"/>
    <x v="2"/>
    <n v="33023"/>
    <x v="0"/>
    <x v="1"/>
    <x v="4"/>
    <n v="81.36"/>
    <n v="5"/>
    <n v="0.2"/>
    <n v="-19.323"/>
    <n v="-19.323"/>
    <n v="163.54933333333332"/>
    <n v="130.91337032698519"/>
    <x v="7"/>
    <x v="1"/>
    <m/>
  </r>
  <r>
    <s v="Second Class"/>
    <d v="2025-01-04T00:00:00"/>
    <x v="1"/>
    <s v="United States"/>
    <x v="388"/>
    <x v="2"/>
    <n v="33023"/>
    <x v="0"/>
    <x v="1"/>
    <x v="8"/>
    <n v="20.231999999999999"/>
    <n v="8"/>
    <n v="0.7"/>
    <n v="-16.185600000000001"/>
    <n v="-16.185600000000001"/>
    <n v="143.34133333333332"/>
    <n v="148.49341633990474"/>
    <x v="8"/>
    <x v="0"/>
    <m/>
  </r>
  <r>
    <s v="Second Class"/>
    <d v="2025-09-10T00:00:00"/>
    <x v="1"/>
    <s v="United States"/>
    <x v="388"/>
    <x v="2"/>
    <n v="33023"/>
    <x v="0"/>
    <x v="1"/>
    <x v="9"/>
    <n v="389.05599999999998"/>
    <n v="4"/>
    <n v="0.2"/>
    <n v="48.631999999999998"/>
    <s v=""/>
    <n v="150.42133333333331"/>
    <n v="160.99200985004055"/>
    <x v="4"/>
    <x v="0"/>
    <m/>
  </r>
  <r>
    <s v="Second Class"/>
    <d v="2026-12-28T00:00:00"/>
    <x v="1"/>
    <s v="United States"/>
    <x v="388"/>
    <x v="2"/>
    <n v="33023"/>
    <x v="0"/>
    <x v="1"/>
    <x v="10"/>
    <n v="20.736000000000001"/>
    <n v="4"/>
    <n v="0.2"/>
    <n v="7.2576000000000001"/>
    <s v=""/>
    <n v="31.855999999999998"/>
    <n v="94.700029939374957"/>
    <x v="0"/>
    <x v="1"/>
    <m/>
  </r>
  <r>
    <s v="Second Class"/>
    <d v="2026-08-03T00:00:00"/>
    <x v="1"/>
    <s v="United States"/>
    <x v="388"/>
    <x v="2"/>
    <n v="33023"/>
    <x v="0"/>
    <x v="1"/>
    <x v="10"/>
    <n v="41.472000000000001"/>
    <n v="8"/>
    <n v="0.2"/>
    <n v="14.5152"/>
    <s v=""/>
    <n v="55.238"/>
    <n v="66.188402775153321"/>
    <x v="1"/>
    <x v="1"/>
    <m/>
  </r>
  <r>
    <s v="Standard Class"/>
    <d v="2026-01-28T00:00:00"/>
    <x v="1"/>
    <s v="United States"/>
    <x v="1"/>
    <x v="1"/>
    <n v="90049"/>
    <x v="1"/>
    <x v="1"/>
    <x v="10"/>
    <n v="33.36"/>
    <n v="4"/>
    <n v="0"/>
    <n v="16.68"/>
    <s v=""/>
    <n v="46.744666666666667"/>
    <n v="27.193646679026038"/>
    <x v="8"/>
    <x v="1"/>
    <m/>
  </r>
  <r>
    <s v="First Class"/>
    <d v="2025-02-19T00:00:00"/>
    <x v="1"/>
    <s v="United States"/>
    <x v="60"/>
    <x v="22"/>
    <n v="80219"/>
    <x v="1"/>
    <x v="0"/>
    <x v="0"/>
    <n v="90.882000000000005"/>
    <n v="3"/>
    <n v="0.7"/>
    <n v="-190.85220000000001"/>
    <n v="-190.85220000000001"/>
    <n v="75.88600000000001"/>
    <n v="37.559071905072024"/>
    <x v="10"/>
    <x v="0"/>
    <m/>
  </r>
  <r>
    <s v="First Class"/>
    <d v="2026-10-16T00:00:00"/>
    <x v="1"/>
    <s v="United States"/>
    <x v="60"/>
    <x v="22"/>
    <n v="80219"/>
    <x v="1"/>
    <x v="2"/>
    <x v="7"/>
    <n v="15.992000000000001"/>
    <n v="1"/>
    <n v="0.2"/>
    <n v="-2.9984999999999999"/>
    <n v="-2.9984999999999999"/>
    <n v="218.85599999999999"/>
    <n v="176.56352304209679"/>
    <x v="5"/>
    <x v="1"/>
    <m/>
  </r>
  <r>
    <s v="First Class"/>
    <d v="2025-12-05T00:00:00"/>
    <x v="1"/>
    <s v="United States"/>
    <x v="60"/>
    <x v="22"/>
    <n v="80219"/>
    <x v="1"/>
    <x v="0"/>
    <x v="1"/>
    <n v="120.78400000000001"/>
    <n v="1"/>
    <n v="0.2"/>
    <n v="13.588200000000001"/>
    <s v=""/>
    <n v="223.91733333333335"/>
    <n v="207.94833338685447"/>
    <x v="0"/>
    <x v="0"/>
    <m/>
  </r>
  <r>
    <s v="Standard Class"/>
    <d v="2026-05-29T00:00:00"/>
    <x v="1"/>
    <s v="United States"/>
    <x v="10"/>
    <x v="9"/>
    <n v="19134"/>
    <x v="3"/>
    <x v="2"/>
    <x v="7"/>
    <n v="519.79200000000003"/>
    <n v="4"/>
    <n v="0.4"/>
    <n v="-112.6216"/>
    <n v="-112.6216"/>
    <n v="187.11200000000005"/>
    <n v="230.18118892668821"/>
    <x v="7"/>
    <x v="1"/>
    <m/>
  </r>
  <r>
    <s v="Standard Class"/>
    <d v="2026-10-08T00:00:00"/>
    <x v="1"/>
    <s v="United States"/>
    <x v="10"/>
    <x v="9"/>
    <n v="19134"/>
    <x v="3"/>
    <x v="2"/>
    <x v="11"/>
    <n v="31.175999999999998"/>
    <n v="3"/>
    <n v="0.2"/>
    <n v="-5.4558"/>
    <n v="-5.4558"/>
    <n v="14.756"/>
    <n v="151.142793559723"/>
    <x v="5"/>
    <x v="1"/>
    <m/>
  </r>
  <r>
    <s v="Standard Class"/>
    <d v="2025-07-16T00:00:00"/>
    <x v="1"/>
    <s v="United States"/>
    <x v="10"/>
    <x v="9"/>
    <n v="19134"/>
    <x v="3"/>
    <x v="1"/>
    <x v="10"/>
    <n v="10.368"/>
    <n v="2"/>
    <n v="0.2"/>
    <n v="3.6288"/>
    <s v=""/>
    <n v="89.14800000000001"/>
    <n v="139.85179319074416"/>
    <x v="11"/>
    <x v="0"/>
    <m/>
  </r>
  <r>
    <s v="Standard Class"/>
    <d v="2026-07-31T00:00:00"/>
    <x v="1"/>
    <s v="United States"/>
    <x v="10"/>
    <x v="9"/>
    <n v="19134"/>
    <x v="3"/>
    <x v="1"/>
    <x v="8"/>
    <n v="2.7240000000000002"/>
    <n v="2"/>
    <n v="0.7"/>
    <n v="-1.9068000000000001"/>
    <n v="-1.9068000000000001"/>
    <n v="86.946000000000012"/>
    <n v="107.0151211994517"/>
    <x v="11"/>
    <x v="1"/>
    <m/>
  </r>
  <r>
    <s v="Standard Class"/>
    <d v="2026-07-17T00:00:00"/>
    <x v="1"/>
    <s v="United States"/>
    <x v="10"/>
    <x v="9"/>
    <n v="19134"/>
    <x v="3"/>
    <x v="0"/>
    <x v="5"/>
    <n v="254.352"/>
    <n v="3"/>
    <n v="0.2"/>
    <n v="0"/>
    <s v=""/>
    <n v="89.461999999999989"/>
    <n v="116.16510602299356"/>
    <x v="11"/>
    <x v="1"/>
    <m/>
  </r>
  <r>
    <s v="Standard Class"/>
    <d v="2026-06-14T00:00:00"/>
    <x v="1"/>
    <s v="United States"/>
    <x v="10"/>
    <x v="9"/>
    <n v="19134"/>
    <x v="3"/>
    <x v="1"/>
    <x v="8"/>
    <n v="3.762"/>
    <n v="3"/>
    <n v="0.7"/>
    <n v="-2.7587999999999999"/>
    <n v="-2.7587999999999999"/>
    <n v="224.66800000000001"/>
    <n v="259.92208137568207"/>
    <x v="3"/>
    <x v="1"/>
    <m/>
  </r>
  <r>
    <s v="Standard Class"/>
    <d v="2026-09-13T00:00:00"/>
    <x v="1"/>
    <s v="United States"/>
    <x v="10"/>
    <x v="9"/>
    <n v="19134"/>
    <x v="3"/>
    <x v="1"/>
    <x v="10"/>
    <n v="10.272"/>
    <n v="3"/>
    <n v="0.2"/>
    <n v="3.21"/>
    <s v=""/>
    <n v="261.32400000000001"/>
    <n v="269.28477871329204"/>
    <x v="4"/>
    <x v="1"/>
    <m/>
  </r>
  <r>
    <s v="Standard Class"/>
    <d v="2025-10-01T00:00:00"/>
    <x v="0"/>
    <s v="United States"/>
    <x v="25"/>
    <x v="35"/>
    <n v="39212"/>
    <x v="0"/>
    <x v="2"/>
    <x v="7"/>
    <n v="659.97"/>
    <n v="3"/>
    <n v="0"/>
    <n v="197.99100000000001"/>
    <s v=""/>
    <n v="259.60133333333334"/>
    <n v="303.3373879108749"/>
    <x v="5"/>
    <x v="0"/>
    <m/>
  </r>
  <r>
    <s v="Standard Class"/>
    <d v="2025-04-09T00:00:00"/>
    <x v="0"/>
    <s v="United States"/>
    <x v="25"/>
    <x v="35"/>
    <n v="39212"/>
    <x v="0"/>
    <x v="2"/>
    <x v="7"/>
    <n v="113.73"/>
    <n v="3"/>
    <n v="0"/>
    <n v="32.981699999999996"/>
    <s v=""/>
    <n v="45.094000000000001"/>
    <n v="170.65899217032953"/>
    <x v="9"/>
    <x v="0"/>
    <m/>
  </r>
  <r>
    <s v="Standard Class"/>
    <d v="2025-05-06T00:00:00"/>
    <x v="2"/>
    <s v="United States"/>
    <x v="1"/>
    <x v="1"/>
    <n v="90045"/>
    <x v="1"/>
    <x v="1"/>
    <x v="8"/>
    <n v="5.1040000000000001"/>
    <n v="1"/>
    <n v="0.2"/>
    <n v="1.6588000000000001"/>
    <s v=""/>
    <n v="34.490666666666669"/>
    <n v="150.37622557020356"/>
    <x v="7"/>
    <x v="0"/>
    <m/>
  </r>
  <r>
    <s v="Standard Class"/>
    <d v="2026-11-11T00:00:00"/>
    <x v="0"/>
    <s v="United States"/>
    <x v="12"/>
    <x v="5"/>
    <n v="77095"/>
    <x v="2"/>
    <x v="1"/>
    <x v="10"/>
    <n v="16.448"/>
    <n v="2"/>
    <n v="0.2"/>
    <n v="5.5511999999999997"/>
    <s v=""/>
    <n v="117.75600000000001"/>
    <n v="85.398305432923053"/>
    <x v="6"/>
    <x v="1"/>
    <m/>
  </r>
  <r>
    <s v="First Class"/>
    <d v="2026-01-09T00:00:00"/>
    <x v="0"/>
    <s v="United States"/>
    <x v="500"/>
    <x v="30"/>
    <n v="7011"/>
    <x v="3"/>
    <x v="1"/>
    <x v="9"/>
    <n v="81.92"/>
    <n v="4"/>
    <n v="0"/>
    <n v="22.118400000000001"/>
    <s v=""/>
    <n v="117.31333333333333"/>
    <n v="102.47194050766974"/>
    <x v="8"/>
    <x v="1"/>
    <m/>
  </r>
  <r>
    <s v="First Class"/>
    <d v="2025-11-20T00:00:00"/>
    <x v="0"/>
    <s v="United States"/>
    <x v="500"/>
    <x v="30"/>
    <n v="7011"/>
    <x v="3"/>
    <x v="0"/>
    <x v="5"/>
    <n v="254.9"/>
    <n v="5"/>
    <n v="0"/>
    <n v="76.47"/>
    <s v=""/>
    <n v="92.63066666666667"/>
    <n v="110.20584631934443"/>
    <x v="6"/>
    <x v="0"/>
    <m/>
  </r>
  <r>
    <s v="Second Class"/>
    <d v="2026-02-23T00:00:00"/>
    <x v="1"/>
    <s v="United States"/>
    <x v="22"/>
    <x v="10"/>
    <n v="60623"/>
    <x v="2"/>
    <x v="1"/>
    <x v="13"/>
    <n v="15.12"/>
    <n v="5"/>
    <n v="0.2"/>
    <n v="4.9139999999999997"/>
    <s v=""/>
    <n v="10.437333333333333"/>
    <n v="76.663750785129508"/>
    <x v="10"/>
    <x v="1"/>
    <m/>
  </r>
  <r>
    <s v="Second Class"/>
    <d v="2025-05-03T00:00:00"/>
    <x v="1"/>
    <s v="United States"/>
    <x v="22"/>
    <x v="10"/>
    <n v="60623"/>
    <x v="2"/>
    <x v="1"/>
    <x v="6"/>
    <n v="7.8719999999999999"/>
    <n v="3"/>
    <n v="0.2"/>
    <n v="0.88560000000000005"/>
    <s v=""/>
    <n v="35.380666666666663"/>
    <n v="58.213190990816969"/>
    <x v="7"/>
    <x v="0"/>
    <m/>
  </r>
  <r>
    <s v="First Class"/>
    <d v="2026-04-29T00:00:00"/>
    <x v="0"/>
    <s v="United States"/>
    <x v="4"/>
    <x v="4"/>
    <n v="98115"/>
    <x v="1"/>
    <x v="1"/>
    <x v="8"/>
    <n v="8.32"/>
    <n v="5"/>
    <n v="0.2"/>
    <n v="2.8079999999999998"/>
    <s v=""/>
    <n v="41.156666666666673"/>
    <n v="32.847681054629518"/>
    <x v="9"/>
    <x v="1"/>
    <m/>
  </r>
  <r>
    <s v="Second Class"/>
    <d v="2026-08-23T00:00:00"/>
    <x v="0"/>
    <s v="United States"/>
    <x v="85"/>
    <x v="15"/>
    <n v="11561"/>
    <x v="3"/>
    <x v="2"/>
    <x v="7"/>
    <n v="89.95"/>
    <n v="5"/>
    <n v="0"/>
    <n v="43.176000000000002"/>
    <s v=""/>
    <n v="50.913333333333334"/>
    <n v="33.714183774126219"/>
    <x v="1"/>
    <x v="1"/>
    <m/>
  </r>
  <r>
    <s v="Standard Class"/>
    <d v="2025-11-09T00:00:00"/>
    <x v="2"/>
    <s v="United States"/>
    <x v="501"/>
    <x v="6"/>
    <n v="53081"/>
    <x v="2"/>
    <x v="1"/>
    <x v="2"/>
    <n v="25.2"/>
    <n v="4"/>
    <n v="0"/>
    <n v="11.592000000000001"/>
    <s v=""/>
    <n v="25.92"/>
    <n v="13.565015324014226"/>
    <x v="6"/>
    <x v="0"/>
    <m/>
  </r>
  <r>
    <s v="Standard Class"/>
    <d v="2026-09-29T00:00:00"/>
    <x v="2"/>
    <s v="United States"/>
    <x v="501"/>
    <x v="6"/>
    <n v="53081"/>
    <x v="2"/>
    <x v="1"/>
    <x v="2"/>
    <n v="37.590000000000003"/>
    <n v="3"/>
    <n v="0"/>
    <n v="17.667300000000001"/>
    <s v=""/>
    <n v="18.18"/>
    <n v="13.660816363003484"/>
    <x v="4"/>
    <x v="1"/>
    <m/>
  </r>
  <r>
    <s v="Standard Class"/>
    <d v="2026-09-18T00:00:00"/>
    <x v="2"/>
    <s v="United States"/>
    <x v="501"/>
    <x v="6"/>
    <n v="53081"/>
    <x v="2"/>
    <x v="1"/>
    <x v="4"/>
    <n v="14.97"/>
    <n v="1"/>
    <n v="0"/>
    <n v="4.1916000000000002"/>
    <s v=""/>
    <n v="18.962"/>
    <n v="16.555474180262351"/>
    <x v="4"/>
    <x v="1"/>
    <m/>
  </r>
  <r>
    <s v="Standard Class"/>
    <d v="2026-12-14T00:00:00"/>
    <x v="2"/>
    <s v="United States"/>
    <x v="501"/>
    <x v="6"/>
    <n v="53081"/>
    <x v="2"/>
    <x v="2"/>
    <x v="11"/>
    <n v="1.98"/>
    <n v="2"/>
    <n v="0"/>
    <n v="0.89100000000000001"/>
    <s v=""/>
    <n v="20.126666666666665"/>
    <n v="15.330939702058325"/>
    <x v="0"/>
    <x v="1"/>
    <m/>
  </r>
  <r>
    <s v="First Class"/>
    <d v="2026-12-30T00:00:00"/>
    <x v="0"/>
    <s v="United States"/>
    <x v="172"/>
    <x v="2"/>
    <n v="33433"/>
    <x v="0"/>
    <x v="1"/>
    <x v="8"/>
    <n v="39.936"/>
    <n v="4"/>
    <n v="0.7"/>
    <n v="-26.623999999999999"/>
    <n v="-26.623999999999999"/>
    <n v="21.098666666666666"/>
    <n v="15.331879027650803"/>
    <x v="0"/>
    <x v="1"/>
    <m/>
  </r>
  <r>
    <s v="First Class"/>
    <d v="2026-04-05T00:00:00"/>
    <x v="0"/>
    <s v="United States"/>
    <x v="172"/>
    <x v="2"/>
    <n v="33433"/>
    <x v="0"/>
    <x v="2"/>
    <x v="11"/>
    <n v="18.463999999999999"/>
    <n v="2"/>
    <n v="0.2"/>
    <n v="2.3079999999999998"/>
    <s v=""/>
    <n v="56.374666666666677"/>
    <n v="52.458694167676128"/>
    <x v="9"/>
    <x v="1"/>
    <m/>
  </r>
  <r>
    <s v="Second Class"/>
    <d v="2025-10-31T00:00:00"/>
    <x v="0"/>
    <s v="United States"/>
    <x v="34"/>
    <x v="22"/>
    <n v="80013"/>
    <x v="1"/>
    <x v="1"/>
    <x v="8"/>
    <n v="4.8959999999999999"/>
    <n v="3"/>
    <n v="0.7"/>
    <n v="-3.4272"/>
    <n v="-3.4272"/>
    <n v="53.423999999999999"/>
    <n v="58.230778416254772"/>
    <x v="5"/>
    <x v="0"/>
    <m/>
  </r>
  <r>
    <s v="Second Class"/>
    <d v="2026-02-19T00:00:00"/>
    <x v="0"/>
    <s v="United States"/>
    <x v="34"/>
    <x v="22"/>
    <n v="80013"/>
    <x v="1"/>
    <x v="0"/>
    <x v="0"/>
    <n v="145.76400000000001"/>
    <n v="6"/>
    <n v="0.7"/>
    <n v="-247.7988"/>
    <n v="-247.7988"/>
    <n v="118.37533333333333"/>
    <n v="74.233372173816107"/>
    <x v="10"/>
    <x v="1"/>
    <m/>
  </r>
  <r>
    <s v="Second Class"/>
    <d v="2026-10-08T00:00:00"/>
    <x v="0"/>
    <s v="United States"/>
    <x v="34"/>
    <x v="22"/>
    <n v="80013"/>
    <x v="1"/>
    <x v="1"/>
    <x v="8"/>
    <n v="9.6120000000000001"/>
    <n v="6"/>
    <n v="0.7"/>
    <n v="-7.3692000000000002"/>
    <n v="-7.3692000000000002"/>
    <n v="627.51533333333339"/>
    <n v="606.07048219591184"/>
    <x v="5"/>
    <x v="1"/>
    <m/>
  </r>
  <r>
    <s v="First Class"/>
    <d v="2026-02-13T00:00:00"/>
    <x v="2"/>
    <s v="United States"/>
    <x v="70"/>
    <x v="1"/>
    <n v="92037"/>
    <x v="1"/>
    <x v="2"/>
    <x v="11"/>
    <n v="199.75"/>
    <n v="5"/>
    <n v="0"/>
    <n v="87.89"/>
    <s v=""/>
    <n v="628.37133333333338"/>
    <n v="702.31440160340969"/>
    <x v="10"/>
    <x v="1"/>
    <m/>
  </r>
  <r>
    <s v="First Class"/>
    <d v="2025-12-13T00:00:00"/>
    <x v="2"/>
    <s v="United States"/>
    <x v="70"/>
    <x v="1"/>
    <n v="92037"/>
    <x v="1"/>
    <x v="0"/>
    <x v="3"/>
    <n v="1673.184"/>
    <n v="12"/>
    <n v="0.2"/>
    <n v="20.9148"/>
    <s v=""/>
    <n v="581.0146666666667"/>
    <n v="763.10634755990736"/>
    <x v="0"/>
    <x v="0"/>
    <m/>
  </r>
  <r>
    <s v="First Class"/>
    <d v="2026-10-07T00:00:00"/>
    <x v="1"/>
    <s v="United States"/>
    <x v="4"/>
    <x v="4"/>
    <n v="98105"/>
    <x v="1"/>
    <x v="0"/>
    <x v="5"/>
    <n v="12.18"/>
    <n v="7"/>
    <n v="0"/>
    <n v="3.8976000000000002"/>
    <s v=""/>
    <n v="111.27333333333333"/>
    <n v="475.00321079195533"/>
    <x v="5"/>
    <x v="1"/>
    <m/>
  </r>
  <r>
    <s v="First Class"/>
    <d v="2026-05-12T00:00:00"/>
    <x v="1"/>
    <s v="United States"/>
    <x v="4"/>
    <x v="4"/>
    <n v="98105"/>
    <x v="1"/>
    <x v="1"/>
    <x v="9"/>
    <n v="57.68"/>
    <n v="4"/>
    <n v="0"/>
    <n v="19.034400000000002"/>
    <s v=""/>
    <n v="207.1933333333333"/>
    <n v="319.26704375839086"/>
    <x v="7"/>
    <x v="1"/>
    <m/>
  </r>
  <r>
    <s v="Standard Class"/>
    <d v="2025-05-30T00:00:00"/>
    <x v="0"/>
    <s v="United States"/>
    <x v="362"/>
    <x v="23"/>
    <n v="52001"/>
    <x v="2"/>
    <x v="2"/>
    <x v="7"/>
    <n v="263.95999999999998"/>
    <n v="4"/>
    <n v="0"/>
    <n v="76.548400000000001"/>
    <s v=""/>
    <n v="196.55333333333331"/>
    <n v="142.69492523873751"/>
    <x v="7"/>
    <x v="0"/>
    <m/>
  </r>
  <r>
    <s v="First Class"/>
    <d v="2026-08-06T00:00:00"/>
    <x v="0"/>
    <s v="United States"/>
    <x v="1"/>
    <x v="1"/>
    <n v="90032"/>
    <x v="1"/>
    <x v="2"/>
    <x v="11"/>
    <n v="299.94"/>
    <n v="6"/>
    <n v="0"/>
    <n v="128.9742"/>
    <s v=""/>
    <n v="199.19999999999996"/>
    <n v="119.80205464138041"/>
    <x v="1"/>
    <x v="1"/>
    <m/>
  </r>
  <r>
    <s v="First Class"/>
    <d v="2025-06-06T00:00:00"/>
    <x v="0"/>
    <s v="United States"/>
    <x v="1"/>
    <x v="1"/>
    <n v="90032"/>
    <x v="1"/>
    <x v="1"/>
    <x v="14"/>
    <n v="25.76"/>
    <n v="7"/>
    <n v="0"/>
    <n v="0.51519999999999999"/>
    <s v=""/>
    <n v="114.5"/>
    <n v="114.26555081783707"/>
    <x v="3"/>
    <x v="0"/>
    <m/>
  </r>
  <r>
    <s v="First Class"/>
    <d v="2025-08-27T00:00:00"/>
    <x v="0"/>
    <s v="United States"/>
    <x v="90"/>
    <x v="31"/>
    <n v="1852"/>
    <x v="3"/>
    <x v="2"/>
    <x v="7"/>
    <n v="271.89999999999998"/>
    <n v="2"/>
    <n v="0"/>
    <n v="78.850999999999999"/>
    <s v=""/>
    <n v="109.18666666666667"/>
    <n v="81.390458172205186"/>
    <x v="1"/>
    <x v="0"/>
    <m/>
  </r>
  <r>
    <s v="First Class"/>
    <d v="2026-03-31T00:00:00"/>
    <x v="0"/>
    <s v="United States"/>
    <x v="90"/>
    <x v="31"/>
    <n v="1852"/>
    <x v="3"/>
    <x v="0"/>
    <x v="5"/>
    <n v="45.84"/>
    <n v="3"/>
    <n v="0"/>
    <n v="15.585599999999999"/>
    <s v=""/>
    <n v="49.673333333333339"/>
    <n v="74.154017398225278"/>
    <x v="2"/>
    <x v="1"/>
    <m/>
  </r>
  <r>
    <s v="First Class"/>
    <d v="2026-10-01T00:00:00"/>
    <x v="0"/>
    <s v="United States"/>
    <x v="90"/>
    <x v="31"/>
    <n v="1852"/>
    <x v="3"/>
    <x v="0"/>
    <x v="5"/>
    <n v="9.82"/>
    <n v="2"/>
    <n v="0"/>
    <n v="3.2406000000000001"/>
    <s v=""/>
    <n v="214.8066666666667"/>
    <n v="198.61267196900266"/>
    <x v="5"/>
    <x v="1"/>
    <m/>
  </r>
  <r>
    <s v="Standard Class"/>
    <d v="2026-03-13T00:00:00"/>
    <x v="0"/>
    <s v="United States"/>
    <x v="126"/>
    <x v="4"/>
    <n v="98270"/>
    <x v="1"/>
    <x v="1"/>
    <x v="13"/>
    <n v="93.36"/>
    <n v="12"/>
    <n v="0"/>
    <n v="0.93359999999999999"/>
    <s v=""/>
    <n v="246.97333333333336"/>
    <n v="206.76121987559574"/>
    <x v="2"/>
    <x v="1"/>
    <m/>
  </r>
  <r>
    <s v="Standard Class"/>
    <d v="2026-11-21T00:00:00"/>
    <x v="0"/>
    <s v="United States"/>
    <x v="268"/>
    <x v="26"/>
    <n v="73120"/>
    <x v="2"/>
    <x v="1"/>
    <x v="4"/>
    <n v="541.24"/>
    <n v="4"/>
    <n v="0"/>
    <n v="5.4123999999999999"/>
    <s v=""/>
    <n v="657.15333333333331"/>
    <n v="436.2312837627918"/>
    <x v="6"/>
    <x v="1"/>
    <m/>
  </r>
  <r>
    <s v="Standard Class"/>
    <d v="2025-08-31T00:00:00"/>
    <x v="0"/>
    <s v="United States"/>
    <x v="268"/>
    <x v="26"/>
    <n v="73120"/>
    <x v="2"/>
    <x v="1"/>
    <x v="10"/>
    <n v="106.32"/>
    <n v="3"/>
    <n v="0"/>
    <n v="49.970399999999998"/>
    <s v=""/>
    <n v="518.94799999999998"/>
    <n v="453.96497613247988"/>
    <x v="1"/>
    <x v="0"/>
    <m/>
  </r>
  <r>
    <s v="Standard Class"/>
    <d v="2026-01-07T00:00:00"/>
    <x v="0"/>
    <s v="United States"/>
    <x v="268"/>
    <x v="26"/>
    <n v="73120"/>
    <x v="2"/>
    <x v="0"/>
    <x v="1"/>
    <n v="1323.9"/>
    <n v="5"/>
    <n v="0"/>
    <n v="383.93099999999998"/>
    <s v=""/>
    <n v="525.48933333333332"/>
    <n v="502.69464285838427"/>
    <x v="8"/>
    <x v="1"/>
    <m/>
  </r>
  <r>
    <s v="Second Class"/>
    <d v="2025-06-17T00:00:00"/>
    <x v="1"/>
    <s v="United States"/>
    <x v="10"/>
    <x v="9"/>
    <n v="19134"/>
    <x v="3"/>
    <x v="1"/>
    <x v="10"/>
    <n v="126.624"/>
    <n v="6"/>
    <n v="0.2"/>
    <n v="41.152799999999999"/>
    <s v=""/>
    <n v="305.49599999999998"/>
    <n v="383.84995251636383"/>
    <x v="3"/>
    <x v="0"/>
    <m/>
  </r>
  <r>
    <s v="First Class"/>
    <d v="2026-10-04T00:00:00"/>
    <x v="0"/>
    <s v="United States"/>
    <x v="34"/>
    <x v="22"/>
    <n v="80013"/>
    <x v="1"/>
    <x v="2"/>
    <x v="7"/>
    <n v="125.944"/>
    <n v="7"/>
    <n v="0.2"/>
    <n v="15.743"/>
    <s v=""/>
    <n v="303.28799999999995"/>
    <n v="327.46436351072072"/>
    <x v="5"/>
    <x v="1"/>
    <m/>
  </r>
  <r>
    <s v="Same Day"/>
    <d v="2026-04-03T00:00:00"/>
    <x v="0"/>
    <s v="United States"/>
    <x v="20"/>
    <x v="15"/>
    <n v="10009"/>
    <x v="3"/>
    <x v="1"/>
    <x v="8"/>
    <n v="663.92"/>
    <n v="5"/>
    <n v="0.2"/>
    <n v="207.47499999999999"/>
    <s v=""/>
    <n v="262.40333333333331"/>
    <n v="276.40668963872241"/>
    <x v="9"/>
    <x v="1"/>
    <m/>
  </r>
  <r>
    <s v="Same Day"/>
    <d v="2026-08-13T00:00:00"/>
    <x v="0"/>
    <s v="United States"/>
    <x v="20"/>
    <x v="15"/>
    <n v="10009"/>
    <x v="3"/>
    <x v="2"/>
    <x v="11"/>
    <n v="120"/>
    <n v="8"/>
    <n v="0"/>
    <n v="13.2"/>
    <s v=""/>
    <n v="47.376666666666665"/>
    <n v="183.98238303304615"/>
    <x v="1"/>
    <x v="1"/>
    <m/>
  </r>
  <r>
    <s v="Same Day"/>
    <d v="2026-12-26T00:00:00"/>
    <x v="0"/>
    <s v="United States"/>
    <x v="20"/>
    <x v="15"/>
    <n v="10009"/>
    <x v="3"/>
    <x v="1"/>
    <x v="13"/>
    <n v="3.29"/>
    <n v="1"/>
    <n v="0"/>
    <n v="1.4804999999999999"/>
    <s v=""/>
    <n v="27.600666666666665"/>
    <n v="151.71000180607737"/>
    <x v="0"/>
    <x v="1"/>
    <m/>
  </r>
  <r>
    <s v="Same Day"/>
    <d v="2025-07-17T00:00:00"/>
    <x v="0"/>
    <s v="United States"/>
    <x v="20"/>
    <x v="15"/>
    <n v="10009"/>
    <x v="3"/>
    <x v="0"/>
    <x v="5"/>
    <n v="18.84"/>
    <n v="3"/>
    <n v="0"/>
    <n v="6.0288000000000004"/>
    <s v=""/>
    <n v="36.776000000000003"/>
    <n v="25.453068137842038"/>
    <x v="11"/>
    <x v="0"/>
    <m/>
  </r>
  <r>
    <s v="First Class"/>
    <d v="2026-04-29T00:00:00"/>
    <x v="2"/>
    <s v="United States"/>
    <x v="152"/>
    <x v="24"/>
    <n v="43130"/>
    <x v="3"/>
    <x v="0"/>
    <x v="5"/>
    <n v="60.671999999999997"/>
    <n v="6"/>
    <n v="0.2"/>
    <n v="12.892799999999999"/>
    <s v=""/>
    <n v="48.093333333333334"/>
    <n v="19.590066844269902"/>
    <x v="9"/>
    <x v="1"/>
    <m/>
  </r>
  <r>
    <s v="First Class"/>
    <d v="2026-05-07T00:00:00"/>
    <x v="2"/>
    <s v="United States"/>
    <x v="152"/>
    <x v="24"/>
    <n v="43130"/>
    <x v="3"/>
    <x v="1"/>
    <x v="6"/>
    <n v="30.815999999999999"/>
    <n v="9"/>
    <n v="0.2"/>
    <n v="2.6964000000000001"/>
    <s v=""/>
    <n v="55.836000000000006"/>
    <n v="16.784786409567886"/>
    <x v="7"/>
    <x v="1"/>
    <m/>
  </r>
  <r>
    <s v="Second Class"/>
    <d v="2026-05-16T00:00:00"/>
    <x v="1"/>
    <s v="United States"/>
    <x v="494"/>
    <x v="1"/>
    <n v="95351"/>
    <x v="1"/>
    <x v="2"/>
    <x v="7"/>
    <n v="52.792000000000002"/>
    <n v="1"/>
    <n v="0.2"/>
    <n v="4.6193"/>
    <s v=""/>
    <n v="49.484000000000002"/>
    <n v="27.281041893864959"/>
    <x v="7"/>
    <x v="1"/>
    <m/>
  </r>
  <r>
    <s v="First Class"/>
    <d v="2026-12-07T00:00:00"/>
    <x v="0"/>
    <s v="United States"/>
    <x v="285"/>
    <x v="25"/>
    <n v="63116"/>
    <x v="2"/>
    <x v="1"/>
    <x v="9"/>
    <n v="83.9"/>
    <n v="10"/>
    <n v="0"/>
    <n v="20.975000000000001"/>
    <s v=""/>
    <n v="33.550666666666672"/>
    <n v="31.761012335764626"/>
    <x v="0"/>
    <x v="1"/>
    <m/>
  </r>
  <r>
    <s v="First Class"/>
    <d v="2025-05-09T00:00:00"/>
    <x v="0"/>
    <s v="United States"/>
    <x v="285"/>
    <x v="25"/>
    <n v="63116"/>
    <x v="2"/>
    <x v="1"/>
    <x v="10"/>
    <n v="11.76"/>
    <n v="2"/>
    <n v="0"/>
    <n v="5.7624000000000004"/>
    <s v=""/>
    <n v="34.890666666666668"/>
    <n v="41.031726795881404"/>
    <x v="7"/>
    <x v="0"/>
    <m/>
  </r>
  <r>
    <s v="Standard Class"/>
    <d v="2026-06-17T00:00:00"/>
    <x v="1"/>
    <s v="United States"/>
    <x v="61"/>
    <x v="5"/>
    <n v="75217"/>
    <x v="2"/>
    <x v="1"/>
    <x v="9"/>
    <n v="4.992"/>
    <n v="3"/>
    <n v="0.8"/>
    <n v="-12.979200000000001"/>
    <n v="-12.979200000000001"/>
    <n v="250.28066666666666"/>
    <n v="237.91152879636206"/>
    <x v="3"/>
    <x v="1"/>
    <m/>
  </r>
  <r>
    <s v="Standard Class"/>
    <d v="2025-11-28T00:00:00"/>
    <x v="1"/>
    <s v="United States"/>
    <x v="61"/>
    <x v="5"/>
    <n v="75217"/>
    <x v="2"/>
    <x v="1"/>
    <x v="12"/>
    <n v="87.92"/>
    <n v="5"/>
    <n v="0.2"/>
    <n v="29.672999999999998"/>
    <s v=""/>
    <n v="248.96466666666663"/>
    <n v="277.16105193030114"/>
    <x v="6"/>
    <x v="0"/>
    <m/>
  </r>
  <r>
    <s v="Standard Class"/>
    <d v="2025-12-26T00:00:00"/>
    <x v="1"/>
    <s v="United States"/>
    <x v="61"/>
    <x v="5"/>
    <n v="75217"/>
    <x v="2"/>
    <x v="0"/>
    <x v="1"/>
    <n v="657.93"/>
    <n v="5"/>
    <n v="0.3"/>
    <n v="-93.99"/>
    <n v="-93.99"/>
    <n v="289.88466666666665"/>
    <n v="279.23467737689344"/>
    <x v="0"/>
    <x v="0"/>
    <m/>
  </r>
  <r>
    <s v="Standard Class"/>
    <d v="2026-01-09T00:00:00"/>
    <x v="1"/>
    <s v="United States"/>
    <x v="61"/>
    <x v="5"/>
    <n v="75217"/>
    <x v="2"/>
    <x v="1"/>
    <x v="8"/>
    <n v="1.044"/>
    <n v="1"/>
    <n v="0.8"/>
    <n v="-1.827"/>
    <n v="-1.827"/>
    <n v="96.841333333333338"/>
    <n v="150.62483846814754"/>
    <x v="8"/>
    <x v="1"/>
    <m/>
  </r>
  <r>
    <s v="Second Class"/>
    <d v="2026-05-20T00:00:00"/>
    <x v="1"/>
    <s v="United States"/>
    <x v="20"/>
    <x v="15"/>
    <n v="10035"/>
    <x v="3"/>
    <x v="0"/>
    <x v="5"/>
    <n v="210.68"/>
    <n v="2"/>
    <n v="0"/>
    <n v="50.563200000000002"/>
    <s v=""/>
    <n v="103.15666666666668"/>
    <n v="67.120695702261273"/>
    <x v="7"/>
    <x v="1"/>
    <m/>
  </r>
  <r>
    <s v="Second Class"/>
    <d v="2025-05-02T00:00:00"/>
    <x v="1"/>
    <s v="United States"/>
    <x v="20"/>
    <x v="15"/>
    <n v="10035"/>
    <x v="3"/>
    <x v="1"/>
    <x v="4"/>
    <n v="78.8"/>
    <n v="1"/>
    <n v="0"/>
    <n v="1.5760000000000001"/>
    <s v=""/>
    <n v="290.48999999999995"/>
    <n v="282.69499479880483"/>
    <x v="7"/>
    <x v="0"/>
    <m/>
  </r>
  <r>
    <s v="Second Class"/>
    <d v="2025-04-01T00:00:00"/>
    <x v="1"/>
    <s v="United States"/>
    <x v="20"/>
    <x v="15"/>
    <n v="10035"/>
    <x v="3"/>
    <x v="2"/>
    <x v="11"/>
    <n v="19.989999999999998"/>
    <n v="1"/>
    <n v="0"/>
    <n v="6.7965999999999998"/>
    <s v=""/>
    <n v="299.58333333333331"/>
    <n v="303.79128282180602"/>
    <x v="9"/>
    <x v="0"/>
    <m/>
  </r>
  <r>
    <s v="Second Class"/>
    <d v="2025-10-08T00:00:00"/>
    <x v="1"/>
    <s v="United States"/>
    <x v="20"/>
    <x v="15"/>
    <n v="10035"/>
    <x v="3"/>
    <x v="1"/>
    <x v="4"/>
    <n v="772.68"/>
    <n v="4"/>
    <n v="0"/>
    <n v="108.1752"/>
    <s v=""/>
    <n v="300.61200000000002"/>
    <n v="340.08673766511936"/>
    <x v="5"/>
    <x v="0"/>
    <m/>
  </r>
  <r>
    <s v="Standard Class"/>
    <d v="2026-05-10T00:00:00"/>
    <x v="0"/>
    <s v="United States"/>
    <x v="52"/>
    <x v="5"/>
    <n v="78207"/>
    <x v="2"/>
    <x v="2"/>
    <x v="11"/>
    <n v="106.08"/>
    <n v="6"/>
    <n v="0.2"/>
    <n v="-9.282"/>
    <n v="-9.282"/>
    <n v="51.692000000000007"/>
    <n v="195.90300941291596"/>
    <x v="7"/>
    <x v="1"/>
    <m/>
  </r>
  <r>
    <s v="Standard Class"/>
    <d v="2026-10-21T00:00:00"/>
    <x v="0"/>
    <s v="United States"/>
    <x v="112"/>
    <x v="5"/>
    <n v="79109"/>
    <x v="2"/>
    <x v="0"/>
    <x v="5"/>
    <n v="23.076000000000001"/>
    <n v="3"/>
    <n v="0.6"/>
    <n v="-10.9611"/>
    <n v="-10.9611"/>
    <n v="32.316000000000003"/>
    <n v="161.1778642535424"/>
    <x v="5"/>
    <x v="1"/>
    <m/>
  </r>
  <r>
    <s v="Standard Class"/>
    <d v="2025-11-29T00:00:00"/>
    <x v="0"/>
    <s v="United States"/>
    <x v="112"/>
    <x v="5"/>
    <n v="79109"/>
    <x v="2"/>
    <x v="1"/>
    <x v="10"/>
    <n v="25.92"/>
    <n v="5"/>
    <n v="0.2"/>
    <n v="9.0719999999999992"/>
    <s v=""/>
    <n v="24.951999999999998"/>
    <n v="22.234698888599024"/>
    <x v="6"/>
    <x v="0"/>
    <m/>
  </r>
  <r>
    <s v="First Class"/>
    <d v="2026-07-09T00:00:00"/>
    <x v="0"/>
    <s v="United States"/>
    <x v="12"/>
    <x v="5"/>
    <n v="77041"/>
    <x v="2"/>
    <x v="1"/>
    <x v="10"/>
    <n v="47.951999999999998"/>
    <n v="3"/>
    <n v="0.2"/>
    <n v="16.183800000000002"/>
    <s v=""/>
    <n v="41.44"/>
    <n v="25.632951813372308"/>
    <x v="11"/>
    <x v="1"/>
    <m/>
  </r>
  <r>
    <s v="First Class"/>
    <d v="2025-08-25T00:00:00"/>
    <x v="0"/>
    <s v="United States"/>
    <x v="12"/>
    <x v="5"/>
    <n v="77041"/>
    <x v="2"/>
    <x v="1"/>
    <x v="8"/>
    <n v="0.98399999999999999"/>
    <n v="2"/>
    <n v="0.8"/>
    <n v="-1.476"/>
    <n v="-1.476"/>
    <n v="26.992000000000001"/>
    <n v="27.25009856862907"/>
    <x v="1"/>
    <x v="0"/>
    <m/>
  </r>
  <r>
    <s v="First Class"/>
    <d v="2026-10-14T00:00:00"/>
    <x v="0"/>
    <s v="United States"/>
    <x v="12"/>
    <x v="5"/>
    <n v="77041"/>
    <x v="2"/>
    <x v="0"/>
    <x v="5"/>
    <n v="75.384"/>
    <n v="9"/>
    <n v="0.6"/>
    <n v="-20.730599999999999"/>
    <n v="-20.730599999999999"/>
    <n v="39.223999999999997"/>
    <n v="23.492002383790105"/>
    <x v="5"/>
    <x v="1"/>
    <m/>
  </r>
  <r>
    <s v="First Class"/>
    <d v="2025-04-15T00:00:00"/>
    <x v="0"/>
    <s v="United States"/>
    <x v="12"/>
    <x v="5"/>
    <n v="77041"/>
    <x v="2"/>
    <x v="1"/>
    <x v="2"/>
    <n v="4.6079999999999997"/>
    <n v="2"/>
    <n v="0.2"/>
    <n v="1.6704000000000001"/>
    <s v=""/>
    <n v="28.065999999999999"/>
    <n v="15.221516875791322"/>
    <x v="9"/>
    <x v="0"/>
    <m/>
  </r>
  <r>
    <s v="First Class"/>
    <d v="2025-08-27T00:00:00"/>
    <x v="0"/>
    <s v="United States"/>
    <x v="104"/>
    <x v="31"/>
    <n v="1841"/>
    <x v="3"/>
    <x v="1"/>
    <x v="8"/>
    <n v="37.68"/>
    <n v="6"/>
    <n v="0"/>
    <n v="16.956"/>
    <s v=""/>
    <n v="171.86300000000003"/>
    <n v="152.71091073004573"/>
    <x v="1"/>
    <x v="0"/>
    <m/>
  </r>
  <r>
    <s v="Standard Class"/>
    <d v="2026-09-18T00:00:00"/>
    <x v="1"/>
    <s v="United States"/>
    <x v="38"/>
    <x v="32"/>
    <n v="31907"/>
    <x v="0"/>
    <x v="1"/>
    <x v="9"/>
    <n v="41.91"/>
    <n v="3"/>
    <n v="0"/>
    <n v="10.896599999999999"/>
    <s v=""/>
    <n v="288.87100000000004"/>
    <n v="163.22388583476376"/>
    <x v="4"/>
    <x v="1"/>
    <m/>
  </r>
  <r>
    <s v="Second Class"/>
    <d v="2026-11-09T00:00:00"/>
    <x v="0"/>
    <s v="United States"/>
    <x v="1"/>
    <x v="1"/>
    <n v="90032"/>
    <x v="1"/>
    <x v="0"/>
    <x v="0"/>
    <n v="435.99900000000002"/>
    <n v="3"/>
    <n v="0.15"/>
    <n v="5.1294000000000004"/>
    <s v=""/>
    <n v="465.76099999999997"/>
    <n v="174.30313933489552"/>
    <x v="6"/>
    <x v="1"/>
    <m/>
  </r>
  <r>
    <s v="Second Class"/>
    <d v="2026-02-24T00:00:00"/>
    <x v="1"/>
    <s v="United States"/>
    <x v="4"/>
    <x v="4"/>
    <n v="98115"/>
    <x v="1"/>
    <x v="0"/>
    <x v="1"/>
    <n v="388.70400000000001"/>
    <n v="6"/>
    <n v="0.2"/>
    <n v="38.870399999999997"/>
    <s v=""/>
    <n v="331.488"/>
    <n v="191.8024934787519"/>
    <x v="10"/>
    <x v="1"/>
    <m/>
  </r>
  <r>
    <s v="Second Class"/>
    <d v="2025-05-22T00:00:00"/>
    <x v="1"/>
    <s v="United States"/>
    <x v="4"/>
    <x v="4"/>
    <n v="98115"/>
    <x v="1"/>
    <x v="1"/>
    <x v="4"/>
    <n v="572.58000000000004"/>
    <n v="6"/>
    <n v="0"/>
    <n v="34.354799999999997"/>
    <s v=""/>
    <n v="223.21333333333334"/>
    <n v="204.76415110732569"/>
    <x v="7"/>
    <x v="0"/>
    <m/>
  </r>
  <r>
    <s v="Second Class"/>
    <d v="2026-11-25T00:00:00"/>
    <x v="1"/>
    <s v="United States"/>
    <x v="4"/>
    <x v="4"/>
    <n v="98115"/>
    <x v="1"/>
    <x v="2"/>
    <x v="11"/>
    <n v="33.18"/>
    <n v="2"/>
    <n v="0"/>
    <n v="11.613"/>
    <s v=""/>
    <n v="41.26"/>
    <n v="195.43642237746704"/>
    <x v="6"/>
    <x v="1"/>
    <m/>
  </r>
  <r>
    <s v="Standard Class"/>
    <d v="2026-05-16T00:00:00"/>
    <x v="2"/>
    <s v="United States"/>
    <x v="471"/>
    <x v="31"/>
    <n v="2138"/>
    <x v="3"/>
    <x v="2"/>
    <x v="11"/>
    <n v="63.88"/>
    <n v="4"/>
    <n v="0"/>
    <n v="24.9132"/>
    <s v=""/>
    <n v="128.55199999999999"/>
    <n v="133.31929683671842"/>
    <x v="7"/>
    <x v="1"/>
    <m/>
  </r>
  <r>
    <s v="Standard Class"/>
    <d v="2026-03-10T00:00:00"/>
    <x v="2"/>
    <s v="United States"/>
    <x v="471"/>
    <x v="31"/>
    <n v="2138"/>
    <x v="3"/>
    <x v="0"/>
    <x v="5"/>
    <n v="26.72"/>
    <n v="1"/>
    <n v="0"/>
    <n v="11.7568"/>
    <s v=""/>
    <n v="238.34199999999998"/>
    <n v="131.56935063557418"/>
    <x v="2"/>
    <x v="1"/>
    <m/>
  </r>
  <r>
    <s v="Second Class"/>
    <d v="2026-04-05T00:00:00"/>
    <x v="0"/>
    <s v="United States"/>
    <x v="288"/>
    <x v="7"/>
    <n v="84106"/>
    <x v="1"/>
    <x v="1"/>
    <x v="8"/>
    <n v="295.05599999999998"/>
    <n v="9"/>
    <n v="0.2"/>
    <n v="106.95780000000001"/>
    <s v=""/>
    <n v="230.17333333333337"/>
    <n v="185.90815665607377"/>
    <x v="9"/>
    <x v="1"/>
    <m/>
  </r>
  <r>
    <s v="Standard Class"/>
    <d v="2025-04-09T00:00:00"/>
    <x v="0"/>
    <s v="United States"/>
    <x v="20"/>
    <x v="15"/>
    <n v="10035"/>
    <x v="3"/>
    <x v="1"/>
    <x v="9"/>
    <n v="393.25"/>
    <n v="5"/>
    <n v="0"/>
    <n v="129.77250000000001"/>
    <s v=""/>
    <n v="137.24533333333332"/>
    <n v="173.77810899300636"/>
    <x v="9"/>
    <x v="0"/>
    <m/>
  </r>
  <r>
    <s v="Second Class"/>
    <d v="2025-04-14T00:00:00"/>
    <x v="0"/>
    <s v="United States"/>
    <x v="191"/>
    <x v="24"/>
    <n v="44221"/>
    <x v="3"/>
    <x v="1"/>
    <x v="8"/>
    <n v="2.214"/>
    <n v="3"/>
    <n v="0.7"/>
    <n v="-1.476"/>
    <n v="-1.476"/>
    <n v="241.78200000000001"/>
    <n v="307.08172154197842"/>
    <x v="9"/>
    <x v="0"/>
    <m/>
  </r>
  <r>
    <s v="Second Class"/>
    <d v="2025-04-24T00:00:00"/>
    <x v="0"/>
    <s v="United States"/>
    <x v="40"/>
    <x v="3"/>
    <n v="28403"/>
    <x v="0"/>
    <x v="1"/>
    <x v="10"/>
    <n v="16.271999999999998"/>
    <n v="3"/>
    <n v="0.2"/>
    <n v="5.2884000000000002"/>
    <s v=""/>
    <n v="243.03400000000002"/>
    <n v="309.37110054527164"/>
    <x v="9"/>
    <x v="0"/>
    <m/>
  </r>
  <r>
    <s v="Standard Class"/>
    <d v="2026-09-10T00:00:00"/>
    <x v="1"/>
    <s v="United States"/>
    <x v="20"/>
    <x v="15"/>
    <n v="10035"/>
    <x v="3"/>
    <x v="1"/>
    <x v="9"/>
    <n v="706.86"/>
    <n v="7"/>
    <n v="0"/>
    <n v="197.92080000000001"/>
    <s v=""/>
    <n v="244.67133333333334"/>
    <n v="327.84319134836625"/>
    <x v="4"/>
    <x v="1"/>
    <m/>
  </r>
  <r>
    <s v="Standard Class"/>
    <d v="2026-12-04T00:00:00"/>
    <x v="1"/>
    <s v="United States"/>
    <x v="10"/>
    <x v="9"/>
    <n v="19140"/>
    <x v="3"/>
    <x v="1"/>
    <x v="8"/>
    <n v="5.97"/>
    <n v="5"/>
    <n v="0.7"/>
    <n v="-4.577"/>
    <n v="-4.577"/>
    <n v="22.843333333333334"/>
    <n v="188.4050494636686"/>
    <x v="0"/>
    <x v="1"/>
    <m/>
  </r>
  <r>
    <s v="Standard Class"/>
    <d v="2025-01-30T00:00:00"/>
    <x v="1"/>
    <s v="United States"/>
    <x v="10"/>
    <x v="9"/>
    <n v="19140"/>
    <x v="3"/>
    <x v="0"/>
    <x v="5"/>
    <n v="21.184000000000001"/>
    <n v="1"/>
    <n v="0.2"/>
    <n v="4.7664"/>
    <s v=""/>
    <n v="26.833333333333332"/>
    <n v="129.57512527744925"/>
    <x v="8"/>
    <x v="0"/>
    <m/>
  </r>
  <r>
    <s v="Standard Class"/>
    <d v="2026-02-07T00:00:00"/>
    <x v="1"/>
    <s v="United States"/>
    <x v="10"/>
    <x v="9"/>
    <n v="19140"/>
    <x v="3"/>
    <x v="1"/>
    <x v="9"/>
    <n v="41.375999999999998"/>
    <n v="6"/>
    <n v="0.2"/>
    <n v="3.1032000000000002"/>
    <s v=""/>
    <n v="20.657"/>
    <n v="15.775752655637442"/>
    <x v="10"/>
    <x v="1"/>
    <m/>
  </r>
  <r>
    <s v="Second Class"/>
    <d v="2025-09-22T00:00:00"/>
    <x v="1"/>
    <s v="United States"/>
    <x v="20"/>
    <x v="15"/>
    <n v="10009"/>
    <x v="3"/>
    <x v="1"/>
    <x v="6"/>
    <n v="17.940000000000001"/>
    <n v="3"/>
    <n v="0"/>
    <n v="4.4850000000000003"/>
    <s v=""/>
    <n v="304.315"/>
    <n v="339.70002679166703"/>
    <x v="4"/>
    <x v="0"/>
    <m/>
  </r>
  <r>
    <s v="Standard Class"/>
    <d v="2026-10-03T00:00:00"/>
    <x v="1"/>
    <s v="United States"/>
    <x v="10"/>
    <x v="9"/>
    <n v="19134"/>
    <x v="3"/>
    <x v="1"/>
    <x v="8"/>
    <n v="2.6549999999999998"/>
    <n v="1"/>
    <n v="0.7"/>
    <n v="-1.8585"/>
    <n v="-1.8585"/>
    <n v="400.89033333333333"/>
    <n v="343.89921467121951"/>
    <x v="5"/>
    <x v="1"/>
    <m/>
  </r>
  <r>
    <s v="Standard Class"/>
    <d v="2025-07-15T00:00:00"/>
    <x v="0"/>
    <s v="United States"/>
    <x v="1"/>
    <x v="1"/>
    <n v="90049"/>
    <x v="1"/>
    <x v="1"/>
    <x v="4"/>
    <n v="892.35"/>
    <n v="5"/>
    <n v="0"/>
    <n v="267.70499999999998"/>
    <s v=""/>
    <n v="642.94533333333345"/>
    <n v="347.29929260200328"/>
    <x v="11"/>
    <x v="0"/>
    <m/>
  </r>
  <r>
    <s v="Standard Class"/>
    <d v="2026-05-01T00:00:00"/>
    <x v="0"/>
    <s v="United States"/>
    <x v="1"/>
    <x v="1"/>
    <n v="90049"/>
    <x v="1"/>
    <x v="0"/>
    <x v="0"/>
    <n v="307.666"/>
    <n v="2"/>
    <n v="0.15"/>
    <n v="28.956800000000001"/>
    <s v=""/>
    <n v="359.28199999999998"/>
    <n v="197.60198445744038"/>
    <x v="7"/>
    <x v="1"/>
    <m/>
  </r>
  <r>
    <s v="Standard Class"/>
    <d v="2025-12-26T00:00:00"/>
    <x v="0"/>
    <s v="United States"/>
    <x v="1"/>
    <x v="1"/>
    <n v="90049"/>
    <x v="1"/>
    <x v="1"/>
    <x v="4"/>
    <n v="728.82"/>
    <n v="9"/>
    <n v="0"/>
    <n v="29.152799999999999"/>
    <s v=""/>
    <n v="271.11866666666668"/>
    <n v="231.23344318835186"/>
    <x v="0"/>
    <x v="0"/>
    <m/>
  </r>
  <r>
    <s v="Standard Class"/>
    <d v="2026-02-03T00:00:00"/>
    <x v="0"/>
    <s v="United States"/>
    <x v="1"/>
    <x v="1"/>
    <n v="90049"/>
    <x v="1"/>
    <x v="1"/>
    <x v="8"/>
    <n v="41.36"/>
    <n v="5"/>
    <n v="0.2"/>
    <n v="13.959"/>
    <s v=""/>
    <n v="29.565333333333331"/>
    <n v="226.3313856073942"/>
    <x v="10"/>
    <x v="1"/>
    <m/>
  </r>
  <r>
    <s v="Standard Class"/>
    <d v="2025-08-11T00:00:00"/>
    <x v="0"/>
    <s v="United States"/>
    <x v="1"/>
    <x v="1"/>
    <n v="90049"/>
    <x v="1"/>
    <x v="2"/>
    <x v="7"/>
    <n v="43.176000000000002"/>
    <n v="3"/>
    <n v="0.2"/>
    <n v="15.111599999999999"/>
    <s v=""/>
    <n v="36.245333333333328"/>
    <n v="133.21167053978417"/>
    <x v="1"/>
    <x v="0"/>
    <m/>
  </r>
  <r>
    <s v="Standard Class"/>
    <d v="2026-09-02T00:00:00"/>
    <x v="0"/>
    <s v="United States"/>
    <x v="1"/>
    <x v="1"/>
    <n v="90049"/>
    <x v="1"/>
    <x v="0"/>
    <x v="5"/>
    <n v="4.16"/>
    <n v="2"/>
    <n v="0"/>
    <n v="1.7472000000000001"/>
    <s v=""/>
    <n v="30.00266666666667"/>
    <n v="20.888932784823858"/>
    <x v="4"/>
    <x v="1"/>
    <m/>
  </r>
  <r>
    <s v="Standard Class"/>
    <d v="2026-01-22T00:00:00"/>
    <x v="1"/>
    <s v="United States"/>
    <x v="85"/>
    <x v="15"/>
    <n v="11561"/>
    <x v="3"/>
    <x v="1"/>
    <x v="10"/>
    <n v="61.4"/>
    <n v="5"/>
    <n v="0"/>
    <n v="28.858000000000001"/>
    <s v=""/>
    <n v="116.60266666666666"/>
    <n v="86.367037045391328"/>
    <x v="8"/>
    <x v="1"/>
    <m/>
  </r>
  <r>
    <s v="Standard Class"/>
    <d v="2025-08-09T00:00:00"/>
    <x v="1"/>
    <s v="United States"/>
    <x v="85"/>
    <x v="15"/>
    <n v="11561"/>
    <x v="3"/>
    <x v="1"/>
    <x v="8"/>
    <n v="24.448"/>
    <n v="2"/>
    <n v="0.2"/>
    <n v="8.8623999999999992"/>
    <s v=""/>
    <n v="216.12599999999998"/>
    <n v="118.93434371519004"/>
    <x v="1"/>
    <x v="0"/>
    <m/>
  </r>
  <r>
    <s v="First Class"/>
    <d v="2025-08-22T00:00:00"/>
    <x v="0"/>
    <s v="United States"/>
    <x v="30"/>
    <x v="15"/>
    <n v="14609"/>
    <x v="3"/>
    <x v="2"/>
    <x v="7"/>
    <n v="263.95999999999998"/>
    <n v="4"/>
    <n v="0"/>
    <n v="71.269199999999998"/>
    <s v=""/>
    <n v="212.29666666666671"/>
    <n v="165.46941983428934"/>
    <x v="1"/>
    <x v="0"/>
    <m/>
  </r>
  <r>
    <s v="First Class"/>
    <d v="2026-03-10T00:00:00"/>
    <x v="0"/>
    <s v="United States"/>
    <x v="30"/>
    <x v="15"/>
    <n v="14609"/>
    <x v="3"/>
    <x v="2"/>
    <x v="7"/>
    <n v="359.97"/>
    <n v="3"/>
    <n v="0"/>
    <n v="100.7916"/>
    <s v=""/>
    <n v="163.25"/>
    <n v="144.4321616004988"/>
    <x v="2"/>
    <x v="1"/>
    <m/>
  </r>
  <r>
    <s v="First Class"/>
    <d v="2026-05-25T00:00:00"/>
    <x v="0"/>
    <s v="United States"/>
    <x v="30"/>
    <x v="15"/>
    <n v="14609"/>
    <x v="3"/>
    <x v="1"/>
    <x v="10"/>
    <n v="12.96"/>
    <n v="2"/>
    <n v="0"/>
    <n v="6.2207999999999997"/>
    <s v=""/>
    <n v="135.52133333333333"/>
    <n v="143.58039858276334"/>
    <x v="7"/>
    <x v="1"/>
    <m/>
  </r>
  <r>
    <s v="First Class"/>
    <d v="2025-10-31T00:00:00"/>
    <x v="0"/>
    <s v="United States"/>
    <x v="30"/>
    <x v="15"/>
    <n v="14609"/>
    <x v="3"/>
    <x v="1"/>
    <x v="4"/>
    <n v="116.82"/>
    <n v="3"/>
    <n v="0"/>
    <n v="5.8410000000000002"/>
    <s v=""/>
    <n v="211.19133333333332"/>
    <n v="87.443500899893237"/>
    <x v="5"/>
    <x v="0"/>
    <m/>
  </r>
  <r>
    <s v="First Class"/>
    <d v="2026-08-01T00:00:00"/>
    <x v="0"/>
    <s v="United States"/>
    <x v="30"/>
    <x v="15"/>
    <n v="14609"/>
    <x v="3"/>
    <x v="1"/>
    <x v="8"/>
    <n v="276.78399999999999"/>
    <n v="2"/>
    <n v="0.2"/>
    <n v="89.954800000000006"/>
    <s v=""/>
    <n v="177.59133333333332"/>
    <n v="125.01819654754262"/>
    <x v="1"/>
    <x v="1"/>
    <m/>
  </r>
  <r>
    <s v="Standard Class"/>
    <d v="2026-04-15T00:00:00"/>
    <x v="1"/>
    <s v="United States"/>
    <x v="8"/>
    <x v="1"/>
    <n v="94109"/>
    <x v="1"/>
    <x v="2"/>
    <x v="11"/>
    <n v="239.97"/>
    <n v="3"/>
    <n v="0"/>
    <n v="86.389200000000002"/>
    <s v=""/>
    <n v="236.85"/>
    <n v="157.40727589094288"/>
    <x v="9"/>
    <x v="1"/>
    <m/>
  </r>
  <r>
    <s v="Standard Class"/>
    <d v="2026-11-14T00:00:00"/>
    <x v="1"/>
    <s v="United States"/>
    <x v="8"/>
    <x v="1"/>
    <n v="94109"/>
    <x v="1"/>
    <x v="0"/>
    <x v="5"/>
    <n v="16.02"/>
    <n v="6"/>
    <n v="0"/>
    <n v="6.0876000000000001"/>
    <s v=""/>
    <n v="204"/>
    <n v="160.64370125125885"/>
    <x v="6"/>
    <x v="1"/>
    <m/>
  </r>
  <r>
    <s v="Standard Class"/>
    <d v="2025-10-10T00:00:00"/>
    <x v="0"/>
    <s v="United States"/>
    <x v="114"/>
    <x v="5"/>
    <n v="77340"/>
    <x v="2"/>
    <x v="1"/>
    <x v="4"/>
    <n v="454.56"/>
    <n v="5"/>
    <n v="0.2"/>
    <n v="-107.958"/>
    <n v="-107.958"/>
    <n v="302.24133333333333"/>
    <n v="130.87678154208567"/>
    <x v="5"/>
    <x v="0"/>
    <m/>
  </r>
  <r>
    <s v="Standard Class"/>
    <d v="2026-02-28T00:00:00"/>
    <x v="0"/>
    <s v="United States"/>
    <x v="114"/>
    <x v="5"/>
    <n v="77340"/>
    <x v="2"/>
    <x v="0"/>
    <x v="5"/>
    <n v="141.41999999999999"/>
    <n v="5"/>
    <n v="0.6"/>
    <n v="-187.38149999999999"/>
    <n v="-187.38149999999999"/>
    <n v="154.96666666666667"/>
    <n v="89.848231815079686"/>
    <x v="10"/>
    <x v="1"/>
    <m/>
  </r>
  <r>
    <s v="Standard Class"/>
    <d v="2026-03-22T00:00:00"/>
    <x v="0"/>
    <s v="United States"/>
    <x v="114"/>
    <x v="5"/>
    <n v="77340"/>
    <x v="2"/>
    <x v="0"/>
    <x v="1"/>
    <n v="310.74400000000003"/>
    <n v="4"/>
    <n v="0.3"/>
    <n v="-26.635200000000001"/>
    <n v="-26.635200000000001"/>
    <n v="109.98333333333335"/>
    <n v="101.68065705706056"/>
    <x v="2"/>
    <x v="1"/>
    <m/>
  </r>
  <r>
    <s v="Standard Class"/>
    <d v="2025-04-07T00:00:00"/>
    <x v="0"/>
    <s v="United States"/>
    <x v="114"/>
    <x v="5"/>
    <n v="77340"/>
    <x v="2"/>
    <x v="1"/>
    <x v="6"/>
    <n v="12.736000000000001"/>
    <n v="4"/>
    <n v="0.2"/>
    <n v="2.2288000000000001"/>
    <s v=""/>
    <n v="10.984666666666667"/>
    <n v="101.57461744834573"/>
    <x v="9"/>
    <x v="0"/>
    <m/>
  </r>
  <r>
    <s v="Standard Class"/>
    <d v="2025-12-13T00:00:00"/>
    <x v="0"/>
    <s v="United States"/>
    <x v="114"/>
    <x v="5"/>
    <n v="77340"/>
    <x v="2"/>
    <x v="1"/>
    <x v="8"/>
    <n v="6.47"/>
    <n v="5"/>
    <n v="0.8"/>
    <n v="-9.7050000000000001"/>
    <n v="-9.7050000000000001"/>
    <n v="11.814"/>
    <n v="59.817149962444972"/>
    <x v="0"/>
    <x v="0"/>
    <m/>
  </r>
  <r>
    <s v="Standard Class"/>
    <d v="2025-09-11T00:00:00"/>
    <x v="0"/>
    <s v="United States"/>
    <x v="114"/>
    <x v="5"/>
    <n v="77340"/>
    <x v="2"/>
    <x v="1"/>
    <x v="8"/>
    <n v="13.747999999999999"/>
    <n v="14"/>
    <n v="0.8"/>
    <n v="-22.684200000000001"/>
    <n v="-22.684200000000001"/>
    <n v="18.797333333333334"/>
    <n v="5.5861284015423882"/>
    <x v="4"/>
    <x v="0"/>
    <m/>
  </r>
  <r>
    <s v="Standard Class"/>
    <d v="2026-03-11T00:00:00"/>
    <x v="0"/>
    <s v="United States"/>
    <x v="114"/>
    <x v="5"/>
    <n v="77340"/>
    <x v="2"/>
    <x v="1"/>
    <x v="9"/>
    <n v="15.224"/>
    <n v="2"/>
    <n v="0.8"/>
    <n v="-38.821199999999997"/>
    <n v="-38.821199999999997"/>
    <n v="69.541333333333327"/>
    <n v="55.935662175064692"/>
    <x v="2"/>
    <x v="1"/>
    <m/>
  </r>
  <r>
    <s v="Standard Class"/>
    <d v="2025-06-15T00:00:00"/>
    <x v="1"/>
    <s v="United States"/>
    <x v="502"/>
    <x v="32"/>
    <n v="30344"/>
    <x v="0"/>
    <x v="0"/>
    <x v="5"/>
    <n v="27.42"/>
    <n v="3"/>
    <n v="0"/>
    <n v="9.3228000000000009"/>
    <s v=""/>
    <n v="89.466666666666654"/>
    <n v="56.521533516980149"/>
    <x v="3"/>
    <x v="0"/>
    <m/>
  </r>
  <r>
    <s v="Standard Class"/>
    <d v="2025-03-14T00:00:00"/>
    <x v="1"/>
    <s v="United States"/>
    <x v="502"/>
    <x v="32"/>
    <n v="30344"/>
    <x v="0"/>
    <x v="1"/>
    <x v="8"/>
    <n v="165.98"/>
    <n v="1"/>
    <n v="0"/>
    <n v="74.691000000000003"/>
    <s v=""/>
    <n v="125.08399999999999"/>
    <n v="56.551216364427525"/>
    <x v="2"/>
    <x v="0"/>
    <m/>
  </r>
  <r>
    <s v="Standard Class"/>
    <d v="2026-02-05T00:00:00"/>
    <x v="1"/>
    <s v="United States"/>
    <x v="502"/>
    <x v="32"/>
    <n v="30344"/>
    <x v="0"/>
    <x v="2"/>
    <x v="11"/>
    <n v="75"/>
    <n v="3"/>
    <n v="0"/>
    <n v="18"/>
    <s v=""/>
    <n v="118.60533333333335"/>
    <n v="18.923291499767821"/>
    <x v="10"/>
    <x v="1"/>
    <m/>
  </r>
  <r>
    <s v="Standard Class"/>
    <d v="2025-05-03T00:00:00"/>
    <x v="2"/>
    <s v="United States"/>
    <x v="20"/>
    <x v="15"/>
    <n v="10009"/>
    <x v="3"/>
    <x v="1"/>
    <x v="8"/>
    <n v="134.27199999999999"/>
    <n v="8"/>
    <n v="0.2"/>
    <n v="46.995199999999997"/>
    <s v=""/>
    <n v="137.57333333333335"/>
    <n v="17.292867311462604"/>
    <x v="7"/>
    <x v="0"/>
    <m/>
  </r>
  <r>
    <s v="Standard Class"/>
    <d v="2026-11-20T00:00:00"/>
    <x v="1"/>
    <s v="United States"/>
    <x v="24"/>
    <x v="21"/>
    <n v="97477"/>
    <x v="1"/>
    <x v="1"/>
    <x v="2"/>
    <n v="146.54400000000001"/>
    <n v="6"/>
    <n v="0.2"/>
    <n v="47.626800000000003"/>
    <s v=""/>
    <n v="160.77599999999998"/>
    <n v="29.836584096014057"/>
    <x v="6"/>
    <x v="1"/>
    <m/>
  </r>
  <r>
    <s v="Standard Class"/>
    <d v="2025-07-16T00:00:00"/>
    <x v="1"/>
    <s v="United States"/>
    <x v="24"/>
    <x v="21"/>
    <n v="97477"/>
    <x v="1"/>
    <x v="1"/>
    <x v="10"/>
    <n v="131.904"/>
    <n v="3"/>
    <n v="0.2"/>
    <n v="47.815199999999997"/>
    <s v=""/>
    <n v="116.69499999999999"/>
    <n v="64.225195970751869"/>
    <x v="11"/>
    <x v="0"/>
    <m/>
  </r>
  <r>
    <s v="Standard Class"/>
    <d v="2026-01-05T00:00:00"/>
    <x v="1"/>
    <s v="United States"/>
    <x v="24"/>
    <x v="21"/>
    <n v="97477"/>
    <x v="1"/>
    <x v="1"/>
    <x v="9"/>
    <n v="203.88"/>
    <n v="5"/>
    <n v="0.2"/>
    <n v="20.388000000000002"/>
    <s v=""/>
    <n v="312.27366666666666"/>
    <n v="243.22560372267401"/>
    <x v="8"/>
    <x v="1"/>
    <m/>
  </r>
  <r>
    <s v="Standard Class"/>
    <d v="2025-11-05T00:00:00"/>
    <x v="1"/>
    <s v="United States"/>
    <x v="24"/>
    <x v="21"/>
    <n v="97477"/>
    <x v="1"/>
    <x v="1"/>
    <x v="8"/>
    <n v="14.301"/>
    <n v="7"/>
    <n v="0.7"/>
    <n v="-10.487399999999999"/>
    <n v="-10.487399999999999"/>
    <n v="264.68033333333335"/>
    <n v="268.98765784752339"/>
    <x v="6"/>
    <x v="0"/>
    <m/>
  </r>
  <r>
    <s v="Standard Class"/>
    <d v="2025-12-22T00:00:00"/>
    <x v="1"/>
    <s v="United States"/>
    <x v="24"/>
    <x v="21"/>
    <n v="97477"/>
    <x v="1"/>
    <x v="1"/>
    <x v="4"/>
    <n v="718.64"/>
    <n v="10"/>
    <n v="0.2"/>
    <n v="-161.69399999999999"/>
    <n v="-161.69399999999999"/>
    <n v="269.27333333333337"/>
    <n v="297.07057131896755"/>
    <x v="0"/>
    <x v="0"/>
    <m/>
  </r>
  <r>
    <s v="Standard Class"/>
    <d v="2026-03-07T00:00:00"/>
    <x v="2"/>
    <s v="United States"/>
    <x v="81"/>
    <x v="17"/>
    <n v="22204"/>
    <x v="0"/>
    <x v="0"/>
    <x v="5"/>
    <n v="61.1"/>
    <n v="5"/>
    <n v="0"/>
    <n v="18.329999999999998"/>
    <s v=""/>
    <n v="33.225333333333332"/>
    <n v="182.69811051598515"/>
    <x v="2"/>
    <x v="1"/>
    <m/>
  </r>
  <r>
    <s v="Standard Class"/>
    <d v="2025-03-28T00:00:00"/>
    <x v="0"/>
    <s v="United States"/>
    <x v="40"/>
    <x v="3"/>
    <n v="28403"/>
    <x v="0"/>
    <x v="1"/>
    <x v="9"/>
    <n v="28.08"/>
    <n v="3"/>
    <n v="0.2"/>
    <n v="5.2649999999999997"/>
    <s v=""/>
    <n v="26.165333333333336"/>
    <n v="140.09525032792672"/>
    <x v="2"/>
    <x v="0"/>
    <m/>
  </r>
  <r>
    <s v="Second Class"/>
    <d v="2025-12-06T00:00:00"/>
    <x v="1"/>
    <s v="United States"/>
    <x v="420"/>
    <x v="16"/>
    <n v="85364"/>
    <x v="1"/>
    <x v="1"/>
    <x v="6"/>
    <n v="10.496"/>
    <n v="4"/>
    <n v="0.2"/>
    <n v="1.1808000000000001"/>
    <s v=""/>
    <n v="42.665333333333336"/>
    <n v="25.330136184219597"/>
    <x v="0"/>
    <x v="0"/>
    <m/>
  </r>
  <r>
    <s v="Standard Class"/>
    <d v="2026-10-30T00:00:00"/>
    <x v="0"/>
    <s v="United States"/>
    <x v="272"/>
    <x v="1"/>
    <n v="92404"/>
    <x v="1"/>
    <x v="1"/>
    <x v="8"/>
    <n v="39.92"/>
    <n v="2"/>
    <n v="0.2"/>
    <n v="12.974"/>
    <s v=""/>
    <n v="128.95333333333335"/>
    <n v="83.909190692478177"/>
    <x v="5"/>
    <x v="1"/>
    <m/>
  </r>
  <r>
    <s v="First Class"/>
    <d v="2025-11-25T00:00:00"/>
    <x v="1"/>
    <s v="United States"/>
    <x v="248"/>
    <x v="39"/>
    <n v="21215"/>
    <x v="3"/>
    <x v="1"/>
    <x v="9"/>
    <n v="77.58"/>
    <n v="9"/>
    <n v="0"/>
    <n v="20.1708"/>
    <s v=""/>
    <n v="117.56666666666666"/>
    <n v="105.56798236839299"/>
    <x v="6"/>
    <x v="0"/>
    <m/>
  </r>
  <r>
    <s v="Standard Class"/>
    <d v="2026-03-03T00:00:00"/>
    <x v="2"/>
    <s v="United States"/>
    <x v="4"/>
    <x v="4"/>
    <n v="98103"/>
    <x v="1"/>
    <x v="1"/>
    <x v="4"/>
    <n v="269.36"/>
    <n v="7"/>
    <n v="0"/>
    <n v="70.033600000000007"/>
    <s v=""/>
    <n v="128.34"/>
    <n v="104.17100741178029"/>
    <x v="2"/>
    <x v="1"/>
    <m/>
  </r>
  <r>
    <s v="Standard Class"/>
    <d v="2026-03-10T00:00:00"/>
    <x v="0"/>
    <s v="United States"/>
    <x v="8"/>
    <x v="1"/>
    <n v="94110"/>
    <x v="1"/>
    <x v="1"/>
    <x v="2"/>
    <n v="5.76"/>
    <n v="2"/>
    <n v="0"/>
    <n v="2.8224"/>
    <s v=""/>
    <n v="46.513333333333343"/>
    <n v="66.715895379559257"/>
    <x v="2"/>
    <x v="1"/>
    <m/>
  </r>
  <r>
    <s v="Second Class"/>
    <d v="2025-02-14T00:00:00"/>
    <x v="2"/>
    <s v="United States"/>
    <x v="20"/>
    <x v="15"/>
    <n v="10035"/>
    <x v="3"/>
    <x v="1"/>
    <x v="6"/>
    <n v="109.9"/>
    <n v="5"/>
    <n v="0"/>
    <n v="32.97"/>
    <s v=""/>
    <n v="53.326666666666661"/>
    <n v="23.008385588897962"/>
    <x v="10"/>
    <x v="0"/>
    <m/>
  </r>
  <r>
    <s v="Second Class"/>
    <d v="2026-09-14T00:00:00"/>
    <x v="0"/>
    <s v="United States"/>
    <x v="4"/>
    <x v="4"/>
    <n v="98115"/>
    <x v="1"/>
    <x v="0"/>
    <x v="5"/>
    <n v="23.88"/>
    <n v="3"/>
    <n v="0"/>
    <n v="10.507199999999999"/>
    <s v=""/>
    <n v="21.013333333333332"/>
    <n v="20.920325045275945"/>
    <x v="4"/>
    <x v="1"/>
    <m/>
  </r>
  <r>
    <s v="Second Class"/>
    <d v="2025-12-16T00:00:00"/>
    <x v="0"/>
    <s v="United States"/>
    <x v="4"/>
    <x v="4"/>
    <n v="98115"/>
    <x v="1"/>
    <x v="1"/>
    <x v="10"/>
    <n v="26.2"/>
    <n v="4"/>
    <n v="0"/>
    <n v="12.052"/>
    <s v=""/>
    <n v="91.37"/>
    <n v="84.490489843970437"/>
    <x v="0"/>
    <x v="0"/>
    <m/>
  </r>
  <r>
    <s v="Second Class"/>
    <d v="2026-12-19T00:00:00"/>
    <x v="0"/>
    <s v="United States"/>
    <x v="4"/>
    <x v="4"/>
    <n v="98115"/>
    <x v="1"/>
    <x v="1"/>
    <x v="10"/>
    <n v="12.96"/>
    <n v="2"/>
    <n v="0"/>
    <n v="6.2207999999999997"/>
    <s v=""/>
    <n v="122.05333333333333"/>
    <n v="83.055278624584759"/>
    <x v="0"/>
    <x v="1"/>
    <m/>
  </r>
  <r>
    <s v="Second Class"/>
    <d v="2025-05-22T00:00:00"/>
    <x v="0"/>
    <s v="United States"/>
    <x v="4"/>
    <x v="4"/>
    <n v="98115"/>
    <x v="1"/>
    <x v="2"/>
    <x v="11"/>
    <n v="234.95"/>
    <n v="5"/>
    <n v="0"/>
    <n v="32.893000000000001"/>
    <s v=""/>
    <n v="119.15999999999998"/>
    <n v="106.18709297657043"/>
    <x v="7"/>
    <x v="0"/>
    <m/>
  </r>
  <r>
    <s v="Standard Class"/>
    <d v="2026-02-22T00:00:00"/>
    <x v="0"/>
    <s v="United States"/>
    <x v="305"/>
    <x v="27"/>
    <n v="87105"/>
    <x v="1"/>
    <x v="1"/>
    <x v="4"/>
    <n v="118.25"/>
    <n v="5"/>
    <n v="0"/>
    <n v="34.292499999999997"/>
    <s v=""/>
    <n v="49.793333333333329"/>
    <n v="67.67145210226856"/>
    <x v="10"/>
    <x v="1"/>
    <m/>
  </r>
  <r>
    <s v="Standard Class"/>
    <d v="2026-11-25T00:00:00"/>
    <x v="0"/>
    <s v="United States"/>
    <x v="305"/>
    <x v="27"/>
    <n v="87105"/>
    <x v="1"/>
    <x v="1"/>
    <x v="10"/>
    <n v="4.28"/>
    <n v="1"/>
    <n v="0"/>
    <n v="1.9259999999999999"/>
    <s v=""/>
    <n v="1129.5766666666666"/>
    <n v="1288.1267775109486"/>
    <x v="6"/>
    <x v="1"/>
    <m/>
  </r>
  <r>
    <s v="First Class"/>
    <d v="2025-05-24T00:00:00"/>
    <x v="2"/>
    <s v="United States"/>
    <x v="1"/>
    <x v="1"/>
    <n v="90045"/>
    <x v="1"/>
    <x v="2"/>
    <x v="11"/>
    <n v="26.85"/>
    <n v="3"/>
    <n v="0"/>
    <n v="5.1014999999999997"/>
    <s v=""/>
    <n v="1130.9033333333334"/>
    <n v="1440.4793674676496"/>
    <x v="7"/>
    <x v="0"/>
    <m/>
  </r>
  <r>
    <s v="First Class"/>
    <d v="2026-10-25T00:00:00"/>
    <x v="2"/>
    <s v="United States"/>
    <x v="1"/>
    <x v="1"/>
    <n v="90045"/>
    <x v="1"/>
    <x v="2"/>
    <x v="15"/>
    <n v="3357.6"/>
    <n v="3"/>
    <n v="0.2"/>
    <n v="377.73"/>
    <s v=""/>
    <n v="2113.06"/>
    <n v="1523.6429257271925"/>
    <x v="5"/>
    <x v="1"/>
    <m/>
  </r>
  <r>
    <s v="Standard Class"/>
    <d v="2026-11-26T00:00:00"/>
    <x v="0"/>
    <s v="United States"/>
    <x v="1"/>
    <x v="1"/>
    <n v="90045"/>
    <x v="1"/>
    <x v="1"/>
    <x v="2"/>
    <n v="8.26"/>
    <n v="2"/>
    <n v="0"/>
    <n v="3.7995999999999999"/>
    <s v=""/>
    <n v="1028.7900000000002"/>
    <n v="975.38903716718403"/>
    <x v="6"/>
    <x v="1"/>
    <m/>
  </r>
  <r>
    <s v="Standard Class"/>
    <d v="2026-11-25T00:00:00"/>
    <x v="0"/>
    <s v="United States"/>
    <x v="1"/>
    <x v="1"/>
    <n v="90045"/>
    <x v="1"/>
    <x v="2"/>
    <x v="15"/>
    <n v="2973.32"/>
    <n v="7"/>
    <n v="0.2"/>
    <n v="334.49849999999998"/>
    <s v=""/>
    <n v="1284.6126666666667"/>
    <n v="785.87252392239066"/>
    <x v="6"/>
    <x v="1"/>
    <m/>
  </r>
  <r>
    <s v="Standard Class"/>
    <d v="2026-12-18T00:00:00"/>
    <x v="0"/>
    <s v="United States"/>
    <x v="1"/>
    <x v="1"/>
    <n v="90045"/>
    <x v="1"/>
    <x v="1"/>
    <x v="4"/>
    <n v="104.79"/>
    <n v="7"/>
    <n v="0"/>
    <n v="29.341200000000001"/>
    <s v=""/>
    <n v="323.19479999999999"/>
    <n v="623.84712648078698"/>
    <x v="0"/>
    <x v="1"/>
    <m/>
  </r>
  <r>
    <s v="Standard Class"/>
    <d v="2026-11-30T00:00:00"/>
    <x v="0"/>
    <s v="United States"/>
    <x v="1"/>
    <x v="1"/>
    <n v="90045"/>
    <x v="1"/>
    <x v="2"/>
    <x v="7"/>
    <n v="775.72799999999995"/>
    <n v="6"/>
    <n v="0.2"/>
    <n v="58.179600000000001"/>
    <s v=""/>
    <n v="346.7448"/>
    <n v="338.19375420905516"/>
    <x v="6"/>
    <x v="1"/>
    <m/>
  </r>
  <r>
    <s v="First Class"/>
    <d v="2026-06-20T00:00:00"/>
    <x v="2"/>
    <s v="United States"/>
    <x v="12"/>
    <x v="5"/>
    <n v="77041"/>
    <x v="2"/>
    <x v="0"/>
    <x v="0"/>
    <n v="89.066400000000002"/>
    <n v="1"/>
    <n v="0.32"/>
    <n v="-17.0274"/>
    <n v="-17.0274"/>
    <n v="234.2808"/>
    <n v="204.77627372056557"/>
    <x v="3"/>
    <x v="1"/>
    <m/>
  </r>
  <r>
    <s v="First Class"/>
    <d v="2025-06-29T00:00:00"/>
    <x v="2"/>
    <s v="United States"/>
    <x v="12"/>
    <x v="5"/>
    <n v="77041"/>
    <x v="2"/>
    <x v="1"/>
    <x v="6"/>
    <n v="175.44"/>
    <n v="6"/>
    <n v="0.2"/>
    <n v="52.631999999999998"/>
    <s v=""/>
    <n v="276.44"/>
    <n v="157.78908070171821"/>
    <x v="3"/>
    <x v="0"/>
    <m/>
  </r>
  <r>
    <s v="First Class"/>
    <d v="2026-06-01T00:00:00"/>
    <x v="2"/>
    <s v="United States"/>
    <x v="12"/>
    <x v="5"/>
    <n v="77041"/>
    <x v="2"/>
    <x v="2"/>
    <x v="7"/>
    <n v="438.33600000000001"/>
    <n v="4"/>
    <n v="0.2"/>
    <n v="-87.667199999999994"/>
    <n v="-87.667199999999994"/>
    <n v="236.48799999999997"/>
    <n v="161.32069993136858"/>
    <x v="3"/>
    <x v="1"/>
    <m/>
  </r>
  <r>
    <s v="Standard Class"/>
    <d v="2026-11-19T00:00:00"/>
    <x v="0"/>
    <s v="United States"/>
    <x v="10"/>
    <x v="9"/>
    <n v="19140"/>
    <x v="3"/>
    <x v="0"/>
    <x v="1"/>
    <n v="215.54400000000001"/>
    <n v="4"/>
    <n v="0.3"/>
    <n v="-58.504800000000003"/>
    <n v="-58.504800000000003"/>
    <n v="132.83799999999999"/>
    <n v="110.24866489894558"/>
    <x v="6"/>
    <x v="1"/>
    <m/>
  </r>
  <r>
    <s v="Standard Class"/>
    <d v="2025-08-04T00:00:00"/>
    <x v="0"/>
    <s v="United States"/>
    <x v="22"/>
    <x v="10"/>
    <n v="60623"/>
    <x v="2"/>
    <x v="1"/>
    <x v="12"/>
    <n v="55.584000000000003"/>
    <n v="6"/>
    <n v="0.2"/>
    <n v="20.844000000000001"/>
    <s v=""/>
    <n v="143.79999999999998"/>
    <n v="120.69716707528804"/>
    <x v="1"/>
    <x v="0"/>
    <m/>
  </r>
  <r>
    <s v="Standard Class"/>
    <d v="2025-08-29T00:00:00"/>
    <x v="0"/>
    <s v="United States"/>
    <x v="22"/>
    <x v="10"/>
    <n v="60623"/>
    <x v="2"/>
    <x v="0"/>
    <x v="1"/>
    <n v="127.386"/>
    <n v="2"/>
    <n v="0.3"/>
    <n v="-25.4772"/>
    <n v="-25.4772"/>
    <n v="129.15466666666669"/>
    <n v="90.893670324379798"/>
    <x v="1"/>
    <x v="0"/>
    <m/>
  </r>
  <r>
    <s v="Second Class"/>
    <d v="2025-10-17T00:00:00"/>
    <x v="0"/>
    <s v="United States"/>
    <x v="287"/>
    <x v="5"/>
    <n v="76903"/>
    <x v="2"/>
    <x v="0"/>
    <x v="1"/>
    <n v="248.43"/>
    <n v="5"/>
    <n v="0.3"/>
    <n v="-17.745000000000001"/>
    <n v="-17.745000000000001"/>
    <n v="115.108"/>
    <n v="92.460789266065149"/>
    <x v="5"/>
    <x v="0"/>
    <m/>
  </r>
  <r>
    <s v="Second Class"/>
    <d v="2026-10-20T00:00:00"/>
    <x v="0"/>
    <s v="United States"/>
    <x v="287"/>
    <x v="5"/>
    <n v="76903"/>
    <x v="2"/>
    <x v="1"/>
    <x v="9"/>
    <n v="11.648"/>
    <n v="4"/>
    <n v="0.8"/>
    <n v="-30.8672"/>
    <n v="-30.8672"/>
    <n v="39.177999999999997"/>
    <n v="70.812459353589077"/>
    <x v="5"/>
    <x v="1"/>
    <m/>
  </r>
  <r>
    <s v="Second Class"/>
    <d v="2026-05-11T00:00:00"/>
    <x v="0"/>
    <s v="United States"/>
    <x v="287"/>
    <x v="5"/>
    <n v="76903"/>
    <x v="2"/>
    <x v="0"/>
    <x v="1"/>
    <n v="85.245999999999995"/>
    <n v="2"/>
    <n v="0.3"/>
    <n v="-1.2178"/>
    <n v="-1.2178"/>
    <n v="84.635333333333335"/>
    <n v="41.845001519275257"/>
    <x v="7"/>
    <x v="1"/>
    <m/>
  </r>
  <r>
    <s v="Second Class"/>
    <d v="2025-11-19T00:00:00"/>
    <x v="1"/>
    <s v="United States"/>
    <x v="45"/>
    <x v="5"/>
    <n v="77506"/>
    <x v="2"/>
    <x v="1"/>
    <x v="6"/>
    <n v="20.64"/>
    <n v="5"/>
    <n v="0.2"/>
    <n v="2.3220000000000001"/>
    <s v=""/>
    <n v="67.316666666666677"/>
    <n v="42.89167540401008"/>
    <x v="6"/>
    <x v="0"/>
    <m/>
  </r>
  <r>
    <s v="Standard Class"/>
    <d v="2026-09-11T00:00:00"/>
    <x v="1"/>
    <s v="United States"/>
    <x v="1"/>
    <x v="1"/>
    <n v="90049"/>
    <x v="1"/>
    <x v="0"/>
    <x v="5"/>
    <n v="148.02000000000001"/>
    <n v="3"/>
    <n v="0"/>
    <n v="41.445599999999999"/>
    <s v=""/>
    <n v="128.75333333333333"/>
    <n v="60.501685993036595"/>
    <x v="4"/>
    <x v="1"/>
    <m/>
  </r>
  <r>
    <s v="Same Day"/>
    <d v="2026-08-02T00:00:00"/>
    <x v="1"/>
    <s v="United States"/>
    <x v="495"/>
    <x v="41"/>
    <n v="67846"/>
    <x v="2"/>
    <x v="1"/>
    <x v="4"/>
    <n v="33.29"/>
    <n v="1"/>
    <n v="0"/>
    <n v="7.9896000000000003"/>
    <s v=""/>
    <n v="254.86133333333336"/>
    <n v="163.97823468985146"/>
    <x v="1"/>
    <x v="1"/>
    <m/>
  </r>
  <r>
    <s v="Standard Class"/>
    <d v="2025-05-25T00:00:00"/>
    <x v="0"/>
    <s v="United States"/>
    <x v="1"/>
    <x v="1"/>
    <n v="90045"/>
    <x v="1"/>
    <x v="1"/>
    <x v="10"/>
    <n v="204.95"/>
    <n v="5"/>
    <n v="0"/>
    <n v="100.4255"/>
    <s v=""/>
    <n v="257.75133333333338"/>
    <n v="204.99973158790019"/>
    <x v="7"/>
    <x v="0"/>
    <m/>
  </r>
  <r>
    <s v="Standard Class"/>
    <d v="2026-07-04T00:00:00"/>
    <x v="0"/>
    <s v="United States"/>
    <x v="22"/>
    <x v="10"/>
    <n v="60653"/>
    <x v="2"/>
    <x v="0"/>
    <x v="1"/>
    <n v="526.34400000000005"/>
    <n v="4"/>
    <n v="0.3"/>
    <n v="-75.191999999999993"/>
    <n v="-75.191999999999993"/>
    <n v="339.81866666666673"/>
    <n v="210.28857074136113"/>
    <x v="11"/>
    <x v="1"/>
    <m/>
  </r>
  <r>
    <s v="Standard Class"/>
    <d v="2025-12-31T00:00:00"/>
    <x v="0"/>
    <s v="United States"/>
    <x v="8"/>
    <x v="1"/>
    <n v="94110"/>
    <x v="1"/>
    <x v="0"/>
    <x v="5"/>
    <n v="41.96"/>
    <n v="2"/>
    <n v="0"/>
    <n v="10.909599999999999"/>
    <s v=""/>
    <n v="174.87199999999999"/>
    <n v="162.80396604187183"/>
    <x v="0"/>
    <x v="0"/>
    <m/>
  </r>
  <r>
    <s v="Standard Class"/>
    <d v="2026-06-10T00:00:00"/>
    <x v="0"/>
    <s v="United States"/>
    <x v="8"/>
    <x v="1"/>
    <n v="94110"/>
    <x v="1"/>
    <x v="0"/>
    <x v="1"/>
    <n v="451.15199999999999"/>
    <n v="3"/>
    <n v="0.2"/>
    <n v="0"/>
    <s v=""/>
    <n v="171.10933333333332"/>
    <n v="132.50426298662856"/>
    <x v="3"/>
    <x v="1"/>
    <m/>
  </r>
  <r>
    <s v="Standard Class"/>
    <d v="2026-05-09T00:00:00"/>
    <x v="0"/>
    <s v="United States"/>
    <x v="8"/>
    <x v="1"/>
    <n v="94110"/>
    <x v="1"/>
    <x v="1"/>
    <x v="8"/>
    <n v="31.504000000000001"/>
    <n v="11"/>
    <n v="0.2"/>
    <n v="11.026400000000001"/>
    <s v=""/>
    <n v="380.71733333333333"/>
    <n v="420.01575800844358"/>
    <x v="7"/>
    <x v="1"/>
    <m/>
  </r>
  <r>
    <s v="Standard Class"/>
    <d v="2025-06-26T00:00:00"/>
    <x v="0"/>
    <s v="United States"/>
    <x v="10"/>
    <x v="9"/>
    <n v="19134"/>
    <x v="3"/>
    <x v="1"/>
    <x v="12"/>
    <n v="30.672000000000001"/>
    <n v="3"/>
    <n v="0.2"/>
    <n v="9.5850000000000009"/>
    <s v=""/>
    <n v="424.07200000000006"/>
    <n v="438.7838030732305"/>
    <x v="3"/>
    <x v="0"/>
    <m/>
  </r>
  <r>
    <s v="Standard Class"/>
    <d v="2026-04-18T00:00:00"/>
    <x v="0"/>
    <s v="United States"/>
    <x v="10"/>
    <x v="9"/>
    <n v="19134"/>
    <x v="3"/>
    <x v="2"/>
    <x v="16"/>
    <n v="1079.9760000000001"/>
    <n v="4"/>
    <n v="0.4"/>
    <n v="125.99720000000001"/>
    <s v=""/>
    <n v="414.82600000000002"/>
    <n v="492.45170747612218"/>
    <x v="9"/>
    <x v="1"/>
    <m/>
  </r>
  <r>
    <s v="Standard Class"/>
    <d v="2025-12-27T00:00:00"/>
    <x v="0"/>
    <s v="United States"/>
    <x v="494"/>
    <x v="1"/>
    <n v="95351"/>
    <x v="1"/>
    <x v="0"/>
    <x v="1"/>
    <n v="161.56800000000001"/>
    <n v="2"/>
    <n v="0.2"/>
    <n v="-28.2744"/>
    <n v="-28.2744"/>
    <n v="61.01"/>
    <n v="283.05952848826695"/>
    <x v="0"/>
    <x v="0"/>
    <m/>
  </r>
  <r>
    <s v="Standard Class"/>
    <d v="2025-01-21T00:00:00"/>
    <x v="0"/>
    <s v="United States"/>
    <x v="12"/>
    <x v="5"/>
    <n v="77070"/>
    <x v="2"/>
    <x v="1"/>
    <x v="8"/>
    <n v="2.9340000000000002"/>
    <n v="3"/>
    <n v="0.8"/>
    <n v="-4.9878"/>
    <n v="-4.9878"/>
    <n v="230.73799999999997"/>
    <n v="348.84192226279225"/>
    <x v="8"/>
    <x v="0"/>
    <m/>
  </r>
  <r>
    <s v="Standard Class"/>
    <d v="2025-08-03T00:00:00"/>
    <x v="0"/>
    <s v="United States"/>
    <x v="12"/>
    <x v="5"/>
    <n v="77070"/>
    <x v="2"/>
    <x v="2"/>
    <x v="11"/>
    <n v="18.527999999999999"/>
    <n v="2"/>
    <n v="0.2"/>
    <n v="4.4004000000000003"/>
    <s v=""/>
    <n v="251.41333333333333"/>
    <n v="276.99692298598501"/>
    <x v="1"/>
    <x v="0"/>
    <m/>
  </r>
  <r>
    <s v="Standard Class"/>
    <d v="2025-05-24T00:00:00"/>
    <x v="0"/>
    <s v="United States"/>
    <x v="12"/>
    <x v="5"/>
    <n v="77070"/>
    <x v="2"/>
    <x v="1"/>
    <x v="4"/>
    <n v="670.75199999999995"/>
    <n v="3"/>
    <n v="0.2"/>
    <n v="-125.76600000000001"/>
    <n v="-125.76600000000001"/>
    <n v="259.21733333333333"/>
    <n v="303.08777897255857"/>
    <x v="7"/>
    <x v="0"/>
    <m/>
  </r>
  <r>
    <s v="Standard Class"/>
    <d v="2025-03-11T00:00:00"/>
    <x v="0"/>
    <s v="United States"/>
    <x v="22"/>
    <x v="10"/>
    <n v="60610"/>
    <x v="2"/>
    <x v="0"/>
    <x v="5"/>
    <n v="64.959999999999994"/>
    <n v="5"/>
    <n v="0.6"/>
    <n v="-43.847999999999999"/>
    <n v="-43.847999999999999"/>
    <n v="39.619999999999997"/>
    <n v="166.07163182550229"/>
    <x v="2"/>
    <x v="0"/>
    <m/>
  </r>
  <r>
    <s v="First Class"/>
    <d v="2025-03-19T00:00:00"/>
    <x v="1"/>
    <s v="United States"/>
    <x v="169"/>
    <x v="1"/>
    <n v="92503"/>
    <x v="1"/>
    <x v="2"/>
    <x v="11"/>
    <n v="41.94"/>
    <n v="2"/>
    <n v="0"/>
    <n v="15.0984"/>
    <s v=""/>
    <n v="22.34"/>
    <n v="126.56951131090567"/>
    <x v="2"/>
    <x v="0"/>
    <m/>
  </r>
  <r>
    <s v="First Class"/>
    <d v="2026-07-17T00:00:00"/>
    <x v="1"/>
    <s v="United States"/>
    <x v="169"/>
    <x v="1"/>
    <n v="92503"/>
    <x v="1"/>
    <x v="1"/>
    <x v="10"/>
    <n v="11.96"/>
    <n v="2"/>
    <n v="0"/>
    <n v="5.8604000000000003"/>
    <s v=""/>
    <n v="186.83"/>
    <n v="201.95552348640197"/>
    <x v="11"/>
    <x v="1"/>
    <m/>
  </r>
  <r>
    <s v="First Class"/>
    <d v="2025-08-07T00:00:00"/>
    <x v="1"/>
    <s v="United States"/>
    <x v="169"/>
    <x v="1"/>
    <n v="92503"/>
    <x v="1"/>
    <x v="1"/>
    <x v="6"/>
    <n v="13.12"/>
    <n v="4"/>
    <n v="0"/>
    <n v="3.8048000000000002"/>
    <s v=""/>
    <n v="207.10333333333332"/>
    <n v="215.74350718525127"/>
    <x v="1"/>
    <x v="0"/>
    <m/>
  </r>
  <r>
    <s v="First Class"/>
    <d v="2025-09-29T00:00:00"/>
    <x v="1"/>
    <s v="United States"/>
    <x v="169"/>
    <x v="1"/>
    <n v="92503"/>
    <x v="1"/>
    <x v="1"/>
    <x v="4"/>
    <n v="535.41"/>
    <n v="3"/>
    <n v="0"/>
    <n v="160.62299999999999"/>
    <s v=""/>
    <n v="215.01"/>
    <n v="238.952800902729"/>
    <x v="4"/>
    <x v="0"/>
    <m/>
  </r>
  <r>
    <s v="Standard Class"/>
    <d v="2026-11-23T00:00:00"/>
    <x v="1"/>
    <s v="United States"/>
    <x v="61"/>
    <x v="5"/>
    <n v="75081"/>
    <x v="2"/>
    <x v="0"/>
    <x v="5"/>
    <n v="72.78"/>
    <n v="3"/>
    <n v="0.6"/>
    <n v="-70.960499999999996"/>
    <n v="-70.960499999999996"/>
    <n v="65.776666666666657"/>
    <n v="129.44545555160661"/>
    <x v="6"/>
    <x v="1"/>
    <m/>
  </r>
  <r>
    <s v="Standard Class"/>
    <d v="2025-10-22T00:00:00"/>
    <x v="0"/>
    <s v="United States"/>
    <x v="1"/>
    <x v="1"/>
    <n v="90008"/>
    <x v="1"/>
    <x v="1"/>
    <x v="10"/>
    <n v="36.840000000000003"/>
    <n v="3"/>
    <n v="0"/>
    <n v="17.314800000000002"/>
    <s v=""/>
    <n v="228.94749999999999"/>
    <n v="218.58980537078358"/>
    <x v="5"/>
    <x v="0"/>
    <m/>
  </r>
  <r>
    <s v="Standard Class"/>
    <d v="2026-05-03T00:00:00"/>
    <x v="0"/>
    <s v="United States"/>
    <x v="1"/>
    <x v="1"/>
    <n v="90008"/>
    <x v="1"/>
    <x v="1"/>
    <x v="2"/>
    <n v="87.71"/>
    <n v="7"/>
    <n v="0"/>
    <n v="41.223700000000001"/>
    <s v=""/>
    <n v="235.50750000000002"/>
    <n v="218.81231325221862"/>
    <x v="7"/>
    <x v="1"/>
    <m/>
  </r>
  <r>
    <s v="Standard Class"/>
    <d v="2026-04-12T00:00:00"/>
    <x v="1"/>
    <s v="United States"/>
    <x v="121"/>
    <x v="2"/>
    <n v="33801"/>
    <x v="0"/>
    <x v="0"/>
    <x v="3"/>
    <n v="562.29250000000002"/>
    <n v="7"/>
    <n v="0.45"/>
    <n v="-255.58750000000001"/>
    <n v="-255.58750000000001"/>
    <n v="210.02549999999999"/>
    <n v="246.75328303354618"/>
    <x v="9"/>
    <x v="1"/>
    <m/>
  </r>
  <r>
    <s v="Standard Class"/>
    <d v="2026-12-06T00:00:00"/>
    <x v="2"/>
    <s v="United States"/>
    <x v="20"/>
    <x v="15"/>
    <n v="10035"/>
    <x v="3"/>
    <x v="0"/>
    <x v="5"/>
    <n v="56.52"/>
    <n v="9"/>
    <n v="0"/>
    <n v="21.477599999999999"/>
    <s v=""/>
    <n v="117.288"/>
    <n v="181.99105317066181"/>
    <x v="0"/>
    <x v="1"/>
    <m/>
  </r>
  <r>
    <s v="Standard Class"/>
    <d v="2025-11-11T00:00:00"/>
    <x v="2"/>
    <s v="United States"/>
    <x v="10"/>
    <x v="9"/>
    <n v="19140"/>
    <x v="3"/>
    <x v="1"/>
    <x v="6"/>
    <n v="11.263999999999999"/>
    <n v="8"/>
    <n v="0.2"/>
    <n v="1.2672000000000001"/>
    <s v=""/>
    <n v="104.61333333333333"/>
    <n v="157.84158751386829"/>
    <x v="6"/>
    <x v="0"/>
    <m/>
  </r>
  <r>
    <s v="Standard Class"/>
    <d v="2026-02-16T00:00:00"/>
    <x v="2"/>
    <s v="United States"/>
    <x v="10"/>
    <x v="9"/>
    <n v="19140"/>
    <x v="3"/>
    <x v="1"/>
    <x v="4"/>
    <n v="284.08"/>
    <n v="10"/>
    <n v="0.2"/>
    <n v="24.856999999999999"/>
    <s v=""/>
    <n v="105.76866666666666"/>
    <n v="120.44888984252322"/>
    <x v="10"/>
    <x v="1"/>
    <m/>
  </r>
  <r>
    <s v="Standard Class"/>
    <d v="2025-07-17T00:00:00"/>
    <x v="2"/>
    <s v="United States"/>
    <x v="10"/>
    <x v="9"/>
    <n v="19140"/>
    <x v="3"/>
    <x v="1"/>
    <x v="10"/>
    <n v="18.495999999999999"/>
    <n v="4"/>
    <n v="0.2"/>
    <n v="6.7047999999999996"/>
    <s v=""/>
    <n v="73.255333333333326"/>
    <n v="97.532301710196961"/>
    <x v="11"/>
    <x v="0"/>
    <m/>
  </r>
  <r>
    <s v="Standard Class"/>
    <d v="2025-07-05T00:00:00"/>
    <x v="0"/>
    <s v="United States"/>
    <x v="70"/>
    <x v="1"/>
    <n v="92037"/>
    <x v="1"/>
    <x v="1"/>
    <x v="2"/>
    <n v="14.73"/>
    <n v="3"/>
    <n v="0"/>
    <n v="7.2176999999999998"/>
    <s v=""/>
    <n v="252.99933333333331"/>
    <n v="194.91965423276901"/>
    <x v="11"/>
    <x v="0"/>
    <m/>
  </r>
  <r>
    <s v="Standard Class"/>
    <d v="2025-04-06T00:00:00"/>
    <x v="0"/>
    <s v="United States"/>
    <x v="70"/>
    <x v="1"/>
    <n v="92037"/>
    <x v="1"/>
    <x v="1"/>
    <x v="4"/>
    <n v="186.54"/>
    <n v="3"/>
    <n v="0"/>
    <n v="50.3658"/>
    <s v=""/>
    <n v="301.41199999999998"/>
    <n v="204.69439100459186"/>
    <x v="9"/>
    <x v="0"/>
    <m/>
  </r>
  <r>
    <s v="Standard Class"/>
    <d v="2026-01-21T00:00:00"/>
    <x v="0"/>
    <s v="United States"/>
    <x v="70"/>
    <x v="1"/>
    <n v="92037"/>
    <x v="1"/>
    <x v="0"/>
    <x v="3"/>
    <n v="557.72799999999995"/>
    <n v="4"/>
    <n v="0.2"/>
    <n v="6.9715999999999996"/>
    <s v=""/>
    <n v="396.53199999999998"/>
    <n v="198.78489282676423"/>
    <x v="8"/>
    <x v="1"/>
    <m/>
  </r>
  <r>
    <s v="Standard Class"/>
    <d v="2025-04-08T00:00:00"/>
    <x v="0"/>
    <s v="United States"/>
    <x v="70"/>
    <x v="1"/>
    <n v="92037"/>
    <x v="1"/>
    <x v="2"/>
    <x v="7"/>
    <n v="159.96799999999999"/>
    <n v="4"/>
    <n v="0.2"/>
    <n v="-31.993600000000001"/>
    <n v="-31.993600000000001"/>
    <n v="211.79599999999996"/>
    <n v="151.72961997799459"/>
    <x v="9"/>
    <x v="0"/>
    <m/>
  </r>
  <r>
    <s v="Standard Class"/>
    <d v="2026-01-07T00:00:00"/>
    <x v="0"/>
    <s v="United States"/>
    <x v="408"/>
    <x v="26"/>
    <n v="73505"/>
    <x v="2"/>
    <x v="1"/>
    <x v="9"/>
    <n v="471.9"/>
    <n v="6"/>
    <n v="0"/>
    <n v="155.727"/>
    <s v=""/>
    <n v="174.84666666666666"/>
    <n v="147.04468970476412"/>
    <x v="8"/>
    <x v="1"/>
    <m/>
  </r>
  <r>
    <s v="Standard Class"/>
    <d v="2026-11-11T00:00:00"/>
    <x v="0"/>
    <s v="United States"/>
    <x v="408"/>
    <x v="26"/>
    <n v="73505"/>
    <x v="2"/>
    <x v="1"/>
    <x v="6"/>
    <n v="3.52"/>
    <n v="2"/>
    <n v="0"/>
    <n v="1.6896"/>
    <s v=""/>
    <n v="24.266666666666666"/>
    <n v="140.47888524403729"/>
    <x v="6"/>
    <x v="1"/>
    <m/>
  </r>
  <r>
    <s v="Standard Class"/>
    <d v="2025-04-13T00:00:00"/>
    <x v="0"/>
    <s v="United States"/>
    <x v="127"/>
    <x v="17"/>
    <n v="24153"/>
    <x v="0"/>
    <x v="1"/>
    <x v="10"/>
    <n v="49.12"/>
    <n v="4"/>
    <n v="0"/>
    <n v="23.086400000000001"/>
    <s v=""/>
    <n v="26.653333333333336"/>
    <n v="73.210215134228363"/>
    <x v="9"/>
    <x v="0"/>
    <m/>
  </r>
  <r>
    <s v="Standard Class"/>
    <d v="2025-05-27T00:00:00"/>
    <x v="2"/>
    <s v="United States"/>
    <x v="157"/>
    <x v="1"/>
    <n v="92704"/>
    <x v="1"/>
    <x v="1"/>
    <x v="2"/>
    <n v="20.16"/>
    <n v="7"/>
    <n v="0"/>
    <n v="9.8783999999999992"/>
    <s v=""/>
    <n v="57.6"/>
    <n v="49.627350284861038"/>
    <x v="7"/>
    <x v="0"/>
    <m/>
  </r>
  <r>
    <s v="First Class"/>
    <d v="2026-12-14T00:00:00"/>
    <x v="1"/>
    <s v="United States"/>
    <x v="503"/>
    <x v="44"/>
    <n v="57701"/>
    <x v="2"/>
    <x v="1"/>
    <x v="8"/>
    <n v="10.68"/>
    <n v="2"/>
    <n v="0"/>
    <n v="5.0195999999999996"/>
    <s v=""/>
    <n v="61.706666666666671"/>
    <n v="52.363966689006752"/>
    <x v="0"/>
    <x v="1"/>
    <m/>
  </r>
  <r>
    <s v="First Class"/>
    <d v="2025-08-20T00:00:00"/>
    <x v="1"/>
    <s v="United States"/>
    <x v="503"/>
    <x v="44"/>
    <n v="57701"/>
    <x v="2"/>
    <x v="0"/>
    <x v="0"/>
    <n v="141.96"/>
    <n v="2"/>
    <n v="0"/>
    <n v="39.748800000000003"/>
    <s v=""/>
    <n v="64.826666666666668"/>
    <n v="57.667591000941357"/>
    <x v="1"/>
    <x v="0"/>
    <m/>
  </r>
  <r>
    <s v="First Class"/>
    <d v="2026-12-21T00:00:00"/>
    <x v="0"/>
    <s v="United States"/>
    <x v="4"/>
    <x v="4"/>
    <n v="98115"/>
    <x v="1"/>
    <x v="1"/>
    <x v="4"/>
    <n v="32.479999999999997"/>
    <n v="2"/>
    <n v="0"/>
    <n v="4.8719999999999999"/>
    <s v=""/>
    <n v="4684.16"/>
    <n v="5378.5682631333384"/>
    <x v="0"/>
    <x v="1"/>
    <m/>
  </r>
  <r>
    <s v="First Class"/>
    <d v="2025-02-27T00:00:00"/>
    <x v="0"/>
    <s v="United States"/>
    <x v="4"/>
    <x v="4"/>
    <n v="98115"/>
    <x v="1"/>
    <x v="1"/>
    <x v="10"/>
    <n v="20.04"/>
    <n v="3"/>
    <n v="0"/>
    <n v="9.6191999999999993"/>
    <s v=""/>
    <n v="4752.666666666667"/>
    <n v="5976.853982841425"/>
    <x v="10"/>
    <x v="0"/>
    <m/>
  </r>
  <r>
    <s v="First Class"/>
    <d v="2026-01-11T00:00:00"/>
    <x v="0"/>
    <s v="United States"/>
    <x v="4"/>
    <x v="4"/>
    <n v="98115"/>
    <x v="1"/>
    <x v="2"/>
    <x v="16"/>
    <n v="13999.96"/>
    <n v="4"/>
    <n v="0"/>
    <n v="6719.9808000000003"/>
    <s v=""/>
    <n v="4766.6399999999994"/>
    <n v="6565.0681299717198"/>
    <x v="8"/>
    <x v="1"/>
    <m/>
  </r>
  <r>
    <s v="Standard Class"/>
    <d v="2025-03-12T00:00:00"/>
    <x v="0"/>
    <s v="United States"/>
    <x v="209"/>
    <x v="29"/>
    <n v="6457"/>
    <x v="3"/>
    <x v="2"/>
    <x v="11"/>
    <n v="238"/>
    <n v="2"/>
    <n v="0"/>
    <n v="38.08"/>
    <s v=""/>
    <n v="179.77733333333333"/>
    <n v="3764.7390585894182"/>
    <x v="2"/>
    <x v="0"/>
    <m/>
  </r>
  <r>
    <s v="Standard Class"/>
    <d v="2026-05-05T00:00:00"/>
    <x v="0"/>
    <s v="United States"/>
    <x v="209"/>
    <x v="29"/>
    <n v="6457"/>
    <x v="3"/>
    <x v="1"/>
    <x v="10"/>
    <n v="61.96"/>
    <n v="2"/>
    <n v="0"/>
    <n v="27.882000000000001"/>
    <s v=""/>
    <n v="298.77733333333333"/>
    <n v="2721.8445519501547"/>
    <x v="7"/>
    <x v="1"/>
    <m/>
  </r>
  <r>
    <s v="Standard Class"/>
    <d v="2025-08-23T00:00:00"/>
    <x v="0"/>
    <s v="United States"/>
    <x v="248"/>
    <x v="39"/>
    <n v="21215"/>
    <x v="3"/>
    <x v="0"/>
    <x v="3"/>
    <n v="239.37200000000001"/>
    <n v="2"/>
    <n v="0.3"/>
    <n v="-23.937200000000001"/>
    <n v="-23.937200000000001"/>
    <n v="283.46800000000002"/>
    <n v="232.96738443984114"/>
    <x v="1"/>
    <x v="0"/>
    <m/>
  </r>
  <r>
    <s v="Standard Class"/>
    <d v="2026-11-11T00:00:00"/>
    <x v="0"/>
    <s v="United States"/>
    <x v="70"/>
    <x v="1"/>
    <n v="92105"/>
    <x v="1"/>
    <x v="2"/>
    <x v="11"/>
    <n v="595"/>
    <n v="5"/>
    <n v="0"/>
    <n v="95.2"/>
    <s v=""/>
    <n v="270.26066666666668"/>
    <n v="233.98122179417797"/>
    <x v="6"/>
    <x v="1"/>
    <m/>
  </r>
  <r>
    <s v="Standard Class"/>
    <d v="2026-01-31T00:00:00"/>
    <x v="1"/>
    <s v="United States"/>
    <x v="372"/>
    <x v="5"/>
    <n v="79762"/>
    <x v="2"/>
    <x v="1"/>
    <x v="10"/>
    <n v="16.032"/>
    <n v="3"/>
    <n v="0.2"/>
    <n v="5.6112000000000002"/>
    <s v=""/>
    <n v="147.91400000000002"/>
    <n v="166.233901802829"/>
    <x v="8"/>
    <x v="1"/>
    <m/>
  </r>
  <r>
    <s v="Standard Class"/>
    <d v="2025-04-18T00:00:00"/>
    <x v="2"/>
    <s v="United States"/>
    <x v="451"/>
    <x v="29"/>
    <n v="6460"/>
    <x v="3"/>
    <x v="2"/>
    <x v="11"/>
    <n v="199.75"/>
    <n v="5"/>
    <n v="0"/>
    <n v="87.89"/>
    <s v=""/>
    <n v="240.41"/>
    <n v="68.79871202713457"/>
    <x v="9"/>
    <x v="0"/>
    <m/>
  </r>
  <r>
    <s v="Standard Class"/>
    <d v="2026-12-28T00:00:00"/>
    <x v="0"/>
    <s v="United States"/>
    <x v="78"/>
    <x v="30"/>
    <n v="7109"/>
    <x v="3"/>
    <x v="0"/>
    <x v="1"/>
    <n v="227.96"/>
    <n v="2"/>
    <n v="0"/>
    <n v="36.473599999999998"/>
    <s v=""/>
    <n v="276.48666666666668"/>
    <n v="58.366269541132631"/>
    <x v="0"/>
    <x v="1"/>
    <m/>
  </r>
  <r>
    <s v="Second Class"/>
    <d v="2026-10-03T00:00:00"/>
    <x v="0"/>
    <s v="United States"/>
    <x v="20"/>
    <x v="15"/>
    <n v="10035"/>
    <x v="3"/>
    <x v="1"/>
    <x v="9"/>
    <n v="293.52"/>
    <n v="6"/>
    <n v="0"/>
    <n v="76.315200000000004"/>
    <s v=""/>
    <n v="232.82000000000002"/>
    <n v="86.159622686508342"/>
    <x v="5"/>
    <x v="1"/>
    <m/>
  </r>
  <r>
    <s v="Second Class"/>
    <d v="2025-08-19T00:00:00"/>
    <x v="0"/>
    <s v="United States"/>
    <x v="20"/>
    <x v="15"/>
    <n v="10035"/>
    <x v="3"/>
    <x v="2"/>
    <x v="7"/>
    <n v="307.98"/>
    <n v="2"/>
    <n v="0"/>
    <n v="89.3142"/>
    <s v=""/>
    <n v="174.14266666666666"/>
    <n v="86.908996273027952"/>
    <x v="1"/>
    <x v="0"/>
    <m/>
  </r>
  <r>
    <s v="Standard Class"/>
    <d v="2026-11-29T00:00:00"/>
    <x v="0"/>
    <s v="United States"/>
    <x v="70"/>
    <x v="1"/>
    <n v="92105"/>
    <x v="1"/>
    <x v="0"/>
    <x v="5"/>
    <n v="96.96"/>
    <n v="6"/>
    <n v="0"/>
    <n v="33.936"/>
    <s v=""/>
    <n v="75.466666666666654"/>
    <n v="92.559537122310076"/>
    <x v="6"/>
    <x v="1"/>
    <m/>
  </r>
  <r>
    <s v="Standard Class"/>
    <d v="2025-09-22T00:00:00"/>
    <x v="0"/>
    <s v="United States"/>
    <x v="70"/>
    <x v="1"/>
    <n v="92105"/>
    <x v="1"/>
    <x v="1"/>
    <x v="8"/>
    <n v="117.488"/>
    <n v="7"/>
    <n v="0.2"/>
    <n v="41.120800000000003"/>
    <s v=""/>
    <n v="213.9796666666667"/>
    <n v="179.21835518966489"/>
    <x v="4"/>
    <x v="0"/>
    <m/>
  </r>
  <r>
    <s v="Standard Class"/>
    <d v="2026-12-26T00:00:00"/>
    <x v="0"/>
    <s v="United States"/>
    <x v="70"/>
    <x v="1"/>
    <n v="92105"/>
    <x v="1"/>
    <x v="1"/>
    <x v="8"/>
    <n v="11.952"/>
    <n v="3"/>
    <n v="0.2"/>
    <n v="4.1832000000000003"/>
    <s v=""/>
    <n v="462.52633333333341"/>
    <n v="290.76313417835871"/>
    <x v="0"/>
    <x v="1"/>
    <m/>
  </r>
  <r>
    <s v="Standard Class"/>
    <d v="2025-01-25T00:00:00"/>
    <x v="0"/>
    <s v="United States"/>
    <x v="70"/>
    <x v="1"/>
    <n v="92105"/>
    <x v="1"/>
    <x v="0"/>
    <x v="0"/>
    <n v="512.49900000000002"/>
    <n v="3"/>
    <n v="0.15"/>
    <n v="-30.146999999999998"/>
    <n v="-30.146999999999998"/>
    <n v="1137.4956666666667"/>
    <n v="593.98420062658226"/>
    <x v="8"/>
    <x v="0"/>
    <m/>
  </r>
  <r>
    <s v="Standard Class"/>
    <d v="2026-06-22T00:00:00"/>
    <x v="1"/>
    <s v="United States"/>
    <x v="8"/>
    <x v="1"/>
    <n v="94122"/>
    <x v="1"/>
    <x v="0"/>
    <x v="3"/>
    <n v="863.12800000000004"/>
    <n v="7"/>
    <n v="0.2"/>
    <n v="-32.3673"/>
    <n v="-32.3673"/>
    <n v="1116.5186666666666"/>
    <n v="686.57631068350861"/>
    <x v="3"/>
    <x v="1"/>
    <m/>
  </r>
  <r>
    <s v="Standard Class"/>
    <d v="2025-12-31T00:00:00"/>
    <x v="2"/>
    <s v="United States"/>
    <x v="4"/>
    <x v="4"/>
    <n v="98105"/>
    <x v="1"/>
    <x v="0"/>
    <x v="3"/>
    <n v="2036.86"/>
    <n v="7"/>
    <n v="0"/>
    <n v="366.63479999999998"/>
    <s v=""/>
    <n v="865.12933333333331"/>
    <n v="780.05800137190647"/>
    <x v="0"/>
    <x v="0"/>
    <m/>
  </r>
  <r>
    <s v="Standard Class"/>
    <d v="2026-11-16T00:00:00"/>
    <x v="2"/>
    <s v="United States"/>
    <x v="4"/>
    <x v="4"/>
    <n v="98105"/>
    <x v="1"/>
    <x v="0"/>
    <x v="1"/>
    <n v="449.56799999999998"/>
    <n v="2"/>
    <n v="0.2"/>
    <n v="-73.0548"/>
    <n v="-73.0548"/>
    <n v="274.23600000000005"/>
    <n v="582.15587133140696"/>
    <x v="6"/>
    <x v="1"/>
    <m/>
  </r>
  <r>
    <s v="Standard Class"/>
    <d v="2025-07-24T00:00:00"/>
    <x v="2"/>
    <s v="United States"/>
    <x v="4"/>
    <x v="4"/>
    <n v="98105"/>
    <x v="1"/>
    <x v="2"/>
    <x v="11"/>
    <n v="108.96"/>
    <n v="3"/>
    <n v="0"/>
    <n v="32.688000000000002"/>
    <s v=""/>
    <n v="125.33999999999999"/>
    <n v="442.30066523794187"/>
    <x v="11"/>
    <x v="0"/>
    <m/>
  </r>
  <r>
    <s v="Standard Class"/>
    <d v="2025-10-18T00:00:00"/>
    <x v="0"/>
    <s v="United States"/>
    <x v="25"/>
    <x v="35"/>
    <n v="39212"/>
    <x v="0"/>
    <x v="1"/>
    <x v="6"/>
    <n v="264.18"/>
    <n v="7"/>
    <n v="0"/>
    <n v="68.686800000000005"/>
    <s v=""/>
    <n v="102.988"/>
    <n v="79.222954989910164"/>
    <x v="5"/>
    <x v="0"/>
    <m/>
  </r>
  <r>
    <s v="Standard Class"/>
    <d v="2025-04-25T00:00:00"/>
    <x v="2"/>
    <s v="United States"/>
    <x v="1"/>
    <x v="1"/>
    <n v="90049"/>
    <x v="1"/>
    <x v="1"/>
    <x v="2"/>
    <n v="2.88"/>
    <n v="1"/>
    <n v="0"/>
    <n v="1.4112"/>
    <s v=""/>
    <n v="22.901333333333337"/>
    <n v="79.012117926677917"/>
    <x v="9"/>
    <x v="0"/>
    <m/>
  </r>
  <r>
    <s v="Standard Class"/>
    <d v="2025-04-23T00:00:00"/>
    <x v="2"/>
    <s v="United States"/>
    <x v="1"/>
    <x v="1"/>
    <n v="90049"/>
    <x v="1"/>
    <x v="1"/>
    <x v="8"/>
    <n v="41.904000000000003"/>
    <n v="6"/>
    <n v="0.2"/>
    <n v="14.1426"/>
    <s v=""/>
    <n v="74.112000000000009"/>
    <n v="59.222891795255933"/>
    <x v="9"/>
    <x v="0"/>
    <m/>
  </r>
  <r>
    <s v="Standard Class"/>
    <d v="2025-09-01T00:00:00"/>
    <x v="2"/>
    <s v="United States"/>
    <x v="1"/>
    <x v="1"/>
    <n v="90049"/>
    <x v="1"/>
    <x v="1"/>
    <x v="4"/>
    <n v="23.92"/>
    <n v="4"/>
    <n v="0"/>
    <n v="4.0663999999999998"/>
    <s v=""/>
    <n v="102.92400000000002"/>
    <n v="49.788789694661773"/>
    <x v="4"/>
    <x v="0"/>
    <m/>
  </r>
  <r>
    <s v="Standard Class"/>
    <d v="2026-03-21T00:00:00"/>
    <x v="1"/>
    <s v="United States"/>
    <x v="22"/>
    <x v="10"/>
    <n v="60623"/>
    <x v="2"/>
    <x v="1"/>
    <x v="10"/>
    <n v="156.512"/>
    <n v="4"/>
    <n v="0.2"/>
    <n v="52.822800000000001"/>
    <s v=""/>
    <n v="253.26733333333331"/>
    <n v="137.33042604905447"/>
    <x v="2"/>
    <x v="1"/>
    <m/>
  </r>
  <r>
    <s v="First Class"/>
    <d v="2026-04-21T00:00:00"/>
    <x v="2"/>
    <s v="United States"/>
    <x v="20"/>
    <x v="15"/>
    <n v="10035"/>
    <x v="3"/>
    <x v="1"/>
    <x v="4"/>
    <n v="128.34"/>
    <n v="6"/>
    <n v="0"/>
    <n v="37.218600000000002"/>
    <s v=""/>
    <n v="534.42333333333329"/>
    <n v="298.06721145530372"/>
    <x v="9"/>
    <x v="1"/>
    <m/>
  </r>
  <r>
    <s v="First Class"/>
    <d v="2025-01-19T00:00:00"/>
    <x v="0"/>
    <s v="United States"/>
    <x v="1"/>
    <x v="1"/>
    <n v="90008"/>
    <x v="1"/>
    <x v="2"/>
    <x v="11"/>
    <n v="474.95"/>
    <n v="5"/>
    <n v="0"/>
    <n v="142.48500000000001"/>
    <s v=""/>
    <n v="584.14333333333332"/>
    <n v="346.36991230763681"/>
    <x v="8"/>
    <x v="0"/>
    <m/>
  </r>
  <r>
    <s v="Standard Class"/>
    <d v="2025-01-13T00:00:00"/>
    <x v="0"/>
    <s v="United States"/>
    <x v="96"/>
    <x v="4"/>
    <n v="98198"/>
    <x v="1"/>
    <x v="2"/>
    <x v="16"/>
    <n v="999.98"/>
    <n v="2"/>
    <n v="0"/>
    <n v="449.99099999999999"/>
    <s v=""/>
    <n v="843.39466666666669"/>
    <n v="399.2940746322746"/>
    <x v="8"/>
    <x v="0"/>
    <m/>
  </r>
  <r>
    <s v="Standard Class"/>
    <d v="2025-03-01T00:00:00"/>
    <x v="0"/>
    <s v="United States"/>
    <x v="24"/>
    <x v="21"/>
    <n v="97477"/>
    <x v="1"/>
    <x v="0"/>
    <x v="3"/>
    <n v="277.5"/>
    <n v="4"/>
    <n v="0.5"/>
    <n v="-188.7"/>
    <n v="-188.7"/>
    <n v="547.05799999999999"/>
    <n v="388.04510389710947"/>
    <x v="2"/>
    <x v="0"/>
    <m/>
  </r>
  <r>
    <s v="Standard Class"/>
    <d v="2025-11-24T00:00:00"/>
    <x v="0"/>
    <s v="United States"/>
    <x v="10"/>
    <x v="9"/>
    <n v="19120"/>
    <x v="3"/>
    <x v="0"/>
    <x v="3"/>
    <n v="1252.704"/>
    <n v="8"/>
    <n v="0.4"/>
    <n v="-480.20319999999998"/>
    <n v="-480.20319999999998"/>
    <n v="462.09399999999999"/>
    <n v="428.50702767235055"/>
    <x v="6"/>
    <x v="0"/>
    <m/>
  </r>
  <r>
    <s v="Standard Class"/>
    <d v="2025-04-16T00:00:00"/>
    <x v="0"/>
    <s v="United States"/>
    <x v="10"/>
    <x v="9"/>
    <n v="19120"/>
    <x v="3"/>
    <x v="2"/>
    <x v="7"/>
    <n v="110.97"/>
    <n v="5"/>
    <n v="0.4"/>
    <n v="-24.043500000000002"/>
    <n v="-24.043500000000002"/>
    <n v="45.156666666666666"/>
    <n v="358.32597790362979"/>
    <x v="9"/>
    <x v="0"/>
    <m/>
  </r>
  <r>
    <s v="Standard Class"/>
    <d v="2025-02-05T00:00:00"/>
    <x v="1"/>
    <s v="United States"/>
    <x v="22"/>
    <x v="10"/>
    <n v="60653"/>
    <x v="2"/>
    <x v="0"/>
    <x v="5"/>
    <n v="22.608000000000001"/>
    <n v="3"/>
    <n v="0.6"/>
    <n v="-10.1736"/>
    <n v="-10.1736"/>
    <n v="29.270666666666667"/>
    <n v="255.72028204849718"/>
    <x v="10"/>
    <x v="0"/>
    <m/>
  </r>
  <r>
    <s v="Standard Class"/>
    <d v="2026-07-06T00:00:00"/>
    <x v="1"/>
    <s v="United States"/>
    <x v="22"/>
    <x v="10"/>
    <n v="60653"/>
    <x v="2"/>
    <x v="0"/>
    <x v="5"/>
    <n v="1.8919999999999999"/>
    <n v="1"/>
    <n v="0.6"/>
    <n v="-0.99329999999999996"/>
    <n v="-0.99329999999999996"/>
    <n v="24.342666666666663"/>
    <n v="33.183882158528569"/>
    <x v="11"/>
    <x v="1"/>
    <m/>
  </r>
  <r>
    <s v="Standard Class"/>
    <d v="2025-11-19T00:00:00"/>
    <x v="1"/>
    <s v="United States"/>
    <x v="22"/>
    <x v="10"/>
    <n v="60623"/>
    <x v="2"/>
    <x v="1"/>
    <x v="10"/>
    <n v="63.311999999999998"/>
    <n v="3"/>
    <n v="0.2"/>
    <n v="20.5764"/>
    <s v=""/>
    <n v="80.402666666666661"/>
    <n v="56.190948452575526"/>
    <x v="6"/>
    <x v="0"/>
    <m/>
  </r>
  <r>
    <s v="Second Class"/>
    <d v="2025-08-05T00:00:00"/>
    <x v="0"/>
    <s v="United States"/>
    <x v="22"/>
    <x v="10"/>
    <n v="60623"/>
    <x v="2"/>
    <x v="1"/>
    <x v="12"/>
    <n v="7.8239999999999998"/>
    <n v="1"/>
    <n v="0.2"/>
    <n v="2.9340000000000002"/>
    <s v=""/>
    <n v="80.238666666666674"/>
    <n v="53.593736068478925"/>
    <x v="1"/>
    <x v="0"/>
    <m/>
  </r>
  <r>
    <s v="Second Class"/>
    <d v="2025-05-11T00:00:00"/>
    <x v="0"/>
    <s v="United States"/>
    <x v="22"/>
    <x v="10"/>
    <n v="60623"/>
    <x v="2"/>
    <x v="0"/>
    <x v="1"/>
    <n v="170.072"/>
    <n v="4"/>
    <n v="0.3"/>
    <n v="-12.148"/>
    <n v="-12.148"/>
    <n v="84.11066666666666"/>
    <n v="64.617578660918582"/>
    <x v="7"/>
    <x v="0"/>
    <m/>
  </r>
  <r>
    <s v="Standard Class"/>
    <d v="2026-05-22T00:00:00"/>
    <x v="1"/>
    <s v="United States"/>
    <x v="20"/>
    <x v="15"/>
    <n v="10024"/>
    <x v="3"/>
    <x v="1"/>
    <x v="10"/>
    <n v="62.82"/>
    <n v="9"/>
    <n v="0"/>
    <n v="29.525400000000001"/>
    <s v=""/>
    <n v="29.88"/>
    <n v="40.791972558153951"/>
    <x v="7"/>
    <x v="1"/>
    <m/>
  </r>
  <r>
    <s v="Second Class"/>
    <d v="2025-07-30T00:00:00"/>
    <x v="0"/>
    <s v="United States"/>
    <x v="196"/>
    <x v="39"/>
    <n v="20852"/>
    <x v="3"/>
    <x v="1"/>
    <x v="10"/>
    <n v="19.440000000000001"/>
    <n v="3"/>
    <n v="0"/>
    <n v="9.3312000000000008"/>
    <s v=""/>
    <n v="21.900000000000002"/>
    <n v="40.730273454811268"/>
    <x v="11"/>
    <x v="0"/>
    <m/>
  </r>
  <r>
    <s v="Second Class"/>
    <d v="2025-08-11T00:00:00"/>
    <x v="0"/>
    <s v="United States"/>
    <x v="196"/>
    <x v="39"/>
    <n v="20852"/>
    <x v="3"/>
    <x v="1"/>
    <x v="8"/>
    <n v="7.38"/>
    <n v="1"/>
    <n v="0"/>
    <n v="3.6162000000000001"/>
    <s v=""/>
    <n v="78.006666666666661"/>
    <n v="65.422637717581566"/>
    <x v="1"/>
    <x v="0"/>
    <m/>
  </r>
  <r>
    <s v="Standard Class"/>
    <d v="2026-12-04T00:00:00"/>
    <x v="0"/>
    <s v="United States"/>
    <x v="20"/>
    <x v="15"/>
    <n v="10011"/>
    <x v="3"/>
    <x v="1"/>
    <x v="10"/>
    <n v="38.880000000000003"/>
    <n v="6"/>
    <n v="0"/>
    <n v="18.662400000000002"/>
    <s v=""/>
    <n v="77.562666666666658"/>
    <n v="76.263713796759689"/>
    <x v="0"/>
    <x v="1"/>
    <m/>
  </r>
  <r>
    <s v="Standard Class"/>
    <d v="2025-04-12T00:00:00"/>
    <x v="0"/>
    <s v="United States"/>
    <x v="20"/>
    <x v="15"/>
    <n v="10011"/>
    <x v="3"/>
    <x v="0"/>
    <x v="5"/>
    <n v="187.76"/>
    <n v="4"/>
    <n v="0"/>
    <n v="76.9816"/>
    <s v=""/>
    <n v="97.386666666666656"/>
    <n v="75.633047438860274"/>
    <x v="9"/>
    <x v="0"/>
    <m/>
  </r>
  <r>
    <s v="First Class"/>
    <d v="2026-04-09T00:00:00"/>
    <x v="0"/>
    <s v="United States"/>
    <x v="28"/>
    <x v="3"/>
    <n v="27707"/>
    <x v="0"/>
    <x v="1"/>
    <x v="8"/>
    <n v="6.048"/>
    <n v="7"/>
    <n v="0.7"/>
    <n v="-4.2336"/>
    <n v="-4.2336"/>
    <n v="146.71466666666666"/>
    <n v="116.68671486410859"/>
    <x v="9"/>
    <x v="1"/>
    <m/>
  </r>
  <r>
    <s v="First Class"/>
    <d v="2026-04-07T00:00:00"/>
    <x v="0"/>
    <s v="United States"/>
    <x v="28"/>
    <x v="3"/>
    <n v="27707"/>
    <x v="0"/>
    <x v="1"/>
    <x v="9"/>
    <n v="98.352000000000004"/>
    <n v="3"/>
    <n v="0.2"/>
    <n v="9.8352000000000004"/>
    <s v=""/>
    <n v="147.68533333333332"/>
    <n v="135.37323570698078"/>
    <x v="9"/>
    <x v="1"/>
    <m/>
  </r>
  <r>
    <s v="First Class"/>
    <d v="2026-04-28T00:00:00"/>
    <x v="0"/>
    <s v="United States"/>
    <x v="28"/>
    <x v="3"/>
    <n v="27707"/>
    <x v="0"/>
    <x v="0"/>
    <x v="5"/>
    <n v="335.74400000000003"/>
    <n v="2"/>
    <n v="0.2"/>
    <n v="25.180800000000001"/>
    <s v=""/>
    <n v="144.75733333333332"/>
    <n v="139.07152773862649"/>
    <x v="9"/>
    <x v="1"/>
    <m/>
  </r>
  <r>
    <s v="Second Class"/>
    <d v="2026-08-26T00:00:00"/>
    <x v="1"/>
    <s v="United States"/>
    <x v="443"/>
    <x v="1"/>
    <n v="93101"/>
    <x v="1"/>
    <x v="1"/>
    <x v="10"/>
    <n v="8.9600000000000009"/>
    <n v="2"/>
    <n v="0"/>
    <n v="4.3903999999999996"/>
    <s v=""/>
    <n v="56.829333333333331"/>
    <n v="86.640094059659617"/>
    <x v="1"/>
    <x v="1"/>
    <m/>
  </r>
  <r>
    <s v="Standard Class"/>
    <d v="2025-10-05T00:00:00"/>
    <x v="0"/>
    <s v="United States"/>
    <x v="289"/>
    <x v="18"/>
    <n v="37918"/>
    <x v="0"/>
    <x v="2"/>
    <x v="11"/>
    <n v="89.567999999999998"/>
    <n v="4"/>
    <n v="0.2"/>
    <n v="-1.1195999999999999"/>
    <n v="-1.1195999999999999"/>
    <n v="59.026666666666664"/>
    <n v="41.49235363025069"/>
    <x v="5"/>
    <x v="0"/>
    <m/>
  </r>
  <r>
    <s v="Standard Class"/>
    <d v="2025-06-29T00:00:00"/>
    <x v="0"/>
    <s v="United States"/>
    <x v="289"/>
    <x v="18"/>
    <n v="37918"/>
    <x v="0"/>
    <x v="1"/>
    <x v="6"/>
    <n v="71.959999999999994"/>
    <n v="5"/>
    <n v="0.2"/>
    <n v="7.1959999999999997"/>
    <s v=""/>
    <n v="32.647333333333336"/>
    <n v="29.510414071420051"/>
    <x v="3"/>
    <x v="0"/>
    <m/>
  </r>
  <r>
    <s v="Standard Class"/>
    <d v="2026-09-08T00:00:00"/>
    <x v="0"/>
    <s v="United States"/>
    <x v="289"/>
    <x v="18"/>
    <n v="37918"/>
    <x v="0"/>
    <x v="1"/>
    <x v="10"/>
    <n v="15.552"/>
    <n v="3"/>
    <n v="0.2"/>
    <n v="5.4432"/>
    <s v=""/>
    <n v="32.922000000000004"/>
    <n v="36.389721929056755"/>
    <x v="4"/>
    <x v="1"/>
    <m/>
  </r>
  <r>
    <s v="Standard Class"/>
    <d v="2025-03-21T00:00:00"/>
    <x v="0"/>
    <s v="United States"/>
    <x v="22"/>
    <x v="10"/>
    <n v="60610"/>
    <x v="2"/>
    <x v="1"/>
    <x v="8"/>
    <n v="10.43"/>
    <n v="5"/>
    <n v="0.8"/>
    <n v="-18.252500000000001"/>
    <n v="-18.252500000000001"/>
    <n v="50.121333333333332"/>
    <n v="28.122140938466316"/>
    <x v="2"/>
    <x v="0"/>
    <m/>
  </r>
  <r>
    <s v="Standard Class"/>
    <d v="2025-12-27T00:00:00"/>
    <x v="0"/>
    <s v="United States"/>
    <x v="22"/>
    <x v="10"/>
    <n v="60610"/>
    <x v="2"/>
    <x v="1"/>
    <x v="4"/>
    <n v="72.784000000000006"/>
    <n v="1"/>
    <n v="0.2"/>
    <n v="-18.196000000000002"/>
    <n v="-18.196000000000002"/>
    <n v="229.97133333333332"/>
    <n v="186.44436281298707"/>
    <x v="0"/>
    <x v="0"/>
    <m/>
  </r>
  <r>
    <s v="Same Day"/>
    <d v="2026-01-22T00:00:00"/>
    <x v="1"/>
    <s v="United States"/>
    <x v="20"/>
    <x v="15"/>
    <n v="10024"/>
    <x v="3"/>
    <x v="1"/>
    <x v="4"/>
    <n v="67.150000000000006"/>
    <n v="5"/>
    <n v="0"/>
    <n v="16.787500000000001"/>
    <s v=""/>
    <n v="209.65"/>
    <n v="217.4336919079947"/>
    <x v="8"/>
    <x v="1"/>
    <m/>
  </r>
  <r>
    <s v="Same Day"/>
    <d v="2026-09-01T00:00:00"/>
    <x v="1"/>
    <s v="United States"/>
    <x v="20"/>
    <x v="15"/>
    <n v="10024"/>
    <x v="3"/>
    <x v="2"/>
    <x v="7"/>
    <n v="549.98"/>
    <n v="2"/>
    <n v="0"/>
    <n v="142.9948"/>
    <s v=""/>
    <n v="1735.2"/>
    <n v="1693.2706237379559"/>
    <x v="4"/>
    <x v="1"/>
    <m/>
  </r>
  <r>
    <s v="Same Day"/>
    <d v="2025-07-08T00:00:00"/>
    <x v="1"/>
    <s v="United States"/>
    <x v="20"/>
    <x v="15"/>
    <n v="10024"/>
    <x v="3"/>
    <x v="0"/>
    <x v="5"/>
    <n v="11.82"/>
    <n v="3"/>
    <n v="0"/>
    <n v="4.7279999999999998"/>
    <s v=""/>
    <n v="1744.4613333333334"/>
    <n v="1812.9417472262326"/>
    <x v="11"/>
    <x v="0"/>
    <m/>
  </r>
  <r>
    <s v="Same Day"/>
    <d v="2026-08-05T00:00:00"/>
    <x v="1"/>
    <s v="United States"/>
    <x v="20"/>
    <x v="15"/>
    <n v="10024"/>
    <x v="3"/>
    <x v="2"/>
    <x v="15"/>
    <n v="4643.8"/>
    <n v="4"/>
    <n v="0"/>
    <n v="2229.0239999999999"/>
    <s v=""/>
    <n v="1804.3598333333337"/>
    <n v="2034.8958590201908"/>
    <x v="1"/>
    <x v="1"/>
    <m/>
  </r>
  <r>
    <s v="Same Day"/>
    <d v="2025-08-24T00:00:00"/>
    <x v="1"/>
    <s v="United States"/>
    <x v="20"/>
    <x v="15"/>
    <n v="10024"/>
    <x v="3"/>
    <x v="0"/>
    <x v="1"/>
    <n v="577.76400000000001"/>
    <n v="2"/>
    <n v="0.1"/>
    <n v="115.5528"/>
    <s v=""/>
    <n v="257.30116666666669"/>
    <n v="1158.6356876939242"/>
    <x v="1"/>
    <x v="0"/>
    <m/>
  </r>
  <r>
    <s v="Standard Class"/>
    <d v="2025-05-09T00:00:00"/>
    <x v="0"/>
    <s v="United States"/>
    <x v="399"/>
    <x v="2"/>
    <n v="32114"/>
    <x v="0"/>
    <x v="0"/>
    <x v="3"/>
    <n v="191.5155"/>
    <n v="1"/>
    <n v="0.45"/>
    <n v="-76.606200000000001"/>
    <n v="-76.606200000000001"/>
    <n v="521.30116666666663"/>
    <n v="1062.389834655"/>
    <x v="7"/>
    <x v="0"/>
    <m/>
  </r>
  <r>
    <s v="Standard Class"/>
    <d v="2026-04-25T00:00:00"/>
    <x v="0"/>
    <s v="United States"/>
    <x v="399"/>
    <x v="2"/>
    <n v="32114"/>
    <x v="0"/>
    <x v="1"/>
    <x v="6"/>
    <n v="2.6240000000000001"/>
    <n v="1"/>
    <n v="0.2"/>
    <n v="0.4264"/>
    <s v=""/>
    <n v="555.58533333333332"/>
    <n v="533.22419737641519"/>
    <x v="9"/>
    <x v="1"/>
    <m/>
  </r>
  <r>
    <s v="Standard Class"/>
    <d v="2026-02-27T00:00:00"/>
    <x v="0"/>
    <s v="United States"/>
    <x v="316"/>
    <x v="18"/>
    <n v="37211"/>
    <x v="0"/>
    <x v="1"/>
    <x v="8"/>
    <n v="1369.7639999999999"/>
    <n v="6"/>
    <n v="0.7"/>
    <n v="-913.17600000000004"/>
    <n v="-913.17600000000004"/>
    <n v="581.9"/>
    <n v="588.34677557990278"/>
    <x v="10"/>
    <x v="1"/>
    <m/>
  </r>
  <r>
    <s v="Standard Class"/>
    <d v="2025-04-09T00:00:00"/>
    <x v="0"/>
    <s v="United States"/>
    <x v="316"/>
    <x v="18"/>
    <n v="37211"/>
    <x v="0"/>
    <x v="1"/>
    <x v="4"/>
    <n v="294.36799999999999"/>
    <n v="4"/>
    <n v="0.2"/>
    <n v="-58.873600000000003"/>
    <n v="-58.873600000000003"/>
    <n v="140.13199999999998"/>
    <n v="330.51461744869812"/>
    <x v="9"/>
    <x v="0"/>
    <m/>
  </r>
  <r>
    <s v="Standard Class"/>
    <d v="2026-07-15T00:00:00"/>
    <x v="1"/>
    <s v="United States"/>
    <x v="316"/>
    <x v="18"/>
    <n v="37211"/>
    <x v="0"/>
    <x v="1"/>
    <x v="9"/>
    <n v="81.567999999999998"/>
    <n v="2"/>
    <n v="0.2"/>
    <n v="7.1372"/>
    <s v=""/>
    <n v="146.70533333333333"/>
    <n v="309.57077753369231"/>
    <x v="11"/>
    <x v="1"/>
    <m/>
  </r>
  <r>
    <s v="Standard Class"/>
    <d v="2026-05-30T00:00:00"/>
    <x v="0"/>
    <s v="United States"/>
    <x v="61"/>
    <x v="5"/>
    <n v="75220"/>
    <x v="2"/>
    <x v="0"/>
    <x v="5"/>
    <n v="44.46"/>
    <n v="5"/>
    <n v="0.6"/>
    <n v="-17.783999999999999"/>
    <n v="-17.783999999999999"/>
    <n v="121.628"/>
    <n v="129.69494200937373"/>
    <x v="7"/>
    <x v="1"/>
    <m/>
  </r>
  <r>
    <s v="Standard Class"/>
    <d v="2025-04-13T00:00:00"/>
    <x v="0"/>
    <s v="United States"/>
    <x v="61"/>
    <x v="5"/>
    <n v="75220"/>
    <x v="2"/>
    <x v="1"/>
    <x v="4"/>
    <n v="314.08800000000002"/>
    <n v="3"/>
    <n v="0.2"/>
    <n v="19.630500000000001"/>
    <s v=""/>
    <n v="110.30133333333335"/>
    <n v="130.7331900639478"/>
    <x v="9"/>
    <x v="0"/>
    <m/>
  </r>
  <r>
    <s v="Standard Class"/>
    <d v="2025-10-05T00:00:00"/>
    <x v="1"/>
    <s v="United States"/>
    <x v="87"/>
    <x v="18"/>
    <n v="37130"/>
    <x v="0"/>
    <x v="1"/>
    <x v="8"/>
    <n v="6.3360000000000003"/>
    <n v="4"/>
    <n v="0.7"/>
    <n v="-4.6463999999999999"/>
    <n v="-4.6463999999999999"/>
    <n v="6.4283333333333346"/>
    <n v="88.076141629253357"/>
    <x v="5"/>
    <x v="0"/>
    <m/>
  </r>
  <r>
    <s v="Standard Class"/>
    <d v="2025-09-04T00:00:00"/>
    <x v="1"/>
    <s v="United States"/>
    <x v="87"/>
    <x v="18"/>
    <n v="37130"/>
    <x v="0"/>
    <x v="1"/>
    <x v="10"/>
    <n v="10.48"/>
    <n v="1"/>
    <n v="0.2"/>
    <n v="3.7989999999999999"/>
    <s v=""/>
    <n v="5.4043333333333337"/>
    <n v="57.690426518521164"/>
    <x v="4"/>
    <x v="0"/>
    <m/>
  </r>
  <r>
    <s v="Standard Class"/>
    <d v="2026-06-03T00:00:00"/>
    <x v="1"/>
    <s v="United States"/>
    <x v="87"/>
    <x v="18"/>
    <n v="37130"/>
    <x v="0"/>
    <x v="1"/>
    <x v="8"/>
    <n v="2.4689999999999999"/>
    <n v="1"/>
    <n v="0.7"/>
    <n v="-1.8106"/>
    <n v="-1.8106"/>
    <n v="3.359"/>
    <n v="2.6600483844109699"/>
    <x v="3"/>
    <x v="1"/>
    <m/>
  </r>
  <r>
    <s v="Standard Class"/>
    <d v="2026-07-13T00:00:00"/>
    <x v="1"/>
    <s v="United States"/>
    <x v="87"/>
    <x v="18"/>
    <n v="37130"/>
    <x v="0"/>
    <x v="1"/>
    <x v="8"/>
    <n v="3.2639999999999998"/>
    <n v="2"/>
    <n v="0.7"/>
    <n v="-2.2848000000000002"/>
    <n v="-2.2848000000000002"/>
    <n v="13.128"/>
    <n v="10.852022173736067"/>
    <x v="11"/>
    <x v="1"/>
    <m/>
  </r>
  <r>
    <s v="Standard Class"/>
    <d v="2026-03-07T00:00:00"/>
    <x v="0"/>
    <s v="United States"/>
    <x v="61"/>
    <x v="5"/>
    <n v="75217"/>
    <x v="2"/>
    <x v="1"/>
    <x v="13"/>
    <n v="4.3440000000000003"/>
    <n v="3"/>
    <n v="0.2"/>
    <n v="0.86880000000000002"/>
    <s v=""/>
    <n v="13.682666666666664"/>
    <n v="11.907453092418551"/>
    <x v="2"/>
    <x v="1"/>
    <m/>
  </r>
  <r>
    <s v="Standard Class"/>
    <d v="2025-06-26T00:00:00"/>
    <x v="0"/>
    <s v="United States"/>
    <x v="61"/>
    <x v="5"/>
    <n v="75217"/>
    <x v="2"/>
    <x v="0"/>
    <x v="5"/>
    <n v="31.776"/>
    <n v="3"/>
    <n v="0.6"/>
    <n v="-19.0656"/>
    <n v="-19.0656"/>
    <n v="12.830666666666666"/>
    <n v="13.494845677215128"/>
    <x v="3"/>
    <x v="0"/>
    <m/>
  </r>
  <r>
    <s v="Standard Class"/>
    <d v="2026-12-30T00:00:00"/>
    <x v="0"/>
    <s v="United States"/>
    <x v="61"/>
    <x v="5"/>
    <n v="75217"/>
    <x v="2"/>
    <x v="1"/>
    <x v="2"/>
    <n v="4.9279999999999999"/>
    <n v="2"/>
    <n v="0.2"/>
    <n v="1.7248000000000001"/>
    <s v=""/>
    <n v="7.262666666666667"/>
    <n v="9.3017984402061842"/>
    <x v="0"/>
    <x v="1"/>
    <m/>
  </r>
  <r>
    <s v="Standard Class"/>
    <d v="2026-03-07T00:00:00"/>
    <x v="0"/>
    <s v="United States"/>
    <x v="61"/>
    <x v="5"/>
    <n v="75217"/>
    <x v="2"/>
    <x v="1"/>
    <x v="8"/>
    <n v="1.788"/>
    <n v="3"/>
    <n v="0.8"/>
    <n v="-3.0396000000000001"/>
    <n v="-3.0396000000000001"/>
    <n v="9.8280000000000012"/>
    <n v="7.9737860146487121"/>
    <x v="2"/>
    <x v="1"/>
    <m/>
  </r>
  <r>
    <s v="Standard Class"/>
    <d v="2026-10-28T00:00:00"/>
    <x v="0"/>
    <s v="United States"/>
    <x v="61"/>
    <x v="5"/>
    <n v="75217"/>
    <x v="2"/>
    <x v="1"/>
    <x v="13"/>
    <n v="15.071999999999999"/>
    <n v="4"/>
    <n v="0.2"/>
    <n v="-3.7679999999999998"/>
    <n v="-3.7679999999999998"/>
    <n v="71.191999999999993"/>
    <n v="66.388102968104945"/>
    <x v="5"/>
    <x v="1"/>
    <m/>
  </r>
  <r>
    <s v="Standard Class"/>
    <d v="2025-01-30T00:00:00"/>
    <x v="0"/>
    <s v="United States"/>
    <x v="81"/>
    <x v="5"/>
    <n v="76017"/>
    <x v="2"/>
    <x v="1"/>
    <x v="4"/>
    <n v="12.624000000000001"/>
    <n v="2"/>
    <n v="0.2"/>
    <n v="-2.5247999999999999"/>
    <n v="-2.5247999999999999"/>
    <n v="70.488"/>
    <n v="74.095941733224052"/>
    <x v="8"/>
    <x v="0"/>
    <m/>
  </r>
  <r>
    <s v="Standard Class"/>
    <d v="2025-03-13T00:00:00"/>
    <x v="1"/>
    <s v="United States"/>
    <x v="45"/>
    <x v="1"/>
    <n v="91104"/>
    <x v="1"/>
    <x v="1"/>
    <x v="10"/>
    <n v="185.88"/>
    <n v="6"/>
    <n v="0"/>
    <n v="83.646000000000001"/>
    <s v=""/>
    <n v="129.51333333333332"/>
    <n v="81.82347457065616"/>
    <x v="2"/>
    <x v="0"/>
    <m/>
  </r>
  <r>
    <s v="Standard Class"/>
    <d v="2025-05-25T00:00:00"/>
    <x v="1"/>
    <s v="United States"/>
    <x v="45"/>
    <x v="1"/>
    <n v="91104"/>
    <x v="1"/>
    <x v="1"/>
    <x v="10"/>
    <n v="12.96"/>
    <n v="2"/>
    <n v="0"/>
    <n v="6.2207999999999997"/>
    <s v=""/>
    <n v="81.216666666666669"/>
    <n v="53.385673295231413"/>
    <x v="7"/>
    <x v="0"/>
    <m/>
  </r>
  <r>
    <s v="Second Class"/>
    <d v="2025-08-21T00:00:00"/>
    <x v="0"/>
    <s v="United States"/>
    <x v="231"/>
    <x v="31"/>
    <n v="2149"/>
    <x v="3"/>
    <x v="1"/>
    <x v="10"/>
    <n v="189.7"/>
    <n v="10"/>
    <n v="0"/>
    <n v="91.055999999999997"/>
    <s v=""/>
    <n v="104.44333333333333"/>
    <n v="43.650142802362815"/>
    <x v="1"/>
    <x v="0"/>
    <m/>
  </r>
  <r>
    <s v="Second Class"/>
    <d v="2026-03-30T00:00:00"/>
    <x v="0"/>
    <s v="United States"/>
    <x v="231"/>
    <x v="31"/>
    <n v="2149"/>
    <x v="3"/>
    <x v="1"/>
    <x v="10"/>
    <n v="40.99"/>
    <n v="1"/>
    <n v="0"/>
    <n v="20.085100000000001"/>
    <s v=""/>
    <n v="51.550000000000004"/>
    <n v="28.954279796232512"/>
    <x v="2"/>
    <x v="1"/>
    <m/>
  </r>
  <r>
    <s v="Second Class"/>
    <d v="2025-07-28T00:00:00"/>
    <x v="2"/>
    <s v="United States"/>
    <x v="21"/>
    <x v="15"/>
    <n v="12180"/>
    <x v="3"/>
    <x v="0"/>
    <x v="5"/>
    <n v="82.64"/>
    <n v="2"/>
    <n v="0"/>
    <n v="7.4375999999999998"/>
    <s v=""/>
    <n v="67.876666666666665"/>
    <n v="21.486287272135701"/>
    <x v="11"/>
    <x v="0"/>
    <m/>
  </r>
  <r>
    <s v="Second Class"/>
    <d v="2025-09-02T00:00:00"/>
    <x v="2"/>
    <s v="United States"/>
    <x v="21"/>
    <x v="15"/>
    <n v="12180"/>
    <x v="3"/>
    <x v="1"/>
    <x v="4"/>
    <n v="31.02"/>
    <n v="2"/>
    <n v="0"/>
    <n v="8.0652000000000008"/>
    <s v=""/>
    <n v="52.319999999999993"/>
    <n v="19.806722577429593"/>
    <x v="4"/>
    <x v="0"/>
    <m/>
  </r>
  <r>
    <s v="Second Class"/>
    <d v="2026-12-22T00:00:00"/>
    <x v="2"/>
    <s v="United States"/>
    <x v="21"/>
    <x v="15"/>
    <n v="12180"/>
    <x v="3"/>
    <x v="2"/>
    <x v="11"/>
    <n v="89.97"/>
    <n v="3"/>
    <n v="0"/>
    <n v="37.787399999999998"/>
    <s v=""/>
    <n v="464.26666666666665"/>
    <n v="463.64911178925269"/>
    <x v="0"/>
    <x v="1"/>
    <m/>
  </r>
  <r>
    <s v="Second Class"/>
    <d v="2026-05-26T00:00:00"/>
    <x v="0"/>
    <s v="United States"/>
    <x v="406"/>
    <x v="32"/>
    <n v="30328"/>
    <x v="0"/>
    <x v="1"/>
    <x v="6"/>
    <n v="35.97"/>
    <n v="3"/>
    <n v="0"/>
    <n v="9.7119"/>
    <s v=""/>
    <n v="490.76"/>
    <n v="499.2205582409145"/>
    <x v="7"/>
    <x v="1"/>
    <m/>
  </r>
  <r>
    <s v="Second Class"/>
    <d v="2025-10-25T00:00:00"/>
    <x v="0"/>
    <s v="United States"/>
    <x v="406"/>
    <x v="32"/>
    <n v="30328"/>
    <x v="0"/>
    <x v="0"/>
    <x v="0"/>
    <n v="1266.8599999999999"/>
    <n v="7"/>
    <n v="0"/>
    <n v="291.37779999999998"/>
    <s v=""/>
    <n v="492.33"/>
    <n v="563.14115971963042"/>
    <x v="5"/>
    <x v="0"/>
    <m/>
  </r>
  <r>
    <s v="Standard Class"/>
    <d v="2025-07-03T00:00:00"/>
    <x v="0"/>
    <s v="United States"/>
    <x v="49"/>
    <x v="1"/>
    <n v="95123"/>
    <x v="1"/>
    <x v="1"/>
    <x v="4"/>
    <n v="169.45"/>
    <n v="5"/>
    <n v="0"/>
    <n v="42.362499999999997"/>
    <s v=""/>
    <n v="71.152666666666661"/>
    <n v="322.40141852895351"/>
    <x v="11"/>
    <x v="0"/>
    <m/>
  </r>
  <r>
    <s v="Standard Class"/>
    <d v="2026-10-30T00:00:00"/>
    <x v="0"/>
    <s v="United States"/>
    <x v="49"/>
    <x v="1"/>
    <n v="95123"/>
    <x v="1"/>
    <x v="1"/>
    <x v="4"/>
    <n v="40.68"/>
    <n v="2"/>
    <n v="0"/>
    <n v="0.40679999999999999"/>
    <s v=""/>
    <n v="325.75666666666666"/>
    <n v="438.80543825895046"/>
    <x v="5"/>
    <x v="1"/>
    <m/>
  </r>
  <r>
    <s v="Standard Class"/>
    <d v="2025-12-09T00:00:00"/>
    <x v="0"/>
    <s v="United States"/>
    <x v="108"/>
    <x v="2"/>
    <n v="32216"/>
    <x v="0"/>
    <x v="1"/>
    <x v="14"/>
    <n v="3.3279999999999998"/>
    <n v="2"/>
    <n v="0.2"/>
    <n v="0.41599999999999998"/>
    <s v=""/>
    <n v="1246.8366666666668"/>
    <n v="965.77627194938088"/>
    <x v="0"/>
    <x v="0"/>
    <m/>
  </r>
  <r>
    <s v="Standard Class"/>
    <d v="2025-10-19T00:00:00"/>
    <x v="0"/>
    <s v="United States"/>
    <x v="108"/>
    <x v="2"/>
    <n v="32216"/>
    <x v="0"/>
    <x v="0"/>
    <x v="3"/>
    <n v="933.26199999999994"/>
    <n v="4"/>
    <n v="0.45"/>
    <n v="-458.14679999999998"/>
    <n v="-458.14679999999998"/>
    <n v="1247.3166666666666"/>
    <n v="1202.4278808599429"/>
    <x v="5"/>
    <x v="0"/>
    <m/>
  </r>
  <r>
    <s v="Standard Class"/>
    <d v="2026-12-05T00:00:00"/>
    <x v="0"/>
    <s v="United States"/>
    <x v="108"/>
    <x v="2"/>
    <n v="32216"/>
    <x v="0"/>
    <x v="0"/>
    <x v="1"/>
    <n v="2803.92"/>
    <n v="5"/>
    <n v="0.2"/>
    <n v="0"/>
    <s v=""/>
    <n v="938.45333333333338"/>
    <n v="1269.7312247254008"/>
    <x v="0"/>
    <x v="1"/>
    <m/>
  </r>
  <r>
    <s v="Same Day"/>
    <d v="2026-08-26T00:00:00"/>
    <x v="0"/>
    <s v="United States"/>
    <x v="108"/>
    <x v="2"/>
    <n v="32216"/>
    <x v="0"/>
    <x v="1"/>
    <x v="4"/>
    <n v="4.7679999999999998"/>
    <n v="2"/>
    <n v="0.2"/>
    <n v="-0.77480000000000004"/>
    <n v="-0.77480000000000004"/>
    <n v="5.2960000000000003"/>
    <n v="896.68730359539779"/>
    <x v="1"/>
    <x v="1"/>
    <m/>
  </r>
  <r>
    <s v="Same Day"/>
    <d v="2026-05-21T00:00:00"/>
    <x v="0"/>
    <s v="United States"/>
    <x v="108"/>
    <x v="2"/>
    <n v="32216"/>
    <x v="0"/>
    <x v="1"/>
    <x v="10"/>
    <n v="6.6719999999999997"/>
    <n v="1"/>
    <n v="0.2"/>
    <n v="2.5019999999999998"/>
    <s v=""/>
    <n v="18.352"/>
    <n v="538.16717145896973"/>
    <x v="7"/>
    <x v="1"/>
    <m/>
  </r>
  <r>
    <s v="Same Day"/>
    <d v="2025-02-08T00:00:00"/>
    <x v="0"/>
    <s v="United States"/>
    <x v="108"/>
    <x v="2"/>
    <n v="32216"/>
    <x v="0"/>
    <x v="1"/>
    <x v="6"/>
    <n v="4.4480000000000004"/>
    <n v="2"/>
    <n v="0.2"/>
    <n v="1.1120000000000001"/>
    <s v=""/>
    <n v="24.042666666666666"/>
    <n v="14.780046930211666"/>
    <x v="10"/>
    <x v="0"/>
    <m/>
  </r>
  <r>
    <s v="Same Day"/>
    <d v="2026-02-05T00:00:00"/>
    <x v="0"/>
    <s v="United States"/>
    <x v="108"/>
    <x v="2"/>
    <n v="32216"/>
    <x v="0"/>
    <x v="0"/>
    <x v="5"/>
    <n v="43.936"/>
    <n v="4"/>
    <n v="0.2"/>
    <n v="6.0411999999999999"/>
    <s v=""/>
    <n v="141.56"/>
    <n v="125.25843133002766"/>
    <x v="10"/>
    <x v="1"/>
    <m/>
  </r>
  <r>
    <s v="Standard Class"/>
    <d v="2026-09-06T00:00:00"/>
    <x v="0"/>
    <s v="United States"/>
    <x v="20"/>
    <x v="15"/>
    <n v="10009"/>
    <x v="3"/>
    <x v="1"/>
    <x v="8"/>
    <n v="23.744"/>
    <n v="2"/>
    <n v="0.2"/>
    <n v="8.3103999999999996"/>
    <s v=""/>
    <n v="395.69333333333333"/>
    <n v="267.7323803657232"/>
    <x v="4"/>
    <x v="1"/>
    <m/>
  </r>
  <r>
    <s v="Standard Class"/>
    <d v="2026-04-27T00:00:00"/>
    <x v="0"/>
    <s v="United States"/>
    <x v="20"/>
    <x v="15"/>
    <n v="10009"/>
    <x v="3"/>
    <x v="2"/>
    <x v="11"/>
    <n v="357"/>
    <n v="3"/>
    <n v="0"/>
    <n v="57.12"/>
    <s v=""/>
    <n v="416.25866666666667"/>
    <n v="328.87828726456553"/>
    <x v="9"/>
    <x v="1"/>
    <m/>
  </r>
  <r>
    <s v="Standard Class"/>
    <d v="2025-06-01T00:00:00"/>
    <x v="0"/>
    <s v="United States"/>
    <x v="8"/>
    <x v="1"/>
    <n v="94122"/>
    <x v="1"/>
    <x v="2"/>
    <x v="7"/>
    <n v="806.33600000000001"/>
    <n v="8"/>
    <n v="0.2"/>
    <n v="50.396000000000001"/>
    <s v=""/>
    <n v="412.2286666666667"/>
    <n v="306.92028975180727"/>
    <x v="3"/>
    <x v="0"/>
    <m/>
  </r>
  <r>
    <s v="Standard Class"/>
    <d v="2025-04-04T00:00:00"/>
    <x v="0"/>
    <s v="United States"/>
    <x v="8"/>
    <x v="1"/>
    <n v="94122"/>
    <x v="1"/>
    <x v="0"/>
    <x v="5"/>
    <n v="85.44"/>
    <n v="3"/>
    <n v="0"/>
    <n v="31.6128"/>
    <s v=""/>
    <n v="167.10666666666668"/>
    <n v="202.66150084534777"/>
    <x v="9"/>
    <x v="0"/>
    <m/>
  </r>
  <r>
    <s v="Standard Class"/>
    <d v="2026-01-09T00:00:00"/>
    <x v="1"/>
    <s v="United States"/>
    <x v="38"/>
    <x v="32"/>
    <n v="31907"/>
    <x v="0"/>
    <x v="1"/>
    <x v="4"/>
    <n v="344.91"/>
    <n v="3"/>
    <n v="0"/>
    <n v="10.347300000000001"/>
    <s v=""/>
    <n v="150.88800000000001"/>
    <n v="94.50535148084748"/>
    <x v="8"/>
    <x v="1"/>
    <m/>
  </r>
  <r>
    <s v="Same Day"/>
    <d v="2025-01-16T00:00:00"/>
    <x v="2"/>
    <s v="United States"/>
    <x v="34"/>
    <x v="10"/>
    <n v="60505"/>
    <x v="2"/>
    <x v="1"/>
    <x v="9"/>
    <n v="70.97"/>
    <n v="5"/>
    <n v="0.8"/>
    <n v="-191.619"/>
    <n v="-191.619"/>
    <n v="283.91400000000004"/>
    <n v="279.24306435420368"/>
    <x v="8"/>
    <x v="0"/>
    <m/>
  </r>
  <r>
    <s v="Same Day"/>
    <d v="2026-06-28T00:00:00"/>
    <x v="2"/>
    <s v="United States"/>
    <x v="34"/>
    <x v="10"/>
    <n v="60505"/>
    <x v="2"/>
    <x v="1"/>
    <x v="6"/>
    <n v="36.783999999999999"/>
    <n v="2"/>
    <n v="0.2"/>
    <n v="3.6783999999999999"/>
    <s v=""/>
    <n v="263.99466666666666"/>
    <n v="310.15420082012491"/>
    <x v="3"/>
    <x v="1"/>
    <m/>
  </r>
  <r>
    <s v="Second Class"/>
    <d v="2026-03-19T00:00:00"/>
    <x v="2"/>
    <s v="United States"/>
    <x v="10"/>
    <x v="9"/>
    <n v="19134"/>
    <x v="3"/>
    <x v="2"/>
    <x v="7"/>
    <n v="743.98800000000006"/>
    <n v="2"/>
    <n v="0.4"/>
    <n v="-123.998"/>
    <n v="-123.998"/>
    <n v="253.304"/>
    <n v="335.34317969661623"/>
    <x v="2"/>
    <x v="1"/>
    <m/>
  </r>
  <r>
    <s v="Second Class"/>
    <d v="2026-01-15T00:00:00"/>
    <x v="0"/>
    <s v="United States"/>
    <x v="22"/>
    <x v="10"/>
    <n v="60653"/>
    <x v="2"/>
    <x v="1"/>
    <x v="8"/>
    <n v="11.212"/>
    <n v="2"/>
    <n v="0.8"/>
    <n v="-16.818000000000001"/>
    <n v="-16.818000000000001"/>
    <n v="65.634666666666661"/>
    <n v="215.25303323676914"/>
    <x v="8"/>
    <x v="1"/>
    <m/>
  </r>
  <r>
    <s v="Second Class"/>
    <d v="2025-02-19T00:00:00"/>
    <x v="0"/>
    <s v="United States"/>
    <x v="22"/>
    <x v="10"/>
    <n v="60653"/>
    <x v="2"/>
    <x v="0"/>
    <x v="5"/>
    <n v="4.7119999999999997"/>
    <n v="2"/>
    <n v="0.6"/>
    <n v="-1.8848"/>
    <n v="-1.8848"/>
    <n v="82.035999999999987"/>
    <n v="158.71352891901159"/>
    <x v="10"/>
    <x v="0"/>
    <m/>
  </r>
  <r>
    <s v="Second Class"/>
    <d v="2025-01-14T00:00:00"/>
    <x v="0"/>
    <s v="United States"/>
    <x v="22"/>
    <x v="10"/>
    <n v="60653"/>
    <x v="2"/>
    <x v="1"/>
    <x v="9"/>
    <n v="180.98"/>
    <n v="5"/>
    <n v="0.8"/>
    <n v="-470.548"/>
    <n v="-470.548"/>
    <n v="180.46199999999999"/>
    <n v="96.710759666436601"/>
    <x v="8"/>
    <x v="0"/>
    <m/>
  </r>
  <r>
    <s v="Second Class"/>
    <d v="2025-10-01T00:00:00"/>
    <x v="0"/>
    <s v="United States"/>
    <x v="22"/>
    <x v="10"/>
    <n v="60653"/>
    <x v="2"/>
    <x v="1"/>
    <x v="4"/>
    <n v="60.415999999999997"/>
    <n v="2"/>
    <n v="0.2"/>
    <n v="6.0415999999999999"/>
    <s v=""/>
    <n v="184.18866666666668"/>
    <n v="70.280175818199538"/>
    <x v="5"/>
    <x v="0"/>
    <m/>
  </r>
  <r>
    <s v="Standard Class"/>
    <d v="2026-12-28T00:00:00"/>
    <x v="0"/>
    <s v="United States"/>
    <x v="4"/>
    <x v="4"/>
    <n v="98103"/>
    <x v="1"/>
    <x v="2"/>
    <x v="16"/>
    <n v="299.99"/>
    <n v="1"/>
    <n v="0"/>
    <n v="89.997"/>
    <s v=""/>
    <n v="244.92466666666667"/>
    <n v="69.175568920012566"/>
    <x v="0"/>
    <x v="1"/>
    <m/>
  </r>
  <r>
    <s v="Standard Class"/>
    <d v="2026-06-10T00:00:00"/>
    <x v="0"/>
    <s v="United States"/>
    <x v="4"/>
    <x v="4"/>
    <n v="98103"/>
    <x v="1"/>
    <x v="1"/>
    <x v="10"/>
    <n v="192.16"/>
    <n v="4"/>
    <n v="0"/>
    <n v="92.236800000000002"/>
    <s v=""/>
    <n v="160.50800000000001"/>
    <n v="65.858416435618977"/>
    <x v="3"/>
    <x v="1"/>
    <m/>
  </r>
  <r>
    <s v="Standard Class"/>
    <d v="2026-02-12T00:00:00"/>
    <x v="0"/>
    <s v="United States"/>
    <x v="4"/>
    <x v="4"/>
    <n v="98103"/>
    <x v="1"/>
    <x v="2"/>
    <x v="7"/>
    <n v="242.624"/>
    <n v="8"/>
    <n v="0.2"/>
    <n v="27.295200000000001"/>
    <s v=""/>
    <n v="154.77133333333333"/>
    <n v="66.72238374927251"/>
    <x v="10"/>
    <x v="1"/>
    <m/>
  </r>
  <r>
    <s v="Standard Class"/>
    <d v="2025-09-23T00:00:00"/>
    <x v="0"/>
    <s v="United States"/>
    <x v="4"/>
    <x v="4"/>
    <n v="98103"/>
    <x v="1"/>
    <x v="1"/>
    <x v="4"/>
    <n v="46.74"/>
    <n v="3"/>
    <n v="0"/>
    <n v="11.685"/>
    <s v=""/>
    <n v="107.46466666666667"/>
    <n v="66.823256994907155"/>
    <x v="4"/>
    <x v="0"/>
    <m/>
  </r>
  <r>
    <s v="Standard Class"/>
    <d v="2025-01-30T00:00:00"/>
    <x v="0"/>
    <s v="United States"/>
    <x v="4"/>
    <x v="4"/>
    <n v="98103"/>
    <x v="1"/>
    <x v="2"/>
    <x v="11"/>
    <n v="174.95"/>
    <n v="5"/>
    <n v="0"/>
    <n v="12.246499999999999"/>
    <s v=""/>
    <n v="214.8546666666667"/>
    <n v="89.788512499589217"/>
    <x v="8"/>
    <x v="0"/>
    <m/>
  </r>
  <r>
    <s v="Standard Class"/>
    <d v="2025-10-16T00:00:00"/>
    <x v="0"/>
    <s v="United States"/>
    <x v="4"/>
    <x v="4"/>
    <n v="98103"/>
    <x v="1"/>
    <x v="1"/>
    <x v="8"/>
    <n v="100.70399999999999"/>
    <n v="6"/>
    <n v="0.2"/>
    <n v="37.764000000000003"/>
    <s v=""/>
    <n v="159.21133333333333"/>
    <n v="124.68302693541641"/>
    <x v="5"/>
    <x v="0"/>
    <m/>
  </r>
  <r>
    <s v="Same Day"/>
    <d v="2025-02-26T00:00:00"/>
    <x v="2"/>
    <s v="United States"/>
    <x v="43"/>
    <x v="12"/>
    <n v="48066"/>
    <x v="2"/>
    <x v="1"/>
    <x v="10"/>
    <n v="368.91"/>
    <n v="9"/>
    <n v="0"/>
    <n v="180.76589999999999"/>
    <s v=""/>
    <n v="182.65666666666667"/>
    <n v="124.80225952548562"/>
    <x v="10"/>
    <x v="0"/>
    <m/>
  </r>
  <r>
    <s v="Same Day"/>
    <d v="2026-06-06T00:00:00"/>
    <x v="2"/>
    <s v="United States"/>
    <x v="43"/>
    <x v="12"/>
    <n v="48066"/>
    <x v="2"/>
    <x v="1"/>
    <x v="8"/>
    <n v="8.02"/>
    <n v="1"/>
    <n v="0"/>
    <n v="3.7694000000000001"/>
    <s v=""/>
    <n v="66.166666666666671"/>
    <n v="91.609947781037633"/>
    <x v="3"/>
    <x v="1"/>
    <m/>
  </r>
  <r>
    <s v="Same Day"/>
    <d v="2025-11-24T00:00:00"/>
    <x v="2"/>
    <s v="United States"/>
    <x v="43"/>
    <x v="12"/>
    <n v="48066"/>
    <x v="2"/>
    <x v="1"/>
    <x v="4"/>
    <n v="171.04"/>
    <n v="4"/>
    <n v="0"/>
    <n v="44.470399999999998"/>
    <s v=""/>
    <n v="67.85733333333333"/>
    <n v="42.101346207032911"/>
    <x v="6"/>
    <x v="0"/>
    <m/>
  </r>
  <r>
    <s v="Standard Class"/>
    <d v="2026-07-15T00:00:00"/>
    <x v="2"/>
    <s v="United States"/>
    <x v="115"/>
    <x v="36"/>
    <n v="72701"/>
    <x v="0"/>
    <x v="1"/>
    <x v="10"/>
    <n v="19.440000000000001"/>
    <n v="3"/>
    <n v="0"/>
    <n v="9.3312000000000008"/>
    <s v=""/>
    <n v="51.824000000000005"/>
    <n v="58.424049183217029"/>
    <x v="11"/>
    <x v="1"/>
    <m/>
  </r>
  <r>
    <s v="Standard Class"/>
    <d v="2026-03-08T00:00:00"/>
    <x v="0"/>
    <s v="United States"/>
    <x v="108"/>
    <x v="3"/>
    <n v="28540"/>
    <x v="0"/>
    <x v="1"/>
    <x v="8"/>
    <n v="13.092000000000001"/>
    <n v="4"/>
    <n v="0.7"/>
    <n v="-10.0372"/>
    <n v="-10.0372"/>
    <n v="57.160000000000004"/>
    <n v="53.317095867120358"/>
    <x v="2"/>
    <x v="1"/>
    <m/>
  </r>
  <r>
    <s v="Standard Class"/>
    <d v="2026-09-05T00:00:00"/>
    <x v="0"/>
    <s v="United States"/>
    <x v="20"/>
    <x v="15"/>
    <n v="10035"/>
    <x v="3"/>
    <x v="1"/>
    <x v="9"/>
    <n v="122.94"/>
    <n v="3"/>
    <n v="0"/>
    <n v="30.734999999999999"/>
    <s v=""/>
    <n v="59.455999999999996"/>
    <n v="48.604701336393369"/>
    <x v="4"/>
    <x v="1"/>
    <m/>
  </r>
  <r>
    <s v="Standard Class"/>
    <d v="2026-01-23T00:00:00"/>
    <x v="0"/>
    <s v="United States"/>
    <x v="20"/>
    <x v="15"/>
    <n v="10035"/>
    <x v="3"/>
    <x v="1"/>
    <x v="8"/>
    <n v="35.448"/>
    <n v="7"/>
    <n v="0.2"/>
    <n v="12.8499"/>
    <s v=""/>
    <n v="41.600999999999999"/>
    <n v="30.556835547331577"/>
    <x v="8"/>
    <x v="1"/>
    <m/>
  </r>
  <r>
    <s v="Standard Class"/>
    <d v="2025-03-24T00:00:00"/>
    <x v="0"/>
    <s v="United States"/>
    <x v="18"/>
    <x v="13"/>
    <n v="19901"/>
    <x v="3"/>
    <x v="2"/>
    <x v="7"/>
    <n v="19.98"/>
    <n v="2"/>
    <n v="0"/>
    <n v="5.1947999999999999"/>
    <s v=""/>
    <n v="40.344999999999999"/>
    <n v="28.312729039544504"/>
    <x v="2"/>
    <x v="0"/>
    <m/>
  </r>
  <r>
    <s v="Standard Class"/>
    <d v="2026-06-22T00:00:00"/>
    <x v="0"/>
    <s v="United States"/>
    <x v="34"/>
    <x v="10"/>
    <n v="60505"/>
    <x v="2"/>
    <x v="0"/>
    <x v="3"/>
    <n v="69.375"/>
    <n v="1"/>
    <n v="0.5"/>
    <n v="-47.174999999999997"/>
    <n v="-47.174999999999997"/>
    <n v="701.40766666666661"/>
    <n v="751.75936813608791"/>
    <x v="3"/>
    <x v="1"/>
    <m/>
  </r>
  <r>
    <s v="Standard Class"/>
    <d v="2025-02-12T00:00:00"/>
    <x v="0"/>
    <s v="United States"/>
    <x v="34"/>
    <x v="10"/>
    <n v="60505"/>
    <x v="2"/>
    <x v="1"/>
    <x v="14"/>
    <n v="31.68"/>
    <n v="4"/>
    <n v="0.2"/>
    <n v="2.7719999999999998"/>
    <s v=""/>
    <n v="681.39733333333334"/>
    <n v="845.8350372087051"/>
    <x v="10"/>
    <x v="0"/>
    <m/>
  </r>
  <r>
    <s v="Standard Class"/>
    <d v="2026-05-11T00:00:00"/>
    <x v="0"/>
    <s v="United States"/>
    <x v="34"/>
    <x v="10"/>
    <n v="60505"/>
    <x v="2"/>
    <x v="2"/>
    <x v="7"/>
    <n v="2003.1679999999999"/>
    <n v="4"/>
    <n v="0.2"/>
    <n v="250.39599999999999"/>
    <s v=""/>
    <n v="1525.1893333333335"/>
    <n v="1036.5653004132337"/>
    <x v="7"/>
    <x v="1"/>
    <m/>
  </r>
  <r>
    <s v="Standard Class"/>
    <d v="2025-10-12T00:00:00"/>
    <x v="0"/>
    <s v="United States"/>
    <x v="34"/>
    <x v="10"/>
    <n v="60505"/>
    <x v="2"/>
    <x v="1"/>
    <x v="6"/>
    <n v="9.3439999999999994"/>
    <n v="2"/>
    <n v="0.2"/>
    <n v="3.1536"/>
    <s v=""/>
    <n v="986.51200000000006"/>
    <n v="793.32097119182515"/>
    <x v="5"/>
    <x v="0"/>
    <m/>
  </r>
  <r>
    <s v="Standard Class"/>
    <d v="2026-10-26T00:00:00"/>
    <x v="0"/>
    <s v="United States"/>
    <x v="20"/>
    <x v="15"/>
    <n v="10009"/>
    <x v="3"/>
    <x v="0"/>
    <x v="1"/>
    <n v="2563.056"/>
    <n v="8"/>
    <n v="0.1"/>
    <n v="313.26240000000001"/>
    <s v=""/>
    <n v="984.5386666666667"/>
    <n v="894.24172651139122"/>
    <x v="5"/>
    <x v="1"/>
    <m/>
  </r>
  <r>
    <s v="Standard Class"/>
    <d v="2025-01-09T00:00:00"/>
    <x v="1"/>
    <s v="United States"/>
    <x v="485"/>
    <x v="1"/>
    <n v="92020"/>
    <x v="1"/>
    <x v="0"/>
    <x v="1"/>
    <n v="387.13600000000002"/>
    <n v="4"/>
    <n v="0.2"/>
    <n v="4.8391999999999999"/>
    <s v=""/>
    <n v="491.99333333333334"/>
    <n v="746.99236659097483"/>
    <x v="8"/>
    <x v="0"/>
    <m/>
  </r>
  <r>
    <s v="Second Class"/>
    <d v="2025-02-22T00:00:00"/>
    <x v="2"/>
    <s v="United States"/>
    <x v="24"/>
    <x v="24"/>
    <n v="45503"/>
    <x v="3"/>
    <x v="1"/>
    <x v="6"/>
    <n v="3.4239999999999999"/>
    <n v="1"/>
    <n v="0.2"/>
    <n v="0.29959999999999998"/>
    <s v=""/>
    <n v="377.3"/>
    <n v="689.55547260428477"/>
    <x v="10"/>
    <x v="0"/>
    <m/>
  </r>
  <r>
    <s v="Standard Class"/>
    <d v="2025-08-24T00:00:00"/>
    <x v="1"/>
    <s v="United States"/>
    <x v="145"/>
    <x v="15"/>
    <n v="10550"/>
    <x v="3"/>
    <x v="1"/>
    <x v="4"/>
    <n v="1085.42"/>
    <n v="7"/>
    <n v="0"/>
    <n v="282.20920000000001"/>
    <s v=""/>
    <n v="377.41266666666667"/>
    <n v="448.51201431234654"/>
    <x v="1"/>
    <x v="0"/>
    <m/>
  </r>
  <r>
    <s v="Standard Class"/>
    <d v="2026-07-31T00:00:00"/>
    <x v="2"/>
    <s v="United States"/>
    <x v="80"/>
    <x v="24"/>
    <n v="44107"/>
    <x v="3"/>
    <x v="1"/>
    <x v="10"/>
    <n v="43.055999999999997"/>
    <n v="9"/>
    <n v="0.2"/>
    <n v="15.607799999999999"/>
    <s v=""/>
    <n v="27.225999999999999"/>
    <n v="289.47777703561547"/>
    <x v="11"/>
    <x v="1"/>
    <m/>
  </r>
  <r>
    <s v="Standard Class"/>
    <d v="2025-03-17T00:00:00"/>
    <x v="2"/>
    <s v="United States"/>
    <x v="67"/>
    <x v="2"/>
    <n v="33614"/>
    <x v="0"/>
    <x v="1"/>
    <x v="8"/>
    <n v="3.762"/>
    <n v="3"/>
    <n v="0.7"/>
    <n v="-2.7587999999999999"/>
    <n v="-2.7587999999999999"/>
    <n v="157.02600000000001"/>
    <n v="268.0390416565246"/>
    <x v="2"/>
    <x v="0"/>
    <m/>
  </r>
  <r>
    <s v="Standard Class"/>
    <d v="2025-02-15T00:00:00"/>
    <x v="2"/>
    <s v="United States"/>
    <x v="67"/>
    <x v="2"/>
    <n v="33614"/>
    <x v="0"/>
    <x v="1"/>
    <x v="8"/>
    <n v="34.86"/>
    <n v="2"/>
    <n v="0.7"/>
    <n v="-26.725999999999999"/>
    <n v="-26.725999999999999"/>
    <n v="380.79199999999997"/>
    <n v="232.74708639780363"/>
    <x v="10"/>
    <x v="0"/>
    <m/>
  </r>
  <r>
    <s v="Standard Class"/>
    <d v="2026-04-01T00:00:00"/>
    <x v="2"/>
    <s v="United States"/>
    <x v="67"/>
    <x v="2"/>
    <n v="33614"/>
    <x v="0"/>
    <x v="1"/>
    <x v="4"/>
    <n v="432.45600000000002"/>
    <n v="3"/>
    <n v="0.2"/>
    <n v="32.434199999999997"/>
    <s v=""/>
    <n v="390.916"/>
    <n v="299.17966095085183"/>
    <x v="9"/>
    <x v="1"/>
    <m/>
  </r>
  <r>
    <s v="Standard Class"/>
    <d v="2025-11-25T00:00:00"/>
    <x v="0"/>
    <s v="United States"/>
    <x v="38"/>
    <x v="32"/>
    <n v="31907"/>
    <x v="0"/>
    <x v="1"/>
    <x v="4"/>
    <n v="675.06"/>
    <n v="3"/>
    <n v="0"/>
    <n v="87.757800000000003"/>
    <s v=""/>
    <n v="315.76399999999995"/>
    <n v="261.08321239022627"/>
    <x v="6"/>
    <x v="0"/>
    <m/>
  </r>
  <r>
    <s v="First Class"/>
    <d v="2025-02-28T00:00:00"/>
    <x v="1"/>
    <s v="United States"/>
    <x v="108"/>
    <x v="3"/>
    <n v="28540"/>
    <x v="0"/>
    <x v="1"/>
    <x v="12"/>
    <n v="65.231999999999999"/>
    <n v="3"/>
    <n v="0.2"/>
    <n v="22.015799999999999"/>
    <s v=""/>
    <n v="290.92066666666665"/>
    <n v="266.93171089195022"/>
    <x v="10"/>
    <x v="0"/>
    <m/>
  </r>
  <r>
    <s v="First Class"/>
    <d v="2026-06-16T00:00:00"/>
    <x v="1"/>
    <s v="United States"/>
    <x v="108"/>
    <x v="3"/>
    <n v="28540"/>
    <x v="0"/>
    <x v="0"/>
    <x v="1"/>
    <n v="207"/>
    <n v="3"/>
    <n v="0.2"/>
    <n v="25.875"/>
    <s v=""/>
    <n v="289.14466666666664"/>
    <n v="231.11240428046327"/>
    <x v="3"/>
    <x v="1"/>
    <m/>
  </r>
  <r>
    <s v="Second Class"/>
    <d v="2025-10-20T00:00:00"/>
    <x v="2"/>
    <s v="United States"/>
    <x v="490"/>
    <x v="10"/>
    <n v="60174"/>
    <x v="2"/>
    <x v="2"/>
    <x v="15"/>
    <n v="600.53"/>
    <n v="2"/>
    <n v="0.3"/>
    <n v="137.26400000000001"/>
    <s v=""/>
    <n v="432.62466666666666"/>
    <n v="251.89848703352266"/>
    <x v="5"/>
    <x v="0"/>
    <m/>
  </r>
  <r>
    <s v="Second Class"/>
    <d v="2026-08-13T00:00:00"/>
    <x v="2"/>
    <s v="United States"/>
    <x v="490"/>
    <x v="10"/>
    <n v="60174"/>
    <x v="2"/>
    <x v="1"/>
    <x v="6"/>
    <n v="59.904000000000003"/>
    <n v="2"/>
    <n v="0.2"/>
    <n v="14.2272"/>
    <s v=""/>
    <n v="249.70000000000002"/>
    <n v="211.09431632820929"/>
    <x v="1"/>
    <x v="1"/>
    <m/>
  </r>
  <r>
    <s v="Second Class"/>
    <d v="2026-02-16T00:00:00"/>
    <x v="2"/>
    <s v="United States"/>
    <x v="490"/>
    <x v="10"/>
    <n v="60174"/>
    <x v="2"/>
    <x v="2"/>
    <x v="11"/>
    <n v="637.44000000000005"/>
    <n v="8"/>
    <n v="0.2"/>
    <n v="135.45599999999999"/>
    <s v=""/>
    <n v="240.10000000000002"/>
    <n v="203.96934076836524"/>
    <x v="10"/>
    <x v="1"/>
    <m/>
  </r>
  <r>
    <s v="Second Class"/>
    <d v="2025-07-29T00:00:00"/>
    <x v="2"/>
    <s v="United States"/>
    <x v="490"/>
    <x v="10"/>
    <n v="60174"/>
    <x v="2"/>
    <x v="0"/>
    <x v="5"/>
    <n v="51.756"/>
    <n v="3"/>
    <n v="0.6"/>
    <n v="-33.641399999999997"/>
    <n v="-33.641399999999997"/>
    <n v="43.606666666666662"/>
    <n v="166.21282207169531"/>
    <x v="11"/>
    <x v="0"/>
    <m/>
  </r>
  <r>
    <s v="Standard Class"/>
    <d v="2025-10-12T00:00:00"/>
    <x v="2"/>
    <s v="United States"/>
    <x v="100"/>
    <x v="2"/>
    <n v="33180"/>
    <x v="0"/>
    <x v="1"/>
    <x v="10"/>
    <n v="31.103999999999999"/>
    <n v="6"/>
    <n v="0.2"/>
    <n v="10.8864"/>
    <s v=""/>
    <n v="79.330666666666659"/>
    <n v="129.14335058490738"/>
    <x v="5"/>
    <x v="0"/>
    <m/>
  </r>
  <r>
    <s v="Standard Class"/>
    <d v="2026-05-04T00:00:00"/>
    <x v="2"/>
    <s v="United States"/>
    <x v="100"/>
    <x v="2"/>
    <n v="33180"/>
    <x v="0"/>
    <x v="1"/>
    <x v="6"/>
    <n v="47.96"/>
    <n v="5"/>
    <n v="0.2"/>
    <n v="4.1965000000000003"/>
    <s v=""/>
    <n v="139.37866666666665"/>
    <n v="61.967432464337449"/>
    <x v="7"/>
    <x v="1"/>
    <m/>
  </r>
  <r>
    <s v="Standard Class"/>
    <d v="2026-02-15T00:00:00"/>
    <x v="2"/>
    <s v="United States"/>
    <x v="100"/>
    <x v="2"/>
    <n v="33180"/>
    <x v="0"/>
    <x v="2"/>
    <x v="11"/>
    <n v="158.928"/>
    <n v="7"/>
    <n v="0.2"/>
    <n v="41.718600000000002"/>
    <s v=""/>
    <n v="125.24266666666666"/>
    <n v="92.78432381005365"/>
    <x v="10"/>
    <x v="1"/>
    <m/>
  </r>
  <r>
    <s v="Standard Class"/>
    <d v="2026-08-06T00:00:00"/>
    <x v="2"/>
    <s v="United States"/>
    <x v="100"/>
    <x v="2"/>
    <n v="33180"/>
    <x v="0"/>
    <x v="1"/>
    <x v="9"/>
    <n v="211.24799999999999"/>
    <n v="6"/>
    <n v="0.2"/>
    <n v="15.8436"/>
    <s v=""/>
    <n v="73.25066666666666"/>
    <n v="90.245885032689074"/>
    <x v="1"/>
    <x v="1"/>
    <m/>
  </r>
  <r>
    <s v="Standard Class"/>
    <d v="2026-12-18T00:00:00"/>
    <x v="2"/>
    <s v="United States"/>
    <x v="100"/>
    <x v="2"/>
    <n v="33180"/>
    <x v="0"/>
    <x v="1"/>
    <x v="14"/>
    <n v="5.5519999999999996"/>
    <n v="2"/>
    <n v="0.2"/>
    <n v="-1.0409999999999999"/>
    <n v="-1.0409999999999999"/>
    <n v="6.2786666666666662"/>
    <n v="80.175199268712618"/>
    <x v="0"/>
    <x v="1"/>
    <m/>
  </r>
  <r>
    <s v="Standard Class"/>
    <d v="2026-09-23T00:00:00"/>
    <x v="2"/>
    <s v="United States"/>
    <x v="100"/>
    <x v="2"/>
    <n v="33180"/>
    <x v="0"/>
    <x v="1"/>
    <x v="2"/>
    <n v="2.952"/>
    <n v="1"/>
    <n v="0.2"/>
    <n v="0.99629999999999996"/>
    <s v=""/>
    <n v="10.550666666666666"/>
    <n v="40.904126713844192"/>
    <x v="4"/>
    <x v="1"/>
    <m/>
  </r>
  <r>
    <s v="Standard Class"/>
    <d v="2025-04-29T00:00:00"/>
    <x v="0"/>
    <s v="United States"/>
    <x v="21"/>
    <x v="24"/>
    <n v="45373"/>
    <x v="3"/>
    <x v="1"/>
    <x v="8"/>
    <n v="10.332000000000001"/>
    <n v="3"/>
    <n v="0.7"/>
    <n v="-7.5768000000000004"/>
    <n v="-7.5768000000000004"/>
    <n v="109.53333333333332"/>
    <n v="110.02576666298572"/>
    <x v="9"/>
    <x v="0"/>
    <m/>
  </r>
  <r>
    <s v="Standard Class"/>
    <d v="2025-03-26T00:00:00"/>
    <x v="1"/>
    <s v="United States"/>
    <x v="4"/>
    <x v="4"/>
    <n v="98103"/>
    <x v="1"/>
    <x v="1"/>
    <x v="8"/>
    <n v="18.367999999999999"/>
    <n v="4"/>
    <n v="0.2"/>
    <n v="5.9695999999999998"/>
    <s v=""/>
    <n v="114.93933333333332"/>
    <n v="121.2617729340583"/>
    <x v="2"/>
    <x v="0"/>
    <m/>
  </r>
  <r>
    <s v="Standard Class"/>
    <d v="2025-09-23T00:00:00"/>
    <x v="0"/>
    <s v="United States"/>
    <x v="20"/>
    <x v="15"/>
    <n v="10011"/>
    <x v="3"/>
    <x v="2"/>
    <x v="7"/>
    <n v="299.89999999999998"/>
    <n v="2"/>
    <n v="0"/>
    <n v="74.974999999999994"/>
    <s v=""/>
    <n v="146.14333333333335"/>
    <n v="122.7725204994089"/>
    <x v="4"/>
    <x v="0"/>
    <m/>
  </r>
  <r>
    <s v="Standard Class"/>
    <d v="2025-07-27T00:00:00"/>
    <x v="1"/>
    <s v="United States"/>
    <x v="81"/>
    <x v="17"/>
    <n v="22204"/>
    <x v="0"/>
    <x v="1"/>
    <x v="12"/>
    <n v="26.55"/>
    <n v="9"/>
    <n v="0"/>
    <n v="12.744"/>
    <s v=""/>
    <n v="47.819333333333333"/>
    <n v="60.054070266348766"/>
    <x v="11"/>
    <x v="0"/>
    <m/>
  </r>
  <r>
    <s v="Standard Class"/>
    <d v="2026-03-17T00:00:00"/>
    <x v="1"/>
    <s v="United States"/>
    <x v="81"/>
    <x v="17"/>
    <n v="22204"/>
    <x v="0"/>
    <x v="2"/>
    <x v="11"/>
    <n v="111.98"/>
    <n v="2"/>
    <n v="0"/>
    <n v="26.8752"/>
    <s v=""/>
    <n v="42.897333333333336"/>
    <n v="36.399813784627469"/>
    <x v="2"/>
    <x v="1"/>
    <m/>
  </r>
  <r>
    <s v="Standard Class"/>
    <d v="2026-01-21T00:00:00"/>
    <x v="1"/>
    <s v="United States"/>
    <x v="35"/>
    <x v="3"/>
    <n v="28205"/>
    <x v="0"/>
    <x v="0"/>
    <x v="5"/>
    <n v="4.9279999999999999"/>
    <n v="2"/>
    <n v="0.2"/>
    <n v="0.73919999999999997"/>
    <s v=""/>
    <n v="8.2306666666666661"/>
    <n v="30.592857663186685"/>
    <x v="8"/>
    <x v="1"/>
    <m/>
  </r>
  <r>
    <s v="Standard Class"/>
    <d v="2025-07-25T00:00:00"/>
    <x v="1"/>
    <s v="United States"/>
    <x v="35"/>
    <x v="3"/>
    <n v="28205"/>
    <x v="0"/>
    <x v="1"/>
    <x v="2"/>
    <n v="11.784000000000001"/>
    <n v="3"/>
    <n v="0.2"/>
    <n v="4.2717000000000001"/>
    <s v=""/>
    <n v="66.908000000000001"/>
    <n v="68.254330873307694"/>
    <x v="11"/>
    <x v="0"/>
    <m/>
  </r>
  <r>
    <s v="Standard Class"/>
    <d v="2025-03-10T00:00:00"/>
    <x v="0"/>
    <s v="United States"/>
    <x v="43"/>
    <x v="1"/>
    <n v="95661"/>
    <x v="1"/>
    <x v="1"/>
    <x v="6"/>
    <n v="7.98"/>
    <n v="3"/>
    <n v="0"/>
    <n v="2.0748000000000002"/>
    <s v=""/>
    <n v="612.96333333333337"/>
    <n v="602.31477606044234"/>
    <x v="2"/>
    <x v="0"/>
    <m/>
  </r>
  <r>
    <s v="Standard Class"/>
    <d v="2025-03-19T00:00:00"/>
    <x v="0"/>
    <s v="United States"/>
    <x v="66"/>
    <x v="12"/>
    <n v="48234"/>
    <x v="2"/>
    <x v="1"/>
    <x v="12"/>
    <n v="180.96"/>
    <n v="2"/>
    <n v="0"/>
    <n v="81.432000000000002"/>
    <s v=""/>
    <n v="731.08733333333339"/>
    <n v="638.83095092960991"/>
    <x v="2"/>
    <x v="0"/>
    <m/>
  </r>
  <r>
    <s v="Standard Class"/>
    <d v="2025-01-04T00:00:00"/>
    <x v="1"/>
    <s v="United States"/>
    <x v="1"/>
    <x v="1"/>
    <n v="90036"/>
    <x v="1"/>
    <x v="2"/>
    <x v="11"/>
    <n v="1649.95"/>
    <n v="5"/>
    <n v="0"/>
    <n v="659.98"/>
    <s v=""/>
    <n v="695.29533333333336"/>
    <n v="729.80181667993497"/>
    <x v="8"/>
    <x v="0"/>
    <m/>
  </r>
  <r>
    <s v="Standard Class"/>
    <d v="2026-01-09T00:00:00"/>
    <x v="1"/>
    <s v="United States"/>
    <x v="1"/>
    <x v="1"/>
    <n v="90036"/>
    <x v="1"/>
    <x v="0"/>
    <x v="1"/>
    <n v="362.35199999999998"/>
    <n v="3"/>
    <n v="0.2"/>
    <n v="45.293999999999997"/>
    <s v=""/>
    <n v="307.43466666666666"/>
    <n v="429.92552293830829"/>
    <x v="8"/>
    <x v="1"/>
    <m/>
  </r>
  <r>
    <s v="Second Class"/>
    <d v="2026-07-25T00:00:00"/>
    <x v="2"/>
    <s v="United States"/>
    <x v="8"/>
    <x v="1"/>
    <n v="94110"/>
    <x v="1"/>
    <x v="2"/>
    <x v="7"/>
    <n v="73.584000000000003"/>
    <n v="2"/>
    <n v="0.2"/>
    <n v="8.2782"/>
    <s v=""/>
    <n v="197.45066666666665"/>
    <n v="385.47971945788976"/>
    <x v="11"/>
    <x v="1"/>
    <m/>
  </r>
  <r>
    <s v="Standard Class"/>
    <d v="2025-02-20T00:00:00"/>
    <x v="0"/>
    <s v="United States"/>
    <x v="329"/>
    <x v="1"/>
    <n v="93309"/>
    <x v="1"/>
    <x v="0"/>
    <x v="3"/>
    <n v="486.36799999999999"/>
    <n v="4"/>
    <n v="0.2"/>
    <n v="36.477600000000002"/>
    <s v=""/>
    <n v="186.876"/>
    <n v="163.59350089055991"/>
    <x v="10"/>
    <x v="0"/>
    <m/>
  </r>
  <r>
    <s v="Standard Class"/>
    <d v="2026-11-27T00:00:00"/>
    <x v="2"/>
    <s v="United States"/>
    <x v="251"/>
    <x v="26"/>
    <n v="74133"/>
    <x v="2"/>
    <x v="1"/>
    <x v="10"/>
    <n v="32.4"/>
    <n v="5"/>
    <n v="0"/>
    <n v="15.552"/>
    <s v=""/>
    <n v="50.606666666666662"/>
    <n v="127.79911971643739"/>
    <x v="6"/>
    <x v="1"/>
    <m/>
  </r>
  <r>
    <s v="Standard Class"/>
    <d v="2026-03-11T00:00:00"/>
    <x v="2"/>
    <s v="United States"/>
    <x v="251"/>
    <x v="26"/>
    <n v="74133"/>
    <x v="2"/>
    <x v="1"/>
    <x v="8"/>
    <n v="41.86"/>
    <n v="7"/>
    <n v="0"/>
    <n v="19.255600000000001"/>
    <s v=""/>
    <n v="52.196666666666665"/>
    <n v="85.599694596201488"/>
    <x v="2"/>
    <x v="1"/>
    <m/>
  </r>
  <r>
    <s v="Standard Class"/>
    <d v="2025-11-02T00:00:00"/>
    <x v="2"/>
    <s v="United States"/>
    <x v="251"/>
    <x v="26"/>
    <n v="74133"/>
    <x v="2"/>
    <x v="1"/>
    <x v="8"/>
    <n v="77.56"/>
    <n v="2"/>
    <n v="0"/>
    <n v="35.677599999999998"/>
    <s v=""/>
    <n v="84.027333333333331"/>
    <n v="35.570600988269334"/>
    <x v="6"/>
    <x v="0"/>
    <m/>
  </r>
  <r>
    <s v="Same Day"/>
    <d v="2026-08-25T00:00:00"/>
    <x v="2"/>
    <s v="United States"/>
    <x v="8"/>
    <x v="1"/>
    <n v="94122"/>
    <x v="1"/>
    <x v="1"/>
    <x v="6"/>
    <n v="37.17"/>
    <n v="9"/>
    <n v="0"/>
    <n v="11.151"/>
    <s v=""/>
    <n v="183.67699999999999"/>
    <n v="115.83537313823476"/>
    <x v="1"/>
    <x v="1"/>
    <m/>
  </r>
  <r>
    <s v="Standard Class"/>
    <d v="2026-01-29T00:00:00"/>
    <x v="0"/>
    <s v="United States"/>
    <x v="12"/>
    <x v="5"/>
    <n v="77036"/>
    <x v="2"/>
    <x v="1"/>
    <x v="4"/>
    <n v="137.352"/>
    <n v="3"/>
    <n v="0.2"/>
    <n v="8.5845000000000002"/>
    <s v=""/>
    <n v="192.19366666666667"/>
    <n v="137.58770616013413"/>
    <x v="8"/>
    <x v="1"/>
    <m/>
  </r>
  <r>
    <s v="Standard Class"/>
    <d v="2025-12-27T00:00:00"/>
    <x v="0"/>
    <s v="United States"/>
    <x v="12"/>
    <x v="5"/>
    <n v="77036"/>
    <x v="2"/>
    <x v="0"/>
    <x v="3"/>
    <n v="376.50900000000001"/>
    <n v="3"/>
    <n v="0.3"/>
    <n v="-43.029600000000002"/>
    <n v="-43.029600000000002"/>
    <n v="1126.3863333333331"/>
    <n v="1055.6022359283647"/>
    <x v="0"/>
    <x v="0"/>
    <m/>
  </r>
  <r>
    <s v="Standard Class"/>
    <d v="2026-09-15T00:00:00"/>
    <x v="0"/>
    <s v="United States"/>
    <x v="38"/>
    <x v="32"/>
    <n v="31907"/>
    <x v="0"/>
    <x v="0"/>
    <x v="5"/>
    <n v="62.72"/>
    <n v="4"/>
    <n v="0"/>
    <n v="24.460799999999999"/>
    <s v=""/>
    <n v="1171.6693333333333"/>
    <n v="1116.601315828329"/>
    <x v="4"/>
    <x v="1"/>
    <m/>
  </r>
  <r>
    <s v="Standard Class"/>
    <d v="2025-01-27T00:00:00"/>
    <x v="0"/>
    <s v="United States"/>
    <x v="38"/>
    <x v="32"/>
    <n v="31907"/>
    <x v="0"/>
    <x v="2"/>
    <x v="7"/>
    <n v="2939.93"/>
    <n v="7"/>
    <n v="0"/>
    <n v="764.3818"/>
    <s v=""/>
    <n v="1151.9253333333331"/>
    <n v="1296.4747553477896"/>
    <x v="8"/>
    <x v="0"/>
    <m/>
  </r>
  <r>
    <s v="Standard Class"/>
    <d v="2026-06-11T00:00:00"/>
    <x v="2"/>
    <s v="United States"/>
    <x v="425"/>
    <x v="5"/>
    <n v="77573"/>
    <x v="2"/>
    <x v="0"/>
    <x v="1"/>
    <n v="512.35799999999995"/>
    <n v="3"/>
    <n v="0.3"/>
    <n v="-14.6388"/>
    <n v="-14.6388"/>
    <n v="179.37800000000001"/>
    <n v="769.90843848593556"/>
    <x v="3"/>
    <x v="1"/>
    <m/>
  </r>
  <r>
    <s v="Standard Class"/>
    <d v="2026-01-11T00:00:00"/>
    <x v="2"/>
    <s v="United States"/>
    <x v="425"/>
    <x v="5"/>
    <n v="77573"/>
    <x v="2"/>
    <x v="1"/>
    <x v="13"/>
    <n v="3.488"/>
    <n v="2"/>
    <n v="0.2"/>
    <n v="0.56679999999999997"/>
    <s v=""/>
    <n v="13.936"/>
    <n v="669.22591350250252"/>
    <x v="8"/>
    <x v="1"/>
    <m/>
  </r>
  <r>
    <s v="Standard Class"/>
    <d v="2025-03-07T00:00:00"/>
    <x v="2"/>
    <s v="United States"/>
    <x v="425"/>
    <x v="5"/>
    <n v="77573"/>
    <x v="2"/>
    <x v="1"/>
    <x v="6"/>
    <n v="22.288"/>
    <n v="7"/>
    <n v="0.2"/>
    <n v="3.9003999999999999"/>
    <s v=""/>
    <n v="13.357333333333335"/>
    <n v="90.951168359323049"/>
    <x v="2"/>
    <x v="0"/>
    <m/>
  </r>
  <r>
    <s v="Standard Class"/>
    <d v="2026-07-08T00:00:00"/>
    <x v="2"/>
    <s v="United States"/>
    <x v="425"/>
    <x v="5"/>
    <n v="77573"/>
    <x v="2"/>
    <x v="1"/>
    <x v="10"/>
    <n v="16.032"/>
    <n v="3"/>
    <n v="0.2"/>
    <n v="5.6112000000000002"/>
    <s v=""/>
    <n v="12.925333333333333"/>
    <n v="8.24920377751471"/>
    <x v="11"/>
    <x v="1"/>
    <m/>
  </r>
  <r>
    <s v="Standard Class"/>
    <d v="2025-09-17T00:00:00"/>
    <x v="0"/>
    <s v="United States"/>
    <x v="140"/>
    <x v="3"/>
    <n v="27217"/>
    <x v="0"/>
    <x v="1"/>
    <x v="6"/>
    <n v="1.752"/>
    <n v="1"/>
    <n v="0.2"/>
    <n v="0.15329999999999999"/>
    <s v=""/>
    <n v="11.318"/>
    <n v="8.1601988719411516"/>
    <x v="4"/>
    <x v="0"/>
    <m/>
  </r>
  <r>
    <s v="Standard Class"/>
    <d v="2025-10-06T00:00:00"/>
    <x v="0"/>
    <s v="United States"/>
    <x v="140"/>
    <x v="3"/>
    <n v="27217"/>
    <x v="0"/>
    <x v="1"/>
    <x v="6"/>
    <n v="20.992000000000001"/>
    <n v="8"/>
    <n v="0.2"/>
    <n v="2.3616000000000001"/>
    <s v=""/>
    <n v="25.74733333333333"/>
    <n v="12.073245382831997"/>
    <x v="5"/>
    <x v="0"/>
    <m/>
  </r>
  <r>
    <s v="Standard Class"/>
    <d v="2025-04-14T00:00:00"/>
    <x v="0"/>
    <s v="United States"/>
    <x v="20"/>
    <x v="15"/>
    <n v="10009"/>
    <x v="3"/>
    <x v="1"/>
    <x v="4"/>
    <n v="11.21"/>
    <n v="1"/>
    <n v="0"/>
    <n v="3.363"/>
    <s v=""/>
    <n v="23.957999999999998"/>
    <n v="12.133620057662252"/>
    <x v="9"/>
    <x v="0"/>
    <m/>
  </r>
  <r>
    <s v="First Class"/>
    <d v="2025-05-22T00:00:00"/>
    <x v="0"/>
    <s v="United States"/>
    <x v="61"/>
    <x v="5"/>
    <n v="75220"/>
    <x v="2"/>
    <x v="1"/>
    <x v="6"/>
    <n v="45.04"/>
    <n v="2"/>
    <n v="0.2"/>
    <n v="4.5039999999999996"/>
    <s v=""/>
    <n v="23.134666666666664"/>
    <n v="14.706789492788193"/>
    <x v="7"/>
    <x v="0"/>
    <m/>
  </r>
  <r>
    <s v="Standard Class"/>
    <d v="2026-07-14T00:00:00"/>
    <x v="0"/>
    <s v="United States"/>
    <x v="12"/>
    <x v="5"/>
    <n v="77095"/>
    <x v="2"/>
    <x v="1"/>
    <x v="8"/>
    <n v="15.624000000000001"/>
    <n v="2"/>
    <n v="0.8"/>
    <n v="-24.9984"/>
    <n v="-24.9984"/>
    <n v="23.038"/>
    <n v="15.79106211800887"/>
    <x v="11"/>
    <x v="1"/>
    <m/>
  </r>
  <r>
    <s v="Standard Class"/>
    <d v="2026-01-27T00:00:00"/>
    <x v="0"/>
    <s v="United States"/>
    <x v="85"/>
    <x v="15"/>
    <n v="11561"/>
    <x v="3"/>
    <x v="1"/>
    <x v="9"/>
    <n v="8.74"/>
    <n v="2"/>
    <n v="0"/>
    <n v="2.2724000000000002"/>
    <s v=""/>
    <n v="38.39"/>
    <n v="20.174583617714347"/>
    <x v="8"/>
    <x v="1"/>
    <m/>
  </r>
  <r>
    <s v="Standard Class"/>
    <d v="2026-05-04T00:00:00"/>
    <x v="0"/>
    <s v="United States"/>
    <x v="85"/>
    <x v="15"/>
    <n v="11561"/>
    <x v="3"/>
    <x v="1"/>
    <x v="10"/>
    <n v="44.75"/>
    <n v="5"/>
    <n v="0"/>
    <n v="20.585000000000001"/>
    <s v=""/>
    <n v="88.268666666666675"/>
    <n v="44.455495464982022"/>
    <x v="7"/>
    <x v="1"/>
    <m/>
  </r>
  <r>
    <s v="First Class"/>
    <d v="2026-07-13T00:00:00"/>
    <x v="2"/>
    <s v="United States"/>
    <x v="146"/>
    <x v="2"/>
    <n v="33012"/>
    <x v="0"/>
    <x v="1"/>
    <x v="4"/>
    <n v="61.68"/>
    <n v="5"/>
    <n v="0.2"/>
    <n v="5.3970000000000002"/>
    <s v=""/>
    <n v="74.306666666666672"/>
    <n v="59.33384898902019"/>
    <x v="11"/>
    <x v="1"/>
    <m/>
  </r>
  <r>
    <s v="First Class"/>
    <d v="2026-06-10T00:00:00"/>
    <x v="2"/>
    <s v="United States"/>
    <x v="146"/>
    <x v="2"/>
    <n v="33012"/>
    <x v="0"/>
    <x v="2"/>
    <x v="7"/>
    <n v="158.376"/>
    <n v="3"/>
    <n v="0.2"/>
    <n v="13.857900000000001"/>
    <s v=""/>
    <n v="85.144000000000005"/>
    <n v="58.025738862323138"/>
    <x v="3"/>
    <x v="1"/>
    <m/>
  </r>
  <r>
    <s v="Second Class"/>
    <d v="2025-05-31T00:00:00"/>
    <x v="1"/>
    <s v="United States"/>
    <x v="34"/>
    <x v="10"/>
    <n v="60505"/>
    <x v="2"/>
    <x v="1"/>
    <x v="8"/>
    <n v="2.8639999999999999"/>
    <n v="4"/>
    <n v="0.8"/>
    <n v="-4.5823999999999998"/>
    <n v="-4.5823999999999998"/>
    <n v="80.251999999999995"/>
    <n v="55.412301968800044"/>
    <x v="7"/>
    <x v="0"/>
    <m/>
  </r>
  <r>
    <s v="Second Class"/>
    <d v="2026-10-06T00:00:00"/>
    <x v="1"/>
    <s v="United States"/>
    <x v="34"/>
    <x v="10"/>
    <n v="60505"/>
    <x v="2"/>
    <x v="1"/>
    <x v="8"/>
    <n v="94.191999999999993"/>
    <n v="7"/>
    <n v="0.8"/>
    <n v="-164.83600000000001"/>
    <n v="-164.83600000000001"/>
    <n v="81.457333333333324"/>
    <n v="56.947682193916002"/>
    <x v="5"/>
    <x v="1"/>
    <m/>
  </r>
  <r>
    <s v="Standard Class"/>
    <d v="2026-05-09T00:00:00"/>
    <x v="0"/>
    <s v="United States"/>
    <x v="78"/>
    <x v="30"/>
    <n v="7109"/>
    <x v="3"/>
    <x v="1"/>
    <x v="10"/>
    <n v="143.69999999999999"/>
    <n v="3"/>
    <n v="0"/>
    <n v="68.975999999999999"/>
    <s v=""/>
    <n v="52.68666666666666"/>
    <n v="62.329464930468617"/>
    <x v="7"/>
    <x v="1"/>
    <m/>
  </r>
  <r>
    <s v="Standard Class"/>
    <d v="2026-10-18T00:00:00"/>
    <x v="0"/>
    <s v="United States"/>
    <x v="78"/>
    <x v="30"/>
    <n v="7109"/>
    <x v="3"/>
    <x v="1"/>
    <x v="10"/>
    <n v="6.48"/>
    <n v="1"/>
    <n v="0"/>
    <n v="3.1103999999999998"/>
    <s v=""/>
    <n v="8.5233333333333334"/>
    <n v="50.452803256552983"/>
    <x v="5"/>
    <x v="1"/>
    <m/>
  </r>
  <r>
    <s v="Standard Class"/>
    <d v="2025-07-13T00:00:00"/>
    <x v="0"/>
    <s v="United States"/>
    <x v="20"/>
    <x v="15"/>
    <n v="10024"/>
    <x v="3"/>
    <x v="2"/>
    <x v="11"/>
    <n v="7.88"/>
    <n v="4"/>
    <n v="0"/>
    <n v="2.5215999999999998"/>
    <s v=""/>
    <n v="124.66333333333331"/>
    <n v="135.42990589641238"/>
    <x v="11"/>
    <x v="0"/>
    <m/>
  </r>
  <r>
    <s v="First Class"/>
    <d v="2025-10-18T00:00:00"/>
    <x v="0"/>
    <s v="United States"/>
    <x v="504"/>
    <x v="31"/>
    <n v="1810"/>
    <x v="3"/>
    <x v="1"/>
    <x v="4"/>
    <n v="11.21"/>
    <n v="1"/>
    <n v="0"/>
    <n v="3.363"/>
    <s v=""/>
    <n v="128.01666666666665"/>
    <n v="147.34654548602987"/>
    <x v="5"/>
    <x v="0"/>
    <m/>
  </r>
  <r>
    <s v="First Class"/>
    <d v="2025-07-29T00:00:00"/>
    <x v="0"/>
    <s v="United States"/>
    <x v="504"/>
    <x v="31"/>
    <n v="1810"/>
    <x v="3"/>
    <x v="0"/>
    <x v="1"/>
    <n v="354.9"/>
    <n v="5"/>
    <n v="0"/>
    <n v="88.724999999999994"/>
    <s v=""/>
    <n v="141.54666666666665"/>
    <n v="156.18392939095878"/>
    <x v="11"/>
    <x v="0"/>
    <m/>
  </r>
  <r>
    <s v="First Class"/>
    <d v="2025-01-08T00:00:00"/>
    <x v="0"/>
    <s v="United States"/>
    <x v="504"/>
    <x v="31"/>
    <n v="1810"/>
    <x v="3"/>
    <x v="1"/>
    <x v="10"/>
    <n v="17.940000000000001"/>
    <n v="3"/>
    <n v="0"/>
    <n v="8.7905999999999995"/>
    <s v=""/>
    <n v="123.08666666666666"/>
    <n v="130.76704201662503"/>
    <x v="8"/>
    <x v="0"/>
    <m/>
  </r>
  <r>
    <s v="First Class"/>
    <d v="2025-10-13T00:00:00"/>
    <x v="0"/>
    <s v="United States"/>
    <x v="504"/>
    <x v="31"/>
    <n v="1810"/>
    <x v="3"/>
    <x v="1"/>
    <x v="8"/>
    <n v="51.8"/>
    <n v="4"/>
    <n v="0"/>
    <n v="23.31"/>
    <s v=""/>
    <n v="119.67333333333333"/>
    <n v="131.30271978227344"/>
    <x v="5"/>
    <x v="0"/>
    <m/>
  </r>
  <r>
    <s v="Second Class"/>
    <d v="2025-09-12T00:00:00"/>
    <x v="2"/>
    <s v="United States"/>
    <x v="46"/>
    <x v="13"/>
    <n v="19711"/>
    <x v="3"/>
    <x v="1"/>
    <x v="8"/>
    <n v="299.52"/>
    <n v="9"/>
    <n v="0"/>
    <n v="149.76"/>
    <s v=""/>
    <n v="110.38"/>
    <n v="130.56553921165275"/>
    <x v="4"/>
    <x v="0"/>
    <m/>
  </r>
  <r>
    <s v="Standard Class"/>
    <d v="2025-09-17T00:00:00"/>
    <x v="0"/>
    <s v="United States"/>
    <x v="81"/>
    <x v="17"/>
    <n v="22204"/>
    <x v="0"/>
    <x v="1"/>
    <x v="6"/>
    <n v="7.7"/>
    <n v="2"/>
    <n v="0"/>
    <n v="3.157"/>
    <s v=""/>
    <n v="176.54"/>
    <n v="202.77236052428989"/>
    <x v="4"/>
    <x v="0"/>
    <m/>
  </r>
  <r>
    <s v="Standard Class"/>
    <d v="2025-11-27T00:00:00"/>
    <x v="1"/>
    <s v="United States"/>
    <x v="27"/>
    <x v="19"/>
    <n v="35601"/>
    <x v="0"/>
    <x v="1"/>
    <x v="10"/>
    <n v="23.92"/>
    <n v="4"/>
    <n v="0"/>
    <n v="11.720800000000001"/>
    <s v=""/>
    <n v="319.54133333333334"/>
    <n v="203.74735471529806"/>
    <x v="6"/>
    <x v="0"/>
    <m/>
  </r>
  <r>
    <s v="Standard Class"/>
    <d v="2026-06-27T00:00:00"/>
    <x v="1"/>
    <s v="United States"/>
    <x v="27"/>
    <x v="19"/>
    <n v="35601"/>
    <x v="0"/>
    <x v="2"/>
    <x v="11"/>
    <n v="498"/>
    <n v="5"/>
    <n v="0"/>
    <n v="184.26"/>
    <s v=""/>
    <n v="322.36799999999999"/>
    <n v="258.93696986232288"/>
    <x v="3"/>
    <x v="1"/>
    <m/>
  </r>
  <r>
    <s v="Standard Class"/>
    <d v="2026-01-03T00:00:00"/>
    <x v="1"/>
    <s v="United States"/>
    <x v="86"/>
    <x v="1"/>
    <n v="92345"/>
    <x v="1"/>
    <x v="0"/>
    <x v="1"/>
    <n v="436.70400000000001"/>
    <n v="6"/>
    <n v="0.2"/>
    <n v="-38.211599999999997"/>
    <n v="-38.211599999999997"/>
    <n v="176.84799999999998"/>
    <n v="192.46431526254804"/>
    <x v="8"/>
    <x v="1"/>
    <m/>
  </r>
  <r>
    <s v="Standard Class"/>
    <d v="2026-03-07T00:00:00"/>
    <x v="0"/>
    <s v="United States"/>
    <x v="269"/>
    <x v="17"/>
    <n v="23320"/>
    <x v="0"/>
    <x v="1"/>
    <x v="10"/>
    <n v="32.4"/>
    <n v="5"/>
    <n v="0"/>
    <n v="15.552"/>
    <s v=""/>
    <n v="55.733333333333327"/>
    <n v="180.47266354933811"/>
    <x v="2"/>
    <x v="1"/>
    <m/>
  </r>
  <r>
    <s v="First Class"/>
    <d v="2025-09-23T00:00:00"/>
    <x v="0"/>
    <s v="United States"/>
    <x v="1"/>
    <x v="1"/>
    <n v="90036"/>
    <x v="1"/>
    <x v="1"/>
    <x v="9"/>
    <n v="61.44"/>
    <n v="3"/>
    <n v="0"/>
    <n v="16.588799999999999"/>
    <s v=""/>
    <n v="64.666666666666671"/>
    <n v="67.477379632541101"/>
    <x v="4"/>
    <x v="0"/>
    <m/>
  </r>
  <r>
    <s v="Standard Class"/>
    <d v="2026-12-27T00:00:00"/>
    <x v="0"/>
    <s v="United States"/>
    <x v="114"/>
    <x v="19"/>
    <n v="35810"/>
    <x v="0"/>
    <x v="1"/>
    <x v="4"/>
    <n v="73.36"/>
    <n v="7"/>
    <n v="0"/>
    <n v="19.807200000000002"/>
    <s v=""/>
    <n v="55.170666666666669"/>
    <n v="16.675860504200546"/>
    <x v="0"/>
    <x v="1"/>
    <m/>
  </r>
  <r>
    <s v="Standard Class"/>
    <d v="2025-07-31T00:00:00"/>
    <x v="0"/>
    <s v="United States"/>
    <x v="289"/>
    <x v="18"/>
    <n v="37918"/>
    <x v="0"/>
    <x v="1"/>
    <x v="2"/>
    <n v="59.2"/>
    <n v="5"/>
    <n v="0.2"/>
    <n v="22.2"/>
    <s v=""/>
    <n v="103.50933333333334"/>
    <n v="67.621260719786449"/>
    <x v="11"/>
    <x v="0"/>
    <m/>
  </r>
  <r>
    <s v="Standard Class"/>
    <d v="2026-03-29T00:00:00"/>
    <x v="0"/>
    <s v="United States"/>
    <x v="289"/>
    <x v="18"/>
    <n v="37918"/>
    <x v="0"/>
    <x v="0"/>
    <x v="5"/>
    <n v="32.951999999999998"/>
    <n v="3"/>
    <n v="0.2"/>
    <n v="6.5903999999999998"/>
    <s v=""/>
    <n v="94.242666666666665"/>
    <n v="76.675117679147448"/>
    <x v="2"/>
    <x v="1"/>
    <m/>
  </r>
  <r>
    <s v="Standard Class"/>
    <d v="2026-09-19T00:00:00"/>
    <x v="0"/>
    <s v="United States"/>
    <x v="289"/>
    <x v="18"/>
    <n v="37918"/>
    <x v="0"/>
    <x v="0"/>
    <x v="1"/>
    <n v="218.376"/>
    <n v="3"/>
    <n v="0.2"/>
    <n v="-10.918799999999999"/>
    <n v="-10.918799999999999"/>
    <n v="86.418666666666681"/>
    <n v="87.679549674431556"/>
    <x v="4"/>
    <x v="1"/>
    <m/>
  </r>
  <r>
    <s v="Standard Class"/>
    <d v="2025-08-05T00:00:00"/>
    <x v="1"/>
    <s v="United States"/>
    <x v="104"/>
    <x v="31"/>
    <n v="1841"/>
    <x v="3"/>
    <x v="0"/>
    <x v="5"/>
    <n v="31.4"/>
    <n v="5"/>
    <n v="0"/>
    <n v="13.188000000000001"/>
    <s v=""/>
    <n v="83.46"/>
    <n v="92.654988680628577"/>
    <x v="1"/>
    <x v="0"/>
    <m/>
  </r>
  <r>
    <s v="Standard Class"/>
    <d v="2026-05-31T00:00:00"/>
    <x v="1"/>
    <s v="United States"/>
    <x v="104"/>
    <x v="31"/>
    <n v="1841"/>
    <x v="3"/>
    <x v="0"/>
    <x v="5"/>
    <n v="9.48"/>
    <n v="1"/>
    <n v="0"/>
    <n v="3.7919999999999998"/>
    <s v=""/>
    <n v="81.093333333333334"/>
    <n v="91.343897332289544"/>
    <x v="7"/>
    <x v="1"/>
    <m/>
  </r>
  <r>
    <s v="Standard Class"/>
    <d v="2025-02-17T00:00:00"/>
    <x v="1"/>
    <s v="United States"/>
    <x v="104"/>
    <x v="31"/>
    <n v="1841"/>
    <x v="3"/>
    <x v="2"/>
    <x v="7"/>
    <n v="209.5"/>
    <n v="10"/>
    <n v="0"/>
    <n v="58.66"/>
    <s v=""/>
    <n v="80.093333333333334"/>
    <n v="90.4258207142841"/>
    <x v="10"/>
    <x v="0"/>
    <m/>
  </r>
  <r>
    <s v="Standard Class"/>
    <d v="2026-08-08T00:00:00"/>
    <x v="1"/>
    <s v="United States"/>
    <x v="104"/>
    <x v="31"/>
    <n v="1841"/>
    <x v="3"/>
    <x v="0"/>
    <x v="5"/>
    <n v="24.3"/>
    <n v="5"/>
    <n v="0"/>
    <n v="10.449"/>
    <s v=""/>
    <n v="21.076000000000001"/>
    <n v="54.079348922225861"/>
    <x v="1"/>
    <x v="1"/>
    <m/>
  </r>
  <r>
    <s v="Standard Class"/>
    <d v="2025-09-13T00:00:00"/>
    <x v="1"/>
    <s v="United States"/>
    <x v="104"/>
    <x v="31"/>
    <n v="1841"/>
    <x v="3"/>
    <x v="1"/>
    <x v="10"/>
    <n v="6.48"/>
    <n v="1"/>
    <n v="0"/>
    <n v="3.1103999999999998"/>
    <s v=""/>
    <n v="21.772000000000002"/>
    <n v="43.087324835518409"/>
    <x v="4"/>
    <x v="0"/>
    <m/>
  </r>
  <r>
    <s v="Standard Class"/>
    <d v="2025-01-13T00:00:00"/>
    <x v="1"/>
    <s v="United States"/>
    <x v="10"/>
    <x v="9"/>
    <n v="19134"/>
    <x v="3"/>
    <x v="0"/>
    <x v="5"/>
    <n v="32.448"/>
    <n v="2"/>
    <n v="0.2"/>
    <n v="7.3007999999999997"/>
    <s v=""/>
    <n v="144.102"/>
    <n v="132.61511887664494"/>
    <x v="8"/>
    <x v="0"/>
    <m/>
  </r>
  <r>
    <s v="Standard Class"/>
    <d v="2025-06-09T00:00:00"/>
    <x v="1"/>
    <s v="United States"/>
    <x v="10"/>
    <x v="9"/>
    <n v="19134"/>
    <x v="3"/>
    <x v="1"/>
    <x v="8"/>
    <n v="26.388000000000002"/>
    <n v="4"/>
    <n v="0.7"/>
    <n v="-17.591999999999999"/>
    <n v="-17.591999999999999"/>
    <n v="154.68600000000001"/>
    <n v="142.38293797127989"/>
    <x v="3"/>
    <x v="0"/>
    <m/>
  </r>
  <r>
    <s v="Standard Class"/>
    <d v="2026-11-20T00:00:00"/>
    <x v="1"/>
    <s v="United States"/>
    <x v="10"/>
    <x v="9"/>
    <n v="19134"/>
    <x v="3"/>
    <x v="0"/>
    <x v="3"/>
    <n v="373.47"/>
    <n v="5"/>
    <n v="0.4"/>
    <n v="-112.041"/>
    <n v="-112.041"/>
    <n v="148.55666666666667"/>
    <n v="163.86332939825641"/>
    <x v="6"/>
    <x v="1"/>
    <m/>
  </r>
  <r>
    <s v="Standard Class"/>
    <d v="2026-03-02T00:00:00"/>
    <x v="1"/>
    <s v="United States"/>
    <x v="10"/>
    <x v="9"/>
    <n v="19134"/>
    <x v="3"/>
    <x v="1"/>
    <x v="8"/>
    <n v="64.2"/>
    <n v="5"/>
    <n v="0.7"/>
    <n v="-44.94"/>
    <n v="-44.94"/>
    <n v="86.24666666666667"/>
    <n v="112.55020428169756"/>
    <x v="2"/>
    <x v="1"/>
    <m/>
  </r>
  <r>
    <s v="Standard Class"/>
    <d v="2026-07-28T00:00:00"/>
    <x v="1"/>
    <s v="United States"/>
    <x v="10"/>
    <x v="9"/>
    <n v="19134"/>
    <x v="3"/>
    <x v="1"/>
    <x v="13"/>
    <n v="8"/>
    <n v="2"/>
    <n v="0.2"/>
    <n v="2.8"/>
    <s v=""/>
    <n v="93.873333333333335"/>
    <n v="99.76819572277418"/>
    <x v="11"/>
    <x v="1"/>
    <m/>
  </r>
  <r>
    <s v="Standard Class"/>
    <d v="2026-01-26T00:00:00"/>
    <x v="0"/>
    <s v="United States"/>
    <x v="417"/>
    <x v="32"/>
    <n v="30605"/>
    <x v="0"/>
    <x v="0"/>
    <x v="5"/>
    <n v="186.54"/>
    <n v="3"/>
    <n v="0"/>
    <n v="41.038800000000002"/>
    <s v=""/>
    <n v="126.40133333333334"/>
    <n v="59.268494879938807"/>
    <x v="8"/>
    <x v="1"/>
    <m/>
  </r>
  <r>
    <s v="Standard Class"/>
    <d v="2025-12-04T00:00:00"/>
    <x v="0"/>
    <s v="United States"/>
    <x v="120"/>
    <x v="37"/>
    <n v="59405"/>
    <x v="1"/>
    <x v="1"/>
    <x v="4"/>
    <n v="87.08"/>
    <n v="7"/>
    <n v="0"/>
    <n v="24.382400000000001"/>
    <s v=""/>
    <n v="136.70133333333334"/>
    <n v="48.298526685603981"/>
    <x v="0"/>
    <x v="0"/>
    <m/>
  </r>
  <r>
    <s v="Standard Class"/>
    <d v="2026-04-24T00:00:00"/>
    <x v="0"/>
    <s v="United States"/>
    <x v="120"/>
    <x v="37"/>
    <n v="59405"/>
    <x v="1"/>
    <x v="2"/>
    <x v="7"/>
    <n v="105.584"/>
    <n v="2"/>
    <n v="0.2"/>
    <n v="9.2385999999999999"/>
    <s v=""/>
    <n v="118.25600000000001"/>
    <n v="69.369589413570907"/>
    <x v="9"/>
    <x v="1"/>
    <m/>
  </r>
  <r>
    <s v="Standard Class"/>
    <d v="2025-08-20T00:00:00"/>
    <x v="0"/>
    <s v="United States"/>
    <x v="120"/>
    <x v="37"/>
    <n v="59405"/>
    <x v="1"/>
    <x v="2"/>
    <x v="11"/>
    <n v="217.44"/>
    <n v="6"/>
    <n v="0"/>
    <n v="91.324799999999996"/>
    <s v=""/>
    <n v="84.872"/>
    <n v="82.287650023380607"/>
    <x v="1"/>
    <x v="0"/>
    <m/>
  </r>
  <r>
    <s v="Second Class"/>
    <d v="2025-07-03T00:00:00"/>
    <x v="0"/>
    <s v="United States"/>
    <x v="236"/>
    <x v="5"/>
    <n v="79907"/>
    <x v="2"/>
    <x v="1"/>
    <x v="6"/>
    <n v="31.744"/>
    <n v="2"/>
    <n v="0.2"/>
    <n v="3.968"/>
    <s v=""/>
    <n v="316.86866666666668"/>
    <n v="351.03678068090642"/>
    <x v="11"/>
    <x v="0"/>
    <m/>
  </r>
  <r>
    <s v="Second Class"/>
    <d v="2026-08-04T00:00:00"/>
    <x v="0"/>
    <s v="United States"/>
    <x v="236"/>
    <x v="5"/>
    <n v="79907"/>
    <x v="2"/>
    <x v="1"/>
    <x v="9"/>
    <n v="5.4320000000000004"/>
    <n v="2"/>
    <n v="0.8"/>
    <n v="-13.58"/>
    <n v="-13.58"/>
    <n v="430.33533333333327"/>
    <n v="349.0856481837256"/>
    <x v="1"/>
    <x v="1"/>
    <m/>
  </r>
  <r>
    <s v="Second Class"/>
    <d v="2026-08-15T00:00:00"/>
    <x v="0"/>
    <s v="United States"/>
    <x v="236"/>
    <x v="5"/>
    <n v="79907"/>
    <x v="2"/>
    <x v="0"/>
    <x v="3"/>
    <n v="913.43"/>
    <n v="5"/>
    <n v="0.3"/>
    <n v="-169.637"/>
    <n v="-169.637"/>
    <n v="679.18600000000004"/>
    <n v="348.6025456531433"/>
    <x v="1"/>
    <x v="1"/>
    <m/>
  </r>
  <r>
    <s v="Second Class"/>
    <d v="2026-06-21T00:00:00"/>
    <x v="0"/>
    <s v="United States"/>
    <x v="236"/>
    <x v="5"/>
    <n v="79907"/>
    <x v="2"/>
    <x v="1"/>
    <x v="4"/>
    <n v="372.14400000000001"/>
    <n v="3"/>
    <n v="0.2"/>
    <n v="27.910799999999998"/>
    <s v=""/>
    <n v="576.29866666666669"/>
    <n v="56.262133564104928"/>
    <x v="3"/>
    <x v="1"/>
    <m/>
  </r>
  <r>
    <s v="Standard Class"/>
    <d v="2025-12-07T00:00:00"/>
    <x v="0"/>
    <s v="United States"/>
    <x v="505"/>
    <x v="2"/>
    <n v="34741"/>
    <x v="0"/>
    <x v="2"/>
    <x v="7"/>
    <n v="751.98400000000004"/>
    <n v="2"/>
    <n v="0.2"/>
    <n v="84.598200000000006"/>
    <s v=""/>
    <n v="461.37066666666664"/>
    <n v="254.60774439968688"/>
    <x v="0"/>
    <x v="0"/>
    <m/>
  </r>
  <r>
    <s v="First Class"/>
    <d v="2026-08-01T00:00:00"/>
    <x v="2"/>
    <s v="United States"/>
    <x v="4"/>
    <x v="4"/>
    <n v="98105"/>
    <x v="1"/>
    <x v="2"/>
    <x v="7"/>
    <n v="604.76800000000003"/>
    <n v="4"/>
    <n v="0.2"/>
    <n v="60.476799999999997"/>
    <s v=""/>
    <n v="217.56266666666667"/>
    <n v="275.67239759943726"/>
    <x v="1"/>
    <x v="1"/>
    <m/>
  </r>
  <r>
    <s v="Second Class"/>
    <d v="2026-06-18T00:00:00"/>
    <x v="1"/>
    <s v="United States"/>
    <x v="68"/>
    <x v="1"/>
    <n v="95051"/>
    <x v="1"/>
    <x v="1"/>
    <x v="14"/>
    <n v="27.36"/>
    <n v="4"/>
    <n v="0"/>
    <n v="7.3872"/>
    <s v=""/>
    <n v="43.946666666666665"/>
    <n v="276.14801395386979"/>
    <x v="3"/>
    <x v="1"/>
    <m/>
  </r>
  <r>
    <s v="Second Class"/>
    <d v="2025-10-06T00:00:00"/>
    <x v="1"/>
    <s v="United States"/>
    <x v="68"/>
    <x v="1"/>
    <n v="95051"/>
    <x v="1"/>
    <x v="1"/>
    <x v="10"/>
    <n v="20.56"/>
    <n v="2"/>
    <n v="0"/>
    <n v="9.6631999999999998"/>
    <s v=""/>
    <n v="335.73066666666665"/>
    <n v="347.3114598358847"/>
    <x v="5"/>
    <x v="0"/>
    <m/>
  </r>
  <r>
    <s v="Second Class"/>
    <d v="2026-12-30T00:00:00"/>
    <x v="1"/>
    <s v="United States"/>
    <x v="68"/>
    <x v="1"/>
    <n v="95051"/>
    <x v="1"/>
    <x v="1"/>
    <x v="8"/>
    <n v="83.92"/>
    <n v="5"/>
    <n v="0.2"/>
    <n v="31.47"/>
    <s v=""/>
    <n v="369.09933333333333"/>
    <n v="358.13629660476721"/>
    <x v="0"/>
    <x v="1"/>
    <m/>
  </r>
  <r>
    <s v="Standard Class"/>
    <d v="2026-06-15T00:00:00"/>
    <x v="0"/>
    <s v="United States"/>
    <x v="1"/>
    <x v="1"/>
    <n v="90049"/>
    <x v="1"/>
    <x v="0"/>
    <x v="3"/>
    <n v="902.71199999999999"/>
    <n v="3"/>
    <n v="0.2"/>
    <n v="33.851700000000001"/>
    <s v=""/>
    <n v="342.78733333333327"/>
    <n v="407.14372788597507"/>
    <x v="3"/>
    <x v="1"/>
    <m/>
  </r>
  <r>
    <s v="Standard Class"/>
    <d v="2025-02-03T00:00:00"/>
    <x v="2"/>
    <s v="United States"/>
    <x v="201"/>
    <x v="1"/>
    <n v="93727"/>
    <x v="1"/>
    <x v="0"/>
    <x v="0"/>
    <n v="120.666"/>
    <n v="2"/>
    <n v="0.15"/>
    <n v="21.294"/>
    <s v=""/>
    <n v="69.303333333333327"/>
    <n v="242.21071290189548"/>
    <x v="10"/>
    <x v="0"/>
    <m/>
  </r>
  <r>
    <s v="First Class"/>
    <d v="2026-06-19T00:00:00"/>
    <x v="0"/>
    <s v="United States"/>
    <x v="5"/>
    <x v="5"/>
    <n v="76106"/>
    <x v="2"/>
    <x v="1"/>
    <x v="8"/>
    <n v="4.984"/>
    <n v="1"/>
    <n v="0.8"/>
    <n v="-8.4727999999999994"/>
    <n v="-8.4727999999999994"/>
    <n v="38.994666666666667"/>
    <n v="195.24737819608342"/>
    <x v="3"/>
    <x v="1"/>
    <m/>
  </r>
  <r>
    <s v="Standard Class"/>
    <d v="2026-11-13T00:00:00"/>
    <x v="2"/>
    <s v="United States"/>
    <x v="4"/>
    <x v="4"/>
    <n v="98105"/>
    <x v="1"/>
    <x v="0"/>
    <x v="5"/>
    <n v="82.26"/>
    <n v="3"/>
    <n v="0"/>
    <n v="33.726599999999998"/>
    <s v=""/>
    <n v="66.453333333333333"/>
    <n v="15.172483617098132"/>
    <x v="6"/>
    <x v="1"/>
    <m/>
  </r>
  <r>
    <s v="First Class"/>
    <d v="2025-10-27T00:00:00"/>
    <x v="0"/>
    <s v="United States"/>
    <x v="8"/>
    <x v="1"/>
    <n v="94110"/>
    <x v="1"/>
    <x v="1"/>
    <x v="4"/>
    <n v="29.74"/>
    <n v="1"/>
    <n v="0"/>
    <n v="4.4610000000000003"/>
    <s v=""/>
    <n v="57.75333333333333"/>
    <n v="13.232236864734716"/>
    <x v="5"/>
    <x v="0"/>
    <m/>
  </r>
  <r>
    <s v="Standard Class"/>
    <d v="2025-02-26T00:00:00"/>
    <x v="2"/>
    <s v="United States"/>
    <x v="8"/>
    <x v="1"/>
    <n v="94110"/>
    <x v="1"/>
    <x v="1"/>
    <x v="9"/>
    <n v="87.36"/>
    <n v="6"/>
    <n v="0"/>
    <n v="23.587199999999999"/>
    <s v=""/>
    <n v="69.301333333333332"/>
    <n v="12.433926563148818"/>
    <x v="10"/>
    <x v="0"/>
    <m/>
  </r>
  <r>
    <s v="Standard Class"/>
    <d v="2026-10-10T00:00:00"/>
    <x v="2"/>
    <s v="United States"/>
    <x v="8"/>
    <x v="1"/>
    <n v="94110"/>
    <x v="1"/>
    <x v="1"/>
    <x v="8"/>
    <n v="56.16"/>
    <n v="6"/>
    <n v="0.2"/>
    <n v="17.55"/>
    <s v=""/>
    <n v="61.776000000000003"/>
    <n v="3.4528704108428503"/>
    <x v="5"/>
    <x v="1"/>
    <m/>
  </r>
  <r>
    <s v="Standard Class"/>
    <d v="2025-01-06T00:00:00"/>
    <x v="1"/>
    <s v="United States"/>
    <x v="330"/>
    <x v="2"/>
    <n v="33068"/>
    <x v="0"/>
    <x v="1"/>
    <x v="9"/>
    <n v="64.384"/>
    <n v="1"/>
    <n v="0.2"/>
    <n v="8.048"/>
    <s v=""/>
    <n v="48.24"/>
    <n v="19.163625049479474"/>
    <x v="8"/>
    <x v="0"/>
    <m/>
  </r>
  <r>
    <s v="Standard Class"/>
    <d v="2026-03-07T00:00:00"/>
    <x v="1"/>
    <s v="United States"/>
    <x v="12"/>
    <x v="5"/>
    <n v="77095"/>
    <x v="2"/>
    <x v="1"/>
    <x v="4"/>
    <n v="64.784000000000006"/>
    <n v="1"/>
    <n v="0.2"/>
    <n v="-14.5764"/>
    <n v="-14.5764"/>
    <n v="101.40800000000002"/>
    <n v="73.209525354742368"/>
    <x v="2"/>
    <x v="1"/>
    <m/>
  </r>
  <r>
    <s v="Standard Class"/>
    <d v="2026-11-18T00:00:00"/>
    <x v="1"/>
    <s v="United States"/>
    <x v="12"/>
    <x v="5"/>
    <n v="77095"/>
    <x v="2"/>
    <x v="1"/>
    <x v="10"/>
    <n v="15.552"/>
    <n v="3"/>
    <n v="0.2"/>
    <n v="5.6375999999999999"/>
    <s v=""/>
    <n v="83.445333333333338"/>
    <n v="84.327262319906779"/>
    <x v="6"/>
    <x v="1"/>
    <m/>
  </r>
  <r>
    <s v="Standard Class"/>
    <d v="2026-09-24T00:00:00"/>
    <x v="1"/>
    <s v="United States"/>
    <x v="12"/>
    <x v="5"/>
    <n v="77095"/>
    <x v="2"/>
    <x v="1"/>
    <x v="12"/>
    <n v="223.88800000000001"/>
    <n v="7"/>
    <n v="0.2"/>
    <n v="69.965000000000003"/>
    <s v=""/>
    <n v="106.52266666666667"/>
    <n v="83.141096527841469"/>
    <x v="4"/>
    <x v="1"/>
    <m/>
  </r>
  <r>
    <s v="Second Class"/>
    <d v="2025-04-16T00:00:00"/>
    <x v="0"/>
    <s v="United States"/>
    <x v="22"/>
    <x v="10"/>
    <n v="60653"/>
    <x v="2"/>
    <x v="1"/>
    <x v="10"/>
    <n v="10.896000000000001"/>
    <n v="3"/>
    <n v="0.2"/>
    <n v="3.4049999999999998"/>
    <s v=""/>
    <n v="112.39333333333333"/>
    <n v="86.418568169372293"/>
    <x v="9"/>
    <x v="0"/>
    <m/>
  </r>
  <r>
    <s v="Second Class"/>
    <d v="2026-12-12T00:00:00"/>
    <x v="0"/>
    <s v="United States"/>
    <x v="8"/>
    <x v="1"/>
    <n v="94109"/>
    <x v="1"/>
    <x v="2"/>
    <x v="7"/>
    <n v="84.784000000000006"/>
    <n v="2"/>
    <n v="0.2"/>
    <n v="-20.136199999999999"/>
    <n v="-20.136199999999999"/>
    <n v="128.75133333333335"/>
    <n v="85.385347730808675"/>
    <x v="0"/>
    <x v="1"/>
    <m/>
  </r>
  <r>
    <s v="Standard Class"/>
    <d v="2025-12-19T00:00:00"/>
    <x v="1"/>
    <s v="United States"/>
    <x v="12"/>
    <x v="5"/>
    <n v="77036"/>
    <x v="2"/>
    <x v="0"/>
    <x v="1"/>
    <n v="241.5"/>
    <n v="4"/>
    <n v="0.3"/>
    <n v="0"/>
    <s v=""/>
    <n v="104.94333333333334"/>
    <n v="99.644217322320216"/>
    <x v="0"/>
    <x v="0"/>
    <m/>
  </r>
  <r>
    <s v="First Class"/>
    <d v="2026-06-08T00:00:00"/>
    <x v="2"/>
    <s v="United States"/>
    <x v="506"/>
    <x v="29"/>
    <n v="6484"/>
    <x v="3"/>
    <x v="2"/>
    <x v="11"/>
    <n v="59.97"/>
    <n v="3"/>
    <n v="0"/>
    <n v="14.9925"/>
    <s v=""/>
    <n v="28.379333333333335"/>
    <n v="66.815636513219488"/>
    <x v="3"/>
    <x v="1"/>
    <m/>
  </r>
  <r>
    <s v="First Class"/>
    <d v="2025-02-21T00:00:00"/>
    <x v="2"/>
    <s v="United States"/>
    <x v="506"/>
    <x v="29"/>
    <n v="6484"/>
    <x v="3"/>
    <x v="1"/>
    <x v="10"/>
    <n v="13.36"/>
    <n v="2"/>
    <n v="0"/>
    <n v="6.4127999999999998"/>
    <s v=""/>
    <n v="13.802666666666667"/>
    <n v="53.752694898850322"/>
    <x v="10"/>
    <x v="0"/>
    <m/>
  </r>
  <r>
    <s v="Standard Class"/>
    <d v="2026-12-16T00:00:00"/>
    <x v="1"/>
    <s v="United States"/>
    <x v="182"/>
    <x v="1"/>
    <n v="94601"/>
    <x v="1"/>
    <x v="1"/>
    <x v="8"/>
    <n v="11.808"/>
    <n v="3"/>
    <n v="0.2"/>
    <n v="4.1327999999999996"/>
    <s v=""/>
    <n v="35.199333333333335"/>
    <n v="26.294033856455808"/>
    <x v="0"/>
    <x v="1"/>
    <m/>
  </r>
  <r>
    <s v="Standard Class"/>
    <d v="2025-08-04T00:00:00"/>
    <x v="0"/>
    <s v="United States"/>
    <x v="91"/>
    <x v="29"/>
    <n v="6040"/>
    <x v="3"/>
    <x v="1"/>
    <x v="4"/>
    <n v="16.239999999999998"/>
    <n v="1"/>
    <n v="0"/>
    <n v="2.4359999999999999"/>
    <s v=""/>
    <n v="56.636666666666663"/>
    <n v="26.951313132304993"/>
    <x v="1"/>
    <x v="0"/>
    <m/>
  </r>
  <r>
    <s v="Standard Class"/>
    <d v="2025-10-23T00:00:00"/>
    <x v="0"/>
    <s v="United States"/>
    <x v="91"/>
    <x v="29"/>
    <n v="6040"/>
    <x v="3"/>
    <x v="1"/>
    <x v="4"/>
    <n v="77.55"/>
    <n v="5"/>
    <n v="0"/>
    <n v="21.713999999999999"/>
    <s v=""/>
    <n v="56.951333333333338"/>
    <n v="35.3771114579909"/>
    <x v="5"/>
    <x v="0"/>
    <m/>
  </r>
  <r>
    <s v="Standard Class"/>
    <d v="2026-10-10T00:00:00"/>
    <x v="1"/>
    <s v="United States"/>
    <x v="334"/>
    <x v="30"/>
    <n v="7050"/>
    <x v="3"/>
    <x v="1"/>
    <x v="9"/>
    <n v="76.12"/>
    <n v="2"/>
    <n v="0"/>
    <n v="22.0748"/>
    <s v=""/>
    <n v="35.021333333333338"/>
    <n v="28.879812480154527"/>
    <x v="5"/>
    <x v="1"/>
    <m/>
  </r>
  <r>
    <s v="First Class"/>
    <d v="2025-01-08T00:00:00"/>
    <x v="2"/>
    <s v="United States"/>
    <x v="59"/>
    <x v="24"/>
    <n v="44312"/>
    <x v="3"/>
    <x v="1"/>
    <x v="13"/>
    <n v="17.184000000000001"/>
    <n v="6"/>
    <n v="0.2"/>
    <n v="6.2291999999999996"/>
    <s v=""/>
    <n v="18.801333333333336"/>
    <n v="27.064755293760026"/>
    <x v="8"/>
    <x v="0"/>
    <m/>
  </r>
  <r>
    <s v="First Class"/>
    <d v="2026-07-20T00:00:00"/>
    <x v="1"/>
    <s v="United States"/>
    <x v="1"/>
    <x v="1"/>
    <n v="90032"/>
    <x v="1"/>
    <x v="1"/>
    <x v="10"/>
    <n v="11.76"/>
    <n v="2"/>
    <n v="0"/>
    <n v="5.7624000000000004"/>
    <s v=""/>
    <n v="59.053333333333335"/>
    <n v="47.746442501568168"/>
    <x v="11"/>
    <x v="1"/>
    <m/>
  </r>
  <r>
    <s v="Standard Class"/>
    <d v="2026-06-08T00:00:00"/>
    <x v="2"/>
    <s v="United States"/>
    <x v="507"/>
    <x v="29"/>
    <n v="6810"/>
    <x v="3"/>
    <x v="0"/>
    <x v="5"/>
    <n v="27.46"/>
    <n v="2"/>
    <n v="0"/>
    <n v="9.8856000000000002"/>
    <s v=""/>
    <n v="92.183333333333337"/>
    <n v="47.109139702987093"/>
    <x v="3"/>
    <x v="1"/>
    <m/>
  </r>
  <r>
    <s v="Second Class"/>
    <d v="2026-11-06T00:00:00"/>
    <x v="0"/>
    <s v="United States"/>
    <x v="47"/>
    <x v="31"/>
    <n v="2038"/>
    <x v="3"/>
    <x v="2"/>
    <x v="7"/>
    <n v="137.94"/>
    <n v="3"/>
    <n v="0"/>
    <n v="35.864400000000003"/>
    <s v=""/>
    <n v="383.68"/>
    <n v="302.86775635702907"/>
    <x v="6"/>
    <x v="1"/>
    <m/>
  </r>
  <r>
    <s v="Second Class"/>
    <d v="2026-12-28T00:00:00"/>
    <x v="0"/>
    <s v="United States"/>
    <x v="47"/>
    <x v="31"/>
    <n v="2038"/>
    <x v="3"/>
    <x v="0"/>
    <x v="5"/>
    <n v="111.15"/>
    <n v="5"/>
    <n v="0"/>
    <n v="48.905999999999999"/>
    <s v=""/>
    <n v="459.70299999999997"/>
    <n v="304.27076372886722"/>
    <x v="0"/>
    <x v="1"/>
    <m/>
  </r>
  <r>
    <s v="Second Class"/>
    <d v="2026-12-08T00:00:00"/>
    <x v="0"/>
    <s v="United States"/>
    <x v="47"/>
    <x v="31"/>
    <n v="2038"/>
    <x v="3"/>
    <x v="1"/>
    <x v="9"/>
    <n v="901.95"/>
    <n v="3"/>
    <n v="0"/>
    <n v="297.64350000000002"/>
    <s v=""/>
    <n v="526.21566666666661"/>
    <n v="328.54960743383322"/>
    <x v="0"/>
    <x v="1"/>
    <m/>
  </r>
  <r>
    <s v="Second Class"/>
    <d v="2026-06-29T00:00:00"/>
    <x v="0"/>
    <s v="United States"/>
    <x v="47"/>
    <x v="31"/>
    <n v="2038"/>
    <x v="3"/>
    <x v="0"/>
    <x v="3"/>
    <n v="366.00900000000001"/>
    <n v="3"/>
    <n v="0.3"/>
    <n v="-47.058300000000003"/>
    <n v="-47.058300000000003"/>
    <n v="228.12566666666666"/>
    <n v="186.03497223809725"/>
    <x v="3"/>
    <x v="1"/>
    <m/>
  </r>
  <r>
    <s v="Same Day"/>
    <d v="2025-05-04T00:00:00"/>
    <x v="0"/>
    <s v="United States"/>
    <x v="40"/>
    <x v="3"/>
    <n v="28403"/>
    <x v="0"/>
    <x v="1"/>
    <x v="10"/>
    <n v="310.68799999999999"/>
    <n v="7"/>
    <n v="0.2"/>
    <n v="108.74079999999999"/>
    <s v=""/>
    <n v="157.91333333333333"/>
    <n v="178.00273914184578"/>
    <x v="7"/>
    <x v="0"/>
    <m/>
  </r>
  <r>
    <s v="First Class"/>
    <d v="2025-05-01T00:00:00"/>
    <x v="2"/>
    <s v="United States"/>
    <x v="12"/>
    <x v="5"/>
    <n v="77095"/>
    <x v="2"/>
    <x v="1"/>
    <x v="8"/>
    <n v="7.68"/>
    <n v="5"/>
    <n v="0.8"/>
    <n v="-11.52"/>
    <n v="-11.52"/>
    <n v="57.932000000000009"/>
    <n v="130.16586556034602"/>
    <x v="7"/>
    <x v="0"/>
    <m/>
  </r>
  <r>
    <s v="Second Class"/>
    <d v="2025-06-09T00:00:00"/>
    <x v="2"/>
    <s v="United States"/>
    <x v="24"/>
    <x v="24"/>
    <n v="45503"/>
    <x v="3"/>
    <x v="0"/>
    <x v="1"/>
    <n v="155.37200000000001"/>
    <n v="2"/>
    <n v="0.3"/>
    <n v="-35.513599999999997"/>
    <n v="-35.513599999999997"/>
    <n v="132.83866666666668"/>
    <n v="63.628151039777514"/>
    <x v="3"/>
    <x v="0"/>
    <m/>
  </r>
  <r>
    <s v="Standard Class"/>
    <d v="2025-08-24T00:00:00"/>
    <x v="0"/>
    <s v="United States"/>
    <x v="220"/>
    <x v="16"/>
    <n v="85301"/>
    <x v="1"/>
    <x v="1"/>
    <x v="4"/>
    <n v="10.744"/>
    <n v="1"/>
    <n v="0.2"/>
    <n v="0.80579999999999996"/>
    <s v=""/>
    <n v="135.92999999999998"/>
    <n v="65.736278910788954"/>
    <x v="1"/>
    <x v="0"/>
    <m/>
  </r>
  <r>
    <s v="Second Class"/>
    <d v="2026-08-25T00:00:00"/>
    <x v="0"/>
    <s v="United States"/>
    <x v="20"/>
    <x v="15"/>
    <n v="10009"/>
    <x v="3"/>
    <x v="1"/>
    <x v="8"/>
    <n v="232.4"/>
    <n v="5"/>
    <n v="0.2"/>
    <n v="78.435000000000002"/>
    <s v=""/>
    <n v="139.90866666666668"/>
    <n v="90.332032043927725"/>
    <x v="1"/>
    <x v="1"/>
    <m/>
  </r>
  <r>
    <s v="Second Class"/>
    <d v="2026-12-14T00:00:00"/>
    <x v="0"/>
    <s v="United States"/>
    <x v="20"/>
    <x v="15"/>
    <n v="10009"/>
    <x v="3"/>
    <x v="0"/>
    <x v="1"/>
    <n v="164.64599999999999"/>
    <n v="3"/>
    <n v="0.1"/>
    <n v="12.8058"/>
    <s v=""/>
    <n v="97.615333333333339"/>
    <n v="69.832305560190775"/>
    <x v="0"/>
    <x v="1"/>
    <m/>
  </r>
  <r>
    <s v="Second Class"/>
    <d v="2025-11-25T00:00:00"/>
    <x v="0"/>
    <s v="United States"/>
    <x v="20"/>
    <x v="15"/>
    <n v="10009"/>
    <x v="3"/>
    <x v="1"/>
    <x v="10"/>
    <n v="22.68"/>
    <n v="2"/>
    <n v="0"/>
    <n v="11.113200000000001"/>
    <s v=""/>
    <n v="70.706666666666663"/>
    <n v="68.263304494028446"/>
    <x v="6"/>
    <x v="0"/>
    <m/>
  </r>
  <r>
    <s v="Standard Class"/>
    <d v="2025-09-02T00:00:00"/>
    <x v="1"/>
    <s v="United States"/>
    <x v="1"/>
    <x v="1"/>
    <n v="90036"/>
    <x v="1"/>
    <x v="1"/>
    <x v="10"/>
    <n v="105.52"/>
    <n v="4"/>
    <n v="0"/>
    <n v="48.539200000000001"/>
    <s v=""/>
    <n v="110.44666666666667"/>
    <n v="20.218705123941266"/>
    <x v="4"/>
    <x v="0"/>
    <m/>
  </r>
  <r>
    <s v="Standard Class"/>
    <d v="2026-11-13T00:00:00"/>
    <x v="1"/>
    <s v="United States"/>
    <x v="46"/>
    <x v="13"/>
    <n v="19711"/>
    <x v="3"/>
    <x v="0"/>
    <x v="5"/>
    <n v="83.92"/>
    <n v="4"/>
    <n v="0"/>
    <n v="5.8743999999999996"/>
    <s v=""/>
    <n v="88.600000000000009"/>
    <n v="34.291926919493051"/>
    <x v="6"/>
    <x v="1"/>
    <m/>
  </r>
  <r>
    <s v="Standard Class"/>
    <d v="2025-11-05T00:00:00"/>
    <x v="1"/>
    <s v="United States"/>
    <x v="46"/>
    <x v="13"/>
    <n v="19711"/>
    <x v="3"/>
    <x v="2"/>
    <x v="11"/>
    <n v="141.9"/>
    <n v="5"/>
    <n v="0"/>
    <n v="58.179000000000002"/>
    <s v=""/>
    <n v="70.263333333333335"/>
    <n v="41.082497309501349"/>
    <x v="6"/>
    <x v="0"/>
    <m/>
  </r>
  <r>
    <s v="Standard Class"/>
    <d v="2025-04-04T00:00:00"/>
    <x v="1"/>
    <s v="United States"/>
    <x v="46"/>
    <x v="13"/>
    <n v="19711"/>
    <x v="3"/>
    <x v="0"/>
    <x v="5"/>
    <n v="39.979999999999997"/>
    <n v="2"/>
    <n v="0"/>
    <n v="9.1953999999999994"/>
    <s v=""/>
    <n v="81.279999999999987"/>
    <n v="65.442268394307604"/>
    <x v="9"/>
    <x v="0"/>
    <m/>
  </r>
  <r>
    <s v="Standard Class"/>
    <d v="2025-08-29T00:00:00"/>
    <x v="1"/>
    <s v="United States"/>
    <x v="46"/>
    <x v="13"/>
    <n v="19711"/>
    <x v="3"/>
    <x v="1"/>
    <x v="6"/>
    <n v="28.91"/>
    <n v="7"/>
    <n v="0"/>
    <n v="8.673"/>
    <s v=""/>
    <n v="104.79599999999999"/>
    <n v="59.208735002468956"/>
    <x v="1"/>
    <x v="0"/>
    <m/>
  </r>
  <r>
    <s v="Standard Class"/>
    <d v="2025-12-26T00:00:00"/>
    <x v="1"/>
    <s v="United States"/>
    <x v="46"/>
    <x v="13"/>
    <n v="19711"/>
    <x v="3"/>
    <x v="1"/>
    <x v="6"/>
    <n v="174.95"/>
    <n v="5"/>
    <n v="0"/>
    <n v="45.487000000000002"/>
    <s v=""/>
    <n v="305.16733333333332"/>
    <n v="195.22532161733679"/>
    <x v="0"/>
    <x v="0"/>
    <m/>
  </r>
  <r>
    <s v="Standard Class"/>
    <d v="2025-09-10T00:00:00"/>
    <x v="2"/>
    <s v="United States"/>
    <x v="272"/>
    <x v="1"/>
    <n v="92404"/>
    <x v="1"/>
    <x v="1"/>
    <x v="8"/>
    <n v="110.52800000000001"/>
    <n v="4"/>
    <n v="0.2"/>
    <n v="38.684800000000003"/>
    <s v=""/>
    <n v="256.13733333333334"/>
    <n v="229.25622537207545"/>
    <x v="4"/>
    <x v="0"/>
    <m/>
  </r>
  <r>
    <s v="Same Day"/>
    <d v="2026-11-24T00:00:00"/>
    <x v="1"/>
    <s v="United States"/>
    <x v="140"/>
    <x v="3"/>
    <n v="27217"/>
    <x v="0"/>
    <x v="0"/>
    <x v="3"/>
    <n v="630.024"/>
    <n v="4"/>
    <n v="0.4"/>
    <n v="-199.5076"/>
    <n v="-199.5076"/>
    <n v="530.43066666666664"/>
    <n v="326.61553646042825"/>
    <x v="6"/>
    <x v="1"/>
    <m/>
  </r>
  <r>
    <s v="Second Class"/>
    <d v="2025-04-26T00:00:00"/>
    <x v="0"/>
    <s v="United States"/>
    <x v="127"/>
    <x v="17"/>
    <n v="24153"/>
    <x v="0"/>
    <x v="1"/>
    <x v="6"/>
    <n v="27.86"/>
    <n v="7"/>
    <n v="0"/>
    <n v="9.1937999999999995"/>
    <s v=""/>
    <n v="337.70266666666669"/>
    <n v="314.22854542938438"/>
    <x v="9"/>
    <x v="0"/>
    <m/>
  </r>
  <r>
    <s v="Standard Class"/>
    <d v="2026-03-01T00:00:00"/>
    <x v="0"/>
    <s v="United States"/>
    <x v="61"/>
    <x v="5"/>
    <n v="75217"/>
    <x v="2"/>
    <x v="0"/>
    <x v="3"/>
    <n v="933.40800000000002"/>
    <n v="4"/>
    <n v="0.3"/>
    <n v="-173.34719999999999"/>
    <n v="-173.34719999999999"/>
    <n v="383.61599999999999"/>
    <n v="311.79008516961227"/>
    <x v="2"/>
    <x v="1"/>
    <m/>
  </r>
  <r>
    <s v="Standard Class"/>
    <d v="2025-04-16T00:00:00"/>
    <x v="1"/>
    <s v="United States"/>
    <x v="81"/>
    <x v="5"/>
    <n v="76017"/>
    <x v="2"/>
    <x v="1"/>
    <x v="10"/>
    <n v="51.84"/>
    <n v="10"/>
    <n v="0.2"/>
    <n v="18.143999999999998"/>
    <s v=""/>
    <n v="107.92"/>
    <n v="207.56605410469359"/>
    <x v="9"/>
    <x v="0"/>
    <m/>
  </r>
  <r>
    <s v="Standard Class"/>
    <d v="2026-12-06T00:00:00"/>
    <x v="1"/>
    <s v="United States"/>
    <x v="81"/>
    <x v="5"/>
    <n v="76017"/>
    <x v="2"/>
    <x v="2"/>
    <x v="11"/>
    <n v="165.6"/>
    <n v="3"/>
    <n v="0.2"/>
    <n v="-6.21"/>
    <n v="-6.21"/>
    <n v="139.94666666666663"/>
    <n v="125.95913398194463"/>
    <x v="0"/>
    <x v="1"/>
    <m/>
  </r>
  <r>
    <s v="Standard Class"/>
    <d v="2026-04-26T00:00:00"/>
    <x v="2"/>
    <s v="United States"/>
    <x v="292"/>
    <x v="23"/>
    <n v="52302"/>
    <x v="2"/>
    <x v="1"/>
    <x v="10"/>
    <n v="106.32"/>
    <n v="3"/>
    <n v="0"/>
    <n v="49.970399999999998"/>
    <s v=""/>
    <n v="119.50666666666666"/>
    <n v="9.9663671452578022"/>
    <x v="9"/>
    <x v="1"/>
    <m/>
  </r>
  <r>
    <s v="First Class"/>
    <d v="2026-05-18T00:00:00"/>
    <x v="2"/>
    <s v="United States"/>
    <x v="4"/>
    <x v="4"/>
    <n v="98105"/>
    <x v="1"/>
    <x v="1"/>
    <x v="8"/>
    <n v="147.91999999999999"/>
    <n v="5"/>
    <n v="0.2"/>
    <n v="46.225000000000001"/>
    <s v=""/>
    <n v="179.68333333333331"/>
    <n v="62.663439278595504"/>
    <x v="7"/>
    <x v="1"/>
    <m/>
  </r>
  <r>
    <s v="First Class"/>
    <d v="2026-03-14T00:00:00"/>
    <x v="2"/>
    <s v="United States"/>
    <x v="4"/>
    <x v="4"/>
    <n v="98105"/>
    <x v="1"/>
    <x v="1"/>
    <x v="4"/>
    <n v="104.28"/>
    <n v="3"/>
    <n v="0"/>
    <n v="26.07"/>
    <s v=""/>
    <n v="152.69666666666666"/>
    <n v="79.723107970302109"/>
    <x v="2"/>
    <x v="1"/>
    <m/>
  </r>
  <r>
    <s v="First Class"/>
    <d v="2025-09-13T00:00:00"/>
    <x v="2"/>
    <s v="United States"/>
    <x v="4"/>
    <x v="4"/>
    <n v="98105"/>
    <x v="1"/>
    <x v="0"/>
    <x v="3"/>
    <n v="286.85000000000002"/>
    <n v="1"/>
    <n v="0"/>
    <n v="63.106999999999999"/>
    <s v=""/>
    <n v="184.59666666666666"/>
    <n v="79.733132803538268"/>
    <x v="4"/>
    <x v="0"/>
    <m/>
  </r>
  <r>
    <s v="First Class"/>
    <d v="2025-03-06T00:00:00"/>
    <x v="2"/>
    <s v="United States"/>
    <x v="4"/>
    <x v="4"/>
    <n v="98105"/>
    <x v="1"/>
    <x v="1"/>
    <x v="4"/>
    <n v="66.959999999999994"/>
    <n v="4"/>
    <n v="0"/>
    <n v="2.6783999999999999"/>
    <s v=""/>
    <n v="103.98"/>
    <n v="60.734568288456494"/>
    <x v="2"/>
    <x v="0"/>
    <m/>
  </r>
  <r>
    <s v="First Class"/>
    <d v="2026-10-02T00:00:00"/>
    <x v="2"/>
    <s v="United States"/>
    <x v="4"/>
    <x v="4"/>
    <n v="98105"/>
    <x v="1"/>
    <x v="2"/>
    <x v="11"/>
    <n v="199.98"/>
    <n v="2"/>
    <n v="0"/>
    <n v="87.991200000000006"/>
    <s v=""/>
    <n v="87.626666666666665"/>
    <n v="53.469914870853273"/>
    <x v="5"/>
    <x v="1"/>
    <m/>
  </r>
  <r>
    <s v="Standard Class"/>
    <d v="2025-07-20T00:00:00"/>
    <x v="0"/>
    <s v="United States"/>
    <x v="80"/>
    <x v="30"/>
    <n v="8701"/>
    <x v="3"/>
    <x v="2"/>
    <x v="11"/>
    <n v="45"/>
    <n v="3"/>
    <n v="0"/>
    <n v="4.95"/>
    <s v=""/>
    <n v="34.46"/>
    <n v="52.841551972049558"/>
    <x v="11"/>
    <x v="0"/>
    <m/>
  </r>
  <r>
    <s v="Standard Class"/>
    <d v="2025-02-06T00:00:00"/>
    <x v="0"/>
    <s v="United States"/>
    <x v="80"/>
    <x v="30"/>
    <n v="8701"/>
    <x v="3"/>
    <x v="1"/>
    <x v="13"/>
    <n v="17.899999999999999"/>
    <n v="5"/>
    <n v="0"/>
    <n v="8.7710000000000008"/>
    <s v=""/>
    <n v="737.7600000000001"/>
    <n v="819.18329817862787"/>
    <x v="10"/>
    <x v="0"/>
    <m/>
  </r>
  <r>
    <s v="Standard Class"/>
    <d v="2026-03-19T00:00:00"/>
    <x v="0"/>
    <s v="United States"/>
    <x v="80"/>
    <x v="30"/>
    <n v="8701"/>
    <x v="3"/>
    <x v="0"/>
    <x v="5"/>
    <n v="40.479999999999997"/>
    <n v="2"/>
    <n v="0"/>
    <n v="17.406400000000001"/>
    <s v=""/>
    <n v="737.9373333333333"/>
    <n v="917.60738603085042"/>
    <x v="2"/>
    <x v="1"/>
    <m/>
  </r>
  <r>
    <s v="Standard Class"/>
    <d v="2026-07-10T00:00:00"/>
    <x v="0"/>
    <s v="United States"/>
    <x v="80"/>
    <x v="30"/>
    <n v="8701"/>
    <x v="3"/>
    <x v="0"/>
    <x v="0"/>
    <n v="2154.9"/>
    <n v="5"/>
    <n v="0"/>
    <n v="129.29400000000001"/>
    <s v=""/>
    <n v="728.09199999999998"/>
    <n v="1006.690114219053"/>
    <x v="11"/>
    <x v="1"/>
    <m/>
  </r>
  <r>
    <s v="First Class"/>
    <d v="2025-07-20T00:00:00"/>
    <x v="1"/>
    <s v="United States"/>
    <x v="74"/>
    <x v="24"/>
    <n v="45231"/>
    <x v="3"/>
    <x v="1"/>
    <x v="8"/>
    <n v="18.431999999999999"/>
    <n v="8"/>
    <n v="0.7"/>
    <n v="-12.288"/>
    <n v="-12.288"/>
    <n v="11.245333333333333"/>
    <n v="586.52552840554813"/>
    <x v="11"/>
    <x v="0"/>
    <m/>
  </r>
  <r>
    <s v="Standard Class"/>
    <d v="2026-01-27T00:00:00"/>
    <x v="0"/>
    <s v="United States"/>
    <x v="377"/>
    <x v="22"/>
    <n v="80229"/>
    <x v="1"/>
    <x v="1"/>
    <x v="14"/>
    <n v="10.944000000000001"/>
    <n v="2"/>
    <n v="0.2"/>
    <n v="0.95760000000000001"/>
    <s v=""/>
    <n v="25.885333333333335"/>
    <n v="414.59959780366762"/>
    <x v="8"/>
    <x v="1"/>
    <m/>
  </r>
  <r>
    <s v="First Class"/>
    <d v="2025-11-18T00:00:00"/>
    <x v="0"/>
    <s v="United States"/>
    <x v="43"/>
    <x v="12"/>
    <n v="48066"/>
    <x v="2"/>
    <x v="1"/>
    <x v="14"/>
    <n v="4.3600000000000003"/>
    <n v="2"/>
    <n v="0"/>
    <n v="0.1744"/>
    <s v=""/>
    <n v="123.544"/>
    <n v="106.32141046357016"/>
    <x v="6"/>
    <x v="0"/>
    <m/>
  </r>
  <r>
    <s v="Standard Class"/>
    <d v="2026-10-10T00:00:00"/>
    <x v="1"/>
    <s v="United States"/>
    <x v="228"/>
    <x v="16"/>
    <n v="85281"/>
    <x v="1"/>
    <x v="2"/>
    <x v="11"/>
    <n v="62.351999999999997"/>
    <n v="6"/>
    <n v="0.2"/>
    <n v="-10.9116"/>
    <n v="-10.9116"/>
    <n v="165.19066666666666"/>
    <n v="108.24887852776361"/>
    <x v="5"/>
    <x v="1"/>
    <m/>
  </r>
  <r>
    <s v="Second Class"/>
    <d v="2025-02-11T00:00:00"/>
    <x v="0"/>
    <s v="United States"/>
    <x v="265"/>
    <x v="9"/>
    <n v="19601"/>
    <x v="3"/>
    <x v="0"/>
    <x v="5"/>
    <n v="303.92"/>
    <n v="5"/>
    <n v="0.2"/>
    <n v="-30.391999999999999"/>
    <n v="-30.391999999999999"/>
    <n v="235.8066666666667"/>
    <n v="108.47071705337841"/>
    <x v="10"/>
    <x v="0"/>
    <m/>
  </r>
  <r>
    <s v="Standard Class"/>
    <d v="2025-02-12T00:00:00"/>
    <x v="0"/>
    <s v="United States"/>
    <x v="339"/>
    <x v="11"/>
    <n v="55124"/>
    <x v="2"/>
    <x v="1"/>
    <x v="4"/>
    <n v="129.30000000000001"/>
    <n v="2"/>
    <n v="0"/>
    <n v="6.4649999999999999"/>
    <s v=""/>
    <n v="136.51599999999999"/>
    <n v="81.207731615124374"/>
    <x v="10"/>
    <x v="0"/>
    <m/>
  </r>
  <r>
    <s v="Standard Class"/>
    <d v="2025-06-08T00:00:00"/>
    <x v="1"/>
    <s v="United States"/>
    <x v="248"/>
    <x v="39"/>
    <n v="21215"/>
    <x v="3"/>
    <x v="0"/>
    <x v="5"/>
    <n v="274.2"/>
    <n v="10"/>
    <n v="0"/>
    <n v="112.422"/>
    <s v=""/>
    <n v="95.698666666666668"/>
    <n v="93.791236327558082"/>
    <x v="3"/>
    <x v="0"/>
    <m/>
  </r>
  <r>
    <s v="Second Class"/>
    <d v="2026-03-22T00:00:00"/>
    <x v="1"/>
    <s v="United States"/>
    <x v="331"/>
    <x v="5"/>
    <n v="78415"/>
    <x v="2"/>
    <x v="1"/>
    <x v="13"/>
    <n v="6.048"/>
    <n v="4"/>
    <n v="0.2"/>
    <n v="-1.3608"/>
    <n v="-1.3608"/>
    <n v="7.6186666666666669"/>
    <n v="91.14424800444786"/>
    <x v="2"/>
    <x v="1"/>
    <m/>
  </r>
  <r>
    <s v="Second Class"/>
    <d v="2026-08-30T00:00:00"/>
    <x v="1"/>
    <s v="United States"/>
    <x v="331"/>
    <x v="5"/>
    <n v="78415"/>
    <x v="2"/>
    <x v="1"/>
    <x v="10"/>
    <n v="6.8479999999999999"/>
    <n v="2"/>
    <n v="0.2"/>
    <n v="2.14"/>
    <s v=""/>
    <n v="8.4533333333333331"/>
    <n v="51.315795307098185"/>
    <x v="1"/>
    <x v="1"/>
    <m/>
  </r>
  <r>
    <s v="Second Class"/>
    <d v="2025-07-16T00:00:00"/>
    <x v="1"/>
    <s v="United States"/>
    <x v="331"/>
    <x v="5"/>
    <n v="78415"/>
    <x v="2"/>
    <x v="0"/>
    <x v="5"/>
    <n v="9.9600000000000009"/>
    <n v="5"/>
    <n v="0.6"/>
    <n v="-6.7229999999999999"/>
    <n v="-6.7229999999999999"/>
    <n v="21.365333333333336"/>
    <n v="14.047958238358579"/>
    <x v="11"/>
    <x v="0"/>
    <m/>
  </r>
  <r>
    <s v="Second Class"/>
    <d v="2026-11-18T00:00:00"/>
    <x v="1"/>
    <s v="United States"/>
    <x v="331"/>
    <x v="5"/>
    <n v="78415"/>
    <x v="2"/>
    <x v="1"/>
    <x v="8"/>
    <n v="8.5519999999999996"/>
    <n v="2"/>
    <n v="0.8"/>
    <n v="-13.683199999999999"/>
    <n v="-13.683199999999999"/>
    <n v="26.541333333333331"/>
    <n v="13.995988250606356"/>
    <x v="6"/>
    <x v="1"/>
    <m/>
  </r>
  <r>
    <s v="Standard Class"/>
    <d v="2025-10-20T00:00:00"/>
    <x v="0"/>
    <s v="United States"/>
    <x v="98"/>
    <x v="33"/>
    <n v="89115"/>
    <x v="1"/>
    <x v="1"/>
    <x v="8"/>
    <n v="45.584000000000003"/>
    <n v="11"/>
    <n v="0.2"/>
    <n v="16.5242"/>
    <s v=""/>
    <n v="69.344000000000008"/>
    <n v="41.471181890650371"/>
    <x v="5"/>
    <x v="0"/>
    <m/>
  </r>
  <r>
    <s v="Standard Class"/>
    <d v="2026-12-22T00:00:00"/>
    <x v="0"/>
    <s v="United States"/>
    <x v="138"/>
    <x v="24"/>
    <n v="44105"/>
    <x v="3"/>
    <x v="2"/>
    <x v="11"/>
    <n v="25.488"/>
    <n v="2"/>
    <n v="0.2"/>
    <n v="4.4603999999999999"/>
    <s v=""/>
    <n v="70.688000000000002"/>
    <n v="40.894425663779288"/>
    <x v="0"/>
    <x v="1"/>
    <m/>
  </r>
  <r>
    <s v="Standard Class"/>
    <d v="2025-09-10T00:00:00"/>
    <x v="0"/>
    <s v="United States"/>
    <x v="4"/>
    <x v="4"/>
    <n v="98105"/>
    <x v="1"/>
    <x v="1"/>
    <x v="8"/>
    <n v="136.96"/>
    <n v="4"/>
    <n v="0.2"/>
    <n v="51.36"/>
    <s v=""/>
    <n v="65.720000000000013"/>
    <n v="51.8199804965871"/>
    <x v="4"/>
    <x v="0"/>
    <m/>
  </r>
  <r>
    <s v="Second Class"/>
    <d v="2025-08-17T00:00:00"/>
    <x v="1"/>
    <s v="United States"/>
    <x v="22"/>
    <x v="10"/>
    <n v="60623"/>
    <x v="2"/>
    <x v="2"/>
    <x v="7"/>
    <n v="49.616"/>
    <n v="2"/>
    <n v="0.2"/>
    <n v="4.9615999999999998"/>
    <s v=""/>
    <n v="48.205333333333328"/>
    <n v="39.98007862442013"/>
    <x v="1"/>
    <x v="0"/>
    <m/>
  </r>
  <r>
    <s v="Second Class"/>
    <d v="2025-05-30T00:00:00"/>
    <x v="2"/>
    <s v="United States"/>
    <x v="38"/>
    <x v="24"/>
    <n v="43229"/>
    <x v="3"/>
    <x v="1"/>
    <x v="10"/>
    <n v="10.584"/>
    <n v="3"/>
    <n v="0.2"/>
    <n v="3.4398"/>
    <s v=""/>
    <n v="175.64666666666668"/>
    <n v="152.79339382267759"/>
    <x v="7"/>
    <x v="0"/>
    <m/>
  </r>
  <r>
    <s v="Standard Class"/>
    <d v="2026-05-03T00:00:00"/>
    <x v="0"/>
    <s v="United States"/>
    <x v="93"/>
    <x v="16"/>
    <n v="85705"/>
    <x v="1"/>
    <x v="1"/>
    <x v="10"/>
    <n v="84.415999999999997"/>
    <n v="4"/>
    <n v="0.2"/>
    <n v="27.435199999999998"/>
    <s v=""/>
    <n v="172.79966666666667"/>
    <n v="179.03009458623305"/>
    <x v="7"/>
    <x v="1"/>
    <m/>
  </r>
  <r>
    <s v="Standard Class"/>
    <d v="2025-06-09T00:00:00"/>
    <x v="2"/>
    <s v="United States"/>
    <x v="10"/>
    <x v="9"/>
    <n v="19120"/>
    <x v="3"/>
    <x v="2"/>
    <x v="7"/>
    <n v="431.94"/>
    <n v="2"/>
    <n v="0.4"/>
    <n v="-71.989999999999995"/>
    <n v="-71.989999999999995"/>
    <n v="167.40700000000001"/>
    <n v="186.79632623370136"/>
    <x v="3"/>
    <x v="0"/>
    <m/>
  </r>
  <r>
    <s v="Standard Class"/>
    <d v="2025-04-16T00:00:00"/>
    <x v="2"/>
    <s v="United States"/>
    <x v="10"/>
    <x v="9"/>
    <n v="19120"/>
    <x v="3"/>
    <x v="1"/>
    <x v="8"/>
    <n v="2.0430000000000001"/>
    <n v="1"/>
    <n v="0.7"/>
    <n v="-1.4982"/>
    <n v="-1.4982"/>
    <n v="103.675"/>
    <n v="138.78069093971146"/>
    <x v="9"/>
    <x v="0"/>
    <m/>
  </r>
  <r>
    <s v="Standard Class"/>
    <d v="2025-05-21T00:00:00"/>
    <x v="2"/>
    <s v="United States"/>
    <x v="10"/>
    <x v="9"/>
    <n v="19120"/>
    <x v="3"/>
    <x v="2"/>
    <x v="7"/>
    <n v="68.238"/>
    <n v="3"/>
    <n v="0.4"/>
    <n v="-12.510300000000001"/>
    <n v="-12.510300000000001"/>
    <n v="114.66066666666666"/>
    <n v="107.96330107306183"/>
    <x v="7"/>
    <x v="0"/>
    <m/>
  </r>
  <r>
    <s v="First Class"/>
    <d v="2025-05-13T00:00:00"/>
    <x v="1"/>
    <s v="United States"/>
    <x v="395"/>
    <x v="34"/>
    <n v="2920"/>
    <x v="3"/>
    <x v="0"/>
    <x v="3"/>
    <n v="240.744"/>
    <n v="4"/>
    <n v="0.3"/>
    <n v="-13.7568"/>
    <n v="-13.7568"/>
    <n v="162.14133333333334"/>
    <n v="95.724839577745897"/>
    <x v="7"/>
    <x v="0"/>
    <m/>
  </r>
  <r>
    <s v="First Class"/>
    <d v="2025-09-26T00:00:00"/>
    <x v="1"/>
    <s v="United States"/>
    <x v="395"/>
    <x v="34"/>
    <n v="2920"/>
    <x v="3"/>
    <x v="0"/>
    <x v="5"/>
    <n v="35"/>
    <n v="4"/>
    <n v="0"/>
    <n v="14.7"/>
    <s v=""/>
    <n v="294.52533333333332"/>
    <n v="205.4306360653693"/>
    <x v="4"/>
    <x v="0"/>
    <m/>
  </r>
  <r>
    <s v="First Class"/>
    <d v="2025-02-15T00:00:00"/>
    <x v="1"/>
    <s v="United States"/>
    <x v="395"/>
    <x v="34"/>
    <n v="2920"/>
    <x v="3"/>
    <x v="0"/>
    <x v="5"/>
    <n v="210.68"/>
    <n v="2"/>
    <n v="0"/>
    <n v="50.563200000000002"/>
    <s v=""/>
    <n v="297.33866666666671"/>
    <n v="248.14239851612086"/>
    <x v="10"/>
    <x v="0"/>
    <m/>
  </r>
  <r>
    <s v="First Class"/>
    <d v="2026-02-21T00:00:00"/>
    <x v="1"/>
    <s v="United States"/>
    <x v="395"/>
    <x v="34"/>
    <n v="2920"/>
    <x v="3"/>
    <x v="0"/>
    <x v="3"/>
    <n v="637.89599999999996"/>
    <n v="3"/>
    <n v="0.3"/>
    <n v="-127.5792"/>
    <n v="-127.5792"/>
    <n v="227.852"/>
    <n v="278.85345439628452"/>
    <x v="10"/>
    <x v="1"/>
    <m/>
  </r>
  <r>
    <s v="First Class"/>
    <d v="2026-04-15T00:00:00"/>
    <x v="1"/>
    <s v="United States"/>
    <x v="395"/>
    <x v="34"/>
    <n v="2920"/>
    <x v="3"/>
    <x v="1"/>
    <x v="10"/>
    <n v="43.44"/>
    <n v="8"/>
    <n v="0"/>
    <n v="21.285599999999999"/>
    <s v=""/>
    <n v="575.20666666666671"/>
    <n v="667.29660068823523"/>
    <x v="9"/>
    <x v="1"/>
    <m/>
  </r>
  <r>
    <s v="First Class"/>
    <d v="2025-12-09T00:00:00"/>
    <x v="1"/>
    <s v="United States"/>
    <x v="395"/>
    <x v="34"/>
    <n v="2920"/>
    <x v="3"/>
    <x v="1"/>
    <x v="9"/>
    <n v="2.2200000000000002"/>
    <n v="1"/>
    <n v="0"/>
    <n v="0.66600000000000004"/>
    <s v=""/>
    <n v="675.51733333333334"/>
    <n v="678.49022560475044"/>
    <x v="0"/>
    <x v="0"/>
    <m/>
  </r>
  <r>
    <s v="First Class"/>
    <d v="2025-05-04T00:00:00"/>
    <x v="0"/>
    <s v="United States"/>
    <x v="8"/>
    <x v="1"/>
    <n v="94122"/>
    <x v="1"/>
    <x v="2"/>
    <x v="7"/>
    <n v="1679.96"/>
    <n v="5"/>
    <n v="0.2"/>
    <n v="125.997"/>
    <s v=""/>
    <n v="1193.0893333333333"/>
    <n v="697.87061109189699"/>
    <x v="7"/>
    <x v="0"/>
    <m/>
  </r>
  <r>
    <s v="Standard Class"/>
    <d v="2026-10-14T00:00:00"/>
    <x v="1"/>
    <s v="United States"/>
    <x v="12"/>
    <x v="5"/>
    <n v="77070"/>
    <x v="2"/>
    <x v="0"/>
    <x v="1"/>
    <n v="344.37200000000001"/>
    <n v="4"/>
    <n v="0.3"/>
    <n v="-93.472399999999993"/>
    <n v="-93.472399999999993"/>
    <n v="675.72933333333333"/>
    <n v="424.55040297550852"/>
    <x v="5"/>
    <x v="1"/>
    <m/>
  </r>
  <r>
    <s v="Standard Class"/>
    <d v="2026-11-03T00:00:00"/>
    <x v="1"/>
    <s v="United States"/>
    <x v="12"/>
    <x v="5"/>
    <n v="77070"/>
    <x v="2"/>
    <x v="1"/>
    <x v="4"/>
    <n v="1554.9359999999999"/>
    <n v="3"/>
    <n v="0.2"/>
    <n v="77.746799999999993"/>
    <s v=""/>
    <n v="635.06666666666661"/>
    <n v="447.72718091067713"/>
    <x v="6"/>
    <x v="1"/>
    <m/>
  </r>
  <r>
    <s v="Standard Class"/>
    <d v="2025-07-29T00:00:00"/>
    <x v="1"/>
    <s v="United States"/>
    <x v="12"/>
    <x v="5"/>
    <n v="77070"/>
    <x v="2"/>
    <x v="0"/>
    <x v="5"/>
    <n v="127.88"/>
    <n v="5"/>
    <n v="0.6"/>
    <n v="-67.137"/>
    <n v="-67.137"/>
    <n v="152.37766666666667"/>
    <n v="396.86979986836434"/>
    <x v="11"/>
    <x v="0"/>
    <m/>
  </r>
  <r>
    <s v="Standard Class"/>
    <d v="2025-03-17T00:00:00"/>
    <x v="1"/>
    <s v="United States"/>
    <x v="1"/>
    <x v="1"/>
    <n v="90049"/>
    <x v="1"/>
    <x v="2"/>
    <x v="7"/>
    <n v="222.38399999999999"/>
    <n v="2"/>
    <n v="0.2"/>
    <n v="22.238399999999999"/>
    <s v=""/>
    <n v="110.93900000000001"/>
    <n v="247.59335797087988"/>
    <x v="2"/>
    <x v="0"/>
    <m/>
  </r>
  <r>
    <s v="Second Class"/>
    <d v="2025-01-13T00:00:00"/>
    <x v="1"/>
    <s v="United States"/>
    <x v="22"/>
    <x v="10"/>
    <n v="60653"/>
    <x v="2"/>
    <x v="0"/>
    <x v="1"/>
    <n v="106.869"/>
    <n v="3"/>
    <n v="0.3"/>
    <n v="-29.007300000000001"/>
    <n v="-29.007300000000001"/>
    <n v="45.371000000000002"/>
    <n v="68.284124186562764"/>
    <x v="8"/>
    <x v="0"/>
    <m/>
  </r>
  <r>
    <s v="Second Class"/>
    <d v="2026-05-17T00:00:00"/>
    <x v="1"/>
    <s v="United States"/>
    <x v="22"/>
    <x v="10"/>
    <n v="60653"/>
    <x v="2"/>
    <x v="1"/>
    <x v="8"/>
    <n v="3.5640000000000001"/>
    <n v="3"/>
    <n v="0.8"/>
    <n v="-6.2370000000000001"/>
    <n v="-6.2370000000000001"/>
    <n v="13.875999999999999"/>
    <n v="63.032669227948773"/>
    <x v="7"/>
    <x v="1"/>
    <m/>
  </r>
  <r>
    <s v="Standard Class"/>
    <d v="2025-10-15T00:00:00"/>
    <x v="0"/>
    <s v="United States"/>
    <x v="12"/>
    <x v="5"/>
    <n v="77070"/>
    <x v="2"/>
    <x v="1"/>
    <x v="8"/>
    <n v="25.68"/>
    <n v="3"/>
    <n v="0.8"/>
    <n v="-39.804000000000002"/>
    <n v="-39.804000000000002"/>
    <n v="21.121333333333336"/>
    <n v="11.653651789762602"/>
    <x v="5"/>
    <x v="0"/>
    <m/>
  </r>
  <r>
    <s v="Standard Class"/>
    <d v="2025-06-02T00:00:00"/>
    <x v="0"/>
    <s v="United States"/>
    <x v="12"/>
    <x v="5"/>
    <n v="77070"/>
    <x v="2"/>
    <x v="1"/>
    <x v="8"/>
    <n v="12.384"/>
    <n v="3"/>
    <n v="0.8"/>
    <n v="-19.814399999999999"/>
    <n v="-19.814399999999999"/>
    <n v="44.541333333333334"/>
    <n v="29.785400530137927"/>
    <x v="3"/>
    <x v="0"/>
    <m/>
  </r>
  <r>
    <s v="Standard Class"/>
    <d v="2025-03-21T00:00:00"/>
    <x v="0"/>
    <s v="United States"/>
    <x v="39"/>
    <x v="29"/>
    <n v="6010"/>
    <x v="3"/>
    <x v="1"/>
    <x v="8"/>
    <n v="25.3"/>
    <n v="5"/>
    <n v="0"/>
    <n v="11.891"/>
    <s v=""/>
    <n v="42.913333333333334"/>
    <n v="36.117347484738318"/>
    <x v="2"/>
    <x v="0"/>
    <m/>
  </r>
  <r>
    <s v="Standard Class"/>
    <d v="2026-04-01T00:00:00"/>
    <x v="0"/>
    <s v="United States"/>
    <x v="39"/>
    <x v="29"/>
    <n v="6010"/>
    <x v="3"/>
    <x v="1"/>
    <x v="4"/>
    <n v="95.94"/>
    <n v="3"/>
    <n v="0"/>
    <n v="9.5939999999999994"/>
    <s v=""/>
    <n v="135.27199999999999"/>
    <n v="102.98814483374431"/>
    <x v="9"/>
    <x v="1"/>
    <m/>
  </r>
  <r>
    <s v="Second Class"/>
    <d v="2025-09-29T00:00:00"/>
    <x v="0"/>
    <s v="United States"/>
    <x v="450"/>
    <x v="12"/>
    <n v="49423"/>
    <x v="2"/>
    <x v="1"/>
    <x v="2"/>
    <n v="7.5"/>
    <n v="2"/>
    <n v="0"/>
    <n v="3.6"/>
    <s v=""/>
    <n v="118.85466666666666"/>
    <n v="107.0605417066368"/>
    <x v="4"/>
    <x v="0"/>
    <m/>
  </r>
  <r>
    <s v="Standard Class"/>
    <d v="2026-05-09T00:00:00"/>
    <x v="2"/>
    <s v="United States"/>
    <x v="305"/>
    <x v="27"/>
    <n v="87105"/>
    <x v="1"/>
    <x v="2"/>
    <x v="7"/>
    <n v="302.37599999999998"/>
    <n v="3"/>
    <n v="0.2"/>
    <n v="22.6782"/>
    <s v=""/>
    <n v="122.33466666666665"/>
    <n v="121.14732219109952"/>
    <x v="7"/>
    <x v="1"/>
    <m/>
  </r>
  <r>
    <s v="Standard Class"/>
    <d v="2025-09-25T00:00:00"/>
    <x v="0"/>
    <s v="United States"/>
    <x v="103"/>
    <x v="22"/>
    <n v="80027"/>
    <x v="1"/>
    <x v="2"/>
    <x v="11"/>
    <n v="46.688000000000002"/>
    <n v="4"/>
    <n v="0.2"/>
    <n v="-2.9180000000000001"/>
    <n v="-2.9180000000000001"/>
    <n v="144.92266666666666"/>
    <n v="149.25271794286806"/>
    <x v="4"/>
    <x v="0"/>
    <m/>
  </r>
  <r>
    <s v="Standard Class"/>
    <d v="2026-10-21T00:00:00"/>
    <x v="0"/>
    <s v="United States"/>
    <x v="20"/>
    <x v="15"/>
    <n v="10024"/>
    <x v="3"/>
    <x v="1"/>
    <x v="4"/>
    <n v="17.940000000000001"/>
    <n v="3"/>
    <n v="0"/>
    <n v="3.0497999999999998"/>
    <s v=""/>
    <n v="132.33599999999998"/>
    <n v="160.05272894291454"/>
    <x v="5"/>
    <x v="1"/>
    <m/>
  </r>
  <r>
    <s v="Standard Class"/>
    <d v="2025-03-24T00:00:00"/>
    <x v="0"/>
    <s v="United States"/>
    <x v="165"/>
    <x v="29"/>
    <n v="6360"/>
    <x v="3"/>
    <x v="1"/>
    <x v="9"/>
    <n v="370.14"/>
    <n v="3"/>
    <n v="0"/>
    <n v="144.3546"/>
    <s v=""/>
    <n v="1019.3359999999999"/>
    <n v="969.57685246602614"/>
    <x v="2"/>
    <x v="0"/>
    <m/>
  </r>
  <r>
    <s v="Standard Class"/>
    <d v="2025-03-31T00:00:00"/>
    <x v="1"/>
    <s v="United States"/>
    <x v="8"/>
    <x v="1"/>
    <n v="94122"/>
    <x v="1"/>
    <x v="1"/>
    <x v="8"/>
    <n v="8.9280000000000008"/>
    <n v="2"/>
    <n v="0.2"/>
    <n v="3.1248"/>
    <s v=""/>
    <n v="1025.0013333333334"/>
    <n v="1028.9779969705289"/>
    <x v="2"/>
    <x v="0"/>
    <m/>
  </r>
  <r>
    <s v="Standard Class"/>
    <d v="2025-09-09T00:00:00"/>
    <x v="1"/>
    <s v="United States"/>
    <x v="338"/>
    <x v="14"/>
    <n v="46060"/>
    <x v="2"/>
    <x v="0"/>
    <x v="3"/>
    <n v="2678.94"/>
    <n v="6"/>
    <n v="0"/>
    <n v="241.1046"/>
    <s v=""/>
    <n v="1037.1613333333332"/>
    <n v="1175.4052201208772"/>
    <x v="4"/>
    <x v="0"/>
    <m/>
  </r>
  <r>
    <s v="Standard Class"/>
    <d v="2026-02-18T00:00:00"/>
    <x v="2"/>
    <s v="United States"/>
    <x v="300"/>
    <x v="18"/>
    <n v="37042"/>
    <x v="0"/>
    <x v="0"/>
    <x v="0"/>
    <n v="387.13600000000002"/>
    <n v="4"/>
    <n v="0.2"/>
    <n v="-14.5176"/>
    <n v="-14.5176"/>
    <n v="170.16533333333334"/>
    <n v="682.87386743835953"/>
    <x v="10"/>
    <x v="1"/>
    <m/>
  </r>
  <r>
    <s v="Standard Class"/>
    <d v="2025-02-01T00:00:00"/>
    <x v="2"/>
    <s v="United States"/>
    <x v="300"/>
    <x v="18"/>
    <n v="37042"/>
    <x v="0"/>
    <x v="2"/>
    <x v="11"/>
    <n v="45.408000000000001"/>
    <n v="2"/>
    <n v="0.2"/>
    <n v="11.919600000000001"/>
    <s v=""/>
    <n v="42.12"/>
    <n v="575.50220023391216"/>
    <x v="10"/>
    <x v="0"/>
    <m/>
  </r>
  <r>
    <s v="Standard Class"/>
    <d v="2026-10-02T00:00:00"/>
    <x v="2"/>
    <s v="United States"/>
    <x v="300"/>
    <x v="18"/>
    <n v="37042"/>
    <x v="0"/>
    <x v="0"/>
    <x v="5"/>
    <n v="77.951999999999998"/>
    <n v="3"/>
    <n v="0.2"/>
    <n v="-11.6928"/>
    <n v="-11.6928"/>
    <n v="30.301333333333332"/>
    <n v="59.013469116678657"/>
    <x v="5"/>
    <x v="1"/>
    <m/>
  </r>
  <r>
    <s v="Standard Class"/>
    <d v="2026-08-05T00:00:00"/>
    <x v="2"/>
    <s v="United States"/>
    <x v="300"/>
    <x v="18"/>
    <n v="37042"/>
    <x v="0"/>
    <x v="1"/>
    <x v="2"/>
    <n v="3"/>
    <n v="1"/>
    <n v="0.2"/>
    <n v="1.05"/>
    <s v=""/>
    <n v="16.949333333333332"/>
    <n v="28.185295288829572"/>
    <x v="1"/>
    <x v="1"/>
    <m/>
  </r>
  <r>
    <s v="Second Class"/>
    <d v="2026-11-08T00:00:00"/>
    <x v="0"/>
    <s v="United States"/>
    <x v="389"/>
    <x v="2"/>
    <n v="33021"/>
    <x v="0"/>
    <x v="1"/>
    <x v="4"/>
    <n v="9.952"/>
    <n v="1"/>
    <n v="0.2"/>
    <n v="0.99519999999999997"/>
    <s v=""/>
    <n v="37.81066666666667"/>
    <n v="23.268120222026248"/>
    <x v="6"/>
    <x v="1"/>
    <m/>
  </r>
  <r>
    <s v="Standard Class"/>
    <d v="2026-02-16T00:00:00"/>
    <x v="1"/>
    <s v="United States"/>
    <x v="283"/>
    <x v="9"/>
    <n v="17403"/>
    <x v="3"/>
    <x v="1"/>
    <x v="8"/>
    <n v="37.896000000000001"/>
    <n v="4"/>
    <n v="0.7"/>
    <n v="-29.053599999999999"/>
    <n v="-29.053599999999999"/>
    <n v="49.421333333333337"/>
    <n v="20.261833985215763"/>
    <x v="10"/>
    <x v="1"/>
    <m/>
  </r>
  <r>
    <s v="Standard Class"/>
    <d v="2025-12-20T00:00:00"/>
    <x v="1"/>
    <s v="United States"/>
    <x v="283"/>
    <x v="9"/>
    <n v="17403"/>
    <x v="3"/>
    <x v="1"/>
    <x v="10"/>
    <n v="65.584000000000003"/>
    <n v="2"/>
    <n v="0.2"/>
    <n v="23.7742"/>
    <s v=""/>
    <n v="382.05599999999998"/>
    <n v="377.7892183219318"/>
    <x v="0"/>
    <x v="0"/>
    <m/>
  </r>
  <r>
    <s v="Standard Class"/>
    <d v="2025-12-25T00:00:00"/>
    <x v="2"/>
    <s v="United States"/>
    <x v="123"/>
    <x v="16"/>
    <n v="85204"/>
    <x v="1"/>
    <x v="1"/>
    <x v="10"/>
    <n v="44.783999999999999"/>
    <n v="1"/>
    <n v="0.2"/>
    <n v="16.234200000000001"/>
    <s v=""/>
    <n v="362.11466666666666"/>
    <n v="429.88035965508493"/>
    <x v="0"/>
    <x v="0"/>
    <m/>
  </r>
  <r>
    <s v="Same Day"/>
    <d v="2026-10-10T00:00:00"/>
    <x v="1"/>
    <s v="United States"/>
    <x v="20"/>
    <x v="15"/>
    <n v="10024"/>
    <x v="3"/>
    <x v="2"/>
    <x v="15"/>
    <n v="1035.8"/>
    <n v="4"/>
    <n v="0"/>
    <n v="269.30799999999999"/>
    <s v=""/>
    <n v="353.84666666666664"/>
    <n v="471.11103330397674"/>
    <x v="5"/>
    <x v="1"/>
    <m/>
  </r>
  <r>
    <s v="Standard Class"/>
    <d v="2025-11-06T00:00:00"/>
    <x v="2"/>
    <s v="United States"/>
    <x v="8"/>
    <x v="1"/>
    <n v="94110"/>
    <x v="1"/>
    <x v="1"/>
    <x v="6"/>
    <n v="5.76"/>
    <n v="2"/>
    <n v="0"/>
    <n v="1.6704000000000001"/>
    <s v=""/>
    <n v="20.573333333333334"/>
    <n v="282.07148322366794"/>
    <x v="6"/>
    <x v="0"/>
    <m/>
  </r>
  <r>
    <s v="Standard Class"/>
    <d v="2026-11-04T00:00:00"/>
    <x v="0"/>
    <s v="United States"/>
    <x v="1"/>
    <x v="1"/>
    <n v="90036"/>
    <x v="1"/>
    <x v="1"/>
    <x v="10"/>
    <n v="19.98"/>
    <n v="2"/>
    <n v="0"/>
    <n v="8.9909999999999997"/>
    <s v=""/>
    <n v="24.205333333333328"/>
    <n v="193.01235618708165"/>
    <x v="6"/>
    <x v="1"/>
    <m/>
  </r>
  <r>
    <s v="Standard Class"/>
    <d v="2026-06-25T00:00:00"/>
    <x v="0"/>
    <s v="United States"/>
    <x v="155"/>
    <x v="8"/>
    <n v="68104"/>
    <x v="2"/>
    <x v="2"/>
    <x v="7"/>
    <n v="35.979999999999997"/>
    <n v="2"/>
    <n v="0"/>
    <n v="10.074400000000001"/>
    <s v=""/>
    <n v="24.445333333333334"/>
    <n v="10.138792389190689"/>
    <x v="3"/>
    <x v="1"/>
    <m/>
  </r>
  <r>
    <s v="Standard Class"/>
    <d v="2026-10-23T00:00:00"/>
    <x v="2"/>
    <s v="United States"/>
    <x v="10"/>
    <x v="9"/>
    <n v="19120"/>
    <x v="3"/>
    <x v="1"/>
    <x v="6"/>
    <n v="16.655999999999999"/>
    <n v="3"/>
    <n v="0.2"/>
    <n v="3.3311999999999999"/>
    <s v=""/>
    <n v="40.351999999999997"/>
    <n v="25.495549020404564"/>
    <x v="5"/>
    <x v="1"/>
    <m/>
  </r>
  <r>
    <s v="Standard Class"/>
    <d v="2025-08-04T00:00:00"/>
    <x v="1"/>
    <s v="United States"/>
    <x v="20"/>
    <x v="15"/>
    <n v="10024"/>
    <x v="3"/>
    <x v="1"/>
    <x v="2"/>
    <n v="20.7"/>
    <n v="2"/>
    <n v="0"/>
    <n v="9.9359999999999999"/>
    <s v=""/>
    <n v="101.40000000000002"/>
    <n v="62.117191999686568"/>
    <x v="1"/>
    <x v="0"/>
    <m/>
  </r>
  <r>
    <s v="Standard Class"/>
    <d v="2025-07-17T00:00:00"/>
    <x v="0"/>
    <s v="United States"/>
    <x v="354"/>
    <x v="12"/>
    <n v="49505"/>
    <x v="2"/>
    <x v="1"/>
    <x v="8"/>
    <n v="83.7"/>
    <n v="5"/>
    <n v="0"/>
    <n v="41.012999999999998"/>
    <s v=""/>
    <n v="109.72666666666667"/>
    <n v="72.257836057438809"/>
    <x v="11"/>
    <x v="0"/>
    <m/>
  </r>
  <r>
    <s v="Same Day"/>
    <d v="2026-11-25T00:00:00"/>
    <x v="0"/>
    <s v="United States"/>
    <x v="4"/>
    <x v="4"/>
    <n v="98115"/>
    <x v="1"/>
    <x v="0"/>
    <x v="5"/>
    <n v="199.8"/>
    <n v="10"/>
    <n v="0"/>
    <n v="71.927999999999997"/>
    <s v=""/>
    <n v="118.81333333333333"/>
    <n v="67.93676068117945"/>
    <x v="6"/>
    <x v="1"/>
    <m/>
  </r>
  <r>
    <s v="Standard Class"/>
    <d v="2026-05-14T00:00:00"/>
    <x v="2"/>
    <s v="United States"/>
    <x v="201"/>
    <x v="1"/>
    <n v="93727"/>
    <x v="1"/>
    <x v="1"/>
    <x v="10"/>
    <n v="45.68"/>
    <n v="2"/>
    <n v="0"/>
    <n v="21.012799999999999"/>
    <s v=""/>
    <n v="56.193333333333328"/>
    <n v="45.173767707474759"/>
    <x v="7"/>
    <x v="1"/>
    <m/>
  </r>
  <r>
    <s v="Standard Class"/>
    <d v="2025-01-15T00:00:00"/>
    <x v="2"/>
    <s v="United States"/>
    <x v="201"/>
    <x v="1"/>
    <n v="93727"/>
    <x v="1"/>
    <x v="1"/>
    <x v="10"/>
    <n v="110.96"/>
    <n v="2"/>
    <n v="0"/>
    <n v="53.260800000000003"/>
    <s v=""/>
    <n v="2957.6166666666668"/>
    <n v="3344.3058809863674"/>
    <x v="8"/>
    <x v="0"/>
    <m/>
  </r>
  <r>
    <s v="Standard Class"/>
    <d v="2025-06-03T00:00:00"/>
    <x v="2"/>
    <s v="United States"/>
    <x v="201"/>
    <x v="1"/>
    <n v="93727"/>
    <x v="1"/>
    <x v="1"/>
    <x v="10"/>
    <n v="11.94"/>
    <n v="3"/>
    <n v="0"/>
    <n v="5.97"/>
    <s v=""/>
    <n v="2932.7633333333338"/>
    <n v="3739.0731632599964"/>
    <x v="3"/>
    <x v="0"/>
    <m/>
  </r>
  <r>
    <s v="Second Class"/>
    <d v="2026-12-12T00:00:00"/>
    <x v="0"/>
    <s v="United States"/>
    <x v="81"/>
    <x v="17"/>
    <n v="22204"/>
    <x v="0"/>
    <x v="2"/>
    <x v="15"/>
    <n v="8749.9500000000007"/>
    <n v="5"/>
    <n v="0"/>
    <n v="2799.9839999999999"/>
    <s v=""/>
    <n v="2935.0133333333338"/>
    <n v="4100.6092144000049"/>
    <x v="0"/>
    <x v="1"/>
    <m/>
  </r>
  <r>
    <s v="Second Class"/>
    <d v="2025-05-15T00:00:00"/>
    <x v="0"/>
    <s v="United States"/>
    <x v="81"/>
    <x v="17"/>
    <n v="22204"/>
    <x v="0"/>
    <x v="1"/>
    <x v="8"/>
    <n v="36.4"/>
    <n v="8"/>
    <n v="0"/>
    <n v="18.2"/>
    <s v=""/>
    <n v="20.343333333333334"/>
    <n v="2373.0479556352093"/>
    <x v="7"/>
    <x v="0"/>
    <m/>
  </r>
  <r>
    <s v="Second Class"/>
    <d v="2025-09-18T00:00:00"/>
    <x v="0"/>
    <s v="United States"/>
    <x v="81"/>
    <x v="17"/>
    <n v="22204"/>
    <x v="0"/>
    <x v="0"/>
    <x v="5"/>
    <n v="18.690000000000001"/>
    <n v="7"/>
    <n v="0"/>
    <n v="7.1021999999999998"/>
    <s v=""/>
    <n v="28.455333333333332"/>
    <n v="1683.863739736285"/>
    <x v="4"/>
    <x v="0"/>
    <m/>
  </r>
  <r>
    <s v="Standard Class"/>
    <d v="2026-10-07T00:00:00"/>
    <x v="0"/>
    <s v="United States"/>
    <x v="1"/>
    <x v="1"/>
    <n v="90049"/>
    <x v="1"/>
    <x v="1"/>
    <x v="13"/>
    <n v="5.94"/>
    <n v="3"/>
    <n v="0"/>
    <n v="0.1188"/>
    <s v=""/>
    <n v="182.21733333333336"/>
    <n v="173.11818797829673"/>
    <x v="5"/>
    <x v="1"/>
    <m/>
  </r>
  <r>
    <s v="Standard Class"/>
    <d v="2025-09-07T00:00:00"/>
    <x v="0"/>
    <s v="United States"/>
    <x v="270"/>
    <x v="5"/>
    <n v="79424"/>
    <x v="2"/>
    <x v="1"/>
    <x v="10"/>
    <n v="60.735999999999997"/>
    <n v="8"/>
    <n v="0.2"/>
    <n v="20.4984"/>
    <s v=""/>
    <n v="182.26400000000001"/>
    <n v="200.61826675850125"/>
    <x v="4"/>
    <x v="0"/>
    <m/>
  </r>
  <r>
    <s v="Standard Class"/>
    <d v="2025-12-27T00:00:00"/>
    <x v="0"/>
    <s v="United States"/>
    <x v="270"/>
    <x v="5"/>
    <n v="79424"/>
    <x v="2"/>
    <x v="2"/>
    <x v="16"/>
    <n v="479.976"/>
    <n v="3"/>
    <n v="0.2"/>
    <n v="161.99189999999999"/>
    <s v=""/>
    <n v="217.21866666666665"/>
    <n v="201.9616400702169"/>
    <x v="0"/>
    <x v="0"/>
    <m/>
  </r>
  <r>
    <s v="Standard Class"/>
    <d v="2026-11-19T00:00:00"/>
    <x v="0"/>
    <s v="United States"/>
    <x v="270"/>
    <x v="5"/>
    <n v="79424"/>
    <x v="2"/>
    <x v="1"/>
    <x v="8"/>
    <n v="6.08"/>
    <n v="1"/>
    <n v="0.8"/>
    <n v="-10.336"/>
    <n v="-10.336"/>
    <n v="77.066666666666677"/>
    <n v="106.47875236489759"/>
    <x v="6"/>
    <x v="1"/>
    <m/>
  </r>
  <r>
    <s v="Standard Class"/>
    <d v="2025-12-12T00:00:00"/>
    <x v="1"/>
    <s v="United States"/>
    <x v="497"/>
    <x v="22"/>
    <n v="80501"/>
    <x v="1"/>
    <x v="2"/>
    <x v="11"/>
    <n v="165.6"/>
    <n v="3"/>
    <n v="0.2"/>
    <n v="-6.21"/>
    <n v="-6.21"/>
    <n v="235.03"/>
    <n v="144.87693151954358"/>
    <x v="0"/>
    <x v="0"/>
    <m/>
  </r>
  <r>
    <s v="Second Class"/>
    <d v="2026-03-01T00:00:00"/>
    <x v="0"/>
    <s v="United States"/>
    <x v="181"/>
    <x v="15"/>
    <n v="10701"/>
    <x v="3"/>
    <x v="1"/>
    <x v="6"/>
    <n v="59.52"/>
    <n v="3"/>
    <n v="0"/>
    <n v="15.475199999999999"/>
    <s v=""/>
    <n v="186.03666666666666"/>
    <n v="171.59237491692232"/>
    <x v="2"/>
    <x v="1"/>
    <m/>
  </r>
  <r>
    <s v="Second Class"/>
    <d v="2026-07-14T00:00:00"/>
    <x v="0"/>
    <s v="United States"/>
    <x v="181"/>
    <x v="15"/>
    <n v="10701"/>
    <x v="3"/>
    <x v="2"/>
    <x v="11"/>
    <n v="479.97"/>
    <n v="3"/>
    <n v="0"/>
    <n v="177.5889"/>
    <s v=""/>
    <n v="182.74066666666667"/>
    <n v="187.7426083938287"/>
    <x v="11"/>
    <x v="1"/>
    <m/>
  </r>
  <r>
    <s v="Second Class"/>
    <d v="2025-04-28T00:00:00"/>
    <x v="0"/>
    <s v="United States"/>
    <x v="181"/>
    <x v="15"/>
    <n v="10701"/>
    <x v="3"/>
    <x v="1"/>
    <x v="14"/>
    <n v="18.62"/>
    <n v="2"/>
    <n v="0"/>
    <n v="5.3997999999999999"/>
    <s v=""/>
    <n v="55.357333333333337"/>
    <n v="125.89590340171253"/>
    <x v="9"/>
    <x v="0"/>
    <m/>
  </r>
  <r>
    <s v="Second Class"/>
    <d v="2026-03-27T00:00:00"/>
    <x v="0"/>
    <s v="United States"/>
    <x v="181"/>
    <x v="15"/>
    <n v="10701"/>
    <x v="3"/>
    <x v="1"/>
    <x v="8"/>
    <n v="49.631999999999998"/>
    <n v="6"/>
    <n v="0.2"/>
    <n v="16.750800000000002"/>
    <s v=""/>
    <n v="54.478666666666669"/>
    <n v="83.671649049523737"/>
    <x v="2"/>
    <x v="1"/>
    <m/>
  </r>
  <r>
    <s v="Second Class"/>
    <d v="2025-08-23T00:00:00"/>
    <x v="0"/>
    <s v="United States"/>
    <x v="181"/>
    <x v="15"/>
    <n v="10701"/>
    <x v="3"/>
    <x v="1"/>
    <x v="10"/>
    <n v="97.82"/>
    <n v="2"/>
    <n v="0"/>
    <n v="45.9754"/>
    <s v=""/>
    <n v="99.518666666666661"/>
    <n v="59.300473672457102"/>
    <x v="1"/>
    <x v="0"/>
    <m/>
  </r>
  <r>
    <s v="Second Class"/>
    <d v="2026-12-19T00:00:00"/>
    <x v="1"/>
    <s v="United States"/>
    <x v="1"/>
    <x v="1"/>
    <n v="90045"/>
    <x v="1"/>
    <x v="2"/>
    <x v="7"/>
    <n v="15.984"/>
    <n v="2"/>
    <n v="0.2"/>
    <n v="1.1988000000000001"/>
    <s v=""/>
    <n v="71.232000000000014"/>
    <n v="63.619144018366292"/>
    <x v="0"/>
    <x v="1"/>
    <m/>
  </r>
  <r>
    <s v="Second Class"/>
    <d v="2025-12-10T00:00:00"/>
    <x v="1"/>
    <s v="United States"/>
    <x v="1"/>
    <x v="1"/>
    <n v="90045"/>
    <x v="1"/>
    <x v="0"/>
    <x v="1"/>
    <n v="184.75200000000001"/>
    <n v="3"/>
    <n v="0.2"/>
    <n v="-20.784600000000001"/>
    <n v="-20.784600000000001"/>
    <n v="188.15200000000002"/>
    <n v="119.10142674643758"/>
    <x v="0"/>
    <x v="0"/>
    <m/>
  </r>
  <r>
    <s v="Standard Class"/>
    <d v="2025-06-16T00:00:00"/>
    <x v="2"/>
    <s v="United States"/>
    <x v="1"/>
    <x v="1"/>
    <n v="90049"/>
    <x v="1"/>
    <x v="1"/>
    <x v="10"/>
    <n v="12.96"/>
    <n v="2"/>
    <n v="0"/>
    <n v="6.2207999999999997"/>
    <s v=""/>
    <n v="129.52000000000001"/>
    <n v="128.90633465686111"/>
    <x v="3"/>
    <x v="0"/>
    <m/>
  </r>
  <r>
    <s v="Standard Class"/>
    <d v="2025-05-07T00:00:00"/>
    <x v="0"/>
    <s v="United States"/>
    <x v="112"/>
    <x v="5"/>
    <n v="79109"/>
    <x v="2"/>
    <x v="0"/>
    <x v="1"/>
    <n v="366.74400000000003"/>
    <n v="4"/>
    <n v="0.3"/>
    <n v="-110.0232"/>
    <n v="-110.0232"/>
    <n v="134.52000000000001"/>
    <n v="138.81634985356254"/>
    <x v="7"/>
    <x v="0"/>
    <m/>
  </r>
  <r>
    <s v="Standard Class"/>
    <d v="2025-01-02T00:00:00"/>
    <x v="2"/>
    <s v="United States"/>
    <x v="61"/>
    <x v="5"/>
    <n v="75217"/>
    <x v="2"/>
    <x v="1"/>
    <x v="8"/>
    <n v="8.8559999999999999"/>
    <n v="9"/>
    <n v="0.8"/>
    <n v="-14.169600000000001"/>
    <n v="-14.169600000000001"/>
    <n v="61.056000000000004"/>
    <n v="105.18276492531147"/>
    <x v="8"/>
    <x v="0"/>
    <m/>
  </r>
  <r>
    <s v="Standard Class"/>
    <d v="2025-03-03T00:00:00"/>
    <x v="2"/>
    <s v="United States"/>
    <x v="61"/>
    <x v="5"/>
    <n v="75217"/>
    <x v="2"/>
    <x v="2"/>
    <x v="11"/>
    <n v="27.96"/>
    <n v="5"/>
    <n v="0.2"/>
    <n v="8.3879999999999999"/>
    <s v=""/>
    <n v="116.51400000000001"/>
    <n v="85.786576012800509"/>
    <x v="2"/>
    <x v="0"/>
    <m/>
  </r>
  <r>
    <s v="Standard Class"/>
    <d v="2025-02-25T00:00:00"/>
    <x v="2"/>
    <s v="United States"/>
    <x v="61"/>
    <x v="5"/>
    <n v="75217"/>
    <x v="2"/>
    <x v="1"/>
    <x v="12"/>
    <n v="146.352"/>
    <n v="3"/>
    <n v="0.2"/>
    <n v="49.393799999999999"/>
    <s v=""/>
    <n v="149.19066666666666"/>
    <n v="61.267846939423222"/>
    <x v="10"/>
    <x v="0"/>
    <m/>
  </r>
  <r>
    <s v="First Class"/>
    <d v="2026-01-11T00:00:00"/>
    <x v="0"/>
    <s v="United States"/>
    <x v="66"/>
    <x v="12"/>
    <n v="48205"/>
    <x v="2"/>
    <x v="2"/>
    <x v="11"/>
    <n v="175.23"/>
    <n v="11"/>
    <n v="0"/>
    <n v="61.330500000000001"/>
    <s v=""/>
    <n v="108.07333333333332"/>
    <n v="61.16456390814924"/>
    <x v="8"/>
    <x v="1"/>
    <m/>
  </r>
  <r>
    <s v="First Class"/>
    <d v="2025-06-17T00:00:00"/>
    <x v="0"/>
    <s v="United States"/>
    <x v="66"/>
    <x v="12"/>
    <n v="48205"/>
    <x v="2"/>
    <x v="2"/>
    <x v="7"/>
    <n v="125.99"/>
    <n v="1"/>
    <n v="0"/>
    <n v="31.497499999999999"/>
    <s v=""/>
    <n v="58.19133333333334"/>
    <n v="54.280079726462368"/>
    <x v="3"/>
    <x v="0"/>
    <m/>
  </r>
  <r>
    <s v="First Class"/>
    <d v="2025-10-25T00:00:00"/>
    <x v="0"/>
    <s v="United States"/>
    <x v="66"/>
    <x v="12"/>
    <n v="48205"/>
    <x v="2"/>
    <x v="1"/>
    <x v="8"/>
    <n v="23"/>
    <n v="2"/>
    <n v="0"/>
    <n v="10.35"/>
    <s v=""/>
    <n v="40.789333333333339"/>
    <n v="55.944491119918737"/>
    <x v="5"/>
    <x v="0"/>
    <m/>
  </r>
  <r>
    <s v="Standard Class"/>
    <d v="2025-10-27T00:00:00"/>
    <x v="0"/>
    <s v="United States"/>
    <x v="20"/>
    <x v="15"/>
    <n v="10035"/>
    <x v="3"/>
    <x v="1"/>
    <x v="8"/>
    <n v="25.584"/>
    <n v="2"/>
    <n v="0.2"/>
    <n v="8.9543999999999997"/>
    <s v=""/>
    <n v="40.034666666666674"/>
    <n v="29.007612510435187"/>
    <x v="5"/>
    <x v="0"/>
    <m/>
  </r>
  <r>
    <s v="Standard Class"/>
    <d v="2025-06-05T00:00:00"/>
    <x v="1"/>
    <s v="United States"/>
    <x v="12"/>
    <x v="5"/>
    <n v="77041"/>
    <x v="2"/>
    <x v="0"/>
    <x v="5"/>
    <n v="73.784000000000006"/>
    <n v="2"/>
    <n v="0.6"/>
    <n v="-77.473200000000006"/>
    <n v="-77.473200000000006"/>
    <n v="37.346666666666671"/>
    <n v="24.860834490329477"/>
    <x v="3"/>
    <x v="0"/>
    <m/>
  </r>
  <r>
    <s v="Standard Class"/>
    <d v="2025-11-25T00:00:00"/>
    <x v="1"/>
    <s v="United States"/>
    <x v="333"/>
    <x v="2"/>
    <n v="32839"/>
    <x v="0"/>
    <x v="1"/>
    <x v="10"/>
    <n v="20.736000000000001"/>
    <n v="4"/>
    <n v="0.2"/>
    <n v="7.2576000000000001"/>
    <s v=""/>
    <n v="24.671999999999997"/>
    <n v="17.209290032055581"/>
    <x v="6"/>
    <x v="0"/>
    <m/>
  </r>
  <r>
    <s v="Standard Class"/>
    <d v="2025-10-07T00:00:00"/>
    <x v="1"/>
    <s v="United States"/>
    <x v="159"/>
    <x v="0"/>
    <n v="41042"/>
    <x v="0"/>
    <x v="1"/>
    <x v="6"/>
    <n v="17.52"/>
    <n v="3"/>
    <n v="0"/>
    <n v="8.2344000000000008"/>
    <s v=""/>
    <n v="18.973333333333333"/>
    <n v="15.823522218754189"/>
    <x v="5"/>
    <x v="0"/>
    <m/>
  </r>
  <r>
    <s v="Standard Class"/>
    <d v="2025-10-05T00:00:00"/>
    <x v="1"/>
    <s v="United States"/>
    <x v="159"/>
    <x v="0"/>
    <n v="41042"/>
    <x v="0"/>
    <x v="1"/>
    <x v="6"/>
    <n v="35.76"/>
    <n v="12"/>
    <n v="0"/>
    <n v="10.0128"/>
    <s v=""/>
    <n v="23.245333333333331"/>
    <n v="11.666653460309986"/>
    <x v="5"/>
    <x v="0"/>
    <m/>
  </r>
  <r>
    <s v="Standard Class"/>
    <d v="2025-02-06T00:00:00"/>
    <x v="0"/>
    <s v="United States"/>
    <x v="20"/>
    <x v="15"/>
    <n v="10009"/>
    <x v="3"/>
    <x v="1"/>
    <x v="6"/>
    <n v="3.64"/>
    <n v="2"/>
    <n v="0"/>
    <n v="0.98280000000000001"/>
    <s v=""/>
    <n v="15.655333333333333"/>
    <n v="9.8740850490339387"/>
    <x v="10"/>
    <x v="0"/>
    <m/>
  </r>
  <r>
    <s v="Second Class"/>
    <d v="2025-11-03T00:00:00"/>
    <x v="0"/>
    <s v="United States"/>
    <x v="326"/>
    <x v="5"/>
    <n v="75034"/>
    <x v="2"/>
    <x v="0"/>
    <x v="5"/>
    <n v="30.335999999999999"/>
    <n v="6"/>
    <n v="0.6"/>
    <n v="-17.443200000000001"/>
    <n v="-17.443200000000001"/>
    <n v="75.182000000000002"/>
    <n v="61.952979480558625"/>
    <x v="6"/>
    <x v="0"/>
    <m/>
  </r>
  <r>
    <s v="Standard Class"/>
    <d v="2025-01-06T00:00:00"/>
    <x v="0"/>
    <s v="United States"/>
    <x v="267"/>
    <x v="30"/>
    <n v="7501"/>
    <x v="3"/>
    <x v="0"/>
    <x v="5"/>
    <n v="12.99"/>
    <n v="1"/>
    <n v="0"/>
    <n v="1.5588"/>
    <s v=""/>
    <n v="166.04999999999998"/>
    <n v="100.33794487593379"/>
    <x v="8"/>
    <x v="0"/>
    <m/>
  </r>
  <r>
    <s v="Standard Class"/>
    <d v="2025-08-13T00:00:00"/>
    <x v="0"/>
    <s v="United States"/>
    <x v="267"/>
    <x v="30"/>
    <n v="7501"/>
    <x v="3"/>
    <x v="0"/>
    <x v="1"/>
    <n v="182.22"/>
    <n v="3"/>
    <n v="0"/>
    <n v="45.555"/>
    <s v=""/>
    <n v="180.05066666666664"/>
    <n v="123.6064664603548"/>
    <x v="1"/>
    <x v="0"/>
    <m/>
  </r>
  <r>
    <s v="Standard Class"/>
    <d v="2025-09-22T00:00:00"/>
    <x v="0"/>
    <s v="United States"/>
    <x v="267"/>
    <x v="30"/>
    <n v="7501"/>
    <x v="3"/>
    <x v="0"/>
    <x v="1"/>
    <n v="302.94"/>
    <n v="3"/>
    <n v="0"/>
    <n v="18.176400000000001"/>
    <s v=""/>
    <n v="123.64066666666668"/>
    <n v="124.66236032075095"/>
    <x v="4"/>
    <x v="0"/>
    <m/>
  </r>
  <r>
    <s v="Standard Class"/>
    <d v="2025-07-10T00:00:00"/>
    <x v="2"/>
    <s v="United States"/>
    <x v="38"/>
    <x v="24"/>
    <n v="43229"/>
    <x v="3"/>
    <x v="0"/>
    <x v="5"/>
    <n v="54.991999999999997"/>
    <n v="14"/>
    <n v="0.2"/>
    <n v="8.9361999999999995"/>
    <s v=""/>
    <n v="41.280666666666669"/>
    <n v="96.774302895391031"/>
    <x v="11"/>
    <x v="0"/>
    <m/>
  </r>
  <r>
    <s v="Standard Class"/>
    <d v="2025-12-29T00:00:00"/>
    <x v="1"/>
    <s v="United States"/>
    <x v="158"/>
    <x v="6"/>
    <n v="53209"/>
    <x v="2"/>
    <x v="2"/>
    <x v="7"/>
    <n v="12.99"/>
    <n v="1"/>
    <n v="0"/>
    <n v="0.25979999999999998"/>
    <s v=""/>
    <n v="37.741999999999997"/>
    <n v="64.55007603977505"/>
    <x v="0"/>
    <x v="0"/>
    <m/>
  </r>
  <r>
    <s v="Standard Class"/>
    <d v="2025-12-19T00:00:00"/>
    <x v="0"/>
    <s v="United States"/>
    <x v="8"/>
    <x v="1"/>
    <n v="94109"/>
    <x v="1"/>
    <x v="1"/>
    <x v="10"/>
    <n v="55.86"/>
    <n v="7"/>
    <n v="0"/>
    <n v="27.93"/>
    <s v=""/>
    <n v="50.5"/>
    <n v="9.2583406080579476"/>
    <x v="0"/>
    <x v="0"/>
    <m/>
  </r>
  <r>
    <s v="Same Day"/>
    <d v="2025-07-04T00:00:00"/>
    <x v="0"/>
    <s v="United States"/>
    <x v="38"/>
    <x v="24"/>
    <n v="43229"/>
    <x v="3"/>
    <x v="2"/>
    <x v="7"/>
    <n v="44.375999999999998"/>
    <n v="2"/>
    <n v="0.4"/>
    <n v="-7.3959999999999999"/>
    <n v="-7.3959999999999999"/>
    <n v="33.610999999999997"/>
    <n v="16.854043787767967"/>
    <x v="11"/>
    <x v="0"/>
    <m/>
  </r>
  <r>
    <s v="Same Day"/>
    <d v="2026-12-12T00:00:00"/>
    <x v="0"/>
    <s v="United States"/>
    <x v="38"/>
    <x v="24"/>
    <n v="43229"/>
    <x v="3"/>
    <x v="0"/>
    <x v="5"/>
    <n v="51.264000000000003"/>
    <n v="6"/>
    <n v="0.2"/>
    <n v="7.6896000000000004"/>
    <s v=""/>
    <n v="72.147000000000006"/>
    <n v="53.30261090853493"/>
    <x v="0"/>
    <x v="1"/>
    <m/>
  </r>
  <r>
    <s v="Same Day"/>
    <d v="2025-01-12T00:00:00"/>
    <x v="0"/>
    <s v="United States"/>
    <x v="38"/>
    <x v="24"/>
    <n v="43229"/>
    <x v="3"/>
    <x v="1"/>
    <x v="8"/>
    <n v="5.1929999999999996"/>
    <n v="3"/>
    <n v="0.7"/>
    <n v="-3.4620000000000002"/>
    <n v="-3.4620000000000002"/>
    <n v="73.13366666666667"/>
    <n v="54.407403866399306"/>
    <x v="8"/>
    <x v="0"/>
    <m/>
  </r>
  <r>
    <s v="Same Day"/>
    <d v="2026-08-12T00:00:00"/>
    <x v="0"/>
    <s v="United States"/>
    <x v="38"/>
    <x v="24"/>
    <n v="43229"/>
    <x v="3"/>
    <x v="2"/>
    <x v="11"/>
    <n v="159.98400000000001"/>
    <n v="2"/>
    <n v="0.2"/>
    <n v="43.995600000000003"/>
    <s v=""/>
    <n v="151.87733333333333"/>
    <n v="73.238240406578939"/>
    <x v="1"/>
    <x v="1"/>
    <m/>
  </r>
  <r>
    <s v="Same Day"/>
    <d v="2025-07-17T00:00:00"/>
    <x v="0"/>
    <s v="United States"/>
    <x v="38"/>
    <x v="24"/>
    <n v="43229"/>
    <x v="3"/>
    <x v="1"/>
    <x v="4"/>
    <n v="54.223999999999997"/>
    <n v="2"/>
    <n v="0.2"/>
    <n v="3.3889999999999998"/>
    <s v=""/>
    <n v="109.66933333333334"/>
    <n v="68.797517780642195"/>
    <x v="11"/>
    <x v="0"/>
    <m/>
  </r>
  <r>
    <s v="Standard Class"/>
    <d v="2025-05-16T00:00:00"/>
    <x v="2"/>
    <s v="United States"/>
    <x v="1"/>
    <x v="1"/>
    <n v="90008"/>
    <x v="1"/>
    <x v="0"/>
    <x v="1"/>
    <n v="241.42400000000001"/>
    <n v="2"/>
    <n v="0.2"/>
    <n v="-36.2136"/>
    <n v="-36.2136"/>
    <n v="96.181333333333328"/>
    <n v="82.935710148148956"/>
    <x v="7"/>
    <x v="0"/>
    <m/>
  </r>
  <r>
    <s v="Standard Class"/>
    <d v="2026-06-20T00:00:00"/>
    <x v="0"/>
    <s v="United States"/>
    <x v="66"/>
    <x v="12"/>
    <n v="48227"/>
    <x v="2"/>
    <x v="1"/>
    <x v="10"/>
    <n v="33.36"/>
    <n v="4"/>
    <n v="0"/>
    <n v="16.68"/>
    <s v=""/>
    <n v="181.32666666666668"/>
    <n v="193.37155511834951"/>
    <x v="3"/>
    <x v="1"/>
    <m/>
  </r>
  <r>
    <s v="Standard Class"/>
    <d v="2025-07-04T00:00:00"/>
    <x v="0"/>
    <s v="United States"/>
    <x v="66"/>
    <x v="12"/>
    <n v="48227"/>
    <x v="2"/>
    <x v="1"/>
    <x v="10"/>
    <n v="13.76"/>
    <n v="2"/>
    <n v="0"/>
    <n v="6.3296000000000001"/>
    <s v=""/>
    <n v="300.19666666666666"/>
    <n v="195.28936821263181"/>
    <x v="11"/>
    <x v="0"/>
    <m/>
  </r>
  <r>
    <s v="Standard Class"/>
    <d v="2025-05-23T00:00:00"/>
    <x v="0"/>
    <s v="United States"/>
    <x v="66"/>
    <x v="12"/>
    <n v="48227"/>
    <x v="2"/>
    <x v="1"/>
    <x v="4"/>
    <n v="496.86"/>
    <n v="7"/>
    <n v="0"/>
    <n v="24.843"/>
    <s v=""/>
    <n v="298.88333333333338"/>
    <n v="252.44018862560955"/>
    <x v="7"/>
    <x v="0"/>
    <m/>
  </r>
  <r>
    <s v="Standard Class"/>
    <d v="2025-01-18T00:00:00"/>
    <x v="0"/>
    <s v="United States"/>
    <x v="66"/>
    <x v="12"/>
    <n v="48227"/>
    <x v="2"/>
    <x v="0"/>
    <x v="1"/>
    <n v="389.97"/>
    <n v="3"/>
    <n v="0"/>
    <n v="35.097299999999997"/>
    <s v=""/>
    <n v="152.06333333333333"/>
    <n v="183.27423477765046"/>
    <x v="8"/>
    <x v="0"/>
    <m/>
  </r>
  <r>
    <s v="Second Class"/>
    <d v="2026-06-21T00:00:00"/>
    <x v="1"/>
    <s v="United States"/>
    <x v="38"/>
    <x v="32"/>
    <n v="31907"/>
    <x v="0"/>
    <x v="1"/>
    <x v="2"/>
    <n v="9.82"/>
    <n v="2"/>
    <n v="0"/>
    <n v="4.8117999999999999"/>
    <s v=""/>
    <n v="28.177333333333333"/>
    <n v="175.88481915162549"/>
    <x v="3"/>
    <x v="1"/>
    <m/>
  </r>
  <r>
    <s v="Standard Class"/>
    <d v="2025-09-12T00:00:00"/>
    <x v="0"/>
    <s v="United States"/>
    <x v="8"/>
    <x v="1"/>
    <n v="94122"/>
    <x v="1"/>
    <x v="2"/>
    <x v="11"/>
    <n v="56.4"/>
    <n v="3"/>
    <n v="0"/>
    <n v="3.3839999999999999"/>
    <s v=""/>
    <n v="33.544000000000004"/>
    <n v="55.698364794136815"/>
    <x v="4"/>
    <x v="0"/>
    <m/>
  </r>
  <r>
    <s v="Standard Class"/>
    <d v="2026-09-12T00:00:00"/>
    <x v="2"/>
    <s v="United States"/>
    <x v="10"/>
    <x v="9"/>
    <n v="19143"/>
    <x v="3"/>
    <x v="1"/>
    <x v="8"/>
    <n v="18.312000000000001"/>
    <n v="4"/>
    <n v="0.7"/>
    <n v="-12.208"/>
    <n v="-12.208"/>
    <n v="17.416"/>
    <n v="9.0149908074972132"/>
    <x v="4"/>
    <x v="1"/>
    <m/>
  </r>
  <r>
    <s v="Standard Class"/>
    <d v="2026-06-01T00:00:00"/>
    <x v="2"/>
    <s v="United States"/>
    <x v="10"/>
    <x v="9"/>
    <n v="19143"/>
    <x v="3"/>
    <x v="1"/>
    <x v="10"/>
    <n v="25.92"/>
    <n v="5"/>
    <n v="0.2"/>
    <n v="9.0719999999999992"/>
    <s v=""/>
    <n v="171.30666666666664"/>
    <n v="178.35188204761374"/>
    <x v="3"/>
    <x v="1"/>
    <m/>
  </r>
  <r>
    <s v="Standard Class"/>
    <d v="2025-04-14T00:00:00"/>
    <x v="2"/>
    <s v="United States"/>
    <x v="10"/>
    <x v="9"/>
    <n v="19143"/>
    <x v="3"/>
    <x v="1"/>
    <x v="6"/>
    <n v="8.016"/>
    <n v="3"/>
    <n v="0.2"/>
    <n v="1.002"/>
    <s v=""/>
    <n v="172.94666666666669"/>
    <n v="196.26882994580748"/>
    <x v="9"/>
    <x v="0"/>
    <m/>
  </r>
  <r>
    <s v="Standard Class"/>
    <d v="2025-08-15T00:00:00"/>
    <x v="0"/>
    <s v="United States"/>
    <x v="1"/>
    <x v="1"/>
    <n v="90008"/>
    <x v="1"/>
    <x v="2"/>
    <x v="16"/>
    <n v="479.98399999999998"/>
    <n v="2"/>
    <n v="0.2"/>
    <n v="59.997999999999998"/>
    <s v=""/>
    <n v="181.46399999999997"/>
    <n v="213.969801327889"/>
    <x v="1"/>
    <x v="0"/>
    <m/>
  </r>
  <r>
    <s v="Standard Class"/>
    <d v="2026-02-04T00:00:00"/>
    <x v="0"/>
    <s v="United States"/>
    <x v="1"/>
    <x v="1"/>
    <n v="90008"/>
    <x v="1"/>
    <x v="1"/>
    <x v="8"/>
    <n v="30.84"/>
    <n v="5"/>
    <n v="0.2"/>
    <n v="9.6374999999999993"/>
    <s v=""/>
    <n v="162.34433333333334"/>
    <n v="191.32307489998479"/>
    <x v="10"/>
    <x v="1"/>
    <m/>
  </r>
  <r>
    <s v="First Class"/>
    <d v="2025-07-30T00:00:00"/>
    <x v="1"/>
    <s v="United States"/>
    <x v="10"/>
    <x v="9"/>
    <n v="19140"/>
    <x v="3"/>
    <x v="1"/>
    <x v="4"/>
    <n v="33.567999999999998"/>
    <n v="2"/>
    <n v="0.2"/>
    <n v="1.6783999999999999"/>
    <s v=""/>
    <n v="218.72433333333333"/>
    <n v="173.17679048548001"/>
    <x v="11"/>
    <x v="0"/>
    <m/>
  </r>
  <r>
    <s v="First Class"/>
    <d v="2026-07-19T00:00:00"/>
    <x v="1"/>
    <s v="United States"/>
    <x v="10"/>
    <x v="9"/>
    <n v="19140"/>
    <x v="3"/>
    <x v="0"/>
    <x v="1"/>
    <n v="422.625"/>
    <n v="7"/>
    <n v="0.3"/>
    <n v="0"/>
    <s v=""/>
    <n v="214.28166666666667"/>
    <n v="187.74942865011451"/>
    <x v="11"/>
    <x v="1"/>
    <m/>
  </r>
  <r>
    <s v="Standard Class"/>
    <d v="2026-04-30T00:00:00"/>
    <x v="0"/>
    <s v="United States"/>
    <x v="20"/>
    <x v="15"/>
    <n v="10035"/>
    <x v="3"/>
    <x v="2"/>
    <x v="11"/>
    <n v="199.98"/>
    <n v="2"/>
    <n v="0"/>
    <n v="83.991600000000005"/>
    <s v=""/>
    <n v="86.713333333333324"/>
    <n v="115.74848376160749"/>
    <x v="9"/>
    <x v="1"/>
    <m/>
  </r>
  <r>
    <s v="Standard Class"/>
    <d v="2025-02-17T00:00:00"/>
    <x v="1"/>
    <s v="United States"/>
    <x v="38"/>
    <x v="32"/>
    <n v="31907"/>
    <x v="0"/>
    <x v="0"/>
    <x v="5"/>
    <n v="20.239999999999998"/>
    <n v="1"/>
    <n v="0"/>
    <n v="8.7032000000000007"/>
    <s v=""/>
    <n v="30.899999999999995"/>
    <n v="115.24535283070668"/>
    <x v="10"/>
    <x v="0"/>
    <m/>
  </r>
  <r>
    <s v="Standard Class"/>
    <d v="2026-12-13T00:00:00"/>
    <x v="1"/>
    <s v="United States"/>
    <x v="38"/>
    <x v="32"/>
    <n v="31907"/>
    <x v="0"/>
    <x v="0"/>
    <x v="5"/>
    <n v="39.92"/>
    <n v="4"/>
    <n v="0"/>
    <n v="11.1776"/>
    <s v=""/>
    <n v="37.153333333333336"/>
    <n v="27.053747874815308"/>
    <x v="0"/>
    <x v="1"/>
    <m/>
  </r>
  <r>
    <s v="Standard Class"/>
    <d v="2025-01-13T00:00:00"/>
    <x v="1"/>
    <s v="United States"/>
    <x v="38"/>
    <x v="32"/>
    <n v="31907"/>
    <x v="0"/>
    <x v="1"/>
    <x v="8"/>
    <n v="32.54"/>
    <n v="2"/>
    <n v="0"/>
    <n v="15.944599999999999"/>
    <s v=""/>
    <n v="28.046666666666663"/>
    <n v="9.031413490125983"/>
    <x v="8"/>
    <x v="0"/>
    <m/>
  </r>
  <r>
    <s v="Standard Class"/>
    <d v="2025-08-11T00:00:00"/>
    <x v="1"/>
    <s v="United States"/>
    <x v="1"/>
    <x v="1"/>
    <n v="90049"/>
    <x v="1"/>
    <x v="2"/>
    <x v="11"/>
    <n v="39"/>
    <n v="3"/>
    <n v="0"/>
    <n v="17.55"/>
    <s v=""/>
    <n v="25.413333333333338"/>
    <n v="8.9927328685135759"/>
    <x v="1"/>
    <x v="0"/>
    <m/>
  </r>
  <r>
    <s v="Standard Class"/>
    <d v="2026-08-23T00:00:00"/>
    <x v="1"/>
    <s v="United States"/>
    <x v="1"/>
    <x v="1"/>
    <n v="90049"/>
    <x v="1"/>
    <x v="1"/>
    <x v="2"/>
    <n v="12.6"/>
    <n v="4"/>
    <n v="0"/>
    <n v="6.048"/>
    <s v=""/>
    <n v="14.501333333333335"/>
    <n v="10.116837714094919"/>
    <x v="1"/>
    <x v="1"/>
    <m/>
  </r>
  <r>
    <s v="First Class"/>
    <d v="2026-02-05T00:00:00"/>
    <x v="1"/>
    <s v="United States"/>
    <x v="34"/>
    <x v="22"/>
    <n v="80013"/>
    <x v="1"/>
    <x v="0"/>
    <x v="5"/>
    <n v="24.64"/>
    <n v="4"/>
    <n v="0.2"/>
    <n v="4.0039999999999996"/>
    <s v=""/>
    <n v="15.112"/>
    <n v="4.7928455322799959"/>
    <x v="10"/>
    <x v="1"/>
    <m/>
  </r>
  <r>
    <s v="Standard Class"/>
    <d v="2026-10-24T00:00:00"/>
    <x v="1"/>
    <s v="United States"/>
    <x v="12"/>
    <x v="5"/>
    <n v="77041"/>
    <x v="2"/>
    <x v="1"/>
    <x v="2"/>
    <n v="6.2640000000000002"/>
    <n v="3"/>
    <n v="0.2"/>
    <n v="2.0358000000000001"/>
    <s v=""/>
    <n v="246.89066666666668"/>
    <n v="273.17762760735951"/>
    <x v="5"/>
    <x v="1"/>
    <m/>
  </r>
  <r>
    <s v="Standard Class"/>
    <d v="2025-04-07T00:00:00"/>
    <x v="1"/>
    <s v="United States"/>
    <x v="12"/>
    <x v="5"/>
    <n v="77041"/>
    <x v="2"/>
    <x v="1"/>
    <x v="13"/>
    <n v="14.432"/>
    <n v="4"/>
    <n v="0.2"/>
    <n v="3.4276"/>
    <s v=""/>
    <n v="324.77600000000001"/>
    <n v="277.49518659555827"/>
    <x v="9"/>
    <x v="0"/>
    <m/>
  </r>
  <r>
    <s v="Standard Class"/>
    <d v="2026-07-08T00:00:00"/>
    <x v="1"/>
    <s v="United States"/>
    <x v="22"/>
    <x v="10"/>
    <n v="60623"/>
    <x v="2"/>
    <x v="2"/>
    <x v="16"/>
    <n v="719.976"/>
    <n v="3"/>
    <n v="0.2"/>
    <n v="134.99549999999999"/>
    <s v=""/>
    <n v="672.25199999999995"/>
    <n v="355.40286390475762"/>
    <x v="11"/>
    <x v="1"/>
    <m/>
  </r>
  <r>
    <s v="Standard Class"/>
    <d v="2026-08-23T00:00:00"/>
    <x v="0"/>
    <s v="United States"/>
    <x v="27"/>
    <x v="19"/>
    <n v="35601"/>
    <x v="0"/>
    <x v="2"/>
    <x v="11"/>
    <n v="239.92"/>
    <n v="8"/>
    <n v="0"/>
    <n v="23.992000000000001"/>
    <s v=""/>
    <n v="581.57466666666664"/>
    <n v="240.125668122463"/>
    <x v="1"/>
    <x v="1"/>
    <m/>
  </r>
  <r>
    <s v="First Class"/>
    <d v="2026-04-12T00:00:00"/>
    <x v="0"/>
    <s v="United States"/>
    <x v="24"/>
    <x v="17"/>
    <n v="22153"/>
    <x v="0"/>
    <x v="0"/>
    <x v="3"/>
    <n v="1056.8599999999999"/>
    <n v="7"/>
    <n v="0"/>
    <n v="158.529"/>
    <s v=""/>
    <n v="551.73733333333325"/>
    <n v="330.07357893433169"/>
    <x v="9"/>
    <x v="1"/>
    <m/>
  </r>
  <r>
    <s v="Same Day"/>
    <d v="2025-02-04T00:00:00"/>
    <x v="0"/>
    <s v="United States"/>
    <x v="369"/>
    <x v="2"/>
    <n v="33317"/>
    <x v="0"/>
    <x v="2"/>
    <x v="11"/>
    <n v="447.94400000000002"/>
    <n v="7"/>
    <n v="0.2"/>
    <n v="89.588800000000006"/>
    <s v=""/>
    <n v="350.64266666666663"/>
    <n v="251.34150736840544"/>
    <x v="10"/>
    <x v="0"/>
    <m/>
  </r>
  <r>
    <s v="Same Day"/>
    <d v="2025-02-17T00:00:00"/>
    <x v="0"/>
    <s v="United States"/>
    <x v="369"/>
    <x v="2"/>
    <n v="33317"/>
    <x v="0"/>
    <x v="1"/>
    <x v="4"/>
    <n v="150.40799999999999"/>
    <n v="9"/>
    <n v="0.2"/>
    <n v="-33.841799999999999"/>
    <n v="-33.841799999999999"/>
    <n v="216.44800000000001"/>
    <n v="258.79954189094491"/>
    <x v="10"/>
    <x v="0"/>
    <m/>
  </r>
  <r>
    <s v="Second Class"/>
    <d v="2026-05-02T00:00:00"/>
    <x v="1"/>
    <s v="United States"/>
    <x v="12"/>
    <x v="5"/>
    <n v="77041"/>
    <x v="2"/>
    <x v="2"/>
    <x v="7"/>
    <n v="453.57600000000002"/>
    <n v="3"/>
    <n v="0.2"/>
    <n v="39.687899999999999"/>
    <s v=""/>
    <n v="262.27199999999999"/>
    <n v="116.22126099113871"/>
    <x v="7"/>
    <x v="1"/>
    <m/>
  </r>
  <r>
    <s v="Second Class"/>
    <d v="2026-01-06T00:00:00"/>
    <x v="1"/>
    <s v="United States"/>
    <x v="12"/>
    <x v="5"/>
    <n v="77041"/>
    <x v="2"/>
    <x v="1"/>
    <x v="2"/>
    <n v="45.36"/>
    <n v="9"/>
    <n v="0.2"/>
    <n v="14.742000000000001"/>
    <s v=""/>
    <n v="155.04"/>
    <n v="100.76914046141971"/>
    <x v="8"/>
    <x v="1"/>
    <m/>
  </r>
  <r>
    <s v="Second Class"/>
    <d v="2026-12-25T00:00:00"/>
    <x v="1"/>
    <s v="United States"/>
    <x v="12"/>
    <x v="5"/>
    <n v="77041"/>
    <x v="2"/>
    <x v="2"/>
    <x v="7"/>
    <n v="287.88"/>
    <n v="3"/>
    <n v="0.2"/>
    <n v="35.984999999999999"/>
    <s v=""/>
    <n v="140.696"/>
    <n v="82.336421037918171"/>
    <x v="0"/>
    <x v="1"/>
    <m/>
  </r>
  <r>
    <s v="Second Class"/>
    <d v="2025-09-21T00:00:00"/>
    <x v="1"/>
    <s v="United States"/>
    <x v="12"/>
    <x v="5"/>
    <n v="77041"/>
    <x v="2"/>
    <x v="2"/>
    <x v="7"/>
    <n v="131.88"/>
    <n v="3"/>
    <n v="0.2"/>
    <n v="14.836499999999999"/>
    <s v=""/>
    <n v="529.70266666666669"/>
    <n v="540.2691288086927"/>
    <x v="4"/>
    <x v="0"/>
    <m/>
  </r>
  <r>
    <s v="Second Class"/>
    <d v="2025-12-11T00:00:00"/>
    <x v="1"/>
    <s v="United States"/>
    <x v="12"/>
    <x v="5"/>
    <n v="77041"/>
    <x v="2"/>
    <x v="0"/>
    <x v="5"/>
    <n v="2.3279999999999998"/>
    <n v="2"/>
    <n v="0.6"/>
    <n v="-0.75660000000000005"/>
    <n v="-0.75660000000000005"/>
    <n v="487.35666666666674"/>
    <n v="607.71600071622152"/>
    <x v="0"/>
    <x v="0"/>
    <m/>
  </r>
  <r>
    <s v="Second Class"/>
    <d v="2026-01-17T00:00:00"/>
    <x v="1"/>
    <s v="United States"/>
    <x v="158"/>
    <x v="6"/>
    <n v="53209"/>
    <x v="2"/>
    <x v="0"/>
    <x v="1"/>
    <n v="1454.9"/>
    <n v="5"/>
    <n v="0"/>
    <n v="378.274"/>
    <s v=""/>
    <n v="560.14866666666671"/>
    <n v="633.51747960204966"/>
    <x v="8"/>
    <x v="1"/>
    <m/>
  </r>
  <r>
    <s v="Standard Class"/>
    <d v="2025-12-17T00:00:00"/>
    <x v="2"/>
    <s v="United States"/>
    <x v="508"/>
    <x v="2"/>
    <n v="32771"/>
    <x v="0"/>
    <x v="1"/>
    <x v="8"/>
    <n v="4.8419999999999996"/>
    <n v="3"/>
    <n v="0.7"/>
    <n v="-3.5508000000000002"/>
    <n v="-3.5508000000000002"/>
    <n v="97.574000000000012"/>
    <n v="341.06066111513996"/>
    <x v="0"/>
    <x v="0"/>
    <m/>
  </r>
  <r>
    <s v="Standard Class"/>
    <d v="2026-07-24T00:00:00"/>
    <x v="2"/>
    <s v="United States"/>
    <x v="508"/>
    <x v="2"/>
    <n v="32771"/>
    <x v="0"/>
    <x v="0"/>
    <x v="5"/>
    <n v="220.70400000000001"/>
    <n v="6"/>
    <n v="0.2"/>
    <n v="-8.2764000000000006"/>
    <n v="-8.2764000000000006"/>
    <n v="101.03733333333332"/>
    <n v="202.90332292407052"/>
    <x v="11"/>
    <x v="1"/>
    <m/>
  </r>
  <r>
    <s v="First Class"/>
    <d v="2025-01-17T00:00:00"/>
    <x v="0"/>
    <s v="United States"/>
    <x v="398"/>
    <x v="5"/>
    <n v="75056"/>
    <x v="2"/>
    <x v="2"/>
    <x v="7"/>
    <n v="67.176000000000002"/>
    <n v="3"/>
    <n v="0.2"/>
    <n v="6.7176"/>
    <s v=""/>
    <n v="37.837333333333333"/>
    <n v="52.700194212868645"/>
    <x v="8"/>
    <x v="0"/>
    <m/>
  </r>
  <r>
    <s v="First Class"/>
    <d v="2025-12-28T00:00:00"/>
    <x v="0"/>
    <s v="United States"/>
    <x v="398"/>
    <x v="5"/>
    <n v="75056"/>
    <x v="2"/>
    <x v="1"/>
    <x v="10"/>
    <n v="15.231999999999999"/>
    <n v="4"/>
    <n v="0.2"/>
    <n v="5.5216000000000003"/>
    <s v=""/>
    <n v="338.36"/>
    <n v="367.32904434681001"/>
    <x v="0"/>
    <x v="0"/>
    <m/>
  </r>
  <r>
    <s v="First Class"/>
    <d v="2026-07-08T00:00:00"/>
    <x v="0"/>
    <s v="United States"/>
    <x v="21"/>
    <x v="24"/>
    <n v="45373"/>
    <x v="3"/>
    <x v="1"/>
    <x v="10"/>
    <n v="31.103999999999999"/>
    <n v="6"/>
    <n v="0.2"/>
    <n v="10.8864"/>
    <s v=""/>
    <n v="407.40000000000003"/>
    <n v="379.32927101124943"/>
    <x v="11"/>
    <x v="1"/>
    <m/>
  </r>
  <r>
    <s v="Standard Class"/>
    <d v="2025-11-01T00:00:00"/>
    <x v="1"/>
    <s v="United States"/>
    <x v="337"/>
    <x v="15"/>
    <n v="11550"/>
    <x v="3"/>
    <x v="1"/>
    <x v="8"/>
    <n v="968.74400000000003"/>
    <n v="7"/>
    <n v="0.2"/>
    <n v="314.84179999999998"/>
    <s v=""/>
    <n v="557.02666666666664"/>
    <n v="381.90850660296076"/>
    <x v="6"/>
    <x v="0"/>
    <m/>
  </r>
  <r>
    <s v="Standard Class"/>
    <d v="2026-03-31T00:00:00"/>
    <x v="1"/>
    <s v="United States"/>
    <x v="337"/>
    <x v="15"/>
    <n v="11550"/>
    <x v="3"/>
    <x v="1"/>
    <x v="8"/>
    <n v="222.352"/>
    <n v="13"/>
    <n v="0.2"/>
    <n v="77.8232"/>
    <s v=""/>
    <n v="237.53600000000003"/>
    <n v="174.95452788949774"/>
    <x v="2"/>
    <x v="1"/>
    <m/>
  </r>
  <r>
    <s v="Standard Class"/>
    <d v="2025-02-09T00:00:00"/>
    <x v="1"/>
    <s v="United States"/>
    <x v="337"/>
    <x v="15"/>
    <n v="11550"/>
    <x v="3"/>
    <x v="2"/>
    <x v="16"/>
    <n v="479.98399999999998"/>
    <n v="2"/>
    <n v="0.2"/>
    <n v="89.997"/>
    <s v=""/>
    <n v="496.36866666666668"/>
    <n v="321.49234751470914"/>
    <x v="10"/>
    <x v="0"/>
    <m/>
  </r>
  <r>
    <s v="Same Day"/>
    <d v="2025-12-12T00:00:00"/>
    <x v="2"/>
    <s v="United States"/>
    <x v="61"/>
    <x v="5"/>
    <n v="75081"/>
    <x v="2"/>
    <x v="1"/>
    <x v="10"/>
    <n v="10.272"/>
    <n v="3"/>
    <n v="0.2"/>
    <n v="3.21"/>
    <s v=""/>
    <n v="344.56066666666669"/>
    <n v="368.11992733870284"/>
    <x v="0"/>
    <x v="0"/>
    <m/>
  </r>
  <r>
    <s v="Standard Class"/>
    <d v="2026-10-09T00:00:00"/>
    <x v="0"/>
    <s v="United States"/>
    <x v="12"/>
    <x v="5"/>
    <n v="77041"/>
    <x v="2"/>
    <x v="2"/>
    <x v="15"/>
    <n v="998.85"/>
    <n v="5"/>
    <n v="0.4"/>
    <n v="-199.77"/>
    <n v="-199.77"/>
    <n v="343.02666666666664"/>
    <n v="395.26254462909418"/>
    <x v="5"/>
    <x v="1"/>
    <m/>
  </r>
  <r>
    <s v="First Class"/>
    <d v="2026-09-06T00:00:00"/>
    <x v="0"/>
    <s v="United States"/>
    <x v="20"/>
    <x v="15"/>
    <n v="10035"/>
    <x v="3"/>
    <x v="1"/>
    <x v="10"/>
    <n v="24.56"/>
    <n v="2"/>
    <n v="0"/>
    <n v="11.543200000000001"/>
    <s v=""/>
    <n v="14.855333333333332"/>
    <n v="268.4586975797622"/>
    <x v="4"/>
    <x v="1"/>
    <m/>
  </r>
  <r>
    <s v="Same Day"/>
    <d v="2025-02-08T00:00:00"/>
    <x v="2"/>
    <s v="United States"/>
    <x v="8"/>
    <x v="1"/>
    <n v="94110"/>
    <x v="1"/>
    <x v="1"/>
    <x v="13"/>
    <n v="5.67"/>
    <n v="3"/>
    <n v="0"/>
    <n v="0.1134"/>
    <s v=""/>
    <n v="40.768666666666668"/>
    <n v="197.9864433350032"/>
    <x v="10"/>
    <x v="0"/>
    <m/>
  </r>
  <r>
    <s v="Second Class"/>
    <d v="2025-03-22T00:00:00"/>
    <x v="0"/>
    <s v="United States"/>
    <x v="370"/>
    <x v="2"/>
    <n v="34952"/>
    <x v="0"/>
    <x v="1"/>
    <x v="9"/>
    <n v="14.336"/>
    <n v="4"/>
    <n v="0.2"/>
    <n v="0.89600000000000002"/>
    <s v=""/>
    <n v="241.38533333333331"/>
    <n v="214.35248915746234"/>
    <x v="2"/>
    <x v="0"/>
    <m/>
  </r>
  <r>
    <s v="First Class"/>
    <d v="2025-11-27T00:00:00"/>
    <x v="0"/>
    <s v="United States"/>
    <x v="3"/>
    <x v="38"/>
    <n v="3301"/>
    <x v="3"/>
    <x v="0"/>
    <x v="5"/>
    <n v="102.3"/>
    <n v="1"/>
    <n v="0"/>
    <n v="26.597999999999999"/>
    <s v=""/>
    <n v="246.99333333333331"/>
    <n v="247.94134178246452"/>
    <x v="6"/>
    <x v="0"/>
    <m/>
  </r>
  <r>
    <s v="Standard Class"/>
    <d v="2026-12-19T00:00:00"/>
    <x v="0"/>
    <s v="United States"/>
    <x v="30"/>
    <x v="11"/>
    <n v="55901"/>
    <x v="2"/>
    <x v="0"/>
    <x v="3"/>
    <n v="607.52"/>
    <n v="2"/>
    <n v="0"/>
    <n v="97.203199999999995"/>
    <s v=""/>
    <n v="213.76333333333332"/>
    <n v="273.99778106806309"/>
    <x v="0"/>
    <x v="1"/>
    <m/>
  </r>
  <r>
    <s v="Standard Class"/>
    <d v="2025-06-18T00:00:00"/>
    <x v="0"/>
    <s v="United States"/>
    <x v="30"/>
    <x v="11"/>
    <n v="55901"/>
    <x v="2"/>
    <x v="1"/>
    <x v="4"/>
    <n v="31.16"/>
    <n v="2"/>
    <n v="0"/>
    <n v="7.79"/>
    <s v=""/>
    <n v="14.700666666666669"/>
    <n v="174.34529264651798"/>
    <x v="3"/>
    <x v="0"/>
    <m/>
  </r>
  <r>
    <s v="Standard Class"/>
    <d v="2025-09-26T00:00:00"/>
    <x v="0"/>
    <s v="United States"/>
    <x v="103"/>
    <x v="0"/>
    <n v="40214"/>
    <x v="0"/>
    <x v="1"/>
    <x v="2"/>
    <n v="2.61"/>
    <n v="1"/>
    <n v="0"/>
    <n v="1.2005999999999999"/>
    <s v=""/>
    <n v="7.7700000000000005"/>
    <n v="121.94474845904902"/>
    <x v="4"/>
    <x v="0"/>
    <m/>
  </r>
  <r>
    <s v="Second Class"/>
    <d v="2025-01-07T00:00:00"/>
    <x v="1"/>
    <s v="United States"/>
    <x v="509"/>
    <x v="5"/>
    <n v="78666"/>
    <x v="2"/>
    <x v="0"/>
    <x v="5"/>
    <n v="10.332000000000001"/>
    <n v="3"/>
    <n v="0.6"/>
    <n v="-5.9409000000000001"/>
    <n v="-5.9409000000000001"/>
    <n v="13.828000000000001"/>
    <n v="4.9739584653286775"/>
    <x v="8"/>
    <x v="0"/>
    <m/>
  </r>
  <r>
    <s v="Second Class"/>
    <d v="2025-03-15T00:00:00"/>
    <x v="1"/>
    <s v="United States"/>
    <x v="509"/>
    <x v="5"/>
    <n v="78666"/>
    <x v="2"/>
    <x v="1"/>
    <x v="10"/>
    <n v="10.368"/>
    <n v="2"/>
    <n v="0.2"/>
    <n v="3.6288"/>
    <s v=""/>
    <n v="32.704000000000001"/>
    <n v="20.23700468613541"/>
    <x v="2"/>
    <x v="0"/>
    <m/>
  </r>
  <r>
    <s v="Second Class"/>
    <d v="2026-03-14T00:00:00"/>
    <x v="1"/>
    <s v="United States"/>
    <x v="509"/>
    <x v="5"/>
    <n v="78666"/>
    <x v="2"/>
    <x v="2"/>
    <x v="11"/>
    <n v="20.783999999999999"/>
    <n v="2"/>
    <n v="0.2"/>
    <n v="-3.6372"/>
    <n v="-3.6372"/>
    <n v="34.997333333333337"/>
    <n v="22.634032677789858"/>
    <x v="2"/>
    <x v="1"/>
    <m/>
  </r>
  <r>
    <s v="Second Class"/>
    <d v="2025-03-23T00:00:00"/>
    <x v="1"/>
    <s v="United States"/>
    <x v="509"/>
    <x v="5"/>
    <n v="78666"/>
    <x v="2"/>
    <x v="1"/>
    <x v="4"/>
    <n v="66.959999999999994"/>
    <n v="5"/>
    <n v="0.2"/>
    <n v="-13.391999999999999"/>
    <n v="-13.391999999999999"/>
    <n v="31.765333333333331"/>
    <n v="25.272280490394706"/>
    <x v="2"/>
    <x v="0"/>
    <m/>
  </r>
  <r>
    <s v="Second Class"/>
    <d v="2025-04-27T00:00:00"/>
    <x v="1"/>
    <s v="United States"/>
    <x v="194"/>
    <x v="1"/>
    <n v="92025"/>
    <x v="1"/>
    <x v="1"/>
    <x v="8"/>
    <n v="17.248000000000001"/>
    <n v="2"/>
    <n v="0.2"/>
    <n v="6.0368000000000004"/>
    <s v=""/>
    <n v="438.59533333333337"/>
    <n v="490.33894266086776"/>
    <x v="9"/>
    <x v="0"/>
    <m/>
  </r>
  <r>
    <s v="Standard Class"/>
    <d v="2026-04-17T00:00:00"/>
    <x v="0"/>
    <s v="United States"/>
    <x v="10"/>
    <x v="9"/>
    <n v="19134"/>
    <x v="3"/>
    <x v="1"/>
    <x v="8"/>
    <n v="11.087999999999999"/>
    <n v="7"/>
    <n v="0.7"/>
    <n v="-8.1311999999999998"/>
    <n v="-8.1311999999999998"/>
    <n v="488.87933333333331"/>
    <n v="524.04871845065861"/>
    <x v="9"/>
    <x v="1"/>
    <m/>
  </r>
  <r>
    <s v="Standard Class"/>
    <d v="2026-12-04T00:00:00"/>
    <x v="1"/>
    <s v="United States"/>
    <x v="1"/>
    <x v="1"/>
    <n v="90049"/>
    <x v="1"/>
    <x v="2"/>
    <x v="11"/>
    <n v="1287.45"/>
    <n v="5"/>
    <n v="0"/>
    <n v="244.6155"/>
    <s v=""/>
    <n v="502.50600000000003"/>
    <n v="584.93250757660223"/>
    <x v="0"/>
    <x v="1"/>
    <m/>
  </r>
  <r>
    <s v="Standard Class"/>
    <d v="2026-01-07T00:00:00"/>
    <x v="1"/>
    <s v="United States"/>
    <x v="1"/>
    <x v="1"/>
    <n v="90049"/>
    <x v="1"/>
    <x v="1"/>
    <x v="9"/>
    <n v="168.1"/>
    <n v="5"/>
    <n v="0"/>
    <n v="43.706000000000003"/>
    <s v=""/>
    <n v="74.945333333333323"/>
    <n v="321.87405831658003"/>
    <x v="8"/>
    <x v="1"/>
    <m/>
  </r>
  <r>
    <s v="Standard Class"/>
    <d v="2025-04-11T00:00:00"/>
    <x v="1"/>
    <s v="United States"/>
    <x v="10"/>
    <x v="9"/>
    <n v="19140"/>
    <x v="3"/>
    <x v="1"/>
    <x v="4"/>
    <n v="51.968000000000004"/>
    <n v="2"/>
    <n v="0.2"/>
    <n v="-10.393599999999999"/>
    <n v="-10.393599999999999"/>
    <n v="21.572000000000003"/>
    <n v="263.37178412640549"/>
    <x v="9"/>
    <x v="0"/>
    <m/>
  </r>
  <r>
    <s v="First Class"/>
    <d v="2026-05-31T00:00:00"/>
    <x v="0"/>
    <s v="United States"/>
    <x v="10"/>
    <x v="9"/>
    <n v="19120"/>
    <x v="3"/>
    <x v="1"/>
    <x v="6"/>
    <n v="4.7679999999999998"/>
    <n v="2"/>
    <n v="0.2"/>
    <n v="0.4768"/>
    <s v=""/>
    <n v="10.478666666666667"/>
    <n v="41.541119113297668"/>
    <x v="7"/>
    <x v="1"/>
    <m/>
  </r>
  <r>
    <s v="First Class"/>
    <d v="2026-06-28T00:00:00"/>
    <x v="1"/>
    <s v="United States"/>
    <x v="337"/>
    <x v="15"/>
    <n v="11550"/>
    <x v="3"/>
    <x v="1"/>
    <x v="12"/>
    <n v="7.98"/>
    <n v="3"/>
    <n v="0"/>
    <n v="3.9102000000000001"/>
    <s v=""/>
    <n v="12.777333333333333"/>
    <n v="9.1901238455363767"/>
    <x v="3"/>
    <x v="1"/>
    <m/>
  </r>
  <r>
    <s v="First Class"/>
    <d v="2025-11-11T00:00:00"/>
    <x v="0"/>
    <s v="United States"/>
    <x v="510"/>
    <x v="22"/>
    <n v="80634"/>
    <x v="1"/>
    <x v="1"/>
    <x v="12"/>
    <n v="18.687999999999999"/>
    <n v="2"/>
    <n v="0.2"/>
    <n v="7.008"/>
    <s v=""/>
    <n v="74.109333333333339"/>
    <n v="68.218237483339692"/>
    <x v="6"/>
    <x v="0"/>
    <m/>
  </r>
  <r>
    <s v="First Class"/>
    <d v="2025-09-06T00:00:00"/>
    <x v="0"/>
    <s v="United States"/>
    <x v="510"/>
    <x v="22"/>
    <n v="80634"/>
    <x v="1"/>
    <x v="0"/>
    <x v="5"/>
    <n v="11.664"/>
    <n v="3"/>
    <n v="0.2"/>
    <n v="3.3534000000000002"/>
    <s v=""/>
    <n v="234.26933333333332"/>
    <n v="167.39682814995831"/>
    <x v="4"/>
    <x v="0"/>
    <m/>
  </r>
  <r>
    <s v="Standard Class"/>
    <d v="2026-03-09T00:00:00"/>
    <x v="2"/>
    <s v="United States"/>
    <x v="108"/>
    <x v="2"/>
    <n v="32216"/>
    <x v="0"/>
    <x v="2"/>
    <x v="11"/>
    <n v="191.976"/>
    <n v="3"/>
    <n v="0.2"/>
    <n v="38.395200000000003"/>
    <s v=""/>
    <n v="234.34133333333332"/>
    <n v="210.99202160376694"/>
    <x v="2"/>
    <x v="1"/>
    <m/>
  </r>
  <r>
    <s v="Standard Class"/>
    <d v="2026-09-29T00:00:00"/>
    <x v="2"/>
    <s v="United States"/>
    <x v="108"/>
    <x v="2"/>
    <n v="32216"/>
    <x v="0"/>
    <x v="2"/>
    <x v="7"/>
    <n v="499.16800000000001"/>
    <n v="4"/>
    <n v="0.2"/>
    <n v="31.198"/>
    <s v=""/>
    <n v="182.16266666666669"/>
    <n v="216.93923061846914"/>
    <x v="4"/>
    <x v="1"/>
    <m/>
  </r>
  <r>
    <s v="First Class"/>
    <d v="2026-11-01T00:00:00"/>
    <x v="1"/>
    <s v="United States"/>
    <x v="81"/>
    <x v="17"/>
    <n v="22204"/>
    <x v="0"/>
    <x v="1"/>
    <x v="8"/>
    <n v="11.88"/>
    <n v="2"/>
    <n v="0"/>
    <n v="5.3460000000000001"/>
    <s v=""/>
    <n v="38.151999999999994"/>
    <n v="154.76504557793643"/>
    <x v="6"/>
    <x v="1"/>
    <m/>
  </r>
  <r>
    <s v="First Class"/>
    <d v="2025-07-11T00:00:00"/>
    <x v="1"/>
    <s v="United States"/>
    <x v="81"/>
    <x v="17"/>
    <n v="22204"/>
    <x v="0"/>
    <x v="1"/>
    <x v="10"/>
    <n v="35.44"/>
    <n v="1"/>
    <n v="0"/>
    <n v="16.6568"/>
    <s v=""/>
    <n v="35.631999999999998"/>
    <n v="88.219526398218264"/>
    <x v="11"/>
    <x v="0"/>
    <m/>
  </r>
  <r>
    <s v="Standard Class"/>
    <d v="2025-01-17T00:00:00"/>
    <x v="2"/>
    <s v="United States"/>
    <x v="8"/>
    <x v="1"/>
    <n v="94122"/>
    <x v="1"/>
    <x v="1"/>
    <x v="8"/>
    <n v="67.135999999999996"/>
    <n v="4"/>
    <n v="0.2"/>
    <n v="25.175999999999998"/>
    <s v=""/>
    <n v="28.798666666666662"/>
    <n v="25.900941049685031"/>
    <x v="8"/>
    <x v="0"/>
    <m/>
  </r>
  <r>
    <s v="Standard Class"/>
    <d v="2026-02-18T00:00:00"/>
    <x v="1"/>
    <s v="United States"/>
    <x v="201"/>
    <x v="1"/>
    <n v="93727"/>
    <x v="1"/>
    <x v="1"/>
    <x v="8"/>
    <n v="4.32"/>
    <n v="3"/>
    <n v="0.2"/>
    <n v="1.512"/>
    <s v=""/>
    <n v="19.933333333333334"/>
    <n v="23.073351850774294"/>
    <x v="10"/>
    <x v="1"/>
    <m/>
  </r>
  <r>
    <s v="Standard Class"/>
    <d v="2025-09-29T00:00:00"/>
    <x v="1"/>
    <s v="United States"/>
    <x v="201"/>
    <x v="1"/>
    <n v="93727"/>
    <x v="1"/>
    <x v="1"/>
    <x v="10"/>
    <n v="14.94"/>
    <n v="3"/>
    <n v="0"/>
    <n v="7.0217999999999998"/>
    <s v=""/>
    <n v="20.930666666666664"/>
    <n v="16.352017558155389"/>
    <x v="4"/>
    <x v="0"/>
    <m/>
  </r>
  <r>
    <s v="Standard Class"/>
    <d v="2025-05-25T00:00:00"/>
    <x v="1"/>
    <s v="United States"/>
    <x v="201"/>
    <x v="1"/>
    <n v="93727"/>
    <x v="1"/>
    <x v="1"/>
    <x v="9"/>
    <n v="40.54"/>
    <n v="2"/>
    <n v="0"/>
    <n v="11.3512"/>
    <s v=""/>
    <n v="174.59866666666667"/>
    <n v="174.56528169013319"/>
    <x v="7"/>
    <x v="0"/>
    <m/>
  </r>
  <r>
    <s v="Standard Class"/>
    <d v="2026-06-20T00:00:00"/>
    <x v="1"/>
    <s v="United States"/>
    <x v="201"/>
    <x v="1"/>
    <n v="93727"/>
    <x v="1"/>
    <x v="1"/>
    <x v="8"/>
    <n v="7.3120000000000003"/>
    <n v="1"/>
    <n v="0.2"/>
    <n v="2.5592000000000001"/>
    <s v=""/>
    <n v="171.11199999999999"/>
    <n v="192.25374120985313"/>
    <x v="3"/>
    <x v="1"/>
    <m/>
  </r>
  <r>
    <s v="Same Day"/>
    <d v="2025-09-20T00:00:00"/>
    <x v="2"/>
    <s v="United States"/>
    <x v="192"/>
    <x v="33"/>
    <n v="89502"/>
    <x v="1"/>
    <x v="2"/>
    <x v="7"/>
    <n v="475.94400000000002"/>
    <n v="7"/>
    <n v="0.2"/>
    <n v="59.493000000000002"/>
    <s v=""/>
    <n v="223.87466666666668"/>
    <n v="195.0170690998516"/>
    <x v="4"/>
    <x v="0"/>
    <m/>
  </r>
  <r>
    <s v="Standard Class"/>
    <d v="2026-05-21T00:00:00"/>
    <x v="1"/>
    <s v="United States"/>
    <x v="52"/>
    <x v="5"/>
    <n v="78207"/>
    <x v="2"/>
    <x v="2"/>
    <x v="11"/>
    <n v="30.08"/>
    <n v="2"/>
    <n v="0.2"/>
    <n v="-5.2640000000000002"/>
    <n v="-5.2640000000000002"/>
    <n v="125.54666666666667"/>
    <n v="93.731174661408176"/>
    <x v="7"/>
    <x v="1"/>
    <m/>
  </r>
  <r>
    <s v="Standard Class"/>
    <d v="2026-08-22T00:00:00"/>
    <x v="1"/>
    <s v="United States"/>
    <x v="52"/>
    <x v="5"/>
    <n v="78207"/>
    <x v="2"/>
    <x v="2"/>
    <x v="11"/>
    <n v="165.6"/>
    <n v="3"/>
    <n v="0.2"/>
    <n v="-6.21"/>
    <n v="-6.21"/>
    <n v="123.24666666666667"/>
    <n v="74.116826843391877"/>
    <x v="1"/>
    <x v="1"/>
    <m/>
  </r>
  <r>
    <s v="Standard Class"/>
    <d v="2026-08-26T00:00:00"/>
    <x v="1"/>
    <s v="United States"/>
    <x v="52"/>
    <x v="5"/>
    <n v="78207"/>
    <x v="2"/>
    <x v="2"/>
    <x v="7"/>
    <n v="180.96"/>
    <n v="5"/>
    <n v="0.2"/>
    <n v="13.571999999999999"/>
    <s v=""/>
    <n v="87.033333333333346"/>
    <n v="68.284650951407485"/>
    <x v="1"/>
    <x v="1"/>
    <m/>
  </r>
  <r>
    <s v="Standard Class"/>
    <d v="2025-01-31T00:00:00"/>
    <x v="0"/>
    <s v="United States"/>
    <x v="217"/>
    <x v="31"/>
    <n v="2740"/>
    <x v="3"/>
    <x v="2"/>
    <x v="11"/>
    <n v="23.18"/>
    <n v="2"/>
    <n v="0"/>
    <n v="7.6494"/>
    <s v=""/>
    <n v="31.900000000000002"/>
    <n v="61.059366618495574"/>
    <x v="8"/>
    <x v="0"/>
    <m/>
  </r>
  <r>
    <s v="Standard Class"/>
    <d v="2026-08-27T00:00:00"/>
    <x v="0"/>
    <s v="United States"/>
    <x v="20"/>
    <x v="15"/>
    <n v="10035"/>
    <x v="3"/>
    <x v="0"/>
    <x v="5"/>
    <n v="56.96"/>
    <n v="2"/>
    <n v="0"/>
    <n v="21.075199999999999"/>
    <s v=""/>
    <n v="142.02933333333331"/>
    <n v="123.7201256504493"/>
    <x v="1"/>
    <x v="1"/>
    <m/>
  </r>
  <r>
    <s v="Standard Class"/>
    <d v="2025-05-18T00:00:00"/>
    <x v="0"/>
    <s v="United States"/>
    <x v="20"/>
    <x v="15"/>
    <n v="10035"/>
    <x v="3"/>
    <x v="1"/>
    <x v="9"/>
    <n v="15.56"/>
    <n v="4"/>
    <n v="0"/>
    <n v="4.0456000000000003"/>
    <s v=""/>
    <n v="127.69599999999998"/>
    <n v="138.98618731263804"/>
    <x v="7"/>
    <x v="0"/>
    <m/>
  </r>
  <r>
    <s v="Standard Class"/>
    <d v="2026-07-04T00:00:00"/>
    <x v="0"/>
    <s v="United States"/>
    <x v="20"/>
    <x v="15"/>
    <n v="10035"/>
    <x v="3"/>
    <x v="0"/>
    <x v="0"/>
    <n v="353.56799999999998"/>
    <n v="2"/>
    <n v="0.2"/>
    <n v="-44.195999999999998"/>
    <n v="-44.195999999999998"/>
    <n v="150.15933333333331"/>
    <n v="143.992568880275"/>
    <x v="11"/>
    <x v="1"/>
    <m/>
  </r>
  <r>
    <s v="Standard Class"/>
    <d v="2025-11-04T00:00:00"/>
    <x v="0"/>
    <s v="United States"/>
    <x v="20"/>
    <x v="15"/>
    <n v="10035"/>
    <x v="3"/>
    <x v="0"/>
    <x v="5"/>
    <n v="13.96"/>
    <n v="2"/>
    <n v="0"/>
    <n v="6.7008000000000001"/>
    <s v=""/>
    <n v="45.53"/>
    <n v="76.348312976583628"/>
    <x v="6"/>
    <x v="0"/>
    <m/>
  </r>
  <r>
    <s v="Second Class"/>
    <d v="2026-05-18T00:00:00"/>
    <x v="0"/>
    <s v="United States"/>
    <x v="475"/>
    <x v="1"/>
    <n v="93030"/>
    <x v="1"/>
    <x v="2"/>
    <x v="11"/>
    <n v="82.95"/>
    <n v="5"/>
    <n v="0"/>
    <n v="29.032499999999999"/>
    <s v=""/>
    <n v="200.86666666666667"/>
    <n v="165.78096760976402"/>
    <x v="7"/>
    <x v="1"/>
    <m/>
  </r>
  <r>
    <s v="Second Class"/>
    <d v="2026-10-22T00:00:00"/>
    <x v="1"/>
    <s v="United States"/>
    <x v="1"/>
    <x v="1"/>
    <n v="90036"/>
    <x v="1"/>
    <x v="1"/>
    <x v="6"/>
    <n v="39.68"/>
    <n v="2"/>
    <n v="0"/>
    <n v="10.316800000000001"/>
    <s v=""/>
    <n v="175.67666666666665"/>
    <n v="188.19906233284738"/>
    <x v="5"/>
    <x v="1"/>
    <m/>
  </r>
  <r>
    <s v="Standard Class"/>
    <d v="2026-11-14T00:00:00"/>
    <x v="0"/>
    <s v="United States"/>
    <x v="182"/>
    <x v="1"/>
    <n v="94601"/>
    <x v="1"/>
    <x v="2"/>
    <x v="11"/>
    <n v="479.97"/>
    <n v="3"/>
    <n v="0"/>
    <n v="177.5889"/>
    <s v=""/>
    <n v="167.202"/>
    <n v="207.85805862405954"/>
    <x v="6"/>
    <x v="1"/>
    <m/>
  </r>
  <r>
    <s v="Standard Class"/>
    <d v="2026-11-24T00:00:00"/>
    <x v="0"/>
    <s v="United States"/>
    <x v="156"/>
    <x v="4"/>
    <n v="98026"/>
    <x v="1"/>
    <x v="1"/>
    <x v="2"/>
    <n v="7.38"/>
    <n v="2"/>
    <n v="0"/>
    <n v="3.4685999999999999"/>
    <s v=""/>
    <n v="34.538666666666664"/>
    <n v="134.12298713687568"/>
    <x v="6"/>
    <x v="1"/>
    <m/>
  </r>
  <r>
    <s v="Standard Class"/>
    <d v="2025-12-28T00:00:00"/>
    <x v="0"/>
    <s v="United States"/>
    <x v="156"/>
    <x v="4"/>
    <n v="98026"/>
    <x v="1"/>
    <x v="1"/>
    <x v="8"/>
    <n v="14.256"/>
    <n v="3"/>
    <n v="0.2"/>
    <n v="4.4550000000000001"/>
    <s v=""/>
    <n v="45.286666666666669"/>
    <n v="92.51166560353748"/>
    <x v="0"/>
    <x v="0"/>
    <m/>
  </r>
  <r>
    <s v="Standard Class"/>
    <d v="2025-08-19T00:00:00"/>
    <x v="0"/>
    <s v="United States"/>
    <x v="156"/>
    <x v="4"/>
    <n v="98026"/>
    <x v="1"/>
    <x v="1"/>
    <x v="10"/>
    <n v="81.98"/>
    <n v="2"/>
    <n v="0"/>
    <n v="40.170200000000001"/>
    <s v=""/>
    <n v="173.7586666666667"/>
    <n v="133.31614065821137"/>
    <x v="1"/>
    <x v="0"/>
    <m/>
  </r>
  <r>
    <s v="Standard Class"/>
    <d v="2025-01-30T00:00:00"/>
    <x v="0"/>
    <s v="United States"/>
    <x v="156"/>
    <x v="4"/>
    <n v="98026"/>
    <x v="1"/>
    <x v="1"/>
    <x v="8"/>
    <n v="39.624000000000002"/>
    <n v="3"/>
    <n v="0.2"/>
    <n v="13.868399999999999"/>
    <s v=""/>
    <n v="168.13866666666669"/>
    <n v="143.38961567855759"/>
    <x v="8"/>
    <x v="0"/>
    <m/>
  </r>
  <r>
    <s v="Standard Class"/>
    <d v="2026-12-28T00:00:00"/>
    <x v="1"/>
    <s v="United States"/>
    <x v="1"/>
    <x v="1"/>
    <n v="90004"/>
    <x v="1"/>
    <x v="0"/>
    <x v="3"/>
    <n v="399.67200000000003"/>
    <n v="7"/>
    <n v="0.2"/>
    <n v="-14.9877"/>
    <n v="-14.9877"/>
    <n v="165.11733333333333"/>
    <n v="163.04943607521139"/>
    <x v="0"/>
    <x v="1"/>
    <m/>
  </r>
  <r>
    <s v="Second Class"/>
    <d v="2026-09-13T00:00:00"/>
    <x v="1"/>
    <s v="United States"/>
    <x v="20"/>
    <x v="15"/>
    <n v="10024"/>
    <x v="3"/>
    <x v="1"/>
    <x v="4"/>
    <n v="65.12"/>
    <n v="4"/>
    <n v="0"/>
    <n v="16.9312"/>
    <s v=""/>
    <n v="38.816000000000003"/>
    <n v="98.394193493240181"/>
    <x v="4"/>
    <x v="1"/>
    <m/>
  </r>
  <r>
    <s v="Second Class"/>
    <d v="2026-05-26T00:00:00"/>
    <x v="0"/>
    <s v="United States"/>
    <x v="61"/>
    <x v="5"/>
    <n v="75217"/>
    <x v="2"/>
    <x v="0"/>
    <x v="5"/>
    <n v="30.56"/>
    <n v="5"/>
    <n v="0.6"/>
    <n v="-19.864000000000001"/>
    <n v="-19.864000000000001"/>
    <n v="30.378666666666664"/>
    <n v="78.571238556460955"/>
    <x v="7"/>
    <x v="1"/>
    <m/>
  </r>
  <r>
    <s v="Standard Class"/>
    <d v="2026-06-10T00:00:00"/>
    <x v="1"/>
    <s v="United States"/>
    <x v="47"/>
    <x v="18"/>
    <n v="37064"/>
    <x v="0"/>
    <x v="1"/>
    <x v="9"/>
    <n v="20.768000000000001"/>
    <n v="2"/>
    <n v="0.2"/>
    <n v="2.3363999999999998"/>
    <s v=""/>
    <n v="60.56"/>
    <n v="36.879165604765298"/>
    <x v="3"/>
    <x v="1"/>
    <m/>
  </r>
  <r>
    <s v="Standard Class"/>
    <d v="2025-12-24T00:00:00"/>
    <x v="0"/>
    <s v="United States"/>
    <x v="42"/>
    <x v="16"/>
    <n v="85023"/>
    <x v="1"/>
    <x v="1"/>
    <x v="4"/>
    <n v="39.808"/>
    <n v="4"/>
    <n v="0.2"/>
    <n v="3.9807999999999999"/>
    <s v=""/>
    <n v="90.957333333333338"/>
    <n v="37.396970778492303"/>
    <x v="0"/>
    <x v="0"/>
    <m/>
  </r>
  <r>
    <s v="Standard Class"/>
    <d v="2025-06-25T00:00:00"/>
    <x v="0"/>
    <s v="United States"/>
    <x v="100"/>
    <x v="2"/>
    <n v="33178"/>
    <x v="0"/>
    <x v="1"/>
    <x v="8"/>
    <n v="121.104"/>
    <n v="6"/>
    <n v="0.7"/>
    <n v="-100.92"/>
    <n v="-100.92"/>
    <n v="82.92"/>
    <n v="53.62137048823945"/>
    <x v="3"/>
    <x v="0"/>
    <m/>
  </r>
  <r>
    <s v="Standard Class"/>
    <d v="2026-06-19T00:00:00"/>
    <x v="0"/>
    <s v="United States"/>
    <x v="100"/>
    <x v="2"/>
    <n v="33178"/>
    <x v="0"/>
    <x v="2"/>
    <x v="11"/>
    <n v="111.96"/>
    <n v="5"/>
    <n v="0.2"/>
    <n v="-1.3995"/>
    <n v="-1.3995"/>
    <n v="65.971999999999994"/>
    <n v="40.737227557076551"/>
    <x v="3"/>
    <x v="1"/>
    <m/>
  </r>
  <r>
    <s v="Standard Class"/>
    <d v="2025-03-15T00:00:00"/>
    <x v="1"/>
    <s v="United States"/>
    <x v="77"/>
    <x v="22"/>
    <n v="80906"/>
    <x v="1"/>
    <x v="1"/>
    <x v="10"/>
    <n v="15.696"/>
    <n v="3"/>
    <n v="0.2"/>
    <n v="5.1012000000000004"/>
    <s v=""/>
    <n v="58.652000000000008"/>
    <n v="42.895804860926283"/>
    <x v="2"/>
    <x v="0"/>
    <m/>
  </r>
  <r>
    <s v="Standard Class"/>
    <d v="2026-03-14T00:00:00"/>
    <x v="1"/>
    <s v="United States"/>
    <x v="20"/>
    <x v="15"/>
    <n v="10011"/>
    <x v="3"/>
    <x v="1"/>
    <x v="4"/>
    <n v="70.260000000000005"/>
    <n v="3"/>
    <n v="0"/>
    <n v="18.970199999999998"/>
    <s v=""/>
    <n v="55.451999999999998"/>
    <n v="33.848184510644977"/>
    <x v="2"/>
    <x v="1"/>
    <m/>
  </r>
  <r>
    <s v="Standard Class"/>
    <d v="2026-11-02T00:00:00"/>
    <x v="1"/>
    <s v="United States"/>
    <x v="20"/>
    <x v="15"/>
    <n v="10011"/>
    <x v="3"/>
    <x v="2"/>
    <x v="11"/>
    <n v="90"/>
    <n v="5"/>
    <n v="0"/>
    <n v="16.2"/>
    <s v=""/>
    <n v="192.42399999999998"/>
    <n v="170.09451230026991"/>
    <x v="6"/>
    <x v="1"/>
    <m/>
  </r>
  <r>
    <s v="Standard Class"/>
    <d v="2025-04-18T00:00:00"/>
    <x v="1"/>
    <s v="United States"/>
    <x v="20"/>
    <x v="15"/>
    <n v="10011"/>
    <x v="3"/>
    <x v="1"/>
    <x v="8"/>
    <n v="6.0960000000000001"/>
    <n v="2"/>
    <n v="0.2"/>
    <n v="2.0573999999999999"/>
    <s v=""/>
    <n v="164.83733333333333"/>
    <n v="192.05090619744354"/>
    <x v="9"/>
    <x v="0"/>
    <m/>
  </r>
  <r>
    <s v="Standard Class"/>
    <d v="2026-07-26T00:00:00"/>
    <x v="1"/>
    <s v="United States"/>
    <x v="20"/>
    <x v="15"/>
    <n v="10011"/>
    <x v="3"/>
    <x v="0"/>
    <x v="3"/>
    <n v="481.17599999999999"/>
    <n v="2"/>
    <n v="0.4"/>
    <n v="-120.294"/>
    <n v="-120.294"/>
    <n v="221.95533333333333"/>
    <n v="191.65538663000396"/>
    <x v="11"/>
    <x v="1"/>
    <m/>
  </r>
  <r>
    <s v="Standard Class"/>
    <d v="2026-12-06T00:00:00"/>
    <x v="1"/>
    <s v="United States"/>
    <x v="20"/>
    <x v="15"/>
    <n v="10011"/>
    <x v="3"/>
    <x v="1"/>
    <x v="13"/>
    <n v="7.24"/>
    <n v="4"/>
    <n v="0"/>
    <n v="2.3892000000000002"/>
    <s v=""/>
    <n v="518.15133333333335"/>
    <n v="500.68678772129249"/>
    <x v="0"/>
    <x v="1"/>
    <m/>
  </r>
  <r>
    <s v="First Class"/>
    <d v="2026-07-30T00:00:00"/>
    <x v="0"/>
    <s v="United States"/>
    <x v="437"/>
    <x v="9"/>
    <n v="18018"/>
    <x v="3"/>
    <x v="0"/>
    <x v="0"/>
    <n v="177.45"/>
    <n v="5"/>
    <n v="0.5"/>
    <n v="-78.078000000000003"/>
    <n v="-78.078000000000003"/>
    <n v="518.89800000000002"/>
    <n v="573.50720932586421"/>
    <x v="11"/>
    <x v="1"/>
    <m/>
  </r>
  <r>
    <s v="First Class"/>
    <d v="2026-03-19T00:00:00"/>
    <x v="0"/>
    <s v="United States"/>
    <x v="437"/>
    <x v="9"/>
    <n v="18018"/>
    <x v="3"/>
    <x v="1"/>
    <x v="8"/>
    <n v="1369.7639999999999"/>
    <n v="6"/>
    <n v="0.7"/>
    <n v="-913.17600000000004"/>
    <n v="-913.17600000000004"/>
    <n v="503.40799999999996"/>
    <n v="611.95137277812933"/>
    <x v="2"/>
    <x v="1"/>
    <m/>
  </r>
  <r>
    <s v="First Class"/>
    <d v="2025-05-01T00:00:00"/>
    <x v="0"/>
    <s v="United States"/>
    <x v="437"/>
    <x v="9"/>
    <n v="18018"/>
    <x v="3"/>
    <x v="1"/>
    <x v="9"/>
    <n v="9.48"/>
    <n v="3"/>
    <n v="0.2"/>
    <n v="0.71099999999999997"/>
    <s v=""/>
    <n v="105.13666666666666"/>
    <n v="366.55295907463409"/>
    <x v="7"/>
    <x v="0"/>
    <m/>
  </r>
  <r>
    <s v="Standard Class"/>
    <d v="2025-03-31T00:00:00"/>
    <x v="0"/>
    <s v="United States"/>
    <x v="10"/>
    <x v="9"/>
    <n v="19140"/>
    <x v="3"/>
    <x v="0"/>
    <x v="0"/>
    <n v="130.97999999999999"/>
    <n v="2"/>
    <n v="0.5"/>
    <n v="-89.066400000000002"/>
    <n v="-89.066400000000002"/>
    <n v="377.30999999999995"/>
    <n v="339.06697116012896"/>
    <x v="2"/>
    <x v="0"/>
    <m/>
  </r>
  <r>
    <s v="First Class"/>
    <d v="2025-10-16T00:00:00"/>
    <x v="0"/>
    <s v="United States"/>
    <x v="103"/>
    <x v="0"/>
    <n v="40214"/>
    <x v="0"/>
    <x v="1"/>
    <x v="6"/>
    <n v="174.95"/>
    <n v="5"/>
    <n v="0"/>
    <n v="45.487000000000002"/>
    <s v=""/>
    <n v="380.17666666666668"/>
    <n v="296.69477785665089"/>
    <x v="5"/>
    <x v="0"/>
    <m/>
  </r>
  <r>
    <s v="First Class"/>
    <d v="2026-08-23T00:00:00"/>
    <x v="0"/>
    <s v="United States"/>
    <x v="103"/>
    <x v="0"/>
    <n v="40214"/>
    <x v="0"/>
    <x v="1"/>
    <x v="4"/>
    <n v="826"/>
    <n v="5"/>
    <n v="0"/>
    <n v="214.76"/>
    <s v=""/>
    <n v="455.17666666666668"/>
    <n v="295.6684273654202"/>
    <x v="1"/>
    <x v="1"/>
    <m/>
  </r>
  <r>
    <s v="Standard Class"/>
    <d v="2026-02-27T00:00:00"/>
    <x v="0"/>
    <s v="United States"/>
    <x v="4"/>
    <x v="4"/>
    <n v="98105"/>
    <x v="1"/>
    <x v="0"/>
    <x v="5"/>
    <n v="139.58000000000001"/>
    <n v="7"/>
    <n v="0"/>
    <n v="39.0824"/>
    <s v=""/>
    <n v="183.97333333333333"/>
    <n v="173.56802796982319"/>
    <x v="10"/>
    <x v="1"/>
    <m/>
  </r>
  <r>
    <s v="First Class"/>
    <d v="2026-08-11T00:00:00"/>
    <x v="2"/>
    <s v="United States"/>
    <x v="249"/>
    <x v="6"/>
    <n v="53142"/>
    <x v="2"/>
    <x v="2"/>
    <x v="11"/>
    <n v="399.95"/>
    <n v="5"/>
    <n v="0"/>
    <n v="143.982"/>
    <s v=""/>
    <n v="391.10666666666663"/>
    <n v="237.55498149551264"/>
    <x v="1"/>
    <x v="1"/>
    <m/>
  </r>
  <r>
    <s v="Second Class"/>
    <d v="2026-04-10T00:00:00"/>
    <x v="1"/>
    <s v="United States"/>
    <x v="0"/>
    <x v="0"/>
    <n v="42420"/>
    <x v="0"/>
    <x v="1"/>
    <x v="8"/>
    <n v="12.39"/>
    <n v="3"/>
    <n v="0"/>
    <n v="5.8232999999999997"/>
    <s v=""/>
    <n v="280.41000000000003"/>
    <n v="265.47104392562852"/>
    <x v="9"/>
    <x v="1"/>
    <m/>
  </r>
  <r>
    <s v="Standard Class"/>
    <d v="2026-07-20T00:00:00"/>
    <x v="1"/>
    <s v="United States"/>
    <x v="61"/>
    <x v="5"/>
    <n v="75217"/>
    <x v="2"/>
    <x v="1"/>
    <x v="8"/>
    <n v="760.98"/>
    <n v="5"/>
    <n v="0.8"/>
    <n v="-1141.47"/>
    <n v="-1141.47"/>
    <n v="286.78133333333335"/>
    <n v="287.02514531244407"/>
    <x v="11"/>
    <x v="1"/>
    <m/>
  </r>
  <r>
    <s v="Same Day"/>
    <d v="2026-05-03T00:00:00"/>
    <x v="0"/>
    <s v="United States"/>
    <x v="97"/>
    <x v="16"/>
    <n v="85345"/>
    <x v="1"/>
    <x v="1"/>
    <x v="8"/>
    <n v="67.86"/>
    <n v="6"/>
    <n v="0.7"/>
    <n v="-45.24"/>
    <n v="-45.24"/>
    <n v="34.801333333333339"/>
    <n v="192.55281212830553"/>
    <x v="7"/>
    <x v="1"/>
    <m/>
  </r>
  <r>
    <s v="Standard Class"/>
    <d v="2025-03-24T00:00:00"/>
    <x v="1"/>
    <s v="United States"/>
    <x v="108"/>
    <x v="3"/>
    <n v="28540"/>
    <x v="0"/>
    <x v="1"/>
    <x v="13"/>
    <n v="31.504000000000001"/>
    <n v="11"/>
    <n v="0.2"/>
    <n v="11.814"/>
    <s v=""/>
    <n v="25.474333333333334"/>
    <n v="148.61555357962297"/>
    <x v="2"/>
    <x v="0"/>
    <m/>
  </r>
  <r>
    <s v="Standard Class"/>
    <d v="2026-09-14T00:00:00"/>
    <x v="1"/>
    <s v="United States"/>
    <x v="108"/>
    <x v="3"/>
    <n v="28540"/>
    <x v="0"/>
    <x v="1"/>
    <x v="2"/>
    <n v="5.04"/>
    <n v="1"/>
    <n v="0.2"/>
    <n v="1.6379999999999999"/>
    <s v=""/>
    <n v="16.543666666666667"/>
    <n v="20.274941180898381"/>
    <x v="4"/>
    <x v="1"/>
    <m/>
  </r>
  <r>
    <s v="Standard Class"/>
    <d v="2025-10-23T00:00:00"/>
    <x v="1"/>
    <s v="United States"/>
    <x v="108"/>
    <x v="3"/>
    <n v="28540"/>
    <x v="0"/>
    <x v="1"/>
    <x v="8"/>
    <n v="39.878999999999998"/>
    <n v="7"/>
    <n v="0.7"/>
    <n v="-29.244599999999998"/>
    <n v="-29.244599999999998"/>
    <n v="79.647666666666666"/>
    <n v="67.093384779060827"/>
    <x v="5"/>
    <x v="0"/>
    <m/>
  </r>
  <r>
    <s v="Standard Class"/>
    <d v="2025-02-11T00:00:00"/>
    <x v="1"/>
    <s v="United States"/>
    <x v="108"/>
    <x v="3"/>
    <n v="28540"/>
    <x v="0"/>
    <x v="0"/>
    <x v="5"/>
    <n v="4.7119999999999997"/>
    <n v="1"/>
    <n v="0.2"/>
    <n v="1.4136"/>
    <s v=""/>
    <n v="98.829333333333338"/>
    <n v="66.580896617907186"/>
    <x v="10"/>
    <x v="0"/>
    <m/>
  </r>
  <r>
    <s v="Standard Class"/>
    <d v="2026-04-09T00:00:00"/>
    <x v="0"/>
    <s v="United States"/>
    <x v="1"/>
    <x v="1"/>
    <n v="90032"/>
    <x v="1"/>
    <x v="0"/>
    <x v="1"/>
    <n v="194.352"/>
    <n v="3"/>
    <n v="0.2"/>
    <n v="19.435199999999998"/>
    <s v=""/>
    <n v="332.17866666666669"/>
    <n v="225.07473499237733"/>
    <x v="9"/>
    <x v="1"/>
    <m/>
  </r>
  <r>
    <s v="First Class"/>
    <d v="2026-03-30T00:00:00"/>
    <x v="1"/>
    <s v="United States"/>
    <x v="316"/>
    <x v="18"/>
    <n v="37211"/>
    <x v="0"/>
    <x v="0"/>
    <x v="1"/>
    <n v="97.424000000000007"/>
    <n v="2"/>
    <n v="0.2"/>
    <n v="10.9602"/>
    <s v=""/>
    <n v="276.52666666666664"/>
    <n v="258.76946882247654"/>
    <x v="2"/>
    <x v="1"/>
    <m/>
  </r>
  <r>
    <s v="Standard Class"/>
    <d v="2025-01-14T00:00:00"/>
    <x v="0"/>
    <s v="United States"/>
    <x v="35"/>
    <x v="3"/>
    <n v="28205"/>
    <x v="0"/>
    <x v="1"/>
    <x v="4"/>
    <n v="704.76"/>
    <n v="5"/>
    <n v="0.2"/>
    <n v="26.4285"/>
    <s v=""/>
    <n v="245.952"/>
    <n v="293.60061451242581"/>
    <x v="8"/>
    <x v="0"/>
    <m/>
  </r>
  <r>
    <s v="Standard Class"/>
    <d v="2026-06-20T00:00:00"/>
    <x v="0"/>
    <s v="United States"/>
    <x v="35"/>
    <x v="3"/>
    <n v="28205"/>
    <x v="0"/>
    <x v="1"/>
    <x v="8"/>
    <n v="27.396000000000001"/>
    <n v="3"/>
    <n v="0.7"/>
    <n v="-20.090399999999999"/>
    <n v="-20.090399999999999"/>
    <n v="15.762"/>
    <n v="199.82457620104171"/>
    <x v="3"/>
    <x v="1"/>
    <m/>
  </r>
  <r>
    <s v="Same Day"/>
    <d v="2025-12-20T00:00:00"/>
    <x v="0"/>
    <s v="United States"/>
    <x v="4"/>
    <x v="4"/>
    <n v="98103"/>
    <x v="1"/>
    <x v="1"/>
    <x v="13"/>
    <n v="5.7"/>
    <n v="5"/>
    <n v="0"/>
    <n v="2.6789999999999998"/>
    <s v=""/>
    <n v="9.0633333333333344"/>
    <n v="138.71626200322783"/>
    <x v="0"/>
    <x v="0"/>
    <m/>
  </r>
  <r>
    <s v="Same Day"/>
    <d v="2026-01-15T00:00:00"/>
    <x v="0"/>
    <s v="United States"/>
    <x v="4"/>
    <x v="4"/>
    <n v="98103"/>
    <x v="1"/>
    <x v="0"/>
    <x v="5"/>
    <n v="14.19"/>
    <n v="3"/>
    <n v="0"/>
    <n v="5.5340999999999996"/>
    <s v=""/>
    <n v="73.823333333333338"/>
    <n v="72.849353858696844"/>
    <x v="8"/>
    <x v="1"/>
    <m/>
  </r>
  <r>
    <s v="Same Day"/>
    <d v="2026-04-12T00:00:00"/>
    <x v="0"/>
    <s v="United States"/>
    <x v="4"/>
    <x v="4"/>
    <n v="98103"/>
    <x v="1"/>
    <x v="1"/>
    <x v="14"/>
    <n v="7.3"/>
    <n v="2"/>
    <n v="0"/>
    <n v="2.19"/>
    <s v=""/>
    <n v="117.41333333333334"/>
    <n v="74.559669020486155"/>
    <x v="9"/>
    <x v="1"/>
    <m/>
  </r>
  <r>
    <s v="Same Day"/>
    <d v="2025-08-01T00:00:00"/>
    <x v="0"/>
    <s v="United States"/>
    <x v="4"/>
    <x v="4"/>
    <n v="98103"/>
    <x v="1"/>
    <x v="2"/>
    <x v="11"/>
    <n v="199.98"/>
    <n v="2"/>
    <n v="0"/>
    <n v="75.992400000000004"/>
    <s v=""/>
    <n v="154.31333333333333"/>
    <n v="77.444564187696358"/>
    <x v="1"/>
    <x v="0"/>
    <m/>
  </r>
  <r>
    <s v="Same Day"/>
    <d v="2026-06-05T00:00:00"/>
    <x v="0"/>
    <s v="United States"/>
    <x v="4"/>
    <x v="4"/>
    <n v="98103"/>
    <x v="1"/>
    <x v="2"/>
    <x v="11"/>
    <n v="144.96"/>
    <n v="4"/>
    <n v="0"/>
    <n v="60.883200000000002"/>
    <s v=""/>
    <n v="103.96666666666668"/>
    <n v="41.252923398092527"/>
    <x v="3"/>
    <x v="1"/>
    <m/>
  </r>
  <r>
    <s v="Same Day"/>
    <d v="2026-01-22T00:00:00"/>
    <x v="0"/>
    <s v="United States"/>
    <x v="4"/>
    <x v="4"/>
    <n v="98103"/>
    <x v="1"/>
    <x v="2"/>
    <x v="11"/>
    <n v="118"/>
    <n v="2"/>
    <n v="0"/>
    <n v="20.059999999999999"/>
    <s v=""/>
    <n v="63.199999999999996"/>
    <n v="44.684388855700014"/>
    <x v="8"/>
    <x v="1"/>
    <m/>
  </r>
  <r>
    <s v="Same Day"/>
    <d v="2025-06-24T00:00:00"/>
    <x v="0"/>
    <s v="United States"/>
    <x v="4"/>
    <x v="4"/>
    <n v="98103"/>
    <x v="1"/>
    <x v="1"/>
    <x v="10"/>
    <n v="48.94"/>
    <n v="1"/>
    <n v="0"/>
    <n v="24.47"/>
    <s v=""/>
    <n v="24.14533333333333"/>
    <n v="41.692328090784642"/>
    <x v="3"/>
    <x v="0"/>
    <m/>
  </r>
  <r>
    <s v="Same Day"/>
    <d v="2026-12-01T00:00:00"/>
    <x v="0"/>
    <s v="United States"/>
    <x v="4"/>
    <x v="4"/>
    <n v="98103"/>
    <x v="1"/>
    <x v="1"/>
    <x v="9"/>
    <n v="22.66"/>
    <n v="2"/>
    <n v="0"/>
    <n v="9.7438000000000002"/>
    <s v=""/>
    <n v="18.152000000000001"/>
    <n v="27.993222301386002"/>
    <x v="0"/>
    <x v="1"/>
    <m/>
  </r>
  <r>
    <s v="Standard Class"/>
    <d v="2026-02-14T00:00:00"/>
    <x v="1"/>
    <s v="United States"/>
    <x v="22"/>
    <x v="10"/>
    <n v="60623"/>
    <x v="2"/>
    <x v="1"/>
    <x v="8"/>
    <n v="0.83599999999999997"/>
    <n v="1"/>
    <n v="0.8"/>
    <n v="-1.3375999999999999"/>
    <n v="-1.3375999999999999"/>
    <n v="251.90533333333335"/>
    <n v="272.95006590515709"/>
    <x v="10"/>
    <x v="1"/>
    <m/>
  </r>
  <r>
    <s v="Standard Class"/>
    <d v="2025-11-25T00:00:00"/>
    <x v="1"/>
    <s v="United States"/>
    <x v="74"/>
    <x v="24"/>
    <n v="45231"/>
    <x v="3"/>
    <x v="1"/>
    <x v="10"/>
    <n v="30.96"/>
    <n v="6"/>
    <n v="0.2"/>
    <n v="11.223000000000001"/>
    <s v=""/>
    <n v="258.9493333333333"/>
    <n v="305.02570534349439"/>
    <x v="6"/>
    <x v="0"/>
    <m/>
  </r>
  <r>
    <s v="Standard Class"/>
    <d v="2025-01-12T00:00:00"/>
    <x v="0"/>
    <s v="United States"/>
    <x v="2"/>
    <x v="2"/>
    <n v="33311"/>
    <x v="0"/>
    <x v="0"/>
    <x v="0"/>
    <n v="723.92"/>
    <n v="5"/>
    <n v="0.2"/>
    <n v="-81.441000000000003"/>
    <n v="-81.441000000000003"/>
    <n v="455.01333333333332"/>
    <n v="319.32193775352584"/>
    <x v="8"/>
    <x v="0"/>
    <m/>
  </r>
  <r>
    <s v="Standard Class"/>
    <d v="2026-11-23T00:00:00"/>
    <x v="0"/>
    <s v="United States"/>
    <x v="12"/>
    <x v="5"/>
    <n v="77041"/>
    <x v="2"/>
    <x v="0"/>
    <x v="5"/>
    <n v="21.968"/>
    <n v="4"/>
    <n v="0.6"/>
    <n v="-15.9268"/>
    <n v="-15.9268"/>
    <n v="256.34133333333335"/>
    <n v="182.20666182235064"/>
    <x v="6"/>
    <x v="1"/>
    <m/>
  </r>
  <r>
    <s v="Standard Class"/>
    <d v="2026-12-18T00:00:00"/>
    <x v="0"/>
    <s v="United States"/>
    <x v="12"/>
    <x v="5"/>
    <n v="77041"/>
    <x v="2"/>
    <x v="2"/>
    <x v="7"/>
    <n v="619.15200000000004"/>
    <n v="6"/>
    <n v="0.2"/>
    <n v="69.654600000000002"/>
    <s v=""/>
    <n v="280.4186666666667"/>
    <n v="161.36402150004406"/>
    <x v="0"/>
    <x v="1"/>
    <m/>
  </r>
  <r>
    <s v="Standard Class"/>
    <d v="2025-02-22T00:00:00"/>
    <x v="0"/>
    <s v="United States"/>
    <x v="12"/>
    <x v="5"/>
    <n v="77041"/>
    <x v="2"/>
    <x v="1"/>
    <x v="10"/>
    <n v="127.904"/>
    <n v="7"/>
    <n v="0.2"/>
    <n v="41.568800000000003"/>
    <s v=""/>
    <n v="90.534666666666666"/>
    <n v="132.73706374801446"/>
    <x v="10"/>
    <x v="0"/>
    <m/>
  </r>
  <r>
    <s v="Second Class"/>
    <d v="2025-06-08T00:00:00"/>
    <x v="0"/>
    <s v="United States"/>
    <x v="80"/>
    <x v="1"/>
    <n v="90712"/>
    <x v="1"/>
    <x v="0"/>
    <x v="5"/>
    <n v="94.2"/>
    <n v="5"/>
    <n v="0"/>
    <n v="39.564"/>
    <s v=""/>
    <n v="53.406666666666666"/>
    <n v="112.13364327345198"/>
    <x v="3"/>
    <x v="0"/>
    <m/>
  </r>
  <r>
    <s v="First Class"/>
    <d v="2026-03-24T00:00:00"/>
    <x v="2"/>
    <s v="United States"/>
    <x v="8"/>
    <x v="1"/>
    <n v="94122"/>
    <x v="1"/>
    <x v="1"/>
    <x v="14"/>
    <n v="49.5"/>
    <n v="5"/>
    <n v="0"/>
    <n v="13.365"/>
    <s v=""/>
    <n v="40.46"/>
    <n v="32.997373866325695"/>
    <x v="2"/>
    <x v="1"/>
    <m/>
  </r>
  <r>
    <s v="First Class"/>
    <d v="2025-10-04T00:00:00"/>
    <x v="1"/>
    <s v="United States"/>
    <x v="10"/>
    <x v="9"/>
    <n v="19140"/>
    <x v="3"/>
    <x v="1"/>
    <x v="6"/>
    <n v="16.52"/>
    <n v="5"/>
    <n v="0.2"/>
    <n v="1.6519999999999999"/>
    <s v=""/>
    <n v="27.813333333333333"/>
    <n v="24.811334924601312"/>
    <x v="5"/>
    <x v="0"/>
    <m/>
  </r>
  <r>
    <s v="Second Class"/>
    <d v="2025-11-25T00:00:00"/>
    <x v="2"/>
    <s v="United States"/>
    <x v="4"/>
    <x v="4"/>
    <n v="98115"/>
    <x v="1"/>
    <x v="1"/>
    <x v="8"/>
    <n v="55.36"/>
    <n v="4"/>
    <n v="0.2"/>
    <n v="19.376000000000001"/>
    <s v=""/>
    <n v="28.013333333333335"/>
    <n v="14.199126212030977"/>
    <x v="6"/>
    <x v="0"/>
    <m/>
  </r>
  <r>
    <s v="Second Class"/>
    <d v="2025-12-02T00:00:00"/>
    <x v="2"/>
    <s v="United States"/>
    <x v="4"/>
    <x v="4"/>
    <n v="98115"/>
    <x v="1"/>
    <x v="2"/>
    <x v="15"/>
    <n v="11.56"/>
    <n v="1"/>
    <n v="0.2"/>
    <n v="3.7570000000000001"/>
    <s v=""/>
    <n v="70.344000000000008"/>
    <n v="65.647106104167705"/>
    <x v="0"/>
    <x v="0"/>
    <m/>
  </r>
  <r>
    <s v="Second Class"/>
    <d v="2026-05-13T00:00:00"/>
    <x v="0"/>
    <s v="United States"/>
    <x v="1"/>
    <x v="1"/>
    <n v="90036"/>
    <x v="1"/>
    <x v="1"/>
    <x v="10"/>
    <n v="17.12"/>
    <n v="4"/>
    <n v="0"/>
    <n v="7.7039999999999997"/>
    <s v=""/>
    <n v="105.87733333333334"/>
    <n v="65.358806281315438"/>
    <x v="7"/>
    <x v="1"/>
    <m/>
  </r>
  <r>
    <s v="Second Class"/>
    <d v="2025-05-18T00:00:00"/>
    <x v="0"/>
    <s v="United States"/>
    <x v="138"/>
    <x v="24"/>
    <n v="44105"/>
    <x v="3"/>
    <x v="0"/>
    <x v="5"/>
    <n v="182.352"/>
    <n v="3"/>
    <n v="0.2"/>
    <n v="-18.235199999999999"/>
    <n v="-18.235199999999999"/>
    <n v="106.29333333333334"/>
    <n v="82.517715686233544"/>
    <x v="7"/>
    <x v="0"/>
    <m/>
  </r>
  <r>
    <s v="Second Class"/>
    <d v="2025-07-04T00:00:00"/>
    <x v="0"/>
    <s v="United States"/>
    <x v="138"/>
    <x v="24"/>
    <n v="44105"/>
    <x v="3"/>
    <x v="1"/>
    <x v="4"/>
    <n v="118.16"/>
    <n v="2"/>
    <n v="0.2"/>
    <n v="-25.109000000000002"/>
    <n v="-25.109000000000002"/>
    <n v="245.69533333333334"/>
    <n v="211.19441307004311"/>
    <x v="11"/>
    <x v="0"/>
    <m/>
  </r>
  <r>
    <s v="Standard Class"/>
    <d v="2026-06-28T00:00:00"/>
    <x v="0"/>
    <s v="United States"/>
    <x v="27"/>
    <x v="10"/>
    <n v="62521"/>
    <x v="2"/>
    <x v="1"/>
    <x v="13"/>
    <n v="18.367999999999999"/>
    <n v="2"/>
    <n v="0.2"/>
    <n v="6.1992000000000003"/>
    <s v=""/>
    <n v="223.09266666666667"/>
    <n v="233.45071882233873"/>
    <x v="3"/>
    <x v="1"/>
    <m/>
  </r>
  <r>
    <s v="Standard Class"/>
    <d v="2025-02-26T00:00:00"/>
    <x v="0"/>
    <s v="United States"/>
    <x v="27"/>
    <x v="10"/>
    <n v="62521"/>
    <x v="2"/>
    <x v="0"/>
    <x v="1"/>
    <n v="600.55799999999999"/>
    <n v="3"/>
    <n v="0.3"/>
    <n v="-8.5793999999999997"/>
    <n v="-8.5793999999999997"/>
    <n v="226.31399999999999"/>
    <n v="255.00496834259405"/>
    <x v="10"/>
    <x v="0"/>
    <m/>
  </r>
  <r>
    <s v="Standard Class"/>
    <d v="2025-09-16T00:00:00"/>
    <x v="0"/>
    <s v="United States"/>
    <x v="27"/>
    <x v="10"/>
    <n v="62521"/>
    <x v="2"/>
    <x v="1"/>
    <x v="4"/>
    <n v="50.351999999999997"/>
    <n v="3"/>
    <n v="0.2"/>
    <n v="-8.1821999999999999"/>
    <n v="-8.1821999999999999"/>
    <n v="28.691999999999997"/>
    <n v="152.3111830480004"/>
    <x v="4"/>
    <x v="0"/>
    <m/>
  </r>
  <r>
    <s v="Standard Class"/>
    <d v="2026-04-19T00:00:00"/>
    <x v="0"/>
    <s v="United States"/>
    <x v="27"/>
    <x v="10"/>
    <n v="62521"/>
    <x v="2"/>
    <x v="1"/>
    <x v="6"/>
    <n v="28.032"/>
    <n v="6"/>
    <n v="0.2"/>
    <n v="3.504"/>
    <s v=""/>
    <n v="184.37633333333335"/>
    <n v="224.10179557943283"/>
    <x v="9"/>
    <x v="1"/>
    <m/>
  </r>
  <r>
    <s v="Standard Class"/>
    <d v="2025-02-10T00:00:00"/>
    <x v="0"/>
    <s v="United States"/>
    <x v="27"/>
    <x v="10"/>
    <n v="62521"/>
    <x v="2"/>
    <x v="0"/>
    <x v="5"/>
    <n v="7.6920000000000002"/>
    <n v="1"/>
    <n v="0.6"/>
    <n v="-3.6537000000000002"/>
    <n v="-3.6537000000000002"/>
    <n v="177.90166666666664"/>
    <n v="216.03197170420722"/>
    <x v="10"/>
    <x v="0"/>
    <m/>
  </r>
  <r>
    <s v="First Class"/>
    <d v="2026-06-30T00:00:00"/>
    <x v="0"/>
    <s v="United States"/>
    <x v="511"/>
    <x v="5"/>
    <n v="76063"/>
    <x v="2"/>
    <x v="0"/>
    <x v="3"/>
    <n v="517.40499999999997"/>
    <n v="5"/>
    <n v="0.3"/>
    <n v="-81.3065"/>
    <n v="-81.3065"/>
    <n v="228.52433333333329"/>
    <n v="219.33575302667313"/>
    <x v="3"/>
    <x v="1"/>
    <m/>
  </r>
  <r>
    <s v="Second Class"/>
    <d v="2026-06-28T00:00:00"/>
    <x v="2"/>
    <s v="United States"/>
    <x v="12"/>
    <x v="5"/>
    <n v="77070"/>
    <x v="2"/>
    <x v="1"/>
    <x v="8"/>
    <n v="8.6080000000000005"/>
    <n v="8"/>
    <n v="0.8"/>
    <n v="-13.3424"/>
    <n v="-13.3424"/>
    <n v="757.57266666666681"/>
    <n v="784.80663464731515"/>
    <x v="3"/>
    <x v="1"/>
    <m/>
  </r>
  <r>
    <s v="Second Class"/>
    <d v="2026-12-16T00:00:00"/>
    <x v="2"/>
    <s v="United States"/>
    <x v="12"/>
    <x v="5"/>
    <n v="77070"/>
    <x v="2"/>
    <x v="2"/>
    <x v="11"/>
    <n v="159.56"/>
    <n v="5"/>
    <n v="0.2"/>
    <n v="33.906500000000001"/>
    <s v=""/>
    <n v="768.27"/>
    <n v="884.77155633264795"/>
    <x v="0"/>
    <x v="1"/>
    <m/>
  </r>
  <r>
    <s v="Second Class"/>
    <d v="2025-02-18T00:00:00"/>
    <x v="1"/>
    <s v="United States"/>
    <x v="102"/>
    <x v="17"/>
    <n v="23223"/>
    <x v="0"/>
    <x v="1"/>
    <x v="9"/>
    <n v="2104.5500000000002"/>
    <n v="7"/>
    <n v="0"/>
    <n v="694.50149999999996"/>
    <s v=""/>
    <n v="731.01333333333332"/>
    <n v="967.90153848844363"/>
    <x v="10"/>
    <x v="0"/>
    <m/>
  </r>
  <r>
    <s v="Second Class"/>
    <d v="2025-08-05T00:00:00"/>
    <x v="1"/>
    <s v="United States"/>
    <x v="102"/>
    <x v="17"/>
    <n v="23223"/>
    <x v="0"/>
    <x v="1"/>
    <x v="14"/>
    <n v="40.700000000000003"/>
    <n v="5"/>
    <n v="0"/>
    <n v="11.803000000000001"/>
    <s v=""/>
    <n v="31.216666666666669"/>
    <n v="576.43478324059322"/>
    <x v="1"/>
    <x v="0"/>
    <m/>
  </r>
  <r>
    <s v="Standard Class"/>
    <d v="2026-02-04T00:00:00"/>
    <x v="2"/>
    <s v="United States"/>
    <x v="81"/>
    <x v="17"/>
    <n v="22204"/>
    <x v="0"/>
    <x v="2"/>
    <x v="11"/>
    <n v="47.79"/>
    <n v="3"/>
    <n v="0"/>
    <n v="16.2486"/>
    <s v=""/>
    <n v="24.72"/>
    <n v="394.75114236224357"/>
    <x v="10"/>
    <x v="1"/>
    <m/>
  </r>
  <r>
    <s v="Standard Class"/>
    <d v="2026-09-22T00:00:00"/>
    <x v="0"/>
    <s v="United States"/>
    <x v="8"/>
    <x v="1"/>
    <n v="94122"/>
    <x v="1"/>
    <x v="1"/>
    <x v="6"/>
    <n v="5.16"/>
    <n v="2"/>
    <n v="0"/>
    <n v="1.3415999999999999"/>
    <s v=""/>
    <n v="40.910000000000004"/>
    <n v="35.43055403545447"/>
    <x v="4"/>
    <x v="1"/>
    <m/>
  </r>
  <r>
    <s v="Standard Class"/>
    <d v="2026-05-23T00:00:00"/>
    <x v="2"/>
    <s v="United States"/>
    <x v="70"/>
    <x v="1"/>
    <n v="92024"/>
    <x v="1"/>
    <x v="2"/>
    <x v="11"/>
    <n v="21.21"/>
    <n v="7"/>
    <n v="0"/>
    <n v="4.4541000000000004"/>
    <s v=""/>
    <n v="116.42999999999999"/>
    <n v="73.889121210996507"/>
    <x v="7"/>
    <x v="1"/>
    <m/>
  </r>
  <r>
    <s v="Second Class"/>
    <d v="2025-07-20T00:00:00"/>
    <x v="1"/>
    <s v="United States"/>
    <x v="232"/>
    <x v="15"/>
    <n v="13601"/>
    <x v="3"/>
    <x v="1"/>
    <x v="4"/>
    <n v="96.36"/>
    <n v="6"/>
    <n v="0"/>
    <n v="25.053599999999999"/>
    <s v=""/>
    <n v="115.32666666666665"/>
    <n v="92.841158217997574"/>
    <x v="11"/>
    <x v="0"/>
    <m/>
  </r>
  <r>
    <s v="Same Day"/>
    <d v="2026-02-20T00:00:00"/>
    <x v="1"/>
    <s v="United States"/>
    <x v="1"/>
    <x v="1"/>
    <n v="90036"/>
    <x v="1"/>
    <x v="1"/>
    <x v="14"/>
    <n v="231.72"/>
    <n v="2"/>
    <n v="0"/>
    <n v="11.586"/>
    <s v=""/>
    <n v="87.366666666666674"/>
    <n v="97.282667730386279"/>
    <x v="10"/>
    <x v="1"/>
    <m/>
  </r>
  <r>
    <s v="Same Day"/>
    <d v="2026-05-28T00:00:00"/>
    <x v="1"/>
    <s v="United States"/>
    <x v="1"/>
    <x v="1"/>
    <n v="90036"/>
    <x v="1"/>
    <x v="1"/>
    <x v="13"/>
    <n v="17.899999999999999"/>
    <n v="5"/>
    <n v="0"/>
    <n v="8.9499999999999993"/>
    <s v=""/>
    <n v="12.798666666666668"/>
    <n v="70.999629394963904"/>
    <x v="7"/>
    <x v="1"/>
    <m/>
  </r>
  <r>
    <s v="Same Day"/>
    <d v="2026-02-28T00:00:00"/>
    <x v="1"/>
    <s v="United States"/>
    <x v="1"/>
    <x v="1"/>
    <n v="90036"/>
    <x v="1"/>
    <x v="1"/>
    <x v="10"/>
    <n v="12.48"/>
    <n v="2"/>
    <n v="0"/>
    <n v="5.6159999999999997"/>
    <s v=""/>
    <n v="93.463999999999999"/>
    <n v="105.40477119006346"/>
    <x v="10"/>
    <x v="1"/>
    <m/>
  </r>
  <r>
    <s v="Standard Class"/>
    <d v="2026-12-12T00:00:00"/>
    <x v="1"/>
    <s v="United States"/>
    <x v="10"/>
    <x v="9"/>
    <n v="19140"/>
    <x v="3"/>
    <x v="1"/>
    <x v="6"/>
    <n v="8.016"/>
    <n v="3"/>
    <n v="0.2"/>
    <n v="1.1022000000000001"/>
    <s v=""/>
    <n v="171.70000000000002"/>
    <n v="105.54765537968215"/>
    <x v="0"/>
    <x v="1"/>
    <m/>
  </r>
  <r>
    <s v="Standard Class"/>
    <d v="2025-12-10T00:00:00"/>
    <x v="1"/>
    <s v="United States"/>
    <x v="59"/>
    <x v="24"/>
    <n v="44312"/>
    <x v="3"/>
    <x v="2"/>
    <x v="7"/>
    <n v="259.89600000000002"/>
    <n v="2"/>
    <n v="0.4"/>
    <n v="-56.3108"/>
    <n v="-56.3108"/>
    <n v="262.34800000000001"/>
    <n v="106.00036369748926"/>
    <x v="0"/>
    <x v="0"/>
    <m/>
  </r>
  <r>
    <s v="Standard Class"/>
    <d v="2026-07-27T00:00:00"/>
    <x v="1"/>
    <s v="United States"/>
    <x v="59"/>
    <x v="24"/>
    <n v="44312"/>
    <x v="3"/>
    <x v="2"/>
    <x v="7"/>
    <n v="247.18799999999999"/>
    <n v="2"/>
    <n v="0.4"/>
    <n v="-49.437600000000003"/>
    <n v="-49.437600000000003"/>
    <n v="325.71599999999995"/>
    <n v="84.567790054291166"/>
    <x v="11"/>
    <x v="1"/>
    <m/>
  </r>
  <r>
    <s v="Standard Class"/>
    <d v="2026-07-19T00:00:00"/>
    <x v="1"/>
    <s v="United States"/>
    <x v="59"/>
    <x v="24"/>
    <n v="44312"/>
    <x v="3"/>
    <x v="2"/>
    <x v="11"/>
    <n v="279.95999999999998"/>
    <n v="5"/>
    <n v="0.2"/>
    <n v="48.993000000000002"/>
    <s v=""/>
    <n v="249.80000000000004"/>
    <n v="151.4622337966355"/>
    <x v="11"/>
    <x v="1"/>
    <m/>
  </r>
  <r>
    <s v="Standard Class"/>
    <d v="2025-10-23T00:00:00"/>
    <x v="2"/>
    <s v="United States"/>
    <x v="8"/>
    <x v="1"/>
    <n v="94110"/>
    <x v="1"/>
    <x v="2"/>
    <x v="11"/>
    <n v="450"/>
    <n v="5"/>
    <n v="0"/>
    <n v="162"/>
    <s v=""/>
    <n v="256.78133333333335"/>
    <n v="153.25257145181155"/>
    <x v="5"/>
    <x v="0"/>
    <m/>
  </r>
  <r>
    <s v="Second Class"/>
    <d v="2026-06-28T00:00:00"/>
    <x v="2"/>
    <s v="United States"/>
    <x v="354"/>
    <x v="12"/>
    <n v="49505"/>
    <x v="2"/>
    <x v="1"/>
    <x v="10"/>
    <n v="19.440000000000001"/>
    <n v="3"/>
    <n v="0"/>
    <n v="9.5256000000000007"/>
    <s v=""/>
    <n v="186.77333333333331"/>
    <n v="138.85611624294438"/>
    <x v="3"/>
    <x v="1"/>
    <m/>
  </r>
  <r>
    <s v="Second Class"/>
    <d v="2026-12-29T00:00:00"/>
    <x v="2"/>
    <s v="United States"/>
    <x v="8"/>
    <x v="1"/>
    <n v="94109"/>
    <x v="1"/>
    <x v="0"/>
    <x v="3"/>
    <n v="300.904"/>
    <n v="1"/>
    <n v="0.2"/>
    <n v="11.283899999999999"/>
    <s v=""/>
    <n v="190.68266666666668"/>
    <n v="100.36975363790295"/>
    <x v="0"/>
    <x v="1"/>
    <m/>
  </r>
  <r>
    <s v="Standard Class"/>
    <d v="2026-04-08T00:00:00"/>
    <x v="1"/>
    <s v="United States"/>
    <x v="316"/>
    <x v="18"/>
    <n v="37211"/>
    <x v="0"/>
    <x v="2"/>
    <x v="7"/>
    <n v="239.976"/>
    <n v="3"/>
    <n v="0.2"/>
    <n v="26.997299999999999"/>
    <s v=""/>
    <n v="130.70133333333334"/>
    <n v="97.245987401937455"/>
    <x v="9"/>
    <x v="1"/>
    <m/>
  </r>
  <r>
    <s v="Standard Class"/>
    <d v="2025-09-12T00:00:00"/>
    <x v="1"/>
    <s v="United States"/>
    <x v="316"/>
    <x v="18"/>
    <n v="37211"/>
    <x v="0"/>
    <x v="0"/>
    <x v="5"/>
    <n v="31.167999999999999"/>
    <n v="4"/>
    <n v="0.2"/>
    <n v="9.3504000000000005"/>
    <s v=""/>
    <n v="797.35466666666673"/>
    <n v="837.96991309128896"/>
    <x v="4"/>
    <x v="0"/>
    <m/>
  </r>
  <r>
    <s v="Standard Class"/>
    <d v="2026-07-26T00:00:00"/>
    <x v="1"/>
    <s v="United States"/>
    <x v="316"/>
    <x v="18"/>
    <n v="37211"/>
    <x v="0"/>
    <x v="0"/>
    <x v="3"/>
    <n v="120.96"/>
    <n v="2"/>
    <n v="0.4"/>
    <n v="-28.224"/>
    <n v="-28.224"/>
    <n v="812.50133333333349"/>
    <n v="934.99996344052227"/>
    <x v="11"/>
    <x v="1"/>
    <m/>
  </r>
  <r>
    <s v="Standard Class"/>
    <d v="2025-10-20T00:00:00"/>
    <x v="1"/>
    <s v="United States"/>
    <x v="316"/>
    <x v="18"/>
    <n v="37211"/>
    <x v="0"/>
    <x v="2"/>
    <x v="7"/>
    <n v="2239.9360000000001"/>
    <n v="8"/>
    <n v="0.2"/>
    <n v="223.99359999999999"/>
    <s v=""/>
    <n v="819.77333333333343"/>
    <n v="1013.3945086797256"/>
    <x v="5"/>
    <x v="0"/>
    <m/>
  </r>
  <r>
    <s v="Standard Class"/>
    <d v="2025-09-09T00:00:00"/>
    <x v="1"/>
    <s v="United States"/>
    <x v="316"/>
    <x v="18"/>
    <n v="37211"/>
    <x v="0"/>
    <x v="1"/>
    <x v="9"/>
    <n v="76.608000000000004"/>
    <n v="8"/>
    <n v="0.2"/>
    <n v="6.7031999999999998"/>
    <s v=""/>
    <n v="103.58133333333335"/>
    <n v="577.35423798950717"/>
    <x v="4"/>
    <x v="0"/>
    <m/>
  </r>
  <r>
    <s v="Standard Class"/>
    <d v="2025-12-10T00:00:00"/>
    <x v="1"/>
    <s v="United States"/>
    <x v="316"/>
    <x v="18"/>
    <n v="37211"/>
    <x v="0"/>
    <x v="1"/>
    <x v="4"/>
    <n v="142.77600000000001"/>
    <n v="1"/>
    <n v="0.2"/>
    <n v="17.847000000000001"/>
    <s v=""/>
    <n v="79.229333333333344"/>
    <n v="393.36234742254862"/>
    <x v="0"/>
    <x v="0"/>
    <m/>
  </r>
  <r>
    <s v="Standard Class"/>
    <d v="2026-03-13T00:00:00"/>
    <x v="1"/>
    <s v="United States"/>
    <x v="316"/>
    <x v="18"/>
    <n v="37211"/>
    <x v="0"/>
    <x v="1"/>
    <x v="10"/>
    <n v="91.36"/>
    <n v="5"/>
    <n v="0.2"/>
    <n v="29.692"/>
    <s v=""/>
    <n v="70.016000000000005"/>
    <n v="51.355733756121424"/>
    <x v="2"/>
    <x v="1"/>
    <m/>
  </r>
  <r>
    <s v="Standard Class"/>
    <d v="2026-11-18T00:00:00"/>
    <x v="0"/>
    <s v="United States"/>
    <x v="10"/>
    <x v="9"/>
    <n v="19120"/>
    <x v="3"/>
    <x v="1"/>
    <x v="9"/>
    <n v="3.552"/>
    <n v="2"/>
    <n v="0.2"/>
    <n v="0.44400000000000001"/>
    <s v=""/>
    <n v="41.132666666666665"/>
    <n v="55.043872888074645"/>
    <x v="6"/>
    <x v="1"/>
    <m/>
  </r>
  <r>
    <s v="First Class"/>
    <d v="2025-10-19T00:00:00"/>
    <x v="0"/>
    <s v="United States"/>
    <x v="12"/>
    <x v="5"/>
    <n v="77041"/>
    <x v="2"/>
    <x v="2"/>
    <x v="7"/>
    <n v="115.136"/>
    <n v="8"/>
    <n v="0.2"/>
    <n v="11.5136"/>
    <s v=""/>
    <n v="97.536666666666676"/>
    <n v="54.837872337632852"/>
    <x v="5"/>
    <x v="0"/>
    <m/>
  </r>
  <r>
    <s v="Standard Class"/>
    <d v="2026-01-14T00:00:00"/>
    <x v="2"/>
    <s v="United States"/>
    <x v="192"/>
    <x v="33"/>
    <n v="89502"/>
    <x v="1"/>
    <x v="1"/>
    <x v="13"/>
    <n v="4.71"/>
    <n v="1"/>
    <n v="0"/>
    <n v="0"/>
    <s v=""/>
    <n v="60.33133333333334"/>
    <n v="58.34749329853188"/>
    <x v="8"/>
    <x v="1"/>
    <m/>
  </r>
  <r>
    <s v="Standard Class"/>
    <d v="2025-06-20T00:00:00"/>
    <x v="2"/>
    <s v="United States"/>
    <x v="20"/>
    <x v="15"/>
    <n v="10009"/>
    <x v="3"/>
    <x v="0"/>
    <x v="1"/>
    <n v="172.76400000000001"/>
    <n v="2"/>
    <n v="0.1"/>
    <n v="13.437200000000001"/>
    <s v=""/>
    <n v="85.417333333333332"/>
    <n v="54.517197620975026"/>
    <x v="3"/>
    <x v="0"/>
    <m/>
  </r>
  <r>
    <s v="Standard Class"/>
    <d v="2025-06-08T00:00:00"/>
    <x v="2"/>
    <s v="United States"/>
    <x v="20"/>
    <x v="15"/>
    <n v="10009"/>
    <x v="3"/>
    <x v="1"/>
    <x v="6"/>
    <n v="3.52"/>
    <n v="2"/>
    <n v="0"/>
    <n v="1.6896"/>
    <s v=""/>
    <n v="129.82083333333333"/>
    <n v="106.90702675533851"/>
    <x v="3"/>
    <x v="0"/>
    <m/>
  </r>
  <r>
    <s v="First Class"/>
    <d v="2025-03-27T00:00:00"/>
    <x v="1"/>
    <s v="United States"/>
    <x v="1"/>
    <x v="1"/>
    <n v="90008"/>
    <x v="1"/>
    <x v="2"/>
    <x v="7"/>
    <n v="79.968000000000004"/>
    <n v="4"/>
    <n v="0.2"/>
    <n v="-17.992799999999999"/>
    <n v="-17.992799999999999"/>
    <n v="243.61749999999998"/>
    <n v="117.35981718648976"/>
    <x v="2"/>
    <x v="0"/>
    <m/>
  </r>
  <r>
    <s v="First Class"/>
    <d v="2026-10-24T00:00:00"/>
    <x v="1"/>
    <s v="United States"/>
    <x v="1"/>
    <x v="1"/>
    <n v="90008"/>
    <x v="1"/>
    <x v="0"/>
    <x v="0"/>
    <n v="305.97449999999998"/>
    <n v="3"/>
    <n v="0.15"/>
    <n v="25.197900000000001"/>
    <s v=""/>
    <n v="425.74549999999999"/>
    <n v="164.8567587115262"/>
    <x v="5"/>
    <x v="1"/>
    <m/>
  </r>
  <r>
    <s v="First Class"/>
    <d v="2026-08-28T00:00:00"/>
    <x v="1"/>
    <s v="United States"/>
    <x v="1"/>
    <x v="1"/>
    <n v="90008"/>
    <x v="1"/>
    <x v="1"/>
    <x v="4"/>
    <n v="344.91"/>
    <n v="3"/>
    <n v="0"/>
    <n v="10.347300000000001"/>
    <s v=""/>
    <n v="443.58699999999999"/>
    <n v="138.53270389153602"/>
    <x v="1"/>
    <x v="1"/>
    <m/>
  </r>
  <r>
    <s v="Standard Class"/>
    <d v="2026-02-19T00:00:00"/>
    <x v="0"/>
    <s v="United States"/>
    <x v="70"/>
    <x v="1"/>
    <n v="92037"/>
    <x v="1"/>
    <x v="0"/>
    <x v="3"/>
    <n v="626.35199999999998"/>
    <n v="3"/>
    <n v="0.2"/>
    <n v="-23.488199999999999"/>
    <n v="-23.488199999999999"/>
    <n v="352.60099999999994"/>
    <n v="205.00213071026843"/>
    <x v="10"/>
    <x v="1"/>
    <m/>
  </r>
  <r>
    <s v="Standard Class"/>
    <d v="2026-06-17T00:00:00"/>
    <x v="0"/>
    <s v="United States"/>
    <x v="8"/>
    <x v="1"/>
    <n v="94110"/>
    <x v="1"/>
    <x v="0"/>
    <x v="0"/>
    <n v="359.49900000000002"/>
    <n v="3"/>
    <n v="0.15"/>
    <n v="-29.605799999999999"/>
    <n v="-29.605799999999999"/>
    <n v="153.75033333333334"/>
    <n v="183.66485608161804"/>
    <x v="3"/>
    <x v="1"/>
    <m/>
  </r>
  <r>
    <s v="Standard Class"/>
    <d v="2025-05-28T00:00:00"/>
    <x v="1"/>
    <s v="United States"/>
    <x v="70"/>
    <x v="1"/>
    <n v="92105"/>
    <x v="1"/>
    <x v="2"/>
    <x v="7"/>
    <n v="71.951999999999998"/>
    <n v="6"/>
    <n v="0.2"/>
    <n v="5.3963999999999999"/>
    <s v=""/>
    <n v="34.525333333333329"/>
    <n v="178.13564451116289"/>
    <x v="7"/>
    <x v="0"/>
    <m/>
  </r>
  <r>
    <s v="Standard Class"/>
    <d v="2025-03-20T00:00:00"/>
    <x v="1"/>
    <s v="United States"/>
    <x v="70"/>
    <x v="1"/>
    <n v="92105"/>
    <x v="1"/>
    <x v="1"/>
    <x v="8"/>
    <n v="29.8"/>
    <n v="5"/>
    <n v="0.2"/>
    <n v="9.3125"/>
    <s v=""/>
    <n v="32.00266666666667"/>
    <n v="76.336127496895088"/>
    <x v="2"/>
    <x v="0"/>
    <m/>
  </r>
  <r>
    <s v="Second Class"/>
    <d v="2026-12-21T00:00:00"/>
    <x v="1"/>
    <s v="United States"/>
    <x v="512"/>
    <x v="24"/>
    <n v="44035"/>
    <x v="3"/>
    <x v="1"/>
    <x v="8"/>
    <n v="1.8240000000000001"/>
    <n v="1"/>
    <n v="0.7"/>
    <n v="-1.3984000000000001"/>
    <n v="-1.3984000000000001"/>
    <n v="24.397333333333332"/>
    <n v="28.408637935200854"/>
    <x v="0"/>
    <x v="1"/>
    <m/>
  </r>
  <r>
    <s v="Second Class"/>
    <d v="2025-07-09T00:00:00"/>
    <x v="2"/>
    <s v="United States"/>
    <x v="12"/>
    <x v="5"/>
    <n v="77070"/>
    <x v="2"/>
    <x v="1"/>
    <x v="9"/>
    <n v="64.384"/>
    <n v="4"/>
    <n v="0.8"/>
    <n v="-160.96"/>
    <n v="-160.96"/>
    <n v="27.543999999999997"/>
    <n v="23.215033392338839"/>
    <x v="11"/>
    <x v="0"/>
    <m/>
  </r>
  <r>
    <s v="Second Class"/>
    <d v="2025-03-11T00:00:00"/>
    <x v="2"/>
    <s v="United States"/>
    <x v="12"/>
    <x v="5"/>
    <n v="77070"/>
    <x v="2"/>
    <x v="0"/>
    <x v="5"/>
    <n v="6.984"/>
    <n v="2"/>
    <n v="0.6"/>
    <n v="-4.5396000000000001"/>
    <n v="-4.5396000000000001"/>
    <n v="11.266666666666666"/>
    <n v="13.9836411514259"/>
    <x v="2"/>
    <x v="0"/>
    <m/>
  </r>
  <r>
    <s v="Second Class"/>
    <d v="2026-07-12T00:00:00"/>
    <x v="2"/>
    <s v="United States"/>
    <x v="12"/>
    <x v="5"/>
    <n v="77070"/>
    <x v="2"/>
    <x v="1"/>
    <x v="6"/>
    <n v="11.263999999999999"/>
    <n v="8"/>
    <n v="0.2"/>
    <n v="3.9424000000000001"/>
    <s v=""/>
    <n v="135.39599999999999"/>
    <n v="141.19453608146196"/>
    <x v="11"/>
    <x v="1"/>
    <m/>
  </r>
  <r>
    <s v="Second Class"/>
    <d v="2025-02-14T00:00:00"/>
    <x v="2"/>
    <s v="United States"/>
    <x v="12"/>
    <x v="5"/>
    <n v="77070"/>
    <x v="2"/>
    <x v="1"/>
    <x v="10"/>
    <n v="15.552"/>
    <n v="3"/>
    <n v="0.2"/>
    <n v="5.6375999999999999"/>
    <s v=""/>
    <n v="154.15333333333334"/>
    <n v="149.49382940616152"/>
    <x v="10"/>
    <x v="0"/>
    <m/>
  </r>
  <r>
    <s v="Second Class"/>
    <d v="2025-08-19T00:00:00"/>
    <x v="2"/>
    <s v="United States"/>
    <x v="12"/>
    <x v="5"/>
    <n v="77070"/>
    <x v="2"/>
    <x v="0"/>
    <x v="1"/>
    <n v="379.37200000000001"/>
    <n v="2"/>
    <n v="0.3"/>
    <n v="-119.2312"/>
    <n v="-119.2312"/>
    <n v="149.47733333333335"/>
    <n v="172.15984806202852"/>
    <x v="1"/>
    <x v="0"/>
    <m/>
  </r>
  <r>
    <s v="Second Class"/>
    <d v="2026-06-20T00:00:00"/>
    <x v="2"/>
    <s v="United States"/>
    <x v="12"/>
    <x v="5"/>
    <n v="77070"/>
    <x v="2"/>
    <x v="1"/>
    <x v="4"/>
    <n v="67.536000000000001"/>
    <n v="9"/>
    <n v="0.2"/>
    <n v="6.7535999999999996"/>
    <s v=""/>
    <n v="35.489333333333335"/>
    <n v="98.98894308625249"/>
    <x v="3"/>
    <x v="1"/>
    <m/>
  </r>
  <r>
    <s v="Second Class"/>
    <d v="2025-07-28T00:00:00"/>
    <x v="2"/>
    <s v="United States"/>
    <x v="12"/>
    <x v="5"/>
    <n v="77070"/>
    <x v="2"/>
    <x v="1"/>
    <x v="8"/>
    <n v="1.524"/>
    <n v="2"/>
    <n v="0.8"/>
    <n v="-2.6669999999999998"/>
    <n v="-2.6669999999999998"/>
    <n v="21.425333333333338"/>
    <n v="85.458032730821884"/>
    <x v="11"/>
    <x v="0"/>
    <m/>
  </r>
  <r>
    <s v="Second Class"/>
    <d v="2025-01-04T00:00:00"/>
    <x v="2"/>
    <s v="United States"/>
    <x v="100"/>
    <x v="2"/>
    <n v="33178"/>
    <x v="0"/>
    <x v="1"/>
    <x v="10"/>
    <n v="37.408000000000001"/>
    <n v="7"/>
    <n v="0.2"/>
    <n v="13.0928"/>
    <s v=""/>
    <n v="36.31733333333333"/>
    <n v="6.2371021761356111"/>
    <x v="8"/>
    <x v="0"/>
    <m/>
  </r>
  <r>
    <s v="Second Class"/>
    <d v="2026-08-16T00:00:00"/>
    <x v="2"/>
    <s v="United States"/>
    <x v="100"/>
    <x v="2"/>
    <n v="33178"/>
    <x v="0"/>
    <x v="1"/>
    <x v="10"/>
    <n v="25.344000000000001"/>
    <n v="6"/>
    <n v="0.2"/>
    <n v="8.8704000000000001"/>
    <s v=""/>
    <n v="25.424000000000003"/>
    <n v="13.433136452927256"/>
    <x v="1"/>
    <x v="1"/>
    <m/>
  </r>
  <r>
    <s v="Standard Class"/>
    <d v="2026-02-27T00:00:00"/>
    <x v="0"/>
    <s v="United States"/>
    <x v="4"/>
    <x v="4"/>
    <n v="98115"/>
    <x v="1"/>
    <x v="1"/>
    <x v="6"/>
    <n v="46.2"/>
    <n v="4"/>
    <n v="0"/>
    <n v="21.251999999999999"/>
    <s v=""/>
    <n v="34.76"/>
    <n v="17.045566192262868"/>
    <x v="10"/>
    <x v="1"/>
    <m/>
  </r>
  <r>
    <s v="Standard Class"/>
    <d v="2026-08-11T00:00:00"/>
    <x v="1"/>
    <s v="United States"/>
    <x v="87"/>
    <x v="18"/>
    <n v="37130"/>
    <x v="0"/>
    <x v="2"/>
    <x v="11"/>
    <n v="4.7279999999999998"/>
    <n v="3"/>
    <n v="0.2"/>
    <n v="0.70920000000000005"/>
    <s v=""/>
    <n v="63.061333333333344"/>
    <n v="42.441298154474929"/>
    <x v="1"/>
    <x v="1"/>
    <m/>
  </r>
  <r>
    <s v="Standard Class"/>
    <d v="2025-02-15T00:00:00"/>
    <x v="1"/>
    <s v="United States"/>
    <x v="87"/>
    <x v="18"/>
    <n v="37130"/>
    <x v="0"/>
    <x v="0"/>
    <x v="5"/>
    <n v="53.351999999999997"/>
    <n v="3"/>
    <n v="0.2"/>
    <n v="16.005600000000001"/>
    <s v=""/>
    <n v="68.989333333333335"/>
    <n v="48.770241831431349"/>
    <x v="10"/>
    <x v="0"/>
    <m/>
  </r>
  <r>
    <s v="Standard Class"/>
    <d v="2026-10-02T00:00:00"/>
    <x v="1"/>
    <s v="United States"/>
    <x v="87"/>
    <x v="18"/>
    <n v="37130"/>
    <x v="0"/>
    <x v="0"/>
    <x v="0"/>
    <n v="131.10400000000001"/>
    <n v="2"/>
    <n v="0.2"/>
    <n v="8.1940000000000008"/>
    <s v=""/>
    <n v="75.453333333333333"/>
    <n v="47.600026218480174"/>
    <x v="5"/>
    <x v="1"/>
    <m/>
  </r>
  <r>
    <s v="Standard Class"/>
    <d v="2026-11-18T00:00:00"/>
    <x v="1"/>
    <s v="United States"/>
    <x v="87"/>
    <x v="18"/>
    <n v="37130"/>
    <x v="0"/>
    <x v="1"/>
    <x v="4"/>
    <n v="22.512"/>
    <n v="3"/>
    <n v="0.2"/>
    <n v="2.2511999999999999"/>
    <s v=""/>
    <n v="49.282000000000004"/>
    <n v="26.947021263266986"/>
    <x v="6"/>
    <x v="1"/>
    <m/>
  </r>
  <r>
    <s v="Standard Class"/>
    <d v="2025-09-23T00:00:00"/>
    <x v="1"/>
    <s v="United States"/>
    <x v="87"/>
    <x v="18"/>
    <n v="37130"/>
    <x v="0"/>
    <x v="2"/>
    <x v="11"/>
    <n v="72.744"/>
    <n v="7"/>
    <n v="0.2"/>
    <n v="-12.7302"/>
    <n v="-12.7302"/>
    <n v="48.258000000000003"/>
    <n v="16.820230627740226"/>
    <x v="4"/>
    <x v="0"/>
    <m/>
  </r>
  <r>
    <s v="Standard Class"/>
    <d v="2026-09-03T00:00:00"/>
    <x v="1"/>
    <s v="United States"/>
    <x v="285"/>
    <x v="25"/>
    <n v="63116"/>
    <x v="2"/>
    <x v="1"/>
    <x v="14"/>
    <n v="52.59"/>
    <n v="3"/>
    <n v="0"/>
    <n v="15.776999999999999"/>
    <s v=""/>
    <n v="66.11"/>
    <n v="38.575709490126904"/>
    <x v="4"/>
    <x v="1"/>
    <m/>
  </r>
  <r>
    <s v="Second Class"/>
    <d v="2025-05-26T00:00:00"/>
    <x v="1"/>
    <s v="United States"/>
    <x v="4"/>
    <x v="4"/>
    <n v="98105"/>
    <x v="1"/>
    <x v="1"/>
    <x v="10"/>
    <n v="19.440000000000001"/>
    <n v="3"/>
    <n v="0"/>
    <n v="9.3312000000000008"/>
    <s v=""/>
    <n v="477.73"/>
    <n v="469.07703405162215"/>
    <x v="7"/>
    <x v="0"/>
    <m/>
  </r>
  <r>
    <s v="Second Class"/>
    <d v="2026-02-15T00:00:00"/>
    <x v="1"/>
    <s v="United States"/>
    <x v="4"/>
    <x v="4"/>
    <n v="98105"/>
    <x v="1"/>
    <x v="0"/>
    <x v="5"/>
    <n v="126.3"/>
    <n v="3"/>
    <n v="0"/>
    <n v="40.415999999999997"/>
    <s v=""/>
    <n v="492.90333333333336"/>
    <n v="529.9071651539366"/>
    <x v="10"/>
    <x v="1"/>
    <m/>
  </r>
  <r>
    <s v="Second Class"/>
    <d v="2025-01-24T00:00:00"/>
    <x v="1"/>
    <s v="United States"/>
    <x v="4"/>
    <x v="4"/>
    <n v="98105"/>
    <x v="1"/>
    <x v="2"/>
    <x v="11"/>
    <n v="1287.45"/>
    <n v="5"/>
    <n v="0"/>
    <n v="244.6155"/>
    <s v=""/>
    <n v="629.27333333333343"/>
    <n v="531.5362327847115"/>
    <x v="8"/>
    <x v="0"/>
    <m/>
  </r>
  <r>
    <s v="Second Class"/>
    <d v="2026-10-12T00:00:00"/>
    <x v="1"/>
    <s v="United States"/>
    <x v="20"/>
    <x v="15"/>
    <n v="10024"/>
    <x v="3"/>
    <x v="1"/>
    <x v="4"/>
    <n v="64.959999999999994"/>
    <n v="4"/>
    <n v="0"/>
    <n v="9.7439999999999998"/>
    <s v=""/>
    <n v="202.82333333333335"/>
    <n v="276.80498456093198"/>
    <x v="5"/>
    <x v="1"/>
    <m/>
  </r>
  <r>
    <s v="Standard Class"/>
    <d v="2025-02-22T00:00:00"/>
    <x v="1"/>
    <s v="United States"/>
    <x v="439"/>
    <x v="11"/>
    <n v="55125"/>
    <x v="2"/>
    <x v="1"/>
    <x v="4"/>
    <n v="535.41"/>
    <n v="3"/>
    <n v="0"/>
    <n v="160.62299999999999"/>
    <s v=""/>
    <n v="185.58600000000001"/>
    <n v="159.61191281030051"/>
    <x v="10"/>
    <x v="0"/>
    <m/>
  </r>
  <r>
    <s v="Standard Class"/>
    <d v="2026-01-08T00:00:00"/>
    <x v="1"/>
    <s v="United States"/>
    <x v="346"/>
    <x v="18"/>
    <n v="37421"/>
    <x v="0"/>
    <x v="1"/>
    <x v="8"/>
    <n v="8.1"/>
    <n v="5"/>
    <n v="0.7"/>
    <n v="-5.94"/>
    <n v="-5.94"/>
    <n v="35.112000000000002"/>
    <n v="152.75953452452043"/>
    <x v="8"/>
    <x v="1"/>
    <m/>
  </r>
  <r>
    <s v="First Class"/>
    <d v="2026-03-28T00:00:00"/>
    <x v="0"/>
    <s v="United States"/>
    <x v="10"/>
    <x v="9"/>
    <n v="19140"/>
    <x v="3"/>
    <x v="1"/>
    <x v="6"/>
    <n v="13.247999999999999"/>
    <n v="4"/>
    <n v="0.2"/>
    <n v="3.6432000000000002"/>
    <s v=""/>
    <n v="56.812000000000005"/>
    <n v="103.85537406091866"/>
    <x v="2"/>
    <x v="1"/>
    <m/>
  </r>
  <r>
    <s v="First Class"/>
    <d v="2026-04-23T00:00:00"/>
    <x v="0"/>
    <s v="United States"/>
    <x v="10"/>
    <x v="9"/>
    <n v="19140"/>
    <x v="3"/>
    <x v="2"/>
    <x v="7"/>
    <n v="83.988"/>
    <n v="2"/>
    <n v="0.4"/>
    <n v="-20.997"/>
    <n v="-20.997"/>
    <n v="55.975999999999999"/>
    <n v="39.596824855872811"/>
    <x v="9"/>
    <x v="1"/>
    <m/>
  </r>
  <r>
    <s v="First Class"/>
    <d v="2025-06-19T00:00:00"/>
    <x v="0"/>
    <s v="United States"/>
    <x v="240"/>
    <x v="28"/>
    <n v="70506"/>
    <x v="0"/>
    <x v="1"/>
    <x v="6"/>
    <n v="73.2"/>
    <n v="5"/>
    <n v="0"/>
    <n v="21.228000000000002"/>
    <s v=""/>
    <n v="31.65733333333333"/>
    <n v="30.222875525618619"/>
    <x v="3"/>
    <x v="0"/>
    <m/>
  </r>
  <r>
    <s v="Same Day"/>
    <d v="2025-03-31T00:00:00"/>
    <x v="2"/>
    <s v="United States"/>
    <x v="104"/>
    <x v="14"/>
    <n v="46226"/>
    <x v="2"/>
    <x v="1"/>
    <x v="8"/>
    <n v="10.74"/>
    <n v="3"/>
    <n v="0"/>
    <n v="5.1551999999999998"/>
    <s v=""/>
    <n v="24.937333333333331"/>
    <n v="32.97200805172416"/>
    <x v="2"/>
    <x v="0"/>
    <m/>
  </r>
  <r>
    <s v="First Class"/>
    <d v="2026-03-28T00:00:00"/>
    <x v="0"/>
    <s v="United States"/>
    <x v="492"/>
    <x v="21"/>
    <n v="97123"/>
    <x v="1"/>
    <x v="0"/>
    <x v="5"/>
    <n v="11.032"/>
    <n v="1"/>
    <n v="0.2"/>
    <n v="3.0337999999999998"/>
    <s v=""/>
    <n v="27.064000000000004"/>
    <n v="20.928826889316156"/>
    <x v="2"/>
    <x v="1"/>
    <m/>
  </r>
  <r>
    <s v="First Class"/>
    <d v="2026-11-29T00:00:00"/>
    <x v="0"/>
    <s v="United States"/>
    <x v="492"/>
    <x v="21"/>
    <n v="97123"/>
    <x v="1"/>
    <x v="2"/>
    <x v="11"/>
    <n v="53.04"/>
    <n v="3"/>
    <n v="0.2"/>
    <n v="-4.641"/>
    <n v="-4.641"/>
    <n v="43.366666666666667"/>
    <n v="19.691947487535401"/>
    <x v="6"/>
    <x v="1"/>
    <m/>
  </r>
  <r>
    <s v="Second Class"/>
    <d v="2025-07-10T00:00:00"/>
    <x v="2"/>
    <s v="United States"/>
    <x v="471"/>
    <x v="31"/>
    <n v="2138"/>
    <x v="3"/>
    <x v="1"/>
    <x v="6"/>
    <n v="17.12"/>
    <n v="4"/>
    <n v="0"/>
    <n v="4.9648000000000003"/>
    <s v=""/>
    <n v="95.88"/>
    <n v="67.155661250008762"/>
    <x v="11"/>
    <x v="0"/>
    <m/>
  </r>
  <r>
    <s v="Second Class"/>
    <d v="2026-08-08T00:00:00"/>
    <x v="2"/>
    <s v="United States"/>
    <x v="471"/>
    <x v="31"/>
    <n v="2138"/>
    <x v="3"/>
    <x v="1"/>
    <x v="10"/>
    <n v="59.94"/>
    <n v="3"/>
    <n v="0"/>
    <n v="28.171800000000001"/>
    <s v=""/>
    <n v="100.49333333333333"/>
    <n v="78.029160835810231"/>
    <x v="1"/>
    <x v="1"/>
    <m/>
  </r>
  <r>
    <s v="Standard Class"/>
    <d v="2025-01-12T00:00:00"/>
    <x v="1"/>
    <s v="United States"/>
    <x v="70"/>
    <x v="1"/>
    <n v="92105"/>
    <x v="1"/>
    <x v="0"/>
    <x v="5"/>
    <n v="210.58"/>
    <n v="2"/>
    <n v="0"/>
    <n v="12.6348"/>
    <s v=""/>
    <n v="160.50800000000001"/>
    <n v="90.013719362558746"/>
    <x v="8"/>
    <x v="0"/>
    <m/>
  </r>
  <r>
    <s v="Standard Class"/>
    <d v="2026-07-16T00:00:00"/>
    <x v="1"/>
    <s v="United States"/>
    <x v="70"/>
    <x v="1"/>
    <n v="92105"/>
    <x v="1"/>
    <x v="1"/>
    <x v="8"/>
    <n v="30.96"/>
    <n v="2"/>
    <n v="0.2"/>
    <n v="10.061999999999999"/>
    <s v=""/>
    <n v="1107.1066666666668"/>
    <n v="1123.6023942205152"/>
    <x v="11"/>
    <x v="1"/>
    <m/>
  </r>
  <r>
    <s v="Standard Class"/>
    <d v="2025-02-06T00:00:00"/>
    <x v="1"/>
    <s v="United States"/>
    <x v="70"/>
    <x v="1"/>
    <n v="92105"/>
    <x v="1"/>
    <x v="2"/>
    <x v="15"/>
    <n v="239.98400000000001"/>
    <n v="2"/>
    <n v="0.2"/>
    <n v="38.997399999999999"/>
    <s v=""/>
    <n v="1141.4466666666667"/>
    <n v="1264.5949576701391"/>
    <x v="10"/>
    <x v="0"/>
    <m/>
  </r>
  <r>
    <s v="First Class"/>
    <d v="2026-02-06T00:00:00"/>
    <x v="0"/>
    <s v="United States"/>
    <x v="20"/>
    <x v="15"/>
    <n v="10009"/>
    <x v="3"/>
    <x v="1"/>
    <x v="8"/>
    <n v="3050.3760000000002"/>
    <n v="3"/>
    <n v="0.2"/>
    <n v="1143.8910000000001"/>
    <s v=""/>
    <n v="1092.5346666666667"/>
    <n v="1389.2274386022373"/>
    <x v="10"/>
    <x v="1"/>
    <m/>
  </r>
  <r>
    <s v="First Class"/>
    <d v="2025-03-16T00:00:00"/>
    <x v="0"/>
    <s v="United States"/>
    <x v="20"/>
    <x v="15"/>
    <n v="10009"/>
    <x v="3"/>
    <x v="2"/>
    <x v="7"/>
    <n v="133.97999999999999"/>
    <n v="2"/>
    <n v="0"/>
    <n v="33.494999999999997"/>
    <s v=""/>
    <n v="134.90266666666665"/>
    <n v="819.62913481972646"/>
    <x v="2"/>
    <x v="0"/>
    <m/>
  </r>
  <r>
    <s v="Standard Class"/>
    <d v="2025-05-16T00:00:00"/>
    <x v="2"/>
    <s v="United States"/>
    <x v="315"/>
    <x v="2"/>
    <n v="32303"/>
    <x v="0"/>
    <x v="1"/>
    <x v="10"/>
    <n v="93.248000000000005"/>
    <n v="4"/>
    <n v="0.2"/>
    <n v="31.4712"/>
    <s v=""/>
    <n v="96.146666666666661"/>
    <n v="579.23474470680321"/>
    <x v="7"/>
    <x v="0"/>
    <m/>
  </r>
  <r>
    <s v="Standard Class"/>
    <d v="2026-01-03T00:00:00"/>
    <x v="2"/>
    <s v="United States"/>
    <x v="315"/>
    <x v="2"/>
    <n v="32303"/>
    <x v="0"/>
    <x v="2"/>
    <x v="7"/>
    <n v="177.48"/>
    <n v="3"/>
    <n v="0.2"/>
    <n v="19.9665"/>
    <s v=""/>
    <n v="66.683999999999997"/>
    <n v="62.681824119619897"/>
    <x v="8"/>
    <x v="1"/>
    <m/>
  </r>
  <r>
    <s v="First Class"/>
    <d v="2026-10-01T00:00:00"/>
    <x v="0"/>
    <s v="United States"/>
    <x v="167"/>
    <x v="24"/>
    <n v="43615"/>
    <x v="3"/>
    <x v="1"/>
    <x v="2"/>
    <n v="17.712"/>
    <n v="6"/>
    <n v="0.2"/>
    <n v="5.9778000000000002"/>
    <s v=""/>
    <n v="9.61"/>
    <n v="57.69297997478003"/>
    <x v="5"/>
    <x v="1"/>
    <m/>
  </r>
  <r>
    <s v="First Class"/>
    <d v="2026-01-28T00:00:00"/>
    <x v="0"/>
    <s v="United States"/>
    <x v="167"/>
    <x v="24"/>
    <n v="43615"/>
    <x v="3"/>
    <x v="1"/>
    <x v="8"/>
    <n v="4.8600000000000003"/>
    <n v="3"/>
    <n v="0.7"/>
    <n v="-3.5640000000000001"/>
    <n v="-3.5640000000000001"/>
    <n v="16.266000000000002"/>
    <n v="37.824164568874927"/>
    <x v="8"/>
    <x v="1"/>
    <m/>
  </r>
  <r>
    <s v="First Class"/>
    <d v="2025-07-31T00:00:00"/>
    <x v="0"/>
    <s v="United States"/>
    <x v="167"/>
    <x v="24"/>
    <n v="43615"/>
    <x v="3"/>
    <x v="1"/>
    <x v="8"/>
    <n v="6.258"/>
    <n v="2"/>
    <n v="0.7"/>
    <n v="-5.2149999999999999"/>
    <n v="-5.2149999999999999"/>
    <n v="31.926000000000002"/>
    <n v="16.993750772955725"/>
    <x v="11"/>
    <x v="0"/>
    <m/>
  </r>
  <r>
    <s v="Standard Class"/>
    <d v="2026-08-24T00:00:00"/>
    <x v="1"/>
    <s v="United States"/>
    <x v="29"/>
    <x v="39"/>
    <n v="21044"/>
    <x v="3"/>
    <x v="1"/>
    <x v="9"/>
    <n v="37.68"/>
    <n v="2"/>
    <n v="0"/>
    <n v="10.5504"/>
    <s v=""/>
    <n v="38.980000000000004"/>
    <n v="18.154525533137278"/>
    <x v="1"/>
    <x v="1"/>
    <m/>
  </r>
  <r>
    <s v="Standard Class"/>
    <d v="2025-01-28T00:00:00"/>
    <x v="1"/>
    <s v="United States"/>
    <x v="29"/>
    <x v="39"/>
    <n v="21044"/>
    <x v="3"/>
    <x v="1"/>
    <x v="10"/>
    <n v="51.84"/>
    <n v="8"/>
    <n v="0"/>
    <n v="24.883199999999999"/>
    <s v=""/>
    <n v="28.220000000000002"/>
    <n v="18.716778533355217"/>
    <x v="8"/>
    <x v="0"/>
    <m/>
  </r>
  <r>
    <s v="Standard Class"/>
    <d v="2025-10-11T00:00:00"/>
    <x v="1"/>
    <s v="United States"/>
    <x v="29"/>
    <x v="39"/>
    <n v="21044"/>
    <x v="3"/>
    <x v="0"/>
    <x v="5"/>
    <n v="27.42"/>
    <n v="3"/>
    <n v="0"/>
    <n v="9.3228000000000009"/>
    <s v=""/>
    <n v="434.6033333333333"/>
    <n v="483.11387276630683"/>
    <x v="5"/>
    <x v="0"/>
    <m/>
  </r>
  <r>
    <s v="Standard Class"/>
    <d v="2025-05-22T00:00:00"/>
    <x v="1"/>
    <s v="United States"/>
    <x v="29"/>
    <x v="39"/>
    <n v="21044"/>
    <x v="3"/>
    <x v="1"/>
    <x v="8"/>
    <n v="5.4"/>
    <n v="3"/>
    <n v="0"/>
    <n v="2.5920000000000001"/>
    <s v=""/>
    <n v="467.25"/>
    <n v="521.84039088523923"/>
    <x v="7"/>
    <x v="0"/>
    <m/>
  </r>
  <r>
    <s v="Standard Class"/>
    <d v="2025-07-18T00:00:00"/>
    <x v="2"/>
    <s v="United States"/>
    <x v="118"/>
    <x v="32"/>
    <n v="30318"/>
    <x v="0"/>
    <x v="1"/>
    <x v="8"/>
    <n v="1270.99"/>
    <n v="1"/>
    <n v="0"/>
    <n v="635.495"/>
    <s v=""/>
    <n v="470.12666666666661"/>
    <n v="584.36734953914686"/>
    <x v="11"/>
    <x v="0"/>
    <m/>
  </r>
  <r>
    <s v="Standard Class"/>
    <d v="2026-12-31T00:00:00"/>
    <x v="2"/>
    <s v="United States"/>
    <x v="118"/>
    <x v="32"/>
    <n v="30318"/>
    <x v="0"/>
    <x v="1"/>
    <x v="12"/>
    <n v="125.36"/>
    <n v="8"/>
    <n v="0"/>
    <n v="58.919199999999996"/>
    <s v=""/>
    <n v="55.783333333333331"/>
    <n v="329.48802675374117"/>
    <x v="0"/>
    <x v="1"/>
    <m/>
  </r>
  <r>
    <s v="Standard Class"/>
    <d v="2026-01-28T00:00:00"/>
    <x v="0"/>
    <s v="United States"/>
    <x v="301"/>
    <x v="1"/>
    <n v="95823"/>
    <x v="1"/>
    <x v="1"/>
    <x v="4"/>
    <n v="14.03"/>
    <n v="1"/>
    <n v="0"/>
    <n v="4.0686999999999998"/>
    <s v=""/>
    <n v="15.778"/>
    <n v="263.88581847598539"/>
    <x v="8"/>
    <x v="1"/>
    <m/>
  </r>
  <r>
    <s v="Standard Class"/>
    <d v="2025-09-07T00:00:00"/>
    <x v="0"/>
    <s v="United States"/>
    <x v="301"/>
    <x v="1"/>
    <n v="95823"/>
    <x v="1"/>
    <x v="1"/>
    <x v="14"/>
    <n v="27.96"/>
    <n v="2"/>
    <n v="0"/>
    <n v="7.2695999999999996"/>
    <s v=""/>
    <n v="11.666666666666666"/>
    <n v="18.096228221700006"/>
    <x v="4"/>
    <x v="0"/>
    <m/>
  </r>
  <r>
    <s v="Standard Class"/>
    <d v="2026-02-12T00:00:00"/>
    <x v="1"/>
    <s v="United States"/>
    <x v="5"/>
    <x v="5"/>
    <n v="76106"/>
    <x v="2"/>
    <x v="1"/>
    <x v="6"/>
    <n v="5.3440000000000003"/>
    <n v="2"/>
    <n v="0.2"/>
    <n v="0.73480000000000001"/>
    <s v=""/>
    <n v="10.542666666666667"/>
    <n v="11.626893225366528"/>
    <x v="10"/>
    <x v="1"/>
    <m/>
  </r>
  <r>
    <s v="Standard Class"/>
    <d v="2025-07-23T00:00:00"/>
    <x v="1"/>
    <s v="United States"/>
    <x v="5"/>
    <x v="5"/>
    <n v="76106"/>
    <x v="2"/>
    <x v="1"/>
    <x v="8"/>
    <n v="1.696"/>
    <n v="2"/>
    <n v="0.8"/>
    <n v="-2.544"/>
    <n v="-2.544"/>
    <n v="11.421333333333335"/>
    <n v="10.141143218482707"/>
    <x v="11"/>
    <x v="0"/>
    <m/>
  </r>
  <r>
    <s v="Standard Class"/>
    <d v="2026-11-12T00:00:00"/>
    <x v="1"/>
    <s v="United States"/>
    <x v="5"/>
    <x v="5"/>
    <n v="76106"/>
    <x v="2"/>
    <x v="1"/>
    <x v="9"/>
    <n v="24.588000000000001"/>
    <n v="3"/>
    <n v="0.8"/>
    <n v="-67.617000000000004"/>
    <n v="-67.617000000000004"/>
    <n v="106.85599999999999"/>
    <n v="104.9162569219781"/>
    <x v="6"/>
    <x v="1"/>
    <m/>
  </r>
  <r>
    <s v="Standard Class"/>
    <d v="2026-12-24T00:00:00"/>
    <x v="1"/>
    <s v="United States"/>
    <x v="5"/>
    <x v="5"/>
    <n v="76106"/>
    <x v="2"/>
    <x v="1"/>
    <x v="8"/>
    <n v="7.98"/>
    <n v="5"/>
    <n v="0.8"/>
    <n v="-13.167"/>
    <n v="-13.167"/>
    <n v="147.64400000000001"/>
    <n v="104.60317135904805"/>
    <x v="0"/>
    <x v="1"/>
    <m/>
  </r>
  <r>
    <s v="Standard Class"/>
    <d v="2025-04-07T00:00:00"/>
    <x v="0"/>
    <s v="United States"/>
    <x v="38"/>
    <x v="24"/>
    <n v="43229"/>
    <x v="3"/>
    <x v="2"/>
    <x v="11"/>
    <n v="288"/>
    <n v="4"/>
    <n v="0.2"/>
    <n v="57.6"/>
    <s v=""/>
    <n v="172.696"/>
    <n v="116.66850646168399"/>
    <x v="9"/>
    <x v="0"/>
    <m/>
  </r>
  <r>
    <s v="Same Day"/>
    <d v="2026-03-03T00:00:00"/>
    <x v="2"/>
    <s v="United States"/>
    <x v="103"/>
    <x v="22"/>
    <n v="80027"/>
    <x v="1"/>
    <x v="2"/>
    <x v="7"/>
    <n v="146.952"/>
    <n v="3"/>
    <n v="0.2"/>
    <n v="9.1844999999999999"/>
    <s v=""/>
    <n v="390.95733333333334"/>
    <n v="322.76624281794835"/>
    <x v="2"/>
    <x v="1"/>
    <m/>
  </r>
  <r>
    <s v="Same Day"/>
    <d v="2025-04-09T00:00:00"/>
    <x v="2"/>
    <s v="United States"/>
    <x v="103"/>
    <x v="22"/>
    <n v="80027"/>
    <x v="1"/>
    <x v="0"/>
    <x v="1"/>
    <n v="83.135999999999996"/>
    <n v="4"/>
    <n v="0.2"/>
    <n v="5.1959999999999997"/>
    <s v=""/>
    <n v="366.75733333333341"/>
    <n v="364.25016248279246"/>
    <x v="9"/>
    <x v="0"/>
    <m/>
  </r>
  <r>
    <s v="First Class"/>
    <d v="2025-06-03T00:00:00"/>
    <x v="1"/>
    <s v="United States"/>
    <x v="253"/>
    <x v="3"/>
    <n v="27604"/>
    <x v="0"/>
    <x v="1"/>
    <x v="9"/>
    <n v="942.78399999999999"/>
    <n v="4"/>
    <n v="0.2"/>
    <n v="94.278400000000005"/>
    <s v=""/>
    <n v="348.00533333333334"/>
    <n v="405.43599113163214"/>
    <x v="3"/>
    <x v="0"/>
    <m/>
  </r>
  <r>
    <s v="First Class"/>
    <d v="2026-06-09T00:00:00"/>
    <x v="1"/>
    <s v="United States"/>
    <x v="253"/>
    <x v="3"/>
    <n v="27604"/>
    <x v="0"/>
    <x v="1"/>
    <x v="10"/>
    <n v="74.352000000000004"/>
    <n v="3"/>
    <n v="0.2"/>
    <n v="23.234999999999999"/>
    <s v=""/>
    <n v="37.375999999999998"/>
    <n v="251.21275781710227"/>
    <x v="3"/>
    <x v="1"/>
    <m/>
  </r>
  <r>
    <s v="Standard Class"/>
    <d v="2026-10-02T00:00:00"/>
    <x v="2"/>
    <s v="United States"/>
    <x v="20"/>
    <x v="15"/>
    <n v="10024"/>
    <x v="3"/>
    <x v="1"/>
    <x v="9"/>
    <n v="26.88"/>
    <n v="6"/>
    <n v="0"/>
    <n v="6.72"/>
    <s v=""/>
    <n v="13.770666666666665"/>
    <n v="186.12488505501017"/>
    <x v="5"/>
    <x v="1"/>
    <m/>
  </r>
  <r>
    <s v="Standard Class"/>
    <d v="2026-08-10T00:00:00"/>
    <x v="2"/>
    <s v="United States"/>
    <x v="20"/>
    <x v="15"/>
    <n v="10024"/>
    <x v="3"/>
    <x v="1"/>
    <x v="8"/>
    <n v="10.896000000000001"/>
    <n v="2"/>
    <n v="0.2"/>
    <n v="3.8136000000000001"/>
    <s v=""/>
    <n v="180.95399999999998"/>
    <n v="201.2838040990695"/>
    <x v="1"/>
    <x v="1"/>
    <m/>
  </r>
  <r>
    <s v="Second Class"/>
    <d v="2025-02-23T00:00:00"/>
    <x v="2"/>
    <s v="United States"/>
    <x v="22"/>
    <x v="10"/>
    <n v="60623"/>
    <x v="2"/>
    <x v="1"/>
    <x v="6"/>
    <n v="3.536"/>
    <n v="2"/>
    <n v="0.2"/>
    <n v="0.30940000000000001"/>
    <s v=""/>
    <n v="191.14599999999996"/>
    <n v="218.51515985073573"/>
    <x v="10"/>
    <x v="0"/>
    <m/>
  </r>
  <r>
    <s v="First Class"/>
    <d v="2026-08-21T00:00:00"/>
    <x v="1"/>
    <s v="United States"/>
    <x v="114"/>
    <x v="5"/>
    <n v="77340"/>
    <x v="2"/>
    <x v="0"/>
    <x v="1"/>
    <n v="528.42999999999995"/>
    <n v="5"/>
    <n v="0.3"/>
    <n v="0"/>
    <s v=""/>
    <n v="285.95933333333329"/>
    <n v="218.43835423023771"/>
    <x v="1"/>
    <x v="1"/>
    <m/>
  </r>
  <r>
    <s v="First Class"/>
    <d v="2025-04-29T00:00:00"/>
    <x v="1"/>
    <s v="United States"/>
    <x v="114"/>
    <x v="5"/>
    <n v="77340"/>
    <x v="2"/>
    <x v="1"/>
    <x v="10"/>
    <n v="41.472000000000001"/>
    <n v="8"/>
    <n v="0.2"/>
    <n v="14.5152"/>
    <s v=""/>
    <n v="119.58399999999999"/>
    <n v="100.92381882793975"/>
    <x v="9"/>
    <x v="0"/>
    <m/>
  </r>
  <r>
    <s v="Standard Class"/>
    <d v="2025-06-21T00:00:00"/>
    <x v="1"/>
    <s v="United States"/>
    <x v="20"/>
    <x v="15"/>
    <n v="10024"/>
    <x v="3"/>
    <x v="0"/>
    <x v="0"/>
    <n v="287.976"/>
    <n v="3"/>
    <n v="0.2"/>
    <n v="7.1993999999999998"/>
    <s v=""/>
    <n v="124.20266666666664"/>
    <n v="65.569975478844697"/>
    <x v="3"/>
    <x v="0"/>
    <m/>
  </r>
  <r>
    <s v="Second Class"/>
    <d v="2025-12-18T00:00:00"/>
    <x v="0"/>
    <s v="United States"/>
    <x v="127"/>
    <x v="21"/>
    <n v="97301"/>
    <x v="1"/>
    <x v="1"/>
    <x v="4"/>
    <n v="29.303999999999998"/>
    <n v="3"/>
    <n v="0.2"/>
    <n v="2.5640999999999998"/>
    <s v=""/>
    <n v="437.54346666666669"/>
    <n v="461.05429894950146"/>
    <x v="0"/>
    <x v="0"/>
    <m/>
  </r>
  <r>
    <s v="First Class"/>
    <d v="2026-04-16T00:00:00"/>
    <x v="1"/>
    <s v="United States"/>
    <x v="12"/>
    <x v="5"/>
    <n v="77070"/>
    <x v="2"/>
    <x v="1"/>
    <x v="6"/>
    <n v="55.328000000000003"/>
    <n v="2"/>
    <n v="0.2"/>
    <n v="6.2244000000000002"/>
    <s v=""/>
    <n v="434.58079999999995"/>
    <n v="516.75113381539495"/>
    <x v="9"/>
    <x v="1"/>
    <m/>
  </r>
  <r>
    <s v="First Class"/>
    <d v="2026-10-01T00:00:00"/>
    <x v="1"/>
    <s v="United States"/>
    <x v="12"/>
    <x v="5"/>
    <n v="77070"/>
    <x v="2"/>
    <x v="0"/>
    <x v="0"/>
    <n v="1227.9983999999999"/>
    <n v="6"/>
    <n v="0.32"/>
    <n v="-36.117600000000003"/>
    <n v="-36.117600000000003"/>
    <n v="792.26813333333337"/>
    <n v="550.55408224851953"/>
    <x v="5"/>
    <x v="1"/>
    <m/>
  </r>
  <r>
    <s v="Standard Class"/>
    <d v="2026-06-07T00:00:00"/>
    <x v="1"/>
    <s v="United States"/>
    <x v="513"/>
    <x v="45"/>
    <n v="83301"/>
    <x v="1"/>
    <x v="1"/>
    <x v="8"/>
    <n v="20.416"/>
    <n v="4"/>
    <n v="0.2"/>
    <n v="6.6352000000000002"/>
    <s v=""/>
    <n v="384.47133333333335"/>
    <n v="378.06813443330361"/>
    <x v="3"/>
    <x v="1"/>
    <m/>
  </r>
  <r>
    <s v="Standard Class"/>
    <d v="2026-02-17T00:00:00"/>
    <x v="1"/>
    <s v="United States"/>
    <x v="513"/>
    <x v="45"/>
    <n v="83301"/>
    <x v="1"/>
    <x v="0"/>
    <x v="3"/>
    <n v="1128.3900000000001"/>
    <n v="3"/>
    <n v="0"/>
    <n v="259.52969999999999"/>
    <s v=""/>
    <n v="442.98600000000005"/>
    <n v="325.72785467759002"/>
    <x v="10"/>
    <x v="1"/>
    <m/>
  </r>
  <r>
    <s v="Standard Class"/>
    <d v="2026-06-11T00:00:00"/>
    <x v="2"/>
    <s v="United States"/>
    <x v="289"/>
    <x v="18"/>
    <n v="37918"/>
    <x v="0"/>
    <x v="1"/>
    <x v="2"/>
    <n v="4.6079999999999997"/>
    <n v="2"/>
    <n v="0.2"/>
    <n v="1.6704000000000001"/>
    <s v=""/>
    <n v="72.040000000000006"/>
    <n v="263.6341472768093"/>
    <x v="3"/>
    <x v="1"/>
    <m/>
  </r>
  <r>
    <s v="Standard Class"/>
    <d v="2026-04-10T00:00:00"/>
    <x v="1"/>
    <s v="United States"/>
    <x v="42"/>
    <x v="16"/>
    <n v="85023"/>
    <x v="1"/>
    <x v="2"/>
    <x v="7"/>
    <n v="195.96"/>
    <n v="5"/>
    <n v="0.2"/>
    <n v="19.596"/>
    <s v=""/>
    <n v="161.16"/>
    <n v="159.67795890896571"/>
    <x v="9"/>
    <x v="1"/>
    <m/>
  </r>
  <r>
    <s v="Standard Class"/>
    <d v="2025-09-28T00:00:00"/>
    <x v="1"/>
    <s v="United States"/>
    <x v="42"/>
    <x v="16"/>
    <n v="85023"/>
    <x v="1"/>
    <x v="1"/>
    <x v="10"/>
    <n v="15.552"/>
    <n v="3"/>
    <n v="0.2"/>
    <n v="5.4432"/>
    <s v=""/>
    <n v="328.62400000000002"/>
    <n v="225.21700719676267"/>
    <x v="4"/>
    <x v="0"/>
    <m/>
  </r>
  <r>
    <s v="Standard Class"/>
    <d v="2025-04-23T00:00:00"/>
    <x v="1"/>
    <s v="United States"/>
    <x v="42"/>
    <x v="16"/>
    <n v="85023"/>
    <x v="1"/>
    <x v="2"/>
    <x v="11"/>
    <n v="271.96800000000002"/>
    <n v="4"/>
    <n v="0.2"/>
    <n v="54.393599999999999"/>
    <s v=""/>
    <n v="349.34933333333333"/>
    <n v="272.49180756478881"/>
    <x v="9"/>
    <x v="0"/>
    <m/>
  </r>
  <r>
    <s v="Standard Class"/>
    <d v="2025-03-13T00:00:00"/>
    <x v="0"/>
    <s v="United States"/>
    <x v="53"/>
    <x v="3"/>
    <n v="28110"/>
    <x v="0"/>
    <x v="0"/>
    <x v="1"/>
    <n v="698.35199999999998"/>
    <n v="3"/>
    <n v="0.2"/>
    <n v="52.376399999999997"/>
    <s v=""/>
    <n v="274.23333333333329"/>
    <n v="295.68269716983713"/>
    <x v="2"/>
    <x v="0"/>
    <m/>
  </r>
  <r>
    <s v="Standard Class"/>
    <d v="2026-12-13T00:00:00"/>
    <x v="0"/>
    <s v="United States"/>
    <x v="53"/>
    <x v="3"/>
    <n v="28110"/>
    <x v="0"/>
    <x v="0"/>
    <x v="0"/>
    <n v="77.727999999999994"/>
    <n v="2"/>
    <n v="0.2"/>
    <n v="-3.8864000000000001"/>
    <n v="-3.8864000000000001"/>
    <n v="220.63066666666666"/>
    <n v="274.48135278334985"/>
    <x v="0"/>
    <x v="1"/>
    <m/>
  </r>
  <r>
    <s v="Standard Class"/>
    <d v="2025-09-16T00:00:00"/>
    <x v="1"/>
    <s v="United States"/>
    <x v="102"/>
    <x v="17"/>
    <n v="23223"/>
    <x v="0"/>
    <x v="1"/>
    <x v="8"/>
    <n v="46.62"/>
    <n v="9"/>
    <n v="0"/>
    <n v="21.4452"/>
    <s v=""/>
    <n v="199.59466666666665"/>
    <n v="249.30404306388613"/>
    <x v="4"/>
    <x v="0"/>
    <m/>
  </r>
  <r>
    <s v="Standard Class"/>
    <d v="2026-07-07T00:00:00"/>
    <x v="0"/>
    <s v="United States"/>
    <x v="12"/>
    <x v="5"/>
    <n v="77041"/>
    <x v="2"/>
    <x v="2"/>
    <x v="7"/>
    <n v="537.54399999999998"/>
    <n v="7"/>
    <n v="0.2"/>
    <n v="47.0351"/>
    <s v=""/>
    <n v="191.57133333333331"/>
    <n v="233.25086586096282"/>
    <x v="11"/>
    <x v="1"/>
    <m/>
  </r>
  <r>
    <s v="First Class"/>
    <d v="2025-04-21T00:00:00"/>
    <x v="1"/>
    <s v="United States"/>
    <x v="1"/>
    <x v="1"/>
    <n v="90008"/>
    <x v="1"/>
    <x v="1"/>
    <x v="2"/>
    <n v="14.62"/>
    <n v="2"/>
    <n v="0"/>
    <n v="6.8714000000000004"/>
    <s v=""/>
    <n v="206.98999999999998"/>
    <n v="261.25952265274606"/>
    <x v="9"/>
    <x v="0"/>
    <m/>
  </r>
  <r>
    <s v="First Class"/>
    <d v="2026-09-11T00:00:00"/>
    <x v="1"/>
    <s v="United States"/>
    <x v="1"/>
    <x v="1"/>
    <n v="90008"/>
    <x v="1"/>
    <x v="1"/>
    <x v="13"/>
    <n v="22.55"/>
    <n v="5"/>
    <n v="0"/>
    <n v="8.7944999999999993"/>
    <s v=""/>
    <n v="272.50599999999997"/>
    <n v="241.05071213735485"/>
    <x v="4"/>
    <x v="1"/>
    <m/>
  </r>
  <r>
    <s v="First Class"/>
    <d v="2026-07-01T00:00:00"/>
    <x v="1"/>
    <s v="United States"/>
    <x v="1"/>
    <x v="1"/>
    <n v="90008"/>
    <x v="1"/>
    <x v="2"/>
    <x v="7"/>
    <n v="583.79999999999995"/>
    <n v="5"/>
    <n v="0.2"/>
    <n v="72.974999999999994"/>
    <s v=""/>
    <n v="269.30933333333331"/>
    <n v="265.49520211888603"/>
    <x v="11"/>
    <x v="1"/>
    <m/>
  </r>
  <r>
    <s v="First Class"/>
    <d v="2026-08-01T00:00:00"/>
    <x v="1"/>
    <s v="United States"/>
    <x v="1"/>
    <x v="1"/>
    <n v="90008"/>
    <x v="1"/>
    <x v="2"/>
    <x v="7"/>
    <n v="211.16800000000001"/>
    <n v="4"/>
    <n v="0.2"/>
    <n v="15.8376"/>
    <s v=""/>
    <n v="90.036000000000001"/>
    <n v="154.2922141916051"/>
    <x v="1"/>
    <x v="1"/>
    <m/>
  </r>
  <r>
    <s v="Standard Class"/>
    <d v="2025-09-11T00:00:00"/>
    <x v="0"/>
    <s v="United States"/>
    <x v="11"/>
    <x v="7"/>
    <n v="84057"/>
    <x v="1"/>
    <x v="1"/>
    <x v="10"/>
    <n v="12.96"/>
    <n v="2"/>
    <n v="0"/>
    <n v="6.2207999999999997"/>
    <s v=""/>
    <n v="451.23"/>
    <n v="509.63447758710504"/>
    <x v="4"/>
    <x v="0"/>
    <m/>
  </r>
  <r>
    <s v="Standard Class"/>
    <d v="2026-02-23T00:00:00"/>
    <x v="0"/>
    <s v="United States"/>
    <x v="11"/>
    <x v="7"/>
    <n v="84057"/>
    <x v="1"/>
    <x v="1"/>
    <x v="6"/>
    <n v="45.98"/>
    <n v="2"/>
    <n v="0"/>
    <n v="12.8744"/>
    <s v=""/>
    <n v="1046.8999999999999"/>
    <n v="653.34558145900098"/>
    <x v="10"/>
    <x v="1"/>
    <m/>
  </r>
  <r>
    <s v="Standard Class"/>
    <d v="2025-06-19T00:00:00"/>
    <x v="2"/>
    <s v="United States"/>
    <x v="140"/>
    <x v="42"/>
    <n v="5408"/>
    <x v="3"/>
    <x v="2"/>
    <x v="7"/>
    <n v="1294.75"/>
    <n v="5"/>
    <n v="0"/>
    <n v="336.63499999999999"/>
    <s v=""/>
    <n v="1035.1360000000002"/>
    <n v="880.93399677160835"/>
    <x v="3"/>
    <x v="0"/>
    <m/>
  </r>
  <r>
    <s v="First Class"/>
    <d v="2025-03-15T00:00:00"/>
    <x v="0"/>
    <s v="United States"/>
    <x v="10"/>
    <x v="9"/>
    <n v="19134"/>
    <x v="3"/>
    <x v="2"/>
    <x v="16"/>
    <n v="1799.97"/>
    <n v="5"/>
    <n v="0.4"/>
    <n v="239.99600000000001"/>
    <s v=""/>
    <n v="677.54600000000005"/>
    <n v="779.77529027278115"/>
    <x v="2"/>
    <x v="0"/>
    <m/>
  </r>
  <r>
    <s v="Standard Class"/>
    <d v="2026-07-28T00:00:00"/>
    <x v="1"/>
    <s v="United States"/>
    <x v="22"/>
    <x v="10"/>
    <n v="60623"/>
    <x v="2"/>
    <x v="1"/>
    <x v="10"/>
    <n v="10.688000000000001"/>
    <n v="2"/>
    <n v="0.2"/>
    <n v="3.7408000000000001"/>
    <s v=""/>
    <n v="191.54266666666663"/>
    <n v="653.11036821941798"/>
    <x v="11"/>
    <x v="1"/>
    <m/>
  </r>
  <r>
    <s v="First Class"/>
    <d v="2026-09-24T00:00:00"/>
    <x v="0"/>
    <s v="United States"/>
    <x v="268"/>
    <x v="26"/>
    <n v="73120"/>
    <x v="2"/>
    <x v="2"/>
    <x v="7"/>
    <n v="221.98"/>
    <n v="2"/>
    <n v="0"/>
    <n v="62.154400000000003"/>
    <s v=""/>
    <n v="199.56999999999996"/>
    <n v="292.87357598066734"/>
    <x v="4"/>
    <x v="1"/>
    <m/>
  </r>
  <r>
    <s v="First Class"/>
    <d v="2025-08-07T00:00:00"/>
    <x v="0"/>
    <s v="United States"/>
    <x v="268"/>
    <x v="26"/>
    <n v="73120"/>
    <x v="2"/>
    <x v="0"/>
    <x v="0"/>
    <n v="341.96"/>
    <n v="2"/>
    <n v="0"/>
    <n v="54.7136"/>
    <s v=""/>
    <n v="131.87666666666664"/>
    <n v="144.39314547237828"/>
    <x v="1"/>
    <x v="0"/>
    <m/>
  </r>
  <r>
    <s v="First Class"/>
    <d v="2026-04-14T00:00:00"/>
    <x v="1"/>
    <s v="United States"/>
    <x v="20"/>
    <x v="15"/>
    <n v="10035"/>
    <x v="3"/>
    <x v="2"/>
    <x v="11"/>
    <n v="34.770000000000003"/>
    <n v="3"/>
    <n v="0"/>
    <n v="11.4741"/>
    <s v=""/>
    <n v="52.129999999999995"/>
    <n v="118.99876093348071"/>
    <x v="9"/>
    <x v="1"/>
    <m/>
  </r>
  <r>
    <s v="First Class"/>
    <d v="2026-08-01T00:00:00"/>
    <x v="1"/>
    <s v="United States"/>
    <x v="20"/>
    <x v="15"/>
    <n v="10035"/>
    <x v="3"/>
    <x v="1"/>
    <x v="2"/>
    <n v="18.899999999999999"/>
    <n v="3"/>
    <n v="0"/>
    <n v="8.6940000000000008"/>
    <s v=""/>
    <n v="54.033333333333331"/>
    <n v="71.895220414979718"/>
    <x v="1"/>
    <x v="1"/>
    <m/>
  </r>
  <r>
    <s v="Standard Class"/>
    <d v="2025-03-15T00:00:00"/>
    <x v="0"/>
    <s v="United States"/>
    <x v="288"/>
    <x v="7"/>
    <n v="84106"/>
    <x v="1"/>
    <x v="1"/>
    <x v="8"/>
    <n v="102.72"/>
    <n v="3"/>
    <n v="0.2"/>
    <n v="37.235999999999997"/>
    <s v=""/>
    <n v="58.827333333333321"/>
    <n v="33.643250930687202"/>
    <x v="2"/>
    <x v="0"/>
    <m/>
  </r>
  <r>
    <s v="Standard Class"/>
    <d v="2026-09-12T00:00:00"/>
    <x v="1"/>
    <s v="United States"/>
    <x v="456"/>
    <x v="15"/>
    <n v="13501"/>
    <x v="3"/>
    <x v="0"/>
    <x v="5"/>
    <n v="40.479999999999997"/>
    <n v="2"/>
    <n v="0"/>
    <n v="14.572800000000001"/>
    <s v=""/>
    <n v="64.137333333333331"/>
    <n v="35.627179356340982"/>
    <x v="4"/>
    <x v="1"/>
    <m/>
  </r>
  <r>
    <s v="Standard Class"/>
    <d v="2025-10-29T00:00:00"/>
    <x v="0"/>
    <s v="United States"/>
    <x v="10"/>
    <x v="9"/>
    <n v="19134"/>
    <x v="3"/>
    <x v="1"/>
    <x v="8"/>
    <n v="33.281999999999996"/>
    <n v="3"/>
    <n v="0.7"/>
    <n v="-27.734999999999999"/>
    <n v="-27.734999999999999"/>
    <n v="55.564"/>
    <n v="41.988733799366642"/>
    <x v="5"/>
    <x v="0"/>
    <m/>
  </r>
  <r>
    <s v="Standard Class"/>
    <d v="2026-06-02T00:00:00"/>
    <x v="0"/>
    <s v="United States"/>
    <x v="10"/>
    <x v="9"/>
    <n v="19134"/>
    <x v="3"/>
    <x v="2"/>
    <x v="7"/>
    <n v="118.65"/>
    <n v="5"/>
    <n v="0.4"/>
    <n v="19.774999999999999"/>
    <s v=""/>
    <n v="56.976666666666667"/>
    <n v="40.886669061724298"/>
    <x v="3"/>
    <x v="1"/>
    <m/>
  </r>
  <r>
    <s v="Standard Class"/>
    <d v="2025-02-27T00:00:00"/>
    <x v="0"/>
    <s v="United States"/>
    <x v="10"/>
    <x v="9"/>
    <n v="19134"/>
    <x v="3"/>
    <x v="1"/>
    <x v="2"/>
    <n v="14.76"/>
    <n v="5"/>
    <n v="0.2"/>
    <n v="4.9814999999999996"/>
    <s v=""/>
    <n v="86.474666666666664"/>
    <n v="74.396721031886187"/>
    <x v="10"/>
    <x v="0"/>
    <m/>
  </r>
  <r>
    <s v="Standard Class"/>
    <d v="2025-08-22T00:00:00"/>
    <x v="1"/>
    <s v="United States"/>
    <x v="1"/>
    <x v="1"/>
    <n v="90004"/>
    <x v="1"/>
    <x v="1"/>
    <x v="10"/>
    <n v="37.520000000000003"/>
    <n v="4"/>
    <n v="0"/>
    <n v="18.009599999999999"/>
    <s v=""/>
    <n v="86.188000000000002"/>
    <n v="81.98618751328155"/>
    <x v="1"/>
    <x v="0"/>
    <m/>
  </r>
  <r>
    <s v="Standard Class"/>
    <d v="2026-03-20T00:00:00"/>
    <x v="1"/>
    <s v="United States"/>
    <x v="25"/>
    <x v="12"/>
    <n v="49201"/>
    <x v="2"/>
    <x v="1"/>
    <x v="9"/>
    <n v="207.14400000000001"/>
    <n v="3"/>
    <n v="0.1"/>
    <n v="48.333599999999997"/>
    <s v=""/>
    <n v="162.46533333333332"/>
    <n v="100.96052440140853"/>
    <x v="2"/>
    <x v="1"/>
    <m/>
  </r>
  <r>
    <s v="Standard Class"/>
    <d v="2025-10-24T00:00:00"/>
    <x v="1"/>
    <s v="United States"/>
    <x v="25"/>
    <x v="12"/>
    <n v="49201"/>
    <x v="2"/>
    <x v="1"/>
    <x v="6"/>
    <n v="13.9"/>
    <n v="5"/>
    <n v="0"/>
    <n v="3.7530000000000001"/>
    <s v=""/>
    <n v="196.07733333333331"/>
    <n v="97.536661931505236"/>
    <x v="5"/>
    <x v="0"/>
    <m/>
  </r>
  <r>
    <s v="Standard Class"/>
    <d v="2025-06-08T00:00:00"/>
    <x v="1"/>
    <s v="United States"/>
    <x v="220"/>
    <x v="16"/>
    <n v="85301"/>
    <x v="1"/>
    <x v="0"/>
    <x v="1"/>
    <n v="266.35199999999998"/>
    <n v="3"/>
    <n v="0.2"/>
    <n v="13.317600000000001"/>
    <s v=""/>
    <n v="206.14400000000001"/>
    <n v="128.5468841243306"/>
    <x v="3"/>
    <x v="0"/>
    <m/>
  </r>
  <r>
    <s v="Second Class"/>
    <d v="2026-04-30T00:00:00"/>
    <x v="0"/>
    <s v="United States"/>
    <x v="40"/>
    <x v="13"/>
    <n v="19805"/>
    <x v="3"/>
    <x v="2"/>
    <x v="7"/>
    <n v="307.98"/>
    <n v="2"/>
    <n v="0"/>
    <n v="89.3142"/>
    <s v=""/>
    <n v="121.73333333333335"/>
    <n v="129.84262387070601"/>
    <x v="9"/>
    <x v="1"/>
    <m/>
  </r>
  <r>
    <s v="Second Class"/>
    <d v="2026-08-22T00:00:00"/>
    <x v="0"/>
    <s v="United States"/>
    <x v="40"/>
    <x v="13"/>
    <n v="19805"/>
    <x v="3"/>
    <x v="1"/>
    <x v="10"/>
    <n v="44.1"/>
    <n v="6"/>
    <n v="0"/>
    <n v="20.727"/>
    <s v=""/>
    <n v="24.593333333333334"/>
    <n v="112.72333174373178"/>
    <x v="1"/>
    <x v="1"/>
    <m/>
  </r>
  <r>
    <s v="Second Class"/>
    <d v="2026-11-08T00:00:00"/>
    <x v="0"/>
    <s v="United States"/>
    <x v="40"/>
    <x v="13"/>
    <n v="19805"/>
    <x v="3"/>
    <x v="1"/>
    <x v="6"/>
    <n v="13.12"/>
    <n v="4"/>
    <n v="0"/>
    <n v="5.6416000000000004"/>
    <s v=""/>
    <n v="22.853333333333335"/>
    <n v="63.556391408645041"/>
    <x v="6"/>
    <x v="1"/>
    <m/>
  </r>
  <r>
    <s v="Second Class"/>
    <d v="2025-08-03T00:00:00"/>
    <x v="0"/>
    <s v="United States"/>
    <x v="40"/>
    <x v="13"/>
    <n v="19805"/>
    <x v="3"/>
    <x v="1"/>
    <x v="12"/>
    <n v="16.559999999999999"/>
    <n v="2"/>
    <n v="0"/>
    <n v="7.7831999999999999"/>
    <s v=""/>
    <n v="130.32"/>
    <n v="118.92354475164409"/>
    <x v="1"/>
    <x v="0"/>
    <m/>
  </r>
  <r>
    <s v="Second Class"/>
    <d v="2026-01-15T00:00:00"/>
    <x v="0"/>
    <s v="United States"/>
    <x v="40"/>
    <x v="13"/>
    <n v="19805"/>
    <x v="3"/>
    <x v="1"/>
    <x v="10"/>
    <n v="38.880000000000003"/>
    <n v="6"/>
    <n v="0"/>
    <n v="18.662400000000002"/>
    <s v=""/>
    <n v="444.79466666666667"/>
    <n v="320.30399270322818"/>
    <x v="8"/>
    <x v="1"/>
    <m/>
  </r>
  <r>
    <s v="Standard Class"/>
    <d v="2026-11-12T00:00:00"/>
    <x v="0"/>
    <s v="United States"/>
    <x v="89"/>
    <x v="5"/>
    <n v="78745"/>
    <x v="2"/>
    <x v="1"/>
    <x v="10"/>
    <n v="335.52"/>
    <n v="4"/>
    <n v="0.2"/>
    <n v="117.432"/>
    <s v=""/>
    <n v="433.19666666666666"/>
    <n v="404.83043916663661"/>
    <x v="6"/>
    <x v="1"/>
    <m/>
  </r>
  <r>
    <s v="Standard Class"/>
    <d v="2026-09-18T00:00:00"/>
    <x v="0"/>
    <s v="United States"/>
    <x v="333"/>
    <x v="2"/>
    <n v="32839"/>
    <x v="0"/>
    <x v="2"/>
    <x v="16"/>
    <n v="959.98400000000004"/>
    <n v="2"/>
    <n v="0.2"/>
    <n v="311.9948"/>
    <s v=""/>
    <n v="340.01800000000003"/>
    <n v="420.40905738084649"/>
    <x v="4"/>
    <x v="1"/>
    <m/>
  </r>
  <r>
    <s v="Standard Class"/>
    <d v="2025-11-14T00:00:00"/>
    <x v="0"/>
    <s v="United States"/>
    <x v="333"/>
    <x v="2"/>
    <n v="32839"/>
    <x v="0"/>
    <x v="1"/>
    <x v="8"/>
    <n v="4.0860000000000003"/>
    <n v="2"/>
    <n v="0.7"/>
    <n v="-2.9964"/>
    <n v="-2.9964"/>
    <n v="23.585999999999999"/>
    <n v="297.19670018755318"/>
    <x v="6"/>
    <x v="0"/>
    <m/>
  </r>
  <r>
    <s v="Standard Class"/>
    <d v="2025-06-12T00:00:00"/>
    <x v="0"/>
    <s v="United States"/>
    <x v="333"/>
    <x v="2"/>
    <n v="32839"/>
    <x v="0"/>
    <x v="1"/>
    <x v="6"/>
    <n v="55.984000000000002"/>
    <n v="2"/>
    <n v="0.2"/>
    <n v="4.1988000000000003"/>
    <s v=""/>
    <n v="25.175999999999998"/>
    <n v="164.42628942274814"/>
    <x v="3"/>
    <x v="0"/>
    <m/>
  </r>
  <r>
    <s v="Standard Class"/>
    <d v="2026-01-01T00:00:00"/>
    <x v="0"/>
    <s v="United States"/>
    <x v="333"/>
    <x v="2"/>
    <n v="32839"/>
    <x v="0"/>
    <x v="1"/>
    <x v="10"/>
    <n v="10.688000000000001"/>
    <n v="2"/>
    <n v="0.2"/>
    <n v="3.7408000000000001"/>
    <s v=""/>
    <n v="8.8186666666666671"/>
    <n v="12.06007437480905"/>
    <x v="8"/>
    <x v="1"/>
    <m/>
  </r>
  <r>
    <s v="Second Class"/>
    <d v="2026-01-31T00:00:00"/>
    <x v="0"/>
    <s v="United States"/>
    <x v="265"/>
    <x v="9"/>
    <n v="19601"/>
    <x v="3"/>
    <x v="1"/>
    <x v="12"/>
    <n v="8.8559999999999999"/>
    <n v="3"/>
    <n v="0.2"/>
    <n v="2.8782000000000001"/>
    <s v=""/>
    <n v="14.162666666666667"/>
    <n v="11.939631460284165"/>
    <x v="8"/>
    <x v="1"/>
    <m/>
  </r>
  <r>
    <s v="First Class"/>
    <d v="2026-08-29T00:00:00"/>
    <x v="0"/>
    <s v="United States"/>
    <x v="10"/>
    <x v="9"/>
    <n v="19134"/>
    <x v="3"/>
    <x v="1"/>
    <x v="2"/>
    <n v="6.9119999999999999"/>
    <n v="3"/>
    <n v="0.2"/>
    <n v="2.5055999999999998"/>
    <s v=""/>
    <n v="22.373333333333335"/>
    <n v="9.744362700784718"/>
    <x v="1"/>
    <x v="1"/>
    <m/>
  </r>
  <r>
    <s v="Second Class"/>
    <d v="2026-11-14T00:00:00"/>
    <x v="0"/>
    <s v="United States"/>
    <x v="12"/>
    <x v="5"/>
    <n v="77095"/>
    <x v="2"/>
    <x v="1"/>
    <x v="10"/>
    <n v="26.72"/>
    <n v="5"/>
    <n v="0.2"/>
    <n v="9.3520000000000003"/>
    <s v=""/>
    <n v="23.589333333333332"/>
    <n v="12.2608586249994"/>
    <x v="6"/>
    <x v="1"/>
    <m/>
  </r>
  <r>
    <s v="Second Class"/>
    <d v="2026-06-16T00:00:00"/>
    <x v="0"/>
    <s v="United States"/>
    <x v="12"/>
    <x v="5"/>
    <n v="77095"/>
    <x v="2"/>
    <x v="1"/>
    <x v="10"/>
    <n v="33.488"/>
    <n v="7"/>
    <n v="0.2"/>
    <n v="10.465"/>
    <s v=""/>
    <n v="143.46266666666665"/>
    <n v="140.57346642631785"/>
    <x v="3"/>
    <x v="1"/>
    <m/>
  </r>
  <r>
    <s v="Standard Class"/>
    <d v="2025-07-22T00:00:00"/>
    <x v="1"/>
    <s v="United States"/>
    <x v="490"/>
    <x v="25"/>
    <n v="63301"/>
    <x v="2"/>
    <x v="1"/>
    <x v="10"/>
    <n v="10.56"/>
    <n v="2"/>
    <n v="0"/>
    <n v="4.7519999999999998"/>
    <s v=""/>
    <n v="143.44666666666666"/>
    <n v="154.12184496401252"/>
    <x v="11"/>
    <x v="0"/>
    <m/>
  </r>
  <r>
    <s v="First Class"/>
    <d v="2025-11-21T00:00:00"/>
    <x v="1"/>
    <s v="United States"/>
    <x v="245"/>
    <x v="14"/>
    <n v="46203"/>
    <x v="2"/>
    <x v="1"/>
    <x v="4"/>
    <n v="386.34"/>
    <n v="2"/>
    <n v="0"/>
    <n v="54.087600000000002"/>
    <s v=""/>
    <n v="153.24666666666664"/>
    <n v="167.25702237640792"/>
    <x v="6"/>
    <x v="0"/>
    <m/>
  </r>
  <r>
    <s v="Second Class"/>
    <d v="2026-08-20T00:00:00"/>
    <x v="1"/>
    <s v="United States"/>
    <x v="4"/>
    <x v="4"/>
    <n v="98115"/>
    <x v="1"/>
    <x v="1"/>
    <x v="8"/>
    <n v="33.44"/>
    <n v="10"/>
    <n v="0.2"/>
    <n v="11.704000000000001"/>
    <s v=""/>
    <n v="430.32266666666669"/>
    <n v="463.56968207259723"/>
    <x v="1"/>
    <x v="1"/>
    <m/>
  </r>
  <r>
    <s v="Standard Class"/>
    <d v="2025-11-11T00:00:00"/>
    <x v="2"/>
    <s v="United States"/>
    <x v="193"/>
    <x v="17"/>
    <n v="22801"/>
    <x v="0"/>
    <x v="0"/>
    <x v="5"/>
    <n v="39.96"/>
    <n v="2"/>
    <n v="0"/>
    <n v="14.3856"/>
    <s v=""/>
    <n v="424.346"/>
    <n v="516.3125534646482"/>
    <x v="6"/>
    <x v="0"/>
    <m/>
  </r>
  <r>
    <s v="Standard Class"/>
    <d v="2025-07-18T00:00:00"/>
    <x v="0"/>
    <s v="United States"/>
    <x v="30"/>
    <x v="15"/>
    <n v="14609"/>
    <x v="3"/>
    <x v="1"/>
    <x v="8"/>
    <n v="1217.568"/>
    <n v="2"/>
    <n v="0.2"/>
    <n v="456.58800000000002"/>
    <s v=""/>
    <n v="440.99266666666671"/>
    <n v="550.80793698536525"/>
    <x v="11"/>
    <x v="0"/>
    <m/>
  </r>
  <r>
    <s v="Standard Class"/>
    <d v="2025-04-11T00:00:00"/>
    <x v="2"/>
    <s v="United States"/>
    <x v="406"/>
    <x v="32"/>
    <n v="30328"/>
    <x v="0"/>
    <x v="1"/>
    <x v="4"/>
    <n v="15.51"/>
    <n v="1"/>
    <n v="0"/>
    <n v="3.8774999999999999"/>
    <s v=""/>
    <n v="39.896666666666668"/>
    <n v="311.48523191007638"/>
    <x v="9"/>
    <x v="0"/>
    <m/>
  </r>
  <r>
    <s v="Standard Class"/>
    <d v="2025-09-30T00:00:00"/>
    <x v="2"/>
    <s v="United States"/>
    <x v="406"/>
    <x v="32"/>
    <n v="30328"/>
    <x v="0"/>
    <x v="2"/>
    <x v="7"/>
    <n v="89.9"/>
    <n v="2"/>
    <n v="0"/>
    <n v="25.172000000000001"/>
    <s v=""/>
    <n v="38.966666666666669"/>
    <n v="203.806412811548"/>
    <x v="4"/>
    <x v="0"/>
    <m/>
  </r>
  <r>
    <s v="Standard Class"/>
    <d v="2026-04-20T00:00:00"/>
    <x v="2"/>
    <s v="United States"/>
    <x v="406"/>
    <x v="32"/>
    <n v="30328"/>
    <x v="0"/>
    <x v="1"/>
    <x v="6"/>
    <n v="14.28"/>
    <n v="4"/>
    <n v="0"/>
    <n v="3.7128000000000001"/>
    <s v=""/>
    <n v="14.25"/>
    <n v="21.192381667494118"/>
    <x v="9"/>
    <x v="1"/>
    <m/>
  </r>
  <r>
    <s v="Standard Class"/>
    <d v="2025-01-09T00:00:00"/>
    <x v="2"/>
    <s v="United States"/>
    <x v="406"/>
    <x v="32"/>
    <n v="30328"/>
    <x v="0"/>
    <x v="1"/>
    <x v="6"/>
    <n v="12.72"/>
    <n v="3"/>
    <n v="0"/>
    <n v="4.9607999999999999"/>
    <s v=""/>
    <n v="33.14"/>
    <n v="26.58780178397048"/>
    <x v="8"/>
    <x v="0"/>
    <m/>
  </r>
  <r>
    <s v="Standard Class"/>
    <d v="2026-11-01T00:00:00"/>
    <x v="2"/>
    <s v="United States"/>
    <x v="406"/>
    <x v="32"/>
    <n v="30328"/>
    <x v="0"/>
    <x v="1"/>
    <x v="2"/>
    <n v="15.75"/>
    <n v="5"/>
    <n v="0"/>
    <n v="7.56"/>
    <s v=""/>
    <n v="50.756"/>
    <n v="23.460899698576497"/>
    <x v="6"/>
    <x v="1"/>
    <m/>
  </r>
  <r>
    <s v="Second Class"/>
    <d v="2026-11-23T00:00:00"/>
    <x v="1"/>
    <s v="United States"/>
    <x v="1"/>
    <x v="1"/>
    <n v="90004"/>
    <x v="1"/>
    <x v="1"/>
    <x v="6"/>
    <n v="70.95"/>
    <n v="3"/>
    <n v="0"/>
    <n v="18.446999999999999"/>
    <s v=""/>
    <n v="145.49600000000001"/>
    <n v="92.21570386870124"/>
    <x v="6"/>
    <x v="1"/>
    <m/>
  </r>
  <r>
    <s v="Second Class"/>
    <d v="2026-03-29T00:00:00"/>
    <x v="1"/>
    <s v="United States"/>
    <x v="1"/>
    <x v="1"/>
    <n v="90004"/>
    <x v="1"/>
    <x v="1"/>
    <x v="8"/>
    <n v="65.567999999999998"/>
    <n v="2"/>
    <n v="0.2"/>
    <n v="23.7684"/>
    <s v=""/>
    <n v="151.83600000000001"/>
    <n v="96.452084781339337"/>
    <x v="2"/>
    <x v="1"/>
    <m/>
  </r>
  <r>
    <s v="Second Class"/>
    <d v="2026-12-02T00:00:00"/>
    <x v="1"/>
    <s v="United States"/>
    <x v="1"/>
    <x v="1"/>
    <n v="90004"/>
    <x v="1"/>
    <x v="2"/>
    <x v="11"/>
    <n v="299.97000000000003"/>
    <n v="3"/>
    <n v="0"/>
    <n v="131.98679999999999"/>
    <s v=""/>
    <n v="140.60000000000002"/>
    <n v="114.76643852044322"/>
    <x v="0"/>
    <x v="1"/>
    <m/>
  </r>
  <r>
    <s v="Standard Class"/>
    <d v="2025-10-23T00:00:00"/>
    <x v="1"/>
    <s v="United States"/>
    <x v="8"/>
    <x v="1"/>
    <n v="94110"/>
    <x v="1"/>
    <x v="2"/>
    <x v="11"/>
    <n v="89.97"/>
    <n v="3"/>
    <n v="0"/>
    <n v="39.586799999999997"/>
    <s v=""/>
    <n v="62.993333333333339"/>
    <n v="72.270481373282195"/>
    <x v="5"/>
    <x v="0"/>
    <m/>
  </r>
  <r>
    <s v="Standard Class"/>
    <d v="2025-10-04T00:00:00"/>
    <x v="1"/>
    <s v="United States"/>
    <x v="8"/>
    <x v="1"/>
    <n v="94110"/>
    <x v="1"/>
    <x v="2"/>
    <x v="11"/>
    <n v="31.86"/>
    <n v="2"/>
    <n v="0"/>
    <n v="11.151"/>
    <s v=""/>
    <n v="35.415333333333336"/>
    <n v="64.89925604321644"/>
    <x v="5"/>
    <x v="0"/>
    <m/>
  </r>
  <r>
    <s v="Second Class"/>
    <d v="2025-10-09T00:00:00"/>
    <x v="1"/>
    <s v="United States"/>
    <x v="31"/>
    <x v="11"/>
    <n v="55407"/>
    <x v="2"/>
    <x v="1"/>
    <x v="4"/>
    <n v="67.150000000000006"/>
    <n v="5"/>
    <n v="0"/>
    <n v="16.787500000000001"/>
    <s v=""/>
    <n v="26.403333333333336"/>
    <n v="20.631855078979211"/>
    <x v="5"/>
    <x v="0"/>
    <m/>
  </r>
  <r>
    <s v="Standard Class"/>
    <d v="2026-01-15T00:00:00"/>
    <x v="0"/>
    <s v="United States"/>
    <x v="38"/>
    <x v="24"/>
    <n v="43229"/>
    <x v="3"/>
    <x v="1"/>
    <x v="8"/>
    <n v="7.2359999999999998"/>
    <n v="3"/>
    <n v="0.7"/>
    <n v="-6.03"/>
    <n v="-6.03"/>
    <n v="34.473333333333336"/>
    <n v="38.711907292488476"/>
    <x v="8"/>
    <x v="1"/>
    <m/>
  </r>
  <r>
    <s v="Standard Class"/>
    <d v="2026-07-14T00:00:00"/>
    <x v="0"/>
    <s v="United States"/>
    <x v="38"/>
    <x v="24"/>
    <n v="43229"/>
    <x v="3"/>
    <x v="1"/>
    <x v="13"/>
    <n v="4.8239999999999998"/>
    <n v="3"/>
    <n v="0.2"/>
    <n v="1.7486999999999999"/>
    <s v=""/>
    <n v="75.432000000000002"/>
    <n v="47.22874432502433"/>
    <x v="11"/>
    <x v="1"/>
    <m/>
  </r>
  <r>
    <s v="Standard Class"/>
    <d v="2025-05-29T00:00:00"/>
    <x v="0"/>
    <s v="United States"/>
    <x v="38"/>
    <x v="24"/>
    <n v="43229"/>
    <x v="3"/>
    <x v="1"/>
    <x v="10"/>
    <n v="91.36"/>
    <n v="5"/>
    <n v="0.2"/>
    <n v="29.692"/>
    <s v=""/>
    <n v="98.570666666666668"/>
    <n v="47.672411955234956"/>
    <x v="7"/>
    <x v="0"/>
    <m/>
  </r>
  <r>
    <s v="Standard Class"/>
    <d v="2025-06-07T00:00:00"/>
    <x v="0"/>
    <s v="United States"/>
    <x v="38"/>
    <x v="24"/>
    <n v="43229"/>
    <x v="3"/>
    <x v="1"/>
    <x v="9"/>
    <n v="130.11199999999999"/>
    <n v="2"/>
    <n v="0.2"/>
    <n v="13.011200000000001"/>
    <s v=""/>
    <n v="121.39733333333334"/>
    <n v="41.067920817790331"/>
    <x v="3"/>
    <x v="0"/>
    <m/>
  </r>
  <r>
    <s v="First Class"/>
    <d v="2026-07-05T00:00:00"/>
    <x v="1"/>
    <s v="United States"/>
    <x v="253"/>
    <x v="3"/>
    <n v="27604"/>
    <x v="0"/>
    <x v="2"/>
    <x v="7"/>
    <n v="74.239999999999995"/>
    <n v="1"/>
    <n v="0.2"/>
    <n v="8.3520000000000003"/>
    <s v=""/>
    <n v="78.990666666666655"/>
    <n v="51.18862838995048"/>
    <x v="11"/>
    <x v="1"/>
    <m/>
  </r>
  <r>
    <s v="First Class"/>
    <d v="2026-05-08T00:00:00"/>
    <x v="1"/>
    <s v="United States"/>
    <x v="253"/>
    <x v="3"/>
    <n v="27604"/>
    <x v="0"/>
    <x v="0"/>
    <x v="5"/>
    <n v="159.84"/>
    <n v="10"/>
    <n v="0.2"/>
    <n v="45.954000000000001"/>
    <s v=""/>
    <n v="57.374666666666663"/>
    <n v="56.483572801695573"/>
    <x v="7"/>
    <x v="1"/>
    <m/>
  </r>
  <r>
    <s v="First Class"/>
    <d v="2025-06-17T00:00:00"/>
    <x v="1"/>
    <s v="United States"/>
    <x v="253"/>
    <x v="3"/>
    <n v="27604"/>
    <x v="0"/>
    <x v="1"/>
    <x v="8"/>
    <n v="2.8919999999999999"/>
    <n v="2"/>
    <n v="0.7"/>
    <n v="-2.3136000000000001"/>
    <n v="-2.3136000000000001"/>
    <n v="45.401333333333334"/>
    <n v="68.940854805647234"/>
    <x v="3"/>
    <x v="0"/>
    <m/>
  </r>
  <r>
    <s v="First Class"/>
    <d v="2025-02-15T00:00:00"/>
    <x v="1"/>
    <s v="United States"/>
    <x v="253"/>
    <x v="3"/>
    <n v="27604"/>
    <x v="0"/>
    <x v="1"/>
    <x v="10"/>
    <n v="9.3919999999999995"/>
    <n v="2"/>
    <n v="0.2"/>
    <n v="3.2871999999999999"/>
    <s v=""/>
    <n v="62.970666666666666"/>
    <n v="53.297417206548459"/>
    <x v="10"/>
    <x v="0"/>
    <m/>
  </r>
  <r>
    <s v="Second Class"/>
    <d v="2025-09-06T00:00:00"/>
    <x v="0"/>
    <s v="United States"/>
    <x v="20"/>
    <x v="15"/>
    <n v="10011"/>
    <x v="3"/>
    <x v="1"/>
    <x v="10"/>
    <n v="123.92"/>
    <n v="4"/>
    <n v="0"/>
    <n v="55.764000000000003"/>
    <s v=""/>
    <n v="265.83199999999999"/>
    <n v="208.34658982748132"/>
    <x v="4"/>
    <x v="0"/>
    <m/>
  </r>
  <r>
    <s v="First Class"/>
    <d v="2025-06-03T00:00:00"/>
    <x v="0"/>
    <s v="United States"/>
    <x v="10"/>
    <x v="9"/>
    <n v="19143"/>
    <x v="3"/>
    <x v="1"/>
    <x v="14"/>
    <n v="55.6"/>
    <n v="5"/>
    <n v="0.2"/>
    <n v="6.2549999999999999"/>
    <s v=""/>
    <n v="231.62933333333334"/>
    <n v="236.8495332227865"/>
    <x v="3"/>
    <x v="0"/>
    <m/>
  </r>
  <r>
    <s v="First Class"/>
    <d v="2026-09-29T00:00:00"/>
    <x v="0"/>
    <s v="United States"/>
    <x v="10"/>
    <x v="9"/>
    <n v="19143"/>
    <x v="3"/>
    <x v="2"/>
    <x v="11"/>
    <n v="617.976"/>
    <n v="3"/>
    <n v="0.2"/>
    <n v="-7.7247000000000003"/>
    <n v="-7.7247000000000003"/>
    <n v="283.07600000000002"/>
    <n v="240.54635861751919"/>
    <x v="4"/>
    <x v="1"/>
    <m/>
  </r>
  <r>
    <s v="Standard Class"/>
    <d v="2025-01-17T00:00:00"/>
    <x v="1"/>
    <s v="United States"/>
    <x v="347"/>
    <x v="45"/>
    <n v="83642"/>
    <x v="1"/>
    <x v="1"/>
    <x v="8"/>
    <n v="21.312000000000001"/>
    <n v="3"/>
    <n v="0.2"/>
    <n v="7.992"/>
    <s v=""/>
    <n v="87.745333333333335"/>
    <n v="132.52871574562693"/>
    <x v="8"/>
    <x v="0"/>
    <m/>
  </r>
  <r>
    <s v="Standard Class"/>
    <d v="2025-03-31T00:00:00"/>
    <x v="1"/>
    <s v="United States"/>
    <x v="301"/>
    <x v="1"/>
    <n v="95823"/>
    <x v="1"/>
    <x v="2"/>
    <x v="11"/>
    <n v="209.94"/>
    <n v="6"/>
    <n v="0"/>
    <n v="39.888599999999997"/>
    <s v=""/>
    <n v="1775.2946666666667"/>
    <n v="1910.9966412662695"/>
    <x v="2"/>
    <x v="0"/>
    <m/>
  </r>
  <r>
    <s v="Standard Class"/>
    <d v="2026-09-29T00:00:00"/>
    <x v="1"/>
    <s v="United States"/>
    <x v="301"/>
    <x v="1"/>
    <n v="95823"/>
    <x v="1"/>
    <x v="2"/>
    <x v="7"/>
    <n v="31.984000000000002"/>
    <n v="2"/>
    <n v="0.2"/>
    <n v="-7.9960000000000004"/>
    <n v="-7.9960000000000004"/>
    <n v="1717.3013333333336"/>
    <n v="2142.9951231451741"/>
    <x v="4"/>
    <x v="1"/>
    <m/>
  </r>
  <r>
    <s v="Standard Class"/>
    <d v="2026-04-19T00:00:00"/>
    <x v="1"/>
    <s v="United States"/>
    <x v="301"/>
    <x v="1"/>
    <n v="95823"/>
    <x v="1"/>
    <x v="1"/>
    <x v="8"/>
    <n v="5083.96"/>
    <n v="5"/>
    <n v="0.2"/>
    <n v="1906.4849999999999"/>
    <s v=""/>
    <n v="1716.99"/>
    <n v="2353.4774732139736"/>
    <x v="9"/>
    <x v="1"/>
    <m/>
  </r>
  <r>
    <s v="Standard Class"/>
    <d v="2025-06-01T00:00:00"/>
    <x v="2"/>
    <s v="United States"/>
    <x v="35"/>
    <x v="3"/>
    <n v="28205"/>
    <x v="0"/>
    <x v="2"/>
    <x v="7"/>
    <n v="35.96"/>
    <n v="1"/>
    <n v="0.2"/>
    <n v="3.5960000000000001"/>
    <s v=""/>
    <n v="25.310000000000002"/>
    <n v="1374.7206982844566"/>
    <x v="3"/>
    <x v="0"/>
    <m/>
  </r>
  <r>
    <s v="Standard Class"/>
    <d v="2026-05-12T00:00:00"/>
    <x v="2"/>
    <s v="United States"/>
    <x v="267"/>
    <x v="30"/>
    <n v="7501"/>
    <x v="3"/>
    <x v="1"/>
    <x v="2"/>
    <n v="31.05"/>
    <n v="3"/>
    <n v="0"/>
    <n v="14.904"/>
    <s v=""/>
    <n v="83.19"/>
    <n v="976.15603325834479"/>
    <x v="7"/>
    <x v="1"/>
    <m/>
  </r>
  <r>
    <s v="Standard Class"/>
    <d v="2026-09-15T00:00:00"/>
    <x v="2"/>
    <s v="United States"/>
    <x v="267"/>
    <x v="30"/>
    <n v="7501"/>
    <x v="3"/>
    <x v="0"/>
    <x v="5"/>
    <n v="8.92"/>
    <n v="4"/>
    <n v="0"/>
    <n v="3.9247999999999998"/>
    <s v=""/>
    <n v="109.85333333333334"/>
    <n v="73.596939197627364"/>
    <x v="4"/>
    <x v="1"/>
    <m/>
  </r>
  <r>
    <s v="Standard Class"/>
    <d v="2025-11-13T00:00:00"/>
    <x v="2"/>
    <s v="United States"/>
    <x v="267"/>
    <x v="30"/>
    <n v="7501"/>
    <x v="3"/>
    <x v="1"/>
    <x v="8"/>
    <n v="209.6"/>
    <n v="4"/>
    <n v="0"/>
    <n v="96.415999999999997"/>
    <s v=""/>
    <n v="119.83999999999999"/>
    <n v="86.670675313275694"/>
    <x v="6"/>
    <x v="0"/>
    <m/>
  </r>
  <r>
    <s v="Standard Class"/>
    <d v="2026-07-10T00:00:00"/>
    <x v="2"/>
    <s v="United States"/>
    <x v="267"/>
    <x v="30"/>
    <n v="7501"/>
    <x v="3"/>
    <x v="1"/>
    <x v="9"/>
    <n v="111.04"/>
    <n v="4"/>
    <n v="0"/>
    <n v="29.980799999999999"/>
    <s v=""/>
    <n v="62.06333333333334"/>
    <n v="49.06195342700974"/>
    <x v="11"/>
    <x v="1"/>
    <m/>
  </r>
  <r>
    <s v="Standard Class"/>
    <d v="2025-05-28T00:00:00"/>
    <x v="2"/>
    <s v="United States"/>
    <x v="267"/>
    <x v="30"/>
    <n v="7501"/>
    <x v="3"/>
    <x v="1"/>
    <x v="10"/>
    <n v="38.880000000000003"/>
    <n v="6"/>
    <n v="0"/>
    <n v="18.662400000000002"/>
    <s v=""/>
    <n v="189.52666666666667"/>
    <n v="182.18768130287654"/>
    <x v="7"/>
    <x v="0"/>
    <m/>
  </r>
  <r>
    <s v="Standard Class"/>
    <d v="2025-06-29T00:00:00"/>
    <x v="0"/>
    <s v="United States"/>
    <x v="81"/>
    <x v="17"/>
    <n v="22204"/>
    <x v="0"/>
    <x v="1"/>
    <x v="9"/>
    <n v="36.270000000000003"/>
    <n v="3"/>
    <n v="0"/>
    <n v="10.881"/>
    <s v=""/>
    <n v="180.27333333333334"/>
    <n v="201.35820671408231"/>
    <x v="3"/>
    <x v="0"/>
    <m/>
  </r>
  <r>
    <s v="First Class"/>
    <d v="2025-09-23T00:00:00"/>
    <x v="0"/>
    <s v="United States"/>
    <x v="22"/>
    <x v="10"/>
    <n v="60653"/>
    <x v="2"/>
    <x v="0"/>
    <x v="0"/>
    <n v="493.43"/>
    <n v="5"/>
    <n v="0.3"/>
    <n v="-70.489999999999995"/>
    <n v="-70.489999999999995"/>
    <n v="396.98333333333335"/>
    <n v="261.23558533332402"/>
    <x v="4"/>
    <x v="0"/>
    <m/>
  </r>
  <r>
    <s v="First Class"/>
    <d v="2025-12-29T00:00:00"/>
    <x v="0"/>
    <s v="United States"/>
    <x v="22"/>
    <x v="10"/>
    <n v="60653"/>
    <x v="2"/>
    <x v="2"/>
    <x v="7"/>
    <n v="11.12"/>
    <n v="2"/>
    <n v="0.2"/>
    <n v="3.4750000000000001"/>
    <s v=""/>
    <n v="237.8133333333333"/>
    <n v="232.10019998555219"/>
    <x v="0"/>
    <x v="0"/>
    <m/>
  </r>
  <r>
    <s v="Standard Class"/>
    <d v="2025-05-31T00:00:00"/>
    <x v="0"/>
    <s v="United States"/>
    <x v="70"/>
    <x v="1"/>
    <n v="92037"/>
    <x v="1"/>
    <x v="2"/>
    <x v="15"/>
    <n v="686.4"/>
    <n v="2"/>
    <n v="0.2"/>
    <n v="77.22"/>
    <s v=""/>
    <n v="257.66666666666669"/>
    <n v="236.61689981439991"/>
    <x v="7"/>
    <x v="0"/>
    <m/>
  </r>
  <r>
    <s v="Standard Class"/>
    <d v="2025-06-16T00:00:00"/>
    <x v="1"/>
    <s v="United States"/>
    <x v="4"/>
    <x v="4"/>
    <n v="98105"/>
    <x v="1"/>
    <x v="1"/>
    <x v="8"/>
    <n v="15.92"/>
    <n v="5"/>
    <n v="0.2"/>
    <n v="5.3730000000000002"/>
    <s v=""/>
    <n v="209.28"/>
    <n v="254.55720148844668"/>
    <x v="3"/>
    <x v="0"/>
    <m/>
  </r>
  <r>
    <s v="Standard Class"/>
    <d v="2025-06-20T00:00:00"/>
    <x v="1"/>
    <s v="United States"/>
    <x v="4"/>
    <x v="4"/>
    <n v="98105"/>
    <x v="1"/>
    <x v="0"/>
    <x v="5"/>
    <n v="70.680000000000007"/>
    <n v="12"/>
    <n v="0"/>
    <n v="31.0992"/>
    <s v=""/>
    <n v="237.97133333333338"/>
    <n v="233.56033502541737"/>
    <x v="3"/>
    <x v="0"/>
    <m/>
  </r>
  <r>
    <s v="Standard Class"/>
    <d v="2025-10-23T00:00:00"/>
    <x v="1"/>
    <s v="United States"/>
    <x v="4"/>
    <x v="4"/>
    <n v="98105"/>
    <x v="1"/>
    <x v="1"/>
    <x v="4"/>
    <n v="541.24"/>
    <n v="4"/>
    <n v="0"/>
    <n v="5.4123999999999999"/>
    <s v=""/>
    <n v="220.49933333333334"/>
    <n v="237.75786480429267"/>
    <x v="5"/>
    <x v="0"/>
    <m/>
  </r>
  <r>
    <s v="Same Day"/>
    <d v="2025-03-30T00:00:00"/>
    <x v="0"/>
    <s v="United States"/>
    <x v="38"/>
    <x v="24"/>
    <n v="43229"/>
    <x v="3"/>
    <x v="2"/>
    <x v="15"/>
    <n v="101.994"/>
    <n v="2"/>
    <n v="0.7"/>
    <n v="-71.395799999999994"/>
    <n v="-71.395799999999994"/>
    <n v="47.415999999999997"/>
    <n v="141.46312441161584"/>
    <x v="2"/>
    <x v="0"/>
    <m/>
  </r>
  <r>
    <s v="Same Day"/>
    <d v="2025-01-19T00:00:00"/>
    <x v="0"/>
    <s v="United States"/>
    <x v="38"/>
    <x v="24"/>
    <n v="43229"/>
    <x v="3"/>
    <x v="1"/>
    <x v="8"/>
    <n v="18.263999999999999"/>
    <n v="2"/>
    <n v="0.7"/>
    <n v="-13.393599999999999"/>
    <n v="-13.393599999999999"/>
    <n v="75.209999999999994"/>
    <n v="133.76865487405792"/>
    <x v="8"/>
    <x v="0"/>
    <m/>
  </r>
  <r>
    <s v="Second Class"/>
    <d v="2025-04-02T00:00:00"/>
    <x v="0"/>
    <s v="United States"/>
    <x v="12"/>
    <x v="5"/>
    <n v="77095"/>
    <x v="2"/>
    <x v="1"/>
    <x v="8"/>
    <n v="21.99"/>
    <n v="5"/>
    <n v="0.8"/>
    <n v="-32.984999999999999"/>
    <n v="-32.984999999999999"/>
    <n v="88.763333333333335"/>
    <n v="67.511517155168377"/>
    <x v="9"/>
    <x v="0"/>
    <m/>
  </r>
  <r>
    <s v="Standard Class"/>
    <d v="2025-05-17T00:00:00"/>
    <x v="0"/>
    <s v="United States"/>
    <x v="218"/>
    <x v="5"/>
    <n v="75061"/>
    <x v="2"/>
    <x v="1"/>
    <x v="14"/>
    <n v="185.376"/>
    <n v="2"/>
    <n v="0.2"/>
    <n v="-34.758000000000003"/>
    <n v="-34.758000000000003"/>
    <n v="241.43333333333331"/>
    <n v="152.68812201589469"/>
    <x v="7"/>
    <x v="0"/>
    <m/>
  </r>
  <r>
    <s v="Standard Class"/>
    <d v="2025-04-26T00:00:00"/>
    <x v="0"/>
    <s v="United States"/>
    <x v="218"/>
    <x v="5"/>
    <n v="75061"/>
    <x v="2"/>
    <x v="1"/>
    <x v="9"/>
    <n v="58.923999999999999"/>
    <n v="1"/>
    <n v="0.8"/>
    <n v="-153.20240000000001"/>
    <n v="-153.20240000000001"/>
    <n v="190.9913333333333"/>
    <n v="165.76592167538203"/>
    <x v="9"/>
    <x v="0"/>
    <m/>
  </r>
  <r>
    <s v="Standard Class"/>
    <d v="2026-10-12T00:00:00"/>
    <x v="0"/>
    <s v="United States"/>
    <x v="73"/>
    <x v="30"/>
    <n v="7960"/>
    <x v="3"/>
    <x v="2"/>
    <x v="15"/>
    <n v="480"/>
    <n v="4"/>
    <n v="0"/>
    <n v="225.6"/>
    <s v=""/>
    <n v="235.59"/>
    <n v="166.71579954410331"/>
    <x v="5"/>
    <x v="1"/>
    <m/>
  </r>
  <r>
    <s v="Standard Class"/>
    <d v="2025-07-10T00:00:00"/>
    <x v="0"/>
    <s v="United States"/>
    <x v="73"/>
    <x v="30"/>
    <n v="7960"/>
    <x v="3"/>
    <x v="1"/>
    <x v="4"/>
    <n v="34.049999999999997"/>
    <n v="3"/>
    <n v="0"/>
    <n v="9.5340000000000007"/>
    <s v=""/>
    <n v="155.58000000000001"/>
    <n v="105.81444625450793"/>
    <x v="11"/>
    <x v="0"/>
    <m/>
  </r>
  <r>
    <s v="First Class"/>
    <d v="2025-10-21T00:00:00"/>
    <x v="1"/>
    <s v="United States"/>
    <x v="1"/>
    <x v="1"/>
    <n v="90008"/>
    <x v="1"/>
    <x v="1"/>
    <x v="10"/>
    <n v="192.72"/>
    <n v="11"/>
    <n v="0"/>
    <n v="92.505600000000001"/>
    <s v=""/>
    <n v="160.93666666666667"/>
    <n v="84.142424121468224"/>
    <x v="5"/>
    <x v="0"/>
    <m/>
  </r>
  <r>
    <s v="First Class"/>
    <d v="2026-09-27T00:00:00"/>
    <x v="1"/>
    <s v="United States"/>
    <x v="1"/>
    <x v="1"/>
    <n v="90008"/>
    <x v="1"/>
    <x v="2"/>
    <x v="11"/>
    <n v="239.97"/>
    <n v="3"/>
    <n v="0"/>
    <n v="86.389200000000002"/>
    <s v=""/>
    <n v="102.02466666666665"/>
    <n v="94.525132516094274"/>
    <x v="4"/>
    <x v="1"/>
    <m/>
  </r>
  <r>
    <s v="Second Class"/>
    <d v="2025-10-07T00:00:00"/>
    <x v="2"/>
    <s v="United States"/>
    <x v="34"/>
    <x v="10"/>
    <n v="60505"/>
    <x v="2"/>
    <x v="2"/>
    <x v="11"/>
    <n v="50.12"/>
    <n v="7"/>
    <n v="0.2"/>
    <n v="-0.62649999999999995"/>
    <n v="-0.62649999999999995"/>
    <n v="26.818666666666669"/>
    <n v="81.319837082418644"/>
    <x v="5"/>
    <x v="0"/>
    <m/>
  </r>
  <r>
    <s v="Standard Class"/>
    <d v="2025-11-07T00:00:00"/>
    <x v="1"/>
    <s v="United States"/>
    <x v="28"/>
    <x v="3"/>
    <n v="27707"/>
    <x v="0"/>
    <x v="2"/>
    <x v="7"/>
    <n v="15.984"/>
    <n v="2"/>
    <n v="0.2"/>
    <n v="1.3986000000000001"/>
    <s v=""/>
    <n v="12.287999999999998"/>
    <n v="50.304379193804522"/>
    <x v="6"/>
    <x v="0"/>
    <m/>
  </r>
  <r>
    <s v="Standard Class"/>
    <d v="2026-11-20T00:00:00"/>
    <x v="1"/>
    <s v="United States"/>
    <x v="28"/>
    <x v="3"/>
    <n v="27707"/>
    <x v="0"/>
    <x v="1"/>
    <x v="10"/>
    <n v="14.352"/>
    <n v="3"/>
    <n v="0.2"/>
    <n v="4.4850000000000003"/>
    <s v=""/>
    <n v="7.9139999999999988"/>
    <n v="8.448236142883669"/>
    <x v="6"/>
    <x v="1"/>
    <m/>
  </r>
  <r>
    <s v="Standard Class"/>
    <d v="2026-06-19T00:00:00"/>
    <x v="1"/>
    <s v="United States"/>
    <x v="38"/>
    <x v="24"/>
    <n v="43229"/>
    <x v="3"/>
    <x v="1"/>
    <x v="8"/>
    <n v="6.5279999999999996"/>
    <n v="4"/>
    <n v="0.7"/>
    <n v="-4.5696000000000003"/>
    <n v="-4.5696000000000003"/>
    <n v="10.082000000000001"/>
    <n v="7.6328103168710628"/>
    <x v="3"/>
    <x v="1"/>
    <m/>
  </r>
  <r>
    <s v="Standard Class"/>
    <d v="2025-02-01T00:00:00"/>
    <x v="1"/>
    <s v="United States"/>
    <x v="38"/>
    <x v="24"/>
    <n v="43229"/>
    <x v="3"/>
    <x v="1"/>
    <x v="8"/>
    <n v="2.8620000000000001"/>
    <n v="3"/>
    <n v="0.7"/>
    <n v="-2.2896000000000001"/>
    <n v="-2.2896000000000001"/>
    <n v="99.999333333333325"/>
    <n v="102.007312189608"/>
    <x v="10"/>
    <x v="0"/>
    <m/>
  </r>
  <r>
    <s v="Standard Class"/>
    <d v="2025-03-03T00:00:00"/>
    <x v="1"/>
    <s v="United States"/>
    <x v="38"/>
    <x v="24"/>
    <n v="43229"/>
    <x v="3"/>
    <x v="1"/>
    <x v="8"/>
    <n v="20.856000000000002"/>
    <n v="8"/>
    <n v="0.7"/>
    <n v="-16.684799999999999"/>
    <n v="-16.684799999999999"/>
    <n v="308.9253333333333"/>
    <n v="211.38341935257171"/>
    <x v="2"/>
    <x v="0"/>
    <m/>
  </r>
  <r>
    <s v="Second Class"/>
    <d v="2025-12-29T00:00:00"/>
    <x v="1"/>
    <s v="United States"/>
    <x v="1"/>
    <x v="1"/>
    <n v="90036"/>
    <x v="1"/>
    <x v="1"/>
    <x v="4"/>
    <n v="276.27999999999997"/>
    <n v="2"/>
    <n v="0"/>
    <n v="0"/>
    <s v=""/>
    <n v="451.96333333333331"/>
    <n v="211.29501037911689"/>
    <x v="0"/>
    <x v="0"/>
    <m/>
  </r>
  <r>
    <s v="Standard Class"/>
    <d v="2025-08-18T00:00:00"/>
    <x v="2"/>
    <s v="United States"/>
    <x v="280"/>
    <x v="1"/>
    <n v="95207"/>
    <x v="1"/>
    <x v="0"/>
    <x v="5"/>
    <n v="629.64"/>
    <n v="9"/>
    <n v="0"/>
    <n v="107.03879999999999"/>
    <s v=""/>
    <n v="1002.4"/>
    <n v="565.343083709025"/>
    <x v="1"/>
    <x v="0"/>
    <m/>
  </r>
  <r>
    <s v="Second Class"/>
    <d v="2025-02-01T00:00:00"/>
    <x v="2"/>
    <s v="United States"/>
    <x v="29"/>
    <x v="25"/>
    <n v="65203"/>
    <x v="2"/>
    <x v="2"/>
    <x v="7"/>
    <n v="449.97"/>
    <n v="3"/>
    <n v="0"/>
    <n v="220.4853"/>
    <s v=""/>
    <n v="833.11333333333334"/>
    <n v="673.78919071889959"/>
    <x v="10"/>
    <x v="0"/>
    <m/>
  </r>
  <r>
    <s v="Second Class"/>
    <d v="2025-07-22T00:00:00"/>
    <x v="2"/>
    <s v="United States"/>
    <x v="29"/>
    <x v="25"/>
    <n v="65203"/>
    <x v="2"/>
    <x v="1"/>
    <x v="9"/>
    <n v="1927.59"/>
    <n v="7"/>
    <n v="0"/>
    <n v="751.76009999999997"/>
    <s v=""/>
    <n v="1575.3473333333332"/>
    <n v="926.44259916081808"/>
    <x v="11"/>
    <x v="0"/>
    <m/>
  </r>
  <r>
    <s v="First Class"/>
    <d v="2025-12-22T00:00:00"/>
    <x v="2"/>
    <s v="United States"/>
    <x v="38"/>
    <x v="32"/>
    <n v="31907"/>
    <x v="0"/>
    <x v="0"/>
    <x v="1"/>
    <n v="121.78"/>
    <n v="2"/>
    <n v="0"/>
    <n v="30.445"/>
    <s v=""/>
    <n v="1095.894"/>
    <n v="834.05682088923174"/>
    <x v="0"/>
    <x v="0"/>
    <m/>
  </r>
  <r>
    <s v="Standard Class"/>
    <d v="2026-11-08T00:00:00"/>
    <x v="2"/>
    <s v="United States"/>
    <x v="70"/>
    <x v="1"/>
    <n v="92037"/>
    <x v="1"/>
    <x v="0"/>
    <x v="1"/>
    <n v="2676.672"/>
    <n v="9"/>
    <n v="0.2"/>
    <n v="267.66719999999998"/>
    <s v=""/>
    <n v="1159.3106666666665"/>
    <n v="875.37454048948973"/>
    <x v="6"/>
    <x v="1"/>
    <m/>
  </r>
  <r>
    <s v="Standard Class"/>
    <d v="2025-05-09T00:00:00"/>
    <x v="0"/>
    <s v="United States"/>
    <x v="480"/>
    <x v="5"/>
    <n v="77590"/>
    <x v="2"/>
    <x v="0"/>
    <x v="3"/>
    <n v="489.23"/>
    <n v="2"/>
    <n v="0.3"/>
    <n v="41.933999999999997"/>
    <s v=""/>
    <n v="273.06666666666666"/>
    <n v="619.41245091553105"/>
    <x v="7"/>
    <x v="0"/>
    <m/>
  </r>
  <r>
    <s v="Standard Class"/>
    <d v="2025-04-30T00:00:00"/>
    <x v="0"/>
    <s v="United States"/>
    <x v="1"/>
    <x v="1"/>
    <n v="90004"/>
    <x v="1"/>
    <x v="0"/>
    <x v="5"/>
    <n v="312.02999999999997"/>
    <n v="3"/>
    <n v="0"/>
    <n v="43.684199999999997"/>
    <s v=""/>
    <n v="165.18999999999997"/>
    <n v="510.87321070612535"/>
    <x v="9"/>
    <x v="0"/>
    <m/>
  </r>
  <r>
    <s v="Standard Class"/>
    <d v="2026-03-29T00:00:00"/>
    <x v="0"/>
    <s v="United States"/>
    <x v="1"/>
    <x v="1"/>
    <n v="90004"/>
    <x v="1"/>
    <x v="1"/>
    <x v="4"/>
    <n v="17.940000000000001"/>
    <n v="3"/>
    <n v="0"/>
    <n v="3.0497999999999998"/>
    <s v=""/>
    <n v="73.686666666666667"/>
    <n v="148.77030608987158"/>
    <x v="2"/>
    <x v="1"/>
    <m/>
  </r>
  <r>
    <s v="Standard Class"/>
    <d v="2026-09-11T00:00:00"/>
    <x v="0"/>
    <s v="United States"/>
    <x v="1"/>
    <x v="1"/>
    <n v="90004"/>
    <x v="1"/>
    <x v="2"/>
    <x v="7"/>
    <n v="165.6"/>
    <n v="3"/>
    <n v="0.2"/>
    <n v="10.35"/>
    <s v=""/>
    <n v="232.69666666666669"/>
    <n v="152.85668370029441"/>
    <x v="4"/>
    <x v="1"/>
    <m/>
  </r>
  <r>
    <s v="Standard Class"/>
    <d v="2026-02-23T00:00:00"/>
    <x v="0"/>
    <s v="United States"/>
    <x v="1"/>
    <x v="1"/>
    <n v="90004"/>
    <x v="1"/>
    <x v="1"/>
    <x v="10"/>
    <n v="37.520000000000003"/>
    <n v="4"/>
    <n v="0"/>
    <n v="18.009599999999999"/>
    <s v=""/>
    <n v="185.85"/>
    <n v="178.83768549120694"/>
    <x v="10"/>
    <x v="1"/>
    <m/>
  </r>
  <r>
    <s v="Second Class"/>
    <d v="2026-09-07T00:00:00"/>
    <x v="1"/>
    <s v="United States"/>
    <x v="24"/>
    <x v="17"/>
    <n v="22153"/>
    <x v="0"/>
    <x v="2"/>
    <x v="7"/>
    <n v="494.97"/>
    <n v="3"/>
    <n v="0"/>
    <n v="148.49100000000001"/>
    <s v=""/>
    <n v="184.03133333333332"/>
    <n v="198.10333656808359"/>
    <x v="4"/>
    <x v="1"/>
    <m/>
  </r>
  <r>
    <s v="Second Class"/>
    <d v="2026-12-09T00:00:00"/>
    <x v="1"/>
    <s v="United States"/>
    <x v="24"/>
    <x v="17"/>
    <n v="22153"/>
    <x v="0"/>
    <x v="1"/>
    <x v="2"/>
    <n v="25.06"/>
    <n v="2"/>
    <n v="0"/>
    <n v="11.7782"/>
    <s v=""/>
    <n v="25.206666666666663"/>
    <n v="127.79218487783926"/>
    <x v="0"/>
    <x v="1"/>
    <m/>
  </r>
  <r>
    <s v="Standard Class"/>
    <d v="2025-07-27T00:00:00"/>
    <x v="0"/>
    <s v="United States"/>
    <x v="27"/>
    <x v="10"/>
    <n v="62521"/>
    <x v="2"/>
    <x v="0"/>
    <x v="5"/>
    <n v="32.064"/>
    <n v="3"/>
    <n v="0.6"/>
    <n v="-12.8256"/>
    <n v="-12.8256"/>
    <n v="80.546333333333337"/>
    <n v="108.56115611027731"/>
    <x v="11"/>
    <x v="0"/>
    <m/>
  </r>
  <r>
    <s v="Standard Class"/>
    <d v="2026-08-04T00:00:00"/>
    <x v="0"/>
    <s v="United States"/>
    <x v="27"/>
    <x v="10"/>
    <n v="62521"/>
    <x v="2"/>
    <x v="1"/>
    <x v="10"/>
    <n v="18.495999999999999"/>
    <n v="4"/>
    <n v="0.2"/>
    <n v="6.7047999999999996"/>
    <s v=""/>
    <n v="73.314333333333337"/>
    <n v="73.540792144375374"/>
    <x v="1"/>
    <x v="1"/>
    <m/>
  </r>
  <r>
    <s v="Standard Class"/>
    <d v="2026-06-26T00:00:00"/>
    <x v="0"/>
    <s v="United States"/>
    <x v="27"/>
    <x v="10"/>
    <n v="62521"/>
    <x v="2"/>
    <x v="0"/>
    <x v="1"/>
    <n v="191.07900000000001"/>
    <n v="3"/>
    <n v="0.3"/>
    <n v="-38.215800000000002"/>
    <n v="-38.215800000000002"/>
    <n v="77.325666666666663"/>
    <n v="78.250762934157891"/>
    <x v="3"/>
    <x v="1"/>
    <m/>
  </r>
  <r>
    <s v="Standard Class"/>
    <d v="2025-03-05T00:00:00"/>
    <x v="0"/>
    <s v="United States"/>
    <x v="27"/>
    <x v="10"/>
    <n v="62521"/>
    <x v="2"/>
    <x v="1"/>
    <x v="10"/>
    <n v="10.368"/>
    <n v="2"/>
    <n v="0.2"/>
    <n v="3.6288"/>
    <s v=""/>
    <n v="23.912666666666667"/>
    <n v="45.460837527114109"/>
    <x v="2"/>
    <x v="0"/>
    <m/>
  </r>
  <r>
    <s v="Same Day"/>
    <d v="2025-06-26T00:00:00"/>
    <x v="2"/>
    <s v="United States"/>
    <x v="20"/>
    <x v="15"/>
    <n v="10009"/>
    <x v="3"/>
    <x v="1"/>
    <x v="2"/>
    <n v="30.53"/>
    <n v="1"/>
    <n v="0"/>
    <n v="14.043799999999999"/>
    <s v=""/>
    <n v="45.476666666666667"/>
    <n v="32.212813066645801"/>
    <x v="3"/>
    <x v="0"/>
    <m/>
  </r>
  <r>
    <s v="Same Day"/>
    <d v="2026-02-03T00:00:00"/>
    <x v="2"/>
    <s v="United States"/>
    <x v="20"/>
    <x v="15"/>
    <n v="10009"/>
    <x v="3"/>
    <x v="2"/>
    <x v="11"/>
    <n v="30.84"/>
    <n v="3"/>
    <n v="0"/>
    <n v="6.1680000000000001"/>
    <s v=""/>
    <n v="57.625333333333337"/>
    <n v="18.353896274209585"/>
    <x v="10"/>
    <x v="1"/>
    <m/>
  </r>
  <r>
    <s v="Same Day"/>
    <d v="2025-08-06T00:00:00"/>
    <x v="2"/>
    <s v="United States"/>
    <x v="20"/>
    <x v="15"/>
    <n v="10009"/>
    <x v="3"/>
    <x v="1"/>
    <x v="10"/>
    <n v="75.06"/>
    <n v="9"/>
    <n v="0"/>
    <n v="33.777000000000001"/>
    <s v=""/>
    <n v="108.252"/>
    <n v="46.576430384985578"/>
    <x v="1"/>
    <x v="0"/>
    <m/>
  </r>
  <r>
    <s v="First Class"/>
    <d v="2025-06-30T00:00:00"/>
    <x v="1"/>
    <s v="United States"/>
    <x v="8"/>
    <x v="1"/>
    <n v="94110"/>
    <x v="1"/>
    <x v="2"/>
    <x v="7"/>
    <n v="66.975999999999999"/>
    <n v="7"/>
    <n v="0.2"/>
    <n v="6.6976000000000004"/>
    <s v=""/>
    <n v="90.541999999999987"/>
    <n v="58.70980762788875"/>
    <x v="3"/>
    <x v="0"/>
    <m/>
  </r>
  <r>
    <s v="Standard Class"/>
    <d v="2026-04-21T00:00:00"/>
    <x v="1"/>
    <s v="United States"/>
    <x v="429"/>
    <x v="1"/>
    <n v="92553"/>
    <x v="1"/>
    <x v="1"/>
    <x v="10"/>
    <n v="182.72"/>
    <n v="8"/>
    <n v="0"/>
    <n v="84.051199999999994"/>
    <s v=""/>
    <n v="100.20866666666666"/>
    <n v="58.512121351366481"/>
    <x v="9"/>
    <x v="1"/>
    <m/>
  </r>
  <r>
    <s v="Standard Class"/>
    <d v="2025-06-28T00:00:00"/>
    <x v="0"/>
    <s v="United States"/>
    <x v="231"/>
    <x v="31"/>
    <n v="2149"/>
    <x v="3"/>
    <x v="1"/>
    <x v="2"/>
    <n v="21.93"/>
    <n v="3"/>
    <n v="0"/>
    <n v="10.3071"/>
    <s v=""/>
    <n v="87.278000000000006"/>
    <n v="51.428735518550681"/>
    <x v="3"/>
    <x v="0"/>
    <m/>
  </r>
  <r>
    <s v="Standard Class"/>
    <d v="2025-09-15T00:00:00"/>
    <x v="0"/>
    <s v="United States"/>
    <x v="346"/>
    <x v="18"/>
    <n v="37421"/>
    <x v="0"/>
    <x v="2"/>
    <x v="11"/>
    <n v="95.975999999999999"/>
    <n v="3"/>
    <n v="0.2"/>
    <n v="15.5961"/>
    <s v=""/>
    <n v="81.155999999999992"/>
    <n v="55.520736159598087"/>
    <x v="4"/>
    <x v="0"/>
    <m/>
  </r>
  <r>
    <s v="Standard Class"/>
    <d v="2026-07-27T00:00:00"/>
    <x v="0"/>
    <s v="United States"/>
    <x v="346"/>
    <x v="18"/>
    <n v="37421"/>
    <x v="0"/>
    <x v="2"/>
    <x v="7"/>
    <n v="143.928"/>
    <n v="9"/>
    <n v="0.2"/>
    <n v="-32.383800000000001"/>
    <n v="-32.383800000000001"/>
    <n v="50.806666666666665"/>
    <n v="61.467045423031649"/>
    <x v="11"/>
    <x v="1"/>
    <m/>
  </r>
  <r>
    <s v="Standard Class"/>
    <d v="2026-05-17T00:00:00"/>
    <x v="0"/>
    <s v="United States"/>
    <x v="346"/>
    <x v="18"/>
    <n v="37421"/>
    <x v="0"/>
    <x v="1"/>
    <x v="8"/>
    <n v="3.5640000000000001"/>
    <n v="2"/>
    <n v="0.7"/>
    <n v="-2.97"/>
    <n v="-2.97"/>
    <n v="288.38266666666664"/>
    <n v="332.19469787906451"/>
    <x v="7"/>
    <x v="1"/>
    <m/>
  </r>
  <r>
    <s v="Standard Class"/>
    <d v="2026-12-27T00:00:00"/>
    <x v="0"/>
    <s v="United States"/>
    <x v="346"/>
    <x v="18"/>
    <n v="37421"/>
    <x v="0"/>
    <x v="1"/>
    <x v="2"/>
    <n v="4.9279999999999999"/>
    <n v="2"/>
    <n v="0.2"/>
    <n v="1.7248000000000001"/>
    <s v=""/>
    <n v="291.58933333333329"/>
    <n v="366.30996121742453"/>
    <x v="0"/>
    <x v="1"/>
    <m/>
  </r>
  <r>
    <s v="Standard Class"/>
    <d v="2025-09-30T00:00:00"/>
    <x v="1"/>
    <s v="United States"/>
    <x v="89"/>
    <x v="5"/>
    <n v="78745"/>
    <x v="2"/>
    <x v="1"/>
    <x v="4"/>
    <n v="856.65599999999995"/>
    <n v="6"/>
    <n v="0.2"/>
    <n v="107.08199999999999"/>
    <s v=""/>
    <n v="306.20799999999997"/>
    <n v="394.42414850945346"/>
    <x v="4"/>
    <x v="0"/>
    <m/>
  </r>
  <r>
    <s v="Standard Class"/>
    <d v="2025-09-18T00:00:00"/>
    <x v="1"/>
    <s v="United States"/>
    <x v="89"/>
    <x v="5"/>
    <n v="78745"/>
    <x v="2"/>
    <x v="1"/>
    <x v="8"/>
    <n v="13.183999999999999"/>
    <n v="4"/>
    <n v="0.8"/>
    <n v="-20.435199999999998"/>
    <n v="-20.435199999999998"/>
    <n v="46.202666666666666"/>
    <n v="219.62322028486943"/>
    <x v="4"/>
    <x v="0"/>
    <m/>
  </r>
  <r>
    <s v="Standard Class"/>
    <d v="2026-09-27T00:00:00"/>
    <x v="1"/>
    <s v="United States"/>
    <x v="89"/>
    <x v="5"/>
    <n v="78745"/>
    <x v="2"/>
    <x v="1"/>
    <x v="9"/>
    <n v="48.783999999999999"/>
    <n v="4"/>
    <n v="0.8"/>
    <n v="-131.71680000000001"/>
    <n v="-131.71680000000001"/>
    <n v="47.984000000000002"/>
    <n v="150.62226813284107"/>
    <x v="4"/>
    <x v="1"/>
    <m/>
  </r>
  <r>
    <s v="Standard Class"/>
    <d v="2025-08-10T00:00:00"/>
    <x v="1"/>
    <s v="United States"/>
    <x v="89"/>
    <x v="5"/>
    <n v="78745"/>
    <x v="2"/>
    <x v="1"/>
    <x v="10"/>
    <n v="76.64"/>
    <n v="2"/>
    <n v="0.2"/>
    <n v="26.824000000000002"/>
    <s v=""/>
    <n v="90.949333333333342"/>
    <n v="55.726402290981397"/>
    <x v="1"/>
    <x v="0"/>
    <m/>
  </r>
  <r>
    <s v="Standard Class"/>
    <d v="2026-06-03T00:00:00"/>
    <x v="1"/>
    <s v="United States"/>
    <x v="89"/>
    <x v="5"/>
    <n v="78745"/>
    <x v="2"/>
    <x v="1"/>
    <x v="8"/>
    <n v="18.527999999999999"/>
    <n v="6"/>
    <n v="0.8"/>
    <n v="-27.792000000000002"/>
    <n v="-27.792000000000002"/>
    <n v="118.72933333333333"/>
    <n v="57.998511408739013"/>
    <x v="3"/>
    <x v="1"/>
    <m/>
  </r>
  <r>
    <s v="Standard Class"/>
    <d v="2025-08-11T00:00:00"/>
    <x v="1"/>
    <s v="United States"/>
    <x v="173"/>
    <x v="17"/>
    <n v="23464"/>
    <x v="0"/>
    <x v="0"/>
    <x v="5"/>
    <n v="177.68"/>
    <n v="2"/>
    <n v="0"/>
    <n v="46.196800000000003"/>
    <s v=""/>
    <n v="130.11333333333332"/>
    <n v="71.226743928574081"/>
    <x v="1"/>
    <x v="0"/>
    <m/>
  </r>
  <r>
    <s v="Standard Class"/>
    <d v="2025-06-08T00:00:00"/>
    <x v="1"/>
    <s v="United States"/>
    <x v="312"/>
    <x v="15"/>
    <n v="14701"/>
    <x v="3"/>
    <x v="2"/>
    <x v="11"/>
    <n v="159.97999999999999"/>
    <n v="2"/>
    <n v="0"/>
    <n v="57.592799999999997"/>
    <s v=""/>
    <n v="74.742666666666665"/>
    <n v="62.419487128086303"/>
    <x v="3"/>
    <x v="0"/>
    <m/>
  </r>
  <r>
    <s v="Standard Class"/>
    <d v="2025-09-04T00:00:00"/>
    <x v="1"/>
    <s v="United States"/>
    <x v="514"/>
    <x v="2"/>
    <n v="33134"/>
    <x v="0"/>
    <x v="2"/>
    <x v="7"/>
    <n v="52.68"/>
    <n v="3"/>
    <n v="0.2"/>
    <n v="19.754999999999999"/>
    <s v=""/>
    <n v="22.94"/>
    <n v="58.663853275975519"/>
    <x v="4"/>
    <x v="0"/>
    <m/>
  </r>
  <r>
    <s v="Standard Class"/>
    <d v="2025-09-06T00:00:00"/>
    <x v="1"/>
    <s v="United States"/>
    <x v="514"/>
    <x v="2"/>
    <n v="33134"/>
    <x v="0"/>
    <x v="0"/>
    <x v="5"/>
    <n v="11.568"/>
    <n v="3"/>
    <n v="0.2"/>
    <n v="2.6027999999999998"/>
    <s v=""/>
    <n v="485.36933333333337"/>
    <n v="552.44518169504761"/>
    <x v="4"/>
    <x v="0"/>
    <m/>
  </r>
  <r>
    <s v="Standard Class"/>
    <d v="2026-06-24T00:00:00"/>
    <x v="0"/>
    <s v="United States"/>
    <x v="365"/>
    <x v="3"/>
    <n v="28601"/>
    <x v="0"/>
    <x v="1"/>
    <x v="8"/>
    <n v="4.5720000000000001"/>
    <n v="4"/>
    <n v="0.7"/>
    <n v="-3.81"/>
    <n v="-3.81"/>
    <n v="482.08933333333334"/>
    <n v="617.07455205659869"/>
    <x v="3"/>
    <x v="1"/>
    <m/>
  </r>
  <r>
    <s v="Standard Class"/>
    <d v="2026-02-13T00:00:00"/>
    <x v="0"/>
    <s v="United States"/>
    <x v="179"/>
    <x v="10"/>
    <n v="61107"/>
    <x v="2"/>
    <x v="2"/>
    <x v="7"/>
    <n v="1439.9680000000001"/>
    <n v="4"/>
    <n v="0.2"/>
    <n v="143.99680000000001"/>
    <s v=""/>
    <n v="689.26533333333339"/>
    <n v="618.06026790776832"/>
    <x v="10"/>
    <x v="1"/>
    <m/>
  </r>
  <r>
    <s v="Standard Class"/>
    <d v="2026-09-07T00:00:00"/>
    <x v="0"/>
    <s v="United States"/>
    <x v="179"/>
    <x v="10"/>
    <n v="61107"/>
    <x v="2"/>
    <x v="1"/>
    <x v="8"/>
    <n v="1.728"/>
    <n v="3"/>
    <n v="0.8"/>
    <n v="-2.6783999999999999"/>
    <n v="-2.6783999999999999"/>
    <n v="242.34266666666667"/>
    <n v="291.6771576688476"/>
    <x v="4"/>
    <x v="1"/>
    <m/>
  </r>
  <r>
    <s v="Standard Class"/>
    <d v="2025-08-15T00:00:00"/>
    <x v="0"/>
    <s v="United States"/>
    <x v="179"/>
    <x v="10"/>
    <n v="61107"/>
    <x v="2"/>
    <x v="0"/>
    <x v="3"/>
    <n v="626.1"/>
    <n v="3"/>
    <n v="0.5"/>
    <n v="-538.44600000000003"/>
    <n v="-538.44600000000003"/>
    <n v="445.09333333333342"/>
    <n v="131.2342628025674"/>
    <x v="1"/>
    <x v="0"/>
    <m/>
  </r>
  <r>
    <s v="Second Class"/>
    <d v="2026-07-26T00:00:00"/>
    <x v="1"/>
    <s v="United States"/>
    <x v="4"/>
    <x v="4"/>
    <n v="98103"/>
    <x v="1"/>
    <x v="1"/>
    <x v="6"/>
    <n v="99.2"/>
    <n v="5"/>
    <n v="0"/>
    <n v="25.792000000000002"/>
    <s v=""/>
    <n v="306.85066666666671"/>
    <n v="137.59071147590029"/>
    <x v="11"/>
    <x v="1"/>
    <m/>
  </r>
  <r>
    <s v="Standard Class"/>
    <d v="2025-04-28T00:00:00"/>
    <x v="0"/>
    <s v="United States"/>
    <x v="114"/>
    <x v="5"/>
    <n v="77340"/>
    <x v="2"/>
    <x v="0"/>
    <x v="3"/>
    <n v="609.98"/>
    <n v="4"/>
    <n v="0.3"/>
    <n v="-113.282"/>
    <n v="-113.282"/>
    <n v="353.77600000000001"/>
    <n v="128.1330410587486"/>
    <x v="9"/>
    <x v="0"/>
    <m/>
  </r>
  <r>
    <s v="Standard Class"/>
    <d v="2025-11-27T00:00:00"/>
    <x v="0"/>
    <s v="United States"/>
    <x v="114"/>
    <x v="5"/>
    <n v="77340"/>
    <x v="2"/>
    <x v="0"/>
    <x v="3"/>
    <n v="211.37200000000001"/>
    <n v="2"/>
    <n v="0.3"/>
    <n v="-45.293999999999997"/>
    <n v="-45.293999999999997"/>
    <n v="183.76599999999999"/>
    <n v="98.474595106969005"/>
    <x v="6"/>
    <x v="0"/>
    <m/>
  </r>
  <r>
    <s v="Standard Class"/>
    <d v="2025-12-31T00:00:00"/>
    <x v="0"/>
    <s v="United States"/>
    <x v="114"/>
    <x v="5"/>
    <n v="77340"/>
    <x v="2"/>
    <x v="2"/>
    <x v="7"/>
    <n v="239.976"/>
    <n v="3"/>
    <n v="0.2"/>
    <n v="17.998200000000001"/>
    <s v=""/>
    <n v="123.08866666666665"/>
    <n v="97.918970510958317"/>
    <x v="0"/>
    <x v="0"/>
    <m/>
  </r>
  <r>
    <s v="Standard Class"/>
    <d v="2026-06-19T00:00:00"/>
    <x v="1"/>
    <s v="United States"/>
    <x v="158"/>
    <x v="6"/>
    <n v="53209"/>
    <x v="2"/>
    <x v="0"/>
    <x v="5"/>
    <n v="99.95"/>
    <n v="5"/>
    <n v="0"/>
    <n v="22.988499999999998"/>
    <s v=""/>
    <n v="48.676666666666669"/>
    <n v="74.908577692089779"/>
    <x v="3"/>
    <x v="1"/>
    <m/>
  </r>
  <r>
    <s v="Standard Class"/>
    <d v="2025-04-14T00:00:00"/>
    <x v="1"/>
    <s v="United States"/>
    <x v="158"/>
    <x v="6"/>
    <n v="53209"/>
    <x v="2"/>
    <x v="2"/>
    <x v="11"/>
    <n v="29.34"/>
    <n v="3"/>
    <n v="0"/>
    <n v="10.8558"/>
    <s v=""/>
    <n v="19.584"/>
    <n v="57.319394401184297"/>
    <x v="9"/>
    <x v="0"/>
    <m/>
  </r>
  <r>
    <s v="Standard Class"/>
    <d v="2026-05-10T00:00:00"/>
    <x v="1"/>
    <s v="United States"/>
    <x v="124"/>
    <x v="6"/>
    <n v="54302"/>
    <x v="2"/>
    <x v="0"/>
    <x v="5"/>
    <n v="16.739999999999998"/>
    <n v="2"/>
    <n v="0"/>
    <n v="4.3524000000000003"/>
    <s v=""/>
    <n v="383.09999999999997"/>
    <n v="425.80288215940868"/>
    <x v="7"/>
    <x v="1"/>
    <m/>
  </r>
  <r>
    <s v="Same Day"/>
    <d v="2026-06-01T00:00:00"/>
    <x v="1"/>
    <s v="United States"/>
    <x v="10"/>
    <x v="9"/>
    <n v="19120"/>
    <x v="3"/>
    <x v="1"/>
    <x v="10"/>
    <n v="12.672000000000001"/>
    <n v="3"/>
    <n v="0.2"/>
    <n v="3.96"/>
    <s v=""/>
    <n v="445.80333333333328"/>
    <n v="447.57228151158051"/>
    <x v="3"/>
    <x v="1"/>
    <m/>
  </r>
  <r>
    <s v="Same Day"/>
    <d v="2026-01-21T00:00:00"/>
    <x v="1"/>
    <s v="United States"/>
    <x v="10"/>
    <x v="9"/>
    <n v="19120"/>
    <x v="3"/>
    <x v="2"/>
    <x v="11"/>
    <n v="1119.8879999999999"/>
    <n v="14"/>
    <n v="0.2"/>
    <n v="209.97900000000001"/>
    <s v=""/>
    <n v="486.90733333333327"/>
    <n v="491.27801079301395"/>
    <x v="8"/>
    <x v="1"/>
    <m/>
  </r>
  <r>
    <s v="Second Class"/>
    <d v="2026-03-19T00:00:00"/>
    <x v="0"/>
    <s v="United States"/>
    <x v="1"/>
    <x v="1"/>
    <n v="90008"/>
    <x v="1"/>
    <x v="1"/>
    <x v="6"/>
    <n v="204.85"/>
    <n v="5"/>
    <n v="0"/>
    <n v="53.261000000000003"/>
    <s v=""/>
    <n v="119.07799999999999"/>
    <n v="252.81644619909665"/>
    <x v="2"/>
    <x v="1"/>
    <m/>
  </r>
  <r>
    <s v="Second Class"/>
    <d v="2025-10-13T00:00:00"/>
    <x v="0"/>
    <s v="United States"/>
    <x v="1"/>
    <x v="1"/>
    <n v="90008"/>
    <x v="1"/>
    <x v="2"/>
    <x v="7"/>
    <n v="135.98400000000001"/>
    <n v="2"/>
    <n v="0.2"/>
    <n v="16.998000000000001"/>
    <s v=""/>
    <n v="81.781333333333336"/>
    <n v="211.19889531767774"/>
    <x v="5"/>
    <x v="0"/>
    <m/>
  </r>
  <r>
    <s v="Second Class"/>
    <d v="2026-10-26T00:00:00"/>
    <x v="0"/>
    <s v="United States"/>
    <x v="1"/>
    <x v="1"/>
    <n v="90008"/>
    <x v="1"/>
    <x v="1"/>
    <x v="6"/>
    <n v="16.399999999999999"/>
    <n v="5"/>
    <n v="0"/>
    <n v="7.0519999999999996"/>
    <s v=""/>
    <n v="38.99733333333333"/>
    <n v="62.320457870471273"/>
    <x v="5"/>
    <x v="1"/>
    <m/>
  </r>
  <r>
    <s v="Second Class"/>
    <d v="2025-11-07T00:00:00"/>
    <x v="0"/>
    <s v="United States"/>
    <x v="1"/>
    <x v="1"/>
    <n v="90008"/>
    <x v="1"/>
    <x v="1"/>
    <x v="8"/>
    <n v="92.96"/>
    <n v="2"/>
    <n v="0.2"/>
    <n v="31.373999999999999"/>
    <s v=""/>
    <n v="34.916666666666664"/>
    <n v="26.171500394300832"/>
    <x v="6"/>
    <x v="0"/>
    <m/>
  </r>
  <r>
    <s v="Second Class"/>
    <d v="2026-12-26T00:00:00"/>
    <x v="0"/>
    <s v="United States"/>
    <x v="368"/>
    <x v="2"/>
    <n v="33161"/>
    <x v="0"/>
    <x v="1"/>
    <x v="14"/>
    <n v="7.6319999999999997"/>
    <n v="3"/>
    <n v="0.2"/>
    <n v="-1.8126"/>
    <n v="-1.8126"/>
    <n v="63.927"/>
    <n v="71.648986515796167"/>
    <x v="0"/>
    <x v="1"/>
    <m/>
  </r>
  <r>
    <s v="First Class"/>
    <d v="2025-10-15T00:00:00"/>
    <x v="0"/>
    <s v="United States"/>
    <x v="32"/>
    <x v="21"/>
    <n v="97206"/>
    <x v="1"/>
    <x v="1"/>
    <x v="8"/>
    <n v="4.1580000000000004"/>
    <n v="7"/>
    <n v="0.7"/>
    <n v="-3.4649999999999999"/>
    <n v="-3.4649999999999999"/>
    <n v="141.16900000000001"/>
    <n v="89.550781482000701"/>
    <x v="5"/>
    <x v="0"/>
    <m/>
  </r>
  <r>
    <s v="First Class"/>
    <d v="2026-06-26T00:00:00"/>
    <x v="0"/>
    <s v="United States"/>
    <x v="32"/>
    <x v="21"/>
    <n v="97206"/>
    <x v="1"/>
    <x v="2"/>
    <x v="15"/>
    <n v="179.99100000000001"/>
    <n v="3"/>
    <n v="0.7"/>
    <n v="-251.98740000000001"/>
    <n v="-251.98740000000001"/>
    <n v="194.74300000000002"/>
    <n v="89.44967036645059"/>
    <x v="3"/>
    <x v="1"/>
    <m/>
  </r>
  <r>
    <s v="Standard Class"/>
    <d v="2026-04-25T00:00:00"/>
    <x v="0"/>
    <s v="United States"/>
    <x v="34"/>
    <x v="10"/>
    <n v="60505"/>
    <x v="2"/>
    <x v="0"/>
    <x v="1"/>
    <n v="239.358"/>
    <n v="3"/>
    <n v="0.3"/>
    <n v="-47.871600000000001"/>
    <n v="-47.871600000000001"/>
    <n v="138.39599999999999"/>
    <n v="94.47285572410027"/>
    <x v="9"/>
    <x v="1"/>
    <m/>
  </r>
  <r>
    <s v="First Class"/>
    <d v="2025-02-22T00:00:00"/>
    <x v="2"/>
    <s v="United States"/>
    <x v="8"/>
    <x v="1"/>
    <n v="94109"/>
    <x v="1"/>
    <x v="1"/>
    <x v="10"/>
    <n v="164.88"/>
    <n v="3"/>
    <n v="0"/>
    <n v="80.791200000000003"/>
    <s v=""/>
    <n v="65.089999999999989"/>
    <n v="80.037916400082935"/>
    <x v="10"/>
    <x v="0"/>
    <m/>
  </r>
  <r>
    <s v="Second Class"/>
    <d v="2025-06-27T00:00:00"/>
    <x v="1"/>
    <s v="United States"/>
    <x v="8"/>
    <x v="1"/>
    <n v="94110"/>
    <x v="1"/>
    <x v="1"/>
    <x v="14"/>
    <n v="10.95"/>
    <n v="3"/>
    <n v="0"/>
    <n v="3.2850000000000001"/>
    <s v=""/>
    <n v="14.229999999999999"/>
    <n v="78.166766842864007"/>
    <x v="3"/>
    <x v="0"/>
    <m/>
  </r>
  <r>
    <s v="Standard Class"/>
    <d v="2026-11-24T00:00:00"/>
    <x v="1"/>
    <s v="United States"/>
    <x v="217"/>
    <x v="31"/>
    <n v="2740"/>
    <x v="3"/>
    <x v="1"/>
    <x v="10"/>
    <n v="19.440000000000001"/>
    <n v="3"/>
    <n v="0"/>
    <n v="9.3312000000000008"/>
    <s v=""/>
    <n v="15.236666666666666"/>
    <n v="26.38971923839815"/>
    <x v="6"/>
    <x v="1"/>
    <m/>
  </r>
  <r>
    <s v="Standard Class"/>
    <d v="2026-10-18T00:00:00"/>
    <x v="1"/>
    <s v="United States"/>
    <x v="217"/>
    <x v="31"/>
    <n v="2740"/>
    <x v="3"/>
    <x v="1"/>
    <x v="8"/>
    <n v="12.3"/>
    <n v="5"/>
    <n v="0"/>
    <n v="6.15"/>
    <s v=""/>
    <n v="320.40866666666665"/>
    <n v="354.811571706991"/>
    <x v="5"/>
    <x v="1"/>
    <m/>
  </r>
  <r>
    <s v="First Class"/>
    <d v="2026-04-12T00:00:00"/>
    <x v="0"/>
    <s v="United States"/>
    <x v="70"/>
    <x v="1"/>
    <n v="92037"/>
    <x v="1"/>
    <x v="1"/>
    <x v="9"/>
    <n v="13.97"/>
    <n v="1"/>
    <n v="0"/>
    <n v="3.6322000000000001"/>
    <s v=""/>
    <n v="331.93"/>
    <n v="391.1234475659212"/>
    <x v="9"/>
    <x v="1"/>
    <m/>
  </r>
  <r>
    <s v="Standard Class"/>
    <d v="2025-10-05T00:00:00"/>
    <x v="0"/>
    <s v="United States"/>
    <x v="25"/>
    <x v="18"/>
    <n v="38301"/>
    <x v="0"/>
    <x v="0"/>
    <x v="3"/>
    <n v="934.95600000000002"/>
    <n v="6"/>
    <n v="0.4"/>
    <n v="-249.32159999999999"/>
    <n v="-249.32159999999999"/>
    <n v="335.99333333333334"/>
    <n v="430.08826369616878"/>
    <x v="5"/>
    <x v="0"/>
    <m/>
  </r>
  <r>
    <s v="Standard Class"/>
    <d v="2026-11-09T00:00:00"/>
    <x v="0"/>
    <s v="United States"/>
    <x v="25"/>
    <x v="18"/>
    <n v="38301"/>
    <x v="0"/>
    <x v="2"/>
    <x v="11"/>
    <n v="46.863999999999997"/>
    <n v="2"/>
    <n v="0.2"/>
    <n v="7.6154000000000002"/>
    <s v=""/>
    <n v="32.050666666666665"/>
    <n v="243.13160550127913"/>
    <x v="6"/>
    <x v="1"/>
    <m/>
  </r>
  <r>
    <s v="Standard Class"/>
    <d v="2025-12-12T00:00:00"/>
    <x v="0"/>
    <s v="United States"/>
    <x v="25"/>
    <x v="18"/>
    <n v="38301"/>
    <x v="0"/>
    <x v="1"/>
    <x v="4"/>
    <n v="26.16"/>
    <n v="3"/>
    <n v="0.2"/>
    <n v="1.962"/>
    <s v=""/>
    <n v="36.175999999999995"/>
    <n v="179.45125291741385"/>
    <x v="0"/>
    <x v="0"/>
    <m/>
  </r>
  <r>
    <s v="Standard Class"/>
    <d v="2026-04-22T00:00:00"/>
    <x v="0"/>
    <s v="United States"/>
    <x v="25"/>
    <x v="18"/>
    <n v="38301"/>
    <x v="0"/>
    <x v="1"/>
    <x v="6"/>
    <n v="23.128"/>
    <n v="7"/>
    <n v="0.2"/>
    <n v="2.891"/>
    <s v=""/>
    <n v="79.274666666666661"/>
    <n v="46.242684556186433"/>
    <x v="9"/>
    <x v="1"/>
    <m/>
  </r>
  <r>
    <s v="Standard Class"/>
    <d v="2025-10-14T00:00:00"/>
    <x v="0"/>
    <s v="United States"/>
    <x v="25"/>
    <x v="18"/>
    <n v="38301"/>
    <x v="0"/>
    <x v="1"/>
    <x v="9"/>
    <n v="59.24"/>
    <n v="5"/>
    <n v="0.2"/>
    <n v="16.291"/>
    <s v=""/>
    <n v="74.418666666666667"/>
    <n v="59.645920842796826"/>
    <x v="5"/>
    <x v="0"/>
    <m/>
  </r>
  <r>
    <s v="Second Class"/>
    <d v="2026-07-16T00:00:00"/>
    <x v="0"/>
    <s v="United States"/>
    <x v="108"/>
    <x v="2"/>
    <n v="32216"/>
    <x v="0"/>
    <x v="0"/>
    <x v="0"/>
    <n v="155.45599999999999"/>
    <n v="4"/>
    <n v="0.2"/>
    <n v="-7.7728000000000002"/>
    <n v="-7.7728000000000002"/>
    <n v="61.671999999999997"/>
    <n v="62.703458457397055"/>
    <x v="11"/>
    <x v="1"/>
    <m/>
  </r>
  <r>
    <s v="Standard Class"/>
    <d v="2026-12-13T00:00:00"/>
    <x v="1"/>
    <s v="United States"/>
    <x v="70"/>
    <x v="1"/>
    <n v="92024"/>
    <x v="1"/>
    <x v="1"/>
    <x v="10"/>
    <n v="8.56"/>
    <n v="2"/>
    <n v="0"/>
    <n v="3.8519999999999999"/>
    <s v=""/>
    <n v="49.853333333333332"/>
    <n v="60.31066904939113"/>
    <x v="0"/>
    <x v="1"/>
    <m/>
  </r>
  <r>
    <s v="First Class"/>
    <d v="2025-03-02T00:00:00"/>
    <x v="0"/>
    <s v="United States"/>
    <x v="146"/>
    <x v="2"/>
    <n v="33012"/>
    <x v="0"/>
    <x v="0"/>
    <x v="5"/>
    <n v="21"/>
    <n v="3"/>
    <n v="0.2"/>
    <n v="5.7750000000000004"/>
    <s v=""/>
    <n v="146.98666666666665"/>
    <n v="99.959336965180597"/>
    <x v="2"/>
    <x v="0"/>
    <m/>
  </r>
  <r>
    <s v="First Class"/>
    <d v="2025-03-20T00:00:00"/>
    <x v="0"/>
    <s v="United States"/>
    <x v="146"/>
    <x v="2"/>
    <n v="33012"/>
    <x v="0"/>
    <x v="2"/>
    <x v="15"/>
    <n v="120"/>
    <n v="2"/>
    <n v="0.5"/>
    <n v="-7.2"/>
    <n v="-7.2"/>
    <n v="162.6"/>
    <n v="111.50613309822252"/>
    <x v="2"/>
    <x v="0"/>
    <m/>
  </r>
  <r>
    <s v="Standard Class"/>
    <d v="2025-11-17T00:00:00"/>
    <x v="0"/>
    <s v="United States"/>
    <x v="12"/>
    <x v="5"/>
    <n v="77070"/>
    <x v="2"/>
    <x v="2"/>
    <x v="7"/>
    <n v="299.95999999999998"/>
    <n v="5"/>
    <n v="0.2"/>
    <n v="37.494999999999997"/>
    <s v=""/>
    <n v="407.24333333333334"/>
    <n v="278.03433630212464"/>
    <x v="6"/>
    <x v="0"/>
    <m/>
  </r>
  <r>
    <s v="Standard Class"/>
    <d v="2025-02-12T00:00:00"/>
    <x v="0"/>
    <s v="United States"/>
    <x v="12"/>
    <x v="5"/>
    <n v="77070"/>
    <x v="2"/>
    <x v="1"/>
    <x v="9"/>
    <n v="67.84"/>
    <n v="5"/>
    <n v="0.8"/>
    <n v="-179.77600000000001"/>
    <n v="-179.77600000000001"/>
    <n v="313.48599999999999"/>
    <n v="313.80158092961534"/>
    <x v="10"/>
    <x v="0"/>
    <m/>
  </r>
  <r>
    <s v="Standard Class"/>
    <d v="2025-06-06T00:00:00"/>
    <x v="0"/>
    <s v="United States"/>
    <x v="12"/>
    <x v="5"/>
    <n v="77070"/>
    <x v="2"/>
    <x v="0"/>
    <x v="1"/>
    <n v="853.93"/>
    <n v="5"/>
    <n v="0.3"/>
    <n v="-24.398"/>
    <n v="-24.398"/>
    <n v="382.19266666666664"/>
    <n v="315.25077272734029"/>
    <x v="3"/>
    <x v="0"/>
    <m/>
  </r>
  <r>
    <s v="Standard Class"/>
    <d v="2026-06-09T00:00:00"/>
    <x v="0"/>
    <s v="United States"/>
    <x v="12"/>
    <x v="5"/>
    <n v="77070"/>
    <x v="2"/>
    <x v="1"/>
    <x v="6"/>
    <n v="18.687999999999999"/>
    <n v="4"/>
    <n v="0.2"/>
    <n v="3.7376"/>
    <s v=""/>
    <n v="127.53933333333332"/>
    <n v="182.60305377593303"/>
    <x v="3"/>
    <x v="1"/>
    <m/>
  </r>
  <r>
    <s v="First Class"/>
    <d v="2026-01-27T00:00:00"/>
    <x v="0"/>
    <s v="United States"/>
    <x v="173"/>
    <x v="17"/>
    <n v="23464"/>
    <x v="0"/>
    <x v="0"/>
    <x v="5"/>
    <n v="273.95999999999998"/>
    <n v="2"/>
    <n v="0"/>
    <n v="71.229600000000005"/>
    <s v=""/>
    <n v="373.57666666666665"/>
    <n v="230.92992310222596"/>
    <x v="8"/>
    <x v="1"/>
    <m/>
  </r>
  <r>
    <s v="First Class"/>
    <d v="2025-06-09T00:00:00"/>
    <x v="0"/>
    <s v="United States"/>
    <x v="173"/>
    <x v="17"/>
    <n v="23464"/>
    <x v="0"/>
    <x v="2"/>
    <x v="11"/>
    <n v="89.97"/>
    <n v="3"/>
    <n v="0"/>
    <n v="18.893699999999999"/>
    <s v=""/>
    <n v="282.67266666666666"/>
    <n v="275.36123003954077"/>
    <x v="3"/>
    <x v="0"/>
    <m/>
  </r>
  <r>
    <s v="First Class"/>
    <d v="2025-09-19T00:00:00"/>
    <x v="0"/>
    <s v="United States"/>
    <x v="173"/>
    <x v="17"/>
    <n v="23464"/>
    <x v="0"/>
    <x v="0"/>
    <x v="5"/>
    <n v="756.8"/>
    <n v="5"/>
    <n v="0"/>
    <n v="75.680000000000007"/>
    <s v=""/>
    <n v="276.68266666666665"/>
    <n v="298.8617072902523"/>
    <x v="4"/>
    <x v="0"/>
    <m/>
  </r>
  <r>
    <s v="Standard Class"/>
    <d v="2025-09-21T00:00:00"/>
    <x v="0"/>
    <s v="United States"/>
    <x v="12"/>
    <x v="5"/>
    <n v="77070"/>
    <x v="2"/>
    <x v="1"/>
    <x v="8"/>
    <n v="1.248"/>
    <n v="2"/>
    <n v="0.8"/>
    <n v="-1.9343999999999999"/>
    <n v="-1.9343999999999999"/>
    <n v="181.13433333333333"/>
    <n v="261.16902751708943"/>
    <x v="4"/>
    <x v="0"/>
    <m/>
  </r>
  <r>
    <s v="Standard Class"/>
    <d v="2025-06-07T00:00:00"/>
    <x v="2"/>
    <s v="United States"/>
    <x v="10"/>
    <x v="9"/>
    <n v="19120"/>
    <x v="3"/>
    <x v="2"/>
    <x v="11"/>
    <n v="72"/>
    <n v="1"/>
    <n v="0.2"/>
    <n v="14.4"/>
    <s v=""/>
    <n v="193.761"/>
    <n v="223.11380092023455"/>
    <x v="3"/>
    <x v="0"/>
    <m/>
  </r>
  <r>
    <s v="Standard Class"/>
    <d v="2026-03-23T00:00:00"/>
    <x v="2"/>
    <s v="United States"/>
    <x v="10"/>
    <x v="9"/>
    <n v="19120"/>
    <x v="3"/>
    <x v="0"/>
    <x v="1"/>
    <n v="470.15499999999997"/>
    <n v="7"/>
    <n v="0.3"/>
    <n v="-13.433"/>
    <n v="-13.433"/>
    <n v="176.33699999999999"/>
    <n v="209.73847948532193"/>
    <x v="2"/>
    <x v="1"/>
    <m/>
  </r>
  <r>
    <s v="First Class"/>
    <d v="2026-11-28T00:00:00"/>
    <x v="0"/>
    <s v="United States"/>
    <x v="26"/>
    <x v="18"/>
    <n v="38109"/>
    <x v="0"/>
    <x v="1"/>
    <x v="4"/>
    <n v="39.128"/>
    <n v="1"/>
    <n v="0.2"/>
    <n v="-8.8038000000000007"/>
    <n v="-8.8038000000000007"/>
    <n v="70.014666666666656"/>
    <n v="135.43369055795588"/>
    <x v="6"/>
    <x v="1"/>
    <m/>
  </r>
  <r>
    <s v="Standard Class"/>
    <d v="2025-03-30T00:00:00"/>
    <x v="1"/>
    <s v="United States"/>
    <x v="80"/>
    <x v="24"/>
    <n v="44107"/>
    <x v="3"/>
    <x v="1"/>
    <x v="6"/>
    <n v="19.728000000000002"/>
    <n v="9"/>
    <n v="0.2"/>
    <n v="1.7262"/>
    <s v=""/>
    <n v="147.56"/>
    <n v="124.55537261454501"/>
    <x v="2"/>
    <x v="0"/>
    <m/>
  </r>
  <r>
    <s v="Standard Class"/>
    <d v="2025-10-19T00:00:00"/>
    <x v="1"/>
    <s v="United States"/>
    <x v="80"/>
    <x v="24"/>
    <n v="44107"/>
    <x v="3"/>
    <x v="2"/>
    <x v="7"/>
    <n v="151.18799999999999"/>
    <n v="2"/>
    <n v="0.4"/>
    <n v="-25.198"/>
    <n v="-25.198"/>
    <n v="156.816"/>
    <n v="106.40583640077338"/>
    <x v="5"/>
    <x v="0"/>
    <m/>
  </r>
  <r>
    <s v="Standard Class"/>
    <d v="2025-09-20T00:00:00"/>
    <x v="0"/>
    <s v="United States"/>
    <x v="20"/>
    <x v="15"/>
    <n v="10011"/>
    <x v="3"/>
    <x v="0"/>
    <x v="1"/>
    <n v="271.76400000000001"/>
    <n v="2"/>
    <n v="0.1"/>
    <n v="60.392000000000003"/>
    <s v=""/>
    <n v="221.41366666666667"/>
    <n v="119.22860658291576"/>
    <x v="4"/>
    <x v="0"/>
    <m/>
  </r>
  <r>
    <s v="First Class"/>
    <d v="2026-03-22T00:00:00"/>
    <x v="0"/>
    <s v="United States"/>
    <x v="10"/>
    <x v="9"/>
    <n v="19120"/>
    <x v="3"/>
    <x v="2"/>
    <x v="11"/>
    <n v="47.496000000000002"/>
    <n v="1"/>
    <n v="0.2"/>
    <n v="-1.1874"/>
    <n v="-1.1874"/>
    <n v="142.92166666666665"/>
    <n v="113.41735189686054"/>
    <x v="2"/>
    <x v="1"/>
    <m/>
  </r>
  <r>
    <s v="Second Class"/>
    <d v="2026-11-07T00:00:00"/>
    <x v="0"/>
    <s v="United States"/>
    <x v="1"/>
    <x v="1"/>
    <n v="90008"/>
    <x v="1"/>
    <x v="0"/>
    <x v="0"/>
    <n v="344.98099999999999"/>
    <n v="7"/>
    <n v="0.15"/>
    <n v="28.4102"/>
    <s v=""/>
    <n v="153.191"/>
    <n v="103.67848941622186"/>
    <x v="6"/>
    <x v="1"/>
    <m/>
  </r>
  <r>
    <s v="First Class"/>
    <d v="2025-09-20T00:00:00"/>
    <x v="1"/>
    <s v="United States"/>
    <x v="61"/>
    <x v="5"/>
    <n v="75220"/>
    <x v="2"/>
    <x v="1"/>
    <x v="10"/>
    <n v="36.287999999999997"/>
    <n v="7"/>
    <n v="0.2"/>
    <n v="12.700799999999999"/>
    <s v=""/>
    <n v="80.792333333333332"/>
    <n v="79.973146235100316"/>
    <x v="4"/>
    <x v="0"/>
    <m/>
  </r>
  <r>
    <s v="First Class"/>
    <d v="2025-04-30T00:00:00"/>
    <x v="1"/>
    <s v="United States"/>
    <x v="61"/>
    <x v="5"/>
    <n v="75220"/>
    <x v="2"/>
    <x v="1"/>
    <x v="10"/>
    <n v="78.304000000000002"/>
    <n v="2"/>
    <n v="0.2"/>
    <n v="29.364000000000001"/>
    <s v=""/>
    <n v="70.731000000000009"/>
    <n v="63.22716351496522"/>
    <x v="9"/>
    <x v="0"/>
    <m/>
  </r>
  <r>
    <s v="First Class"/>
    <d v="2026-09-07T00:00:00"/>
    <x v="1"/>
    <s v="United States"/>
    <x v="61"/>
    <x v="5"/>
    <n v="75220"/>
    <x v="2"/>
    <x v="0"/>
    <x v="3"/>
    <n v="127.785"/>
    <n v="1"/>
    <n v="0.3"/>
    <n v="-31.0335"/>
    <n v="-31.0335"/>
    <n v="46.549666666666667"/>
    <n v="51.796900667325076"/>
    <x v="4"/>
    <x v="1"/>
    <m/>
  </r>
  <r>
    <s v="First Class"/>
    <d v="2026-07-23T00:00:00"/>
    <x v="1"/>
    <s v="United States"/>
    <x v="61"/>
    <x v="5"/>
    <n v="75220"/>
    <x v="2"/>
    <x v="1"/>
    <x v="8"/>
    <n v="6.1040000000000001"/>
    <n v="2"/>
    <n v="0.8"/>
    <n v="-9.1560000000000006"/>
    <n v="-9.1560000000000006"/>
    <n v="4.5280000000000005"/>
    <n v="44.152504269398577"/>
    <x v="11"/>
    <x v="1"/>
    <m/>
  </r>
  <r>
    <s v="Second Class"/>
    <d v="2025-07-28T00:00:00"/>
    <x v="1"/>
    <s v="United States"/>
    <x v="334"/>
    <x v="30"/>
    <n v="7050"/>
    <x v="3"/>
    <x v="1"/>
    <x v="8"/>
    <n v="5.76"/>
    <n v="2"/>
    <n v="0"/>
    <n v="2.8224"/>
    <s v=""/>
    <n v="5.4773333333333332"/>
    <n v="23.690751213798059"/>
    <x v="11"/>
    <x v="0"/>
    <m/>
  </r>
  <r>
    <s v="Second Class"/>
    <d v="2026-10-18T00:00:00"/>
    <x v="0"/>
    <s v="United States"/>
    <x v="61"/>
    <x v="5"/>
    <n v="75220"/>
    <x v="2"/>
    <x v="1"/>
    <x v="8"/>
    <n v="1.72"/>
    <n v="1"/>
    <n v="0.8"/>
    <n v="-2.8380000000000001"/>
    <n v="-2.8380000000000001"/>
    <n v="4.3353333333333337"/>
    <n v="2.826275968806276"/>
    <x v="5"/>
    <x v="1"/>
    <m/>
  </r>
  <r>
    <s v="Second Class"/>
    <d v="2025-06-15T00:00:00"/>
    <x v="0"/>
    <s v="United States"/>
    <x v="515"/>
    <x v="10"/>
    <n v="60441"/>
    <x v="2"/>
    <x v="1"/>
    <x v="8"/>
    <n v="8.952"/>
    <n v="2"/>
    <n v="0.8"/>
    <n v="-14.770799999999999"/>
    <n v="-14.770799999999999"/>
    <n v="4.3380000000000001"/>
    <n v="2.7622903272197608"/>
    <x v="3"/>
    <x v="0"/>
    <m/>
  </r>
  <r>
    <s v="Standard Class"/>
    <d v="2025-07-31T00:00:00"/>
    <x v="0"/>
    <s v="United States"/>
    <x v="22"/>
    <x v="10"/>
    <n v="60623"/>
    <x v="2"/>
    <x v="1"/>
    <x v="9"/>
    <n v="2.3340000000000001"/>
    <n v="3"/>
    <n v="0.8"/>
    <n v="-6.3018000000000001"/>
    <n v="-6.3018000000000001"/>
    <n v="54.367333333333335"/>
    <n v="60.462618154311457"/>
    <x v="11"/>
    <x v="0"/>
    <m/>
  </r>
  <r>
    <s v="Standard Class"/>
    <d v="2026-03-11T00:00:00"/>
    <x v="0"/>
    <s v="United States"/>
    <x v="22"/>
    <x v="10"/>
    <n v="60623"/>
    <x v="2"/>
    <x v="1"/>
    <x v="8"/>
    <n v="1.728"/>
    <n v="4"/>
    <n v="0.8"/>
    <n v="-2.7648000000000001"/>
    <n v="-2.7648000000000001"/>
    <n v="102.24933333333333"/>
    <n v="65.512213757492631"/>
    <x v="2"/>
    <x v="1"/>
    <m/>
  </r>
  <r>
    <s v="Standard Class"/>
    <d v="2026-10-07T00:00:00"/>
    <x v="0"/>
    <s v="United States"/>
    <x v="22"/>
    <x v="10"/>
    <n v="60623"/>
    <x v="2"/>
    <x v="0"/>
    <x v="5"/>
    <n v="159.04"/>
    <n v="5"/>
    <n v="0.6"/>
    <n v="-194.82400000000001"/>
    <n v="-194.82400000000001"/>
    <n v="127.65733333333333"/>
    <n v="71.506080198353288"/>
    <x v="5"/>
    <x v="1"/>
    <m/>
  </r>
  <r>
    <s v="Standard Class"/>
    <d v="2025-06-01T00:00:00"/>
    <x v="0"/>
    <s v="United States"/>
    <x v="22"/>
    <x v="10"/>
    <n v="60623"/>
    <x v="2"/>
    <x v="0"/>
    <x v="3"/>
    <n v="145.97999999999999"/>
    <n v="2"/>
    <n v="0.5"/>
    <n v="-99.266400000000004"/>
    <n v="-99.266400000000004"/>
    <n v="106.634"/>
    <n v="38.715682717682974"/>
    <x v="3"/>
    <x v="0"/>
    <m/>
  </r>
  <r>
    <s v="Standard Class"/>
    <d v="2025-08-03T00:00:00"/>
    <x v="0"/>
    <s v="United States"/>
    <x v="108"/>
    <x v="3"/>
    <n v="28540"/>
    <x v="0"/>
    <x v="0"/>
    <x v="5"/>
    <n v="77.951999999999998"/>
    <n v="3"/>
    <n v="0.2"/>
    <n v="12.667199999999999"/>
    <s v=""/>
    <n v="93.168666666666653"/>
    <n v="30.213030078403563"/>
    <x v="1"/>
    <x v="0"/>
    <m/>
  </r>
  <r>
    <s v="Standard Class"/>
    <d v="2026-05-05T00:00:00"/>
    <x v="0"/>
    <s v="United States"/>
    <x v="108"/>
    <x v="3"/>
    <n v="28540"/>
    <x v="0"/>
    <x v="1"/>
    <x v="8"/>
    <n v="95.97"/>
    <n v="5"/>
    <n v="0.7"/>
    <n v="-73.576999999999998"/>
    <n v="-73.576999999999998"/>
    <n v="70.299333333333337"/>
    <n v="36.439054413067836"/>
    <x v="7"/>
    <x v="1"/>
    <m/>
  </r>
  <r>
    <s v="Standard Class"/>
    <d v="2026-11-13T00:00:00"/>
    <x v="0"/>
    <s v="United States"/>
    <x v="108"/>
    <x v="3"/>
    <n v="28540"/>
    <x v="0"/>
    <x v="2"/>
    <x v="7"/>
    <n v="105.584"/>
    <n v="2"/>
    <n v="0.2"/>
    <n v="9.2385999999999999"/>
    <s v=""/>
    <n v="41.536000000000001"/>
    <n v="40.350538614974134"/>
    <x v="6"/>
    <x v="1"/>
    <m/>
  </r>
  <r>
    <s v="Standard Class"/>
    <d v="2025-05-02T00:00:00"/>
    <x v="0"/>
    <s v="United States"/>
    <x v="108"/>
    <x v="3"/>
    <n v="28540"/>
    <x v="0"/>
    <x v="1"/>
    <x v="6"/>
    <n v="9.3439999999999994"/>
    <n v="2"/>
    <n v="0.2"/>
    <n v="1.1679999999999999"/>
    <s v=""/>
    <n v="1639.6513333333335"/>
    <n v="1882.7415596871458"/>
    <x v="7"/>
    <x v="0"/>
    <m/>
  </r>
  <r>
    <s v="Standard Class"/>
    <d v="2026-07-08T00:00:00"/>
    <x v="1"/>
    <s v="United States"/>
    <x v="24"/>
    <x v="25"/>
    <n v="65807"/>
    <x v="2"/>
    <x v="0"/>
    <x v="5"/>
    <n v="9.68"/>
    <n v="2"/>
    <n v="0"/>
    <n v="3.7751999999999999"/>
    <s v=""/>
    <n v="1671.4533333333336"/>
    <n v="2088.4596495771357"/>
    <x v="11"/>
    <x v="1"/>
    <m/>
  </r>
  <r>
    <s v="Standard Class"/>
    <d v="2026-02-22T00:00:00"/>
    <x v="1"/>
    <s v="United States"/>
    <x v="24"/>
    <x v="25"/>
    <n v="65807"/>
    <x v="2"/>
    <x v="2"/>
    <x v="16"/>
    <n v="4899.93"/>
    <n v="7"/>
    <n v="0"/>
    <n v="2302.9670999999998"/>
    <s v=""/>
    <n v="1674.4026666666668"/>
    <n v="2296.8019237415028"/>
    <x v="10"/>
    <x v="1"/>
    <m/>
  </r>
  <r>
    <s v="Standard Class"/>
    <d v="2026-01-13T00:00:00"/>
    <x v="2"/>
    <s v="United States"/>
    <x v="8"/>
    <x v="1"/>
    <n v="94110"/>
    <x v="1"/>
    <x v="2"/>
    <x v="11"/>
    <n v="104.75"/>
    <n v="5"/>
    <n v="0"/>
    <n v="21.997499999999999"/>
    <s v=""/>
    <n v="666.17866666666669"/>
    <n v="1489.7822078724575"/>
    <x v="8"/>
    <x v="1"/>
    <m/>
  </r>
  <r>
    <s v="Standard Class"/>
    <d v="2025-01-18T00:00:00"/>
    <x v="1"/>
    <s v="United States"/>
    <x v="29"/>
    <x v="18"/>
    <n v="38401"/>
    <x v="0"/>
    <x v="2"/>
    <x v="11"/>
    <n v="18.527999999999999"/>
    <n v="2"/>
    <n v="0.2"/>
    <n v="4.4004000000000003"/>
    <s v=""/>
    <n v="661.71533333333332"/>
    <n v="1228.6983562920016"/>
    <x v="8"/>
    <x v="0"/>
    <m/>
  </r>
  <r>
    <s v="Standard Class"/>
    <d v="2025-08-10T00:00:00"/>
    <x v="1"/>
    <s v="United States"/>
    <x v="29"/>
    <x v="18"/>
    <n v="38401"/>
    <x v="0"/>
    <x v="0"/>
    <x v="3"/>
    <n v="1875.258"/>
    <n v="7"/>
    <n v="0.4"/>
    <n v="-968.88329999999996"/>
    <n v="-968.88329999999996"/>
    <n v="706.28600000000006"/>
    <n v="835.49287064015004"/>
    <x v="1"/>
    <x v="0"/>
    <m/>
  </r>
  <r>
    <s v="First Class"/>
    <d v="2026-08-22T00:00:00"/>
    <x v="0"/>
    <s v="United States"/>
    <x v="389"/>
    <x v="2"/>
    <n v="33021"/>
    <x v="0"/>
    <x v="1"/>
    <x v="10"/>
    <n v="91.36"/>
    <n v="5"/>
    <n v="0.2"/>
    <n v="29.692"/>
    <s v=""/>
    <n v="92.927999999999997"/>
    <n v="460.29213401700218"/>
    <x v="1"/>
    <x v="1"/>
    <m/>
  </r>
  <r>
    <s v="First Class"/>
    <d v="2025-11-13T00:00:00"/>
    <x v="0"/>
    <s v="United States"/>
    <x v="389"/>
    <x v="2"/>
    <n v="33021"/>
    <x v="0"/>
    <x v="1"/>
    <x v="9"/>
    <n v="152.24"/>
    <n v="5"/>
    <n v="0.2"/>
    <n v="17.126999999999999"/>
    <s v=""/>
    <n v="81.376000000000005"/>
    <n v="321.92651709978787"/>
    <x v="6"/>
    <x v="0"/>
    <m/>
  </r>
  <r>
    <s v="First Class"/>
    <d v="2026-01-13T00:00:00"/>
    <x v="0"/>
    <s v="United States"/>
    <x v="61"/>
    <x v="5"/>
    <n v="75081"/>
    <x v="2"/>
    <x v="2"/>
    <x v="7"/>
    <n v="35.183999999999997"/>
    <n v="2"/>
    <n v="0.2"/>
    <n v="12.314399999999999"/>
    <s v=""/>
    <n v="121.98399999999999"/>
    <n v="94.993690176418241"/>
    <x v="8"/>
    <x v="1"/>
    <m/>
  </r>
  <r>
    <s v="Same Day"/>
    <d v="2026-01-21T00:00:00"/>
    <x v="0"/>
    <s v="United States"/>
    <x v="12"/>
    <x v="5"/>
    <n v="77041"/>
    <x v="2"/>
    <x v="1"/>
    <x v="10"/>
    <n v="56.704000000000001"/>
    <n v="2"/>
    <n v="0.2"/>
    <n v="19.137599999999999"/>
    <s v=""/>
    <n v="263.06600000000003"/>
    <n v="143.64786398226278"/>
    <x v="8"/>
    <x v="1"/>
    <m/>
  </r>
  <r>
    <s v="Same Day"/>
    <d v="2026-07-02T00:00:00"/>
    <x v="0"/>
    <s v="United States"/>
    <x v="12"/>
    <x v="5"/>
    <n v="77041"/>
    <x v="2"/>
    <x v="1"/>
    <x v="10"/>
    <n v="274.06400000000002"/>
    <n v="7"/>
    <n v="0.2"/>
    <n v="102.774"/>
    <s v=""/>
    <n v="246.90666666666667"/>
    <n v="198.54796191050366"/>
    <x v="11"/>
    <x v="1"/>
    <m/>
  </r>
  <r>
    <s v="Standard Class"/>
    <d v="2026-06-20T00:00:00"/>
    <x v="2"/>
    <s v="United States"/>
    <x v="10"/>
    <x v="9"/>
    <n v="19140"/>
    <x v="3"/>
    <x v="0"/>
    <x v="1"/>
    <n v="458.43"/>
    <n v="5"/>
    <n v="0.3"/>
    <n v="-124.431"/>
    <n v="-124.431"/>
    <n v="157.53533333333334"/>
    <n v="198.42182878757924"/>
    <x v="3"/>
    <x v="1"/>
    <m/>
  </r>
  <r>
    <s v="Same Day"/>
    <d v="2025-03-13T00:00:00"/>
    <x v="0"/>
    <s v="United States"/>
    <x v="42"/>
    <x v="16"/>
    <n v="85023"/>
    <x v="1"/>
    <x v="1"/>
    <x v="8"/>
    <n v="8.2260000000000009"/>
    <n v="3"/>
    <n v="0.7"/>
    <n v="-6.0324"/>
    <n v="-6.0324"/>
    <n v="9.8053333333333352"/>
    <n v="163.27493124992174"/>
    <x v="2"/>
    <x v="0"/>
    <m/>
  </r>
  <r>
    <s v="Standard Class"/>
    <d v="2026-11-17T00:00:00"/>
    <x v="1"/>
    <s v="United States"/>
    <x v="406"/>
    <x v="32"/>
    <n v="30328"/>
    <x v="0"/>
    <x v="2"/>
    <x v="11"/>
    <n v="5.95"/>
    <n v="1"/>
    <n v="0"/>
    <n v="0.83299999999999996"/>
    <s v=""/>
    <n v="87.043333333333337"/>
    <n v="124.34500333257375"/>
    <x v="6"/>
    <x v="1"/>
    <m/>
  </r>
  <r>
    <s v="Standard Class"/>
    <d v="2025-11-13T00:00:00"/>
    <x v="1"/>
    <s v="United States"/>
    <x v="406"/>
    <x v="32"/>
    <n v="30328"/>
    <x v="0"/>
    <x v="1"/>
    <x v="10"/>
    <n v="15.24"/>
    <n v="3"/>
    <n v="0"/>
    <n v="7.1627999999999998"/>
    <s v=""/>
    <n v="93.006666666666661"/>
    <n v="96.938045605313164"/>
    <x v="6"/>
    <x v="0"/>
    <m/>
  </r>
  <r>
    <s v="Same Day"/>
    <d v="2025-11-20T00:00:00"/>
    <x v="0"/>
    <s v="United States"/>
    <x v="258"/>
    <x v="4"/>
    <n v="99207"/>
    <x v="1"/>
    <x v="2"/>
    <x v="11"/>
    <n v="239.94"/>
    <n v="6"/>
    <n v="0"/>
    <n v="26.3934"/>
    <s v=""/>
    <n v="118.76666666666665"/>
    <n v="98.065124562994129"/>
    <x v="6"/>
    <x v="0"/>
    <m/>
  </r>
  <r>
    <s v="Same Day"/>
    <d v="2026-11-18T00:00:00"/>
    <x v="0"/>
    <s v="United States"/>
    <x v="258"/>
    <x v="4"/>
    <n v="99207"/>
    <x v="1"/>
    <x v="1"/>
    <x v="6"/>
    <n v="23.84"/>
    <n v="8"/>
    <n v="0"/>
    <n v="6.4367999999999999"/>
    <s v=""/>
    <n v="51.373333333333335"/>
    <n v="43.429015390379014"/>
    <x v="6"/>
    <x v="1"/>
    <m/>
  </r>
  <r>
    <s v="Same Day"/>
    <d v="2025-03-24T00:00:00"/>
    <x v="1"/>
    <s v="United States"/>
    <x v="158"/>
    <x v="6"/>
    <n v="53209"/>
    <x v="2"/>
    <x v="1"/>
    <x v="4"/>
    <n v="92.52"/>
    <n v="6"/>
    <n v="0"/>
    <n v="24.980399999999999"/>
    <s v=""/>
    <n v="45.886666666666663"/>
    <n v="28.029589920494928"/>
    <x v="2"/>
    <x v="0"/>
    <m/>
  </r>
  <r>
    <s v="Same Day"/>
    <d v="2026-10-16T00:00:00"/>
    <x v="1"/>
    <s v="United States"/>
    <x v="158"/>
    <x v="6"/>
    <n v="53209"/>
    <x v="2"/>
    <x v="1"/>
    <x v="4"/>
    <n v="37.76"/>
    <n v="1"/>
    <n v="0"/>
    <n v="10.572800000000001"/>
    <s v=""/>
    <n v="16.986666666666668"/>
    <n v="24.44572673404404"/>
    <x v="5"/>
    <x v="1"/>
    <m/>
  </r>
  <r>
    <s v="Same Day"/>
    <d v="2025-12-01T00:00:00"/>
    <x v="1"/>
    <s v="United States"/>
    <x v="158"/>
    <x v="6"/>
    <n v="53209"/>
    <x v="2"/>
    <x v="1"/>
    <x v="2"/>
    <n v="7.38"/>
    <n v="2"/>
    <n v="0"/>
    <n v="3.4685999999999999"/>
    <s v=""/>
    <n v="5.6719999999999997"/>
    <n v="23.172559621401501"/>
    <x v="0"/>
    <x v="0"/>
    <m/>
  </r>
  <r>
    <s v="Same Day"/>
    <d v="2025-06-25T00:00:00"/>
    <x v="1"/>
    <s v="United States"/>
    <x v="158"/>
    <x v="6"/>
    <n v="53209"/>
    <x v="2"/>
    <x v="0"/>
    <x v="5"/>
    <n v="5.82"/>
    <n v="2"/>
    <n v="0"/>
    <n v="2.7353999999999998"/>
    <s v=""/>
    <n v="11.932"/>
    <n v="10.497224465613826"/>
    <x v="3"/>
    <x v="0"/>
    <m/>
  </r>
  <r>
    <s v="Standard Class"/>
    <d v="2026-10-04T00:00:00"/>
    <x v="0"/>
    <s v="United States"/>
    <x v="54"/>
    <x v="24"/>
    <n v="45014"/>
    <x v="3"/>
    <x v="1"/>
    <x v="10"/>
    <n v="3.8159999999999998"/>
    <n v="1"/>
    <n v="0.2"/>
    <n v="1.1924999999999999"/>
    <s v=""/>
    <n v="43.592000000000006"/>
    <n v="34.052097262870603"/>
    <x v="5"/>
    <x v="1"/>
    <m/>
  </r>
  <r>
    <s v="Standard Class"/>
    <d v="2026-11-08T00:00:00"/>
    <x v="1"/>
    <s v="United States"/>
    <x v="114"/>
    <x v="19"/>
    <n v="35810"/>
    <x v="0"/>
    <x v="1"/>
    <x v="8"/>
    <n v="26.16"/>
    <n v="4"/>
    <n v="0"/>
    <n v="12.8184"/>
    <s v=""/>
    <n v="87.586666666666659"/>
    <n v="43.968612892649958"/>
    <x v="6"/>
    <x v="1"/>
    <m/>
  </r>
  <r>
    <s v="First Class"/>
    <d v="2025-04-25T00:00:00"/>
    <x v="2"/>
    <s v="United States"/>
    <x v="12"/>
    <x v="5"/>
    <n v="77036"/>
    <x v="2"/>
    <x v="2"/>
    <x v="11"/>
    <n v="100.8"/>
    <n v="2"/>
    <n v="0.2"/>
    <n v="21.42"/>
    <s v=""/>
    <n v="83.500000000000014"/>
    <n v="58.995595245495842"/>
    <x v="9"/>
    <x v="0"/>
    <m/>
  </r>
  <r>
    <s v="First Class"/>
    <d v="2026-07-08T00:00:00"/>
    <x v="1"/>
    <s v="United States"/>
    <x v="20"/>
    <x v="15"/>
    <n v="10011"/>
    <x v="3"/>
    <x v="0"/>
    <x v="5"/>
    <n v="135.80000000000001"/>
    <n v="7"/>
    <n v="0"/>
    <n v="66.542000000000002"/>
    <s v=""/>
    <n v="56.366666666666674"/>
    <n v="53.339228701946183"/>
    <x v="11"/>
    <x v="1"/>
    <m/>
  </r>
  <r>
    <s v="Standard Class"/>
    <d v="2026-10-09T00:00:00"/>
    <x v="1"/>
    <s v="United States"/>
    <x v="1"/>
    <x v="1"/>
    <n v="90008"/>
    <x v="1"/>
    <x v="1"/>
    <x v="6"/>
    <n v="13.9"/>
    <n v="5"/>
    <n v="0"/>
    <n v="3.7530000000000001"/>
    <s v=""/>
    <n v="15.595999999999998"/>
    <n v="45.516070819160298"/>
    <x v="5"/>
    <x v="1"/>
    <m/>
  </r>
  <r>
    <s v="Standard Class"/>
    <d v="2026-02-04T00:00:00"/>
    <x v="1"/>
    <s v="United States"/>
    <x v="1"/>
    <x v="1"/>
    <n v="90008"/>
    <x v="1"/>
    <x v="1"/>
    <x v="12"/>
    <n v="19.399999999999999"/>
    <n v="5"/>
    <n v="0"/>
    <n v="9.3119999999999994"/>
    <s v=""/>
    <n v="14.768000000000001"/>
    <n v="21.464808504809643"/>
    <x v="10"/>
    <x v="1"/>
    <m/>
  </r>
  <r>
    <s v="Standard Class"/>
    <d v="2026-10-06T00:00:00"/>
    <x v="1"/>
    <s v="United States"/>
    <x v="51"/>
    <x v="27"/>
    <n v="88220"/>
    <x v="1"/>
    <x v="1"/>
    <x v="8"/>
    <n v="13.488"/>
    <n v="2"/>
    <n v="0.2"/>
    <n v="4.3836000000000004"/>
    <s v=""/>
    <n v="14.181333333333333"/>
    <n v="3.0354540083877137"/>
    <x v="5"/>
    <x v="1"/>
    <m/>
  </r>
  <r>
    <s v="Standard Class"/>
    <d v="2025-07-04T00:00:00"/>
    <x v="1"/>
    <s v="United States"/>
    <x v="51"/>
    <x v="27"/>
    <n v="88220"/>
    <x v="1"/>
    <x v="1"/>
    <x v="8"/>
    <n v="11.416"/>
    <n v="1"/>
    <n v="0.2"/>
    <n v="3.8529"/>
    <s v=""/>
    <n v="15.365333333333334"/>
    <n v="2.9440780988030624"/>
    <x v="11"/>
    <x v="0"/>
    <m/>
  </r>
  <r>
    <s v="Second Class"/>
    <d v="2026-09-09T00:00:00"/>
    <x v="0"/>
    <s v="United States"/>
    <x v="449"/>
    <x v="45"/>
    <n v="83201"/>
    <x v="1"/>
    <x v="1"/>
    <x v="10"/>
    <n v="17.64"/>
    <n v="3"/>
    <n v="0"/>
    <n v="8.6435999999999993"/>
    <s v=""/>
    <n v="44.886666666666663"/>
    <n v="31.885431685611188"/>
    <x v="4"/>
    <x v="1"/>
    <m/>
  </r>
  <r>
    <s v="Second Class"/>
    <d v="2026-03-02T00:00:00"/>
    <x v="0"/>
    <s v="United States"/>
    <x v="449"/>
    <x v="45"/>
    <n v="83201"/>
    <x v="1"/>
    <x v="1"/>
    <x v="8"/>
    <n v="17.04"/>
    <n v="3"/>
    <n v="0.2"/>
    <n v="5.5380000000000003"/>
    <s v=""/>
    <n v="48.826666666666675"/>
    <n v="33.730044292885246"/>
    <x v="2"/>
    <x v="1"/>
    <m/>
  </r>
  <r>
    <s v="Second Class"/>
    <d v="2026-07-12T00:00:00"/>
    <x v="0"/>
    <s v="United States"/>
    <x v="24"/>
    <x v="17"/>
    <n v="22153"/>
    <x v="0"/>
    <x v="2"/>
    <x v="11"/>
    <n v="99.98"/>
    <n v="2"/>
    <n v="0"/>
    <n v="7.9984000000000002"/>
    <s v=""/>
    <n v="98.786666666666676"/>
    <n v="51.808925442973191"/>
    <x v="11"/>
    <x v="1"/>
    <m/>
  </r>
  <r>
    <s v="Second Class"/>
    <d v="2026-12-10T00:00:00"/>
    <x v="0"/>
    <s v="United States"/>
    <x v="24"/>
    <x v="17"/>
    <n v="22153"/>
    <x v="0"/>
    <x v="0"/>
    <x v="5"/>
    <n v="29.46"/>
    <n v="6"/>
    <n v="0"/>
    <n v="9.7218"/>
    <s v=""/>
    <n v="98.23599999999999"/>
    <n v="40.8950989438787"/>
    <x v="0"/>
    <x v="1"/>
    <m/>
  </r>
  <r>
    <s v="Standard Class"/>
    <d v="2026-06-20T00:00:00"/>
    <x v="1"/>
    <s v="United States"/>
    <x v="167"/>
    <x v="24"/>
    <n v="43615"/>
    <x v="3"/>
    <x v="1"/>
    <x v="8"/>
    <n v="166.92"/>
    <n v="13"/>
    <n v="0.7"/>
    <n v="-116.84399999999999"/>
    <n v="-116.84399999999999"/>
    <n v="127.71"/>
    <n v="39.743968763034168"/>
    <x v="3"/>
    <x v="1"/>
    <m/>
  </r>
  <r>
    <s v="First Class"/>
    <d v="2026-02-25T00:00:00"/>
    <x v="2"/>
    <s v="United States"/>
    <x v="299"/>
    <x v="22"/>
    <n v="80525"/>
    <x v="1"/>
    <x v="0"/>
    <x v="5"/>
    <n v="98.328000000000003"/>
    <n v="3"/>
    <n v="0.2"/>
    <n v="9.8328000000000007"/>
    <s v=""/>
    <n v="79.06"/>
    <n v="34.014928820543879"/>
    <x v="10"/>
    <x v="1"/>
    <m/>
  </r>
  <r>
    <s v="First Class"/>
    <d v="2026-04-23T00:00:00"/>
    <x v="0"/>
    <s v="United States"/>
    <x v="20"/>
    <x v="15"/>
    <n v="10024"/>
    <x v="3"/>
    <x v="0"/>
    <x v="1"/>
    <n v="117.88200000000001"/>
    <n v="1"/>
    <n v="0.1"/>
    <n v="1.3098000000000001"/>
    <s v=""/>
    <n v="92.937333333333342"/>
    <n v="43.520756980412784"/>
    <x v="9"/>
    <x v="1"/>
    <m/>
  </r>
  <r>
    <s v="Standard Class"/>
    <d v="2025-09-07T00:00:00"/>
    <x v="1"/>
    <s v="United States"/>
    <x v="20"/>
    <x v="15"/>
    <n v="10035"/>
    <x v="3"/>
    <x v="2"/>
    <x v="11"/>
    <n v="20.97"/>
    <n v="3"/>
    <n v="0"/>
    <n v="9.0170999999999992"/>
    <s v=""/>
    <n v="66.223333333333343"/>
    <n v="46.17676023796033"/>
    <x v="4"/>
    <x v="0"/>
    <m/>
  </r>
  <r>
    <s v="Standard Class"/>
    <d v="2026-01-28T00:00:00"/>
    <x v="1"/>
    <s v="United States"/>
    <x v="20"/>
    <x v="15"/>
    <n v="10035"/>
    <x v="3"/>
    <x v="2"/>
    <x v="11"/>
    <n v="139.96"/>
    <n v="4"/>
    <n v="0"/>
    <n v="9.7972000000000001"/>
    <s v=""/>
    <n v="64.173333333333332"/>
    <n v="42.654358782088281"/>
    <x v="8"/>
    <x v="1"/>
    <m/>
  </r>
  <r>
    <s v="Standard Class"/>
    <d v="2025-10-03T00:00:00"/>
    <x v="1"/>
    <s v="United States"/>
    <x v="20"/>
    <x v="15"/>
    <n v="10035"/>
    <x v="3"/>
    <x v="0"/>
    <x v="5"/>
    <n v="37.74"/>
    <n v="3"/>
    <n v="0"/>
    <n v="12.8316"/>
    <s v=""/>
    <n v="81.459999999999994"/>
    <n v="71.708626605378726"/>
    <x v="5"/>
    <x v="0"/>
    <m/>
  </r>
  <r>
    <s v="Standard Class"/>
    <d v="2026-04-13T00:00:00"/>
    <x v="0"/>
    <s v="United States"/>
    <x v="516"/>
    <x v="31"/>
    <n v="1752"/>
    <x v="3"/>
    <x v="0"/>
    <x v="5"/>
    <n v="14.82"/>
    <n v="3"/>
    <n v="0"/>
    <n v="6.2244000000000002"/>
    <s v=""/>
    <n v="73.514666666666656"/>
    <n v="77.821403850002511"/>
    <x v="9"/>
    <x v="1"/>
    <m/>
  </r>
  <r>
    <s v="Standard Class"/>
    <d v="2025-05-21T00:00:00"/>
    <x v="0"/>
    <s v="United States"/>
    <x v="516"/>
    <x v="31"/>
    <n v="1752"/>
    <x v="3"/>
    <x v="0"/>
    <x v="5"/>
    <n v="191.82"/>
    <n v="3"/>
    <n v="0"/>
    <n v="61.382399999999997"/>
    <s v=""/>
    <n v="173.44133333333335"/>
    <n v="109.0237441348681"/>
    <x v="7"/>
    <x v="0"/>
    <m/>
  </r>
  <r>
    <s v="Standard Class"/>
    <d v="2025-12-22T00:00:00"/>
    <x v="0"/>
    <s v="United States"/>
    <x v="106"/>
    <x v="15"/>
    <n v="10801"/>
    <x v="3"/>
    <x v="1"/>
    <x v="8"/>
    <n v="13.904"/>
    <n v="2"/>
    <n v="0.2"/>
    <n v="4.5187999999999997"/>
    <s v=""/>
    <n v="204.02133333333336"/>
    <n v="99.675473831607917"/>
    <x v="0"/>
    <x v="0"/>
    <m/>
  </r>
  <r>
    <s v="Same Day"/>
    <d v="2025-12-17T00:00:00"/>
    <x v="1"/>
    <s v="United States"/>
    <x v="4"/>
    <x v="4"/>
    <n v="98103"/>
    <x v="1"/>
    <x v="1"/>
    <x v="9"/>
    <n v="314.60000000000002"/>
    <n v="4"/>
    <n v="0"/>
    <n v="103.818"/>
    <s v=""/>
    <n v="362.04"/>
    <n v="118.47364695748756"/>
    <x v="0"/>
    <x v="0"/>
    <m/>
  </r>
  <r>
    <s v="Same Day"/>
    <d v="2026-12-04T00:00:00"/>
    <x v="1"/>
    <s v="United States"/>
    <x v="4"/>
    <x v="4"/>
    <n v="98103"/>
    <x v="1"/>
    <x v="0"/>
    <x v="3"/>
    <n v="283.56"/>
    <n v="4"/>
    <n v="0"/>
    <n v="45.369599999999998"/>
    <s v=""/>
    <n v="855.16666666666663"/>
    <n v="548.80255123907591"/>
    <x v="0"/>
    <x v="1"/>
    <m/>
  </r>
  <r>
    <s v="Standard Class"/>
    <d v="2026-12-20T00:00:00"/>
    <x v="2"/>
    <s v="United States"/>
    <x v="66"/>
    <x v="12"/>
    <n v="48227"/>
    <x v="2"/>
    <x v="0"/>
    <x v="1"/>
    <n v="487.96"/>
    <n v="2"/>
    <n v="0"/>
    <n v="146.38800000000001"/>
    <s v=""/>
    <n v="761.64400000000012"/>
    <n v="700.66139666947186"/>
    <x v="0"/>
    <x v="1"/>
    <m/>
  </r>
  <r>
    <s v="Standard Class"/>
    <d v="2026-06-28T00:00:00"/>
    <x v="0"/>
    <s v="United States"/>
    <x v="115"/>
    <x v="36"/>
    <n v="72701"/>
    <x v="0"/>
    <x v="1"/>
    <x v="8"/>
    <n v="1793.98"/>
    <n v="2"/>
    <n v="0"/>
    <n v="843.17060000000004"/>
    <s v=""/>
    <n v="635.24666666666667"/>
    <n v="760.28571787268584"/>
    <x v="3"/>
    <x v="1"/>
    <m/>
  </r>
  <r>
    <s v="Standard Class"/>
    <d v="2025-08-16T00:00:00"/>
    <x v="0"/>
    <s v="United States"/>
    <x v="94"/>
    <x v="10"/>
    <n v="62301"/>
    <x v="2"/>
    <x v="1"/>
    <x v="8"/>
    <n v="2.992"/>
    <n v="4"/>
    <n v="0.8"/>
    <n v="-4.4880000000000004"/>
    <n v="-4.4880000000000004"/>
    <n v="45.893333333333338"/>
    <n v="533.27028094064895"/>
    <x v="1"/>
    <x v="0"/>
    <m/>
  </r>
  <r>
    <s v="Standard Class"/>
    <d v="2026-06-29T00:00:00"/>
    <x v="0"/>
    <s v="United States"/>
    <x v="94"/>
    <x v="10"/>
    <n v="62301"/>
    <x v="2"/>
    <x v="2"/>
    <x v="11"/>
    <n v="108.768"/>
    <n v="4"/>
    <n v="0.2"/>
    <n v="2.7191999999999998"/>
    <s v=""/>
    <n v="52.422666666666657"/>
    <n v="304.66883948167578"/>
    <x v="3"/>
    <x v="1"/>
    <m/>
  </r>
  <r>
    <s v="First Class"/>
    <d v="2026-06-11T00:00:00"/>
    <x v="0"/>
    <s v="United States"/>
    <x v="20"/>
    <x v="15"/>
    <n v="10035"/>
    <x v="3"/>
    <x v="1"/>
    <x v="10"/>
    <n v="25.92"/>
    <n v="4"/>
    <n v="0"/>
    <n v="12.441599999999999"/>
    <s v=""/>
    <n v="34.558666666666667"/>
    <n v="23.906716155367999"/>
    <x v="3"/>
    <x v="1"/>
    <m/>
  </r>
  <r>
    <s v="First Class"/>
    <d v="2026-10-14T00:00:00"/>
    <x v="0"/>
    <s v="United States"/>
    <x v="20"/>
    <x v="15"/>
    <n v="10035"/>
    <x v="3"/>
    <x v="1"/>
    <x v="4"/>
    <n v="22.58"/>
    <n v="2"/>
    <n v="0"/>
    <n v="5.8708"/>
    <s v=""/>
    <n v="3323.4986666666664"/>
    <n v="3792.8110663360085"/>
    <x v="5"/>
    <x v="1"/>
    <m/>
  </r>
  <r>
    <s v="Same Day"/>
    <d v="2025-11-09T00:00:00"/>
    <x v="0"/>
    <s v="United States"/>
    <x v="12"/>
    <x v="5"/>
    <n v="77095"/>
    <x v="2"/>
    <x v="2"/>
    <x v="7"/>
    <n v="55.176000000000002"/>
    <n v="3"/>
    <n v="0.2"/>
    <n v="-12.4146"/>
    <n v="-12.4146"/>
    <n v="3340.6103333333335"/>
    <n v="4235.8255854410354"/>
    <x v="6"/>
    <x v="0"/>
    <m/>
  </r>
  <r>
    <s v="Standard Class"/>
    <d v="2026-03-10T00:00:00"/>
    <x v="0"/>
    <s v="United States"/>
    <x v="66"/>
    <x v="12"/>
    <n v="48205"/>
    <x v="2"/>
    <x v="1"/>
    <x v="8"/>
    <n v="9892.74"/>
    <n v="13"/>
    <n v="0"/>
    <n v="4946.37"/>
    <s v=""/>
    <n v="3434.5810000000001"/>
    <n v="4597.8506928580555"/>
    <x v="2"/>
    <x v="1"/>
    <m/>
  </r>
  <r>
    <s v="Standard Class"/>
    <d v="2025-07-27T00:00:00"/>
    <x v="1"/>
    <s v="United States"/>
    <x v="432"/>
    <x v="16"/>
    <n v="85224"/>
    <x v="1"/>
    <x v="0"/>
    <x v="3"/>
    <n v="73.915000000000006"/>
    <n v="1"/>
    <n v="0.5"/>
    <n v="-45.827300000000001"/>
    <n v="-45.827300000000001"/>
    <n v="157.48100000000002"/>
    <n v="2599.6785159933256"/>
    <x v="11"/>
    <x v="0"/>
    <m/>
  </r>
  <r>
    <s v="Standard Class"/>
    <d v="2026-08-31T00:00:00"/>
    <x v="0"/>
    <s v="United States"/>
    <x v="389"/>
    <x v="2"/>
    <n v="33021"/>
    <x v="0"/>
    <x v="0"/>
    <x v="5"/>
    <n v="337.08800000000002"/>
    <n v="4"/>
    <n v="0.2"/>
    <n v="16.854399999999998"/>
    <s v=""/>
    <n v="292.83266666666668"/>
    <n v="1792.4570790079476"/>
    <x v="1"/>
    <x v="1"/>
    <m/>
  </r>
  <r>
    <s v="Second Class"/>
    <d v="2025-05-04T00:00:00"/>
    <x v="1"/>
    <s v="United States"/>
    <x v="1"/>
    <x v="1"/>
    <n v="90049"/>
    <x v="1"/>
    <x v="1"/>
    <x v="9"/>
    <n v="61.44"/>
    <n v="3"/>
    <n v="0"/>
    <n v="16.588799999999999"/>
    <s v=""/>
    <n v="182.46466666666672"/>
    <n v="158.52411059017936"/>
    <x v="7"/>
    <x v="0"/>
    <m/>
  </r>
  <r>
    <s v="Standard Class"/>
    <d v="2026-12-03T00:00:00"/>
    <x v="1"/>
    <s v="United States"/>
    <x v="8"/>
    <x v="1"/>
    <n v="94122"/>
    <x v="1"/>
    <x v="2"/>
    <x v="11"/>
    <n v="479.97"/>
    <n v="3"/>
    <n v="0"/>
    <n v="163.18979999999999"/>
    <s v=""/>
    <n v="225.30133333333333"/>
    <n v="149.906108395296"/>
    <x v="0"/>
    <x v="1"/>
    <m/>
  </r>
  <r>
    <s v="Second Class"/>
    <d v="2026-04-08T00:00:00"/>
    <x v="1"/>
    <s v="United States"/>
    <x v="282"/>
    <x v="1"/>
    <n v="94086"/>
    <x v="1"/>
    <x v="1"/>
    <x v="8"/>
    <n v="5.984"/>
    <n v="2"/>
    <n v="0.2"/>
    <n v="2.2440000000000002"/>
    <s v=""/>
    <n v="115.29466666666667"/>
    <n v="105.82396484098803"/>
    <x v="9"/>
    <x v="1"/>
    <m/>
  </r>
  <r>
    <s v="Second Class"/>
    <d v="2025-10-20T00:00:00"/>
    <x v="1"/>
    <s v="United States"/>
    <x v="282"/>
    <x v="1"/>
    <n v="94086"/>
    <x v="1"/>
    <x v="2"/>
    <x v="11"/>
    <n v="189.95"/>
    <n v="5"/>
    <n v="0"/>
    <n v="45.588000000000001"/>
    <s v=""/>
    <n v="123.28333333333332"/>
    <n v="60.996775892938238"/>
    <x v="5"/>
    <x v="0"/>
    <m/>
  </r>
  <r>
    <s v="Second Class"/>
    <d v="2026-02-20T00:00:00"/>
    <x v="1"/>
    <s v="United States"/>
    <x v="282"/>
    <x v="1"/>
    <n v="94086"/>
    <x v="1"/>
    <x v="2"/>
    <x v="11"/>
    <n v="149.94999999999999"/>
    <n v="5"/>
    <n v="0"/>
    <n v="31.4895"/>
    <s v=""/>
    <n v="74.766666666666666"/>
    <n v="60.095029422851034"/>
    <x v="10"/>
    <x v="1"/>
    <m/>
  </r>
  <r>
    <s v="Second Class"/>
    <d v="2026-03-08T00:00:00"/>
    <x v="1"/>
    <s v="United States"/>
    <x v="282"/>
    <x v="1"/>
    <n v="94086"/>
    <x v="1"/>
    <x v="1"/>
    <x v="6"/>
    <n v="29.95"/>
    <n v="5"/>
    <n v="0"/>
    <n v="8.6854999999999993"/>
    <s v=""/>
    <n v="46.793333333333329"/>
    <n v="57.744537692610649"/>
    <x v="2"/>
    <x v="1"/>
    <m/>
  </r>
  <r>
    <s v="Second Class"/>
    <d v="2026-09-12T00:00:00"/>
    <x v="1"/>
    <s v="United States"/>
    <x v="282"/>
    <x v="1"/>
    <n v="94086"/>
    <x v="1"/>
    <x v="1"/>
    <x v="2"/>
    <n v="44.4"/>
    <n v="3"/>
    <n v="0"/>
    <n v="22.2"/>
    <s v=""/>
    <n v="40.43"/>
    <n v="26.873584855075865"/>
    <x v="4"/>
    <x v="1"/>
    <m/>
  </r>
  <r>
    <s v="Standard Class"/>
    <d v="2025-06-16T00:00:00"/>
    <x v="2"/>
    <s v="United States"/>
    <x v="20"/>
    <x v="15"/>
    <n v="10011"/>
    <x v="3"/>
    <x v="1"/>
    <x v="6"/>
    <n v="66.03"/>
    <n v="3"/>
    <n v="0"/>
    <n v="17.1678"/>
    <s v=""/>
    <n v="26.75"/>
    <n v="24.437173489340953"/>
    <x v="3"/>
    <x v="0"/>
    <m/>
  </r>
  <r>
    <s v="Standard Class"/>
    <d v="2025-03-26T00:00:00"/>
    <x v="1"/>
    <s v="United States"/>
    <x v="1"/>
    <x v="1"/>
    <n v="90004"/>
    <x v="1"/>
    <x v="1"/>
    <x v="10"/>
    <n v="10.86"/>
    <n v="2"/>
    <n v="0"/>
    <n v="5.3213999999999997"/>
    <s v=""/>
    <n v="14.052"/>
    <n v="23.196569114131226"/>
    <x v="2"/>
    <x v="0"/>
    <m/>
  </r>
  <r>
    <s v="Second Class"/>
    <d v="2025-12-30T00:00:00"/>
    <x v="1"/>
    <s v="United States"/>
    <x v="8"/>
    <x v="1"/>
    <n v="94122"/>
    <x v="1"/>
    <x v="1"/>
    <x v="6"/>
    <n v="3.36"/>
    <n v="2"/>
    <n v="0"/>
    <n v="0.84"/>
    <s v=""/>
    <n v="20.026666666666667"/>
    <n v="16.497963946207737"/>
    <x v="0"/>
    <x v="0"/>
    <m/>
  </r>
  <r>
    <s v="Second Class"/>
    <d v="2025-05-26T00:00:00"/>
    <x v="1"/>
    <s v="United States"/>
    <x v="8"/>
    <x v="1"/>
    <n v="94122"/>
    <x v="1"/>
    <x v="1"/>
    <x v="8"/>
    <n v="27.936"/>
    <n v="4"/>
    <n v="0.2"/>
    <n v="9.4283999999999999"/>
    <s v=""/>
    <n v="26.22666666666667"/>
    <n v="9.7921871502328415"/>
    <x v="7"/>
    <x v="0"/>
    <m/>
  </r>
  <r>
    <s v="Second Class"/>
    <d v="2025-11-08T00:00:00"/>
    <x v="1"/>
    <s v="United States"/>
    <x v="8"/>
    <x v="1"/>
    <n v="94122"/>
    <x v="1"/>
    <x v="2"/>
    <x v="7"/>
    <n v="28.783999999999999"/>
    <n v="2"/>
    <n v="0.2"/>
    <n v="2.8784000000000001"/>
    <s v=""/>
    <n v="24.241333333333333"/>
    <n v="5.773761339023288"/>
    <x v="6"/>
    <x v="0"/>
    <m/>
  </r>
  <r>
    <s v="Standard Class"/>
    <d v="2026-03-24T00:00:00"/>
    <x v="0"/>
    <s v="United States"/>
    <x v="157"/>
    <x v="1"/>
    <n v="92704"/>
    <x v="1"/>
    <x v="1"/>
    <x v="14"/>
    <n v="21.96"/>
    <n v="2"/>
    <n v="0"/>
    <n v="6.1487999999999996"/>
    <s v=""/>
    <n v="888.42066666666676"/>
    <n v="1000.4949357095439"/>
    <x v="2"/>
    <x v="1"/>
    <m/>
  </r>
  <r>
    <s v="Second Class"/>
    <d v="2025-02-18T00:00:00"/>
    <x v="0"/>
    <s v="United States"/>
    <x v="4"/>
    <x v="4"/>
    <n v="98103"/>
    <x v="1"/>
    <x v="2"/>
    <x v="11"/>
    <n v="21.98"/>
    <n v="2"/>
    <n v="0"/>
    <n v="8.5722000000000005"/>
    <s v=""/>
    <n v="906.02066666666678"/>
    <n v="1109.6465564379798"/>
    <x v="10"/>
    <x v="0"/>
    <m/>
  </r>
  <r>
    <s v="First Class"/>
    <d v="2026-08-02T00:00:00"/>
    <x v="2"/>
    <s v="United States"/>
    <x v="20"/>
    <x v="15"/>
    <n v="10011"/>
    <x v="3"/>
    <x v="0"/>
    <x v="1"/>
    <n v="2621.3220000000001"/>
    <n v="11"/>
    <n v="0.1"/>
    <n v="553.39020000000005"/>
    <s v=""/>
    <n v="1020.2860000000001"/>
    <n v="1172.4098667723608"/>
    <x v="1"/>
    <x v="1"/>
    <m/>
  </r>
  <r>
    <s v="Standard Class"/>
    <d v="2025-01-07T00:00:00"/>
    <x v="0"/>
    <s v="United States"/>
    <x v="1"/>
    <x v="1"/>
    <n v="90045"/>
    <x v="1"/>
    <x v="0"/>
    <x v="5"/>
    <n v="74.760000000000005"/>
    <n v="7"/>
    <n v="0"/>
    <n v="23.923200000000001"/>
    <s v=""/>
    <n v="518.23533333333341"/>
    <n v="701.66911772704657"/>
    <x v="8"/>
    <x v="0"/>
    <m/>
  </r>
  <r>
    <s v="Standard Class"/>
    <d v="2025-10-05T00:00:00"/>
    <x v="0"/>
    <s v="United States"/>
    <x v="1"/>
    <x v="1"/>
    <n v="90045"/>
    <x v="1"/>
    <x v="0"/>
    <x v="3"/>
    <n v="364.77600000000001"/>
    <n v="3"/>
    <n v="0.2"/>
    <n v="27.3582"/>
    <s v=""/>
    <n v="523.21400000000006"/>
    <n v="569.78423187859585"/>
    <x v="5"/>
    <x v="0"/>
    <m/>
  </r>
  <r>
    <s v="Standard Class"/>
    <d v="2025-07-08T00:00:00"/>
    <x v="1"/>
    <s v="United States"/>
    <x v="4"/>
    <x v="4"/>
    <n v="98103"/>
    <x v="1"/>
    <x v="0"/>
    <x v="3"/>
    <n v="1115.17"/>
    <n v="7"/>
    <n v="0"/>
    <n v="334.55099999999999"/>
    <s v=""/>
    <n v="418.32866666666661"/>
    <n v="476.04148096599346"/>
    <x v="11"/>
    <x v="0"/>
    <m/>
  </r>
  <r>
    <s v="First Class"/>
    <d v="2026-01-14T00:00:00"/>
    <x v="1"/>
    <s v="United States"/>
    <x v="70"/>
    <x v="1"/>
    <n v="92024"/>
    <x v="1"/>
    <x v="1"/>
    <x v="8"/>
    <n v="89.695999999999998"/>
    <n v="4"/>
    <n v="0.2"/>
    <n v="33.636000000000003"/>
    <s v=""/>
    <n v="58.765333333333331"/>
    <n v="328.63967837852562"/>
    <x v="8"/>
    <x v="1"/>
    <m/>
  </r>
  <r>
    <s v="First Class"/>
    <d v="2026-09-02T00:00:00"/>
    <x v="1"/>
    <s v="United States"/>
    <x v="70"/>
    <x v="1"/>
    <n v="92024"/>
    <x v="1"/>
    <x v="1"/>
    <x v="2"/>
    <n v="50.12"/>
    <n v="4"/>
    <n v="0"/>
    <n v="23.5564"/>
    <s v=""/>
    <n v="136.26400000000001"/>
    <n v="238.49771450632545"/>
    <x v="4"/>
    <x v="1"/>
    <m/>
  </r>
  <r>
    <s v="Standard Class"/>
    <d v="2025-09-04T00:00:00"/>
    <x v="1"/>
    <s v="United States"/>
    <x v="20"/>
    <x v="15"/>
    <n v="10035"/>
    <x v="3"/>
    <x v="1"/>
    <x v="13"/>
    <n v="36.479999999999997"/>
    <n v="6"/>
    <n v="0"/>
    <n v="18.239999999999998"/>
    <s v=""/>
    <n v="120.53933333333335"/>
    <n v="127.66368487843653"/>
    <x v="4"/>
    <x v="0"/>
    <m/>
  </r>
  <r>
    <s v="Standard Class"/>
    <d v="2026-09-22T00:00:00"/>
    <x v="0"/>
    <s v="United States"/>
    <x v="22"/>
    <x v="10"/>
    <n v="60653"/>
    <x v="2"/>
    <x v="1"/>
    <x v="10"/>
    <n v="322.19200000000001"/>
    <n v="13"/>
    <n v="0.2"/>
    <n v="100.685"/>
    <s v=""/>
    <n v="114.75800000000002"/>
    <n v="138.49305651962538"/>
    <x v="4"/>
    <x v="1"/>
    <m/>
  </r>
  <r>
    <s v="Standard Class"/>
    <d v="2026-09-09T00:00:00"/>
    <x v="0"/>
    <s v="United States"/>
    <x v="22"/>
    <x v="10"/>
    <n v="60653"/>
    <x v="2"/>
    <x v="1"/>
    <x v="8"/>
    <n v="2.9460000000000002"/>
    <n v="3"/>
    <n v="0.8"/>
    <n v="-4.8609"/>
    <n v="-4.8609"/>
    <n v="15.054"/>
    <n v="87.628335608303573"/>
    <x v="4"/>
    <x v="1"/>
    <m/>
  </r>
  <r>
    <s v="Standard Class"/>
    <d v="2026-05-13T00:00:00"/>
    <x v="0"/>
    <s v="United States"/>
    <x v="22"/>
    <x v="10"/>
    <n v="60653"/>
    <x v="2"/>
    <x v="1"/>
    <x v="10"/>
    <n v="19.135999999999999"/>
    <n v="4"/>
    <n v="0.2"/>
    <n v="6.9367999999999999"/>
    <s v=""/>
    <n v="44.231999999999999"/>
    <n v="61.500300985713359"/>
    <x v="7"/>
    <x v="1"/>
    <m/>
  </r>
  <r>
    <s v="Standard Class"/>
    <d v="2025-03-27T00:00:00"/>
    <x v="0"/>
    <s v="United States"/>
    <x v="193"/>
    <x v="17"/>
    <n v="22801"/>
    <x v="0"/>
    <x v="2"/>
    <x v="11"/>
    <n v="23.08"/>
    <n v="2"/>
    <n v="0"/>
    <n v="6.9240000000000004"/>
    <s v=""/>
    <n v="109.84533333333333"/>
    <n v="67.000031311214357"/>
    <x v="2"/>
    <x v="0"/>
    <m/>
  </r>
  <r>
    <s v="Standard Class"/>
    <d v="2026-04-20T00:00:00"/>
    <x v="0"/>
    <s v="United States"/>
    <x v="196"/>
    <x v="39"/>
    <n v="20852"/>
    <x v="3"/>
    <x v="2"/>
    <x v="7"/>
    <n v="90.48"/>
    <n v="2"/>
    <n v="0"/>
    <n v="23.524799999999999"/>
    <s v=""/>
    <n v="124.13200000000001"/>
    <n v="74.808432624295136"/>
    <x v="9"/>
    <x v="1"/>
    <m/>
  </r>
  <r>
    <s v="Second Class"/>
    <d v="2025-05-05T00:00:00"/>
    <x v="0"/>
    <s v="United States"/>
    <x v="96"/>
    <x v="4"/>
    <n v="98198"/>
    <x v="1"/>
    <x v="0"/>
    <x v="1"/>
    <n v="215.976"/>
    <n v="3"/>
    <n v="0.2"/>
    <n v="-2.6997"/>
    <n v="-2.6997"/>
    <n v="97.755999999999986"/>
    <n v="85.859727631975602"/>
    <x v="7"/>
    <x v="0"/>
    <m/>
  </r>
  <r>
    <s v="Second Class"/>
    <d v="2026-04-23T00:00:00"/>
    <x v="0"/>
    <s v="United States"/>
    <x v="96"/>
    <x v="4"/>
    <n v="98198"/>
    <x v="1"/>
    <x v="1"/>
    <x v="12"/>
    <n v="65.94"/>
    <n v="3"/>
    <n v="0"/>
    <n v="30.991800000000001"/>
    <s v=""/>
    <n v="33.95066666666667"/>
    <n v="60.388036067984089"/>
    <x v="9"/>
    <x v="1"/>
    <m/>
  </r>
  <r>
    <s v="First Class"/>
    <d v="2026-12-05T00:00:00"/>
    <x v="1"/>
    <s v="United States"/>
    <x v="10"/>
    <x v="9"/>
    <n v="19134"/>
    <x v="3"/>
    <x v="0"/>
    <x v="5"/>
    <n v="11.352"/>
    <n v="3"/>
    <n v="0.2"/>
    <n v="2.6960999999999999"/>
    <s v=""/>
    <n v="17.490666666666666"/>
    <n v="50.182008651470852"/>
    <x v="0"/>
    <x v="1"/>
    <m/>
  </r>
  <r>
    <s v="Standard Class"/>
    <d v="2026-08-24T00:00:00"/>
    <x v="2"/>
    <s v="United States"/>
    <x v="38"/>
    <x v="14"/>
    <n v="47201"/>
    <x v="2"/>
    <x v="1"/>
    <x v="4"/>
    <n v="24.56"/>
    <n v="2"/>
    <n v="0"/>
    <n v="6.8768000000000002"/>
    <s v=""/>
    <n v="107.02333333333333"/>
    <n v="99.98780393183516"/>
    <x v="1"/>
    <x v="1"/>
    <m/>
  </r>
  <r>
    <s v="Standard Class"/>
    <d v="2025-06-02T00:00:00"/>
    <x v="0"/>
    <s v="United States"/>
    <x v="24"/>
    <x v="25"/>
    <n v="65807"/>
    <x v="2"/>
    <x v="1"/>
    <x v="12"/>
    <n v="16.559999999999999"/>
    <n v="2"/>
    <n v="0"/>
    <n v="7.7831999999999999"/>
    <s v=""/>
    <n v="375.11666666666662"/>
    <n v="280.33870073894548"/>
    <x v="3"/>
    <x v="0"/>
    <m/>
  </r>
  <r>
    <s v="Standard Class"/>
    <d v="2025-03-31T00:00:00"/>
    <x v="0"/>
    <s v="United States"/>
    <x v="24"/>
    <x v="25"/>
    <n v="65807"/>
    <x v="2"/>
    <x v="2"/>
    <x v="11"/>
    <n v="279.95"/>
    <n v="5"/>
    <n v="0"/>
    <n v="67.188000000000002"/>
    <s v=""/>
    <n v="372.0026666666667"/>
    <n v="350.6357788791986"/>
    <x v="2"/>
    <x v="0"/>
    <m/>
  </r>
  <r>
    <s v="Standard Class"/>
    <d v="2025-06-16T00:00:00"/>
    <x v="1"/>
    <s v="United States"/>
    <x v="0"/>
    <x v="0"/>
    <n v="42420"/>
    <x v="0"/>
    <x v="1"/>
    <x v="4"/>
    <n v="828.84"/>
    <n v="6"/>
    <n v="0"/>
    <n v="0"/>
    <s v=""/>
    <n v="287.7526666666667"/>
    <n v="368.2482895879416"/>
    <x v="3"/>
    <x v="0"/>
    <m/>
  </r>
  <r>
    <s v="First Class"/>
    <d v="2026-12-30T00:00:00"/>
    <x v="0"/>
    <s v="United States"/>
    <x v="80"/>
    <x v="24"/>
    <n v="44107"/>
    <x v="3"/>
    <x v="1"/>
    <x v="8"/>
    <n v="7.218"/>
    <n v="3"/>
    <n v="0.7"/>
    <n v="-5.5338000000000003"/>
    <n v="-5.5338000000000003"/>
    <n v="41.462666666666671"/>
    <n v="260.32576164575886"/>
    <x v="0"/>
    <x v="1"/>
    <m/>
  </r>
  <r>
    <s v="First Class"/>
    <d v="2025-02-16T00:00:00"/>
    <x v="0"/>
    <s v="United States"/>
    <x v="80"/>
    <x v="24"/>
    <n v="44107"/>
    <x v="3"/>
    <x v="1"/>
    <x v="14"/>
    <n v="27.2"/>
    <n v="4"/>
    <n v="0.2"/>
    <n v="2.04"/>
    <s v=""/>
    <n v="145.08333333333334"/>
    <n v="182.7279400018873"/>
    <x v="10"/>
    <x v="0"/>
    <m/>
  </r>
  <r>
    <s v="Standard Class"/>
    <d v="2025-05-31T00:00:00"/>
    <x v="1"/>
    <s v="United States"/>
    <x v="155"/>
    <x v="8"/>
    <n v="68104"/>
    <x v="2"/>
    <x v="2"/>
    <x v="11"/>
    <n v="89.97"/>
    <n v="3"/>
    <n v="0"/>
    <n v="18.893699999999999"/>
    <s v=""/>
    <n v="137.94999999999999"/>
    <n v="128.7690834593574"/>
    <x v="7"/>
    <x v="0"/>
    <m/>
  </r>
  <r>
    <s v="Standard Class"/>
    <d v="2026-11-06T00:00:00"/>
    <x v="0"/>
    <s v="United States"/>
    <x v="0"/>
    <x v="0"/>
    <n v="42420"/>
    <x v="0"/>
    <x v="0"/>
    <x v="5"/>
    <n v="318.08"/>
    <n v="4"/>
    <n v="0"/>
    <n v="34.988799999999998"/>
    <s v=""/>
    <n v="155.94399999999999"/>
    <n v="125.87729109702798"/>
    <x v="6"/>
    <x v="1"/>
    <m/>
  </r>
  <r>
    <s v="Standard Class"/>
    <d v="2025-11-26T00:00:00"/>
    <x v="0"/>
    <s v="United States"/>
    <x v="0"/>
    <x v="0"/>
    <n v="42420"/>
    <x v="0"/>
    <x v="1"/>
    <x v="8"/>
    <n v="5.8"/>
    <n v="1"/>
    <n v="0"/>
    <n v="2.61"/>
    <s v=""/>
    <n v="56.397333333333336"/>
    <n v="79.526253633860037"/>
    <x v="6"/>
    <x v="0"/>
    <m/>
  </r>
  <r>
    <s v="Second Class"/>
    <d v="2026-05-24T00:00:00"/>
    <x v="1"/>
    <s v="United States"/>
    <x v="157"/>
    <x v="1"/>
    <n v="92704"/>
    <x v="1"/>
    <x v="2"/>
    <x v="7"/>
    <n v="143.952"/>
    <n v="6"/>
    <n v="0.2"/>
    <n v="17.994"/>
    <s v=""/>
    <n v="56.31733333333333"/>
    <n v="36.905100994407363"/>
    <x v="7"/>
    <x v="1"/>
    <m/>
  </r>
  <r>
    <s v="Second Class"/>
    <d v="2025-12-02T00:00:00"/>
    <x v="1"/>
    <s v="United States"/>
    <x v="157"/>
    <x v="1"/>
    <n v="92704"/>
    <x v="1"/>
    <x v="1"/>
    <x v="10"/>
    <n v="19.440000000000001"/>
    <n v="3"/>
    <n v="0"/>
    <n v="9.3312000000000008"/>
    <s v=""/>
    <n v="57.243333333333332"/>
    <n v="63.113693404134658"/>
    <x v="0"/>
    <x v="0"/>
    <m/>
  </r>
  <r>
    <s v="Standard Class"/>
    <d v="2025-03-31T00:00:00"/>
    <x v="0"/>
    <s v="United States"/>
    <x v="24"/>
    <x v="17"/>
    <n v="22153"/>
    <x v="0"/>
    <x v="1"/>
    <x v="6"/>
    <n v="5.56"/>
    <n v="2"/>
    <n v="0"/>
    <n v="1.4456"/>
    <s v=""/>
    <n v="60.73"/>
    <n v="62.007148239059823"/>
    <x v="2"/>
    <x v="0"/>
    <m/>
  </r>
  <r>
    <s v="First Class"/>
    <d v="2026-04-16T00:00:00"/>
    <x v="1"/>
    <s v="United States"/>
    <x v="244"/>
    <x v="17"/>
    <n v="23434"/>
    <x v="0"/>
    <x v="1"/>
    <x v="4"/>
    <n v="146.72999999999999"/>
    <n v="3"/>
    <n v="0"/>
    <n v="2.9346000000000001"/>
    <s v=""/>
    <n v="151.13800000000001"/>
    <n v="90.820830443078236"/>
    <x v="9"/>
    <x v="1"/>
    <m/>
  </r>
  <r>
    <s v="First Class"/>
    <d v="2025-07-27T00:00:00"/>
    <x v="1"/>
    <s v="United States"/>
    <x v="244"/>
    <x v="17"/>
    <n v="23434"/>
    <x v="0"/>
    <x v="1"/>
    <x v="10"/>
    <n v="29.9"/>
    <n v="5"/>
    <n v="0"/>
    <n v="13.455"/>
    <s v=""/>
    <n v="133.23866666666666"/>
    <n v="78.217607268535218"/>
    <x v="11"/>
    <x v="0"/>
    <m/>
  </r>
  <r>
    <s v="Second Class"/>
    <d v="2025-04-08T00:00:00"/>
    <x v="0"/>
    <s v="United States"/>
    <x v="1"/>
    <x v="1"/>
    <n v="90049"/>
    <x v="1"/>
    <x v="1"/>
    <x v="8"/>
    <n v="276.78399999999999"/>
    <n v="2"/>
    <n v="0.2"/>
    <n v="89.954800000000006"/>
    <s v=""/>
    <n v="274.92699999999996"/>
    <n v="128.8632024078822"/>
    <x v="9"/>
    <x v="0"/>
    <m/>
  </r>
  <r>
    <s v="Standard Class"/>
    <d v="2026-05-12T00:00:00"/>
    <x v="1"/>
    <s v="United States"/>
    <x v="12"/>
    <x v="5"/>
    <n v="77041"/>
    <x v="2"/>
    <x v="1"/>
    <x v="9"/>
    <n v="93.031999999999996"/>
    <n v="2"/>
    <n v="0.8"/>
    <n v="-251.18639999999999"/>
    <n v="-251.18639999999999"/>
    <n v="264.72166666666664"/>
    <n v="107.04282014723863"/>
    <x v="7"/>
    <x v="1"/>
    <m/>
  </r>
  <r>
    <s v="Standard Class"/>
    <d v="2026-01-29T00:00:00"/>
    <x v="1"/>
    <s v="United States"/>
    <x v="12"/>
    <x v="5"/>
    <n v="77041"/>
    <x v="2"/>
    <x v="0"/>
    <x v="1"/>
    <n v="454.96499999999997"/>
    <n v="5"/>
    <n v="0.3"/>
    <n v="-136.48949999999999"/>
    <n v="-136.48949999999999"/>
    <n v="332.17766666666665"/>
    <n v="106.63100980518789"/>
    <x v="8"/>
    <x v="1"/>
    <m/>
  </r>
  <r>
    <s v="Standard Class"/>
    <d v="2025-09-20T00:00:00"/>
    <x v="1"/>
    <s v="United States"/>
    <x v="143"/>
    <x v="3"/>
    <n v="27511"/>
    <x v="0"/>
    <x v="2"/>
    <x v="7"/>
    <n v="246.16800000000001"/>
    <n v="3"/>
    <n v="0.2"/>
    <n v="21.5397"/>
    <s v=""/>
    <n v="296.70933333333329"/>
    <n v="38.233174713416986"/>
    <x v="4"/>
    <x v="0"/>
    <m/>
  </r>
  <r>
    <s v="Second Class"/>
    <d v="2026-04-11T00:00:00"/>
    <x v="0"/>
    <s v="United States"/>
    <x v="24"/>
    <x v="24"/>
    <n v="45503"/>
    <x v="3"/>
    <x v="1"/>
    <x v="4"/>
    <n v="295.39999999999998"/>
    <n v="5"/>
    <n v="0.2"/>
    <n v="-62.772500000000001"/>
    <n v="-62.772500000000001"/>
    <n v="219.83733333333336"/>
    <n v="123.52271830765027"/>
    <x v="9"/>
    <x v="1"/>
    <m/>
  </r>
  <r>
    <s v="First Class"/>
    <d v="2025-03-15T00:00:00"/>
    <x v="0"/>
    <s v="United States"/>
    <x v="103"/>
    <x v="0"/>
    <n v="40214"/>
    <x v="0"/>
    <x v="1"/>
    <x v="4"/>
    <n v="348.56"/>
    <n v="8"/>
    <n v="0"/>
    <n v="104.568"/>
    <s v=""/>
    <n v="282.35066666666665"/>
    <n v="167.98518753747311"/>
    <x v="2"/>
    <x v="0"/>
    <m/>
  </r>
  <r>
    <s v="Second Class"/>
    <d v="2026-07-30T00:00:00"/>
    <x v="1"/>
    <s v="United States"/>
    <x v="21"/>
    <x v="24"/>
    <n v="45373"/>
    <x v="3"/>
    <x v="1"/>
    <x v="10"/>
    <n v="15.552"/>
    <n v="3"/>
    <n v="0.2"/>
    <n v="5.4432"/>
    <s v=""/>
    <n v="266.15733333333333"/>
    <n v="166.4457377472377"/>
    <x v="11"/>
    <x v="1"/>
    <m/>
  </r>
  <r>
    <s v="Second Class"/>
    <d v="2025-04-27T00:00:00"/>
    <x v="1"/>
    <s v="United States"/>
    <x v="21"/>
    <x v="24"/>
    <n v="45373"/>
    <x v="3"/>
    <x v="0"/>
    <x v="0"/>
    <n v="482.94"/>
    <n v="6"/>
    <n v="0.5"/>
    <n v="-376.69319999999999"/>
    <n v="-376.69319999999999"/>
    <n v="395.53333333333336"/>
    <n v="117.53924395045446"/>
    <x v="9"/>
    <x v="0"/>
    <m/>
  </r>
  <r>
    <s v="Standard Class"/>
    <d v="2026-10-14T00:00:00"/>
    <x v="0"/>
    <s v="United States"/>
    <x v="66"/>
    <x v="12"/>
    <n v="48227"/>
    <x v="2"/>
    <x v="2"/>
    <x v="7"/>
    <n v="299.98"/>
    <n v="2"/>
    <n v="0"/>
    <n v="83.994399999999999"/>
    <s v=""/>
    <n v="248.52"/>
    <n v="120.97129874233561"/>
    <x v="5"/>
    <x v="1"/>
    <m/>
  </r>
  <r>
    <s v="Standard Class"/>
    <d v="2026-10-21T00:00:00"/>
    <x v="0"/>
    <s v="United States"/>
    <x v="66"/>
    <x v="12"/>
    <n v="48227"/>
    <x v="2"/>
    <x v="1"/>
    <x v="8"/>
    <n v="403.68"/>
    <n v="6"/>
    <n v="0"/>
    <n v="181.65600000000001"/>
    <s v=""/>
    <n v="158.16333333333333"/>
    <n v="140.78898720609692"/>
    <x v="5"/>
    <x v="1"/>
    <m/>
  </r>
  <r>
    <s v="Standard Class"/>
    <d v="2025-08-10T00:00:00"/>
    <x v="0"/>
    <s v="United States"/>
    <x v="66"/>
    <x v="12"/>
    <n v="48227"/>
    <x v="2"/>
    <x v="2"/>
    <x v="7"/>
    <n v="41.9"/>
    <n v="2"/>
    <n v="0"/>
    <n v="11.731999999999999"/>
    <s v=""/>
    <n v="34.403333333333336"/>
    <n v="140.71515189941016"/>
    <x v="1"/>
    <x v="0"/>
    <m/>
  </r>
  <r>
    <s v="Standard Class"/>
    <d v="2026-11-20T00:00:00"/>
    <x v="0"/>
    <s v="United States"/>
    <x v="66"/>
    <x v="12"/>
    <n v="48227"/>
    <x v="2"/>
    <x v="1"/>
    <x v="2"/>
    <n v="28.91"/>
    <n v="7"/>
    <n v="0"/>
    <n v="13.2986"/>
    <s v=""/>
    <n v="143.61799999999999"/>
    <n v="150.28084264494285"/>
    <x v="6"/>
    <x v="1"/>
    <m/>
  </r>
  <r>
    <s v="Standard Class"/>
    <d v="2026-07-18T00:00:00"/>
    <x v="0"/>
    <s v="United States"/>
    <x v="41"/>
    <x v="14"/>
    <n v="47401"/>
    <x v="2"/>
    <x v="1"/>
    <x v="10"/>
    <n v="32.4"/>
    <n v="5"/>
    <n v="0"/>
    <n v="15.552"/>
    <s v=""/>
    <n v="137.43733333333333"/>
    <n v="149.65870761416036"/>
    <x v="11"/>
    <x v="1"/>
    <m/>
  </r>
  <r>
    <s v="Standard Class"/>
    <d v="2026-08-20T00:00:00"/>
    <x v="2"/>
    <s v="United States"/>
    <x v="61"/>
    <x v="5"/>
    <n v="75081"/>
    <x v="2"/>
    <x v="2"/>
    <x v="7"/>
    <n v="369.54399999999998"/>
    <n v="7"/>
    <n v="0.2"/>
    <n v="27.715800000000002"/>
    <s v=""/>
    <n v="390.59733333333332"/>
    <n v="275.81210483279426"/>
    <x v="1"/>
    <x v="1"/>
    <m/>
  </r>
  <r>
    <s v="Standard Class"/>
    <d v="2026-01-13T00:00:00"/>
    <x v="2"/>
    <s v="United States"/>
    <x v="61"/>
    <x v="5"/>
    <n v="75081"/>
    <x v="2"/>
    <x v="1"/>
    <x v="10"/>
    <n v="10.368"/>
    <n v="2"/>
    <n v="0.2"/>
    <n v="3.7584"/>
    <s v=""/>
    <n v="275.29599999999999"/>
    <n v="283.14021048289186"/>
    <x v="8"/>
    <x v="1"/>
    <m/>
  </r>
  <r>
    <s v="Standard Class"/>
    <d v="2026-08-14T00:00:00"/>
    <x v="2"/>
    <s v="United States"/>
    <x v="61"/>
    <x v="5"/>
    <n v="75081"/>
    <x v="2"/>
    <x v="2"/>
    <x v="11"/>
    <n v="791.88"/>
    <n v="3"/>
    <n v="0.2"/>
    <n v="128.68049999999999"/>
    <s v=""/>
    <n v="300.10133333333334"/>
    <n v="300.39977526450144"/>
    <x v="1"/>
    <x v="1"/>
    <m/>
  </r>
  <r>
    <s v="Standard Class"/>
    <d v="2026-05-07T00:00:00"/>
    <x v="0"/>
    <s v="United States"/>
    <x v="12"/>
    <x v="5"/>
    <n v="77041"/>
    <x v="2"/>
    <x v="1"/>
    <x v="6"/>
    <n v="23.64"/>
    <n v="3"/>
    <n v="0.2"/>
    <n v="5.319"/>
    <s v=""/>
    <n v="57.794666666666672"/>
    <n v="191.26215723586967"/>
    <x v="7"/>
    <x v="1"/>
    <m/>
  </r>
  <r>
    <s v="Standard Class"/>
    <d v="2026-06-08T00:00:00"/>
    <x v="0"/>
    <s v="United States"/>
    <x v="12"/>
    <x v="5"/>
    <n v="77041"/>
    <x v="2"/>
    <x v="1"/>
    <x v="4"/>
    <n v="84.784000000000006"/>
    <n v="2"/>
    <n v="0.2"/>
    <n v="-16.956800000000001"/>
    <n v="-16.956800000000001"/>
    <n v="60.601333333333336"/>
    <n v="125.46912468013795"/>
    <x v="3"/>
    <x v="1"/>
    <m/>
  </r>
  <r>
    <s v="Standard Class"/>
    <d v="2026-06-24T00:00:00"/>
    <x v="0"/>
    <s v="United States"/>
    <x v="12"/>
    <x v="5"/>
    <n v="77041"/>
    <x v="2"/>
    <x v="0"/>
    <x v="5"/>
    <n v="64.959999999999994"/>
    <n v="5"/>
    <n v="0.6"/>
    <n v="-84.447999999999993"/>
    <n v="-84.447999999999993"/>
    <n v="91.555999999999997"/>
    <n v="52.528665743008752"/>
    <x v="3"/>
    <x v="1"/>
    <m/>
  </r>
  <r>
    <s v="Standard Class"/>
    <d v="2025-04-01T00:00:00"/>
    <x v="0"/>
    <s v="United States"/>
    <x v="12"/>
    <x v="5"/>
    <n v="77041"/>
    <x v="2"/>
    <x v="1"/>
    <x v="8"/>
    <n v="32.06"/>
    <n v="10"/>
    <n v="0.8"/>
    <n v="-51.295999999999999"/>
    <n v="-51.295999999999999"/>
    <n v="165.87266666666667"/>
    <n v="87.786769883157902"/>
    <x v="9"/>
    <x v="0"/>
    <m/>
  </r>
  <r>
    <s v="Standard Class"/>
    <d v="2026-03-23T00:00:00"/>
    <x v="0"/>
    <s v="United States"/>
    <x v="12"/>
    <x v="5"/>
    <n v="77041"/>
    <x v="2"/>
    <x v="1"/>
    <x v="4"/>
    <n v="177.648"/>
    <n v="2"/>
    <n v="0.2"/>
    <n v="-28.867799999999999"/>
    <n v="-28.867799999999999"/>
    <n v="162.642"/>
    <n v="118.29586956315805"/>
    <x v="2"/>
    <x v="1"/>
    <m/>
  </r>
  <r>
    <s v="Standard Class"/>
    <d v="2025-07-19T00:00:00"/>
    <x v="0"/>
    <s v="United States"/>
    <x v="12"/>
    <x v="5"/>
    <n v="77041"/>
    <x v="2"/>
    <x v="2"/>
    <x v="15"/>
    <n v="287.91000000000003"/>
    <n v="3"/>
    <n v="0.4"/>
    <n v="33.589500000000001"/>
    <s v=""/>
    <n v="114.21533333333333"/>
    <n v="117.28724252433835"/>
    <x v="11"/>
    <x v="0"/>
    <m/>
  </r>
  <r>
    <s v="First Class"/>
    <d v="2026-12-03T00:00:00"/>
    <x v="1"/>
    <s v="United States"/>
    <x v="319"/>
    <x v="5"/>
    <n v="76117"/>
    <x v="2"/>
    <x v="1"/>
    <x v="14"/>
    <n v="22.367999999999999"/>
    <n v="2"/>
    <n v="0.2"/>
    <n v="1.6776"/>
    <s v=""/>
    <n v="87.573333333333338"/>
    <n v="116.72547522126277"/>
    <x v="0"/>
    <x v="1"/>
    <m/>
  </r>
  <r>
    <s v="First Class"/>
    <d v="2026-03-08T00:00:00"/>
    <x v="1"/>
    <s v="United States"/>
    <x v="319"/>
    <x v="5"/>
    <n v="76117"/>
    <x v="2"/>
    <x v="1"/>
    <x v="10"/>
    <n v="32.368000000000002"/>
    <n v="7"/>
    <n v="0.2"/>
    <n v="11.7334"/>
    <s v=""/>
    <n v="92.250666666666675"/>
    <n v="90.031497429140501"/>
    <x v="2"/>
    <x v="1"/>
    <m/>
  </r>
  <r>
    <s v="First Class"/>
    <d v="2026-09-07T00:00:00"/>
    <x v="1"/>
    <s v="United States"/>
    <x v="319"/>
    <x v="5"/>
    <n v="76117"/>
    <x v="2"/>
    <x v="2"/>
    <x v="11"/>
    <n v="207.98400000000001"/>
    <n v="2"/>
    <n v="0.2"/>
    <n v="36.397199999999998"/>
    <s v=""/>
    <n v="89.114666666666665"/>
    <n v="85.624111744297821"/>
    <x v="4"/>
    <x v="1"/>
    <m/>
  </r>
  <r>
    <s v="First Class"/>
    <d v="2025-01-22T00:00:00"/>
    <x v="2"/>
    <s v="United States"/>
    <x v="102"/>
    <x v="17"/>
    <n v="23223"/>
    <x v="0"/>
    <x v="1"/>
    <x v="12"/>
    <n v="36.4"/>
    <n v="5"/>
    <n v="0"/>
    <n v="17.472000000000001"/>
    <s v=""/>
    <n v="124.85333333333334"/>
    <n v="120.73054073707556"/>
    <x v="8"/>
    <x v="0"/>
    <m/>
  </r>
  <r>
    <s v="First Class"/>
    <d v="2026-10-05T00:00:00"/>
    <x v="2"/>
    <s v="United States"/>
    <x v="102"/>
    <x v="17"/>
    <n v="23223"/>
    <x v="0"/>
    <x v="2"/>
    <x v="11"/>
    <n v="22.96"/>
    <n v="2"/>
    <n v="0"/>
    <n v="4.3624000000000001"/>
    <s v=""/>
    <n v="117.77999999999999"/>
    <n v="130.55656939029518"/>
    <x v="5"/>
    <x v="1"/>
    <m/>
  </r>
  <r>
    <s v="First Class"/>
    <d v="2025-03-06T00:00:00"/>
    <x v="2"/>
    <s v="United States"/>
    <x v="102"/>
    <x v="17"/>
    <n v="23223"/>
    <x v="0"/>
    <x v="1"/>
    <x v="4"/>
    <n v="315.2"/>
    <n v="4"/>
    <n v="0"/>
    <n v="6.3040000000000003"/>
    <s v=""/>
    <n v="318.11333333333334"/>
    <n v="216.25663536812169"/>
    <x v="2"/>
    <x v="0"/>
    <m/>
  </r>
  <r>
    <s v="First Class"/>
    <d v="2026-02-11T00:00:00"/>
    <x v="2"/>
    <s v="United States"/>
    <x v="102"/>
    <x v="17"/>
    <n v="23223"/>
    <x v="0"/>
    <x v="1"/>
    <x v="8"/>
    <n v="15.18"/>
    <n v="3"/>
    <n v="0"/>
    <n v="7.1345999999999998"/>
    <s v=""/>
    <n v="356.24666666666667"/>
    <n v="191.00580708643585"/>
    <x v="10"/>
    <x v="1"/>
    <m/>
  </r>
  <r>
    <s v="Second Class"/>
    <d v="2026-06-09T00:00:00"/>
    <x v="1"/>
    <s v="United States"/>
    <x v="1"/>
    <x v="1"/>
    <n v="90049"/>
    <x v="1"/>
    <x v="2"/>
    <x v="7"/>
    <n v="623.96"/>
    <n v="5"/>
    <n v="0.2"/>
    <n v="38.997500000000002"/>
    <s v=""/>
    <n v="361.84266666666667"/>
    <n v="263.14773463504406"/>
    <x v="3"/>
    <x v="1"/>
    <m/>
  </r>
  <r>
    <s v="Second Class"/>
    <d v="2026-03-26T00:00:00"/>
    <x v="0"/>
    <s v="United States"/>
    <x v="10"/>
    <x v="9"/>
    <n v="19140"/>
    <x v="3"/>
    <x v="2"/>
    <x v="7"/>
    <n v="429.6"/>
    <n v="2"/>
    <n v="0.4"/>
    <n v="-93.08"/>
    <n v="-93.08"/>
    <n v="449.613"/>
    <n v="319.23999967817082"/>
    <x v="2"/>
    <x v="1"/>
    <m/>
  </r>
  <r>
    <s v="Second Class"/>
    <d v="2025-05-08T00:00:00"/>
    <x v="0"/>
    <s v="United States"/>
    <x v="10"/>
    <x v="9"/>
    <n v="19140"/>
    <x v="3"/>
    <x v="0"/>
    <x v="5"/>
    <n v="31.968"/>
    <n v="2"/>
    <n v="0.2"/>
    <n v="6.3936000000000002"/>
    <s v=""/>
    <n v="313.64499999999998"/>
    <n v="358.51361632600248"/>
    <x v="7"/>
    <x v="0"/>
    <m/>
  </r>
  <r>
    <s v="Second Class"/>
    <d v="2025-05-15T00:00:00"/>
    <x v="0"/>
    <s v="United States"/>
    <x v="10"/>
    <x v="9"/>
    <n v="19140"/>
    <x v="3"/>
    <x v="0"/>
    <x v="1"/>
    <n v="887.27099999999996"/>
    <n v="3"/>
    <n v="0.3"/>
    <n v="-63.3765"/>
    <n v="-63.3765"/>
    <n v="310.339"/>
    <n v="346.35689256699749"/>
    <x v="7"/>
    <x v="0"/>
    <m/>
  </r>
  <r>
    <s v="Second Class"/>
    <d v="2025-05-07T00:00:00"/>
    <x v="0"/>
    <s v="United States"/>
    <x v="10"/>
    <x v="9"/>
    <n v="19140"/>
    <x v="3"/>
    <x v="1"/>
    <x v="10"/>
    <n v="21.696000000000002"/>
    <n v="4"/>
    <n v="0.2"/>
    <n v="7.0511999999999997"/>
    <s v=""/>
    <n v="47.882000000000005"/>
    <n v="238.78207529460829"/>
    <x v="7"/>
    <x v="0"/>
    <m/>
  </r>
  <r>
    <s v="Standard Class"/>
    <d v="2025-05-06T00:00:00"/>
    <x v="2"/>
    <s v="United States"/>
    <x v="1"/>
    <x v="1"/>
    <n v="90036"/>
    <x v="1"/>
    <x v="1"/>
    <x v="2"/>
    <n v="22.05"/>
    <n v="7"/>
    <n v="0"/>
    <n v="10.584"/>
    <s v=""/>
    <n v="70.936666666666667"/>
    <n v="169.5222296692591"/>
    <x v="7"/>
    <x v="0"/>
    <m/>
  </r>
  <r>
    <s v="Standard Class"/>
    <d v="2025-02-21T00:00:00"/>
    <x v="2"/>
    <s v="United States"/>
    <x v="1"/>
    <x v="1"/>
    <n v="90036"/>
    <x v="1"/>
    <x v="1"/>
    <x v="10"/>
    <n v="99.9"/>
    <n v="5"/>
    <n v="0"/>
    <n v="46.953000000000003"/>
    <s v=""/>
    <n v="66.179999999999993"/>
    <n v="46.595319990714053"/>
    <x v="10"/>
    <x v="0"/>
    <m/>
  </r>
  <r>
    <s v="Second Class"/>
    <d v="2026-10-31T00:00:00"/>
    <x v="1"/>
    <s v="United States"/>
    <x v="1"/>
    <x v="1"/>
    <n v="90032"/>
    <x v="1"/>
    <x v="1"/>
    <x v="9"/>
    <n v="90.86"/>
    <n v="7"/>
    <n v="0"/>
    <n v="26.349399999999999"/>
    <s v=""/>
    <n v="59.133000000000003"/>
    <n v="37.383949707109643"/>
    <x v="5"/>
    <x v="1"/>
    <m/>
  </r>
  <r>
    <s v="Same Day"/>
    <d v="2025-07-29T00:00:00"/>
    <x v="0"/>
    <s v="United States"/>
    <x v="8"/>
    <x v="1"/>
    <n v="94109"/>
    <x v="1"/>
    <x v="1"/>
    <x v="10"/>
    <n v="7.78"/>
    <n v="1"/>
    <n v="0"/>
    <n v="3.5009999999999999"/>
    <s v=""/>
    <n v="32.030333333333338"/>
    <n v="37.86385851725646"/>
    <x v="11"/>
    <x v="0"/>
    <m/>
  </r>
  <r>
    <s v="Second Class"/>
    <d v="2026-01-13T00:00:00"/>
    <x v="0"/>
    <s v="United States"/>
    <x v="10"/>
    <x v="9"/>
    <n v="19120"/>
    <x v="3"/>
    <x v="1"/>
    <x v="8"/>
    <n v="78.759"/>
    <n v="9"/>
    <n v="0.7"/>
    <n v="-57.756599999999999"/>
    <n v="-57.756599999999999"/>
    <n v="31.218333333333334"/>
    <n v="22.803044174619092"/>
    <x v="8"/>
    <x v="1"/>
    <m/>
  </r>
  <r>
    <s v="Second Class"/>
    <d v="2026-02-20T00:00:00"/>
    <x v="2"/>
    <s v="United States"/>
    <x v="12"/>
    <x v="5"/>
    <n v="77070"/>
    <x v="2"/>
    <x v="0"/>
    <x v="5"/>
    <n v="9.5519999999999996"/>
    <n v="3"/>
    <n v="0.6"/>
    <n v="-3.8208000000000002"/>
    <n v="-3.8208000000000002"/>
    <n v="7.7253333333333343"/>
    <n v="19.791111220275972"/>
    <x v="10"/>
    <x v="1"/>
    <m/>
  </r>
  <r>
    <s v="Second Class"/>
    <d v="2026-10-23T00:00:00"/>
    <x v="2"/>
    <s v="United States"/>
    <x v="12"/>
    <x v="5"/>
    <n v="77070"/>
    <x v="2"/>
    <x v="0"/>
    <x v="5"/>
    <n v="5.3440000000000003"/>
    <n v="4"/>
    <n v="0.6"/>
    <n v="-2.1375999999999999"/>
    <n v="-2.1375999999999999"/>
    <n v="21.253333333333334"/>
    <n v="22.390453429481454"/>
    <x v="5"/>
    <x v="1"/>
    <m/>
  </r>
  <r>
    <s v="Standard Class"/>
    <d v="2026-01-15T00:00:00"/>
    <x v="2"/>
    <s v="United States"/>
    <x v="324"/>
    <x v="27"/>
    <n v="88001"/>
    <x v="1"/>
    <x v="1"/>
    <x v="6"/>
    <n v="8.2799999999999994"/>
    <n v="2"/>
    <n v="0"/>
    <n v="3.4775999999999998"/>
    <s v=""/>
    <n v="48.830000000000005"/>
    <n v="28.134247367984855"/>
    <x v="8"/>
    <x v="1"/>
    <m/>
  </r>
  <r>
    <s v="Standard Class"/>
    <d v="2026-02-12T00:00:00"/>
    <x v="0"/>
    <s v="United States"/>
    <x v="12"/>
    <x v="5"/>
    <n v="77070"/>
    <x v="2"/>
    <x v="1"/>
    <x v="4"/>
    <n v="50.136000000000003"/>
    <n v="3"/>
    <n v="0.2"/>
    <n v="-11.2806"/>
    <n v="-11.2806"/>
    <n v="146.56000000000003"/>
    <n v="93.757502934925654"/>
    <x v="10"/>
    <x v="1"/>
    <m/>
  </r>
  <r>
    <s v="First Class"/>
    <d v="2025-06-29T00:00:00"/>
    <x v="1"/>
    <s v="United States"/>
    <x v="252"/>
    <x v="21"/>
    <n v="97756"/>
    <x v="1"/>
    <x v="1"/>
    <x v="8"/>
    <n v="88.073999999999998"/>
    <n v="7"/>
    <n v="0.7"/>
    <n v="-58.716000000000001"/>
    <n v="-58.716000000000001"/>
    <n v="136.06666666666669"/>
    <n v="114.48793864145851"/>
    <x v="3"/>
    <x v="0"/>
    <m/>
  </r>
  <r>
    <s v="Second Class"/>
    <d v="2026-04-20T00:00:00"/>
    <x v="0"/>
    <s v="United States"/>
    <x v="138"/>
    <x v="24"/>
    <n v="44105"/>
    <x v="3"/>
    <x v="0"/>
    <x v="0"/>
    <n v="301.47000000000003"/>
    <n v="3"/>
    <n v="0.5"/>
    <n v="-241.17599999999999"/>
    <n v="-241.17599999999999"/>
    <n v="115.86200000000001"/>
    <n v="123.28461157164089"/>
    <x v="9"/>
    <x v="1"/>
    <m/>
  </r>
  <r>
    <s v="Second Class"/>
    <d v="2026-08-29T00:00:00"/>
    <x v="0"/>
    <s v="United States"/>
    <x v="138"/>
    <x v="24"/>
    <n v="44105"/>
    <x v="3"/>
    <x v="1"/>
    <x v="6"/>
    <n v="18.655999999999999"/>
    <n v="2"/>
    <n v="0.2"/>
    <n v="1.6324000000000001"/>
    <s v=""/>
    <n v="57.081999999999994"/>
    <n v="93.50705598172992"/>
    <x v="1"/>
    <x v="1"/>
    <m/>
  </r>
  <r>
    <s v="Standard Class"/>
    <d v="2025-06-19T00:00:00"/>
    <x v="1"/>
    <s v="United States"/>
    <x v="517"/>
    <x v="39"/>
    <n v="20707"/>
    <x v="3"/>
    <x v="0"/>
    <x v="5"/>
    <n v="27.46"/>
    <n v="2"/>
    <n v="0"/>
    <n v="9.8856000000000002"/>
    <s v=""/>
    <n v="236.18333333333337"/>
    <n v="195.53564078571836"/>
    <x v="3"/>
    <x v="0"/>
    <m/>
  </r>
  <r>
    <s v="Standard Class"/>
    <d v="2026-02-02T00:00:00"/>
    <x v="1"/>
    <s v="United States"/>
    <x v="517"/>
    <x v="39"/>
    <n v="20707"/>
    <x v="3"/>
    <x v="1"/>
    <x v="9"/>
    <n v="125.13"/>
    <n v="3"/>
    <n v="0"/>
    <n v="36.287700000000001"/>
    <s v=""/>
    <n v="270.214"/>
    <n v="205.48596472139278"/>
    <x v="10"/>
    <x v="1"/>
    <m/>
  </r>
  <r>
    <s v="Standard Class"/>
    <d v="2025-01-04T00:00:00"/>
    <x v="2"/>
    <s v="United States"/>
    <x v="70"/>
    <x v="1"/>
    <n v="92037"/>
    <x v="1"/>
    <x v="2"/>
    <x v="7"/>
    <n v="555.96"/>
    <n v="5"/>
    <n v="0.2"/>
    <n v="41.697000000000003"/>
    <s v=""/>
    <n v="245.83200000000002"/>
    <n v="230.66567573904044"/>
    <x v="8"/>
    <x v="0"/>
    <m/>
  </r>
  <r>
    <s v="Standard Class"/>
    <d v="2025-05-09T00:00:00"/>
    <x v="1"/>
    <s v="United States"/>
    <x v="481"/>
    <x v="3"/>
    <n v="27893"/>
    <x v="0"/>
    <x v="1"/>
    <x v="4"/>
    <n v="129.55199999999999"/>
    <n v="3"/>
    <n v="0.2"/>
    <n v="-22.671600000000002"/>
    <n v="-22.671600000000002"/>
    <n v="63.936"/>
    <n v="141.70705727427034"/>
    <x v="7"/>
    <x v="0"/>
    <m/>
  </r>
  <r>
    <s v="Standard Class"/>
    <d v="2026-01-21T00:00:00"/>
    <x v="1"/>
    <s v="United States"/>
    <x v="481"/>
    <x v="3"/>
    <n v="27893"/>
    <x v="0"/>
    <x v="1"/>
    <x v="4"/>
    <n v="51.984000000000002"/>
    <n v="1"/>
    <n v="0.2"/>
    <n v="-5.1984000000000004"/>
    <n v="-5.1984000000000004"/>
    <n v="26.864000000000001"/>
    <n v="116.2319502603881"/>
    <x v="8"/>
    <x v="1"/>
    <m/>
  </r>
  <r>
    <s v="Standard Class"/>
    <d v="2026-10-14T00:00:00"/>
    <x v="1"/>
    <s v="United States"/>
    <x v="481"/>
    <x v="3"/>
    <n v="27893"/>
    <x v="0"/>
    <x v="1"/>
    <x v="10"/>
    <n v="10.272"/>
    <n v="3"/>
    <n v="0.2"/>
    <n v="3.4668000000000001"/>
    <s v=""/>
    <n v="69.856000000000009"/>
    <n v="71.406466784645403"/>
    <x v="5"/>
    <x v="1"/>
    <m/>
  </r>
  <r>
    <s v="Standard Class"/>
    <d v="2026-07-25T00:00:00"/>
    <x v="0"/>
    <s v="United States"/>
    <x v="84"/>
    <x v="2"/>
    <n v="33710"/>
    <x v="0"/>
    <x v="1"/>
    <x v="8"/>
    <n v="18.335999999999999"/>
    <n v="2"/>
    <n v="0.7"/>
    <n v="-12.224"/>
    <n v="-12.224"/>
    <n v="225.08"/>
    <n v="158.48193598009837"/>
    <x v="11"/>
    <x v="1"/>
    <m/>
  </r>
  <r>
    <s v="Standard Class"/>
    <d v="2026-05-10T00:00:00"/>
    <x v="0"/>
    <s v="United States"/>
    <x v="84"/>
    <x v="2"/>
    <n v="33710"/>
    <x v="0"/>
    <x v="2"/>
    <x v="7"/>
    <n v="180.96"/>
    <n v="5"/>
    <n v="0.2"/>
    <n v="13.571999999999999"/>
    <s v=""/>
    <n v="272.29466666666667"/>
    <n v="171.16408273977385"/>
    <x v="7"/>
    <x v="1"/>
    <m/>
  </r>
  <r>
    <s v="Standard Class"/>
    <d v="2026-03-06T00:00:00"/>
    <x v="0"/>
    <s v="United States"/>
    <x v="452"/>
    <x v="10"/>
    <n v="60089"/>
    <x v="2"/>
    <x v="2"/>
    <x v="11"/>
    <n v="475.94400000000002"/>
    <n v="7"/>
    <n v="0.2"/>
    <n v="95.188800000000001"/>
    <s v=""/>
    <n v="226.50800000000001"/>
    <n v="190.61537827821803"/>
    <x v="2"/>
    <x v="1"/>
    <m/>
  </r>
  <r>
    <s v="Second Class"/>
    <d v="2025-06-19T00:00:00"/>
    <x v="2"/>
    <s v="United States"/>
    <x v="1"/>
    <x v="1"/>
    <n v="90049"/>
    <x v="1"/>
    <x v="2"/>
    <x v="11"/>
    <n v="159.97999999999999"/>
    <n v="2"/>
    <n v="0"/>
    <n v="47.994"/>
    <s v=""/>
    <n v="70.62266666666666"/>
    <n v="129.04202349220569"/>
    <x v="3"/>
    <x v="0"/>
    <m/>
  </r>
  <r>
    <s v="First Class"/>
    <d v="2025-08-24T00:00:00"/>
    <x v="1"/>
    <s v="United States"/>
    <x v="20"/>
    <x v="15"/>
    <n v="10011"/>
    <x v="3"/>
    <x v="2"/>
    <x v="7"/>
    <n v="43.6"/>
    <n v="4"/>
    <n v="0"/>
    <n v="12.208"/>
    <s v=""/>
    <n v="391.67199999999997"/>
    <n v="436.79469894083513"/>
    <x v="1"/>
    <x v="0"/>
    <m/>
  </r>
  <r>
    <s v="Standard Class"/>
    <d v="2025-02-01T00:00:00"/>
    <x v="0"/>
    <s v="United States"/>
    <x v="98"/>
    <x v="33"/>
    <n v="89115"/>
    <x v="1"/>
    <x v="1"/>
    <x v="8"/>
    <n v="8.2880000000000003"/>
    <n v="2"/>
    <n v="0.2"/>
    <n v="3.0044"/>
    <s v=""/>
    <n v="398.77199999999999"/>
    <n v="465.61214295034739"/>
    <x v="10"/>
    <x v="0"/>
    <m/>
  </r>
  <r>
    <s v="Standard Class"/>
    <d v="2026-09-04T00:00:00"/>
    <x v="0"/>
    <s v="United States"/>
    <x v="98"/>
    <x v="33"/>
    <n v="89115"/>
    <x v="1"/>
    <x v="2"/>
    <x v="7"/>
    <n v="1123.1279999999999"/>
    <n v="9"/>
    <n v="0.2"/>
    <n v="70.195499999999996"/>
    <s v=""/>
    <n v="396.94533333333334"/>
    <n v="516.99214366922797"/>
    <x v="4"/>
    <x v="1"/>
    <m/>
  </r>
  <r>
    <s v="Standard Class"/>
    <d v="2026-09-05T00:00:00"/>
    <x v="0"/>
    <s v="United States"/>
    <x v="98"/>
    <x v="33"/>
    <n v="89115"/>
    <x v="1"/>
    <x v="1"/>
    <x v="9"/>
    <n v="64.900000000000006"/>
    <n v="5"/>
    <n v="0"/>
    <n v="18.821000000000002"/>
    <s v=""/>
    <n v="55.895999999999994"/>
    <n v="299.30928762018681"/>
    <x v="4"/>
    <x v="1"/>
    <m/>
  </r>
  <r>
    <s v="Standard Class"/>
    <d v="2026-11-20T00:00:00"/>
    <x v="0"/>
    <s v="United States"/>
    <x v="14"/>
    <x v="10"/>
    <n v="60540"/>
    <x v="2"/>
    <x v="1"/>
    <x v="8"/>
    <n v="2.8079999999999998"/>
    <n v="3"/>
    <n v="0.8"/>
    <n v="-4.4927999999999999"/>
    <n v="-4.4927999999999999"/>
    <n v="36.942666666666668"/>
    <n v="229.58150384526155"/>
    <x v="6"/>
    <x v="1"/>
    <m/>
  </r>
  <r>
    <s v="Standard Class"/>
    <d v="2025-01-10T00:00:00"/>
    <x v="1"/>
    <s v="United States"/>
    <x v="140"/>
    <x v="42"/>
    <n v="5408"/>
    <x v="3"/>
    <x v="2"/>
    <x v="11"/>
    <n v="99.98"/>
    <n v="2"/>
    <n v="0"/>
    <n v="42.991399999999999"/>
    <s v=""/>
    <n v="557.43666666666661"/>
    <n v="582.10319762074516"/>
    <x v="8"/>
    <x v="0"/>
    <m/>
  </r>
  <r>
    <s v="Standard Class"/>
    <d v="2025-12-17T00:00:00"/>
    <x v="1"/>
    <s v="United States"/>
    <x v="140"/>
    <x v="42"/>
    <n v="5408"/>
    <x v="3"/>
    <x v="1"/>
    <x v="6"/>
    <n v="8.0399999999999991"/>
    <n v="6"/>
    <n v="0"/>
    <n v="2.7336"/>
    <s v=""/>
    <n v="570.29666666666662"/>
    <n v="632.71519351899383"/>
    <x v="0"/>
    <x v="0"/>
    <m/>
  </r>
  <r>
    <s v="Standard Class"/>
    <d v="2025-06-29T00:00:00"/>
    <x v="1"/>
    <s v="United States"/>
    <x v="140"/>
    <x v="42"/>
    <n v="5408"/>
    <x v="3"/>
    <x v="1"/>
    <x v="4"/>
    <n v="1564.29"/>
    <n v="13"/>
    <n v="0"/>
    <n v="406.71539999999999"/>
    <s v=""/>
    <n v="589.45666666666659"/>
    <n v="701.10860187436174"/>
    <x v="3"/>
    <x v="0"/>
    <m/>
  </r>
  <r>
    <s v="Standard Class"/>
    <d v="2026-12-20T00:00:00"/>
    <x v="1"/>
    <s v="United States"/>
    <x v="66"/>
    <x v="12"/>
    <n v="48234"/>
    <x v="2"/>
    <x v="1"/>
    <x v="8"/>
    <n v="138.56"/>
    <n v="4"/>
    <n v="0"/>
    <n v="66.508799999999994"/>
    <s v=""/>
    <n v="72.885333333333321"/>
    <n v="393.40655746780152"/>
    <x v="0"/>
    <x v="1"/>
    <m/>
  </r>
  <r>
    <s v="Standard Class"/>
    <d v="2025-10-05T00:00:00"/>
    <x v="1"/>
    <s v="United States"/>
    <x v="66"/>
    <x v="12"/>
    <n v="48234"/>
    <x v="2"/>
    <x v="1"/>
    <x v="9"/>
    <n v="65.52"/>
    <n v="5"/>
    <n v="0.1"/>
    <n v="12.375999999999999"/>
    <s v=""/>
    <n v="34.432000000000002"/>
    <n v="304.43158336784279"/>
    <x v="5"/>
    <x v="0"/>
    <m/>
  </r>
  <r>
    <s v="Second Class"/>
    <d v="2026-10-26T00:00:00"/>
    <x v="0"/>
    <s v="United States"/>
    <x v="418"/>
    <x v="16"/>
    <n v="85323"/>
    <x v="1"/>
    <x v="1"/>
    <x v="6"/>
    <n v="14.576000000000001"/>
    <n v="2"/>
    <n v="0.2"/>
    <n v="2.3685999999999998"/>
    <s v=""/>
    <n v="18.079999999999998"/>
    <n v="34.296489780431742"/>
    <x v="5"/>
    <x v="1"/>
    <m/>
  </r>
  <r>
    <s v="Second Class"/>
    <d v="2025-01-19T00:00:00"/>
    <x v="0"/>
    <s v="United States"/>
    <x v="418"/>
    <x v="16"/>
    <n v="85323"/>
    <x v="1"/>
    <x v="2"/>
    <x v="11"/>
    <n v="23.2"/>
    <n v="2"/>
    <n v="0.2"/>
    <n v="1.45"/>
    <s v=""/>
    <n v="19.658666666666665"/>
    <n v="6.5546283336732838"/>
    <x v="8"/>
    <x v="0"/>
    <m/>
  </r>
  <r>
    <s v="Second Class"/>
    <d v="2025-04-15T00:00:00"/>
    <x v="0"/>
    <s v="United States"/>
    <x v="418"/>
    <x v="16"/>
    <n v="85323"/>
    <x v="1"/>
    <x v="1"/>
    <x v="6"/>
    <n v="16.463999999999999"/>
    <n v="7"/>
    <n v="0.2"/>
    <n v="1.8522000000000001"/>
    <s v=""/>
    <n v="25.28533333333333"/>
    <n v="8.5948394508091415"/>
    <x v="9"/>
    <x v="0"/>
    <m/>
  </r>
  <r>
    <s v="Second Class"/>
    <d v="2026-10-19T00:00:00"/>
    <x v="0"/>
    <s v="United States"/>
    <x v="10"/>
    <x v="9"/>
    <n v="19140"/>
    <x v="3"/>
    <x v="0"/>
    <x v="5"/>
    <n v="19.312000000000001"/>
    <n v="2"/>
    <n v="0.2"/>
    <n v="3.1381999999999999"/>
    <s v=""/>
    <n v="53.783999999999992"/>
    <n v="29.097132250192374"/>
    <x v="5"/>
    <x v="1"/>
    <m/>
  </r>
  <r>
    <s v="Standard Class"/>
    <d v="2025-07-19T00:00:00"/>
    <x v="0"/>
    <s v="United States"/>
    <x v="98"/>
    <x v="33"/>
    <n v="89115"/>
    <x v="1"/>
    <x v="1"/>
    <x v="10"/>
    <n v="40.08"/>
    <n v="6"/>
    <n v="0"/>
    <n v="19.238399999999999"/>
    <s v=""/>
    <n v="133.92666666666665"/>
    <n v="78.249183131459858"/>
    <x v="11"/>
    <x v="0"/>
    <m/>
  </r>
  <r>
    <s v="Standard Class"/>
    <d v="2025-02-05T00:00:00"/>
    <x v="1"/>
    <s v="United States"/>
    <x v="294"/>
    <x v="43"/>
    <n v="4401"/>
    <x v="3"/>
    <x v="1"/>
    <x v="9"/>
    <n v="101.96"/>
    <n v="2"/>
    <n v="0"/>
    <n v="27.529199999999999"/>
    <s v=""/>
    <n v="205.70666666666668"/>
    <n v="82.908257191419239"/>
    <x v="10"/>
    <x v="0"/>
    <m/>
  </r>
  <r>
    <s v="Standard Class"/>
    <d v="2026-12-16T00:00:00"/>
    <x v="1"/>
    <s v="United States"/>
    <x v="294"/>
    <x v="43"/>
    <n v="4401"/>
    <x v="3"/>
    <x v="1"/>
    <x v="10"/>
    <n v="259.74"/>
    <n v="13"/>
    <n v="0"/>
    <n v="124.6752"/>
    <s v=""/>
    <n v="173.16599999999997"/>
    <n v="124.90436867133666"/>
    <x v="0"/>
    <x v="1"/>
    <m/>
  </r>
  <r>
    <s v="Standard Class"/>
    <d v="2025-04-05T00:00:00"/>
    <x v="1"/>
    <s v="United States"/>
    <x v="294"/>
    <x v="43"/>
    <n v="4401"/>
    <x v="3"/>
    <x v="2"/>
    <x v="11"/>
    <n v="255.42"/>
    <n v="9"/>
    <n v="0"/>
    <n v="104.7222"/>
    <s v=""/>
    <n v="90.545999999999992"/>
    <n v="111.29936904749445"/>
    <x v="9"/>
    <x v="0"/>
    <m/>
  </r>
  <r>
    <s v="Standard Class"/>
    <d v="2026-12-22T00:00:00"/>
    <x v="2"/>
    <s v="United States"/>
    <x v="469"/>
    <x v="18"/>
    <n v="37075"/>
    <x v="0"/>
    <x v="1"/>
    <x v="8"/>
    <n v="4.3380000000000001"/>
    <n v="3"/>
    <n v="0.7"/>
    <n v="-3.0366"/>
    <n v="-3.0366"/>
    <n v="140.69266666666667"/>
    <n v="187.0872771436824"/>
    <x v="0"/>
    <x v="1"/>
    <m/>
  </r>
  <r>
    <s v="Standard Class"/>
    <d v="2026-09-07T00:00:00"/>
    <x v="2"/>
    <s v="United States"/>
    <x v="469"/>
    <x v="18"/>
    <n v="37075"/>
    <x v="0"/>
    <x v="1"/>
    <x v="8"/>
    <n v="11.88"/>
    <n v="5"/>
    <n v="0.7"/>
    <n v="-7.92"/>
    <n v="-7.92"/>
    <n v="365.91666666666669"/>
    <n v="241.63103847778299"/>
    <x v="4"/>
    <x v="1"/>
    <m/>
  </r>
  <r>
    <s v="Standard Class"/>
    <d v="2026-08-20T00:00:00"/>
    <x v="0"/>
    <s v="United States"/>
    <x v="342"/>
    <x v="6"/>
    <n v="54703"/>
    <x v="2"/>
    <x v="0"/>
    <x v="0"/>
    <n v="405.86"/>
    <n v="7"/>
    <n v="0"/>
    <n v="32.468800000000002"/>
    <s v=""/>
    <n v="362.74866666666662"/>
    <n v="315.61410804546324"/>
    <x v="1"/>
    <x v="1"/>
    <m/>
  </r>
  <r>
    <s v="Standard Class"/>
    <d v="2025-03-10T00:00:00"/>
    <x v="0"/>
    <s v="United States"/>
    <x v="342"/>
    <x v="6"/>
    <n v="54703"/>
    <x v="2"/>
    <x v="0"/>
    <x v="1"/>
    <n v="680.01"/>
    <n v="3"/>
    <n v="0"/>
    <n v="176.80260000000001"/>
    <s v=""/>
    <n v="275.17133333333328"/>
    <n v="286.33227947186737"/>
    <x v="2"/>
    <x v="0"/>
    <m/>
  </r>
  <r>
    <s v="Standard Class"/>
    <d v="2026-11-26T00:00:00"/>
    <x v="0"/>
    <s v="United States"/>
    <x v="22"/>
    <x v="10"/>
    <n v="60610"/>
    <x v="2"/>
    <x v="2"/>
    <x v="11"/>
    <n v="2.3759999999999999"/>
    <n v="3"/>
    <n v="0.2"/>
    <n v="0.74250000000000005"/>
    <s v=""/>
    <n v="1540.768"/>
    <n v="1709.5406601172358"/>
    <x v="6"/>
    <x v="1"/>
    <m/>
  </r>
  <r>
    <s v="Standard Class"/>
    <d v="2026-02-28T00:00:00"/>
    <x v="0"/>
    <s v="United States"/>
    <x v="22"/>
    <x v="10"/>
    <n v="60610"/>
    <x v="2"/>
    <x v="1"/>
    <x v="9"/>
    <n v="143.12799999999999"/>
    <n v="2"/>
    <n v="0.8"/>
    <n v="-393.60199999999998"/>
    <n v="-393.60199999999998"/>
    <n v="1574.9260000000002"/>
    <n v="1897.2649430761974"/>
    <x v="10"/>
    <x v="1"/>
    <m/>
  </r>
  <r>
    <s v="Second Class"/>
    <d v="2025-08-22T00:00:00"/>
    <x v="0"/>
    <s v="United States"/>
    <x v="70"/>
    <x v="1"/>
    <n v="92037"/>
    <x v="1"/>
    <x v="2"/>
    <x v="15"/>
    <n v="4476.8"/>
    <n v="4"/>
    <n v="0.2"/>
    <n v="503.64"/>
    <s v=""/>
    <n v="1607.6966666666667"/>
    <n v="2053.2952888800573"/>
    <x v="1"/>
    <x v="0"/>
    <m/>
  </r>
  <r>
    <s v="Second Class"/>
    <d v="2026-10-20T00:00:00"/>
    <x v="0"/>
    <s v="United States"/>
    <x v="70"/>
    <x v="1"/>
    <n v="92037"/>
    <x v="1"/>
    <x v="1"/>
    <x v="10"/>
    <n v="104.85"/>
    <n v="1"/>
    <n v="0"/>
    <n v="50.328000000000003"/>
    <s v=""/>
    <n v="222.01666666666665"/>
    <n v="1160.0767911648813"/>
    <x v="5"/>
    <x v="1"/>
    <m/>
  </r>
  <r>
    <s v="Second Class"/>
    <d v="2025-01-16T00:00:00"/>
    <x v="0"/>
    <s v="United States"/>
    <x v="70"/>
    <x v="1"/>
    <n v="92037"/>
    <x v="1"/>
    <x v="1"/>
    <x v="9"/>
    <n v="241.44"/>
    <n v="3"/>
    <n v="0"/>
    <n v="72.432000000000002"/>
    <s v=""/>
    <n v="202.29333333333332"/>
    <n v="795.97713003159424"/>
    <x v="8"/>
    <x v="0"/>
    <m/>
  </r>
  <r>
    <s v="Standard Class"/>
    <d v="2025-04-23T00:00:00"/>
    <x v="2"/>
    <s v="United States"/>
    <x v="25"/>
    <x v="35"/>
    <n v="39212"/>
    <x v="0"/>
    <x v="1"/>
    <x v="10"/>
    <n v="319.76"/>
    <n v="14"/>
    <n v="0"/>
    <n v="147.08959999999999"/>
    <s v=""/>
    <n v="132.46666666666667"/>
    <n v="121.35771563623156"/>
    <x v="9"/>
    <x v="0"/>
    <m/>
  </r>
  <r>
    <s v="Standard Class"/>
    <d v="2026-07-21T00:00:00"/>
    <x v="2"/>
    <s v="United States"/>
    <x v="25"/>
    <x v="35"/>
    <n v="39212"/>
    <x v="0"/>
    <x v="1"/>
    <x v="10"/>
    <n v="45.68"/>
    <n v="2"/>
    <n v="0"/>
    <n v="21.012799999999999"/>
    <s v=""/>
    <n v="41.846666666666664"/>
    <n v="107.49568838898712"/>
    <x v="11"/>
    <x v="1"/>
    <m/>
  </r>
  <r>
    <s v="Same Day"/>
    <d v="2025-11-29T00:00:00"/>
    <x v="2"/>
    <s v="United States"/>
    <x v="475"/>
    <x v="1"/>
    <n v="93030"/>
    <x v="1"/>
    <x v="0"/>
    <x v="5"/>
    <n v="31.96"/>
    <n v="2"/>
    <n v="0"/>
    <n v="1.5980000000000001"/>
    <s v=""/>
    <n v="397.59999999999997"/>
    <n v="417.07295464498338"/>
    <x v="6"/>
    <x v="0"/>
    <m/>
  </r>
  <r>
    <s v="Same Day"/>
    <d v="2026-12-29T00:00:00"/>
    <x v="2"/>
    <s v="United States"/>
    <x v="475"/>
    <x v="1"/>
    <n v="93030"/>
    <x v="1"/>
    <x v="1"/>
    <x v="10"/>
    <n v="47.9"/>
    <n v="1"/>
    <n v="0"/>
    <n v="22.992000000000001"/>
    <s v=""/>
    <n v="394.58666666666676"/>
    <n v="465.43315651679274"/>
    <x v="0"/>
    <x v="1"/>
    <m/>
  </r>
  <r>
    <s v="Same Day"/>
    <d v="2025-07-18T00:00:00"/>
    <x v="2"/>
    <s v="United States"/>
    <x v="475"/>
    <x v="1"/>
    <n v="93030"/>
    <x v="1"/>
    <x v="1"/>
    <x v="4"/>
    <n v="1112.94"/>
    <n v="3"/>
    <n v="0"/>
    <n v="222.58799999999999"/>
    <s v=""/>
    <n v="402.61200000000008"/>
    <n v="503.046582073374"/>
    <x v="11"/>
    <x v="0"/>
    <m/>
  </r>
  <r>
    <s v="Same Day"/>
    <d v="2025-12-12T00:00:00"/>
    <x v="2"/>
    <s v="United States"/>
    <x v="475"/>
    <x v="1"/>
    <n v="93030"/>
    <x v="1"/>
    <x v="1"/>
    <x v="12"/>
    <n v="22.92"/>
    <n v="3"/>
    <n v="0"/>
    <n v="11.2308"/>
    <s v=""/>
    <n v="38.112000000000002"/>
    <n v="287.40500992566297"/>
    <x v="0"/>
    <x v="0"/>
    <m/>
  </r>
  <r>
    <s v="Second Class"/>
    <d v="2025-09-23T00:00:00"/>
    <x v="0"/>
    <s v="United States"/>
    <x v="239"/>
    <x v="4"/>
    <n v="98031"/>
    <x v="1"/>
    <x v="2"/>
    <x v="7"/>
    <n v="71.975999999999999"/>
    <n v="3"/>
    <n v="0.2"/>
    <n v="8.9969999999999999"/>
    <s v=""/>
    <n v="40.833999999999996"/>
    <n v="191.27975287869168"/>
    <x v="4"/>
    <x v="0"/>
    <m/>
  </r>
  <r>
    <s v="Second Class"/>
    <d v="2025-12-30T00:00:00"/>
    <x v="0"/>
    <s v="United States"/>
    <x v="239"/>
    <x v="4"/>
    <n v="98031"/>
    <x v="1"/>
    <x v="1"/>
    <x v="10"/>
    <n v="19.440000000000001"/>
    <n v="3"/>
    <n v="0"/>
    <n v="9.3312000000000008"/>
    <s v=""/>
    <n v="21.501999999999999"/>
    <n v="12.913140232595115"/>
    <x v="0"/>
    <x v="0"/>
    <m/>
  </r>
  <r>
    <s v="Standard Class"/>
    <d v="2025-01-14T00:00:00"/>
    <x v="1"/>
    <s v="United States"/>
    <x v="316"/>
    <x v="18"/>
    <n v="37211"/>
    <x v="0"/>
    <x v="1"/>
    <x v="8"/>
    <n v="31.085999999999999"/>
    <n v="3"/>
    <n v="0.7"/>
    <n v="-20.724"/>
    <n v="-20.724"/>
    <n v="22.905333333333335"/>
    <n v="7.1217628071623853"/>
    <x v="8"/>
    <x v="0"/>
    <m/>
  </r>
  <r>
    <s v="Standard Class"/>
    <d v="2025-02-12T00:00:00"/>
    <x v="0"/>
    <s v="United States"/>
    <x v="20"/>
    <x v="15"/>
    <n v="10035"/>
    <x v="3"/>
    <x v="2"/>
    <x v="7"/>
    <n v="13.98"/>
    <n v="2"/>
    <n v="0"/>
    <n v="3.9144000000000001"/>
    <s v=""/>
    <n v="248.50333333333333"/>
    <n v="265.25714372423744"/>
    <x v="10"/>
    <x v="0"/>
    <m/>
  </r>
  <r>
    <s v="Standard Class"/>
    <d v="2026-09-29T00:00:00"/>
    <x v="0"/>
    <s v="United States"/>
    <x v="20"/>
    <x v="15"/>
    <n v="10035"/>
    <x v="3"/>
    <x v="1"/>
    <x v="6"/>
    <n v="23.65"/>
    <n v="1"/>
    <n v="0"/>
    <n v="6.149"/>
    <s v=""/>
    <n v="247.82733333333331"/>
    <n v="298.14126924515352"/>
    <x v="4"/>
    <x v="1"/>
    <m/>
  </r>
  <r>
    <s v="Standard Class"/>
    <d v="2025-01-26T00:00:00"/>
    <x v="0"/>
    <s v="United States"/>
    <x v="223"/>
    <x v="1"/>
    <n v="92683"/>
    <x v="1"/>
    <x v="2"/>
    <x v="7"/>
    <n v="707.88"/>
    <n v="3"/>
    <n v="0.2"/>
    <n v="44.2425"/>
    <s v=""/>
    <n v="250.32000000000002"/>
    <n v="323.88744321491731"/>
    <x v="8"/>
    <x v="0"/>
    <m/>
  </r>
  <r>
    <s v="Standard Class"/>
    <d v="2026-04-26T00:00:00"/>
    <x v="0"/>
    <s v="United States"/>
    <x v="223"/>
    <x v="1"/>
    <n v="92683"/>
    <x v="1"/>
    <x v="1"/>
    <x v="8"/>
    <n v="11.952"/>
    <n v="3"/>
    <n v="0.2"/>
    <n v="4.1832000000000003"/>
    <s v=""/>
    <n v="32.946666666666665"/>
    <n v="186.37127274778598"/>
    <x v="9"/>
    <x v="1"/>
    <m/>
  </r>
  <r>
    <s v="Standard Class"/>
    <d v="2026-04-06T00:00:00"/>
    <x v="0"/>
    <s v="United States"/>
    <x v="223"/>
    <x v="1"/>
    <n v="92683"/>
    <x v="1"/>
    <x v="1"/>
    <x v="8"/>
    <n v="31.128"/>
    <n v="3"/>
    <n v="0.2"/>
    <n v="11.673"/>
    <s v=""/>
    <n v="37.149333333333338"/>
    <n v="127.44158446853936"/>
    <x v="9"/>
    <x v="1"/>
    <m/>
  </r>
  <r>
    <s v="Standard Class"/>
    <d v="2026-04-21T00:00:00"/>
    <x v="0"/>
    <s v="United States"/>
    <x v="223"/>
    <x v="1"/>
    <n v="92683"/>
    <x v="1"/>
    <x v="2"/>
    <x v="11"/>
    <n v="55.76"/>
    <n v="4"/>
    <n v="0"/>
    <n v="7.8064"/>
    <s v=""/>
    <n v="44.023333333333333"/>
    <n v="15.691195719610127"/>
    <x v="9"/>
    <x v="1"/>
    <m/>
  </r>
  <r>
    <s v="Standard Class"/>
    <d v="2025-08-21T00:00:00"/>
    <x v="0"/>
    <s v="United States"/>
    <x v="223"/>
    <x v="1"/>
    <n v="92683"/>
    <x v="1"/>
    <x v="1"/>
    <x v="10"/>
    <n v="24.56"/>
    <n v="2"/>
    <n v="0"/>
    <n v="11.543200000000001"/>
    <s v=""/>
    <n v="94.498000000000005"/>
    <n v="65.615870253965113"/>
    <x v="1"/>
    <x v="0"/>
    <m/>
  </r>
  <r>
    <s v="Standard Class"/>
    <d v="2026-08-25T00:00:00"/>
    <x v="0"/>
    <s v="United States"/>
    <x v="223"/>
    <x v="1"/>
    <n v="92683"/>
    <x v="1"/>
    <x v="0"/>
    <x v="5"/>
    <n v="51.75"/>
    <n v="1"/>
    <n v="0"/>
    <n v="15.525"/>
    <s v=""/>
    <n v="577.34466666666663"/>
    <n v="521.25983705150634"/>
    <x v="1"/>
    <x v="1"/>
    <m/>
  </r>
  <r>
    <s v="Standard Class"/>
    <d v="2026-01-04T00:00:00"/>
    <x v="0"/>
    <s v="United States"/>
    <x v="223"/>
    <x v="1"/>
    <n v="92683"/>
    <x v="1"/>
    <x v="0"/>
    <x v="1"/>
    <n v="207.184"/>
    <n v="1"/>
    <n v="0.2"/>
    <n v="25.898"/>
    <s v=""/>
    <n v="561.25733333333335"/>
    <n v="612.69415453340775"/>
    <x v="8"/>
    <x v="1"/>
    <m/>
  </r>
  <r>
    <s v="Standard Class"/>
    <d v="2026-02-07T00:00:00"/>
    <x v="0"/>
    <s v="United States"/>
    <x v="223"/>
    <x v="1"/>
    <n v="92683"/>
    <x v="1"/>
    <x v="1"/>
    <x v="9"/>
    <n v="1473.1"/>
    <n v="5"/>
    <n v="0"/>
    <n v="412.46800000000002"/>
    <s v=""/>
    <n v="499.43866666666668"/>
    <n v="668.75300060369409"/>
    <x v="10"/>
    <x v="1"/>
    <m/>
  </r>
  <r>
    <s v="Standard Class"/>
    <d v="2026-08-23T00:00:00"/>
    <x v="2"/>
    <s v="United States"/>
    <x v="227"/>
    <x v="9"/>
    <n v="18103"/>
    <x v="3"/>
    <x v="1"/>
    <x v="14"/>
    <n v="3.488"/>
    <n v="2"/>
    <n v="0.2"/>
    <n v="-0.6976"/>
    <n v="-0.6976"/>
    <n v="229.42933333333335"/>
    <n v="492.39552956540939"/>
    <x v="1"/>
    <x v="1"/>
    <m/>
  </r>
  <r>
    <s v="Standard Class"/>
    <d v="2025-07-21T00:00:00"/>
    <x v="2"/>
    <s v="United States"/>
    <x v="227"/>
    <x v="9"/>
    <n v="18103"/>
    <x v="3"/>
    <x v="2"/>
    <x v="11"/>
    <n v="21.728000000000002"/>
    <n v="4"/>
    <n v="0.2"/>
    <n v="3.8024"/>
    <s v=""/>
    <n v="261.46266666666662"/>
    <n v="384.03856191331158"/>
    <x v="11"/>
    <x v="0"/>
    <m/>
  </r>
  <r>
    <s v="Standard Class"/>
    <d v="2026-06-22T00:00:00"/>
    <x v="2"/>
    <s v="United States"/>
    <x v="227"/>
    <x v="9"/>
    <n v="18103"/>
    <x v="3"/>
    <x v="1"/>
    <x v="4"/>
    <n v="663.072"/>
    <n v="6"/>
    <n v="0.2"/>
    <n v="-165.768"/>
    <n v="-165.768"/>
    <n v="270.74266666666665"/>
    <n v="296.17990210756102"/>
    <x v="3"/>
    <x v="1"/>
    <m/>
  </r>
  <r>
    <s v="Standard Class"/>
    <d v="2025-05-08T00:00:00"/>
    <x v="2"/>
    <s v="United States"/>
    <x v="227"/>
    <x v="9"/>
    <n v="18103"/>
    <x v="3"/>
    <x v="1"/>
    <x v="8"/>
    <n v="99.587999999999994"/>
    <n v="2"/>
    <n v="0.7"/>
    <n v="-82.99"/>
    <n v="-82.99"/>
    <n v="59.509333333333338"/>
    <n v="159.19579113364355"/>
    <x v="7"/>
    <x v="0"/>
    <m/>
  </r>
  <r>
    <s v="Standard Class"/>
    <d v="2026-04-24T00:00:00"/>
    <x v="2"/>
    <s v="United States"/>
    <x v="227"/>
    <x v="9"/>
    <n v="18103"/>
    <x v="3"/>
    <x v="1"/>
    <x v="10"/>
    <n v="49.567999999999998"/>
    <n v="2"/>
    <n v="0.2"/>
    <n v="15.49"/>
    <s v=""/>
    <n v="141.21466666666666"/>
    <n v="174.38883834313097"/>
    <x v="9"/>
    <x v="1"/>
    <m/>
  </r>
  <r>
    <s v="Standard Class"/>
    <d v="2026-07-31T00:00:00"/>
    <x v="1"/>
    <s v="United States"/>
    <x v="52"/>
    <x v="5"/>
    <n v="78207"/>
    <x v="2"/>
    <x v="1"/>
    <x v="8"/>
    <n v="29.372"/>
    <n v="7"/>
    <n v="0.8"/>
    <n v="-46.995199999999997"/>
    <n v="-46.995199999999997"/>
    <n v="140.68933333333334"/>
    <n v="130.26762612406816"/>
    <x v="11"/>
    <x v="1"/>
    <m/>
  </r>
  <r>
    <s v="Standard Class"/>
    <d v="2026-09-08T00:00:00"/>
    <x v="1"/>
    <s v="United States"/>
    <x v="52"/>
    <x v="5"/>
    <n v="78207"/>
    <x v="2"/>
    <x v="2"/>
    <x v="7"/>
    <n v="344.70400000000001"/>
    <n v="2"/>
    <n v="0.2"/>
    <n v="38.779200000000003"/>
    <s v=""/>
    <n v="164.97866666666667"/>
    <n v="134.08560037362537"/>
    <x v="4"/>
    <x v="1"/>
    <m/>
  </r>
  <r>
    <s v="Standard Class"/>
    <d v="2025-12-11T00:00:00"/>
    <x v="0"/>
    <s v="United States"/>
    <x v="418"/>
    <x v="16"/>
    <n v="85323"/>
    <x v="1"/>
    <x v="1"/>
    <x v="14"/>
    <n v="47.991999999999997"/>
    <n v="7"/>
    <n v="0.2"/>
    <n v="3.5994000000000002"/>
    <s v=""/>
    <n v="63.397333333333336"/>
    <n v="66.025864871276028"/>
    <x v="0"/>
    <x v="0"/>
    <m/>
  </r>
  <r>
    <s v="Standard Class"/>
    <d v="2025-05-30T00:00:00"/>
    <x v="0"/>
    <s v="United States"/>
    <x v="418"/>
    <x v="16"/>
    <n v="85323"/>
    <x v="1"/>
    <x v="2"/>
    <x v="11"/>
    <n v="102.24"/>
    <n v="4"/>
    <n v="0.2"/>
    <n v="-16.614000000000001"/>
    <n v="-16.614000000000001"/>
    <n v="524.73333333333335"/>
    <n v="525.23590044008904"/>
    <x v="7"/>
    <x v="0"/>
    <m/>
  </r>
  <r>
    <s v="Standard Class"/>
    <d v="2025-06-07T00:00:00"/>
    <x v="0"/>
    <s v="United States"/>
    <x v="49"/>
    <x v="1"/>
    <n v="95123"/>
    <x v="1"/>
    <x v="1"/>
    <x v="10"/>
    <n v="39.96"/>
    <n v="2"/>
    <n v="0"/>
    <n v="19.180800000000001"/>
    <s v=""/>
    <n v="504.33333333333331"/>
    <n v="588.30910972303593"/>
    <x v="3"/>
    <x v="0"/>
    <m/>
  </r>
  <r>
    <s v="Standard Class"/>
    <d v="2026-10-03T00:00:00"/>
    <x v="0"/>
    <s v="United States"/>
    <x v="49"/>
    <x v="1"/>
    <n v="95123"/>
    <x v="1"/>
    <x v="2"/>
    <x v="7"/>
    <n v="1432"/>
    <n v="5"/>
    <n v="0.2"/>
    <n v="125.3"/>
    <s v=""/>
    <n v="576.60800000000006"/>
    <n v="616.45786774970964"/>
    <x v="5"/>
    <x v="1"/>
    <m/>
  </r>
  <r>
    <s v="Standard Class"/>
    <d v="2026-01-02T00:00:00"/>
    <x v="0"/>
    <s v="United States"/>
    <x v="49"/>
    <x v="1"/>
    <n v="95123"/>
    <x v="1"/>
    <x v="1"/>
    <x v="14"/>
    <n v="41.04"/>
    <n v="6"/>
    <n v="0"/>
    <n v="11.0808"/>
    <s v=""/>
    <n v="139.60133333333334"/>
    <n v="325.20499060450175"/>
    <x v="8"/>
    <x v="1"/>
    <m/>
  </r>
  <r>
    <s v="Standard Class"/>
    <d v="2026-02-09T00:00:00"/>
    <x v="0"/>
    <s v="United States"/>
    <x v="49"/>
    <x v="1"/>
    <n v="95123"/>
    <x v="1"/>
    <x v="0"/>
    <x v="1"/>
    <n v="256.78399999999999"/>
    <n v="1"/>
    <n v="0.2"/>
    <n v="32.097999999999999"/>
    <s v=""/>
    <n v="231.24800000000002"/>
    <n v="191.32316191469619"/>
    <x v="10"/>
    <x v="1"/>
    <m/>
  </r>
  <r>
    <s v="First Class"/>
    <d v="2026-08-17T00:00:00"/>
    <x v="0"/>
    <s v="United States"/>
    <x v="275"/>
    <x v="30"/>
    <n v="8861"/>
    <x v="3"/>
    <x v="0"/>
    <x v="0"/>
    <n v="120.98"/>
    <n v="1"/>
    <n v="0"/>
    <n v="12.098000000000001"/>
    <s v=""/>
    <n v="155.23733333333334"/>
    <n v="88.55281931810633"/>
    <x v="1"/>
    <x v="1"/>
    <m/>
  </r>
  <r>
    <s v="First Class"/>
    <d v="2026-06-24T00:00:00"/>
    <x v="0"/>
    <s v="United States"/>
    <x v="275"/>
    <x v="30"/>
    <n v="8861"/>
    <x v="3"/>
    <x v="1"/>
    <x v="8"/>
    <n v="315.98"/>
    <n v="1"/>
    <n v="0"/>
    <n v="148.51060000000001"/>
    <s v=""/>
    <n v="153.22733333333335"/>
    <n v="90.633337537493276"/>
    <x v="3"/>
    <x v="1"/>
    <m/>
  </r>
  <r>
    <s v="Standard Class"/>
    <d v="2025-01-31T00:00:00"/>
    <x v="1"/>
    <s v="United States"/>
    <x v="20"/>
    <x v="15"/>
    <n v="10011"/>
    <x v="3"/>
    <x v="1"/>
    <x v="8"/>
    <n v="28.751999999999999"/>
    <n v="3"/>
    <n v="0.2"/>
    <n v="10.0632"/>
    <s v=""/>
    <n v="55.580666666666666"/>
    <n v="78.5760539915876"/>
    <x v="8"/>
    <x v="0"/>
    <m/>
  </r>
  <r>
    <s v="Standard Class"/>
    <d v="2026-01-31T00:00:00"/>
    <x v="1"/>
    <s v="United States"/>
    <x v="20"/>
    <x v="15"/>
    <n v="10011"/>
    <x v="3"/>
    <x v="1"/>
    <x v="6"/>
    <n v="114.95"/>
    <n v="5"/>
    <n v="0"/>
    <n v="32.186"/>
    <s v=""/>
    <n v="51.156666666666666"/>
    <n v="35.575617955123271"/>
    <x v="8"/>
    <x v="1"/>
    <m/>
  </r>
  <r>
    <s v="Standard Class"/>
    <d v="2025-09-22T00:00:00"/>
    <x v="1"/>
    <s v="United States"/>
    <x v="1"/>
    <x v="1"/>
    <n v="90004"/>
    <x v="1"/>
    <x v="1"/>
    <x v="6"/>
    <n v="23.04"/>
    <n v="8"/>
    <n v="0"/>
    <n v="6.9119999999999999"/>
    <s v=""/>
    <n v="30.12"/>
    <n v="30.569472416969383"/>
    <x v="4"/>
    <x v="0"/>
    <m/>
  </r>
  <r>
    <s v="Same Day"/>
    <d v="2025-03-05T00:00:00"/>
    <x v="0"/>
    <s v="United States"/>
    <x v="451"/>
    <x v="29"/>
    <n v="6460"/>
    <x v="3"/>
    <x v="1"/>
    <x v="6"/>
    <n v="15.48"/>
    <n v="3"/>
    <n v="0"/>
    <n v="4.4892000000000003"/>
    <s v=""/>
    <n v="35.712000000000003"/>
    <n v="24.231011537865029"/>
    <x v="2"/>
    <x v="0"/>
    <m/>
  </r>
  <r>
    <s v="Same Day"/>
    <d v="2026-11-11T00:00:00"/>
    <x v="0"/>
    <s v="United States"/>
    <x v="451"/>
    <x v="29"/>
    <n v="6460"/>
    <x v="3"/>
    <x v="1"/>
    <x v="10"/>
    <n v="51.84"/>
    <n v="8"/>
    <n v="0"/>
    <n v="24.883199999999999"/>
    <s v=""/>
    <n v="35.905333333333338"/>
    <n v="17.150689695666387"/>
    <x v="6"/>
    <x v="1"/>
    <m/>
  </r>
  <r>
    <s v="Standard Class"/>
    <d v="2026-10-13T00:00:00"/>
    <x v="0"/>
    <s v="United States"/>
    <x v="41"/>
    <x v="10"/>
    <n v="61701"/>
    <x v="2"/>
    <x v="2"/>
    <x v="11"/>
    <n v="39.816000000000003"/>
    <n v="3"/>
    <n v="0.2"/>
    <n v="7.4654999999999996"/>
    <s v=""/>
    <n v="21.052000000000003"/>
    <n v="14.146236897859813"/>
    <x v="5"/>
    <x v="1"/>
    <m/>
  </r>
  <r>
    <s v="Second Class"/>
    <d v="2026-05-22T00:00:00"/>
    <x v="1"/>
    <s v="United States"/>
    <x v="4"/>
    <x v="4"/>
    <n v="98105"/>
    <x v="1"/>
    <x v="1"/>
    <x v="4"/>
    <n v="16.059999999999999"/>
    <n v="1"/>
    <n v="0"/>
    <n v="4.1756000000000002"/>
    <s v=""/>
    <n v="9.58"/>
    <n v="14.153652521653335"/>
    <x v="7"/>
    <x v="1"/>
    <m/>
  </r>
  <r>
    <s v="Second Class"/>
    <d v="2026-04-29T00:00:00"/>
    <x v="2"/>
    <s v="United States"/>
    <x v="140"/>
    <x v="23"/>
    <n v="52601"/>
    <x v="2"/>
    <x v="1"/>
    <x v="12"/>
    <n v="7.28"/>
    <n v="1"/>
    <n v="0"/>
    <n v="3.4944000000000002"/>
    <s v=""/>
    <n v="10.706666666666669"/>
    <n v="9.7195935290715934"/>
    <x v="9"/>
    <x v="1"/>
    <m/>
  </r>
  <r>
    <s v="Second Class"/>
    <d v="2025-07-10T00:00:00"/>
    <x v="2"/>
    <s v="United States"/>
    <x v="140"/>
    <x v="23"/>
    <n v="52601"/>
    <x v="2"/>
    <x v="1"/>
    <x v="8"/>
    <n v="5.4"/>
    <n v="3"/>
    <n v="0"/>
    <n v="2.5920000000000001"/>
    <s v=""/>
    <n v="21.573333333333334"/>
    <n v="11.956554068174709"/>
    <x v="11"/>
    <x v="0"/>
    <m/>
  </r>
  <r>
    <s v="Standard Class"/>
    <d v="2025-09-10T00:00:00"/>
    <x v="0"/>
    <s v="United States"/>
    <x v="43"/>
    <x v="1"/>
    <n v="95661"/>
    <x v="1"/>
    <x v="1"/>
    <x v="10"/>
    <n v="19.440000000000001"/>
    <n v="3"/>
    <n v="0"/>
    <n v="9.3312000000000008"/>
    <s v=""/>
    <n v="46.25333333333333"/>
    <n v="22.455585793591165"/>
    <x v="4"/>
    <x v="0"/>
    <m/>
  </r>
  <r>
    <s v="Standard Class"/>
    <d v="2025-02-27T00:00:00"/>
    <x v="1"/>
    <s v="United States"/>
    <x v="8"/>
    <x v="1"/>
    <n v="94110"/>
    <x v="1"/>
    <x v="0"/>
    <x v="5"/>
    <n v="39.880000000000003"/>
    <n v="2"/>
    <n v="0"/>
    <n v="11.166399999999999"/>
    <s v=""/>
    <n v="46.661333333333324"/>
    <n v="26.535198192421912"/>
    <x v="10"/>
    <x v="0"/>
    <m/>
  </r>
  <r>
    <s v="Standard Class"/>
    <d v="2025-12-22T00:00:00"/>
    <x v="1"/>
    <s v="United States"/>
    <x v="8"/>
    <x v="1"/>
    <n v="94110"/>
    <x v="1"/>
    <x v="0"/>
    <x v="5"/>
    <n v="79.44"/>
    <n v="3"/>
    <n v="0"/>
    <n v="28.598400000000002"/>
    <s v=""/>
    <n v="44.167999999999999"/>
    <n v="25.269889914605805"/>
    <x v="0"/>
    <x v="0"/>
    <m/>
  </r>
  <r>
    <s v="First Class"/>
    <d v="2025-01-29T00:00:00"/>
    <x v="1"/>
    <s v="United States"/>
    <x v="10"/>
    <x v="9"/>
    <n v="19120"/>
    <x v="3"/>
    <x v="1"/>
    <x v="2"/>
    <n v="20.664000000000001"/>
    <n v="7"/>
    <n v="0.2"/>
    <n v="6.9741"/>
    <s v=""/>
    <n v="22.275333333333332"/>
    <n v="17.193254577390597"/>
    <x v="8"/>
    <x v="0"/>
    <m/>
  </r>
  <r>
    <s v="Standard Class"/>
    <d v="2026-06-17T00:00:00"/>
    <x v="1"/>
    <s v="United States"/>
    <x v="1"/>
    <x v="1"/>
    <n v="90049"/>
    <x v="1"/>
    <x v="1"/>
    <x v="10"/>
    <n v="32.4"/>
    <n v="5"/>
    <n v="0"/>
    <n v="15.552"/>
    <s v=""/>
    <n v="20.480666666666668"/>
    <n v="8.9071058191802166"/>
    <x v="3"/>
    <x v="1"/>
    <m/>
  </r>
  <r>
    <s v="Standard Class"/>
    <d v="2026-12-23T00:00:00"/>
    <x v="1"/>
    <s v="United States"/>
    <x v="372"/>
    <x v="5"/>
    <n v="79762"/>
    <x v="2"/>
    <x v="1"/>
    <x v="9"/>
    <n v="13.762"/>
    <n v="1"/>
    <n v="0.8"/>
    <n v="-24.771599999999999"/>
    <n v="-24.771599999999999"/>
    <n v="24.576666666666668"/>
    <n v="12.961346466406267"/>
    <x v="0"/>
    <x v="1"/>
    <m/>
  </r>
  <r>
    <s v="First Class"/>
    <d v="2025-11-27T00:00:00"/>
    <x v="2"/>
    <s v="United States"/>
    <x v="31"/>
    <x v="11"/>
    <n v="55407"/>
    <x v="2"/>
    <x v="1"/>
    <x v="12"/>
    <n v="15.28"/>
    <n v="2"/>
    <n v="0"/>
    <n v="7.4871999999999996"/>
    <s v=""/>
    <n v="120.47933333333334"/>
    <n v="105.18100918997796"/>
    <x v="6"/>
    <x v="0"/>
    <m/>
  </r>
  <r>
    <s v="Standard Class"/>
    <d v="2025-06-28T00:00:00"/>
    <x v="0"/>
    <s v="United States"/>
    <x v="10"/>
    <x v="9"/>
    <n v="19120"/>
    <x v="3"/>
    <x v="1"/>
    <x v="4"/>
    <n v="44.688000000000002"/>
    <n v="7"/>
    <n v="0.2"/>
    <n v="3.3515999999999999"/>
    <s v=""/>
    <n v="119.07600000000001"/>
    <n v="122.23935970721392"/>
    <x v="3"/>
    <x v="0"/>
    <m/>
  </r>
  <r>
    <s v="Standard Class"/>
    <d v="2026-08-31T00:00:00"/>
    <x v="0"/>
    <s v="United States"/>
    <x v="10"/>
    <x v="9"/>
    <n v="19120"/>
    <x v="3"/>
    <x v="0"/>
    <x v="0"/>
    <n v="301.47000000000003"/>
    <n v="3"/>
    <n v="0.5"/>
    <n v="-204.99959999999999"/>
    <n v="-204.99959999999999"/>
    <n v="605.68666666666661"/>
    <n v="533.01791044565459"/>
    <x v="1"/>
    <x v="1"/>
    <m/>
  </r>
  <r>
    <s v="First Class"/>
    <d v="2026-08-19T00:00:00"/>
    <x v="0"/>
    <s v="United States"/>
    <x v="240"/>
    <x v="28"/>
    <n v="70506"/>
    <x v="0"/>
    <x v="1"/>
    <x v="2"/>
    <n v="11.07"/>
    <n v="3"/>
    <n v="0"/>
    <n v="5.2028999999999996"/>
    <s v=""/>
    <n v="513.8366666666667"/>
    <n v="593.7534086241028"/>
    <x v="1"/>
    <x v="1"/>
    <m/>
  </r>
  <r>
    <s v="First Class"/>
    <d v="2026-10-11T00:00:00"/>
    <x v="0"/>
    <s v="United States"/>
    <x v="240"/>
    <x v="28"/>
    <n v="70506"/>
    <x v="0"/>
    <x v="0"/>
    <x v="3"/>
    <n v="1504.52"/>
    <n v="4"/>
    <n v="0"/>
    <n v="346.03960000000001"/>
    <s v=""/>
    <n v="512.6586666666667"/>
    <n v="658.56230864478994"/>
    <x v="5"/>
    <x v="1"/>
    <m/>
  </r>
  <r>
    <s v="First Class"/>
    <d v="2025-05-21T00:00:00"/>
    <x v="0"/>
    <s v="United States"/>
    <x v="240"/>
    <x v="28"/>
    <n v="70506"/>
    <x v="0"/>
    <x v="1"/>
    <x v="10"/>
    <n v="25.92"/>
    <n v="4"/>
    <n v="0"/>
    <n v="12.441599999999999"/>
    <s v=""/>
    <n v="11.621333333333334"/>
    <n v="405.51033450428582"/>
    <x v="7"/>
    <x v="0"/>
    <m/>
  </r>
  <r>
    <s v="Same Day"/>
    <d v="2026-12-30T00:00:00"/>
    <x v="2"/>
    <s v="United States"/>
    <x v="518"/>
    <x v="5"/>
    <n v="77803"/>
    <x v="2"/>
    <x v="1"/>
    <x v="8"/>
    <n v="7.5359999999999996"/>
    <n v="6"/>
    <n v="0.8"/>
    <n v="-13.188000000000001"/>
    <n v="-13.188000000000001"/>
    <n v="4.3626666666666667"/>
    <n v="291.69234270222302"/>
    <x v="0"/>
    <x v="1"/>
    <m/>
  </r>
  <r>
    <s v="Same Day"/>
    <d v="2026-04-25T00:00:00"/>
    <x v="2"/>
    <s v="United States"/>
    <x v="518"/>
    <x v="5"/>
    <n v="77803"/>
    <x v="2"/>
    <x v="1"/>
    <x v="8"/>
    <n v="1.4079999999999999"/>
    <n v="2"/>
    <n v="0.8"/>
    <n v="-2.3231999999999999"/>
    <n v="-2.3231999999999999"/>
    <n v="19.434666666666669"/>
    <n v="20.11968102243285"/>
    <x v="9"/>
    <x v="1"/>
    <m/>
  </r>
  <r>
    <s v="Same Day"/>
    <d v="2026-12-24T00:00:00"/>
    <x v="2"/>
    <s v="United States"/>
    <x v="518"/>
    <x v="5"/>
    <n v="77803"/>
    <x v="2"/>
    <x v="1"/>
    <x v="8"/>
    <n v="4.1440000000000001"/>
    <n v="4"/>
    <n v="0.8"/>
    <n v="-6.4231999999999996"/>
    <n v="-6.4231999999999996"/>
    <n v="146.08533333333335"/>
    <n v="137.19118204251401"/>
    <x v="0"/>
    <x v="1"/>
    <m/>
  </r>
  <r>
    <s v="Same Day"/>
    <d v="2026-11-25T00:00:00"/>
    <x v="2"/>
    <s v="United States"/>
    <x v="518"/>
    <x v="5"/>
    <n v="77803"/>
    <x v="2"/>
    <x v="1"/>
    <x v="4"/>
    <n v="52.752000000000002"/>
    <n v="3"/>
    <n v="0.2"/>
    <n v="-12.528600000000001"/>
    <n v="-12.528600000000001"/>
    <n v="146.94400000000002"/>
    <n v="159.2973986516578"/>
    <x v="6"/>
    <x v="1"/>
    <m/>
  </r>
  <r>
    <s v="Standard Class"/>
    <d v="2026-02-20T00:00:00"/>
    <x v="1"/>
    <s v="United States"/>
    <x v="1"/>
    <x v="1"/>
    <n v="90008"/>
    <x v="1"/>
    <x v="1"/>
    <x v="9"/>
    <n v="381.36"/>
    <n v="7"/>
    <n v="0"/>
    <n v="106.7808"/>
    <s v=""/>
    <n v="134.42400000000001"/>
    <n v="172.46565723365634"/>
    <x v="10"/>
    <x v="1"/>
    <m/>
  </r>
  <r>
    <s v="Same Day"/>
    <d v="2025-03-01T00:00:00"/>
    <x v="2"/>
    <s v="United States"/>
    <x v="1"/>
    <x v="1"/>
    <n v="90049"/>
    <x v="1"/>
    <x v="1"/>
    <x v="6"/>
    <n v="6.72"/>
    <n v="4"/>
    <n v="0"/>
    <n v="3.36"/>
    <s v=""/>
    <n v="26.744"/>
    <n v="107.82096854817559"/>
    <x v="2"/>
    <x v="0"/>
    <m/>
  </r>
  <r>
    <s v="First Class"/>
    <d v="2025-02-11T00:00:00"/>
    <x v="0"/>
    <s v="United States"/>
    <x v="1"/>
    <x v="1"/>
    <n v="90045"/>
    <x v="1"/>
    <x v="1"/>
    <x v="8"/>
    <n v="15.192"/>
    <n v="3"/>
    <n v="0.2"/>
    <n v="5.5071000000000003"/>
    <s v=""/>
    <n v="340.09200000000004"/>
    <n v="357.42795506414063"/>
    <x v="10"/>
    <x v="0"/>
    <m/>
  </r>
  <r>
    <s v="First Class"/>
    <d v="2025-03-14T00:00:00"/>
    <x v="0"/>
    <s v="United States"/>
    <x v="1"/>
    <x v="1"/>
    <n v="90045"/>
    <x v="1"/>
    <x v="1"/>
    <x v="10"/>
    <n v="58.32"/>
    <n v="9"/>
    <n v="0"/>
    <n v="27.993600000000001"/>
    <s v=""/>
    <n v="366.58800000000002"/>
    <n v="384.26636587311845"/>
    <x v="2"/>
    <x v="0"/>
    <m/>
  </r>
  <r>
    <s v="Standard Class"/>
    <d v="2026-03-22T00:00:00"/>
    <x v="0"/>
    <s v="United States"/>
    <x v="42"/>
    <x v="16"/>
    <n v="85023"/>
    <x v="1"/>
    <x v="1"/>
    <x v="8"/>
    <n v="946.76400000000001"/>
    <n v="6"/>
    <n v="0.7"/>
    <n v="-694.29359999999997"/>
    <n v="-694.29359999999997"/>
    <n v="355.03800000000001"/>
    <n v="428.87046508707033"/>
    <x v="2"/>
    <x v="1"/>
    <m/>
  </r>
  <r>
    <s v="Standard Class"/>
    <d v="2026-04-17T00:00:00"/>
    <x v="0"/>
    <s v="United States"/>
    <x v="1"/>
    <x v="1"/>
    <n v="90036"/>
    <x v="1"/>
    <x v="0"/>
    <x v="5"/>
    <n v="94.68"/>
    <n v="9"/>
    <n v="0"/>
    <n v="31.244399999999999"/>
    <s v=""/>
    <n v="403.1726666666666"/>
    <n v="468.0015279805699"/>
    <x v="9"/>
    <x v="1"/>
    <m/>
  </r>
  <r>
    <s v="Standard Class"/>
    <d v="2026-12-13T00:00:00"/>
    <x v="0"/>
    <s v="United States"/>
    <x v="1"/>
    <x v="1"/>
    <n v="90036"/>
    <x v="1"/>
    <x v="1"/>
    <x v="4"/>
    <n v="23.67"/>
    <n v="3"/>
    <n v="0"/>
    <n v="0.94679999999999997"/>
    <s v=""/>
    <n v="377.84266666666667"/>
    <n v="487.21417880511308"/>
    <x v="0"/>
    <x v="1"/>
    <m/>
  </r>
  <r>
    <s v="Standard Class"/>
    <d v="2026-12-03T00:00:00"/>
    <x v="0"/>
    <s v="United States"/>
    <x v="1"/>
    <x v="1"/>
    <n v="90036"/>
    <x v="1"/>
    <x v="2"/>
    <x v="7"/>
    <n v="1091.1679999999999"/>
    <n v="4"/>
    <n v="0.2"/>
    <n v="68.197999999999993"/>
    <s v=""/>
    <n v="559.5286666666666"/>
    <n v="448.11190730143881"/>
    <x v="0"/>
    <x v="1"/>
    <m/>
  </r>
  <r>
    <s v="Standard Class"/>
    <d v="2026-07-16T00:00:00"/>
    <x v="0"/>
    <s v="United States"/>
    <x v="1"/>
    <x v="1"/>
    <n v="90036"/>
    <x v="1"/>
    <x v="1"/>
    <x v="6"/>
    <n v="18.690000000000001"/>
    <n v="7"/>
    <n v="0"/>
    <n v="5.2332000000000001"/>
    <s v=""/>
    <n v="198.24333333333334"/>
    <n v="234.89716881790352"/>
    <x v="11"/>
    <x v="1"/>
    <m/>
  </r>
  <r>
    <s v="Standard Class"/>
    <d v="2025-12-13T00:00:00"/>
    <x v="0"/>
    <s v="United States"/>
    <x v="1"/>
    <x v="1"/>
    <n v="90036"/>
    <x v="1"/>
    <x v="0"/>
    <x v="3"/>
    <n v="568.72799999999995"/>
    <n v="3"/>
    <n v="0.2"/>
    <n v="28.436399999999999"/>
    <s v=""/>
    <n v="241.20266666666666"/>
    <n v="122.89135117926999"/>
    <x v="0"/>
    <x v="0"/>
    <m/>
  </r>
  <r>
    <s v="Standard Class"/>
    <d v="2025-04-11T00:00:00"/>
    <x v="0"/>
    <s v="United States"/>
    <x v="1"/>
    <x v="1"/>
    <n v="90036"/>
    <x v="1"/>
    <x v="1"/>
    <x v="8"/>
    <n v="7.3120000000000003"/>
    <n v="1"/>
    <n v="0.2"/>
    <n v="2.5592000000000001"/>
    <s v=""/>
    <n v="70.554666666666677"/>
    <n v="123.03367575677085"/>
    <x v="9"/>
    <x v="0"/>
    <m/>
  </r>
  <r>
    <s v="First Class"/>
    <d v="2025-07-29T00:00:00"/>
    <x v="0"/>
    <s v="United States"/>
    <x v="38"/>
    <x v="24"/>
    <n v="43229"/>
    <x v="3"/>
    <x v="0"/>
    <x v="5"/>
    <n v="147.56800000000001"/>
    <n v="2"/>
    <n v="0.2"/>
    <n v="-3.6892"/>
    <n v="-3.6892"/>
    <n v="69.986333333333334"/>
    <n v="66.085249545988361"/>
    <x v="11"/>
    <x v="0"/>
    <m/>
  </r>
  <r>
    <s v="Standard Class"/>
    <d v="2025-01-08T00:00:00"/>
    <x v="1"/>
    <s v="United States"/>
    <x v="315"/>
    <x v="2"/>
    <n v="32303"/>
    <x v="0"/>
    <x v="1"/>
    <x v="10"/>
    <n v="56.783999999999999"/>
    <n v="7"/>
    <n v="0.2"/>
    <n v="20.584199999999999"/>
    <s v=""/>
    <n v="22.989000000000001"/>
    <n v="39.173615227126575"/>
    <x v="8"/>
    <x v="0"/>
    <m/>
  </r>
  <r>
    <s v="Standard Class"/>
    <d v="2025-03-23T00:00:00"/>
    <x v="1"/>
    <s v="United States"/>
    <x v="315"/>
    <x v="2"/>
    <n v="32303"/>
    <x v="0"/>
    <x v="1"/>
    <x v="8"/>
    <n v="5.6070000000000002"/>
    <n v="3"/>
    <n v="0.7"/>
    <n v="-3.9249000000000001"/>
    <n v="-3.9249000000000001"/>
    <n v="8.8290000000000006"/>
    <n v="38.488356483679773"/>
    <x v="2"/>
    <x v="0"/>
    <m/>
  </r>
  <r>
    <s v="Standard Class"/>
    <d v="2026-09-12T00:00:00"/>
    <x v="1"/>
    <s v="United States"/>
    <x v="315"/>
    <x v="2"/>
    <n v="32303"/>
    <x v="0"/>
    <x v="1"/>
    <x v="6"/>
    <n v="6.5759999999999996"/>
    <n v="3"/>
    <n v="0.2"/>
    <n v="0.57540000000000002"/>
    <s v=""/>
    <n v="46.904333333333334"/>
    <n v="43.274136293240161"/>
    <x v="4"/>
    <x v="1"/>
    <m/>
  </r>
  <r>
    <s v="Standard Class"/>
    <d v="2025-03-21T00:00:00"/>
    <x v="2"/>
    <s v="United States"/>
    <x v="8"/>
    <x v="1"/>
    <n v="94122"/>
    <x v="1"/>
    <x v="1"/>
    <x v="8"/>
    <n v="14.304"/>
    <n v="6"/>
    <n v="0.2"/>
    <n v="4.6487999999999996"/>
    <s v=""/>
    <n v="46.565666666666665"/>
    <n v="48.408094177026342"/>
    <x v="2"/>
    <x v="0"/>
    <m/>
  </r>
  <r>
    <s v="Standard Class"/>
    <d v="2026-11-30T00:00:00"/>
    <x v="2"/>
    <s v="United States"/>
    <x v="8"/>
    <x v="1"/>
    <n v="94122"/>
    <x v="1"/>
    <x v="0"/>
    <x v="0"/>
    <n v="119.833"/>
    <n v="1"/>
    <n v="0.15"/>
    <n v="7.0490000000000004"/>
    <s v=""/>
    <n v="52.597666666666669"/>
    <n v="49.692389958400845"/>
    <x v="6"/>
    <x v="1"/>
    <m/>
  </r>
  <r>
    <s v="Standard Class"/>
    <d v="2026-11-06T00:00:00"/>
    <x v="2"/>
    <s v="United States"/>
    <x v="8"/>
    <x v="1"/>
    <n v="94122"/>
    <x v="1"/>
    <x v="1"/>
    <x v="6"/>
    <n v="5.56"/>
    <n v="2"/>
    <n v="0"/>
    <n v="2.2240000000000002"/>
    <s v=""/>
    <n v="15.933333333333332"/>
    <n v="26.624169149269029"/>
    <x v="6"/>
    <x v="1"/>
    <m/>
  </r>
  <r>
    <s v="Standard Class"/>
    <d v="2026-06-29T00:00:00"/>
    <x v="2"/>
    <s v="United States"/>
    <x v="8"/>
    <x v="1"/>
    <n v="94122"/>
    <x v="1"/>
    <x v="1"/>
    <x v="10"/>
    <n v="32.4"/>
    <n v="5"/>
    <n v="0"/>
    <n v="15.552"/>
    <s v=""/>
    <n v="15.006666666666666"/>
    <n v="14.077947621092438"/>
    <x v="3"/>
    <x v="1"/>
    <m/>
  </r>
  <r>
    <s v="Standard Class"/>
    <d v="2026-07-27T00:00:00"/>
    <x v="2"/>
    <s v="United States"/>
    <x v="8"/>
    <x v="1"/>
    <n v="94109"/>
    <x v="1"/>
    <x v="1"/>
    <x v="6"/>
    <n v="9.84"/>
    <n v="3"/>
    <n v="0"/>
    <n v="2.8536000000000001"/>
    <s v=""/>
    <n v="5.419999999999999"/>
    <n v="7.9537934112993929"/>
    <x v="11"/>
    <x v="1"/>
    <m/>
  </r>
  <r>
    <s v="Standard Class"/>
    <d v="2025-10-05T00:00:00"/>
    <x v="2"/>
    <s v="United States"/>
    <x v="8"/>
    <x v="1"/>
    <n v="94109"/>
    <x v="1"/>
    <x v="1"/>
    <x v="6"/>
    <n v="2.78"/>
    <n v="1"/>
    <n v="0"/>
    <n v="0.7228"/>
    <s v=""/>
    <n v="296.11666666666662"/>
    <n v="338.29470450525275"/>
    <x v="5"/>
    <x v="0"/>
    <m/>
  </r>
  <r>
    <s v="Standard Class"/>
    <d v="2026-12-01T00:00:00"/>
    <x v="0"/>
    <s v="United States"/>
    <x v="20"/>
    <x v="15"/>
    <n v="10009"/>
    <x v="3"/>
    <x v="1"/>
    <x v="8"/>
    <n v="3.64"/>
    <n v="1"/>
    <n v="0.2"/>
    <n v="1.365"/>
    <s v=""/>
    <n v="333.80333333333334"/>
    <n v="360.87322085412438"/>
    <x v="0"/>
    <x v="1"/>
    <m/>
  </r>
  <r>
    <s v="Standard Class"/>
    <d v="2025-11-23T00:00:00"/>
    <x v="0"/>
    <s v="United States"/>
    <x v="20"/>
    <x v="15"/>
    <n v="10009"/>
    <x v="3"/>
    <x v="2"/>
    <x v="7"/>
    <n v="881.93"/>
    <n v="7"/>
    <n v="0"/>
    <n v="220.48249999999999"/>
    <s v=""/>
    <n v="368.47266666666661"/>
    <n v="391.03059681251995"/>
    <x v="6"/>
    <x v="0"/>
    <m/>
  </r>
  <r>
    <s v="Standard Class"/>
    <d v="2025-05-11T00:00:00"/>
    <x v="1"/>
    <s v="United States"/>
    <x v="292"/>
    <x v="23"/>
    <n v="52302"/>
    <x v="2"/>
    <x v="1"/>
    <x v="8"/>
    <n v="115.84"/>
    <n v="8"/>
    <n v="0"/>
    <n v="54.444800000000001"/>
    <s v=""/>
    <n v="141.14599999999999"/>
    <n v="199.16110048195952"/>
    <x v="7"/>
    <x v="0"/>
    <m/>
  </r>
  <r>
    <s v="Standard Class"/>
    <d v="2025-03-06T00:00:00"/>
    <x v="1"/>
    <s v="United States"/>
    <x v="1"/>
    <x v="1"/>
    <n v="90008"/>
    <x v="1"/>
    <x v="1"/>
    <x v="8"/>
    <n v="107.648"/>
    <n v="2"/>
    <n v="0.2"/>
    <n v="33.64"/>
    <s v=""/>
    <n v="106.85266666666665"/>
    <n v="163.60852668443613"/>
    <x v="2"/>
    <x v="0"/>
    <m/>
  </r>
  <r>
    <s v="Second Class"/>
    <d v="2026-03-05T00:00:00"/>
    <x v="0"/>
    <s v="United States"/>
    <x v="519"/>
    <x v="36"/>
    <n v="71603"/>
    <x v="0"/>
    <x v="2"/>
    <x v="11"/>
    <n v="199.95"/>
    <n v="5"/>
    <n v="0"/>
    <n v="63.984000000000002"/>
    <s v=""/>
    <n v="91.266666666666666"/>
    <n v="66.323663820076447"/>
    <x v="2"/>
    <x v="1"/>
    <m/>
  </r>
  <r>
    <s v="Second Class"/>
    <d v="2026-04-13T00:00:00"/>
    <x v="0"/>
    <s v="United States"/>
    <x v="519"/>
    <x v="36"/>
    <n v="71603"/>
    <x v="0"/>
    <x v="1"/>
    <x v="10"/>
    <n v="12.96"/>
    <n v="2"/>
    <n v="0"/>
    <n v="6.2207999999999997"/>
    <s v=""/>
    <n v="29.596666666666664"/>
    <n v="57.600325836269747"/>
    <x v="9"/>
    <x v="1"/>
    <m/>
  </r>
  <r>
    <s v="Second Class"/>
    <d v="2025-08-30T00:00:00"/>
    <x v="0"/>
    <s v="United States"/>
    <x v="29"/>
    <x v="25"/>
    <n v="65203"/>
    <x v="2"/>
    <x v="0"/>
    <x v="1"/>
    <n v="60.89"/>
    <n v="1"/>
    <n v="0"/>
    <n v="15.2225"/>
    <s v=""/>
    <n v="28.49"/>
    <n v="22.307564154755184"/>
    <x v="1"/>
    <x v="0"/>
    <m/>
  </r>
  <r>
    <s v="Second Class"/>
    <d v="2025-05-24T00:00:00"/>
    <x v="0"/>
    <s v="United States"/>
    <x v="29"/>
    <x v="25"/>
    <n v="65203"/>
    <x v="2"/>
    <x v="1"/>
    <x v="2"/>
    <n v="14.94"/>
    <n v="3"/>
    <n v="0"/>
    <n v="6.8723999999999998"/>
    <s v=""/>
    <n v="119.17333333333333"/>
    <n v="124.18578576143561"/>
    <x v="7"/>
    <x v="0"/>
    <m/>
  </r>
  <r>
    <s v="Second Class"/>
    <d v="2026-08-02T00:00:00"/>
    <x v="0"/>
    <s v="United States"/>
    <x v="29"/>
    <x v="25"/>
    <n v="65203"/>
    <x v="2"/>
    <x v="1"/>
    <x v="8"/>
    <n v="9.64"/>
    <n v="2"/>
    <n v="0"/>
    <n v="4.4344000000000001"/>
    <s v=""/>
    <n v="131.49333333333331"/>
    <n v="132.14462908607484"/>
    <x v="1"/>
    <x v="1"/>
    <m/>
  </r>
  <r>
    <s v="Second Class"/>
    <d v="2025-08-07T00:00:00"/>
    <x v="0"/>
    <s v="United States"/>
    <x v="29"/>
    <x v="25"/>
    <n v="65203"/>
    <x v="2"/>
    <x v="0"/>
    <x v="5"/>
    <n v="332.94"/>
    <n v="3"/>
    <n v="0"/>
    <n v="53.270400000000002"/>
    <s v=""/>
    <n v="149.93333333333331"/>
    <n v="140.5367732026825"/>
    <x v="1"/>
    <x v="0"/>
    <m/>
  </r>
  <r>
    <s v="Second Class"/>
    <d v="2026-06-11T00:00:00"/>
    <x v="0"/>
    <s v="United States"/>
    <x v="29"/>
    <x v="25"/>
    <n v="65203"/>
    <x v="2"/>
    <x v="1"/>
    <x v="8"/>
    <n v="51.9"/>
    <n v="3"/>
    <n v="0"/>
    <n v="24.393000000000001"/>
    <s v=""/>
    <n v="47.453333333333326"/>
    <n v="68.404470938999609"/>
    <x v="3"/>
    <x v="1"/>
    <m/>
  </r>
  <r>
    <s v="Second Class"/>
    <d v="2025-04-27T00:00:00"/>
    <x v="0"/>
    <s v="United States"/>
    <x v="29"/>
    <x v="25"/>
    <n v="65203"/>
    <x v="2"/>
    <x v="1"/>
    <x v="4"/>
    <n v="64.959999999999994"/>
    <n v="2"/>
    <n v="0"/>
    <n v="2.5983999999999998"/>
    <s v=""/>
    <n v="102.14533333333333"/>
    <n v="82.985615010474348"/>
    <x v="9"/>
    <x v="0"/>
    <m/>
  </r>
  <r>
    <s v="Second Class"/>
    <d v="2025-04-03T00:00:00"/>
    <x v="0"/>
    <s v="United States"/>
    <x v="520"/>
    <x v="44"/>
    <n v="57401"/>
    <x v="2"/>
    <x v="1"/>
    <x v="14"/>
    <n v="25.5"/>
    <n v="3"/>
    <n v="0"/>
    <n v="6.63"/>
    <s v=""/>
    <n v="210.482"/>
    <n v="123.36303020249115"/>
    <x v="9"/>
    <x v="0"/>
    <m/>
  </r>
  <r>
    <s v="Same Day"/>
    <d v="2025-09-05T00:00:00"/>
    <x v="2"/>
    <s v="United States"/>
    <x v="4"/>
    <x v="4"/>
    <n v="98103"/>
    <x v="1"/>
    <x v="0"/>
    <x v="1"/>
    <n v="215.976"/>
    <n v="3"/>
    <n v="0.2"/>
    <n v="-2.6997"/>
    <n v="-2.6997"/>
    <n v="291.952"/>
    <n v="123.3683003338348"/>
    <x v="4"/>
    <x v="0"/>
    <m/>
  </r>
  <r>
    <s v="Standard Class"/>
    <d v="2026-07-10T00:00:00"/>
    <x v="0"/>
    <s v="United States"/>
    <x v="66"/>
    <x v="12"/>
    <n v="48227"/>
    <x v="2"/>
    <x v="0"/>
    <x v="1"/>
    <n v="389.97"/>
    <n v="3"/>
    <n v="0"/>
    <n v="35.097299999999997"/>
    <s v=""/>
    <n v="223.85100000000003"/>
    <n v="160.95682194510016"/>
    <x v="11"/>
    <x v="1"/>
    <m/>
  </r>
  <r>
    <s v="Standard Class"/>
    <d v="2025-03-07T00:00:00"/>
    <x v="0"/>
    <s v="United States"/>
    <x v="66"/>
    <x v="12"/>
    <n v="48227"/>
    <x v="2"/>
    <x v="1"/>
    <x v="9"/>
    <n v="269.91000000000003"/>
    <n v="5"/>
    <n v="0.1"/>
    <n v="53.981999999999999"/>
    <s v=""/>
    <n v="115.47700000000002"/>
    <n v="126.58152720546025"/>
    <x v="2"/>
    <x v="0"/>
    <m/>
  </r>
  <r>
    <s v="Standard Class"/>
    <d v="2025-02-14T00:00:00"/>
    <x v="1"/>
    <s v="United States"/>
    <x v="26"/>
    <x v="18"/>
    <n v="38109"/>
    <x v="0"/>
    <x v="1"/>
    <x v="8"/>
    <n v="11.673"/>
    <n v="3"/>
    <n v="0.7"/>
    <n v="-7.782"/>
    <n v="-7.782"/>
    <n v="30.360333333333333"/>
    <n v="126.27014672049296"/>
    <x v="10"/>
    <x v="0"/>
    <m/>
  </r>
  <r>
    <s v="Standard Class"/>
    <d v="2025-01-30T00:00:00"/>
    <x v="1"/>
    <s v="United States"/>
    <x v="26"/>
    <x v="18"/>
    <n v="38109"/>
    <x v="0"/>
    <x v="1"/>
    <x v="12"/>
    <n v="64.847999999999999"/>
    <n v="7"/>
    <n v="0.2"/>
    <n v="24.318000000000001"/>
    <s v=""/>
    <n v="60.663333333333334"/>
    <n v="39.030418861684268"/>
    <x v="8"/>
    <x v="0"/>
    <m/>
  </r>
  <r>
    <s v="First Class"/>
    <d v="2025-06-22T00:00:00"/>
    <x v="2"/>
    <s v="United States"/>
    <x v="226"/>
    <x v="33"/>
    <n v="89031"/>
    <x v="1"/>
    <x v="0"/>
    <x v="5"/>
    <n v="14.56"/>
    <n v="2"/>
    <n v="0"/>
    <n v="5.5327999999999999"/>
    <s v=""/>
    <n v="45.727333333333327"/>
    <n v="29.814226147558777"/>
    <x v="3"/>
    <x v="0"/>
    <m/>
  </r>
  <r>
    <s v="Same Day"/>
    <d v="2025-07-31T00:00:00"/>
    <x v="0"/>
    <s v="United States"/>
    <x v="210"/>
    <x v="15"/>
    <n v="11520"/>
    <x v="3"/>
    <x v="0"/>
    <x v="1"/>
    <n v="102.58199999999999"/>
    <n v="1"/>
    <n v="0.1"/>
    <n v="6.8388"/>
    <s v=""/>
    <n v="51.569999999999993"/>
    <n v="30.531743224000429"/>
    <x v="11"/>
    <x v="0"/>
    <m/>
  </r>
  <r>
    <s v="Same Day"/>
    <d v="2025-04-22T00:00:00"/>
    <x v="0"/>
    <s v="United States"/>
    <x v="210"/>
    <x v="15"/>
    <n v="11520"/>
    <x v="3"/>
    <x v="1"/>
    <x v="10"/>
    <n v="20.04"/>
    <n v="3"/>
    <n v="0"/>
    <n v="9.6191999999999993"/>
    <s v=""/>
    <n v="1452.5599999999997"/>
    <n v="1647.2808644836273"/>
    <x v="9"/>
    <x v="0"/>
    <m/>
  </r>
  <r>
    <s v="Standard Class"/>
    <d v="2026-07-02T00:00:00"/>
    <x v="0"/>
    <s v="United States"/>
    <x v="20"/>
    <x v="15"/>
    <n v="10035"/>
    <x v="3"/>
    <x v="1"/>
    <x v="8"/>
    <n v="32.088000000000001"/>
    <n v="7"/>
    <n v="0.2"/>
    <n v="11.2308"/>
    <s v=""/>
    <n v="1449.22"/>
    <n v="1844.924527850033"/>
    <x v="11"/>
    <x v="1"/>
    <m/>
  </r>
  <r>
    <s v="Standard Class"/>
    <d v="2026-08-20T00:00:00"/>
    <x v="0"/>
    <s v="United States"/>
    <x v="20"/>
    <x v="15"/>
    <n v="10035"/>
    <x v="3"/>
    <x v="1"/>
    <x v="8"/>
    <n v="4305.5519999999997"/>
    <n v="6"/>
    <n v="0.2"/>
    <n v="1453.1238000000001"/>
    <s v=""/>
    <n v="1649.1773333333333"/>
    <n v="1936.1121778190588"/>
    <x v="1"/>
    <x v="1"/>
    <m/>
  </r>
  <r>
    <s v="Standard Class"/>
    <d v="2026-03-19T00:00:00"/>
    <x v="1"/>
    <s v="United States"/>
    <x v="20"/>
    <x v="15"/>
    <n v="10024"/>
    <x v="3"/>
    <x v="0"/>
    <x v="5"/>
    <n v="10.02"/>
    <n v="3"/>
    <n v="0"/>
    <n v="4.4088000000000003"/>
    <s v=""/>
    <n v="739.97333333333336"/>
    <n v="1126.6788773024048"/>
    <x v="2"/>
    <x v="1"/>
    <m/>
  </r>
  <r>
    <s v="Standard Class"/>
    <d v="2026-11-12T00:00:00"/>
    <x v="1"/>
    <s v="United States"/>
    <x v="20"/>
    <x v="15"/>
    <n v="10024"/>
    <x v="3"/>
    <x v="2"/>
    <x v="7"/>
    <n v="631.96"/>
    <n v="4"/>
    <n v="0"/>
    <n v="303.3408"/>
    <s v=""/>
    <n v="821.91666666666663"/>
    <n v="828.12050427244242"/>
    <x v="6"/>
    <x v="1"/>
    <m/>
  </r>
  <r>
    <s v="Standard Class"/>
    <d v="2026-04-01T00:00:00"/>
    <x v="0"/>
    <s v="United States"/>
    <x v="0"/>
    <x v="0"/>
    <n v="42420"/>
    <x v="0"/>
    <x v="1"/>
    <x v="8"/>
    <n v="1577.94"/>
    <n v="3"/>
    <n v="0"/>
    <n v="757.41120000000001"/>
    <s v=""/>
    <n v="672.8313333333333"/>
    <n v="648.3023726376108"/>
    <x v="9"/>
    <x v="1"/>
    <m/>
  </r>
  <r>
    <s v="Same Day"/>
    <d v="2025-06-24T00:00:00"/>
    <x v="1"/>
    <s v="United States"/>
    <x v="305"/>
    <x v="27"/>
    <n v="87105"/>
    <x v="1"/>
    <x v="1"/>
    <x v="6"/>
    <n v="255.85"/>
    <n v="7"/>
    <n v="0"/>
    <n v="112.574"/>
    <s v=""/>
    <n v="162.82466666666667"/>
    <n v="436.61685991266984"/>
    <x v="3"/>
    <x v="0"/>
    <m/>
  </r>
  <r>
    <s v="Second Class"/>
    <d v="2026-07-17T00:00:00"/>
    <x v="1"/>
    <s v="United States"/>
    <x v="478"/>
    <x v="2"/>
    <n v="33445"/>
    <x v="0"/>
    <x v="1"/>
    <x v="4"/>
    <n v="184.70400000000001"/>
    <n v="6"/>
    <n v="0.2"/>
    <n v="13.8528"/>
    <s v=""/>
    <n v="82.853333333333339"/>
    <n v="292.0897724269791"/>
    <x v="11"/>
    <x v="1"/>
    <m/>
  </r>
  <r>
    <s v="Second Class"/>
    <d v="2026-08-01T00:00:00"/>
    <x v="1"/>
    <s v="United States"/>
    <x v="478"/>
    <x v="2"/>
    <n v="33445"/>
    <x v="0"/>
    <x v="2"/>
    <x v="11"/>
    <n v="47.92"/>
    <n v="2"/>
    <n v="0.2"/>
    <n v="11.98"/>
    <s v=""/>
    <n v="23.952333333333332"/>
    <n v="77.320667692696787"/>
    <x v="1"/>
    <x v="1"/>
    <m/>
  </r>
  <r>
    <s v="Standard Class"/>
    <d v="2025-01-03T00:00:00"/>
    <x v="0"/>
    <s v="United States"/>
    <x v="10"/>
    <x v="9"/>
    <n v="19140"/>
    <x v="3"/>
    <x v="1"/>
    <x v="2"/>
    <n v="15.936"/>
    <n v="4"/>
    <n v="0.2"/>
    <n v="5.1791999999999998"/>
    <s v=""/>
    <n v="140.96966666666665"/>
    <n v="154.16179654397737"/>
    <x v="8"/>
    <x v="0"/>
    <m/>
  </r>
  <r>
    <s v="Standard Class"/>
    <d v="2025-02-14T00:00:00"/>
    <x v="0"/>
    <s v="United States"/>
    <x v="10"/>
    <x v="9"/>
    <n v="19140"/>
    <x v="3"/>
    <x v="1"/>
    <x v="8"/>
    <n v="8.0009999999999994"/>
    <n v="7"/>
    <n v="0.7"/>
    <n v="-5.6006999999999998"/>
    <n v="-5.6006999999999998"/>
    <n v="190.28433333333331"/>
    <n v="150.01870756601585"/>
    <x v="10"/>
    <x v="0"/>
    <m/>
  </r>
  <r>
    <s v="Standard Class"/>
    <d v="2025-05-27T00:00:00"/>
    <x v="0"/>
    <s v="United States"/>
    <x v="10"/>
    <x v="9"/>
    <n v="19140"/>
    <x v="3"/>
    <x v="0"/>
    <x v="1"/>
    <n v="398.97199999999998"/>
    <n v="2"/>
    <n v="0.3"/>
    <n v="-28.498000000000001"/>
    <n v="-28.498000000000001"/>
    <n v="210.25066666666666"/>
    <n v="170.80798685918901"/>
    <x v="7"/>
    <x v="0"/>
    <m/>
  </r>
  <r>
    <s v="Standard Class"/>
    <d v="2026-11-14T00:00:00"/>
    <x v="2"/>
    <s v="United States"/>
    <x v="4"/>
    <x v="4"/>
    <n v="98105"/>
    <x v="1"/>
    <x v="0"/>
    <x v="0"/>
    <n v="163.88"/>
    <n v="2"/>
    <n v="0"/>
    <n v="40.97"/>
    <s v=""/>
    <n v="101.33466666666668"/>
    <n v="85.261034540990636"/>
    <x v="6"/>
    <x v="1"/>
    <m/>
  </r>
  <r>
    <s v="Standard Class"/>
    <d v="2025-04-12T00:00:00"/>
    <x v="0"/>
    <s v="United States"/>
    <x v="102"/>
    <x v="17"/>
    <n v="23223"/>
    <x v="0"/>
    <x v="1"/>
    <x v="9"/>
    <n v="67.900000000000006"/>
    <n v="5"/>
    <n v="0"/>
    <n v="20.37"/>
    <s v=""/>
    <n v="50.606666666666676"/>
    <n v="86.843121383075328"/>
    <x v="9"/>
    <x v="0"/>
    <m/>
  </r>
  <r>
    <s v="Standard Class"/>
    <d v="2026-09-09T00:00:00"/>
    <x v="0"/>
    <s v="United States"/>
    <x v="487"/>
    <x v="2"/>
    <n v="33407"/>
    <x v="0"/>
    <x v="1"/>
    <x v="10"/>
    <n v="72.224000000000004"/>
    <n v="4"/>
    <n v="0.2"/>
    <n v="25.278400000000001"/>
    <s v=""/>
    <n v="158.95333333333335"/>
    <n v="137.97491447361"/>
    <x v="4"/>
    <x v="1"/>
    <m/>
  </r>
  <r>
    <s v="Second Class"/>
    <d v="2025-02-04T00:00:00"/>
    <x v="0"/>
    <s v="United States"/>
    <x v="299"/>
    <x v="22"/>
    <n v="80525"/>
    <x v="1"/>
    <x v="1"/>
    <x v="2"/>
    <n v="11.696"/>
    <n v="2"/>
    <n v="0.2"/>
    <n v="3.9474"/>
    <s v=""/>
    <n v="140.93733333333333"/>
    <n v="154.20132416206201"/>
    <x v="10"/>
    <x v="0"/>
    <m/>
  </r>
  <r>
    <s v="Standard Class"/>
    <d v="2025-01-02T00:00:00"/>
    <x v="1"/>
    <s v="United States"/>
    <x v="47"/>
    <x v="6"/>
    <n v="53132"/>
    <x v="2"/>
    <x v="0"/>
    <x v="1"/>
    <n v="392.94"/>
    <n v="3"/>
    <n v="0"/>
    <n v="43.223399999999998"/>
    <s v=""/>
    <n v="139.33466666666666"/>
    <n v="170.64800482344413"/>
    <x v="8"/>
    <x v="0"/>
    <m/>
  </r>
  <r>
    <s v="First Class"/>
    <d v="2026-07-11T00:00:00"/>
    <x v="0"/>
    <s v="United States"/>
    <x v="53"/>
    <x v="3"/>
    <n v="28110"/>
    <x v="0"/>
    <x v="0"/>
    <x v="5"/>
    <n v="18.175999999999998"/>
    <n v="1"/>
    <n v="0.2"/>
    <n v="4.7712000000000003"/>
    <s v=""/>
    <n v="160.84966666666668"/>
    <n v="200.50352071278505"/>
    <x v="11"/>
    <x v="1"/>
    <m/>
  </r>
  <r>
    <s v="Standard Class"/>
    <d v="2025-03-04T00:00:00"/>
    <x v="2"/>
    <s v="United States"/>
    <x v="61"/>
    <x v="5"/>
    <n v="75081"/>
    <x v="2"/>
    <x v="1"/>
    <x v="8"/>
    <n v="6.8879999999999999"/>
    <n v="3"/>
    <n v="0.8"/>
    <n v="-11.020799999999999"/>
    <n v="-11.020799999999999"/>
    <n v="514.56299999999999"/>
    <n v="376.15625809047714"/>
    <x v="2"/>
    <x v="0"/>
    <m/>
  </r>
  <r>
    <s v="Standard Class"/>
    <d v="2025-03-13T00:00:00"/>
    <x v="2"/>
    <s v="United States"/>
    <x v="61"/>
    <x v="5"/>
    <n v="75081"/>
    <x v="2"/>
    <x v="0"/>
    <x v="3"/>
    <n v="457.48500000000001"/>
    <n v="3"/>
    <n v="0.3"/>
    <n v="-84.961500000000001"/>
    <n v="-84.961500000000001"/>
    <n v="528.57033333333334"/>
    <n v="460.80093582233616"/>
    <x v="2"/>
    <x v="0"/>
    <m/>
  </r>
  <r>
    <s v="First Class"/>
    <d v="2026-07-06T00:00:00"/>
    <x v="0"/>
    <s v="United States"/>
    <x v="10"/>
    <x v="9"/>
    <n v="19134"/>
    <x v="3"/>
    <x v="0"/>
    <x v="1"/>
    <n v="1079.316"/>
    <n v="6"/>
    <n v="0.3"/>
    <n v="-15.418799999999999"/>
    <n v="-15.418799999999999"/>
    <n v="379.35533333333336"/>
    <n v="478.03820208252847"/>
    <x v="11"/>
    <x v="1"/>
    <m/>
  </r>
  <r>
    <s v="Second Class"/>
    <d v="2025-05-10T00:00:00"/>
    <x v="2"/>
    <s v="United States"/>
    <x v="8"/>
    <x v="1"/>
    <n v="94109"/>
    <x v="1"/>
    <x v="1"/>
    <x v="10"/>
    <n v="48.91"/>
    <n v="1"/>
    <n v="0"/>
    <n v="22.9877"/>
    <s v=""/>
    <n v="31.083333333333332"/>
    <n v="349.58417706040416"/>
    <x v="7"/>
    <x v="0"/>
    <m/>
  </r>
  <r>
    <s v="First Class"/>
    <d v="2025-06-14T00:00:00"/>
    <x v="0"/>
    <s v="United States"/>
    <x v="18"/>
    <x v="13"/>
    <n v="19901"/>
    <x v="3"/>
    <x v="1"/>
    <x v="6"/>
    <n v="9.84"/>
    <n v="3"/>
    <n v="0"/>
    <n v="2.8536000000000001"/>
    <s v=""/>
    <n v="14.965333333333334"/>
    <n v="213.51103333447566"/>
    <x v="3"/>
    <x v="0"/>
    <m/>
  </r>
  <r>
    <s v="First Class"/>
    <d v="2025-03-25T00:00:00"/>
    <x v="0"/>
    <s v="United States"/>
    <x v="18"/>
    <x v="13"/>
    <n v="19901"/>
    <x v="3"/>
    <x v="1"/>
    <x v="8"/>
    <n v="34.5"/>
    <n v="3"/>
    <n v="0"/>
    <n v="15.525"/>
    <s v=""/>
    <n v="26.28533333333333"/>
    <n v="13.242180669696697"/>
    <x v="2"/>
    <x v="0"/>
    <m/>
  </r>
  <r>
    <s v="Same Day"/>
    <d v="2026-11-18T00:00:00"/>
    <x v="1"/>
    <s v="United States"/>
    <x v="435"/>
    <x v="5"/>
    <n v="76706"/>
    <x v="2"/>
    <x v="1"/>
    <x v="8"/>
    <n v="0.55600000000000005"/>
    <n v="1"/>
    <n v="0.8"/>
    <n v="-0.94520000000000004"/>
    <n v="-0.94520000000000004"/>
    <n v="19.409333333333333"/>
    <n v="13.479051598684531"/>
    <x v="6"/>
    <x v="1"/>
    <m/>
  </r>
  <r>
    <s v="Second Class"/>
    <d v="2026-04-16T00:00:00"/>
    <x v="0"/>
    <s v="United States"/>
    <x v="521"/>
    <x v="39"/>
    <n v="21740"/>
    <x v="3"/>
    <x v="1"/>
    <x v="8"/>
    <n v="43.8"/>
    <n v="6"/>
    <n v="0"/>
    <n v="20.585999999999999"/>
    <s v=""/>
    <n v="57.877333333333333"/>
    <n v="35.171113981030885"/>
    <x v="9"/>
    <x v="1"/>
    <m/>
  </r>
  <r>
    <s v="Standard Class"/>
    <d v="2025-11-23T00:00:00"/>
    <x v="1"/>
    <s v="United States"/>
    <x v="138"/>
    <x v="24"/>
    <n v="44105"/>
    <x v="3"/>
    <x v="1"/>
    <x v="10"/>
    <n v="13.872"/>
    <n v="3"/>
    <n v="0.2"/>
    <n v="5.0286"/>
    <s v=""/>
    <n v="57.085333333333331"/>
    <n v="34.878530116837069"/>
    <x v="6"/>
    <x v="0"/>
    <m/>
  </r>
  <r>
    <s v="Standard Class"/>
    <d v="2026-07-05T00:00:00"/>
    <x v="1"/>
    <s v="United States"/>
    <x v="138"/>
    <x v="24"/>
    <n v="44105"/>
    <x v="3"/>
    <x v="0"/>
    <x v="0"/>
    <n v="115.96"/>
    <n v="4"/>
    <n v="0.5"/>
    <n v="-64.937600000000003"/>
    <n v="-64.937600000000003"/>
    <n v="134.05066666666667"/>
    <n v="72.748886427521654"/>
    <x v="11"/>
    <x v="1"/>
    <m/>
  </r>
  <r>
    <s v="Second Class"/>
    <d v="2025-10-22T00:00:00"/>
    <x v="1"/>
    <s v="United States"/>
    <x v="392"/>
    <x v="5"/>
    <n v="78501"/>
    <x v="2"/>
    <x v="2"/>
    <x v="11"/>
    <n v="41.423999999999999"/>
    <n v="2"/>
    <n v="0.2"/>
    <n v="8.2848000000000006"/>
    <s v=""/>
    <n v="120.18133333333333"/>
    <n v="69.770894256368337"/>
    <x v="5"/>
    <x v="0"/>
    <m/>
  </r>
  <r>
    <s v="Second Class"/>
    <d v="2025-12-23T00:00:00"/>
    <x v="1"/>
    <s v="United States"/>
    <x v="392"/>
    <x v="5"/>
    <n v="78501"/>
    <x v="2"/>
    <x v="2"/>
    <x v="7"/>
    <n v="244.768"/>
    <n v="4"/>
    <n v="0.2"/>
    <n v="24.476800000000001"/>
    <s v=""/>
    <n v="107.81066666666668"/>
    <n v="91.415953560269415"/>
    <x v="0"/>
    <x v="0"/>
    <m/>
  </r>
  <r>
    <s v="Second Class"/>
    <d v="2026-05-20T00:00:00"/>
    <x v="1"/>
    <s v="United States"/>
    <x v="392"/>
    <x v="5"/>
    <n v="78501"/>
    <x v="2"/>
    <x v="1"/>
    <x v="6"/>
    <n v="74.352000000000004"/>
    <n v="3"/>
    <n v="0.2"/>
    <n v="6.5057999999999998"/>
    <s v=""/>
    <n v="45.116666666666667"/>
    <n v="65.691580559798112"/>
    <x v="7"/>
    <x v="1"/>
    <m/>
  </r>
  <r>
    <s v="Second Class"/>
    <d v="2025-04-26T00:00:00"/>
    <x v="1"/>
    <s v="United States"/>
    <x v="392"/>
    <x v="5"/>
    <n v="78501"/>
    <x v="2"/>
    <x v="1"/>
    <x v="8"/>
    <n v="4.3120000000000003"/>
    <n v="2"/>
    <n v="0.8"/>
    <n v="-6.8992000000000004"/>
    <n v="-6.8992000000000004"/>
    <n v="52.988666666666667"/>
    <n v="65.495455065387731"/>
    <x v="9"/>
    <x v="0"/>
    <m/>
  </r>
  <r>
    <s v="Second Class"/>
    <d v="2026-04-06T00:00:00"/>
    <x v="1"/>
    <s v="United States"/>
    <x v="392"/>
    <x v="5"/>
    <n v="78501"/>
    <x v="2"/>
    <x v="0"/>
    <x v="1"/>
    <n v="56.686"/>
    <n v="1"/>
    <n v="0.3"/>
    <n v="-20.245000000000001"/>
    <n v="-20.245000000000001"/>
    <n v="54.175333333333334"/>
    <n v="37.863740696813828"/>
    <x v="9"/>
    <x v="1"/>
    <m/>
  </r>
  <r>
    <s v="Second Class"/>
    <d v="2026-06-28T00:00:00"/>
    <x v="1"/>
    <s v="United States"/>
    <x v="392"/>
    <x v="5"/>
    <n v="78501"/>
    <x v="2"/>
    <x v="2"/>
    <x v="7"/>
    <n v="97.968000000000004"/>
    <n v="2"/>
    <n v="0.2"/>
    <n v="6.1230000000000002"/>
    <s v=""/>
    <n v="40.463999999999999"/>
    <n v="39.948912579647228"/>
    <x v="3"/>
    <x v="1"/>
    <m/>
  </r>
  <r>
    <s v="Second Class"/>
    <d v="2025-12-10T00:00:00"/>
    <x v="1"/>
    <s v="United States"/>
    <x v="392"/>
    <x v="5"/>
    <n v="78501"/>
    <x v="2"/>
    <x v="1"/>
    <x v="6"/>
    <n v="7.8719999999999999"/>
    <n v="3"/>
    <n v="0.2"/>
    <n v="0.88560000000000005"/>
    <s v=""/>
    <n v="8.2999999999999989"/>
    <n v="30.611399825216413"/>
    <x v="0"/>
    <x v="0"/>
    <m/>
  </r>
  <r>
    <s v="Second Class"/>
    <d v="2025-08-14T00:00:00"/>
    <x v="1"/>
    <s v="United States"/>
    <x v="392"/>
    <x v="5"/>
    <n v="78501"/>
    <x v="2"/>
    <x v="1"/>
    <x v="10"/>
    <n v="15.552"/>
    <n v="3"/>
    <n v="0.2"/>
    <n v="5.4432"/>
    <s v=""/>
    <n v="8.4759999999999991"/>
    <n v="14.912863530075859"/>
    <x v="1"/>
    <x v="0"/>
    <m/>
  </r>
  <r>
    <s v="Second Class"/>
    <d v="2026-04-10T00:00:00"/>
    <x v="1"/>
    <s v="United States"/>
    <x v="392"/>
    <x v="5"/>
    <n v="78501"/>
    <x v="2"/>
    <x v="1"/>
    <x v="8"/>
    <n v="1.476"/>
    <n v="1"/>
    <n v="0.8"/>
    <n v="-2.2877999999999998"/>
    <n v="-2.2877999999999998"/>
    <n v="5.4786666666666664"/>
    <n v="3.9892369269396939"/>
    <x v="9"/>
    <x v="1"/>
    <m/>
  </r>
  <r>
    <s v="Standard Class"/>
    <d v="2025-11-21T00:00:00"/>
    <x v="2"/>
    <s v="United States"/>
    <x v="364"/>
    <x v="27"/>
    <n v="87505"/>
    <x v="1"/>
    <x v="1"/>
    <x v="6"/>
    <n v="8.4"/>
    <n v="5"/>
    <n v="0"/>
    <n v="2.1840000000000002"/>
    <s v=""/>
    <n v="9.9466666666666672"/>
    <n v="2.9162096149828667"/>
    <x v="6"/>
    <x v="0"/>
    <m/>
  </r>
  <r>
    <s v="Standard Class"/>
    <d v="2026-06-29T00:00:00"/>
    <x v="0"/>
    <s v="United States"/>
    <x v="8"/>
    <x v="1"/>
    <n v="94110"/>
    <x v="1"/>
    <x v="1"/>
    <x v="6"/>
    <n v="6.56"/>
    <n v="2"/>
    <n v="0"/>
    <n v="1.9024000000000001"/>
    <s v=""/>
    <n v="22.306666666666668"/>
    <n v="13.693190976215552"/>
    <x v="3"/>
    <x v="1"/>
    <m/>
  </r>
  <r>
    <s v="Standard Class"/>
    <d v="2025-02-22T00:00:00"/>
    <x v="0"/>
    <s v="United States"/>
    <x v="8"/>
    <x v="1"/>
    <n v="94110"/>
    <x v="1"/>
    <x v="1"/>
    <x v="6"/>
    <n v="14.88"/>
    <n v="2"/>
    <n v="0"/>
    <n v="3.72"/>
    <s v=""/>
    <n v="28.599999999999998"/>
    <n v="13.800081588594024"/>
    <x v="10"/>
    <x v="0"/>
    <m/>
  </r>
  <r>
    <s v="Standard Class"/>
    <d v="2026-03-31T00:00:00"/>
    <x v="0"/>
    <s v="United States"/>
    <x v="8"/>
    <x v="1"/>
    <n v="94110"/>
    <x v="1"/>
    <x v="2"/>
    <x v="11"/>
    <n v="45.48"/>
    <n v="4"/>
    <n v="0"/>
    <n v="15.917999999999999"/>
    <s v=""/>
    <n v="72.536000000000001"/>
    <n v="44.890637783312812"/>
    <x v="2"/>
    <x v="1"/>
    <m/>
  </r>
  <r>
    <s v="Standard Class"/>
    <d v="2026-02-19T00:00:00"/>
    <x v="0"/>
    <s v="United States"/>
    <x v="8"/>
    <x v="1"/>
    <n v="94110"/>
    <x v="1"/>
    <x v="1"/>
    <x v="6"/>
    <n v="25.44"/>
    <n v="6"/>
    <n v="0"/>
    <n v="9.9215999999999998"/>
    <s v=""/>
    <n v="59.018666666666661"/>
    <n v="53.022966484484947"/>
    <x v="10"/>
    <x v="1"/>
    <m/>
  </r>
  <r>
    <s v="Standard Class"/>
    <d v="2026-03-31T00:00:00"/>
    <x v="1"/>
    <s v="United States"/>
    <x v="20"/>
    <x v="15"/>
    <n v="10024"/>
    <x v="3"/>
    <x v="1"/>
    <x v="8"/>
    <n v="146.68799999999999"/>
    <n v="8"/>
    <n v="0.2"/>
    <n v="45.84"/>
    <s v=""/>
    <n v="71.701333333333324"/>
    <n v="53.203314962161542"/>
    <x v="2"/>
    <x v="1"/>
    <m/>
  </r>
  <r>
    <s v="Standard Class"/>
    <d v="2026-05-28T00:00:00"/>
    <x v="0"/>
    <s v="United States"/>
    <x v="61"/>
    <x v="5"/>
    <n v="75220"/>
    <x v="2"/>
    <x v="1"/>
    <x v="2"/>
    <n v="4.9279999999999999"/>
    <n v="2"/>
    <n v="0.2"/>
    <n v="1.7248000000000001"/>
    <s v=""/>
    <n v="162.24533333333332"/>
    <n v="151.1814516547729"/>
    <x v="7"/>
    <x v="1"/>
    <m/>
  </r>
  <r>
    <s v="Standard Class"/>
    <d v="2026-09-19T00:00:00"/>
    <x v="0"/>
    <s v="United States"/>
    <x v="61"/>
    <x v="5"/>
    <n v="75220"/>
    <x v="2"/>
    <x v="1"/>
    <x v="6"/>
    <n v="63.488"/>
    <n v="4"/>
    <n v="0.2"/>
    <n v="4.7615999999999996"/>
    <s v=""/>
    <n v="201.88866666666664"/>
    <n v="154.62910322589482"/>
    <x v="4"/>
    <x v="1"/>
    <m/>
  </r>
  <r>
    <s v="Same Day"/>
    <d v="2026-10-30T00:00:00"/>
    <x v="1"/>
    <s v="United States"/>
    <x v="66"/>
    <x v="12"/>
    <n v="48234"/>
    <x v="2"/>
    <x v="1"/>
    <x v="4"/>
    <n v="418.32"/>
    <n v="7"/>
    <n v="0"/>
    <n v="117.1296"/>
    <s v=""/>
    <n v="220.32000000000002"/>
    <n v="165.30072120521118"/>
    <x v="5"/>
    <x v="1"/>
    <m/>
  </r>
  <r>
    <s v="Same Day"/>
    <d v="2026-12-13T00:00:00"/>
    <x v="1"/>
    <s v="United States"/>
    <x v="66"/>
    <x v="12"/>
    <n v="48234"/>
    <x v="2"/>
    <x v="1"/>
    <x v="9"/>
    <n v="123.858"/>
    <n v="2"/>
    <n v="0.1"/>
    <n v="46.790799999999997"/>
    <s v=""/>
    <n v="337.27466666666663"/>
    <n v="260.09256211644407"/>
    <x v="0"/>
    <x v="1"/>
    <m/>
  </r>
  <r>
    <s v="Standard Class"/>
    <d v="2026-03-18T00:00:00"/>
    <x v="0"/>
    <s v="United States"/>
    <x v="10"/>
    <x v="9"/>
    <n v="19140"/>
    <x v="3"/>
    <x v="2"/>
    <x v="7"/>
    <n v="118.782"/>
    <n v="3"/>
    <n v="0.4"/>
    <n v="-27.715800000000002"/>
    <n v="-27.715800000000002"/>
    <n v="311.95666666666665"/>
    <n v="298.09363654072536"/>
    <x v="2"/>
    <x v="1"/>
    <m/>
  </r>
  <r>
    <s v="Standard Class"/>
    <d v="2025-12-24T00:00:00"/>
    <x v="0"/>
    <s v="United States"/>
    <x v="10"/>
    <x v="9"/>
    <n v="19140"/>
    <x v="3"/>
    <x v="1"/>
    <x v="14"/>
    <n v="769.18399999999997"/>
    <n v="4"/>
    <n v="0.2"/>
    <n v="-163.45160000000001"/>
    <n v="-163.45160000000001"/>
    <n v="276.81599999999997"/>
    <n v="329.48371074061828"/>
    <x v="0"/>
    <x v="0"/>
    <m/>
  </r>
  <r>
    <s v="Standard Class"/>
    <d v="2025-08-03T00:00:00"/>
    <x v="0"/>
    <s v="United States"/>
    <x v="238"/>
    <x v="5"/>
    <n v="75007"/>
    <x v="2"/>
    <x v="2"/>
    <x v="11"/>
    <n v="47.904000000000003"/>
    <n v="1"/>
    <n v="0.2"/>
    <n v="-2.9940000000000002"/>
    <n v="-2.9940000000000002"/>
    <n v="75.009333333333345"/>
    <n v="221.36716525935586"/>
    <x v="1"/>
    <x v="0"/>
    <m/>
  </r>
  <r>
    <s v="Standard Class"/>
    <d v="2025-01-27T00:00:00"/>
    <x v="1"/>
    <s v="United States"/>
    <x v="20"/>
    <x v="15"/>
    <n v="10009"/>
    <x v="3"/>
    <x v="1"/>
    <x v="10"/>
    <n v="13.36"/>
    <n v="2"/>
    <n v="0"/>
    <n v="6.4127999999999998"/>
    <s v=""/>
    <n v="120.348"/>
    <n v="164.6489740580559"/>
    <x v="8"/>
    <x v="0"/>
    <m/>
  </r>
  <r>
    <s v="Standard Class"/>
    <d v="2025-07-31T00:00:00"/>
    <x v="1"/>
    <s v="United States"/>
    <x v="20"/>
    <x v="15"/>
    <n v="10009"/>
    <x v="3"/>
    <x v="0"/>
    <x v="1"/>
    <n v="163.76400000000001"/>
    <n v="2"/>
    <n v="0.1"/>
    <n v="25.474399999999999"/>
    <s v=""/>
    <n v="119.68666666666665"/>
    <n v="88.788119612346193"/>
    <x v="11"/>
    <x v="0"/>
    <m/>
  </r>
  <r>
    <s v="Standard Class"/>
    <d v="2025-10-03T00:00:00"/>
    <x v="1"/>
    <s v="United States"/>
    <x v="20"/>
    <x v="15"/>
    <n v="10009"/>
    <x v="3"/>
    <x v="0"/>
    <x v="5"/>
    <n v="183.92"/>
    <n v="4"/>
    <n v="0"/>
    <n v="31.266400000000001"/>
    <s v=""/>
    <n v="87.13600000000001"/>
    <n v="73.517817055409026"/>
    <x v="5"/>
    <x v="0"/>
    <m/>
  </r>
  <r>
    <s v="Standard Class"/>
    <d v="2026-07-17T00:00:00"/>
    <x v="0"/>
    <s v="United States"/>
    <x v="12"/>
    <x v="5"/>
    <n v="77041"/>
    <x v="2"/>
    <x v="0"/>
    <x v="5"/>
    <n v="11.375999999999999"/>
    <n v="3"/>
    <n v="0.6"/>
    <n v="-5.6879999999999997"/>
    <n v="-5.6879999999999997"/>
    <n v="96.176000000000002"/>
    <n v="91.954603991639573"/>
    <x v="11"/>
    <x v="1"/>
    <m/>
  </r>
  <r>
    <s v="Standard Class"/>
    <d v="2026-12-09T00:00:00"/>
    <x v="0"/>
    <s v="United States"/>
    <x v="12"/>
    <x v="5"/>
    <n v="77041"/>
    <x v="2"/>
    <x v="0"/>
    <x v="5"/>
    <n v="66.111999999999995"/>
    <n v="4"/>
    <n v="0.6"/>
    <n v="-84.2928"/>
    <n v="-84.2928"/>
    <n v="290.65600000000001"/>
    <n v="188.10374147616878"/>
    <x v="0"/>
    <x v="1"/>
    <m/>
  </r>
  <r>
    <s v="Standard Class"/>
    <d v="2026-05-29T00:00:00"/>
    <x v="0"/>
    <s v="United States"/>
    <x v="1"/>
    <x v="1"/>
    <n v="90036"/>
    <x v="1"/>
    <x v="1"/>
    <x v="10"/>
    <n v="211.04"/>
    <n v="8"/>
    <n v="0"/>
    <n v="97.078400000000002"/>
    <s v=""/>
    <n v="292.93866666666668"/>
    <n v="226.64043320087768"/>
    <x v="7"/>
    <x v="1"/>
    <m/>
  </r>
  <r>
    <s v="Standard Class"/>
    <d v="2026-09-26T00:00:00"/>
    <x v="0"/>
    <s v="United States"/>
    <x v="1"/>
    <x v="1"/>
    <n v="90036"/>
    <x v="1"/>
    <x v="0"/>
    <x v="1"/>
    <n v="594.81600000000003"/>
    <n v="2"/>
    <n v="0.2"/>
    <n v="59.4816"/>
    <s v=""/>
    <n v="249.57866666666669"/>
    <n v="237.58238861279887"/>
    <x v="4"/>
    <x v="1"/>
    <m/>
  </r>
  <r>
    <s v="Standard Class"/>
    <d v="2026-12-14T00:00:00"/>
    <x v="0"/>
    <s v="United States"/>
    <x v="1"/>
    <x v="1"/>
    <n v="90036"/>
    <x v="1"/>
    <x v="1"/>
    <x v="8"/>
    <n v="72.959999999999994"/>
    <n v="3"/>
    <n v="0.2"/>
    <n v="23.712"/>
    <s v=""/>
    <n v="203.21066666666664"/>
    <n v="216.47154691552424"/>
    <x v="0"/>
    <x v="1"/>
    <m/>
  </r>
  <r>
    <s v="First Class"/>
    <d v="2026-03-22T00:00:00"/>
    <x v="0"/>
    <s v="United States"/>
    <x v="156"/>
    <x v="4"/>
    <n v="98026"/>
    <x v="1"/>
    <x v="0"/>
    <x v="5"/>
    <n v="80.959999999999994"/>
    <n v="4"/>
    <n v="0"/>
    <n v="34.812800000000003"/>
    <s v=""/>
    <n v="187.55066666666667"/>
    <n v="198.57346114277766"/>
    <x v="2"/>
    <x v="1"/>
    <m/>
  </r>
  <r>
    <s v="First Class"/>
    <d v="2025-02-23T00:00:00"/>
    <x v="0"/>
    <s v="United States"/>
    <x v="156"/>
    <x v="4"/>
    <n v="98026"/>
    <x v="1"/>
    <x v="2"/>
    <x v="7"/>
    <n v="455.71199999999999"/>
    <n v="2"/>
    <n v="0.2"/>
    <n v="34.178400000000003"/>
    <s v=""/>
    <n v="175.65733333333333"/>
    <n v="188.73283825673911"/>
    <x v="10"/>
    <x v="0"/>
    <m/>
  </r>
  <r>
    <s v="First Class"/>
    <d v="2025-12-17T00:00:00"/>
    <x v="0"/>
    <s v="United States"/>
    <x v="156"/>
    <x v="4"/>
    <n v="98026"/>
    <x v="1"/>
    <x v="1"/>
    <x v="6"/>
    <n v="25.98"/>
    <n v="1"/>
    <n v="0"/>
    <n v="7.2744"/>
    <s v=""/>
    <n v="28.94"/>
    <n v="120.11432578204015"/>
    <x v="0"/>
    <x v="0"/>
    <m/>
  </r>
  <r>
    <s v="First Class"/>
    <d v="2025-07-01T00:00:00"/>
    <x v="0"/>
    <s v="United States"/>
    <x v="8"/>
    <x v="1"/>
    <n v="94110"/>
    <x v="1"/>
    <x v="1"/>
    <x v="9"/>
    <n v="45.28"/>
    <n v="4"/>
    <n v="0"/>
    <n v="15.395200000000001"/>
    <s v=""/>
    <n v="306.68"/>
    <n v="327.84936777281888"/>
    <x v="11"/>
    <x v="0"/>
    <m/>
  </r>
  <r>
    <s v="Standard Class"/>
    <d v="2025-03-08T00:00:00"/>
    <x v="0"/>
    <s v="United States"/>
    <x v="20"/>
    <x v="15"/>
    <n v="10035"/>
    <x v="3"/>
    <x v="1"/>
    <x v="12"/>
    <n v="15.56"/>
    <n v="2"/>
    <n v="0"/>
    <n v="7.3132000000000001"/>
    <s v=""/>
    <n v="356.81333333333333"/>
    <n v="332.37595476162784"/>
    <x v="2"/>
    <x v="0"/>
    <m/>
  </r>
  <r>
    <s v="Standard Class"/>
    <d v="2026-08-21T00:00:00"/>
    <x v="1"/>
    <s v="United States"/>
    <x v="24"/>
    <x v="21"/>
    <n v="97477"/>
    <x v="1"/>
    <x v="2"/>
    <x v="7"/>
    <n v="859.2"/>
    <n v="3"/>
    <n v="0.2"/>
    <n v="75.180000000000007"/>
    <s v=""/>
    <n v="356.36000000000007"/>
    <n v="386.57287674775768"/>
    <x v="1"/>
    <x v="1"/>
    <m/>
  </r>
  <r>
    <s v="Second Class"/>
    <d v="2025-12-07T00:00:00"/>
    <x v="0"/>
    <s v="United States"/>
    <x v="430"/>
    <x v="0"/>
    <n v="40324"/>
    <x v="0"/>
    <x v="1"/>
    <x v="9"/>
    <n v="195.68"/>
    <n v="4"/>
    <n v="0"/>
    <n v="50.876800000000003"/>
    <s v=""/>
    <n v="174.744"/>
    <n v="232.75724863407311"/>
    <x v="0"/>
    <x v="0"/>
    <m/>
  </r>
  <r>
    <s v="Second Class"/>
    <d v="2025-02-28T00:00:00"/>
    <x v="0"/>
    <s v="United States"/>
    <x v="430"/>
    <x v="0"/>
    <n v="40324"/>
    <x v="0"/>
    <x v="1"/>
    <x v="13"/>
    <n v="14.2"/>
    <n v="4"/>
    <n v="0"/>
    <n v="6.6740000000000004"/>
    <s v=""/>
    <n v="111.05333333333333"/>
    <n v="222.03188078325186"/>
    <x v="10"/>
    <x v="0"/>
    <m/>
  </r>
  <r>
    <s v="First Class"/>
    <d v="2025-01-01T00:00:00"/>
    <x v="0"/>
    <s v="United States"/>
    <x v="197"/>
    <x v="2"/>
    <n v="33065"/>
    <x v="0"/>
    <x v="0"/>
    <x v="0"/>
    <n v="314.35199999999998"/>
    <n v="3"/>
    <n v="0.2"/>
    <n v="-15.717599999999999"/>
    <n v="-15.717599999999999"/>
    <n v="112.28666666666665"/>
    <n v="115.07945877651794"/>
    <x v="8"/>
    <x v="0"/>
    <m/>
  </r>
  <r>
    <s v="First Class"/>
    <d v="2025-06-30T00:00:00"/>
    <x v="0"/>
    <s v="United States"/>
    <x v="197"/>
    <x v="2"/>
    <n v="33065"/>
    <x v="0"/>
    <x v="1"/>
    <x v="2"/>
    <n v="4.6079999999999997"/>
    <n v="2"/>
    <n v="0.2"/>
    <n v="1.4976"/>
    <s v=""/>
    <n v="8.5"/>
    <n v="82.198519647839731"/>
    <x v="3"/>
    <x v="0"/>
    <m/>
  </r>
  <r>
    <s v="Standard Class"/>
    <d v="2026-02-05T00:00:00"/>
    <x v="1"/>
    <s v="United States"/>
    <x v="8"/>
    <x v="1"/>
    <n v="94110"/>
    <x v="1"/>
    <x v="1"/>
    <x v="13"/>
    <n v="17.899999999999999"/>
    <n v="5"/>
    <n v="0"/>
    <n v="8.7710000000000008"/>
    <s v=""/>
    <n v="13.652000000000001"/>
    <n v="54.712261430275518"/>
    <x v="10"/>
    <x v="1"/>
    <m/>
  </r>
  <r>
    <s v="Second Class"/>
    <d v="2025-11-25T00:00:00"/>
    <x v="1"/>
    <s v="United States"/>
    <x v="8"/>
    <x v="1"/>
    <n v="94110"/>
    <x v="1"/>
    <x v="1"/>
    <x v="8"/>
    <n v="2.992"/>
    <n v="1"/>
    <n v="0.2"/>
    <n v="1.1220000000000001"/>
    <s v=""/>
    <n v="56.595333333333336"/>
    <n v="52.267612480104439"/>
    <x v="6"/>
    <x v="0"/>
    <m/>
  </r>
  <r>
    <s v="Second Class"/>
    <d v="2026-03-08T00:00:00"/>
    <x v="1"/>
    <s v="United States"/>
    <x v="8"/>
    <x v="1"/>
    <n v="94110"/>
    <x v="1"/>
    <x v="1"/>
    <x v="8"/>
    <n v="20.064"/>
    <n v="6"/>
    <n v="0.2"/>
    <n v="7.0224000000000002"/>
    <s v=""/>
    <n v="61.847999999999992"/>
    <n v="57.800834720359958"/>
    <x v="2"/>
    <x v="1"/>
    <m/>
  </r>
  <r>
    <s v="Second Class"/>
    <d v="2026-08-21T00:00:00"/>
    <x v="1"/>
    <s v="United States"/>
    <x v="8"/>
    <x v="1"/>
    <n v="94110"/>
    <x v="1"/>
    <x v="1"/>
    <x v="10"/>
    <n v="146.72999999999999"/>
    <n v="3"/>
    <n v="0"/>
    <n v="68.963099999999997"/>
    <s v=""/>
    <n v="94.35199999999999"/>
    <n v="59.22006955729087"/>
    <x v="1"/>
    <x v="1"/>
    <m/>
  </r>
  <r>
    <s v="Second Class"/>
    <d v="2026-07-25T00:00:00"/>
    <x v="1"/>
    <s v="United States"/>
    <x v="8"/>
    <x v="1"/>
    <n v="94110"/>
    <x v="1"/>
    <x v="1"/>
    <x v="2"/>
    <n v="18.75"/>
    <n v="5"/>
    <n v="0"/>
    <n v="9"/>
    <s v=""/>
    <n v="62.50333333333333"/>
    <n v="29.011027139756763"/>
    <x v="11"/>
    <x v="1"/>
    <m/>
  </r>
  <r>
    <s v="Second Class"/>
    <d v="2025-07-04T00:00:00"/>
    <x v="1"/>
    <s v="United States"/>
    <x v="8"/>
    <x v="1"/>
    <n v="94110"/>
    <x v="1"/>
    <x v="2"/>
    <x v="7"/>
    <n v="117.57599999999999"/>
    <n v="3"/>
    <n v="0.2"/>
    <n v="11.7576"/>
    <s v=""/>
    <n v="208.24333333333334"/>
    <n v="143.80076826508832"/>
    <x v="11"/>
    <x v="0"/>
    <m/>
  </r>
  <r>
    <s v="Standard Class"/>
    <d v="2026-03-03T00:00:00"/>
    <x v="2"/>
    <s v="United States"/>
    <x v="169"/>
    <x v="1"/>
    <n v="92503"/>
    <x v="1"/>
    <x v="1"/>
    <x v="8"/>
    <n v="51.183999999999997"/>
    <n v="7"/>
    <n v="0.2"/>
    <n v="19.193999999999999"/>
    <s v=""/>
    <n v="170.95633333333333"/>
    <n v="172.04779077014877"/>
    <x v="2"/>
    <x v="1"/>
    <m/>
  </r>
  <r>
    <s v="First Class"/>
    <d v="2025-04-17T00:00:00"/>
    <x v="2"/>
    <s v="United States"/>
    <x v="21"/>
    <x v="24"/>
    <n v="45373"/>
    <x v="3"/>
    <x v="0"/>
    <x v="3"/>
    <n v="455.97"/>
    <n v="5"/>
    <n v="0.4"/>
    <n v="-106.393"/>
    <n v="-106.393"/>
    <n v="173.09299999999999"/>
    <n v="184.40283676465458"/>
    <x v="9"/>
    <x v="0"/>
    <m/>
  </r>
  <r>
    <s v="First Class"/>
    <d v="2026-11-17T00:00:00"/>
    <x v="2"/>
    <s v="United States"/>
    <x v="21"/>
    <x v="24"/>
    <n v="45373"/>
    <x v="3"/>
    <x v="1"/>
    <x v="8"/>
    <n v="5.7149999999999999"/>
    <n v="5"/>
    <n v="0.7"/>
    <n v="-4.7625000000000002"/>
    <n v="-4.7625000000000002"/>
    <n v="31.151"/>
    <n v="116.39835521715614"/>
    <x v="6"/>
    <x v="1"/>
    <m/>
  </r>
  <r>
    <s v="First Class"/>
    <d v="2025-05-12T00:00:00"/>
    <x v="2"/>
    <s v="United States"/>
    <x v="21"/>
    <x v="24"/>
    <n v="45373"/>
    <x v="3"/>
    <x v="2"/>
    <x v="7"/>
    <n v="57.594000000000001"/>
    <n v="1"/>
    <n v="0.4"/>
    <n v="-11.518800000000001"/>
    <n v="-11.518800000000001"/>
    <n v="329.05599999999998"/>
    <n v="335.98984752816568"/>
    <x v="7"/>
    <x v="0"/>
    <m/>
  </r>
  <r>
    <s v="First Class"/>
    <d v="2025-09-15T00:00:00"/>
    <x v="2"/>
    <s v="United States"/>
    <x v="21"/>
    <x v="24"/>
    <n v="45373"/>
    <x v="3"/>
    <x v="0"/>
    <x v="5"/>
    <n v="30.143999999999998"/>
    <n v="2"/>
    <n v="0.2"/>
    <n v="8.2896000000000001"/>
    <s v=""/>
    <n v="590.76466666666659"/>
    <n v="360.0041684573996"/>
    <x v="4"/>
    <x v="0"/>
    <m/>
  </r>
  <r>
    <s v="First Class"/>
    <d v="2025-03-26T00:00:00"/>
    <x v="2"/>
    <s v="United States"/>
    <x v="21"/>
    <x v="24"/>
    <n v="45373"/>
    <x v="3"/>
    <x v="0"/>
    <x v="1"/>
    <n v="899.43"/>
    <n v="5"/>
    <n v="0.3"/>
    <n v="-12.849"/>
    <n v="-12.849"/>
    <n v="594.70333333333338"/>
    <n v="481.08668048338086"/>
    <x v="2"/>
    <x v="0"/>
    <m/>
  </r>
  <r>
    <s v="Standard Class"/>
    <d v="2025-06-14T00:00:00"/>
    <x v="0"/>
    <s v="United States"/>
    <x v="429"/>
    <x v="1"/>
    <n v="92553"/>
    <x v="1"/>
    <x v="0"/>
    <x v="5"/>
    <n v="842.72"/>
    <n v="8"/>
    <n v="0"/>
    <n v="202.25280000000001"/>
    <s v=""/>
    <n v="299.29866666666669"/>
    <n v="387.6639329396304"/>
    <x v="3"/>
    <x v="0"/>
    <m/>
  </r>
  <r>
    <s v="Standard Class"/>
    <d v="2025-06-03T00:00:00"/>
    <x v="0"/>
    <s v="United States"/>
    <x v="429"/>
    <x v="1"/>
    <n v="92553"/>
    <x v="1"/>
    <x v="0"/>
    <x v="5"/>
    <n v="41.96"/>
    <n v="2"/>
    <n v="0"/>
    <n v="10.909599999999999"/>
    <s v=""/>
    <n v="79.975999999999999"/>
    <n v="364.39287172297776"/>
    <x v="3"/>
    <x v="0"/>
    <m/>
  </r>
  <r>
    <s v="Standard Class"/>
    <d v="2025-11-02T00:00:00"/>
    <x v="1"/>
    <s v="United States"/>
    <x v="4"/>
    <x v="4"/>
    <n v="98115"/>
    <x v="1"/>
    <x v="1"/>
    <x v="8"/>
    <n v="13.215999999999999"/>
    <n v="4"/>
    <n v="0.2"/>
    <n v="4.4603999999999999"/>
    <s v=""/>
    <n v="239.47733333333335"/>
    <n v="239.28700284216271"/>
    <x v="6"/>
    <x v="0"/>
    <m/>
  </r>
  <r>
    <s v="Standard Class"/>
    <d v="2026-11-02T00:00:00"/>
    <x v="1"/>
    <s v="United States"/>
    <x v="4"/>
    <x v="4"/>
    <n v="98115"/>
    <x v="1"/>
    <x v="0"/>
    <x v="1"/>
    <n v="184.75200000000001"/>
    <n v="3"/>
    <n v="0.2"/>
    <n v="-20.784600000000001"/>
    <n v="-20.784600000000001"/>
    <n v="238.88000000000002"/>
    <n v="217.30757691687026"/>
    <x v="6"/>
    <x v="1"/>
    <m/>
  </r>
  <r>
    <s v="First Class"/>
    <d v="2025-05-12T00:00:00"/>
    <x v="0"/>
    <s v="United States"/>
    <x v="22"/>
    <x v="10"/>
    <n v="60623"/>
    <x v="2"/>
    <x v="0"/>
    <x v="1"/>
    <n v="520.46400000000006"/>
    <n v="2"/>
    <n v="0.3"/>
    <n v="-14.8704"/>
    <n v="-14.8704"/>
    <n v="183.77600000000004"/>
    <n v="229.27135282342078"/>
    <x v="7"/>
    <x v="0"/>
    <m/>
  </r>
  <r>
    <s v="First Class"/>
    <d v="2025-05-05T00:00:00"/>
    <x v="0"/>
    <s v="United States"/>
    <x v="22"/>
    <x v="10"/>
    <n v="60623"/>
    <x v="2"/>
    <x v="1"/>
    <x v="10"/>
    <n v="11.423999999999999"/>
    <n v="3"/>
    <n v="0.2"/>
    <n v="3.7128000000000001"/>
    <s v=""/>
    <n v="11.501333333333333"/>
    <n v="162.07442055403416"/>
    <x v="7"/>
    <x v="0"/>
    <m/>
  </r>
  <r>
    <s v="Standard Class"/>
    <d v="2026-06-12T00:00:00"/>
    <x v="2"/>
    <s v="United States"/>
    <x v="25"/>
    <x v="12"/>
    <n v="49201"/>
    <x v="2"/>
    <x v="1"/>
    <x v="10"/>
    <n v="19.440000000000001"/>
    <n v="3"/>
    <n v="0"/>
    <n v="9.3312000000000008"/>
    <s v=""/>
    <n v="13.873333333333335"/>
    <n v="95.026135414694494"/>
    <x v="3"/>
    <x v="1"/>
    <m/>
  </r>
  <r>
    <s v="Standard Class"/>
    <d v="2025-05-24T00:00:00"/>
    <x v="2"/>
    <s v="United States"/>
    <x v="25"/>
    <x v="12"/>
    <n v="49201"/>
    <x v="2"/>
    <x v="1"/>
    <x v="6"/>
    <n v="3.64"/>
    <n v="2"/>
    <n v="0"/>
    <n v="1.0192000000000001"/>
    <s v=""/>
    <n v="21.766666666666666"/>
    <n v="13.410731821940217"/>
    <x v="7"/>
    <x v="0"/>
    <m/>
  </r>
  <r>
    <s v="Standard Class"/>
    <d v="2025-06-24T00:00:00"/>
    <x v="2"/>
    <s v="United States"/>
    <x v="25"/>
    <x v="12"/>
    <n v="49201"/>
    <x v="2"/>
    <x v="1"/>
    <x v="10"/>
    <n v="18.54"/>
    <n v="2"/>
    <n v="0"/>
    <n v="8.7138000000000009"/>
    <s v=""/>
    <n v="125.12733333333331"/>
    <n v="109.61400597450027"/>
    <x v="3"/>
    <x v="0"/>
    <m/>
  </r>
  <r>
    <s v="Second Class"/>
    <d v="2026-07-12T00:00:00"/>
    <x v="1"/>
    <s v="United States"/>
    <x v="20"/>
    <x v="15"/>
    <n v="10024"/>
    <x v="3"/>
    <x v="1"/>
    <x v="8"/>
    <n v="43.12"/>
    <n v="5"/>
    <n v="0.2"/>
    <n v="15.092000000000001"/>
    <s v=""/>
    <n v="134.274"/>
    <n v="120.85768983334017"/>
    <x v="11"/>
    <x v="1"/>
    <m/>
  </r>
  <r>
    <s v="Second Class"/>
    <d v="2025-01-29T00:00:00"/>
    <x v="1"/>
    <s v="United States"/>
    <x v="20"/>
    <x v="15"/>
    <n v="10024"/>
    <x v="3"/>
    <x v="0"/>
    <x v="3"/>
    <n v="313.72199999999998"/>
    <n v="3"/>
    <n v="0.4"/>
    <n v="-99.345299999999995"/>
    <n v="-99.345299999999995"/>
    <n v="262.79400000000004"/>
    <n v="153.71179062031547"/>
    <x v="8"/>
    <x v="0"/>
    <m/>
  </r>
  <r>
    <s v="Second Class"/>
    <d v="2025-10-01T00:00:00"/>
    <x v="1"/>
    <s v="United States"/>
    <x v="20"/>
    <x v="15"/>
    <n v="10024"/>
    <x v="3"/>
    <x v="0"/>
    <x v="5"/>
    <n v="45.98"/>
    <n v="1"/>
    <n v="0"/>
    <n v="7.8166000000000002"/>
    <s v=""/>
    <n v="168.41200000000001"/>
    <n v="134.55204485997228"/>
    <x v="5"/>
    <x v="0"/>
    <m/>
  </r>
  <r>
    <s v="Second Class"/>
    <d v="2025-05-04T00:00:00"/>
    <x v="1"/>
    <s v="United States"/>
    <x v="20"/>
    <x v="15"/>
    <n v="10024"/>
    <x v="3"/>
    <x v="1"/>
    <x v="4"/>
    <n v="428.68"/>
    <n v="7"/>
    <n v="0"/>
    <n v="0"/>
    <s v=""/>
    <n v="157.42533333333333"/>
    <n v="149.85529485374781"/>
    <x v="7"/>
    <x v="0"/>
    <m/>
  </r>
  <r>
    <s v="Standard Class"/>
    <d v="2026-01-23T00:00:00"/>
    <x v="2"/>
    <s v="United States"/>
    <x v="4"/>
    <x v="4"/>
    <n v="98105"/>
    <x v="1"/>
    <x v="1"/>
    <x v="8"/>
    <n v="30.576000000000001"/>
    <n v="6"/>
    <n v="0.2"/>
    <n v="10.3194"/>
    <s v=""/>
    <n v="21.912000000000003"/>
    <n v="115.25582440107038"/>
    <x v="8"/>
    <x v="1"/>
    <m/>
  </r>
  <r>
    <s v="Standard Class"/>
    <d v="2026-09-21T00:00:00"/>
    <x v="2"/>
    <s v="United States"/>
    <x v="4"/>
    <x v="4"/>
    <n v="98105"/>
    <x v="1"/>
    <x v="1"/>
    <x v="13"/>
    <n v="13.02"/>
    <n v="7"/>
    <n v="0"/>
    <n v="0.3906"/>
    <s v=""/>
    <n v="131.49333333333334"/>
    <n v="155.73261521333669"/>
    <x v="4"/>
    <x v="1"/>
    <m/>
  </r>
  <r>
    <s v="Standard Class"/>
    <d v="2025-11-11T00:00:00"/>
    <x v="2"/>
    <s v="United States"/>
    <x v="4"/>
    <x v="4"/>
    <n v="98105"/>
    <x v="1"/>
    <x v="0"/>
    <x v="5"/>
    <n v="22.14"/>
    <n v="3"/>
    <n v="0"/>
    <n v="6.4206000000000003"/>
    <s v=""/>
    <n v="131.00666666666666"/>
    <n v="148.51772981277603"/>
    <x v="6"/>
    <x v="0"/>
    <m/>
  </r>
  <r>
    <s v="Standard Class"/>
    <d v="2026-11-20T00:00:00"/>
    <x v="2"/>
    <s v="United States"/>
    <x v="4"/>
    <x v="4"/>
    <n v="98105"/>
    <x v="1"/>
    <x v="1"/>
    <x v="4"/>
    <n v="359.32"/>
    <n v="4"/>
    <n v="0"/>
    <n v="7.1863999999999999"/>
    <s v=""/>
    <n v="146.45333333333335"/>
    <n v="155.19056772597716"/>
    <x v="6"/>
    <x v="1"/>
    <m/>
  </r>
  <r>
    <s v="First Class"/>
    <d v="2026-07-27T00:00:00"/>
    <x v="0"/>
    <s v="United States"/>
    <x v="490"/>
    <x v="25"/>
    <n v="63301"/>
    <x v="2"/>
    <x v="1"/>
    <x v="10"/>
    <n v="11.56"/>
    <n v="2"/>
    <n v="0"/>
    <n v="5.6643999999999997"/>
    <s v=""/>
    <n v="585.64"/>
    <n v="635.38756794282381"/>
    <x v="11"/>
    <x v="1"/>
    <m/>
  </r>
  <r>
    <s v="Standard Class"/>
    <d v="2025-10-10T00:00:00"/>
    <x v="0"/>
    <s v="United States"/>
    <x v="85"/>
    <x v="15"/>
    <n v="11561"/>
    <x v="3"/>
    <x v="1"/>
    <x v="8"/>
    <n v="68.48"/>
    <n v="2"/>
    <n v="0.2"/>
    <n v="25.68"/>
    <s v=""/>
    <n v="594.43333333333339"/>
    <n v="708.65351391578201"/>
    <x v="5"/>
    <x v="0"/>
    <m/>
  </r>
  <r>
    <s v="Standard Class"/>
    <d v="2025-11-28T00:00:00"/>
    <x v="0"/>
    <s v="United States"/>
    <x v="85"/>
    <x v="15"/>
    <n v="11561"/>
    <x v="3"/>
    <x v="1"/>
    <x v="4"/>
    <n v="1676.88"/>
    <n v="6"/>
    <n v="0"/>
    <n v="83.843999999999994"/>
    <s v=""/>
    <n v="662.59666666666669"/>
    <n v="742.13621998081157"/>
    <x v="6"/>
    <x v="0"/>
    <m/>
  </r>
  <r>
    <s v="First Class"/>
    <d v="2026-03-16T00:00:00"/>
    <x v="1"/>
    <s v="United States"/>
    <x v="80"/>
    <x v="30"/>
    <n v="8701"/>
    <x v="3"/>
    <x v="1"/>
    <x v="10"/>
    <n v="37.94"/>
    <n v="2"/>
    <n v="0"/>
    <n v="18.211200000000002"/>
    <s v=""/>
    <n v="117.49266666666666"/>
    <n v="394.65526071525039"/>
    <x v="2"/>
    <x v="1"/>
    <m/>
  </r>
  <r>
    <s v="Second Class"/>
    <d v="2026-09-03T00:00:00"/>
    <x v="1"/>
    <s v="United States"/>
    <x v="183"/>
    <x v="39"/>
    <n v="20735"/>
    <x v="3"/>
    <x v="0"/>
    <x v="1"/>
    <n v="272.97000000000003"/>
    <n v="3"/>
    <n v="0"/>
    <n v="43.675199999999997"/>
    <s v=""/>
    <n v="210.53200000000001"/>
    <n v="237.29115945199911"/>
    <x v="4"/>
    <x v="1"/>
    <m/>
  </r>
  <r>
    <s v="First Class"/>
    <d v="2025-06-25T00:00:00"/>
    <x v="1"/>
    <s v="United States"/>
    <x v="38"/>
    <x v="24"/>
    <n v="43229"/>
    <x v="3"/>
    <x v="0"/>
    <x v="5"/>
    <n v="41.567999999999998"/>
    <n v="4"/>
    <n v="0.2"/>
    <n v="-4.1567999999999996"/>
    <n v="-4.1567999999999996"/>
    <n v="122.22199999999999"/>
    <n v="100.24947682065385"/>
    <x v="3"/>
    <x v="0"/>
    <m/>
  </r>
  <r>
    <s v="First Class"/>
    <d v="2025-12-08T00:00:00"/>
    <x v="1"/>
    <s v="United States"/>
    <x v="38"/>
    <x v="24"/>
    <n v="43229"/>
    <x v="3"/>
    <x v="0"/>
    <x v="1"/>
    <n v="317.05799999999999"/>
    <n v="3"/>
    <n v="0.3"/>
    <n v="-86.058599999999998"/>
    <n v="-86.058599999999998"/>
    <n v="248.34733333333335"/>
    <n v="133.95364099955265"/>
    <x v="0"/>
    <x v="0"/>
    <m/>
  </r>
  <r>
    <s v="First Class"/>
    <d v="2025-05-08T00:00:00"/>
    <x v="1"/>
    <s v="United States"/>
    <x v="38"/>
    <x v="24"/>
    <n v="43229"/>
    <x v="3"/>
    <x v="1"/>
    <x v="13"/>
    <n v="8.0399999999999991"/>
    <n v="5"/>
    <n v="0.2"/>
    <n v="2.9144999999999999"/>
    <s v=""/>
    <n v="163.12133333333335"/>
    <n v="132.70800533948653"/>
    <x v="7"/>
    <x v="0"/>
    <m/>
  </r>
  <r>
    <s v="Standard Class"/>
    <d v="2025-09-14T00:00:00"/>
    <x v="0"/>
    <s v="United States"/>
    <x v="45"/>
    <x v="1"/>
    <n v="91104"/>
    <x v="1"/>
    <x v="2"/>
    <x v="7"/>
    <n v="419.94400000000002"/>
    <n v="7"/>
    <n v="0.2"/>
    <n v="52.493000000000002"/>
    <s v=""/>
    <n v="177.10800000000003"/>
    <n v="136.56885758175321"/>
    <x v="4"/>
    <x v="0"/>
    <m/>
  </r>
  <r>
    <s v="Standard Class"/>
    <d v="2025-07-06T00:00:00"/>
    <x v="1"/>
    <s v="United States"/>
    <x v="4"/>
    <x v="4"/>
    <n v="98105"/>
    <x v="1"/>
    <x v="1"/>
    <x v="14"/>
    <n v="61.38"/>
    <n v="6"/>
    <n v="0"/>
    <n v="15.9588"/>
    <s v=""/>
    <n v="47.726666666666667"/>
    <n v="94.448224411677117"/>
    <x v="11"/>
    <x v="0"/>
    <m/>
  </r>
  <r>
    <s v="Second Class"/>
    <d v="2026-07-17T00:00:00"/>
    <x v="0"/>
    <s v="United States"/>
    <x v="1"/>
    <x v="1"/>
    <n v="90045"/>
    <x v="1"/>
    <x v="2"/>
    <x v="11"/>
    <n v="50"/>
    <n v="2"/>
    <n v="0"/>
    <n v="10.5"/>
    <s v=""/>
    <n v="38.119999999999997"/>
    <n v="74.029309454906922"/>
    <x v="11"/>
    <x v="1"/>
    <m/>
  </r>
  <r>
    <s v="Standard Class"/>
    <d v="2026-08-14T00:00:00"/>
    <x v="0"/>
    <s v="United States"/>
    <x v="522"/>
    <x v="30"/>
    <n v="7017"/>
    <x v="3"/>
    <x v="2"/>
    <x v="11"/>
    <n v="31.8"/>
    <n v="3"/>
    <n v="0"/>
    <n v="13.673999999999999"/>
    <s v=""/>
    <n v="23.810666666666666"/>
    <n v="13.720486785447141"/>
    <x v="1"/>
    <x v="1"/>
    <m/>
  </r>
  <r>
    <s v="Standard Class"/>
    <d v="2025-01-05T00:00:00"/>
    <x v="1"/>
    <s v="United States"/>
    <x v="342"/>
    <x v="6"/>
    <n v="54703"/>
    <x v="2"/>
    <x v="1"/>
    <x v="4"/>
    <n v="32.56"/>
    <n v="2"/>
    <n v="0"/>
    <n v="8.4656000000000002"/>
    <s v=""/>
    <n v="28.386666666666667"/>
    <n v="14.200021950948083"/>
    <x v="8"/>
    <x v="0"/>
    <m/>
  </r>
  <r>
    <s v="Standard Class"/>
    <d v="2026-10-19T00:00:00"/>
    <x v="0"/>
    <s v="United States"/>
    <x v="22"/>
    <x v="10"/>
    <n v="60610"/>
    <x v="2"/>
    <x v="1"/>
    <x v="12"/>
    <n v="7.0720000000000001"/>
    <n v="2"/>
    <n v="0.2"/>
    <n v="2.3868"/>
    <s v=""/>
    <n v="39.128000000000007"/>
    <n v="20.2668745018583"/>
    <x v="5"/>
    <x v="1"/>
    <m/>
  </r>
  <r>
    <s v="Second Class"/>
    <d v="2026-10-19T00:00:00"/>
    <x v="0"/>
    <s v="United States"/>
    <x v="67"/>
    <x v="2"/>
    <n v="33614"/>
    <x v="0"/>
    <x v="1"/>
    <x v="10"/>
    <n v="45.527999999999999"/>
    <n v="3"/>
    <n v="0.2"/>
    <n v="15.934799999999999"/>
    <s v=""/>
    <n v="178.19466666666668"/>
    <n v="143.18532236800539"/>
    <x v="5"/>
    <x v="1"/>
    <m/>
  </r>
  <r>
    <s v="Second Class"/>
    <d v="2025-05-02T00:00:00"/>
    <x v="0"/>
    <s v="United States"/>
    <x v="67"/>
    <x v="2"/>
    <n v="33614"/>
    <x v="0"/>
    <x v="0"/>
    <x v="1"/>
    <n v="64.784000000000006"/>
    <n v="1"/>
    <n v="0.2"/>
    <n v="6.4783999999999997"/>
    <s v=""/>
    <n v="163.46666666666667"/>
    <n v="170.77865144054701"/>
    <x v="7"/>
    <x v="0"/>
    <m/>
  </r>
  <r>
    <s v="Second Class"/>
    <d v="2025-03-23T00:00:00"/>
    <x v="0"/>
    <s v="United States"/>
    <x v="67"/>
    <x v="2"/>
    <n v="33614"/>
    <x v="0"/>
    <x v="1"/>
    <x v="4"/>
    <n v="424.27199999999999"/>
    <n v="2"/>
    <n v="0.2"/>
    <n v="-10.6068"/>
    <n v="-10.6068"/>
    <n v="169.84533333333334"/>
    <n v="177.22017937770704"/>
    <x v="2"/>
    <x v="0"/>
    <m/>
  </r>
  <r>
    <s v="Second Class"/>
    <d v="2025-11-22T00:00:00"/>
    <x v="0"/>
    <s v="United States"/>
    <x v="67"/>
    <x v="2"/>
    <n v="33614"/>
    <x v="0"/>
    <x v="1"/>
    <x v="6"/>
    <n v="1.3440000000000001"/>
    <n v="1"/>
    <n v="0.2"/>
    <n v="0.504"/>
    <s v=""/>
    <n v="37.06133333333333"/>
    <n v="106.13050341285803"/>
    <x v="6"/>
    <x v="0"/>
    <m/>
  </r>
  <r>
    <s v="Second Class"/>
    <d v="2025-01-17T00:00:00"/>
    <x v="0"/>
    <s v="United States"/>
    <x v="67"/>
    <x v="2"/>
    <n v="33614"/>
    <x v="0"/>
    <x v="1"/>
    <x v="4"/>
    <n v="83.92"/>
    <n v="5"/>
    <n v="0.2"/>
    <n v="-1.0489999999999999"/>
    <n v="-1.0489999999999999"/>
    <n v="76.805333333333337"/>
    <n v="56.045111226978975"/>
    <x v="8"/>
    <x v="0"/>
    <m/>
  </r>
  <r>
    <s v="Standard Class"/>
    <d v="2025-11-23T00:00:00"/>
    <x v="2"/>
    <s v="United States"/>
    <x v="20"/>
    <x v="15"/>
    <n v="10009"/>
    <x v="3"/>
    <x v="1"/>
    <x v="10"/>
    <n v="25.92"/>
    <n v="4"/>
    <n v="0"/>
    <n v="12.441599999999999"/>
    <s v=""/>
    <n v="75.471999999999994"/>
    <n v="26.202959584042461"/>
    <x v="6"/>
    <x v="0"/>
    <m/>
  </r>
  <r>
    <s v="Standard Class"/>
    <d v="2025-01-09T00:00:00"/>
    <x v="0"/>
    <s v="United States"/>
    <x v="123"/>
    <x v="16"/>
    <n v="85204"/>
    <x v="1"/>
    <x v="0"/>
    <x v="5"/>
    <n v="120.57599999999999"/>
    <n v="8"/>
    <n v="0.2"/>
    <n v="33.1584"/>
    <s v=""/>
    <n v="70.925333333333327"/>
    <n v="42.327812315396208"/>
    <x v="8"/>
    <x v="0"/>
    <m/>
  </r>
  <r>
    <s v="Standard Class"/>
    <d v="2026-09-17T00:00:00"/>
    <x v="0"/>
    <s v="United States"/>
    <x v="140"/>
    <x v="42"/>
    <n v="5408"/>
    <x v="3"/>
    <x v="1"/>
    <x v="10"/>
    <n v="79.92"/>
    <n v="4"/>
    <n v="0"/>
    <n v="37.562399999999997"/>
    <s v=""/>
    <n v="211.71333333333337"/>
    <n v="194.22509667641555"/>
    <x v="4"/>
    <x v="1"/>
    <m/>
  </r>
  <r>
    <s v="Standard Class"/>
    <d v="2026-12-01T00:00:00"/>
    <x v="0"/>
    <s v="United States"/>
    <x v="140"/>
    <x v="42"/>
    <n v="5408"/>
    <x v="3"/>
    <x v="1"/>
    <x v="10"/>
    <n v="12.28"/>
    <n v="1"/>
    <n v="0"/>
    <n v="5.7716000000000003"/>
    <s v=""/>
    <n v="185.75333333333333"/>
    <n v="221.28486066405696"/>
    <x v="0"/>
    <x v="1"/>
    <m/>
  </r>
  <r>
    <s v="Standard Class"/>
    <d v="2025-06-17T00:00:00"/>
    <x v="0"/>
    <s v="United States"/>
    <x v="140"/>
    <x v="42"/>
    <n v="5408"/>
    <x v="3"/>
    <x v="1"/>
    <x v="9"/>
    <n v="542.94000000000005"/>
    <n v="3"/>
    <n v="0"/>
    <n v="152.0232"/>
    <s v=""/>
    <n v="257.96666666666664"/>
    <n v="219.32122742680428"/>
    <x v="3"/>
    <x v="0"/>
    <m/>
  </r>
  <r>
    <s v="Standard Class"/>
    <d v="2026-08-04T00:00:00"/>
    <x v="0"/>
    <s v="United States"/>
    <x v="140"/>
    <x v="42"/>
    <n v="5408"/>
    <x v="3"/>
    <x v="1"/>
    <x v="12"/>
    <n v="2.04"/>
    <n v="1"/>
    <n v="0"/>
    <n v="0.95879999999999999"/>
    <s v=""/>
    <n v="79.650666666666652"/>
    <n v="115.07861399543839"/>
    <x v="1"/>
    <x v="1"/>
    <m/>
  </r>
  <r>
    <s v="Standard Class"/>
    <d v="2026-08-01T00:00:00"/>
    <x v="2"/>
    <s v="United States"/>
    <x v="12"/>
    <x v="5"/>
    <n v="77070"/>
    <x v="2"/>
    <x v="1"/>
    <x v="4"/>
    <n v="228.92"/>
    <n v="5"/>
    <n v="0.2"/>
    <n v="14.307499999999999"/>
    <s v=""/>
    <n v="273.08266666666668"/>
    <n v="184.0437425637962"/>
    <x v="1"/>
    <x v="1"/>
    <m/>
  </r>
  <r>
    <s v="First Class"/>
    <d v="2026-10-16T00:00:00"/>
    <x v="1"/>
    <s v="United States"/>
    <x v="34"/>
    <x v="10"/>
    <n v="60505"/>
    <x v="2"/>
    <x v="2"/>
    <x v="7"/>
    <n v="7.992"/>
    <n v="1"/>
    <n v="0.2"/>
    <n v="2.5973999999999999"/>
    <s v=""/>
    <n v="406.75933333333336"/>
    <n v="224.04364334755056"/>
    <x v="5"/>
    <x v="1"/>
    <m/>
  </r>
  <r>
    <s v="Same Day"/>
    <d v="2026-02-04T00:00:00"/>
    <x v="1"/>
    <s v="United States"/>
    <x v="60"/>
    <x v="22"/>
    <n v="80219"/>
    <x v="1"/>
    <x v="0"/>
    <x v="1"/>
    <n v="582.33600000000001"/>
    <n v="8"/>
    <n v="0.2"/>
    <n v="-29.116800000000001"/>
    <n v="-29.116800000000001"/>
    <n v="614.68933333333337"/>
    <n v="220.41162788342686"/>
    <x v="10"/>
    <x v="1"/>
    <m/>
  </r>
  <r>
    <s v="First Class"/>
    <d v="2026-03-09T00:00:00"/>
    <x v="0"/>
    <s v="United States"/>
    <x v="20"/>
    <x v="15"/>
    <n v="10011"/>
    <x v="3"/>
    <x v="2"/>
    <x v="7"/>
    <n v="629.95000000000005"/>
    <n v="5"/>
    <n v="0"/>
    <n v="157.48750000000001"/>
    <s v=""/>
    <n v="687.76666666666677"/>
    <n v="144.97928174896037"/>
    <x v="2"/>
    <x v="1"/>
    <m/>
  </r>
  <r>
    <s v="First Class"/>
    <d v="2025-03-26T00:00:00"/>
    <x v="0"/>
    <s v="United States"/>
    <x v="20"/>
    <x v="15"/>
    <n v="10011"/>
    <x v="3"/>
    <x v="0"/>
    <x v="1"/>
    <n v="631.78200000000004"/>
    <n v="2"/>
    <n v="0.1"/>
    <n v="140.39599999999999"/>
    <s v=""/>
    <n v="502.84333333333331"/>
    <n v="255.69436794736012"/>
    <x v="2"/>
    <x v="0"/>
    <m/>
  </r>
  <r>
    <s v="First Class"/>
    <d v="2025-06-05T00:00:00"/>
    <x v="0"/>
    <s v="United States"/>
    <x v="20"/>
    <x v="15"/>
    <n v="10011"/>
    <x v="3"/>
    <x v="0"/>
    <x v="0"/>
    <n v="801.56799999999998"/>
    <n v="2"/>
    <n v="0.2"/>
    <n v="-10.019600000000001"/>
    <n v="-10.019600000000001"/>
    <n v="302.57600000000002"/>
    <n v="299.7838428836252"/>
    <x v="3"/>
    <x v="0"/>
    <m/>
  </r>
  <r>
    <s v="First Class"/>
    <d v="2025-02-27T00:00:00"/>
    <x v="0"/>
    <s v="United States"/>
    <x v="20"/>
    <x v="15"/>
    <n v="10011"/>
    <x v="3"/>
    <x v="1"/>
    <x v="2"/>
    <n v="75.180000000000007"/>
    <n v="6"/>
    <n v="0"/>
    <n v="35.334600000000002"/>
    <s v=""/>
    <n v="485.35666666666674"/>
    <n v="578.53630830212535"/>
    <x v="10"/>
    <x v="0"/>
    <m/>
  </r>
  <r>
    <s v="First Class"/>
    <d v="2026-05-24T00:00:00"/>
    <x v="0"/>
    <s v="United States"/>
    <x v="20"/>
    <x v="15"/>
    <n v="10011"/>
    <x v="3"/>
    <x v="1"/>
    <x v="9"/>
    <n v="30.98"/>
    <n v="1"/>
    <n v="0"/>
    <n v="8.0548000000000002"/>
    <s v=""/>
    <n v="465.00066666666675"/>
    <n v="584.38498814914306"/>
    <x v="7"/>
    <x v="1"/>
    <m/>
  </r>
  <r>
    <s v="First Class"/>
    <d v="2025-12-19T00:00:00"/>
    <x v="0"/>
    <s v="United States"/>
    <x v="20"/>
    <x v="15"/>
    <n v="10011"/>
    <x v="3"/>
    <x v="2"/>
    <x v="7"/>
    <n v="1349.91"/>
    <n v="9"/>
    <n v="0"/>
    <n v="661.45590000000004"/>
    <s v=""/>
    <n v="465.04733333333337"/>
    <n v="616.18341060650653"/>
    <x v="0"/>
    <x v="0"/>
    <m/>
  </r>
  <r>
    <s v="Standard Class"/>
    <d v="2025-01-01T00:00:00"/>
    <x v="0"/>
    <s v="United States"/>
    <x v="523"/>
    <x v="10"/>
    <n v="60004"/>
    <x v="2"/>
    <x v="1"/>
    <x v="6"/>
    <n v="14.112"/>
    <n v="6"/>
    <n v="0.2"/>
    <n v="1.2347999999999999"/>
    <s v=""/>
    <n v="16.501333333333331"/>
    <n v="361.35996685484315"/>
    <x v="8"/>
    <x v="0"/>
    <m/>
  </r>
  <r>
    <s v="Standard Class"/>
    <d v="2026-02-13T00:00:00"/>
    <x v="0"/>
    <s v="United States"/>
    <x v="311"/>
    <x v="17"/>
    <n v="23602"/>
    <x v="0"/>
    <x v="1"/>
    <x v="12"/>
    <n v="31.12"/>
    <n v="4"/>
    <n v="0"/>
    <n v="14.6264"/>
    <s v=""/>
    <n v="81.513333333333335"/>
    <n v="261.2362247358169"/>
    <x v="10"/>
    <x v="1"/>
    <m/>
  </r>
  <r>
    <s v="Standard Class"/>
    <d v="2025-08-16T00:00:00"/>
    <x v="0"/>
    <s v="United States"/>
    <x v="93"/>
    <x v="16"/>
    <n v="85705"/>
    <x v="1"/>
    <x v="0"/>
    <x v="5"/>
    <n v="4.2720000000000002"/>
    <n v="2"/>
    <n v="0.2"/>
    <n v="0.96120000000000005"/>
    <s v=""/>
    <n v="601.48"/>
    <n v="576.087255060345"/>
    <x v="1"/>
    <x v="0"/>
    <m/>
  </r>
  <r>
    <s v="Second Class"/>
    <d v="2026-02-23T00:00:00"/>
    <x v="0"/>
    <s v="United States"/>
    <x v="20"/>
    <x v="15"/>
    <n v="10024"/>
    <x v="3"/>
    <x v="0"/>
    <x v="3"/>
    <n v="209.148"/>
    <n v="2"/>
    <n v="0.4"/>
    <n v="-66.230199999999996"/>
    <n v="-66.230199999999996"/>
    <n v="602.69600000000003"/>
    <n v="670.63117282927612"/>
    <x v="10"/>
    <x v="1"/>
    <m/>
  </r>
  <r>
    <s v="Second Class"/>
    <d v="2026-12-02T00:00:00"/>
    <x v="0"/>
    <s v="United States"/>
    <x v="20"/>
    <x v="15"/>
    <n v="10024"/>
    <x v="3"/>
    <x v="1"/>
    <x v="4"/>
    <n v="1591.02"/>
    <n v="6"/>
    <n v="0"/>
    <n v="286.3836"/>
    <s v=""/>
    <n v="724.61666666666667"/>
    <n v="672.15077371584925"/>
    <x v="0"/>
    <x v="1"/>
    <m/>
  </r>
  <r>
    <s v="Standard Class"/>
    <d v="2026-10-04T00:00:00"/>
    <x v="1"/>
    <s v="United States"/>
    <x v="10"/>
    <x v="9"/>
    <n v="19134"/>
    <x v="3"/>
    <x v="1"/>
    <x v="13"/>
    <n v="7.92"/>
    <n v="5"/>
    <n v="0.2"/>
    <n v="1.6830000000000001"/>
    <s v=""/>
    <n v="197.09266666666664"/>
    <n v="370.47599404109945"/>
    <x v="5"/>
    <x v="1"/>
    <m/>
  </r>
  <r>
    <s v="First Class"/>
    <d v="2026-02-25T00:00:00"/>
    <x v="2"/>
    <s v="United States"/>
    <x v="22"/>
    <x v="10"/>
    <n v="60653"/>
    <x v="2"/>
    <x v="2"/>
    <x v="15"/>
    <n v="574.91"/>
    <n v="2"/>
    <n v="0.3"/>
    <n v="156.047"/>
    <s v=""/>
    <n v="551.45266666666669"/>
    <n v="330.61978559467167"/>
    <x v="10"/>
    <x v="1"/>
    <m/>
  </r>
  <r>
    <s v="First Class"/>
    <d v="2026-09-21T00:00:00"/>
    <x v="2"/>
    <s v="United States"/>
    <x v="22"/>
    <x v="10"/>
    <n v="60653"/>
    <x v="2"/>
    <x v="1"/>
    <x v="10"/>
    <n v="8.4480000000000004"/>
    <n v="2"/>
    <n v="0.2"/>
    <n v="2.64"/>
    <s v=""/>
    <n v="363.83933333333334"/>
    <n v="378.26705985292688"/>
    <x v="4"/>
    <x v="1"/>
    <m/>
  </r>
  <r>
    <s v="Second Class"/>
    <d v="2026-11-25T00:00:00"/>
    <x v="0"/>
    <s v="United States"/>
    <x v="20"/>
    <x v="15"/>
    <n v="10035"/>
    <x v="3"/>
    <x v="2"/>
    <x v="11"/>
    <n v="1071"/>
    <n v="9"/>
    <n v="0"/>
    <n v="171.36"/>
    <s v=""/>
    <n v="362.11433333333326"/>
    <n v="417.30811876278341"/>
    <x v="6"/>
    <x v="1"/>
    <m/>
  </r>
  <r>
    <s v="Second Class"/>
    <d v="2025-02-27T00:00:00"/>
    <x v="0"/>
    <s v="United States"/>
    <x v="20"/>
    <x v="15"/>
    <n v="10035"/>
    <x v="3"/>
    <x v="0"/>
    <x v="5"/>
    <n v="12.07"/>
    <n v="1"/>
    <n v="0"/>
    <n v="3.9830999999999999"/>
    <s v=""/>
    <n v="34.420999999999999"/>
    <n v="291.7595524761341"/>
    <x v="10"/>
    <x v="0"/>
    <m/>
  </r>
  <r>
    <s v="First Class"/>
    <d v="2026-08-02T00:00:00"/>
    <x v="0"/>
    <s v="United States"/>
    <x v="10"/>
    <x v="9"/>
    <n v="19143"/>
    <x v="3"/>
    <x v="1"/>
    <x v="8"/>
    <n v="3.2730000000000001"/>
    <n v="1"/>
    <n v="0.7"/>
    <n v="-2.5093000000000001"/>
    <n v="-2.5093000000000001"/>
    <n v="65.296333333333337"/>
    <n v="210.6985043791949"/>
    <x v="1"/>
    <x v="1"/>
    <m/>
  </r>
  <r>
    <s v="First Class"/>
    <d v="2025-03-04T00:00:00"/>
    <x v="0"/>
    <s v="United States"/>
    <x v="10"/>
    <x v="9"/>
    <n v="19143"/>
    <x v="3"/>
    <x v="0"/>
    <x v="5"/>
    <n v="87.92"/>
    <n v="5"/>
    <n v="0.2"/>
    <n v="15.385999999999999"/>
    <s v=""/>
    <n v="998.84533333333331"/>
    <n v="1042.866087436641"/>
    <x v="2"/>
    <x v="0"/>
    <m/>
  </r>
  <r>
    <s v="Second Class"/>
    <d v="2026-06-30T00:00:00"/>
    <x v="1"/>
    <s v="United States"/>
    <x v="220"/>
    <x v="16"/>
    <n v="85301"/>
    <x v="1"/>
    <x v="1"/>
    <x v="4"/>
    <n v="104.696"/>
    <n v="1"/>
    <n v="0.2"/>
    <n v="6.5434999999999999"/>
    <s v=""/>
    <n v="971.81066666666663"/>
    <n v="1181.9562305306029"/>
    <x v="3"/>
    <x v="1"/>
    <m/>
  </r>
  <r>
    <s v="First Class"/>
    <d v="2025-11-02T00:00:00"/>
    <x v="0"/>
    <s v="United States"/>
    <x v="1"/>
    <x v="1"/>
    <n v="90036"/>
    <x v="1"/>
    <x v="0"/>
    <x v="1"/>
    <n v="2803.92"/>
    <n v="5"/>
    <n v="0.2"/>
    <n v="0"/>
    <s v=""/>
    <n v="1020.1066666666666"/>
    <n v="1262.6974352266659"/>
    <x v="6"/>
    <x v="0"/>
    <m/>
  </r>
  <r>
    <s v="First Class"/>
    <d v="2025-07-24T00:00:00"/>
    <x v="1"/>
    <s v="United States"/>
    <x v="12"/>
    <x v="5"/>
    <n v="77041"/>
    <x v="2"/>
    <x v="1"/>
    <x v="8"/>
    <n v="6.8159999999999998"/>
    <n v="2"/>
    <n v="0.8"/>
    <n v="-11.587199999999999"/>
    <n v="-11.587199999999999"/>
    <n v="91.446666666666658"/>
    <n v="714.21824782687315"/>
    <x v="11"/>
    <x v="0"/>
    <m/>
  </r>
  <r>
    <s v="Standard Class"/>
    <d v="2025-12-12T00:00:00"/>
    <x v="0"/>
    <s v="United States"/>
    <x v="4"/>
    <x v="4"/>
    <n v="98115"/>
    <x v="1"/>
    <x v="2"/>
    <x v="7"/>
    <n v="249.584"/>
    <n v="2"/>
    <n v="0.2"/>
    <n v="15.599"/>
    <s v=""/>
    <n v="92.544666666666672"/>
    <n v="449.40845718195669"/>
    <x v="0"/>
    <x v="0"/>
    <m/>
  </r>
  <r>
    <s v="Standard Class"/>
    <d v="2025-01-24T00:00:00"/>
    <x v="0"/>
    <s v="United States"/>
    <x v="4"/>
    <x v="4"/>
    <n v="98115"/>
    <x v="1"/>
    <x v="1"/>
    <x v="10"/>
    <n v="17.940000000000001"/>
    <n v="3"/>
    <n v="0"/>
    <n v="8.7905999999999995"/>
    <s v=""/>
    <n v="12.805999999999999"/>
    <n v="63.782568561451775"/>
    <x v="8"/>
    <x v="0"/>
    <m/>
  </r>
  <r>
    <s v="Standard Class"/>
    <d v="2025-02-09T00:00:00"/>
    <x v="0"/>
    <s v="United States"/>
    <x v="4"/>
    <x v="4"/>
    <n v="98115"/>
    <x v="1"/>
    <x v="0"/>
    <x v="5"/>
    <n v="10.11"/>
    <n v="3"/>
    <n v="0"/>
    <n v="3.2351999999999999"/>
    <s v=""/>
    <n v="10.81"/>
    <n v="47.619051777079193"/>
    <x v="10"/>
    <x v="0"/>
    <m/>
  </r>
  <r>
    <s v="Standard Class"/>
    <d v="2026-05-04T00:00:00"/>
    <x v="2"/>
    <s v="United States"/>
    <x v="115"/>
    <x v="3"/>
    <n v="28314"/>
    <x v="0"/>
    <x v="1"/>
    <x v="10"/>
    <n v="10.368"/>
    <n v="2"/>
    <n v="0.2"/>
    <n v="3.6288"/>
    <s v=""/>
    <n v="12.514666666666665"/>
    <n v="2.2051829184228016"/>
    <x v="7"/>
    <x v="1"/>
    <m/>
  </r>
  <r>
    <s v="Standard Class"/>
    <d v="2026-11-02T00:00:00"/>
    <x v="2"/>
    <s v="United States"/>
    <x v="115"/>
    <x v="3"/>
    <n v="28314"/>
    <x v="0"/>
    <x v="1"/>
    <x v="10"/>
    <n v="11.952"/>
    <n v="3"/>
    <n v="0.2"/>
    <n v="4.0338000000000003"/>
    <s v=""/>
    <n v="16.386666666666667"/>
    <n v="3.6503329325581424"/>
    <x v="6"/>
    <x v="1"/>
    <m/>
  </r>
  <r>
    <s v="Second Class"/>
    <d v="2025-09-21T00:00:00"/>
    <x v="1"/>
    <s v="United States"/>
    <x v="12"/>
    <x v="5"/>
    <n v="77041"/>
    <x v="2"/>
    <x v="1"/>
    <x v="9"/>
    <n v="15.224"/>
    <n v="2"/>
    <n v="0.8"/>
    <n v="-38.821199999999997"/>
    <n v="-38.821199999999997"/>
    <n v="213.98666666666665"/>
    <n v="225.63703623494274"/>
    <x v="4"/>
    <x v="0"/>
    <m/>
  </r>
  <r>
    <s v="Second Class"/>
    <d v="2026-05-05T00:00:00"/>
    <x v="1"/>
    <s v="United States"/>
    <x v="12"/>
    <x v="5"/>
    <n v="77041"/>
    <x v="2"/>
    <x v="1"/>
    <x v="9"/>
    <n v="21.984000000000002"/>
    <n v="6"/>
    <n v="0.8"/>
    <n v="-56.059199999999997"/>
    <n v="-56.059199999999997"/>
    <n v="222.47866666666667"/>
    <n v="248.84557428966971"/>
    <x v="7"/>
    <x v="1"/>
    <m/>
  </r>
  <r>
    <s v="Standard Class"/>
    <d v="2026-09-03T00:00:00"/>
    <x v="1"/>
    <s v="United States"/>
    <x v="8"/>
    <x v="1"/>
    <n v="94122"/>
    <x v="1"/>
    <x v="2"/>
    <x v="7"/>
    <n v="604.75199999999995"/>
    <n v="6"/>
    <n v="0.2"/>
    <n v="60.475200000000001"/>
    <s v=""/>
    <n v="315.94266666666664"/>
    <n v="248.94784181608981"/>
    <x v="4"/>
    <x v="1"/>
    <m/>
  </r>
  <r>
    <s v="Standard Class"/>
    <d v="2026-11-13T00:00:00"/>
    <x v="1"/>
    <s v="United States"/>
    <x v="8"/>
    <x v="1"/>
    <n v="94122"/>
    <x v="1"/>
    <x v="1"/>
    <x v="14"/>
    <n v="40.700000000000003"/>
    <n v="5"/>
    <n v="0"/>
    <n v="11.803000000000001"/>
    <s v=""/>
    <n v="129.35866666666666"/>
    <n v="115.96540107769692"/>
    <x v="6"/>
    <x v="1"/>
    <m/>
  </r>
  <r>
    <s v="Standard Class"/>
    <d v="2025-05-28T00:00:00"/>
    <x v="1"/>
    <s v="United States"/>
    <x v="8"/>
    <x v="1"/>
    <n v="94122"/>
    <x v="1"/>
    <x v="2"/>
    <x v="7"/>
    <n v="302.37599999999998"/>
    <n v="3"/>
    <n v="0.2"/>
    <n v="37.796999999999997"/>
    <s v=""/>
    <n v="1377.5559999999998"/>
    <n v="1390.9820373609216"/>
    <x v="7"/>
    <x v="0"/>
    <m/>
  </r>
  <r>
    <s v="Standard Class"/>
    <d v="2026-06-07T00:00:00"/>
    <x v="1"/>
    <s v="United States"/>
    <x v="8"/>
    <x v="1"/>
    <n v="94122"/>
    <x v="1"/>
    <x v="2"/>
    <x v="11"/>
    <n v="45"/>
    <n v="3"/>
    <n v="0"/>
    <n v="4.95"/>
    <s v=""/>
    <n v="1288.5640000000001"/>
    <n v="1567.8785073291208"/>
    <x v="3"/>
    <x v="1"/>
    <m/>
  </r>
  <r>
    <s v="Second Class"/>
    <d v="2026-05-03T00:00:00"/>
    <x v="0"/>
    <s v="United States"/>
    <x v="20"/>
    <x v="15"/>
    <n v="10035"/>
    <x v="3"/>
    <x v="0"/>
    <x v="1"/>
    <n v="3785.2919999999999"/>
    <n v="6"/>
    <n v="0.1"/>
    <n v="420.58800000000002"/>
    <s v=""/>
    <n v="1340.1973333333333"/>
    <n v="1699.7931898713553"/>
    <x v="7"/>
    <x v="1"/>
    <m/>
  </r>
  <r>
    <s v="Standard Class"/>
    <d v="2025-04-07T00:00:00"/>
    <x v="0"/>
    <s v="United States"/>
    <x v="4"/>
    <x v="4"/>
    <n v="98105"/>
    <x v="1"/>
    <x v="1"/>
    <x v="6"/>
    <n v="35.4"/>
    <n v="5"/>
    <n v="0"/>
    <n v="13.452"/>
    <s v=""/>
    <n v="482.75333333333333"/>
    <n v="1065.1916565181366"/>
    <x v="9"/>
    <x v="0"/>
    <m/>
  </r>
  <r>
    <s v="Standard Class"/>
    <d v="2025-06-26T00:00:00"/>
    <x v="1"/>
    <s v="United States"/>
    <x v="198"/>
    <x v="15"/>
    <n v="14215"/>
    <x v="3"/>
    <x v="0"/>
    <x v="5"/>
    <n v="199.9"/>
    <n v="5"/>
    <n v="0"/>
    <n v="39.979999999999997"/>
    <s v=""/>
    <n v="837.60666666666668"/>
    <n v="796.30585747828218"/>
    <x v="3"/>
    <x v="0"/>
    <m/>
  </r>
  <r>
    <s v="Standard Class"/>
    <d v="2025-06-18T00:00:00"/>
    <x v="1"/>
    <s v="United States"/>
    <x v="114"/>
    <x v="5"/>
    <n v="77340"/>
    <x v="2"/>
    <x v="0"/>
    <x v="1"/>
    <n v="1212.96"/>
    <n v="8"/>
    <n v="0.3"/>
    <n v="-69.311999999999998"/>
    <n v="-69.311999999999998"/>
    <n v="805.46699999999998"/>
    <n v="604.10136890855097"/>
    <x v="3"/>
    <x v="0"/>
    <m/>
  </r>
  <r>
    <s v="Standard Class"/>
    <d v="2025-03-30T00:00:00"/>
    <x v="1"/>
    <s v="United States"/>
    <x v="61"/>
    <x v="5"/>
    <n v="75081"/>
    <x v="2"/>
    <x v="2"/>
    <x v="7"/>
    <n v="1099.96"/>
    <n v="5"/>
    <n v="0.2"/>
    <n v="82.497"/>
    <s v=""/>
    <n v="403.11500000000001"/>
    <n v="489.69044447423147"/>
    <x v="2"/>
    <x v="0"/>
    <m/>
  </r>
  <r>
    <s v="Standard Class"/>
    <d v="2026-11-21T00:00:00"/>
    <x v="1"/>
    <s v="United States"/>
    <x v="61"/>
    <x v="5"/>
    <n v="75081"/>
    <x v="2"/>
    <x v="0"/>
    <x v="3"/>
    <n v="103.48099999999999"/>
    <n v="1"/>
    <n v="0.3"/>
    <n v="-16.261299999999999"/>
    <n v="-16.261299999999999"/>
    <n v="46.488333333333323"/>
    <n v="465.77181685162026"/>
    <x v="6"/>
    <x v="1"/>
    <m/>
  </r>
  <r>
    <s v="Same Day"/>
    <d v="2026-06-04T00:00:00"/>
    <x v="2"/>
    <s v="United States"/>
    <x v="10"/>
    <x v="9"/>
    <n v="19134"/>
    <x v="3"/>
    <x v="1"/>
    <x v="2"/>
    <n v="5.9039999999999999"/>
    <n v="2"/>
    <n v="0.2"/>
    <n v="1.9925999999999999"/>
    <s v=""/>
    <n v="24.090666666666664"/>
    <n v="229.63346653904946"/>
    <x v="3"/>
    <x v="1"/>
    <m/>
  </r>
  <r>
    <s v="Standard Class"/>
    <d v="2025-01-20T00:00:00"/>
    <x v="0"/>
    <s v="United States"/>
    <x v="97"/>
    <x v="16"/>
    <n v="85345"/>
    <x v="1"/>
    <x v="2"/>
    <x v="11"/>
    <n v="30.08"/>
    <n v="2"/>
    <n v="0.2"/>
    <n v="-5.2640000000000002"/>
    <n v="-5.2640000000000002"/>
    <n v="25.546666666666667"/>
    <n v="14.734582733601018"/>
    <x v="8"/>
    <x v="0"/>
    <m/>
  </r>
  <r>
    <s v="Standard Class"/>
    <d v="2026-05-03T00:00:00"/>
    <x v="0"/>
    <s v="United States"/>
    <x v="97"/>
    <x v="16"/>
    <n v="85345"/>
    <x v="1"/>
    <x v="1"/>
    <x v="10"/>
    <n v="36.287999999999997"/>
    <n v="7"/>
    <n v="0.2"/>
    <n v="12.700799999999999"/>
    <s v=""/>
    <n v="99.786666666666676"/>
    <n v="89.060224118289753"/>
    <x v="7"/>
    <x v="1"/>
    <m/>
  </r>
  <r>
    <s v="Standard Class"/>
    <d v="2026-04-02T00:00:00"/>
    <x v="0"/>
    <s v="United States"/>
    <x v="97"/>
    <x v="16"/>
    <n v="85345"/>
    <x v="1"/>
    <x v="1"/>
    <x v="6"/>
    <n v="10.272"/>
    <n v="3"/>
    <n v="0.2"/>
    <n v="1.1556"/>
    <s v=""/>
    <n v="88.672666666666672"/>
    <n v="101.64555572729735"/>
    <x v="9"/>
    <x v="1"/>
    <m/>
  </r>
  <r>
    <s v="Standard Class"/>
    <d v="2025-09-17T00:00:00"/>
    <x v="0"/>
    <s v="United States"/>
    <x v="97"/>
    <x v="16"/>
    <n v="85345"/>
    <x v="1"/>
    <x v="2"/>
    <x v="11"/>
    <n v="252.8"/>
    <n v="4"/>
    <n v="0.2"/>
    <n v="-31.6"/>
    <n v="-31.6"/>
    <n v="89.568666666666672"/>
    <n v="110.50042136269587"/>
    <x v="4"/>
    <x v="0"/>
    <m/>
  </r>
  <r>
    <s v="Same Day"/>
    <d v="2025-05-02T00:00:00"/>
    <x v="0"/>
    <s v="United States"/>
    <x v="10"/>
    <x v="9"/>
    <n v="19143"/>
    <x v="3"/>
    <x v="1"/>
    <x v="8"/>
    <n v="2.9460000000000002"/>
    <n v="2"/>
    <n v="0.7"/>
    <n v="-2.0621999999999998"/>
    <n v="-2.0621999999999998"/>
    <n v="100.49400000000001"/>
    <n v="125.79519851756693"/>
    <x v="7"/>
    <x v="0"/>
    <m/>
  </r>
  <r>
    <s v="Standard Class"/>
    <d v="2026-06-02T00:00:00"/>
    <x v="0"/>
    <s v="United States"/>
    <x v="147"/>
    <x v="1"/>
    <n v="92054"/>
    <x v="1"/>
    <x v="1"/>
    <x v="10"/>
    <n v="12.96"/>
    <n v="2"/>
    <n v="0"/>
    <n v="6.2207999999999997"/>
    <s v=""/>
    <n v="106.92533333333334"/>
    <n v="125.55986648371129"/>
    <x v="3"/>
    <x v="1"/>
    <m/>
  </r>
  <r>
    <s v="Standard Class"/>
    <d v="2026-02-27T00:00:00"/>
    <x v="0"/>
    <s v="United States"/>
    <x v="10"/>
    <x v="9"/>
    <n v="19134"/>
    <x v="3"/>
    <x v="2"/>
    <x v="7"/>
    <n v="285.57600000000002"/>
    <n v="4"/>
    <n v="0.4"/>
    <n v="-57.115200000000002"/>
    <n v="-57.115200000000002"/>
    <n v="107.47866666666668"/>
    <n v="129.16357120706661"/>
    <x v="10"/>
    <x v="1"/>
    <m/>
  </r>
  <r>
    <s v="Standard Class"/>
    <d v="2026-01-08T00:00:00"/>
    <x v="1"/>
    <s v="United States"/>
    <x v="22"/>
    <x v="10"/>
    <n v="60623"/>
    <x v="2"/>
    <x v="1"/>
    <x v="14"/>
    <n v="22.24"/>
    <n v="2"/>
    <n v="0.2"/>
    <n v="2.5019999999999998"/>
    <s v=""/>
    <n v="28.406666666666666"/>
    <n v="73.467619098484477"/>
    <x v="8"/>
    <x v="1"/>
    <m/>
  </r>
  <r>
    <s v="Standard Class"/>
    <d v="2025-10-14T00:00:00"/>
    <x v="0"/>
    <s v="United States"/>
    <x v="20"/>
    <x v="15"/>
    <n v="10035"/>
    <x v="3"/>
    <x v="1"/>
    <x v="10"/>
    <n v="14.62"/>
    <n v="2"/>
    <n v="0"/>
    <n v="6.7252000000000001"/>
    <s v=""/>
    <n v="26.411999999999995"/>
    <n v="55.148320682266245"/>
    <x v="5"/>
    <x v="0"/>
    <m/>
  </r>
  <r>
    <s v="Second Class"/>
    <d v="2025-07-30T00:00:00"/>
    <x v="0"/>
    <s v="United States"/>
    <x v="239"/>
    <x v="24"/>
    <n v="44240"/>
    <x v="3"/>
    <x v="1"/>
    <x v="9"/>
    <n v="48.36"/>
    <n v="5"/>
    <n v="0.2"/>
    <n v="6.0449999999999999"/>
    <s v=""/>
    <n v="94.600000000000009"/>
    <n v="73.080897876054934"/>
    <x v="11"/>
    <x v="0"/>
    <m/>
  </r>
  <r>
    <s v="Standard Class"/>
    <d v="2025-03-22T00:00:00"/>
    <x v="2"/>
    <s v="United States"/>
    <x v="108"/>
    <x v="2"/>
    <n v="32216"/>
    <x v="0"/>
    <x v="1"/>
    <x v="6"/>
    <n v="16.256"/>
    <n v="2"/>
    <n v="0.2"/>
    <n v="1.2192000000000001"/>
    <s v=""/>
    <n v="110.42666666666666"/>
    <n v="72.656929553540493"/>
    <x v="2"/>
    <x v="0"/>
    <m/>
  </r>
  <r>
    <s v="Standard Class"/>
    <d v="2026-01-10T00:00:00"/>
    <x v="2"/>
    <s v="United States"/>
    <x v="108"/>
    <x v="2"/>
    <n v="32216"/>
    <x v="0"/>
    <x v="2"/>
    <x v="7"/>
    <n v="219.184"/>
    <n v="2"/>
    <n v="0.2"/>
    <n v="19.178599999999999"/>
    <s v=""/>
    <n v="109.13799999999999"/>
    <n v="91.458769224979989"/>
    <x v="8"/>
    <x v="1"/>
    <m/>
  </r>
  <r>
    <s v="First Class"/>
    <d v="2026-04-14T00:00:00"/>
    <x v="1"/>
    <s v="United States"/>
    <x v="224"/>
    <x v="5"/>
    <n v="75019"/>
    <x v="2"/>
    <x v="2"/>
    <x v="7"/>
    <n v="95.84"/>
    <n v="4"/>
    <n v="0.2"/>
    <n v="34.741999999999997"/>
    <s v=""/>
    <n v="48.036666666666669"/>
    <n v="56.923137922666932"/>
    <x v="9"/>
    <x v="1"/>
    <m/>
  </r>
  <r>
    <s v="Standard Class"/>
    <d v="2025-09-18T00:00:00"/>
    <x v="0"/>
    <s v="United States"/>
    <x v="245"/>
    <x v="14"/>
    <n v="46203"/>
    <x v="2"/>
    <x v="1"/>
    <x v="2"/>
    <n v="12.39"/>
    <n v="3"/>
    <n v="0"/>
    <n v="5.6993999999999998"/>
    <s v=""/>
    <n v="175.19000000000003"/>
    <n v="183.28339818292733"/>
    <x v="4"/>
    <x v="0"/>
    <m/>
  </r>
  <r>
    <s v="Standard Class"/>
    <d v="2026-03-02T00:00:00"/>
    <x v="0"/>
    <s v="United States"/>
    <x v="104"/>
    <x v="14"/>
    <n v="46226"/>
    <x v="2"/>
    <x v="1"/>
    <x v="10"/>
    <n v="35.880000000000003"/>
    <n v="6"/>
    <n v="0"/>
    <n v="16.146000000000001"/>
    <s v=""/>
    <n v="175.16666666666671"/>
    <n v="198.27361018626837"/>
    <x v="2"/>
    <x v="1"/>
    <m/>
  </r>
  <r>
    <s v="Standard Class"/>
    <d v="2026-10-01T00:00:00"/>
    <x v="0"/>
    <s v="United States"/>
    <x v="251"/>
    <x v="26"/>
    <n v="74133"/>
    <x v="2"/>
    <x v="0"/>
    <x v="5"/>
    <n v="477.3"/>
    <n v="5"/>
    <n v="0"/>
    <n v="138.417"/>
    <s v=""/>
    <n v="166.07599999999999"/>
    <n v="218.01044315081518"/>
    <x v="5"/>
    <x v="1"/>
    <m/>
  </r>
  <r>
    <s v="Standard Class"/>
    <d v="2026-09-14T00:00:00"/>
    <x v="2"/>
    <s v="United States"/>
    <x v="252"/>
    <x v="4"/>
    <n v="98052"/>
    <x v="1"/>
    <x v="1"/>
    <x v="2"/>
    <n v="12.32"/>
    <n v="4"/>
    <n v="0"/>
    <n v="5.9135999999999997"/>
    <s v=""/>
    <n v="52.395999999999994"/>
    <n v="139.46131884796881"/>
    <x v="4"/>
    <x v="1"/>
    <m/>
  </r>
  <r>
    <s v="Standard Class"/>
    <d v="2026-06-06T00:00:00"/>
    <x v="0"/>
    <s v="United States"/>
    <x v="8"/>
    <x v="1"/>
    <n v="94109"/>
    <x v="1"/>
    <x v="1"/>
    <x v="8"/>
    <n v="8.6080000000000005"/>
    <n v="2"/>
    <n v="0.2"/>
    <n v="3.0127999999999999"/>
    <s v=""/>
    <n v="110.33933333333334"/>
    <n v="111.91752722495322"/>
    <x v="3"/>
    <x v="1"/>
    <m/>
  </r>
  <r>
    <s v="Standard Class"/>
    <d v="2025-05-17T00:00:00"/>
    <x v="2"/>
    <s v="United States"/>
    <x v="258"/>
    <x v="4"/>
    <n v="99207"/>
    <x v="1"/>
    <x v="1"/>
    <x v="4"/>
    <n v="136.26"/>
    <n v="9"/>
    <n v="0"/>
    <n v="5.4504000000000001"/>
    <s v=""/>
    <n v="134.73400000000001"/>
    <n v="72.072378066414245"/>
    <x v="7"/>
    <x v="0"/>
    <m/>
  </r>
  <r>
    <s v="Standard Class"/>
    <d v="2026-05-25T00:00:00"/>
    <x v="1"/>
    <s v="United States"/>
    <x v="1"/>
    <x v="1"/>
    <n v="90032"/>
    <x v="1"/>
    <x v="1"/>
    <x v="9"/>
    <n v="186.15"/>
    <n v="3"/>
    <n v="0"/>
    <n v="55.844999999999999"/>
    <s v=""/>
    <n v="105.044"/>
    <n v="62.974063074794117"/>
    <x v="7"/>
    <x v="1"/>
    <m/>
  </r>
  <r>
    <s v="Standard Class"/>
    <d v="2025-09-03T00:00:00"/>
    <x v="1"/>
    <s v="United States"/>
    <x v="1"/>
    <x v="1"/>
    <n v="90032"/>
    <x v="1"/>
    <x v="1"/>
    <x v="8"/>
    <n v="81.792000000000002"/>
    <n v="6"/>
    <n v="0.2"/>
    <n v="26.5824"/>
    <s v=""/>
    <n v="55.255333333333333"/>
    <n v="46.515699267778089"/>
    <x v="4"/>
    <x v="0"/>
    <m/>
  </r>
  <r>
    <s v="Standard Class"/>
    <d v="2025-12-14T00:00:00"/>
    <x v="1"/>
    <s v="United States"/>
    <x v="1"/>
    <x v="1"/>
    <n v="90032"/>
    <x v="1"/>
    <x v="1"/>
    <x v="14"/>
    <n v="47.19"/>
    <n v="3"/>
    <n v="0"/>
    <n v="13.6851"/>
    <s v=""/>
    <n v="58.482999999999997"/>
    <n v="39.902997110121568"/>
    <x v="0"/>
    <x v="0"/>
    <m/>
  </r>
  <r>
    <s v="Standard Class"/>
    <d v="2025-08-14T00:00:00"/>
    <x v="1"/>
    <s v="United States"/>
    <x v="1"/>
    <x v="1"/>
    <n v="90032"/>
    <x v="1"/>
    <x v="2"/>
    <x v="7"/>
    <n v="36.783999999999999"/>
    <n v="2"/>
    <n v="0.2"/>
    <n v="-8.2764000000000006"/>
    <n v="-8.2764000000000006"/>
    <n v="51.817"/>
    <n v="26.051569652717095"/>
    <x v="1"/>
    <x v="0"/>
    <m/>
  </r>
  <r>
    <s v="Second Class"/>
    <d v="2025-04-09T00:00:00"/>
    <x v="2"/>
    <s v="United States"/>
    <x v="346"/>
    <x v="18"/>
    <n v="37421"/>
    <x v="0"/>
    <x v="2"/>
    <x v="15"/>
    <n v="91.474999999999994"/>
    <n v="1"/>
    <n v="0.5"/>
    <n v="-1.8294999999999999"/>
    <n v="-1.8294999999999999"/>
    <n v="43.57566666666667"/>
    <n v="29.933815518264314"/>
    <x v="9"/>
    <x v="0"/>
    <m/>
  </r>
  <r>
    <s v="Standard Class"/>
    <d v="2025-07-29T00:00:00"/>
    <x v="1"/>
    <s v="United States"/>
    <x v="247"/>
    <x v="3"/>
    <n v="27405"/>
    <x v="0"/>
    <x v="2"/>
    <x v="11"/>
    <n v="27.192"/>
    <n v="3"/>
    <n v="0.2"/>
    <n v="0.33989999999999998"/>
    <s v=""/>
    <n v="61.283999999999999"/>
    <n v="53.357860172125989"/>
    <x v="11"/>
    <x v="0"/>
    <m/>
  </r>
  <r>
    <s v="Standard Class"/>
    <d v="2025-11-28T00:00:00"/>
    <x v="1"/>
    <s v="United States"/>
    <x v="247"/>
    <x v="3"/>
    <n v="27405"/>
    <x v="0"/>
    <x v="1"/>
    <x v="8"/>
    <n v="12.06"/>
    <n v="5"/>
    <n v="0.7"/>
    <n v="-10.050000000000001"/>
    <n v="-10.050000000000001"/>
    <n v="57.550666666666665"/>
    <n v="56.750670705450865"/>
    <x v="6"/>
    <x v="0"/>
    <m/>
  </r>
  <r>
    <s v="Standard Class"/>
    <d v="2025-11-30T00:00:00"/>
    <x v="0"/>
    <s v="United States"/>
    <x v="8"/>
    <x v="1"/>
    <n v="94122"/>
    <x v="1"/>
    <x v="1"/>
    <x v="6"/>
    <n v="144.6"/>
    <n v="3"/>
    <n v="0"/>
    <n v="41.933999999999997"/>
    <s v=""/>
    <n v="65.010666666666665"/>
    <n v="56.57810027314914"/>
    <x v="6"/>
    <x v="0"/>
    <m/>
  </r>
  <r>
    <s v="Standard Class"/>
    <d v="2025-05-06T00:00:00"/>
    <x v="0"/>
    <s v="United States"/>
    <x v="8"/>
    <x v="1"/>
    <n v="94122"/>
    <x v="1"/>
    <x v="2"/>
    <x v="7"/>
    <n v="15.992000000000001"/>
    <n v="1"/>
    <n v="0.2"/>
    <n v="-2.9984999999999999"/>
    <n v="-2.9984999999999999"/>
    <n v="123.99466666666667"/>
    <n v="117.88495576808963"/>
    <x v="7"/>
    <x v="0"/>
    <m/>
  </r>
  <r>
    <s v="Second Class"/>
    <d v="2026-09-15T00:00:00"/>
    <x v="2"/>
    <s v="United States"/>
    <x v="20"/>
    <x v="15"/>
    <n v="10024"/>
    <x v="3"/>
    <x v="1"/>
    <x v="10"/>
    <n v="34.44"/>
    <n v="3"/>
    <n v="0"/>
    <n v="17.22"/>
    <s v=""/>
    <n v="352.65066666666667"/>
    <n v="232.36499734110848"/>
    <x v="4"/>
    <x v="1"/>
    <m/>
  </r>
  <r>
    <s v="Standard Class"/>
    <d v="2026-07-21T00:00:00"/>
    <x v="2"/>
    <s v="United States"/>
    <x v="80"/>
    <x v="1"/>
    <n v="90712"/>
    <x v="1"/>
    <x v="2"/>
    <x v="7"/>
    <n v="321.55200000000002"/>
    <n v="6"/>
    <n v="0.2"/>
    <n v="20.097000000000001"/>
    <s v=""/>
    <n v="347.65600000000001"/>
    <n v="299.31095887474373"/>
    <x v="11"/>
    <x v="1"/>
    <m/>
  </r>
  <r>
    <s v="Second Class"/>
    <d v="2025-06-08T00:00:00"/>
    <x v="1"/>
    <s v="United States"/>
    <x v="103"/>
    <x v="0"/>
    <n v="40214"/>
    <x v="0"/>
    <x v="0"/>
    <x v="1"/>
    <n v="701.96"/>
    <n v="2"/>
    <n v="0"/>
    <n v="168.47040000000001"/>
    <s v=""/>
    <n v="246.232"/>
    <n v="306.67641397069639"/>
    <x v="3"/>
    <x v="0"/>
    <m/>
  </r>
  <r>
    <s v="First Class"/>
    <d v="2025-03-31T00:00:00"/>
    <x v="0"/>
    <s v="United States"/>
    <x v="38"/>
    <x v="24"/>
    <n v="43229"/>
    <x v="3"/>
    <x v="1"/>
    <x v="6"/>
    <n v="19.456"/>
    <n v="4"/>
    <n v="0.2"/>
    <n v="3.4047999999999998"/>
    <s v=""/>
    <n v="22.898666666666667"/>
    <n v="231.09620367989444"/>
    <x v="2"/>
    <x v="0"/>
    <m/>
  </r>
  <r>
    <s v="Standard Class"/>
    <d v="2026-08-03T00:00:00"/>
    <x v="0"/>
    <s v="United States"/>
    <x v="46"/>
    <x v="13"/>
    <n v="19711"/>
    <x v="3"/>
    <x v="1"/>
    <x v="2"/>
    <n v="17.28"/>
    <n v="6"/>
    <n v="0"/>
    <n v="7.9488000000000003"/>
    <s v=""/>
    <n v="71.309333333333328"/>
    <n v="142.8527230567928"/>
    <x v="1"/>
    <x v="1"/>
    <m/>
  </r>
  <r>
    <s v="Standard Class"/>
    <d v="2025-07-07T00:00:00"/>
    <x v="1"/>
    <s v="United States"/>
    <x v="4"/>
    <x v="4"/>
    <n v="98115"/>
    <x v="1"/>
    <x v="0"/>
    <x v="5"/>
    <n v="31.96"/>
    <n v="2"/>
    <n v="0"/>
    <n v="1.5980000000000001"/>
    <s v=""/>
    <n v="121.04933333333334"/>
    <n v="60.187059103727236"/>
    <x v="11"/>
    <x v="0"/>
    <m/>
  </r>
  <r>
    <s v="Second Class"/>
    <d v="2026-02-21T00:00:00"/>
    <x v="0"/>
    <s v="United States"/>
    <x v="20"/>
    <x v="15"/>
    <n v="10024"/>
    <x v="3"/>
    <x v="1"/>
    <x v="8"/>
    <n v="164.68799999999999"/>
    <n v="6"/>
    <n v="0.2"/>
    <n v="55.5822"/>
    <s v=""/>
    <n v="114.71599999999999"/>
    <n v="83.943675610274312"/>
    <x v="10"/>
    <x v="1"/>
    <m/>
  </r>
  <r>
    <s v="Second Class"/>
    <d v="2026-07-28T00:00:00"/>
    <x v="0"/>
    <s v="United States"/>
    <x v="20"/>
    <x v="15"/>
    <n v="10024"/>
    <x v="3"/>
    <x v="0"/>
    <x v="3"/>
    <n v="166.5"/>
    <n v="2"/>
    <n v="0.4"/>
    <n v="-66.599999999999994"/>
    <n v="-66.599999999999994"/>
    <n v="96.806666666666672"/>
    <n v="64.859755064006848"/>
    <x v="11"/>
    <x v="1"/>
    <m/>
  </r>
  <r>
    <s v="Second Class"/>
    <d v="2026-12-24T00:00:00"/>
    <x v="0"/>
    <s v="United States"/>
    <x v="20"/>
    <x v="15"/>
    <n v="10024"/>
    <x v="3"/>
    <x v="1"/>
    <x v="10"/>
    <n v="12.96"/>
    <n v="2"/>
    <n v="0"/>
    <n v="6.2207999999999997"/>
    <s v=""/>
    <n v="74.633333333333326"/>
    <n v="61.092972567924576"/>
    <x v="0"/>
    <x v="1"/>
    <m/>
  </r>
  <r>
    <s v="Second Class"/>
    <d v="2025-04-09T00:00:00"/>
    <x v="0"/>
    <s v="United States"/>
    <x v="20"/>
    <x v="15"/>
    <n v="10024"/>
    <x v="3"/>
    <x v="1"/>
    <x v="10"/>
    <n v="110.96"/>
    <n v="2"/>
    <n v="0"/>
    <n v="53.260800000000003"/>
    <s v=""/>
    <n v="74.12133333333334"/>
    <n v="39.890374622903153"/>
    <x v="9"/>
    <x v="0"/>
    <m/>
  </r>
  <r>
    <s v="Second Class"/>
    <d v="2026-08-12T00:00:00"/>
    <x v="0"/>
    <s v="United States"/>
    <x v="20"/>
    <x v="15"/>
    <n v="10024"/>
    <x v="3"/>
    <x v="2"/>
    <x v="7"/>
    <n v="99.98"/>
    <n v="2"/>
    <n v="0"/>
    <n v="3.9992000000000001"/>
    <s v=""/>
    <n v="79.842666666666659"/>
    <n v="47.973938295240636"/>
    <x v="1"/>
    <x v="1"/>
    <m/>
  </r>
  <r>
    <s v="Second Class"/>
    <d v="2026-02-20T00:00:00"/>
    <x v="0"/>
    <s v="United States"/>
    <x v="20"/>
    <x v="15"/>
    <n v="10024"/>
    <x v="3"/>
    <x v="1"/>
    <x v="8"/>
    <n v="11.423999999999999"/>
    <n v="1"/>
    <n v="0.2"/>
    <n v="3.7128000000000001"/>
    <s v=""/>
    <n v="80.316000000000003"/>
    <n v="47.281348724261086"/>
    <x v="10"/>
    <x v="1"/>
    <m/>
  </r>
  <r>
    <s v="Second Class"/>
    <d v="2026-06-06T00:00:00"/>
    <x v="0"/>
    <s v="United States"/>
    <x v="20"/>
    <x v="15"/>
    <n v="10024"/>
    <x v="3"/>
    <x v="0"/>
    <x v="1"/>
    <n v="128.124"/>
    <n v="2"/>
    <n v="0.1"/>
    <n v="24.2012"/>
    <s v=""/>
    <n v="78.475999999999999"/>
    <n v="51.776176595175649"/>
    <x v="3"/>
    <x v="1"/>
    <m/>
  </r>
  <r>
    <s v="Second Class"/>
    <d v="2025-09-08T00:00:00"/>
    <x v="0"/>
    <s v="United States"/>
    <x v="20"/>
    <x v="15"/>
    <n v="10024"/>
    <x v="3"/>
    <x v="0"/>
    <x v="5"/>
    <n v="101.4"/>
    <n v="5"/>
    <n v="0"/>
    <n v="38.531999999999996"/>
    <s v=""/>
    <n v="93.597333333333339"/>
    <n v="63.492122504670988"/>
    <x v="4"/>
    <x v="0"/>
    <m/>
  </r>
  <r>
    <s v="Second Class"/>
    <d v="2026-09-13T00:00:00"/>
    <x v="1"/>
    <s v="United States"/>
    <x v="22"/>
    <x v="10"/>
    <n v="60653"/>
    <x v="2"/>
    <x v="1"/>
    <x v="2"/>
    <n v="5.9039999999999999"/>
    <n v="2"/>
    <n v="0.2"/>
    <n v="1.9925999999999999"/>
    <s v=""/>
    <n v="76.983999999999995"/>
    <n v="64.019771894950395"/>
    <x v="4"/>
    <x v="1"/>
    <m/>
  </r>
  <r>
    <s v="Second Class"/>
    <d v="2025-06-12T00:00:00"/>
    <x v="1"/>
    <s v="United States"/>
    <x v="22"/>
    <x v="10"/>
    <n v="60653"/>
    <x v="2"/>
    <x v="1"/>
    <x v="10"/>
    <n v="173.488"/>
    <n v="7"/>
    <n v="0.2"/>
    <n v="54.215000000000003"/>
    <s v=""/>
    <n v="76.203999999999994"/>
    <n v="64.04547341913775"/>
    <x v="3"/>
    <x v="0"/>
    <m/>
  </r>
  <r>
    <s v="Second Class"/>
    <d v="2026-06-21T00:00:00"/>
    <x v="1"/>
    <s v="United States"/>
    <x v="22"/>
    <x v="10"/>
    <n v="60653"/>
    <x v="2"/>
    <x v="0"/>
    <x v="5"/>
    <n v="51.56"/>
    <n v="2"/>
    <n v="0.6"/>
    <n v="-61.872"/>
    <n v="-61.872"/>
    <n v="22.761333333333337"/>
    <n v="44.77772875652127"/>
    <x v="3"/>
    <x v="1"/>
    <m/>
  </r>
  <r>
    <s v="Second Class"/>
    <d v="2026-12-24T00:00:00"/>
    <x v="1"/>
    <s v="United States"/>
    <x v="22"/>
    <x v="10"/>
    <n v="60653"/>
    <x v="2"/>
    <x v="1"/>
    <x v="8"/>
    <n v="3.5640000000000001"/>
    <n v="3"/>
    <n v="0.8"/>
    <n v="-6.2370000000000001"/>
    <n v="-6.2370000000000001"/>
    <n v="6.8506666666666662"/>
    <n v="42.339468251878785"/>
    <x v="0"/>
    <x v="1"/>
    <m/>
  </r>
  <r>
    <s v="Standard Class"/>
    <d v="2026-06-13T00:00:00"/>
    <x v="0"/>
    <s v="United States"/>
    <x v="524"/>
    <x v="10"/>
    <n v="60543"/>
    <x v="2"/>
    <x v="1"/>
    <x v="13"/>
    <n v="13.16"/>
    <n v="5"/>
    <n v="0.2"/>
    <n v="4.1124999999999998"/>
    <s v=""/>
    <n v="107.32600000000001"/>
    <n v="114.26924201428186"/>
    <x v="3"/>
    <x v="1"/>
    <m/>
  </r>
  <r>
    <s v="Standard Class"/>
    <d v="2025-11-23T00:00:00"/>
    <x v="0"/>
    <s v="United States"/>
    <x v="524"/>
    <x v="10"/>
    <n v="60543"/>
    <x v="2"/>
    <x v="1"/>
    <x v="8"/>
    <n v="3.8279999999999998"/>
    <n v="3"/>
    <n v="0.8"/>
    <n v="-6.5076000000000001"/>
    <n v="-6.5076000000000001"/>
    <n v="108.99266666666666"/>
    <n v="125.60621898557352"/>
    <x v="6"/>
    <x v="0"/>
    <m/>
  </r>
  <r>
    <s v="Standard Class"/>
    <d v="2026-09-03T00:00:00"/>
    <x v="0"/>
    <s v="United States"/>
    <x v="524"/>
    <x v="10"/>
    <n v="60543"/>
    <x v="2"/>
    <x v="1"/>
    <x v="8"/>
    <n v="304.99"/>
    <n v="5"/>
    <n v="0.8"/>
    <n v="-533.73249999999996"/>
    <n v="-533.73249999999996"/>
    <n v="214.37800000000001"/>
    <n v="139.61167270418065"/>
    <x v="4"/>
    <x v="1"/>
    <m/>
  </r>
  <r>
    <s v="Standard Class"/>
    <d v="2026-10-12T00:00:00"/>
    <x v="0"/>
    <s v="United States"/>
    <x v="61"/>
    <x v="5"/>
    <n v="75220"/>
    <x v="2"/>
    <x v="1"/>
    <x v="4"/>
    <n v="18.16"/>
    <n v="2"/>
    <n v="0.2"/>
    <n v="1.8160000000000001"/>
    <s v=""/>
    <n v="119.27466666666668"/>
    <n v="98.864045028551246"/>
    <x v="5"/>
    <x v="1"/>
    <m/>
  </r>
  <r>
    <s v="Second Class"/>
    <d v="2026-09-22T00:00:00"/>
    <x v="2"/>
    <s v="United States"/>
    <x v="10"/>
    <x v="9"/>
    <n v="19134"/>
    <x v="3"/>
    <x v="2"/>
    <x v="11"/>
    <n v="319.98399999999998"/>
    <n v="2"/>
    <n v="0.2"/>
    <n v="91.995400000000004"/>
    <s v=""/>
    <n v="373.84266666666667"/>
    <n v="250.03541970392618"/>
    <x v="4"/>
    <x v="1"/>
    <m/>
  </r>
  <r>
    <s v="Standard Class"/>
    <d v="2026-12-07T00:00:00"/>
    <x v="2"/>
    <s v="United States"/>
    <x v="1"/>
    <x v="1"/>
    <n v="90008"/>
    <x v="1"/>
    <x v="1"/>
    <x v="6"/>
    <n v="19.68"/>
    <n v="6"/>
    <n v="0"/>
    <n v="6.4943999999999997"/>
    <s v=""/>
    <n v="277.45333333333332"/>
    <n v="281.20602191118013"/>
    <x v="0"/>
    <x v="1"/>
    <m/>
  </r>
  <r>
    <s v="Second Class"/>
    <d v="2025-08-06T00:00:00"/>
    <x v="1"/>
    <s v="United States"/>
    <x v="12"/>
    <x v="5"/>
    <n v="77036"/>
    <x v="2"/>
    <x v="0"/>
    <x v="0"/>
    <n v="781.86400000000003"/>
    <n v="10"/>
    <n v="0.32"/>
    <n v="-137.976"/>
    <n v="-137.976"/>
    <n v="495.34133333333335"/>
    <n v="293.8232643326786"/>
    <x v="1"/>
    <x v="0"/>
    <m/>
  </r>
  <r>
    <s v="Second Class"/>
    <d v="2026-12-03T00:00:00"/>
    <x v="1"/>
    <s v="United States"/>
    <x v="12"/>
    <x v="5"/>
    <n v="77036"/>
    <x v="2"/>
    <x v="1"/>
    <x v="10"/>
    <n v="30.815999999999999"/>
    <n v="9"/>
    <n v="0.2"/>
    <n v="9.6300000000000008"/>
    <s v=""/>
    <n v="236.9"/>
    <n v="220.28818483539712"/>
    <x v="0"/>
    <x v="1"/>
    <m/>
  </r>
  <r>
    <s v="Same Day"/>
    <d v="2025-03-06T00:00:00"/>
    <x v="0"/>
    <s v="United States"/>
    <x v="320"/>
    <x v="48"/>
    <n v="26003"/>
    <x v="3"/>
    <x v="0"/>
    <x v="3"/>
    <n v="673.34400000000005"/>
    <n v="3"/>
    <n v="0.3"/>
    <n v="-76.953599999999994"/>
    <n v="-76.953599999999994"/>
    <n v="417.56133333333332"/>
    <n v="190.48160240898935"/>
    <x v="2"/>
    <x v="0"/>
    <m/>
  </r>
  <r>
    <s v="First Class"/>
    <d v="2026-12-20T00:00:00"/>
    <x v="1"/>
    <s v="United States"/>
    <x v="267"/>
    <x v="30"/>
    <n v="7501"/>
    <x v="3"/>
    <x v="1"/>
    <x v="13"/>
    <n v="6.54"/>
    <n v="3"/>
    <n v="0"/>
    <n v="2.1581999999999999"/>
    <s v=""/>
    <n v="258.79666666666662"/>
    <n v="164.2938668695912"/>
    <x v="0"/>
    <x v="1"/>
    <m/>
  </r>
  <r>
    <s v="First Class"/>
    <d v="2026-11-01T00:00:00"/>
    <x v="0"/>
    <s v="United States"/>
    <x v="32"/>
    <x v="21"/>
    <n v="97206"/>
    <x v="1"/>
    <x v="2"/>
    <x v="7"/>
    <n v="572.79999999999995"/>
    <n v="2"/>
    <n v="0.2"/>
    <n v="50.12"/>
    <s v=""/>
    <n v="930.70733333333328"/>
    <n v="637.55394960949513"/>
    <x v="6"/>
    <x v="1"/>
    <m/>
  </r>
  <r>
    <s v="Standard Class"/>
    <d v="2026-01-20T00:00:00"/>
    <x v="1"/>
    <s v="United States"/>
    <x v="114"/>
    <x v="19"/>
    <n v="35810"/>
    <x v="0"/>
    <x v="1"/>
    <x v="6"/>
    <n v="197.05"/>
    <n v="7"/>
    <n v="0"/>
    <n v="59.115000000000002"/>
    <s v=""/>
    <n v="742.81399999999996"/>
    <n v="760.18264428042892"/>
    <x v="8"/>
    <x v="1"/>
    <m/>
  </r>
  <r>
    <s v="Standard Class"/>
    <d v="2025-11-25T00:00:00"/>
    <x v="0"/>
    <s v="United States"/>
    <x v="8"/>
    <x v="1"/>
    <n v="94110"/>
    <x v="1"/>
    <x v="1"/>
    <x v="8"/>
    <n v="2022.2719999999999"/>
    <n v="8"/>
    <n v="0.2"/>
    <n v="682.51679999999999"/>
    <s v=""/>
    <n v="689.8506666666666"/>
    <n v="847.45128319598314"/>
    <x v="6"/>
    <x v="0"/>
    <m/>
  </r>
  <r>
    <s v="Standard Class"/>
    <d v="2025-04-20T00:00:00"/>
    <x v="0"/>
    <s v="United States"/>
    <x v="8"/>
    <x v="1"/>
    <n v="94110"/>
    <x v="1"/>
    <x v="1"/>
    <x v="6"/>
    <n v="9.1199999999999992"/>
    <n v="3"/>
    <n v="0"/>
    <n v="3.1008"/>
    <s v=""/>
    <n v="546.70999999999992"/>
    <n v="828.133747301011"/>
    <x v="9"/>
    <x v="0"/>
    <m/>
  </r>
  <r>
    <s v="Same Day"/>
    <d v="2025-07-25T00:00:00"/>
    <x v="0"/>
    <s v="United States"/>
    <x v="268"/>
    <x v="26"/>
    <n v="73120"/>
    <x v="2"/>
    <x v="1"/>
    <x v="8"/>
    <n v="38.159999999999997"/>
    <n v="9"/>
    <n v="0"/>
    <n v="19.079999999999998"/>
    <s v=""/>
    <n v="547.63"/>
    <n v="775.91616538567791"/>
    <x v="11"/>
    <x v="0"/>
    <m/>
  </r>
  <r>
    <s v="Standard Class"/>
    <d v="2026-01-16T00:00:00"/>
    <x v="1"/>
    <s v="United States"/>
    <x v="387"/>
    <x v="26"/>
    <n v="74012"/>
    <x v="2"/>
    <x v="0"/>
    <x v="3"/>
    <n v="1592.85"/>
    <n v="7"/>
    <n v="0"/>
    <n v="350.42700000000002"/>
    <s v=""/>
    <n v="574.91"/>
    <n v="727.6400369688298"/>
    <x v="8"/>
    <x v="1"/>
    <m/>
  </r>
  <r>
    <s v="Standard Class"/>
    <d v="2026-11-27T00:00:00"/>
    <x v="1"/>
    <s v="United States"/>
    <x v="387"/>
    <x v="26"/>
    <n v="74012"/>
    <x v="2"/>
    <x v="1"/>
    <x v="8"/>
    <n v="11.88"/>
    <n v="2"/>
    <n v="0"/>
    <n v="5.3460000000000001"/>
    <s v=""/>
    <n v="46.849999999999994"/>
    <n v="406.37785495767355"/>
    <x v="6"/>
    <x v="1"/>
    <m/>
  </r>
  <r>
    <s v="Standard Class"/>
    <d v="2026-02-17T00:00:00"/>
    <x v="0"/>
    <s v="United States"/>
    <x v="133"/>
    <x v="1"/>
    <n v="92691"/>
    <x v="1"/>
    <x v="2"/>
    <x v="11"/>
    <n v="120"/>
    <n v="6"/>
    <n v="0"/>
    <n v="46.8"/>
    <s v=""/>
    <n v="44.359999999999992"/>
    <n v="264.57312977700514"/>
    <x v="10"/>
    <x v="1"/>
    <m/>
  </r>
  <r>
    <s v="Standard Class"/>
    <d v="2025-10-06T00:00:00"/>
    <x v="0"/>
    <s v="United States"/>
    <x v="133"/>
    <x v="1"/>
    <n v="92691"/>
    <x v="1"/>
    <x v="1"/>
    <x v="9"/>
    <n v="8.67"/>
    <n v="1"/>
    <n v="0"/>
    <n v="2.3409"/>
    <s v=""/>
    <n v="60.34"/>
    <n v="69.836654415858149"/>
    <x v="5"/>
    <x v="0"/>
    <m/>
  </r>
  <r>
    <s v="First Class"/>
    <d v="2025-10-25T00:00:00"/>
    <x v="2"/>
    <s v="United States"/>
    <x v="382"/>
    <x v="14"/>
    <n v="46142"/>
    <x v="2"/>
    <x v="1"/>
    <x v="10"/>
    <n v="4.41"/>
    <n v="1"/>
    <n v="0"/>
    <n v="2.0286"/>
    <s v=""/>
    <n v="80.05"/>
    <n v="66.6428915939277"/>
    <x v="5"/>
    <x v="0"/>
    <m/>
  </r>
  <r>
    <s v="First Class"/>
    <d v="2026-08-02T00:00:00"/>
    <x v="2"/>
    <s v="United States"/>
    <x v="382"/>
    <x v="14"/>
    <n v="46142"/>
    <x v="2"/>
    <x v="1"/>
    <x v="10"/>
    <n v="167.94"/>
    <n v="3"/>
    <n v="0"/>
    <n v="82.290599999999998"/>
    <s v=""/>
    <n v="87.56"/>
    <n v="71.653348142288507"/>
    <x v="1"/>
    <x v="1"/>
    <m/>
  </r>
  <r>
    <s v="First Class"/>
    <d v="2025-12-31T00:00:00"/>
    <x v="2"/>
    <s v="United States"/>
    <x v="382"/>
    <x v="14"/>
    <n v="46142"/>
    <x v="2"/>
    <x v="1"/>
    <x v="10"/>
    <n v="67.8"/>
    <n v="10"/>
    <n v="0"/>
    <n v="31.187999999999999"/>
    <s v=""/>
    <n v="42.26"/>
    <n v="36.190676976260058"/>
    <x v="0"/>
    <x v="0"/>
    <m/>
  </r>
  <r>
    <s v="Standard Class"/>
    <d v="2026-03-12T00:00:00"/>
    <x v="0"/>
    <s v="United States"/>
    <x v="158"/>
    <x v="6"/>
    <n v="53209"/>
    <x v="2"/>
    <x v="0"/>
    <x v="5"/>
    <n v="26.94"/>
    <n v="3"/>
    <n v="0"/>
    <n v="11.3148"/>
    <s v=""/>
    <n v="30.370000000000005"/>
    <n v="35.507418943088503"/>
    <x v="2"/>
    <x v="1"/>
    <m/>
  </r>
  <r>
    <s v="Standard Class"/>
    <d v="2025-01-07T00:00:00"/>
    <x v="0"/>
    <s v="United States"/>
    <x v="8"/>
    <x v="1"/>
    <n v="94109"/>
    <x v="1"/>
    <x v="0"/>
    <x v="5"/>
    <n v="32.04"/>
    <n v="3"/>
    <n v="0"/>
    <n v="8.01"/>
    <s v=""/>
    <n v="22.349999999999998"/>
    <n v="12.736128401781547"/>
    <x v="8"/>
    <x v="0"/>
    <m/>
  </r>
  <r>
    <s v="Standard Class"/>
    <d v="2025-04-06T00:00:00"/>
    <x v="0"/>
    <s v="United States"/>
    <x v="410"/>
    <x v="15"/>
    <n v="13440"/>
    <x v="3"/>
    <x v="1"/>
    <x v="6"/>
    <n v="32.130000000000003"/>
    <n v="9"/>
    <n v="0"/>
    <n v="8.3537999999999997"/>
    <s v=""/>
    <n v="375.6466666666667"/>
    <n v="413.70037148928247"/>
    <x v="9"/>
    <x v="0"/>
    <m/>
  </r>
  <r>
    <s v="Standard Class"/>
    <d v="2026-05-04T00:00:00"/>
    <x v="0"/>
    <s v="United States"/>
    <x v="410"/>
    <x v="15"/>
    <n v="13440"/>
    <x v="3"/>
    <x v="1"/>
    <x v="6"/>
    <n v="2.88"/>
    <n v="1"/>
    <n v="0"/>
    <n v="0.80640000000000001"/>
    <s v=""/>
    <n v="402.25666666666672"/>
    <n v="446.36048555283537"/>
    <x v="7"/>
    <x v="1"/>
    <m/>
  </r>
  <r>
    <s v="Standard Class"/>
    <d v="2025-11-12T00:00:00"/>
    <x v="1"/>
    <s v="United States"/>
    <x v="20"/>
    <x v="15"/>
    <n v="10009"/>
    <x v="3"/>
    <x v="2"/>
    <x v="7"/>
    <n v="1091.93"/>
    <n v="7"/>
    <n v="0"/>
    <n v="272.98250000000002"/>
    <s v=""/>
    <n v="410.19666666666672"/>
    <n v="498.13106094458493"/>
    <x v="6"/>
    <x v="0"/>
    <m/>
  </r>
  <r>
    <s v="Standard Class"/>
    <d v="2025-11-30T00:00:00"/>
    <x v="1"/>
    <s v="United States"/>
    <x v="20"/>
    <x v="15"/>
    <n v="10009"/>
    <x v="3"/>
    <x v="1"/>
    <x v="10"/>
    <n v="111.96"/>
    <n v="2"/>
    <n v="0"/>
    <n v="54.860399999999998"/>
    <s v=""/>
    <n v="59.620000000000005"/>
    <n v="277.92024300880661"/>
    <x v="6"/>
    <x v="0"/>
    <m/>
  </r>
  <r>
    <s v="Second Class"/>
    <d v="2026-01-26T00:00:00"/>
    <x v="0"/>
    <s v="United States"/>
    <x v="363"/>
    <x v="12"/>
    <n v="48127"/>
    <x v="2"/>
    <x v="1"/>
    <x v="6"/>
    <n v="26.7"/>
    <n v="2"/>
    <n v="0"/>
    <n v="7.476"/>
    <s v=""/>
    <n v="26.930000000000003"/>
    <n v="221.82340674843468"/>
    <x v="8"/>
    <x v="1"/>
    <m/>
  </r>
  <r>
    <s v="Second Class"/>
    <d v="2025-05-12T00:00:00"/>
    <x v="0"/>
    <s v="United States"/>
    <x v="363"/>
    <x v="12"/>
    <n v="48127"/>
    <x v="2"/>
    <x v="1"/>
    <x v="8"/>
    <n v="40.200000000000003"/>
    <n v="5"/>
    <n v="0"/>
    <n v="18.09"/>
    <s v=""/>
    <n v="247.97000000000003"/>
    <n v="255.45945568719904"/>
    <x v="7"/>
    <x v="0"/>
    <m/>
  </r>
  <r>
    <s v="Second Class"/>
    <d v="2026-04-14T00:00:00"/>
    <x v="0"/>
    <s v="United States"/>
    <x v="363"/>
    <x v="12"/>
    <n v="48127"/>
    <x v="2"/>
    <x v="1"/>
    <x v="6"/>
    <n v="13.89"/>
    <n v="3"/>
    <n v="0"/>
    <n v="4.5837000000000003"/>
    <s v=""/>
    <n v="247.35000000000002"/>
    <n v="282.30399938128164"/>
    <x v="9"/>
    <x v="1"/>
    <m/>
  </r>
  <r>
    <s v="Second Class"/>
    <d v="2025-09-10T00:00:00"/>
    <x v="0"/>
    <s v="United States"/>
    <x v="363"/>
    <x v="12"/>
    <n v="48127"/>
    <x v="2"/>
    <x v="1"/>
    <x v="4"/>
    <n v="689.82"/>
    <n v="6"/>
    <n v="0"/>
    <n v="20.694600000000001"/>
    <s v=""/>
    <n v="245.80800000000002"/>
    <n v="313.51218292968036"/>
    <x v="4"/>
    <x v="0"/>
    <m/>
  </r>
  <r>
    <s v="Standard Class"/>
    <d v="2026-06-29T00:00:00"/>
    <x v="0"/>
    <s v="United States"/>
    <x v="20"/>
    <x v="15"/>
    <n v="10024"/>
    <x v="3"/>
    <x v="1"/>
    <x v="6"/>
    <n v="38.340000000000003"/>
    <n v="9"/>
    <n v="0"/>
    <n v="15.7194"/>
    <s v=""/>
    <n v="84.090133333333327"/>
    <n v="195.08705759162254"/>
    <x v="3"/>
    <x v="1"/>
    <m/>
  </r>
  <r>
    <s v="First Class"/>
    <d v="2025-04-20T00:00:00"/>
    <x v="1"/>
    <s v="United States"/>
    <x v="22"/>
    <x v="10"/>
    <n v="60623"/>
    <x v="2"/>
    <x v="1"/>
    <x v="8"/>
    <n v="9.2639999999999993"/>
    <n v="3"/>
    <n v="0.8"/>
    <n v="-13.896000000000001"/>
    <n v="-13.896000000000001"/>
    <n v="621.22680000000003"/>
    <n v="613.28396711406901"/>
    <x v="9"/>
    <x v="0"/>
    <m/>
  </r>
  <r>
    <s v="Second Class"/>
    <d v="2026-05-25T00:00:00"/>
    <x v="0"/>
    <s v="United States"/>
    <x v="61"/>
    <x v="5"/>
    <n v="75217"/>
    <x v="2"/>
    <x v="0"/>
    <x v="0"/>
    <n v="204.66640000000001"/>
    <n v="1"/>
    <n v="0.32"/>
    <n v="-6.0195999999999996"/>
    <n v="-6.0195999999999996"/>
    <n v="648.49080000000004"/>
    <n v="679.00224969498481"/>
    <x v="7"/>
    <x v="1"/>
    <m/>
  </r>
  <r>
    <s v="Standard Class"/>
    <d v="2025-05-25T00:00:00"/>
    <x v="0"/>
    <s v="United States"/>
    <x v="233"/>
    <x v="6"/>
    <n v="54915"/>
    <x v="2"/>
    <x v="2"/>
    <x v="11"/>
    <n v="1649.75"/>
    <n v="5"/>
    <n v="0"/>
    <n v="544.41750000000002"/>
    <s v=""/>
    <n v="598.33800000000008"/>
    <n v="744.90961109145769"/>
    <x v="7"/>
    <x v="0"/>
    <m/>
  </r>
  <r>
    <s v="Standard Class"/>
    <d v="2025-04-10T00:00:00"/>
    <x v="2"/>
    <s v="United States"/>
    <x v="108"/>
    <x v="2"/>
    <n v="32216"/>
    <x v="0"/>
    <x v="1"/>
    <x v="10"/>
    <n v="91.055999999999997"/>
    <n v="6"/>
    <n v="0.2"/>
    <n v="31.869599999999998"/>
    <s v=""/>
    <n v="57.415333333333336"/>
    <n v="450.08784362196747"/>
    <x v="9"/>
    <x v="0"/>
    <m/>
  </r>
  <r>
    <s v="Standard Class"/>
    <d v="2026-08-01T00:00:00"/>
    <x v="0"/>
    <s v="United States"/>
    <x v="22"/>
    <x v="10"/>
    <n v="60653"/>
    <x v="2"/>
    <x v="1"/>
    <x v="6"/>
    <n v="54.207999999999998"/>
    <n v="14"/>
    <n v="0.2"/>
    <n v="8.8087999999999997"/>
    <s v=""/>
    <n v="29.367333333333335"/>
    <n v="314.91156783711466"/>
    <x v="1"/>
    <x v="1"/>
    <m/>
  </r>
  <r>
    <s v="Second Class"/>
    <d v="2025-10-23T00:00:00"/>
    <x v="0"/>
    <s v="United States"/>
    <x v="256"/>
    <x v="24"/>
    <n v="43402"/>
    <x v="3"/>
    <x v="2"/>
    <x v="7"/>
    <n v="26.981999999999999"/>
    <n v="3"/>
    <n v="0.4"/>
    <n v="4.0472999999999999"/>
    <s v=""/>
    <n v="156.46600000000001"/>
    <n v="162.57576204843585"/>
    <x v="5"/>
    <x v="0"/>
    <m/>
  </r>
  <r>
    <s v="Second Class"/>
    <d v="2025-09-24T00:00:00"/>
    <x v="0"/>
    <s v="United States"/>
    <x v="256"/>
    <x v="24"/>
    <n v="43402"/>
    <x v="3"/>
    <x v="1"/>
    <x v="2"/>
    <n v="6.9119999999999999"/>
    <n v="3"/>
    <n v="0.2"/>
    <n v="2.5055999999999998"/>
    <s v=""/>
    <n v="174.49866666666665"/>
    <n v="170.38534240644927"/>
    <x v="4"/>
    <x v="0"/>
    <m/>
  </r>
  <r>
    <s v="Second Class"/>
    <d v="2025-05-14T00:00:00"/>
    <x v="0"/>
    <s v="United States"/>
    <x v="256"/>
    <x v="24"/>
    <n v="43402"/>
    <x v="3"/>
    <x v="1"/>
    <x v="4"/>
    <n v="435.50400000000002"/>
    <n v="3"/>
    <n v="0.2"/>
    <n v="48.994199999999999"/>
    <s v=""/>
    <n v="203.20133333333334"/>
    <n v="181.41038094229788"/>
    <x v="7"/>
    <x v="0"/>
    <m/>
  </r>
  <r>
    <s v="Second Class"/>
    <d v="2025-09-21T00:00:00"/>
    <x v="0"/>
    <s v="United States"/>
    <x v="8"/>
    <x v="1"/>
    <n v="94110"/>
    <x v="1"/>
    <x v="1"/>
    <x v="9"/>
    <n v="81.08"/>
    <n v="4"/>
    <n v="0"/>
    <n v="22.702400000000001"/>
    <s v=""/>
    <n v="166.02533333333335"/>
    <n v="123.57910637500355"/>
    <x v="4"/>
    <x v="0"/>
    <m/>
  </r>
  <r>
    <s v="Standard Class"/>
    <d v="2026-08-04T00:00:00"/>
    <x v="1"/>
    <s v="United States"/>
    <x v="1"/>
    <x v="1"/>
    <n v="90049"/>
    <x v="1"/>
    <x v="1"/>
    <x v="4"/>
    <n v="93.02"/>
    <n v="2"/>
    <n v="0"/>
    <n v="3.7208000000000001"/>
    <s v=""/>
    <n v="144.18266666666668"/>
    <n v="133.70887245886948"/>
    <x v="1"/>
    <x v="1"/>
    <m/>
  </r>
  <r>
    <s v="Standard Class"/>
    <d v="2026-07-26T00:00:00"/>
    <x v="0"/>
    <s v="United States"/>
    <x v="22"/>
    <x v="10"/>
    <n v="60623"/>
    <x v="2"/>
    <x v="2"/>
    <x v="7"/>
    <n v="323.976"/>
    <n v="3"/>
    <n v="0.2"/>
    <n v="36.447299999999998"/>
    <s v=""/>
    <n v="124.04"/>
    <n v="128.91469816840845"/>
    <x v="11"/>
    <x v="1"/>
    <m/>
  </r>
  <r>
    <s v="Standard Class"/>
    <d v="2026-08-21T00:00:00"/>
    <x v="0"/>
    <s v="United States"/>
    <x v="22"/>
    <x v="10"/>
    <n v="60623"/>
    <x v="2"/>
    <x v="1"/>
    <x v="10"/>
    <n v="15.552"/>
    <n v="3"/>
    <n v="0.2"/>
    <n v="5.4432"/>
    <s v=""/>
    <n v="44.021333333333331"/>
    <n v="93.986681171481052"/>
    <x v="1"/>
    <x v="1"/>
    <m/>
  </r>
  <r>
    <s v="Standard Class"/>
    <d v="2025-05-25T00:00:00"/>
    <x v="0"/>
    <s v="United States"/>
    <x v="22"/>
    <x v="10"/>
    <n v="60623"/>
    <x v="2"/>
    <x v="1"/>
    <x v="4"/>
    <n v="32.591999999999999"/>
    <n v="3"/>
    <n v="0.2"/>
    <n v="-7.7405999999999997"/>
    <n v="-7.7405999999999997"/>
    <n v="105.47066666666667"/>
    <n v="79.312754963195246"/>
    <x v="7"/>
    <x v="0"/>
    <m/>
  </r>
  <r>
    <s v="First Class"/>
    <d v="2025-12-29T00:00:00"/>
    <x v="2"/>
    <s v="United States"/>
    <x v="4"/>
    <x v="4"/>
    <n v="98115"/>
    <x v="1"/>
    <x v="1"/>
    <x v="8"/>
    <n v="83.92"/>
    <n v="5"/>
    <n v="0.2"/>
    <n v="29.372"/>
    <s v=""/>
    <n v="104.99866666666667"/>
    <n v="72.935105194808472"/>
    <x v="0"/>
    <x v="0"/>
    <m/>
  </r>
  <r>
    <s v="First Class"/>
    <d v="2026-11-29T00:00:00"/>
    <x v="2"/>
    <s v="United States"/>
    <x v="4"/>
    <x v="4"/>
    <n v="98115"/>
    <x v="1"/>
    <x v="0"/>
    <x v="5"/>
    <n v="199.9"/>
    <n v="5"/>
    <n v="0"/>
    <n v="39.979999999999997"/>
    <s v=""/>
    <n v="134.60933333333332"/>
    <n v="72.621273577375376"/>
    <x v="6"/>
    <x v="1"/>
    <m/>
  </r>
  <r>
    <s v="First Class"/>
    <d v="2025-04-22T00:00:00"/>
    <x v="2"/>
    <s v="United States"/>
    <x v="4"/>
    <x v="4"/>
    <n v="98115"/>
    <x v="1"/>
    <x v="2"/>
    <x v="7"/>
    <n v="31.175999999999998"/>
    <n v="3"/>
    <n v="0.2"/>
    <n v="-7.0145999999999997"/>
    <n v="-7.0145999999999997"/>
    <n v="71.074666666666658"/>
    <n v="59.780857553047682"/>
    <x v="9"/>
    <x v="0"/>
    <m/>
  </r>
  <r>
    <s v="First Class"/>
    <d v="2026-05-11T00:00:00"/>
    <x v="2"/>
    <s v="United States"/>
    <x v="4"/>
    <x v="4"/>
    <n v="98115"/>
    <x v="1"/>
    <x v="1"/>
    <x v="8"/>
    <n v="172.75200000000001"/>
    <n v="6"/>
    <n v="0.2"/>
    <n v="60.463200000000001"/>
    <s v=""/>
    <n v="64.938666666666663"/>
    <n v="51.61797211566271"/>
    <x v="7"/>
    <x v="1"/>
    <m/>
  </r>
  <r>
    <s v="First Class"/>
    <d v="2026-01-28T00:00:00"/>
    <x v="2"/>
    <s v="United States"/>
    <x v="4"/>
    <x v="4"/>
    <n v="98115"/>
    <x v="1"/>
    <x v="1"/>
    <x v="8"/>
    <n v="9.2959999999999994"/>
    <n v="2"/>
    <n v="0.2"/>
    <n v="3.0211999999999999"/>
    <s v=""/>
    <n v="24.941333333333333"/>
    <n v="49.370235063469387"/>
    <x v="8"/>
    <x v="1"/>
    <m/>
  </r>
  <r>
    <s v="Same Day"/>
    <d v="2026-04-13T00:00:00"/>
    <x v="1"/>
    <s v="United States"/>
    <x v="486"/>
    <x v="5"/>
    <n v="77705"/>
    <x v="2"/>
    <x v="1"/>
    <x v="4"/>
    <n v="12.768000000000001"/>
    <n v="2"/>
    <n v="0.2"/>
    <n v="0.95760000000000001"/>
    <s v=""/>
    <n v="40.38133333333333"/>
    <n v="35.25030375282838"/>
    <x v="9"/>
    <x v="1"/>
    <m/>
  </r>
  <r>
    <s v="Standard Class"/>
    <d v="2025-02-09T00:00:00"/>
    <x v="2"/>
    <s v="United States"/>
    <x v="4"/>
    <x v="4"/>
    <n v="98103"/>
    <x v="1"/>
    <x v="1"/>
    <x v="10"/>
    <n v="52.76"/>
    <n v="2"/>
    <n v="0"/>
    <n v="24.269600000000001"/>
    <s v=""/>
    <n v="178.67333333333332"/>
    <n v="144.90498742739442"/>
    <x v="10"/>
    <x v="0"/>
    <m/>
  </r>
  <r>
    <s v="Standard Class"/>
    <d v="2026-12-13T00:00:00"/>
    <x v="2"/>
    <s v="United States"/>
    <x v="61"/>
    <x v="5"/>
    <n v="75217"/>
    <x v="2"/>
    <x v="1"/>
    <x v="4"/>
    <n v="55.616"/>
    <n v="2"/>
    <n v="0.2"/>
    <n v="5.5616000000000003"/>
    <s v=""/>
    <n v="174.64333333333332"/>
    <n v="163.47001965022346"/>
    <x v="0"/>
    <x v="1"/>
    <m/>
  </r>
  <r>
    <s v="Standard Class"/>
    <d v="2026-02-15T00:00:00"/>
    <x v="0"/>
    <s v="United States"/>
    <x v="20"/>
    <x v="15"/>
    <n v="10011"/>
    <x v="3"/>
    <x v="0"/>
    <x v="1"/>
    <n v="427.64400000000001"/>
    <n v="14"/>
    <n v="0.1"/>
    <n v="80.777199999999993"/>
    <s v=""/>
    <n v="167.26466666666667"/>
    <n v="180.5856988985193"/>
    <x v="10"/>
    <x v="1"/>
    <m/>
  </r>
  <r>
    <s v="Standard Class"/>
    <d v="2026-08-15T00:00:00"/>
    <x v="0"/>
    <s v="United States"/>
    <x v="20"/>
    <x v="15"/>
    <n v="10011"/>
    <x v="3"/>
    <x v="1"/>
    <x v="13"/>
    <n v="40.67"/>
    <n v="7"/>
    <n v="0"/>
    <n v="12.607699999999999"/>
    <s v=""/>
    <n v="27.959333333333333"/>
    <n v="109.81738264753697"/>
    <x v="1"/>
    <x v="1"/>
    <m/>
  </r>
  <r>
    <s v="Standard Class"/>
    <d v="2025-08-22T00:00:00"/>
    <x v="0"/>
    <s v="United States"/>
    <x v="20"/>
    <x v="15"/>
    <n v="10011"/>
    <x v="3"/>
    <x v="1"/>
    <x v="4"/>
    <n v="33.479999999999997"/>
    <n v="2"/>
    <n v="0"/>
    <n v="1.3391999999999999"/>
    <s v=""/>
    <n v="17.354666666666667"/>
    <n v="78.108782872208295"/>
    <x v="1"/>
    <x v="0"/>
    <m/>
  </r>
  <r>
    <s v="Standard Class"/>
    <d v="2025-01-03T00:00:00"/>
    <x v="0"/>
    <s v="United States"/>
    <x v="20"/>
    <x v="15"/>
    <n v="10011"/>
    <x v="3"/>
    <x v="1"/>
    <x v="8"/>
    <n v="9.7279999999999998"/>
    <n v="2"/>
    <n v="0.2"/>
    <n v="3.2831999999999999"/>
    <s v=""/>
    <n v="165.41666666666666"/>
    <n v="180.65091107560028"/>
    <x v="8"/>
    <x v="0"/>
    <m/>
  </r>
  <r>
    <s v="Second Class"/>
    <d v="2026-05-03T00:00:00"/>
    <x v="0"/>
    <s v="United States"/>
    <x v="22"/>
    <x v="10"/>
    <n v="60610"/>
    <x v="2"/>
    <x v="0"/>
    <x v="5"/>
    <n v="8.8559999999999999"/>
    <n v="3"/>
    <n v="0.6"/>
    <n v="-6.8634000000000004"/>
    <n v="-6.8634000000000004"/>
    <n v="167.80733333333333"/>
    <n v="200.28720774261478"/>
    <x v="7"/>
    <x v="1"/>
    <m/>
  </r>
  <r>
    <s v="First Class"/>
    <d v="2026-10-10T00:00:00"/>
    <x v="1"/>
    <s v="United States"/>
    <x v="8"/>
    <x v="1"/>
    <n v="94110"/>
    <x v="1"/>
    <x v="0"/>
    <x v="0"/>
    <n v="477.666"/>
    <n v="2"/>
    <n v="0.15"/>
    <n v="84.293999999999997"/>
    <s v=""/>
    <n v="178.17533333333333"/>
    <n v="215.5428401264532"/>
    <x v="5"/>
    <x v="1"/>
    <m/>
  </r>
  <r>
    <s v="First Class"/>
    <d v="2025-11-29T00:00:00"/>
    <x v="0"/>
    <s v="United States"/>
    <x v="205"/>
    <x v="34"/>
    <n v="2908"/>
    <x v="3"/>
    <x v="1"/>
    <x v="10"/>
    <n v="16.899999999999999"/>
    <n v="5"/>
    <n v="0"/>
    <n v="7.774"/>
    <s v=""/>
    <n v="82.942666666666653"/>
    <n v="133.86937032130322"/>
    <x v="6"/>
    <x v="0"/>
    <m/>
  </r>
  <r>
    <s v="First Class"/>
    <d v="2026-02-12T00:00:00"/>
    <x v="0"/>
    <s v="United States"/>
    <x v="205"/>
    <x v="34"/>
    <n v="2908"/>
    <x v="3"/>
    <x v="1"/>
    <x v="10"/>
    <n v="39.96"/>
    <n v="2"/>
    <n v="0"/>
    <n v="18.781199999999998"/>
    <s v=""/>
    <n v="89.149333333333331"/>
    <n v="106.24830519537188"/>
    <x v="10"/>
    <x v="1"/>
    <m/>
  </r>
  <r>
    <s v="Second Class"/>
    <d v="2026-05-19T00:00:00"/>
    <x v="2"/>
    <s v="United States"/>
    <x v="42"/>
    <x v="16"/>
    <n v="85023"/>
    <x v="1"/>
    <x v="0"/>
    <x v="1"/>
    <n v="191.96799999999999"/>
    <n v="7"/>
    <n v="0.2"/>
    <n v="16.7972"/>
    <s v=""/>
    <n v="77.905999999999992"/>
    <n v="81.445437110215536"/>
    <x v="7"/>
    <x v="1"/>
    <m/>
  </r>
  <r>
    <s v="Standard Class"/>
    <d v="2026-04-13T00:00:00"/>
    <x v="1"/>
    <s v="United States"/>
    <x v="12"/>
    <x v="5"/>
    <n v="77095"/>
    <x v="2"/>
    <x v="1"/>
    <x v="2"/>
    <n v="35.520000000000003"/>
    <n v="3"/>
    <n v="0.2"/>
    <n v="13.32"/>
    <s v=""/>
    <n v="32.818000000000005"/>
    <n v="53.491729472189668"/>
    <x v="9"/>
    <x v="1"/>
    <m/>
  </r>
  <r>
    <s v="Standard Class"/>
    <d v="2025-10-13T00:00:00"/>
    <x v="1"/>
    <s v="United States"/>
    <x v="12"/>
    <x v="5"/>
    <n v="77095"/>
    <x v="2"/>
    <x v="1"/>
    <x v="8"/>
    <n v="6.23"/>
    <n v="5"/>
    <n v="0.8"/>
    <n v="-9.6564999999999994"/>
    <n v="-9.6564999999999994"/>
    <n v="144.0444"/>
    <n v="137.11634224876335"/>
    <x v="5"/>
    <x v="0"/>
    <m/>
  </r>
  <r>
    <s v="Standard Class"/>
    <d v="2025-07-31T00:00:00"/>
    <x v="1"/>
    <s v="United States"/>
    <x v="12"/>
    <x v="5"/>
    <n v="77095"/>
    <x v="2"/>
    <x v="1"/>
    <x v="10"/>
    <n v="56.704000000000001"/>
    <n v="2"/>
    <n v="0.2"/>
    <n v="19.137599999999999"/>
    <s v=""/>
    <n v="142.62773333333334"/>
    <n v="153.89066448926704"/>
    <x v="11"/>
    <x v="0"/>
    <m/>
  </r>
  <r>
    <s v="Standard Class"/>
    <d v="2025-05-20T00:00:00"/>
    <x v="1"/>
    <s v="United States"/>
    <x v="12"/>
    <x v="5"/>
    <n v="77095"/>
    <x v="2"/>
    <x v="0"/>
    <x v="0"/>
    <n v="369.19920000000002"/>
    <n v="3"/>
    <n v="0.32"/>
    <n v="-114.01739999999999"/>
    <n v="-114.01739999999999"/>
    <n v="149.01973333333333"/>
    <n v="158.98206339806131"/>
    <x v="7"/>
    <x v="0"/>
    <m/>
  </r>
  <r>
    <s v="Standard Class"/>
    <d v="2026-04-26T00:00:00"/>
    <x v="1"/>
    <s v="United States"/>
    <x v="38"/>
    <x v="14"/>
    <n v="47201"/>
    <x v="2"/>
    <x v="2"/>
    <x v="11"/>
    <n v="1.98"/>
    <n v="2"/>
    <n v="0"/>
    <n v="0.89100000000000001"/>
    <s v=""/>
    <n v="28.236000000000001"/>
    <n v="92.355566567254186"/>
    <x v="9"/>
    <x v="1"/>
    <m/>
  </r>
  <r>
    <s v="Standard Class"/>
    <d v="2025-06-14T00:00:00"/>
    <x v="1"/>
    <s v="United States"/>
    <x v="38"/>
    <x v="14"/>
    <n v="47201"/>
    <x v="2"/>
    <x v="1"/>
    <x v="10"/>
    <n v="75.88"/>
    <n v="2"/>
    <n v="0"/>
    <n v="35.663600000000002"/>
    <s v=""/>
    <n v="29.117999999999999"/>
    <n v="46.212282638822018"/>
    <x v="3"/>
    <x v="0"/>
    <m/>
  </r>
  <r>
    <s v="Second Class"/>
    <d v="2025-08-30T00:00:00"/>
    <x v="1"/>
    <s v="United States"/>
    <x v="10"/>
    <x v="9"/>
    <n v="19134"/>
    <x v="3"/>
    <x v="1"/>
    <x v="10"/>
    <n v="6.8479999999999999"/>
    <n v="2"/>
    <n v="0.2"/>
    <n v="2.14"/>
    <s v=""/>
    <n v="155.02466666666666"/>
    <n v="173.40178226987857"/>
    <x v="1"/>
    <x v="0"/>
    <m/>
  </r>
  <r>
    <s v="Second Class"/>
    <d v="2025-10-18T00:00:00"/>
    <x v="1"/>
    <s v="United States"/>
    <x v="10"/>
    <x v="9"/>
    <n v="19134"/>
    <x v="3"/>
    <x v="1"/>
    <x v="8"/>
    <n v="4.6260000000000003"/>
    <n v="2"/>
    <n v="0.7"/>
    <n v="-3.855"/>
    <n v="-3.855"/>
    <n v="157.358"/>
    <n v="191.78304394906857"/>
    <x v="5"/>
    <x v="0"/>
    <m/>
  </r>
  <r>
    <s v="Second Class"/>
    <d v="2025-06-06T00:00:00"/>
    <x v="1"/>
    <s v="United States"/>
    <x v="10"/>
    <x v="9"/>
    <n v="19134"/>
    <x v="3"/>
    <x v="1"/>
    <x v="9"/>
    <n v="453.6"/>
    <n v="3"/>
    <n v="0.2"/>
    <n v="90.72"/>
    <s v=""/>
    <n v="348.34399999999999"/>
    <n v="232.58928563393391"/>
    <x v="3"/>
    <x v="0"/>
    <m/>
  </r>
  <r>
    <s v="First Class"/>
    <d v="2025-10-01T00:00:00"/>
    <x v="2"/>
    <s v="United States"/>
    <x v="49"/>
    <x v="1"/>
    <n v="95123"/>
    <x v="1"/>
    <x v="1"/>
    <x v="8"/>
    <n v="13.848000000000001"/>
    <n v="3"/>
    <n v="0.2"/>
    <n v="5.1929999999999996"/>
    <s v=""/>
    <n v="247.79733333333331"/>
    <n v="165.66119255923559"/>
    <x v="5"/>
    <x v="0"/>
    <m/>
  </r>
  <r>
    <s v="Standard Class"/>
    <d v="2025-06-04T00:00:00"/>
    <x v="0"/>
    <s v="United States"/>
    <x v="10"/>
    <x v="9"/>
    <n v="19140"/>
    <x v="3"/>
    <x v="1"/>
    <x v="4"/>
    <n v="577.58399999999995"/>
    <n v="6"/>
    <n v="0.2"/>
    <n v="43.318800000000003"/>
    <s v=""/>
    <n v="265.99200000000002"/>
    <n v="183.27186150674669"/>
    <x v="3"/>
    <x v="0"/>
    <m/>
  </r>
  <r>
    <s v="Standard Class"/>
    <d v="2025-06-01T00:00:00"/>
    <x v="2"/>
    <s v="United States"/>
    <x v="24"/>
    <x v="17"/>
    <n v="22153"/>
    <x v="0"/>
    <x v="2"/>
    <x v="11"/>
    <n v="151.96"/>
    <n v="4"/>
    <n v="0"/>
    <n v="36.470399999999998"/>
    <s v=""/>
    <n v="97.170666666666662"/>
    <n v="127.66281799362754"/>
    <x v="3"/>
    <x v="0"/>
    <m/>
  </r>
  <r>
    <s v="Standard Class"/>
    <d v="2025-04-18T00:00:00"/>
    <x v="1"/>
    <s v="United States"/>
    <x v="266"/>
    <x v="22"/>
    <n v="80020"/>
    <x v="1"/>
    <x v="0"/>
    <x v="5"/>
    <n v="68.432000000000002"/>
    <n v="7"/>
    <n v="0.2"/>
    <n v="8.5540000000000003"/>
    <s v=""/>
    <n v="47.52000000000001"/>
    <n v="117.88399520683852"/>
    <x v="9"/>
    <x v="0"/>
    <m/>
  </r>
  <r>
    <s v="Standard Class"/>
    <d v="2025-06-20T00:00:00"/>
    <x v="0"/>
    <s v="United States"/>
    <x v="38"/>
    <x v="24"/>
    <n v="43229"/>
    <x v="3"/>
    <x v="0"/>
    <x v="5"/>
    <n v="71.12"/>
    <n v="5"/>
    <n v="0.2"/>
    <n v="9.7789999999999999"/>
    <s v=""/>
    <n v="86.262666666666675"/>
    <n v="64.140446378471907"/>
    <x v="3"/>
    <x v="0"/>
    <m/>
  </r>
  <r>
    <s v="Standard Class"/>
    <d v="2026-11-26T00:00:00"/>
    <x v="0"/>
    <s v="United States"/>
    <x v="38"/>
    <x v="24"/>
    <n v="43229"/>
    <x v="3"/>
    <x v="1"/>
    <x v="13"/>
    <n v="3.008"/>
    <n v="2"/>
    <n v="0.2"/>
    <n v="0.56399999999999995"/>
    <s v=""/>
    <n v="64.326666666666668"/>
    <n v="71.054167677176366"/>
    <x v="6"/>
    <x v="1"/>
    <m/>
  </r>
  <r>
    <s v="Second Class"/>
    <d v="2025-10-01T00:00:00"/>
    <x v="2"/>
    <s v="United States"/>
    <x v="3"/>
    <x v="38"/>
    <n v="3301"/>
    <x v="3"/>
    <x v="1"/>
    <x v="10"/>
    <n v="184.66"/>
    <n v="7"/>
    <n v="0"/>
    <n v="84.943600000000004"/>
    <s v=""/>
    <n v="107.49733333333334"/>
    <n v="67.800933956202485"/>
    <x v="5"/>
    <x v="0"/>
    <m/>
  </r>
  <r>
    <s v="Second Class"/>
    <d v="2025-06-01T00:00:00"/>
    <x v="0"/>
    <s v="United States"/>
    <x v="12"/>
    <x v="5"/>
    <n v="77095"/>
    <x v="2"/>
    <x v="0"/>
    <x v="5"/>
    <n v="5.3120000000000003"/>
    <n v="2"/>
    <n v="0.6"/>
    <n v="-1.5935999999999999"/>
    <n v="-1.5935999999999999"/>
    <n v="111.15733333333333"/>
    <n v="61.226861468911935"/>
    <x v="3"/>
    <x v="0"/>
    <m/>
  </r>
  <r>
    <s v="First Class"/>
    <d v="2025-04-22T00:00:00"/>
    <x v="0"/>
    <s v="United States"/>
    <x v="46"/>
    <x v="24"/>
    <n v="43055"/>
    <x v="3"/>
    <x v="2"/>
    <x v="11"/>
    <n v="132.52000000000001"/>
    <n v="5"/>
    <n v="0.2"/>
    <n v="34.786499999999997"/>
    <s v=""/>
    <n v="126.70933333333333"/>
    <n v="66.707625058076303"/>
    <x v="9"/>
    <x v="0"/>
    <m/>
  </r>
  <r>
    <s v="First Class"/>
    <d v="2026-03-28T00:00:00"/>
    <x v="0"/>
    <s v="United States"/>
    <x v="46"/>
    <x v="24"/>
    <n v="43055"/>
    <x v="3"/>
    <x v="1"/>
    <x v="4"/>
    <n v="195.64"/>
    <n v="5"/>
    <n v="0.2"/>
    <n v="-44.018999999999998"/>
    <n v="-44.018999999999998"/>
    <n v="226.52800000000002"/>
    <n v="135.31748911301838"/>
    <x v="2"/>
    <x v="1"/>
    <m/>
  </r>
  <r>
    <s v="First Class"/>
    <d v="2026-08-29T00:00:00"/>
    <x v="0"/>
    <s v="United States"/>
    <x v="46"/>
    <x v="24"/>
    <n v="43055"/>
    <x v="3"/>
    <x v="0"/>
    <x v="5"/>
    <n v="51.968000000000004"/>
    <n v="2"/>
    <n v="0.2"/>
    <n v="10.393599999999999"/>
    <s v=""/>
    <n v="236.2936666666667"/>
    <n v="126.39108814868001"/>
    <x v="1"/>
    <x v="1"/>
    <m/>
  </r>
  <r>
    <s v="First Class"/>
    <d v="2026-01-03T00:00:00"/>
    <x v="0"/>
    <s v="United States"/>
    <x v="46"/>
    <x v="24"/>
    <n v="43055"/>
    <x v="3"/>
    <x v="2"/>
    <x v="11"/>
    <n v="431.976"/>
    <n v="3"/>
    <n v="0.2"/>
    <n v="-75.595799999999997"/>
    <n v="-75.595799999999997"/>
    <n v="220.971"/>
    <n v="171.80452596170429"/>
    <x v="8"/>
    <x v="1"/>
    <m/>
  </r>
  <r>
    <s v="First Class"/>
    <d v="2026-12-12T00:00:00"/>
    <x v="0"/>
    <s v="United States"/>
    <x v="46"/>
    <x v="24"/>
    <n v="43055"/>
    <x v="3"/>
    <x v="2"/>
    <x v="15"/>
    <n v="224.93700000000001"/>
    <n v="3"/>
    <n v="0.7"/>
    <n v="-164.9538"/>
    <n v="-164.9538"/>
    <n v="80.899000000000001"/>
    <n v="130.53952918532349"/>
    <x v="0"/>
    <x v="1"/>
    <m/>
  </r>
  <r>
    <s v="First Class"/>
    <d v="2026-11-01T00:00:00"/>
    <x v="0"/>
    <s v="United States"/>
    <x v="46"/>
    <x v="24"/>
    <n v="43055"/>
    <x v="3"/>
    <x v="1"/>
    <x v="2"/>
    <n v="6"/>
    <n v="2"/>
    <n v="0.2"/>
    <n v="2.1"/>
    <s v=""/>
    <n v="381.08266666666668"/>
    <n v="449.12211867787556"/>
    <x v="6"/>
    <x v="1"/>
    <m/>
  </r>
  <r>
    <s v="Standard Class"/>
    <d v="2026-02-06T00:00:00"/>
    <x v="2"/>
    <s v="United States"/>
    <x v="1"/>
    <x v="1"/>
    <n v="90045"/>
    <x v="1"/>
    <x v="1"/>
    <x v="10"/>
    <n v="11.76"/>
    <n v="2"/>
    <n v="0"/>
    <n v="5.7624000000000004"/>
    <s v=""/>
    <n v="383.29766666666666"/>
    <n v="481.7685823861986"/>
    <x v="10"/>
    <x v="1"/>
    <m/>
  </r>
  <r>
    <s v="Same Day"/>
    <d v="2026-09-15T00:00:00"/>
    <x v="0"/>
    <s v="United States"/>
    <x v="67"/>
    <x v="2"/>
    <n v="33614"/>
    <x v="0"/>
    <x v="0"/>
    <x v="1"/>
    <n v="1125.4880000000001"/>
    <n v="7"/>
    <n v="0.2"/>
    <n v="98.480199999999996"/>
    <s v=""/>
    <n v="380.72166666666664"/>
    <n v="527.07298817009735"/>
    <x v="4"/>
    <x v="1"/>
    <m/>
  </r>
  <r>
    <s v="Same Day"/>
    <d v="2026-01-22T00:00:00"/>
    <x v="0"/>
    <s v="United States"/>
    <x v="67"/>
    <x v="2"/>
    <n v="33614"/>
    <x v="0"/>
    <x v="1"/>
    <x v="8"/>
    <n v="12.645"/>
    <n v="5"/>
    <n v="0.7"/>
    <n v="-10.116"/>
    <n v="-10.116"/>
    <n v="32.212333333333333"/>
    <n v="306.35401305932902"/>
    <x v="8"/>
    <x v="1"/>
    <m/>
  </r>
  <r>
    <s v="Same Day"/>
    <d v="2025-05-19T00:00:00"/>
    <x v="0"/>
    <s v="United States"/>
    <x v="67"/>
    <x v="2"/>
    <n v="33614"/>
    <x v="0"/>
    <x v="1"/>
    <x v="6"/>
    <n v="4.032"/>
    <n v="2"/>
    <n v="0.2"/>
    <n v="1.0584"/>
    <s v=""/>
    <n v="30.24133333333333"/>
    <n v="219.64185499682077"/>
    <x v="7"/>
    <x v="0"/>
    <m/>
  </r>
  <r>
    <s v="First Class"/>
    <d v="2026-07-04T00:00:00"/>
    <x v="1"/>
    <s v="United States"/>
    <x v="9"/>
    <x v="8"/>
    <n v="68025"/>
    <x v="2"/>
    <x v="2"/>
    <x v="7"/>
    <n v="79.959999999999994"/>
    <n v="4"/>
    <n v="0"/>
    <n v="22.3888"/>
    <s v=""/>
    <n v="40.086666666666666"/>
    <n v="30.95707480259291"/>
    <x v="11"/>
    <x v="1"/>
    <m/>
  </r>
  <r>
    <s v="Same Day"/>
    <d v="2026-09-29T00:00:00"/>
    <x v="0"/>
    <s v="United States"/>
    <x v="38"/>
    <x v="24"/>
    <n v="43229"/>
    <x v="3"/>
    <x v="1"/>
    <x v="8"/>
    <n v="6.7320000000000002"/>
    <n v="6"/>
    <n v="0.7"/>
    <n v="-4.4880000000000004"/>
    <n v="-4.4880000000000004"/>
    <n v="18.713333333333335"/>
    <n v="14.182592773459222"/>
    <x v="4"/>
    <x v="1"/>
    <m/>
  </r>
  <r>
    <s v="Same Day"/>
    <d v="2026-11-11T00:00:00"/>
    <x v="0"/>
    <s v="United States"/>
    <x v="38"/>
    <x v="24"/>
    <n v="43229"/>
    <x v="3"/>
    <x v="1"/>
    <x v="4"/>
    <n v="33.567999999999998"/>
    <n v="2"/>
    <n v="0.2"/>
    <n v="1.6783999999999999"/>
    <s v=""/>
    <n v="24.610666666666663"/>
    <n v="4.114361189783903"/>
    <x v="6"/>
    <x v="1"/>
    <m/>
  </r>
  <r>
    <s v="Same Day"/>
    <d v="2026-09-02T00:00:00"/>
    <x v="0"/>
    <s v="United States"/>
    <x v="38"/>
    <x v="24"/>
    <n v="43229"/>
    <x v="3"/>
    <x v="1"/>
    <x v="12"/>
    <n v="15.84"/>
    <n v="2"/>
    <n v="0.2"/>
    <n v="5.5439999999999996"/>
    <s v=""/>
    <n v="19.128"/>
    <n v="2.0267340632068542"/>
    <x v="4"/>
    <x v="1"/>
    <m/>
  </r>
  <r>
    <s v="Same Day"/>
    <d v="2026-01-25T00:00:00"/>
    <x v="0"/>
    <s v="United States"/>
    <x v="38"/>
    <x v="24"/>
    <n v="43229"/>
    <x v="3"/>
    <x v="1"/>
    <x v="2"/>
    <n v="24.423999999999999"/>
    <n v="1"/>
    <n v="0.2"/>
    <n v="7.9378000000000002"/>
    <s v=""/>
    <n v="24.367999999999999"/>
    <n v="4.3124537657210285"/>
    <x v="8"/>
    <x v="1"/>
    <m/>
  </r>
  <r>
    <s v="Same Day"/>
    <d v="2025-12-05T00:00:00"/>
    <x v="0"/>
    <s v="United States"/>
    <x v="38"/>
    <x v="24"/>
    <n v="43229"/>
    <x v="3"/>
    <x v="1"/>
    <x v="6"/>
    <n v="17.12"/>
    <n v="5"/>
    <n v="0.2"/>
    <n v="1.9259999999999999"/>
    <s v=""/>
    <n v="51.455333333333336"/>
    <n v="31.605496015256122"/>
    <x v="0"/>
    <x v="0"/>
    <m/>
  </r>
  <r>
    <s v="Same Day"/>
    <d v="2026-08-22T00:00:00"/>
    <x v="0"/>
    <s v="United States"/>
    <x v="225"/>
    <x v="1"/>
    <n v="91767"/>
    <x v="1"/>
    <x v="0"/>
    <x v="5"/>
    <n v="31.56"/>
    <n v="3"/>
    <n v="0"/>
    <n v="10.4148"/>
    <s v=""/>
    <n v="178.92866666666669"/>
    <n v="131.2276018554814"/>
    <x v="1"/>
    <x v="1"/>
    <m/>
  </r>
  <r>
    <s v="Second Class"/>
    <d v="2026-05-14T00:00:00"/>
    <x v="0"/>
    <s v="United States"/>
    <x v="52"/>
    <x v="5"/>
    <n v="78207"/>
    <x v="2"/>
    <x v="0"/>
    <x v="1"/>
    <n v="105.68600000000001"/>
    <n v="1"/>
    <n v="0.3"/>
    <n v="-28.686199999999999"/>
    <n v="-28.686199999999999"/>
    <n v="203.38533333333331"/>
    <n v="142.94961614032641"/>
    <x v="7"/>
    <x v="1"/>
    <m/>
  </r>
  <r>
    <s v="Second Class"/>
    <d v="2025-07-16T00:00:00"/>
    <x v="0"/>
    <s v="United States"/>
    <x v="52"/>
    <x v="5"/>
    <n v="78207"/>
    <x v="2"/>
    <x v="2"/>
    <x v="15"/>
    <n v="399.54"/>
    <n v="2"/>
    <n v="0.4"/>
    <n v="-79.908000000000001"/>
    <n v="-79.908000000000001"/>
    <n v="528.10666666666668"/>
    <n v="347.74680393195399"/>
    <x v="11"/>
    <x v="0"/>
    <m/>
  </r>
  <r>
    <s v="Second Class"/>
    <d v="2026-10-13T00:00:00"/>
    <x v="0"/>
    <s v="United States"/>
    <x v="52"/>
    <x v="5"/>
    <n v="78207"/>
    <x v="2"/>
    <x v="0"/>
    <x v="1"/>
    <n v="104.93"/>
    <n v="5"/>
    <n v="0.3"/>
    <n v="-4.4969999999999999"/>
    <n v="-4.4969999999999999"/>
    <n v="418.58666666666664"/>
    <n v="380.76438613691562"/>
    <x v="5"/>
    <x v="1"/>
    <m/>
  </r>
  <r>
    <s v="First Class"/>
    <d v="2025-04-27T00:00:00"/>
    <x v="2"/>
    <s v="United States"/>
    <x v="20"/>
    <x v="15"/>
    <n v="10035"/>
    <x v="3"/>
    <x v="2"/>
    <x v="7"/>
    <n v="1079.8499999999999"/>
    <n v="3"/>
    <n v="0"/>
    <n v="323.95499999999998"/>
    <s v=""/>
    <n v="393.59333333333331"/>
    <n v="431.07910119708748"/>
    <x v="9"/>
    <x v="0"/>
    <m/>
  </r>
  <r>
    <s v="First Class"/>
    <d v="2025-12-01T00:00:00"/>
    <x v="2"/>
    <s v="United States"/>
    <x v="20"/>
    <x v="15"/>
    <n v="10035"/>
    <x v="3"/>
    <x v="1"/>
    <x v="4"/>
    <n v="70.98"/>
    <n v="1"/>
    <n v="0"/>
    <n v="3.5489999999999999"/>
    <s v=""/>
    <n v="230.11333333333332"/>
    <n v="356.9131375496782"/>
    <x v="0"/>
    <x v="0"/>
    <m/>
  </r>
  <r>
    <s v="First Class"/>
    <d v="2026-02-13T00:00:00"/>
    <x v="2"/>
    <s v="United States"/>
    <x v="20"/>
    <x v="15"/>
    <n v="10035"/>
    <x v="3"/>
    <x v="1"/>
    <x v="6"/>
    <n v="29.95"/>
    <n v="5"/>
    <n v="0"/>
    <n v="8.6854999999999993"/>
    <s v=""/>
    <n v="209.66933333333336"/>
    <n v="316.93274909355767"/>
    <x v="10"/>
    <x v="1"/>
    <m/>
  </r>
  <r>
    <s v="First Class"/>
    <d v="2025-03-18T00:00:00"/>
    <x v="2"/>
    <s v="United States"/>
    <x v="20"/>
    <x v="15"/>
    <n v="10035"/>
    <x v="3"/>
    <x v="0"/>
    <x v="1"/>
    <n v="589.41"/>
    <n v="5"/>
    <n v="0.1"/>
    <n v="-6.5490000000000004"/>
    <n v="-6.5490000000000004"/>
    <n v="333.28066666666666"/>
    <n v="240.59601581443067"/>
    <x v="2"/>
    <x v="0"/>
    <m/>
  </r>
  <r>
    <s v="Standard Class"/>
    <d v="2025-02-26T00:00:00"/>
    <x v="2"/>
    <s v="United States"/>
    <x v="10"/>
    <x v="9"/>
    <n v="19120"/>
    <x v="3"/>
    <x v="1"/>
    <x v="13"/>
    <n v="9.6479999999999997"/>
    <n v="6"/>
    <n v="0.2"/>
    <n v="3.4973999999999998"/>
    <s v=""/>
    <n v="154.71733333333336"/>
    <n v="135.11192291331412"/>
    <x v="10"/>
    <x v="0"/>
    <m/>
  </r>
  <r>
    <s v="Second Class"/>
    <d v="2026-08-19T00:00:00"/>
    <x v="0"/>
    <s v="United States"/>
    <x v="20"/>
    <x v="15"/>
    <n v="10024"/>
    <x v="3"/>
    <x v="0"/>
    <x v="0"/>
    <n v="400.78399999999999"/>
    <n v="1"/>
    <n v="0.2"/>
    <n v="-5.0098000000000003"/>
    <n v="-5.0098000000000003"/>
    <n v="161.83733333333333"/>
    <n v="103.07517614505122"/>
    <x v="1"/>
    <x v="1"/>
    <m/>
  </r>
  <r>
    <s v="First Class"/>
    <d v="2026-03-16T00:00:00"/>
    <x v="2"/>
    <s v="United States"/>
    <x v="66"/>
    <x v="12"/>
    <n v="48234"/>
    <x v="2"/>
    <x v="1"/>
    <x v="4"/>
    <n v="53.72"/>
    <n v="4"/>
    <n v="0"/>
    <n v="13.9672"/>
    <s v=""/>
    <n v="48.615999999999993"/>
    <n v="95.695917392695648"/>
    <x v="2"/>
    <x v="1"/>
    <m/>
  </r>
  <r>
    <s v="First Class"/>
    <d v="2025-11-23T00:00:00"/>
    <x v="1"/>
    <s v="United States"/>
    <x v="100"/>
    <x v="2"/>
    <n v="33142"/>
    <x v="0"/>
    <x v="1"/>
    <x v="10"/>
    <n v="31.007999999999999"/>
    <n v="1"/>
    <n v="0.2"/>
    <n v="11.240399999999999"/>
    <s v=""/>
    <n v="95.754666666666665"/>
    <n v="95.130285909300127"/>
    <x v="6"/>
    <x v="0"/>
    <m/>
  </r>
  <r>
    <s v="Same Day"/>
    <d v="2025-08-31T00:00:00"/>
    <x v="0"/>
    <s v="United States"/>
    <x v="3"/>
    <x v="1"/>
    <n v="94521"/>
    <x v="1"/>
    <x v="1"/>
    <x v="8"/>
    <n v="61.12"/>
    <n v="5"/>
    <n v="0.2"/>
    <n v="22.155999999999999"/>
    <s v=""/>
    <n v="125.93066666666665"/>
    <n v="57.885843192218204"/>
    <x v="1"/>
    <x v="0"/>
    <m/>
  </r>
  <r>
    <s v="Standard Class"/>
    <d v="2025-01-27T00:00:00"/>
    <x v="1"/>
    <s v="United States"/>
    <x v="22"/>
    <x v="10"/>
    <n v="60653"/>
    <x v="2"/>
    <x v="1"/>
    <x v="4"/>
    <n v="195.136"/>
    <n v="4"/>
    <n v="0.2"/>
    <n v="-43.9056"/>
    <n v="-43.9056"/>
    <n v="111.38133333333333"/>
    <n v="78.982963136221841"/>
    <x v="8"/>
    <x v="0"/>
    <m/>
  </r>
  <r>
    <s v="Standard Class"/>
    <d v="2026-09-09T00:00:00"/>
    <x v="0"/>
    <s v="United States"/>
    <x v="320"/>
    <x v="10"/>
    <n v="60090"/>
    <x v="2"/>
    <x v="1"/>
    <x v="6"/>
    <n v="121.536"/>
    <n v="4"/>
    <n v="0.2"/>
    <n v="15.192"/>
    <s v=""/>
    <n v="81.196000000000012"/>
    <n v="55.931766281849235"/>
    <x v="4"/>
    <x v="1"/>
    <m/>
  </r>
  <r>
    <s v="Standard Class"/>
    <d v="2026-02-26T00:00:00"/>
    <x v="2"/>
    <s v="United States"/>
    <x v="22"/>
    <x v="10"/>
    <n v="60610"/>
    <x v="2"/>
    <x v="1"/>
    <x v="10"/>
    <n v="17.472000000000001"/>
    <n v="3"/>
    <n v="0.2"/>
    <n v="5.6783999999999999"/>
    <s v=""/>
    <n v="48.917333333333325"/>
    <n v="57.597029949147228"/>
    <x v="10"/>
    <x v="1"/>
    <m/>
  </r>
  <r>
    <s v="Standard Class"/>
    <d v="2025-05-11T00:00:00"/>
    <x v="2"/>
    <s v="United States"/>
    <x v="22"/>
    <x v="10"/>
    <n v="60610"/>
    <x v="2"/>
    <x v="1"/>
    <x v="8"/>
    <n v="104.58"/>
    <n v="9"/>
    <n v="0.8"/>
    <n v="-172.55699999999999"/>
    <n v="-172.55699999999999"/>
    <n v="144"/>
    <n v="93.675555491241127"/>
    <x v="7"/>
    <x v="0"/>
    <m/>
  </r>
  <r>
    <s v="Standard Class"/>
    <d v="2026-03-03T00:00:00"/>
    <x v="2"/>
    <s v="United States"/>
    <x v="45"/>
    <x v="5"/>
    <n v="77506"/>
    <x v="2"/>
    <x v="0"/>
    <x v="5"/>
    <n v="24.7"/>
    <n v="5"/>
    <n v="0.6"/>
    <n v="-9.8800000000000008"/>
    <n v="-9.8800000000000008"/>
    <n v="111.99333333333334"/>
    <n v="110.26781349396904"/>
    <x v="2"/>
    <x v="1"/>
    <m/>
  </r>
  <r>
    <s v="Standard Class"/>
    <d v="2025-12-31T00:00:00"/>
    <x v="2"/>
    <s v="United States"/>
    <x v="45"/>
    <x v="5"/>
    <n v="77506"/>
    <x v="2"/>
    <x v="0"/>
    <x v="5"/>
    <n v="302.72000000000003"/>
    <n v="5"/>
    <n v="0.6"/>
    <n v="-378.4"/>
    <n v="-378.4"/>
    <n v="107.61333333333334"/>
    <n v="122.63324140010448"/>
    <x v="0"/>
    <x v="0"/>
    <m/>
  </r>
  <r>
    <s v="Standard Class"/>
    <d v="2026-10-09T00:00:00"/>
    <x v="0"/>
    <s v="United States"/>
    <x v="20"/>
    <x v="15"/>
    <n v="10024"/>
    <x v="3"/>
    <x v="1"/>
    <x v="10"/>
    <n v="8.56"/>
    <n v="2"/>
    <n v="0"/>
    <n v="3.8519999999999999"/>
    <s v=""/>
    <n v="15.326666666666668"/>
    <n v="81.722392688091716"/>
    <x v="5"/>
    <x v="1"/>
    <m/>
  </r>
  <r>
    <s v="Standard Class"/>
    <d v="2025-05-31T00:00:00"/>
    <x v="0"/>
    <s v="United States"/>
    <x v="20"/>
    <x v="15"/>
    <n v="10024"/>
    <x v="3"/>
    <x v="1"/>
    <x v="10"/>
    <n v="11.56"/>
    <n v="2"/>
    <n v="0"/>
    <n v="5.6643999999999997"/>
    <s v=""/>
    <n v="104.73466666666667"/>
    <n v="113.92712152365944"/>
    <x v="7"/>
    <x v="0"/>
    <m/>
  </r>
  <r>
    <s v="Standard Class"/>
    <d v="2025-05-20T00:00:00"/>
    <x v="1"/>
    <s v="United States"/>
    <x v="49"/>
    <x v="1"/>
    <n v="95123"/>
    <x v="1"/>
    <x v="1"/>
    <x v="9"/>
    <n v="25.86"/>
    <n v="3"/>
    <n v="0"/>
    <n v="6.7236000000000002"/>
    <s v=""/>
    <n v="137.66533333333334"/>
    <n v="100.76034668018519"/>
    <x v="7"/>
    <x v="0"/>
    <m/>
  </r>
  <r>
    <s v="Standard Class"/>
    <d v="2025-09-09T00:00:00"/>
    <x v="1"/>
    <s v="United States"/>
    <x v="49"/>
    <x v="1"/>
    <n v="95123"/>
    <x v="1"/>
    <x v="1"/>
    <x v="8"/>
    <n v="276.78399999999999"/>
    <n v="2"/>
    <n v="0.2"/>
    <n v="89.954800000000006"/>
    <s v=""/>
    <n v="149.32533333333333"/>
    <n v="112.80757287424358"/>
    <x v="4"/>
    <x v="0"/>
    <m/>
  </r>
  <r>
    <s v="Standard Class"/>
    <d v="2025-12-04T00:00:00"/>
    <x v="1"/>
    <s v="United States"/>
    <x v="49"/>
    <x v="1"/>
    <n v="95123"/>
    <x v="1"/>
    <x v="2"/>
    <x v="7"/>
    <n v="110.352"/>
    <n v="3"/>
    <n v="0.2"/>
    <n v="8.2764000000000006"/>
    <s v=""/>
    <n v="68.8"/>
    <n v="56.874408002454224"/>
    <x v="0"/>
    <x v="0"/>
    <m/>
  </r>
  <r>
    <s v="Standard Class"/>
    <d v="2025-01-21T00:00:00"/>
    <x v="2"/>
    <s v="United States"/>
    <x v="301"/>
    <x v="1"/>
    <n v="95823"/>
    <x v="1"/>
    <x v="0"/>
    <x v="5"/>
    <n v="60.84"/>
    <n v="3"/>
    <n v="0"/>
    <n v="19.468800000000002"/>
    <s v=""/>
    <n v="45.84"/>
    <n v="54.702699820975049"/>
    <x v="8"/>
    <x v="0"/>
    <m/>
  </r>
  <r>
    <s v="Standard Class"/>
    <d v="2026-11-04T00:00:00"/>
    <x v="0"/>
    <s v="United States"/>
    <x v="24"/>
    <x v="21"/>
    <n v="97477"/>
    <x v="1"/>
    <x v="1"/>
    <x v="9"/>
    <n v="35.207999999999998"/>
    <n v="1"/>
    <n v="0.2"/>
    <n v="2.6406000000000001"/>
    <s v=""/>
    <n v="105.39333333333333"/>
    <n v="79.858416238666734"/>
    <x v="6"/>
    <x v="1"/>
    <m/>
  </r>
  <r>
    <s v="Second Class"/>
    <d v="2025-07-21T00:00:00"/>
    <x v="1"/>
    <s v="United States"/>
    <x v="511"/>
    <x v="5"/>
    <n v="76063"/>
    <x v="2"/>
    <x v="1"/>
    <x v="10"/>
    <n v="41.472000000000001"/>
    <n v="8"/>
    <n v="0.2"/>
    <n v="14.5152"/>
    <s v=""/>
    <n v="105.05733333333332"/>
    <n v="87.606010363740751"/>
    <x v="11"/>
    <x v="0"/>
    <m/>
  </r>
  <r>
    <s v="Standard Class"/>
    <d v="2025-04-03T00:00:00"/>
    <x v="0"/>
    <s v="United States"/>
    <x v="186"/>
    <x v="36"/>
    <n v="72401"/>
    <x v="0"/>
    <x v="1"/>
    <x v="10"/>
    <n v="239.5"/>
    <n v="5"/>
    <n v="0"/>
    <n v="114.96"/>
    <s v=""/>
    <n v="216.85533333333333"/>
    <n v="127.29070819540949"/>
    <x v="9"/>
    <x v="0"/>
    <m/>
  </r>
  <r>
    <s v="First Class"/>
    <d v="2025-03-12T00:00:00"/>
    <x v="0"/>
    <s v="United States"/>
    <x v="173"/>
    <x v="17"/>
    <n v="23464"/>
    <x v="0"/>
    <x v="1"/>
    <x v="14"/>
    <n v="34.200000000000003"/>
    <n v="5"/>
    <n v="0"/>
    <n v="9.234"/>
    <s v=""/>
    <n v="202.92866666666666"/>
    <n v="101.07968035608782"/>
    <x v="2"/>
    <x v="0"/>
    <m/>
  </r>
  <r>
    <s v="Standard Class"/>
    <d v="2025-04-24T00:00:00"/>
    <x v="1"/>
    <s v="United States"/>
    <x v="30"/>
    <x v="15"/>
    <n v="14609"/>
    <x v="3"/>
    <x v="0"/>
    <x v="3"/>
    <n v="376.86599999999999"/>
    <n v="3"/>
    <n v="0.4"/>
    <n v="-213.5574"/>
    <n v="-213.5574"/>
    <n v="215.102"/>
    <n v="124.46780785884029"/>
    <x v="9"/>
    <x v="0"/>
    <m/>
  </r>
  <r>
    <s v="First Class"/>
    <d v="2025-03-11T00:00:00"/>
    <x v="0"/>
    <s v="United States"/>
    <x v="269"/>
    <x v="17"/>
    <n v="23320"/>
    <x v="0"/>
    <x v="1"/>
    <x v="9"/>
    <n v="197.72"/>
    <n v="4"/>
    <n v="0"/>
    <n v="55.361600000000003"/>
    <s v=""/>
    <n v="154.26400000000001"/>
    <n v="86.564696184307607"/>
    <x v="2"/>
    <x v="0"/>
    <m/>
  </r>
  <r>
    <s v="Standard Class"/>
    <d v="2026-11-07T00:00:00"/>
    <x v="1"/>
    <s v="United States"/>
    <x v="152"/>
    <x v="24"/>
    <n v="43130"/>
    <x v="3"/>
    <x v="2"/>
    <x v="11"/>
    <n v="70.72"/>
    <n v="4"/>
    <n v="0.2"/>
    <n v="-6.1879999999999997"/>
    <n v="-6.1879999999999997"/>
    <n v="95.557333333333347"/>
    <n v="96.476070991339228"/>
    <x v="6"/>
    <x v="1"/>
    <m/>
  </r>
  <r>
    <s v="Standard Class"/>
    <d v="2025-06-09T00:00:00"/>
    <x v="1"/>
    <s v="United States"/>
    <x v="152"/>
    <x v="24"/>
    <n v="43130"/>
    <x v="3"/>
    <x v="1"/>
    <x v="4"/>
    <n v="194.352"/>
    <n v="3"/>
    <n v="0.2"/>
    <n v="-43.729199999999999"/>
    <n v="-43.729199999999999"/>
    <n v="75.673999999999992"/>
    <n v="61.238364102300487"/>
    <x v="3"/>
    <x v="0"/>
    <m/>
  </r>
  <r>
    <s v="Second Class"/>
    <d v="2026-01-19T00:00:00"/>
    <x v="0"/>
    <s v="United States"/>
    <x v="20"/>
    <x v="15"/>
    <n v="10024"/>
    <x v="3"/>
    <x v="1"/>
    <x v="10"/>
    <n v="21.6"/>
    <n v="6"/>
    <n v="0"/>
    <n v="9.9359999999999999"/>
    <s v=""/>
    <n v="105.17"/>
    <n v="117.20351654249083"/>
    <x v="8"/>
    <x v="1"/>
    <m/>
  </r>
  <r>
    <s v="Second Class"/>
    <d v="2025-12-06T00:00:00"/>
    <x v="0"/>
    <s v="United States"/>
    <x v="20"/>
    <x v="15"/>
    <n v="10024"/>
    <x v="3"/>
    <x v="1"/>
    <x v="2"/>
    <n v="11.07"/>
    <n v="3"/>
    <n v="0"/>
    <n v="5.2028999999999996"/>
    <s v=""/>
    <n v="107.21"/>
    <n v="118.40462521371366"/>
    <x v="0"/>
    <x v="0"/>
    <m/>
  </r>
  <r>
    <s v="Second Class"/>
    <d v="2026-11-06T00:00:00"/>
    <x v="0"/>
    <s v="United States"/>
    <x v="1"/>
    <x v="1"/>
    <n v="90045"/>
    <x v="1"/>
    <x v="0"/>
    <x v="5"/>
    <n v="282.83999999999997"/>
    <n v="4"/>
    <n v="0"/>
    <n v="19.7988"/>
    <s v=""/>
    <n v="107.41333333333331"/>
    <n v="125.23332904504176"/>
    <x v="6"/>
    <x v="1"/>
    <m/>
  </r>
  <r>
    <s v="Second Class"/>
    <d v="2025-05-15T00:00:00"/>
    <x v="0"/>
    <s v="United States"/>
    <x v="1"/>
    <x v="1"/>
    <n v="90045"/>
    <x v="1"/>
    <x v="1"/>
    <x v="2"/>
    <n v="27.72"/>
    <n v="9"/>
    <n v="0"/>
    <n v="13.3056"/>
    <s v=""/>
    <n v="93.128"/>
    <n v="111.13087771798786"/>
    <x v="7"/>
    <x v="0"/>
    <m/>
  </r>
  <r>
    <s v="Standard Class"/>
    <d v="2026-07-02T00:00:00"/>
    <x v="0"/>
    <s v="United States"/>
    <x v="25"/>
    <x v="35"/>
    <n v="39212"/>
    <x v="0"/>
    <x v="1"/>
    <x v="13"/>
    <n v="11.68"/>
    <n v="4"/>
    <n v="0"/>
    <n v="5.2560000000000002"/>
    <s v=""/>
    <n v="91.548000000000002"/>
    <n v="108.67861867468244"/>
    <x v="11"/>
    <x v="1"/>
    <m/>
  </r>
  <r>
    <s v="Standard Class"/>
    <d v="2026-10-01T00:00:00"/>
    <x v="0"/>
    <s v="United States"/>
    <x v="350"/>
    <x v="1"/>
    <n v="95695"/>
    <x v="1"/>
    <x v="2"/>
    <x v="7"/>
    <n v="239.98400000000001"/>
    <n v="2"/>
    <n v="0.2"/>
    <n v="23.9984"/>
    <s v=""/>
    <n v="121.69799999999999"/>
    <n v="94.253491507388375"/>
    <x v="5"/>
    <x v="1"/>
    <m/>
  </r>
  <r>
    <s v="First Class"/>
    <d v="2026-10-23T00:00:00"/>
    <x v="1"/>
    <s v="United States"/>
    <x v="4"/>
    <x v="4"/>
    <n v="98115"/>
    <x v="1"/>
    <x v="1"/>
    <x v="9"/>
    <n v="22.98"/>
    <n v="1"/>
    <n v="0"/>
    <n v="6.8940000000000001"/>
    <s v=""/>
    <n v="719.56466666666665"/>
    <n v="759.76559666381706"/>
    <x v="5"/>
    <x v="1"/>
    <m/>
  </r>
  <r>
    <s v="First Class"/>
    <d v="2026-09-19T00:00:00"/>
    <x v="1"/>
    <s v="United States"/>
    <x v="4"/>
    <x v="4"/>
    <n v="98115"/>
    <x v="1"/>
    <x v="2"/>
    <x v="11"/>
    <n v="102.13"/>
    <n v="7"/>
    <n v="0"/>
    <n v="15.3195"/>
    <s v=""/>
    <n v="713.82466666666676"/>
    <n v="861.85561187853182"/>
    <x v="4"/>
    <x v="1"/>
    <m/>
  </r>
  <r>
    <s v="First Class"/>
    <d v="2026-02-26T00:00:00"/>
    <x v="1"/>
    <s v="United States"/>
    <x v="4"/>
    <x v="4"/>
    <n v="98115"/>
    <x v="1"/>
    <x v="1"/>
    <x v="8"/>
    <n v="2033.5840000000001"/>
    <n v="2"/>
    <n v="0.2"/>
    <n v="762.59400000000005"/>
    <s v=""/>
    <n v="979.77533333333338"/>
    <n v="863.0120425192996"/>
    <x v="10"/>
    <x v="1"/>
    <m/>
  </r>
  <r>
    <s v="Standard Class"/>
    <d v="2026-04-04T00:00:00"/>
    <x v="1"/>
    <s v="United States"/>
    <x v="1"/>
    <x v="1"/>
    <n v="90049"/>
    <x v="1"/>
    <x v="1"/>
    <x v="6"/>
    <n v="5.76"/>
    <n v="2"/>
    <n v="0"/>
    <n v="1.6704000000000001"/>
    <s v=""/>
    <n v="330.69799999999998"/>
    <n v="434.90516818505864"/>
    <x v="9"/>
    <x v="1"/>
    <m/>
  </r>
  <r>
    <s v="Standard Class"/>
    <d v="2026-03-25T00:00:00"/>
    <x v="1"/>
    <s v="United States"/>
    <x v="256"/>
    <x v="24"/>
    <n v="43402"/>
    <x v="3"/>
    <x v="2"/>
    <x v="16"/>
    <n v="899.98199999999997"/>
    <n v="3"/>
    <n v="0.4"/>
    <n v="74.998500000000007"/>
    <s v=""/>
    <n v="375.43133333333327"/>
    <n v="201.26159807757844"/>
    <x v="2"/>
    <x v="1"/>
    <m/>
  </r>
  <r>
    <s v="Standard Class"/>
    <d v="2025-10-27T00:00:00"/>
    <x v="1"/>
    <s v="United States"/>
    <x v="256"/>
    <x v="24"/>
    <n v="43402"/>
    <x v="3"/>
    <x v="1"/>
    <x v="6"/>
    <n v="86.352000000000004"/>
    <n v="3"/>
    <n v="0.2"/>
    <n v="5.3970000000000002"/>
    <s v=""/>
    <n v="81.00533333333334"/>
    <n v="199.4044282408845"/>
    <x v="5"/>
    <x v="0"/>
    <m/>
  </r>
  <r>
    <s v="Standard Class"/>
    <d v="2026-01-16T00:00:00"/>
    <x v="1"/>
    <s v="United States"/>
    <x v="256"/>
    <x v="24"/>
    <n v="43402"/>
    <x v="3"/>
    <x v="2"/>
    <x v="11"/>
    <n v="139.96"/>
    <n v="5"/>
    <n v="0.2"/>
    <n v="-1.7495000000000001"/>
    <n v="-1.7495000000000001"/>
    <n v="53.271999999999998"/>
    <n v="143.86732857071496"/>
    <x v="8"/>
    <x v="1"/>
    <m/>
  </r>
  <r>
    <s v="Standard Class"/>
    <d v="2026-01-10T00:00:00"/>
    <x v="2"/>
    <s v="United States"/>
    <x v="152"/>
    <x v="24"/>
    <n v="43130"/>
    <x v="3"/>
    <x v="1"/>
    <x v="9"/>
    <n v="16.704000000000001"/>
    <n v="6"/>
    <n v="0.2"/>
    <n v="1.2527999999999999"/>
    <s v=""/>
    <n v="17.584"/>
    <n v="47.892703732560499"/>
    <x v="8"/>
    <x v="1"/>
    <m/>
  </r>
  <r>
    <s v="Standard Class"/>
    <d v="2025-03-03T00:00:00"/>
    <x v="2"/>
    <s v="United States"/>
    <x v="152"/>
    <x v="24"/>
    <n v="43130"/>
    <x v="3"/>
    <x v="2"/>
    <x v="11"/>
    <n v="3.1520000000000001"/>
    <n v="2"/>
    <n v="0.2"/>
    <n v="0.4728"/>
    <s v=""/>
    <n v="19.146666666666665"/>
    <n v="30.28483264924197"/>
    <x v="2"/>
    <x v="0"/>
    <m/>
  </r>
  <r>
    <s v="Standard Class"/>
    <d v="2026-01-05T00:00:00"/>
    <x v="2"/>
    <s v="United States"/>
    <x v="152"/>
    <x v="24"/>
    <n v="43130"/>
    <x v="3"/>
    <x v="1"/>
    <x v="10"/>
    <n v="32.896000000000001"/>
    <n v="4"/>
    <n v="0.2"/>
    <n v="11.102399999999999"/>
    <s v=""/>
    <n v="120.53400000000001"/>
    <n v="108.20700418761838"/>
    <x v="8"/>
    <x v="1"/>
    <m/>
  </r>
  <r>
    <s v="First Class"/>
    <d v="2026-02-24T00:00:00"/>
    <x v="0"/>
    <s v="United States"/>
    <x v="61"/>
    <x v="5"/>
    <n v="75220"/>
    <x v="2"/>
    <x v="1"/>
    <x v="9"/>
    <n v="21.391999999999999"/>
    <n v="2"/>
    <n v="0.8"/>
    <n v="-54.549599999999998"/>
    <n v="-54.549599999999998"/>
    <n v="246.23506666666665"/>
    <n v="143.42303544432878"/>
    <x v="10"/>
    <x v="1"/>
    <m/>
  </r>
  <r>
    <s v="First Class"/>
    <d v="2025-12-29T00:00:00"/>
    <x v="0"/>
    <s v="United States"/>
    <x v="61"/>
    <x v="5"/>
    <n v="75220"/>
    <x v="2"/>
    <x v="0"/>
    <x v="3"/>
    <n v="307.31400000000002"/>
    <n v="3"/>
    <n v="0.3"/>
    <n v="-39.511800000000001"/>
    <n v="-39.511800000000001"/>
    <n v="242.18706666666671"/>
    <n v="196.60965434582604"/>
    <x v="0"/>
    <x v="0"/>
    <m/>
  </r>
  <r>
    <s v="First Class"/>
    <d v="2025-04-20T00:00:00"/>
    <x v="0"/>
    <s v="United States"/>
    <x v="61"/>
    <x v="5"/>
    <n v="75220"/>
    <x v="2"/>
    <x v="0"/>
    <x v="0"/>
    <n v="409.99919999999997"/>
    <n v="3"/>
    <n v="0.32"/>
    <n v="-96.470399999999998"/>
    <n v="-96.470399999999998"/>
    <n v="144.63906666666665"/>
    <n v="180.71271716563467"/>
    <x v="9"/>
    <x v="0"/>
    <m/>
  </r>
  <r>
    <s v="First Class"/>
    <d v="2025-10-30T00:00:00"/>
    <x v="1"/>
    <s v="United States"/>
    <x v="270"/>
    <x v="5"/>
    <n v="79424"/>
    <x v="2"/>
    <x v="1"/>
    <x v="10"/>
    <n v="9.2479999999999993"/>
    <n v="2"/>
    <n v="0.2"/>
    <n v="3.3523999999999998"/>
    <s v=""/>
    <n v="20.442"/>
    <n v="154.31613895479009"/>
    <x v="5"/>
    <x v="0"/>
    <m/>
  </r>
  <r>
    <s v="Standard Class"/>
    <d v="2026-08-04T00:00:00"/>
    <x v="0"/>
    <s v="United States"/>
    <x v="66"/>
    <x v="12"/>
    <n v="48227"/>
    <x v="2"/>
    <x v="1"/>
    <x v="8"/>
    <n v="14.67"/>
    <n v="3"/>
    <n v="0"/>
    <n v="6.7481999999999998"/>
    <s v=""/>
    <n v="18.505333333333336"/>
    <n v="76.17267222125929"/>
    <x v="1"/>
    <x v="1"/>
    <m/>
  </r>
  <r>
    <s v="Standard Class"/>
    <d v="2026-05-23T00:00:00"/>
    <x v="0"/>
    <s v="United States"/>
    <x v="46"/>
    <x v="24"/>
    <n v="43055"/>
    <x v="3"/>
    <x v="1"/>
    <x v="10"/>
    <n v="37.408000000000001"/>
    <n v="7"/>
    <n v="0.2"/>
    <n v="13.0928"/>
    <s v=""/>
    <n v="15.999333333333334"/>
    <n v="14.061116561744413"/>
    <x v="7"/>
    <x v="1"/>
    <m/>
  </r>
  <r>
    <s v="Standard Class"/>
    <d v="2025-05-06T00:00:00"/>
    <x v="0"/>
    <s v="United States"/>
    <x v="46"/>
    <x v="24"/>
    <n v="43055"/>
    <x v="3"/>
    <x v="1"/>
    <x v="8"/>
    <n v="3.4380000000000002"/>
    <n v="2"/>
    <n v="0.7"/>
    <n v="-2.5211999999999999"/>
    <n v="-2.5211999999999999"/>
    <n v="63.43"/>
    <n v="67.882282275737907"/>
    <x v="7"/>
    <x v="0"/>
    <m/>
  </r>
  <r>
    <s v="Standard Class"/>
    <d v="2026-08-12T00:00:00"/>
    <x v="0"/>
    <s v="United States"/>
    <x v="20"/>
    <x v="15"/>
    <n v="10011"/>
    <x v="3"/>
    <x v="1"/>
    <x v="8"/>
    <n v="7.1520000000000001"/>
    <n v="3"/>
    <n v="0.2"/>
    <n v="2.3243999999999998"/>
    <s v=""/>
    <n v="92.497333333333316"/>
    <n v="67.331116863409235"/>
    <x v="1"/>
    <x v="1"/>
    <m/>
  </r>
  <r>
    <s v="Standard Class"/>
    <d v="2025-01-03T00:00:00"/>
    <x v="0"/>
    <s v="United States"/>
    <x v="20"/>
    <x v="15"/>
    <n v="10011"/>
    <x v="3"/>
    <x v="2"/>
    <x v="7"/>
    <n v="179.7"/>
    <n v="6"/>
    <n v="0"/>
    <n v="88.052999999999997"/>
    <s v=""/>
    <n v="149.11333333333332"/>
    <n v="69.040637224002325"/>
    <x v="8"/>
    <x v="0"/>
    <m/>
  </r>
  <r>
    <s v="Standard Class"/>
    <d v="2026-07-16T00:00:00"/>
    <x v="0"/>
    <s v="United States"/>
    <x v="31"/>
    <x v="11"/>
    <n v="55407"/>
    <x v="2"/>
    <x v="1"/>
    <x v="9"/>
    <n v="90.64"/>
    <n v="8"/>
    <n v="0"/>
    <n v="38.975200000000001"/>
    <s v=""/>
    <n v="115.69666666666666"/>
    <n v="26.425598128414133"/>
    <x v="11"/>
    <x v="1"/>
    <m/>
  </r>
  <r>
    <s v="First Class"/>
    <d v="2026-11-16T00:00:00"/>
    <x v="0"/>
    <s v="United States"/>
    <x v="231"/>
    <x v="31"/>
    <n v="2149"/>
    <x v="3"/>
    <x v="2"/>
    <x v="11"/>
    <n v="177"/>
    <n v="3"/>
    <n v="0"/>
    <n v="30.09"/>
    <s v=""/>
    <n v="628.42333333333329"/>
    <n v="578.1824907126354"/>
    <x v="6"/>
    <x v="1"/>
    <m/>
  </r>
  <r>
    <s v="First Class"/>
    <d v="2025-10-15T00:00:00"/>
    <x v="0"/>
    <s v="United States"/>
    <x v="231"/>
    <x v="31"/>
    <n v="2149"/>
    <x v="3"/>
    <x v="1"/>
    <x v="4"/>
    <n v="79.45"/>
    <n v="7"/>
    <n v="0"/>
    <n v="22.245999999999999"/>
    <s v=""/>
    <n v="615.27"/>
    <n v="640.39916313244873"/>
    <x v="5"/>
    <x v="0"/>
    <m/>
  </r>
  <r>
    <s v="First Class"/>
    <d v="2025-01-16T00:00:00"/>
    <x v="0"/>
    <s v="United States"/>
    <x v="231"/>
    <x v="31"/>
    <n v="2149"/>
    <x v="3"/>
    <x v="0"/>
    <x v="1"/>
    <n v="1628.82"/>
    <n v="9"/>
    <n v="0"/>
    <n v="260.6112"/>
    <s v=""/>
    <n v="832.18666666666661"/>
    <n v="642.75986281958512"/>
    <x v="8"/>
    <x v="0"/>
    <m/>
  </r>
  <r>
    <s v="Standard Class"/>
    <d v="2025-10-18T00:00:00"/>
    <x v="1"/>
    <s v="United States"/>
    <x v="4"/>
    <x v="4"/>
    <n v="98105"/>
    <x v="1"/>
    <x v="0"/>
    <x v="5"/>
    <n v="137.54"/>
    <n v="2"/>
    <n v="0"/>
    <n v="55.015999999999998"/>
    <s v=""/>
    <n v="293.09999999999997"/>
    <n v="325.52112306155993"/>
    <x v="5"/>
    <x v="0"/>
    <m/>
  </r>
  <r>
    <s v="Standard Class"/>
    <d v="2026-07-19T00:00:00"/>
    <x v="1"/>
    <s v="United States"/>
    <x v="4"/>
    <x v="4"/>
    <n v="98105"/>
    <x v="1"/>
    <x v="0"/>
    <x v="3"/>
    <n v="730.2"/>
    <n v="4"/>
    <n v="0"/>
    <n v="94.926000000000002"/>
    <s v=""/>
    <n v="1679.8013333333336"/>
    <n v="1521.2677037258786"/>
    <x v="11"/>
    <x v="1"/>
    <m/>
  </r>
  <r>
    <s v="Second Class"/>
    <d v="2025-03-21T00:00:00"/>
    <x v="0"/>
    <s v="United States"/>
    <x v="1"/>
    <x v="1"/>
    <n v="90032"/>
    <x v="1"/>
    <x v="1"/>
    <x v="10"/>
    <n v="11.56"/>
    <n v="2"/>
    <n v="0"/>
    <n v="5.6643999999999997"/>
    <s v=""/>
    <n v="1443.2846666666667"/>
    <n v="1727.8362570782203"/>
    <x v="2"/>
    <x v="0"/>
    <m/>
  </r>
  <r>
    <s v="Second Class"/>
    <d v="2026-05-29T00:00:00"/>
    <x v="0"/>
    <s v="United States"/>
    <x v="3"/>
    <x v="3"/>
    <n v="28027"/>
    <x v="0"/>
    <x v="0"/>
    <x v="3"/>
    <n v="4297.6440000000002"/>
    <n v="13"/>
    <n v="0.4"/>
    <n v="-1862.3124"/>
    <n v="-1862.3124"/>
    <n v="1507.7313333333332"/>
    <n v="1877.4414420816904"/>
    <x v="7"/>
    <x v="1"/>
    <m/>
  </r>
  <r>
    <s v="Standard Class"/>
    <d v="2026-02-16T00:00:00"/>
    <x v="1"/>
    <s v="United States"/>
    <x v="4"/>
    <x v="4"/>
    <n v="98103"/>
    <x v="1"/>
    <x v="1"/>
    <x v="6"/>
    <n v="20.65"/>
    <n v="5"/>
    <n v="0"/>
    <n v="9.4990000000000006"/>
    <s v=""/>
    <n v="220.75133333333335"/>
    <n v="1120.6983584886304"/>
    <x v="10"/>
    <x v="1"/>
    <m/>
  </r>
  <r>
    <s v="Standard Class"/>
    <d v="2026-07-30T00:00:00"/>
    <x v="1"/>
    <s v="United States"/>
    <x v="4"/>
    <x v="4"/>
    <n v="98103"/>
    <x v="1"/>
    <x v="1"/>
    <x v="4"/>
    <n v="204.9"/>
    <n v="5"/>
    <n v="0"/>
    <n v="0"/>
    <s v=""/>
    <n v="374.39066666666668"/>
    <n v="764.96013363137627"/>
    <x v="11"/>
    <x v="1"/>
    <m/>
  </r>
  <r>
    <s v="Standard Class"/>
    <d v="2026-10-30T00:00:00"/>
    <x v="1"/>
    <s v="United States"/>
    <x v="4"/>
    <x v="4"/>
    <n v="98103"/>
    <x v="1"/>
    <x v="0"/>
    <x v="1"/>
    <n v="436.70400000000001"/>
    <n v="6"/>
    <n v="0.2"/>
    <n v="21.8352"/>
    <s v=""/>
    <n v="335.93866666666662"/>
    <n v="199.02501248391422"/>
    <x v="5"/>
    <x v="1"/>
    <m/>
  </r>
  <r>
    <s v="Standard Class"/>
    <d v="2026-09-03T00:00:00"/>
    <x v="1"/>
    <s v="United States"/>
    <x v="4"/>
    <x v="4"/>
    <n v="98103"/>
    <x v="1"/>
    <x v="0"/>
    <x v="1"/>
    <n v="481.56799999999998"/>
    <n v="2"/>
    <n v="0.2"/>
    <n v="54.176400000000001"/>
    <s v=""/>
    <n v="202.09333333333333"/>
    <n v="182.63020875589618"/>
    <x v="4"/>
    <x v="1"/>
    <m/>
  </r>
  <r>
    <s v="Standard Class"/>
    <d v="2025-04-29T00:00:00"/>
    <x v="0"/>
    <s v="United States"/>
    <x v="220"/>
    <x v="16"/>
    <n v="85301"/>
    <x v="1"/>
    <x v="2"/>
    <x v="11"/>
    <n v="89.543999999999997"/>
    <n v="7"/>
    <n v="0.2"/>
    <n v="12.3123"/>
    <s v=""/>
    <n v="65.766666666666666"/>
    <n v="171.87294654159183"/>
    <x v="9"/>
    <x v="0"/>
    <m/>
  </r>
  <r>
    <s v="Standard Class"/>
    <d v="2025-02-02T00:00:00"/>
    <x v="0"/>
    <s v="United States"/>
    <x v="220"/>
    <x v="16"/>
    <n v="85301"/>
    <x v="1"/>
    <x v="1"/>
    <x v="4"/>
    <n v="35.167999999999999"/>
    <n v="2"/>
    <n v="0.2"/>
    <n v="-8.3523999999999994"/>
    <n v="-8.3523999999999994"/>
    <n v="109.63866666666667"/>
    <n v="115.9706935470241"/>
    <x v="10"/>
    <x v="0"/>
    <m/>
  </r>
  <r>
    <s v="Standard Class"/>
    <d v="2025-09-09T00:00:00"/>
    <x v="0"/>
    <s v="United States"/>
    <x v="220"/>
    <x v="16"/>
    <n v="85301"/>
    <x v="1"/>
    <x v="1"/>
    <x v="8"/>
    <n v="72.587999999999994"/>
    <n v="2"/>
    <n v="0.7"/>
    <n v="-48.392000000000003"/>
    <n v="-48.392000000000003"/>
    <n v="191.90600000000003"/>
    <n v="82.855421212472848"/>
    <x v="4"/>
    <x v="0"/>
    <m/>
  </r>
  <r>
    <s v="Standard Class"/>
    <d v="2025-02-03T00:00:00"/>
    <x v="0"/>
    <s v="United States"/>
    <x v="525"/>
    <x v="11"/>
    <n v="55433"/>
    <x v="2"/>
    <x v="1"/>
    <x v="4"/>
    <n v="221.16"/>
    <n v="4"/>
    <n v="0"/>
    <n v="57.501600000000003"/>
    <s v=""/>
    <n v="1303.2646666666667"/>
    <n v="1217.215029942198"/>
    <x v="10"/>
    <x v="0"/>
    <m/>
  </r>
  <r>
    <s v="Standard Class"/>
    <d v="2026-08-03T00:00:00"/>
    <x v="0"/>
    <s v="United States"/>
    <x v="525"/>
    <x v="11"/>
    <n v="55433"/>
    <x v="2"/>
    <x v="2"/>
    <x v="7"/>
    <n v="281.97000000000003"/>
    <n v="3"/>
    <n v="0"/>
    <n v="78.951599999999999"/>
    <s v=""/>
    <n v="1241.9346666666668"/>
    <n v="1400.4592320154077"/>
    <x v="1"/>
    <x v="1"/>
    <m/>
  </r>
  <r>
    <s v="Standard Class"/>
    <d v="2026-09-21T00:00:00"/>
    <x v="0"/>
    <s v="United States"/>
    <x v="1"/>
    <x v="1"/>
    <n v="90045"/>
    <x v="1"/>
    <x v="0"/>
    <x v="0"/>
    <n v="3406.6640000000002"/>
    <n v="8"/>
    <n v="0.15"/>
    <n v="160.31360000000001"/>
    <s v=""/>
    <n v="1169.5980000000002"/>
    <n v="1537.9609627208313"/>
    <x v="4"/>
    <x v="1"/>
    <m/>
  </r>
  <r>
    <s v="Standard Class"/>
    <d v="2026-08-08T00:00:00"/>
    <x v="0"/>
    <s v="United States"/>
    <x v="1"/>
    <x v="1"/>
    <n v="90045"/>
    <x v="1"/>
    <x v="1"/>
    <x v="6"/>
    <n v="37.17"/>
    <n v="9"/>
    <n v="0"/>
    <n v="10.4076"/>
    <s v=""/>
    <n v="232.50333333333333"/>
    <n v="966.67169337260111"/>
    <x v="1"/>
    <x v="1"/>
    <m/>
  </r>
  <r>
    <s v="Standard Class"/>
    <d v="2025-02-28T00:00:00"/>
    <x v="0"/>
    <s v="United States"/>
    <x v="1"/>
    <x v="1"/>
    <n v="90045"/>
    <x v="1"/>
    <x v="1"/>
    <x v="9"/>
    <n v="64.959999999999994"/>
    <n v="2"/>
    <n v="0"/>
    <n v="19.488"/>
    <s v=""/>
    <n v="252.10800000000003"/>
    <n v="677.31806650226781"/>
    <x v="10"/>
    <x v="0"/>
    <m/>
  </r>
  <r>
    <s v="Standard Class"/>
    <d v="2026-09-24T00:00:00"/>
    <x v="0"/>
    <s v="United States"/>
    <x v="1"/>
    <x v="1"/>
    <n v="90045"/>
    <x v="1"/>
    <x v="0"/>
    <x v="5"/>
    <n v="595.38"/>
    <n v="6"/>
    <n v="0"/>
    <n v="297.69"/>
    <s v=""/>
    <n v="232.10066666666668"/>
    <n v="263.09507515612569"/>
    <x v="4"/>
    <x v="1"/>
    <m/>
  </r>
  <r>
    <s v="Standard Class"/>
    <d v="2026-04-01T00:00:00"/>
    <x v="2"/>
    <s v="United States"/>
    <x v="93"/>
    <x v="16"/>
    <n v="85705"/>
    <x v="1"/>
    <x v="2"/>
    <x v="11"/>
    <n v="95.983999999999995"/>
    <n v="2"/>
    <n v="0.2"/>
    <n v="11.997999999999999"/>
    <s v=""/>
    <n v="66.120666666666665"/>
    <n v="160.16499944698236"/>
    <x v="9"/>
    <x v="1"/>
    <m/>
  </r>
  <r>
    <s v="Standard Class"/>
    <d v="2026-02-27T00:00:00"/>
    <x v="2"/>
    <s v="United States"/>
    <x v="93"/>
    <x v="16"/>
    <n v="85705"/>
    <x v="1"/>
    <x v="1"/>
    <x v="8"/>
    <n v="4.9379999999999997"/>
    <n v="2"/>
    <n v="0.7"/>
    <n v="-3.6212"/>
    <n v="-3.6212"/>
    <n v="35.454000000000001"/>
    <n v="133.63400099719578"/>
    <x v="10"/>
    <x v="1"/>
    <m/>
  </r>
  <r>
    <s v="Standard Class"/>
    <d v="2026-07-09T00:00:00"/>
    <x v="0"/>
    <s v="United States"/>
    <x v="20"/>
    <x v="15"/>
    <n v="10035"/>
    <x v="3"/>
    <x v="0"/>
    <x v="5"/>
    <n v="97.44"/>
    <n v="3"/>
    <n v="0"/>
    <n v="35.078400000000002"/>
    <s v=""/>
    <n v="38.154666666666664"/>
    <n v="29.45056888087915"/>
    <x v="11"/>
    <x v="1"/>
    <m/>
  </r>
  <r>
    <s v="Standard Class"/>
    <d v="2025-01-25T00:00:00"/>
    <x v="0"/>
    <s v="United States"/>
    <x v="20"/>
    <x v="15"/>
    <n v="10035"/>
    <x v="3"/>
    <x v="1"/>
    <x v="8"/>
    <n v="3.984"/>
    <n v="1"/>
    <n v="0.2"/>
    <n v="1.3944000000000001"/>
    <s v=""/>
    <n v="198.85066666666668"/>
    <n v="221.01005972244457"/>
    <x v="8"/>
    <x v="0"/>
    <m/>
  </r>
  <r>
    <s v="Standard Class"/>
    <d v="2025-02-27T00:00:00"/>
    <x v="0"/>
    <s v="United States"/>
    <x v="20"/>
    <x v="15"/>
    <n v="10035"/>
    <x v="3"/>
    <x v="1"/>
    <x v="6"/>
    <n v="13.04"/>
    <n v="4"/>
    <n v="0"/>
    <n v="5.7375999999999996"/>
    <s v=""/>
    <n v="203.77266666666665"/>
    <n v="244.79880567246781"/>
    <x v="10"/>
    <x v="0"/>
    <m/>
  </r>
  <r>
    <s v="Standard Class"/>
    <d v="2025-03-02T00:00:00"/>
    <x v="0"/>
    <s v="United States"/>
    <x v="20"/>
    <x v="15"/>
    <n v="10035"/>
    <x v="3"/>
    <x v="0"/>
    <x v="1"/>
    <n v="579.52800000000002"/>
    <n v="4"/>
    <n v="0.1"/>
    <n v="83.709599999999995"/>
    <s v=""/>
    <n v="1207.402"/>
    <n v="1076.8650995629584"/>
    <x v="2"/>
    <x v="0"/>
    <m/>
  </r>
  <r>
    <s v="Second Class"/>
    <d v="2026-09-27T00:00:00"/>
    <x v="0"/>
    <s v="United States"/>
    <x v="225"/>
    <x v="1"/>
    <n v="91767"/>
    <x v="1"/>
    <x v="1"/>
    <x v="2"/>
    <n v="18.75"/>
    <n v="5"/>
    <n v="0"/>
    <n v="9"/>
    <s v=""/>
    <n v="1023.2126666666667"/>
    <n v="1200.9051408135015"/>
    <x v="4"/>
    <x v="1"/>
    <m/>
  </r>
  <r>
    <s v="Standard Class"/>
    <d v="2026-06-26T00:00:00"/>
    <x v="2"/>
    <s v="United States"/>
    <x v="443"/>
    <x v="1"/>
    <n v="93101"/>
    <x v="1"/>
    <x v="2"/>
    <x v="7"/>
    <n v="3023.9279999999999"/>
    <n v="9"/>
    <n v="0.2"/>
    <n v="226.7946"/>
    <s v=""/>
    <n v="1176.1626666666666"/>
    <n v="1262.3095082396771"/>
    <x v="3"/>
    <x v="1"/>
    <m/>
  </r>
  <r>
    <s v="Standard Class"/>
    <d v="2026-10-01T00:00:00"/>
    <x v="2"/>
    <s v="United States"/>
    <x v="443"/>
    <x v="1"/>
    <n v="93101"/>
    <x v="1"/>
    <x v="2"/>
    <x v="11"/>
    <n v="26.96"/>
    <n v="2"/>
    <n v="0"/>
    <n v="3.7744"/>
    <s v=""/>
    <n v="232.83666666666667"/>
    <n v="702.85639783797774"/>
    <x v="5"/>
    <x v="1"/>
    <m/>
  </r>
  <r>
    <s v="Standard Class"/>
    <d v="2026-04-30T00:00:00"/>
    <x v="2"/>
    <s v="United States"/>
    <x v="443"/>
    <x v="1"/>
    <n v="93101"/>
    <x v="1"/>
    <x v="2"/>
    <x v="7"/>
    <n v="477.6"/>
    <n v="3"/>
    <n v="0.2"/>
    <n v="161.19"/>
    <s v=""/>
    <n v="228.17"/>
    <n v="422.61776118414178"/>
    <x v="9"/>
    <x v="1"/>
    <m/>
  </r>
  <r>
    <s v="Standard Class"/>
    <d v="2025-09-27T00:00:00"/>
    <x v="0"/>
    <s v="United States"/>
    <x v="8"/>
    <x v="1"/>
    <n v="94109"/>
    <x v="1"/>
    <x v="1"/>
    <x v="4"/>
    <n v="193.95"/>
    <n v="3"/>
    <n v="0"/>
    <n v="9.6974999999999998"/>
    <s v=""/>
    <n v="108.95"/>
    <n v="126.42296342627584"/>
    <x v="4"/>
    <x v="0"/>
    <m/>
  </r>
  <r>
    <s v="Same Day"/>
    <d v="2026-12-03T00:00:00"/>
    <x v="1"/>
    <s v="United States"/>
    <x v="169"/>
    <x v="1"/>
    <n v="92503"/>
    <x v="1"/>
    <x v="1"/>
    <x v="10"/>
    <n v="12.96"/>
    <n v="2"/>
    <n v="0"/>
    <n v="6.2207999999999997"/>
    <s v=""/>
    <n v="48.44"/>
    <n v="126.13955842637154"/>
    <x v="0"/>
    <x v="1"/>
    <m/>
  </r>
  <r>
    <s v="Standard Class"/>
    <d v="2025-01-13T00:00:00"/>
    <x v="0"/>
    <s v="United States"/>
    <x v="1"/>
    <x v="1"/>
    <n v="90049"/>
    <x v="1"/>
    <x v="0"/>
    <x v="5"/>
    <n v="119.94"/>
    <n v="3"/>
    <n v="0"/>
    <n v="23.988"/>
    <s v=""/>
    <n v="50.149333333333324"/>
    <n v="28.554915485260501"/>
    <x v="8"/>
    <x v="0"/>
    <m/>
  </r>
  <r>
    <s v="Standard Class"/>
    <d v="2025-02-03T00:00:00"/>
    <x v="0"/>
    <s v="United States"/>
    <x v="1"/>
    <x v="1"/>
    <n v="90049"/>
    <x v="1"/>
    <x v="0"/>
    <x v="5"/>
    <n v="12.42"/>
    <n v="3"/>
    <n v="0"/>
    <n v="4.4711999999999996"/>
    <s v=""/>
    <n v="34.159333333333336"/>
    <n v="35.378976850143118"/>
    <x v="10"/>
    <x v="0"/>
    <m/>
  </r>
  <r>
    <s v="Standard Class"/>
    <d v="2026-11-22T00:00:00"/>
    <x v="0"/>
    <s v="United States"/>
    <x v="526"/>
    <x v="1"/>
    <n v="92672"/>
    <x v="1"/>
    <x v="1"/>
    <x v="8"/>
    <n v="18.088000000000001"/>
    <n v="7"/>
    <n v="0.2"/>
    <n v="6.5568999999999997"/>
    <s v=""/>
    <n v="34.999333333333333"/>
    <n v="30.87583986801906"/>
    <x v="6"/>
    <x v="1"/>
    <m/>
  </r>
  <r>
    <s v="Standard Class"/>
    <d v="2025-10-29T00:00:00"/>
    <x v="0"/>
    <s v="United States"/>
    <x v="526"/>
    <x v="1"/>
    <n v="92672"/>
    <x v="1"/>
    <x v="1"/>
    <x v="12"/>
    <n v="71.97"/>
    <n v="3"/>
    <n v="0"/>
    <n v="35.984999999999999"/>
    <s v=""/>
    <n v="50.53"/>
    <n v="26.027202869021195"/>
    <x v="5"/>
    <x v="0"/>
    <m/>
  </r>
  <r>
    <s v="Standard Class"/>
    <d v="2025-03-15T00:00:00"/>
    <x v="0"/>
    <s v="United States"/>
    <x v="27"/>
    <x v="19"/>
    <n v="35601"/>
    <x v="0"/>
    <x v="1"/>
    <x v="2"/>
    <n v="14.94"/>
    <n v="3"/>
    <n v="0"/>
    <n v="6.8723999999999998"/>
    <s v=""/>
    <n v="33.873333333333335"/>
    <n v="15.743521400057681"/>
    <x v="2"/>
    <x v="0"/>
    <m/>
  </r>
  <r>
    <s v="First Class"/>
    <d v="2025-02-13T00:00:00"/>
    <x v="1"/>
    <s v="United States"/>
    <x v="247"/>
    <x v="3"/>
    <n v="27405"/>
    <x v="0"/>
    <x v="1"/>
    <x v="6"/>
    <n v="64.680000000000007"/>
    <n v="7"/>
    <n v="0.2"/>
    <n v="8.0850000000000009"/>
    <s v=""/>
    <n v="31.549333333333337"/>
    <n v="17.294294109351238"/>
    <x v="10"/>
    <x v="0"/>
    <m/>
  </r>
  <r>
    <s v="Standard Class"/>
    <d v="2026-05-19T00:00:00"/>
    <x v="0"/>
    <s v="United States"/>
    <x v="65"/>
    <x v="1"/>
    <n v="94568"/>
    <x v="1"/>
    <x v="2"/>
    <x v="7"/>
    <n v="22"/>
    <n v="5"/>
    <n v="0.2"/>
    <n v="1.375"/>
    <s v=""/>
    <n v="509.97933333333339"/>
    <n v="571.77459877511558"/>
    <x v="7"/>
    <x v="1"/>
    <m/>
  </r>
  <r>
    <s v="Standard Class"/>
    <d v="2026-02-17T00:00:00"/>
    <x v="2"/>
    <s v="United States"/>
    <x v="10"/>
    <x v="9"/>
    <n v="19143"/>
    <x v="3"/>
    <x v="1"/>
    <x v="10"/>
    <n v="7.968"/>
    <n v="2"/>
    <n v="0.2"/>
    <n v="2.6892"/>
    <s v=""/>
    <n v="511.52333333333337"/>
    <n v="636.59437753058694"/>
    <x v="10"/>
    <x v="1"/>
    <m/>
  </r>
  <r>
    <s v="Standard Class"/>
    <d v="2025-04-26T00:00:00"/>
    <x v="2"/>
    <s v="United States"/>
    <x v="10"/>
    <x v="9"/>
    <n v="19143"/>
    <x v="3"/>
    <x v="2"/>
    <x v="7"/>
    <n v="1499.97"/>
    <n v="5"/>
    <n v="0.4"/>
    <n v="-374.99250000000001"/>
    <n v="-374.99250000000001"/>
    <n v="522.73400000000004"/>
    <n v="694.42807431364918"/>
    <x v="9"/>
    <x v="0"/>
    <m/>
  </r>
  <r>
    <s v="Second Class"/>
    <d v="2026-02-28T00:00:00"/>
    <x v="0"/>
    <s v="United States"/>
    <x v="12"/>
    <x v="5"/>
    <n v="77095"/>
    <x v="2"/>
    <x v="1"/>
    <x v="4"/>
    <n v="26.632000000000001"/>
    <n v="1"/>
    <n v="0.2"/>
    <n v="1.3315999999999999"/>
    <s v=""/>
    <n v="44.084000000000003"/>
    <n v="394.54909926555308"/>
    <x v="10"/>
    <x v="1"/>
    <m/>
  </r>
  <r>
    <s v="Standard Class"/>
    <d v="2026-04-25T00:00:00"/>
    <x v="0"/>
    <s v="United States"/>
    <x v="329"/>
    <x v="1"/>
    <n v="93309"/>
    <x v="1"/>
    <x v="0"/>
    <x v="5"/>
    <n v="41.6"/>
    <n v="4"/>
    <n v="0"/>
    <n v="14.144"/>
    <s v=""/>
    <n v="37.536666666666669"/>
    <n v="278.58001178383472"/>
    <x v="9"/>
    <x v="1"/>
    <m/>
  </r>
  <r>
    <s v="Standard Class"/>
    <d v="2026-11-23T00:00:00"/>
    <x v="1"/>
    <s v="United States"/>
    <x v="102"/>
    <x v="14"/>
    <n v="47374"/>
    <x v="2"/>
    <x v="1"/>
    <x v="12"/>
    <n v="64.02"/>
    <n v="6"/>
    <n v="0"/>
    <n v="29.449200000000001"/>
    <s v=""/>
    <n v="25.95"/>
    <n v="23.774881986699352"/>
    <x v="6"/>
    <x v="1"/>
    <m/>
  </r>
  <r>
    <s v="Standard Class"/>
    <d v="2026-08-10T00:00:00"/>
    <x v="1"/>
    <s v="United States"/>
    <x v="20"/>
    <x v="15"/>
    <n v="10009"/>
    <x v="3"/>
    <x v="1"/>
    <x v="6"/>
    <n v="6.99"/>
    <n v="3"/>
    <n v="0"/>
    <n v="2.0270999999999999"/>
    <s v=""/>
    <n v="112.31"/>
    <n v="123.46486010797358"/>
    <x v="1"/>
    <x v="1"/>
    <m/>
  </r>
  <r>
    <s v="Standard Class"/>
    <d v="2025-12-15T00:00:00"/>
    <x v="1"/>
    <s v="United States"/>
    <x v="20"/>
    <x v="15"/>
    <n v="10009"/>
    <x v="3"/>
    <x v="1"/>
    <x v="14"/>
    <n v="6.84"/>
    <n v="1"/>
    <n v="0"/>
    <n v="1.8468"/>
    <s v=""/>
    <n v="332.7"/>
    <n v="229.00584257466738"/>
    <x v="0"/>
    <x v="0"/>
    <m/>
  </r>
  <r>
    <s v="Standard Class"/>
    <d v="2026-10-25T00:00:00"/>
    <x v="1"/>
    <s v="United States"/>
    <x v="8"/>
    <x v="1"/>
    <n v="94122"/>
    <x v="1"/>
    <x v="1"/>
    <x v="4"/>
    <n v="323.10000000000002"/>
    <n v="2"/>
    <n v="0"/>
    <n v="61.389000000000003"/>
    <s v=""/>
    <n v="333.3"/>
    <n v="295.73070593587903"/>
    <x v="5"/>
    <x v="1"/>
    <m/>
  </r>
  <r>
    <s v="Standard Class"/>
    <d v="2025-06-13T00:00:00"/>
    <x v="1"/>
    <s v="United States"/>
    <x v="8"/>
    <x v="1"/>
    <n v="94122"/>
    <x v="1"/>
    <x v="2"/>
    <x v="7"/>
    <n v="668.16"/>
    <n v="9"/>
    <n v="0.2"/>
    <n v="75.168000000000006"/>
    <s v=""/>
    <n v="238.55999999999997"/>
    <n v="293.14935306085874"/>
    <x v="3"/>
    <x v="0"/>
    <m/>
  </r>
  <r>
    <s v="Standard Class"/>
    <d v="2025-07-01T00:00:00"/>
    <x v="0"/>
    <s v="United States"/>
    <x v="8"/>
    <x v="1"/>
    <n v="94122"/>
    <x v="1"/>
    <x v="1"/>
    <x v="2"/>
    <n v="8.64"/>
    <n v="3"/>
    <n v="0"/>
    <n v="4.2336"/>
    <s v=""/>
    <n v="82.853333333333339"/>
    <n v="230.39408714763621"/>
    <x v="11"/>
    <x v="0"/>
    <m/>
  </r>
  <r>
    <s v="Standard Class"/>
    <d v="2026-09-27T00:00:00"/>
    <x v="0"/>
    <s v="United States"/>
    <x v="8"/>
    <x v="1"/>
    <n v="94122"/>
    <x v="1"/>
    <x v="1"/>
    <x v="10"/>
    <n v="38.880000000000003"/>
    <n v="6"/>
    <n v="0"/>
    <n v="18.662400000000002"/>
    <s v=""/>
    <n v="84.293333333333337"/>
    <n v="140.15305326941947"/>
    <x v="4"/>
    <x v="1"/>
    <m/>
  </r>
  <r>
    <s v="Standard Class"/>
    <d v="2026-06-13T00:00:00"/>
    <x v="0"/>
    <s v="United States"/>
    <x v="8"/>
    <x v="1"/>
    <n v="94122"/>
    <x v="1"/>
    <x v="0"/>
    <x v="5"/>
    <n v="201.04"/>
    <n v="8"/>
    <n v="0"/>
    <n v="54.280799999999999"/>
    <s v=""/>
    <n v="76.86333333333333"/>
    <n v="86.966291043011466"/>
    <x v="3"/>
    <x v="1"/>
    <m/>
  </r>
  <r>
    <s v="Standard Class"/>
    <d v="2025-08-23T00:00:00"/>
    <x v="0"/>
    <s v="United States"/>
    <x v="8"/>
    <x v="1"/>
    <n v="94122"/>
    <x v="1"/>
    <x v="1"/>
    <x v="10"/>
    <n v="12.96"/>
    <n v="2"/>
    <n v="0"/>
    <n v="6.3503999999999996"/>
    <s v=""/>
    <n v="21.55"/>
    <n v="54.482173401200868"/>
    <x v="1"/>
    <x v="0"/>
    <m/>
  </r>
  <r>
    <s v="Second Class"/>
    <d v="2025-03-26T00:00:00"/>
    <x v="1"/>
    <s v="United States"/>
    <x v="1"/>
    <x v="1"/>
    <n v="90032"/>
    <x v="1"/>
    <x v="2"/>
    <x v="11"/>
    <n v="16.59"/>
    <n v="1"/>
    <n v="0"/>
    <n v="5.8064999999999998"/>
    <s v=""/>
    <n v="21.111999999999998"/>
    <n v="36.083617552896541"/>
    <x v="2"/>
    <x v="0"/>
    <m/>
  </r>
  <r>
    <s v="Standard Class"/>
    <d v="2025-05-28T00:00:00"/>
    <x v="0"/>
    <s v="United States"/>
    <x v="70"/>
    <x v="1"/>
    <n v="92037"/>
    <x v="1"/>
    <x v="1"/>
    <x v="6"/>
    <n v="35.1"/>
    <n v="6"/>
    <n v="0"/>
    <n v="10.179"/>
    <s v=""/>
    <n v="26.382000000000001"/>
    <n v="10.155851843477565"/>
    <x v="7"/>
    <x v="0"/>
    <m/>
  </r>
  <r>
    <s v="Standard Class"/>
    <d v="2025-08-08T00:00:00"/>
    <x v="2"/>
    <s v="United States"/>
    <x v="81"/>
    <x v="5"/>
    <n v="76017"/>
    <x v="2"/>
    <x v="1"/>
    <x v="8"/>
    <n v="11.646000000000001"/>
    <n v="9"/>
    <n v="0.8"/>
    <n v="-17.469000000000001"/>
    <n v="-17.469000000000001"/>
    <n v="182.66866666666667"/>
    <n v="185.6106519528725"/>
    <x v="1"/>
    <x v="0"/>
    <m/>
  </r>
  <r>
    <s v="Standard Class"/>
    <d v="2026-01-11T00:00:00"/>
    <x v="0"/>
    <s v="United States"/>
    <x v="102"/>
    <x v="17"/>
    <n v="23223"/>
    <x v="0"/>
    <x v="1"/>
    <x v="10"/>
    <n v="32.4"/>
    <n v="5"/>
    <n v="0"/>
    <n v="15.552"/>
    <s v=""/>
    <n v="181.13333333333333"/>
    <n v="211.00776123974066"/>
    <x v="8"/>
    <x v="1"/>
    <m/>
  </r>
  <r>
    <s v="Standard Class"/>
    <d v="2026-11-22T00:00:00"/>
    <x v="0"/>
    <s v="United States"/>
    <x v="102"/>
    <x v="17"/>
    <n v="23223"/>
    <x v="0"/>
    <x v="2"/>
    <x v="7"/>
    <n v="503.96"/>
    <n v="4"/>
    <n v="0"/>
    <n v="125.99"/>
    <s v=""/>
    <n v="374.99973333333332"/>
    <n v="252.09611570005947"/>
    <x v="6"/>
    <x v="1"/>
    <m/>
  </r>
  <r>
    <s v="First Class"/>
    <d v="2026-02-18T00:00:00"/>
    <x v="2"/>
    <s v="United States"/>
    <x v="20"/>
    <x v="15"/>
    <n v="10035"/>
    <x v="3"/>
    <x v="1"/>
    <x v="6"/>
    <n v="7.04"/>
    <n v="4"/>
    <n v="0"/>
    <n v="2.0415999999999999"/>
    <s v=""/>
    <n v="363.79973333333328"/>
    <n v="181.4610373332095"/>
    <x v="10"/>
    <x v="1"/>
    <m/>
  </r>
  <r>
    <s v="Standard Class"/>
    <d v="2025-01-01T00:00:00"/>
    <x v="0"/>
    <s v="United States"/>
    <x v="12"/>
    <x v="5"/>
    <n v="77041"/>
    <x v="2"/>
    <x v="0"/>
    <x v="0"/>
    <n v="613.99919999999997"/>
    <n v="3"/>
    <n v="0.32"/>
    <n v="-18.058800000000002"/>
    <n v="-18.058800000000002"/>
    <n v="371.8130666666666"/>
    <n v="248.04223982962611"/>
    <x v="8"/>
    <x v="0"/>
    <m/>
  </r>
  <r>
    <s v="Standard Class"/>
    <d v="2026-10-14T00:00:00"/>
    <x v="1"/>
    <s v="United States"/>
    <x v="54"/>
    <x v="29"/>
    <n v="6824"/>
    <x v="3"/>
    <x v="1"/>
    <x v="4"/>
    <n v="470.36"/>
    <n v="11"/>
    <n v="0"/>
    <n v="122.2936"/>
    <s v=""/>
    <n v="169.58"/>
    <n v="226.41327372170727"/>
    <x v="5"/>
    <x v="1"/>
    <m/>
  </r>
  <r>
    <s v="Second Class"/>
    <d v="2026-05-19T00:00:00"/>
    <x v="2"/>
    <s v="United States"/>
    <x v="8"/>
    <x v="1"/>
    <n v="94110"/>
    <x v="1"/>
    <x v="1"/>
    <x v="10"/>
    <n v="31.08"/>
    <n v="6"/>
    <n v="0"/>
    <n v="15.229200000000001"/>
    <s v=""/>
    <n v="37.30533333333333"/>
    <n v="218.8960806160328"/>
    <x v="7"/>
    <x v="1"/>
    <m/>
  </r>
  <r>
    <s v="Second Class"/>
    <d v="2026-11-11T00:00:00"/>
    <x v="2"/>
    <s v="United States"/>
    <x v="8"/>
    <x v="1"/>
    <n v="94110"/>
    <x v="1"/>
    <x v="1"/>
    <x v="14"/>
    <n v="7.3"/>
    <n v="2"/>
    <n v="0"/>
    <n v="2.19"/>
    <s v=""/>
    <n v="190.79533333333333"/>
    <n v="198.41104566773234"/>
    <x v="6"/>
    <x v="1"/>
    <m/>
  </r>
  <r>
    <s v="First Class"/>
    <d v="2025-12-30T00:00:00"/>
    <x v="1"/>
    <s v="United States"/>
    <x v="24"/>
    <x v="24"/>
    <n v="45503"/>
    <x v="3"/>
    <x v="1"/>
    <x v="9"/>
    <n v="73.536000000000001"/>
    <n v="4"/>
    <n v="0.2"/>
    <n v="9.1920000000000002"/>
    <s v=""/>
    <n v="198.47400000000002"/>
    <n v="200.03034584189879"/>
    <x v="0"/>
    <x v="0"/>
    <m/>
  </r>
  <r>
    <s v="Second Class"/>
    <d v="2025-03-23T00:00:00"/>
    <x v="1"/>
    <s v="United States"/>
    <x v="66"/>
    <x v="12"/>
    <n v="48234"/>
    <x v="2"/>
    <x v="1"/>
    <x v="2"/>
    <n v="491.55"/>
    <n v="5"/>
    <n v="0"/>
    <n v="240.8595"/>
    <s v=""/>
    <n v="181.572"/>
    <n v="219.03027121821756"/>
    <x v="2"/>
    <x v="0"/>
    <m/>
  </r>
  <r>
    <s v="Same Day"/>
    <d v="2026-10-01T00:00:00"/>
    <x v="2"/>
    <s v="United States"/>
    <x v="10"/>
    <x v="9"/>
    <n v="19140"/>
    <x v="3"/>
    <x v="0"/>
    <x v="5"/>
    <n v="30.335999999999999"/>
    <n v="4"/>
    <n v="0.2"/>
    <n v="9.48"/>
    <s v=""/>
    <n v="35.828666666666663"/>
    <n v="133.92950759814465"/>
    <x v="5"/>
    <x v="1"/>
    <m/>
  </r>
  <r>
    <s v="Standard Class"/>
    <d v="2025-04-29T00:00:00"/>
    <x v="0"/>
    <s v="United States"/>
    <x v="75"/>
    <x v="1"/>
    <n v="90301"/>
    <x v="1"/>
    <x v="1"/>
    <x v="10"/>
    <n v="22.83"/>
    <n v="3"/>
    <n v="0"/>
    <n v="10.7301"/>
    <s v=""/>
    <n v="91.308666666666682"/>
    <n v="110.55060737491661"/>
    <x v="9"/>
    <x v="0"/>
    <m/>
  </r>
  <r>
    <s v="Standard Class"/>
    <d v="2026-08-15T00:00:00"/>
    <x v="0"/>
    <s v="United States"/>
    <x v="75"/>
    <x v="1"/>
    <n v="90301"/>
    <x v="1"/>
    <x v="1"/>
    <x v="9"/>
    <n v="54.32"/>
    <n v="4"/>
    <n v="0"/>
    <n v="16.295999999999999"/>
    <s v=""/>
    <n v="84.905333333333331"/>
    <n v="77.615705506896816"/>
    <x v="1"/>
    <x v="1"/>
    <m/>
  </r>
  <r>
    <s v="Standard Class"/>
    <d v="2025-04-13T00:00:00"/>
    <x v="0"/>
    <s v="United States"/>
    <x v="75"/>
    <x v="1"/>
    <n v="90301"/>
    <x v="1"/>
    <x v="2"/>
    <x v="7"/>
    <n v="196.77600000000001"/>
    <n v="3"/>
    <n v="0.2"/>
    <n v="14.7582"/>
    <s v=""/>
    <n v="70.64533333333334"/>
    <n v="84.111244282002318"/>
    <x v="9"/>
    <x v="0"/>
    <m/>
  </r>
  <r>
    <s v="Standard Class"/>
    <d v="2026-10-05T00:00:00"/>
    <x v="0"/>
    <s v="United States"/>
    <x v="527"/>
    <x v="1"/>
    <n v="93405"/>
    <x v="1"/>
    <x v="1"/>
    <x v="13"/>
    <n v="3.62"/>
    <n v="2"/>
    <n v="0"/>
    <n v="1.1946000000000001"/>
    <s v=""/>
    <n v="288.37"/>
    <n v="329.37964025500804"/>
    <x v="5"/>
    <x v="1"/>
    <m/>
  </r>
  <r>
    <s v="Standard Class"/>
    <d v="2026-05-17T00:00:00"/>
    <x v="2"/>
    <s v="United States"/>
    <x v="40"/>
    <x v="13"/>
    <n v="19805"/>
    <x v="3"/>
    <x v="1"/>
    <x v="10"/>
    <n v="11.54"/>
    <n v="1"/>
    <n v="0"/>
    <n v="5.5392000000000001"/>
    <s v=""/>
    <n v="290.83333333333331"/>
    <n v="363.85282496554481"/>
    <x v="7"/>
    <x v="1"/>
    <m/>
  </r>
  <r>
    <s v="Standard Class"/>
    <d v="2026-06-25T00:00:00"/>
    <x v="2"/>
    <s v="United States"/>
    <x v="40"/>
    <x v="13"/>
    <n v="19805"/>
    <x v="3"/>
    <x v="1"/>
    <x v="8"/>
    <n v="849.95"/>
    <n v="5"/>
    <n v="0"/>
    <n v="390.97699999999998"/>
    <s v=""/>
    <n v="300.19466666666671"/>
    <n v="392.24578459807952"/>
    <x v="3"/>
    <x v="1"/>
    <m/>
  </r>
  <r>
    <s v="Standard Class"/>
    <d v="2025-11-24T00:00:00"/>
    <x v="2"/>
    <s v="United States"/>
    <x v="40"/>
    <x v="13"/>
    <n v="19805"/>
    <x v="3"/>
    <x v="1"/>
    <x v="8"/>
    <n v="11.01"/>
    <n v="3"/>
    <n v="0"/>
    <n v="5.3948999999999998"/>
    <s v=""/>
    <n v="97.589999999999989"/>
    <n v="236.00262450580848"/>
    <x v="6"/>
    <x v="0"/>
    <m/>
  </r>
  <r>
    <s v="Standard Class"/>
    <d v="2026-04-21T00:00:00"/>
    <x v="0"/>
    <s v="United States"/>
    <x v="8"/>
    <x v="1"/>
    <n v="94122"/>
    <x v="1"/>
    <x v="1"/>
    <x v="8"/>
    <n v="39.624000000000002"/>
    <n v="3"/>
    <n v="0.2"/>
    <n v="13.868399999999999"/>
    <s v=""/>
    <n v="98.05"/>
    <n v="179.00489196584462"/>
    <x v="9"/>
    <x v="1"/>
    <m/>
  </r>
  <r>
    <s v="Standard Class"/>
    <d v="2026-06-27T00:00:00"/>
    <x v="0"/>
    <s v="United States"/>
    <x v="1"/>
    <x v="1"/>
    <n v="90045"/>
    <x v="1"/>
    <x v="0"/>
    <x v="1"/>
    <n v="242.136"/>
    <n v="3"/>
    <n v="0.2"/>
    <n v="12.1068"/>
    <s v=""/>
    <n v="91.495333333333335"/>
    <n v="105.43321050331835"/>
    <x v="3"/>
    <x v="1"/>
    <m/>
  </r>
  <r>
    <s v="Standard Class"/>
    <d v="2025-07-23T00:00:00"/>
    <x v="0"/>
    <s v="United States"/>
    <x v="1"/>
    <x v="1"/>
    <n v="90045"/>
    <x v="1"/>
    <x v="1"/>
    <x v="6"/>
    <n v="12.39"/>
    <n v="3"/>
    <n v="0"/>
    <n v="5.6993999999999998"/>
    <s v=""/>
    <n v="124.42333333333335"/>
    <n v="140.62449548696333"/>
    <x v="11"/>
    <x v="0"/>
    <m/>
  </r>
  <r>
    <s v="Standard Class"/>
    <d v="2025-11-17T00:00:00"/>
    <x v="0"/>
    <s v="United States"/>
    <x v="1"/>
    <x v="1"/>
    <n v="90045"/>
    <x v="1"/>
    <x v="0"/>
    <x v="5"/>
    <n v="19.96"/>
    <n v="2"/>
    <n v="0"/>
    <n v="5.5888"/>
    <s v=""/>
    <n v="211.48266666666666"/>
    <n v="136.43398795510353"/>
    <x v="6"/>
    <x v="0"/>
    <m/>
  </r>
  <r>
    <s v="Standard Class"/>
    <d v="2026-08-02T00:00:00"/>
    <x v="0"/>
    <s v="United States"/>
    <x v="1"/>
    <x v="1"/>
    <n v="90045"/>
    <x v="1"/>
    <x v="1"/>
    <x v="4"/>
    <n v="340.92"/>
    <n v="3"/>
    <n v="0"/>
    <n v="3.4091999999999998"/>
    <s v=""/>
    <n v="209.22733333333335"/>
    <n v="172.38954248123315"/>
    <x v="1"/>
    <x v="1"/>
    <m/>
  </r>
  <r>
    <s v="Standard Class"/>
    <d v="2026-02-27T00:00:00"/>
    <x v="0"/>
    <s v="United States"/>
    <x v="10"/>
    <x v="9"/>
    <n v="19143"/>
    <x v="3"/>
    <x v="0"/>
    <x v="5"/>
    <n v="273.56799999999998"/>
    <n v="2"/>
    <n v="0.2"/>
    <n v="-34.195999999999998"/>
    <n v="-34.195999999999998"/>
    <n v="455.61933333333332"/>
    <n v="379.58519623575069"/>
    <x v="10"/>
    <x v="1"/>
    <m/>
  </r>
  <r>
    <s v="Standard Class"/>
    <d v="2026-10-04T00:00:00"/>
    <x v="0"/>
    <s v="United States"/>
    <x v="10"/>
    <x v="9"/>
    <n v="19143"/>
    <x v="3"/>
    <x v="1"/>
    <x v="8"/>
    <n v="13.194000000000001"/>
    <n v="2"/>
    <n v="0.7"/>
    <n v="-8.7959999999999994"/>
    <n v="-8.7959999999999994"/>
    <n v="381.61666666666662"/>
    <n v="423.21687828661402"/>
    <x v="5"/>
    <x v="1"/>
    <m/>
  </r>
  <r>
    <s v="Standard Class"/>
    <d v="2026-02-12T00:00:00"/>
    <x v="0"/>
    <s v="United States"/>
    <x v="10"/>
    <x v="9"/>
    <n v="19143"/>
    <x v="3"/>
    <x v="1"/>
    <x v="4"/>
    <n v="1080.096"/>
    <n v="6"/>
    <n v="0.2"/>
    <n v="-94.508399999999995"/>
    <n v="-94.508399999999995"/>
    <n v="396.69066666666663"/>
    <n v="452.15714839373663"/>
    <x v="10"/>
    <x v="1"/>
    <m/>
  </r>
  <r>
    <s v="Standard Class"/>
    <d v="2025-06-10T00:00:00"/>
    <x v="0"/>
    <s v="United States"/>
    <x v="10"/>
    <x v="9"/>
    <n v="19143"/>
    <x v="3"/>
    <x v="2"/>
    <x v="11"/>
    <n v="51.56"/>
    <n v="5"/>
    <n v="0.2"/>
    <n v="-6.4450000000000003"/>
    <n v="-6.4450000000000003"/>
    <n v="55.853333333333332"/>
    <n v="272.86757992761898"/>
    <x v="3"/>
    <x v="0"/>
    <m/>
  </r>
  <r>
    <s v="Standard Class"/>
    <d v="2025-10-30T00:00:00"/>
    <x v="0"/>
    <s v="United States"/>
    <x v="10"/>
    <x v="9"/>
    <n v="19143"/>
    <x v="3"/>
    <x v="2"/>
    <x v="11"/>
    <n v="58.415999999999997"/>
    <n v="2"/>
    <n v="0.2"/>
    <n v="16.794599999999999"/>
    <s v=""/>
    <n v="51.104000000000006"/>
    <n v="195.46778471106651"/>
    <x v="5"/>
    <x v="0"/>
    <m/>
  </r>
  <r>
    <s v="Standard Class"/>
    <d v="2026-07-24T00:00:00"/>
    <x v="0"/>
    <s v="United States"/>
    <x v="8"/>
    <x v="1"/>
    <n v="94122"/>
    <x v="1"/>
    <x v="1"/>
    <x v="8"/>
    <n v="57.584000000000003"/>
    <n v="2"/>
    <n v="0.2"/>
    <n v="20.154399999999999"/>
    <s v=""/>
    <n v="58.285333333333334"/>
    <n v="14.86613204818503"/>
    <x v="11"/>
    <x v="1"/>
    <m/>
  </r>
  <r>
    <s v="Second Class"/>
    <d v="2025-08-16T00:00:00"/>
    <x v="2"/>
    <s v="United States"/>
    <x v="10"/>
    <x v="9"/>
    <n v="19134"/>
    <x v="3"/>
    <x v="1"/>
    <x v="6"/>
    <n v="37.311999999999998"/>
    <n v="4"/>
    <n v="0.2"/>
    <n v="2.7984"/>
    <s v=""/>
    <n v="113.74399999999999"/>
    <n v="65.339056964705563"/>
    <x v="1"/>
    <x v="0"/>
    <m/>
  </r>
  <r>
    <s v="Same Day"/>
    <d v="2026-01-16T00:00:00"/>
    <x v="0"/>
    <s v="United States"/>
    <x v="12"/>
    <x v="5"/>
    <n v="77041"/>
    <x v="2"/>
    <x v="2"/>
    <x v="7"/>
    <n v="79.959999999999994"/>
    <n v="5"/>
    <n v="0.2"/>
    <n v="7.9960000000000004"/>
    <s v=""/>
    <n v="174.98133333333331"/>
    <n v="70.088717553514272"/>
    <x v="8"/>
    <x v="1"/>
    <m/>
  </r>
  <r>
    <s v="Same Day"/>
    <d v="2025-10-31T00:00:00"/>
    <x v="0"/>
    <s v="United States"/>
    <x v="12"/>
    <x v="5"/>
    <n v="77041"/>
    <x v="2"/>
    <x v="2"/>
    <x v="11"/>
    <n v="223.96"/>
    <n v="5"/>
    <n v="0.2"/>
    <n v="11.198"/>
    <s v=""/>
    <n v="154.648"/>
    <n v="104.36910007880331"/>
    <x v="5"/>
    <x v="0"/>
    <m/>
  </r>
  <r>
    <s v="Second Class"/>
    <d v="2025-11-15T00:00:00"/>
    <x v="0"/>
    <s v="United States"/>
    <x v="152"/>
    <x v="9"/>
    <n v="17602"/>
    <x v="3"/>
    <x v="1"/>
    <x v="4"/>
    <n v="221.024"/>
    <n v="2"/>
    <n v="0.2"/>
    <n v="-55.256"/>
    <n v="-55.256"/>
    <n v="188.87666666666667"/>
    <n v="114.7628710354368"/>
    <x v="6"/>
    <x v="0"/>
    <m/>
  </r>
  <r>
    <s v="Standard Class"/>
    <d v="2025-10-04T00:00:00"/>
    <x v="1"/>
    <s v="United States"/>
    <x v="124"/>
    <x v="6"/>
    <n v="54302"/>
    <x v="2"/>
    <x v="0"/>
    <x v="5"/>
    <n v="18.96"/>
    <n v="2"/>
    <n v="0"/>
    <n v="7.5839999999999996"/>
    <s v=""/>
    <n v="145.19200000000001"/>
    <n v="116.1049695105125"/>
    <x v="5"/>
    <x v="0"/>
    <m/>
  </r>
  <r>
    <s v="Standard Class"/>
    <d v="2025-02-14T00:00:00"/>
    <x v="0"/>
    <s v="United States"/>
    <x v="20"/>
    <x v="15"/>
    <n v="10024"/>
    <x v="3"/>
    <x v="0"/>
    <x v="1"/>
    <n v="326.64600000000002"/>
    <n v="3"/>
    <n v="0.1"/>
    <n v="39.923400000000001"/>
    <s v=""/>
    <n v="237.77599999999998"/>
    <n v="92.201429105177326"/>
    <x v="10"/>
    <x v="0"/>
    <m/>
  </r>
  <r>
    <s v="Standard Class"/>
    <d v="2026-04-02T00:00:00"/>
    <x v="0"/>
    <s v="United States"/>
    <x v="20"/>
    <x v="15"/>
    <n v="10024"/>
    <x v="3"/>
    <x v="2"/>
    <x v="11"/>
    <n v="89.97"/>
    <n v="3"/>
    <n v="0"/>
    <n v="39.586799999999997"/>
    <s v=""/>
    <n v="132.96866666666668"/>
    <n v="83.869334698773045"/>
    <x v="9"/>
    <x v="1"/>
    <m/>
  </r>
  <r>
    <s v="Standard Class"/>
    <d v="2025-08-02T00:00:00"/>
    <x v="2"/>
    <s v="United States"/>
    <x v="20"/>
    <x v="15"/>
    <n v="10011"/>
    <x v="3"/>
    <x v="1"/>
    <x v="8"/>
    <n v="296.71199999999999"/>
    <n v="13"/>
    <n v="0.2"/>
    <n v="100.1403"/>
    <s v=""/>
    <n v="132.96866666666665"/>
    <n v="81.448576741310745"/>
    <x v="1"/>
    <x v="0"/>
    <m/>
  </r>
  <r>
    <s v="Standard Class"/>
    <d v="2025-07-22T00:00:00"/>
    <x v="0"/>
    <s v="United States"/>
    <x v="41"/>
    <x v="10"/>
    <n v="61701"/>
    <x v="2"/>
    <x v="1"/>
    <x v="12"/>
    <n v="12.224"/>
    <n v="2"/>
    <n v="0.2"/>
    <n v="4.4311999999999996"/>
    <s v=""/>
    <n v="129.68466666666669"/>
    <n v="117.09290509676494"/>
    <x v="11"/>
    <x v="0"/>
    <m/>
  </r>
  <r>
    <s v="First Class"/>
    <d v="2025-01-01T00:00:00"/>
    <x v="0"/>
    <s v="United States"/>
    <x v="394"/>
    <x v="45"/>
    <n v="83704"/>
    <x v="1"/>
    <x v="2"/>
    <x v="11"/>
    <n v="89.97"/>
    <n v="3"/>
    <n v="0"/>
    <n v="37.787399999999998"/>
    <s v=""/>
    <n v="452.26000000000005"/>
    <n v="318.85718163652081"/>
    <x v="8"/>
    <x v="0"/>
    <m/>
  </r>
  <r>
    <s v="First Class"/>
    <d v="2026-08-31T00:00:00"/>
    <x v="0"/>
    <s v="United States"/>
    <x v="90"/>
    <x v="31"/>
    <n v="1852"/>
    <x v="3"/>
    <x v="1"/>
    <x v="9"/>
    <n v="286.86"/>
    <n v="7"/>
    <n v="0"/>
    <n v="80.320800000000006"/>
    <s v=""/>
    <n v="423.7233333333333"/>
    <n v="399.59413861770997"/>
    <x v="1"/>
    <x v="1"/>
    <m/>
  </r>
  <r>
    <s v="First Class"/>
    <d v="2026-12-17T00:00:00"/>
    <x v="0"/>
    <s v="United States"/>
    <x v="90"/>
    <x v="31"/>
    <n v="1852"/>
    <x v="3"/>
    <x v="2"/>
    <x v="7"/>
    <n v="979.95"/>
    <n v="5"/>
    <n v="0"/>
    <n v="284.18549999999999"/>
    <s v=""/>
    <n v="331.45266666666669"/>
    <n v="431.13157357491826"/>
    <x v="0"/>
    <x v="1"/>
    <m/>
  </r>
  <r>
    <s v="First Class"/>
    <d v="2025-10-24T00:00:00"/>
    <x v="0"/>
    <s v="United States"/>
    <x v="90"/>
    <x v="31"/>
    <n v="1852"/>
    <x v="3"/>
    <x v="1"/>
    <x v="14"/>
    <n v="4.3600000000000003"/>
    <n v="2"/>
    <n v="0"/>
    <n v="0.1744"/>
    <s v=""/>
    <n v="274.05266666666665"/>
    <n v="433.58944048745263"/>
    <x v="5"/>
    <x v="0"/>
    <m/>
  </r>
  <r>
    <s v="Standard Class"/>
    <d v="2025-04-20T00:00:00"/>
    <x v="0"/>
    <s v="United States"/>
    <x v="4"/>
    <x v="4"/>
    <n v="98115"/>
    <x v="1"/>
    <x v="1"/>
    <x v="8"/>
    <n v="10.048"/>
    <n v="2"/>
    <n v="0.2"/>
    <n v="3.14"/>
    <s v=""/>
    <n v="284.01266666666669"/>
    <n v="387.52212340114636"/>
    <x v="9"/>
    <x v="0"/>
    <m/>
  </r>
  <r>
    <s v="Standard Class"/>
    <d v="2025-06-07T00:00:00"/>
    <x v="0"/>
    <s v="United States"/>
    <x v="4"/>
    <x v="4"/>
    <n v="98115"/>
    <x v="1"/>
    <x v="1"/>
    <x v="4"/>
    <n v="807.75"/>
    <n v="5"/>
    <n v="0"/>
    <n v="153.4725"/>
    <s v=""/>
    <n v="447.41"/>
    <n v="341.57002089414937"/>
    <x v="3"/>
    <x v="0"/>
    <m/>
  </r>
  <r>
    <s v="Standard Class"/>
    <d v="2026-11-02T00:00:00"/>
    <x v="0"/>
    <s v="United States"/>
    <x v="1"/>
    <x v="1"/>
    <n v="90049"/>
    <x v="1"/>
    <x v="1"/>
    <x v="6"/>
    <n v="34.24"/>
    <n v="8"/>
    <n v="0"/>
    <n v="9.9296000000000006"/>
    <s v=""/>
    <n v="184.86666666666667"/>
    <n v="175.42221266756724"/>
    <x v="6"/>
    <x v="1"/>
    <m/>
  </r>
  <r>
    <s v="Standard Class"/>
    <d v="2026-05-31T00:00:00"/>
    <x v="1"/>
    <s v="United States"/>
    <x v="409"/>
    <x v="17"/>
    <n v="23666"/>
    <x v="0"/>
    <x v="0"/>
    <x v="1"/>
    <n v="500.24"/>
    <n v="13"/>
    <n v="0"/>
    <n v="145.06960000000001"/>
    <s v=""/>
    <n v="472.45"/>
    <n v="264.68011175617119"/>
    <x v="7"/>
    <x v="1"/>
    <m/>
  </r>
  <r>
    <s v="Standard Class"/>
    <d v="2026-08-05T00:00:00"/>
    <x v="1"/>
    <s v="United States"/>
    <x v="409"/>
    <x v="17"/>
    <n v="23666"/>
    <x v="0"/>
    <x v="1"/>
    <x v="10"/>
    <n v="20.12"/>
    <n v="2"/>
    <n v="0"/>
    <n v="9.2552000000000003"/>
    <s v=""/>
    <n v="307.66333333333336"/>
    <n v="315.40918188682861"/>
    <x v="1"/>
    <x v="1"/>
    <m/>
  </r>
  <r>
    <s v="Standard Class"/>
    <d v="2026-07-11T00:00:00"/>
    <x v="1"/>
    <s v="United States"/>
    <x v="409"/>
    <x v="17"/>
    <n v="23666"/>
    <x v="0"/>
    <x v="1"/>
    <x v="8"/>
    <n v="896.99"/>
    <n v="1"/>
    <n v="0"/>
    <n v="421.58530000000002"/>
    <s v=""/>
    <n v="390.95"/>
    <n v="308.72918703278759"/>
    <x v="11"/>
    <x v="1"/>
    <m/>
  </r>
  <r>
    <s v="Second Class"/>
    <d v="2026-09-03T00:00:00"/>
    <x v="2"/>
    <s v="United States"/>
    <x v="10"/>
    <x v="9"/>
    <n v="19134"/>
    <x v="3"/>
    <x v="1"/>
    <x v="10"/>
    <n v="5.88"/>
    <n v="1"/>
    <n v="0.2"/>
    <n v="1.9844999999999999"/>
    <s v=""/>
    <n v="195.32666666666668"/>
    <n v="199.06818811281354"/>
    <x v="4"/>
    <x v="1"/>
    <m/>
  </r>
  <r>
    <s v="Standard Class"/>
    <d v="2026-01-12T00:00:00"/>
    <x v="2"/>
    <s v="United States"/>
    <x v="155"/>
    <x v="8"/>
    <n v="68104"/>
    <x v="2"/>
    <x v="2"/>
    <x v="7"/>
    <n v="269.98"/>
    <n v="2"/>
    <n v="0"/>
    <n v="72.894599999999997"/>
    <s v=""/>
    <n v="216.8546666666667"/>
    <n v="128.11645427095993"/>
    <x v="8"/>
    <x v="1"/>
    <m/>
  </r>
  <r>
    <s v="Standard Class"/>
    <d v="2026-05-29T00:00:00"/>
    <x v="1"/>
    <s v="United States"/>
    <x v="1"/>
    <x v="1"/>
    <n v="90032"/>
    <x v="1"/>
    <x v="1"/>
    <x v="4"/>
    <n v="310.12"/>
    <n v="2"/>
    <n v="0"/>
    <n v="80.631200000000007"/>
    <s v=""/>
    <n v="133.42133333333334"/>
    <n v="125.88993549040281"/>
    <x v="7"/>
    <x v="1"/>
    <m/>
  </r>
  <r>
    <s v="Standard Class"/>
    <d v="2025-03-10T00:00:00"/>
    <x v="1"/>
    <s v="United States"/>
    <x v="1"/>
    <x v="1"/>
    <n v="90032"/>
    <x v="1"/>
    <x v="1"/>
    <x v="8"/>
    <n v="70.463999999999999"/>
    <n v="6"/>
    <n v="0.2"/>
    <n v="22.9008"/>
    <s v=""/>
    <n v="76.938000000000002"/>
    <n v="113.17992463264787"/>
    <x v="2"/>
    <x v="0"/>
    <m/>
  </r>
  <r>
    <s v="Standard Class"/>
    <d v="2026-12-14T00:00:00"/>
    <x v="1"/>
    <s v="United States"/>
    <x v="1"/>
    <x v="1"/>
    <n v="90032"/>
    <x v="1"/>
    <x v="1"/>
    <x v="8"/>
    <n v="19.68"/>
    <n v="5"/>
    <n v="0.2"/>
    <n v="6.8879999999999999"/>
    <s v=""/>
    <n v="1521.75"/>
    <n v="1666.288568569126"/>
    <x v="0"/>
    <x v="1"/>
    <m/>
  </r>
  <r>
    <s v="Standard Class"/>
    <d v="2025-01-25T00:00:00"/>
    <x v="1"/>
    <s v="United States"/>
    <x v="1"/>
    <x v="1"/>
    <n v="90032"/>
    <x v="1"/>
    <x v="1"/>
    <x v="9"/>
    <n v="140.66999999999999"/>
    <n v="3"/>
    <n v="0"/>
    <n v="54.8613"/>
    <s v=""/>
    <n v="1536.073333333333"/>
    <n v="1869.7229749827563"/>
    <x v="8"/>
    <x v="0"/>
    <m/>
  </r>
  <r>
    <s v="Standard Class"/>
    <d v="2025-10-08T00:00:00"/>
    <x v="1"/>
    <s v="United States"/>
    <x v="140"/>
    <x v="42"/>
    <n v="5408"/>
    <x v="3"/>
    <x v="0"/>
    <x v="0"/>
    <n v="4404.8999999999996"/>
    <n v="5"/>
    <n v="0"/>
    <n v="1013.127"/>
    <s v=""/>
    <n v="1492.333333333333"/>
    <n v="2056.0863488667724"/>
    <x v="5"/>
    <x v="0"/>
    <m/>
  </r>
  <r>
    <s v="Standard Class"/>
    <d v="2026-02-10T00:00:00"/>
    <x v="0"/>
    <s v="United States"/>
    <x v="70"/>
    <x v="1"/>
    <n v="92037"/>
    <x v="1"/>
    <x v="1"/>
    <x v="2"/>
    <n v="62.65"/>
    <n v="5"/>
    <n v="0"/>
    <n v="29.445499999999999"/>
    <s v=""/>
    <n v="113.55866666666668"/>
    <n v="1210.2272063711378"/>
    <x v="10"/>
    <x v="1"/>
    <m/>
  </r>
  <r>
    <s v="Standard Class"/>
    <d v="2025-07-26T00:00:00"/>
    <x v="0"/>
    <s v="United States"/>
    <x v="46"/>
    <x v="13"/>
    <n v="19711"/>
    <x v="3"/>
    <x v="1"/>
    <x v="2"/>
    <n v="9.4499999999999993"/>
    <n v="3"/>
    <n v="0"/>
    <n v="4.5359999999999996"/>
    <s v=""/>
    <n v="214.03533333333334"/>
    <n v="865.15639355102837"/>
    <x v="11"/>
    <x v="0"/>
    <m/>
  </r>
  <r>
    <s v="Standard Class"/>
    <d v="2025-07-24T00:00:00"/>
    <x v="0"/>
    <s v="United States"/>
    <x v="34"/>
    <x v="10"/>
    <n v="60505"/>
    <x v="2"/>
    <x v="1"/>
    <x v="12"/>
    <n v="268.57600000000002"/>
    <n v="4"/>
    <n v="0.2"/>
    <n v="90.644400000000005"/>
    <s v=""/>
    <n v="234.5813333333333"/>
    <n v="156.28376506996636"/>
    <x v="11"/>
    <x v="0"/>
    <m/>
  </r>
  <r>
    <s v="Same Day"/>
    <d v="2025-09-04T00:00:00"/>
    <x v="0"/>
    <s v="United States"/>
    <x v="1"/>
    <x v="1"/>
    <n v="90008"/>
    <x v="1"/>
    <x v="0"/>
    <x v="3"/>
    <n v="364.08"/>
    <n v="2"/>
    <n v="0.2"/>
    <n v="9.1020000000000003"/>
    <s v=""/>
    <n v="148.71733333333333"/>
    <n v="150.79118359579982"/>
    <x v="4"/>
    <x v="0"/>
    <m/>
  </r>
  <r>
    <s v="Same Day"/>
    <d v="2026-05-29T00:00:00"/>
    <x v="0"/>
    <s v="United States"/>
    <x v="1"/>
    <x v="1"/>
    <n v="90008"/>
    <x v="1"/>
    <x v="0"/>
    <x v="3"/>
    <n v="71.087999999999994"/>
    <n v="2"/>
    <n v="0.2"/>
    <n v="-1.7771999999999999"/>
    <n v="-1.7771999999999999"/>
    <n v="293.33866666666665"/>
    <n v="316.40010723976269"/>
    <x v="7"/>
    <x v="1"/>
    <m/>
  </r>
  <r>
    <s v="Standard Class"/>
    <d v="2026-01-19T00:00:00"/>
    <x v="0"/>
    <s v="United States"/>
    <x v="22"/>
    <x v="10"/>
    <n v="60653"/>
    <x v="2"/>
    <x v="0"/>
    <x v="5"/>
    <n v="10.984"/>
    <n v="2"/>
    <n v="0.6"/>
    <n v="-7.9634"/>
    <n v="-7.9634"/>
    <n v="322.96933333333334"/>
    <n v="316.31341857931562"/>
    <x v="8"/>
    <x v="1"/>
    <m/>
  </r>
  <r>
    <s v="Standard Class"/>
    <d v="2025-06-03T00:00:00"/>
    <x v="0"/>
    <s v="United States"/>
    <x v="22"/>
    <x v="10"/>
    <n v="60653"/>
    <x v="2"/>
    <x v="0"/>
    <x v="1"/>
    <n v="797.94399999999996"/>
    <n v="4"/>
    <n v="0.3"/>
    <n v="-56.996000000000002"/>
    <n v="-56.996000000000002"/>
    <n v="321.08933333333334"/>
    <n v="356.3178266335953"/>
    <x v="3"/>
    <x v="0"/>
    <m/>
  </r>
  <r>
    <s v="Standard Class"/>
    <d v="2026-12-06T00:00:00"/>
    <x v="1"/>
    <s v="United States"/>
    <x v="18"/>
    <x v="38"/>
    <n v="3820"/>
    <x v="3"/>
    <x v="2"/>
    <x v="11"/>
    <n v="159.97999999999999"/>
    <n v="2"/>
    <n v="0"/>
    <n v="57.592799999999997"/>
    <s v=""/>
    <n v="64.347999999999999"/>
    <n v="206.23792787799101"/>
    <x v="0"/>
    <x v="1"/>
    <m/>
  </r>
  <r>
    <s v="Standard Class"/>
    <d v="2026-05-05T00:00:00"/>
    <x v="0"/>
    <s v="United States"/>
    <x v="22"/>
    <x v="10"/>
    <n v="60610"/>
    <x v="2"/>
    <x v="1"/>
    <x v="6"/>
    <n v="5.3440000000000003"/>
    <n v="2"/>
    <n v="0.2"/>
    <n v="0.66800000000000004"/>
    <s v=""/>
    <n v="11.853333333333333"/>
    <n v="183.59764485861365"/>
    <x v="7"/>
    <x v="1"/>
    <m/>
  </r>
  <r>
    <s v="Standard Class"/>
    <d v="2026-04-28T00:00:00"/>
    <x v="0"/>
    <s v="United States"/>
    <x v="22"/>
    <x v="10"/>
    <n v="60610"/>
    <x v="2"/>
    <x v="1"/>
    <x v="6"/>
    <n v="27.72"/>
    <n v="3"/>
    <n v="0.2"/>
    <n v="3.4649999999999999"/>
    <s v=""/>
    <n v="12.825333333333333"/>
    <n v="21.984936809518434"/>
    <x v="9"/>
    <x v="1"/>
    <m/>
  </r>
  <r>
    <s v="First Class"/>
    <d v="2025-07-05T00:00:00"/>
    <x v="2"/>
    <s v="United States"/>
    <x v="4"/>
    <x v="4"/>
    <n v="98115"/>
    <x v="1"/>
    <x v="1"/>
    <x v="8"/>
    <n v="2.496"/>
    <n v="1"/>
    <n v="0.2"/>
    <n v="0.90480000000000005"/>
    <s v=""/>
    <n v="9.5053333333333345"/>
    <n v="7.6711902017295275"/>
    <x v="11"/>
    <x v="0"/>
    <m/>
  </r>
  <r>
    <s v="Second Class"/>
    <d v="2025-04-29T00:00:00"/>
    <x v="0"/>
    <s v="United States"/>
    <x v="102"/>
    <x v="17"/>
    <n v="23223"/>
    <x v="0"/>
    <x v="1"/>
    <x v="2"/>
    <n v="8.26"/>
    <n v="2"/>
    <n v="0"/>
    <n v="3.7995999999999999"/>
    <s v=""/>
    <n v="119.65333333333332"/>
    <n v="123.26148894119365"/>
    <x v="9"/>
    <x v="0"/>
    <m/>
  </r>
  <r>
    <s v="Second Class"/>
    <d v="2026-02-04T00:00:00"/>
    <x v="0"/>
    <s v="United States"/>
    <x v="102"/>
    <x v="17"/>
    <n v="23223"/>
    <x v="0"/>
    <x v="1"/>
    <x v="8"/>
    <n v="17.760000000000002"/>
    <n v="2"/>
    <n v="0"/>
    <n v="8.8800000000000008"/>
    <s v=""/>
    <n v="214.26666666666665"/>
    <n v="131.17084213260881"/>
    <x v="10"/>
    <x v="1"/>
    <m/>
  </r>
  <r>
    <s v="Second Class"/>
    <d v="2025-12-27T00:00:00"/>
    <x v="0"/>
    <s v="United States"/>
    <x v="102"/>
    <x v="17"/>
    <n v="23223"/>
    <x v="0"/>
    <x v="1"/>
    <x v="4"/>
    <n v="332.94"/>
    <n v="3"/>
    <n v="0"/>
    <n v="9.9882000000000009"/>
    <s v=""/>
    <n v="277.04666666666668"/>
    <n v="137.33494270901667"/>
    <x v="0"/>
    <x v="0"/>
    <m/>
  </r>
  <r>
    <s v="Second Class"/>
    <d v="2026-11-20T00:00:00"/>
    <x v="0"/>
    <s v="United States"/>
    <x v="102"/>
    <x v="17"/>
    <n v="23223"/>
    <x v="0"/>
    <x v="0"/>
    <x v="3"/>
    <n v="292.10000000000002"/>
    <n v="2"/>
    <n v="0"/>
    <n v="58.42"/>
    <s v=""/>
    <n v="171.94666666666669"/>
    <n v="107.86102890087577"/>
    <x v="6"/>
    <x v="1"/>
    <m/>
  </r>
  <r>
    <s v="Second Class"/>
    <d v="2025-05-10T00:00:00"/>
    <x v="0"/>
    <s v="United States"/>
    <x v="102"/>
    <x v="17"/>
    <n v="23223"/>
    <x v="0"/>
    <x v="2"/>
    <x v="7"/>
    <n v="206.1"/>
    <n v="5"/>
    <n v="0"/>
    <n v="55.646999999999998"/>
    <s v=""/>
    <n v="542.5533333333334"/>
    <n v="506.88477038124199"/>
    <x v="7"/>
    <x v="0"/>
    <m/>
  </r>
  <r>
    <s v="Second Class"/>
    <d v="2026-06-13T00:00:00"/>
    <x v="0"/>
    <s v="United States"/>
    <x v="102"/>
    <x v="17"/>
    <n v="23223"/>
    <x v="0"/>
    <x v="1"/>
    <x v="10"/>
    <n v="17.64"/>
    <n v="4"/>
    <n v="0"/>
    <n v="8.1143999999999998"/>
    <s v=""/>
    <n v="475.28666666666669"/>
    <n v="573.75706880177086"/>
    <x v="3"/>
    <x v="1"/>
    <m/>
  </r>
  <r>
    <s v="Standard Class"/>
    <d v="2026-07-30T00:00:00"/>
    <x v="1"/>
    <s v="United States"/>
    <x v="8"/>
    <x v="1"/>
    <n v="94109"/>
    <x v="1"/>
    <x v="0"/>
    <x v="1"/>
    <n v="1403.92"/>
    <n v="5"/>
    <n v="0.2"/>
    <n v="70.195999999999998"/>
    <s v=""/>
    <n v="549.39666666666665"/>
    <n v="594.28551966953466"/>
    <x v="11"/>
    <x v="1"/>
    <m/>
  </r>
  <r>
    <s v="Standard Class"/>
    <d v="2025-02-12T00:00:00"/>
    <x v="2"/>
    <s v="United States"/>
    <x v="528"/>
    <x v="36"/>
    <n v="72762"/>
    <x v="0"/>
    <x v="1"/>
    <x v="6"/>
    <n v="4.3"/>
    <n v="2"/>
    <n v="0"/>
    <n v="1.419"/>
    <s v=""/>
    <n v="108.74333333333334"/>
    <n v="325.7251649098601"/>
    <x v="10"/>
    <x v="0"/>
    <m/>
  </r>
  <r>
    <s v="Standard Class"/>
    <d v="2025-02-17T00:00:00"/>
    <x v="1"/>
    <s v="United States"/>
    <x v="4"/>
    <x v="4"/>
    <n v="98103"/>
    <x v="1"/>
    <x v="2"/>
    <x v="11"/>
    <n v="239.97"/>
    <n v="3"/>
    <n v="0"/>
    <n v="86.389200000000002"/>
    <s v=""/>
    <n v="186.85"/>
    <n v="181.78956872245524"/>
    <x v="10"/>
    <x v="0"/>
    <m/>
  </r>
  <r>
    <s v="Standard Class"/>
    <d v="2025-08-08T00:00:00"/>
    <x v="1"/>
    <s v="United States"/>
    <x v="4"/>
    <x v="4"/>
    <n v="98103"/>
    <x v="1"/>
    <x v="1"/>
    <x v="9"/>
    <n v="81.96"/>
    <n v="2"/>
    <n v="0"/>
    <n v="22.948799999999999"/>
    <s v=""/>
    <n v="153.46"/>
    <n v="34.564314181172691"/>
    <x v="1"/>
    <x v="0"/>
    <m/>
  </r>
  <r>
    <s v="Standard Class"/>
    <d v="2025-06-01T00:00:00"/>
    <x v="1"/>
    <s v="United States"/>
    <x v="4"/>
    <x v="4"/>
    <n v="98103"/>
    <x v="1"/>
    <x v="1"/>
    <x v="14"/>
    <n v="238.62"/>
    <n v="2"/>
    <n v="0"/>
    <n v="4.7724000000000002"/>
    <s v=""/>
    <n v="129.41999999999999"/>
    <n v="75.644133722759136"/>
    <x v="3"/>
    <x v="0"/>
    <m/>
  </r>
  <r>
    <s v="Standard Class"/>
    <d v="2025-02-21T00:00:00"/>
    <x v="0"/>
    <s v="United States"/>
    <x v="1"/>
    <x v="1"/>
    <n v="90036"/>
    <x v="1"/>
    <x v="2"/>
    <x v="7"/>
    <n v="139.80000000000001"/>
    <n v="5"/>
    <n v="0.2"/>
    <n v="12.2325"/>
    <s v=""/>
    <n v="52.473333333333336"/>
    <n v="74.124818255976052"/>
    <x v="10"/>
    <x v="0"/>
    <m/>
  </r>
  <r>
    <s v="Standard Class"/>
    <d v="2026-03-18T00:00:00"/>
    <x v="0"/>
    <s v="United States"/>
    <x v="209"/>
    <x v="29"/>
    <n v="6457"/>
    <x v="3"/>
    <x v="1"/>
    <x v="8"/>
    <n v="9.84"/>
    <n v="2"/>
    <n v="0"/>
    <n v="4.7232000000000003"/>
    <s v=""/>
    <n v="24.173333333333332"/>
    <n v="75.808967123265148"/>
    <x v="2"/>
    <x v="1"/>
    <m/>
  </r>
  <r>
    <s v="Standard Class"/>
    <d v="2026-03-19T00:00:00"/>
    <x v="0"/>
    <s v="United States"/>
    <x v="209"/>
    <x v="29"/>
    <n v="6457"/>
    <x v="3"/>
    <x v="1"/>
    <x v="10"/>
    <n v="7.78"/>
    <n v="1"/>
    <n v="0"/>
    <n v="3.5009999999999999"/>
    <s v=""/>
    <n v="37.573333333333331"/>
    <n v="32.130151294729728"/>
    <x v="2"/>
    <x v="1"/>
    <m/>
  </r>
  <r>
    <s v="Standard Class"/>
    <d v="2025-01-13T00:00:00"/>
    <x v="0"/>
    <s v="United States"/>
    <x v="354"/>
    <x v="12"/>
    <n v="49505"/>
    <x v="2"/>
    <x v="1"/>
    <x v="8"/>
    <n v="54.9"/>
    <n v="5"/>
    <n v="0"/>
    <n v="26.901"/>
    <s v=""/>
    <n v="148.28666666666666"/>
    <n v="112.28368873329536"/>
    <x v="8"/>
    <x v="0"/>
    <m/>
  </r>
  <r>
    <s v="Standard Class"/>
    <d v="2026-09-22T00:00:00"/>
    <x v="2"/>
    <s v="United States"/>
    <x v="8"/>
    <x v="1"/>
    <n v="94122"/>
    <x v="1"/>
    <x v="1"/>
    <x v="10"/>
    <n v="50.04"/>
    <n v="6"/>
    <n v="0"/>
    <n v="25.02"/>
    <s v=""/>
    <n v="133.49600000000001"/>
    <n v="131.65596738750867"/>
    <x v="4"/>
    <x v="1"/>
    <m/>
  </r>
  <r>
    <s v="Standard Class"/>
    <d v="2026-08-02T00:00:00"/>
    <x v="2"/>
    <s v="United States"/>
    <x v="146"/>
    <x v="2"/>
    <n v="33012"/>
    <x v="0"/>
    <x v="0"/>
    <x v="0"/>
    <n v="339.92"/>
    <n v="5"/>
    <n v="0.2"/>
    <n v="8.4979999999999993"/>
    <s v=""/>
    <n v="130.94400000000002"/>
    <n v="141.05239814627336"/>
    <x v="1"/>
    <x v="1"/>
    <m/>
  </r>
  <r>
    <s v="Standard Class"/>
    <d v="2025-12-23T00:00:00"/>
    <x v="2"/>
    <s v="United States"/>
    <x v="146"/>
    <x v="2"/>
    <n v="33012"/>
    <x v="0"/>
    <x v="1"/>
    <x v="10"/>
    <n v="10.528"/>
    <n v="4"/>
    <n v="0.2"/>
    <n v="3.4216000000000002"/>
    <s v=""/>
    <n v="58.943999999999996"/>
    <n v="95.194333164672514"/>
    <x v="0"/>
    <x v="0"/>
    <m/>
  </r>
  <r>
    <s v="Standard Class"/>
    <d v="2025-11-03T00:00:00"/>
    <x v="2"/>
    <s v="United States"/>
    <x v="146"/>
    <x v="2"/>
    <n v="33012"/>
    <x v="0"/>
    <x v="1"/>
    <x v="9"/>
    <n v="42.384"/>
    <n v="2"/>
    <n v="0.2"/>
    <n v="4.2384000000000004"/>
    <s v=""/>
    <n v="100.75133333333333"/>
    <n v="66.592542903619247"/>
    <x v="6"/>
    <x v="0"/>
    <m/>
  </r>
  <r>
    <s v="Same Day"/>
    <d v="2025-06-18T00:00:00"/>
    <x v="1"/>
    <s v="United States"/>
    <x v="10"/>
    <x v="9"/>
    <n v="19143"/>
    <x v="3"/>
    <x v="1"/>
    <x v="10"/>
    <n v="123.92"/>
    <n v="5"/>
    <n v="0.2"/>
    <n v="38.725000000000001"/>
    <s v=""/>
    <n v="812.48466666666661"/>
    <n v="789.29441414008534"/>
    <x v="3"/>
    <x v="0"/>
    <m/>
  </r>
  <r>
    <s v="Standard Class"/>
    <d v="2025-11-16T00:00:00"/>
    <x v="0"/>
    <s v="United States"/>
    <x v="118"/>
    <x v="32"/>
    <n v="30318"/>
    <x v="0"/>
    <x v="2"/>
    <x v="7"/>
    <n v="135.94999999999999"/>
    <n v="1"/>
    <n v="0"/>
    <n v="39.4255"/>
    <s v=""/>
    <n v="777.00999999999988"/>
    <n v="902.14497212628783"/>
    <x v="6"/>
    <x v="0"/>
    <m/>
  </r>
  <r>
    <s v="Standard Class"/>
    <d v="2025-05-15T00:00:00"/>
    <x v="0"/>
    <s v="United States"/>
    <x v="52"/>
    <x v="5"/>
    <n v="78207"/>
    <x v="2"/>
    <x v="1"/>
    <x v="8"/>
    <n v="2177.5839999999998"/>
    <n v="8"/>
    <n v="0.8"/>
    <n v="-3701.8928000000001"/>
    <n v="-3701.8928000000001"/>
    <n v="737.28800000000001"/>
    <n v="993.22433184034685"/>
    <x v="7"/>
    <x v="0"/>
    <m/>
  </r>
  <r>
    <s v="Standard Class"/>
    <d v="2026-07-05T00:00:00"/>
    <x v="0"/>
    <s v="United States"/>
    <x v="52"/>
    <x v="5"/>
    <n v="78207"/>
    <x v="2"/>
    <x v="0"/>
    <x v="5"/>
    <n v="17.495999999999999"/>
    <n v="3"/>
    <n v="0.6"/>
    <n v="-10.0602"/>
    <n v="-10.0602"/>
    <n v="155.13866666666669"/>
    <n v="625.07654417122137"/>
    <x v="11"/>
    <x v="1"/>
    <m/>
  </r>
  <r>
    <s v="Standard Class"/>
    <d v="2025-12-04T00:00:00"/>
    <x v="0"/>
    <s v="United States"/>
    <x v="52"/>
    <x v="5"/>
    <n v="78207"/>
    <x v="2"/>
    <x v="1"/>
    <x v="8"/>
    <n v="16.783999999999999"/>
    <n v="4"/>
    <n v="0.8"/>
    <n v="-26.854399999999998"/>
    <n v="-26.854399999999998"/>
    <n v="152.26666666666668"/>
    <n v="453.0858190236109"/>
    <x v="0"/>
    <x v="0"/>
    <m/>
  </r>
  <r>
    <s v="Standard Class"/>
    <d v="2026-07-27T00:00:00"/>
    <x v="0"/>
    <s v="United States"/>
    <x v="52"/>
    <x v="5"/>
    <n v="78207"/>
    <x v="2"/>
    <x v="2"/>
    <x v="11"/>
    <n v="431.13600000000002"/>
    <n v="9"/>
    <n v="0.2"/>
    <n v="-26.946000000000002"/>
    <n v="-26.946000000000002"/>
    <n v="148.28400000000002"/>
    <n v="197.74697038462131"/>
    <x v="11"/>
    <x v="1"/>
    <m/>
  </r>
  <r>
    <s v="Standard Class"/>
    <d v="2026-04-17T00:00:00"/>
    <x v="0"/>
    <s v="United States"/>
    <x v="52"/>
    <x v="5"/>
    <n v="78207"/>
    <x v="2"/>
    <x v="1"/>
    <x v="8"/>
    <n v="8.8800000000000008"/>
    <n v="5"/>
    <n v="0.8"/>
    <n v="-13.32"/>
    <n v="-13.32"/>
    <n v="150.52200000000002"/>
    <n v="203.05536557449693"/>
    <x v="9"/>
    <x v="1"/>
    <m/>
  </r>
  <r>
    <s v="Standard Class"/>
    <d v="2026-07-05T00:00:00"/>
    <x v="0"/>
    <s v="United States"/>
    <x v="52"/>
    <x v="5"/>
    <n v="78207"/>
    <x v="2"/>
    <x v="1"/>
    <x v="9"/>
    <n v="4.8360000000000003"/>
    <n v="2"/>
    <n v="0.8"/>
    <n v="-12.09"/>
    <n v="-12.09"/>
    <n v="372.08466666666664"/>
    <n v="254.31405031691148"/>
    <x v="11"/>
    <x v="1"/>
    <m/>
  </r>
  <r>
    <s v="Standard Class"/>
    <d v="2025-01-02T00:00:00"/>
    <x v="0"/>
    <s v="United States"/>
    <x v="85"/>
    <x v="15"/>
    <n v="11561"/>
    <x v="3"/>
    <x v="2"/>
    <x v="7"/>
    <n v="437.85"/>
    <n v="3"/>
    <n v="0"/>
    <n v="131.35499999999999"/>
    <s v=""/>
    <n v="462.07266666666669"/>
    <n v="263.64156952336015"/>
    <x v="8"/>
    <x v="0"/>
    <m/>
  </r>
  <r>
    <s v="Standard Class"/>
    <d v="2026-02-05T00:00:00"/>
    <x v="0"/>
    <s v="United States"/>
    <x v="85"/>
    <x v="15"/>
    <n v="11561"/>
    <x v="3"/>
    <x v="1"/>
    <x v="8"/>
    <n v="673.56799999999998"/>
    <n v="2"/>
    <n v="0.2"/>
    <n v="252.58799999999999"/>
    <s v=""/>
    <n v="336.84933333333328"/>
    <n v="259.10518754101906"/>
    <x v="10"/>
    <x v="1"/>
    <m/>
  </r>
  <r>
    <s v="Second Class"/>
    <d v="2025-01-26T00:00:00"/>
    <x v="1"/>
    <s v="United States"/>
    <x v="267"/>
    <x v="30"/>
    <n v="7501"/>
    <x v="3"/>
    <x v="1"/>
    <x v="10"/>
    <n v="274.8"/>
    <n v="5"/>
    <n v="0"/>
    <n v="134.65199999999999"/>
    <s v=""/>
    <n v="115.08666666666666"/>
    <n v="201.59526978467412"/>
    <x v="8"/>
    <x v="0"/>
    <m/>
  </r>
  <r>
    <s v="Second Class"/>
    <d v="2025-11-17T00:00:00"/>
    <x v="1"/>
    <s v="United States"/>
    <x v="267"/>
    <x v="30"/>
    <n v="7501"/>
    <x v="3"/>
    <x v="1"/>
    <x v="4"/>
    <n v="62.18"/>
    <n v="1"/>
    <n v="0"/>
    <n v="16.788599999999999"/>
    <s v=""/>
    <n v="39.756666666666668"/>
    <n v="170.22815039691744"/>
    <x v="6"/>
    <x v="0"/>
    <m/>
  </r>
  <r>
    <s v="Second Class"/>
    <d v="2025-05-11T00:00:00"/>
    <x v="1"/>
    <s v="United States"/>
    <x v="267"/>
    <x v="30"/>
    <n v="7501"/>
    <x v="3"/>
    <x v="0"/>
    <x v="5"/>
    <n v="8.2799999999999994"/>
    <n v="2"/>
    <n v="0"/>
    <n v="2.9807999999999999"/>
    <s v=""/>
    <n v="68.99666666666667"/>
    <n v="77.534887273049179"/>
    <x v="7"/>
    <x v="0"/>
    <m/>
  </r>
  <r>
    <s v="Standard Class"/>
    <d v="2026-03-19T00:00:00"/>
    <x v="0"/>
    <s v="United States"/>
    <x v="103"/>
    <x v="0"/>
    <n v="40214"/>
    <x v="0"/>
    <x v="1"/>
    <x v="8"/>
    <n v="48.81"/>
    <n v="3"/>
    <n v="0"/>
    <n v="23.916899999999998"/>
    <s v=""/>
    <n v="407.34733333333332"/>
    <n v="358.73129301160475"/>
    <x v="2"/>
    <x v="1"/>
    <m/>
  </r>
  <r>
    <s v="Same Day"/>
    <d v="2026-12-29T00:00:00"/>
    <x v="0"/>
    <s v="United States"/>
    <x v="409"/>
    <x v="17"/>
    <n v="23666"/>
    <x v="0"/>
    <x v="0"/>
    <x v="1"/>
    <n v="149.9"/>
    <n v="5"/>
    <n v="0"/>
    <n v="40.472999999999999"/>
    <s v=""/>
    <n v="591.26333333333332"/>
    <n v="358.73335024840452"/>
    <x v="0"/>
    <x v="1"/>
    <m/>
  </r>
  <r>
    <s v="Standard Class"/>
    <d v="2026-12-20T00:00:00"/>
    <x v="0"/>
    <s v="United States"/>
    <x v="12"/>
    <x v="5"/>
    <n v="77070"/>
    <x v="2"/>
    <x v="0"/>
    <x v="0"/>
    <n v="1023.332"/>
    <n v="5"/>
    <n v="0.32"/>
    <n v="-30.097999999999999"/>
    <n v="-30.097999999999999"/>
    <n v="554.62733333333324"/>
    <n v="463.4555090879814"/>
    <x v="0"/>
    <x v="1"/>
    <m/>
  </r>
  <r>
    <s v="Standard Class"/>
    <d v="2025-01-15T00:00:00"/>
    <x v="0"/>
    <s v="United States"/>
    <x v="12"/>
    <x v="5"/>
    <n v="77070"/>
    <x v="2"/>
    <x v="0"/>
    <x v="1"/>
    <n v="600.55799999999999"/>
    <n v="3"/>
    <n v="0.3"/>
    <n v="-8.5793999999999997"/>
    <n v="-8.5793999999999997"/>
    <n v="283.93199999999996"/>
    <n v="300.12173737754898"/>
    <x v="8"/>
    <x v="0"/>
    <m/>
  </r>
  <r>
    <s v="Standard Class"/>
    <d v="2025-10-21T00:00:00"/>
    <x v="0"/>
    <s v="United States"/>
    <x v="12"/>
    <x v="5"/>
    <n v="77070"/>
    <x v="2"/>
    <x v="2"/>
    <x v="11"/>
    <n v="39.991999999999997"/>
    <n v="1"/>
    <n v="0.2"/>
    <n v="6.9985999999999997"/>
    <s v=""/>
    <n v="102.43400000000001"/>
    <n v="301.26564015339858"/>
    <x v="5"/>
    <x v="0"/>
    <m/>
  </r>
  <r>
    <s v="Standard Class"/>
    <d v="2026-01-26T00:00:00"/>
    <x v="0"/>
    <s v="United States"/>
    <x v="12"/>
    <x v="5"/>
    <n v="77070"/>
    <x v="2"/>
    <x v="0"/>
    <x v="1"/>
    <n v="211.24600000000001"/>
    <n v="2"/>
    <n v="0.3"/>
    <n v="-66.391599999999997"/>
    <n v="-66.391599999999997"/>
    <n v="125.02733333333333"/>
    <n v="50.764745064675338"/>
    <x v="8"/>
    <x v="1"/>
    <m/>
  </r>
  <r>
    <s v="Second Class"/>
    <d v="2025-08-10T00:00:00"/>
    <x v="0"/>
    <s v="United States"/>
    <x v="12"/>
    <x v="5"/>
    <n v="77070"/>
    <x v="2"/>
    <x v="1"/>
    <x v="12"/>
    <n v="56.064"/>
    <n v="6"/>
    <n v="0.2"/>
    <n v="21.024000000000001"/>
    <s v=""/>
    <n v="56.222666666666669"/>
    <n v="41.186260042595478"/>
    <x v="1"/>
    <x v="0"/>
    <m/>
  </r>
  <r>
    <s v="Second Class"/>
    <d v="2026-05-29T00:00:00"/>
    <x v="0"/>
    <s v="United States"/>
    <x v="12"/>
    <x v="5"/>
    <n v="77070"/>
    <x v="2"/>
    <x v="0"/>
    <x v="1"/>
    <n v="107.77200000000001"/>
    <n v="2"/>
    <n v="0.3"/>
    <n v="-29.252400000000002"/>
    <n v="-29.252400000000002"/>
    <n v="43.614666666666665"/>
    <n v="34.557299553704198"/>
    <x v="7"/>
    <x v="1"/>
    <m/>
  </r>
  <r>
    <s v="Second Class"/>
    <d v="2025-12-01T00:00:00"/>
    <x v="0"/>
    <s v="United States"/>
    <x v="12"/>
    <x v="5"/>
    <n v="77070"/>
    <x v="2"/>
    <x v="1"/>
    <x v="10"/>
    <n v="4.8319999999999999"/>
    <n v="1"/>
    <n v="0.2"/>
    <n v="1.6308"/>
    <s v=""/>
    <n v="8.9566666666666652"/>
    <n v="33.223917944088946"/>
    <x v="0"/>
    <x v="0"/>
    <m/>
  </r>
  <r>
    <s v="Second Class"/>
    <d v="2025-12-22T00:00:00"/>
    <x v="0"/>
    <s v="United States"/>
    <x v="12"/>
    <x v="5"/>
    <n v="77070"/>
    <x v="2"/>
    <x v="1"/>
    <x v="8"/>
    <n v="18.239999999999998"/>
    <n v="3"/>
    <n v="0.8"/>
    <n v="-31.007999999999999"/>
    <n v="-31.007999999999999"/>
    <n v="10.802"/>
    <n v="14.951855026743027"/>
    <x v="0"/>
    <x v="0"/>
    <m/>
  </r>
  <r>
    <s v="Standard Class"/>
    <d v="2026-04-03T00:00:00"/>
    <x v="1"/>
    <s v="United States"/>
    <x v="22"/>
    <x v="10"/>
    <n v="60610"/>
    <x v="2"/>
    <x v="1"/>
    <x v="8"/>
    <n v="3.798"/>
    <n v="3"/>
    <n v="0.8"/>
    <n v="-5.8868999999999998"/>
    <n v="-5.8868999999999998"/>
    <n v="83.117999999999995"/>
    <n v="87.848515634922705"/>
    <x v="9"/>
    <x v="1"/>
    <m/>
  </r>
  <r>
    <s v="Standard Class"/>
    <d v="2026-05-14T00:00:00"/>
    <x v="1"/>
    <s v="United States"/>
    <x v="167"/>
    <x v="24"/>
    <n v="43615"/>
    <x v="3"/>
    <x v="1"/>
    <x v="6"/>
    <n v="10.368"/>
    <n v="2"/>
    <n v="0.2"/>
    <n v="1.5551999999999999"/>
    <s v=""/>
    <n v="90.643999999999991"/>
    <n v="95.316751028697297"/>
    <x v="7"/>
    <x v="1"/>
    <m/>
  </r>
  <r>
    <s v="Standard Class"/>
    <d v="2026-01-13T00:00:00"/>
    <x v="1"/>
    <s v="United States"/>
    <x v="167"/>
    <x v="24"/>
    <n v="43615"/>
    <x v="3"/>
    <x v="2"/>
    <x v="7"/>
    <n v="235.18799999999999"/>
    <n v="2"/>
    <n v="0.4"/>
    <n v="-43.117800000000003"/>
    <n v="-43.117800000000003"/>
    <n v="90.649333333333331"/>
    <n v="105.98456563593133"/>
    <x v="8"/>
    <x v="1"/>
    <m/>
  </r>
  <r>
    <s v="Standard Class"/>
    <d v="2025-07-06T00:00:00"/>
    <x v="1"/>
    <s v="United States"/>
    <x v="167"/>
    <x v="24"/>
    <n v="43615"/>
    <x v="3"/>
    <x v="2"/>
    <x v="7"/>
    <n v="26.376000000000001"/>
    <n v="4"/>
    <n v="0.4"/>
    <n v="2.6375999999999999"/>
    <s v=""/>
    <n v="47.959333333333326"/>
    <n v="68.490017279622307"/>
    <x v="11"/>
    <x v="0"/>
    <m/>
  </r>
  <r>
    <s v="Standard Class"/>
    <d v="2026-06-11T00:00:00"/>
    <x v="1"/>
    <s v="United States"/>
    <x v="167"/>
    <x v="24"/>
    <n v="43615"/>
    <x v="3"/>
    <x v="2"/>
    <x v="11"/>
    <n v="10.384"/>
    <n v="2"/>
    <n v="0.2"/>
    <n v="2.2065999999999999"/>
    <s v=""/>
    <n v="71.600666666666669"/>
    <n v="59.449494841326349"/>
    <x v="3"/>
    <x v="1"/>
    <m/>
  </r>
  <r>
    <s v="Standard Class"/>
    <d v="2026-12-23T00:00:00"/>
    <x v="1"/>
    <s v="United States"/>
    <x v="167"/>
    <x v="24"/>
    <n v="43615"/>
    <x v="3"/>
    <x v="2"/>
    <x v="7"/>
    <n v="107.11799999999999"/>
    <n v="3"/>
    <n v="0.4"/>
    <n v="-21.4236"/>
    <n v="-21.4236"/>
    <n v="69.248666666666665"/>
    <n v="53.247027677086763"/>
    <x v="0"/>
    <x v="1"/>
    <m/>
  </r>
  <r>
    <s v="Standard Class"/>
    <d v="2025-08-21T00:00:00"/>
    <x v="0"/>
    <s v="United States"/>
    <x v="529"/>
    <x v="1"/>
    <n v="95240"/>
    <x v="1"/>
    <x v="1"/>
    <x v="14"/>
    <n v="97.3"/>
    <n v="7"/>
    <n v="0"/>
    <n v="28.216999999999999"/>
    <s v=""/>
    <n v="78.87266666666666"/>
    <n v="52.498824731818736"/>
    <x v="1"/>
    <x v="0"/>
    <m/>
  </r>
  <r>
    <s v="Second Class"/>
    <d v="2026-05-14T00:00:00"/>
    <x v="0"/>
    <s v="United States"/>
    <x v="20"/>
    <x v="15"/>
    <n v="10024"/>
    <x v="3"/>
    <x v="1"/>
    <x v="8"/>
    <n v="3.3279999999999998"/>
    <n v="2"/>
    <n v="0.2"/>
    <n v="1.2063999999999999"/>
    <s v=""/>
    <n v="48.899333333333338"/>
    <n v="55.772690752533883"/>
    <x v="7"/>
    <x v="1"/>
    <m/>
  </r>
  <r>
    <s v="Second Class"/>
    <d v="2025-03-01T00:00:00"/>
    <x v="0"/>
    <s v="United States"/>
    <x v="20"/>
    <x v="15"/>
    <n v="10024"/>
    <x v="3"/>
    <x v="2"/>
    <x v="7"/>
    <n v="135.99"/>
    <n v="1"/>
    <n v="0"/>
    <n v="36.717300000000002"/>
    <s v=""/>
    <n v="62.979333333333329"/>
    <n v="41.989678636541157"/>
    <x v="2"/>
    <x v="0"/>
    <m/>
  </r>
  <r>
    <s v="Second Class"/>
    <d v="2025-05-01T00:00:00"/>
    <x v="0"/>
    <s v="United States"/>
    <x v="20"/>
    <x v="15"/>
    <n v="10024"/>
    <x v="3"/>
    <x v="0"/>
    <x v="5"/>
    <n v="7.38"/>
    <n v="1"/>
    <n v="0"/>
    <n v="2.1402000000000001"/>
    <s v=""/>
    <n v="27.233333333333334"/>
    <n v="26.008433999591578"/>
    <x v="7"/>
    <x v="0"/>
    <m/>
  </r>
  <r>
    <s v="Standard Class"/>
    <d v="2025-11-12T00:00:00"/>
    <x v="2"/>
    <s v="United States"/>
    <x v="2"/>
    <x v="2"/>
    <n v="33311"/>
    <x v="0"/>
    <x v="0"/>
    <x v="5"/>
    <n v="45.567999999999998"/>
    <n v="2"/>
    <n v="0.2"/>
    <n v="9.6831999999999994"/>
    <s v=""/>
    <n v="89.722666666666669"/>
    <n v="61.52722049449153"/>
    <x v="6"/>
    <x v="0"/>
    <m/>
  </r>
  <r>
    <s v="Standard Class"/>
    <d v="2025-02-04T00:00:00"/>
    <x v="2"/>
    <s v="United States"/>
    <x v="2"/>
    <x v="2"/>
    <n v="33311"/>
    <x v="0"/>
    <x v="1"/>
    <x v="8"/>
    <n v="28.751999999999999"/>
    <n v="8"/>
    <n v="0.7"/>
    <n v="-21.084800000000001"/>
    <n v="-21.084800000000001"/>
    <n v="75.237333333333339"/>
    <n v="73.939065975527001"/>
    <x v="10"/>
    <x v="0"/>
    <m/>
  </r>
  <r>
    <s v="Second Class"/>
    <d v="2026-06-03T00:00:00"/>
    <x v="0"/>
    <s v="United States"/>
    <x v="253"/>
    <x v="3"/>
    <n v="27604"/>
    <x v="0"/>
    <x v="0"/>
    <x v="1"/>
    <n v="194.84800000000001"/>
    <n v="4"/>
    <n v="0.2"/>
    <n v="12.178000000000001"/>
    <s v=""/>
    <n v="74.293333333333337"/>
    <n v="79.032966668627878"/>
    <x v="3"/>
    <x v="1"/>
    <m/>
  </r>
  <r>
    <s v="Standard Class"/>
    <d v="2025-09-23T00:00:00"/>
    <x v="0"/>
    <s v="United States"/>
    <x v="22"/>
    <x v="10"/>
    <n v="60623"/>
    <x v="2"/>
    <x v="1"/>
    <x v="8"/>
    <n v="2.1120000000000001"/>
    <n v="2"/>
    <n v="0.8"/>
    <n v="-3.3792"/>
    <n v="-3.3792"/>
    <n v="49.6"/>
    <n v="65.197591920992735"/>
    <x v="4"/>
    <x v="0"/>
    <m/>
  </r>
  <r>
    <s v="Second Class"/>
    <d v="2025-12-05T00:00:00"/>
    <x v="0"/>
    <s v="United States"/>
    <x v="32"/>
    <x v="21"/>
    <n v="97206"/>
    <x v="1"/>
    <x v="1"/>
    <x v="10"/>
    <n v="25.92"/>
    <n v="5"/>
    <n v="0.2"/>
    <n v="9.0719999999999992"/>
    <s v=""/>
    <n v="57.536000000000001"/>
    <n v="52.92899349687837"/>
    <x v="0"/>
    <x v="0"/>
    <m/>
  </r>
  <r>
    <s v="Second Class"/>
    <d v="2025-01-13T00:00:00"/>
    <x v="0"/>
    <s v="United States"/>
    <x v="32"/>
    <x v="21"/>
    <n v="97206"/>
    <x v="1"/>
    <x v="1"/>
    <x v="6"/>
    <n v="120.768"/>
    <n v="4"/>
    <n v="0.2"/>
    <n v="9.0576000000000008"/>
    <s v=""/>
    <n v="60.445999999999998"/>
    <n v="47.363450381069164"/>
    <x v="8"/>
    <x v="0"/>
    <m/>
  </r>
  <r>
    <s v="First Class"/>
    <d v="2025-12-05T00:00:00"/>
    <x v="0"/>
    <s v="United States"/>
    <x v="522"/>
    <x v="30"/>
    <n v="7017"/>
    <x v="3"/>
    <x v="1"/>
    <x v="10"/>
    <n v="25.92"/>
    <n v="4"/>
    <n v="0"/>
    <n v="12.441599999999999"/>
    <s v=""/>
    <n v="88.506666666666661"/>
    <n v="71.236823225486816"/>
    <x v="0"/>
    <x v="0"/>
    <m/>
  </r>
  <r>
    <s v="First Class"/>
    <d v="2026-11-11T00:00:00"/>
    <x v="0"/>
    <s v="United States"/>
    <x v="522"/>
    <x v="30"/>
    <n v="7017"/>
    <x v="3"/>
    <x v="1"/>
    <x v="6"/>
    <n v="34.65"/>
    <n v="3"/>
    <n v="0"/>
    <n v="9.702"/>
    <s v=""/>
    <n v="106.51666666666667"/>
    <n v="70.546134483177156"/>
    <x v="6"/>
    <x v="1"/>
    <m/>
  </r>
  <r>
    <s v="First Class"/>
    <d v="2025-02-12T00:00:00"/>
    <x v="0"/>
    <s v="United States"/>
    <x v="522"/>
    <x v="30"/>
    <n v="7017"/>
    <x v="3"/>
    <x v="1"/>
    <x v="10"/>
    <n v="204.95"/>
    <n v="5"/>
    <n v="0"/>
    <n v="100.4255"/>
    <s v=""/>
    <n v="152.79599999999999"/>
    <n v="69.983323059987072"/>
    <x v="10"/>
    <x v="0"/>
    <m/>
  </r>
  <r>
    <s v="First Class"/>
    <d v="2025-12-20T00:00:00"/>
    <x v="0"/>
    <s v="United States"/>
    <x v="522"/>
    <x v="30"/>
    <n v="7017"/>
    <x v="3"/>
    <x v="1"/>
    <x v="8"/>
    <n v="79.95"/>
    <n v="5"/>
    <n v="0"/>
    <n v="38.375999999999998"/>
    <s v=""/>
    <n v="256.79933333333332"/>
    <n v="151.45683556954683"/>
    <x v="0"/>
    <x v="0"/>
    <m/>
  </r>
  <r>
    <s v="Standard Class"/>
    <d v="2026-03-28T00:00:00"/>
    <x v="1"/>
    <s v="United States"/>
    <x v="84"/>
    <x v="2"/>
    <n v="33710"/>
    <x v="0"/>
    <x v="1"/>
    <x v="10"/>
    <n v="173.488"/>
    <n v="7"/>
    <n v="0.2"/>
    <n v="54.215000000000003"/>
    <s v=""/>
    <n v="287.88533333333334"/>
    <n v="164.58292957745132"/>
    <x v="2"/>
    <x v="1"/>
    <m/>
  </r>
  <r>
    <s v="Standard Class"/>
    <d v="2025-05-05T00:00:00"/>
    <x v="1"/>
    <s v="United States"/>
    <x v="84"/>
    <x v="2"/>
    <n v="33710"/>
    <x v="0"/>
    <x v="1"/>
    <x v="4"/>
    <n v="516.96"/>
    <n v="4"/>
    <n v="0.2"/>
    <n v="-6.4619999999999997"/>
    <n v="-6.4619999999999997"/>
    <n v="231.53866666666667"/>
    <n v="210.08302656172236"/>
    <x v="7"/>
    <x v="0"/>
    <m/>
  </r>
  <r>
    <s v="Standard Class"/>
    <d v="2026-06-01T00:00:00"/>
    <x v="1"/>
    <s v="United States"/>
    <x v="84"/>
    <x v="2"/>
    <n v="33710"/>
    <x v="0"/>
    <x v="0"/>
    <x v="5"/>
    <n v="173.208"/>
    <n v="7"/>
    <n v="0.2"/>
    <n v="45.467100000000002"/>
    <s v=""/>
    <n v="62.218666666666671"/>
    <n v="150.05919737371798"/>
    <x v="3"/>
    <x v="1"/>
    <m/>
  </r>
  <r>
    <s v="Standard Class"/>
    <d v="2026-12-18T00:00:00"/>
    <x v="1"/>
    <s v="United States"/>
    <x v="84"/>
    <x v="2"/>
    <n v="33710"/>
    <x v="0"/>
    <x v="1"/>
    <x v="6"/>
    <n v="4.4480000000000004"/>
    <n v="2"/>
    <n v="0.2"/>
    <n v="0.33360000000000001"/>
    <s v=""/>
    <n v="18.562666666666669"/>
    <n v="135.35510516497789"/>
    <x v="0"/>
    <x v="1"/>
    <m/>
  </r>
  <r>
    <s v="Standard Class"/>
    <d v="2026-01-13T00:00:00"/>
    <x v="1"/>
    <s v="United States"/>
    <x v="84"/>
    <x v="2"/>
    <n v="33710"/>
    <x v="0"/>
    <x v="1"/>
    <x v="2"/>
    <n v="9"/>
    <n v="3"/>
    <n v="0.2"/>
    <n v="3.15"/>
    <s v=""/>
    <n v="23.168000000000003"/>
    <n v="33.748539778562055"/>
    <x v="8"/>
    <x v="1"/>
    <m/>
  </r>
  <r>
    <s v="Standard Class"/>
    <d v="2025-02-07T00:00:00"/>
    <x v="1"/>
    <s v="United States"/>
    <x v="84"/>
    <x v="2"/>
    <n v="33710"/>
    <x v="0"/>
    <x v="1"/>
    <x v="10"/>
    <n v="42.24"/>
    <n v="10"/>
    <n v="0.2"/>
    <n v="13.2"/>
    <s v=""/>
    <n v="71.137999999999991"/>
    <n v="49.231850509528819"/>
    <x v="10"/>
    <x v="0"/>
    <m/>
  </r>
  <r>
    <s v="Standard Class"/>
    <d v="2025-03-09T00:00:00"/>
    <x v="1"/>
    <s v="United States"/>
    <x v="84"/>
    <x v="2"/>
    <n v="33710"/>
    <x v="0"/>
    <x v="1"/>
    <x v="8"/>
    <n v="18.263999999999999"/>
    <n v="2"/>
    <n v="0.7"/>
    <n v="-13.393599999999999"/>
    <n v="-13.393599999999999"/>
    <n v="88.038000000000011"/>
    <n v="47.380512182401191"/>
    <x v="2"/>
    <x v="0"/>
    <m/>
  </r>
  <r>
    <s v="Standard Class"/>
    <d v="2025-12-12T00:00:00"/>
    <x v="0"/>
    <s v="United States"/>
    <x v="8"/>
    <x v="1"/>
    <n v="94122"/>
    <x v="1"/>
    <x v="1"/>
    <x v="9"/>
    <n v="152.91"/>
    <n v="3"/>
    <n v="0"/>
    <n v="42.814799999999998"/>
    <s v=""/>
    <n v="87.902000000000001"/>
    <n v="62.228427865941356"/>
    <x v="0"/>
    <x v="0"/>
    <m/>
  </r>
  <r>
    <s v="Standard Class"/>
    <d v="2026-12-18T00:00:00"/>
    <x v="0"/>
    <s v="United States"/>
    <x v="8"/>
    <x v="1"/>
    <n v="94122"/>
    <x v="1"/>
    <x v="1"/>
    <x v="10"/>
    <n v="92.94"/>
    <n v="3"/>
    <n v="0"/>
    <n v="41.823"/>
    <s v=""/>
    <n v="52.411999999999999"/>
    <n v="40.686347030259014"/>
    <x v="0"/>
    <x v="1"/>
    <m/>
  </r>
  <r>
    <s v="Standard Class"/>
    <d v="2026-10-26T00:00:00"/>
    <x v="0"/>
    <s v="United States"/>
    <x v="8"/>
    <x v="1"/>
    <n v="94122"/>
    <x v="1"/>
    <x v="1"/>
    <x v="8"/>
    <n v="17.856000000000002"/>
    <n v="4"/>
    <n v="0.2"/>
    <n v="6.2496"/>
    <s v=""/>
    <n v="86.477333333333334"/>
    <n v="74.7190576800363"/>
    <x v="5"/>
    <x v="1"/>
    <m/>
  </r>
  <r>
    <s v="Standard Class"/>
    <d v="2026-10-21T00:00:00"/>
    <x v="0"/>
    <s v="United States"/>
    <x v="8"/>
    <x v="1"/>
    <n v="94122"/>
    <x v="1"/>
    <x v="1"/>
    <x v="8"/>
    <n v="46.44"/>
    <n v="3"/>
    <n v="0.2"/>
    <n v="15.093"/>
    <s v=""/>
    <n v="123.62533333333333"/>
    <n v="62.914154389282849"/>
    <x v="5"/>
    <x v="1"/>
    <m/>
  </r>
  <r>
    <s v="Standard Class"/>
    <d v="2026-04-28T00:00:00"/>
    <x v="0"/>
    <s v="United States"/>
    <x v="8"/>
    <x v="1"/>
    <n v="94122"/>
    <x v="1"/>
    <x v="0"/>
    <x v="1"/>
    <n v="195.136"/>
    <n v="4"/>
    <n v="0.2"/>
    <n v="-12.196"/>
    <n v="-12.196"/>
    <n v="112.00133333333333"/>
    <n v="85.490276499728324"/>
    <x v="9"/>
    <x v="1"/>
    <m/>
  </r>
  <r>
    <s v="Standard Class"/>
    <d v="2025-08-12T00:00:00"/>
    <x v="1"/>
    <s v="United States"/>
    <x v="20"/>
    <x v="15"/>
    <n v="10035"/>
    <x v="3"/>
    <x v="1"/>
    <x v="4"/>
    <n v="129.30000000000001"/>
    <n v="2"/>
    <n v="0"/>
    <n v="6.4649999999999999"/>
    <s v=""/>
    <n v="127.74000000000001"/>
    <n v="88.043487039496981"/>
    <x v="1"/>
    <x v="0"/>
    <m/>
  </r>
  <r>
    <s v="Standard Class"/>
    <d v="2025-07-17T00:00:00"/>
    <x v="1"/>
    <s v="United States"/>
    <x v="20"/>
    <x v="15"/>
    <n v="10035"/>
    <x v="3"/>
    <x v="1"/>
    <x v="8"/>
    <n v="11.568"/>
    <n v="3"/>
    <n v="0.2"/>
    <n v="3.7595999999999998"/>
    <s v=""/>
    <n v="191.29600000000002"/>
    <n v="115.15098577149979"/>
    <x v="11"/>
    <x v="0"/>
    <m/>
  </r>
  <r>
    <s v="Standard Class"/>
    <d v="2025-12-27T00:00:00"/>
    <x v="0"/>
    <s v="United States"/>
    <x v="35"/>
    <x v="3"/>
    <n v="28205"/>
    <x v="0"/>
    <x v="0"/>
    <x v="1"/>
    <n v="242.352"/>
    <n v="3"/>
    <n v="0.2"/>
    <n v="15.147"/>
    <s v=""/>
    <n v="190.31466666666668"/>
    <n v="144.57281035494168"/>
    <x v="0"/>
    <x v="0"/>
    <m/>
  </r>
  <r>
    <s v="Second Class"/>
    <d v="2025-07-15T00:00:00"/>
    <x v="0"/>
    <s v="United States"/>
    <x v="486"/>
    <x v="5"/>
    <n v="77705"/>
    <x v="2"/>
    <x v="2"/>
    <x v="11"/>
    <n v="319.96800000000002"/>
    <n v="4"/>
    <n v="0.2"/>
    <n v="95.990399999999994"/>
    <s v=""/>
    <n v="110.85866666666668"/>
    <n v="142.58351507436953"/>
    <x v="11"/>
    <x v="0"/>
    <m/>
  </r>
  <r>
    <s v="Second Class"/>
    <d v="2025-02-15T00:00:00"/>
    <x v="0"/>
    <s v="United States"/>
    <x v="486"/>
    <x v="5"/>
    <n v="77705"/>
    <x v="2"/>
    <x v="0"/>
    <x v="5"/>
    <n v="8.6240000000000006"/>
    <n v="7"/>
    <n v="0.6"/>
    <n v="-2.5872000000000002"/>
    <n v="-2.5872000000000002"/>
    <n v="302.85066666666665"/>
    <n v="363.4067485950755"/>
    <x v="10"/>
    <x v="0"/>
    <m/>
  </r>
  <r>
    <s v="Second Class"/>
    <d v="2026-10-02T00:00:00"/>
    <x v="0"/>
    <s v="United States"/>
    <x v="61"/>
    <x v="5"/>
    <n v="75220"/>
    <x v="2"/>
    <x v="1"/>
    <x v="10"/>
    <n v="3.984"/>
    <n v="1"/>
    <n v="0.2"/>
    <n v="1.4441999999999999"/>
    <s v=""/>
    <n v="304.64266666666668"/>
    <n v="386.28791339563747"/>
    <x v="5"/>
    <x v="1"/>
    <m/>
  </r>
  <r>
    <s v="Standard Class"/>
    <d v="2025-03-27T00:00:00"/>
    <x v="1"/>
    <s v="United States"/>
    <x v="24"/>
    <x v="24"/>
    <n v="45503"/>
    <x v="3"/>
    <x v="2"/>
    <x v="11"/>
    <n v="895.94399999999996"/>
    <n v="7"/>
    <n v="0.2"/>
    <n v="190.38810000000001"/>
    <s v=""/>
    <n v="308.77866666666665"/>
    <n v="417.0223113839354"/>
    <x v="2"/>
    <x v="0"/>
    <m/>
  </r>
  <r>
    <s v="First Class"/>
    <d v="2026-08-19T00:00:00"/>
    <x v="0"/>
    <s v="United States"/>
    <x v="189"/>
    <x v="5"/>
    <n v="77571"/>
    <x v="2"/>
    <x v="0"/>
    <x v="5"/>
    <n v="14"/>
    <n v="4"/>
    <n v="0.6"/>
    <n v="-6.3"/>
    <n v="-6.3"/>
    <n v="13.764000000000001"/>
    <n v="238.02753694167095"/>
    <x v="1"/>
    <x v="1"/>
    <m/>
  </r>
  <r>
    <s v="First Class"/>
    <d v="2025-11-18T00:00:00"/>
    <x v="0"/>
    <s v="United States"/>
    <x v="189"/>
    <x v="5"/>
    <n v="77571"/>
    <x v="2"/>
    <x v="1"/>
    <x v="8"/>
    <n v="16.391999999999999"/>
    <n v="2"/>
    <n v="0.8"/>
    <n v="-26.2272"/>
    <n v="-26.2272"/>
    <n v="18.964000000000002"/>
    <n v="168.92926511456844"/>
    <x v="6"/>
    <x v="0"/>
    <m/>
  </r>
  <r>
    <s v="Standard Class"/>
    <d v="2025-01-28T00:00:00"/>
    <x v="0"/>
    <s v="United States"/>
    <x v="85"/>
    <x v="1"/>
    <n v="90805"/>
    <x v="1"/>
    <x v="1"/>
    <x v="10"/>
    <n v="10.9"/>
    <n v="5"/>
    <n v="0"/>
    <n v="5.1230000000000002"/>
    <s v=""/>
    <n v="15.160000000000002"/>
    <n v="8.6594725012554896"/>
    <x v="8"/>
    <x v="0"/>
    <m/>
  </r>
  <r>
    <s v="Standard Class"/>
    <d v="2026-04-29T00:00:00"/>
    <x v="0"/>
    <s v="United States"/>
    <x v="85"/>
    <x v="1"/>
    <n v="90805"/>
    <x v="1"/>
    <x v="1"/>
    <x v="2"/>
    <n v="29.6"/>
    <n v="2"/>
    <n v="0"/>
    <n v="14.8"/>
    <s v=""/>
    <n v="171.51866666666669"/>
    <n v="178.29066472393808"/>
    <x v="9"/>
    <x v="1"/>
    <m/>
  </r>
  <r>
    <s v="Standard Class"/>
    <d v="2026-01-11T00:00:00"/>
    <x v="0"/>
    <s v="United States"/>
    <x v="85"/>
    <x v="1"/>
    <n v="90805"/>
    <x v="1"/>
    <x v="1"/>
    <x v="2"/>
    <n v="4.9800000000000004"/>
    <n v="1"/>
    <n v="0"/>
    <n v="2.2907999999999999"/>
    <s v=""/>
    <n v="176.56399999999999"/>
    <n v="193.75945608848022"/>
    <x v="8"/>
    <x v="1"/>
    <m/>
  </r>
  <r>
    <s v="Standard Class"/>
    <d v="2026-09-21T00:00:00"/>
    <x v="0"/>
    <s v="United States"/>
    <x v="85"/>
    <x v="1"/>
    <n v="90805"/>
    <x v="1"/>
    <x v="2"/>
    <x v="16"/>
    <n v="479.976"/>
    <n v="3"/>
    <n v="0.2"/>
    <n v="161.99189999999999"/>
    <s v=""/>
    <n v="176.82399999999998"/>
    <n v="217.39935615291893"/>
    <x v="4"/>
    <x v="1"/>
    <m/>
  </r>
  <r>
    <s v="Standard Class"/>
    <d v="2025-05-28T00:00:00"/>
    <x v="0"/>
    <s v="United States"/>
    <x v="85"/>
    <x v="1"/>
    <n v="90805"/>
    <x v="1"/>
    <x v="2"/>
    <x v="7"/>
    <n v="44.735999999999997"/>
    <n v="8"/>
    <n v="0.2"/>
    <n v="4.4736000000000002"/>
    <s v=""/>
    <n v="177.87733333333335"/>
    <n v="215.88914381777136"/>
    <x v="7"/>
    <x v="0"/>
    <m/>
  </r>
  <r>
    <s v="Standard Class"/>
    <d v="2025-02-03T00:00:00"/>
    <x v="0"/>
    <s v="United States"/>
    <x v="85"/>
    <x v="1"/>
    <n v="90805"/>
    <x v="1"/>
    <x v="1"/>
    <x v="6"/>
    <n v="5.76"/>
    <n v="2"/>
    <n v="0"/>
    <n v="1.6704000000000001"/>
    <s v=""/>
    <n v="168.27733333333333"/>
    <n v="220.34338921547649"/>
    <x v="10"/>
    <x v="0"/>
    <m/>
  </r>
  <r>
    <s v="Standard Class"/>
    <d v="2026-03-27T00:00:00"/>
    <x v="0"/>
    <s v="United States"/>
    <x v="85"/>
    <x v="1"/>
    <n v="90805"/>
    <x v="1"/>
    <x v="0"/>
    <x v="1"/>
    <n v="483.13600000000002"/>
    <n v="4"/>
    <n v="0.2"/>
    <n v="60.392000000000003"/>
    <s v=""/>
    <n v="186.87199999999999"/>
    <n v="209.83949660068677"/>
    <x v="2"/>
    <x v="1"/>
    <m/>
  </r>
  <r>
    <s v="First Class"/>
    <d v="2026-03-09T00:00:00"/>
    <x v="0"/>
    <s v="United States"/>
    <x v="27"/>
    <x v="10"/>
    <n v="62521"/>
    <x v="2"/>
    <x v="1"/>
    <x v="2"/>
    <n v="15.936"/>
    <n v="4"/>
    <n v="0.2"/>
    <n v="5.1791999999999998"/>
    <s v=""/>
    <n v="70.058666666666667"/>
    <n v="119.49675721247124"/>
    <x v="2"/>
    <x v="1"/>
    <m/>
  </r>
  <r>
    <s v="First Class"/>
    <d v="2025-12-18T00:00:00"/>
    <x v="0"/>
    <s v="United States"/>
    <x v="27"/>
    <x v="10"/>
    <n v="62521"/>
    <x v="2"/>
    <x v="0"/>
    <x v="5"/>
    <n v="61.543999999999997"/>
    <n v="7"/>
    <n v="0.6"/>
    <n v="-40.003599999999999"/>
    <n v="-40.003599999999999"/>
    <n v="79.11333333333333"/>
    <n v="83.521460892573174"/>
    <x v="0"/>
    <x v="0"/>
    <m/>
  </r>
  <r>
    <s v="First Class"/>
    <d v="2025-09-25T00:00:00"/>
    <x v="0"/>
    <s v="United States"/>
    <x v="27"/>
    <x v="10"/>
    <n v="62521"/>
    <x v="2"/>
    <x v="1"/>
    <x v="4"/>
    <n v="132.696"/>
    <n v="3"/>
    <n v="0.2"/>
    <n v="9.9521999999999995"/>
    <s v=""/>
    <n v="229.09866666666667"/>
    <n v="168.29627523441445"/>
    <x v="4"/>
    <x v="0"/>
    <m/>
  </r>
  <r>
    <s v="Second Class"/>
    <d v="2025-03-25T00:00:00"/>
    <x v="2"/>
    <s v="United States"/>
    <x v="1"/>
    <x v="1"/>
    <n v="90008"/>
    <x v="1"/>
    <x v="1"/>
    <x v="9"/>
    <n v="43.1"/>
    <n v="5"/>
    <n v="0"/>
    <n v="11.206"/>
    <s v=""/>
    <n v="234.17333333333332"/>
    <n v="171.74313257239075"/>
    <x v="2"/>
    <x v="0"/>
    <m/>
  </r>
  <r>
    <s v="Second Class"/>
    <d v="2026-08-28T00:00:00"/>
    <x v="2"/>
    <s v="United States"/>
    <x v="1"/>
    <x v="1"/>
    <n v="90008"/>
    <x v="1"/>
    <x v="0"/>
    <x v="5"/>
    <n v="511.5"/>
    <n v="5"/>
    <n v="0"/>
    <n v="132.99"/>
    <s v=""/>
    <n v="233.0333333333333"/>
    <n v="203.77738023855565"/>
    <x v="1"/>
    <x v="1"/>
    <m/>
  </r>
  <r>
    <s v="Second Class"/>
    <d v="2026-03-30T00:00:00"/>
    <x v="2"/>
    <s v="United States"/>
    <x v="1"/>
    <x v="1"/>
    <n v="90008"/>
    <x v="1"/>
    <x v="1"/>
    <x v="8"/>
    <n v="147.91999999999999"/>
    <n v="5"/>
    <n v="0.2"/>
    <n v="46.225000000000001"/>
    <s v=""/>
    <n v="66.72"/>
    <n v="126.1724410244728"/>
    <x v="2"/>
    <x v="1"/>
    <m/>
  </r>
  <r>
    <s v="Standard Class"/>
    <d v="2026-01-22T00:00:00"/>
    <x v="1"/>
    <s v="United States"/>
    <x v="529"/>
    <x v="1"/>
    <n v="95240"/>
    <x v="1"/>
    <x v="1"/>
    <x v="6"/>
    <n v="39.68"/>
    <n v="2"/>
    <n v="0"/>
    <n v="16.268799999999999"/>
    <s v=""/>
    <n v="47.573333333333331"/>
    <n v="118.54647352488044"/>
    <x v="8"/>
    <x v="1"/>
    <m/>
  </r>
  <r>
    <s v="Standard Class"/>
    <d v="2026-10-16T00:00:00"/>
    <x v="1"/>
    <s v="United States"/>
    <x v="20"/>
    <x v="15"/>
    <n v="10009"/>
    <x v="3"/>
    <x v="0"/>
    <x v="5"/>
    <n v="12.56"/>
    <n v="2"/>
    <n v="0"/>
    <n v="4.0191999999999997"/>
    <s v=""/>
    <n v="38.706666666666671"/>
    <n v="42.548065717448267"/>
    <x v="5"/>
    <x v="1"/>
    <m/>
  </r>
  <r>
    <s v="Standard Class"/>
    <d v="2025-09-16T00:00:00"/>
    <x v="1"/>
    <s v="United States"/>
    <x v="20"/>
    <x v="15"/>
    <n v="10009"/>
    <x v="3"/>
    <x v="1"/>
    <x v="8"/>
    <n v="90.48"/>
    <n v="3"/>
    <n v="0.2"/>
    <n v="33.93"/>
    <s v=""/>
    <n v="106.08666666666666"/>
    <n v="69.027927359551768"/>
    <x v="4"/>
    <x v="0"/>
    <m/>
  </r>
  <r>
    <s v="Standard Class"/>
    <d v="2025-12-01T00:00:00"/>
    <x v="1"/>
    <s v="United States"/>
    <x v="20"/>
    <x v="15"/>
    <n v="10009"/>
    <x v="3"/>
    <x v="1"/>
    <x v="10"/>
    <n v="13.08"/>
    <n v="2"/>
    <n v="0"/>
    <n v="6.0167999999999999"/>
    <s v=""/>
    <n v="92.7"/>
    <n v="68.919389197869478"/>
    <x v="0"/>
    <x v="0"/>
    <m/>
  </r>
  <r>
    <s v="Standard Class"/>
    <d v="2026-06-30T00:00:00"/>
    <x v="1"/>
    <s v="United States"/>
    <x v="20"/>
    <x v="15"/>
    <n v="10009"/>
    <x v="3"/>
    <x v="0"/>
    <x v="5"/>
    <n v="214.7"/>
    <n v="5"/>
    <n v="0"/>
    <n v="83.733000000000004"/>
    <s v=""/>
    <n v="96.526666666666657"/>
    <n v="79.103564371628011"/>
    <x v="3"/>
    <x v="1"/>
    <m/>
  </r>
  <r>
    <s v="Standard Class"/>
    <d v="2026-10-13T00:00:00"/>
    <x v="0"/>
    <s v="United States"/>
    <x v="8"/>
    <x v="1"/>
    <n v="94109"/>
    <x v="1"/>
    <x v="0"/>
    <x v="5"/>
    <n v="50.32"/>
    <n v="4"/>
    <n v="0"/>
    <n v="21.134399999999999"/>
    <s v=""/>
    <n v="39.520000000000003"/>
    <n v="48.27895024787756"/>
    <x v="5"/>
    <x v="1"/>
    <m/>
  </r>
  <r>
    <s v="Standard Class"/>
    <d v="2026-02-24T00:00:00"/>
    <x v="0"/>
    <s v="United States"/>
    <x v="8"/>
    <x v="1"/>
    <n v="94109"/>
    <x v="1"/>
    <x v="1"/>
    <x v="10"/>
    <n v="24.56"/>
    <n v="2"/>
    <n v="0"/>
    <n v="11.543200000000001"/>
    <s v=""/>
    <n v="1153.9733333333331"/>
    <n v="1293.7648497598295"/>
    <x v="10"/>
    <x v="1"/>
    <m/>
  </r>
  <r>
    <s v="Standard Class"/>
    <d v="2025-08-15T00:00:00"/>
    <x v="0"/>
    <s v="United States"/>
    <x v="38"/>
    <x v="32"/>
    <n v="31907"/>
    <x v="0"/>
    <x v="1"/>
    <x v="10"/>
    <n v="43.68"/>
    <n v="6"/>
    <n v="0"/>
    <n v="20.9664"/>
    <s v=""/>
    <n v="1168.2533333333333"/>
    <n v="1440.8540661499139"/>
    <x v="1"/>
    <x v="0"/>
    <m/>
  </r>
  <r>
    <s v="Standard Class"/>
    <d v="2026-08-05T00:00:00"/>
    <x v="1"/>
    <s v="United States"/>
    <x v="4"/>
    <x v="4"/>
    <n v="98103"/>
    <x v="1"/>
    <x v="0"/>
    <x v="3"/>
    <n v="3393.68"/>
    <n v="8"/>
    <n v="0"/>
    <n v="610.86239999999998"/>
    <s v=""/>
    <n v="1154.5333333333333"/>
    <n v="1586.9571233863462"/>
    <x v="1"/>
    <x v="1"/>
    <m/>
  </r>
  <r>
    <s v="Standard Class"/>
    <d v="2026-09-19T00:00:00"/>
    <x v="2"/>
    <s v="United States"/>
    <x v="102"/>
    <x v="14"/>
    <n v="47374"/>
    <x v="2"/>
    <x v="1"/>
    <x v="4"/>
    <n v="67.400000000000006"/>
    <n v="5"/>
    <n v="0"/>
    <n v="17.524000000000001"/>
    <s v=""/>
    <n v="45.906666666666666"/>
    <n v="920.05291509661424"/>
    <x v="4"/>
    <x v="1"/>
    <m/>
  </r>
  <r>
    <s v="Standard Class"/>
    <d v="2026-04-11T00:00:00"/>
    <x v="2"/>
    <s v="United States"/>
    <x v="102"/>
    <x v="14"/>
    <n v="47374"/>
    <x v="2"/>
    <x v="1"/>
    <x v="13"/>
    <n v="2.52"/>
    <n v="2"/>
    <n v="0"/>
    <n v="0.1008"/>
    <s v=""/>
    <n v="29.693333333333332"/>
    <n v="665.26525436600605"/>
    <x v="9"/>
    <x v="1"/>
    <m/>
  </r>
  <r>
    <s v="Standard Class"/>
    <d v="2025-08-14T00:00:00"/>
    <x v="2"/>
    <s v="United States"/>
    <x v="102"/>
    <x v="14"/>
    <n v="47374"/>
    <x v="2"/>
    <x v="2"/>
    <x v="7"/>
    <n v="67.8"/>
    <n v="4"/>
    <n v="0"/>
    <n v="1.3560000000000001"/>
    <s v=""/>
    <n v="32.893333333333338"/>
    <n v="18.532738599570223"/>
    <x v="1"/>
    <x v="0"/>
    <m/>
  </r>
  <r>
    <s v="Standard Class"/>
    <d v="2026-09-30T00:00:00"/>
    <x v="2"/>
    <s v="United States"/>
    <x v="102"/>
    <x v="14"/>
    <n v="47374"/>
    <x v="2"/>
    <x v="1"/>
    <x v="4"/>
    <n v="18.760000000000002"/>
    <n v="2"/>
    <n v="0"/>
    <n v="5.2527999999999997"/>
    <s v=""/>
    <n v="14.073333333333332"/>
    <n v="13.644782478621231"/>
    <x v="4"/>
    <x v="1"/>
    <m/>
  </r>
  <r>
    <s v="Standard Class"/>
    <d v="2025-01-01T00:00:00"/>
    <x v="2"/>
    <s v="United States"/>
    <x v="102"/>
    <x v="14"/>
    <n v="47374"/>
    <x v="2"/>
    <x v="2"/>
    <x v="11"/>
    <n v="12.12"/>
    <n v="4"/>
    <n v="0"/>
    <n v="2.5451999999999999"/>
    <s v=""/>
    <n v="61.086666666666673"/>
    <n v="58.261836184208576"/>
    <x v="8"/>
    <x v="0"/>
    <m/>
  </r>
  <r>
    <s v="Standard Class"/>
    <d v="2026-11-08T00:00:00"/>
    <x v="2"/>
    <s v="United States"/>
    <x v="102"/>
    <x v="14"/>
    <n v="47374"/>
    <x v="2"/>
    <x v="1"/>
    <x v="10"/>
    <n v="11.34"/>
    <n v="1"/>
    <n v="0"/>
    <n v="5.5566000000000004"/>
    <s v=""/>
    <n v="63.366666666666674"/>
    <n v="62.513319469622722"/>
    <x v="6"/>
    <x v="1"/>
    <m/>
  </r>
  <r>
    <s v="Standard Class"/>
    <d v="2025-06-14T00:00:00"/>
    <x v="2"/>
    <s v="United States"/>
    <x v="102"/>
    <x v="14"/>
    <n v="47374"/>
    <x v="2"/>
    <x v="2"/>
    <x v="11"/>
    <n v="159.80000000000001"/>
    <n v="4"/>
    <n v="0"/>
    <n v="70.311999999999998"/>
    <s v=""/>
    <n v="421.39333333333337"/>
    <n v="388.43604718866595"/>
    <x v="3"/>
    <x v="0"/>
    <m/>
  </r>
  <r>
    <s v="Standard Class"/>
    <d v="2025-10-10T00:00:00"/>
    <x v="2"/>
    <s v="United States"/>
    <x v="102"/>
    <x v="14"/>
    <n v="47374"/>
    <x v="2"/>
    <x v="0"/>
    <x v="5"/>
    <n v="18.96"/>
    <n v="2"/>
    <n v="0"/>
    <n v="8.532"/>
    <s v=""/>
    <n v="372.49666666666667"/>
    <n v="436.67766230430834"/>
    <x v="5"/>
    <x v="0"/>
    <m/>
  </r>
  <r>
    <s v="Second Class"/>
    <d v="2026-08-16T00:00:00"/>
    <x v="1"/>
    <s v="United States"/>
    <x v="20"/>
    <x v="15"/>
    <n v="10009"/>
    <x v="3"/>
    <x v="1"/>
    <x v="4"/>
    <n v="1085.42"/>
    <n v="7"/>
    <n v="0"/>
    <n v="282.20920000000001"/>
    <s v=""/>
    <n v="389.07799999999997"/>
    <n v="473.54327155260131"/>
    <x v="1"/>
    <x v="1"/>
    <m/>
  </r>
  <r>
    <s v="Second Class"/>
    <d v="2025-10-21T00:00:00"/>
    <x v="1"/>
    <s v="United States"/>
    <x v="20"/>
    <x v="15"/>
    <n v="10009"/>
    <x v="3"/>
    <x v="1"/>
    <x v="9"/>
    <n v="13.11"/>
    <n v="3"/>
    <n v="0"/>
    <n v="3.4085999999999999"/>
    <s v=""/>
    <n v="28.315333333333331"/>
    <n v="278.34778984306394"/>
    <x v="5"/>
    <x v="0"/>
    <m/>
  </r>
  <r>
    <s v="First Class"/>
    <d v="2025-12-19T00:00:00"/>
    <x v="1"/>
    <s v="United States"/>
    <x v="530"/>
    <x v="24"/>
    <n v="45040"/>
    <x v="3"/>
    <x v="0"/>
    <x v="5"/>
    <n v="68.703999999999994"/>
    <n v="2"/>
    <n v="0.2"/>
    <n v="16.3172"/>
    <s v=""/>
    <n v="31.421333333333333"/>
    <n v="185.61122469490022"/>
    <x v="0"/>
    <x v="0"/>
    <m/>
  </r>
  <r>
    <s v="First Class"/>
    <d v="2025-12-16T00:00:00"/>
    <x v="1"/>
    <s v="United States"/>
    <x v="530"/>
    <x v="24"/>
    <n v="45040"/>
    <x v="3"/>
    <x v="1"/>
    <x v="8"/>
    <n v="3.1320000000000001"/>
    <n v="2"/>
    <n v="0.7"/>
    <n v="-2.61"/>
    <n v="-2.61"/>
    <n v="105.29866666666668"/>
    <n v="107.94118004625379"/>
    <x v="0"/>
    <x v="0"/>
    <m/>
  </r>
  <r>
    <s v="First Class"/>
    <d v="2025-12-23T00:00:00"/>
    <x v="1"/>
    <s v="United States"/>
    <x v="530"/>
    <x v="24"/>
    <n v="45040"/>
    <x v="3"/>
    <x v="1"/>
    <x v="8"/>
    <n v="22.428000000000001"/>
    <n v="3"/>
    <n v="0.7"/>
    <n v="-17.942399999999999"/>
    <n v="-17.942399999999999"/>
    <n v="110.63866666666667"/>
    <n v="119.28887200032997"/>
    <x v="0"/>
    <x v="0"/>
    <m/>
  </r>
  <r>
    <s v="Same Day"/>
    <d v="2026-02-18T00:00:00"/>
    <x v="0"/>
    <s v="United States"/>
    <x v="22"/>
    <x v="10"/>
    <n v="60623"/>
    <x v="2"/>
    <x v="1"/>
    <x v="4"/>
    <n v="290.33600000000001"/>
    <n v="2"/>
    <n v="0.2"/>
    <n v="32.662799999999997"/>
    <s v=""/>
    <n v="105.32266666666668"/>
    <n v="132.13439832063244"/>
    <x v="10"/>
    <x v="1"/>
    <m/>
  </r>
  <r>
    <s v="Same Day"/>
    <d v="2026-09-01T00:00:00"/>
    <x v="0"/>
    <s v="United States"/>
    <x v="22"/>
    <x v="10"/>
    <n v="60623"/>
    <x v="2"/>
    <x v="1"/>
    <x v="6"/>
    <n v="19.152000000000001"/>
    <n v="2"/>
    <n v="0.2"/>
    <n v="1.1970000000000001"/>
    <s v=""/>
    <n v="29.866666666666671"/>
    <n v="80.213431682120557"/>
    <x v="4"/>
    <x v="1"/>
    <m/>
  </r>
  <r>
    <s v="Standard Class"/>
    <d v="2026-03-19T00:00:00"/>
    <x v="2"/>
    <s v="United States"/>
    <x v="20"/>
    <x v="15"/>
    <n v="10024"/>
    <x v="3"/>
    <x v="1"/>
    <x v="10"/>
    <n v="6.48"/>
    <n v="1"/>
    <n v="0"/>
    <n v="3.1103999999999998"/>
    <s v=""/>
    <n v="25.602666666666668"/>
    <n v="61.381468184171396"/>
    <x v="2"/>
    <x v="1"/>
    <m/>
  </r>
  <r>
    <s v="Second Class"/>
    <d v="2025-03-28T00:00:00"/>
    <x v="2"/>
    <s v="United States"/>
    <x v="215"/>
    <x v="24"/>
    <n v="44134"/>
    <x v="3"/>
    <x v="1"/>
    <x v="12"/>
    <n v="63.968000000000004"/>
    <n v="2"/>
    <n v="0.2"/>
    <n v="19.989999999999998"/>
    <s v=""/>
    <n v="306.29066666666665"/>
    <n v="313.88525433490639"/>
    <x v="2"/>
    <x v="0"/>
    <m/>
  </r>
  <r>
    <s v="Standard Class"/>
    <d v="2025-09-27T00:00:00"/>
    <x v="0"/>
    <s v="United States"/>
    <x v="20"/>
    <x v="15"/>
    <n v="10035"/>
    <x v="3"/>
    <x v="1"/>
    <x v="14"/>
    <n v="6.36"/>
    <n v="2"/>
    <n v="0"/>
    <n v="6.3600000000000004E-2"/>
    <s v=""/>
    <n v="287.86799999999999"/>
    <n v="352.29898758278011"/>
    <x v="4"/>
    <x v="0"/>
    <m/>
  </r>
  <r>
    <s v="First Class"/>
    <d v="2025-05-27T00:00:00"/>
    <x v="2"/>
    <s v="United States"/>
    <x v="138"/>
    <x v="24"/>
    <n v="44105"/>
    <x v="3"/>
    <x v="1"/>
    <x v="4"/>
    <n v="848.54399999999998"/>
    <n v="4"/>
    <n v="0.2"/>
    <n v="-21.2136"/>
    <n v="-21.2136"/>
    <n v="326.54199999999997"/>
    <n v="371.32858554794439"/>
    <x v="7"/>
    <x v="0"/>
    <m/>
  </r>
  <r>
    <s v="First Class"/>
    <d v="2026-04-26T00:00:00"/>
    <x v="2"/>
    <s v="United States"/>
    <x v="138"/>
    <x v="24"/>
    <n v="44105"/>
    <x v="3"/>
    <x v="1"/>
    <x v="8"/>
    <n v="8.6999999999999993"/>
    <n v="5"/>
    <n v="0.7"/>
    <n v="-6.38"/>
    <n v="-6.38"/>
    <n v="234.75199999999998"/>
    <n v="279.3716329598742"/>
    <x v="9"/>
    <x v="1"/>
    <m/>
  </r>
  <r>
    <s v="First Class"/>
    <d v="2025-09-26T00:00:00"/>
    <x v="2"/>
    <s v="United States"/>
    <x v="138"/>
    <x v="24"/>
    <n v="44105"/>
    <x v="3"/>
    <x v="2"/>
    <x v="7"/>
    <n v="122.38200000000001"/>
    <n v="3"/>
    <n v="0.4"/>
    <n v="-24.476400000000002"/>
    <n v="-24.476400000000002"/>
    <n v="260.20400000000001"/>
    <n v="249.59138445867879"/>
    <x v="4"/>
    <x v="0"/>
    <m/>
  </r>
  <r>
    <s v="Standard Class"/>
    <d v="2026-04-27T00:00:00"/>
    <x v="0"/>
    <s v="United States"/>
    <x v="20"/>
    <x v="15"/>
    <n v="10035"/>
    <x v="3"/>
    <x v="0"/>
    <x v="1"/>
    <n v="573.17399999999998"/>
    <n v="7"/>
    <n v="0.1"/>
    <n v="63.686"/>
    <s v=""/>
    <n v="224.09"/>
    <n v="251.21522942688011"/>
    <x v="9"/>
    <x v="1"/>
    <m/>
  </r>
  <r>
    <s v="First Class"/>
    <d v="2025-01-10T00:00:00"/>
    <x v="2"/>
    <s v="United States"/>
    <x v="138"/>
    <x v="24"/>
    <n v="44105"/>
    <x v="3"/>
    <x v="1"/>
    <x v="10"/>
    <n v="85.055999999999997"/>
    <n v="3"/>
    <n v="0.2"/>
    <n v="28.706399999999999"/>
    <s v=""/>
    <n v="123.902"/>
    <n v="179.73303690752016"/>
    <x v="8"/>
    <x v="0"/>
    <m/>
  </r>
  <r>
    <s v="First Class"/>
    <d v="2025-11-19T00:00:00"/>
    <x v="0"/>
    <s v="United States"/>
    <x v="318"/>
    <x v="32"/>
    <n v="30188"/>
    <x v="0"/>
    <x v="1"/>
    <x v="8"/>
    <n v="14.04"/>
    <n v="3"/>
    <n v="0"/>
    <n v="6.7392000000000003"/>
    <s v=""/>
    <n v="99.270000000000024"/>
    <n v="157.05460182581939"/>
    <x v="6"/>
    <x v="0"/>
    <m/>
  </r>
  <r>
    <s v="First Class"/>
    <d v="2026-05-23T00:00:00"/>
    <x v="0"/>
    <s v="United States"/>
    <x v="318"/>
    <x v="32"/>
    <n v="30188"/>
    <x v="0"/>
    <x v="2"/>
    <x v="11"/>
    <n v="272.61"/>
    <n v="13"/>
    <n v="0"/>
    <n v="98.139600000000002"/>
    <s v=""/>
    <n v="115.36000000000001"/>
    <n v="104.3898843502888"/>
    <x v="7"/>
    <x v="1"/>
    <m/>
  </r>
  <r>
    <s v="Standard Class"/>
    <d v="2026-08-15T00:00:00"/>
    <x v="1"/>
    <s v="United States"/>
    <x v="1"/>
    <x v="1"/>
    <n v="90008"/>
    <x v="1"/>
    <x v="1"/>
    <x v="12"/>
    <n v="11.16"/>
    <n v="2"/>
    <n v="0"/>
    <n v="5.58"/>
    <s v=""/>
    <n v="77.816666666666663"/>
    <n v="76.001070046073366"/>
    <x v="1"/>
    <x v="1"/>
    <m/>
  </r>
  <r>
    <s v="Standard Class"/>
    <d v="2025-09-02T00:00:00"/>
    <x v="1"/>
    <s v="United States"/>
    <x v="1"/>
    <x v="1"/>
    <n v="90008"/>
    <x v="1"/>
    <x v="2"/>
    <x v="11"/>
    <n v="62.31"/>
    <n v="3"/>
    <n v="0"/>
    <n v="22.4316"/>
    <s v=""/>
    <n v="76.076666666666668"/>
    <n v="69.484453550309979"/>
    <x v="4"/>
    <x v="0"/>
    <m/>
  </r>
  <r>
    <s v="Standard Class"/>
    <d v="2026-01-02T00:00:00"/>
    <x v="1"/>
    <s v="United States"/>
    <x v="1"/>
    <x v="1"/>
    <n v="90008"/>
    <x v="1"/>
    <x v="2"/>
    <x v="11"/>
    <n v="159.97999999999999"/>
    <n v="2"/>
    <n v="0"/>
    <n v="57.592799999999997"/>
    <s v=""/>
    <n v="58.626666666666665"/>
    <n v="68.406651236070118"/>
    <x v="8"/>
    <x v="1"/>
    <m/>
  </r>
  <r>
    <s v="Standard Class"/>
    <d v="2026-05-21T00:00:00"/>
    <x v="0"/>
    <s v="United States"/>
    <x v="240"/>
    <x v="14"/>
    <n v="47905"/>
    <x v="2"/>
    <x v="1"/>
    <x v="13"/>
    <n v="5.94"/>
    <n v="3"/>
    <n v="0"/>
    <n v="0"/>
    <s v=""/>
    <n v="31.963333333333335"/>
    <n v="56.551325262003267"/>
    <x v="7"/>
    <x v="1"/>
    <m/>
  </r>
  <r>
    <s v="First Class"/>
    <d v="2025-12-08T00:00:00"/>
    <x v="0"/>
    <s v="United States"/>
    <x v="20"/>
    <x v="15"/>
    <n v="10024"/>
    <x v="3"/>
    <x v="1"/>
    <x v="10"/>
    <n v="9.9600000000000009"/>
    <n v="2"/>
    <n v="0"/>
    <n v="4.6811999999999996"/>
    <s v=""/>
    <n v="32.963333333333331"/>
    <n v="41.841469461129904"/>
    <x v="0"/>
    <x v="0"/>
    <m/>
  </r>
  <r>
    <s v="Standard Class"/>
    <d v="2025-02-24T00:00:00"/>
    <x v="0"/>
    <s v="United States"/>
    <x v="456"/>
    <x v="15"/>
    <n v="13501"/>
    <x v="3"/>
    <x v="2"/>
    <x v="11"/>
    <n v="79.989999999999995"/>
    <n v="1"/>
    <n v="0"/>
    <n v="28.796399999999998"/>
    <s v=""/>
    <n v="36.516666666666666"/>
    <n v="32.333601029819668"/>
    <x v="10"/>
    <x v="0"/>
    <m/>
  </r>
  <r>
    <s v="First Class"/>
    <d v="2025-04-26T00:00:00"/>
    <x v="1"/>
    <s v="United States"/>
    <x v="80"/>
    <x v="30"/>
    <n v="8701"/>
    <x v="3"/>
    <x v="1"/>
    <x v="6"/>
    <n v="8.94"/>
    <n v="3"/>
    <n v="0"/>
    <n v="2.4138000000000002"/>
    <s v=""/>
    <n v="51.27"/>
    <n v="45.298656917380214"/>
    <x v="9"/>
    <x v="0"/>
    <m/>
  </r>
  <r>
    <s v="Second Class"/>
    <d v="2026-12-30T00:00:00"/>
    <x v="1"/>
    <s v="United States"/>
    <x v="158"/>
    <x v="6"/>
    <n v="53209"/>
    <x v="2"/>
    <x v="1"/>
    <x v="10"/>
    <n v="20.62"/>
    <n v="2"/>
    <n v="0"/>
    <n v="9.6913999999999998"/>
    <s v=""/>
    <n v="147.47333333333333"/>
    <n v="96.784623931849993"/>
    <x v="0"/>
    <x v="1"/>
    <m/>
  </r>
  <r>
    <s v="Second Class"/>
    <d v="2025-12-01T00:00:00"/>
    <x v="1"/>
    <s v="United States"/>
    <x v="158"/>
    <x v="6"/>
    <n v="53209"/>
    <x v="2"/>
    <x v="2"/>
    <x v="11"/>
    <n v="124.25"/>
    <n v="7"/>
    <n v="0"/>
    <n v="48.457500000000003"/>
    <s v=""/>
    <n v="275.12"/>
    <n v="121.58113872057866"/>
    <x v="0"/>
    <x v="0"/>
    <m/>
  </r>
  <r>
    <s v="Second Class"/>
    <d v="2026-10-09T00:00:00"/>
    <x v="1"/>
    <s v="United States"/>
    <x v="158"/>
    <x v="6"/>
    <n v="53209"/>
    <x v="2"/>
    <x v="2"/>
    <x v="7"/>
    <n v="297.55"/>
    <n v="5"/>
    <n v="0"/>
    <n v="83.313999999999993"/>
    <s v=""/>
    <n v="265.43666666666667"/>
    <n v="150.55493145422102"/>
    <x v="5"/>
    <x v="1"/>
    <m/>
  </r>
  <r>
    <s v="Second Class"/>
    <d v="2026-11-26T00:00:00"/>
    <x v="1"/>
    <s v="United States"/>
    <x v="158"/>
    <x v="6"/>
    <n v="53209"/>
    <x v="2"/>
    <x v="0"/>
    <x v="1"/>
    <n v="403.56"/>
    <n v="4"/>
    <n v="0"/>
    <n v="96.854399999999998"/>
    <s v=""/>
    <n v="217.52800000000002"/>
    <n v="128.4984512147621"/>
    <x v="6"/>
    <x v="1"/>
    <m/>
  </r>
  <r>
    <s v="Second Class"/>
    <d v="2025-02-08T00:00:00"/>
    <x v="1"/>
    <s v="United States"/>
    <x v="158"/>
    <x v="6"/>
    <n v="53209"/>
    <x v="2"/>
    <x v="0"/>
    <x v="5"/>
    <n v="95.2"/>
    <n v="5"/>
    <n v="0"/>
    <n v="27.608000000000001"/>
    <s v=""/>
    <n v="103.68"/>
    <n v="107.66400077676504"/>
    <x v="10"/>
    <x v="0"/>
    <m/>
  </r>
  <r>
    <s v="Standard Class"/>
    <d v="2025-06-25T00:00:00"/>
    <x v="0"/>
    <s v="United States"/>
    <x v="22"/>
    <x v="10"/>
    <n v="60623"/>
    <x v="2"/>
    <x v="2"/>
    <x v="11"/>
    <n v="153.82400000000001"/>
    <n v="11"/>
    <n v="0.2"/>
    <n v="38.456000000000003"/>
    <s v=""/>
    <n v="227.38666666666666"/>
    <n v="144.77940264390486"/>
    <x v="3"/>
    <x v="0"/>
    <m/>
  </r>
  <r>
    <s v="Second Class"/>
    <d v="2026-01-08T00:00:00"/>
    <x v="0"/>
    <s v="United States"/>
    <x v="22"/>
    <x v="10"/>
    <n v="60653"/>
    <x v="2"/>
    <x v="1"/>
    <x v="10"/>
    <n v="62.015999999999998"/>
    <n v="2"/>
    <n v="0.2"/>
    <n v="22.480799999999999"/>
    <s v=""/>
    <n v="203.65866666666668"/>
    <n v="156.49339108042824"/>
    <x v="8"/>
    <x v="1"/>
    <m/>
  </r>
  <r>
    <s v="Standard Class"/>
    <d v="2025-04-02T00:00:00"/>
    <x v="0"/>
    <s v="United States"/>
    <x v="54"/>
    <x v="24"/>
    <n v="45014"/>
    <x v="3"/>
    <x v="0"/>
    <x v="5"/>
    <n v="466.32"/>
    <n v="3"/>
    <n v="0.2"/>
    <n v="34.973999999999997"/>
    <s v=""/>
    <n v="293.18266666666665"/>
    <n v="156.13435925652126"/>
    <x v="9"/>
    <x v="0"/>
    <m/>
  </r>
  <r>
    <s v="Standard Class"/>
    <d v="2026-03-16T00:00:00"/>
    <x v="0"/>
    <s v="United States"/>
    <x v="54"/>
    <x v="24"/>
    <n v="45014"/>
    <x v="3"/>
    <x v="0"/>
    <x v="5"/>
    <n v="82.64"/>
    <n v="2"/>
    <n v="0.2"/>
    <n v="0"/>
    <s v=""/>
    <n v="216.77466666666669"/>
    <n v="74.066711443130785"/>
    <x v="2"/>
    <x v="1"/>
    <m/>
  </r>
  <r>
    <s v="Standard Class"/>
    <d v="2025-10-07T00:00:00"/>
    <x v="2"/>
    <s v="United States"/>
    <x v="24"/>
    <x v="24"/>
    <n v="45503"/>
    <x v="3"/>
    <x v="0"/>
    <x v="3"/>
    <n v="330.58800000000002"/>
    <n v="1"/>
    <n v="0.4"/>
    <n v="-143.25479999999999"/>
    <n v="-143.25479999999999"/>
    <n v="196.81199999999998"/>
    <n v="103.45530298994217"/>
    <x v="5"/>
    <x v="0"/>
    <m/>
  </r>
  <r>
    <s v="Standard Class"/>
    <d v="2025-12-05T00:00:00"/>
    <x v="0"/>
    <s v="United States"/>
    <x v="103"/>
    <x v="22"/>
    <n v="80027"/>
    <x v="1"/>
    <x v="1"/>
    <x v="4"/>
    <n v="237.096"/>
    <n v="3"/>
    <n v="0.2"/>
    <n v="20.745899999999999"/>
    <s v=""/>
    <n v="88.840000000000018"/>
    <n v="111.74587302214556"/>
    <x v="0"/>
    <x v="0"/>
    <m/>
  </r>
  <r>
    <s v="Standard Class"/>
    <d v="2026-09-09T00:00:00"/>
    <x v="0"/>
    <s v="United States"/>
    <x v="103"/>
    <x v="22"/>
    <n v="80027"/>
    <x v="1"/>
    <x v="0"/>
    <x v="5"/>
    <n v="22.751999999999999"/>
    <n v="3"/>
    <n v="0.2"/>
    <n v="7.11"/>
    <s v=""/>
    <n v="18.184000000000001"/>
    <n v="111.20054400346548"/>
    <x v="4"/>
    <x v="1"/>
    <m/>
  </r>
  <r>
    <s v="Standard Class"/>
    <d v="2025-09-24T00:00:00"/>
    <x v="0"/>
    <s v="United States"/>
    <x v="103"/>
    <x v="22"/>
    <n v="80027"/>
    <x v="1"/>
    <x v="1"/>
    <x v="10"/>
    <n v="6.6719999999999997"/>
    <n v="1"/>
    <n v="0.2"/>
    <n v="2.085"/>
    <s v=""/>
    <n v="53.261333333333333"/>
    <n v="64.247636204968089"/>
    <x v="4"/>
    <x v="0"/>
    <m/>
  </r>
  <r>
    <s v="Standard Class"/>
    <d v="2026-03-06T00:00:00"/>
    <x v="0"/>
    <s v="United States"/>
    <x v="238"/>
    <x v="5"/>
    <n v="75007"/>
    <x v="2"/>
    <x v="0"/>
    <x v="5"/>
    <n v="25.128"/>
    <n v="3"/>
    <n v="0.6"/>
    <n v="-6.9101999999999997"/>
    <n v="-6.9101999999999997"/>
    <n v="94.997333333333316"/>
    <n v="48.277072371268964"/>
    <x v="2"/>
    <x v="1"/>
    <m/>
  </r>
  <r>
    <s v="Standard Class"/>
    <d v="2026-08-23T00:00:00"/>
    <x v="0"/>
    <s v="United States"/>
    <x v="238"/>
    <x v="5"/>
    <n v="75007"/>
    <x v="2"/>
    <x v="2"/>
    <x v="11"/>
    <n v="127.98399999999999"/>
    <n v="2"/>
    <n v="0.2"/>
    <n v="25.596800000000002"/>
    <s v=""/>
    <n v="94.965333333333319"/>
    <n v="62.807852814047955"/>
    <x v="1"/>
    <x v="1"/>
    <m/>
  </r>
  <r>
    <s v="First Class"/>
    <d v="2025-01-05T00:00:00"/>
    <x v="1"/>
    <s v="United States"/>
    <x v="125"/>
    <x v="1"/>
    <n v="92804"/>
    <x v="1"/>
    <x v="0"/>
    <x v="5"/>
    <n v="131.88"/>
    <n v="7"/>
    <n v="0"/>
    <n v="55.389600000000002"/>
    <s v=""/>
    <n v="291.54400000000004"/>
    <n v="250.25119725824527"/>
    <x v="8"/>
    <x v="0"/>
    <m/>
  </r>
  <r>
    <s v="First Class"/>
    <d v="2025-02-13T00:00:00"/>
    <x v="1"/>
    <s v="United States"/>
    <x v="125"/>
    <x v="1"/>
    <n v="92804"/>
    <x v="1"/>
    <x v="1"/>
    <x v="8"/>
    <n v="25.032"/>
    <n v="3"/>
    <n v="0.2"/>
    <n v="7.8224999999999998"/>
    <s v=""/>
    <n v="316.70066666666668"/>
    <n v="257.21211893918451"/>
    <x v="10"/>
    <x v="0"/>
    <m/>
  </r>
  <r>
    <s v="First Class"/>
    <d v="2025-09-28T00:00:00"/>
    <x v="1"/>
    <s v="United States"/>
    <x v="125"/>
    <x v="1"/>
    <n v="92804"/>
    <x v="1"/>
    <x v="0"/>
    <x v="1"/>
    <n v="717.72"/>
    <n v="3"/>
    <n v="0.2"/>
    <n v="71.772000000000006"/>
    <s v=""/>
    <n v="323.24666666666667"/>
    <n v="300.65955857500774"/>
    <x v="4"/>
    <x v="0"/>
    <m/>
  </r>
  <r>
    <s v="First Class"/>
    <d v="2025-08-13T00:00:00"/>
    <x v="1"/>
    <s v="United States"/>
    <x v="125"/>
    <x v="1"/>
    <n v="92804"/>
    <x v="1"/>
    <x v="0"/>
    <x v="5"/>
    <n v="207.35"/>
    <n v="5"/>
    <n v="0"/>
    <n v="24.882000000000001"/>
    <s v=""/>
    <n v="153.90666666666667"/>
    <n v="175.76065501698608"/>
    <x v="1"/>
    <x v="0"/>
    <m/>
  </r>
  <r>
    <s v="First Class"/>
    <d v="2025-03-21T00:00:00"/>
    <x v="1"/>
    <s v="United States"/>
    <x v="125"/>
    <x v="1"/>
    <n v="92804"/>
    <x v="1"/>
    <x v="0"/>
    <x v="5"/>
    <n v="44.67"/>
    <n v="3"/>
    <n v="0"/>
    <n v="12.0609"/>
    <s v=""/>
    <n v="123.24333333333334"/>
    <n v="164.09347153375722"/>
    <x v="2"/>
    <x v="0"/>
    <m/>
  </r>
  <r>
    <s v="First Class"/>
    <d v="2025-08-10T00:00:00"/>
    <x v="1"/>
    <s v="United States"/>
    <x v="125"/>
    <x v="1"/>
    <n v="92804"/>
    <x v="1"/>
    <x v="1"/>
    <x v="10"/>
    <n v="209.7"/>
    <n v="2"/>
    <n v="0"/>
    <n v="100.65600000000001"/>
    <s v=""/>
    <n v="229.06533333333334"/>
    <n v="83.432298534001006"/>
    <x v="1"/>
    <x v="0"/>
    <m/>
  </r>
  <r>
    <s v="Standard Class"/>
    <d v="2025-08-20T00:00:00"/>
    <x v="1"/>
    <s v="United States"/>
    <x v="102"/>
    <x v="0"/>
    <n v="40475"/>
    <x v="0"/>
    <x v="1"/>
    <x v="8"/>
    <n v="115.36"/>
    <n v="7"/>
    <n v="0"/>
    <n v="56.526400000000002"/>
    <s v=""/>
    <n v="169.51533333333336"/>
    <n v="110.96936184771404"/>
    <x v="1"/>
    <x v="0"/>
    <m/>
  </r>
  <r>
    <s v="First Class"/>
    <d v="2026-04-02T00:00:00"/>
    <x v="1"/>
    <s v="United States"/>
    <x v="443"/>
    <x v="1"/>
    <n v="93101"/>
    <x v="1"/>
    <x v="0"/>
    <x v="1"/>
    <n v="362.13600000000002"/>
    <n v="3"/>
    <n v="0.2"/>
    <n v="-54.320399999999999"/>
    <n v="-54.320399999999999"/>
    <n v="135.38200000000001"/>
    <n v="131.48839865963112"/>
    <x v="9"/>
    <x v="1"/>
    <m/>
  </r>
  <r>
    <s v="First Class"/>
    <d v="2026-12-27T00:00:00"/>
    <x v="1"/>
    <s v="United States"/>
    <x v="443"/>
    <x v="1"/>
    <n v="93101"/>
    <x v="1"/>
    <x v="1"/>
    <x v="2"/>
    <n v="31.05"/>
    <n v="3"/>
    <n v="0"/>
    <n v="14.904"/>
    <s v=""/>
    <n v="46.286666666666669"/>
    <n v="110.3300985883658"/>
    <x v="0"/>
    <x v="1"/>
    <m/>
  </r>
  <r>
    <s v="Second Class"/>
    <d v="2025-09-27T00:00:00"/>
    <x v="0"/>
    <s v="United States"/>
    <x v="292"/>
    <x v="23"/>
    <n v="52302"/>
    <x v="2"/>
    <x v="1"/>
    <x v="10"/>
    <n v="12.96"/>
    <n v="2"/>
    <n v="0"/>
    <n v="6.2207999999999997"/>
    <s v=""/>
    <n v="40.43"/>
    <n v="77.614100798854935"/>
    <x v="4"/>
    <x v="0"/>
    <m/>
  </r>
  <r>
    <s v="Second Class"/>
    <d v="2025-08-14T00:00:00"/>
    <x v="0"/>
    <s v="United States"/>
    <x v="292"/>
    <x v="23"/>
    <n v="52302"/>
    <x v="2"/>
    <x v="1"/>
    <x v="10"/>
    <n v="94.85"/>
    <n v="5"/>
    <n v="0"/>
    <n v="45.527999999999999"/>
    <s v=""/>
    <n v="41.08"/>
    <n v="35.447466973181797"/>
    <x v="1"/>
    <x v="0"/>
    <m/>
  </r>
  <r>
    <s v="Second Class"/>
    <d v="2025-08-20T00:00:00"/>
    <x v="0"/>
    <s v="United States"/>
    <x v="292"/>
    <x v="23"/>
    <n v="52302"/>
    <x v="2"/>
    <x v="1"/>
    <x v="4"/>
    <n v="13.48"/>
    <n v="1"/>
    <n v="0"/>
    <n v="3.5047999999999999"/>
    <s v=""/>
    <n v="22.790000000000003"/>
    <n v="23.851397583090737"/>
    <x v="1"/>
    <x v="0"/>
    <m/>
  </r>
  <r>
    <s v="Second Class"/>
    <d v="2026-10-19T00:00:00"/>
    <x v="0"/>
    <s v="United States"/>
    <x v="292"/>
    <x v="23"/>
    <n v="52302"/>
    <x v="2"/>
    <x v="0"/>
    <x v="5"/>
    <n v="14.91"/>
    <n v="3"/>
    <n v="0"/>
    <n v="4.6220999999999997"/>
    <s v=""/>
    <n v="194.43999999999997"/>
    <n v="193.67471449142076"/>
    <x v="5"/>
    <x v="1"/>
    <m/>
  </r>
  <r>
    <s v="Standard Class"/>
    <d v="2025-04-29T00:00:00"/>
    <x v="0"/>
    <s v="United States"/>
    <x v="20"/>
    <x v="15"/>
    <n v="10035"/>
    <x v="3"/>
    <x v="1"/>
    <x v="12"/>
    <n v="39.979999999999997"/>
    <n v="1"/>
    <n v="0"/>
    <n v="17.991"/>
    <s v=""/>
    <n v="196.93199999999999"/>
    <n v="217.80046090860324"/>
    <x v="9"/>
    <x v="0"/>
    <m/>
  </r>
  <r>
    <s v="Standard Class"/>
    <d v="2026-09-05T00:00:00"/>
    <x v="1"/>
    <s v="United States"/>
    <x v="518"/>
    <x v="5"/>
    <n v="77803"/>
    <x v="2"/>
    <x v="0"/>
    <x v="1"/>
    <n v="528.42999999999995"/>
    <n v="5"/>
    <n v="0.3"/>
    <n v="-143.43100000000001"/>
    <n v="-143.43100000000001"/>
    <n v="185.51933333333329"/>
    <n v="241.06397200497383"/>
    <x v="4"/>
    <x v="1"/>
    <m/>
  </r>
  <r>
    <s v="Standard Class"/>
    <d v="2026-09-22T00:00:00"/>
    <x v="1"/>
    <s v="United States"/>
    <x v="518"/>
    <x v="5"/>
    <n v="77803"/>
    <x v="2"/>
    <x v="1"/>
    <x v="8"/>
    <n v="22.385999999999999"/>
    <n v="7"/>
    <n v="0.8"/>
    <n v="-35.817599999999999"/>
    <n v="-35.817599999999999"/>
    <n v="73.365333333333339"/>
    <n v="160.05497830109178"/>
    <x v="4"/>
    <x v="1"/>
    <m/>
  </r>
  <r>
    <s v="Standard Class"/>
    <d v="2025-07-13T00:00:00"/>
    <x v="2"/>
    <s v="United States"/>
    <x v="59"/>
    <x v="24"/>
    <n v="44312"/>
    <x v="3"/>
    <x v="1"/>
    <x v="8"/>
    <n v="5.742"/>
    <n v="3"/>
    <n v="0.7"/>
    <n v="-4.5936000000000003"/>
    <n v="-4.5936000000000003"/>
    <n v="82.519333333333336"/>
    <n v="125.76949569571929"/>
    <x v="11"/>
    <x v="0"/>
    <m/>
  </r>
  <r>
    <s v="Standard Class"/>
    <d v="2026-04-25T00:00:00"/>
    <x v="0"/>
    <s v="United States"/>
    <x v="22"/>
    <x v="10"/>
    <n v="60653"/>
    <x v="2"/>
    <x v="2"/>
    <x v="11"/>
    <n v="191.96799999999999"/>
    <n v="4"/>
    <n v="0.2"/>
    <n v="28.795200000000001"/>
    <s v=""/>
    <n v="88.60199999999999"/>
    <n v="80.226178408759267"/>
    <x v="9"/>
    <x v="1"/>
    <m/>
  </r>
  <r>
    <s v="First Class"/>
    <d v="2025-11-18T00:00:00"/>
    <x v="1"/>
    <s v="United States"/>
    <x v="20"/>
    <x v="15"/>
    <n v="10035"/>
    <x v="3"/>
    <x v="1"/>
    <x v="8"/>
    <n v="49.847999999999999"/>
    <n v="3"/>
    <n v="0.2"/>
    <n v="16.823699999999999"/>
    <s v=""/>
    <n v="387.25799999999998"/>
    <n v="406.690622074396"/>
    <x v="6"/>
    <x v="0"/>
    <m/>
  </r>
  <r>
    <s v="First Class"/>
    <d v="2025-06-19T00:00:00"/>
    <x v="1"/>
    <s v="United States"/>
    <x v="20"/>
    <x v="15"/>
    <n v="10035"/>
    <x v="3"/>
    <x v="1"/>
    <x v="12"/>
    <n v="23.99"/>
    <n v="1"/>
    <n v="0"/>
    <n v="11.994999999999999"/>
    <s v=""/>
    <n v="437.30199999999996"/>
    <n v="428.73694417906177"/>
    <x v="3"/>
    <x v="0"/>
    <m/>
  </r>
  <r>
    <s v="First Class"/>
    <d v="2026-12-14T00:00:00"/>
    <x v="1"/>
    <s v="United States"/>
    <x v="20"/>
    <x v="15"/>
    <n v="10035"/>
    <x v="3"/>
    <x v="1"/>
    <x v="8"/>
    <n v="1087.9359999999999"/>
    <n v="8"/>
    <n v="0.2"/>
    <n v="353.57920000000001"/>
    <s v=""/>
    <n v="457.27866666666665"/>
    <n v="478.42383069934652"/>
    <x v="0"/>
    <x v="1"/>
    <m/>
  </r>
  <r>
    <s v="First Class"/>
    <d v="2025-03-26T00:00:00"/>
    <x v="1"/>
    <s v="United States"/>
    <x v="20"/>
    <x v="15"/>
    <n v="10035"/>
    <x v="3"/>
    <x v="2"/>
    <x v="7"/>
    <n v="199.98"/>
    <n v="2"/>
    <n v="0"/>
    <n v="53.994599999999998"/>
    <s v=""/>
    <n v="102.72333333333331"/>
    <n v="259.40531424151806"/>
    <x v="2"/>
    <x v="0"/>
    <m/>
  </r>
  <r>
    <s v="First Class"/>
    <d v="2026-09-04T00:00:00"/>
    <x v="1"/>
    <s v="United States"/>
    <x v="20"/>
    <x v="15"/>
    <n v="10035"/>
    <x v="3"/>
    <x v="1"/>
    <x v="4"/>
    <n v="83.92"/>
    <n v="4"/>
    <n v="0"/>
    <n v="20.140799999999999"/>
    <s v=""/>
    <n v="969.38333333333333"/>
    <n v="1079.5929097011008"/>
    <x v="4"/>
    <x v="1"/>
    <m/>
  </r>
  <r>
    <s v="Same Day"/>
    <d v="2026-06-22T00:00:00"/>
    <x v="0"/>
    <s v="United States"/>
    <x v="8"/>
    <x v="1"/>
    <n v="94122"/>
    <x v="1"/>
    <x v="0"/>
    <x v="5"/>
    <n v="24.27"/>
    <n v="3"/>
    <n v="0"/>
    <n v="8.7371999999999996"/>
    <s v=""/>
    <n v="944.70066666666662"/>
    <n v="1187.5844523060714"/>
    <x v="3"/>
    <x v="1"/>
    <m/>
  </r>
  <r>
    <s v="Same Day"/>
    <d v="2026-08-07T00:00:00"/>
    <x v="0"/>
    <s v="United States"/>
    <x v="8"/>
    <x v="1"/>
    <n v="94122"/>
    <x v="1"/>
    <x v="2"/>
    <x v="16"/>
    <n v="2799.96"/>
    <n v="5"/>
    <n v="0.2"/>
    <n v="944.98649999999998"/>
    <s v=""/>
    <n v="1164.3879999999999"/>
    <n v="1218.7877096664843"/>
    <x v="1"/>
    <x v="1"/>
    <m/>
  </r>
  <r>
    <s v="Standard Class"/>
    <d v="2026-11-07T00:00:00"/>
    <x v="0"/>
    <s v="United States"/>
    <x v="272"/>
    <x v="1"/>
    <n v="92404"/>
    <x v="1"/>
    <x v="1"/>
    <x v="8"/>
    <n v="9.8719999999999999"/>
    <n v="2"/>
    <n v="0.2"/>
    <n v="3.4552"/>
    <s v=""/>
    <n v="241.05466666666666"/>
    <n v="619.10700998908874"/>
    <x v="6"/>
    <x v="1"/>
    <m/>
  </r>
  <r>
    <s v="Standard Class"/>
    <d v="2025-06-20T00:00:00"/>
    <x v="0"/>
    <s v="United States"/>
    <x v="272"/>
    <x v="1"/>
    <n v="92404"/>
    <x v="1"/>
    <x v="0"/>
    <x v="0"/>
    <n v="683.33199999999999"/>
    <n v="4"/>
    <n v="0.15"/>
    <n v="-40.195999999999998"/>
    <n v="-40.195999999999998"/>
    <n v="292.714"/>
    <n v="312.15649703693555"/>
    <x v="3"/>
    <x v="0"/>
    <m/>
  </r>
  <r>
    <s v="Standard Class"/>
    <d v="2026-04-02T00:00:00"/>
    <x v="0"/>
    <s v="United States"/>
    <x v="272"/>
    <x v="1"/>
    <n v="92404"/>
    <x v="1"/>
    <x v="1"/>
    <x v="10"/>
    <n v="29.96"/>
    <n v="7"/>
    <n v="0"/>
    <n v="13.481999999999999"/>
    <s v=""/>
    <n v="76.112666666666669"/>
    <n v="144.59554468265637"/>
    <x v="9"/>
    <x v="1"/>
    <m/>
  </r>
  <r>
    <s v="First Class"/>
    <d v="2025-05-05T00:00:00"/>
    <x v="0"/>
    <s v="United States"/>
    <x v="221"/>
    <x v="15"/>
    <n v="14304"/>
    <x v="3"/>
    <x v="2"/>
    <x v="7"/>
    <n v="164.85"/>
    <n v="3"/>
    <n v="0"/>
    <n v="47.8065"/>
    <s v=""/>
    <n v="78.373999999999995"/>
    <n v="81.436505391442054"/>
    <x v="7"/>
    <x v="0"/>
    <m/>
  </r>
  <r>
    <s v="Standard Class"/>
    <d v="2026-06-11T00:00:00"/>
    <x v="0"/>
    <s v="United States"/>
    <x v="10"/>
    <x v="9"/>
    <n v="19120"/>
    <x v="3"/>
    <x v="1"/>
    <x v="9"/>
    <n v="33.527999999999999"/>
    <n v="3"/>
    <n v="0.2"/>
    <n v="2.5146000000000002"/>
    <s v=""/>
    <n v="57.734000000000002"/>
    <n v="43.163214087581231"/>
    <x v="3"/>
    <x v="1"/>
    <m/>
  </r>
  <r>
    <s v="Standard Class"/>
    <d v="2025-09-27T00:00:00"/>
    <x v="0"/>
    <s v="United States"/>
    <x v="10"/>
    <x v="9"/>
    <n v="19120"/>
    <x v="3"/>
    <x v="1"/>
    <x v="4"/>
    <n v="36.744"/>
    <n v="3"/>
    <n v="0.2"/>
    <n v="3.6743999999999999"/>
    <s v=""/>
    <n v="70.254000000000005"/>
    <n v="35.479716609165116"/>
    <x v="4"/>
    <x v="0"/>
    <m/>
  </r>
  <r>
    <s v="Standard Class"/>
    <d v="2026-12-20T00:00:00"/>
    <x v="0"/>
    <s v="United States"/>
    <x v="395"/>
    <x v="34"/>
    <n v="2920"/>
    <x v="3"/>
    <x v="1"/>
    <x v="8"/>
    <n v="102.93"/>
    <n v="3"/>
    <n v="0"/>
    <n v="48.377099999999999"/>
    <s v=""/>
    <n v="78.12266666666666"/>
    <n v="28.043071945636555"/>
    <x v="0"/>
    <x v="1"/>
    <m/>
  </r>
  <r>
    <s v="Second Class"/>
    <d v="2025-12-09T00:00:00"/>
    <x v="1"/>
    <s v="United States"/>
    <x v="1"/>
    <x v="1"/>
    <n v="90049"/>
    <x v="1"/>
    <x v="0"/>
    <x v="3"/>
    <n v="71.087999999999994"/>
    <n v="2"/>
    <n v="0.2"/>
    <n v="-1.7771999999999999"/>
    <n v="-1.7771999999999999"/>
    <n v="55.652666666666669"/>
    <n v="15.512226398936155"/>
    <x v="0"/>
    <x v="0"/>
    <m/>
  </r>
  <r>
    <s v="Standard Class"/>
    <d v="2025-07-14T00:00:00"/>
    <x v="1"/>
    <s v="United States"/>
    <x v="20"/>
    <x v="15"/>
    <n v="10009"/>
    <x v="3"/>
    <x v="0"/>
    <x v="5"/>
    <n v="60.35"/>
    <n v="5"/>
    <n v="0"/>
    <n v="19.915500000000002"/>
    <s v=""/>
    <n v="35.690000000000005"/>
    <n v="20.983740114316731"/>
    <x v="11"/>
    <x v="0"/>
    <m/>
  </r>
  <r>
    <s v="Standard Class"/>
    <d v="2025-11-25T00:00:00"/>
    <x v="1"/>
    <s v="United States"/>
    <x v="20"/>
    <x v="15"/>
    <n v="10009"/>
    <x v="3"/>
    <x v="1"/>
    <x v="14"/>
    <n v="35.520000000000003"/>
    <n v="4"/>
    <n v="0"/>
    <n v="9.9456000000000007"/>
    <s v=""/>
    <n v="90.100000000000009"/>
    <n v="79.208574382472662"/>
    <x v="6"/>
    <x v="0"/>
    <m/>
  </r>
  <r>
    <s v="Standard Class"/>
    <d v="2026-11-21T00:00:00"/>
    <x v="1"/>
    <s v="United States"/>
    <x v="20"/>
    <x v="15"/>
    <n v="10009"/>
    <x v="3"/>
    <x v="1"/>
    <x v="6"/>
    <n v="11.2"/>
    <n v="7"/>
    <n v="0"/>
    <n v="4.8159999999999998"/>
    <s v=""/>
    <n v="411.20000000000005"/>
    <n v="348.19244434651364"/>
    <x v="6"/>
    <x v="1"/>
    <m/>
  </r>
  <r>
    <s v="Standard Class"/>
    <d v="2025-09-29T00:00:00"/>
    <x v="0"/>
    <s v="United States"/>
    <x v="8"/>
    <x v="1"/>
    <n v="94122"/>
    <x v="1"/>
    <x v="2"/>
    <x v="11"/>
    <n v="223.58"/>
    <n v="14"/>
    <n v="0"/>
    <n v="87.196200000000005"/>
    <s v=""/>
    <n v="424.51666666666671"/>
    <n v="409.27449736404611"/>
    <x v="4"/>
    <x v="0"/>
    <m/>
  </r>
  <r>
    <s v="Standard Class"/>
    <d v="2025-08-02T00:00:00"/>
    <x v="0"/>
    <s v="United States"/>
    <x v="125"/>
    <x v="1"/>
    <n v="92804"/>
    <x v="1"/>
    <x v="1"/>
    <x v="4"/>
    <n v="998.82"/>
    <n v="9"/>
    <n v="0"/>
    <n v="29.964600000000001"/>
    <s v=""/>
    <n v="363.57"/>
    <n v="443.06475865189196"/>
    <x v="1"/>
    <x v="0"/>
    <m/>
  </r>
  <r>
    <s v="Standard Class"/>
    <d v="2026-11-29T00:00:00"/>
    <x v="0"/>
    <s v="United States"/>
    <x v="125"/>
    <x v="1"/>
    <n v="92804"/>
    <x v="1"/>
    <x v="1"/>
    <x v="14"/>
    <n v="51.15"/>
    <n v="5"/>
    <n v="0"/>
    <n v="13.298999999999999"/>
    <s v=""/>
    <n v="31.771333333333335"/>
    <n v="285.43852110094792"/>
    <x v="6"/>
    <x v="1"/>
    <m/>
  </r>
  <r>
    <s v="Second Class"/>
    <d v="2025-05-28T00:00:00"/>
    <x v="2"/>
    <s v="United States"/>
    <x v="4"/>
    <x v="4"/>
    <n v="98103"/>
    <x v="1"/>
    <x v="1"/>
    <x v="4"/>
    <n v="40.74"/>
    <n v="3"/>
    <n v="0"/>
    <n v="0.40739999999999998"/>
    <s v=""/>
    <n v="65.121333333333325"/>
    <n v="193.59090634825989"/>
    <x v="7"/>
    <x v="0"/>
    <m/>
  </r>
  <r>
    <s v="Standard Class"/>
    <d v="2026-08-02T00:00:00"/>
    <x v="1"/>
    <s v="United States"/>
    <x v="10"/>
    <x v="9"/>
    <n v="19120"/>
    <x v="3"/>
    <x v="1"/>
    <x v="10"/>
    <n v="3.4239999999999999"/>
    <n v="1"/>
    <n v="0.2"/>
    <n v="1.07"/>
    <s v=""/>
    <n v="693.50133333333326"/>
    <n v="713.43541782405077"/>
    <x v="1"/>
    <x v="1"/>
    <m/>
  </r>
  <r>
    <s v="Standard Class"/>
    <d v="2025-09-20T00:00:00"/>
    <x v="1"/>
    <s v="United States"/>
    <x v="10"/>
    <x v="9"/>
    <n v="19120"/>
    <x v="3"/>
    <x v="2"/>
    <x v="11"/>
    <n v="151.19999999999999"/>
    <n v="3"/>
    <n v="0.2"/>
    <n v="32.130000000000003"/>
    <s v=""/>
    <n v="1494.0933333333332"/>
    <n v="886.2433963937649"/>
    <x v="4"/>
    <x v="0"/>
    <m/>
  </r>
  <r>
    <s v="Second Class"/>
    <d v="2025-07-02T00:00:00"/>
    <x v="1"/>
    <s v="United States"/>
    <x v="245"/>
    <x v="14"/>
    <n v="46203"/>
    <x v="2"/>
    <x v="0"/>
    <x v="1"/>
    <n v="1925.88"/>
    <n v="6"/>
    <n v="0"/>
    <n v="539.24639999999999"/>
    <s v=""/>
    <n v="1471.6833333333334"/>
    <n v="1193.6806987368477"/>
    <x v="11"/>
    <x v="0"/>
    <m/>
  </r>
  <r>
    <s v="Second Class"/>
    <d v="2026-01-28T00:00:00"/>
    <x v="1"/>
    <s v="United States"/>
    <x v="245"/>
    <x v="14"/>
    <n v="46203"/>
    <x v="2"/>
    <x v="1"/>
    <x v="9"/>
    <n v="2405.1999999999998"/>
    <n v="8"/>
    <n v="0"/>
    <n v="793.71600000000001"/>
    <s v=""/>
    <n v="843.01999999999987"/>
    <n v="1064.7192823236799"/>
    <x v="8"/>
    <x v="1"/>
    <m/>
  </r>
  <r>
    <s v="Second Class"/>
    <d v="2025-02-07T00:00:00"/>
    <x v="1"/>
    <s v="United States"/>
    <x v="245"/>
    <x v="14"/>
    <n v="46203"/>
    <x v="2"/>
    <x v="2"/>
    <x v="11"/>
    <n v="83.97"/>
    <n v="3"/>
    <n v="0"/>
    <n v="15.9543"/>
    <s v=""/>
    <n v="47.080000000000005"/>
    <n v="925.85963342382718"/>
    <x v="10"/>
    <x v="0"/>
    <m/>
  </r>
  <r>
    <s v="Second Class"/>
    <d v="2025-12-24T00:00:00"/>
    <x v="1"/>
    <s v="United States"/>
    <x v="245"/>
    <x v="14"/>
    <n v="46203"/>
    <x v="2"/>
    <x v="2"/>
    <x v="11"/>
    <n v="39.89"/>
    <n v="1"/>
    <n v="0"/>
    <n v="14.7593"/>
    <s v=""/>
    <n v="37.511333333333333"/>
    <n v="464.11745786089455"/>
    <x v="0"/>
    <x v="0"/>
    <m/>
  </r>
  <r>
    <s v="Second Class"/>
    <d v="2025-06-28T00:00:00"/>
    <x v="1"/>
    <s v="United States"/>
    <x v="245"/>
    <x v="14"/>
    <n v="46203"/>
    <x v="2"/>
    <x v="1"/>
    <x v="8"/>
    <n v="17.38"/>
    <n v="2"/>
    <n v="0"/>
    <n v="8.69"/>
    <s v=""/>
    <n v="26.37466666666667"/>
    <n v="23.04376224748291"/>
    <x v="3"/>
    <x v="0"/>
    <m/>
  </r>
  <r>
    <s v="Second Class"/>
    <d v="2026-10-29T00:00:00"/>
    <x v="1"/>
    <s v="United States"/>
    <x v="1"/>
    <x v="1"/>
    <n v="90045"/>
    <x v="1"/>
    <x v="1"/>
    <x v="8"/>
    <n v="55.264000000000003"/>
    <n v="2"/>
    <n v="0.2"/>
    <n v="20.724"/>
    <s v=""/>
    <n v="31.99733333333333"/>
    <n v="15.449060769725346"/>
    <x v="5"/>
    <x v="1"/>
    <m/>
  </r>
  <r>
    <s v="Second Class"/>
    <d v="2025-12-16T00:00:00"/>
    <x v="1"/>
    <s v="United States"/>
    <x v="1"/>
    <x v="1"/>
    <n v="90045"/>
    <x v="1"/>
    <x v="1"/>
    <x v="10"/>
    <n v="6.48"/>
    <n v="1"/>
    <n v="0"/>
    <n v="3.1103999999999998"/>
    <s v=""/>
    <n v="104.76533333333333"/>
    <n v="98.141400601377185"/>
    <x v="0"/>
    <x v="0"/>
    <m/>
  </r>
  <r>
    <s v="Second Class"/>
    <d v="2025-04-26T00:00:00"/>
    <x v="1"/>
    <s v="United States"/>
    <x v="1"/>
    <x v="1"/>
    <n v="90045"/>
    <x v="1"/>
    <x v="1"/>
    <x v="8"/>
    <n v="34.247999999999998"/>
    <n v="3"/>
    <n v="0.2"/>
    <n v="11.5587"/>
    <s v=""/>
    <n v="118.05533333333334"/>
    <n v="105.89469707004008"/>
    <x v="9"/>
    <x v="0"/>
    <m/>
  </r>
  <r>
    <s v="Second Class"/>
    <d v="2025-07-05T00:00:00"/>
    <x v="1"/>
    <s v="United States"/>
    <x v="1"/>
    <x v="1"/>
    <n v="90045"/>
    <x v="1"/>
    <x v="0"/>
    <x v="3"/>
    <n v="273.56799999999998"/>
    <n v="2"/>
    <n v="0.2"/>
    <n v="10.258800000000001"/>
    <s v=""/>
    <n v="181.27933333333331"/>
    <n v="108.71096472757475"/>
    <x v="11"/>
    <x v="0"/>
    <m/>
  </r>
  <r>
    <s v="Standard Class"/>
    <d v="2025-04-19T00:00:00"/>
    <x v="2"/>
    <s v="United States"/>
    <x v="106"/>
    <x v="15"/>
    <n v="10801"/>
    <x v="3"/>
    <x v="1"/>
    <x v="10"/>
    <n v="46.35"/>
    <n v="5"/>
    <n v="0"/>
    <n v="21.784500000000001"/>
    <s v=""/>
    <n v="92.523333333333326"/>
    <n v="68.854672624464797"/>
    <x v="9"/>
    <x v="0"/>
    <m/>
  </r>
  <r>
    <s v="Standard Class"/>
    <d v="2025-09-04T00:00:00"/>
    <x v="2"/>
    <s v="United States"/>
    <x v="106"/>
    <x v="15"/>
    <n v="10801"/>
    <x v="3"/>
    <x v="1"/>
    <x v="10"/>
    <n v="223.92"/>
    <n v="4"/>
    <n v="0"/>
    <n v="109.7208"/>
    <s v=""/>
    <n v="80.188000000000002"/>
    <n v="68.55682639052614"/>
    <x v="4"/>
    <x v="0"/>
    <m/>
  </r>
  <r>
    <s v="Standard Class"/>
    <d v="2026-05-14T00:00:00"/>
    <x v="2"/>
    <s v="United States"/>
    <x v="106"/>
    <x v="15"/>
    <n v="10801"/>
    <x v="3"/>
    <x v="1"/>
    <x v="14"/>
    <n v="7.3"/>
    <n v="2"/>
    <n v="0"/>
    <n v="2.19"/>
    <s v=""/>
    <n v="11.548"/>
    <n v="64.09242592913364"/>
    <x v="7"/>
    <x v="1"/>
    <m/>
  </r>
  <r>
    <s v="Standard Class"/>
    <d v="2025-06-27T00:00:00"/>
    <x v="0"/>
    <s v="United States"/>
    <x v="432"/>
    <x v="16"/>
    <n v="85224"/>
    <x v="1"/>
    <x v="1"/>
    <x v="6"/>
    <n v="9.3439999999999994"/>
    <n v="2"/>
    <n v="0.2"/>
    <n v="1.8688"/>
    <s v=""/>
    <n v="30.975999999999999"/>
    <n v="45.673531007211025"/>
    <x v="3"/>
    <x v="0"/>
    <m/>
  </r>
  <r>
    <s v="Second Class"/>
    <d v="2025-06-03T00:00:00"/>
    <x v="2"/>
    <s v="United States"/>
    <x v="159"/>
    <x v="0"/>
    <n v="41042"/>
    <x v="0"/>
    <x v="2"/>
    <x v="11"/>
    <n v="18"/>
    <n v="1"/>
    <n v="0"/>
    <n v="3.24"/>
    <s v=""/>
    <n v="155.6832"/>
    <n v="133.07161445096645"/>
    <x v="3"/>
    <x v="0"/>
    <m/>
  </r>
  <r>
    <s v="First Class"/>
    <d v="2026-05-28T00:00:00"/>
    <x v="2"/>
    <s v="United States"/>
    <x v="12"/>
    <x v="5"/>
    <n v="77041"/>
    <x v="2"/>
    <x v="1"/>
    <x v="10"/>
    <n v="65.584000000000003"/>
    <n v="2"/>
    <n v="0.2"/>
    <n v="23.7742"/>
    <s v=""/>
    <n v="153.13919999999999"/>
    <n v="156.48871201378498"/>
    <x v="7"/>
    <x v="1"/>
    <m/>
  </r>
  <r>
    <s v="First Class"/>
    <d v="2026-02-23T00:00:00"/>
    <x v="2"/>
    <s v="United States"/>
    <x v="12"/>
    <x v="5"/>
    <n v="77041"/>
    <x v="2"/>
    <x v="0"/>
    <x v="0"/>
    <n v="383.46559999999999"/>
    <n v="4"/>
    <n v="0.32"/>
    <n v="-67.670400000000001"/>
    <n v="-67.670400000000001"/>
    <n v="135.74453333333332"/>
    <n v="170.52528857987713"/>
    <x v="10"/>
    <x v="1"/>
    <m/>
  </r>
  <r>
    <s v="Same Day"/>
    <d v="2026-07-26T00:00:00"/>
    <x v="0"/>
    <s v="United States"/>
    <x v="10"/>
    <x v="9"/>
    <n v="19140"/>
    <x v="3"/>
    <x v="1"/>
    <x v="10"/>
    <n v="10.368"/>
    <n v="2"/>
    <n v="0.2"/>
    <n v="3.6288"/>
    <s v=""/>
    <n v="9.5826666666666664"/>
    <n v="108.58634801612271"/>
    <x v="11"/>
    <x v="1"/>
    <m/>
  </r>
  <r>
    <s v="Second Class"/>
    <d v="2025-04-16T00:00:00"/>
    <x v="1"/>
    <s v="United States"/>
    <x v="46"/>
    <x v="13"/>
    <n v="19711"/>
    <x v="3"/>
    <x v="0"/>
    <x v="5"/>
    <n v="13.4"/>
    <n v="1"/>
    <n v="0"/>
    <n v="6.4320000000000004"/>
    <s v=""/>
    <n v="42.69"/>
    <n v="80.577849265985307"/>
    <x v="9"/>
    <x v="0"/>
    <m/>
  </r>
  <r>
    <s v="Second Class"/>
    <d v="2026-03-17T00:00:00"/>
    <x v="1"/>
    <s v="United States"/>
    <x v="46"/>
    <x v="13"/>
    <n v="19711"/>
    <x v="3"/>
    <x v="1"/>
    <x v="10"/>
    <n v="4.9800000000000004"/>
    <n v="1"/>
    <n v="0"/>
    <n v="2.3405999999999998"/>
    <s v=""/>
    <n v="51.623333333333335"/>
    <n v="39.330552521285917"/>
    <x v="2"/>
    <x v="1"/>
    <m/>
  </r>
  <r>
    <s v="Second Class"/>
    <d v="2026-12-19T00:00:00"/>
    <x v="1"/>
    <s v="United States"/>
    <x v="46"/>
    <x v="13"/>
    <n v="19711"/>
    <x v="3"/>
    <x v="1"/>
    <x v="12"/>
    <n v="109.69"/>
    <n v="7"/>
    <n v="0"/>
    <n v="51.554299999999998"/>
    <s v=""/>
    <n v="295.29000000000002"/>
    <n v="257.44071721754017"/>
    <x v="0"/>
    <x v="1"/>
    <m/>
  </r>
  <r>
    <s v="Standard Class"/>
    <d v="2026-01-02T00:00:00"/>
    <x v="0"/>
    <s v="United States"/>
    <x v="135"/>
    <x v="30"/>
    <n v="7060"/>
    <x v="3"/>
    <x v="1"/>
    <x v="8"/>
    <n v="40.200000000000003"/>
    <n v="5"/>
    <n v="0"/>
    <n v="18.09"/>
    <s v=""/>
    <n v="266.31"/>
    <n v="290.78035367177318"/>
    <x v="8"/>
    <x v="1"/>
    <m/>
  </r>
  <r>
    <s v="Standard Class"/>
    <d v="2026-12-22T00:00:00"/>
    <x v="0"/>
    <s v="United States"/>
    <x v="135"/>
    <x v="30"/>
    <n v="7060"/>
    <x v="3"/>
    <x v="1"/>
    <x v="8"/>
    <n v="735.98"/>
    <n v="2"/>
    <n v="0"/>
    <n v="331.19099999999997"/>
    <s v=""/>
    <n v="292.76333333333332"/>
    <n v="307.42399840056828"/>
    <x v="0"/>
    <x v="1"/>
    <m/>
  </r>
  <r>
    <s v="Standard Class"/>
    <d v="2026-08-16T00:00:00"/>
    <x v="0"/>
    <s v="United States"/>
    <x v="135"/>
    <x v="30"/>
    <n v="7060"/>
    <x v="3"/>
    <x v="1"/>
    <x v="9"/>
    <n v="22.75"/>
    <n v="7"/>
    <n v="0"/>
    <n v="6.5975000000000001"/>
    <s v=""/>
    <n v="94.353333333333339"/>
    <n v="174.617218467095"/>
    <x v="1"/>
    <x v="1"/>
    <m/>
  </r>
  <r>
    <s v="Standard Class"/>
    <d v="2025-10-30T00:00:00"/>
    <x v="2"/>
    <s v="United States"/>
    <x v="214"/>
    <x v="32"/>
    <n v="30080"/>
    <x v="0"/>
    <x v="1"/>
    <x v="8"/>
    <n v="119.56"/>
    <n v="2"/>
    <n v="0"/>
    <n v="54.997599999999998"/>
    <s v=""/>
    <n v="119.95933333333333"/>
    <n v="104.19189320778378"/>
    <x v="5"/>
    <x v="0"/>
    <m/>
  </r>
  <r>
    <s v="Standard Class"/>
    <d v="2025-05-16T00:00:00"/>
    <x v="2"/>
    <s v="United States"/>
    <x v="214"/>
    <x v="32"/>
    <n v="30080"/>
    <x v="0"/>
    <x v="1"/>
    <x v="6"/>
    <n v="140.75"/>
    <n v="5"/>
    <n v="0"/>
    <n v="42.225000000000001"/>
    <s v=""/>
    <n v="170.75933333333333"/>
    <n v="65.345318849597433"/>
    <x v="7"/>
    <x v="0"/>
    <m/>
  </r>
  <r>
    <s v="Standard Class"/>
    <d v="2026-05-10T00:00:00"/>
    <x v="0"/>
    <s v="United States"/>
    <x v="12"/>
    <x v="5"/>
    <n v="77041"/>
    <x v="2"/>
    <x v="1"/>
    <x v="12"/>
    <n v="99.567999999999998"/>
    <n v="2"/>
    <n v="0.2"/>
    <n v="33.604199999999999"/>
    <s v=""/>
    <n v="130.07266666666666"/>
    <n v="87.680252133660176"/>
    <x v="7"/>
    <x v="1"/>
    <m/>
  </r>
  <r>
    <s v="Standard Class"/>
    <d v="2026-03-16T00:00:00"/>
    <x v="2"/>
    <s v="United States"/>
    <x v="1"/>
    <x v="1"/>
    <n v="90032"/>
    <x v="1"/>
    <x v="2"/>
    <x v="7"/>
    <n v="271.95999999999998"/>
    <n v="5"/>
    <n v="0.2"/>
    <n v="27.196000000000002"/>
    <s v=""/>
    <n v="101.33666666666666"/>
    <n v="100.64387254958832"/>
    <x v="2"/>
    <x v="1"/>
    <m/>
  </r>
  <r>
    <s v="Standard Class"/>
    <d v="2026-02-01T00:00:00"/>
    <x v="2"/>
    <s v="United States"/>
    <x v="1"/>
    <x v="1"/>
    <n v="90032"/>
    <x v="1"/>
    <x v="1"/>
    <x v="6"/>
    <n v="18.690000000000001"/>
    <n v="7"/>
    <n v="0"/>
    <n v="5.2332000000000001"/>
    <s v=""/>
    <n v="93.878"/>
    <n v="121.64203049324078"/>
    <x v="10"/>
    <x v="1"/>
    <m/>
  </r>
  <r>
    <s v="Standard Class"/>
    <d v="2025-06-06T00:00:00"/>
    <x v="2"/>
    <s v="United States"/>
    <x v="1"/>
    <x v="1"/>
    <n v="90032"/>
    <x v="1"/>
    <x v="1"/>
    <x v="10"/>
    <n v="13.36"/>
    <n v="2"/>
    <n v="0"/>
    <n v="6.4127999999999998"/>
    <s v=""/>
    <n v="92.268000000000015"/>
    <n v="112.74169116137085"/>
    <x v="3"/>
    <x v="0"/>
    <m/>
  </r>
  <r>
    <s v="Standard Class"/>
    <d v="2026-11-22T00:00:00"/>
    <x v="2"/>
    <s v="United States"/>
    <x v="1"/>
    <x v="1"/>
    <n v="90032"/>
    <x v="1"/>
    <x v="2"/>
    <x v="7"/>
    <n v="249.584"/>
    <n v="2"/>
    <n v="0.2"/>
    <n v="31.198"/>
    <s v=""/>
    <n v="92.273333333333326"/>
    <n v="110.47920182416104"/>
    <x v="6"/>
    <x v="1"/>
    <m/>
  </r>
  <r>
    <s v="Standard Class"/>
    <d v="2026-08-04T00:00:00"/>
    <x v="2"/>
    <s v="United States"/>
    <x v="1"/>
    <x v="1"/>
    <n v="90032"/>
    <x v="1"/>
    <x v="1"/>
    <x v="13"/>
    <n v="13.86"/>
    <n v="7"/>
    <n v="0"/>
    <n v="0"/>
    <s v=""/>
    <n v="154.90266666666665"/>
    <n v="175.32639258590018"/>
    <x v="1"/>
    <x v="1"/>
    <m/>
  </r>
  <r>
    <s v="Standard Class"/>
    <d v="2026-05-12T00:00:00"/>
    <x v="2"/>
    <s v="United States"/>
    <x v="1"/>
    <x v="1"/>
    <n v="90032"/>
    <x v="1"/>
    <x v="1"/>
    <x v="8"/>
    <n v="13.375999999999999"/>
    <n v="4"/>
    <n v="0.2"/>
    <n v="4.6816000000000004"/>
    <s v=""/>
    <n v="178.94266666666667"/>
    <n v="177.68162045386438"/>
    <x v="7"/>
    <x v="1"/>
    <m/>
  </r>
  <r>
    <s v="Standard Class"/>
    <d v="2026-11-13T00:00:00"/>
    <x v="2"/>
    <s v="United States"/>
    <x v="1"/>
    <x v="1"/>
    <n v="90032"/>
    <x v="1"/>
    <x v="1"/>
    <x v="8"/>
    <n v="437.47199999999998"/>
    <n v="14"/>
    <n v="0.2"/>
    <n v="153.11519999999999"/>
    <s v=""/>
    <n v="179.99066666666667"/>
    <n v="195.96780721559574"/>
    <x v="6"/>
    <x v="1"/>
    <m/>
  </r>
  <r>
    <s v="Second Class"/>
    <d v="2025-11-02T00:00:00"/>
    <x v="0"/>
    <s v="United States"/>
    <x v="240"/>
    <x v="28"/>
    <n v="70506"/>
    <x v="0"/>
    <x v="0"/>
    <x v="3"/>
    <n v="85.98"/>
    <n v="1"/>
    <n v="0"/>
    <n v="22.354800000000001"/>
    <s v=""/>
    <n v="46.02"/>
    <n v="108.74147913625573"/>
    <x v="6"/>
    <x v="0"/>
    <m/>
  </r>
  <r>
    <s v="First Class"/>
    <d v="2026-07-30T00:00:00"/>
    <x v="0"/>
    <s v="United States"/>
    <x v="54"/>
    <x v="24"/>
    <n v="45014"/>
    <x v="3"/>
    <x v="1"/>
    <x v="2"/>
    <n v="16.52"/>
    <n v="5"/>
    <n v="0.2"/>
    <n v="5.3689999999999998"/>
    <s v=""/>
    <n v="50.02"/>
    <n v="98.543107420804148"/>
    <x v="11"/>
    <x v="1"/>
    <m/>
  </r>
  <r>
    <s v="Standard Class"/>
    <d v="2025-06-26T00:00:00"/>
    <x v="0"/>
    <s v="United States"/>
    <x v="354"/>
    <x v="12"/>
    <n v="49505"/>
    <x v="2"/>
    <x v="1"/>
    <x v="10"/>
    <n v="35.56"/>
    <n v="7"/>
    <n v="0"/>
    <n v="16.713200000000001"/>
    <s v=""/>
    <n v="55.013333333333343"/>
    <n v="31.424247773783677"/>
    <x v="3"/>
    <x v="0"/>
    <m/>
  </r>
  <r>
    <s v="Standard Class"/>
    <d v="2026-10-14T00:00:00"/>
    <x v="0"/>
    <s v="United States"/>
    <x v="354"/>
    <x v="12"/>
    <n v="49505"/>
    <x v="2"/>
    <x v="2"/>
    <x v="7"/>
    <n v="97.98"/>
    <n v="2"/>
    <n v="0"/>
    <n v="27.4344"/>
    <s v=""/>
    <n v="61.693333333333335"/>
    <n v="31.038509175729622"/>
    <x v="5"/>
    <x v="1"/>
    <m/>
  </r>
  <r>
    <s v="Standard Class"/>
    <d v="2026-09-16T00:00:00"/>
    <x v="0"/>
    <s v="United States"/>
    <x v="85"/>
    <x v="15"/>
    <n v="11561"/>
    <x v="3"/>
    <x v="1"/>
    <x v="2"/>
    <n v="31.5"/>
    <n v="10"/>
    <n v="0"/>
    <n v="15.12"/>
    <s v=""/>
    <n v="41.113333333333337"/>
    <n v="14.303320515802543"/>
    <x v="4"/>
    <x v="1"/>
    <m/>
  </r>
  <r>
    <s v="Standard Class"/>
    <d v="2026-02-09T00:00:00"/>
    <x v="0"/>
    <s v="United States"/>
    <x v="85"/>
    <x v="15"/>
    <n v="11561"/>
    <x v="3"/>
    <x v="1"/>
    <x v="14"/>
    <n v="55.6"/>
    <n v="4"/>
    <n v="0"/>
    <n v="16.123999999999999"/>
    <s v=""/>
    <n v="57.276666666666664"/>
    <n v="13.865708300215557"/>
    <x v="10"/>
    <x v="1"/>
    <m/>
  </r>
  <r>
    <s v="Standard Class"/>
    <d v="2026-11-14T00:00:00"/>
    <x v="0"/>
    <s v="United States"/>
    <x v="1"/>
    <x v="1"/>
    <n v="90008"/>
    <x v="1"/>
    <x v="2"/>
    <x v="11"/>
    <n v="36.24"/>
    <n v="1"/>
    <n v="0"/>
    <n v="15.220800000000001"/>
    <s v=""/>
    <n v="107.44333333333333"/>
    <n v="58.517184845327463"/>
    <x v="6"/>
    <x v="1"/>
    <m/>
  </r>
  <r>
    <s v="Standard Class"/>
    <d v="2026-09-26T00:00:00"/>
    <x v="1"/>
    <s v="United States"/>
    <x v="417"/>
    <x v="32"/>
    <n v="30605"/>
    <x v="0"/>
    <x v="2"/>
    <x v="11"/>
    <n v="79.989999999999995"/>
    <n v="1"/>
    <n v="0"/>
    <n v="28.796399999999998"/>
    <s v=""/>
    <n v="103.77933333333333"/>
    <n v="73.973426994653508"/>
    <x v="4"/>
    <x v="1"/>
    <m/>
  </r>
  <r>
    <s v="Standard Class"/>
    <d v="2025-06-30T00:00:00"/>
    <x v="1"/>
    <s v="United States"/>
    <x v="417"/>
    <x v="32"/>
    <n v="30605"/>
    <x v="0"/>
    <x v="2"/>
    <x v="7"/>
    <n v="206.1"/>
    <n v="5"/>
    <n v="0"/>
    <n v="55.646999999999998"/>
    <s v=""/>
    <n v="107.76933333333334"/>
    <n v="73.371754813718638"/>
    <x v="3"/>
    <x v="0"/>
    <m/>
  </r>
  <r>
    <s v="Second Class"/>
    <d v="2025-04-11T00:00:00"/>
    <x v="0"/>
    <s v="United States"/>
    <x v="100"/>
    <x v="2"/>
    <n v="33180"/>
    <x v="0"/>
    <x v="0"/>
    <x v="5"/>
    <n v="25.248000000000001"/>
    <n v="3"/>
    <n v="0.2"/>
    <n v="4.1028000000000002"/>
    <s v=""/>
    <n v="125.26133333333333"/>
    <n v="89.795890188063012"/>
    <x v="9"/>
    <x v="0"/>
    <m/>
  </r>
  <r>
    <s v="Standard Class"/>
    <d v="2025-06-20T00:00:00"/>
    <x v="0"/>
    <s v="United States"/>
    <x v="116"/>
    <x v="1"/>
    <n v="92627"/>
    <x v="1"/>
    <x v="0"/>
    <x v="5"/>
    <n v="91.96"/>
    <n v="2"/>
    <n v="0"/>
    <n v="15.6332"/>
    <s v=""/>
    <n v="126.712"/>
    <n v="95.661688452742837"/>
    <x v="3"/>
    <x v="0"/>
    <m/>
  </r>
  <r>
    <s v="Standard Class"/>
    <d v="2025-02-24T00:00:00"/>
    <x v="0"/>
    <s v="United States"/>
    <x v="116"/>
    <x v="1"/>
    <n v="92627"/>
    <x v="1"/>
    <x v="2"/>
    <x v="7"/>
    <n v="258.57600000000002"/>
    <n v="2"/>
    <n v="0.2"/>
    <n v="19.3932"/>
    <s v=""/>
    <n v="177.11199999999999"/>
    <n v="102.57660421435364"/>
    <x v="10"/>
    <x v="0"/>
    <m/>
  </r>
  <r>
    <s v="Standard Class"/>
    <d v="2025-08-23T00:00:00"/>
    <x v="0"/>
    <s v="United States"/>
    <x v="116"/>
    <x v="1"/>
    <n v="92627"/>
    <x v="1"/>
    <x v="1"/>
    <x v="10"/>
    <n v="29.6"/>
    <n v="4"/>
    <n v="0"/>
    <n v="13.32"/>
    <s v=""/>
    <m/>
    <m/>
    <x v="1"/>
    <x v="0"/>
    <m/>
  </r>
  <r>
    <s v="Second Class"/>
    <d v="2025-01-16T00:00:00"/>
    <x v="0"/>
    <s v="United States"/>
    <x v="223"/>
    <x v="1"/>
    <n v="92683"/>
    <x v="1"/>
    <x v="1"/>
    <x v="9"/>
    <n v="243.16"/>
    <n v="2"/>
    <n v="0"/>
    <n v="72.947999999999993"/>
    <s v=""/>
    <m/>
    <m/>
    <x v="8"/>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3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F25:G37" firstHeaderRow="1" firstDataRow="1" firstDataCol="1"/>
  <pivotFields count="20">
    <pivotField showAll="0"/>
    <pivotField numFmtId="14" showAll="0"/>
    <pivotField axis="axisRow" showAll="0">
      <items count="4">
        <item x="0"/>
        <item h="1" x="1"/>
        <item h="1" x="2"/>
        <item t="default"/>
      </items>
    </pivotField>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numFmtId="165" showAll="0"/>
    <pivotField showAll="0"/>
    <pivotField showAll="0"/>
    <pivotField dataField="1" numFmtId="165" showAll="0"/>
    <pivotField showAll="0"/>
    <pivotField showAll="0"/>
    <pivotField showAll="0"/>
    <pivotField showAll="0"/>
    <pivotField showAll="0"/>
    <pivotField showAll="0"/>
  </pivotFields>
  <rowFields count="2">
    <field x="2"/>
    <field x="4"/>
  </rowFields>
  <rowItems count="12">
    <i>
      <x/>
    </i>
    <i r="1">
      <x v="16"/>
    </i>
    <i r="1">
      <x v="21"/>
    </i>
    <i r="1">
      <x v="123"/>
    </i>
    <i r="1">
      <x v="266"/>
    </i>
    <i r="1">
      <x v="300"/>
    </i>
    <i r="1">
      <x v="329"/>
    </i>
    <i r="1">
      <x v="330"/>
    </i>
    <i r="1">
      <x v="437"/>
    </i>
    <i r="1">
      <x v="438"/>
    </i>
    <i r="1">
      <x v="452"/>
    </i>
    <i t="grand">
      <x/>
    </i>
  </rowItems>
  <colItems count="1">
    <i/>
  </colItems>
  <dataFields count="1">
    <dataField name="Sum of Profit" fld="13"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J3:K5" firstHeaderRow="1" firstDataRow="1" firstDataCol="1" rowPageCount="1" colPageCount="1"/>
  <pivotFields count="20">
    <pivotField showAll="0"/>
    <pivotField numFmtId="14" showAll="0" defaultSubtota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axis="axisRow" showAll="0">
      <items count="4">
        <item h="1" x="0"/>
        <item h="1" x="1"/>
        <item x="2"/>
        <item t="default"/>
      </items>
    </pivotField>
    <pivotField showAll="0"/>
    <pivotField showAll="0"/>
    <pivotField showAll="0"/>
    <pivotField showAll="0"/>
    <pivotField dataField="1" showAll="0"/>
    <pivotField showAll="0" defaultSubtotal="0"/>
    <pivotField showAll="0" defaultSubtotal="0"/>
    <pivotField showAll="0" defaultSubtotal="0"/>
    <pivotField showAll="0" defaultSubtotal="0"/>
    <pivotField axis="axisPage" showAll="0" defaultSubtotal="0">
      <items count="2">
        <item x="0"/>
        <item x="1"/>
      </items>
    </pivotField>
    <pivotField showAll="0" defaultSubtotal="0"/>
  </pivotFields>
  <rowFields count="1">
    <field x="8"/>
  </rowFields>
  <rowItems count="2">
    <i>
      <x v="2"/>
    </i>
    <i t="grand">
      <x/>
    </i>
  </rowItems>
  <colItems count="1">
    <i/>
  </colItems>
  <pageFields count="1">
    <pageField fld="18" item="1" hier="-1"/>
  </pageFields>
  <dataFields count="1">
    <dataField name="Sum of Profit" fld="13" baseField="0" baseItem="0"/>
  </dataFields>
  <chartFormats count="4">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8" count="1" selected="0">
            <x v="0"/>
          </reference>
        </references>
      </pivotArea>
    </chartFormat>
    <chartFormat chart="19" format="18">
      <pivotArea type="data" outline="0" fieldPosition="0">
        <references count="2">
          <reference field="4294967294" count="1" selected="0">
            <x v="0"/>
          </reference>
          <reference field="8" count="1" selected="0">
            <x v="1"/>
          </reference>
        </references>
      </pivotArea>
    </chartFormat>
    <chartFormat chart="19" format="1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Sales1" cacheId="3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12" firstHeaderRow="1" firstDataRow="1" firstDataCol="1" rowPageCount="1" colPageCount="1"/>
  <pivotFields count="20">
    <pivotField showAll="0"/>
    <pivotField numFmtId="14" showAll="0" defaultSubtotal="0"/>
    <pivotField showAll="0">
      <items count="4">
        <item h="1" x="0"/>
        <item h="1"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items count="4">
        <item h="1" x="0"/>
        <item h="1" x="1"/>
        <item x="2"/>
        <item t="default"/>
      </items>
    </pivotField>
    <pivotField showAll="0"/>
    <pivotField dataField="1" showAll="0"/>
    <pivotField showAll="0"/>
    <pivotField showAll="0"/>
    <pivotField showAll="0"/>
    <pivotField showAll="0" defaultSubtotal="0"/>
    <pivotField showAll="0" defaultSubtotal="0"/>
    <pivotField showAll="0" defaultSubtotal="0"/>
    <pivotField showAll="0" defaultSubtotal="0"/>
    <pivotField axis="axisPage" showAll="0" defaultSubtotal="0">
      <items count="2">
        <item x="0"/>
        <item x="1"/>
      </items>
    </pivotField>
    <pivotField showAll="0" defaultSubtotal="0"/>
  </pivotFields>
  <rowFields count="1">
    <field x="5"/>
  </rowFields>
  <rowItems count="9">
    <i>
      <x v="1"/>
    </i>
    <i>
      <x v="3"/>
    </i>
    <i>
      <x v="4"/>
    </i>
    <i>
      <x v="24"/>
    </i>
    <i>
      <x v="29"/>
    </i>
    <i>
      <x v="35"/>
    </i>
    <i>
      <x v="42"/>
    </i>
    <i>
      <x v="45"/>
    </i>
    <i t="grand">
      <x/>
    </i>
  </rowItems>
  <colItems count="1">
    <i/>
  </colItems>
  <pageFields count="1">
    <pageField fld="18" item="1" hier="-1"/>
  </pageFields>
  <dataFields count="1">
    <dataField name="Sum of Sales" fld="10" baseField="4" baseItem="30"/>
  </dataFields>
  <formats count="1">
    <format dxfId="0">
      <pivotArea collapsedLevelsAreSubtotals="1" fieldPosition="0">
        <references count="1">
          <reference field="5" count="10">
            <x v="11"/>
            <x v="12"/>
            <x v="13"/>
            <x v="20"/>
            <x v="21"/>
            <x v="23"/>
            <x v="25"/>
            <x v="34"/>
            <x v="41"/>
            <x v="47"/>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sales2" cacheId="35"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4" rowHeaderCaption=" ">
  <location ref="E1:G6" firstHeaderRow="1" firstDataRow="1" firstDataCol="2"/>
  <pivotFields count="20">
    <pivotField compact="0" outline="0" showAll="0"/>
    <pivotField compact="0" numFmtId="14" outline="0" showAll="0" defaultSubtotal="0"/>
    <pivotField compact="0" outline="0" showAll="0">
      <items count="4">
        <item h="1" x="0"/>
        <item h="1" x="1"/>
        <item x="2"/>
        <item t="default"/>
      </items>
    </pivotField>
    <pivotField compact="0" outline="0" showAll="0"/>
    <pivotField compact="0" outline="0" showAll="0"/>
    <pivotField compact="0" outline="0" showAll="0"/>
    <pivotField compact="0" outline="0" showAll="0"/>
    <pivotField compact="0" outline="0" showAll="0">
      <items count="5">
        <item h="1" x="2"/>
        <item h="1" x="3"/>
        <item h="1" x="0"/>
        <item x="1"/>
        <item t="default"/>
      </items>
    </pivotField>
    <pivotField axis="axisRow" compact="0" outline="0" showAll="0">
      <items count="4">
        <item h="1" x="0"/>
        <item h="1" x="1"/>
        <item x="2"/>
        <item t="default"/>
      </items>
    </pivotField>
    <pivotField axis="axisRow" compact="0" outline="0" showAll="0">
      <items count="18">
        <item sd="0" x="11"/>
        <item sd="0" x="9"/>
        <item sd="0" x="6"/>
        <item sd="0" x="8"/>
        <item sd="0" x="0"/>
        <item sd="0" x="1"/>
        <item sd="0" x="16"/>
        <item sd="0" x="12"/>
        <item sd="0" x="13"/>
        <item sd="0" x="5"/>
        <item sd="0" x="2"/>
        <item sd="0" x="15"/>
        <item sd="0" x="10"/>
        <item sd="0" x="7"/>
        <item sd="0" x="4"/>
        <item sd="0" x="14"/>
        <item sd="0" x="3"/>
        <item t="default" sd="0"/>
      </items>
    </pivotField>
    <pivotField compact="0" outline="0" showAll="0"/>
    <pivotField compact="0" outline="0" showAll="0"/>
    <pivotField compact="0" outline="0" showAll="0"/>
    <pivotField dataField="1"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8"/>
    <field x="9"/>
  </rowFields>
  <rowItems count="5">
    <i>
      <x v="2"/>
      <x/>
    </i>
    <i r="1">
      <x v="6"/>
    </i>
    <i r="1">
      <x v="11"/>
    </i>
    <i r="1">
      <x v="13"/>
    </i>
    <i t="default">
      <x v="2"/>
    </i>
  </rowItems>
  <colItems count="1">
    <i/>
  </colItems>
  <dataFields count="1">
    <dataField name="Sum of Profit" fld="13" baseField="0" baseItem="0"/>
  </dataField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negsales4" cacheId="3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M3:N9" firstHeaderRow="1" firstDataRow="1" firstDataCol="1" rowPageCount="1" colPageCount="1"/>
  <pivotFields count="20">
    <pivotField showAll="0"/>
    <pivotField numFmtId="14" showAll="0" defaultSubtota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axis="axisRow" showAll="0">
      <items count="4">
        <item h="1" x="0"/>
        <item h="1"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defaultSubtotal="0"/>
    <pivotField showAll="0" defaultSubtotal="0"/>
    <pivotField showAll="0" defaultSubtotal="0"/>
    <pivotField showAll="0" defaultSubtotal="0"/>
    <pivotField axis="axisPage" showAll="0" defaultSubtotal="0">
      <items count="2">
        <item x="0"/>
        <item x="1"/>
      </items>
    </pivotField>
    <pivotField showAll="0" defaultSubtotal="0"/>
  </pivotFields>
  <rowFields count="2">
    <field x="8"/>
    <field x="9"/>
  </rowFields>
  <rowItems count="6">
    <i>
      <x v="2"/>
    </i>
    <i r="1">
      <x/>
    </i>
    <i r="1">
      <x v="6"/>
    </i>
    <i r="1">
      <x v="11"/>
    </i>
    <i r="1">
      <x v="13"/>
    </i>
    <i t="grand">
      <x/>
    </i>
  </rowItems>
  <colItems count="1">
    <i/>
  </colItems>
  <pageFields count="1">
    <pageField fld="18" item="1" hier="-1"/>
  </pageFields>
  <dataFields count="1">
    <dataField name="Sum of neg profit" fld="14" baseField="8" baseItem="15"/>
  </dataFields>
  <formats count="1">
    <format dxfId="1">
      <pivotArea collapsedLevelsAreSubtotals="1" fieldPosition="0">
        <references count="1">
          <reference field="9" count="0"/>
        </references>
      </pivotArea>
    </format>
  </formats>
  <chartFormats count="16">
    <chartFormat chart="1" format="1" series="1">
      <pivotArea type="data" outline="0" fieldPosition="0">
        <references count="1">
          <reference field="4294967294" count="1" selected="0">
            <x v="0"/>
          </reference>
        </references>
      </pivotArea>
    </chartFormat>
    <chartFormat chart="1" format="2">
      <pivotArea type="data" outline="0" fieldPosition="0">
        <references count="3">
          <reference field="4294967294" count="1" selected="0">
            <x v="0"/>
          </reference>
          <reference field="8" count="1" selected="0">
            <x v="0"/>
          </reference>
          <reference field="9" count="1" selected="0">
            <x v="4"/>
          </reference>
        </references>
      </pivotArea>
    </chartFormat>
    <chartFormat chart="1" format="3">
      <pivotArea type="data" outline="0" fieldPosition="0">
        <references count="3">
          <reference field="4294967294" count="1" selected="0">
            <x v="0"/>
          </reference>
          <reference field="8" count="1" selected="0">
            <x v="0"/>
          </reference>
          <reference field="9" count="1" selected="0">
            <x v="5"/>
          </reference>
        </references>
      </pivotArea>
    </chartFormat>
    <chartFormat chart="1" format="4">
      <pivotArea type="data" outline="0" fieldPosition="0">
        <references count="3">
          <reference field="4294967294" count="1" selected="0">
            <x v="0"/>
          </reference>
          <reference field="8" count="1" selected="0">
            <x v="0"/>
          </reference>
          <reference field="9" count="1" selected="0">
            <x v="9"/>
          </reference>
        </references>
      </pivotArea>
    </chartFormat>
    <chartFormat chart="1" format="5">
      <pivotArea type="data" outline="0" fieldPosition="0">
        <references count="3">
          <reference field="4294967294" count="1" selected="0">
            <x v="0"/>
          </reference>
          <reference field="8" count="1" selected="0">
            <x v="0"/>
          </reference>
          <reference field="9" count="1" selected="0">
            <x v="16"/>
          </reference>
        </references>
      </pivotArea>
    </chartFormat>
    <chartFormat chart="1" format="6">
      <pivotArea type="data" outline="0" fieldPosition="0">
        <references count="3">
          <reference field="4294967294" count="1" selected="0">
            <x v="0"/>
          </reference>
          <reference field="8" count="1" selected="0">
            <x v="1"/>
          </reference>
          <reference field="9" count="1" selected="0">
            <x v="14"/>
          </reference>
        </references>
      </pivotArea>
    </chartFormat>
    <chartFormat chart="1" format="7">
      <pivotArea type="data" outline="0" fieldPosition="0">
        <references count="3">
          <reference field="4294967294" count="1" selected="0">
            <x v="0"/>
          </reference>
          <reference field="8" count="1" selected="0">
            <x v="1"/>
          </reference>
          <reference field="9" count="1" selected="0">
            <x v="15"/>
          </reference>
        </references>
      </pivotArea>
    </chartFormat>
    <chartFormat chart="1" format="8">
      <pivotArea type="data" outline="0" fieldPosition="0">
        <references count="3">
          <reference field="4294967294" count="1" selected="0">
            <x v="0"/>
          </reference>
          <reference field="8" count="1" selected="0">
            <x v="2"/>
          </reference>
          <reference field="9" count="1" selected="0">
            <x v="6"/>
          </reference>
        </references>
      </pivotArea>
    </chartFormat>
    <chartFormat chart="1" format="9">
      <pivotArea type="data" outline="0" fieldPosition="0">
        <references count="3">
          <reference field="4294967294" count="1" selected="0">
            <x v="0"/>
          </reference>
          <reference field="8" count="1" selected="0">
            <x v="2"/>
          </reference>
          <reference field="9" count="1" selected="0">
            <x v="0"/>
          </reference>
        </references>
      </pivotArea>
    </chartFormat>
    <chartFormat chart="1" format="10">
      <pivotArea type="data" outline="0" fieldPosition="0">
        <references count="3">
          <reference field="4294967294" count="1" selected="0">
            <x v="0"/>
          </reference>
          <reference field="8" count="1" selected="0">
            <x v="2"/>
          </reference>
          <reference field="9" count="1" selected="0">
            <x v="13"/>
          </reference>
        </references>
      </pivotArea>
    </chartFormat>
    <chartFormat chart="1" format="11">
      <pivotArea type="data" outline="0" fieldPosition="0">
        <references count="3">
          <reference field="4294967294" count="1" selected="0">
            <x v="0"/>
          </reference>
          <reference field="8" count="1" selected="0">
            <x v="2"/>
          </reference>
          <reference field="9" count="1" selected="0">
            <x v="11"/>
          </reference>
        </references>
      </pivotArea>
    </chartFormat>
    <chartFormat chart="1" format="12">
      <pivotArea type="data" outline="0" fieldPosition="0">
        <references count="3">
          <reference field="4294967294" count="1" selected="0">
            <x v="0"/>
          </reference>
          <reference field="8" count="1" selected="0">
            <x v="1"/>
          </reference>
          <reference field="9" count="1" selected="0">
            <x v="1"/>
          </reference>
        </references>
      </pivotArea>
    </chartFormat>
    <chartFormat chart="1" format="13">
      <pivotArea type="data" outline="0" fieldPosition="0">
        <references count="3">
          <reference field="4294967294" count="1" selected="0">
            <x v="0"/>
          </reference>
          <reference field="8" count="1" selected="0">
            <x v="1"/>
          </reference>
          <reference field="9" count="1" selected="0">
            <x v="10"/>
          </reference>
        </references>
      </pivotArea>
    </chartFormat>
    <chartFormat chart="1" format="14">
      <pivotArea type="data" outline="0" fieldPosition="0">
        <references count="3">
          <reference field="4294967294" count="1" selected="0">
            <x v="0"/>
          </reference>
          <reference field="8" count="1" selected="0">
            <x v="1"/>
          </reference>
          <reference field="9" count="1" selected="0">
            <x v="12"/>
          </reference>
        </references>
      </pivotArea>
    </chartFormat>
    <chartFormat chart="1" format="15">
      <pivotArea type="data" outline="0" fieldPosition="0">
        <references count="3">
          <reference field="4294967294" count="1" selected="0">
            <x v="0"/>
          </reference>
          <reference field="8" count="1" selected="0">
            <x v="1"/>
          </reference>
          <reference field="9" count="1" selected="0">
            <x v="8"/>
          </reference>
        </references>
      </pivotArea>
    </chartFormat>
    <chartFormat chart="1" format="16">
      <pivotArea type="data" outline="0" fieldPosition="0">
        <references count="3">
          <reference field="4294967294" count="1" selected="0">
            <x v="0"/>
          </reference>
          <reference field="8" count="1" selected="0">
            <x v="1"/>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YEARSSALES" cacheId="35"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35">
  <location ref="P30:R43" firstHeaderRow="1" firstDataRow="2" firstDataCol="1"/>
  <pivotFields count="20">
    <pivotField compact="0" outline="0" showAll="0" defaultSubtotal="0"/>
    <pivotField compact="0" numFmtId="14" outline="0" showAll="0" defaultSubtotal="0"/>
    <pivotField compact="0" outline="0" showAll="0" defaultSubtotal="0">
      <items count="3">
        <item h="1" x="0"/>
        <item h="1"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h="1" x="2"/>
        <item h="1" x="3"/>
        <item h="1" x="0"/>
        <item x="1"/>
      </items>
    </pivotField>
    <pivotField compact="0" outline="0" showAll="0" defaultSubtotal="0">
      <items count="3">
        <item h="1" x="0"/>
        <item h="1" x="1"/>
        <item x="2"/>
      </items>
    </pivotField>
    <pivotField compact="0" outline="0" showAll="0" defaultSubtotal="0"/>
    <pivotField dataField="1" compact="0" numFmtId="165" outline="0" showAll="0" defaultSubtotal="0"/>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2">
        <item x="8"/>
        <item x="10"/>
        <item x="2"/>
        <item x="9"/>
        <item x="7"/>
        <item x="3"/>
        <item x="11"/>
        <item x="1"/>
        <item x="4"/>
        <item x="5"/>
        <item x="6"/>
        <item x="0"/>
      </items>
    </pivotField>
    <pivotField axis="axisCol" compact="0" outline="0" showAll="0" defaultSubtotal="0">
      <items count="2">
        <item x="0"/>
        <item x="1"/>
      </items>
    </pivotField>
    <pivotField compact="0" outline="0" showAll="0" defaultSubtotal="0"/>
  </pivotFields>
  <rowFields count="1">
    <field x="17"/>
  </rowFields>
  <rowItems count="12">
    <i>
      <x/>
    </i>
    <i>
      <x v="1"/>
    </i>
    <i>
      <x v="2"/>
    </i>
    <i>
      <x v="3"/>
    </i>
    <i>
      <x v="4"/>
    </i>
    <i>
      <x v="5"/>
    </i>
    <i>
      <x v="6"/>
    </i>
    <i>
      <x v="7"/>
    </i>
    <i>
      <x v="8"/>
    </i>
    <i>
      <x v="9"/>
    </i>
    <i>
      <x v="10"/>
    </i>
    <i>
      <x v="11"/>
    </i>
  </rowItems>
  <colFields count="1">
    <field x="18"/>
  </colFields>
  <colItems count="2">
    <i>
      <x/>
    </i>
    <i>
      <x v="1"/>
    </i>
  </colItems>
  <dataFields count="1">
    <dataField name="Sum of Sales" fld="10" baseField="0" baseItem="0"/>
  </dataFields>
  <chartFormats count="5">
    <chartFormat chart="15" format="2" series="1">
      <pivotArea type="data" outline="0" fieldPosition="0">
        <references count="1">
          <reference field="4294967294" count="1" selected="0">
            <x v="0"/>
          </reference>
        </references>
      </pivotArea>
    </chartFormat>
    <chartFormat chart="15" format="3">
      <pivotArea type="data" outline="0" fieldPosition="0">
        <references count="3">
          <reference field="4294967294" count="1" selected="0">
            <x v="0"/>
          </reference>
          <reference field="17" count="1" selected="0">
            <x v="0"/>
          </reference>
          <reference field="18" count="1" selected="0">
            <x v="0"/>
          </reference>
        </references>
      </pivotArea>
    </chartFormat>
    <chartFormat chart="15" format="4">
      <pivotArea type="data" outline="0" fieldPosition="0">
        <references count="3">
          <reference field="4294967294" count="1" selected="0">
            <x v="0"/>
          </reference>
          <reference field="17" count="1" selected="0">
            <x v="1"/>
          </reference>
          <reference field="18" count="1" selected="0">
            <x v="0"/>
          </reference>
        </references>
      </pivotArea>
    </chartFormat>
    <chartFormat chart="15" format="5" series="1">
      <pivotArea type="data" outline="0" fieldPosition="0">
        <references count="2">
          <reference field="4294967294" count="1" selected="0">
            <x v="0"/>
          </reference>
          <reference field="18" count="1" selected="0">
            <x v="0"/>
          </reference>
        </references>
      </pivotArea>
    </chartFormat>
    <chartFormat chart="15" format="6"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Csales2"/>
    <pivotTable tabId="3" name="TSales1"/>
    <pivotTable tabId="3" name="PivotTable3"/>
    <pivotTable tabId="3" name="negsales4"/>
    <pivotTable tabId="3" name="YEARSSALES"/>
  </pivotTables>
  <data>
    <tabular pivotCacheId="1">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TSales1"/>
    <pivotTable tabId="3" name="Csales2"/>
    <pivotTable tabId="3" name="negsales4"/>
    <pivotTable tabId="3" name="PivotTable3"/>
    <pivotTable tabId="3" name="YEARSSALES"/>
  </pivotTables>
  <data>
    <tabular pivotCacheId="1">
      <items count="4">
        <i x="2"/>
        <i x="3"/>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Csales2"/>
    <pivotTable tabId="3" name="negsales4"/>
    <pivotTable tabId="3" name="PivotTable3"/>
    <pivotTable tabId="3" name="TSales1"/>
    <pivotTable tabId="3" name="YEARSSALES"/>
  </pivotTables>
  <data>
    <tabular pivotCacheId="1">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columnCount="3" showCaption="0" style="borderless" rowHeight="241300"/>
  <slicer name="Region" cache="Slicer_Region" caption="Region" columnCount="4" showCaption="0" style="borderless" rowHeight="216000"/>
  <slicer name="Segment" cache="Slicer_Segment" caption="Segment" columnCount="3" showCaption="0" style="borderless" rowHeight="241300"/>
</slicers>
</file>

<file path=xl/tables/table1.xml><?xml version="1.0" encoding="utf-8"?>
<table xmlns="http://schemas.openxmlformats.org/spreadsheetml/2006/main" id="1" name="Ecom" displayName="Ecom" ref="A1:T9996" totalsRowCount="1">
  <autoFilter ref="A1:T9995"/>
  <tableColumns count="20">
    <tableColumn id="1" name="Ship Mode"/>
    <tableColumn id="18" name="Dates" dataDxfId="12"/>
    <tableColumn id="2" name="Segment"/>
    <tableColumn id="3" name="Country"/>
    <tableColumn id="4" name="City"/>
    <tableColumn id="5" name="State"/>
    <tableColumn id="6" name="Postal Code"/>
    <tableColumn id="7" name="Region"/>
    <tableColumn id="8" name="Category"/>
    <tableColumn id="9" name="Sub-Category"/>
    <tableColumn id="10" name="Sales" totalsRowFunction="sum" dataDxfId="11" totalsRowDxfId="10"/>
    <tableColumn id="11" name="Quantity" totalsRowFunction="sum"/>
    <tableColumn id="12" name="Discount"/>
    <tableColumn id="13" name="Profit" totalsRowFunction="sum" dataDxfId="9" totalsRowDxfId="8"/>
    <tableColumn id="14" name="neg profit" totalsRowFunction="sum" dataDxfId="7" totalsRowDxfId="2">
      <calculatedColumnFormula>IF(N2&lt;0,N2,"")</calculatedColumnFormula>
    </tableColumn>
    <tableColumn id="15" name="#N/A"/>
    <tableColumn id="16" name="#N/A2"/>
    <tableColumn id="17" name="months" dataDxfId="6" totalsRowDxfId="5">
      <calculatedColumnFormula>TEXT(Ecom[[#This Row],[Dates]],"mmm")</calculatedColumnFormula>
    </tableColumn>
    <tableColumn id="19" name="year" dataDxfId="4">
      <calculatedColumnFormula>TEXT(Ecom[[#This Row],[Dates]],"YYYY")</calculatedColumnFormula>
    </tableColumn>
    <tableColumn id="20" name="Column1"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9996"/>
  <sheetViews>
    <sheetView workbookViewId="0">
      <selection activeCell="D9040" sqref="D9040"/>
    </sheetView>
  </sheetViews>
  <sheetFormatPr defaultRowHeight="15" x14ac:dyDescent="0.25"/>
  <cols>
    <col min="1" max="1" width="13.85546875" bestFit="1" customWidth="1"/>
    <col min="2" max="2" width="13.85546875" customWidth="1"/>
    <col min="3" max="3" width="12.140625" bestFit="1" customWidth="1"/>
    <col min="4" max="4" width="12.85546875" bestFit="1" customWidth="1"/>
    <col min="5" max="5" width="18.28515625" bestFit="1" customWidth="1"/>
    <col min="6" max="6" width="18.7109375" bestFit="1" customWidth="1"/>
    <col min="7" max="7" width="13.7109375" bestFit="1" customWidth="1"/>
    <col min="8" max="8" width="9.42578125" bestFit="1" customWidth="1"/>
    <col min="9" max="9" width="14.5703125" bestFit="1" customWidth="1"/>
    <col min="10" max="10" width="15.140625" bestFit="1" customWidth="1"/>
    <col min="11" max="11" width="10" style="6" bestFit="1" customWidth="1"/>
    <col min="12" max="13" width="11" bestFit="1" customWidth="1"/>
    <col min="14" max="14" width="10.7109375" bestFit="1" customWidth="1"/>
    <col min="15" max="15" width="14.7109375" customWidth="1"/>
    <col min="16" max="16" width="12.28515625" customWidth="1"/>
    <col min="17" max="17" width="14.140625" customWidth="1"/>
    <col min="18" max="18" width="18" style="16" bestFit="1" customWidth="1"/>
    <col min="20" max="20" width="16.140625" customWidth="1"/>
  </cols>
  <sheetData>
    <row r="1" spans="1:20" x14ac:dyDescent="0.25">
      <c r="A1" t="s">
        <v>0</v>
      </c>
      <c r="B1" t="s">
        <v>638</v>
      </c>
      <c r="C1" t="s">
        <v>1</v>
      </c>
      <c r="D1" t="s">
        <v>2</v>
      </c>
      <c r="E1" t="s">
        <v>3</v>
      </c>
      <c r="F1" t="s">
        <v>4</v>
      </c>
      <c r="G1" t="s">
        <v>5</v>
      </c>
      <c r="H1" t="s">
        <v>6</v>
      </c>
      <c r="I1" t="s">
        <v>7</v>
      </c>
      <c r="J1" t="s">
        <v>8</v>
      </c>
      <c r="K1" s="6" t="s">
        <v>9</v>
      </c>
      <c r="L1" t="s">
        <v>10</v>
      </c>
      <c r="M1" t="s">
        <v>11</v>
      </c>
      <c r="N1" t="s">
        <v>12</v>
      </c>
      <c r="O1" t="s">
        <v>627</v>
      </c>
      <c r="P1" t="s">
        <v>633</v>
      </c>
      <c r="Q1" t="s">
        <v>634</v>
      </c>
      <c r="R1" s="16" t="s">
        <v>639</v>
      </c>
      <c r="S1" t="s">
        <v>640</v>
      </c>
      <c r="T1" t="s">
        <v>637</v>
      </c>
    </row>
    <row r="2" spans="1:20" x14ac:dyDescent="0.25">
      <c r="A2" t="s">
        <v>13</v>
      </c>
      <c r="B2" s="16">
        <v>46019</v>
      </c>
      <c r="C2" t="s">
        <v>14</v>
      </c>
      <c r="D2" t="s">
        <v>15</v>
      </c>
      <c r="E2" t="s">
        <v>16</v>
      </c>
      <c r="F2" t="s">
        <v>17</v>
      </c>
      <c r="G2">
        <v>42420</v>
      </c>
      <c r="H2" t="s">
        <v>18</v>
      </c>
      <c r="I2" t="s">
        <v>19</v>
      </c>
      <c r="J2" t="s">
        <v>20</v>
      </c>
      <c r="K2" s="6">
        <v>261.95999999999998</v>
      </c>
      <c r="L2">
        <v>2</v>
      </c>
      <c r="M2">
        <v>0</v>
      </c>
      <c r="N2" s="6">
        <v>41.913600000000002</v>
      </c>
      <c r="O2" t="str">
        <f t="shared" ref="O2:O65" si="0">IF(N2&lt;0,N2,"")</f>
        <v/>
      </c>
      <c r="P2" t="e">
        <v>#N/A</v>
      </c>
      <c r="Q2" t="e">
        <v>#N/A</v>
      </c>
      <c r="R2" s="16" t="str">
        <f>TEXT(Ecom[[#This Row],[Dates]],"mmm")</f>
        <v>Dec</v>
      </c>
      <c r="S2" s="16" t="str">
        <f>TEXT(Ecom[[#This Row],[Dates]],"YYYY")</f>
        <v>2025</v>
      </c>
      <c r="T2" s="16"/>
    </row>
    <row r="3" spans="1:20" x14ac:dyDescent="0.25">
      <c r="A3" t="s">
        <v>13</v>
      </c>
      <c r="B3" s="16">
        <v>46250</v>
      </c>
      <c r="C3" t="s">
        <v>14</v>
      </c>
      <c r="D3" t="s">
        <v>15</v>
      </c>
      <c r="E3" t="s">
        <v>16</v>
      </c>
      <c r="F3" t="s">
        <v>17</v>
      </c>
      <c r="G3">
        <v>42420</v>
      </c>
      <c r="H3" t="s">
        <v>18</v>
      </c>
      <c r="I3" t="s">
        <v>19</v>
      </c>
      <c r="J3" t="s">
        <v>21</v>
      </c>
      <c r="K3" s="6">
        <v>731.94</v>
      </c>
      <c r="L3">
        <v>3</v>
      </c>
      <c r="M3">
        <v>0</v>
      </c>
      <c r="N3" s="6">
        <v>219.58199999999999</v>
      </c>
      <c r="O3" t="str">
        <f t="shared" si="0"/>
        <v/>
      </c>
      <c r="P3" s="6">
        <f t="shared" ref="P3:P66" si="1">AVERAGE(K3:K5)</f>
        <v>568.04583333333335</v>
      </c>
      <c r="Q3" t="e">
        <v>#N/A</v>
      </c>
      <c r="R3" s="16" t="str">
        <f>TEXT(Ecom[[#This Row],[Dates]],"mmm")</f>
        <v>Aug</v>
      </c>
      <c r="S3" s="16" t="str">
        <f>TEXT(Ecom[[#This Row],[Dates]],"YYYY")</f>
        <v>2026</v>
      </c>
      <c r="T3" s="16"/>
    </row>
    <row r="4" spans="1:20" x14ac:dyDescent="0.25">
      <c r="A4" t="s">
        <v>13</v>
      </c>
      <c r="B4" s="16">
        <v>45725</v>
      </c>
      <c r="C4" t="s">
        <v>22</v>
      </c>
      <c r="D4" t="s">
        <v>15</v>
      </c>
      <c r="E4" t="s">
        <v>23</v>
      </c>
      <c r="F4" t="s">
        <v>24</v>
      </c>
      <c r="G4">
        <v>90036</v>
      </c>
      <c r="H4" t="s">
        <v>25</v>
      </c>
      <c r="I4" t="s">
        <v>26</v>
      </c>
      <c r="J4" t="s">
        <v>27</v>
      </c>
      <c r="K4" s="6">
        <v>14.62</v>
      </c>
      <c r="L4">
        <v>2</v>
      </c>
      <c r="M4">
        <v>0</v>
      </c>
      <c r="N4" s="6">
        <v>6.8714000000000004</v>
      </c>
      <c r="O4" t="str">
        <f t="shared" si="0"/>
        <v/>
      </c>
      <c r="P4" s="6">
        <f t="shared" si="1"/>
        <v>331.52183333333335</v>
      </c>
      <c r="Q4" t="e">
        <v>#N/A</v>
      </c>
      <c r="R4" s="16" t="str">
        <f>TEXT(Ecom[[#This Row],[Dates]],"mmm")</f>
        <v>Mar</v>
      </c>
      <c r="S4" s="16" t="str">
        <f>TEXT(Ecom[[#This Row],[Dates]],"YYYY")</f>
        <v>2025</v>
      </c>
      <c r="T4" s="16"/>
    </row>
    <row r="5" spans="1:20" x14ac:dyDescent="0.25">
      <c r="A5" t="s">
        <v>28</v>
      </c>
      <c r="B5" s="16">
        <v>45834</v>
      </c>
      <c r="C5" t="s">
        <v>14</v>
      </c>
      <c r="D5" t="s">
        <v>15</v>
      </c>
      <c r="E5" t="s">
        <v>29</v>
      </c>
      <c r="F5" t="s">
        <v>30</v>
      </c>
      <c r="G5">
        <v>33311</v>
      </c>
      <c r="H5" t="s">
        <v>18</v>
      </c>
      <c r="I5" t="s">
        <v>19</v>
      </c>
      <c r="J5" t="s">
        <v>31</v>
      </c>
      <c r="K5" s="6">
        <v>957.57749999999999</v>
      </c>
      <c r="L5">
        <v>5</v>
      </c>
      <c r="M5">
        <v>0.45</v>
      </c>
      <c r="N5" s="6">
        <v>-383.03100000000001</v>
      </c>
      <c r="O5">
        <f t="shared" si="0"/>
        <v>-383.03100000000001</v>
      </c>
      <c r="P5" s="6">
        <f t="shared" si="1"/>
        <v>342.93516666666665</v>
      </c>
      <c r="Q5">
        <f t="shared" ref="Q5:Q68" si="2">SQRT(SUMXMY2(K5:K7,P3:P5)/3)</f>
        <v>333.56219592495455</v>
      </c>
      <c r="R5" s="16" t="str">
        <f>TEXT(Ecom[[#This Row],[Dates]],"mmm")</f>
        <v>Jun</v>
      </c>
      <c r="S5" s="16" t="str">
        <f>TEXT(Ecom[[#This Row],[Dates]],"YYYY")</f>
        <v>2025</v>
      </c>
      <c r="T5" s="16"/>
    </row>
    <row r="6" spans="1:20" x14ac:dyDescent="0.25">
      <c r="A6" t="s">
        <v>28</v>
      </c>
      <c r="B6" s="16">
        <v>46265</v>
      </c>
      <c r="C6" t="s">
        <v>14</v>
      </c>
      <c r="D6" t="s">
        <v>15</v>
      </c>
      <c r="E6" t="s">
        <v>29</v>
      </c>
      <c r="F6" t="s">
        <v>30</v>
      </c>
      <c r="G6">
        <v>33311</v>
      </c>
      <c r="H6" t="s">
        <v>18</v>
      </c>
      <c r="I6" t="s">
        <v>26</v>
      </c>
      <c r="J6" t="s">
        <v>32</v>
      </c>
      <c r="K6" s="6">
        <v>22.367999999999999</v>
      </c>
      <c r="L6">
        <v>2</v>
      </c>
      <c r="M6">
        <v>0.2</v>
      </c>
      <c r="N6" s="6">
        <v>2.5164</v>
      </c>
      <c r="O6" t="str">
        <f t="shared" si="0"/>
        <v/>
      </c>
      <c r="P6" s="6">
        <f t="shared" si="1"/>
        <v>26.169333333333331</v>
      </c>
      <c r="Q6">
        <f t="shared" si="2"/>
        <v>246.58541672782138</v>
      </c>
      <c r="R6" s="16" t="str">
        <f>TEXT(Ecom[[#This Row],[Dates]],"mmm")</f>
        <v>Aug</v>
      </c>
      <c r="S6" s="16" t="str">
        <f>TEXT(Ecom[[#This Row],[Dates]],"YYYY")</f>
        <v>2026</v>
      </c>
      <c r="T6" s="16"/>
    </row>
    <row r="7" spans="1:20" x14ac:dyDescent="0.25">
      <c r="A7" t="s">
        <v>28</v>
      </c>
      <c r="B7" s="16">
        <v>46185</v>
      </c>
      <c r="C7" t="s">
        <v>14</v>
      </c>
      <c r="D7" t="s">
        <v>15</v>
      </c>
      <c r="E7" t="s">
        <v>23</v>
      </c>
      <c r="F7" t="s">
        <v>24</v>
      </c>
      <c r="G7">
        <v>90032</v>
      </c>
      <c r="H7" t="s">
        <v>25</v>
      </c>
      <c r="I7" t="s">
        <v>19</v>
      </c>
      <c r="J7" t="s">
        <v>33</v>
      </c>
      <c r="K7" s="6">
        <v>48.86</v>
      </c>
      <c r="L7">
        <v>7</v>
      </c>
      <c r="M7">
        <v>0</v>
      </c>
      <c r="N7" s="6">
        <v>14.1694</v>
      </c>
      <c r="O7" t="str">
        <f t="shared" si="0"/>
        <v/>
      </c>
      <c r="P7" s="6">
        <f t="shared" si="1"/>
        <v>321.09733333333332</v>
      </c>
      <c r="Q7">
        <f t="shared" si="2"/>
        <v>378.72465058649283</v>
      </c>
      <c r="R7" s="16" t="str">
        <f>TEXT(Ecom[[#This Row],[Dates]],"mmm")</f>
        <v>Jun</v>
      </c>
      <c r="S7" s="16" t="str">
        <f>TEXT(Ecom[[#This Row],[Dates]],"YYYY")</f>
        <v>2026</v>
      </c>
      <c r="T7" s="16"/>
    </row>
    <row r="8" spans="1:20" x14ac:dyDescent="0.25">
      <c r="A8" t="s">
        <v>28</v>
      </c>
      <c r="B8" s="16">
        <v>46268</v>
      </c>
      <c r="C8" t="s">
        <v>14</v>
      </c>
      <c r="D8" t="s">
        <v>15</v>
      </c>
      <c r="E8" t="s">
        <v>23</v>
      </c>
      <c r="F8" t="s">
        <v>24</v>
      </c>
      <c r="G8">
        <v>90032</v>
      </c>
      <c r="H8" t="s">
        <v>25</v>
      </c>
      <c r="I8" t="s">
        <v>26</v>
      </c>
      <c r="J8" t="s">
        <v>34</v>
      </c>
      <c r="K8" s="6">
        <v>7.28</v>
      </c>
      <c r="L8">
        <v>4</v>
      </c>
      <c r="M8">
        <v>0</v>
      </c>
      <c r="N8" s="6">
        <v>1.9656</v>
      </c>
      <c r="O8" t="str">
        <f t="shared" si="0"/>
        <v/>
      </c>
      <c r="P8" s="6">
        <f t="shared" si="1"/>
        <v>310.9786666666667</v>
      </c>
      <c r="Q8">
        <f t="shared" si="2"/>
        <v>378.31129592675103</v>
      </c>
      <c r="R8" s="16" t="str">
        <f>TEXT(Ecom[[#This Row],[Dates]],"mmm")</f>
        <v>Sep</v>
      </c>
      <c r="S8" s="16" t="str">
        <f>TEXT(Ecom[[#This Row],[Dates]],"YYYY")</f>
        <v>2026</v>
      </c>
      <c r="T8" s="16"/>
    </row>
    <row r="9" spans="1:20" x14ac:dyDescent="0.25">
      <c r="A9" t="s">
        <v>28</v>
      </c>
      <c r="B9" s="16">
        <v>46316</v>
      </c>
      <c r="C9" t="s">
        <v>14</v>
      </c>
      <c r="D9" t="s">
        <v>15</v>
      </c>
      <c r="E9" t="s">
        <v>23</v>
      </c>
      <c r="F9" t="s">
        <v>24</v>
      </c>
      <c r="G9">
        <v>90032</v>
      </c>
      <c r="H9" t="s">
        <v>25</v>
      </c>
      <c r="I9" t="s">
        <v>35</v>
      </c>
      <c r="J9" t="s">
        <v>36</v>
      </c>
      <c r="K9" s="6">
        <v>907.15200000000004</v>
      </c>
      <c r="L9">
        <v>6</v>
      </c>
      <c r="M9">
        <v>0.2</v>
      </c>
      <c r="N9" s="6">
        <v>90.715199999999996</v>
      </c>
      <c r="O9" t="str">
        <f t="shared" si="0"/>
        <v/>
      </c>
      <c r="P9" s="6">
        <f t="shared" si="1"/>
        <v>346.85200000000003</v>
      </c>
      <c r="Q9">
        <f t="shared" si="2"/>
        <v>401.16631350249884</v>
      </c>
      <c r="R9" s="16" t="str">
        <f>TEXT(Ecom[[#This Row],[Dates]],"mmm")</f>
        <v>Oct</v>
      </c>
      <c r="S9" s="16" t="str">
        <f>TEXT(Ecom[[#This Row],[Dates]],"YYYY")</f>
        <v>2026</v>
      </c>
      <c r="T9" s="16"/>
    </row>
    <row r="10" spans="1:20" x14ac:dyDescent="0.25">
      <c r="A10" t="s">
        <v>28</v>
      </c>
      <c r="B10" s="16">
        <v>45969</v>
      </c>
      <c r="C10" t="s">
        <v>14</v>
      </c>
      <c r="D10" t="s">
        <v>15</v>
      </c>
      <c r="E10" t="s">
        <v>23</v>
      </c>
      <c r="F10" t="s">
        <v>24</v>
      </c>
      <c r="G10">
        <v>90032</v>
      </c>
      <c r="H10" t="s">
        <v>25</v>
      </c>
      <c r="I10" t="s">
        <v>26</v>
      </c>
      <c r="J10" t="s">
        <v>37</v>
      </c>
      <c r="K10" s="6">
        <v>18.504000000000001</v>
      </c>
      <c r="L10">
        <v>3</v>
      </c>
      <c r="M10">
        <v>0.2</v>
      </c>
      <c r="N10" s="6">
        <v>5.7824999999999998</v>
      </c>
      <c r="O10" t="str">
        <f t="shared" si="0"/>
        <v/>
      </c>
      <c r="P10" s="6">
        <f t="shared" si="1"/>
        <v>613.19600000000003</v>
      </c>
      <c r="Q10">
        <f t="shared" si="2"/>
        <v>666.82479685191106</v>
      </c>
      <c r="R10" s="16" t="str">
        <f>TEXT(Ecom[[#This Row],[Dates]],"mmm")</f>
        <v>Nov</v>
      </c>
      <c r="S10" s="16" t="str">
        <f>TEXT(Ecom[[#This Row],[Dates]],"YYYY")</f>
        <v>2025</v>
      </c>
      <c r="T10" s="16"/>
    </row>
    <row r="11" spans="1:20" x14ac:dyDescent="0.25">
      <c r="A11" t="s">
        <v>28</v>
      </c>
      <c r="B11" s="16">
        <v>46349</v>
      </c>
      <c r="C11" t="s">
        <v>14</v>
      </c>
      <c r="D11" t="s">
        <v>15</v>
      </c>
      <c r="E11" t="s">
        <v>23</v>
      </c>
      <c r="F11" t="s">
        <v>24</v>
      </c>
      <c r="G11">
        <v>90032</v>
      </c>
      <c r="H11" t="s">
        <v>25</v>
      </c>
      <c r="I11" t="s">
        <v>26</v>
      </c>
      <c r="J11" t="s">
        <v>38</v>
      </c>
      <c r="K11" s="6">
        <v>114.9</v>
      </c>
      <c r="L11">
        <v>5</v>
      </c>
      <c r="M11">
        <v>0</v>
      </c>
      <c r="N11" s="6">
        <v>34.47</v>
      </c>
      <c r="O11" t="str">
        <f t="shared" si="0"/>
        <v/>
      </c>
      <c r="P11" s="6">
        <f t="shared" si="1"/>
        <v>910.8359999999999</v>
      </c>
      <c r="Q11">
        <f t="shared" si="2"/>
        <v>645.09039268203844</v>
      </c>
      <c r="R11" s="16" t="str">
        <f>TEXT(Ecom[[#This Row],[Dates]],"mmm")</f>
        <v>Nov</v>
      </c>
      <c r="S11" s="16" t="str">
        <f>TEXT(Ecom[[#This Row],[Dates]],"YYYY")</f>
        <v>2026</v>
      </c>
      <c r="T11" s="16"/>
    </row>
    <row r="12" spans="1:20" x14ac:dyDescent="0.25">
      <c r="A12" t="s">
        <v>28</v>
      </c>
      <c r="B12" s="16">
        <v>45929</v>
      </c>
      <c r="C12" t="s">
        <v>14</v>
      </c>
      <c r="D12" t="s">
        <v>15</v>
      </c>
      <c r="E12" t="s">
        <v>23</v>
      </c>
      <c r="F12" t="s">
        <v>24</v>
      </c>
      <c r="G12">
        <v>90032</v>
      </c>
      <c r="H12" t="s">
        <v>25</v>
      </c>
      <c r="I12" t="s">
        <v>19</v>
      </c>
      <c r="J12" t="s">
        <v>31</v>
      </c>
      <c r="K12" s="6">
        <v>1706.184</v>
      </c>
      <c r="L12">
        <v>9</v>
      </c>
      <c r="M12">
        <v>0.2</v>
      </c>
      <c r="N12" s="6">
        <v>85.309200000000004</v>
      </c>
      <c r="O12" t="str">
        <f t="shared" si="0"/>
        <v/>
      </c>
      <c r="P12" s="6">
        <f t="shared" si="1"/>
        <v>877.72000000000014</v>
      </c>
      <c r="Q12">
        <f t="shared" si="2"/>
        <v>803.7322883713623</v>
      </c>
      <c r="R12" s="16" t="str">
        <f>TEXT(Ecom[[#This Row],[Dates]],"mmm")</f>
        <v>Sep</v>
      </c>
      <c r="S12" s="16" t="str">
        <f>TEXT(Ecom[[#This Row],[Dates]],"YYYY")</f>
        <v>2025</v>
      </c>
      <c r="T12" s="16"/>
    </row>
    <row r="13" spans="1:20" x14ac:dyDescent="0.25">
      <c r="A13" t="s">
        <v>28</v>
      </c>
      <c r="B13" s="16">
        <v>46278</v>
      </c>
      <c r="C13" t="s">
        <v>14</v>
      </c>
      <c r="D13" t="s">
        <v>15</v>
      </c>
      <c r="E13" t="s">
        <v>23</v>
      </c>
      <c r="F13" t="s">
        <v>24</v>
      </c>
      <c r="G13">
        <v>90032</v>
      </c>
      <c r="H13" t="s">
        <v>25</v>
      </c>
      <c r="I13" t="s">
        <v>35</v>
      </c>
      <c r="J13" t="s">
        <v>36</v>
      </c>
      <c r="K13" s="6">
        <v>911.42399999999998</v>
      </c>
      <c r="L13">
        <v>4</v>
      </c>
      <c r="M13">
        <v>0.2</v>
      </c>
      <c r="N13" s="6">
        <v>68.356800000000007</v>
      </c>
      <c r="O13" t="str">
        <f t="shared" si="0"/>
        <v/>
      </c>
      <c r="P13" s="6">
        <f t="shared" si="1"/>
        <v>444.98399999999998</v>
      </c>
      <c r="Q13">
        <f t="shared" si="2"/>
        <v>498.23140474816864</v>
      </c>
      <c r="R13" s="16" t="str">
        <f>TEXT(Ecom[[#This Row],[Dates]],"mmm")</f>
        <v>Sep</v>
      </c>
      <c r="S13" s="16" t="str">
        <f>TEXT(Ecom[[#This Row],[Dates]],"YYYY")</f>
        <v>2026</v>
      </c>
      <c r="T13" s="16"/>
    </row>
    <row r="14" spans="1:20" x14ac:dyDescent="0.25">
      <c r="A14" t="s">
        <v>28</v>
      </c>
      <c r="B14" s="16">
        <v>45981</v>
      </c>
      <c r="C14" t="s">
        <v>14</v>
      </c>
      <c r="D14" t="s">
        <v>15</v>
      </c>
      <c r="E14" t="s">
        <v>39</v>
      </c>
      <c r="F14" t="s">
        <v>40</v>
      </c>
      <c r="G14">
        <v>28027</v>
      </c>
      <c r="H14" t="s">
        <v>18</v>
      </c>
      <c r="I14" t="s">
        <v>26</v>
      </c>
      <c r="J14" t="s">
        <v>41</v>
      </c>
      <c r="K14" s="6">
        <v>15.552</v>
      </c>
      <c r="L14">
        <v>3</v>
      </c>
      <c r="M14">
        <v>0.2</v>
      </c>
      <c r="N14" s="6">
        <v>5.4432</v>
      </c>
      <c r="O14" t="str">
        <f t="shared" si="0"/>
        <v/>
      </c>
      <c r="P14" s="6">
        <f t="shared" si="1"/>
        <v>164.11266666666668</v>
      </c>
      <c r="Q14">
        <f t="shared" si="2"/>
        <v>501.26036167570572</v>
      </c>
      <c r="R14" s="16" t="str">
        <f>TEXT(Ecom[[#This Row],[Dates]],"mmm")</f>
        <v>Nov</v>
      </c>
      <c r="S14" s="16" t="str">
        <f>TEXT(Ecom[[#This Row],[Dates]],"YYYY")</f>
        <v>2025</v>
      </c>
      <c r="T14" s="16"/>
    </row>
    <row r="15" spans="1:20" x14ac:dyDescent="0.25">
      <c r="A15" t="s">
        <v>28</v>
      </c>
      <c r="B15" s="16">
        <v>45785</v>
      </c>
      <c r="C15" t="s">
        <v>14</v>
      </c>
      <c r="D15" t="s">
        <v>15</v>
      </c>
      <c r="E15" t="s">
        <v>42</v>
      </c>
      <c r="F15" t="s">
        <v>43</v>
      </c>
      <c r="G15">
        <v>98103</v>
      </c>
      <c r="H15" t="s">
        <v>25</v>
      </c>
      <c r="I15" t="s">
        <v>26</v>
      </c>
      <c r="J15" t="s">
        <v>37</v>
      </c>
      <c r="K15" s="6">
        <v>407.976</v>
      </c>
      <c r="L15">
        <v>3</v>
      </c>
      <c r="M15">
        <v>0.2</v>
      </c>
      <c r="N15" s="6">
        <v>132.59219999999999</v>
      </c>
      <c r="O15" t="str">
        <f t="shared" si="0"/>
        <v/>
      </c>
      <c r="P15" s="6">
        <f t="shared" si="1"/>
        <v>159.77666666666667</v>
      </c>
      <c r="Q15">
        <f t="shared" si="2"/>
        <v>108.28096447804802</v>
      </c>
      <c r="R15" s="16" t="str">
        <f>TEXT(Ecom[[#This Row],[Dates]],"mmm")</f>
        <v>May</v>
      </c>
      <c r="S15" s="16" t="str">
        <f>TEXT(Ecom[[#This Row],[Dates]],"YYYY")</f>
        <v>2025</v>
      </c>
      <c r="T15" s="16"/>
    </row>
    <row r="16" spans="1:20" x14ac:dyDescent="0.25">
      <c r="A16" t="s">
        <v>28</v>
      </c>
      <c r="B16" s="16">
        <v>46103</v>
      </c>
      <c r="C16" t="s">
        <v>44</v>
      </c>
      <c r="D16" t="s">
        <v>15</v>
      </c>
      <c r="E16" t="s">
        <v>45</v>
      </c>
      <c r="F16" t="s">
        <v>46</v>
      </c>
      <c r="G16">
        <v>76106</v>
      </c>
      <c r="H16" t="s">
        <v>47</v>
      </c>
      <c r="I16" t="s">
        <v>26</v>
      </c>
      <c r="J16" t="s">
        <v>38</v>
      </c>
      <c r="K16" s="6">
        <v>68.81</v>
      </c>
      <c r="L16">
        <v>5</v>
      </c>
      <c r="M16">
        <v>0.8</v>
      </c>
      <c r="N16" s="6">
        <v>-123.858</v>
      </c>
      <c r="O16">
        <f t="shared" si="0"/>
        <v>-123.858</v>
      </c>
      <c r="P16" s="6">
        <f t="shared" si="1"/>
        <v>245.74466666666669</v>
      </c>
      <c r="Q16">
        <f t="shared" si="2"/>
        <v>264.77563335523655</v>
      </c>
      <c r="R16" s="16" t="str">
        <f>TEXT(Ecom[[#This Row],[Dates]],"mmm")</f>
        <v>Mar</v>
      </c>
      <c r="S16" s="16" t="str">
        <f>TEXT(Ecom[[#This Row],[Dates]],"YYYY")</f>
        <v>2026</v>
      </c>
      <c r="T16" s="16"/>
    </row>
    <row r="17" spans="1:20" x14ac:dyDescent="0.25">
      <c r="A17" t="s">
        <v>28</v>
      </c>
      <c r="B17" s="16">
        <v>45684</v>
      </c>
      <c r="C17" t="s">
        <v>44</v>
      </c>
      <c r="D17" t="s">
        <v>15</v>
      </c>
      <c r="E17" t="s">
        <v>45</v>
      </c>
      <c r="F17" t="s">
        <v>46</v>
      </c>
      <c r="G17">
        <v>76106</v>
      </c>
      <c r="H17" t="s">
        <v>47</v>
      </c>
      <c r="I17" t="s">
        <v>26</v>
      </c>
      <c r="J17" t="s">
        <v>37</v>
      </c>
      <c r="K17" s="6">
        <v>2.544</v>
      </c>
      <c r="L17">
        <v>3</v>
      </c>
      <c r="M17">
        <v>0.8</v>
      </c>
      <c r="N17" s="6">
        <v>-3.8159999999999998</v>
      </c>
      <c r="O17">
        <f t="shared" si="0"/>
        <v>-3.8159999999999998</v>
      </c>
      <c r="P17" s="6">
        <f t="shared" si="1"/>
        <v>241.30799999999999</v>
      </c>
      <c r="Q17">
        <f t="shared" si="2"/>
        <v>280.33338643254876</v>
      </c>
      <c r="R17" s="16" t="str">
        <f>TEXT(Ecom[[#This Row],[Dates]],"mmm")</f>
        <v>Jan</v>
      </c>
      <c r="S17" s="16" t="str">
        <f>TEXT(Ecom[[#This Row],[Dates]],"YYYY")</f>
        <v>2025</v>
      </c>
      <c r="T17" s="16"/>
    </row>
    <row r="18" spans="1:20" x14ac:dyDescent="0.25">
      <c r="A18" t="s">
        <v>28</v>
      </c>
      <c r="B18" s="16">
        <v>46249</v>
      </c>
      <c r="C18" t="s">
        <v>14</v>
      </c>
      <c r="D18" t="s">
        <v>15</v>
      </c>
      <c r="E18" t="s">
        <v>48</v>
      </c>
      <c r="F18" t="s">
        <v>49</v>
      </c>
      <c r="G18">
        <v>53711</v>
      </c>
      <c r="H18" t="s">
        <v>47</v>
      </c>
      <c r="I18" t="s">
        <v>26</v>
      </c>
      <c r="J18" t="s">
        <v>32</v>
      </c>
      <c r="K18" s="6">
        <v>665.88</v>
      </c>
      <c r="L18">
        <v>6</v>
      </c>
      <c r="M18">
        <v>0</v>
      </c>
      <c r="N18" s="6">
        <v>13.317600000000001</v>
      </c>
      <c r="O18" t="str">
        <f t="shared" si="0"/>
        <v/>
      </c>
      <c r="P18" s="6">
        <f t="shared" si="1"/>
        <v>243.3133333333333</v>
      </c>
      <c r="Q18">
        <f t="shared" si="2"/>
        <v>297.85199830912791</v>
      </c>
      <c r="R18" s="16" t="str">
        <f>TEXT(Ecom[[#This Row],[Dates]],"mmm")</f>
        <v>Aug</v>
      </c>
      <c r="S18" s="16" t="str">
        <f>TEXT(Ecom[[#This Row],[Dates]],"YYYY")</f>
        <v>2026</v>
      </c>
      <c r="T18" s="16"/>
    </row>
    <row r="19" spans="1:20" x14ac:dyDescent="0.25">
      <c r="A19" t="s">
        <v>13</v>
      </c>
      <c r="B19" s="16">
        <v>45881</v>
      </c>
      <c r="C19" t="s">
        <v>14</v>
      </c>
      <c r="D19" t="s">
        <v>15</v>
      </c>
      <c r="E19" t="s">
        <v>50</v>
      </c>
      <c r="F19" t="s">
        <v>51</v>
      </c>
      <c r="G19">
        <v>84084</v>
      </c>
      <c r="H19" t="s">
        <v>25</v>
      </c>
      <c r="I19" t="s">
        <v>26</v>
      </c>
      <c r="J19" t="s">
        <v>32</v>
      </c>
      <c r="K19" s="6">
        <v>55.5</v>
      </c>
      <c r="L19">
        <v>2</v>
      </c>
      <c r="M19">
        <v>0</v>
      </c>
      <c r="N19" s="6">
        <v>9.99</v>
      </c>
      <c r="O19" t="str">
        <f t="shared" si="0"/>
        <v/>
      </c>
      <c r="P19" s="6">
        <f t="shared" si="1"/>
        <v>92.513333333333321</v>
      </c>
      <c r="Q19">
        <f t="shared" si="2"/>
        <v>186.42842667679511</v>
      </c>
      <c r="R19" s="16" t="str">
        <f>TEXT(Ecom[[#This Row],[Dates]],"mmm")</f>
        <v>Aug</v>
      </c>
      <c r="S19" s="16" t="str">
        <f>TEXT(Ecom[[#This Row],[Dates]],"YYYY")</f>
        <v>2025</v>
      </c>
      <c r="T19" s="16"/>
    </row>
    <row r="20" spans="1:20" x14ac:dyDescent="0.25">
      <c r="A20" t="s">
        <v>13</v>
      </c>
      <c r="B20" s="16">
        <v>46348</v>
      </c>
      <c r="C20" t="s">
        <v>14</v>
      </c>
      <c r="D20" t="s">
        <v>15</v>
      </c>
      <c r="E20" t="s">
        <v>52</v>
      </c>
      <c r="F20" t="s">
        <v>24</v>
      </c>
      <c r="G20">
        <v>94109</v>
      </c>
      <c r="H20" t="s">
        <v>25</v>
      </c>
      <c r="I20" t="s">
        <v>26</v>
      </c>
      <c r="J20" t="s">
        <v>34</v>
      </c>
      <c r="K20" s="6">
        <v>8.56</v>
      </c>
      <c r="L20">
        <v>2</v>
      </c>
      <c r="M20">
        <v>0</v>
      </c>
      <c r="N20" s="6">
        <v>2.4824000000000002</v>
      </c>
      <c r="O20" t="str">
        <f t="shared" si="0"/>
        <v/>
      </c>
      <c r="P20" s="6">
        <f t="shared" si="1"/>
        <v>81.586666666666659</v>
      </c>
      <c r="Q20">
        <f t="shared" si="2"/>
        <v>156.21283173926525</v>
      </c>
      <c r="R20" s="16" t="str">
        <f>TEXT(Ecom[[#This Row],[Dates]],"mmm")</f>
        <v>Nov</v>
      </c>
      <c r="S20" s="16" t="str">
        <f>TEXT(Ecom[[#This Row],[Dates]],"YYYY")</f>
        <v>2026</v>
      </c>
      <c r="T20" s="16"/>
    </row>
    <row r="21" spans="1:20" x14ac:dyDescent="0.25">
      <c r="A21" t="s">
        <v>13</v>
      </c>
      <c r="B21" s="16">
        <v>46117</v>
      </c>
      <c r="C21" t="s">
        <v>14</v>
      </c>
      <c r="D21" t="s">
        <v>15</v>
      </c>
      <c r="E21" t="s">
        <v>52</v>
      </c>
      <c r="F21" t="s">
        <v>24</v>
      </c>
      <c r="G21">
        <v>94109</v>
      </c>
      <c r="H21" t="s">
        <v>25</v>
      </c>
      <c r="I21" t="s">
        <v>35</v>
      </c>
      <c r="J21" t="s">
        <v>36</v>
      </c>
      <c r="K21" s="6">
        <v>213.48</v>
      </c>
      <c r="L21">
        <v>3</v>
      </c>
      <c r="M21">
        <v>0.2</v>
      </c>
      <c r="N21" s="6">
        <v>16.010999999999999</v>
      </c>
      <c r="O21" t="str">
        <f t="shared" si="0"/>
        <v/>
      </c>
      <c r="P21" s="6">
        <f t="shared" si="1"/>
        <v>85.22</v>
      </c>
      <c r="Q21">
        <f t="shared" si="2"/>
        <v>86.453448916914994</v>
      </c>
      <c r="R21" s="16" t="str">
        <f>TEXT(Ecom[[#This Row],[Dates]],"mmm")</f>
        <v>Apr</v>
      </c>
      <c r="S21" s="16" t="str">
        <f>TEXT(Ecom[[#This Row],[Dates]],"YYYY")</f>
        <v>2026</v>
      </c>
      <c r="T21" s="16"/>
    </row>
    <row r="22" spans="1:20" x14ac:dyDescent="0.25">
      <c r="A22" t="s">
        <v>13</v>
      </c>
      <c r="B22" s="16">
        <v>46122</v>
      </c>
      <c r="C22" t="s">
        <v>14</v>
      </c>
      <c r="D22" t="s">
        <v>15</v>
      </c>
      <c r="E22" t="s">
        <v>52</v>
      </c>
      <c r="F22" t="s">
        <v>24</v>
      </c>
      <c r="G22">
        <v>94109</v>
      </c>
      <c r="H22" t="s">
        <v>25</v>
      </c>
      <c r="I22" t="s">
        <v>26</v>
      </c>
      <c r="J22" t="s">
        <v>37</v>
      </c>
      <c r="K22" s="6">
        <v>22.72</v>
      </c>
      <c r="L22">
        <v>4</v>
      </c>
      <c r="M22">
        <v>0.2</v>
      </c>
      <c r="N22" s="6">
        <v>7.3840000000000003</v>
      </c>
      <c r="O22" t="str">
        <f t="shared" si="0"/>
        <v/>
      </c>
      <c r="P22" s="6">
        <f t="shared" si="1"/>
        <v>34.173333333333339</v>
      </c>
      <c r="Q22">
        <f t="shared" si="2"/>
        <v>53.148711144262904</v>
      </c>
      <c r="R22" s="16" t="str">
        <f>TEXT(Ecom[[#This Row],[Dates]],"mmm")</f>
        <v>Apr</v>
      </c>
      <c r="S22" s="16" t="str">
        <f>TEXT(Ecom[[#This Row],[Dates]],"YYYY")</f>
        <v>2026</v>
      </c>
      <c r="T22" s="16"/>
    </row>
    <row r="23" spans="1:20" x14ac:dyDescent="0.25">
      <c r="A23" t="s">
        <v>28</v>
      </c>
      <c r="B23" s="16">
        <v>46238</v>
      </c>
      <c r="C23" t="s">
        <v>22</v>
      </c>
      <c r="D23" t="s">
        <v>15</v>
      </c>
      <c r="E23" t="s">
        <v>53</v>
      </c>
      <c r="F23" t="s">
        <v>54</v>
      </c>
      <c r="G23">
        <v>68025</v>
      </c>
      <c r="H23" t="s">
        <v>47</v>
      </c>
      <c r="I23" t="s">
        <v>26</v>
      </c>
      <c r="J23" t="s">
        <v>34</v>
      </c>
      <c r="K23" s="6">
        <v>19.46</v>
      </c>
      <c r="L23">
        <v>7</v>
      </c>
      <c r="M23">
        <v>0</v>
      </c>
      <c r="N23" s="6">
        <v>5.0595999999999997</v>
      </c>
      <c r="O23" t="str">
        <f t="shared" si="0"/>
        <v/>
      </c>
      <c r="P23" s="6">
        <f t="shared" si="1"/>
        <v>50.390666666666675</v>
      </c>
      <c r="Q23">
        <f t="shared" si="2"/>
        <v>42.619590146976961</v>
      </c>
      <c r="R23" s="16" t="str">
        <f>TEXT(Ecom[[#This Row],[Dates]],"mmm")</f>
        <v>Aug</v>
      </c>
      <c r="S23" s="16" t="str">
        <f>TEXT(Ecom[[#This Row],[Dates]],"YYYY")</f>
        <v>2026</v>
      </c>
      <c r="T23" s="16"/>
    </row>
    <row r="24" spans="1:20" x14ac:dyDescent="0.25">
      <c r="A24" t="s">
        <v>28</v>
      </c>
      <c r="B24" s="16">
        <v>45723</v>
      </c>
      <c r="C24" t="s">
        <v>22</v>
      </c>
      <c r="D24" t="s">
        <v>15</v>
      </c>
      <c r="E24" t="s">
        <v>53</v>
      </c>
      <c r="F24" t="s">
        <v>54</v>
      </c>
      <c r="G24">
        <v>68025</v>
      </c>
      <c r="H24" t="s">
        <v>47</v>
      </c>
      <c r="I24" t="s">
        <v>26</v>
      </c>
      <c r="J24" t="s">
        <v>38</v>
      </c>
      <c r="K24" s="6">
        <v>60.34</v>
      </c>
      <c r="L24">
        <v>7</v>
      </c>
      <c r="M24">
        <v>0</v>
      </c>
      <c r="N24" s="6">
        <v>15.6884</v>
      </c>
      <c r="O24" t="str">
        <f t="shared" si="0"/>
        <v/>
      </c>
      <c r="P24" s="6">
        <f t="shared" si="1"/>
        <v>392.11400000000003</v>
      </c>
      <c r="Q24">
        <f t="shared" si="2"/>
        <v>377.22762405427</v>
      </c>
      <c r="R24" s="16" t="str">
        <f>TEXT(Ecom[[#This Row],[Dates]],"mmm")</f>
        <v>Mar</v>
      </c>
      <c r="S24" s="16" t="str">
        <f>TEXT(Ecom[[#This Row],[Dates]],"YYYY")</f>
        <v>2025</v>
      </c>
      <c r="T24" s="16"/>
    </row>
    <row r="25" spans="1:20" x14ac:dyDescent="0.25">
      <c r="A25" t="s">
        <v>13</v>
      </c>
      <c r="B25" s="16">
        <v>45945</v>
      </c>
      <c r="C25" t="s">
        <v>14</v>
      </c>
      <c r="D25" t="s">
        <v>15</v>
      </c>
      <c r="E25" t="s">
        <v>55</v>
      </c>
      <c r="F25" t="s">
        <v>56</v>
      </c>
      <c r="G25">
        <v>19140</v>
      </c>
      <c r="H25" t="s">
        <v>57</v>
      </c>
      <c r="I25" t="s">
        <v>19</v>
      </c>
      <c r="J25" t="s">
        <v>21</v>
      </c>
      <c r="K25" s="6">
        <v>71.372</v>
      </c>
      <c r="L25">
        <v>2</v>
      </c>
      <c r="M25">
        <v>0.3</v>
      </c>
      <c r="N25" s="6">
        <v>-1.0196000000000001</v>
      </c>
      <c r="O25">
        <f t="shared" si="0"/>
        <v>-1.0196000000000001</v>
      </c>
      <c r="P25" s="6">
        <f t="shared" si="1"/>
        <v>375.88333333333338</v>
      </c>
      <c r="Q25">
        <f t="shared" si="2"/>
        <v>431.61893866885595</v>
      </c>
      <c r="R25" s="16" t="str">
        <f>TEXT(Ecom[[#This Row],[Dates]],"mmm")</f>
        <v>Oct</v>
      </c>
      <c r="S25" s="16" t="str">
        <f>TEXT(Ecom[[#This Row],[Dates]],"YYYY")</f>
        <v>2025</v>
      </c>
      <c r="T25" s="16"/>
    </row>
    <row r="26" spans="1:20" x14ac:dyDescent="0.25">
      <c r="A26" t="s">
        <v>28</v>
      </c>
      <c r="B26" s="16">
        <v>45694</v>
      </c>
      <c r="C26" t="s">
        <v>14</v>
      </c>
      <c r="D26" t="s">
        <v>15</v>
      </c>
      <c r="E26" t="s">
        <v>58</v>
      </c>
      <c r="F26" t="s">
        <v>51</v>
      </c>
      <c r="G26">
        <v>84057</v>
      </c>
      <c r="H26" t="s">
        <v>25</v>
      </c>
      <c r="I26" t="s">
        <v>19</v>
      </c>
      <c r="J26" t="s">
        <v>31</v>
      </c>
      <c r="K26" s="6">
        <v>1044.6300000000001</v>
      </c>
      <c r="L26">
        <v>3</v>
      </c>
      <c r="M26">
        <v>0</v>
      </c>
      <c r="N26" s="6">
        <v>240.26490000000001</v>
      </c>
      <c r="O26" t="str">
        <f t="shared" si="0"/>
        <v/>
      </c>
      <c r="P26" s="6">
        <f t="shared" si="1"/>
        <v>382.28266666666667</v>
      </c>
      <c r="Q26">
        <f t="shared" si="2"/>
        <v>463.15612493636974</v>
      </c>
      <c r="R26" s="16" t="str">
        <f>TEXT(Ecom[[#This Row],[Dates]],"mmm")</f>
        <v>Feb</v>
      </c>
      <c r="S26" s="16" t="str">
        <f>TEXT(Ecom[[#This Row],[Dates]],"YYYY")</f>
        <v>2025</v>
      </c>
      <c r="T26" s="16"/>
    </row>
    <row r="27" spans="1:20" x14ac:dyDescent="0.25">
      <c r="A27" t="s">
        <v>13</v>
      </c>
      <c r="B27" s="16">
        <v>45734</v>
      </c>
      <c r="C27" t="s">
        <v>14</v>
      </c>
      <c r="D27" t="s">
        <v>15</v>
      </c>
      <c r="E27" t="s">
        <v>23</v>
      </c>
      <c r="F27" t="s">
        <v>24</v>
      </c>
      <c r="G27">
        <v>90049</v>
      </c>
      <c r="H27" t="s">
        <v>25</v>
      </c>
      <c r="I27" t="s">
        <v>26</v>
      </c>
      <c r="J27" t="s">
        <v>37</v>
      </c>
      <c r="K27" s="6">
        <v>11.648</v>
      </c>
      <c r="L27">
        <v>2</v>
      </c>
      <c r="M27">
        <v>0.2</v>
      </c>
      <c r="N27" s="6">
        <v>4.2224000000000004</v>
      </c>
      <c r="O27" t="str">
        <f t="shared" si="0"/>
        <v/>
      </c>
      <c r="P27" s="6">
        <f t="shared" si="1"/>
        <v>1061.8826666666666</v>
      </c>
      <c r="Q27">
        <f t="shared" si="2"/>
        <v>1197.8337779577116</v>
      </c>
      <c r="R27" s="16" t="str">
        <f>TEXT(Ecom[[#This Row],[Dates]],"mmm")</f>
        <v>Mar</v>
      </c>
      <c r="S27" s="16" t="str">
        <f>TEXT(Ecom[[#This Row],[Dates]],"YYYY")</f>
        <v>2025</v>
      </c>
      <c r="T27" s="16"/>
    </row>
    <row r="28" spans="1:20" x14ac:dyDescent="0.25">
      <c r="A28" t="s">
        <v>13</v>
      </c>
      <c r="B28" s="16">
        <v>46320</v>
      </c>
      <c r="C28" t="s">
        <v>14</v>
      </c>
      <c r="D28" t="s">
        <v>15</v>
      </c>
      <c r="E28" t="s">
        <v>23</v>
      </c>
      <c r="F28" t="s">
        <v>24</v>
      </c>
      <c r="G28">
        <v>90049</v>
      </c>
      <c r="H28" t="s">
        <v>25</v>
      </c>
      <c r="I28" t="s">
        <v>35</v>
      </c>
      <c r="J28" t="s">
        <v>59</v>
      </c>
      <c r="K28" s="6">
        <v>90.57</v>
      </c>
      <c r="L28">
        <v>3</v>
      </c>
      <c r="M28">
        <v>0</v>
      </c>
      <c r="N28" s="6">
        <v>11.774100000000001</v>
      </c>
      <c r="O28" t="str">
        <f t="shared" si="0"/>
        <v/>
      </c>
      <c r="P28" s="6">
        <f t="shared" si="1"/>
        <v>1061.2059999999999</v>
      </c>
      <c r="Q28">
        <f t="shared" si="2"/>
        <v>1326.3467649330232</v>
      </c>
      <c r="R28" s="16" t="str">
        <f>TEXT(Ecom[[#This Row],[Dates]],"mmm")</f>
        <v>Oct</v>
      </c>
      <c r="S28" s="16" t="str">
        <f>TEXT(Ecom[[#This Row],[Dates]],"YYYY")</f>
        <v>2026</v>
      </c>
      <c r="T28" s="16"/>
    </row>
    <row r="29" spans="1:20" x14ac:dyDescent="0.25">
      <c r="A29" t="s">
        <v>28</v>
      </c>
      <c r="B29" s="16">
        <v>45891</v>
      </c>
      <c r="C29" t="s">
        <v>14</v>
      </c>
      <c r="D29" t="s">
        <v>15</v>
      </c>
      <c r="E29" t="s">
        <v>55</v>
      </c>
      <c r="F29" t="s">
        <v>56</v>
      </c>
      <c r="G29">
        <v>19140</v>
      </c>
      <c r="H29" t="s">
        <v>57</v>
      </c>
      <c r="I29" t="s">
        <v>19</v>
      </c>
      <c r="J29" t="s">
        <v>20</v>
      </c>
      <c r="K29" s="6">
        <v>3083.43</v>
      </c>
      <c r="L29">
        <v>7</v>
      </c>
      <c r="M29">
        <v>0.5</v>
      </c>
      <c r="N29" s="6">
        <v>-1665.0522000000001</v>
      </c>
      <c r="O29">
        <f t="shared" si="0"/>
        <v>-1665.0522000000001</v>
      </c>
      <c r="P29" s="6">
        <f t="shared" si="1"/>
        <v>1072.4159999999999</v>
      </c>
      <c r="Q29">
        <f t="shared" si="2"/>
        <v>1424.9683651818509</v>
      </c>
      <c r="R29" s="16" t="str">
        <f>TEXT(Ecom[[#This Row],[Dates]],"mmm")</f>
        <v>Aug</v>
      </c>
      <c r="S29" s="16" t="str">
        <f>TEXT(Ecom[[#This Row],[Dates]],"YYYY")</f>
        <v>2025</v>
      </c>
      <c r="T29" s="16"/>
    </row>
    <row r="30" spans="1:20" x14ac:dyDescent="0.25">
      <c r="A30" t="s">
        <v>28</v>
      </c>
      <c r="B30" s="16">
        <v>46315</v>
      </c>
      <c r="C30" t="s">
        <v>14</v>
      </c>
      <c r="D30" t="s">
        <v>15</v>
      </c>
      <c r="E30" t="s">
        <v>55</v>
      </c>
      <c r="F30" t="s">
        <v>56</v>
      </c>
      <c r="G30">
        <v>19140</v>
      </c>
      <c r="H30" t="s">
        <v>57</v>
      </c>
      <c r="I30" t="s">
        <v>26</v>
      </c>
      <c r="J30" t="s">
        <v>37</v>
      </c>
      <c r="K30" s="6">
        <v>9.6180000000000003</v>
      </c>
      <c r="L30">
        <v>2</v>
      </c>
      <c r="M30">
        <v>0.7</v>
      </c>
      <c r="N30" s="6">
        <v>-7.0532000000000004</v>
      </c>
      <c r="O30">
        <f t="shared" si="0"/>
        <v>-7.0532000000000004</v>
      </c>
      <c r="P30" s="6">
        <f t="shared" si="1"/>
        <v>45.69400000000001</v>
      </c>
      <c r="Q30">
        <f t="shared" si="2"/>
        <v>817.87350474670995</v>
      </c>
      <c r="R30" s="16" t="str">
        <f>TEXT(Ecom[[#This Row],[Dates]],"mmm")</f>
        <v>Oct</v>
      </c>
      <c r="S30" s="16" t="str">
        <f>TEXT(Ecom[[#This Row],[Dates]],"YYYY")</f>
        <v>2026</v>
      </c>
      <c r="T30" s="16"/>
    </row>
    <row r="31" spans="1:20" x14ac:dyDescent="0.25">
      <c r="A31" t="s">
        <v>28</v>
      </c>
      <c r="B31" s="16">
        <v>46122</v>
      </c>
      <c r="C31" t="s">
        <v>14</v>
      </c>
      <c r="D31" t="s">
        <v>15</v>
      </c>
      <c r="E31" t="s">
        <v>55</v>
      </c>
      <c r="F31" t="s">
        <v>56</v>
      </c>
      <c r="G31">
        <v>19140</v>
      </c>
      <c r="H31" t="s">
        <v>57</v>
      </c>
      <c r="I31" t="s">
        <v>19</v>
      </c>
      <c r="J31" t="s">
        <v>33</v>
      </c>
      <c r="K31" s="6">
        <v>124.2</v>
      </c>
      <c r="L31">
        <v>3</v>
      </c>
      <c r="M31">
        <v>0.2</v>
      </c>
      <c r="N31" s="6">
        <v>15.525</v>
      </c>
      <c r="O31" t="str">
        <f t="shared" si="0"/>
        <v/>
      </c>
      <c r="P31" s="6">
        <f t="shared" si="1"/>
        <v>71.256</v>
      </c>
      <c r="Q31">
        <f t="shared" si="2"/>
        <v>548.06943898864972</v>
      </c>
      <c r="R31" s="16" t="str">
        <f>TEXT(Ecom[[#This Row],[Dates]],"mmm")</f>
        <v>Apr</v>
      </c>
      <c r="S31" s="16" t="str">
        <f>TEXT(Ecom[[#This Row],[Dates]],"YYYY")</f>
        <v>2026</v>
      </c>
      <c r="T31" s="16"/>
    </row>
    <row r="32" spans="1:20" x14ac:dyDescent="0.25">
      <c r="A32" t="s">
        <v>28</v>
      </c>
      <c r="B32" s="16">
        <v>45748</v>
      </c>
      <c r="C32" t="s">
        <v>14</v>
      </c>
      <c r="D32" t="s">
        <v>15</v>
      </c>
      <c r="E32" t="s">
        <v>55</v>
      </c>
      <c r="F32" t="s">
        <v>56</v>
      </c>
      <c r="G32">
        <v>19140</v>
      </c>
      <c r="H32" t="s">
        <v>57</v>
      </c>
      <c r="I32" t="s">
        <v>26</v>
      </c>
      <c r="J32" t="s">
        <v>60</v>
      </c>
      <c r="K32" s="6">
        <v>3.2639999999999998</v>
      </c>
      <c r="L32">
        <v>2</v>
      </c>
      <c r="M32">
        <v>0.2</v>
      </c>
      <c r="N32" s="6">
        <v>1.1015999999999999</v>
      </c>
      <c r="O32" t="str">
        <f t="shared" si="0"/>
        <v/>
      </c>
      <c r="P32" s="6">
        <f t="shared" si="1"/>
        <v>32.142000000000003</v>
      </c>
      <c r="Q32">
        <f t="shared" si="2"/>
        <v>29.810668448280957</v>
      </c>
      <c r="R32" s="16" t="str">
        <f>TEXT(Ecom[[#This Row],[Dates]],"mmm")</f>
        <v>Apr</v>
      </c>
      <c r="S32" s="16" t="str">
        <f>TEXT(Ecom[[#This Row],[Dates]],"YYYY")</f>
        <v>2025</v>
      </c>
      <c r="T32" s="16"/>
    </row>
    <row r="33" spans="1:20" x14ac:dyDescent="0.25">
      <c r="A33" t="s">
        <v>28</v>
      </c>
      <c r="B33" s="16">
        <v>46050</v>
      </c>
      <c r="C33" t="s">
        <v>14</v>
      </c>
      <c r="D33" t="s">
        <v>15</v>
      </c>
      <c r="E33" t="s">
        <v>55</v>
      </c>
      <c r="F33" t="s">
        <v>56</v>
      </c>
      <c r="G33">
        <v>19140</v>
      </c>
      <c r="H33" t="s">
        <v>57</v>
      </c>
      <c r="I33" t="s">
        <v>26</v>
      </c>
      <c r="J33" t="s">
        <v>34</v>
      </c>
      <c r="K33" s="6">
        <v>86.304000000000002</v>
      </c>
      <c r="L33">
        <v>6</v>
      </c>
      <c r="M33">
        <v>0.2</v>
      </c>
      <c r="N33" s="6">
        <v>9.7091999999999992</v>
      </c>
      <c r="O33" t="str">
        <f t="shared" si="0"/>
        <v/>
      </c>
      <c r="P33" s="6">
        <f t="shared" si="1"/>
        <v>36.307333333333339</v>
      </c>
      <c r="Q33">
        <f t="shared" si="2"/>
        <v>20.719683613343065</v>
      </c>
      <c r="R33" s="16" t="str">
        <f>TEXT(Ecom[[#This Row],[Dates]],"mmm")</f>
        <v>Jan</v>
      </c>
      <c r="S33" s="16" t="str">
        <f>TEXT(Ecom[[#This Row],[Dates]],"YYYY")</f>
        <v>2026</v>
      </c>
      <c r="T33" s="16"/>
    </row>
    <row r="34" spans="1:20" x14ac:dyDescent="0.25">
      <c r="A34" t="s">
        <v>28</v>
      </c>
      <c r="B34" s="16">
        <v>46197</v>
      </c>
      <c r="C34" t="s">
        <v>14</v>
      </c>
      <c r="D34" t="s">
        <v>15</v>
      </c>
      <c r="E34" t="s">
        <v>55</v>
      </c>
      <c r="F34" t="s">
        <v>56</v>
      </c>
      <c r="G34">
        <v>19140</v>
      </c>
      <c r="H34" t="s">
        <v>57</v>
      </c>
      <c r="I34" t="s">
        <v>26</v>
      </c>
      <c r="J34" t="s">
        <v>37</v>
      </c>
      <c r="K34" s="6">
        <v>6.8579999999999997</v>
      </c>
      <c r="L34">
        <v>6</v>
      </c>
      <c r="M34">
        <v>0.7</v>
      </c>
      <c r="N34" s="6">
        <v>-5.7149999999999999</v>
      </c>
      <c r="O34">
        <f t="shared" si="0"/>
        <v>-5.7149999999999999</v>
      </c>
      <c r="P34" s="6">
        <f t="shared" si="1"/>
        <v>17.363333333333333</v>
      </c>
      <c r="Q34">
        <f t="shared" si="2"/>
        <v>20.067331424943347</v>
      </c>
      <c r="R34" s="16" t="str">
        <f>TEXT(Ecom[[#This Row],[Dates]],"mmm")</f>
        <v>Jun</v>
      </c>
      <c r="S34" s="16" t="str">
        <f>TEXT(Ecom[[#This Row],[Dates]],"YYYY")</f>
        <v>2026</v>
      </c>
      <c r="T34" s="16"/>
    </row>
    <row r="35" spans="1:20" x14ac:dyDescent="0.25">
      <c r="A35" t="s">
        <v>28</v>
      </c>
      <c r="B35" s="16">
        <v>45668</v>
      </c>
      <c r="C35" t="s">
        <v>14</v>
      </c>
      <c r="D35" t="s">
        <v>15</v>
      </c>
      <c r="E35" t="s">
        <v>55</v>
      </c>
      <c r="F35" t="s">
        <v>56</v>
      </c>
      <c r="G35">
        <v>19140</v>
      </c>
      <c r="H35" t="s">
        <v>57</v>
      </c>
      <c r="I35" t="s">
        <v>26</v>
      </c>
      <c r="J35" t="s">
        <v>34</v>
      </c>
      <c r="K35" s="6">
        <v>15.76</v>
      </c>
      <c r="L35">
        <v>2</v>
      </c>
      <c r="M35">
        <v>0.2</v>
      </c>
      <c r="N35" s="6">
        <v>3.5459999999999998</v>
      </c>
      <c r="O35" t="str">
        <f t="shared" si="0"/>
        <v/>
      </c>
      <c r="P35" s="6">
        <f t="shared" si="1"/>
        <v>380.92533333333336</v>
      </c>
      <c r="Q35">
        <f t="shared" si="2"/>
        <v>413.96905123075197</v>
      </c>
      <c r="R35" s="16" t="str">
        <f>TEXT(Ecom[[#This Row],[Dates]],"mmm")</f>
        <v>Jan</v>
      </c>
      <c r="S35" s="16" t="str">
        <f>TEXT(Ecom[[#This Row],[Dates]],"YYYY")</f>
        <v>2025</v>
      </c>
      <c r="T35" s="16"/>
    </row>
    <row r="36" spans="1:20" x14ac:dyDescent="0.25">
      <c r="A36" t="s">
        <v>13</v>
      </c>
      <c r="B36" s="16">
        <v>46116</v>
      </c>
      <c r="C36" t="s">
        <v>44</v>
      </c>
      <c r="D36" t="s">
        <v>15</v>
      </c>
      <c r="E36" t="s">
        <v>61</v>
      </c>
      <c r="F36" t="s">
        <v>46</v>
      </c>
      <c r="G36">
        <v>77095</v>
      </c>
      <c r="H36" t="s">
        <v>47</v>
      </c>
      <c r="I36" t="s">
        <v>26</v>
      </c>
      <c r="J36" t="s">
        <v>41</v>
      </c>
      <c r="K36" s="6">
        <v>29.472000000000001</v>
      </c>
      <c r="L36">
        <v>3</v>
      </c>
      <c r="M36">
        <v>0.2</v>
      </c>
      <c r="N36" s="6">
        <v>9.9467999999999996</v>
      </c>
      <c r="O36" t="str">
        <f t="shared" si="0"/>
        <v/>
      </c>
      <c r="P36" s="6">
        <f t="shared" si="1"/>
        <v>439.31200000000007</v>
      </c>
      <c r="Q36">
        <f t="shared" si="2"/>
        <v>437.9450189569294</v>
      </c>
      <c r="R36" s="16" t="str">
        <f>TEXT(Ecom[[#This Row],[Dates]],"mmm")</f>
        <v>Apr</v>
      </c>
      <c r="S36" s="16" t="str">
        <f>TEXT(Ecom[[#This Row],[Dates]],"YYYY")</f>
        <v>2026</v>
      </c>
      <c r="T36" s="16"/>
    </row>
    <row r="37" spans="1:20" x14ac:dyDescent="0.25">
      <c r="A37" t="s">
        <v>62</v>
      </c>
      <c r="B37" s="16">
        <v>46378</v>
      </c>
      <c r="C37" t="s">
        <v>22</v>
      </c>
      <c r="D37" t="s">
        <v>15</v>
      </c>
      <c r="E37" t="s">
        <v>63</v>
      </c>
      <c r="F37" t="s">
        <v>46</v>
      </c>
      <c r="G37">
        <v>75080</v>
      </c>
      <c r="H37" t="s">
        <v>47</v>
      </c>
      <c r="I37" t="s">
        <v>35</v>
      </c>
      <c r="J37" t="s">
        <v>36</v>
      </c>
      <c r="K37" s="6">
        <v>1097.5440000000001</v>
      </c>
      <c r="L37">
        <v>7</v>
      </c>
      <c r="M37">
        <v>0.2</v>
      </c>
      <c r="N37" s="6">
        <v>123.47369999999999</v>
      </c>
      <c r="O37" t="str">
        <f t="shared" si="0"/>
        <v/>
      </c>
      <c r="P37" s="6">
        <f t="shared" si="1"/>
        <v>467.26400000000007</v>
      </c>
      <c r="Q37">
        <f t="shared" si="2"/>
        <v>483.22237502524354</v>
      </c>
      <c r="R37" s="16" t="str">
        <f>TEXT(Ecom[[#This Row],[Dates]],"mmm")</f>
        <v>Dec</v>
      </c>
      <c r="S37" s="16" t="str">
        <f>TEXT(Ecom[[#This Row],[Dates]],"YYYY")</f>
        <v>2026</v>
      </c>
      <c r="T37" s="16"/>
    </row>
    <row r="38" spans="1:20" x14ac:dyDescent="0.25">
      <c r="A38" t="s">
        <v>62</v>
      </c>
      <c r="B38" s="16">
        <v>46113</v>
      </c>
      <c r="C38" t="s">
        <v>22</v>
      </c>
      <c r="D38" t="s">
        <v>15</v>
      </c>
      <c r="E38" t="s">
        <v>63</v>
      </c>
      <c r="F38" t="s">
        <v>46</v>
      </c>
      <c r="G38">
        <v>75080</v>
      </c>
      <c r="H38" t="s">
        <v>47</v>
      </c>
      <c r="I38" t="s">
        <v>19</v>
      </c>
      <c r="J38" t="s">
        <v>33</v>
      </c>
      <c r="K38" s="6">
        <v>190.92</v>
      </c>
      <c r="L38">
        <v>5</v>
      </c>
      <c r="M38">
        <v>0.6</v>
      </c>
      <c r="N38" s="6">
        <v>-147.96299999999999</v>
      </c>
      <c r="O38">
        <f t="shared" si="0"/>
        <v>-147.96299999999999</v>
      </c>
      <c r="P38" s="6">
        <f t="shared" si="1"/>
        <v>278.88239999999996</v>
      </c>
      <c r="Q38">
        <f t="shared" si="2"/>
        <v>289.3901896760612</v>
      </c>
      <c r="R38" s="16" t="str">
        <f>TEXT(Ecom[[#This Row],[Dates]],"mmm")</f>
        <v>Apr</v>
      </c>
      <c r="S38" s="16" t="str">
        <f>TEXT(Ecom[[#This Row],[Dates]],"YYYY")</f>
        <v>2026</v>
      </c>
      <c r="T38" s="16"/>
    </row>
    <row r="39" spans="1:20" x14ac:dyDescent="0.25">
      <c r="A39" t="s">
        <v>28</v>
      </c>
      <c r="B39" s="16">
        <v>45714</v>
      </c>
      <c r="C39" t="s">
        <v>44</v>
      </c>
      <c r="D39" t="s">
        <v>15</v>
      </c>
      <c r="E39" t="s">
        <v>61</v>
      </c>
      <c r="F39" t="s">
        <v>46</v>
      </c>
      <c r="G39">
        <v>77041</v>
      </c>
      <c r="H39" t="s">
        <v>47</v>
      </c>
      <c r="I39" t="s">
        <v>26</v>
      </c>
      <c r="J39" t="s">
        <v>60</v>
      </c>
      <c r="K39" s="6">
        <v>113.328</v>
      </c>
      <c r="L39">
        <v>9</v>
      </c>
      <c r="M39">
        <v>0.2</v>
      </c>
      <c r="N39" s="6">
        <v>35.414999999999999</v>
      </c>
      <c r="O39" t="str">
        <f t="shared" si="0"/>
        <v/>
      </c>
      <c r="P39" s="6">
        <f t="shared" si="1"/>
        <v>285.92839999999995</v>
      </c>
      <c r="Q39">
        <f t="shared" si="2"/>
        <v>254.94986172082281</v>
      </c>
      <c r="R39" s="16" t="str">
        <f>TEXT(Ecom[[#This Row],[Dates]],"mmm")</f>
        <v>Feb</v>
      </c>
      <c r="S39" s="16" t="str">
        <f>TEXT(Ecom[[#This Row],[Dates]],"YYYY")</f>
        <v>2025</v>
      </c>
      <c r="T39" s="16"/>
    </row>
    <row r="40" spans="1:20" x14ac:dyDescent="0.25">
      <c r="A40" t="s">
        <v>28</v>
      </c>
      <c r="B40" s="16">
        <v>46096</v>
      </c>
      <c r="C40" t="s">
        <v>44</v>
      </c>
      <c r="D40" t="s">
        <v>15</v>
      </c>
      <c r="E40" t="s">
        <v>61</v>
      </c>
      <c r="F40" t="s">
        <v>46</v>
      </c>
      <c r="G40">
        <v>77041</v>
      </c>
      <c r="H40" t="s">
        <v>47</v>
      </c>
      <c r="I40" t="s">
        <v>19</v>
      </c>
      <c r="J40" t="s">
        <v>20</v>
      </c>
      <c r="K40" s="6">
        <v>532.39919999999995</v>
      </c>
      <c r="L40">
        <v>3</v>
      </c>
      <c r="M40">
        <v>0.32</v>
      </c>
      <c r="N40" s="6">
        <v>-46.976399999999998</v>
      </c>
      <c r="O40">
        <f t="shared" si="0"/>
        <v>-46.976399999999998</v>
      </c>
      <c r="P40" s="6">
        <f t="shared" si="1"/>
        <v>371.87506666666667</v>
      </c>
      <c r="Q40">
        <f t="shared" si="2"/>
        <v>152.45557147539859</v>
      </c>
      <c r="R40" s="16" t="str">
        <f>TEXT(Ecom[[#This Row],[Dates]],"mmm")</f>
        <v>Mar</v>
      </c>
      <c r="S40" s="16" t="str">
        <f>TEXT(Ecom[[#This Row],[Dates]],"YYYY")</f>
        <v>2026</v>
      </c>
      <c r="T40" s="16"/>
    </row>
    <row r="41" spans="1:20" x14ac:dyDescent="0.25">
      <c r="A41" t="s">
        <v>28</v>
      </c>
      <c r="B41" s="16">
        <v>46186</v>
      </c>
      <c r="C41" t="s">
        <v>44</v>
      </c>
      <c r="D41" t="s">
        <v>15</v>
      </c>
      <c r="E41" t="s">
        <v>61</v>
      </c>
      <c r="F41" t="s">
        <v>46</v>
      </c>
      <c r="G41">
        <v>77041</v>
      </c>
      <c r="H41" t="s">
        <v>47</v>
      </c>
      <c r="I41" t="s">
        <v>19</v>
      </c>
      <c r="J41" t="s">
        <v>21</v>
      </c>
      <c r="K41" s="6">
        <v>212.05799999999999</v>
      </c>
      <c r="L41">
        <v>3</v>
      </c>
      <c r="M41">
        <v>0.3</v>
      </c>
      <c r="N41" s="6">
        <v>-15.147</v>
      </c>
      <c r="O41">
        <f t="shared" si="0"/>
        <v>-15.147</v>
      </c>
      <c r="P41" s="6">
        <f t="shared" si="1"/>
        <v>243.46466666666666</v>
      </c>
      <c r="Q41">
        <f t="shared" si="2"/>
        <v>70.072305396026977</v>
      </c>
      <c r="R41" s="16" t="str">
        <f>TEXT(Ecom[[#This Row],[Dates]],"mmm")</f>
        <v>Jun</v>
      </c>
      <c r="S41" s="16" t="str">
        <f>TEXT(Ecom[[#This Row],[Dates]],"YYYY")</f>
        <v>2026</v>
      </c>
      <c r="T41" s="16"/>
    </row>
    <row r="42" spans="1:20" x14ac:dyDescent="0.25">
      <c r="A42" t="s">
        <v>28</v>
      </c>
      <c r="B42" s="16">
        <v>46377</v>
      </c>
      <c r="C42" t="s">
        <v>44</v>
      </c>
      <c r="D42" t="s">
        <v>15</v>
      </c>
      <c r="E42" t="s">
        <v>61</v>
      </c>
      <c r="F42" t="s">
        <v>46</v>
      </c>
      <c r="G42">
        <v>77041</v>
      </c>
      <c r="H42" t="s">
        <v>47</v>
      </c>
      <c r="I42" t="s">
        <v>35</v>
      </c>
      <c r="J42" t="s">
        <v>36</v>
      </c>
      <c r="K42" s="6">
        <v>371.16800000000001</v>
      </c>
      <c r="L42">
        <v>4</v>
      </c>
      <c r="M42">
        <v>0.2</v>
      </c>
      <c r="N42" s="6">
        <v>41.756399999999999</v>
      </c>
      <c r="O42" t="str">
        <f t="shared" si="0"/>
        <v/>
      </c>
      <c r="P42" s="6">
        <f t="shared" si="1"/>
        <v>198.73866666666666</v>
      </c>
      <c r="Q42">
        <f t="shared" si="2"/>
        <v>89.219514425239694</v>
      </c>
      <c r="R42" s="16" t="str">
        <f>TEXT(Ecom[[#This Row],[Dates]],"mmm")</f>
        <v>Dec</v>
      </c>
      <c r="S42" s="16" t="str">
        <f>TEXT(Ecom[[#This Row],[Dates]],"YYYY")</f>
        <v>2026</v>
      </c>
      <c r="T42" s="16"/>
    </row>
    <row r="43" spans="1:20" x14ac:dyDescent="0.25">
      <c r="A43" t="s">
        <v>28</v>
      </c>
      <c r="B43" s="16">
        <v>46288</v>
      </c>
      <c r="C43" t="s">
        <v>22</v>
      </c>
      <c r="D43" t="s">
        <v>15</v>
      </c>
      <c r="E43" t="s">
        <v>64</v>
      </c>
      <c r="F43" t="s">
        <v>65</v>
      </c>
      <c r="G43">
        <v>60540</v>
      </c>
      <c r="H43" t="s">
        <v>47</v>
      </c>
      <c r="I43" t="s">
        <v>35</v>
      </c>
      <c r="J43" t="s">
        <v>36</v>
      </c>
      <c r="K43" s="6">
        <v>147.16800000000001</v>
      </c>
      <c r="L43">
        <v>4</v>
      </c>
      <c r="M43">
        <v>0.2</v>
      </c>
      <c r="N43" s="6">
        <v>16.5564</v>
      </c>
      <c r="O43" t="str">
        <f t="shared" si="0"/>
        <v/>
      </c>
      <c r="P43" s="6">
        <f t="shared" si="1"/>
        <v>106.88799999999999</v>
      </c>
      <c r="Q43">
        <f t="shared" si="2"/>
        <v>89.455618984230668</v>
      </c>
      <c r="R43" s="16" t="str">
        <f>TEXT(Ecom[[#This Row],[Dates]],"mmm")</f>
        <v>Sep</v>
      </c>
      <c r="S43" s="16" t="str">
        <f>TEXT(Ecom[[#This Row],[Dates]],"YYYY")</f>
        <v>2026</v>
      </c>
      <c r="T43" s="16"/>
    </row>
    <row r="44" spans="1:20" x14ac:dyDescent="0.25">
      <c r="A44" t="s">
        <v>28</v>
      </c>
      <c r="B44" s="16">
        <v>46033</v>
      </c>
      <c r="C44" t="s">
        <v>22</v>
      </c>
      <c r="D44" t="s">
        <v>15</v>
      </c>
      <c r="E44" t="s">
        <v>23</v>
      </c>
      <c r="F44" t="s">
        <v>24</v>
      </c>
      <c r="G44">
        <v>90049</v>
      </c>
      <c r="H44" t="s">
        <v>25</v>
      </c>
      <c r="I44" t="s">
        <v>26</v>
      </c>
      <c r="J44" t="s">
        <v>32</v>
      </c>
      <c r="K44" s="6">
        <v>77.88</v>
      </c>
      <c r="L44">
        <v>2</v>
      </c>
      <c r="M44">
        <v>0</v>
      </c>
      <c r="N44" s="6">
        <v>3.8940000000000001</v>
      </c>
      <c r="O44" t="str">
        <f t="shared" si="0"/>
        <v/>
      </c>
      <c r="P44" s="6">
        <f t="shared" si="1"/>
        <v>73.158666666666662</v>
      </c>
      <c r="Q44">
        <f t="shared" si="2"/>
        <v>71.815864575598752</v>
      </c>
      <c r="R44" s="16" t="str">
        <f>TEXT(Ecom[[#This Row],[Dates]],"mmm")</f>
        <v>Jan</v>
      </c>
      <c r="S44" s="16" t="str">
        <f>TEXT(Ecom[[#This Row],[Dates]],"YYYY")</f>
        <v>2026</v>
      </c>
      <c r="T44" s="16"/>
    </row>
    <row r="45" spans="1:20" x14ac:dyDescent="0.25">
      <c r="A45" t="s">
        <v>28</v>
      </c>
      <c r="B45" s="16">
        <v>46065</v>
      </c>
      <c r="C45" t="s">
        <v>22</v>
      </c>
      <c r="D45" t="s">
        <v>15</v>
      </c>
      <c r="E45" t="s">
        <v>66</v>
      </c>
      <c r="F45" t="s">
        <v>30</v>
      </c>
      <c r="G45">
        <v>32935</v>
      </c>
      <c r="H45" t="s">
        <v>18</v>
      </c>
      <c r="I45" t="s">
        <v>26</v>
      </c>
      <c r="J45" t="s">
        <v>32</v>
      </c>
      <c r="K45" s="6">
        <v>95.616</v>
      </c>
      <c r="L45">
        <v>2</v>
      </c>
      <c r="M45">
        <v>0.2</v>
      </c>
      <c r="N45" s="6">
        <v>9.5616000000000003</v>
      </c>
      <c r="O45" t="str">
        <f t="shared" si="0"/>
        <v/>
      </c>
      <c r="P45" s="6">
        <f t="shared" si="1"/>
        <v>53.018666666666668</v>
      </c>
      <c r="Q45">
        <f t="shared" si="2"/>
        <v>26.646805192423404</v>
      </c>
      <c r="R45" s="16" t="str">
        <f>TEXT(Ecom[[#This Row],[Dates]],"mmm")</f>
        <v>Feb</v>
      </c>
      <c r="S45" s="16" t="str">
        <f>TEXT(Ecom[[#This Row],[Dates]],"YYYY")</f>
        <v>2026</v>
      </c>
      <c r="T45" s="16"/>
    </row>
    <row r="46" spans="1:20" x14ac:dyDescent="0.25">
      <c r="A46" t="s">
        <v>62</v>
      </c>
      <c r="B46" s="16">
        <v>46208</v>
      </c>
      <c r="C46" t="s">
        <v>22</v>
      </c>
      <c r="D46" t="s">
        <v>15</v>
      </c>
      <c r="E46" t="s">
        <v>67</v>
      </c>
      <c r="F46" t="s">
        <v>68</v>
      </c>
      <c r="G46">
        <v>55122</v>
      </c>
      <c r="H46" t="s">
        <v>47</v>
      </c>
      <c r="I46" t="s">
        <v>35</v>
      </c>
      <c r="J46" t="s">
        <v>59</v>
      </c>
      <c r="K46" s="6">
        <v>45.98</v>
      </c>
      <c r="L46">
        <v>2</v>
      </c>
      <c r="M46">
        <v>0</v>
      </c>
      <c r="N46" s="6">
        <v>19.7714</v>
      </c>
      <c r="O46" t="str">
        <f t="shared" si="0"/>
        <v/>
      </c>
      <c r="P46" s="6">
        <f t="shared" si="1"/>
        <v>91.8</v>
      </c>
      <c r="Q46">
        <f t="shared" si="2"/>
        <v>74.030453861657264</v>
      </c>
      <c r="R46" s="16" t="str">
        <f>TEXT(Ecom[[#This Row],[Dates]],"mmm")</f>
        <v>Jul</v>
      </c>
      <c r="S46" s="16" t="str">
        <f>TEXT(Ecom[[#This Row],[Dates]],"YYYY")</f>
        <v>2026</v>
      </c>
      <c r="T46" s="16"/>
    </row>
    <row r="47" spans="1:20" x14ac:dyDescent="0.25">
      <c r="A47" t="s">
        <v>62</v>
      </c>
      <c r="B47" s="16">
        <v>46252</v>
      </c>
      <c r="C47" t="s">
        <v>22</v>
      </c>
      <c r="D47" t="s">
        <v>15</v>
      </c>
      <c r="E47" t="s">
        <v>67</v>
      </c>
      <c r="F47" t="s">
        <v>68</v>
      </c>
      <c r="G47">
        <v>55122</v>
      </c>
      <c r="H47" t="s">
        <v>47</v>
      </c>
      <c r="I47" t="s">
        <v>26</v>
      </c>
      <c r="J47" t="s">
        <v>37</v>
      </c>
      <c r="K47" s="6">
        <v>17.46</v>
      </c>
      <c r="L47">
        <v>2</v>
      </c>
      <c r="M47">
        <v>0</v>
      </c>
      <c r="N47" s="6">
        <v>8.2062000000000008</v>
      </c>
      <c r="O47" t="str">
        <f t="shared" si="0"/>
        <v/>
      </c>
      <c r="P47" s="6">
        <f t="shared" si="1"/>
        <v>91.473333333333343</v>
      </c>
      <c r="Q47">
        <f t="shared" si="2"/>
        <v>77.163495441437476</v>
      </c>
      <c r="R47" s="16" t="str">
        <f>TEXT(Ecom[[#This Row],[Dates]],"mmm")</f>
        <v>Aug</v>
      </c>
      <c r="S47" s="16" t="str">
        <f>TEXT(Ecom[[#This Row],[Dates]],"YYYY")</f>
        <v>2026</v>
      </c>
      <c r="T47" s="16"/>
    </row>
    <row r="48" spans="1:20" x14ac:dyDescent="0.25">
      <c r="A48" t="s">
        <v>13</v>
      </c>
      <c r="B48" s="16">
        <v>45907</v>
      </c>
      <c r="C48" t="s">
        <v>14</v>
      </c>
      <c r="D48" t="s">
        <v>15</v>
      </c>
      <c r="E48" t="s">
        <v>69</v>
      </c>
      <c r="F48" t="s">
        <v>70</v>
      </c>
      <c r="G48">
        <v>48185</v>
      </c>
      <c r="H48" t="s">
        <v>47</v>
      </c>
      <c r="I48" t="s">
        <v>26</v>
      </c>
      <c r="J48" t="s">
        <v>32</v>
      </c>
      <c r="K48" s="6">
        <v>211.96</v>
      </c>
      <c r="L48">
        <v>4</v>
      </c>
      <c r="M48">
        <v>0</v>
      </c>
      <c r="N48" s="6">
        <v>8.4784000000000006</v>
      </c>
      <c r="O48" t="str">
        <f t="shared" si="0"/>
        <v/>
      </c>
      <c r="P48" s="6">
        <f t="shared" si="1"/>
        <v>92.920000000000016</v>
      </c>
      <c r="Q48">
        <f t="shared" si="2"/>
        <v>84.963228734771135</v>
      </c>
      <c r="R48" s="16" t="str">
        <f>TEXT(Ecom[[#This Row],[Dates]],"mmm")</f>
        <v>Sep</v>
      </c>
      <c r="S48" s="16" t="str">
        <f>TEXT(Ecom[[#This Row],[Dates]],"YYYY")</f>
        <v>2025</v>
      </c>
      <c r="T48" s="16"/>
    </row>
    <row r="49" spans="1:20" x14ac:dyDescent="0.25">
      <c r="A49" t="s">
        <v>28</v>
      </c>
      <c r="B49" s="16">
        <v>46099</v>
      </c>
      <c r="C49" t="s">
        <v>14</v>
      </c>
      <c r="D49" t="s">
        <v>15</v>
      </c>
      <c r="E49" t="s">
        <v>71</v>
      </c>
      <c r="F49" t="s">
        <v>72</v>
      </c>
      <c r="G49">
        <v>19901</v>
      </c>
      <c r="H49" t="s">
        <v>57</v>
      </c>
      <c r="I49" t="s">
        <v>35</v>
      </c>
      <c r="J49" t="s">
        <v>59</v>
      </c>
      <c r="K49" s="6">
        <v>45</v>
      </c>
      <c r="L49">
        <v>3</v>
      </c>
      <c r="M49">
        <v>0</v>
      </c>
      <c r="N49" s="6">
        <v>4.95</v>
      </c>
      <c r="O49" t="str">
        <f t="shared" si="0"/>
        <v/>
      </c>
      <c r="P49" s="6">
        <f t="shared" si="1"/>
        <v>35.006666666666668</v>
      </c>
      <c r="Q49">
        <f t="shared" si="2"/>
        <v>49.085471788918781</v>
      </c>
      <c r="R49" s="16" t="str">
        <f>TEXT(Ecom[[#This Row],[Dates]],"mmm")</f>
        <v>Mar</v>
      </c>
      <c r="S49" s="16" t="str">
        <f>TEXT(Ecom[[#This Row],[Dates]],"YYYY")</f>
        <v>2026</v>
      </c>
      <c r="T49" s="16"/>
    </row>
    <row r="50" spans="1:20" x14ac:dyDescent="0.25">
      <c r="A50" t="s">
        <v>28</v>
      </c>
      <c r="B50" s="16">
        <v>45864</v>
      </c>
      <c r="C50" t="s">
        <v>14</v>
      </c>
      <c r="D50" t="s">
        <v>15</v>
      </c>
      <c r="E50" t="s">
        <v>71</v>
      </c>
      <c r="F50" t="s">
        <v>72</v>
      </c>
      <c r="G50">
        <v>19901</v>
      </c>
      <c r="H50" t="s">
        <v>57</v>
      </c>
      <c r="I50" t="s">
        <v>35</v>
      </c>
      <c r="J50" t="s">
        <v>36</v>
      </c>
      <c r="K50" s="6">
        <v>21.8</v>
      </c>
      <c r="L50">
        <v>2</v>
      </c>
      <c r="M50">
        <v>0</v>
      </c>
      <c r="N50" s="6">
        <v>6.1040000000000001</v>
      </c>
      <c r="O50" t="str">
        <f t="shared" si="0"/>
        <v/>
      </c>
      <c r="P50" s="6">
        <f t="shared" si="1"/>
        <v>45.066666666666663</v>
      </c>
      <c r="Q50">
        <f t="shared" si="2"/>
        <v>44.628812649660752</v>
      </c>
      <c r="R50" s="16" t="str">
        <f>TEXT(Ecom[[#This Row],[Dates]],"mmm")</f>
        <v>Jul</v>
      </c>
      <c r="S50" s="16" t="str">
        <f>TEXT(Ecom[[#This Row],[Dates]],"YYYY")</f>
        <v>2025</v>
      </c>
      <c r="T50" s="16"/>
    </row>
    <row r="51" spans="1:20" x14ac:dyDescent="0.25">
      <c r="A51" t="s">
        <v>28</v>
      </c>
      <c r="B51" s="16">
        <v>46252</v>
      </c>
      <c r="C51" t="s">
        <v>14</v>
      </c>
      <c r="D51" t="s">
        <v>15</v>
      </c>
      <c r="E51" t="s">
        <v>73</v>
      </c>
      <c r="F51" t="s">
        <v>74</v>
      </c>
      <c r="G51">
        <v>47150</v>
      </c>
      <c r="H51" t="s">
        <v>47</v>
      </c>
      <c r="I51" t="s">
        <v>26</v>
      </c>
      <c r="J51" t="s">
        <v>37</v>
      </c>
      <c r="K51" s="6">
        <v>38.22</v>
      </c>
      <c r="L51">
        <v>6</v>
      </c>
      <c r="M51">
        <v>0</v>
      </c>
      <c r="N51" s="6">
        <v>17.9634</v>
      </c>
      <c r="O51" t="str">
        <f t="shared" si="0"/>
        <v/>
      </c>
      <c r="P51" s="6">
        <f t="shared" si="1"/>
        <v>39.853333333333332</v>
      </c>
      <c r="Q51">
        <f t="shared" si="2"/>
        <v>26.155809212401664</v>
      </c>
      <c r="R51" s="16" t="str">
        <f>TEXT(Ecom[[#This Row],[Dates]],"mmm")</f>
        <v>Aug</v>
      </c>
      <c r="S51" s="16" t="str">
        <f>TEXT(Ecom[[#This Row],[Dates]],"YYYY")</f>
        <v>2026</v>
      </c>
      <c r="T51" s="16"/>
    </row>
    <row r="52" spans="1:20" x14ac:dyDescent="0.25">
      <c r="A52" t="s">
        <v>28</v>
      </c>
      <c r="B52" s="16">
        <v>45969</v>
      </c>
      <c r="C52" t="s">
        <v>14</v>
      </c>
      <c r="D52" t="s">
        <v>15</v>
      </c>
      <c r="E52" t="s">
        <v>73</v>
      </c>
      <c r="F52" t="s">
        <v>74</v>
      </c>
      <c r="G52">
        <v>47150</v>
      </c>
      <c r="H52" t="s">
        <v>47</v>
      </c>
      <c r="I52" t="s">
        <v>26</v>
      </c>
      <c r="J52" t="s">
        <v>27</v>
      </c>
      <c r="K52" s="6">
        <v>75.180000000000007</v>
      </c>
      <c r="L52">
        <v>6</v>
      </c>
      <c r="M52">
        <v>0</v>
      </c>
      <c r="N52" s="6">
        <v>35.334600000000002</v>
      </c>
      <c r="O52" t="str">
        <f t="shared" si="0"/>
        <v/>
      </c>
      <c r="P52" s="6">
        <f t="shared" si="1"/>
        <v>57.109999999999992</v>
      </c>
      <c r="Q52">
        <f t="shared" si="2"/>
        <v>32.265295884564871</v>
      </c>
      <c r="R52" s="16" t="str">
        <f>TEXT(Ecom[[#This Row],[Dates]],"mmm")</f>
        <v>Nov</v>
      </c>
      <c r="S52" s="16" t="str">
        <f>TEXT(Ecom[[#This Row],[Dates]],"YYYY")</f>
        <v>2025</v>
      </c>
      <c r="T52" s="16"/>
    </row>
    <row r="53" spans="1:20" x14ac:dyDescent="0.25">
      <c r="A53" t="s">
        <v>28</v>
      </c>
      <c r="B53" s="16">
        <v>46374</v>
      </c>
      <c r="C53" t="s">
        <v>14</v>
      </c>
      <c r="D53" t="s">
        <v>15</v>
      </c>
      <c r="E53" t="s">
        <v>73</v>
      </c>
      <c r="F53" t="s">
        <v>74</v>
      </c>
      <c r="G53">
        <v>47150</v>
      </c>
      <c r="H53" t="s">
        <v>47</v>
      </c>
      <c r="I53" t="s">
        <v>19</v>
      </c>
      <c r="J53" t="s">
        <v>33</v>
      </c>
      <c r="K53" s="6">
        <v>6.16</v>
      </c>
      <c r="L53">
        <v>2</v>
      </c>
      <c r="M53">
        <v>0</v>
      </c>
      <c r="N53" s="6">
        <v>2.9567999999999999</v>
      </c>
      <c r="O53" t="str">
        <f t="shared" si="0"/>
        <v/>
      </c>
      <c r="P53" s="6">
        <f t="shared" si="1"/>
        <v>37.136666666666663</v>
      </c>
      <c r="Q53">
        <f t="shared" si="2"/>
        <v>29.971784818144968</v>
      </c>
      <c r="R53" s="16" t="str">
        <f>TEXT(Ecom[[#This Row],[Dates]],"mmm")</f>
        <v>Dec</v>
      </c>
      <c r="S53" s="16" t="str">
        <f>TEXT(Ecom[[#This Row],[Dates]],"YYYY")</f>
        <v>2026</v>
      </c>
      <c r="T53" s="16"/>
    </row>
    <row r="54" spans="1:20" x14ac:dyDescent="0.25">
      <c r="A54" t="s">
        <v>28</v>
      </c>
      <c r="B54" s="16">
        <v>45773</v>
      </c>
      <c r="C54" t="s">
        <v>14</v>
      </c>
      <c r="D54" t="s">
        <v>15</v>
      </c>
      <c r="E54" t="s">
        <v>73</v>
      </c>
      <c r="F54" t="s">
        <v>74</v>
      </c>
      <c r="G54">
        <v>47150</v>
      </c>
      <c r="H54" t="s">
        <v>47</v>
      </c>
      <c r="I54" t="s">
        <v>19</v>
      </c>
      <c r="J54" t="s">
        <v>21</v>
      </c>
      <c r="K54" s="6">
        <v>89.99</v>
      </c>
      <c r="L54">
        <v>1</v>
      </c>
      <c r="M54">
        <v>0</v>
      </c>
      <c r="N54" s="6">
        <v>17.098099999999999</v>
      </c>
      <c r="O54" t="str">
        <f t="shared" si="0"/>
        <v/>
      </c>
      <c r="P54" s="6">
        <f t="shared" si="1"/>
        <v>378.40000000000003</v>
      </c>
      <c r="Q54">
        <f t="shared" si="2"/>
        <v>376.86296600773619</v>
      </c>
      <c r="R54" s="16" t="str">
        <f>TEXT(Ecom[[#This Row],[Dates]],"mmm")</f>
        <v>Apr</v>
      </c>
      <c r="S54" s="16" t="str">
        <f>TEXT(Ecom[[#This Row],[Dates]],"YYYY")</f>
        <v>2025</v>
      </c>
      <c r="T54" s="16"/>
    </row>
    <row r="55" spans="1:20" x14ac:dyDescent="0.25">
      <c r="A55" t="s">
        <v>28</v>
      </c>
      <c r="B55" s="16">
        <v>46309</v>
      </c>
      <c r="C55" t="s">
        <v>22</v>
      </c>
      <c r="D55" t="s">
        <v>15</v>
      </c>
      <c r="E55" t="s">
        <v>75</v>
      </c>
      <c r="F55" t="s">
        <v>76</v>
      </c>
      <c r="G55">
        <v>10024</v>
      </c>
      <c r="H55" t="s">
        <v>57</v>
      </c>
      <c r="I55" t="s">
        <v>26</v>
      </c>
      <c r="J55" t="s">
        <v>77</v>
      </c>
      <c r="K55" s="6">
        <v>15.26</v>
      </c>
      <c r="L55">
        <v>7</v>
      </c>
      <c r="M55">
        <v>0</v>
      </c>
      <c r="N55" s="6">
        <v>6.2565999999999997</v>
      </c>
      <c r="O55" t="str">
        <f t="shared" si="0"/>
        <v/>
      </c>
      <c r="P55" s="6">
        <f t="shared" si="1"/>
        <v>417.92333333333335</v>
      </c>
      <c r="Q55">
        <f t="shared" si="2"/>
        <v>395.31801391997004</v>
      </c>
      <c r="R55" s="16" t="str">
        <f>TEXT(Ecom[[#This Row],[Dates]],"mmm")</f>
        <v>Oct</v>
      </c>
      <c r="S55" s="16" t="str">
        <f>TEXT(Ecom[[#This Row],[Dates]],"YYYY")</f>
        <v>2026</v>
      </c>
      <c r="T55" s="16"/>
    </row>
    <row r="56" spans="1:20" x14ac:dyDescent="0.25">
      <c r="A56" t="s">
        <v>28</v>
      </c>
      <c r="B56" s="16">
        <v>46229</v>
      </c>
      <c r="C56" t="s">
        <v>22</v>
      </c>
      <c r="D56" t="s">
        <v>15</v>
      </c>
      <c r="E56" t="s">
        <v>75</v>
      </c>
      <c r="F56" t="s">
        <v>76</v>
      </c>
      <c r="G56">
        <v>10024</v>
      </c>
      <c r="H56" t="s">
        <v>57</v>
      </c>
      <c r="I56" t="s">
        <v>35</v>
      </c>
      <c r="J56" t="s">
        <v>36</v>
      </c>
      <c r="K56" s="6">
        <v>1029.95</v>
      </c>
      <c r="L56">
        <v>5</v>
      </c>
      <c r="M56">
        <v>0</v>
      </c>
      <c r="N56" s="6">
        <v>298.68549999999999</v>
      </c>
      <c r="O56" t="str">
        <f t="shared" si="0"/>
        <v/>
      </c>
      <c r="P56" s="6">
        <f t="shared" si="1"/>
        <v>423.63666666666671</v>
      </c>
      <c r="Q56">
        <f t="shared" si="2"/>
        <v>455.12508800288037</v>
      </c>
      <c r="R56" s="16" t="str">
        <f>TEXT(Ecom[[#This Row],[Dates]],"mmm")</f>
        <v>Jul</v>
      </c>
      <c r="S56" s="16" t="str">
        <f>TEXT(Ecom[[#This Row],[Dates]],"YYYY")</f>
        <v>2026</v>
      </c>
      <c r="T56" s="16"/>
    </row>
    <row r="57" spans="1:20" x14ac:dyDescent="0.25">
      <c r="A57" t="s">
        <v>62</v>
      </c>
      <c r="B57" s="16">
        <v>45756</v>
      </c>
      <c r="C57" t="s">
        <v>14</v>
      </c>
      <c r="D57" t="s">
        <v>15</v>
      </c>
      <c r="E57" t="s">
        <v>78</v>
      </c>
      <c r="F57" t="s">
        <v>76</v>
      </c>
      <c r="G57">
        <v>12180</v>
      </c>
      <c r="H57" t="s">
        <v>57</v>
      </c>
      <c r="I57" t="s">
        <v>26</v>
      </c>
      <c r="J57" t="s">
        <v>32</v>
      </c>
      <c r="K57" s="6">
        <v>208.56</v>
      </c>
      <c r="L57">
        <v>6</v>
      </c>
      <c r="M57">
        <v>0</v>
      </c>
      <c r="N57" s="6">
        <v>52.14</v>
      </c>
      <c r="O57" t="str">
        <f t="shared" si="0"/>
        <v/>
      </c>
      <c r="P57" s="6">
        <f t="shared" si="1"/>
        <v>186.79</v>
      </c>
      <c r="Q57">
        <f t="shared" si="2"/>
        <v>267.38686024116748</v>
      </c>
      <c r="R57" s="16" t="str">
        <f>TEXT(Ecom[[#This Row],[Dates]],"mmm")</f>
        <v>Apr</v>
      </c>
      <c r="S57" s="16" t="str">
        <f>TEXT(Ecom[[#This Row],[Dates]],"YYYY")</f>
        <v>2025</v>
      </c>
      <c r="T57" s="16"/>
    </row>
    <row r="58" spans="1:20" x14ac:dyDescent="0.25">
      <c r="A58" t="s">
        <v>62</v>
      </c>
      <c r="B58" s="16">
        <v>46195</v>
      </c>
      <c r="C58" t="s">
        <v>14</v>
      </c>
      <c r="D58" t="s">
        <v>15</v>
      </c>
      <c r="E58" t="s">
        <v>78</v>
      </c>
      <c r="F58" t="s">
        <v>76</v>
      </c>
      <c r="G58">
        <v>12180</v>
      </c>
      <c r="H58" t="s">
        <v>57</v>
      </c>
      <c r="I58" t="s">
        <v>26</v>
      </c>
      <c r="J58" t="s">
        <v>41</v>
      </c>
      <c r="K58" s="6">
        <v>32.4</v>
      </c>
      <c r="L58">
        <v>5</v>
      </c>
      <c r="M58">
        <v>0</v>
      </c>
      <c r="N58" s="6">
        <v>15.552</v>
      </c>
      <c r="O58" t="str">
        <f t="shared" si="0"/>
        <v/>
      </c>
      <c r="P58" s="6">
        <f t="shared" si="1"/>
        <v>122.12333333333333</v>
      </c>
      <c r="Q58">
        <f t="shared" si="2"/>
        <v>246.45761259780031</v>
      </c>
      <c r="R58" s="16" t="str">
        <f>TEXT(Ecom[[#This Row],[Dates]],"mmm")</f>
        <v>Jun</v>
      </c>
      <c r="S58" s="16" t="str">
        <f>TEXT(Ecom[[#This Row],[Dates]],"YYYY")</f>
        <v>2026</v>
      </c>
      <c r="T58" s="16"/>
    </row>
    <row r="59" spans="1:20" x14ac:dyDescent="0.25">
      <c r="A59" t="s">
        <v>62</v>
      </c>
      <c r="B59" s="16">
        <v>45824</v>
      </c>
      <c r="C59" t="s">
        <v>14</v>
      </c>
      <c r="D59" t="s">
        <v>15</v>
      </c>
      <c r="E59" t="s">
        <v>78</v>
      </c>
      <c r="F59" t="s">
        <v>76</v>
      </c>
      <c r="G59">
        <v>12180</v>
      </c>
      <c r="H59" t="s">
        <v>57</v>
      </c>
      <c r="I59" t="s">
        <v>19</v>
      </c>
      <c r="J59" t="s">
        <v>21</v>
      </c>
      <c r="K59" s="6">
        <v>319.41000000000003</v>
      </c>
      <c r="L59">
        <v>5</v>
      </c>
      <c r="M59">
        <v>0.1</v>
      </c>
      <c r="N59" s="6">
        <v>7.0979999999999999</v>
      </c>
      <c r="O59" t="str">
        <f t="shared" si="0"/>
        <v/>
      </c>
      <c r="P59" s="6">
        <f t="shared" si="1"/>
        <v>121.32333333333334</v>
      </c>
      <c r="Q59">
        <f t="shared" si="2"/>
        <v>111.80024789610098</v>
      </c>
      <c r="R59" s="16" t="str">
        <f>TEXT(Ecom[[#This Row],[Dates]],"mmm")</f>
        <v>Jun</v>
      </c>
      <c r="S59" s="16" t="str">
        <f>TEXT(Ecom[[#This Row],[Dates]],"YYYY")</f>
        <v>2025</v>
      </c>
      <c r="T59" s="16"/>
    </row>
    <row r="60" spans="1:20" x14ac:dyDescent="0.25">
      <c r="A60" t="s">
        <v>62</v>
      </c>
      <c r="B60" s="16">
        <v>46079</v>
      </c>
      <c r="C60" t="s">
        <v>14</v>
      </c>
      <c r="D60" t="s">
        <v>15</v>
      </c>
      <c r="E60" t="s">
        <v>78</v>
      </c>
      <c r="F60" t="s">
        <v>76</v>
      </c>
      <c r="G60">
        <v>12180</v>
      </c>
      <c r="H60" t="s">
        <v>57</v>
      </c>
      <c r="I60" t="s">
        <v>26</v>
      </c>
      <c r="J60" t="s">
        <v>41</v>
      </c>
      <c r="K60" s="6">
        <v>14.56</v>
      </c>
      <c r="L60">
        <v>2</v>
      </c>
      <c r="M60">
        <v>0</v>
      </c>
      <c r="N60" s="6">
        <v>6.9888000000000003</v>
      </c>
      <c r="O60" t="str">
        <f t="shared" si="0"/>
        <v/>
      </c>
      <c r="P60" s="6">
        <f t="shared" si="1"/>
        <v>31.013333333333332</v>
      </c>
      <c r="Q60">
        <f t="shared" si="2"/>
        <v>82.087161670453142</v>
      </c>
      <c r="R60" s="16" t="str">
        <f>TEXT(Ecom[[#This Row],[Dates]],"mmm")</f>
        <v>Feb</v>
      </c>
      <c r="S60" s="16" t="str">
        <f>TEXT(Ecom[[#This Row],[Dates]],"YYYY")</f>
        <v>2026</v>
      </c>
      <c r="T60" s="16"/>
    </row>
    <row r="61" spans="1:20" x14ac:dyDescent="0.25">
      <c r="A61" t="s">
        <v>62</v>
      </c>
      <c r="B61" s="16">
        <v>46182</v>
      </c>
      <c r="C61" t="s">
        <v>14</v>
      </c>
      <c r="D61" t="s">
        <v>15</v>
      </c>
      <c r="E61" t="s">
        <v>78</v>
      </c>
      <c r="F61" t="s">
        <v>76</v>
      </c>
      <c r="G61">
        <v>12180</v>
      </c>
      <c r="H61" t="s">
        <v>57</v>
      </c>
      <c r="I61" t="s">
        <v>35</v>
      </c>
      <c r="J61" t="s">
        <v>59</v>
      </c>
      <c r="K61" s="6">
        <v>30</v>
      </c>
      <c r="L61">
        <v>2</v>
      </c>
      <c r="M61">
        <v>0</v>
      </c>
      <c r="N61" s="6">
        <v>3.3</v>
      </c>
      <c r="O61" t="str">
        <f t="shared" si="0"/>
        <v/>
      </c>
      <c r="P61" s="6">
        <f t="shared" si="1"/>
        <v>26.72</v>
      </c>
      <c r="Q61">
        <f t="shared" si="2"/>
        <v>55.593876328109964</v>
      </c>
      <c r="R61" s="16" t="str">
        <f>TEXT(Ecom[[#This Row],[Dates]],"mmm")</f>
        <v>Jun</v>
      </c>
      <c r="S61" s="16" t="str">
        <f>TEXT(Ecom[[#This Row],[Dates]],"YYYY")</f>
        <v>2026</v>
      </c>
      <c r="T61" s="16"/>
    </row>
    <row r="62" spans="1:20" x14ac:dyDescent="0.25">
      <c r="A62" t="s">
        <v>62</v>
      </c>
      <c r="B62" s="16">
        <v>46251</v>
      </c>
      <c r="C62" t="s">
        <v>14</v>
      </c>
      <c r="D62" t="s">
        <v>15</v>
      </c>
      <c r="E62" t="s">
        <v>78</v>
      </c>
      <c r="F62" t="s">
        <v>76</v>
      </c>
      <c r="G62">
        <v>12180</v>
      </c>
      <c r="H62" t="s">
        <v>57</v>
      </c>
      <c r="I62" t="s">
        <v>26</v>
      </c>
      <c r="J62" t="s">
        <v>37</v>
      </c>
      <c r="K62" s="6">
        <v>48.48</v>
      </c>
      <c r="L62">
        <v>4</v>
      </c>
      <c r="M62">
        <v>0.2</v>
      </c>
      <c r="N62" s="6">
        <v>16.361999999999998</v>
      </c>
      <c r="O62" t="str">
        <f t="shared" si="0"/>
        <v/>
      </c>
      <c r="P62" s="6">
        <f t="shared" si="1"/>
        <v>21.38</v>
      </c>
      <c r="Q62">
        <f t="shared" si="2"/>
        <v>18.136942451292096</v>
      </c>
      <c r="R62" s="16" t="str">
        <f>TEXT(Ecom[[#This Row],[Dates]],"mmm")</f>
        <v>Aug</v>
      </c>
      <c r="S62" s="16" t="str">
        <f>TEXT(Ecom[[#This Row],[Dates]],"YYYY")</f>
        <v>2026</v>
      </c>
      <c r="T62" s="16"/>
    </row>
    <row r="63" spans="1:20" x14ac:dyDescent="0.25">
      <c r="A63" t="s">
        <v>62</v>
      </c>
      <c r="B63" s="16">
        <v>46325</v>
      </c>
      <c r="C63" t="s">
        <v>14</v>
      </c>
      <c r="D63" t="s">
        <v>15</v>
      </c>
      <c r="E63" t="s">
        <v>78</v>
      </c>
      <c r="F63" t="s">
        <v>76</v>
      </c>
      <c r="G63">
        <v>12180</v>
      </c>
      <c r="H63" t="s">
        <v>57</v>
      </c>
      <c r="I63" t="s">
        <v>26</v>
      </c>
      <c r="J63" t="s">
        <v>34</v>
      </c>
      <c r="K63" s="6">
        <v>1.68</v>
      </c>
      <c r="L63">
        <v>1</v>
      </c>
      <c r="M63">
        <v>0</v>
      </c>
      <c r="N63" s="6">
        <v>0.84</v>
      </c>
      <c r="O63" t="str">
        <f t="shared" si="0"/>
        <v/>
      </c>
      <c r="P63" s="6">
        <f t="shared" si="1"/>
        <v>13.828000000000001</v>
      </c>
      <c r="Q63">
        <f t="shared" si="2"/>
        <v>16.589812295502323</v>
      </c>
      <c r="R63" s="16" t="str">
        <f>TEXT(Ecom[[#This Row],[Dates]],"mmm")</f>
        <v>Oct</v>
      </c>
      <c r="S63" s="16" t="str">
        <f>TEXT(Ecom[[#This Row],[Dates]],"YYYY")</f>
        <v>2026</v>
      </c>
      <c r="T63" s="16"/>
    </row>
    <row r="64" spans="1:20" x14ac:dyDescent="0.25">
      <c r="A64" t="s">
        <v>28</v>
      </c>
      <c r="B64" s="16">
        <v>46366</v>
      </c>
      <c r="C64" t="s">
        <v>14</v>
      </c>
      <c r="D64" t="s">
        <v>15</v>
      </c>
      <c r="E64" t="s">
        <v>23</v>
      </c>
      <c r="F64" t="s">
        <v>24</v>
      </c>
      <c r="G64">
        <v>90004</v>
      </c>
      <c r="H64" t="s">
        <v>25</v>
      </c>
      <c r="I64" t="s">
        <v>35</v>
      </c>
      <c r="J64" t="s">
        <v>59</v>
      </c>
      <c r="K64" s="6">
        <v>13.98</v>
      </c>
      <c r="L64">
        <v>2</v>
      </c>
      <c r="M64">
        <v>0</v>
      </c>
      <c r="N64" s="6">
        <v>6.1512000000000002</v>
      </c>
      <c r="O64" t="str">
        <f t="shared" si="0"/>
        <v/>
      </c>
      <c r="P64" s="6">
        <f t="shared" si="1"/>
        <v>62.177999999999997</v>
      </c>
      <c r="Q64">
        <f t="shared" si="2"/>
        <v>49.489745469810877</v>
      </c>
      <c r="R64" s="16" t="str">
        <f>TEXT(Ecom[[#This Row],[Dates]],"mmm")</f>
        <v>Dec</v>
      </c>
      <c r="S64" s="16" t="str">
        <f>TEXT(Ecom[[#This Row],[Dates]],"YYYY")</f>
        <v>2026</v>
      </c>
      <c r="T64" s="16"/>
    </row>
    <row r="65" spans="1:20" x14ac:dyDescent="0.25">
      <c r="A65" t="s">
        <v>28</v>
      </c>
      <c r="B65" s="16">
        <v>45694</v>
      </c>
      <c r="C65" t="s">
        <v>14</v>
      </c>
      <c r="D65" t="s">
        <v>15</v>
      </c>
      <c r="E65" t="s">
        <v>23</v>
      </c>
      <c r="F65" t="s">
        <v>24</v>
      </c>
      <c r="G65">
        <v>90004</v>
      </c>
      <c r="H65" t="s">
        <v>25</v>
      </c>
      <c r="I65" t="s">
        <v>26</v>
      </c>
      <c r="J65" t="s">
        <v>37</v>
      </c>
      <c r="K65" s="6">
        <v>25.824000000000002</v>
      </c>
      <c r="L65">
        <v>6</v>
      </c>
      <c r="M65">
        <v>0.2</v>
      </c>
      <c r="N65" s="6">
        <v>9.3612000000000002</v>
      </c>
      <c r="O65" t="str">
        <f t="shared" si="0"/>
        <v/>
      </c>
      <c r="P65" s="6">
        <f t="shared" si="1"/>
        <v>84.104666666666674</v>
      </c>
      <c r="Q65">
        <f t="shared" si="2"/>
        <v>49.36875141370448</v>
      </c>
      <c r="R65" s="16" t="str">
        <f>TEXT(Ecom[[#This Row],[Dates]],"mmm")</f>
        <v>Feb</v>
      </c>
      <c r="S65" s="16" t="str">
        <f>TEXT(Ecom[[#This Row],[Dates]],"YYYY")</f>
        <v>2025</v>
      </c>
      <c r="T65" s="16"/>
    </row>
    <row r="66" spans="1:20" x14ac:dyDescent="0.25">
      <c r="A66" t="s">
        <v>28</v>
      </c>
      <c r="B66" s="16">
        <v>45867</v>
      </c>
      <c r="C66" t="s">
        <v>14</v>
      </c>
      <c r="D66" t="s">
        <v>15</v>
      </c>
      <c r="E66" t="s">
        <v>23</v>
      </c>
      <c r="F66" t="s">
        <v>24</v>
      </c>
      <c r="G66">
        <v>90004</v>
      </c>
      <c r="H66" t="s">
        <v>25</v>
      </c>
      <c r="I66" t="s">
        <v>26</v>
      </c>
      <c r="J66" t="s">
        <v>41</v>
      </c>
      <c r="K66" s="6">
        <v>146.72999999999999</v>
      </c>
      <c r="L66">
        <v>3</v>
      </c>
      <c r="M66">
        <v>0</v>
      </c>
      <c r="N66" s="6">
        <v>68.963099999999997</v>
      </c>
      <c r="O66" t="str">
        <f t="shared" ref="O66:O129" si="3">IF(N66&lt;0,N66,"")</f>
        <v/>
      </c>
      <c r="P66" s="6">
        <f t="shared" si="1"/>
        <v>146.535</v>
      </c>
      <c r="Q66">
        <f t="shared" si="2"/>
        <v>62.184706674134503</v>
      </c>
      <c r="R66" s="16" t="str">
        <f>TEXT(Ecom[[#This Row],[Dates]],"mmm")</f>
        <v>Jul</v>
      </c>
      <c r="S66" s="16" t="str">
        <f>TEXT(Ecom[[#This Row],[Dates]],"YYYY")</f>
        <v>2025</v>
      </c>
      <c r="T66" s="16"/>
    </row>
    <row r="67" spans="1:20" x14ac:dyDescent="0.25">
      <c r="A67" t="s">
        <v>28</v>
      </c>
      <c r="B67" s="16">
        <v>45978</v>
      </c>
      <c r="C67" t="s">
        <v>14</v>
      </c>
      <c r="D67" t="s">
        <v>15</v>
      </c>
      <c r="E67" t="s">
        <v>23</v>
      </c>
      <c r="F67" t="s">
        <v>24</v>
      </c>
      <c r="G67">
        <v>90004</v>
      </c>
      <c r="H67" t="s">
        <v>25</v>
      </c>
      <c r="I67" t="s">
        <v>19</v>
      </c>
      <c r="J67" t="s">
        <v>33</v>
      </c>
      <c r="K67" s="6">
        <v>79.760000000000005</v>
      </c>
      <c r="L67">
        <v>4</v>
      </c>
      <c r="M67">
        <v>0</v>
      </c>
      <c r="N67" s="6">
        <v>22.332799999999999</v>
      </c>
      <c r="O67" t="str">
        <f t="shared" si="3"/>
        <v/>
      </c>
      <c r="P67" s="6">
        <f t="shared" ref="P67:P130" si="4">AVERAGE(K67:K69)</f>
        <v>468.63299999999998</v>
      </c>
      <c r="Q67">
        <f t="shared" si="2"/>
        <v>374.02831149947468</v>
      </c>
      <c r="R67" s="16" t="str">
        <f>TEXT(Ecom[[#This Row],[Dates]],"mmm")</f>
        <v>Nov</v>
      </c>
      <c r="S67" s="16" t="str">
        <f>TEXT(Ecom[[#This Row],[Dates]],"YYYY")</f>
        <v>2025</v>
      </c>
      <c r="T67" s="16"/>
    </row>
    <row r="68" spans="1:20" x14ac:dyDescent="0.25">
      <c r="A68" t="s">
        <v>28</v>
      </c>
      <c r="B68" s="16">
        <v>46358</v>
      </c>
      <c r="C68" t="s">
        <v>44</v>
      </c>
      <c r="D68" t="s">
        <v>15</v>
      </c>
      <c r="E68" t="s">
        <v>79</v>
      </c>
      <c r="F68" t="s">
        <v>65</v>
      </c>
      <c r="G68">
        <v>60610</v>
      </c>
      <c r="H68" t="s">
        <v>47</v>
      </c>
      <c r="I68" t="s">
        <v>19</v>
      </c>
      <c r="J68" t="s">
        <v>21</v>
      </c>
      <c r="K68" s="6">
        <v>213.11500000000001</v>
      </c>
      <c r="L68">
        <v>5</v>
      </c>
      <c r="M68">
        <v>0.3</v>
      </c>
      <c r="N68" s="6">
        <v>-15.2225</v>
      </c>
      <c r="O68">
        <f t="shared" si="3"/>
        <v>-15.2225</v>
      </c>
      <c r="P68" s="6">
        <f t="shared" si="4"/>
        <v>498.03566666666666</v>
      </c>
      <c r="Q68">
        <f t="shared" si="2"/>
        <v>419.76871483384662</v>
      </c>
      <c r="R68" s="16" t="str">
        <f>TEXT(Ecom[[#This Row],[Dates]],"mmm")</f>
        <v>Dec</v>
      </c>
      <c r="S68" s="16" t="str">
        <f>TEXT(Ecom[[#This Row],[Dates]],"YYYY")</f>
        <v>2026</v>
      </c>
      <c r="T68" s="16"/>
    </row>
    <row r="69" spans="1:20" x14ac:dyDescent="0.25">
      <c r="A69" t="s">
        <v>28</v>
      </c>
      <c r="B69" s="16">
        <v>45736</v>
      </c>
      <c r="C69" t="s">
        <v>22</v>
      </c>
      <c r="D69" t="s">
        <v>15</v>
      </c>
      <c r="E69" t="s">
        <v>80</v>
      </c>
      <c r="F69" t="s">
        <v>81</v>
      </c>
      <c r="G69">
        <v>85234</v>
      </c>
      <c r="H69" t="s">
        <v>25</v>
      </c>
      <c r="I69" t="s">
        <v>26</v>
      </c>
      <c r="J69" t="s">
        <v>34</v>
      </c>
      <c r="K69" s="6">
        <v>1113.0239999999999</v>
      </c>
      <c r="L69">
        <v>8</v>
      </c>
      <c r="M69">
        <v>0.2</v>
      </c>
      <c r="N69" s="6">
        <v>111.30240000000001</v>
      </c>
      <c r="O69" t="str">
        <f t="shared" si="3"/>
        <v/>
      </c>
      <c r="P69" s="6">
        <f t="shared" si="4"/>
        <v>452.2906666666666</v>
      </c>
      <c r="Q69">
        <f t="shared" ref="Q69:Q132" si="5">SQRT(SUMXMY2(K69:K71,P67:P69)/3)</f>
        <v>471.1225655956286</v>
      </c>
      <c r="R69" s="16" t="str">
        <f>TEXT(Ecom[[#This Row],[Dates]],"mmm")</f>
        <v>Mar</v>
      </c>
      <c r="S69" s="16" t="str">
        <f>TEXT(Ecom[[#This Row],[Dates]],"YYYY")</f>
        <v>2025</v>
      </c>
      <c r="T69" s="16"/>
    </row>
    <row r="70" spans="1:20" x14ac:dyDescent="0.25">
      <c r="A70" t="s">
        <v>28</v>
      </c>
      <c r="B70" s="16">
        <v>46313</v>
      </c>
      <c r="C70" t="s">
        <v>22</v>
      </c>
      <c r="D70" t="s">
        <v>15</v>
      </c>
      <c r="E70" t="s">
        <v>80</v>
      </c>
      <c r="F70" t="s">
        <v>81</v>
      </c>
      <c r="G70">
        <v>85234</v>
      </c>
      <c r="H70" t="s">
        <v>25</v>
      </c>
      <c r="I70" t="s">
        <v>35</v>
      </c>
      <c r="J70" t="s">
        <v>36</v>
      </c>
      <c r="K70" s="6">
        <v>167.96799999999999</v>
      </c>
      <c r="L70">
        <v>4</v>
      </c>
      <c r="M70">
        <v>0.2</v>
      </c>
      <c r="N70" s="6">
        <v>62.988</v>
      </c>
      <c r="O70" t="str">
        <f t="shared" si="3"/>
        <v/>
      </c>
      <c r="P70" s="6">
        <f t="shared" si="4"/>
        <v>82.821333333333328</v>
      </c>
      <c r="Q70">
        <f t="shared" si="5"/>
        <v>292.54385923082822</v>
      </c>
      <c r="R70" s="16" t="str">
        <f>TEXT(Ecom[[#This Row],[Dates]],"mmm")</f>
        <v>Oct</v>
      </c>
      <c r="S70" s="16" t="str">
        <f>TEXT(Ecom[[#This Row],[Dates]],"YYYY")</f>
        <v>2026</v>
      </c>
      <c r="T70" s="16"/>
    </row>
    <row r="71" spans="1:20" x14ac:dyDescent="0.25">
      <c r="A71" t="s">
        <v>62</v>
      </c>
      <c r="B71" s="16">
        <v>46172</v>
      </c>
      <c r="C71" t="s">
        <v>14</v>
      </c>
      <c r="D71" t="s">
        <v>15</v>
      </c>
      <c r="E71" t="s">
        <v>82</v>
      </c>
      <c r="F71" t="s">
        <v>83</v>
      </c>
      <c r="G71">
        <v>22153</v>
      </c>
      <c r="H71" t="s">
        <v>18</v>
      </c>
      <c r="I71" t="s">
        <v>26</v>
      </c>
      <c r="J71" t="s">
        <v>41</v>
      </c>
      <c r="K71" s="6">
        <v>75.88</v>
      </c>
      <c r="L71">
        <v>2</v>
      </c>
      <c r="M71">
        <v>0</v>
      </c>
      <c r="N71" s="6">
        <v>35.663600000000002</v>
      </c>
      <c r="O71" t="str">
        <f t="shared" si="3"/>
        <v/>
      </c>
      <c r="P71" s="6">
        <f t="shared" si="4"/>
        <v>33.181999999999995</v>
      </c>
      <c r="Q71">
        <f t="shared" si="5"/>
        <v>222.11166678514223</v>
      </c>
      <c r="R71" s="16" t="str">
        <f>TEXT(Ecom[[#This Row],[Dates]],"mmm")</f>
        <v>May</v>
      </c>
      <c r="S71" s="16" t="str">
        <f>TEXT(Ecom[[#This Row],[Dates]],"YYYY")</f>
        <v>2026</v>
      </c>
      <c r="T71" s="16"/>
    </row>
    <row r="72" spans="1:20" x14ac:dyDescent="0.25">
      <c r="A72" t="s">
        <v>28</v>
      </c>
      <c r="B72" s="16">
        <v>45735</v>
      </c>
      <c r="C72" t="s">
        <v>14</v>
      </c>
      <c r="D72" t="s">
        <v>15</v>
      </c>
      <c r="E72" t="s">
        <v>75</v>
      </c>
      <c r="F72" t="s">
        <v>76</v>
      </c>
      <c r="G72">
        <v>10009</v>
      </c>
      <c r="H72" t="s">
        <v>57</v>
      </c>
      <c r="I72" t="s">
        <v>26</v>
      </c>
      <c r="J72" t="s">
        <v>37</v>
      </c>
      <c r="K72" s="6">
        <v>4.6159999999999997</v>
      </c>
      <c r="L72">
        <v>1</v>
      </c>
      <c r="M72">
        <v>0.2</v>
      </c>
      <c r="N72" s="6">
        <v>1.7310000000000001</v>
      </c>
      <c r="O72" t="str">
        <f t="shared" si="3"/>
        <v/>
      </c>
      <c r="P72" s="6">
        <f t="shared" si="4"/>
        <v>285.20066666666668</v>
      </c>
      <c r="Q72">
        <f t="shared" si="5"/>
        <v>318.97508382363702</v>
      </c>
      <c r="R72" s="16" t="str">
        <f>TEXT(Ecom[[#This Row],[Dates]],"mmm")</f>
        <v>Mar</v>
      </c>
      <c r="S72" s="16" t="str">
        <f>TEXT(Ecom[[#This Row],[Dates]],"YYYY")</f>
        <v>2025</v>
      </c>
      <c r="T72" s="16"/>
    </row>
    <row r="73" spans="1:20" x14ac:dyDescent="0.25">
      <c r="A73" t="s">
        <v>13</v>
      </c>
      <c r="B73" s="16">
        <v>46089</v>
      </c>
      <c r="C73" t="s">
        <v>14</v>
      </c>
      <c r="D73" t="s">
        <v>15</v>
      </c>
      <c r="E73" t="s">
        <v>84</v>
      </c>
      <c r="F73" t="s">
        <v>70</v>
      </c>
      <c r="G73">
        <v>49201</v>
      </c>
      <c r="H73" t="s">
        <v>47</v>
      </c>
      <c r="I73" t="s">
        <v>26</v>
      </c>
      <c r="J73" t="s">
        <v>41</v>
      </c>
      <c r="K73" s="6">
        <v>19.05</v>
      </c>
      <c r="L73">
        <v>3</v>
      </c>
      <c r="M73">
        <v>0</v>
      </c>
      <c r="N73" s="6">
        <v>8.7629999999999999</v>
      </c>
      <c r="O73" t="str">
        <f t="shared" si="3"/>
        <v/>
      </c>
      <c r="P73" s="6">
        <f t="shared" si="4"/>
        <v>316.00866666666667</v>
      </c>
      <c r="Q73">
        <f t="shared" si="5"/>
        <v>340.1306195766997</v>
      </c>
      <c r="R73" s="16" t="str">
        <f>TEXT(Ecom[[#This Row],[Dates]],"mmm")</f>
        <v>Mar</v>
      </c>
      <c r="S73" s="16" t="str">
        <f>TEXT(Ecom[[#This Row],[Dates]],"YYYY")</f>
        <v>2026</v>
      </c>
      <c r="T73" s="16"/>
    </row>
    <row r="74" spans="1:20" x14ac:dyDescent="0.25">
      <c r="A74" t="s">
        <v>28</v>
      </c>
      <c r="B74" s="16">
        <v>46372</v>
      </c>
      <c r="C74" t="s">
        <v>14</v>
      </c>
      <c r="D74" t="s">
        <v>15</v>
      </c>
      <c r="E74" t="s">
        <v>85</v>
      </c>
      <c r="F74" t="s">
        <v>86</v>
      </c>
      <c r="G74">
        <v>38109</v>
      </c>
      <c r="H74" t="s">
        <v>18</v>
      </c>
      <c r="I74" t="s">
        <v>19</v>
      </c>
      <c r="J74" t="s">
        <v>21</v>
      </c>
      <c r="K74" s="6">
        <v>831.93600000000004</v>
      </c>
      <c r="L74">
        <v>8</v>
      </c>
      <c r="M74">
        <v>0.2</v>
      </c>
      <c r="N74" s="6">
        <v>-114.3912</v>
      </c>
      <c r="O74">
        <f t="shared" si="3"/>
        <v>-114.3912</v>
      </c>
      <c r="P74" s="6">
        <f t="shared" si="4"/>
        <v>333.92</v>
      </c>
      <c r="Q74">
        <f t="shared" si="5"/>
        <v>371.95824684718264</v>
      </c>
      <c r="R74" s="16" t="str">
        <f>TEXT(Ecom[[#This Row],[Dates]],"mmm")</f>
        <v>Dec</v>
      </c>
      <c r="S74" s="16" t="str">
        <f>TEXT(Ecom[[#This Row],[Dates]],"YYYY")</f>
        <v>2026</v>
      </c>
      <c r="T74" s="16"/>
    </row>
    <row r="75" spans="1:20" x14ac:dyDescent="0.25">
      <c r="A75" t="s">
        <v>28</v>
      </c>
      <c r="B75" s="16">
        <v>46071</v>
      </c>
      <c r="C75" t="s">
        <v>14</v>
      </c>
      <c r="D75" t="s">
        <v>15</v>
      </c>
      <c r="E75" t="s">
        <v>85</v>
      </c>
      <c r="F75" t="s">
        <v>86</v>
      </c>
      <c r="G75">
        <v>38109</v>
      </c>
      <c r="H75" t="s">
        <v>18</v>
      </c>
      <c r="I75" t="s">
        <v>19</v>
      </c>
      <c r="J75" t="s">
        <v>33</v>
      </c>
      <c r="K75" s="6">
        <v>97.04</v>
      </c>
      <c r="L75">
        <v>2</v>
      </c>
      <c r="M75">
        <v>0.2</v>
      </c>
      <c r="N75" s="6">
        <v>1.2130000000000001</v>
      </c>
      <c r="O75" t="str">
        <f t="shared" si="3"/>
        <v/>
      </c>
      <c r="P75" s="6">
        <f t="shared" si="4"/>
        <v>57.024000000000001</v>
      </c>
      <c r="Q75">
        <f t="shared" si="5"/>
        <v>199.374229071678</v>
      </c>
      <c r="R75" s="16" t="str">
        <f>TEXT(Ecom[[#This Row],[Dates]],"mmm")</f>
        <v>Feb</v>
      </c>
      <c r="S75" s="16" t="str">
        <f>TEXT(Ecom[[#This Row],[Dates]],"YYYY")</f>
        <v>2026</v>
      </c>
      <c r="T75" s="16"/>
    </row>
    <row r="76" spans="1:20" x14ac:dyDescent="0.25">
      <c r="A76" t="s">
        <v>28</v>
      </c>
      <c r="B76" s="16">
        <v>46040</v>
      </c>
      <c r="C76" t="s">
        <v>14</v>
      </c>
      <c r="D76" t="s">
        <v>15</v>
      </c>
      <c r="E76" t="s">
        <v>85</v>
      </c>
      <c r="F76" t="s">
        <v>86</v>
      </c>
      <c r="G76">
        <v>38109</v>
      </c>
      <c r="H76" t="s">
        <v>18</v>
      </c>
      <c r="I76" t="s">
        <v>26</v>
      </c>
      <c r="J76" t="s">
        <v>32</v>
      </c>
      <c r="K76" s="6">
        <v>72.784000000000006</v>
      </c>
      <c r="L76">
        <v>1</v>
      </c>
      <c r="M76">
        <v>0.2</v>
      </c>
      <c r="N76" s="6">
        <v>-18.196000000000002</v>
      </c>
      <c r="O76">
        <f t="shared" si="3"/>
        <v>-18.196000000000002</v>
      </c>
      <c r="P76" s="6">
        <f t="shared" si="4"/>
        <v>27.913333333333338</v>
      </c>
      <c r="Q76">
        <f t="shared" si="5"/>
        <v>154.52551767025167</v>
      </c>
      <c r="R76" s="16" t="str">
        <f>TEXT(Ecom[[#This Row],[Dates]],"mmm")</f>
        <v>Jan</v>
      </c>
      <c r="S76" s="16" t="str">
        <f>TEXT(Ecom[[#This Row],[Dates]],"YYYY")</f>
        <v>2026</v>
      </c>
      <c r="T76" s="16"/>
    </row>
    <row r="77" spans="1:20" x14ac:dyDescent="0.25">
      <c r="A77" t="s">
        <v>62</v>
      </c>
      <c r="B77" s="16">
        <v>45747</v>
      </c>
      <c r="C77" t="s">
        <v>22</v>
      </c>
      <c r="D77" t="s">
        <v>15</v>
      </c>
      <c r="E77" t="s">
        <v>61</v>
      </c>
      <c r="F77" t="s">
        <v>46</v>
      </c>
      <c r="G77">
        <v>77041</v>
      </c>
      <c r="H77" t="s">
        <v>47</v>
      </c>
      <c r="I77" t="s">
        <v>26</v>
      </c>
      <c r="J77" t="s">
        <v>37</v>
      </c>
      <c r="K77" s="6">
        <v>1.248</v>
      </c>
      <c r="L77">
        <v>3</v>
      </c>
      <c r="M77">
        <v>0.8</v>
      </c>
      <c r="N77" s="6">
        <v>-1.9343999999999999</v>
      </c>
      <c r="O77">
        <f t="shared" si="3"/>
        <v>-1.9343999999999999</v>
      </c>
      <c r="P77" s="6">
        <f t="shared" si="4"/>
        <v>12.731999999999999</v>
      </c>
      <c r="Q77">
        <f t="shared" si="5"/>
        <v>34.894500052672001</v>
      </c>
      <c r="R77" s="16" t="str">
        <f>TEXT(Ecom[[#This Row],[Dates]],"mmm")</f>
        <v>Mar</v>
      </c>
      <c r="S77" s="16" t="str">
        <f>TEXT(Ecom[[#This Row],[Dates]],"YYYY")</f>
        <v>2025</v>
      </c>
      <c r="T77" s="16"/>
    </row>
    <row r="78" spans="1:20" x14ac:dyDescent="0.25">
      <c r="A78" t="s">
        <v>62</v>
      </c>
      <c r="B78" s="16">
        <v>45918</v>
      </c>
      <c r="C78" t="s">
        <v>22</v>
      </c>
      <c r="D78" t="s">
        <v>15</v>
      </c>
      <c r="E78" t="s">
        <v>61</v>
      </c>
      <c r="F78" t="s">
        <v>46</v>
      </c>
      <c r="G78">
        <v>77041</v>
      </c>
      <c r="H78" t="s">
        <v>47</v>
      </c>
      <c r="I78" t="s">
        <v>19</v>
      </c>
      <c r="J78" t="s">
        <v>33</v>
      </c>
      <c r="K78" s="6">
        <v>9.7080000000000002</v>
      </c>
      <c r="L78">
        <v>3</v>
      </c>
      <c r="M78">
        <v>0.6</v>
      </c>
      <c r="N78" s="6">
        <v>-5.8247999999999998</v>
      </c>
      <c r="O78">
        <f t="shared" si="3"/>
        <v>-5.8247999999999998</v>
      </c>
      <c r="P78" s="6">
        <f t="shared" si="4"/>
        <v>18.749333333333336</v>
      </c>
      <c r="Q78">
        <f t="shared" si="5"/>
        <v>13.443951050634329</v>
      </c>
      <c r="R78" s="16" t="str">
        <f>TEXT(Ecom[[#This Row],[Dates]],"mmm")</f>
        <v>Sep</v>
      </c>
      <c r="S78" s="16" t="str">
        <f>TEXT(Ecom[[#This Row],[Dates]],"YYYY")</f>
        <v>2025</v>
      </c>
      <c r="T78" s="16"/>
    </row>
    <row r="79" spans="1:20" x14ac:dyDescent="0.25">
      <c r="A79" t="s">
        <v>62</v>
      </c>
      <c r="B79" s="16">
        <v>45799</v>
      </c>
      <c r="C79" t="s">
        <v>22</v>
      </c>
      <c r="D79" t="s">
        <v>15</v>
      </c>
      <c r="E79" t="s">
        <v>61</v>
      </c>
      <c r="F79" t="s">
        <v>46</v>
      </c>
      <c r="G79">
        <v>77041</v>
      </c>
      <c r="H79" t="s">
        <v>47</v>
      </c>
      <c r="I79" t="s">
        <v>26</v>
      </c>
      <c r="J79" t="s">
        <v>32</v>
      </c>
      <c r="K79" s="6">
        <v>27.24</v>
      </c>
      <c r="L79">
        <v>3</v>
      </c>
      <c r="M79">
        <v>0.2</v>
      </c>
      <c r="N79" s="6">
        <v>2.7240000000000002</v>
      </c>
      <c r="O79" t="str">
        <f t="shared" si="3"/>
        <v/>
      </c>
      <c r="P79" s="6">
        <f t="shared" si="4"/>
        <v>84.899999999999991</v>
      </c>
      <c r="Q79">
        <f t="shared" si="5"/>
        <v>71.656153254687482</v>
      </c>
      <c r="R79" s="16" t="str">
        <f>TEXT(Ecom[[#This Row],[Dates]],"mmm")</f>
        <v>May</v>
      </c>
      <c r="S79" s="16" t="str">
        <f>TEXT(Ecom[[#This Row],[Dates]],"YYYY")</f>
        <v>2025</v>
      </c>
      <c r="T79" s="16"/>
    </row>
    <row r="80" spans="1:20" x14ac:dyDescent="0.25">
      <c r="A80" t="s">
        <v>13</v>
      </c>
      <c r="B80" s="16">
        <v>45765</v>
      </c>
      <c r="C80" t="s">
        <v>14</v>
      </c>
      <c r="D80" t="s">
        <v>15</v>
      </c>
      <c r="E80" t="s">
        <v>61</v>
      </c>
      <c r="F80" t="s">
        <v>46</v>
      </c>
      <c r="G80">
        <v>77070</v>
      </c>
      <c r="H80" t="s">
        <v>47</v>
      </c>
      <c r="I80" t="s">
        <v>19</v>
      </c>
      <c r="J80" t="s">
        <v>33</v>
      </c>
      <c r="K80" s="6">
        <v>19.3</v>
      </c>
      <c r="L80">
        <v>5</v>
      </c>
      <c r="M80">
        <v>0.6</v>
      </c>
      <c r="N80" s="6">
        <v>-14.475</v>
      </c>
      <c r="O80">
        <f t="shared" si="3"/>
        <v>-14.475</v>
      </c>
      <c r="P80" s="6">
        <f t="shared" si="4"/>
        <v>81.400000000000006</v>
      </c>
      <c r="Q80">
        <f t="shared" si="5"/>
        <v>80.362193502869204</v>
      </c>
      <c r="R80" s="16" t="str">
        <f>TEXT(Ecom[[#This Row],[Dates]],"mmm")</f>
        <v>Apr</v>
      </c>
      <c r="S80" s="16" t="str">
        <f>TEXT(Ecom[[#This Row],[Dates]],"YYYY")</f>
        <v>2025</v>
      </c>
      <c r="T80" s="16"/>
    </row>
    <row r="81" spans="1:20" x14ac:dyDescent="0.25">
      <c r="A81" t="s">
        <v>62</v>
      </c>
      <c r="B81" s="16">
        <v>46020</v>
      </c>
      <c r="C81" t="s">
        <v>22</v>
      </c>
      <c r="D81" t="s">
        <v>15</v>
      </c>
      <c r="E81" t="s">
        <v>87</v>
      </c>
      <c r="F81" t="s">
        <v>88</v>
      </c>
      <c r="G81">
        <v>35601</v>
      </c>
      <c r="H81" t="s">
        <v>18</v>
      </c>
      <c r="I81" t="s">
        <v>26</v>
      </c>
      <c r="J81" t="s">
        <v>38</v>
      </c>
      <c r="K81" s="6">
        <v>208.16</v>
      </c>
      <c r="L81">
        <v>1</v>
      </c>
      <c r="M81">
        <v>0</v>
      </c>
      <c r="N81" s="6">
        <v>56.203200000000002</v>
      </c>
      <c r="O81" t="str">
        <f t="shared" si="3"/>
        <v/>
      </c>
      <c r="P81" s="6">
        <f t="shared" si="4"/>
        <v>79.933333333333337</v>
      </c>
      <c r="Q81">
        <f t="shared" si="5"/>
        <v>88.700390161570397</v>
      </c>
      <c r="R81" s="16" t="str">
        <f>TEXT(Ecom[[#This Row],[Dates]],"mmm")</f>
        <v>Dec</v>
      </c>
      <c r="S81" s="16" t="str">
        <f>TEXT(Ecom[[#This Row],[Dates]],"YYYY")</f>
        <v>2025</v>
      </c>
      <c r="T81" s="16"/>
    </row>
    <row r="82" spans="1:20" x14ac:dyDescent="0.25">
      <c r="A82" t="s">
        <v>62</v>
      </c>
      <c r="B82" s="16">
        <v>45730</v>
      </c>
      <c r="C82" t="s">
        <v>22</v>
      </c>
      <c r="D82" t="s">
        <v>15</v>
      </c>
      <c r="E82" t="s">
        <v>87</v>
      </c>
      <c r="F82" t="s">
        <v>88</v>
      </c>
      <c r="G82">
        <v>35601</v>
      </c>
      <c r="H82" t="s">
        <v>18</v>
      </c>
      <c r="I82" t="s">
        <v>26</v>
      </c>
      <c r="J82" t="s">
        <v>37</v>
      </c>
      <c r="K82" s="6">
        <v>16.739999999999998</v>
      </c>
      <c r="L82">
        <v>3</v>
      </c>
      <c r="M82">
        <v>0</v>
      </c>
      <c r="N82" s="6">
        <v>8.0351999999999997</v>
      </c>
      <c r="O82" t="str">
        <f t="shared" si="3"/>
        <v/>
      </c>
      <c r="P82" s="6">
        <f t="shared" si="4"/>
        <v>17.676666666666666</v>
      </c>
      <c r="Q82">
        <f t="shared" si="5"/>
        <v>52.990687511703065</v>
      </c>
      <c r="R82" s="16" t="str">
        <f>TEXT(Ecom[[#This Row],[Dates]],"mmm")</f>
        <v>Mar</v>
      </c>
      <c r="S82" s="16" t="str">
        <f>TEXT(Ecom[[#This Row],[Dates]],"YYYY")</f>
        <v>2025</v>
      </c>
      <c r="T82" s="16"/>
    </row>
    <row r="83" spans="1:20" x14ac:dyDescent="0.25">
      <c r="A83" t="s">
        <v>28</v>
      </c>
      <c r="B83" s="16">
        <v>45700</v>
      </c>
      <c r="C83" t="s">
        <v>14</v>
      </c>
      <c r="D83" t="s">
        <v>15</v>
      </c>
      <c r="E83" t="s">
        <v>52</v>
      </c>
      <c r="F83" t="s">
        <v>24</v>
      </c>
      <c r="G83">
        <v>94122</v>
      </c>
      <c r="H83" t="s">
        <v>25</v>
      </c>
      <c r="I83" t="s">
        <v>26</v>
      </c>
      <c r="J83" t="s">
        <v>34</v>
      </c>
      <c r="K83" s="6">
        <v>14.9</v>
      </c>
      <c r="L83">
        <v>5</v>
      </c>
      <c r="M83">
        <v>0</v>
      </c>
      <c r="N83" s="6">
        <v>4.1719999999999997</v>
      </c>
      <c r="O83" t="str">
        <f t="shared" si="3"/>
        <v/>
      </c>
      <c r="P83" s="6">
        <f t="shared" si="4"/>
        <v>79.091333333333338</v>
      </c>
      <c r="Q83">
        <f t="shared" si="5"/>
        <v>79.793369557459684</v>
      </c>
      <c r="R83" s="16" t="str">
        <f>TEXT(Ecom[[#This Row],[Dates]],"mmm")</f>
        <v>Feb</v>
      </c>
      <c r="S83" s="16" t="str">
        <f>TEXT(Ecom[[#This Row],[Dates]],"YYYY")</f>
        <v>2025</v>
      </c>
      <c r="T83" s="16"/>
    </row>
    <row r="84" spans="1:20" x14ac:dyDescent="0.25">
      <c r="A84" t="s">
        <v>28</v>
      </c>
      <c r="B84" s="16">
        <v>45912</v>
      </c>
      <c r="C84" t="s">
        <v>14</v>
      </c>
      <c r="D84" t="s">
        <v>15</v>
      </c>
      <c r="E84" t="s">
        <v>52</v>
      </c>
      <c r="F84" t="s">
        <v>24</v>
      </c>
      <c r="G84">
        <v>94122</v>
      </c>
      <c r="H84" t="s">
        <v>25</v>
      </c>
      <c r="I84" t="s">
        <v>26</v>
      </c>
      <c r="J84" t="s">
        <v>32</v>
      </c>
      <c r="K84" s="6">
        <v>21.39</v>
      </c>
      <c r="L84">
        <v>1</v>
      </c>
      <c r="M84">
        <v>0</v>
      </c>
      <c r="N84" s="6">
        <v>6.2031000000000001</v>
      </c>
      <c r="O84" t="str">
        <f t="shared" si="3"/>
        <v/>
      </c>
      <c r="P84" s="6">
        <f t="shared" si="4"/>
        <v>150.91666666666666</v>
      </c>
      <c r="Q84">
        <f t="shared" si="5"/>
        <v>84.034510143815993</v>
      </c>
      <c r="R84" s="16" t="str">
        <f>TEXT(Ecom[[#This Row],[Dates]],"mmm")</f>
        <v>Sep</v>
      </c>
      <c r="S84" s="16" t="str">
        <f>TEXT(Ecom[[#This Row],[Dates]],"YYYY")</f>
        <v>2025</v>
      </c>
      <c r="T84" s="16"/>
    </row>
    <row r="85" spans="1:20" x14ac:dyDescent="0.25">
      <c r="A85" t="s">
        <v>28</v>
      </c>
      <c r="B85" s="16">
        <v>46280</v>
      </c>
      <c r="C85" t="s">
        <v>22</v>
      </c>
      <c r="D85" t="s">
        <v>15</v>
      </c>
      <c r="E85" t="s">
        <v>89</v>
      </c>
      <c r="F85" t="s">
        <v>40</v>
      </c>
      <c r="G85">
        <v>27707</v>
      </c>
      <c r="H85" t="s">
        <v>18</v>
      </c>
      <c r="I85" t="s">
        <v>26</v>
      </c>
      <c r="J85" t="s">
        <v>60</v>
      </c>
      <c r="K85" s="6">
        <v>200.98400000000001</v>
      </c>
      <c r="L85">
        <v>7</v>
      </c>
      <c r="M85">
        <v>0.2</v>
      </c>
      <c r="N85" s="6">
        <v>62.807499999999997</v>
      </c>
      <c r="O85" t="str">
        <f t="shared" si="3"/>
        <v/>
      </c>
      <c r="P85" s="6">
        <f t="shared" si="4"/>
        <v>244.43999999999997</v>
      </c>
      <c r="Q85">
        <f t="shared" si="5"/>
        <v>90.333010283965208</v>
      </c>
      <c r="R85" s="16" t="str">
        <f>TEXT(Ecom[[#This Row],[Dates]],"mmm")</f>
        <v>Sep</v>
      </c>
      <c r="S85" s="16" t="str">
        <f>TEXT(Ecom[[#This Row],[Dates]],"YYYY")</f>
        <v>2026</v>
      </c>
      <c r="T85" s="16"/>
    </row>
    <row r="86" spans="1:20" x14ac:dyDescent="0.25">
      <c r="A86" t="s">
        <v>62</v>
      </c>
      <c r="B86" s="16">
        <v>45859</v>
      </c>
      <c r="C86" t="s">
        <v>44</v>
      </c>
      <c r="D86" t="s">
        <v>15</v>
      </c>
      <c r="E86" t="s">
        <v>79</v>
      </c>
      <c r="F86" t="s">
        <v>65</v>
      </c>
      <c r="G86">
        <v>60623</v>
      </c>
      <c r="H86" t="s">
        <v>47</v>
      </c>
      <c r="I86" t="s">
        <v>26</v>
      </c>
      <c r="J86" t="s">
        <v>32</v>
      </c>
      <c r="K86" s="6">
        <v>230.376</v>
      </c>
      <c r="L86">
        <v>3</v>
      </c>
      <c r="M86">
        <v>0.2</v>
      </c>
      <c r="N86" s="6">
        <v>-48.954900000000002</v>
      </c>
      <c r="O86">
        <f t="shared" si="3"/>
        <v>-48.954900000000002</v>
      </c>
      <c r="P86" s="6">
        <f t="shared" si="4"/>
        <v>184.10866666666666</v>
      </c>
      <c r="Q86">
        <f t="shared" si="5"/>
        <v>110.38911903236088</v>
      </c>
      <c r="R86" s="16" t="str">
        <f>TEXT(Ecom[[#This Row],[Dates]],"mmm")</f>
        <v>Jul</v>
      </c>
      <c r="S86" s="16" t="str">
        <f>TEXT(Ecom[[#This Row],[Dates]],"YYYY")</f>
        <v>2025</v>
      </c>
      <c r="T86" s="16"/>
    </row>
    <row r="87" spans="1:20" x14ac:dyDescent="0.25">
      <c r="A87" t="s">
        <v>13</v>
      </c>
      <c r="B87" s="16">
        <v>45890</v>
      </c>
      <c r="C87" t="s">
        <v>14</v>
      </c>
      <c r="D87" t="s">
        <v>15</v>
      </c>
      <c r="E87" t="s">
        <v>90</v>
      </c>
      <c r="F87" t="s">
        <v>91</v>
      </c>
      <c r="G87">
        <v>29203</v>
      </c>
      <c r="H87" t="s">
        <v>18</v>
      </c>
      <c r="I87" t="s">
        <v>19</v>
      </c>
      <c r="J87" t="s">
        <v>21</v>
      </c>
      <c r="K87" s="6">
        <v>301.95999999999998</v>
      </c>
      <c r="L87">
        <v>2</v>
      </c>
      <c r="M87">
        <v>0</v>
      </c>
      <c r="N87" s="6">
        <v>33.215600000000002</v>
      </c>
      <c r="O87" t="str">
        <f t="shared" si="3"/>
        <v/>
      </c>
      <c r="P87" s="6">
        <f t="shared" si="4"/>
        <v>109.37</v>
      </c>
      <c r="Q87">
        <f t="shared" si="5"/>
        <v>116.75585816629565</v>
      </c>
      <c r="R87" s="16" t="str">
        <f>TEXT(Ecom[[#This Row],[Dates]],"mmm")</f>
        <v>Aug</v>
      </c>
      <c r="S87" s="16" t="str">
        <f>TEXT(Ecom[[#This Row],[Dates]],"YYYY")</f>
        <v>2025</v>
      </c>
      <c r="T87" s="16"/>
    </row>
    <row r="88" spans="1:20" x14ac:dyDescent="0.25">
      <c r="A88" t="s">
        <v>28</v>
      </c>
      <c r="B88" s="16">
        <v>46351</v>
      </c>
      <c r="C88" t="s">
        <v>14</v>
      </c>
      <c r="D88" t="s">
        <v>15</v>
      </c>
      <c r="E88" t="s">
        <v>92</v>
      </c>
      <c r="F88" t="s">
        <v>68</v>
      </c>
      <c r="G88">
        <v>55901</v>
      </c>
      <c r="H88" t="s">
        <v>47</v>
      </c>
      <c r="I88" t="s">
        <v>35</v>
      </c>
      <c r="J88" t="s">
        <v>59</v>
      </c>
      <c r="K88" s="6">
        <v>19.989999999999998</v>
      </c>
      <c r="L88">
        <v>1</v>
      </c>
      <c r="M88">
        <v>0</v>
      </c>
      <c r="N88" s="6">
        <v>6.7965999999999998</v>
      </c>
      <c r="O88" t="str">
        <f t="shared" si="3"/>
        <v/>
      </c>
      <c r="P88" s="6">
        <f t="shared" si="4"/>
        <v>61.506</v>
      </c>
      <c r="Q88">
        <f t="shared" si="5"/>
        <v>125.12592043277104</v>
      </c>
      <c r="R88" s="16" t="str">
        <f>TEXT(Ecom[[#This Row],[Dates]],"mmm")</f>
        <v>Nov</v>
      </c>
      <c r="S88" s="16" t="str">
        <f>TEXT(Ecom[[#This Row],[Dates]],"YYYY")</f>
        <v>2026</v>
      </c>
      <c r="T88" s="16"/>
    </row>
    <row r="89" spans="1:20" x14ac:dyDescent="0.25">
      <c r="A89" t="s">
        <v>28</v>
      </c>
      <c r="B89" s="16">
        <v>45981</v>
      </c>
      <c r="C89" t="s">
        <v>14</v>
      </c>
      <c r="D89" t="s">
        <v>15</v>
      </c>
      <c r="E89" t="s">
        <v>92</v>
      </c>
      <c r="F89" t="s">
        <v>68</v>
      </c>
      <c r="G89">
        <v>55901</v>
      </c>
      <c r="H89" t="s">
        <v>47</v>
      </c>
      <c r="I89" t="s">
        <v>26</v>
      </c>
      <c r="J89" t="s">
        <v>27</v>
      </c>
      <c r="K89" s="6">
        <v>6.16</v>
      </c>
      <c r="L89">
        <v>2</v>
      </c>
      <c r="M89">
        <v>0</v>
      </c>
      <c r="N89" s="6">
        <v>2.9567999999999999</v>
      </c>
      <c r="O89" t="str">
        <f t="shared" si="3"/>
        <v/>
      </c>
      <c r="P89" s="6">
        <f t="shared" si="4"/>
        <v>61.542666666666662</v>
      </c>
      <c r="Q89">
        <f t="shared" si="5"/>
        <v>85.150936116295753</v>
      </c>
      <c r="R89" s="16" t="str">
        <f>TEXT(Ecom[[#This Row],[Dates]],"mmm")</f>
        <v>Nov</v>
      </c>
      <c r="S89" s="16" t="str">
        <f>TEXT(Ecom[[#This Row],[Dates]],"YYYY")</f>
        <v>2025</v>
      </c>
      <c r="T89" s="16"/>
    </row>
    <row r="90" spans="1:20" x14ac:dyDescent="0.25">
      <c r="A90" t="s">
        <v>13</v>
      </c>
      <c r="B90" s="16">
        <v>46032</v>
      </c>
      <c r="C90" t="s">
        <v>44</v>
      </c>
      <c r="D90" t="s">
        <v>15</v>
      </c>
      <c r="E90" t="s">
        <v>61</v>
      </c>
      <c r="F90" t="s">
        <v>46</v>
      </c>
      <c r="G90">
        <v>77095</v>
      </c>
      <c r="H90" t="s">
        <v>47</v>
      </c>
      <c r="I90" t="s">
        <v>26</v>
      </c>
      <c r="J90" t="s">
        <v>32</v>
      </c>
      <c r="K90" s="6">
        <v>158.36799999999999</v>
      </c>
      <c r="L90">
        <v>7</v>
      </c>
      <c r="M90">
        <v>0.2</v>
      </c>
      <c r="N90" s="6">
        <v>13.857200000000001</v>
      </c>
      <c r="O90" t="str">
        <f t="shared" si="3"/>
        <v/>
      </c>
      <c r="P90" s="6">
        <f t="shared" si="4"/>
        <v>84.017333333333326</v>
      </c>
      <c r="Q90">
        <f t="shared" si="5"/>
        <v>61.12445257802284</v>
      </c>
      <c r="R90" s="16" t="str">
        <f>TEXT(Ecom[[#This Row],[Dates]],"mmm")</f>
        <v>Jan</v>
      </c>
      <c r="S90" s="16" t="str">
        <f>TEXT(Ecom[[#This Row],[Dates]],"YYYY")</f>
        <v>2026</v>
      </c>
      <c r="T90" s="16"/>
    </row>
    <row r="91" spans="1:20" x14ac:dyDescent="0.25">
      <c r="A91" t="s">
        <v>28</v>
      </c>
      <c r="B91" s="16">
        <v>46303</v>
      </c>
      <c r="C91" t="s">
        <v>22</v>
      </c>
      <c r="D91" t="s">
        <v>15</v>
      </c>
      <c r="E91" t="s">
        <v>23</v>
      </c>
      <c r="F91" t="s">
        <v>24</v>
      </c>
      <c r="G91">
        <v>90036</v>
      </c>
      <c r="H91" t="s">
        <v>25</v>
      </c>
      <c r="I91" t="s">
        <v>26</v>
      </c>
      <c r="J91" t="s">
        <v>34</v>
      </c>
      <c r="K91" s="6">
        <v>20.100000000000001</v>
      </c>
      <c r="L91">
        <v>3</v>
      </c>
      <c r="M91">
        <v>0</v>
      </c>
      <c r="N91" s="6">
        <v>6.633</v>
      </c>
      <c r="O91" t="str">
        <f t="shared" si="3"/>
        <v/>
      </c>
      <c r="P91" s="6">
        <f t="shared" si="4"/>
        <v>33.387999999999998</v>
      </c>
      <c r="Q91">
        <f t="shared" si="5"/>
        <v>29.156986177637815</v>
      </c>
      <c r="R91" s="16" t="str">
        <f>TEXT(Ecom[[#This Row],[Dates]],"mmm")</f>
        <v>Oct</v>
      </c>
      <c r="S91" s="16" t="str">
        <f>TEXT(Ecom[[#This Row],[Dates]],"YYYY")</f>
        <v>2026</v>
      </c>
      <c r="T91" s="16"/>
    </row>
    <row r="92" spans="1:20" x14ac:dyDescent="0.25">
      <c r="A92" t="s">
        <v>28</v>
      </c>
      <c r="B92" s="16">
        <v>46303</v>
      </c>
      <c r="C92" t="s">
        <v>22</v>
      </c>
      <c r="D92" t="s">
        <v>15</v>
      </c>
      <c r="E92" t="s">
        <v>23</v>
      </c>
      <c r="F92" t="s">
        <v>24</v>
      </c>
      <c r="G92">
        <v>90036</v>
      </c>
      <c r="H92" t="s">
        <v>25</v>
      </c>
      <c r="I92" t="s">
        <v>35</v>
      </c>
      <c r="J92" t="s">
        <v>36</v>
      </c>
      <c r="K92" s="6">
        <v>73.584000000000003</v>
      </c>
      <c r="L92">
        <v>2</v>
      </c>
      <c r="M92">
        <v>0.2</v>
      </c>
      <c r="N92" s="6">
        <v>8.2782</v>
      </c>
      <c r="O92" t="str">
        <f t="shared" si="3"/>
        <v/>
      </c>
      <c r="P92" s="6">
        <f t="shared" si="4"/>
        <v>31.007999999999999</v>
      </c>
      <c r="Q92">
        <f t="shared" si="5"/>
        <v>19.652185734623721</v>
      </c>
      <c r="R92" s="16" t="str">
        <f>TEXT(Ecom[[#This Row],[Dates]],"mmm")</f>
        <v>Oct</v>
      </c>
      <c r="S92" s="16" t="str">
        <f>TEXT(Ecom[[#This Row],[Dates]],"YYYY")</f>
        <v>2026</v>
      </c>
      <c r="T92" s="16"/>
    </row>
    <row r="93" spans="1:20" x14ac:dyDescent="0.25">
      <c r="A93" t="s">
        <v>28</v>
      </c>
      <c r="B93" s="16">
        <v>46378</v>
      </c>
      <c r="C93" t="s">
        <v>22</v>
      </c>
      <c r="D93" t="s">
        <v>15</v>
      </c>
      <c r="E93" t="s">
        <v>23</v>
      </c>
      <c r="F93" t="s">
        <v>24</v>
      </c>
      <c r="G93">
        <v>90036</v>
      </c>
      <c r="H93" t="s">
        <v>25</v>
      </c>
      <c r="I93" t="s">
        <v>26</v>
      </c>
      <c r="J93" t="s">
        <v>41</v>
      </c>
      <c r="K93" s="6">
        <v>6.48</v>
      </c>
      <c r="L93">
        <v>1</v>
      </c>
      <c r="M93">
        <v>0</v>
      </c>
      <c r="N93" s="6">
        <v>3.1103999999999998</v>
      </c>
      <c r="O93" t="str">
        <f t="shared" si="3"/>
        <v/>
      </c>
      <c r="P93" s="6">
        <f t="shared" si="4"/>
        <v>24.26</v>
      </c>
      <c r="Q93">
        <f t="shared" si="5"/>
        <v>25.135745914268519</v>
      </c>
      <c r="R93" s="16" t="str">
        <f>TEXT(Ecom[[#This Row],[Dates]],"mmm")</f>
        <v>Dec</v>
      </c>
      <c r="S93" s="16" t="str">
        <f>TEXT(Ecom[[#This Row],[Dates]],"YYYY")</f>
        <v>2026</v>
      </c>
      <c r="T93" s="16"/>
    </row>
    <row r="94" spans="1:20" x14ac:dyDescent="0.25">
      <c r="A94" t="s">
        <v>13</v>
      </c>
      <c r="B94" s="16">
        <v>45853</v>
      </c>
      <c r="C94" t="s">
        <v>14</v>
      </c>
      <c r="D94" t="s">
        <v>15</v>
      </c>
      <c r="E94" t="s">
        <v>93</v>
      </c>
      <c r="F94" t="s">
        <v>68</v>
      </c>
      <c r="G94">
        <v>55407</v>
      </c>
      <c r="H94" t="s">
        <v>47</v>
      </c>
      <c r="I94" t="s">
        <v>26</v>
      </c>
      <c r="J94" t="s">
        <v>41</v>
      </c>
      <c r="K94" s="6">
        <v>12.96</v>
      </c>
      <c r="L94">
        <v>2</v>
      </c>
      <c r="M94">
        <v>0</v>
      </c>
      <c r="N94" s="6">
        <v>6.2207999999999997</v>
      </c>
      <c r="O94" t="str">
        <f t="shared" si="3"/>
        <v/>
      </c>
      <c r="P94" s="6">
        <f t="shared" si="4"/>
        <v>33.086666666666673</v>
      </c>
      <c r="Q94">
        <f t="shared" si="5"/>
        <v>19.760168255394017</v>
      </c>
      <c r="R94" s="16" t="str">
        <f>TEXT(Ecom[[#This Row],[Dates]],"mmm")</f>
        <v>Jul</v>
      </c>
      <c r="S94" s="16" t="str">
        <f>TEXT(Ecom[[#This Row],[Dates]],"YYYY")</f>
        <v>2025</v>
      </c>
      <c r="T94" s="16"/>
    </row>
    <row r="95" spans="1:20" x14ac:dyDescent="0.25">
      <c r="A95" t="s">
        <v>13</v>
      </c>
      <c r="B95" s="16">
        <v>46018</v>
      </c>
      <c r="C95" t="s">
        <v>14</v>
      </c>
      <c r="D95" t="s">
        <v>15</v>
      </c>
      <c r="E95" t="s">
        <v>93</v>
      </c>
      <c r="F95" t="s">
        <v>68</v>
      </c>
      <c r="G95">
        <v>55407</v>
      </c>
      <c r="H95" t="s">
        <v>47</v>
      </c>
      <c r="I95" t="s">
        <v>19</v>
      </c>
      <c r="J95" t="s">
        <v>33</v>
      </c>
      <c r="K95" s="6">
        <v>53.34</v>
      </c>
      <c r="L95">
        <v>3</v>
      </c>
      <c r="M95">
        <v>0</v>
      </c>
      <c r="N95" s="6">
        <v>16.535399999999999</v>
      </c>
      <c r="O95" t="str">
        <f t="shared" si="3"/>
        <v/>
      </c>
      <c r="P95" s="6">
        <f t="shared" si="4"/>
        <v>30.660666666666671</v>
      </c>
      <c r="Q95">
        <f t="shared" si="5"/>
        <v>22.132903355930576</v>
      </c>
      <c r="R95" s="16" t="str">
        <f>TEXT(Ecom[[#This Row],[Dates]],"mmm")</f>
        <v>Dec</v>
      </c>
      <c r="S95" s="16" t="str">
        <f>TEXT(Ecom[[#This Row],[Dates]],"YYYY")</f>
        <v>2025</v>
      </c>
      <c r="T95" s="16"/>
    </row>
    <row r="96" spans="1:20" x14ac:dyDescent="0.25">
      <c r="A96" t="s">
        <v>13</v>
      </c>
      <c r="B96" s="16">
        <v>45974</v>
      </c>
      <c r="C96" t="s">
        <v>14</v>
      </c>
      <c r="D96" t="s">
        <v>15</v>
      </c>
      <c r="E96" t="s">
        <v>93</v>
      </c>
      <c r="F96" t="s">
        <v>68</v>
      </c>
      <c r="G96">
        <v>55407</v>
      </c>
      <c r="H96" t="s">
        <v>47</v>
      </c>
      <c r="I96" t="s">
        <v>26</v>
      </c>
      <c r="J96" t="s">
        <v>37</v>
      </c>
      <c r="K96" s="6">
        <v>32.96</v>
      </c>
      <c r="L96">
        <v>2</v>
      </c>
      <c r="M96">
        <v>0</v>
      </c>
      <c r="N96" s="6">
        <v>16.150400000000001</v>
      </c>
      <c r="O96" t="str">
        <f t="shared" si="3"/>
        <v/>
      </c>
      <c r="P96" s="6">
        <f t="shared" si="4"/>
        <v>45.057333333333332</v>
      </c>
      <c r="Q96">
        <f t="shared" si="5"/>
        <v>33.032232978646107</v>
      </c>
      <c r="R96" s="16" t="str">
        <f>TEXT(Ecom[[#This Row],[Dates]],"mmm")</f>
        <v>Nov</v>
      </c>
      <c r="S96" s="16" t="str">
        <f>TEXT(Ecom[[#This Row],[Dates]],"YYYY")</f>
        <v>2025</v>
      </c>
      <c r="T96" s="16"/>
    </row>
    <row r="97" spans="1:20" x14ac:dyDescent="0.25">
      <c r="A97" t="s">
        <v>28</v>
      </c>
      <c r="B97" s="16">
        <v>45855</v>
      </c>
      <c r="C97" t="s">
        <v>44</v>
      </c>
      <c r="D97" t="s">
        <v>15</v>
      </c>
      <c r="E97" t="s">
        <v>94</v>
      </c>
      <c r="F97" t="s">
        <v>95</v>
      </c>
      <c r="G97">
        <v>97206</v>
      </c>
      <c r="H97" t="s">
        <v>25</v>
      </c>
      <c r="I97" t="s">
        <v>26</v>
      </c>
      <c r="J97" t="s">
        <v>37</v>
      </c>
      <c r="K97" s="6">
        <v>5.6820000000000004</v>
      </c>
      <c r="L97">
        <v>1</v>
      </c>
      <c r="M97">
        <v>0.7</v>
      </c>
      <c r="N97" s="6">
        <v>-3.7879999999999998</v>
      </c>
      <c r="O97">
        <f t="shared" si="3"/>
        <v>-3.7879999999999998</v>
      </c>
      <c r="P97" s="6">
        <f t="shared" si="4"/>
        <v>51.174666666666667</v>
      </c>
      <c r="Q97">
        <f t="shared" si="5"/>
        <v>33.032247186987178</v>
      </c>
      <c r="R97" s="16" t="str">
        <f>TEXT(Ecom[[#This Row],[Dates]],"mmm")</f>
        <v>Jul</v>
      </c>
      <c r="S97" s="16" t="str">
        <f>TEXT(Ecom[[#This Row],[Dates]],"YYYY")</f>
        <v>2025</v>
      </c>
      <c r="T97" s="16"/>
    </row>
    <row r="98" spans="1:20" x14ac:dyDescent="0.25">
      <c r="A98" t="s">
        <v>13</v>
      </c>
      <c r="B98" s="16">
        <v>45882</v>
      </c>
      <c r="C98" t="s">
        <v>44</v>
      </c>
      <c r="D98" t="s">
        <v>15</v>
      </c>
      <c r="E98" t="s">
        <v>75</v>
      </c>
      <c r="F98" t="s">
        <v>76</v>
      </c>
      <c r="G98">
        <v>10009</v>
      </c>
      <c r="H98" t="s">
        <v>57</v>
      </c>
      <c r="I98" t="s">
        <v>19</v>
      </c>
      <c r="J98" t="s">
        <v>33</v>
      </c>
      <c r="K98" s="6">
        <v>96.53</v>
      </c>
      <c r="L98">
        <v>7</v>
      </c>
      <c r="M98">
        <v>0</v>
      </c>
      <c r="N98" s="6">
        <v>40.5426</v>
      </c>
      <c r="O98" t="str">
        <f t="shared" si="3"/>
        <v/>
      </c>
      <c r="P98" s="6">
        <f t="shared" si="4"/>
        <v>75.240666666666655</v>
      </c>
      <c r="Q98">
        <f t="shared" si="5"/>
        <v>29.756905947284835</v>
      </c>
      <c r="R98" s="16" t="str">
        <f>TEXT(Ecom[[#This Row],[Dates]],"mmm")</f>
        <v>Aug</v>
      </c>
      <c r="S98" s="16" t="str">
        <f>TEXT(Ecom[[#This Row],[Dates]],"YYYY")</f>
        <v>2025</v>
      </c>
      <c r="T98" s="16"/>
    </row>
    <row r="99" spans="1:20" x14ac:dyDescent="0.25">
      <c r="A99" t="s">
        <v>62</v>
      </c>
      <c r="B99" s="16">
        <v>46094</v>
      </c>
      <c r="C99" t="s">
        <v>14</v>
      </c>
      <c r="D99" t="s">
        <v>15</v>
      </c>
      <c r="E99" t="s">
        <v>52</v>
      </c>
      <c r="F99" t="s">
        <v>24</v>
      </c>
      <c r="G99">
        <v>94122</v>
      </c>
      <c r="H99" t="s">
        <v>25</v>
      </c>
      <c r="I99" t="s">
        <v>26</v>
      </c>
      <c r="J99" t="s">
        <v>37</v>
      </c>
      <c r="K99" s="6">
        <v>51.311999999999998</v>
      </c>
      <c r="L99">
        <v>3</v>
      </c>
      <c r="M99">
        <v>0.2</v>
      </c>
      <c r="N99" s="6">
        <v>17.959199999999999</v>
      </c>
      <c r="O99" t="str">
        <f t="shared" si="3"/>
        <v/>
      </c>
      <c r="P99" s="6">
        <f t="shared" si="4"/>
        <v>64.605333333333334</v>
      </c>
      <c r="Q99">
        <f t="shared" si="5"/>
        <v>1.5259193221719785</v>
      </c>
      <c r="R99" s="16" t="str">
        <f>TEXT(Ecom[[#This Row],[Dates]],"mmm")</f>
        <v>Mar</v>
      </c>
      <c r="S99" s="16" t="str">
        <f>TEXT(Ecom[[#This Row],[Dates]],"YYYY")</f>
        <v>2026</v>
      </c>
      <c r="T99" s="16"/>
    </row>
    <row r="100" spans="1:20" x14ac:dyDescent="0.25">
      <c r="A100" t="s">
        <v>28</v>
      </c>
      <c r="B100" s="16">
        <v>46193</v>
      </c>
      <c r="C100" t="s">
        <v>22</v>
      </c>
      <c r="D100" t="s">
        <v>15</v>
      </c>
      <c r="E100" t="s">
        <v>96</v>
      </c>
      <c r="F100" t="s">
        <v>68</v>
      </c>
      <c r="G100">
        <v>55106</v>
      </c>
      <c r="H100" t="s">
        <v>47</v>
      </c>
      <c r="I100" t="s">
        <v>26</v>
      </c>
      <c r="J100" t="s">
        <v>38</v>
      </c>
      <c r="K100" s="6">
        <v>77.88</v>
      </c>
      <c r="L100">
        <v>6</v>
      </c>
      <c r="M100">
        <v>0</v>
      </c>
      <c r="N100" s="6">
        <v>22.5852</v>
      </c>
      <c r="O100" t="str">
        <f t="shared" si="3"/>
        <v/>
      </c>
      <c r="P100" s="6">
        <f t="shared" si="4"/>
        <v>79.493333333333325</v>
      </c>
      <c r="Q100">
        <f t="shared" si="5"/>
        <v>9.6375088297985254</v>
      </c>
      <c r="R100" s="16" t="str">
        <f>TEXT(Ecom[[#This Row],[Dates]],"mmm")</f>
        <v>Jun</v>
      </c>
      <c r="S100" s="16" t="str">
        <f>TEXT(Ecom[[#This Row],[Dates]],"YYYY")</f>
        <v>2026</v>
      </c>
      <c r="T100" s="16"/>
    </row>
    <row r="101" spans="1:20" x14ac:dyDescent="0.25">
      <c r="A101" t="s">
        <v>28</v>
      </c>
      <c r="B101" s="16">
        <v>45983</v>
      </c>
      <c r="C101" t="s">
        <v>44</v>
      </c>
      <c r="D101" t="s">
        <v>15</v>
      </c>
      <c r="E101" t="s">
        <v>79</v>
      </c>
      <c r="F101" t="s">
        <v>65</v>
      </c>
      <c r="G101">
        <v>60610</v>
      </c>
      <c r="H101" t="s">
        <v>47</v>
      </c>
      <c r="I101" t="s">
        <v>26</v>
      </c>
      <c r="J101" t="s">
        <v>41</v>
      </c>
      <c r="K101" s="6">
        <v>64.623999999999995</v>
      </c>
      <c r="L101">
        <v>7</v>
      </c>
      <c r="M101">
        <v>0.2</v>
      </c>
      <c r="N101" s="6">
        <v>22.618400000000001</v>
      </c>
      <c r="O101" t="str">
        <f t="shared" si="3"/>
        <v/>
      </c>
      <c r="P101" s="6">
        <f t="shared" si="4"/>
        <v>54.129333333333335</v>
      </c>
      <c r="Q101">
        <f t="shared" si="5"/>
        <v>31.682244364943596</v>
      </c>
      <c r="R101" s="16" t="str">
        <f>TEXT(Ecom[[#This Row],[Dates]],"mmm")</f>
        <v>Nov</v>
      </c>
      <c r="S101" s="16" t="str">
        <f>TEXT(Ecom[[#This Row],[Dates]],"YYYY")</f>
        <v>2025</v>
      </c>
      <c r="T101" s="16"/>
    </row>
    <row r="102" spans="1:20" x14ac:dyDescent="0.25">
      <c r="A102" t="s">
        <v>28</v>
      </c>
      <c r="B102" s="16">
        <v>45750</v>
      </c>
      <c r="C102" t="s">
        <v>44</v>
      </c>
      <c r="D102" t="s">
        <v>15</v>
      </c>
      <c r="E102" t="s">
        <v>79</v>
      </c>
      <c r="F102" t="s">
        <v>65</v>
      </c>
      <c r="G102">
        <v>60610</v>
      </c>
      <c r="H102" t="s">
        <v>47</v>
      </c>
      <c r="I102" t="s">
        <v>35</v>
      </c>
      <c r="J102" t="s">
        <v>59</v>
      </c>
      <c r="K102" s="6">
        <v>95.975999999999999</v>
      </c>
      <c r="L102">
        <v>3</v>
      </c>
      <c r="M102">
        <v>0.2</v>
      </c>
      <c r="N102" s="6">
        <v>-10.7973</v>
      </c>
      <c r="O102">
        <f t="shared" si="3"/>
        <v>-10.7973</v>
      </c>
      <c r="P102" s="6">
        <f t="shared" si="4"/>
        <v>40.56133333333333</v>
      </c>
      <c r="Q102">
        <f t="shared" si="5"/>
        <v>33.107035761132238</v>
      </c>
      <c r="R102" s="16" t="str">
        <f>TEXT(Ecom[[#This Row],[Dates]],"mmm")</f>
        <v>Apr</v>
      </c>
      <c r="S102" s="16" t="str">
        <f>TEXT(Ecom[[#This Row],[Dates]],"YYYY")</f>
        <v>2025</v>
      </c>
      <c r="T102" s="16"/>
    </row>
    <row r="103" spans="1:20" x14ac:dyDescent="0.25">
      <c r="A103" t="s">
        <v>28</v>
      </c>
      <c r="B103" s="16">
        <v>46218</v>
      </c>
      <c r="C103" t="s">
        <v>44</v>
      </c>
      <c r="D103" t="s">
        <v>15</v>
      </c>
      <c r="E103" t="s">
        <v>79</v>
      </c>
      <c r="F103" t="s">
        <v>65</v>
      </c>
      <c r="G103">
        <v>60610</v>
      </c>
      <c r="H103" t="s">
        <v>47</v>
      </c>
      <c r="I103" t="s">
        <v>26</v>
      </c>
      <c r="J103" t="s">
        <v>37</v>
      </c>
      <c r="K103" s="6">
        <v>1.788</v>
      </c>
      <c r="L103">
        <v>3</v>
      </c>
      <c r="M103">
        <v>0.8</v>
      </c>
      <c r="N103" s="6">
        <v>-3.0396000000000001</v>
      </c>
      <c r="O103">
        <f t="shared" si="3"/>
        <v>-3.0396000000000001</v>
      </c>
      <c r="P103" s="6">
        <f t="shared" si="4"/>
        <v>88.201333333333324</v>
      </c>
      <c r="Q103">
        <f t="shared" si="5"/>
        <v>92.602072892565417</v>
      </c>
      <c r="R103" s="16" t="str">
        <f>TEXT(Ecom[[#This Row],[Dates]],"mmm")</f>
        <v>Jul</v>
      </c>
      <c r="S103" s="16" t="str">
        <f>TEXT(Ecom[[#This Row],[Dates]],"YYYY")</f>
        <v>2026</v>
      </c>
      <c r="T103" s="16"/>
    </row>
    <row r="104" spans="1:20" x14ac:dyDescent="0.25">
      <c r="A104" t="s">
        <v>13</v>
      </c>
      <c r="B104" s="16">
        <v>46208</v>
      </c>
      <c r="C104" t="s">
        <v>14</v>
      </c>
      <c r="D104" t="s">
        <v>15</v>
      </c>
      <c r="E104" t="s">
        <v>92</v>
      </c>
      <c r="F104" t="s">
        <v>68</v>
      </c>
      <c r="G104">
        <v>55901</v>
      </c>
      <c r="H104" t="s">
        <v>47</v>
      </c>
      <c r="I104" t="s">
        <v>26</v>
      </c>
      <c r="J104" t="s">
        <v>41</v>
      </c>
      <c r="K104" s="6">
        <v>23.92</v>
      </c>
      <c r="L104">
        <v>4</v>
      </c>
      <c r="M104">
        <v>0</v>
      </c>
      <c r="N104" s="6">
        <v>11.720800000000001</v>
      </c>
      <c r="O104" t="str">
        <f t="shared" si="3"/>
        <v/>
      </c>
      <c r="P104" s="6">
        <f t="shared" si="4"/>
        <v>121.72533333333332</v>
      </c>
      <c r="Q104">
        <f t="shared" si="5"/>
        <v>88.243663931185438</v>
      </c>
      <c r="R104" s="16" t="str">
        <f>TEXT(Ecom[[#This Row],[Dates]],"mmm")</f>
        <v>Jul</v>
      </c>
      <c r="S104" s="16" t="str">
        <f>TEXT(Ecom[[#This Row],[Dates]],"YYYY")</f>
        <v>2026</v>
      </c>
      <c r="T104" s="16"/>
    </row>
    <row r="105" spans="1:20" x14ac:dyDescent="0.25">
      <c r="A105" t="s">
        <v>28</v>
      </c>
      <c r="B105" s="16">
        <v>45931</v>
      </c>
      <c r="C105" t="s">
        <v>14</v>
      </c>
      <c r="D105" t="s">
        <v>15</v>
      </c>
      <c r="E105" t="s">
        <v>97</v>
      </c>
      <c r="F105" t="s">
        <v>98</v>
      </c>
      <c r="G105">
        <v>80013</v>
      </c>
      <c r="H105" t="s">
        <v>25</v>
      </c>
      <c r="I105" t="s">
        <v>35</v>
      </c>
      <c r="J105" t="s">
        <v>59</v>
      </c>
      <c r="K105" s="6">
        <v>238.89599999999999</v>
      </c>
      <c r="L105">
        <v>6</v>
      </c>
      <c r="M105">
        <v>0.2</v>
      </c>
      <c r="N105" s="6">
        <v>-26.875800000000002</v>
      </c>
      <c r="O105">
        <f t="shared" si="3"/>
        <v>-26.875800000000002</v>
      </c>
      <c r="P105" s="6">
        <f t="shared" si="4"/>
        <v>126.04599999999999</v>
      </c>
      <c r="Q105">
        <f t="shared" si="5"/>
        <v>101.70892716126885</v>
      </c>
      <c r="R105" s="16" t="str">
        <f>TEXT(Ecom[[#This Row],[Dates]],"mmm")</f>
        <v>Oct</v>
      </c>
      <c r="S105" s="16" t="str">
        <f>TEXT(Ecom[[#This Row],[Dates]],"YYYY")</f>
        <v>2025</v>
      </c>
      <c r="T105" s="16"/>
    </row>
    <row r="106" spans="1:20" x14ac:dyDescent="0.25">
      <c r="A106" t="s">
        <v>28</v>
      </c>
      <c r="B106" s="16">
        <v>46106</v>
      </c>
      <c r="C106" t="s">
        <v>14</v>
      </c>
      <c r="D106" t="s">
        <v>15</v>
      </c>
      <c r="E106" t="s">
        <v>97</v>
      </c>
      <c r="F106" t="s">
        <v>98</v>
      </c>
      <c r="G106">
        <v>80013</v>
      </c>
      <c r="H106" t="s">
        <v>25</v>
      </c>
      <c r="I106" t="s">
        <v>19</v>
      </c>
      <c r="J106" t="s">
        <v>33</v>
      </c>
      <c r="K106" s="6">
        <v>102.36</v>
      </c>
      <c r="L106">
        <v>3</v>
      </c>
      <c r="M106">
        <v>0.2</v>
      </c>
      <c r="N106" s="6">
        <v>-3.8384999999999998</v>
      </c>
      <c r="O106">
        <f t="shared" si="3"/>
        <v>-3.8384999999999998</v>
      </c>
      <c r="P106" s="6">
        <f t="shared" si="4"/>
        <v>71.117999999999995</v>
      </c>
      <c r="Q106">
        <f t="shared" si="5"/>
        <v>52.707365288958449</v>
      </c>
      <c r="R106" s="16" t="str">
        <f>TEXT(Ecom[[#This Row],[Dates]],"mmm")</f>
        <v>Mar</v>
      </c>
      <c r="S106" s="16" t="str">
        <f>TEXT(Ecom[[#This Row],[Dates]],"YYYY")</f>
        <v>2026</v>
      </c>
      <c r="T106" s="16"/>
    </row>
    <row r="107" spans="1:20" x14ac:dyDescent="0.25">
      <c r="A107" t="s">
        <v>28</v>
      </c>
      <c r="B107" s="16">
        <v>46171</v>
      </c>
      <c r="C107" t="s">
        <v>14</v>
      </c>
      <c r="D107" t="s">
        <v>15</v>
      </c>
      <c r="E107" t="s">
        <v>97</v>
      </c>
      <c r="F107" t="s">
        <v>98</v>
      </c>
      <c r="G107">
        <v>80013</v>
      </c>
      <c r="H107" t="s">
        <v>25</v>
      </c>
      <c r="I107" t="s">
        <v>26</v>
      </c>
      <c r="J107" t="s">
        <v>37</v>
      </c>
      <c r="K107" s="6">
        <v>36.881999999999998</v>
      </c>
      <c r="L107">
        <v>3</v>
      </c>
      <c r="M107">
        <v>0.7</v>
      </c>
      <c r="N107" s="6">
        <v>-25.817399999999999</v>
      </c>
      <c r="O107">
        <f t="shared" si="3"/>
        <v>-25.817399999999999</v>
      </c>
      <c r="P107" s="6">
        <f t="shared" si="4"/>
        <v>46.328666666666663</v>
      </c>
      <c r="Q107">
        <f t="shared" si="5"/>
        <v>52.58458670385091</v>
      </c>
      <c r="R107" s="16" t="str">
        <f>TEXT(Ecom[[#This Row],[Dates]],"mmm")</f>
        <v>May</v>
      </c>
      <c r="S107" s="16" t="str">
        <f>TEXT(Ecom[[#This Row],[Dates]],"YYYY")</f>
        <v>2026</v>
      </c>
      <c r="T107" s="16"/>
    </row>
    <row r="108" spans="1:20" x14ac:dyDescent="0.25">
      <c r="A108" t="s">
        <v>28</v>
      </c>
      <c r="B108" s="16">
        <v>46387</v>
      </c>
      <c r="C108" t="s">
        <v>14</v>
      </c>
      <c r="D108" t="s">
        <v>15</v>
      </c>
      <c r="E108" t="s">
        <v>99</v>
      </c>
      <c r="F108" t="s">
        <v>40</v>
      </c>
      <c r="G108">
        <v>28205</v>
      </c>
      <c r="H108" t="s">
        <v>18</v>
      </c>
      <c r="I108" t="s">
        <v>35</v>
      </c>
      <c r="J108" t="s">
        <v>59</v>
      </c>
      <c r="K108" s="6">
        <v>74.111999999999995</v>
      </c>
      <c r="L108">
        <v>8</v>
      </c>
      <c r="M108">
        <v>0.2</v>
      </c>
      <c r="N108" s="6">
        <v>17.601600000000001</v>
      </c>
      <c r="O108" t="str">
        <f t="shared" si="3"/>
        <v/>
      </c>
      <c r="P108" s="6">
        <f t="shared" si="4"/>
        <v>35.136000000000003</v>
      </c>
      <c r="Q108">
        <f t="shared" si="5"/>
        <v>21.279674217779153</v>
      </c>
      <c r="R108" s="16" t="str">
        <f>TEXT(Ecom[[#This Row],[Dates]],"mmm")</f>
        <v>Dec</v>
      </c>
      <c r="S108" s="16" t="str">
        <f>TEXT(Ecom[[#This Row],[Dates]],"YYYY")</f>
        <v>2026</v>
      </c>
      <c r="T108" s="16"/>
    </row>
    <row r="109" spans="1:20" x14ac:dyDescent="0.25">
      <c r="A109" t="s">
        <v>28</v>
      </c>
      <c r="B109" s="16">
        <v>45876</v>
      </c>
      <c r="C109" t="s">
        <v>14</v>
      </c>
      <c r="D109" t="s">
        <v>15</v>
      </c>
      <c r="E109" t="s">
        <v>99</v>
      </c>
      <c r="F109" t="s">
        <v>40</v>
      </c>
      <c r="G109">
        <v>28205</v>
      </c>
      <c r="H109" t="s">
        <v>18</v>
      </c>
      <c r="I109" t="s">
        <v>35</v>
      </c>
      <c r="J109" t="s">
        <v>36</v>
      </c>
      <c r="K109" s="6">
        <v>27.992000000000001</v>
      </c>
      <c r="L109">
        <v>1</v>
      </c>
      <c r="M109">
        <v>0.2</v>
      </c>
      <c r="N109" s="6">
        <v>2.0994000000000002</v>
      </c>
      <c r="O109" t="str">
        <f t="shared" si="3"/>
        <v/>
      </c>
      <c r="P109" s="6">
        <f t="shared" si="4"/>
        <v>123.752</v>
      </c>
      <c r="Q109">
        <f t="shared" si="5"/>
        <v>126.61675617448168</v>
      </c>
      <c r="R109" s="16" t="str">
        <f>TEXT(Ecom[[#This Row],[Dates]],"mmm")</f>
        <v>Aug</v>
      </c>
      <c r="S109" s="16" t="str">
        <f>TEXT(Ecom[[#This Row],[Dates]],"YYYY")</f>
        <v>2025</v>
      </c>
      <c r="T109" s="16"/>
    </row>
    <row r="110" spans="1:20" x14ac:dyDescent="0.25">
      <c r="A110" t="s">
        <v>28</v>
      </c>
      <c r="B110" s="16">
        <v>46066</v>
      </c>
      <c r="C110" t="s">
        <v>14</v>
      </c>
      <c r="D110" t="s">
        <v>15</v>
      </c>
      <c r="E110" t="s">
        <v>99</v>
      </c>
      <c r="F110" t="s">
        <v>40</v>
      </c>
      <c r="G110">
        <v>28205</v>
      </c>
      <c r="H110" t="s">
        <v>18</v>
      </c>
      <c r="I110" t="s">
        <v>26</v>
      </c>
      <c r="J110" t="s">
        <v>34</v>
      </c>
      <c r="K110" s="6">
        <v>3.3039999999999998</v>
      </c>
      <c r="L110">
        <v>1</v>
      </c>
      <c r="M110">
        <v>0.2</v>
      </c>
      <c r="N110" s="6">
        <v>1.0738000000000001</v>
      </c>
      <c r="O110" t="str">
        <f t="shared" si="3"/>
        <v/>
      </c>
      <c r="P110" s="6">
        <f t="shared" si="4"/>
        <v>128.40799999999999</v>
      </c>
      <c r="Q110">
        <f t="shared" si="5"/>
        <v>135.68644269294799</v>
      </c>
      <c r="R110" s="16" t="str">
        <f>TEXT(Ecom[[#This Row],[Dates]],"mmm")</f>
        <v>Feb</v>
      </c>
      <c r="S110" s="16" t="str">
        <f>TEXT(Ecom[[#This Row],[Dates]],"YYYY")</f>
        <v>2026</v>
      </c>
      <c r="T110" s="16"/>
    </row>
    <row r="111" spans="1:20" x14ac:dyDescent="0.25">
      <c r="A111" t="s">
        <v>28</v>
      </c>
      <c r="B111" s="16">
        <v>46120</v>
      </c>
      <c r="C111" t="s">
        <v>44</v>
      </c>
      <c r="D111" t="s">
        <v>15</v>
      </c>
      <c r="E111" t="s">
        <v>100</v>
      </c>
      <c r="F111" t="s">
        <v>65</v>
      </c>
      <c r="G111">
        <v>60462</v>
      </c>
      <c r="H111" t="s">
        <v>47</v>
      </c>
      <c r="I111" t="s">
        <v>35</v>
      </c>
      <c r="J111" t="s">
        <v>59</v>
      </c>
      <c r="K111" s="6">
        <v>339.96</v>
      </c>
      <c r="L111">
        <v>5</v>
      </c>
      <c r="M111">
        <v>0.2</v>
      </c>
      <c r="N111" s="6">
        <v>67.992000000000004</v>
      </c>
      <c r="O111" t="str">
        <f t="shared" si="3"/>
        <v/>
      </c>
      <c r="P111" s="6">
        <f t="shared" si="4"/>
        <v>152.62666666666664</v>
      </c>
      <c r="Q111">
        <f t="shared" si="5"/>
        <v>141.53554765002531</v>
      </c>
      <c r="R111" s="16" t="str">
        <f>TEXT(Ecom[[#This Row],[Dates]],"mmm")</f>
        <v>Apr</v>
      </c>
      <c r="S111" s="16" t="str">
        <f>TEXT(Ecom[[#This Row],[Dates]],"YYYY")</f>
        <v>2026</v>
      </c>
      <c r="T111" s="16"/>
    </row>
    <row r="112" spans="1:20" x14ac:dyDescent="0.25">
      <c r="A112" t="s">
        <v>28</v>
      </c>
      <c r="B112" s="16">
        <v>45876</v>
      </c>
      <c r="C112" t="s">
        <v>22</v>
      </c>
      <c r="D112" t="s">
        <v>15</v>
      </c>
      <c r="E112" t="s">
        <v>75</v>
      </c>
      <c r="F112" t="s">
        <v>76</v>
      </c>
      <c r="G112">
        <v>10035</v>
      </c>
      <c r="H112" t="s">
        <v>57</v>
      </c>
      <c r="I112" t="s">
        <v>19</v>
      </c>
      <c r="J112" t="s">
        <v>33</v>
      </c>
      <c r="K112" s="6">
        <v>41.96</v>
      </c>
      <c r="L112">
        <v>2</v>
      </c>
      <c r="M112">
        <v>0</v>
      </c>
      <c r="N112" s="6">
        <v>10.909599999999999</v>
      </c>
      <c r="O112" t="str">
        <f t="shared" si="3"/>
        <v/>
      </c>
      <c r="P112" s="6">
        <f t="shared" si="4"/>
        <v>48.386666666666663</v>
      </c>
      <c r="Q112">
        <f t="shared" si="5"/>
        <v>67.818915731254222</v>
      </c>
      <c r="R112" s="16" t="str">
        <f>TEXT(Ecom[[#This Row],[Dates]],"mmm")</f>
        <v>Aug</v>
      </c>
      <c r="S112" s="16" t="str">
        <f>TEXT(Ecom[[#This Row],[Dates]],"YYYY")</f>
        <v>2025</v>
      </c>
      <c r="T112" s="16"/>
    </row>
    <row r="113" spans="1:20" x14ac:dyDescent="0.25">
      <c r="A113" t="s">
        <v>28</v>
      </c>
      <c r="B113" s="16">
        <v>46376</v>
      </c>
      <c r="C113" t="s">
        <v>14</v>
      </c>
      <c r="D113" t="s">
        <v>15</v>
      </c>
      <c r="E113" t="s">
        <v>101</v>
      </c>
      <c r="F113" t="s">
        <v>102</v>
      </c>
      <c r="G113">
        <v>50322</v>
      </c>
      <c r="H113" t="s">
        <v>47</v>
      </c>
      <c r="I113" t="s">
        <v>26</v>
      </c>
      <c r="J113" t="s">
        <v>34</v>
      </c>
      <c r="K113" s="6">
        <v>75.959999999999994</v>
      </c>
      <c r="L113">
        <v>2</v>
      </c>
      <c r="M113">
        <v>0</v>
      </c>
      <c r="N113" s="6">
        <v>22.788</v>
      </c>
      <c r="O113" t="str">
        <f t="shared" si="3"/>
        <v/>
      </c>
      <c r="P113" s="6">
        <f t="shared" si="4"/>
        <v>47.765333333333331</v>
      </c>
      <c r="Q113">
        <f t="shared" si="5"/>
        <v>46.129448160102179</v>
      </c>
      <c r="R113" s="16" t="str">
        <f>TEXT(Ecom[[#This Row],[Dates]],"mmm")</f>
        <v>Dec</v>
      </c>
      <c r="S113" s="16" t="str">
        <f>TEXT(Ecom[[#This Row],[Dates]],"YYYY")</f>
        <v>2026</v>
      </c>
      <c r="T113" s="16"/>
    </row>
    <row r="114" spans="1:20" x14ac:dyDescent="0.25">
      <c r="A114" t="s">
        <v>28</v>
      </c>
      <c r="B114" s="16">
        <v>45967</v>
      </c>
      <c r="C114" t="s">
        <v>14</v>
      </c>
      <c r="D114" t="s">
        <v>15</v>
      </c>
      <c r="E114" t="s">
        <v>101</v>
      </c>
      <c r="F114" t="s">
        <v>102</v>
      </c>
      <c r="G114">
        <v>50322</v>
      </c>
      <c r="H114" t="s">
        <v>47</v>
      </c>
      <c r="I114" t="s">
        <v>26</v>
      </c>
      <c r="J114" t="s">
        <v>37</v>
      </c>
      <c r="K114" s="6">
        <v>27.24</v>
      </c>
      <c r="L114">
        <v>6</v>
      </c>
      <c r="M114">
        <v>0</v>
      </c>
      <c r="N114" s="6">
        <v>13.3476</v>
      </c>
      <c r="O114" t="str">
        <f t="shared" si="3"/>
        <v/>
      </c>
      <c r="P114" s="6">
        <f t="shared" si="4"/>
        <v>24.018666666666665</v>
      </c>
      <c r="Q114">
        <f t="shared" si="5"/>
        <v>17.111776841306298</v>
      </c>
      <c r="R114" s="16" t="str">
        <f>TEXT(Ecom[[#This Row],[Dates]],"mmm")</f>
        <v>Nov</v>
      </c>
      <c r="S114" s="16" t="str">
        <f>TEXT(Ecom[[#This Row],[Dates]],"YYYY")</f>
        <v>2025</v>
      </c>
      <c r="T114" s="16"/>
    </row>
    <row r="115" spans="1:20" x14ac:dyDescent="0.25">
      <c r="A115" t="s">
        <v>13</v>
      </c>
      <c r="B115" s="16">
        <v>46298</v>
      </c>
      <c r="C115" t="s">
        <v>14</v>
      </c>
      <c r="D115" t="s">
        <v>15</v>
      </c>
      <c r="E115" t="s">
        <v>103</v>
      </c>
      <c r="F115" t="s">
        <v>104</v>
      </c>
      <c r="G115">
        <v>43229</v>
      </c>
      <c r="H115" t="s">
        <v>57</v>
      </c>
      <c r="I115" t="s">
        <v>26</v>
      </c>
      <c r="J115" t="s">
        <v>77</v>
      </c>
      <c r="K115" s="6">
        <v>40.095999999999997</v>
      </c>
      <c r="L115">
        <v>14</v>
      </c>
      <c r="M115">
        <v>0.2</v>
      </c>
      <c r="N115" s="6">
        <v>14.534800000000001</v>
      </c>
      <c r="O115" t="str">
        <f t="shared" si="3"/>
        <v/>
      </c>
      <c r="P115" s="6">
        <f t="shared" si="4"/>
        <v>22.930666666666667</v>
      </c>
      <c r="Q115">
        <f t="shared" si="5"/>
        <v>12.004859164336562</v>
      </c>
      <c r="R115" s="16" t="str">
        <f>TEXT(Ecom[[#This Row],[Dates]],"mmm")</f>
        <v>Oct</v>
      </c>
      <c r="S115" s="16" t="str">
        <f>TEXT(Ecom[[#This Row],[Dates]],"YYYY")</f>
        <v>2026</v>
      </c>
      <c r="T115" s="16"/>
    </row>
    <row r="116" spans="1:20" x14ac:dyDescent="0.25">
      <c r="A116" t="s">
        <v>13</v>
      </c>
      <c r="B116" s="16">
        <v>45677</v>
      </c>
      <c r="C116" t="s">
        <v>14</v>
      </c>
      <c r="D116" t="s">
        <v>15</v>
      </c>
      <c r="E116" t="s">
        <v>103</v>
      </c>
      <c r="F116" t="s">
        <v>104</v>
      </c>
      <c r="G116">
        <v>43229</v>
      </c>
      <c r="H116" t="s">
        <v>57</v>
      </c>
      <c r="I116" t="s">
        <v>26</v>
      </c>
      <c r="J116" t="s">
        <v>60</v>
      </c>
      <c r="K116" s="6">
        <v>4.72</v>
      </c>
      <c r="L116">
        <v>2</v>
      </c>
      <c r="M116">
        <v>0.2</v>
      </c>
      <c r="N116" s="6">
        <v>1.6519999999999999</v>
      </c>
      <c r="O116" t="str">
        <f t="shared" si="3"/>
        <v/>
      </c>
      <c r="P116" s="6">
        <f t="shared" si="4"/>
        <v>53.053333333333335</v>
      </c>
      <c r="Q116">
        <f t="shared" si="5"/>
        <v>46.064963441740488</v>
      </c>
      <c r="R116" s="16" t="str">
        <f>TEXT(Ecom[[#This Row],[Dates]],"mmm")</f>
        <v>Jan</v>
      </c>
      <c r="S116" s="16" t="str">
        <f>TEXT(Ecom[[#This Row],[Dates]],"YYYY")</f>
        <v>2025</v>
      </c>
      <c r="T116" s="16"/>
    </row>
    <row r="117" spans="1:20" x14ac:dyDescent="0.25">
      <c r="A117" t="s">
        <v>13</v>
      </c>
      <c r="B117" s="16">
        <v>46194</v>
      </c>
      <c r="C117" t="s">
        <v>14</v>
      </c>
      <c r="D117" t="s">
        <v>15</v>
      </c>
      <c r="E117" t="s">
        <v>103</v>
      </c>
      <c r="F117" t="s">
        <v>104</v>
      </c>
      <c r="G117">
        <v>43229</v>
      </c>
      <c r="H117" t="s">
        <v>57</v>
      </c>
      <c r="I117" t="s">
        <v>26</v>
      </c>
      <c r="J117" t="s">
        <v>41</v>
      </c>
      <c r="K117" s="6">
        <v>23.975999999999999</v>
      </c>
      <c r="L117">
        <v>3</v>
      </c>
      <c r="M117">
        <v>0.2</v>
      </c>
      <c r="N117" s="6">
        <v>7.4924999999999997</v>
      </c>
      <c r="O117" t="str">
        <f t="shared" si="3"/>
        <v/>
      </c>
      <c r="P117" s="6">
        <f t="shared" si="4"/>
        <v>313.99</v>
      </c>
      <c r="Q117">
        <f t="shared" si="5"/>
        <v>277.02805852810621</v>
      </c>
      <c r="R117" s="16" t="str">
        <f>TEXT(Ecom[[#This Row],[Dates]],"mmm")</f>
        <v>Jun</v>
      </c>
      <c r="S117" s="16" t="str">
        <f>TEXT(Ecom[[#This Row],[Dates]],"YYYY")</f>
        <v>2026</v>
      </c>
      <c r="T117" s="16"/>
    </row>
    <row r="118" spans="1:20" x14ac:dyDescent="0.25">
      <c r="A118" t="s">
        <v>13</v>
      </c>
      <c r="B118" s="16">
        <v>45733</v>
      </c>
      <c r="C118" t="s">
        <v>14</v>
      </c>
      <c r="D118" t="s">
        <v>15</v>
      </c>
      <c r="E118" t="s">
        <v>103</v>
      </c>
      <c r="F118" t="s">
        <v>104</v>
      </c>
      <c r="G118">
        <v>43229</v>
      </c>
      <c r="H118" t="s">
        <v>57</v>
      </c>
      <c r="I118" t="s">
        <v>26</v>
      </c>
      <c r="J118" t="s">
        <v>60</v>
      </c>
      <c r="K118" s="6">
        <v>130.464</v>
      </c>
      <c r="L118">
        <v>6</v>
      </c>
      <c r="M118">
        <v>0.2</v>
      </c>
      <c r="N118" s="6">
        <v>44.031599999999997</v>
      </c>
      <c r="O118" t="str">
        <f t="shared" si="3"/>
        <v/>
      </c>
      <c r="P118" s="6">
        <f t="shared" si="4"/>
        <v>358.596</v>
      </c>
      <c r="Q118">
        <f t="shared" si="5"/>
        <v>300.30761235649567</v>
      </c>
      <c r="R118" s="16" t="str">
        <f>TEXT(Ecom[[#This Row],[Dates]],"mmm")</f>
        <v>Mar</v>
      </c>
      <c r="S118" s="16" t="str">
        <f>TEXT(Ecom[[#This Row],[Dates]],"YYYY")</f>
        <v>2025</v>
      </c>
      <c r="T118" s="16"/>
    </row>
    <row r="119" spans="1:20" x14ac:dyDescent="0.25">
      <c r="A119" t="s">
        <v>28</v>
      </c>
      <c r="B119" s="16">
        <v>45906</v>
      </c>
      <c r="C119" t="s">
        <v>14</v>
      </c>
      <c r="D119" t="s">
        <v>15</v>
      </c>
      <c r="E119" t="s">
        <v>42</v>
      </c>
      <c r="F119" t="s">
        <v>43</v>
      </c>
      <c r="G119">
        <v>98103</v>
      </c>
      <c r="H119" t="s">
        <v>25</v>
      </c>
      <c r="I119" t="s">
        <v>19</v>
      </c>
      <c r="J119" t="s">
        <v>31</v>
      </c>
      <c r="K119" s="6">
        <v>787.53</v>
      </c>
      <c r="L119">
        <v>3</v>
      </c>
      <c r="M119">
        <v>0</v>
      </c>
      <c r="N119" s="6">
        <v>165.38130000000001</v>
      </c>
      <c r="O119" t="str">
        <f t="shared" si="3"/>
        <v/>
      </c>
      <c r="P119" s="6">
        <f t="shared" si="4"/>
        <v>330.78799999999995</v>
      </c>
      <c r="Q119">
        <f t="shared" si="5"/>
        <v>339.15311306645356</v>
      </c>
      <c r="R119" s="16" t="str">
        <f>TEXT(Ecom[[#This Row],[Dates]],"mmm")</f>
        <v>Sep</v>
      </c>
      <c r="S119" s="16" t="str">
        <f>TEXT(Ecom[[#This Row],[Dates]],"YYYY")</f>
        <v>2025</v>
      </c>
      <c r="T119" s="16"/>
    </row>
    <row r="120" spans="1:20" x14ac:dyDescent="0.25">
      <c r="A120" t="s">
        <v>28</v>
      </c>
      <c r="B120" s="16">
        <v>46372</v>
      </c>
      <c r="C120" t="s">
        <v>22</v>
      </c>
      <c r="D120" t="s">
        <v>15</v>
      </c>
      <c r="E120" t="s">
        <v>105</v>
      </c>
      <c r="F120" t="s">
        <v>86</v>
      </c>
      <c r="G120">
        <v>37620</v>
      </c>
      <c r="H120" t="s">
        <v>18</v>
      </c>
      <c r="I120" t="s">
        <v>26</v>
      </c>
      <c r="J120" t="s">
        <v>37</v>
      </c>
      <c r="K120" s="6">
        <v>157.79400000000001</v>
      </c>
      <c r="L120">
        <v>1</v>
      </c>
      <c r="M120">
        <v>0.7</v>
      </c>
      <c r="N120" s="6">
        <v>-115.71559999999999</v>
      </c>
      <c r="O120">
        <f t="shared" si="3"/>
        <v>-115.71559999999999</v>
      </c>
      <c r="P120" s="6">
        <f t="shared" si="4"/>
        <v>78.558000000000007</v>
      </c>
      <c r="Q120">
        <f t="shared" si="5"/>
        <v>202.57622288248274</v>
      </c>
      <c r="R120" s="16" t="str">
        <f>TEXT(Ecom[[#This Row],[Dates]],"mmm")</f>
        <v>Dec</v>
      </c>
      <c r="S120" s="16" t="str">
        <f>TEXT(Ecom[[#This Row],[Dates]],"YYYY")</f>
        <v>2026</v>
      </c>
      <c r="T120" s="16"/>
    </row>
    <row r="121" spans="1:20" x14ac:dyDescent="0.25">
      <c r="A121" t="s">
        <v>62</v>
      </c>
      <c r="B121" s="16">
        <v>46028</v>
      </c>
      <c r="C121" t="s">
        <v>14</v>
      </c>
      <c r="D121" t="s">
        <v>15</v>
      </c>
      <c r="E121" t="s">
        <v>106</v>
      </c>
      <c r="F121" t="s">
        <v>72</v>
      </c>
      <c r="G121">
        <v>19805</v>
      </c>
      <c r="H121" t="s">
        <v>57</v>
      </c>
      <c r="I121" t="s">
        <v>19</v>
      </c>
      <c r="J121" t="s">
        <v>33</v>
      </c>
      <c r="K121" s="6">
        <v>47.04</v>
      </c>
      <c r="L121">
        <v>3</v>
      </c>
      <c r="M121">
        <v>0</v>
      </c>
      <c r="N121" s="6">
        <v>18.345600000000001</v>
      </c>
      <c r="O121" t="str">
        <f t="shared" si="3"/>
        <v/>
      </c>
      <c r="P121" s="6">
        <f t="shared" si="4"/>
        <v>101.48</v>
      </c>
      <c r="Q121">
        <f t="shared" si="5"/>
        <v>181.13985520217977</v>
      </c>
      <c r="R121" s="16" t="str">
        <f>TEXT(Ecom[[#This Row],[Dates]],"mmm")</f>
        <v>Jan</v>
      </c>
      <c r="S121" s="16" t="str">
        <f>TEXT(Ecom[[#This Row],[Dates]],"YYYY")</f>
        <v>2026</v>
      </c>
      <c r="T121" s="16"/>
    </row>
    <row r="122" spans="1:20" x14ac:dyDescent="0.25">
      <c r="A122" t="s">
        <v>62</v>
      </c>
      <c r="B122" s="16">
        <v>46346</v>
      </c>
      <c r="C122" t="s">
        <v>14</v>
      </c>
      <c r="D122" t="s">
        <v>15</v>
      </c>
      <c r="E122" t="s">
        <v>106</v>
      </c>
      <c r="F122" t="s">
        <v>72</v>
      </c>
      <c r="G122">
        <v>19805</v>
      </c>
      <c r="H122" t="s">
        <v>57</v>
      </c>
      <c r="I122" t="s">
        <v>26</v>
      </c>
      <c r="J122" t="s">
        <v>37</v>
      </c>
      <c r="K122" s="6">
        <v>30.84</v>
      </c>
      <c r="L122">
        <v>4</v>
      </c>
      <c r="M122">
        <v>0</v>
      </c>
      <c r="N122" s="6">
        <v>13.878</v>
      </c>
      <c r="O122" t="str">
        <f t="shared" si="3"/>
        <v/>
      </c>
      <c r="P122" s="6">
        <f t="shared" si="4"/>
        <v>124.13999999999999</v>
      </c>
      <c r="Q122">
        <f t="shared" si="5"/>
        <v>77.47082961562586</v>
      </c>
      <c r="R122" s="16" t="str">
        <f>TEXT(Ecom[[#This Row],[Dates]],"mmm")</f>
        <v>Nov</v>
      </c>
      <c r="S122" s="16" t="str">
        <f>TEXT(Ecom[[#This Row],[Dates]],"YYYY")</f>
        <v>2026</v>
      </c>
      <c r="T122" s="16"/>
    </row>
    <row r="123" spans="1:20" x14ac:dyDescent="0.25">
      <c r="A123" t="s">
        <v>62</v>
      </c>
      <c r="B123" s="16">
        <v>45815</v>
      </c>
      <c r="C123" t="s">
        <v>14</v>
      </c>
      <c r="D123" t="s">
        <v>15</v>
      </c>
      <c r="E123" t="s">
        <v>106</v>
      </c>
      <c r="F123" t="s">
        <v>72</v>
      </c>
      <c r="G123">
        <v>19805</v>
      </c>
      <c r="H123" t="s">
        <v>57</v>
      </c>
      <c r="I123" t="s">
        <v>26</v>
      </c>
      <c r="J123" t="s">
        <v>32</v>
      </c>
      <c r="K123" s="6">
        <v>226.56</v>
      </c>
      <c r="L123">
        <v>6</v>
      </c>
      <c r="M123">
        <v>0</v>
      </c>
      <c r="N123" s="6">
        <v>63.436799999999998</v>
      </c>
      <c r="O123" t="str">
        <f t="shared" si="3"/>
        <v/>
      </c>
      <c r="P123" s="6">
        <f t="shared" si="4"/>
        <v>136.54</v>
      </c>
      <c r="Q123">
        <f t="shared" si="5"/>
        <v>82.503395485680869</v>
      </c>
      <c r="R123" s="16" t="str">
        <f>TEXT(Ecom[[#This Row],[Dates]],"mmm")</f>
        <v>Jun</v>
      </c>
      <c r="S123" s="16" t="str">
        <f>TEXT(Ecom[[#This Row],[Dates]],"YYYY")</f>
        <v>2025</v>
      </c>
      <c r="T123" s="16"/>
    </row>
    <row r="124" spans="1:20" x14ac:dyDescent="0.25">
      <c r="A124" t="s">
        <v>62</v>
      </c>
      <c r="B124" s="16">
        <v>46108</v>
      </c>
      <c r="C124" t="s">
        <v>14</v>
      </c>
      <c r="D124" t="s">
        <v>15</v>
      </c>
      <c r="E124" t="s">
        <v>106</v>
      </c>
      <c r="F124" t="s">
        <v>72</v>
      </c>
      <c r="G124">
        <v>19805</v>
      </c>
      <c r="H124" t="s">
        <v>57</v>
      </c>
      <c r="I124" t="s">
        <v>26</v>
      </c>
      <c r="J124" t="s">
        <v>60</v>
      </c>
      <c r="K124" s="6">
        <v>115.02</v>
      </c>
      <c r="L124">
        <v>9</v>
      </c>
      <c r="M124">
        <v>0</v>
      </c>
      <c r="N124" s="6">
        <v>51.759</v>
      </c>
      <c r="O124" t="str">
        <f t="shared" si="3"/>
        <v/>
      </c>
      <c r="P124" s="6">
        <f t="shared" si="4"/>
        <v>261.20599999999996</v>
      </c>
      <c r="Q124">
        <f t="shared" si="5"/>
        <v>199.94599629566648</v>
      </c>
      <c r="R124" s="16" t="str">
        <f>TEXT(Ecom[[#This Row],[Dates]],"mmm")</f>
        <v>Mar</v>
      </c>
      <c r="S124" s="16" t="str">
        <f>TEXT(Ecom[[#This Row],[Dates]],"YYYY")</f>
        <v>2026</v>
      </c>
      <c r="T124" s="16"/>
    </row>
    <row r="125" spans="1:20" x14ac:dyDescent="0.25">
      <c r="A125" t="s">
        <v>62</v>
      </c>
      <c r="B125" s="16">
        <v>45896</v>
      </c>
      <c r="C125" t="s">
        <v>14</v>
      </c>
      <c r="D125" t="s">
        <v>15</v>
      </c>
      <c r="E125" t="s">
        <v>106</v>
      </c>
      <c r="F125" t="s">
        <v>72</v>
      </c>
      <c r="G125">
        <v>19805</v>
      </c>
      <c r="H125" t="s">
        <v>57</v>
      </c>
      <c r="I125" t="s">
        <v>35</v>
      </c>
      <c r="J125" t="s">
        <v>36</v>
      </c>
      <c r="K125" s="6">
        <v>68.040000000000006</v>
      </c>
      <c r="L125">
        <v>7</v>
      </c>
      <c r="M125">
        <v>0</v>
      </c>
      <c r="N125" s="6">
        <v>19.7316</v>
      </c>
      <c r="O125" t="str">
        <f t="shared" si="3"/>
        <v/>
      </c>
      <c r="P125" s="6">
        <f t="shared" si="4"/>
        <v>428.76600000000002</v>
      </c>
      <c r="Q125">
        <f t="shared" si="5"/>
        <v>227.70454999113804</v>
      </c>
      <c r="R125" s="16" t="str">
        <f>TEXT(Ecom[[#This Row],[Dates]],"mmm")</f>
        <v>Aug</v>
      </c>
      <c r="S125" s="16" t="str">
        <f>TEXT(Ecom[[#This Row],[Dates]],"YYYY")</f>
        <v>2025</v>
      </c>
      <c r="T125" s="16"/>
    </row>
    <row r="126" spans="1:20" x14ac:dyDescent="0.25">
      <c r="A126" t="s">
        <v>13</v>
      </c>
      <c r="B126" s="16">
        <v>46268</v>
      </c>
      <c r="C126" t="s">
        <v>44</v>
      </c>
      <c r="D126" t="s">
        <v>15</v>
      </c>
      <c r="E126" t="s">
        <v>61</v>
      </c>
      <c r="F126" t="s">
        <v>46</v>
      </c>
      <c r="G126">
        <v>77041</v>
      </c>
      <c r="H126" t="s">
        <v>47</v>
      </c>
      <c r="I126" t="s">
        <v>19</v>
      </c>
      <c r="J126" t="s">
        <v>21</v>
      </c>
      <c r="K126" s="6">
        <v>600.55799999999999</v>
      </c>
      <c r="L126">
        <v>3</v>
      </c>
      <c r="M126">
        <v>0.3</v>
      </c>
      <c r="N126" s="6">
        <v>-8.5793999999999997</v>
      </c>
      <c r="O126">
        <f t="shared" si="3"/>
        <v>-8.5793999999999997</v>
      </c>
      <c r="P126" s="6">
        <f t="shared" si="4"/>
        <v>406.88200000000001</v>
      </c>
      <c r="Q126">
        <f t="shared" si="5"/>
        <v>323.76495193066637</v>
      </c>
      <c r="R126" s="16" t="str">
        <f>TEXT(Ecom[[#This Row],[Dates]],"mmm")</f>
        <v>Sep</v>
      </c>
      <c r="S126" s="16" t="str">
        <f>TEXT(Ecom[[#This Row],[Dates]],"YYYY")</f>
        <v>2026</v>
      </c>
      <c r="T126" s="16"/>
    </row>
    <row r="127" spans="1:20" x14ac:dyDescent="0.25">
      <c r="A127" t="s">
        <v>28</v>
      </c>
      <c r="B127" s="16">
        <v>45674</v>
      </c>
      <c r="C127" t="s">
        <v>14</v>
      </c>
      <c r="D127" t="s">
        <v>15</v>
      </c>
      <c r="E127" t="s">
        <v>107</v>
      </c>
      <c r="F127" t="s">
        <v>65</v>
      </c>
      <c r="G127">
        <v>61701</v>
      </c>
      <c r="H127" t="s">
        <v>47</v>
      </c>
      <c r="I127" t="s">
        <v>19</v>
      </c>
      <c r="J127" t="s">
        <v>31</v>
      </c>
      <c r="K127" s="6">
        <v>617.70000000000005</v>
      </c>
      <c r="L127">
        <v>6</v>
      </c>
      <c r="M127">
        <v>0.5</v>
      </c>
      <c r="N127" s="6">
        <v>-407.68200000000002</v>
      </c>
      <c r="O127">
        <f t="shared" si="3"/>
        <v>-407.68200000000002</v>
      </c>
      <c r="P127" s="6">
        <f t="shared" si="4"/>
        <v>288.0266666666667</v>
      </c>
      <c r="Q127">
        <f t="shared" si="5"/>
        <v>259.00482895140811</v>
      </c>
      <c r="R127" s="16" t="str">
        <f>TEXT(Ecom[[#This Row],[Dates]],"mmm")</f>
        <v>Jan</v>
      </c>
      <c r="S127" s="16" t="str">
        <f>TEXT(Ecom[[#This Row],[Dates]],"YYYY")</f>
        <v>2025</v>
      </c>
      <c r="T127" s="16"/>
    </row>
    <row r="128" spans="1:20" x14ac:dyDescent="0.25">
      <c r="A128" t="s">
        <v>28</v>
      </c>
      <c r="B128" s="16">
        <v>45787</v>
      </c>
      <c r="C128" t="s">
        <v>14</v>
      </c>
      <c r="D128" t="s">
        <v>15</v>
      </c>
      <c r="E128" t="s">
        <v>108</v>
      </c>
      <c r="F128" t="s">
        <v>81</v>
      </c>
      <c r="G128">
        <v>85023</v>
      </c>
      <c r="H128" t="s">
        <v>25</v>
      </c>
      <c r="I128" t="s">
        <v>26</v>
      </c>
      <c r="J128" t="s">
        <v>37</v>
      </c>
      <c r="K128" s="6">
        <v>2.3879999999999999</v>
      </c>
      <c r="L128">
        <v>2</v>
      </c>
      <c r="M128">
        <v>0.7</v>
      </c>
      <c r="N128" s="6">
        <v>-1.8308</v>
      </c>
      <c r="O128">
        <f t="shared" si="3"/>
        <v>-1.8308</v>
      </c>
      <c r="P128" s="6">
        <f t="shared" si="4"/>
        <v>109.26799999999999</v>
      </c>
      <c r="Q128">
        <f t="shared" si="5"/>
        <v>235.46389407610138</v>
      </c>
      <c r="R128" s="16" t="str">
        <f>TEXT(Ecom[[#This Row],[Dates]],"mmm")</f>
        <v>May</v>
      </c>
      <c r="S128" s="16" t="str">
        <f>TEXT(Ecom[[#This Row],[Dates]],"YYYY")</f>
        <v>2025</v>
      </c>
      <c r="T128" s="16"/>
    </row>
    <row r="129" spans="1:20" x14ac:dyDescent="0.25">
      <c r="A129" t="s">
        <v>28</v>
      </c>
      <c r="B129" s="16">
        <v>46275</v>
      </c>
      <c r="C129" t="s">
        <v>14</v>
      </c>
      <c r="D129" t="s">
        <v>15</v>
      </c>
      <c r="E129" t="s">
        <v>108</v>
      </c>
      <c r="F129" t="s">
        <v>81</v>
      </c>
      <c r="G129">
        <v>85023</v>
      </c>
      <c r="H129" t="s">
        <v>25</v>
      </c>
      <c r="I129" t="s">
        <v>26</v>
      </c>
      <c r="J129" t="s">
        <v>32</v>
      </c>
      <c r="K129" s="6">
        <v>243.99199999999999</v>
      </c>
      <c r="L129">
        <v>7</v>
      </c>
      <c r="M129">
        <v>0.2</v>
      </c>
      <c r="N129" s="6">
        <v>30.498999999999999</v>
      </c>
      <c r="O129" t="str">
        <f t="shared" si="3"/>
        <v/>
      </c>
      <c r="P129" s="6">
        <f t="shared" si="4"/>
        <v>187.99199999999999</v>
      </c>
      <c r="Q129">
        <f t="shared" si="5"/>
        <v>41.918424065655778</v>
      </c>
      <c r="R129" s="16" t="str">
        <f>TEXT(Ecom[[#This Row],[Dates]],"mmm")</f>
        <v>Sep</v>
      </c>
      <c r="S129" s="16" t="str">
        <f>TEXT(Ecom[[#This Row],[Dates]],"YYYY")</f>
        <v>2026</v>
      </c>
      <c r="T129" s="16"/>
    </row>
    <row r="130" spans="1:20" x14ac:dyDescent="0.25">
      <c r="A130" t="s">
        <v>13</v>
      </c>
      <c r="B130" s="16">
        <v>45863</v>
      </c>
      <c r="C130" t="s">
        <v>44</v>
      </c>
      <c r="D130" t="s">
        <v>15</v>
      </c>
      <c r="E130" t="s">
        <v>23</v>
      </c>
      <c r="F130" t="s">
        <v>24</v>
      </c>
      <c r="G130">
        <v>90004</v>
      </c>
      <c r="H130" t="s">
        <v>25</v>
      </c>
      <c r="I130" t="s">
        <v>19</v>
      </c>
      <c r="J130" t="s">
        <v>21</v>
      </c>
      <c r="K130" s="6">
        <v>81.424000000000007</v>
      </c>
      <c r="L130">
        <v>2</v>
      </c>
      <c r="M130">
        <v>0.2</v>
      </c>
      <c r="N130" s="6">
        <v>-9.1601999999999997</v>
      </c>
      <c r="O130">
        <f t="shared" ref="O130:O193" si="6">IF(N130&lt;0,N130,"")</f>
        <v>-9.1601999999999997</v>
      </c>
      <c r="P130" s="6">
        <f t="shared" si="4"/>
        <v>126.65133333333335</v>
      </c>
      <c r="Q130">
        <f t="shared" si="5"/>
        <v>50.920890196169701</v>
      </c>
      <c r="R130" s="16" t="str">
        <f>TEXT(Ecom[[#This Row],[Dates]],"mmm")</f>
        <v>Jul</v>
      </c>
      <c r="S130" s="16" t="str">
        <f>TEXT(Ecom[[#This Row],[Dates]],"YYYY")</f>
        <v>2025</v>
      </c>
      <c r="T130" s="16"/>
    </row>
    <row r="131" spans="1:20" x14ac:dyDescent="0.25">
      <c r="A131" t="s">
        <v>13</v>
      </c>
      <c r="B131" s="16">
        <v>46334</v>
      </c>
      <c r="C131" t="s">
        <v>44</v>
      </c>
      <c r="D131" t="s">
        <v>15</v>
      </c>
      <c r="E131" t="s">
        <v>23</v>
      </c>
      <c r="F131" t="s">
        <v>24</v>
      </c>
      <c r="G131">
        <v>90004</v>
      </c>
      <c r="H131" t="s">
        <v>25</v>
      </c>
      <c r="I131" t="s">
        <v>19</v>
      </c>
      <c r="J131" t="s">
        <v>33</v>
      </c>
      <c r="K131" s="6">
        <v>238.56</v>
      </c>
      <c r="L131">
        <v>3</v>
      </c>
      <c r="M131">
        <v>0</v>
      </c>
      <c r="N131" s="6">
        <v>26.241599999999998</v>
      </c>
      <c r="O131" t="str">
        <f t="shared" si="6"/>
        <v/>
      </c>
      <c r="P131" s="6">
        <f t="shared" ref="P131:P194" si="7">AVERAGE(K131:K133)</f>
        <v>125.61133333333332</v>
      </c>
      <c r="Q131">
        <f t="shared" si="5"/>
        <v>55.502272104308858</v>
      </c>
      <c r="R131" s="16" t="str">
        <f>TEXT(Ecom[[#This Row],[Dates]],"mmm")</f>
        <v>Nov</v>
      </c>
      <c r="S131" s="16" t="str">
        <f>TEXT(Ecom[[#This Row],[Dates]],"YYYY")</f>
        <v>2026</v>
      </c>
      <c r="T131" s="16"/>
    </row>
    <row r="132" spans="1:20" x14ac:dyDescent="0.25">
      <c r="A132" t="s">
        <v>62</v>
      </c>
      <c r="B132" s="16">
        <v>45857</v>
      </c>
      <c r="C132" t="s">
        <v>22</v>
      </c>
      <c r="D132" t="s">
        <v>15</v>
      </c>
      <c r="E132" t="s">
        <v>103</v>
      </c>
      <c r="F132" t="s">
        <v>104</v>
      </c>
      <c r="G132">
        <v>43229</v>
      </c>
      <c r="H132" t="s">
        <v>57</v>
      </c>
      <c r="I132" t="s">
        <v>35</v>
      </c>
      <c r="J132" t="s">
        <v>36</v>
      </c>
      <c r="K132" s="6">
        <v>59.97</v>
      </c>
      <c r="L132">
        <v>5</v>
      </c>
      <c r="M132">
        <v>0.4</v>
      </c>
      <c r="N132" s="6">
        <v>-11.994</v>
      </c>
      <c r="O132">
        <f t="shared" si="6"/>
        <v>-11.994</v>
      </c>
      <c r="P132" s="6">
        <f t="shared" si="7"/>
        <v>53.243333333333332</v>
      </c>
      <c r="Q132">
        <f t="shared" si="5"/>
        <v>50.645231965989545</v>
      </c>
      <c r="R132" s="16" t="str">
        <f>TEXT(Ecom[[#This Row],[Dates]],"mmm")</f>
        <v>Jul</v>
      </c>
      <c r="S132" s="16" t="str">
        <f>TEXT(Ecom[[#This Row],[Dates]],"YYYY")</f>
        <v>2025</v>
      </c>
      <c r="T132" s="16"/>
    </row>
    <row r="133" spans="1:20" x14ac:dyDescent="0.25">
      <c r="A133" t="s">
        <v>62</v>
      </c>
      <c r="B133" s="16">
        <v>45891</v>
      </c>
      <c r="C133" t="s">
        <v>22</v>
      </c>
      <c r="D133" t="s">
        <v>15</v>
      </c>
      <c r="E133" t="s">
        <v>103</v>
      </c>
      <c r="F133" t="s">
        <v>104</v>
      </c>
      <c r="G133">
        <v>43229</v>
      </c>
      <c r="H133" t="s">
        <v>57</v>
      </c>
      <c r="I133" t="s">
        <v>26</v>
      </c>
      <c r="J133" t="s">
        <v>41</v>
      </c>
      <c r="K133" s="6">
        <v>78.304000000000002</v>
      </c>
      <c r="L133">
        <v>2</v>
      </c>
      <c r="M133">
        <v>0.2</v>
      </c>
      <c r="N133" s="6">
        <v>29.364000000000001</v>
      </c>
      <c r="O133" t="str">
        <f t="shared" si="6"/>
        <v/>
      </c>
      <c r="P133" s="6">
        <f t="shared" si="7"/>
        <v>39.933333333333337</v>
      </c>
      <c r="Q133">
        <f t="shared" ref="Q133:Q196" si="8">SQRT(SUMXMY2(K133:K135,P131:P133)/3)</f>
        <v>34.85284808384467</v>
      </c>
      <c r="R133" s="16" t="str">
        <f>TEXT(Ecom[[#This Row],[Dates]],"mmm")</f>
        <v>Aug</v>
      </c>
      <c r="S133" s="16" t="str">
        <f>TEXT(Ecom[[#This Row],[Dates]],"YYYY")</f>
        <v>2025</v>
      </c>
      <c r="T133" s="16"/>
    </row>
    <row r="134" spans="1:20" x14ac:dyDescent="0.25">
      <c r="A134" t="s">
        <v>62</v>
      </c>
      <c r="B134" s="16">
        <v>45998</v>
      </c>
      <c r="C134" t="s">
        <v>22</v>
      </c>
      <c r="D134" t="s">
        <v>15</v>
      </c>
      <c r="E134" t="s">
        <v>103</v>
      </c>
      <c r="F134" t="s">
        <v>104</v>
      </c>
      <c r="G134">
        <v>43229</v>
      </c>
      <c r="H134" t="s">
        <v>57</v>
      </c>
      <c r="I134" t="s">
        <v>26</v>
      </c>
      <c r="J134" t="s">
        <v>77</v>
      </c>
      <c r="K134" s="6">
        <v>21.456</v>
      </c>
      <c r="L134">
        <v>9</v>
      </c>
      <c r="M134">
        <v>0.2</v>
      </c>
      <c r="N134" s="6">
        <v>6.9732000000000003</v>
      </c>
      <c r="O134" t="str">
        <f t="shared" si="6"/>
        <v/>
      </c>
      <c r="P134" s="6">
        <f t="shared" si="7"/>
        <v>25.64533333333333</v>
      </c>
      <c r="Q134">
        <f t="shared" si="8"/>
        <v>22.376436763305776</v>
      </c>
      <c r="R134" s="16" t="str">
        <f>TEXT(Ecom[[#This Row],[Dates]],"mmm")</f>
        <v>Dec</v>
      </c>
      <c r="S134" s="16" t="str">
        <f>TEXT(Ecom[[#This Row],[Dates]],"YYYY")</f>
        <v>2025</v>
      </c>
      <c r="T134" s="16"/>
    </row>
    <row r="135" spans="1:20" x14ac:dyDescent="0.25">
      <c r="A135" t="s">
        <v>28</v>
      </c>
      <c r="B135" s="16">
        <v>45835</v>
      </c>
      <c r="C135" t="s">
        <v>14</v>
      </c>
      <c r="D135" t="s">
        <v>15</v>
      </c>
      <c r="E135" t="s">
        <v>109</v>
      </c>
      <c r="F135" t="s">
        <v>24</v>
      </c>
      <c r="G135">
        <v>95661</v>
      </c>
      <c r="H135" t="s">
        <v>25</v>
      </c>
      <c r="I135" t="s">
        <v>26</v>
      </c>
      <c r="J135" t="s">
        <v>41</v>
      </c>
      <c r="K135" s="6">
        <v>20.04</v>
      </c>
      <c r="L135">
        <v>3</v>
      </c>
      <c r="M135">
        <v>0</v>
      </c>
      <c r="N135" s="6">
        <v>9.6191999999999993</v>
      </c>
      <c r="O135" t="str">
        <f t="shared" si="6"/>
        <v/>
      </c>
      <c r="P135" s="6">
        <f t="shared" si="7"/>
        <v>22.333333333333332</v>
      </c>
      <c r="Q135">
        <f t="shared" si="8"/>
        <v>14.243225102950996</v>
      </c>
      <c r="R135" s="16" t="str">
        <f>TEXT(Ecom[[#This Row],[Dates]],"mmm")</f>
        <v>Jun</v>
      </c>
      <c r="S135" s="16" t="str">
        <f>TEXT(Ecom[[#This Row],[Dates]],"YYYY")</f>
        <v>2025</v>
      </c>
      <c r="T135" s="16"/>
    </row>
    <row r="136" spans="1:20" x14ac:dyDescent="0.25">
      <c r="A136" t="s">
        <v>28</v>
      </c>
      <c r="B136" s="16">
        <v>46341</v>
      </c>
      <c r="C136" t="s">
        <v>14</v>
      </c>
      <c r="D136" t="s">
        <v>15</v>
      </c>
      <c r="E136" t="s">
        <v>109</v>
      </c>
      <c r="F136" t="s">
        <v>24</v>
      </c>
      <c r="G136">
        <v>95661</v>
      </c>
      <c r="H136" t="s">
        <v>25</v>
      </c>
      <c r="I136" t="s">
        <v>26</v>
      </c>
      <c r="J136" t="s">
        <v>41</v>
      </c>
      <c r="K136" s="6">
        <v>35.44</v>
      </c>
      <c r="L136">
        <v>1</v>
      </c>
      <c r="M136">
        <v>0</v>
      </c>
      <c r="N136" s="6">
        <v>16.6568</v>
      </c>
      <c r="O136" t="str">
        <f t="shared" si="6"/>
        <v/>
      </c>
      <c r="P136" s="6">
        <f t="shared" si="7"/>
        <v>16.993333333333329</v>
      </c>
      <c r="Q136">
        <f t="shared" si="8"/>
        <v>11.271957101093353</v>
      </c>
      <c r="R136" s="16" t="str">
        <f>TEXT(Ecom[[#This Row],[Dates]],"mmm")</f>
        <v>Nov</v>
      </c>
      <c r="S136" s="16" t="str">
        <f>TEXT(Ecom[[#This Row],[Dates]],"YYYY")</f>
        <v>2026</v>
      </c>
      <c r="T136" s="16"/>
    </row>
    <row r="137" spans="1:20" x14ac:dyDescent="0.25">
      <c r="A137" t="s">
        <v>28</v>
      </c>
      <c r="B137" s="16">
        <v>45848</v>
      </c>
      <c r="C137" t="s">
        <v>14</v>
      </c>
      <c r="D137" t="s">
        <v>15</v>
      </c>
      <c r="E137" t="s">
        <v>109</v>
      </c>
      <c r="F137" t="s">
        <v>24</v>
      </c>
      <c r="G137">
        <v>95661</v>
      </c>
      <c r="H137" t="s">
        <v>25</v>
      </c>
      <c r="I137" t="s">
        <v>26</v>
      </c>
      <c r="J137" t="s">
        <v>34</v>
      </c>
      <c r="K137" s="6">
        <v>11.52</v>
      </c>
      <c r="L137">
        <v>4</v>
      </c>
      <c r="M137">
        <v>0</v>
      </c>
      <c r="N137" s="6">
        <v>3.456</v>
      </c>
      <c r="O137" t="str">
        <f t="shared" si="6"/>
        <v/>
      </c>
      <c r="P137" s="6">
        <f t="shared" si="7"/>
        <v>30.572000000000003</v>
      </c>
      <c r="Q137">
        <f t="shared" si="8"/>
        <v>28.077039086268549</v>
      </c>
      <c r="R137" s="16" t="str">
        <f>TEXT(Ecom[[#This Row],[Dates]],"mmm")</f>
        <v>Jul</v>
      </c>
      <c r="S137" s="16" t="str">
        <f>TEXT(Ecom[[#This Row],[Dates]],"YYYY")</f>
        <v>2025</v>
      </c>
      <c r="T137" s="16"/>
    </row>
    <row r="138" spans="1:20" x14ac:dyDescent="0.25">
      <c r="A138" t="s">
        <v>28</v>
      </c>
      <c r="B138" s="16">
        <v>46183</v>
      </c>
      <c r="C138" t="s">
        <v>14</v>
      </c>
      <c r="D138" t="s">
        <v>15</v>
      </c>
      <c r="E138" t="s">
        <v>109</v>
      </c>
      <c r="F138" t="s">
        <v>24</v>
      </c>
      <c r="G138">
        <v>95661</v>
      </c>
      <c r="H138" t="s">
        <v>25</v>
      </c>
      <c r="I138" t="s">
        <v>26</v>
      </c>
      <c r="J138" t="s">
        <v>77</v>
      </c>
      <c r="K138" s="6">
        <v>4.0199999999999996</v>
      </c>
      <c r="L138">
        <v>2</v>
      </c>
      <c r="M138">
        <v>0</v>
      </c>
      <c r="N138" s="6">
        <v>1.9698</v>
      </c>
      <c r="O138" t="str">
        <f t="shared" si="6"/>
        <v/>
      </c>
      <c r="P138" s="6">
        <f t="shared" si="7"/>
        <v>48.692</v>
      </c>
      <c r="Q138">
        <f t="shared" si="8"/>
        <v>29.117346134665599</v>
      </c>
      <c r="R138" s="16" t="str">
        <f>TEXT(Ecom[[#This Row],[Dates]],"mmm")</f>
        <v>Jun</v>
      </c>
      <c r="S138" s="16" t="str">
        <f>TEXT(Ecom[[#This Row],[Dates]],"YYYY")</f>
        <v>2026</v>
      </c>
      <c r="T138" s="16"/>
    </row>
    <row r="139" spans="1:20" x14ac:dyDescent="0.25">
      <c r="A139" t="s">
        <v>28</v>
      </c>
      <c r="B139" s="16">
        <v>46327</v>
      </c>
      <c r="C139" t="s">
        <v>14</v>
      </c>
      <c r="D139" t="s">
        <v>15</v>
      </c>
      <c r="E139" t="s">
        <v>109</v>
      </c>
      <c r="F139" t="s">
        <v>24</v>
      </c>
      <c r="G139">
        <v>95661</v>
      </c>
      <c r="H139" t="s">
        <v>25</v>
      </c>
      <c r="I139" t="s">
        <v>26</v>
      </c>
      <c r="J139" t="s">
        <v>37</v>
      </c>
      <c r="K139" s="6">
        <v>76.176000000000002</v>
      </c>
      <c r="L139">
        <v>3</v>
      </c>
      <c r="M139">
        <v>0.2</v>
      </c>
      <c r="N139" s="6">
        <v>26.6616</v>
      </c>
      <c r="O139" t="str">
        <f t="shared" si="6"/>
        <v/>
      </c>
      <c r="P139" s="6">
        <f t="shared" si="7"/>
        <v>61.725333333333332</v>
      </c>
      <c r="Q139">
        <f t="shared" si="8"/>
        <v>30.118159463710285</v>
      </c>
      <c r="R139" s="16" t="str">
        <f>TEXT(Ecom[[#This Row],[Dates]],"mmm")</f>
        <v>Nov</v>
      </c>
      <c r="S139" s="16" t="str">
        <f>TEXT(Ecom[[#This Row],[Dates]],"YYYY")</f>
        <v>2026</v>
      </c>
      <c r="T139" s="16"/>
    </row>
    <row r="140" spans="1:20" x14ac:dyDescent="0.25">
      <c r="A140" t="s">
        <v>28</v>
      </c>
      <c r="B140" s="16">
        <v>45889</v>
      </c>
      <c r="C140" t="s">
        <v>14</v>
      </c>
      <c r="D140" t="s">
        <v>15</v>
      </c>
      <c r="E140" t="s">
        <v>109</v>
      </c>
      <c r="F140" t="s">
        <v>24</v>
      </c>
      <c r="G140">
        <v>95661</v>
      </c>
      <c r="H140" t="s">
        <v>25</v>
      </c>
      <c r="I140" t="s">
        <v>26</v>
      </c>
      <c r="J140" t="s">
        <v>110</v>
      </c>
      <c r="K140" s="6">
        <v>65.88</v>
      </c>
      <c r="L140">
        <v>6</v>
      </c>
      <c r="M140">
        <v>0</v>
      </c>
      <c r="N140" s="6">
        <v>18.446400000000001</v>
      </c>
      <c r="O140" t="str">
        <f t="shared" si="6"/>
        <v/>
      </c>
      <c r="P140" s="6">
        <f t="shared" si="7"/>
        <v>63.933333333333337</v>
      </c>
      <c r="Q140">
        <f t="shared" si="8"/>
        <v>18.234919646615346</v>
      </c>
      <c r="R140" s="16" t="str">
        <f>TEXT(Ecom[[#This Row],[Dates]],"mmm")</f>
        <v>Aug</v>
      </c>
      <c r="S140" s="16" t="str">
        <f>TEXT(Ecom[[#This Row],[Dates]],"YYYY")</f>
        <v>2025</v>
      </c>
      <c r="T140" s="16"/>
    </row>
    <row r="141" spans="1:20" x14ac:dyDescent="0.25">
      <c r="A141" t="s">
        <v>28</v>
      </c>
      <c r="B141" s="16">
        <v>46276</v>
      </c>
      <c r="C141" t="s">
        <v>14</v>
      </c>
      <c r="D141" t="s">
        <v>15</v>
      </c>
      <c r="E141" t="s">
        <v>109</v>
      </c>
      <c r="F141" t="s">
        <v>24</v>
      </c>
      <c r="G141">
        <v>95661</v>
      </c>
      <c r="H141" t="s">
        <v>25</v>
      </c>
      <c r="I141" t="s">
        <v>19</v>
      </c>
      <c r="J141" t="s">
        <v>33</v>
      </c>
      <c r="K141" s="6">
        <v>43.12</v>
      </c>
      <c r="L141">
        <v>14</v>
      </c>
      <c r="M141">
        <v>0</v>
      </c>
      <c r="N141" s="6">
        <v>20.697600000000001</v>
      </c>
      <c r="O141" t="str">
        <f t="shared" si="6"/>
        <v/>
      </c>
      <c r="P141" s="6">
        <f t="shared" si="7"/>
        <v>44.913333333333327</v>
      </c>
      <c r="Q141">
        <f t="shared" si="8"/>
        <v>25.851100883499889</v>
      </c>
      <c r="R141" s="16" t="str">
        <f>TEXT(Ecom[[#This Row],[Dates]],"mmm")</f>
        <v>Sep</v>
      </c>
      <c r="S141" s="16" t="str">
        <f>TEXT(Ecom[[#This Row],[Dates]],"YYYY")</f>
        <v>2026</v>
      </c>
      <c r="T141" s="16"/>
    </row>
    <row r="142" spans="1:20" x14ac:dyDescent="0.25">
      <c r="A142" t="s">
        <v>13</v>
      </c>
      <c r="B142" s="16">
        <v>45920</v>
      </c>
      <c r="C142" t="s">
        <v>22</v>
      </c>
      <c r="D142" t="s">
        <v>15</v>
      </c>
      <c r="E142" t="s">
        <v>55</v>
      </c>
      <c r="F142" t="s">
        <v>56</v>
      </c>
      <c r="G142">
        <v>19140</v>
      </c>
      <c r="H142" t="s">
        <v>57</v>
      </c>
      <c r="I142" t="s">
        <v>19</v>
      </c>
      <c r="J142" t="s">
        <v>33</v>
      </c>
      <c r="K142" s="6">
        <v>82.8</v>
      </c>
      <c r="L142">
        <v>2</v>
      </c>
      <c r="M142">
        <v>0.2</v>
      </c>
      <c r="N142" s="6">
        <v>10.35</v>
      </c>
      <c r="O142" t="str">
        <f t="shared" si="6"/>
        <v/>
      </c>
      <c r="P142" s="6">
        <f t="shared" si="7"/>
        <v>34.160000000000004</v>
      </c>
      <c r="Q142">
        <f t="shared" si="8"/>
        <v>27.0897878804432</v>
      </c>
      <c r="R142" s="16" t="str">
        <f>TEXT(Ecom[[#This Row],[Dates]],"mmm")</f>
        <v>Sep</v>
      </c>
      <c r="S142" s="16" t="str">
        <f>TEXT(Ecom[[#This Row],[Dates]],"YYYY")</f>
        <v>2025</v>
      </c>
      <c r="T142" s="16"/>
    </row>
    <row r="143" spans="1:20" x14ac:dyDescent="0.25">
      <c r="A143" t="s">
        <v>28</v>
      </c>
      <c r="B143" s="16">
        <v>46178</v>
      </c>
      <c r="C143" t="s">
        <v>22</v>
      </c>
      <c r="D143" t="s">
        <v>15</v>
      </c>
      <c r="E143" t="s">
        <v>52</v>
      </c>
      <c r="F143" t="s">
        <v>24</v>
      </c>
      <c r="G143">
        <v>94122</v>
      </c>
      <c r="H143" t="s">
        <v>25</v>
      </c>
      <c r="I143" t="s">
        <v>26</v>
      </c>
      <c r="J143" t="s">
        <v>34</v>
      </c>
      <c r="K143" s="6">
        <v>8.82</v>
      </c>
      <c r="L143">
        <v>3</v>
      </c>
      <c r="M143">
        <v>0</v>
      </c>
      <c r="N143" s="6">
        <v>2.3814000000000002</v>
      </c>
      <c r="O143" t="str">
        <f t="shared" si="6"/>
        <v/>
      </c>
      <c r="P143" s="6">
        <f t="shared" si="7"/>
        <v>54.46</v>
      </c>
      <c r="Q143">
        <f t="shared" si="8"/>
        <v>57.182154299837016</v>
      </c>
      <c r="R143" s="16" t="str">
        <f>TEXT(Ecom[[#This Row],[Dates]],"mmm")</f>
        <v>Jun</v>
      </c>
      <c r="S143" s="16" t="str">
        <f>TEXT(Ecom[[#This Row],[Dates]],"YYYY")</f>
        <v>2026</v>
      </c>
      <c r="T143" s="16"/>
    </row>
    <row r="144" spans="1:20" x14ac:dyDescent="0.25">
      <c r="A144" t="s">
        <v>28</v>
      </c>
      <c r="B144" s="16">
        <v>45845</v>
      </c>
      <c r="C144" t="s">
        <v>22</v>
      </c>
      <c r="D144" t="s">
        <v>15</v>
      </c>
      <c r="E144" t="s">
        <v>52</v>
      </c>
      <c r="F144" t="s">
        <v>24</v>
      </c>
      <c r="G144">
        <v>94122</v>
      </c>
      <c r="H144" t="s">
        <v>25</v>
      </c>
      <c r="I144" t="s">
        <v>26</v>
      </c>
      <c r="J144" t="s">
        <v>60</v>
      </c>
      <c r="K144" s="6">
        <v>10.86</v>
      </c>
      <c r="L144">
        <v>3</v>
      </c>
      <c r="M144">
        <v>0</v>
      </c>
      <c r="N144" s="6">
        <v>5.1041999999999996</v>
      </c>
      <c r="O144" t="str">
        <f t="shared" si="6"/>
        <v/>
      </c>
      <c r="P144" s="6">
        <f t="shared" si="7"/>
        <v>331.33</v>
      </c>
      <c r="Q144">
        <f t="shared" si="8"/>
        <v>298.14553359056043</v>
      </c>
      <c r="R144" s="16" t="str">
        <f>TEXT(Ecom[[#This Row],[Dates]],"mmm")</f>
        <v>Jul</v>
      </c>
      <c r="S144" s="16" t="str">
        <f>TEXT(Ecom[[#This Row],[Dates]],"YYYY")</f>
        <v>2025</v>
      </c>
      <c r="T144" s="16"/>
    </row>
    <row r="145" spans="1:20" x14ac:dyDescent="0.25">
      <c r="A145" t="s">
        <v>28</v>
      </c>
      <c r="B145" s="16">
        <v>46131</v>
      </c>
      <c r="C145" t="s">
        <v>22</v>
      </c>
      <c r="D145" t="s">
        <v>15</v>
      </c>
      <c r="E145" t="s">
        <v>52</v>
      </c>
      <c r="F145" t="s">
        <v>24</v>
      </c>
      <c r="G145">
        <v>94122</v>
      </c>
      <c r="H145" t="s">
        <v>25</v>
      </c>
      <c r="I145" t="s">
        <v>26</v>
      </c>
      <c r="J145" t="s">
        <v>41</v>
      </c>
      <c r="K145" s="6">
        <v>143.69999999999999</v>
      </c>
      <c r="L145">
        <v>3</v>
      </c>
      <c r="M145">
        <v>0</v>
      </c>
      <c r="N145" s="6">
        <v>68.975999999999999</v>
      </c>
      <c r="O145" t="str">
        <f t="shared" si="6"/>
        <v/>
      </c>
      <c r="P145" s="6">
        <f t="shared" si="7"/>
        <v>551.68666666666661</v>
      </c>
      <c r="Q145">
        <f t="shared" si="8"/>
        <v>305.82557491218807</v>
      </c>
      <c r="R145" s="16" t="str">
        <f>TEXT(Ecom[[#This Row],[Dates]],"mmm")</f>
        <v>Apr</v>
      </c>
      <c r="S145" s="16" t="str">
        <f>TEXT(Ecom[[#This Row],[Dates]],"YYYY")</f>
        <v>2026</v>
      </c>
      <c r="T145" s="16"/>
    </row>
    <row r="146" spans="1:20" x14ac:dyDescent="0.25">
      <c r="A146" t="s">
        <v>28</v>
      </c>
      <c r="B146" s="16">
        <v>45954</v>
      </c>
      <c r="C146" t="s">
        <v>14</v>
      </c>
      <c r="D146" t="s">
        <v>15</v>
      </c>
      <c r="E146" t="s">
        <v>111</v>
      </c>
      <c r="F146" t="s">
        <v>112</v>
      </c>
      <c r="G146">
        <v>64055</v>
      </c>
      <c r="H146" t="s">
        <v>47</v>
      </c>
      <c r="I146" t="s">
        <v>26</v>
      </c>
      <c r="J146" t="s">
        <v>38</v>
      </c>
      <c r="K146" s="6">
        <v>839.43</v>
      </c>
      <c r="L146">
        <v>3</v>
      </c>
      <c r="M146">
        <v>0</v>
      </c>
      <c r="N146" s="6">
        <v>218.2518</v>
      </c>
      <c r="O146" t="str">
        <f t="shared" si="6"/>
        <v/>
      </c>
      <c r="P146" s="6">
        <f t="shared" si="7"/>
        <v>535.08266666666657</v>
      </c>
      <c r="Q146">
        <f t="shared" si="8"/>
        <v>394.66306435837225</v>
      </c>
      <c r="R146" s="16" t="str">
        <f>TEXT(Ecom[[#This Row],[Dates]],"mmm")</f>
        <v>Oct</v>
      </c>
      <c r="S146" s="16" t="str">
        <f>TEXT(Ecom[[#This Row],[Dates]],"YYYY")</f>
        <v>2025</v>
      </c>
      <c r="T146" s="16"/>
    </row>
    <row r="147" spans="1:20" x14ac:dyDescent="0.25">
      <c r="A147" t="s">
        <v>28</v>
      </c>
      <c r="B147" s="16">
        <v>45979</v>
      </c>
      <c r="C147" t="s">
        <v>14</v>
      </c>
      <c r="D147" t="s">
        <v>15</v>
      </c>
      <c r="E147" t="s">
        <v>113</v>
      </c>
      <c r="F147" t="s">
        <v>24</v>
      </c>
      <c r="G147">
        <v>91104</v>
      </c>
      <c r="H147" t="s">
        <v>25</v>
      </c>
      <c r="I147" t="s">
        <v>26</v>
      </c>
      <c r="J147" t="s">
        <v>32</v>
      </c>
      <c r="K147" s="6">
        <v>671.93</v>
      </c>
      <c r="L147">
        <v>7</v>
      </c>
      <c r="M147">
        <v>0</v>
      </c>
      <c r="N147" s="6">
        <v>20.157900000000001</v>
      </c>
      <c r="O147" t="str">
        <f t="shared" si="6"/>
        <v/>
      </c>
      <c r="P147" s="6">
        <f t="shared" si="7"/>
        <v>383.42266666666666</v>
      </c>
      <c r="Q147">
        <f t="shared" si="8"/>
        <v>264.0153079652768</v>
      </c>
      <c r="R147" s="16" t="str">
        <f>TEXT(Ecom[[#This Row],[Dates]],"mmm")</f>
        <v>Nov</v>
      </c>
      <c r="S147" s="16" t="str">
        <f>TEXT(Ecom[[#This Row],[Dates]],"YYYY")</f>
        <v>2025</v>
      </c>
      <c r="T147" s="16"/>
    </row>
    <row r="148" spans="1:20" x14ac:dyDescent="0.25">
      <c r="A148" t="s">
        <v>28</v>
      </c>
      <c r="B148" s="16">
        <v>46275</v>
      </c>
      <c r="C148" t="s">
        <v>44</v>
      </c>
      <c r="D148" t="s">
        <v>15</v>
      </c>
      <c r="E148" t="s">
        <v>114</v>
      </c>
      <c r="F148" t="s">
        <v>104</v>
      </c>
      <c r="G148">
        <v>43055</v>
      </c>
      <c r="H148" t="s">
        <v>57</v>
      </c>
      <c r="I148" t="s">
        <v>19</v>
      </c>
      <c r="J148" t="s">
        <v>33</v>
      </c>
      <c r="K148" s="6">
        <v>93.888000000000005</v>
      </c>
      <c r="L148">
        <v>4</v>
      </c>
      <c r="M148">
        <v>0.2</v>
      </c>
      <c r="N148" s="6">
        <v>12.909599999999999</v>
      </c>
      <c r="O148" t="str">
        <f t="shared" si="6"/>
        <v/>
      </c>
      <c r="P148" s="6">
        <f t="shared" si="7"/>
        <v>209.43600000000001</v>
      </c>
      <c r="Q148">
        <f t="shared" si="8"/>
        <v>257.02788076062149</v>
      </c>
      <c r="R148" s="16" t="str">
        <f>TEXT(Ecom[[#This Row],[Dates]],"mmm")</f>
        <v>Sep</v>
      </c>
      <c r="S148" s="16" t="str">
        <f>TEXT(Ecom[[#This Row],[Dates]],"YYYY")</f>
        <v>2026</v>
      </c>
      <c r="T148" s="16"/>
    </row>
    <row r="149" spans="1:20" x14ac:dyDescent="0.25">
      <c r="A149" t="s">
        <v>28</v>
      </c>
      <c r="B149" s="16">
        <v>46162</v>
      </c>
      <c r="C149" t="s">
        <v>22</v>
      </c>
      <c r="D149" t="s">
        <v>15</v>
      </c>
      <c r="E149" t="s">
        <v>115</v>
      </c>
      <c r="F149" t="s">
        <v>49</v>
      </c>
      <c r="G149">
        <v>53132</v>
      </c>
      <c r="H149" t="s">
        <v>47</v>
      </c>
      <c r="I149" t="s">
        <v>35</v>
      </c>
      <c r="J149" t="s">
        <v>36</v>
      </c>
      <c r="K149" s="6">
        <v>384.45</v>
      </c>
      <c r="L149">
        <v>11</v>
      </c>
      <c r="M149">
        <v>0</v>
      </c>
      <c r="N149" s="6">
        <v>103.8015</v>
      </c>
      <c r="O149" t="str">
        <f t="shared" si="6"/>
        <v/>
      </c>
      <c r="P149" s="6">
        <f t="shared" si="7"/>
        <v>828.75333333333322</v>
      </c>
      <c r="Q149">
        <f t="shared" si="8"/>
        <v>649.32296058130737</v>
      </c>
      <c r="R149" s="16" t="str">
        <f>TEXT(Ecom[[#This Row],[Dates]],"mmm")</f>
        <v>May</v>
      </c>
      <c r="S149" s="16" t="str">
        <f>TEXT(Ecom[[#This Row],[Dates]],"YYYY")</f>
        <v>2026</v>
      </c>
      <c r="T149" s="16"/>
    </row>
    <row r="150" spans="1:20" x14ac:dyDescent="0.25">
      <c r="A150" t="s">
        <v>28</v>
      </c>
      <c r="B150" s="16">
        <v>45947</v>
      </c>
      <c r="C150" t="s">
        <v>22</v>
      </c>
      <c r="D150" t="s">
        <v>15</v>
      </c>
      <c r="E150" t="s">
        <v>115</v>
      </c>
      <c r="F150" t="s">
        <v>49</v>
      </c>
      <c r="G150">
        <v>53132</v>
      </c>
      <c r="H150" t="s">
        <v>47</v>
      </c>
      <c r="I150" t="s">
        <v>35</v>
      </c>
      <c r="J150" t="s">
        <v>36</v>
      </c>
      <c r="K150" s="6">
        <v>149.97</v>
      </c>
      <c r="L150">
        <v>3</v>
      </c>
      <c r="M150">
        <v>0</v>
      </c>
      <c r="N150" s="6">
        <v>5.9988000000000001</v>
      </c>
      <c r="O150" t="str">
        <f t="shared" si="6"/>
        <v/>
      </c>
      <c r="P150" s="6">
        <f t="shared" si="7"/>
        <v>757.78666666666675</v>
      </c>
      <c r="Q150">
        <f t="shared" si="8"/>
        <v>732.24160296650928</v>
      </c>
      <c r="R150" s="16" t="str">
        <f>TEXT(Ecom[[#This Row],[Dates]],"mmm")</f>
        <v>Oct</v>
      </c>
      <c r="S150" s="16" t="str">
        <f>TEXT(Ecom[[#This Row],[Dates]],"YYYY")</f>
        <v>2025</v>
      </c>
      <c r="T150" s="16"/>
    </row>
    <row r="151" spans="1:20" x14ac:dyDescent="0.25">
      <c r="A151" t="s">
        <v>28</v>
      </c>
      <c r="B151" s="16">
        <v>46195</v>
      </c>
      <c r="C151" t="s">
        <v>22</v>
      </c>
      <c r="D151" t="s">
        <v>15</v>
      </c>
      <c r="E151" t="s">
        <v>115</v>
      </c>
      <c r="F151" t="s">
        <v>49</v>
      </c>
      <c r="G151">
        <v>53132</v>
      </c>
      <c r="H151" t="s">
        <v>47</v>
      </c>
      <c r="I151" t="s">
        <v>19</v>
      </c>
      <c r="J151" t="s">
        <v>21</v>
      </c>
      <c r="K151" s="6">
        <v>1951.84</v>
      </c>
      <c r="L151">
        <v>8</v>
      </c>
      <c r="M151">
        <v>0</v>
      </c>
      <c r="N151" s="6">
        <v>585.55200000000002</v>
      </c>
      <c r="O151" t="str">
        <f t="shared" si="6"/>
        <v/>
      </c>
      <c r="P151" s="6">
        <f t="shared" si="7"/>
        <v>760.43666666666661</v>
      </c>
      <c r="Q151">
        <f t="shared" si="8"/>
        <v>809.94308931759724</v>
      </c>
      <c r="R151" s="16" t="str">
        <f>TEXT(Ecom[[#This Row],[Dates]],"mmm")</f>
        <v>Jun</v>
      </c>
      <c r="S151" s="16" t="str">
        <f>TEXT(Ecom[[#This Row],[Dates]],"YYYY")</f>
        <v>2026</v>
      </c>
      <c r="T151" s="16"/>
    </row>
    <row r="152" spans="1:20" x14ac:dyDescent="0.25">
      <c r="A152" t="s">
        <v>28</v>
      </c>
      <c r="B152" s="16">
        <v>46350</v>
      </c>
      <c r="C152" t="s">
        <v>22</v>
      </c>
      <c r="D152" t="s">
        <v>15</v>
      </c>
      <c r="E152" t="s">
        <v>115</v>
      </c>
      <c r="F152" t="s">
        <v>49</v>
      </c>
      <c r="G152">
        <v>53132</v>
      </c>
      <c r="H152" t="s">
        <v>47</v>
      </c>
      <c r="I152" t="s">
        <v>26</v>
      </c>
      <c r="J152" t="s">
        <v>37</v>
      </c>
      <c r="K152" s="6">
        <v>171.55</v>
      </c>
      <c r="L152">
        <v>5</v>
      </c>
      <c r="M152">
        <v>0</v>
      </c>
      <c r="N152" s="6">
        <v>80.628500000000003</v>
      </c>
      <c r="O152" t="str">
        <f t="shared" si="6"/>
        <v/>
      </c>
      <c r="P152" s="6">
        <f t="shared" si="7"/>
        <v>177.55133333333333</v>
      </c>
      <c r="Q152">
        <f t="shared" si="8"/>
        <v>485.5775930291677</v>
      </c>
      <c r="R152" s="16" t="str">
        <f>TEXT(Ecom[[#This Row],[Dates]],"mmm")</f>
        <v>Nov</v>
      </c>
      <c r="S152" s="16" t="str">
        <f>TEXT(Ecom[[#This Row],[Dates]],"YYYY")</f>
        <v>2026</v>
      </c>
      <c r="T152" s="16"/>
    </row>
    <row r="153" spans="1:20" x14ac:dyDescent="0.25">
      <c r="A153" t="s">
        <v>62</v>
      </c>
      <c r="B153" s="16">
        <v>45933</v>
      </c>
      <c r="C153" t="s">
        <v>44</v>
      </c>
      <c r="D153" t="s">
        <v>15</v>
      </c>
      <c r="E153" t="s">
        <v>116</v>
      </c>
      <c r="F153" t="s">
        <v>81</v>
      </c>
      <c r="G153">
        <v>85254</v>
      </c>
      <c r="H153" t="s">
        <v>25</v>
      </c>
      <c r="I153" t="s">
        <v>26</v>
      </c>
      <c r="J153" t="s">
        <v>38</v>
      </c>
      <c r="K153" s="6">
        <v>157.91999999999999</v>
      </c>
      <c r="L153">
        <v>5</v>
      </c>
      <c r="M153">
        <v>0.2</v>
      </c>
      <c r="N153" s="6">
        <v>17.765999999999998</v>
      </c>
      <c r="O153" t="str">
        <f t="shared" si="6"/>
        <v/>
      </c>
      <c r="P153" s="6">
        <f t="shared" si="7"/>
        <v>139.828</v>
      </c>
      <c r="Q153">
        <f t="shared" si="8"/>
        <v>351.33893603165001</v>
      </c>
      <c r="R153" s="16" t="str">
        <f>TEXT(Ecom[[#This Row],[Dates]],"mmm")</f>
        <v>Oct</v>
      </c>
      <c r="S153" s="16" t="str">
        <f>TEXT(Ecom[[#This Row],[Dates]],"YYYY")</f>
        <v>2025</v>
      </c>
      <c r="T153" s="16"/>
    </row>
    <row r="154" spans="1:20" x14ac:dyDescent="0.25">
      <c r="A154" t="s">
        <v>62</v>
      </c>
      <c r="B154" s="16">
        <v>45774</v>
      </c>
      <c r="C154" t="s">
        <v>44</v>
      </c>
      <c r="D154" t="s">
        <v>15</v>
      </c>
      <c r="E154" t="s">
        <v>116</v>
      </c>
      <c r="F154" t="s">
        <v>81</v>
      </c>
      <c r="G154">
        <v>85254</v>
      </c>
      <c r="H154" t="s">
        <v>25</v>
      </c>
      <c r="I154" t="s">
        <v>35</v>
      </c>
      <c r="J154" t="s">
        <v>36</v>
      </c>
      <c r="K154" s="6">
        <v>203.184</v>
      </c>
      <c r="L154">
        <v>2</v>
      </c>
      <c r="M154">
        <v>0.2</v>
      </c>
      <c r="N154" s="6">
        <v>15.238799999999999</v>
      </c>
      <c r="O154" t="str">
        <f t="shared" si="6"/>
        <v/>
      </c>
      <c r="P154" s="6">
        <f t="shared" si="7"/>
        <v>122.36133333333333</v>
      </c>
      <c r="Q154">
        <f t="shared" si="8"/>
        <v>50.247523364801737</v>
      </c>
      <c r="R154" s="16" t="str">
        <f>TEXT(Ecom[[#This Row],[Dates]],"mmm")</f>
        <v>Apr</v>
      </c>
      <c r="S154" s="16" t="str">
        <f>TEXT(Ecom[[#This Row],[Dates]],"YYYY")</f>
        <v>2025</v>
      </c>
      <c r="T154" s="16"/>
    </row>
    <row r="155" spans="1:20" x14ac:dyDescent="0.25">
      <c r="A155" t="s">
        <v>62</v>
      </c>
      <c r="B155" s="16">
        <v>46156</v>
      </c>
      <c r="C155" t="s">
        <v>22</v>
      </c>
      <c r="D155" t="s">
        <v>15</v>
      </c>
      <c r="E155" t="s">
        <v>117</v>
      </c>
      <c r="F155" t="s">
        <v>24</v>
      </c>
      <c r="G155">
        <v>95123</v>
      </c>
      <c r="H155" t="s">
        <v>25</v>
      </c>
      <c r="I155" t="s">
        <v>26</v>
      </c>
      <c r="J155" t="s">
        <v>41</v>
      </c>
      <c r="K155" s="6">
        <v>58.38</v>
      </c>
      <c r="L155">
        <v>7</v>
      </c>
      <c r="M155">
        <v>0</v>
      </c>
      <c r="N155" s="6">
        <v>26.271000000000001</v>
      </c>
      <c r="O155" t="str">
        <f t="shared" si="6"/>
        <v/>
      </c>
      <c r="P155" s="6">
        <f t="shared" si="7"/>
        <v>81.593333333333334</v>
      </c>
      <c r="Q155">
        <f t="shared" si="8"/>
        <v>48.020537470575682</v>
      </c>
      <c r="R155" s="16" t="str">
        <f>TEXT(Ecom[[#This Row],[Dates]],"mmm")</f>
        <v>May</v>
      </c>
      <c r="S155" s="16" t="str">
        <f>TEXT(Ecom[[#This Row],[Dates]],"YYYY")</f>
        <v>2026</v>
      </c>
      <c r="T155" s="16"/>
    </row>
    <row r="156" spans="1:20" x14ac:dyDescent="0.25">
      <c r="A156" t="s">
        <v>62</v>
      </c>
      <c r="B156" s="16">
        <v>46360</v>
      </c>
      <c r="C156" t="s">
        <v>22</v>
      </c>
      <c r="D156" t="s">
        <v>15</v>
      </c>
      <c r="E156" t="s">
        <v>117</v>
      </c>
      <c r="F156" t="s">
        <v>24</v>
      </c>
      <c r="G156">
        <v>95123</v>
      </c>
      <c r="H156" t="s">
        <v>25</v>
      </c>
      <c r="I156" t="s">
        <v>26</v>
      </c>
      <c r="J156" t="s">
        <v>41</v>
      </c>
      <c r="K156" s="6">
        <v>105.52</v>
      </c>
      <c r="L156">
        <v>4</v>
      </c>
      <c r="M156">
        <v>0</v>
      </c>
      <c r="N156" s="6">
        <v>48.539200000000001</v>
      </c>
      <c r="O156" t="str">
        <f t="shared" si="6"/>
        <v/>
      </c>
      <c r="P156" s="6">
        <f t="shared" si="7"/>
        <v>64.34333333333332</v>
      </c>
      <c r="Q156">
        <f t="shared" si="8"/>
        <v>34.712957222211863</v>
      </c>
      <c r="R156" s="16" t="str">
        <f>TEXT(Ecom[[#This Row],[Dates]],"mmm")</f>
        <v>Dec</v>
      </c>
      <c r="S156" s="16" t="str">
        <f>TEXT(Ecom[[#This Row],[Dates]],"YYYY")</f>
        <v>2026</v>
      </c>
      <c r="T156" s="16"/>
    </row>
    <row r="157" spans="1:20" x14ac:dyDescent="0.25">
      <c r="A157" t="s">
        <v>62</v>
      </c>
      <c r="B157" s="16">
        <v>46263</v>
      </c>
      <c r="C157" t="s">
        <v>22</v>
      </c>
      <c r="D157" t="s">
        <v>15</v>
      </c>
      <c r="E157" t="s">
        <v>117</v>
      </c>
      <c r="F157" t="s">
        <v>24</v>
      </c>
      <c r="G157">
        <v>95123</v>
      </c>
      <c r="H157" t="s">
        <v>25</v>
      </c>
      <c r="I157" t="s">
        <v>26</v>
      </c>
      <c r="J157" t="s">
        <v>32</v>
      </c>
      <c r="K157" s="6">
        <v>80.88</v>
      </c>
      <c r="L157">
        <v>6</v>
      </c>
      <c r="M157">
        <v>0</v>
      </c>
      <c r="N157" s="6">
        <v>21.0288</v>
      </c>
      <c r="O157" t="str">
        <f t="shared" si="6"/>
        <v/>
      </c>
      <c r="P157" s="6">
        <f t="shared" si="7"/>
        <v>181.69266666666667</v>
      </c>
      <c r="Q157">
        <f t="shared" si="8"/>
        <v>162.72526666200986</v>
      </c>
      <c r="R157" s="16" t="str">
        <f>TEXT(Ecom[[#This Row],[Dates]],"mmm")</f>
        <v>Aug</v>
      </c>
      <c r="S157" s="16" t="str">
        <f>TEXT(Ecom[[#This Row],[Dates]],"YYYY")</f>
        <v>2026</v>
      </c>
      <c r="T157" s="16"/>
    </row>
    <row r="158" spans="1:20" x14ac:dyDescent="0.25">
      <c r="A158" t="s">
        <v>28</v>
      </c>
      <c r="B158" s="16">
        <v>45809</v>
      </c>
      <c r="C158" t="s">
        <v>44</v>
      </c>
      <c r="D158" t="s">
        <v>15</v>
      </c>
      <c r="E158" t="s">
        <v>42</v>
      </c>
      <c r="F158" t="s">
        <v>43</v>
      </c>
      <c r="G158">
        <v>98105</v>
      </c>
      <c r="H158" t="s">
        <v>25</v>
      </c>
      <c r="I158" t="s">
        <v>26</v>
      </c>
      <c r="J158" t="s">
        <v>34</v>
      </c>
      <c r="K158" s="6">
        <v>6.63</v>
      </c>
      <c r="L158">
        <v>3</v>
      </c>
      <c r="M158">
        <v>0</v>
      </c>
      <c r="N158" s="6">
        <v>1.7901</v>
      </c>
      <c r="O158" t="str">
        <f t="shared" si="6"/>
        <v/>
      </c>
      <c r="P158" s="6">
        <f t="shared" si="7"/>
        <v>159.60599999999999</v>
      </c>
      <c r="Q158">
        <f t="shared" si="8"/>
        <v>182.99268526567047</v>
      </c>
      <c r="R158" s="16" t="str">
        <f>TEXT(Ecom[[#This Row],[Dates]],"mmm")</f>
        <v>Jun</v>
      </c>
      <c r="S158" s="16" t="str">
        <f>TEXT(Ecom[[#This Row],[Dates]],"YYYY")</f>
        <v>2025</v>
      </c>
      <c r="T158" s="16"/>
    </row>
    <row r="159" spans="1:20" x14ac:dyDescent="0.25">
      <c r="A159" t="s">
        <v>13</v>
      </c>
      <c r="B159" s="16">
        <v>46346</v>
      </c>
      <c r="C159" t="s">
        <v>14</v>
      </c>
      <c r="D159" t="s">
        <v>15</v>
      </c>
      <c r="E159" t="s">
        <v>42</v>
      </c>
      <c r="F159" t="s">
        <v>43</v>
      </c>
      <c r="G159">
        <v>98115</v>
      </c>
      <c r="H159" t="s">
        <v>25</v>
      </c>
      <c r="I159" t="s">
        <v>19</v>
      </c>
      <c r="J159" t="s">
        <v>21</v>
      </c>
      <c r="K159" s="6">
        <v>457.56799999999998</v>
      </c>
      <c r="L159">
        <v>2</v>
      </c>
      <c r="M159">
        <v>0.2</v>
      </c>
      <c r="N159" s="6">
        <v>51.476399999999998</v>
      </c>
      <c r="O159" t="str">
        <f t="shared" si="6"/>
        <v/>
      </c>
      <c r="P159" s="6">
        <f t="shared" si="7"/>
        <v>472.37266666666665</v>
      </c>
      <c r="Q159">
        <f t="shared" si="8"/>
        <v>326.82236409854659</v>
      </c>
      <c r="R159" s="16" t="str">
        <f>TEXT(Ecom[[#This Row],[Dates]],"mmm")</f>
        <v>Nov</v>
      </c>
      <c r="S159" s="16" t="str">
        <f>TEXT(Ecom[[#This Row],[Dates]],"YYYY")</f>
        <v>2026</v>
      </c>
      <c r="T159" s="16"/>
    </row>
    <row r="160" spans="1:20" x14ac:dyDescent="0.25">
      <c r="A160" t="s">
        <v>28</v>
      </c>
      <c r="B160" s="16">
        <v>45834</v>
      </c>
      <c r="C160" t="s">
        <v>14</v>
      </c>
      <c r="D160" t="s">
        <v>15</v>
      </c>
      <c r="E160" t="s">
        <v>118</v>
      </c>
      <c r="F160" t="s">
        <v>119</v>
      </c>
      <c r="G160">
        <v>73034</v>
      </c>
      <c r="H160" t="s">
        <v>47</v>
      </c>
      <c r="I160" t="s">
        <v>26</v>
      </c>
      <c r="J160" t="s">
        <v>27</v>
      </c>
      <c r="K160" s="6">
        <v>14.62</v>
      </c>
      <c r="L160">
        <v>2</v>
      </c>
      <c r="M160">
        <v>0</v>
      </c>
      <c r="N160" s="6">
        <v>6.8714000000000004</v>
      </c>
      <c r="O160" t="str">
        <f t="shared" si="6"/>
        <v/>
      </c>
      <c r="P160" s="6">
        <f t="shared" si="7"/>
        <v>321.84333333333331</v>
      </c>
      <c r="Q160">
        <f t="shared" si="8"/>
        <v>338.67438581797882</v>
      </c>
      <c r="R160" s="16" t="str">
        <f>TEXT(Ecom[[#This Row],[Dates]],"mmm")</f>
        <v>Jun</v>
      </c>
      <c r="S160" s="16" t="str">
        <f>TEXT(Ecom[[#This Row],[Dates]],"YYYY")</f>
        <v>2025</v>
      </c>
      <c r="T160" s="16"/>
    </row>
    <row r="161" spans="1:20" x14ac:dyDescent="0.25">
      <c r="A161" t="s">
        <v>28</v>
      </c>
      <c r="B161" s="16">
        <v>46058</v>
      </c>
      <c r="C161" t="s">
        <v>14</v>
      </c>
      <c r="D161" t="s">
        <v>15</v>
      </c>
      <c r="E161" t="s">
        <v>118</v>
      </c>
      <c r="F161" t="s">
        <v>119</v>
      </c>
      <c r="G161">
        <v>73034</v>
      </c>
      <c r="H161" t="s">
        <v>47</v>
      </c>
      <c r="I161" t="s">
        <v>35</v>
      </c>
      <c r="J161" t="s">
        <v>36</v>
      </c>
      <c r="K161" s="6">
        <v>944.93</v>
      </c>
      <c r="L161">
        <v>7</v>
      </c>
      <c r="M161">
        <v>0</v>
      </c>
      <c r="N161" s="6">
        <v>236.23249999999999</v>
      </c>
      <c r="O161" t="str">
        <f t="shared" si="6"/>
        <v/>
      </c>
      <c r="P161" s="6">
        <f t="shared" si="7"/>
        <v>335.09800000000001</v>
      </c>
      <c r="Q161">
        <f t="shared" si="8"/>
        <v>366.00565953163232</v>
      </c>
      <c r="R161" s="16" t="str">
        <f>TEXT(Ecom[[#This Row],[Dates]],"mmm")</f>
        <v>Feb</v>
      </c>
      <c r="S161" s="16" t="str">
        <f>TEXT(Ecom[[#This Row],[Dates]],"YYYY")</f>
        <v>2026</v>
      </c>
      <c r="T161" s="16"/>
    </row>
    <row r="162" spans="1:20" x14ac:dyDescent="0.25">
      <c r="A162" t="s">
        <v>62</v>
      </c>
      <c r="B162" s="16">
        <v>45808</v>
      </c>
      <c r="C162" t="s">
        <v>14</v>
      </c>
      <c r="D162" t="s">
        <v>15</v>
      </c>
      <c r="E162" t="s">
        <v>23</v>
      </c>
      <c r="F162" t="s">
        <v>24</v>
      </c>
      <c r="G162">
        <v>90045</v>
      </c>
      <c r="H162" t="s">
        <v>25</v>
      </c>
      <c r="I162" t="s">
        <v>26</v>
      </c>
      <c r="J162" t="s">
        <v>41</v>
      </c>
      <c r="K162" s="6">
        <v>5.98</v>
      </c>
      <c r="L162">
        <v>1</v>
      </c>
      <c r="M162">
        <v>0</v>
      </c>
      <c r="N162" s="6">
        <v>2.6909999999999998</v>
      </c>
      <c r="O162" t="str">
        <f t="shared" si="6"/>
        <v/>
      </c>
      <c r="P162" s="6">
        <f t="shared" si="7"/>
        <v>29.588000000000005</v>
      </c>
      <c r="Q162">
        <f t="shared" si="8"/>
        <v>243.97500314885022</v>
      </c>
      <c r="R162" s="16" t="str">
        <f>TEXT(Ecom[[#This Row],[Dates]],"mmm")</f>
        <v>May</v>
      </c>
      <c r="S162" s="16" t="str">
        <f>TEXT(Ecom[[#This Row],[Dates]],"YYYY")</f>
        <v>2025</v>
      </c>
      <c r="T162" s="16"/>
    </row>
    <row r="163" spans="1:20" x14ac:dyDescent="0.25">
      <c r="A163" t="s">
        <v>13</v>
      </c>
      <c r="B163" s="16">
        <v>46090</v>
      </c>
      <c r="C163" t="s">
        <v>14</v>
      </c>
      <c r="D163" t="s">
        <v>15</v>
      </c>
      <c r="E163" t="s">
        <v>55</v>
      </c>
      <c r="F163" t="s">
        <v>56</v>
      </c>
      <c r="G163">
        <v>19134</v>
      </c>
      <c r="H163" t="s">
        <v>57</v>
      </c>
      <c r="I163" t="s">
        <v>35</v>
      </c>
      <c r="J163" t="s">
        <v>59</v>
      </c>
      <c r="K163" s="6">
        <v>54.384</v>
      </c>
      <c r="L163">
        <v>2</v>
      </c>
      <c r="M163">
        <v>0.2</v>
      </c>
      <c r="N163" s="6">
        <v>1.3595999999999999</v>
      </c>
      <c r="O163" t="str">
        <f t="shared" si="6"/>
        <v/>
      </c>
      <c r="P163" s="6">
        <f t="shared" si="7"/>
        <v>36.821333333333335</v>
      </c>
      <c r="Q163">
        <f t="shared" si="8"/>
        <v>162.1576651648133</v>
      </c>
      <c r="R163" s="16" t="str">
        <f>TEXT(Ecom[[#This Row],[Dates]],"mmm")</f>
        <v>Mar</v>
      </c>
      <c r="S163" s="16" t="str">
        <f>TEXT(Ecom[[#This Row],[Dates]],"YYYY")</f>
        <v>2026</v>
      </c>
      <c r="T163" s="16"/>
    </row>
    <row r="164" spans="1:20" x14ac:dyDescent="0.25">
      <c r="A164" t="s">
        <v>28</v>
      </c>
      <c r="B164" s="16">
        <v>45720</v>
      </c>
      <c r="C164" t="s">
        <v>14</v>
      </c>
      <c r="D164" t="s">
        <v>15</v>
      </c>
      <c r="E164" t="s">
        <v>120</v>
      </c>
      <c r="F164" t="s">
        <v>121</v>
      </c>
      <c r="G164">
        <v>88220</v>
      </c>
      <c r="H164" t="s">
        <v>25</v>
      </c>
      <c r="I164" t="s">
        <v>26</v>
      </c>
      <c r="J164" t="s">
        <v>60</v>
      </c>
      <c r="K164" s="6">
        <v>28.4</v>
      </c>
      <c r="L164">
        <v>5</v>
      </c>
      <c r="M164">
        <v>0</v>
      </c>
      <c r="N164" s="6">
        <v>13.348000000000001</v>
      </c>
      <c r="O164" t="str">
        <f t="shared" si="6"/>
        <v/>
      </c>
      <c r="P164" s="6">
        <f t="shared" si="7"/>
        <v>22.005333333333329</v>
      </c>
      <c r="Q164">
        <f t="shared" si="8"/>
        <v>8.7682025186127746</v>
      </c>
      <c r="R164" s="16" t="str">
        <f>TEXT(Ecom[[#This Row],[Dates]],"mmm")</f>
        <v>Mar</v>
      </c>
      <c r="S164" s="16" t="str">
        <f>TEXT(Ecom[[#This Row],[Dates]],"YYYY")</f>
        <v>2025</v>
      </c>
      <c r="T164" s="16"/>
    </row>
    <row r="165" spans="1:20" x14ac:dyDescent="0.25">
      <c r="A165" t="s">
        <v>28</v>
      </c>
      <c r="B165" s="16">
        <v>45802</v>
      </c>
      <c r="C165" t="s">
        <v>14</v>
      </c>
      <c r="D165" t="s">
        <v>15</v>
      </c>
      <c r="E165" t="s">
        <v>42</v>
      </c>
      <c r="F165" t="s">
        <v>43</v>
      </c>
      <c r="G165">
        <v>98115</v>
      </c>
      <c r="H165" t="s">
        <v>25</v>
      </c>
      <c r="I165" t="s">
        <v>26</v>
      </c>
      <c r="J165" t="s">
        <v>37</v>
      </c>
      <c r="K165" s="6">
        <v>27.68</v>
      </c>
      <c r="L165">
        <v>2</v>
      </c>
      <c r="M165">
        <v>0.2</v>
      </c>
      <c r="N165" s="6">
        <v>9.6880000000000006</v>
      </c>
      <c r="O165" t="str">
        <f t="shared" si="6"/>
        <v/>
      </c>
      <c r="P165" s="6">
        <f t="shared" si="7"/>
        <v>2732.5226666666672</v>
      </c>
      <c r="Q165">
        <f t="shared" si="8"/>
        <v>3133.5399790603883</v>
      </c>
      <c r="R165" s="16" t="str">
        <f>TEXT(Ecom[[#This Row],[Dates]],"mmm")</f>
        <v>May</v>
      </c>
      <c r="S165" s="16" t="str">
        <f>TEXT(Ecom[[#This Row],[Dates]],"YYYY")</f>
        <v>2025</v>
      </c>
      <c r="T165" s="16"/>
    </row>
    <row r="166" spans="1:20" x14ac:dyDescent="0.25">
      <c r="A166" t="s">
        <v>28</v>
      </c>
      <c r="B166" s="16">
        <v>46187</v>
      </c>
      <c r="C166" t="s">
        <v>14</v>
      </c>
      <c r="D166" t="s">
        <v>15</v>
      </c>
      <c r="E166" t="s">
        <v>122</v>
      </c>
      <c r="F166" t="s">
        <v>46</v>
      </c>
      <c r="G166">
        <v>78207</v>
      </c>
      <c r="H166" t="s">
        <v>47</v>
      </c>
      <c r="I166" t="s">
        <v>26</v>
      </c>
      <c r="J166" t="s">
        <v>34</v>
      </c>
      <c r="K166" s="6">
        <v>9.9359999999999999</v>
      </c>
      <c r="L166">
        <v>3</v>
      </c>
      <c r="M166">
        <v>0.2</v>
      </c>
      <c r="N166" s="6">
        <v>2.7324000000000002</v>
      </c>
      <c r="O166" t="str">
        <f t="shared" si="6"/>
        <v/>
      </c>
      <c r="P166" s="6">
        <f t="shared" si="7"/>
        <v>2815.2720000000004</v>
      </c>
      <c r="Q166">
        <f t="shared" si="8"/>
        <v>3459.5473108231095</v>
      </c>
      <c r="R166" s="16" t="str">
        <f>TEXT(Ecom[[#This Row],[Dates]],"mmm")</f>
        <v>Jun</v>
      </c>
      <c r="S166" s="16" t="str">
        <f>TEXT(Ecom[[#This Row],[Dates]],"YYYY")</f>
        <v>2026</v>
      </c>
      <c r="T166" s="16"/>
    </row>
    <row r="167" spans="1:20" x14ac:dyDescent="0.25">
      <c r="A167" t="s">
        <v>28</v>
      </c>
      <c r="B167" s="16">
        <v>45972</v>
      </c>
      <c r="C167" t="s">
        <v>14</v>
      </c>
      <c r="D167" t="s">
        <v>15</v>
      </c>
      <c r="E167" t="s">
        <v>122</v>
      </c>
      <c r="F167" t="s">
        <v>46</v>
      </c>
      <c r="G167">
        <v>78207</v>
      </c>
      <c r="H167" t="s">
        <v>47</v>
      </c>
      <c r="I167" t="s">
        <v>35</v>
      </c>
      <c r="J167" t="s">
        <v>123</v>
      </c>
      <c r="K167" s="6">
        <v>8159.9520000000002</v>
      </c>
      <c r="L167">
        <v>8</v>
      </c>
      <c r="M167">
        <v>0.4</v>
      </c>
      <c r="N167" s="6">
        <v>-1359.992</v>
      </c>
      <c r="O167">
        <f t="shared" si="6"/>
        <v>-1359.992</v>
      </c>
      <c r="P167" s="6">
        <f t="shared" si="7"/>
        <v>3391.98</v>
      </c>
      <c r="Q167">
        <f t="shared" si="8"/>
        <v>3588.5975350203835</v>
      </c>
      <c r="R167" s="16" t="str">
        <f>TEXT(Ecom[[#This Row],[Dates]],"mmm")</f>
        <v>Nov</v>
      </c>
      <c r="S167" s="16" t="str">
        <f>TEXT(Ecom[[#This Row],[Dates]],"YYYY")</f>
        <v>2025</v>
      </c>
      <c r="T167" s="16"/>
    </row>
    <row r="168" spans="1:20" x14ac:dyDescent="0.25">
      <c r="A168" t="s">
        <v>28</v>
      </c>
      <c r="B168" s="16">
        <v>46133</v>
      </c>
      <c r="C168" t="s">
        <v>14</v>
      </c>
      <c r="D168" t="s">
        <v>15</v>
      </c>
      <c r="E168" t="s">
        <v>122</v>
      </c>
      <c r="F168" t="s">
        <v>46</v>
      </c>
      <c r="G168">
        <v>78207</v>
      </c>
      <c r="H168" t="s">
        <v>47</v>
      </c>
      <c r="I168" t="s">
        <v>26</v>
      </c>
      <c r="J168" t="s">
        <v>32</v>
      </c>
      <c r="K168" s="6">
        <v>275.928</v>
      </c>
      <c r="L168">
        <v>3</v>
      </c>
      <c r="M168">
        <v>0.2</v>
      </c>
      <c r="N168" s="6">
        <v>-58.634700000000002</v>
      </c>
      <c r="O168">
        <f t="shared" si="6"/>
        <v>-58.634700000000002</v>
      </c>
      <c r="P168" s="6">
        <f t="shared" si="7"/>
        <v>682.68399999999986</v>
      </c>
      <c r="Q168">
        <f t="shared" si="8"/>
        <v>1788.8929557257848</v>
      </c>
      <c r="R168" s="16" t="str">
        <f>TEXT(Ecom[[#This Row],[Dates]],"mmm")</f>
        <v>Apr</v>
      </c>
      <c r="S168" s="16" t="str">
        <f>TEXT(Ecom[[#This Row],[Dates]],"YYYY")</f>
        <v>2026</v>
      </c>
      <c r="T168" s="16"/>
    </row>
    <row r="169" spans="1:20" x14ac:dyDescent="0.25">
      <c r="A169" t="s">
        <v>28</v>
      </c>
      <c r="B169" s="16">
        <v>45767</v>
      </c>
      <c r="C169" t="s">
        <v>14</v>
      </c>
      <c r="D169" t="s">
        <v>15</v>
      </c>
      <c r="E169" t="s">
        <v>122</v>
      </c>
      <c r="F169" t="s">
        <v>46</v>
      </c>
      <c r="G169">
        <v>78207</v>
      </c>
      <c r="H169" t="s">
        <v>47</v>
      </c>
      <c r="I169" t="s">
        <v>19</v>
      </c>
      <c r="J169" t="s">
        <v>21</v>
      </c>
      <c r="K169" s="6">
        <v>1740.06</v>
      </c>
      <c r="L169">
        <v>9</v>
      </c>
      <c r="M169">
        <v>0.3</v>
      </c>
      <c r="N169" s="6">
        <v>-24.858000000000001</v>
      </c>
      <c r="O169">
        <f t="shared" si="6"/>
        <v>-24.858000000000001</v>
      </c>
      <c r="P169" s="6">
        <f t="shared" si="7"/>
        <v>650.03466666666668</v>
      </c>
      <c r="Q169">
        <f t="shared" si="8"/>
        <v>1060.6572929276415</v>
      </c>
      <c r="R169" s="16" t="str">
        <f>TEXT(Ecom[[#This Row],[Dates]],"mmm")</f>
        <v>Apr</v>
      </c>
      <c r="S169" s="16" t="str">
        <f>TEXT(Ecom[[#This Row],[Dates]],"YYYY")</f>
        <v>2025</v>
      </c>
      <c r="T169" s="16"/>
    </row>
    <row r="170" spans="1:20" x14ac:dyDescent="0.25">
      <c r="A170" t="s">
        <v>28</v>
      </c>
      <c r="B170" s="16">
        <v>45914</v>
      </c>
      <c r="C170" t="s">
        <v>14</v>
      </c>
      <c r="D170" t="s">
        <v>15</v>
      </c>
      <c r="E170" t="s">
        <v>122</v>
      </c>
      <c r="F170" t="s">
        <v>46</v>
      </c>
      <c r="G170">
        <v>78207</v>
      </c>
      <c r="H170" t="s">
        <v>47</v>
      </c>
      <c r="I170" t="s">
        <v>26</v>
      </c>
      <c r="J170" t="s">
        <v>34</v>
      </c>
      <c r="K170" s="6">
        <v>32.064</v>
      </c>
      <c r="L170">
        <v>6</v>
      </c>
      <c r="M170">
        <v>0.2</v>
      </c>
      <c r="N170" s="6">
        <v>6.8136000000000001</v>
      </c>
      <c r="O170" t="str">
        <f t="shared" si="6"/>
        <v/>
      </c>
      <c r="P170" s="6">
        <f t="shared" si="7"/>
        <v>118.00666666666666</v>
      </c>
      <c r="Q170">
        <f t="shared" si="8"/>
        <v>464.33335690196952</v>
      </c>
      <c r="R170" s="16" t="str">
        <f>TEXT(Ecom[[#This Row],[Dates]],"mmm")</f>
        <v>Sep</v>
      </c>
      <c r="S170" s="16" t="str">
        <f>TEXT(Ecom[[#This Row],[Dates]],"YYYY")</f>
        <v>2025</v>
      </c>
      <c r="T170" s="16"/>
    </row>
    <row r="171" spans="1:20" x14ac:dyDescent="0.25">
      <c r="A171" t="s">
        <v>28</v>
      </c>
      <c r="B171" s="16">
        <v>45660</v>
      </c>
      <c r="C171" t="s">
        <v>14</v>
      </c>
      <c r="D171" t="s">
        <v>15</v>
      </c>
      <c r="E171" t="s">
        <v>122</v>
      </c>
      <c r="F171" t="s">
        <v>46</v>
      </c>
      <c r="G171">
        <v>78207</v>
      </c>
      <c r="H171" t="s">
        <v>47</v>
      </c>
      <c r="I171" t="s">
        <v>26</v>
      </c>
      <c r="J171" t="s">
        <v>38</v>
      </c>
      <c r="K171" s="6">
        <v>177.98</v>
      </c>
      <c r="L171">
        <v>5</v>
      </c>
      <c r="M171">
        <v>0.8</v>
      </c>
      <c r="N171" s="6">
        <v>-453.84899999999999</v>
      </c>
      <c r="O171">
        <f t="shared" si="6"/>
        <v>-453.84899999999999</v>
      </c>
      <c r="P171" s="6">
        <f t="shared" si="7"/>
        <v>114.29866666666668</v>
      </c>
      <c r="Q171">
        <f t="shared" si="8"/>
        <v>278.22404355562884</v>
      </c>
      <c r="R171" s="16" t="str">
        <f>TEXT(Ecom[[#This Row],[Dates]],"mmm")</f>
        <v>Jan</v>
      </c>
      <c r="S171" s="16" t="str">
        <f>TEXT(Ecom[[#This Row],[Dates]],"YYYY")</f>
        <v>2025</v>
      </c>
      <c r="T171" s="16"/>
    </row>
    <row r="172" spans="1:20" x14ac:dyDescent="0.25">
      <c r="A172" t="s">
        <v>28</v>
      </c>
      <c r="B172" s="16">
        <v>46243</v>
      </c>
      <c r="C172" t="s">
        <v>14</v>
      </c>
      <c r="D172" t="s">
        <v>15</v>
      </c>
      <c r="E172" t="s">
        <v>122</v>
      </c>
      <c r="F172" t="s">
        <v>46</v>
      </c>
      <c r="G172">
        <v>78207</v>
      </c>
      <c r="H172" t="s">
        <v>47</v>
      </c>
      <c r="I172" t="s">
        <v>35</v>
      </c>
      <c r="J172" t="s">
        <v>36</v>
      </c>
      <c r="K172" s="6">
        <v>143.976</v>
      </c>
      <c r="L172">
        <v>3</v>
      </c>
      <c r="M172">
        <v>0.2</v>
      </c>
      <c r="N172" s="6">
        <v>8.9984999999999999</v>
      </c>
      <c r="O172" t="str">
        <f t="shared" si="6"/>
        <v/>
      </c>
      <c r="P172" s="6">
        <f t="shared" si="7"/>
        <v>91.958666666666659</v>
      </c>
      <c r="Q172">
        <f t="shared" si="8"/>
        <v>57.012564650259343</v>
      </c>
      <c r="R172" s="16" t="str">
        <f>TEXT(Ecom[[#This Row],[Dates]],"mmm")</f>
        <v>Aug</v>
      </c>
      <c r="S172" s="16" t="str">
        <f>TEXT(Ecom[[#This Row],[Dates]],"YYYY")</f>
        <v>2026</v>
      </c>
      <c r="T172" s="16"/>
    </row>
    <row r="173" spans="1:20" x14ac:dyDescent="0.25">
      <c r="A173" t="s">
        <v>28</v>
      </c>
      <c r="B173" s="16">
        <v>45731</v>
      </c>
      <c r="C173" t="s">
        <v>14</v>
      </c>
      <c r="D173" t="s">
        <v>15</v>
      </c>
      <c r="E173" t="s">
        <v>23</v>
      </c>
      <c r="F173" t="s">
        <v>24</v>
      </c>
      <c r="G173">
        <v>90004</v>
      </c>
      <c r="H173" t="s">
        <v>25</v>
      </c>
      <c r="I173" t="s">
        <v>26</v>
      </c>
      <c r="J173" t="s">
        <v>41</v>
      </c>
      <c r="K173" s="6">
        <v>20.94</v>
      </c>
      <c r="L173">
        <v>3</v>
      </c>
      <c r="M173">
        <v>0</v>
      </c>
      <c r="N173" s="6">
        <v>9.8417999999999992</v>
      </c>
      <c r="O173" t="str">
        <f t="shared" si="6"/>
        <v/>
      </c>
      <c r="P173" s="6">
        <f t="shared" si="7"/>
        <v>157.34799999999998</v>
      </c>
      <c r="Q173">
        <f t="shared" si="8"/>
        <v>119.01158056567748</v>
      </c>
      <c r="R173" s="16" t="str">
        <f>TEXT(Ecom[[#This Row],[Dates]],"mmm")</f>
        <v>Mar</v>
      </c>
      <c r="S173" s="16" t="str">
        <f>TEXT(Ecom[[#This Row],[Dates]],"YYYY")</f>
        <v>2025</v>
      </c>
      <c r="T173" s="16"/>
    </row>
    <row r="174" spans="1:20" x14ac:dyDescent="0.25">
      <c r="A174" t="s">
        <v>28</v>
      </c>
      <c r="B174" s="16">
        <v>46133</v>
      </c>
      <c r="C174" t="s">
        <v>14</v>
      </c>
      <c r="D174" t="s">
        <v>15</v>
      </c>
      <c r="E174" t="s">
        <v>23</v>
      </c>
      <c r="F174" t="s">
        <v>24</v>
      </c>
      <c r="G174">
        <v>90004</v>
      </c>
      <c r="H174" t="s">
        <v>25</v>
      </c>
      <c r="I174" t="s">
        <v>26</v>
      </c>
      <c r="J174" t="s">
        <v>41</v>
      </c>
      <c r="K174" s="6">
        <v>110.96</v>
      </c>
      <c r="L174">
        <v>2</v>
      </c>
      <c r="M174">
        <v>0</v>
      </c>
      <c r="N174" s="6">
        <v>53.260800000000003</v>
      </c>
      <c r="O174" t="str">
        <f t="shared" si="6"/>
        <v/>
      </c>
      <c r="P174" s="6">
        <f t="shared" si="7"/>
        <v>167.85066666666665</v>
      </c>
      <c r="Q174">
        <f t="shared" si="8"/>
        <v>125.29060054957864</v>
      </c>
      <c r="R174" s="16" t="str">
        <f>TEXT(Ecom[[#This Row],[Dates]],"mmm")</f>
        <v>Apr</v>
      </c>
      <c r="S174" s="16" t="str">
        <f>TEXT(Ecom[[#This Row],[Dates]],"YYYY")</f>
        <v>2026</v>
      </c>
      <c r="T174" s="16"/>
    </row>
    <row r="175" spans="1:20" x14ac:dyDescent="0.25">
      <c r="A175" t="s">
        <v>28</v>
      </c>
      <c r="B175" s="16">
        <v>45985</v>
      </c>
      <c r="C175" t="s">
        <v>14</v>
      </c>
      <c r="D175" t="s">
        <v>15</v>
      </c>
      <c r="E175" t="s">
        <v>23</v>
      </c>
      <c r="F175" t="s">
        <v>24</v>
      </c>
      <c r="G175">
        <v>90004</v>
      </c>
      <c r="H175" t="s">
        <v>25</v>
      </c>
      <c r="I175" t="s">
        <v>19</v>
      </c>
      <c r="J175" t="s">
        <v>21</v>
      </c>
      <c r="K175" s="6">
        <v>340.14400000000001</v>
      </c>
      <c r="L175">
        <v>7</v>
      </c>
      <c r="M175">
        <v>0.2</v>
      </c>
      <c r="N175" s="6">
        <v>21.259</v>
      </c>
      <c r="O175" t="str">
        <f t="shared" si="6"/>
        <v/>
      </c>
      <c r="P175" s="6">
        <f t="shared" si="7"/>
        <v>137.584</v>
      </c>
      <c r="Q175">
        <f t="shared" si="8"/>
        <v>142.03350410587143</v>
      </c>
      <c r="R175" s="16" t="str">
        <f>TEXT(Ecom[[#This Row],[Dates]],"mmm")</f>
        <v>Nov</v>
      </c>
      <c r="S175" s="16" t="str">
        <f>TEXT(Ecom[[#This Row],[Dates]],"YYYY")</f>
        <v>2025</v>
      </c>
      <c r="T175" s="16"/>
    </row>
    <row r="176" spans="1:20" x14ac:dyDescent="0.25">
      <c r="A176" t="s">
        <v>28</v>
      </c>
      <c r="B176" s="16">
        <v>45722</v>
      </c>
      <c r="C176" t="s">
        <v>22</v>
      </c>
      <c r="D176" t="s">
        <v>15</v>
      </c>
      <c r="E176" t="s">
        <v>79</v>
      </c>
      <c r="F176" t="s">
        <v>65</v>
      </c>
      <c r="G176">
        <v>60623</v>
      </c>
      <c r="H176" t="s">
        <v>47</v>
      </c>
      <c r="I176" t="s">
        <v>26</v>
      </c>
      <c r="J176" t="s">
        <v>38</v>
      </c>
      <c r="K176" s="6">
        <v>52.448</v>
      </c>
      <c r="L176">
        <v>2</v>
      </c>
      <c r="M176">
        <v>0.8</v>
      </c>
      <c r="N176" s="6">
        <v>-131.12</v>
      </c>
      <c r="O176">
        <f t="shared" si="6"/>
        <v>-131.12</v>
      </c>
      <c r="P176" s="6">
        <f t="shared" si="7"/>
        <v>56.624000000000002</v>
      </c>
      <c r="Q176">
        <f t="shared" si="8"/>
        <v>97.907747139467602</v>
      </c>
      <c r="R176" s="16" t="str">
        <f>TEXT(Ecom[[#This Row],[Dates]],"mmm")</f>
        <v>Mar</v>
      </c>
      <c r="S176" s="16" t="str">
        <f>TEXT(Ecom[[#This Row],[Dates]],"YYYY")</f>
        <v>2025</v>
      </c>
      <c r="T176" s="16"/>
    </row>
    <row r="177" spans="1:20" x14ac:dyDescent="0.25">
      <c r="A177" t="s">
        <v>28</v>
      </c>
      <c r="B177" s="16">
        <v>46033</v>
      </c>
      <c r="C177" t="s">
        <v>22</v>
      </c>
      <c r="D177" t="s">
        <v>15</v>
      </c>
      <c r="E177" t="s">
        <v>79</v>
      </c>
      <c r="F177" t="s">
        <v>65</v>
      </c>
      <c r="G177">
        <v>60623</v>
      </c>
      <c r="H177" t="s">
        <v>47</v>
      </c>
      <c r="I177" t="s">
        <v>26</v>
      </c>
      <c r="J177" t="s">
        <v>27</v>
      </c>
      <c r="K177" s="6">
        <v>20.16</v>
      </c>
      <c r="L177">
        <v>4</v>
      </c>
      <c r="M177">
        <v>0.2</v>
      </c>
      <c r="N177" s="6">
        <v>6.5519999999999996</v>
      </c>
      <c r="O177" t="str">
        <f t="shared" si="6"/>
        <v/>
      </c>
      <c r="P177" s="6">
        <f t="shared" si="7"/>
        <v>171.40866666666668</v>
      </c>
      <c r="Q177">
        <f t="shared" si="8"/>
        <v>148.59582776456759</v>
      </c>
      <c r="R177" s="16" t="str">
        <f>TEXT(Ecom[[#This Row],[Dates]],"mmm")</f>
        <v>Jan</v>
      </c>
      <c r="S177" s="16" t="str">
        <f>TEXT(Ecom[[#This Row],[Dates]],"YYYY")</f>
        <v>2026</v>
      </c>
      <c r="T177" s="16"/>
    </row>
    <row r="178" spans="1:20" x14ac:dyDescent="0.25">
      <c r="A178" t="s">
        <v>13</v>
      </c>
      <c r="B178" s="16">
        <v>45662</v>
      </c>
      <c r="C178" t="s">
        <v>14</v>
      </c>
      <c r="D178" t="s">
        <v>15</v>
      </c>
      <c r="E178" t="s">
        <v>61</v>
      </c>
      <c r="F178" t="s">
        <v>46</v>
      </c>
      <c r="G178">
        <v>77036</v>
      </c>
      <c r="H178" t="s">
        <v>47</v>
      </c>
      <c r="I178" t="s">
        <v>26</v>
      </c>
      <c r="J178" t="s">
        <v>38</v>
      </c>
      <c r="K178" s="6">
        <v>97.263999999999996</v>
      </c>
      <c r="L178">
        <v>4</v>
      </c>
      <c r="M178">
        <v>0.8</v>
      </c>
      <c r="N178" s="6">
        <v>-243.16</v>
      </c>
      <c r="O178">
        <f t="shared" si="6"/>
        <v>-243.16</v>
      </c>
      <c r="P178" s="6">
        <f t="shared" si="7"/>
        <v>169.982</v>
      </c>
      <c r="Q178">
        <f t="shared" si="8"/>
        <v>159.37501970207575</v>
      </c>
      <c r="R178" s="16" t="str">
        <f>TEXT(Ecom[[#This Row],[Dates]],"mmm")</f>
        <v>Jan</v>
      </c>
      <c r="S178" s="16" t="str">
        <f>TEXT(Ecom[[#This Row],[Dates]],"YYYY")</f>
        <v>2025</v>
      </c>
      <c r="T178" s="16"/>
    </row>
    <row r="179" spans="1:20" x14ac:dyDescent="0.25">
      <c r="A179" t="s">
        <v>13</v>
      </c>
      <c r="B179" s="16">
        <v>45866</v>
      </c>
      <c r="C179" t="s">
        <v>14</v>
      </c>
      <c r="D179" t="s">
        <v>15</v>
      </c>
      <c r="E179" t="s">
        <v>114</v>
      </c>
      <c r="F179" t="s">
        <v>104</v>
      </c>
      <c r="G179">
        <v>43055</v>
      </c>
      <c r="H179" t="s">
        <v>57</v>
      </c>
      <c r="I179" t="s">
        <v>19</v>
      </c>
      <c r="J179" t="s">
        <v>21</v>
      </c>
      <c r="K179" s="6">
        <v>396.80200000000002</v>
      </c>
      <c r="L179">
        <v>7</v>
      </c>
      <c r="M179">
        <v>0.3</v>
      </c>
      <c r="N179" s="6">
        <v>-11.337199999999999</v>
      </c>
      <c r="O179">
        <f t="shared" si="6"/>
        <v>-11.337199999999999</v>
      </c>
      <c r="P179" s="6">
        <f t="shared" si="7"/>
        <v>138.654</v>
      </c>
      <c r="Q179">
        <f t="shared" si="8"/>
        <v>175.9504674533064</v>
      </c>
      <c r="R179" s="16" t="str">
        <f>TEXT(Ecom[[#This Row],[Dates]],"mmm")</f>
        <v>Jul</v>
      </c>
      <c r="S179" s="16" t="str">
        <f>TEXT(Ecom[[#This Row],[Dates]],"YYYY")</f>
        <v>2025</v>
      </c>
      <c r="T179" s="16"/>
    </row>
    <row r="180" spans="1:20" x14ac:dyDescent="0.25">
      <c r="A180" t="s">
        <v>13</v>
      </c>
      <c r="B180" s="16">
        <v>46018</v>
      </c>
      <c r="C180" t="s">
        <v>14</v>
      </c>
      <c r="D180" t="s">
        <v>15</v>
      </c>
      <c r="E180" t="s">
        <v>114</v>
      </c>
      <c r="F180" t="s">
        <v>104</v>
      </c>
      <c r="G180">
        <v>43055</v>
      </c>
      <c r="H180" t="s">
        <v>57</v>
      </c>
      <c r="I180" t="s">
        <v>26</v>
      </c>
      <c r="J180" t="s">
        <v>110</v>
      </c>
      <c r="K180" s="6">
        <v>15.88</v>
      </c>
      <c r="L180">
        <v>5</v>
      </c>
      <c r="M180">
        <v>0.2</v>
      </c>
      <c r="N180" s="6">
        <v>-3.7715000000000001</v>
      </c>
      <c r="O180">
        <f t="shared" si="6"/>
        <v>-3.7715000000000001</v>
      </c>
      <c r="P180" s="6">
        <f t="shared" si="7"/>
        <v>14.658666666666667</v>
      </c>
      <c r="Q180">
        <f t="shared" si="8"/>
        <v>118.57025723236053</v>
      </c>
      <c r="R180" s="16" t="str">
        <f>TEXT(Ecom[[#This Row],[Dates]],"mmm")</f>
        <v>Dec</v>
      </c>
      <c r="S180" s="16" t="str">
        <f>TEXT(Ecom[[#This Row],[Dates]],"YYYY")</f>
        <v>2025</v>
      </c>
      <c r="T180" s="16"/>
    </row>
    <row r="181" spans="1:20" x14ac:dyDescent="0.25">
      <c r="A181" t="s">
        <v>28</v>
      </c>
      <c r="B181" s="16">
        <v>45699</v>
      </c>
      <c r="C181" t="s">
        <v>44</v>
      </c>
      <c r="D181" t="s">
        <v>15</v>
      </c>
      <c r="E181" t="s">
        <v>75</v>
      </c>
      <c r="F181" t="s">
        <v>76</v>
      </c>
      <c r="G181">
        <v>10009</v>
      </c>
      <c r="H181" t="s">
        <v>57</v>
      </c>
      <c r="I181" t="s">
        <v>26</v>
      </c>
      <c r="J181" t="s">
        <v>34</v>
      </c>
      <c r="K181" s="6">
        <v>3.28</v>
      </c>
      <c r="L181">
        <v>1</v>
      </c>
      <c r="M181">
        <v>0</v>
      </c>
      <c r="N181" s="6">
        <v>1.4104000000000001</v>
      </c>
      <c r="O181" t="str">
        <f t="shared" si="6"/>
        <v/>
      </c>
      <c r="P181" s="6">
        <f t="shared" si="7"/>
        <v>145.61333333333334</v>
      </c>
      <c r="Q181">
        <f t="shared" si="8"/>
        <v>170.94544844958472</v>
      </c>
      <c r="R181" s="16" t="str">
        <f>TEXT(Ecom[[#This Row],[Dates]],"mmm")</f>
        <v>Feb</v>
      </c>
      <c r="S181" s="16" t="str">
        <f>TEXT(Ecom[[#This Row],[Dates]],"YYYY")</f>
        <v>2025</v>
      </c>
      <c r="T181" s="16"/>
    </row>
    <row r="182" spans="1:20" x14ac:dyDescent="0.25">
      <c r="A182" t="s">
        <v>13</v>
      </c>
      <c r="B182" s="16">
        <v>46164</v>
      </c>
      <c r="C182" t="s">
        <v>22</v>
      </c>
      <c r="D182" t="s">
        <v>15</v>
      </c>
      <c r="E182" t="s">
        <v>87</v>
      </c>
      <c r="F182" t="s">
        <v>65</v>
      </c>
      <c r="G182">
        <v>62521</v>
      </c>
      <c r="H182" t="s">
        <v>47</v>
      </c>
      <c r="I182" t="s">
        <v>26</v>
      </c>
      <c r="J182" t="s">
        <v>32</v>
      </c>
      <c r="K182" s="6">
        <v>24.815999999999999</v>
      </c>
      <c r="L182">
        <v>2</v>
      </c>
      <c r="M182">
        <v>0.2</v>
      </c>
      <c r="N182" s="6">
        <v>1.8612</v>
      </c>
      <c r="O182" t="str">
        <f t="shared" si="6"/>
        <v/>
      </c>
      <c r="P182" s="6">
        <f t="shared" si="7"/>
        <v>312.50666666666666</v>
      </c>
      <c r="Q182">
        <f t="shared" si="8"/>
        <v>187.96745995458303</v>
      </c>
      <c r="R182" s="16" t="str">
        <f>TEXT(Ecom[[#This Row],[Dates]],"mmm")</f>
        <v>May</v>
      </c>
      <c r="S182" s="16" t="str">
        <f>TEXT(Ecom[[#This Row],[Dates]],"YYYY")</f>
        <v>2026</v>
      </c>
      <c r="T182" s="16"/>
    </row>
    <row r="183" spans="1:20" x14ac:dyDescent="0.25">
      <c r="A183" t="s">
        <v>13</v>
      </c>
      <c r="B183" s="16">
        <v>45813</v>
      </c>
      <c r="C183" t="s">
        <v>22</v>
      </c>
      <c r="D183" t="s">
        <v>15</v>
      </c>
      <c r="E183" t="s">
        <v>87</v>
      </c>
      <c r="F183" t="s">
        <v>65</v>
      </c>
      <c r="G183">
        <v>62521</v>
      </c>
      <c r="H183" t="s">
        <v>47</v>
      </c>
      <c r="I183" t="s">
        <v>35</v>
      </c>
      <c r="J183" t="s">
        <v>59</v>
      </c>
      <c r="K183" s="6">
        <v>408.74400000000003</v>
      </c>
      <c r="L183">
        <v>7</v>
      </c>
      <c r="M183">
        <v>0.2</v>
      </c>
      <c r="N183" s="6">
        <v>76.639499999999998</v>
      </c>
      <c r="O183" t="str">
        <f t="shared" si="6"/>
        <v/>
      </c>
      <c r="P183" s="6">
        <f t="shared" si="7"/>
        <v>354.21800000000002</v>
      </c>
      <c r="Q183">
        <f t="shared" si="8"/>
        <v>221.82391095107315</v>
      </c>
      <c r="R183" s="16" t="str">
        <f>TEXT(Ecom[[#This Row],[Dates]],"mmm")</f>
        <v>Jun</v>
      </c>
      <c r="S183" s="16" t="str">
        <f>TEXT(Ecom[[#This Row],[Dates]],"YYYY")</f>
        <v>2025</v>
      </c>
      <c r="T183" s="16"/>
    </row>
    <row r="184" spans="1:20" x14ac:dyDescent="0.25">
      <c r="A184" t="s">
        <v>13</v>
      </c>
      <c r="B184" s="16">
        <v>45697</v>
      </c>
      <c r="C184" t="s">
        <v>44</v>
      </c>
      <c r="D184" t="s">
        <v>15</v>
      </c>
      <c r="E184" t="s">
        <v>124</v>
      </c>
      <c r="F184" t="s">
        <v>125</v>
      </c>
      <c r="G184">
        <v>71203</v>
      </c>
      <c r="H184" t="s">
        <v>18</v>
      </c>
      <c r="I184" t="s">
        <v>35</v>
      </c>
      <c r="J184" t="s">
        <v>36</v>
      </c>
      <c r="K184" s="6">
        <v>503.96</v>
      </c>
      <c r="L184">
        <v>4</v>
      </c>
      <c r="M184">
        <v>0</v>
      </c>
      <c r="N184" s="6">
        <v>131.02959999999999</v>
      </c>
      <c r="O184" t="str">
        <f t="shared" si="6"/>
        <v/>
      </c>
      <c r="P184" s="6">
        <f t="shared" si="7"/>
        <v>227.63666666666666</v>
      </c>
      <c r="Q184">
        <f t="shared" si="8"/>
        <v>198.18873161113279</v>
      </c>
      <c r="R184" s="16" t="str">
        <f>TEXT(Ecom[[#This Row],[Dates]],"mmm")</f>
        <v>Feb</v>
      </c>
      <c r="S184" s="16" t="str">
        <f>TEXT(Ecom[[#This Row],[Dates]],"YYYY")</f>
        <v>2025</v>
      </c>
      <c r="T184" s="16"/>
    </row>
    <row r="185" spans="1:20" x14ac:dyDescent="0.25">
      <c r="A185" t="s">
        <v>13</v>
      </c>
      <c r="B185" s="16">
        <v>46022</v>
      </c>
      <c r="C185" t="s">
        <v>44</v>
      </c>
      <c r="D185" t="s">
        <v>15</v>
      </c>
      <c r="E185" t="s">
        <v>124</v>
      </c>
      <c r="F185" t="s">
        <v>125</v>
      </c>
      <c r="G185">
        <v>71203</v>
      </c>
      <c r="H185" t="s">
        <v>18</v>
      </c>
      <c r="I185" t="s">
        <v>35</v>
      </c>
      <c r="J185" t="s">
        <v>36</v>
      </c>
      <c r="K185" s="6">
        <v>149.94999999999999</v>
      </c>
      <c r="L185">
        <v>5</v>
      </c>
      <c r="M185">
        <v>0</v>
      </c>
      <c r="N185" s="6">
        <v>41.985999999999997</v>
      </c>
      <c r="O185" t="str">
        <f t="shared" si="6"/>
        <v/>
      </c>
      <c r="P185" s="6">
        <f t="shared" si="7"/>
        <v>62.036666666666662</v>
      </c>
      <c r="Q185">
        <f t="shared" si="8"/>
        <v>167.52451533321812</v>
      </c>
      <c r="R185" s="16" t="str">
        <f>TEXT(Ecom[[#This Row],[Dates]],"mmm")</f>
        <v>Dec</v>
      </c>
      <c r="S185" s="16" t="str">
        <f>TEXT(Ecom[[#This Row],[Dates]],"YYYY")</f>
        <v>2025</v>
      </c>
      <c r="T185" s="16"/>
    </row>
    <row r="186" spans="1:20" x14ac:dyDescent="0.25">
      <c r="A186" t="s">
        <v>13</v>
      </c>
      <c r="B186" s="16">
        <v>46329</v>
      </c>
      <c r="C186" t="s">
        <v>44</v>
      </c>
      <c r="D186" t="s">
        <v>15</v>
      </c>
      <c r="E186" t="s">
        <v>124</v>
      </c>
      <c r="F186" t="s">
        <v>125</v>
      </c>
      <c r="G186">
        <v>71203</v>
      </c>
      <c r="H186" t="s">
        <v>18</v>
      </c>
      <c r="I186" t="s">
        <v>35</v>
      </c>
      <c r="J186" t="s">
        <v>59</v>
      </c>
      <c r="K186" s="6">
        <v>29</v>
      </c>
      <c r="L186">
        <v>2</v>
      </c>
      <c r="M186">
        <v>0</v>
      </c>
      <c r="N186" s="6">
        <v>7.25</v>
      </c>
      <c r="O186" t="str">
        <f t="shared" si="6"/>
        <v/>
      </c>
      <c r="P186" s="6">
        <f t="shared" si="7"/>
        <v>70.986666666666665</v>
      </c>
      <c r="Q186">
        <f t="shared" si="8"/>
        <v>133.74657054793343</v>
      </c>
      <c r="R186" s="16" t="str">
        <f>TEXT(Ecom[[#This Row],[Dates]],"mmm")</f>
        <v>Nov</v>
      </c>
      <c r="S186" s="16" t="str">
        <f>TEXT(Ecom[[#This Row],[Dates]],"YYYY")</f>
        <v>2026</v>
      </c>
      <c r="T186" s="16"/>
    </row>
    <row r="187" spans="1:20" x14ac:dyDescent="0.25">
      <c r="A187" t="s">
        <v>28</v>
      </c>
      <c r="B187" s="16">
        <v>45824</v>
      </c>
      <c r="C187" t="s">
        <v>14</v>
      </c>
      <c r="D187" t="s">
        <v>15</v>
      </c>
      <c r="E187" t="s">
        <v>126</v>
      </c>
      <c r="F187" t="s">
        <v>127</v>
      </c>
      <c r="G187">
        <v>6824</v>
      </c>
      <c r="H187" t="s">
        <v>57</v>
      </c>
      <c r="I187" t="s">
        <v>26</v>
      </c>
      <c r="J187" t="s">
        <v>37</v>
      </c>
      <c r="K187" s="6">
        <v>7.16</v>
      </c>
      <c r="L187">
        <v>2</v>
      </c>
      <c r="M187">
        <v>0</v>
      </c>
      <c r="N187" s="6">
        <v>3.4367999999999999</v>
      </c>
      <c r="O187" t="str">
        <f t="shared" si="6"/>
        <v/>
      </c>
      <c r="P187" s="6">
        <f t="shared" si="7"/>
        <v>73.727999999999994</v>
      </c>
      <c r="Q187">
        <f t="shared" si="8"/>
        <v>71.973263720068445</v>
      </c>
      <c r="R187" s="16" t="str">
        <f>TEXT(Ecom[[#This Row],[Dates]],"mmm")</f>
        <v>Jun</v>
      </c>
      <c r="S187" s="16" t="str">
        <f>TEXT(Ecom[[#This Row],[Dates]],"YYYY")</f>
        <v>2025</v>
      </c>
      <c r="T187" s="16"/>
    </row>
    <row r="188" spans="1:20" x14ac:dyDescent="0.25">
      <c r="A188" t="s">
        <v>28</v>
      </c>
      <c r="B188" s="16">
        <v>45986</v>
      </c>
      <c r="C188" t="s">
        <v>44</v>
      </c>
      <c r="D188" t="s">
        <v>15</v>
      </c>
      <c r="E188" t="s">
        <v>23</v>
      </c>
      <c r="F188" t="s">
        <v>24</v>
      </c>
      <c r="G188">
        <v>90032</v>
      </c>
      <c r="H188" t="s">
        <v>25</v>
      </c>
      <c r="I188" t="s">
        <v>35</v>
      </c>
      <c r="J188" t="s">
        <v>59</v>
      </c>
      <c r="K188" s="6">
        <v>176.8</v>
      </c>
      <c r="L188">
        <v>8</v>
      </c>
      <c r="M188">
        <v>0</v>
      </c>
      <c r="N188" s="6">
        <v>22.984000000000002</v>
      </c>
      <c r="O188" t="str">
        <f t="shared" si="6"/>
        <v/>
      </c>
      <c r="P188" s="6">
        <f t="shared" si="7"/>
        <v>78.013333333333335</v>
      </c>
      <c r="Q188">
        <f t="shared" si="8"/>
        <v>72.784371492990374</v>
      </c>
      <c r="R188" s="16" t="str">
        <f>TEXT(Ecom[[#This Row],[Dates]],"mmm")</f>
        <v>Nov</v>
      </c>
      <c r="S188" s="16" t="str">
        <f>TEXT(Ecom[[#This Row],[Dates]],"YYYY")</f>
        <v>2025</v>
      </c>
      <c r="T188" s="16"/>
    </row>
    <row r="189" spans="1:20" x14ac:dyDescent="0.25">
      <c r="A189" t="s">
        <v>28</v>
      </c>
      <c r="B189" s="16">
        <v>46242</v>
      </c>
      <c r="C189" t="s">
        <v>22</v>
      </c>
      <c r="D189" t="s">
        <v>15</v>
      </c>
      <c r="E189" t="s">
        <v>128</v>
      </c>
      <c r="F189" t="s">
        <v>46</v>
      </c>
      <c r="G189">
        <v>75051</v>
      </c>
      <c r="H189" t="s">
        <v>47</v>
      </c>
      <c r="I189" t="s">
        <v>26</v>
      </c>
      <c r="J189" t="s">
        <v>32</v>
      </c>
      <c r="K189" s="6">
        <v>37.223999999999997</v>
      </c>
      <c r="L189">
        <v>3</v>
      </c>
      <c r="M189">
        <v>0.2</v>
      </c>
      <c r="N189" s="6">
        <v>3.7223999999999999</v>
      </c>
      <c r="O189" t="str">
        <f t="shared" si="6"/>
        <v/>
      </c>
      <c r="P189" s="6">
        <f t="shared" si="7"/>
        <v>318.79199999999997</v>
      </c>
      <c r="Q189">
        <f t="shared" si="8"/>
        <v>337.38968124202114</v>
      </c>
      <c r="R189" s="16" t="str">
        <f>TEXT(Ecom[[#This Row],[Dates]],"mmm")</f>
        <v>Aug</v>
      </c>
      <c r="S189" s="16" t="str">
        <f>TEXT(Ecom[[#This Row],[Dates]],"YYYY")</f>
        <v>2026</v>
      </c>
      <c r="T189" s="16"/>
    </row>
    <row r="190" spans="1:20" x14ac:dyDescent="0.25">
      <c r="A190" t="s">
        <v>28</v>
      </c>
      <c r="B190" s="16">
        <v>45981</v>
      </c>
      <c r="C190" t="s">
        <v>22</v>
      </c>
      <c r="D190" t="s">
        <v>15</v>
      </c>
      <c r="E190" t="s">
        <v>128</v>
      </c>
      <c r="F190" t="s">
        <v>46</v>
      </c>
      <c r="G190">
        <v>75051</v>
      </c>
      <c r="H190" t="s">
        <v>47</v>
      </c>
      <c r="I190" t="s">
        <v>26</v>
      </c>
      <c r="J190" t="s">
        <v>41</v>
      </c>
      <c r="K190" s="6">
        <v>20.015999999999998</v>
      </c>
      <c r="L190">
        <v>3</v>
      </c>
      <c r="M190">
        <v>0.2</v>
      </c>
      <c r="N190" s="6">
        <v>6.2549999999999999</v>
      </c>
      <c r="O190" t="str">
        <f t="shared" si="6"/>
        <v/>
      </c>
      <c r="P190" s="6">
        <f t="shared" si="7"/>
        <v>330.30399999999997</v>
      </c>
      <c r="Q190">
        <f t="shared" si="8"/>
        <v>368.33311415337874</v>
      </c>
      <c r="R190" s="16" t="str">
        <f>TEXT(Ecom[[#This Row],[Dates]],"mmm")</f>
        <v>Nov</v>
      </c>
      <c r="S190" s="16" t="str">
        <f>TEXT(Ecom[[#This Row],[Dates]],"YYYY")</f>
        <v>2025</v>
      </c>
      <c r="T190" s="16"/>
    </row>
    <row r="191" spans="1:20" x14ac:dyDescent="0.25">
      <c r="A191" t="s">
        <v>62</v>
      </c>
      <c r="B191" s="16">
        <v>46316</v>
      </c>
      <c r="C191" t="s">
        <v>44</v>
      </c>
      <c r="D191" t="s">
        <v>15</v>
      </c>
      <c r="E191" t="s">
        <v>75</v>
      </c>
      <c r="F191" t="s">
        <v>76</v>
      </c>
      <c r="G191">
        <v>10035</v>
      </c>
      <c r="H191" t="s">
        <v>57</v>
      </c>
      <c r="I191" t="s">
        <v>19</v>
      </c>
      <c r="J191" t="s">
        <v>20</v>
      </c>
      <c r="K191" s="6">
        <v>899.13599999999997</v>
      </c>
      <c r="L191">
        <v>4</v>
      </c>
      <c r="M191">
        <v>0.2</v>
      </c>
      <c r="N191" s="6">
        <v>112.392</v>
      </c>
      <c r="O191" t="str">
        <f t="shared" si="6"/>
        <v/>
      </c>
      <c r="P191" s="6">
        <f t="shared" si="7"/>
        <v>340.91199999999998</v>
      </c>
      <c r="Q191">
        <f t="shared" si="8"/>
        <v>402.99163740537676</v>
      </c>
      <c r="R191" s="16" t="str">
        <f>TEXT(Ecom[[#This Row],[Dates]],"mmm")</f>
        <v>Oct</v>
      </c>
      <c r="S191" s="16" t="str">
        <f>TEXT(Ecom[[#This Row],[Dates]],"YYYY")</f>
        <v>2026</v>
      </c>
      <c r="T191" s="16"/>
    </row>
    <row r="192" spans="1:20" x14ac:dyDescent="0.25">
      <c r="A192" t="s">
        <v>62</v>
      </c>
      <c r="B192" s="16">
        <v>45790</v>
      </c>
      <c r="C192" t="s">
        <v>44</v>
      </c>
      <c r="D192" t="s">
        <v>15</v>
      </c>
      <c r="E192" t="s">
        <v>75</v>
      </c>
      <c r="F192" t="s">
        <v>76</v>
      </c>
      <c r="G192">
        <v>10035</v>
      </c>
      <c r="H192" t="s">
        <v>57</v>
      </c>
      <c r="I192" t="s">
        <v>35</v>
      </c>
      <c r="J192" t="s">
        <v>36</v>
      </c>
      <c r="K192" s="6">
        <v>71.760000000000005</v>
      </c>
      <c r="L192">
        <v>6</v>
      </c>
      <c r="M192">
        <v>0</v>
      </c>
      <c r="N192" s="6">
        <v>20.0928</v>
      </c>
      <c r="O192" t="str">
        <f t="shared" si="6"/>
        <v/>
      </c>
      <c r="P192" s="6">
        <f t="shared" si="7"/>
        <v>249.98400000000001</v>
      </c>
      <c r="Q192">
        <f t="shared" si="8"/>
        <v>312.01522000483669</v>
      </c>
      <c r="R192" s="16" t="str">
        <f>TEXT(Ecom[[#This Row],[Dates]],"mmm")</f>
        <v>May</v>
      </c>
      <c r="S192" s="16" t="str">
        <f>TEXT(Ecom[[#This Row],[Dates]],"YYYY")</f>
        <v>2025</v>
      </c>
      <c r="T192" s="16"/>
    </row>
    <row r="193" spans="1:20" x14ac:dyDescent="0.25">
      <c r="A193" t="s">
        <v>62</v>
      </c>
      <c r="B193" s="16">
        <v>45792</v>
      </c>
      <c r="C193" t="s">
        <v>44</v>
      </c>
      <c r="D193" t="s">
        <v>15</v>
      </c>
      <c r="E193" t="s">
        <v>75</v>
      </c>
      <c r="F193" t="s">
        <v>76</v>
      </c>
      <c r="G193">
        <v>10035</v>
      </c>
      <c r="H193" t="s">
        <v>57</v>
      </c>
      <c r="I193" t="s">
        <v>26</v>
      </c>
      <c r="J193" t="s">
        <v>41</v>
      </c>
      <c r="K193" s="6">
        <v>51.84</v>
      </c>
      <c r="L193">
        <v>8</v>
      </c>
      <c r="M193">
        <v>0</v>
      </c>
      <c r="N193" s="6">
        <v>24.883199999999999</v>
      </c>
      <c r="O193" t="str">
        <f t="shared" si="6"/>
        <v/>
      </c>
      <c r="P193" s="6">
        <f t="shared" si="7"/>
        <v>232.69733333333332</v>
      </c>
      <c r="Q193">
        <f t="shared" si="8"/>
        <v>300.27664893215706</v>
      </c>
      <c r="R193" s="16" t="str">
        <f>TEXT(Ecom[[#This Row],[Dates]],"mmm")</f>
        <v>May</v>
      </c>
      <c r="S193" s="16" t="str">
        <f>TEXT(Ecom[[#This Row],[Dates]],"YYYY")</f>
        <v>2025</v>
      </c>
      <c r="T193" s="16"/>
    </row>
    <row r="194" spans="1:20" x14ac:dyDescent="0.25">
      <c r="A194" t="s">
        <v>62</v>
      </c>
      <c r="B194" s="16">
        <v>46148</v>
      </c>
      <c r="C194" t="s">
        <v>44</v>
      </c>
      <c r="D194" t="s">
        <v>15</v>
      </c>
      <c r="E194" t="s">
        <v>75</v>
      </c>
      <c r="F194" t="s">
        <v>76</v>
      </c>
      <c r="G194">
        <v>10035</v>
      </c>
      <c r="H194" t="s">
        <v>57</v>
      </c>
      <c r="I194" t="s">
        <v>19</v>
      </c>
      <c r="J194" t="s">
        <v>20</v>
      </c>
      <c r="K194" s="6">
        <v>626.35199999999998</v>
      </c>
      <c r="L194">
        <v>3</v>
      </c>
      <c r="M194">
        <v>0.2</v>
      </c>
      <c r="N194" s="6">
        <v>46.976399999999998</v>
      </c>
      <c r="O194" t="str">
        <f t="shared" ref="O194:O257" si="9">IF(N194&lt;0,N194,"")</f>
        <v/>
      </c>
      <c r="P194" s="6">
        <f t="shared" si="7"/>
        <v>220.17733333333331</v>
      </c>
      <c r="Q194">
        <f t="shared" si="8"/>
        <v>276.48344638305531</v>
      </c>
      <c r="R194" s="16" t="str">
        <f>TEXT(Ecom[[#This Row],[Dates]],"mmm")</f>
        <v>May</v>
      </c>
      <c r="S194" s="16" t="str">
        <f>TEXT(Ecom[[#This Row],[Dates]],"YYYY")</f>
        <v>2026</v>
      </c>
      <c r="T194" s="16"/>
    </row>
    <row r="195" spans="1:20" x14ac:dyDescent="0.25">
      <c r="A195" t="s">
        <v>62</v>
      </c>
      <c r="B195" s="16">
        <v>45914</v>
      </c>
      <c r="C195" t="s">
        <v>44</v>
      </c>
      <c r="D195" t="s">
        <v>15</v>
      </c>
      <c r="E195" t="s">
        <v>75</v>
      </c>
      <c r="F195" t="s">
        <v>76</v>
      </c>
      <c r="G195">
        <v>10035</v>
      </c>
      <c r="H195" t="s">
        <v>57</v>
      </c>
      <c r="I195" t="s">
        <v>26</v>
      </c>
      <c r="J195" t="s">
        <v>34</v>
      </c>
      <c r="K195" s="6">
        <v>19.899999999999999</v>
      </c>
      <c r="L195">
        <v>5</v>
      </c>
      <c r="M195">
        <v>0</v>
      </c>
      <c r="N195" s="6">
        <v>6.5670000000000002</v>
      </c>
      <c r="O195" t="str">
        <f t="shared" si="9"/>
        <v/>
      </c>
      <c r="P195" s="6">
        <f t="shared" ref="P195:P258" si="10">AVERAGE(K195:K197)</f>
        <v>13.862666666666668</v>
      </c>
      <c r="Q195">
        <f t="shared" si="8"/>
        <v>170.99520428882727</v>
      </c>
      <c r="R195" s="16" t="str">
        <f>TEXT(Ecom[[#This Row],[Dates]],"mmm")</f>
        <v>Sep</v>
      </c>
      <c r="S195" s="16" t="str">
        <f>TEXT(Ecom[[#This Row],[Dates]],"YYYY")</f>
        <v>2025</v>
      </c>
      <c r="T195" s="16"/>
    </row>
    <row r="196" spans="1:20" x14ac:dyDescent="0.25">
      <c r="A196" t="s">
        <v>28</v>
      </c>
      <c r="B196" s="16">
        <v>45850</v>
      </c>
      <c r="C196" t="s">
        <v>22</v>
      </c>
      <c r="D196" t="s">
        <v>15</v>
      </c>
      <c r="E196" t="s">
        <v>129</v>
      </c>
      <c r="F196" t="s">
        <v>24</v>
      </c>
      <c r="G196">
        <v>92374</v>
      </c>
      <c r="H196" t="s">
        <v>25</v>
      </c>
      <c r="I196" t="s">
        <v>26</v>
      </c>
      <c r="J196" t="s">
        <v>60</v>
      </c>
      <c r="K196" s="6">
        <v>14.28</v>
      </c>
      <c r="L196">
        <v>7</v>
      </c>
      <c r="M196">
        <v>0</v>
      </c>
      <c r="N196" s="6">
        <v>6.7115999999999998</v>
      </c>
      <c r="O196" t="str">
        <f t="shared" si="9"/>
        <v/>
      </c>
      <c r="P196" s="6">
        <f t="shared" si="10"/>
        <v>9.245333333333333</v>
      </c>
      <c r="Q196">
        <f t="shared" si="8"/>
        <v>118.94760406162032</v>
      </c>
      <c r="R196" s="16" t="str">
        <f>TEXT(Ecom[[#This Row],[Dates]],"mmm")</f>
        <v>Jul</v>
      </c>
      <c r="S196" s="16" t="str">
        <f>TEXT(Ecom[[#This Row],[Dates]],"YYYY")</f>
        <v>2025</v>
      </c>
      <c r="T196" s="16"/>
    </row>
    <row r="197" spans="1:20" x14ac:dyDescent="0.25">
      <c r="A197" t="s">
        <v>28</v>
      </c>
      <c r="B197" s="16">
        <v>46228</v>
      </c>
      <c r="C197" t="s">
        <v>14</v>
      </c>
      <c r="D197" t="s">
        <v>15</v>
      </c>
      <c r="E197" t="s">
        <v>130</v>
      </c>
      <c r="F197" t="s">
        <v>104</v>
      </c>
      <c r="G197">
        <v>45011</v>
      </c>
      <c r="H197" t="s">
        <v>57</v>
      </c>
      <c r="I197" t="s">
        <v>26</v>
      </c>
      <c r="J197" t="s">
        <v>34</v>
      </c>
      <c r="K197" s="6">
        <v>7.4080000000000004</v>
      </c>
      <c r="L197">
        <v>2</v>
      </c>
      <c r="M197">
        <v>0.2</v>
      </c>
      <c r="N197" s="6">
        <v>1.2038</v>
      </c>
      <c r="O197" t="str">
        <f t="shared" si="9"/>
        <v/>
      </c>
      <c r="P197" s="6">
        <f t="shared" si="10"/>
        <v>19.905333333333331</v>
      </c>
      <c r="Q197">
        <f t="shared" ref="Q197:Q260" si="11">SQRT(SUMXMY2(K197:K199,P195:P197)/3)</f>
        <v>15.773967132941261</v>
      </c>
      <c r="R197" s="16" t="str">
        <f>TEXT(Ecom[[#This Row],[Dates]],"mmm")</f>
        <v>Jul</v>
      </c>
      <c r="S197" s="16" t="str">
        <f>TEXT(Ecom[[#This Row],[Dates]],"YYYY")</f>
        <v>2026</v>
      </c>
      <c r="T197" s="16"/>
    </row>
    <row r="198" spans="1:20" x14ac:dyDescent="0.25">
      <c r="A198" t="s">
        <v>28</v>
      </c>
      <c r="B198" s="16">
        <v>46045</v>
      </c>
      <c r="C198" t="s">
        <v>14</v>
      </c>
      <c r="D198" t="s">
        <v>15</v>
      </c>
      <c r="E198" t="s">
        <v>130</v>
      </c>
      <c r="F198" t="s">
        <v>104</v>
      </c>
      <c r="G198">
        <v>45011</v>
      </c>
      <c r="H198" t="s">
        <v>57</v>
      </c>
      <c r="I198" t="s">
        <v>26</v>
      </c>
      <c r="J198" t="s">
        <v>34</v>
      </c>
      <c r="K198" s="6">
        <v>6.048</v>
      </c>
      <c r="L198">
        <v>3</v>
      </c>
      <c r="M198">
        <v>0.2</v>
      </c>
      <c r="N198" s="6">
        <v>1.5875999999999999</v>
      </c>
      <c r="O198" t="str">
        <f t="shared" si="9"/>
        <v/>
      </c>
      <c r="P198" s="6">
        <f t="shared" si="10"/>
        <v>18.417999999999999</v>
      </c>
      <c r="Q198">
        <f t="shared" si="11"/>
        <v>17.740482702523021</v>
      </c>
      <c r="R198" s="16" t="str">
        <f>TEXT(Ecom[[#This Row],[Dates]],"mmm")</f>
        <v>Jan</v>
      </c>
      <c r="S198" s="16" t="str">
        <f>TEXT(Ecom[[#This Row],[Dates]],"YYYY")</f>
        <v>2026</v>
      </c>
      <c r="T198" s="16"/>
    </row>
    <row r="199" spans="1:20" x14ac:dyDescent="0.25">
      <c r="A199" t="s">
        <v>28</v>
      </c>
      <c r="B199" s="16">
        <v>46187</v>
      </c>
      <c r="C199" t="s">
        <v>44</v>
      </c>
      <c r="D199" t="s">
        <v>15</v>
      </c>
      <c r="E199" t="s">
        <v>131</v>
      </c>
      <c r="F199" t="s">
        <v>132</v>
      </c>
      <c r="G199">
        <v>7090</v>
      </c>
      <c r="H199" t="s">
        <v>57</v>
      </c>
      <c r="I199" t="s">
        <v>26</v>
      </c>
      <c r="J199" t="s">
        <v>32</v>
      </c>
      <c r="K199" s="6">
        <v>46.26</v>
      </c>
      <c r="L199">
        <v>3</v>
      </c>
      <c r="M199">
        <v>0</v>
      </c>
      <c r="N199" s="6">
        <v>12.0276</v>
      </c>
      <c r="O199" t="str">
        <f t="shared" si="9"/>
        <v/>
      </c>
      <c r="P199" s="6">
        <f t="shared" si="10"/>
        <v>21.754000000000001</v>
      </c>
      <c r="Q199">
        <f t="shared" si="11"/>
        <v>17.948244511289595</v>
      </c>
      <c r="R199" s="16" t="str">
        <f>TEXT(Ecom[[#This Row],[Dates]],"mmm")</f>
        <v>Jun</v>
      </c>
      <c r="S199" s="16" t="str">
        <f>TEXT(Ecom[[#This Row],[Dates]],"YYYY")</f>
        <v>2026</v>
      </c>
      <c r="T199" s="16"/>
    </row>
    <row r="200" spans="1:20" x14ac:dyDescent="0.25">
      <c r="A200" t="s">
        <v>28</v>
      </c>
      <c r="B200" s="16">
        <v>46141</v>
      </c>
      <c r="C200" t="s">
        <v>22</v>
      </c>
      <c r="D200" t="s">
        <v>15</v>
      </c>
      <c r="E200" t="s">
        <v>55</v>
      </c>
      <c r="F200" t="s">
        <v>56</v>
      </c>
      <c r="G200">
        <v>19120</v>
      </c>
      <c r="H200" t="s">
        <v>57</v>
      </c>
      <c r="I200" t="s">
        <v>26</v>
      </c>
      <c r="J200" t="s">
        <v>37</v>
      </c>
      <c r="K200" s="6">
        <v>2.9460000000000002</v>
      </c>
      <c r="L200">
        <v>2</v>
      </c>
      <c r="M200">
        <v>0.7</v>
      </c>
      <c r="N200" s="6">
        <v>-2.2585999999999999</v>
      </c>
      <c r="O200">
        <f t="shared" si="9"/>
        <v>-2.2585999999999999</v>
      </c>
      <c r="P200" s="6">
        <f t="shared" si="10"/>
        <v>13.582000000000001</v>
      </c>
      <c r="Q200">
        <f t="shared" si="11"/>
        <v>10.621805119658335</v>
      </c>
      <c r="R200" s="16" t="str">
        <f>TEXT(Ecom[[#This Row],[Dates]],"mmm")</f>
        <v>Apr</v>
      </c>
      <c r="S200" s="16" t="str">
        <f>TEXT(Ecom[[#This Row],[Dates]],"YYYY")</f>
        <v>2026</v>
      </c>
      <c r="T200" s="16"/>
    </row>
    <row r="201" spans="1:20" x14ac:dyDescent="0.25">
      <c r="A201" t="s">
        <v>28</v>
      </c>
      <c r="B201" s="16">
        <v>46336</v>
      </c>
      <c r="C201" t="s">
        <v>22</v>
      </c>
      <c r="D201" t="s">
        <v>15</v>
      </c>
      <c r="E201" t="s">
        <v>55</v>
      </c>
      <c r="F201" t="s">
        <v>56</v>
      </c>
      <c r="G201">
        <v>19120</v>
      </c>
      <c r="H201" t="s">
        <v>57</v>
      </c>
      <c r="I201" t="s">
        <v>26</v>
      </c>
      <c r="J201" t="s">
        <v>41</v>
      </c>
      <c r="K201" s="6">
        <v>16.056000000000001</v>
      </c>
      <c r="L201">
        <v>3</v>
      </c>
      <c r="M201">
        <v>0.2</v>
      </c>
      <c r="N201" s="6">
        <v>5.8202999999999996</v>
      </c>
      <c r="O201" t="str">
        <f t="shared" si="9"/>
        <v/>
      </c>
      <c r="P201" s="6">
        <f t="shared" si="10"/>
        <v>85.516666666666666</v>
      </c>
      <c r="Q201">
        <f t="shared" si="11"/>
        <v>77.136689409366269</v>
      </c>
      <c r="R201" s="16" t="str">
        <f>TEXT(Ecom[[#This Row],[Dates]],"mmm")</f>
        <v>Nov</v>
      </c>
      <c r="S201" s="16" t="str">
        <f>TEXT(Ecom[[#This Row],[Dates]],"YYYY")</f>
        <v>2026</v>
      </c>
      <c r="T201" s="16"/>
    </row>
    <row r="202" spans="1:20" x14ac:dyDescent="0.25">
      <c r="A202" t="s">
        <v>28</v>
      </c>
      <c r="B202" s="16">
        <v>45939</v>
      </c>
      <c r="C202" t="s">
        <v>14</v>
      </c>
      <c r="D202" t="s">
        <v>15</v>
      </c>
      <c r="E202" t="s">
        <v>133</v>
      </c>
      <c r="F202" t="s">
        <v>104</v>
      </c>
      <c r="G202">
        <v>44312</v>
      </c>
      <c r="H202" t="s">
        <v>57</v>
      </c>
      <c r="I202" t="s">
        <v>26</v>
      </c>
      <c r="J202" t="s">
        <v>41</v>
      </c>
      <c r="K202" s="6">
        <v>21.744</v>
      </c>
      <c r="L202">
        <v>3</v>
      </c>
      <c r="M202">
        <v>0.2</v>
      </c>
      <c r="N202" s="6">
        <v>6.7949999999999999</v>
      </c>
      <c r="O202" t="str">
        <f t="shared" si="9"/>
        <v/>
      </c>
      <c r="P202" s="6">
        <f t="shared" si="10"/>
        <v>81.031333333333336</v>
      </c>
      <c r="Q202">
        <f t="shared" si="11"/>
        <v>89.385333255435071</v>
      </c>
      <c r="R202" s="16" t="str">
        <f>TEXT(Ecom[[#This Row],[Dates]],"mmm")</f>
        <v>Oct</v>
      </c>
      <c r="S202" s="16" t="str">
        <f>TEXT(Ecom[[#This Row],[Dates]],"YYYY")</f>
        <v>2025</v>
      </c>
      <c r="T202" s="16"/>
    </row>
    <row r="203" spans="1:20" x14ac:dyDescent="0.25">
      <c r="A203" t="s">
        <v>62</v>
      </c>
      <c r="B203" s="16">
        <v>46238</v>
      </c>
      <c r="C203" t="s">
        <v>14</v>
      </c>
      <c r="D203" t="s">
        <v>15</v>
      </c>
      <c r="E203" t="s">
        <v>134</v>
      </c>
      <c r="F203" t="s">
        <v>98</v>
      </c>
      <c r="G203">
        <v>80219</v>
      </c>
      <c r="H203" t="s">
        <v>25</v>
      </c>
      <c r="I203" t="s">
        <v>19</v>
      </c>
      <c r="J203" t="s">
        <v>31</v>
      </c>
      <c r="K203" s="6">
        <v>218.75</v>
      </c>
      <c r="L203">
        <v>2</v>
      </c>
      <c r="M203">
        <v>0.5</v>
      </c>
      <c r="N203" s="6">
        <v>-161.875</v>
      </c>
      <c r="O203">
        <f t="shared" si="9"/>
        <v>-161.875</v>
      </c>
      <c r="P203" s="6">
        <f t="shared" si="10"/>
        <v>95.878</v>
      </c>
      <c r="Q203">
        <f t="shared" si="11"/>
        <v>90.881607958844924</v>
      </c>
      <c r="R203" s="16" t="str">
        <f>TEXT(Ecom[[#This Row],[Dates]],"mmm")</f>
        <v>Aug</v>
      </c>
      <c r="S203" s="16" t="str">
        <f>TEXT(Ecom[[#This Row],[Dates]],"YYYY")</f>
        <v>2026</v>
      </c>
      <c r="T203" s="16"/>
    </row>
    <row r="204" spans="1:20" x14ac:dyDescent="0.25">
      <c r="A204" t="s">
        <v>62</v>
      </c>
      <c r="B204" s="16">
        <v>46049</v>
      </c>
      <c r="C204" t="s">
        <v>14</v>
      </c>
      <c r="D204" t="s">
        <v>15</v>
      </c>
      <c r="E204" t="s">
        <v>134</v>
      </c>
      <c r="F204" t="s">
        <v>98</v>
      </c>
      <c r="G204">
        <v>80219</v>
      </c>
      <c r="H204" t="s">
        <v>25</v>
      </c>
      <c r="I204" t="s">
        <v>26</v>
      </c>
      <c r="J204" t="s">
        <v>38</v>
      </c>
      <c r="K204" s="6">
        <v>2.6</v>
      </c>
      <c r="L204">
        <v>1</v>
      </c>
      <c r="M204">
        <v>0.2</v>
      </c>
      <c r="N204" s="6">
        <v>0.29249999999999998</v>
      </c>
      <c r="O204" t="str">
        <f t="shared" si="9"/>
        <v/>
      </c>
      <c r="P204" s="6">
        <f t="shared" si="10"/>
        <v>34.683999999999997</v>
      </c>
      <c r="Q204">
        <f t="shared" si="11"/>
        <v>48.399425411342939</v>
      </c>
      <c r="R204" s="16" t="str">
        <f>TEXT(Ecom[[#This Row],[Dates]],"mmm")</f>
        <v>Jan</v>
      </c>
      <c r="S204" s="16" t="str">
        <f>TEXT(Ecom[[#This Row],[Dates]],"YYYY")</f>
        <v>2026</v>
      </c>
      <c r="T204" s="16"/>
    </row>
    <row r="205" spans="1:20" x14ac:dyDescent="0.25">
      <c r="A205" t="s">
        <v>13</v>
      </c>
      <c r="B205" s="16">
        <v>45992</v>
      </c>
      <c r="C205" t="s">
        <v>14</v>
      </c>
      <c r="D205" t="s">
        <v>15</v>
      </c>
      <c r="E205" t="s">
        <v>135</v>
      </c>
      <c r="F205" t="s">
        <v>46</v>
      </c>
      <c r="G205">
        <v>75220</v>
      </c>
      <c r="H205" t="s">
        <v>47</v>
      </c>
      <c r="I205" t="s">
        <v>26</v>
      </c>
      <c r="J205" t="s">
        <v>38</v>
      </c>
      <c r="K205" s="6">
        <v>66.284000000000006</v>
      </c>
      <c r="L205">
        <v>2</v>
      </c>
      <c r="M205">
        <v>0.8</v>
      </c>
      <c r="N205" s="6">
        <v>-178.96680000000001</v>
      </c>
      <c r="O205">
        <f t="shared" si="9"/>
        <v>-178.96680000000001</v>
      </c>
      <c r="P205" s="6">
        <f t="shared" si="10"/>
        <v>182.07333333333335</v>
      </c>
      <c r="Q205">
        <f t="shared" si="11"/>
        <v>152.62647977673151</v>
      </c>
      <c r="R205" s="16" t="str">
        <f>TEXT(Ecom[[#This Row],[Dates]],"mmm")</f>
        <v>Dec</v>
      </c>
      <c r="S205" s="16" t="str">
        <f>TEXT(Ecom[[#This Row],[Dates]],"YYYY")</f>
        <v>2025</v>
      </c>
      <c r="T205" s="16"/>
    </row>
    <row r="206" spans="1:20" x14ac:dyDescent="0.25">
      <c r="A206" t="s">
        <v>28</v>
      </c>
      <c r="B206" s="16">
        <v>45892</v>
      </c>
      <c r="C206" t="s">
        <v>22</v>
      </c>
      <c r="D206" t="s">
        <v>15</v>
      </c>
      <c r="E206" t="s">
        <v>115</v>
      </c>
      <c r="F206" t="s">
        <v>86</v>
      </c>
      <c r="G206">
        <v>37064</v>
      </c>
      <c r="H206" t="s">
        <v>18</v>
      </c>
      <c r="I206" t="s">
        <v>19</v>
      </c>
      <c r="J206" t="s">
        <v>33</v>
      </c>
      <c r="K206" s="6">
        <v>35.167999999999999</v>
      </c>
      <c r="L206">
        <v>7</v>
      </c>
      <c r="M206">
        <v>0.2</v>
      </c>
      <c r="N206" s="6">
        <v>9.6712000000000007</v>
      </c>
      <c r="O206" t="str">
        <f t="shared" si="9"/>
        <v/>
      </c>
      <c r="P206" s="6">
        <f t="shared" si="10"/>
        <v>187.952</v>
      </c>
      <c r="Q206">
        <f t="shared" si="11"/>
        <v>163.12712749581851</v>
      </c>
      <c r="R206" s="16" t="str">
        <f>TEXT(Ecom[[#This Row],[Dates]],"mmm")</f>
        <v>Aug</v>
      </c>
      <c r="S206" s="16" t="str">
        <f>TEXT(Ecom[[#This Row],[Dates]],"YYYY")</f>
        <v>2025</v>
      </c>
      <c r="T206" s="16"/>
    </row>
    <row r="207" spans="1:20" x14ac:dyDescent="0.25">
      <c r="A207" t="s">
        <v>28</v>
      </c>
      <c r="B207" s="16">
        <v>46294</v>
      </c>
      <c r="C207" t="s">
        <v>14</v>
      </c>
      <c r="D207" t="s">
        <v>15</v>
      </c>
      <c r="E207" t="s">
        <v>136</v>
      </c>
      <c r="F207" t="s">
        <v>24</v>
      </c>
      <c r="G207">
        <v>90604</v>
      </c>
      <c r="H207" t="s">
        <v>25</v>
      </c>
      <c r="I207" t="s">
        <v>35</v>
      </c>
      <c r="J207" t="s">
        <v>36</v>
      </c>
      <c r="K207" s="6">
        <v>444.76799999999997</v>
      </c>
      <c r="L207">
        <v>4</v>
      </c>
      <c r="M207">
        <v>0.2</v>
      </c>
      <c r="N207" s="6">
        <v>44.476799999999997</v>
      </c>
      <c r="O207" t="str">
        <f t="shared" si="9"/>
        <v/>
      </c>
      <c r="P207" s="6">
        <f t="shared" si="10"/>
        <v>220.22266666666667</v>
      </c>
      <c r="Q207">
        <f t="shared" si="11"/>
        <v>170.89754546662897</v>
      </c>
      <c r="R207" s="16" t="str">
        <f>TEXT(Ecom[[#This Row],[Dates]],"mmm")</f>
        <v>Sep</v>
      </c>
      <c r="S207" s="16" t="str">
        <f>TEXT(Ecom[[#This Row],[Dates]],"YYYY")</f>
        <v>2026</v>
      </c>
      <c r="T207" s="16"/>
    </row>
    <row r="208" spans="1:20" x14ac:dyDescent="0.25">
      <c r="A208" t="s">
        <v>28</v>
      </c>
      <c r="B208" s="16">
        <v>45782</v>
      </c>
      <c r="C208" t="s">
        <v>14</v>
      </c>
      <c r="D208" t="s">
        <v>15</v>
      </c>
      <c r="E208" t="s">
        <v>137</v>
      </c>
      <c r="F208" t="s">
        <v>70</v>
      </c>
      <c r="G208">
        <v>48601</v>
      </c>
      <c r="H208" t="s">
        <v>47</v>
      </c>
      <c r="I208" t="s">
        <v>26</v>
      </c>
      <c r="J208" t="s">
        <v>32</v>
      </c>
      <c r="K208" s="6">
        <v>83.92</v>
      </c>
      <c r="L208">
        <v>4</v>
      </c>
      <c r="M208">
        <v>0</v>
      </c>
      <c r="N208" s="6">
        <v>5.8743999999999996</v>
      </c>
      <c r="O208" t="str">
        <f t="shared" si="9"/>
        <v/>
      </c>
      <c r="P208" s="6">
        <f t="shared" si="10"/>
        <v>77.273333333333326</v>
      </c>
      <c r="Q208">
        <f t="shared" si="11"/>
        <v>86.359050395341797</v>
      </c>
      <c r="R208" s="16" t="str">
        <f>TEXT(Ecom[[#This Row],[Dates]],"mmm")</f>
        <v>May</v>
      </c>
      <c r="S208" s="16" t="str">
        <f>TEXT(Ecom[[#This Row],[Dates]],"YYYY")</f>
        <v>2025</v>
      </c>
      <c r="T208" s="16"/>
    </row>
    <row r="209" spans="1:20" x14ac:dyDescent="0.25">
      <c r="A209" t="s">
        <v>28</v>
      </c>
      <c r="B209" s="16">
        <v>45975</v>
      </c>
      <c r="C209" t="s">
        <v>14</v>
      </c>
      <c r="D209" t="s">
        <v>15</v>
      </c>
      <c r="E209" t="s">
        <v>137</v>
      </c>
      <c r="F209" t="s">
        <v>70</v>
      </c>
      <c r="G209">
        <v>48601</v>
      </c>
      <c r="H209" t="s">
        <v>47</v>
      </c>
      <c r="I209" t="s">
        <v>35</v>
      </c>
      <c r="J209" t="s">
        <v>36</v>
      </c>
      <c r="K209" s="6">
        <v>131.97999999999999</v>
      </c>
      <c r="L209">
        <v>2</v>
      </c>
      <c r="M209">
        <v>0</v>
      </c>
      <c r="N209" s="6">
        <v>35.634599999999999</v>
      </c>
      <c r="O209" t="str">
        <f t="shared" si="9"/>
        <v/>
      </c>
      <c r="P209" s="6">
        <f t="shared" si="10"/>
        <v>66.72999999999999</v>
      </c>
      <c r="Q209">
        <f t="shared" si="11"/>
        <v>62.608607852157078</v>
      </c>
      <c r="R209" s="16" t="str">
        <f>TEXT(Ecom[[#This Row],[Dates]],"mmm")</f>
        <v>Nov</v>
      </c>
      <c r="S209" s="16" t="str">
        <f>TEXT(Ecom[[#This Row],[Dates]],"YYYY")</f>
        <v>2025</v>
      </c>
      <c r="T209" s="16"/>
    </row>
    <row r="210" spans="1:20" x14ac:dyDescent="0.25">
      <c r="A210" t="s">
        <v>28</v>
      </c>
      <c r="B210" s="16">
        <v>45901</v>
      </c>
      <c r="C210" t="s">
        <v>14</v>
      </c>
      <c r="D210" t="s">
        <v>15</v>
      </c>
      <c r="E210" t="s">
        <v>137</v>
      </c>
      <c r="F210" t="s">
        <v>70</v>
      </c>
      <c r="G210">
        <v>48601</v>
      </c>
      <c r="H210" t="s">
        <v>47</v>
      </c>
      <c r="I210" t="s">
        <v>26</v>
      </c>
      <c r="J210" t="s">
        <v>37</v>
      </c>
      <c r="K210" s="6">
        <v>15.92</v>
      </c>
      <c r="L210">
        <v>4</v>
      </c>
      <c r="M210">
        <v>0</v>
      </c>
      <c r="N210" s="6">
        <v>7.4824000000000002</v>
      </c>
      <c r="O210" t="str">
        <f t="shared" si="9"/>
        <v/>
      </c>
      <c r="P210" s="6">
        <f t="shared" si="10"/>
        <v>53.4</v>
      </c>
      <c r="Q210">
        <f t="shared" si="11"/>
        <v>42.669009874892851</v>
      </c>
      <c r="R210" s="16" t="str">
        <f>TEXT(Ecom[[#This Row],[Dates]],"mmm")</f>
        <v>Sep</v>
      </c>
      <c r="S210" s="16" t="str">
        <f>TEXT(Ecom[[#This Row],[Dates]],"YYYY")</f>
        <v>2025</v>
      </c>
      <c r="T210" s="16"/>
    </row>
    <row r="211" spans="1:20" x14ac:dyDescent="0.25">
      <c r="A211" t="s">
        <v>28</v>
      </c>
      <c r="B211" s="16">
        <v>45734</v>
      </c>
      <c r="C211" t="s">
        <v>14</v>
      </c>
      <c r="D211" t="s">
        <v>15</v>
      </c>
      <c r="E211" t="s">
        <v>137</v>
      </c>
      <c r="F211" t="s">
        <v>70</v>
      </c>
      <c r="G211">
        <v>48601</v>
      </c>
      <c r="H211" t="s">
        <v>47</v>
      </c>
      <c r="I211" t="s">
        <v>26</v>
      </c>
      <c r="J211" t="s">
        <v>77</v>
      </c>
      <c r="K211" s="6">
        <v>52.29</v>
      </c>
      <c r="L211">
        <v>9</v>
      </c>
      <c r="M211">
        <v>0</v>
      </c>
      <c r="N211" s="6">
        <v>16.209900000000001</v>
      </c>
      <c r="O211" t="str">
        <f t="shared" si="9"/>
        <v/>
      </c>
      <c r="P211" s="6">
        <f t="shared" si="10"/>
        <v>55.026666666666671</v>
      </c>
      <c r="Q211">
        <f t="shared" si="11"/>
        <v>30.925536433564151</v>
      </c>
      <c r="R211" s="16" t="str">
        <f>TEXT(Ecom[[#This Row],[Dates]],"mmm")</f>
        <v>Mar</v>
      </c>
      <c r="S211" s="16" t="str">
        <f>TEXT(Ecom[[#This Row],[Dates]],"YYYY")</f>
        <v>2025</v>
      </c>
      <c r="T211" s="16"/>
    </row>
    <row r="212" spans="1:20" x14ac:dyDescent="0.25">
      <c r="A212" t="s">
        <v>28</v>
      </c>
      <c r="B212" s="16">
        <v>46158</v>
      </c>
      <c r="C212" t="s">
        <v>14</v>
      </c>
      <c r="D212" t="s">
        <v>15</v>
      </c>
      <c r="E212" t="s">
        <v>137</v>
      </c>
      <c r="F212" t="s">
        <v>70</v>
      </c>
      <c r="G212">
        <v>48601</v>
      </c>
      <c r="H212" t="s">
        <v>47</v>
      </c>
      <c r="I212" t="s">
        <v>26</v>
      </c>
      <c r="J212" t="s">
        <v>32</v>
      </c>
      <c r="K212" s="6">
        <v>91.99</v>
      </c>
      <c r="L212">
        <v>1</v>
      </c>
      <c r="M212">
        <v>0</v>
      </c>
      <c r="N212" s="6">
        <v>3.6796000000000002</v>
      </c>
      <c r="O212" t="str">
        <f t="shared" si="9"/>
        <v/>
      </c>
      <c r="P212" s="6">
        <f t="shared" si="10"/>
        <v>45.49</v>
      </c>
      <c r="Q212">
        <f t="shared" si="11"/>
        <v>32.333310538365389</v>
      </c>
      <c r="R212" s="16" t="str">
        <f>TEXT(Ecom[[#This Row],[Dates]],"mmm")</f>
        <v>May</v>
      </c>
      <c r="S212" s="16" t="str">
        <f>TEXT(Ecom[[#This Row],[Dates]],"YYYY")</f>
        <v>2026</v>
      </c>
      <c r="T212" s="16"/>
    </row>
    <row r="213" spans="1:20" x14ac:dyDescent="0.25">
      <c r="A213" t="s">
        <v>13</v>
      </c>
      <c r="B213" s="16">
        <v>45900</v>
      </c>
      <c r="C213" t="s">
        <v>22</v>
      </c>
      <c r="D213" t="s">
        <v>15</v>
      </c>
      <c r="E213" t="s">
        <v>135</v>
      </c>
      <c r="F213" t="s">
        <v>46</v>
      </c>
      <c r="G213">
        <v>75220</v>
      </c>
      <c r="H213" t="s">
        <v>47</v>
      </c>
      <c r="I213" t="s">
        <v>35</v>
      </c>
      <c r="J213" t="s">
        <v>59</v>
      </c>
      <c r="K213" s="6">
        <v>20.8</v>
      </c>
      <c r="L213">
        <v>2</v>
      </c>
      <c r="M213">
        <v>0.2</v>
      </c>
      <c r="N213" s="6">
        <v>6.5</v>
      </c>
      <c r="O213" t="str">
        <f t="shared" si="9"/>
        <v/>
      </c>
      <c r="P213" s="6">
        <f t="shared" si="10"/>
        <v>165.64333333333335</v>
      </c>
      <c r="Q213">
        <f t="shared" si="11"/>
        <v>167.23756042982242</v>
      </c>
      <c r="R213" s="16" t="str">
        <f>TEXT(Ecom[[#This Row],[Dates]],"mmm")</f>
        <v>Aug</v>
      </c>
      <c r="S213" s="16" t="str">
        <f>TEXT(Ecom[[#This Row],[Dates]],"YYYY")</f>
        <v>2025</v>
      </c>
      <c r="T213" s="16"/>
    </row>
    <row r="214" spans="1:20" x14ac:dyDescent="0.25">
      <c r="A214" t="s">
        <v>28</v>
      </c>
      <c r="B214" s="16">
        <v>45977</v>
      </c>
      <c r="C214" t="s">
        <v>22</v>
      </c>
      <c r="D214" t="s">
        <v>15</v>
      </c>
      <c r="E214" t="s">
        <v>138</v>
      </c>
      <c r="F214" t="s">
        <v>104</v>
      </c>
      <c r="G214">
        <v>44256</v>
      </c>
      <c r="H214" t="s">
        <v>57</v>
      </c>
      <c r="I214" t="s">
        <v>26</v>
      </c>
      <c r="J214" t="s">
        <v>27</v>
      </c>
      <c r="K214" s="6">
        <v>23.68</v>
      </c>
      <c r="L214">
        <v>2</v>
      </c>
      <c r="M214">
        <v>0.2</v>
      </c>
      <c r="N214" s="6">
        <v>8.8800000000000008</v>
      </c>
      <c r="O214" t="str">
        <f t="shared" si="9"/>
        <v/>
      </c>
      <c r="P214" s="6">
        <f t="shared" si="10"/>
        <v>179.70399999999998</v>
      </c>
      <c r="Q214">
        <f t="shared" si="11"/>
        <v>179.21845647927782</v>
      </c>
      <c r="R214" s="16" t="str">
        <f>TEXT(Ecom[[#This Row],[Dates]],"mmm")</f>
        <v>Nov</v>
      </c>
      <c r="S214" s="16" t="str">
        <f>TEXT(Ecom[[#This Row],[Dates]],"YYYY")</f>
        <v>2025</v>
      </c>
      <c r="T214" s="16"/>
    </row>
    <row r="215" spans="1:20" x14ac:dyDescent="0.25">
      <c r="A215" t="s">
        <v>28</v>
      </c>
      <c r="B215" s="16">
        <v>46094</v>
      </c>
      <c r="C215" t="s">
        <v>22</v>
      </c>
      <c r="D215" t="s">
        <v>15</v>
      </c>
      <c r="E215" t="s">
        <v>138</v>
      </c>
      <c r="F215" t="s">
        <v>104</v>
      </c>
      <c r="G215">
        <v>44256</v>
      </c>
      <c r="H215" t="s">
        <v>57</v>
      </c>
      <c r="I215" t="s">
        <v>19</v>
      </c>
      <c r="J215" t="s">
        <v>20</v>
      </c>
      <c r="K215" s="6">
        <v>452.45</v>
      </c>
      <c r="L215">
        <v>5</v>
      </c>
      <c r="M215">
        <v>0.5</v>
      </c>
      <c r="N215" s="6">
        <v>-244.32300000000001</v>
      </c>
      <c r="O215">
        <f t="shared" si="9"/>
        <v>-244.32300000000001</v>
      </c>
      <c r="P215" s="6">
        <f t="shared" si="10"/>
        <v>567.81066666666663</v>
      </c>
      <c r="Q215">
        <f t="shared" si="11"/>
        <v>400.21531642724892</v>
      </c>
      <c r="R215" s="16" t="str">
        <f>TEXT(Ecom[[#This Row],[Dates]],"mmm")</f>
        <v>Mar</v>
      </c>
      <c r="S215" s="16" t="str">
        <f>TEXT(Ecom[[#This Row],[Dates]],"YYYY")</f>
        <v>2026</v>
      </c>
      <c r="T215" s="16"/>
    </row>
    <row r="216" spans="1:20" x14ac:dyDescent="0.25">
      <c r="A216" t="s">
        <v>28</v>
      </c>
      <c r="B216" s="16">
        <v>46292</v>
      </c>
      <c r="C216" t="s">
        <v>22</v>
      </c>
      <c r="D216" t="s">
        <v>15</v>
      </c>
      <c r="E216" t="s">
        <v>138</v>
      </c>
      <c r="F216" t="s">
        <v>104</v>
      </c>
      <c r="G216">
        <v>44256</v>
      </c>
      <c r="H216" t="s">
        <v>57</v>
      </c>
      <c r="I216" t="s">
        <v>35</v>
      </c>
      <c r="J216" t="s">
        <v>36</v>
      </c>
      <c r="K216" s="6">
        <v>62.981999999999999</v>
      </c>
      <c r="L216">
        <v>3</v>
      </c>
      <c r="M216">
        <v>0.4</v>
      </c>
      <c r="N216" s="6">
        <v>-14.6958</v>
      </c>
      <c r="O216">
        <f t="shared" si="9"/>
        <v>-14.6958</v>
      </c>
      <c r="P216" s="6">
        <f t="shared" si="10"/>
        <v>446.85533333333336</v>
      </c>
      <c r="Q216">
        <f t="shared" si="11"/>
        <v>418.68908117528861</v>
      </c>
      <c r="R216" s="16" t="str">
        <f>TEXT(Ecom[[#This Row],[Dates]],"mmm")</f>
        <v>Sep</v>
      </c>
      <c r="S216" s="16" t="str">
        <f>TEXT(Ecom[[#This Row],[Dates]],"YYYY")</f>
        <v>2026</v>
      </c>
      <c r="T216" s="16"/>
    </row>
    <row r="217" spans="1:20" x14ac:dyDescent="0.25">
      <c r="A217" t="s">
        <v>28</v>
      </c>
      <c r="B217" s="16">
        <v>45819</v>
      </c>
      <c r="C217" t="s">
        <v>22</v>
      </c>
      <c r="D217" t="s">
        <v>15</v>
      </c>
      <c r="E217" t="s">
        <v>138</v>
      </c>
      <c r="F217" t="s">
        <v>104</v>
      </c>
      <c r="G217">
        <v>44256</v>
      </c>
      <c r="H217" t="s">
        <v>57</v>
      </c>
      <c r="I217" t="s">
        <v>35</v>
      </c>
      <c r="J217" t="s">
        <v>123</v>
      </c>
      <c r="K217" s="6">
        <v>1188</v>
      </c>
      <c r="L217">
        <v>9</v>
      </c>
      <c r="M217">
        <v>0.7</v>
      </c>
      <c r="N217" s="6">
        <v>-950.4</v>
      </c>
      <c r="O217">
        <f t="shared" si="9"/>
        <v>-950.4</v>
      </c>
      <c r="P217" s="6">
        <f t="shared" si="10"/>
        <v>456.88133333333332</v>
      </c>
      <c r="Q217">
        <f t="shared" si="11"/>
        <v>463.55279360991403</v>
      </c>
      <c r="R217" s="16" t="str">
        <f>TEXT(Ecom[[#This Row],[Dates]],"mmm")</f>
        <v>Jun</v>
      </c>
      <c r="S217" s="16" t="str">
        <f>TEXT(Ecom[[#This Row],[Dates]],"YYYY")</f>
        <v>2025</v>
      </c>
      <c r="T217" s="16"/>
    </row>
    <row r="218" spans="1:20" x14ac:dyDescent="0.25">
      <c r="A218" t="s">
        <v>28</v>
      </c>
      <c r="B218" s="16">
        <v>45830</v>
      </c>
      <c r="C218" t="s">
        <v>22</v>
      </c>
      <c r="D218" t="s">
        <v>15</v>
      </c>
      <c r="E218" t="s">
        <v>138</v>
      </c>
      <c r="F218" t="s">
        <v>104</v>
      </c>
      <c r="G218">
        <v>44256</v>
      </c>
      <c r="H218" t="s">
        <v>57</v>
      </c>
      <c r="I218" t="s">
        <v>35</v>
      </c>
      <c r="J218" t="s">
        <v>59</v>
      </c>
      <c r="K218" s="6">
        <v>89.584000000000003</v>
      </c>
      <c r="L218">
        <v>2</v>
      </c>
      <c r="M218">
        <v>0.2</v>
      </c>
      <c r="N218" s="6">
        <v>4.4791999999999996</v>
      </c>
      <c r="O218" t="str">
        <f t="shared" si="9"/>
        <v/>
      </c>
      <c r="P218" s="6">
        <f t="shared" si="10"/>
        <v>161.67333333333332</v>
      </c>
      <c r="Q218">
        <f t="shared" si="11"/>
        <v>305.39919701779036</v>
      </c>
      <c r="R218" s="16" t="str">
        <f>TEXT(Ecom[[#This Row],[Dates]],"mmm")</f>
        <v>Jun</v>
      </c>
      <c r="S218" s="16" t="str">
        <f>TEXT(Ecom[[#This Row],[Dates]],"YYYY")</f>
        <v>2025</v>
      </c>
      <c r="T218" s="16"/>
    </row>
    <row r="219" spans="1:20" x14ac:dyDescent="0.25">
      <c r="A219" t="s">
        <v>28</v>
      </c>
      <c r="B219" s="16">
        <v>45999</v>
      </c>
      <c r="C219" t="s">
        <v>14</v>
      </c>
      <c r="D219" t="s">
        <v>15</v>
      </c>
      <c r="E219" t="s">
        <v>23</v>
      </c>
      <c r="F219" t="s">
        <v>24</v>
      </c>
      <c r="G219">
        <v>90032</v>
      </c>
      <c r="H219" t="s">
        <v>25</v>
      </c>
      <c r="I219" t="s">
        <v>26</v>
      </c>
      <c r="J219" t="s">
        <v>32</v>
      </c>
      <c r="K219" s="6">
        <v>93.06</v>
      </c>
      <c r="L219">
        <v>6</v>
      </c>
      <c r="M219">
        <v>0</v>
      </c>
      <c r="N219" s="6">
        <v>26.056799999999999</v>
      </c>
      <c r="O219" t="str">
        <f t="shared" si="9"/>
        <v/>
      </c>
      <c r="P219" s="6">
        <f t="shared" si="10"/>
        <v>133.67333333333332</v>
      </c>
      <c r="Q219">
        <f t="shared" si="11"/>
        <v>237.04435612302134</v>
      </c>
      <c r="R219" s="16" t="str">
        <f>TEXT(Ecom[[#This Row],[Dates]],"mmm")</f>
        <v>Dec</v>
      </c>
      <c r="S219" s="16" t="str">
        <f>TEXT(Ecom[[#This Row],[Dates]],"YYYY")</f>
        <v>2025</v>
      </c>
      <c r="T219" s="16"/>
    </row>
    <row r="220" spans="1:20" x14ac:dyDescent="0.25">
      <c r="A220" t="s">
        <v>28</v>
      </c>
      <c r="B220" s="16">
        <v>46204</v>
      </c>
      <c r="C220" t="s">
        <v>14</v>
      </c>
      <c r="D220" t="s">
        <v>15</v>
      </c>
      <c r="E220" t="s">
        <v>23</v>
      </c>
      <c r="F220" t="s">
        <v>24</v>
      </c>
      <c r="G220">
        <v>90032</v>
      </c>
      <c r="H220" t="s">
        <v>25</v>
      </c>
      <c r="I220" t="s">
        <v>35</v>
      </c>
      <c r="J220" t="s">
        <v>36</v>
      </c>
      <c r="K220" s="6">
        <v>302.37599999999998</v>
      </c>
      <c r="L220">
        <v>3</v>
      </c>
      <c r="M220">
        <v>0.2</v>
      </c>
      <c r="N220" s="6">
        <v>22.6782</v>
      </c>
      <c r="O220" t="str">
        <f t="shared" si="9"/>
        <v/>
      </c>
      <c r="P220" s="6">
        <f t="shared" si="10"/>
        <v>110.22133333333333</v>
      </c>
      <c r="Q220">
        <f t="shared" si="11"/>
        <v>120.91788033574227</v>
      </c>
      <c r="R220" s="16" t="str">
        <f>TEXT(Ecom[[#This Row],[Dates]],"mmm")</f>
        <v>Jul</v>
      </c>
      <c r="S220" s="16" t="str">
        <f>TEXT(Ecom[[#This Row],[Dates]],"YYYY")</f>
        <v>2026</v>
      </c>
      <c r="T220" s="16"/>
    </row>
    <row r="221" spans="1:20" x14ac:dyDescent="0.25">
      <c r="A221" t="s">
        <v>62</v>
      </c>
      <c r="B221" s="16">
        <v>45762</v>
      </c>
      <c r="C221" t="s">
        <v>14</v>
      </c>
      <c r="D221" t="s">
        <v>15</v>
      </c>
      <c r="E221" t="s">
        <v>139</v>
      </c>
      <c r="F221" t="s">
        <v>104</v>
      </c>
      <c r="G221">
        <v>43017</v>
      </c>
      <c r="H221" t="s">
        <v>57</v>
      </c>
      <c r="I221" t="s">
        <v>26</v>
      </c>
      <c r="J221" t="s">
        <v>77</v>
      </c>
      <c r="K221" s="6">
        <v>5.5839999999999996</v>
      </c>
      <c r="L221">
        <v>2</v>
      </c>
      <c r="M221">
        <v>0.2</v>
      </c>
      <c r="N221" s="6">
        <v>1.8148</v>
      </c>
      <c r="O221" t="str">
        <f t="shared" si="9"/>
        <v/>
      </c>
      <c r="P221" s="6">
        <f t="shared" si="10"/>
        <v>16.021333333333335</v>
      </c>
      <c r="Q221">
        <f t="shared" si="11"/>
        <v>89.592147106267689</v>
      </c>
      <c r="R221" s="16" t="str">
        <f>TEXT(Ecom[[#This Row],[Dates]],"mmm")</f>
        <v>Apr</v>
      </c>
      <c r="S221" s="16" t="str">
        <f>TEXT(Ecom[[#This Row],[Dates]],"YYYY")</f>
        <v>2025</v>
      </c>
      <c r="T221" s="16"/>
    </row>
    <row r="222" spans="1:20" x14ac:dyDescent="0.25">
      <c r="A222" t="s">
        <v>62</v>
      </c>
      <c r="B222" s="16">
        <v>45810</v>
      </c>
      <c r="C222" t="s">
        <v>14</v>
      </c>
      <c r="D222" t="s">
        <v>15</v>
      </c>
      <c r="E222" t="s">
        <v>139</v>
      </c>
      <c r="F222" t="s">
        <v>104</v>
      </c>
      <c r="G222">
        <v>43017</v>
      </c>
      <c r="H222" t="s">
        <v>57</v>
      </c>
      <c r="I222" t="s">
        <v>26</v>
      </c>
      <c r="J222" t="s">
        <v>41</v>
      </c>
      <c r="K222" s="6">
        <v>22.704000000000001</v>
      </c>
      <c r="L222">
        <v>6</v>
      </c>
      <c r="M222">
        <v>0.2</v>
      </c>
      <c r="N222" s="6">
        <v>8.2302</v>
      </c>
      <c r="O222" t="str">
        <f t="shared" si="9"/>
        <v/>
      </c>
      <c r="P222" s="6">
        <f t="shared" si="10"/>
        <v>38.394666666666666</v>
      </c>
      <c r="Q222">
        <f t="shared" si="11"/>
        <v>54.315472041685425</v>
      </c>
      <c r="R222" s="16" t="str">
        <f>TEXT(Ecom[[#This Row],[Dates]],"mmm")</f>
        <v>Jun</v>
      </c>
      <c r="S222" s="16" t="str">
        <f>TEXT(Ecom[[#This Row],[Dates]],"YYYY")</f>
        <v>2025</v>
      </c>
      <c r="T222" s="16"/>
    </row>
    <row r="223" spans="1:20" x14ac:dyDescent="0.25">
      <c r="A223" t="s">
        <v>62</v>
      </c>
      <c r="B223" s="16">
        <v>46083</v>
      </c>
      <c r="C223" t="s">
        <v>14</v>
      </c>
      <c r="D223" t="s">
        <v>15</v>
      </c>
      <c r="E223" t="s">
        <v>139</v>
      </c>
      <c r="F223" t="s">
        <v>104</v>
      </c>
      <c r="G223">
        <v>43017</v>
      </c>
      <c r="H223" t="s">
        <v>57</v>
      </c>
      <c r="I223" t="s">
        <v>26</v>
      </c>
      <c r="J223" t="s">
        <v>37</v>
      </c>
      <c r="K223" s="6">
        <v>19.776</v>
      </c>
      <c r="L223">
        <v>4</v>
      </c>
      <c r="M223">
        <v>0.7</v>
      </c>
      <c r="N223" s="6">
        <v>-13.8432</v>
      </c>
      <c r="O223">
        <f t="shared" si="9"/>
        <v>-13.8432</v>
      </c>
      <c r="P223" s="6">
        <f t="shared" si="10"/>
        <v>190.82266666666666</v>
      </c>
      <c r="Q223">
        <f t="shared" si="11"/>
        <v>168.13468596865366</v>
      </c>
      <c r="R223" s="16" t="str">
        <f>TEXT(Ecom[[#This Row],[Dates]],"mmm")</f>
        <v>Mar</v>
      </c>
      <c r="S223" s="16" t="str">
        <f>TEXT(Ecom[[#This Row],[Dates]],"YYYY")</f>
        <v>2026</v>
      </c>
      <c r="T223" s="16"/>
    </row>
    <row r="224" spans="1:20" x14ac:dyDescent="0.25">
      <c r="A224" t="s">
        <v>62</v>
      </c>
      <c r="B224" s="16">
        <v>45799</v>
      </c>
      <c r="C224" t="s">
        <v>14</v>
      </c>
      <c r="D224" t="s">
        <v>15</v>
      </c>
      <c r="E224" t="s">
        <v>139</v>
      </c>
      <c r="F224" t="s">
        <v>104</v>
      </c>
      <c r="G224">
        <v>43017</v>
      </c>
      <c r="H224" t="s">
        <v>57</v>
      </c>
      <c r="I224" t="s">
        <v>19</v>
      </c>
      <c r="J224" t="s">
        <v>33</v>
      </c>
      <c r="K224" s="6">
        <v>72.703999999999994</v>
      </c>
      <c r="L224">
        <v>4</v>
      </c>
      <c r="M224">
        <v>0.2</v>
      </c>
      <c r="N224" s="6">
        <v>19.084800000000001</v>
      </c>
      <c r="O224" t="str">
        <f t="shared" si="9"/>
        <v/>
      </c>
      <c r="P224" s="6">
        <f t="shared" si="10"/>
        <v>193.28666666666666</v>
      </c>
      <c r="Q224">
        <f t="shared" si="11"/>
        <v>193.55372361066981</v>
      </c>
      <c r="R224" s="16" t="str">
        <f>TEXT(Ecom[[#This Row],[Dates]],"mmm")</f>
        <v>May</v>
      </c>
      <c r="S224" s="16" t="str">
        <f>TEXT(Ecom[[#This Row],[Dates]],"YYYY")</f>
        <v>2025</v>
      </c>
      <c r="T224" s="16"/>
    </row>
    <row r="225" spans="1:20" x14ac:dyDescent="0.25">
      <c r="A225" t="s">
        <v>62</v>
      </c>
      <c r="B225" s="16">
        <v>46146</v>
      </c>
      <c r="C225" t="s">
        <v>14</v>
      </c>
      <c r="D225" t="s">
        <v>15</v>
      </c>
      <c r="E225" t="s">
        <v>139</v>
      </c>
      <c r="F225" t="s">
        <v>104</v>
      </c>
      <c r="G225">
        <v>43017</v>
      </c>
      <c r="H225" t="s">
        <v>57</v>
      </c>
      <c r="I225" t="s">
        <v>35</v>
      </c>
      <c r="J225" t="s">
        <v>123</v>
      </c>
      <c r="K225" s="6">
        <v>479.988</v>
      </c>
      <c r="L225">
        <v>4</v>
      </c>
      <c r="M225">
        <v>0.7</v>
      </c>
      <c r="N225" s="6">
        <v>-383.99040000000002</v>
      </c>
      <c r="O225">
        <f t="shared" si="9"/>
        <v>-383.99040000000002</v>
      </c>
      <c r="P225" s="6">
        <f t="shared" si="10"/>
        <v>169.78533333333334</v>
      </c>
      <c r="Q225">
        <f t="shared" si="11"/>
        <v>215.48151147707415</v>
      </c>
      <c r="R225" s="16" t="str">
        <f>TEXT(Ecom[[#This Row],[Dates]],"mmm")</f>
        <v>May</v>
      </c>
      <c r="S225" s="16" t="str">
        <f>TEXT(Ecom[[#This Row],[Dates]],"YYYY")</f>
        <v>2026</v>
      </c>
      <c r="T225" s="16"/>
    </row>
    <row r="226" spans="1:20" x14ac:dyDescent="0.25">
      <c r="A226" t="s">
        <v>62</v>
      </c>
      <c r="B226" s="16">
        <v>45685</v>
      </c>
      <c r="C226" t="s">
        <v>14</v>
      </c>
      <c r="D226" t="s">
        <v>15</v>
      </c>
      <c r="E226" t="s">
        <v>139</v>
      </c>
      <c r="F226" t="s">
        <v>104</v>
      </c>
      <c r="G226">
        <v>43017</v>
      </c>
      <c r="H226" t="s">
        <v>57</v>
      </c>
      <c r="I226" t="s">
        <v>26</v>
      </c>
      <c r="J226" t="s">
        <v>34</v>
      </c>
      <c r="K226" s="6">
        <v>27.167999999999999</v>
      </c>
      <c r="L226">
        <v>2</v>
      </c>
      <c r="M226">
        <v>0.2</v>
      </c>
      <c r="N226" s="6">
        <v>2.7168000000000001</v>
      </c>
      <c r="O226" t="str">
        <f t="shared" si="9"/>
        <v/>
      </c>
      <c r="P226" s="6">
        <f t="shared" si="10"/>
        <v>217.27266666666671</v>
      </c>
      <c r="Q226">
        <f t="shared" si="11"/>
        <v>270.70828506633399</v>
      </c>
      <c r="R226" s="16" t="str">
        <f>TEXT(Ecom[[#This Row],[Dates]],"mmm")</f>
        <v>Jan</v>
      </c>
      <c r="S226" s="16" t="str">
        <f>TEXT(Ecom[[#This Row],[Dates]],"YYYY")</f>
        <v>2025</v>
      </c>
      <c r="T226" s="16"/>
    </row>
    <row r="227" spans="1:20" x14ac:dyDescent="0.25">
      <c r="A227" t="s">
        <v>28</v>
      </c>
      <c r="B227" s="16">
        <v>45739</v>
      </c>
      <c r="C227" t="s">
        <v>22</v>
      </c>
      <c r="D227" t="s">
        <v>15</v>
      </c>
      <c r="E227" t="s">
        <v>140</v>
      </c>
      <c r="F227" t="s">
        <v>70</v>
      </c>
      <c r="G227">
        <v>48227</v>
      </c>
      <c r="H227" t="s">
        <v>47</v>
      </c>
      <c r="I227" t="s">
        <v>26</v>
      </c>
      <c r="J227" t="s">
        <v>34</v>
      </c>
      <c r="K227" s="6">
        <v>2.2000000000000002</v>
      </c>
      <c r="L227">
        <v>1</v>
      </c>
      <c r="M227">
        <v>0</v>
      </c>
      <c r="N227" s="6">
        <v>0.96799999999999997</v>
      </c>
      <c r="O227" t="str">
        <f t="shared" si="9"/>
        <v/>
      </c>
      <c r="P227" s="6">
        <f t="shared" si="10"/>
        <v>215.54333333333338</v>
      </c>
      <c r="Q227">
        <f t="shared" si="11"/>
        <v>276.71903886232491</v>
      </c>
      <c r="R227" s="16" t="str">
        <f>TEXT(Ecom[[#This Row],[Dates]],"mmm")</f>
        <v>Mar</v>
      </c>
      <c r="S227" s="16" t="str">
        <f>TEXT(Ecom[[#This Row],[Dates]],"YYYY")</f>
        <v>2025</v>
      </c>
      <c r="T227" s="16"/>
    </row>
    <row r="228" spans="1:20" x14ac:dyDescent="0.25">
      <c r="A228" t="s">
        <v>28</v>
      </c>
      <c r="B228" s="16">
        <v>45902</v>
      </c>
      <c r="C228" t="s">
        <v>22</v>
      </c>
      <c r="D228" t="s">
        <v>15</v>
      </c>
      <c r="E228" t="s">
        <v>140</v>
      </c>
      <c r="F228" t="s">
        <v>70</v>
      </c>
      <c r="G228">
        <v>48227</v>
      </c>
      <c r="H228" t="s">
        <v>47</v>
      </c>
      <c r="I228" t="s">
        <v>19</v>
      </c>
      <c r="J228" t="s">
        <v>31</v>
      </c>
      <c r="K228" s="6">
        <v>622.45000000000005</v>
      </c>
      <c r="L228">
        <v>5</v>
      </c>
      <c r="M228">
        <v>0</v>
      </c>
      <c r="N228" s="6">
        <v>136.93899999999999</v>
      </c>
      <c r="O228" t="str">
        <f t="shared" si="9"/>
        <v/>
      </c>
      <c r="P228" s="6">
        <f t="shared" si="10"/>
        <v>268.666</v>
      </c>
      <c r="Q228">
        <f t="shared" si="11"/>
        <v>266.52418093062539</v>
      </c>
      <c r="R228" s="16" t="str">
        <f>TEXT(Ecom[[#This Row],[Dates]],"mmm")</f>
        <v>Sep</v>
      </c>
      <c r="S228" s="16" t="str">
        <f>TEXT(Ecom[[#This Row],[Dates]],"YYYY")</f>
        <v>2025</v>
      </c>
      <c r="T228" s="16"/>
    </row>
    <row r="229" spans="1:20" x14ac:dyDescent="0.25">
      <c r="A229" t="s">
        <v>28</v>
      </c>
      <c r="B229" s="16">
        <v>46047</v>
      </c>
      <c r="C229" t="s">
        <v>22</v>
      </c>
      <c r="D229" t="s">
        <v>15</v>
      </c>
      <c r="E229" t="s">
        <v>140</v>
      </c>
      <c r="F229" t="s">
        <v>70</v>
      </c>
      <c r="G229">
        <v>48227</v>
      </c>
      <c r="H229" t="s">
        <v>47</v>
      </c>
      <c r="I229" t="s">
        <v>26</v>
      </c>
      <c r="J229" t="s">
        <v>32</v>
      </c>
      <c r="K229" s="6">
        <v>21.98</v>
      </c>
      <c r="L229">
        <v>1</v>
      </c>
      <c r="M229">
        <v>0</v>
      </c>
      <c r="N229" s="6">
        <v>0.2198</v>
      </c>
      <c r="O229" t="str">
        <f t="shared" si="9"/>
        <v/>
      </c>
      <c r="P229" s="6">
        <f t="shared" si="10"/>
        <v>191.08133333333333</v>
      </c>
      <c r="Q229">
        <f t="shared" si="11"/>
        <v>171.64355646729285</v>
      </c>
      <c r="R229" s="16" t="str">
        <f>TEXT(Ecom[[#This Row],[Dates]],"mmm")</f>
        <v>Jan</v>
      </c>
      <c r="S229" s="16" t="str">
        <f>TEXT(Ecom[[#This Row],[Dates]],"YYYY")</f>
        <v>2026</v>
      </c>
      <c r="T229" s="16"/>
    </row>
    <row r="230" spans="1:20" x14ac:dyDescent="0.25">
      <c r="A230" t="s">
        <v>28</v>
      </c>
      <c r="B230" s="16">
        <v>46097</v>
      </c>
      <c r="C230" t="s">
        <v>14</v>
      </c>
      <c r="D230" t="s">
        <v>15</v>
      </c>
      <c r="E230" t="s">
        <v>90</v>
      </c>
      <c r="F230" t="s">
        <v>86</v>
      </c>
      <c r="G230">
        <v>38401</v>
      </c>
      <c r="H230" t="s">
        <v>18</v>
      </c>
      <c r="I230" t="s">
        <v>19</v>
      </c>
      <c r="J230" t="s">
        <v>21</v>
      </c>
      <c r="K230" s="6">
        <v>161.56800000000001</v>
      </c>
      <c r="L230">
        <v>2</v>
      </c>
      <c r="M230">
        <v>0.2</v>
      </c>
      <c r="N230" s="6">
        <v>-28.2744</v>
      </c>
      <c r="O230">
        <f t="shared" si="9"/>
        <v>-28.2744</v>
      </c>
      <c r="P230" s="6">
        <f t="shared" si="10"/>
        <v>189.97066666666669</v>
      </c>
      <c r="Q230">
        <f t="shared" si="11"/>
        <v>163.5738605165761</v>
      </c>
      <c r="R230" s="16" t="str">
        <f>TEXT(Ecom[[#This Row],[Dates]],"mmm")</f>
        <v>Mar</v>
      </c>
      <c r="S230" s="16" t="str">
        <f>TEXT(Ecom[[#This Row],[Dates]],"YYYY")</f>
        <v>2026</v>
      </c>
      <c r="T230" s="16"/>
    </row>
    <row r="231" spans="1:20" x14ac:dyDescent="0.25">
      <c r="A231" t="s">
        <v>28</v>
      </c>
      <c r="B231" s="16">
        <v>45912</v>
      </c>
      <c r="C231" t="s">
        <v>14</v>
      </c>
      <c r="D231" t="s">
        <v>15</v>
      </c>
      <c r="E231" t="s">
        <v>90</v>
      </c>
      <c r="F231" t="s">
        <v>86</v>
      </c>
      <c r="G231">
        <v>38401</v>
      </c>
      <c r="H231" t="s">
        <v>18</v>
      </c>
      <c r="I231" t="s">
        <v>19</v>
      </c>
      <c r="J231" t="s">
        <v>21</v>
      </c>
      <c r="K231" s="6">
        <v>389.69600000000003</v>
      </c>
      <c r="L231">
        <v>8</v>
      </c>
      <c r="M231">
        <v>0.2</v>
      </c>
      <c r="N231" s="6">
        <v>43.840800000000002</v>
      </c>
      <c r="O231" t="str">
        <f t="shared" si="9"/>
        <v/>
      </c>
      <c r="P231" s="6">
        <f t="shared" si="10"/>
        <v>214.06800000000001</v>
      </c>
      <c r="Q231">
        <f t="shared" si="11"/>
        <v>151.86722840789682</v>
      </c>
      <c r="R231" s="16" t="str">
        <f>TEXT(Ecom[[#This Row],[Dates]],"mmm")</f>
        <v>Sep</v>
      </c>
      <c r="S231" s="16" t="str">
        <f>TEXT(Ecom[[#This Row],[Dates]],"YYYY")</f>
        <v>2025</v>
      </c>
      <c r="T231" s="16"/>
    </row>
    <row r="232" spans="1:20" x14ac:dyDescent="0.25">
      <c r="A232" t="s">
        <v>28</v>
      </c>
      <c r="B232" s="16">
        <v>46258</v>
      </c>
      <c r="C232" t="s">
        <v>22</v>
      </c>
      <c r="D232" t="s">
        <v>15</v>
      </c>
      <c r="E232" t="s">
        <v>99</v>
      </c>
      <c r="F232" t="s">
        <v>40</v>
      </c>
      <c r="G232">
        <v>28205</v>
      </c>
      <c r="H232" t="s">
        <v>18</v>
      </c>
      <c r="I232" t="s">
        <v>26</v>
      </c>
      <c r="J232" t="s">
        <v>37</v>
      </c>
      <c r="K232" s="6">
        <v>18.648</v>
      </c>
      <c r="L232">
        <v>7</v>
      </c>
      <c r="M232">
        <v>0.7</v>
      </c>
      <c r="N232" s="6">
        <v>-12.432</v>
      </c>
      <c r="O232">
        <f t="shared" si="9"/>
        <v>-12.432</v>
      </c>
      <c r="P232" s="6">
        <f t="shared" si="10"/>
        <v>291.04083333333335</v>
      </c>
      <c r="Q232">
        <f t="shared" si="11"/>
        <v>214.75721263626116</v>
      </c>
      <c r="R232" s="16" t="str">
        <f>TEXT(Ecom[[#This Row],[Dates]],"mmm")</f>
        <v>Aug</v>
      </c>
      <c r="S232" s="16" t="str">
        <f>TEXT(Ecom[[#This Row],[Dates]],"YYYY")</f>
        <v>2026</v>
      </c>
      <c r="T232" s="16"/>
    </row>
    <row r="233" spans="1:20" x14ac:dyDescent="0.25">
      <c r="A233" t="s">
        <v>28</v>
      </c>
      <c r="B233" s="16">
        <v>46110</v>
      </c>
      <c r="C233" t="s">
        <v>44</v>
      </c>
      <c r="D233" t="s">
        <v>15</v>
      </c>
      <c r="E233" t="s">
        <v>141</v>
      </c>
      <c r="F233" t="s">
        <v>30</v>
      </c>
      <c r="G233">
        <v>33614</v>
      </c>
      <c r="H233" t="s">
        <v>18</v>
      </c>
      <c r="I233" t="s">
        <v>19</v>
      </c>
      <c r="J233" t="s">
        <v>31</v>
      </c>
      <c r="K233" s="6">
        <v>233.86</v>
      </c>
      <c r="L233">
        <v>2</v>
      </c>
      <c r="M233">
        <v>0.45</v>
      </c>
      <c r="N233" s="6">
        <v>-102.048</v>
      </c>
      <c r="O233">
        <f t="shared" si="9"/>
        <v>-102.048</v>
      </c>
      <c r="P233" s="6">
        <f t="shared" si="10"/>
        <v>286.60083333333336</v>
      </c>
      <c r="Q233">
        <f t="shared" si="11"/>
        <v>250.41627462784993</v>
      </c>
      <c r="R233" s="16" t="str">
        <f>TEXT(Ecom[[#This Row],[Dates]],"mmm")</f>
        <v>Mar</v>
      </c>
      <c r="S233" s="16" t="str">
        <f>TEXT(Ecom[[#This Row],[Dates]],"YYYY")</f>
        <v>2026</v>
      </c>
      <c r="T233" s="16"/>
    </row>
    <row r="234" spans="1:20" x14ac:dyDescent="0.25">
      <c r="A234" t="s">
        <v>28</v>
      </c>
      <c r="B234" s="16">
        <v>45716</v>
      </c>
      <c r="C234" t="s">
        <v>44</v>
      </c>
      <c r="D234" t="s">
        <v>15</v>
      </c>
      <c r="E234" t="s">
        <v>141</v>
      </c>
      <c r="F234" t="s">
        <v>30</v>
      </c>
      <c r="G234">
        <v>33614</v>
      </c>
      <c r="H234" t="s">
        <v>18</v>
      </c>
      <c r="I234" t="s">
        <v>19</v>
      </c>
      <c r="J234" t="s">
        <v>31</v>
      </c>
      <c r="K234" s="6">
        <v>620.61450000000002</v>
      </c>
      <c r="L234">
        <v>3</v>
      </c>
      <c r="M234">
        <v>0.45</v>
      </c>
      <c r="N234" s="6">
        <v>-248.2458</v>
      </c>
      <c r="O234">
        <f t="shared" si="9"/>
        <v>-248.2458</v>
      </c>
      <c r="P234" s="6">
        <f t="shared" si="10"/>
        <v>294.67149999999998</v>
      </c>
      <c r="Q234">
        <f t="shared" si="11"/>
        <v>251.04629847349025</v>
      </c>
      <c r="R234" s="16" t="str">
        <f>TEXT(Ecom[[#This Row],[Dates]],"mmm")</f>
        <v>Feb</v>
      </c>
      <c r="S234" s="16" t="str">
        <f>TEXT(Ecom[[#This Row],[Dates]],"YYYY")</f>
        <v>2025</v>
      </c>
      <c r="T234" s="16"/>
    </row>
    <row r="235" spans="1:20" x14ac:dyDescent="0.25">
      <c r="A235" t="s">
        <v>28</v>
      </c>
      <c r="B235" s="16">
        <v>45724</v>
      </c>
      <c r="C235" t="s">
        <v>44</v>
      </c>
      <c r="D235" t="s">
        <v>15</v>
      </c>
      <c r="E235" t="s">
        <v>141</v>
      </c>
      <c r="F235" t="s">
        <v>30</v>
      </c>
      <c r="G235">
        <v>33614</v>
      </c>
      <c r="H235" t="s">
        <v>18</v>
      </c>
      <c r="I235" t="s">
        <v>26</v>
      </c>
      <c r="J235" t="s">
        <v>37</v>
      </c>
      <c r="K235" s="6">
        <v>5.3280000000000003</v>
      </c>
      <c r="L235">
        <v>2</v>
      </c>
      <c r="M235">
        <v>0.7</v>
      </c>
      <c r="N235" s="6">
        <v>-3.552</v>
      </c>
      <c r="O235">
        <f t="shared" si="9"/>
        <v>-3.552</v>
      </c>
      <c r="P235" s="6">
        <f t="shared" si="10"/>
        <v>293.79199999999997</v>
      </c>
      <c r="Q235">
        <f t="shared" si="11"/>
        <v>248.69606351770773</v>
      </c>
      <c r="R235" s="16" t="str">
        <f>TEXT(Ecom[[#This Row],[Dates]],"mmm")</f>
        <v>Mar</v>
      </c>
      <c r="S235" s="16" t="str">
        <f>TEXT(Ecom[[#This Row],[Dates]],"YYYY")</f>
        <v>2025</v>
      </c>
      <c r="T235" s="16"/>
    </row>
    <row r="236" spans="1:20" x14ac:dyDescent="0.25">
      <c r="A236" t="s">
        <v>28</v>
      </c>
      <c r="B236" s="16">
        <v>45750</v>
      </c>
      <c r="C236" t="s">
        <v>44</v>
      </c>
      <c r="D236" t="s">
        <v>15</v>
      </c>
      <c r="E236" t="s">
        <v>141</v>
      </c>
      <c r="F236" t="s">
        <v>30</v>
      </c>
      <c r="G236">
        <v>33614</v>
      </c>
      <c r="H236" t="s">
        <v>18</v>
      </c>
      <c r="I236" t="s">
        <v>19</v>
      </c>
      <c r="J236" t="s">
        <v>33</v>
      </c>
      <c r="K236" s="6">
        <v>258.072</v>
      </c>
      <c r="L236">
        <v>3</v>
      </c>
      <c r="M236">
        <v>0.2</v>
      </c>
      <c r="N236" s="6">
        <v>0</v>
      </c>
      <c r="O236" t="str">
        <f t="shared" si="9"/>
        <v/>
      </c>
      <c r="P236" s="6">
        <f t="shared" si="10"/>
        <v>295.536</v>
      </c>
      <c r="Q236">
        <f t="shared" si="11"/>
        <v>250.09738758614947</v>
      </c>
      <c r="R236" s="16" t="str">
        <f>TEXT(Ecom[[#This Row],[Dates]],"mmm")</f>
        <v>Apr</v>
      </c>
      <c r="S236" s="16" t="str">
        <f>TEXT(Ecom[[#This Row],[Dates]],"YYYY")</f>
        <v>2025</v>
      </c>
      <c r="T236" s="16"/>
    </row>
    <row r="237" spans="1:20" x14ac:dyDescent="0.25">
      <c r="A237" t="s">
        <v>28</v>
      </c>
      <c r="B237" s="16">
        <v>46093</v>
      </c>
      <c r="C237" t="s">
        <v>44</v>
      </c>
      <c r="D237" t="s">
        <v>15</v>
      </c>
      <c r="E237" t="s">
        <v>141</v>
      </c>
      <c r="F237" t="s">
        <v>30</v>
      </c>
      <c r="G237">
        <v>33614</v>
      </c>
      <c r="H237" t="s">
        <v>18</v>
      </c>
      <c r="I237" t="s">
        <v>35</v>
      </c>
      <c r="J237" t="s">
        <v>59</v>
      </c>
      <c r="K237" s="6">
        <v>617.976</v>
      </c>
      <c r="L237">
        <v>3</v>
      </c>
      <c r="M237">
        <v>0.2</v>
      </c>
      <c r="N237" s="6">
        <v>-7.7247000000000003</v>
      </c>
      <c r="O237">
        <f t="shared" si="9"/>
        <v>-7.7247000000000003</v>
      </c>
      <c r="P237" s="6">
        <f t="shared" si="10"/>
        <v>218.15199999999996</v>
      </c>
      <c r="Q237">
        <f t="shared" si="11"/>
        <v>272.80012723359692</v>
      </c>
      <c r="R237" s="16" t="str">
        <f>TEXT(Ecom[[#This Row],[Dates]],"mmm")</f>
        <v>Mar</v>
      </c>
      <c r="S237" s="16" t="str">
        <f>TEXT(Ecom[[#This Row],[Dates]],"YYYY")</f>
        <v>2026</v>
      </c>
      <c r="T237" s="16"/>
    </row>
    <row r="238" spans="1:20" x14ac:dyDescent="0.25">
      <c r="A238" t="s">
        <v>28</v>
      </c>
      <c r="B238" s="16">
        <v>45720</v>
      </c>
      <c r="C238" t="s">
        <v>22</v>
      </c>
      <c r="D238" t="s">
        <v>15</v>
      </c>
      <c r="E238" t="s">
        <v>142</v>
      </c>
      <c r="F238" t="s">
        <v>24</v>
      </c>
      <c r="G238">
        <v>95051</v>
      </c>
      <c r="H238" t="s">
        <v>25</v>
      </c>
      <c r="I238" t="s">
        <v>26</v>
      </c>
      <c r="J238" t="s">
        <v>41</v>
      </c>
      <c r="K238" s="6">
        <v>10.56</v>
      </c>
      <c r="L238">
        <v>2</v>
      </c>
      <c r="M238">
        <v>0</v>
      </c>
      <c r="N238" s="6">
        <v>4.7519999999999998</v>
      </c>
      <c r="O238" t="str">
        <f t="shared" si="9"/>
        <v/>
      </c>
      <c r="P238" s="6">
        <f t="shared" si="10"/>
        <v>152.05333333333334</v>
      </c>
      <c r="Q238">
        <f t="shared" si="11"/>
        <v>251.52103630452802</v>
      </c>
      <c r="R238" s="16" t="str">
        <f>TEXT(Ecom[[#This Row],[Dates]],"mmm")</f>
        <v>Mar</v>
      </c>
      <c r="S238" s="16" t="str">
        <f>TEXT(Ecom[[#This Row],[Dates]],"YYYY")</f>
        <v>2025</v>
      </c>
      <c r="T238" s="16"/>
    </row>
    <row r="239" spans="1:20" x14ac:dyDescent="0.25">
      <c r="A239" t="s">
        <v>13</v>
      </c>
      <c r="B239" s="16">
        <v>46057</v>
      </c>
      <c r="C239" t="s">
        <v>14</v>
      </c>
      <c r="D239" t="s">
        <v>15</v>
      </c>
      <c r="E239" t="s">
        <v>79</v>
      </c>
      <c r="F239" t="s">
        <v>65</v>
      </c>
      <c r="G239">
        <v>60610</v>
      </c>
      <c r="H239" t="s">
        <v>47</v>
      </c>
      <c r="I239" t="s">
        <v>26</v>
      </c>
      <c r="J239" t="s">
        <v>41</v>
      </c>
      <c r="K239" s="6">
        <v>25.92</v>
      </c>
      <c r="L239">
        <v>5</v>
      </c>
      <c r="M239">
        <v>0.2</v>
      </c>
      <c r="N239" s="6">
        <v>9.3960000000000008</v>
      </c>
      <c r="O239" t="str">
        <f t="shared" si="9"/>
        <v/>
      </c>
      <c r="P239" s="6">
        <f t="shared" si="10"/>
        <v>152.42933333333335</v>
      </c>
      <c r="Q239">
        <f t="shared" si="11"/>
        <v>206.86976373518641</v>
      </c>
      <c r="R239" s="16" t="str">
        <f>TEXT(Ecom[[#This Row],[Dates]],"mmm")</f>
        <v>Feb</v>
      </c>
      <c r="S239" s="16" t="str">
        <f>TEXT(Ecom[[#This Row],[Dates]],"YYYY")</f>
        <v>2026</v>
      </c>
      <c r="T239" s="16"/>
    </row>
    <row r="240" spans="1:20" x14ac:dyDescent="0.25">
      <c r="A240" t="s">
        <v>13</v>
      </c>
      <c r="B240" s="16">
        <v>45764</v>
      </c>
      <c r="C240" t="s">
        <v>14</v>
      </c>
      <c r="D240" t="s">
        <v>15</v>
      </c>
      <c r="E240" t="s">
        <v>79</v>
      </c>
      <c r="F240" t="s">
        <v>65</v>
      </c>
      <c r="G240">
        <v>60610</v>
      </c>
      <c r="H240" t="s">
        <v>47</v>
      </c>
      <c r="I240" t="s">
        <v>19</v>
      </c>
      <c r="J240" t="s">
        <v>33</v>
      </c>
      <c r="K240" s="6">
        <v>419.68</v>
      </c>
      <c r="L240">
        <v>5</v>
      </c>
      <c r="M240">
        <v>0.6</v>
      </c>
      <c r="N240" s="6">
        <v>-356.72800000000001</v>
      </c>
      <c r="O240">
        <f t="shared" si="9"/>
        <v>-356.72800000000001</v>
      </c>
      <c r="P240" s="6">
        <f t="shared" si="10"/>
        <v>154.45066666666665</v>
      </c>
      <c r="Q240">
        <f t="shared" si="11"/>
        <v>188.35271882295726</v>
      </c>
      <c r="R240" s="16" t="str">
        <f>TEXT(Ecom[[#This Row],[Dates]],"mmm")</f>
        <v>Apr</v>
      </c>
      <c r="S240" s="16" t="str">
        <f>TEXT(Ecom[[#This Row],[Dates]],"YYYY")</f>
        <v>2025</v>
      </c>
      <c r="T240" s="16"/>
    </row>
    <row r="241" spans="1:20" x14ac:dyDescent="0.25">
      <c r="A241" t="s">
        <v>13</v>
      </c>
      <c r="B241" s="16">
        <v>46184</v>
      </c>
      <c r="C241" t="s">
        <v>14</v>
      </c>
      <c r="D241" t="s">
        <v>15</v>
      </c>
      <c r="E241" t="s">
        <v>79</v>
      </c>
      <c r="F241" t="s">
        <v>65</v>
      </c>
      <c r="G241">
        <v>60610</v>
      </c>
      <c r="H241" t="s">
        <v>47</v>
      </c>
      <c r="I241" t="s">
        <v>19</v>
      </c>
      <c r="J241" t="s">
        <v>33</v>
      </c>
      <c r="K241" s="6">
        <v>11.688000000000001</v>
      </c>
      <c r="L241">
        <v>3</v>
      </c>
      <c r="M241">
        <v>0.6</v>
      </c>
      <c r="N241" s="6">
        <v>-4.6752000000000002</v>
      </c>
      <c r="O241">
        <f t="shared" si="9"/>
        <v>-4.6752000000000002</v>
      </c>
      <c r="P241" s="6">
        <f t="shared" si="10"/>
        <v>73.632333333333335</v>
      </c>
      <c r="Q241">
        <f t="shared" si="11"/>
        <v>123.2039608941206</v>
      </c>
      <c r="R241" s="16" t="str">
        <f>TEXT(Ecom[[#This Row],[Dates]],"mmm")</f>
        <v>Jun</v>
      </c>
      <c r="S241" s="16" t="str">
        <f>TEXT(Ecom[[#This Row],[Dates]],"YYYY")</f>
        <v>2026</v>
      </c>
      <c r="T241" s="16"/>
    </row>
    <row r="242" spans="1:20" x14ac:dyDescent="0.25">
      <c r="A242" t="s">
        <v>13</v>
      </c>
      <c r="B242" s="16">
        <v>45826</v>
      </c>
      <c r="C242" t="s">
        <v>14</v>
      </c>
      <c r="D242" t="s">
        <v>15</v>
      </c>
      <c r="E242" t="s">
        <v>79</v>
      </c>
      <c r="F242" t="s">
        <v>65</v>
      </c>
      <c r="G242">
        <v>60610</v>
      </c>
      <c r="H242" t="s">
        <v>47</v>
      </c>
      <c r="I242" t="s">
        <v>35</v>
      </c>
      <c r="J242" t="s">
        <v>36</v>
      </c>
      <c r="K242" s="6">
        <v>31.984000000000002</v>
      </c>
      <c r="L242">
        <v>2</v>
      </c>
      <c r="M242">
        <v>0.2</v>
      </c>
      <c r="N242" s="6">
        <v>11.1944</v>
      </c>
      <c r="O242" t="str">
        <f t="shared" si="9"/>
        <v/>
      </c>
      <c r="P242" s="6">
        <f t="shared" si="10"/>
        <v>71.084333333333333</v>
      </c>
      <c r="Q242">
        <f t="shared" si="11"/>
        <v>100.37252500061955</v>
      </c>
      <c r="R242" s="16" t="str">
        <f>TEXT(Ecom[[#This Row],[Dates]],"mmm")</f>
        <v>Jun</v>
      </c>
      <c r="S242" s="16" t="str">
        <f>TEXT(Ecom[[#This Row],[Dates]],"YYYY")</f>
        <v>2025</v>
      </c>
      <c r="T242" s="16"/>
    </row>
    <row r="243" spans="1:20" x14ac:dyDescent="0.25">
      <c r="A243" t="s">
        <v>13</v>
      </c>
      <c r="B243" s="16">
        <v>45948</v>
      </c>
      <c r="C243" t="s">
        <v>14</v>
      </c>
      <c r="D243" t="s">
        <v>15</v>
      </c>
      <c r="E243" t="s">
        <v>79</v>
      </c>
      <c r="F243" t="s">
        <v>65</v>
      </c>
      <c r="G243">
        <v>60610</v>
      </c>
      <c r="H243" t="s">
        <v>47</v>
      </c>
      <c r="I243" t="s">
        <v>19</v>
      </c>
      <c r="J243" t="s">
        <v>31</v>
      </c>
      <c r="K243" s="6">
        <v>177.22499999999999</v>
      </c>
      <c r="L243">
        <v>5</v>
      </c>
      <c r="M243">
        <v>0.5</v>
      </c>
      <c r="N243" s="6">
        <v>-120.51300000000001</v>
      </c>
      <c r="O243">
        <f t="shared" si="9"/>
        <v>-120.51300000000001</v>
      </c>
      <c r="P243" s="6">
        <f t="shared" si="10"/>
        <v>62.892333333333333</v>
      </c>
      <c r="Q243">
        <f t="shared" si="11"/>
        <v>78.111796219691854</v>
      </c>
      <c r="R243" s="16" t="str">
        <f>TEXT(Ecom[[#This Row],[Dates]],"mmm")</f>
        <v>Oct</v>
      </c>
      <c r="S243" s="16" t="str">
        <f>TEXT(Ecom[[#This Row],[Dates]],"YYYY")</f>
        <v>2025</v>
      </c>
      <c r="T243" s="16"/>
    </row>
    <row r="244" spans="1:20" x14ac:dyDescent="0.25">
      <c r="A244" t="s">
        <v>13</v>
      </c>
      <c r="B244" s="16">
        <v>46166</v>
      </c>
      <c r="C244" t="s">
        <v>14</v>
      </c>
      <c r="D244" t="s">
        <v>15</v>
      </c>
      <c r="E244" t="s">
        <v>79</v>
      </c>
      <c r="F244" t="s">
        <v>65</v>
      </c>
      <c r="G244">
        <v>60610</v>
      </c>
      <c r="H244" t="s">
        <v>47</v>
      </c>
      <c r="I244" t="s">
        <v>19</v>
      </c>
      <c r="J244" t="s">
        <v>33</v>
      </c>
      <c r="K244" s="6">
        <v>4.0439999999999996</v>
      </c>
      <c r="L244">
        <v>3</v>
      </c>
      <c r="M244">
        <v>0.6</v>
      </c>
      <c r="N244" s="6">
        <v>-2.8308</v>
      </c>
      <c r="O244">
        <f t="shared" si="9"/>
        <v>-2.8308</v>
      </c>
      <c r="P244" s="6">
        <f t="shared" si="10"/>
        <v>671.10399999999993</v>
      </c>
      <c r="Q244">
        <f t="shared" si="11"/>
        <v>769.95334254202021</v>
      </c>
      <c r="R244" s="16" t="str">
        <f>TEXT(Ecom[[#This Row],[Dates]],"mmm")</f>
        <v>May</v>
      </c>
      <c r="S244" s="16" t="str">
        <f>TEXT(Ecom[[#This Row],[Dates]],"YYYY")</f>
        <v>2026</v>
      </c>
      <c r="T244" s="16"/>
    </row>
    <row r="245" spans="1:20" x14ac:dyDescent="0.25">
      <c r="A245" t="s">
        <v>13</v>
      </c>
      <c r="B245" s="16">
        <v>46171</v>
      </c>
      <c r="C245" t="s">
        <v>14</v>
      </c>
      <c r="D245" t="s">
        <v>15</v>
      </c>
      <c r="E245" t="s">
        <v>79</v>
      </c>
      <c r="F245" t="s">
        <v>65</v>
      </c>
      <c r="G245">
        <v>60610</v>
      </c>
      <c r="H245" t="s">
        <v>47</v>
      </c>
      <c r="I245" t="s">
        <v>26</v>
      </c>
      <c r="J245" t="s">
        <v>34</v>
      </c>
      <c r="K245" s="6">
        <v>7.4080000000000004</v>
      </c>
      <c r="L245">
        <v>2</v>
      </c>
      <c r="M245">
        <v>0.2</v>
      </c>
      <c r="N245" s="6">
        <v>1.2038</v>
      </c>
      <c r="O245" t="str">
        <f t="shared" si="9"/>
        <v/>
      </c>
      <c r="P245" s="6">
        <f t="shared" si="10"/>
        <v>725.32933333333324</v>
      </c>
      <c r="Q245">
        <f t="shared" si="11"/>
        <v>833.8733776916323</v>
      </c>
      <c r="R245" s="16" t="str">
        <f>TEXT(Ecom[[#This Row],[Dates]],"mmm")</f>
        <v>May</v>
      </c>
      <c r="S245" s="16" t="str">
        <f>TEXT(Ecom[[#This Row],[Dates]],"YYYY")</f>
        <v>2026</v>
      </c>
      <c r="T245" s="16"/>
    </row>
    <row r="246" spans="1:20" x14ac:dyDescent="0.25">
      <c r="A246" t="s">
        <v>13</v>
      </c>
      <c r="B246" s="16">
        <v>46004</v>
      </c>
      <c r="C246" t="s">
        <v>44</v>
      </c>
      <c r="D246" t="s">
        <v>15</v>
      </c>
      <c r="E246" t="s">
        <v>143</v>
      </c>
      <c r="F246" t="s">
        <v>68</v>
      </c>
      <c r="G246">
        <v>55044</v>
      </c>
      <c r="H246" t="s">
        <v>47</v>
      </c>
      <c r="I246" t="s">
        <v>19</v>
      </c>
      <c r="J246" t="s">
        <v>21</v>
      </c>
      <c r="K246" s="6">
        <v>2001.86</v>
      </c>
      <c r="L246">
        <v>7</v>
      </c>
      <c r="M246">
        <v>0</v>
      </c>
      <c r="N246" s="6">
        <v>580.5394</v>
      </c>
      <c r="O246" t="str">
        <f t="shared" si="9"/>
        <v/>
      </c>
      <c r="P246" s="6">
        <f t="shared" si="10"/>
        <v>738.82</v>
      </c>
      <c r="Q246">
        <f t="shared" si="11"/>
        <v>923.82429830625097</v>
      </c>
      <c r="R246" s="16" t="str">
        <f>TEXT(Ecom[[#This Row],[Dates]],"mmm")</f>
        <v>Dec</v>
      </c>
      <c r="S246" s="16" t="str">
        <f>TEXT(Ecom[[#This Row],[Dates]],"YYYY")</f>
        <v>2025</v>
      </c>
      <c r="T246" s="16"/>
    </row>
    <row r="247" spans="1:20" x14ac:dyDescent="0.25">
      <c r="A247" t="s">
        <v>13</v>
      </c>
      <c r="B247" s="16">
        <v>45949</v>
      </c>
      <c r="C247" t="s">
        <v>44</v>
      </c>
      <c r="D247" t="s">
        <v>15</v>
      </c>
      <c r="E247" t="s">
        <v>143</v>
      </c>
      <c r="F247" t="s">
        <v>68</v>
      </c>
      <c r="G247">
        <v>55044</v>
      </c>
      <c r="H247" t="s">
        <v>47</v>
      </c>
      <c r="I247" t="s">
        <v>26</v>
      </c>
      <c r="J247" t="s">
        <v>32</v>
      </c>
      <c r="K247" s="6">
        <v>166.72</v>
      </c>
      <c r="L247">
        <v>2</v>
      </c>
      <c r="M247">
        <v>0</v>
      </c>
      <c r="N247" s="6">
        <v>41.68</v>
      </c>
      <c r="O247" t="str">
        <f t="shared" si="9"/>
        <v/>
      </c>
      <c r="P247" s="6">
        <f t="shared" si="10"/>
        <v>572.61666666666667</v>
      </c>
      <c r="Q247">
        <f t="shared" si="11"/>
        <v>742.85953629611163</v>
      </c>
      <c r="R247" s="16" t="str">
        <f>TEXT(Ecom[[#This Row],[Dates]],"mmm")</f>
        <v>Oct</v>
      </c>
      <c r="S247" s="16" t="str">
        <f>TEXT(Ecom[[#This Row],[Dates]],"YYYY")</f>
        <v>2025</v>
      </c>
      <c r="T247" s="16"/>
    </row>
    <row r="248" spans="1:20" x14ac:dyDescent="0.25">
      <c r="A248" t="s">
        <v>13</v>
      </c>
      <c r="B248" s="16">
        <v>46337</v>
      </c>
      <c r="C248" t="s">
        <v>44</v>
      </c>
      <c r="D248" t="s">
        <v>15</v>
      </c>
      <c r="E248" t="s">
        <v>143</v>
      </c>
      <c r="F248" t="s">
        <v>68</v>
      </c>
      <c r="G248">
        <v>55044</v>
      </c>
      <c r="H248" t="s">
        <v>47</v>
      </c>
      <c r="I248" t="s">
        <v>26</v>
      </c>
      <c r="J248" t="s">
        <v>41</v>
      </c>
      <c r="K248" s="6">
        <v>47.88</v>
      </c>
      <c r="L248">
        <v>6</v>
      </c>
      <c r="M248">
        <v>0</v>
      </c>
      <c r="N248" s="6">
        <v>23.94</v>
      </c>
      <c r="O248" t="str">
        <f t="shared" si="9"/>
        <v/>
      </c>
      <c r="P248" s="6">
        <f t="shared" si="10"/>
        <v>525.68333333333339</v>
      </c>
      <c r="Q248">
        <f t="shared" si="11"/>
        <v>728.75232968308137</v>
      </c>
      <c r="R248" s="16" t="str">
        <f>TEXT(Ecom[[#This Row],[Dates]],"mmm")</f>
        <v>Nov</v>
      </c>
      <c r="S248" s="16" t="str">
        <f>TEXT(Ecom[[#This Row],[Dates]],"YYYY")</f>
        <v>2026</v>
      </c>
      <c r="T248" s="16"/>
    </row>
    <row r="249" spans="1:20" x14ac:dyDescent="0.25">
      <c r="A249" t="s">
        <v>13</v>
      </c>
      <c r="B249" s="16">
        <v>46377</v>
      </c>
      <c r="C249" t="s">
        <v>44</v>
      </c>
      <c r="D249" t="s">
        <v>15</v>
      </c>
      <c r="E249" t="s">
        <v>143</v>
      </c>
      <c r="F249" t="s">
        <v>68</v>
      </c>
      <c r="G249">
        <v>55044</v>
      </c>
      <c r="H249" t="s">
        <v>47</v>
      </c>
      <c r="I249" t="s">
        <v>26</v>
      </c>
      <c r="J249" t="s">
        <v>38</v>
      </c>
      <c r="K249" s="6">
        <v>1503.25</v>
      </c>
      <c r="L249">
        <v>5</v>
      </c>
      <c r="M249">
        <v>0</v>
      </c>
      <c r="N249" s="6">
        <v>496.07249999999999</v>
      </c>
      <c r="O249" t="str">
        <f t="shared" si="9"/>
        <v/>
      </c>
      <c r="P249" s="6">
        <f t="shared" si="10"/>
        <v>616.91266666666672</v>
      </c>
      <c r="Q249">
        <f t="shared" si="11"/>
        <v>633.26410040466794</v>
      </c>
      <c r="R249" s="16" t="str">
        <f>TEXT(Ecom[[#This Row],[Dates]],"mmm")</f>
        <v>Dec</v>
      </c>
      <c r="S249" s="16" t="str">
        <f>TEXT(Ecom[[#This Row],[Dates]],"YYYY")</f>
        <v>2026</v>
      </c>
      <c r="T249" s="16"/>
    </row>
    <row r="250" spans="1:20" x14ac:dyDescent="0.25">
      <c r="A250" t="s">
        <v>13</v>
      </c>
      <c r="B250" s="16">
        <v>46247</v>
      </c>
      <c r="C250" t="s">
        <v>44</v>
      </c>
      <c r="D250" t="s">
        <v>15</v>
      </c>
      <c r="E250" t="s">
        <v>143</v>
      </c>
      <c r="F250" t="s">
        <v>68</v>
      </c>
      <c r="G250">
        <v>55044</v>
      </c>
      <c r="H250" t="s">
        <v>47</v>
      </c>
      <c r="I250" t="s">
        <v>26</v>
      </c>
      <c r="J250" t="s">
        <v>41</v>
      </c>
      <c r="K250" s="6">
        <v>25.92</v>
      </c>
      <c r="L250">
        <v>4</v>
      </c>
      <c r="M250">
        <v>0</v>
      </c>
      <c r="N250" s="6">
        <v>12.441599999999999</v>
      </c>
      <c r="O250" t="str">
        <f t="shared" si="9"/>
        <v/>
      </c>
      <c r="P250" s="6">
        <f t="shared" si="10"/>
        <v>118.366</v>
      </c>
      <c r="Q250">
        <f t="shared" si="11"/>
        <v>341.20314233063027</v>
      </c>
      <c r="R250" s="16" t="str">
        <f>TEXT(Ecom[[#This Row],[Dates]],"mmm")</f>
        <v>Aug</v>
      </c>
      <c r="S250" s="16" t="str">
        <f>TEXT(Ecom[[#This Row],[Dates]],"YYYY")</f>
        <v>2026</v>
      </c>
      <c r="T250" s="16"/>
    </row>
    <row r="251" spans="1:20" x14ac:dyDescent="0.25">
      <c r="A251" t="s">
        <v>13</v>
      </c>
      <c r="B251" s="16">
        <v>46096</v>
      </c>
      <c r="C251" t="s">
        <v>14</v>
      </c>
      <c r="D251" t="s">
        <v>15</v>
      </c>
      <c r="E251" t="s">
        <v>52</v>
      </c>
      <c r="F251" t="s">
        <v>24</v>
      </c>
      <c r="G251">
        <v>94109</v>
      </c>
      <c r="H251" t="s">
        <v>25</v>
      </c>
      <c r="I251" t="s">
        <v>19</v>
      </c>
      <c r="J251" t="s">
        <v>21</v>
      </c>
      <c r="K251" s="6">
        <v>321.56799999999998</v>
      </c>
      <c r="L251">
        <v>2</v>
      </c>
      <c r="M251">
        <v>0.2</v>
      </c>
      <c r="N251" s="6">
        <v>28.1372</v>
      </c>
      <c r="O251" t="str">
        <f t="shared" si="9"/>
        <v/>
      </c>
      <c r="P251" s="6">
        <f t="shared" si="10"/>
        <v>1225.5159999999998</v>
      </c>
      <c r="Q251">
        <f t="shared" si="11"/>
        <v>1238.5152079513659</v>
      </c>
      <c r="R251" s="16" t="str">
        <f>TEXT(Ecom[[#This Row],[Dates]],"mmm")</f>
        <v>Mar</v>
      </c>
      <c r="S251" s="16" t="str">
        <f>TEXT(Ecom[[#This Row],[Dates]],"YYYY")</f>
        <v>2026</v>
      </c>
      <c r="T251" s="16"/>
    </row>
    <row r="252" spans="1:20" x14ac:dyDescent="0.25">
      <c r="A252" t="s">
        <v>28</v>
      </c>
      <c r="B252" s="16">
        <v>46252</v>
      </c>
      <c r="C252" t="s">
        <v>14</v>
      </c>
      <c r="D252" t="s">
        <v>15</v>
      </c>
      <c r="E252" t="s">
        <v>144</v>
      </c>
      <c r="F252" t="s">
        <v>24</v>
      </c>
      <c r="G252">
        <v>92037</v>
      </c>
      <c r="H252" t="s">
        <v>25</v>
      </c>
      <c r="I252" t="s">
        <v>26</v>
      </c>
      <c r="J252" t="s">
        <v>41</v>
      </c>
      <c r="K252" s="6">
        <v>7.61</v>
      </c>
      <c r="L252">
        <v>1</v>
      </c>
      <c r="M252">
        <v>0</v>
      </c>
      <c r="N252" s="6">
        <v>3.5767000000000002</v>
      </c>
      <c r="O252" t="str">
        <f t="shared" si="9"/>
        <v/>
      </c>
      <c r="P252" s="6">
        <f t="shared" si="10"/>
        <v>1145.1866666666667</v>
      </c>
      <c r="Q252">
        <f t="shared" si="11"/>
        <v>1372.0931265239874</v>
      </c>
      <c r="R252" s="16" t="str">
        <f>TEXT(Ecom[[#This Row],[Dates]],"mmm")</f>
        <v>Aug</v>
      </c>
      <c r="S252" s="16" t="str">
        <f>TEXT(Ecom[[#This Row],[Dates]],"YYYY")</f>
        <v>2026</v>
      </c>
      <c r="T252" s="16"/>
    </row>
    <row r="253" spans="1:20" x14ac:dyDescent="0.25">
      <c r="A253" t="s">
        <v>28</v>
      </c>
      <c r="B253" s="16">
        <v>46059</v>
      </c>
      <c r="C253" t="s">
        <v>14</v>
      </c>
      <c r="D253" t="s">
        <v>15</v>
      </c>
      <c r="E253" t="s">
        <v>144</v>
      </c>
      <c r="F253" t="s">
        <v>24</v>
      </c>
      <c r="G253">
        <v>92037</v>
      </c>
      <c r="H253" t="s">
        <v>25</v>
      </c>
      <c r="I253" t="s">
        <v>35</v>
      </c>
      <c r="J253" t="s">
        <v>59</v>
      </c>
      <c r="K253" s="6">
        <v>3347.37</v>
      </c>
      <c r="L253">
        <v>13</v>
      </c>
      <c r="M253">
        <v>0</v>
      </c>
      <c r="N253" s="6">
        <v>636.00030000000004</v>
      </c>
      <c r="O253" t="str">
        <f t="shared" si="9"/>
        <v/>
      </c>
      <c r="P253" s="6">
        <f t="shared" si="10"/>
        <v>1263.29</v>
      </c>
      <c r="Q253">
        <f t="shared" si="11"/>
        <v>1466.0740805438074</v>
      </c>
      <c r="R253" s="16" t="str">
        <f>TEXT(Ecom[[#This Row],[Dates]],"mmm")</f>
        <v>Feb</v>
      </c>
      <c r="S253" s="16" t="str">
        <f>TEXT(Ecom[[#This Row],[Dates]],"YYYY")</f>
        <v>2026</v>
      </c>
      <c r="T253" s="16"/>
    </row>
    <row r="254" spans="1:20" x14ac:dyDescent="0.25">
      <c r="A254" t="s">
        <v>62</v>
      </c>
      <c r="B254" s="16">
        <v>46201</v>
      </c>
      <c r="C254" t="s">
        <v>14</v>
      </c>
      <c r="D254" t="s">
        <v>15</v>
      </c>
      <c r="E254" t="s">
        <v>75</v>
      </c>
      <c r="F254" t="s">
        <v>76</v>
      </c>
      <c r="G254">
        <v>10024</v>
      </c>
      <c r="H254" t="s">
        <v>57</v>
      </c>
      <c r="I254" t="s">
        <v>26</v>
      </c>
      <c r="J254" t="s">
        <v>32</v>
      </c>
      <c r="K254" s="6">
        <v>80.58</v>
      </c>
      <c r="L254">
        <v>6</v>
      </c>
      <c r="M254">
        <v>0</v>
      </c>
      <c r="N254" s="6">
        <v>22.5624</v>
      </c>
      <c r="O254" t="str">
        <f t="shared" si="9"/>
        <v/>
      </c>
      <c r="P254" s="6">
        <f t="shared" si="10"/>
        <v>151.54400000000001</v>
      </c>
      <c r="Q254">
        <f t="shared" si="11"/>
        <v>809.38061449380564</v>
      </c>
      <c r="R254" s="16" t="str">
        <f>TEXT(Ecom[[#This Row],[Dates]],"mmm")</f>
        <v>Jun</v>
      </c>
      <c r="S254" s="16" t="str">
        <f>TEXT(Ecom[[#This Row],[Dates]],"YYYY")</f>
        <v>2026</v>
      </c>
      <c r="T254" s="16"/>
    </row>
    <row r="255" spans="1:20" x14ac:dyDescent="0.25">
      <c r="A255" t="s">
        <v>62</v>
      </c>
      <c r="B255" s="16">
        <v>45827</v>
      </c>
      <c r="C255" t="s">
        <v>14</v>
      </c>
      <c r="D255" t="s">
        <v>15</v>
      </c>
      <c r="E255" t="s">
        <v>75</v>
      </c>
      <c r="F255" t="s">
        <v>76</v>
      </c>
      <c r="G255">
        <v>10024</v>
      </c>
      <c r="H255" t="s">
        <v>57</v>
      </c>
      <c r="I255" t="s">
        <v>26</v>
      </c>
      <c r="J255" t="s">
        <v>60</v>
      </c>
      <c r="K255" s="6">
        <v>361.92</v>
      </c>
      <c r="L255">
        <v>4</v>
      </c>
      <c r="M255">
        <v>0</v>
      </c>
      <c r="N255" s="6">
        <v>162.864</v>
      </c>
      <c r="O255" t="str">
        <f t="shared" si="9"/>
        <v/>
      </c>
      <c r="P255" s="6">
        <f t="shared" si="10"/>
        <v>152.14000000000001</v>
      </c>
      <c r="Q255">
        <f t="shared" si="11"/>
        <v>528.13246906055679</v>
      </c>
      <c r="R255" s="16" t="str">
        <f>TEXT(Ecom[[#This Row],[Dates]],"mmm")</f>
        <v>Jun</v>
      </c>
      <c r="S255" s="16" t="str">
        <f>TEXT(Ecom[[#This Row],[Dates]],"YYYY")</f>
        <v>2025</v>
      </c>
      <c r="T255" s="16"/>
    </row>
    <row r="256" spans="1:20" x14ac:dyDescent="0.25">
      <c r="A256" t="s">
        <v>28</v>
      </c>
      <c r="B256" s="16">
        <v>46249</v>
      </c>
      <c r="C256" t="s">
        <v>22</v>
      </c>
      <c r="D256" t="s">
        <v>15</v>
      </c>
      <c r="E256" t="s">
        <v>79</v>
      </c>
      <c r="F256" t="s">
        <v>65</v>
      </c>
      <c r="G256">
        <v>60623</v>
      </c>
      <c r="H256" t="s">
        <v>47</v>
      </c>
      <c r="I256" t="s">
        <v>19</v>
      </c>
      <c r="J256" t="s">
        <v>33</v>
      </c>
      <c r="K256" s="6">
        <v>12.132</v>
      </c>
      <c r="L256">
        <v>9</v>
      </c>
      <c r="M256">
        <v>0.6</v>
      </c>
      <c r="N256" s="6">
        <v>-8.4923999999999999</v>
      </c>
      <c r="O256">
        <f t="shared" si="9"/>
        <v>-8.4923999999999999</v>
      </c>
      <c r="P256" s="6">
        <f t="shared" si="10"/>
        <v>49.473333333333336</v>
      </c>
      <c r="Q256">
        <f t="shared" si="11"/>
        <v>90.043712666764335</v>
      </c>
      <c r="R256" s="16" t="str">
        <f>TEXT(Ecom[[#This Row],[Dates]],"mmm")</f>
        <v>Aug</v>
      </c>
      <c r="S256" s="16" t="str">
        <f>TEXT(Ecom[[#This Row],[Dates]],"YYYY")</f>
        <v>2026</v>
      </c>
      <c r="T256" s="16"/>
    </row>
    <row r="257" spans="1:20" x14ac:dyDescent="0.25">
      <c r="A257" t="s">
        <v>28</v>
      </c>
      <c r="B257" s="16">
        <v>46259</v>
      </c>
      <c r="C257" t="s">
        <v>22</v>
      </c>
      <c r="D257" t="s">
        <v>15</v>
      </c>
      <c r="E257" t="s">
        <v>79</v>
      </c>
      <c r="F257" t="s">
        <v>65</v>
      </c>
      <c r="G257">
        <v>60623</v>
      </c>
      <c r="H257" t="s">
        <v>47</v>
      </c>
      <c r="I257" t="s">
        <v>26</v>
      </c>
      <c r="J257" t="s">
        <v>32</v>
      </c>
      <c r="K257" s="6">
        <v>82.367999999999995</v>
      </c>
      <c r="L257">
        <v>2</v>
      </c>
      <c r="M257">
        <v>0.2</v>
      </c>
      <c r="N257" s="6">
        <v>-19.5624</v>
      </c>
      <c r="O257">
        <f t="shared" si="9"/>
        <v>-19.5624</v>
      </c>
      <c r="P257" s="6">
        <f t="shared" si="10"/>
        <v>261.39733333333334</v>
      </c>
      <c r="Q257">
        <f t="shared" si="11"/>
        <v>226.77103592700593</v>
      </c>
      <c r="R257" s="16" t="str">
        <f>TEXT(Ecom[[#This Row],[Dates]],"mmm")</f>
        <v>Aug</v>
      </c>
      <c r="S257" s="16" t="str">
        <f>TEXT(Ecom[[#This Row],[Dates]],"YYYY")</f>
        <v>2026</v>
      </c>
      <c r="T257" s="16"/>
    </row>
    <row r="258" spans="1:20" x14ac:dyDescent="0.25">
      <c r="A258" t="s">
        <v>28</v>
      </c>
      <c r="B258" s="16">
        <v>46213</v>
      </c>
      <c r="C258" t="s">
        <v>22</v>
      </c>
      <c r="D258" t="s">
        <v>15</v>
      </c>
      <c r="E258" t="s">
        <v>79</v>
      </c>
      <c r="F258" t="s">
        <v>65</v>
      </c>
      <c r="G258">
        <v>60623</v>
      </c>
      <c r="H258" t="s">
        <v>47</v>
      </c>
      <c r="I258" t="s">
        <v>26</v>
      </c>
      <c r="J258" t="s">
        <v>32</v>
      </c>
      <c r="K258" s="6">
        <v>53.92</v>
      </c>
      <c r="L258">
        <v>5</v>
      </c>
      <c r="M258">
        <v>0.2</v>
      </c>
      <c r="N258" s="6">
        <v>4.0439999999999996</v>
      </c>
      <c r="O258" t="str">
        <f t="shared" ref="O258:O321" si="12">IF(N258&lt;0,N258,"")</f>
        <v/>
      </c>
      <c r="P258" s="6">
        <f t="shared" si="10"/>
        <v>240.73133333333331</v>
      </c>
      <c r="Q258">
        <f t="shared" si="11"/>
        <v>256.88278354836388</v>
      </c>
      <c r="R258" s="16" t="str">
        <f>TEXT(Ecom[[#This Row],[Dates]],"mmm")</f>
        <v>Jul</v>
      </c>
      <c r="S258" s="16" t="str">
        <f>TEXT(Ecom[[#This Row],[Dates]],"YYYY")</f>
        <v>2026</v>
      </c>
      <c r="T258" s="16"/>
    </row>
    <row r="259" spans="1:20" x14ac:dyDescent="0.25">
      <c r="A259" t="s">
        <v>28</v>
      </c>
      <c r="B259" s="16">
        <v>45761</v>
      </c>
      <c r="C259" t="s">
        <v>22</v>
      </c>
      <c r="D259" t="s">
        <v>15</v>
      </c>
      <c r="E259" t="s">
        <v>79</v>
      </c>
      <c r="F259" t="s">
        <v>65</v>
      </c>
      <c r="G259">
        <v>60623</v>
      </c>
      <c r="H259" t="s">
        <v>47</v>
      </c>
      <c r="I259" t="s">
        <v>35</v>
      </c>
      <c r="J259" t="s">
        <v>36</v>
      </c>
      <c r="K259" s="6">
        <v>647.904</v>
      </c>
      <c r="L259">
        <v>6</v>
      </c>
      <c r="M259">
        <v>0.2</v>
      </c>
      <c r="N259" s="6">
        <v>56.691600000000001</v>
      </c>
      <c r="O259" t="str">
        <f t="shared" si="12"/>
        <v/>
      </c>
      <c r="P259" s="6">
        <f t="shared" ref="P259:P322" si="13">AVERAGE(K259:K261)</f>
        <v>296.608</v>
      </c>
      <c r="Q259">
        <f t="shared" si="11"/>
        <v>260.49966344842124</v>
      </c>
      <c r="R259" s="16" t="str">
        <f>TEXT(Ecom[[#This Row],[Dates]],"mmm")</f>
        <v>Apr</v>
      </c>
      <c r="S259" s="16" t="str">
        <f>TEXT(Ecom[[#This Row],[Dates]],"YYYY")</f>
        <v>2025</v>
      </c>
      <c r="T259" s="16"/>
    </row>
    <row r="260" spans="1:20" x14ac:dyDescent="0.25">
      <c r="A260" t="s">
        <v>13</v>
      </c>
      <c r="B260" s="16">
        <v>45906</v>
      </c>
      <c r="C260" t="s">
        <v>14</v>
      </c>
      <c r="D260" t="s">
        <v>15</v>
      </c>
      <c r="E260" t="s">
        <v>75</v>
      </c>
      <c r="F260" t="s">
        <v>76</v>
      </c>
      <c r="G260">
        <v>10009</v>
      </c>
      <c r="H260" t="s">
        <v>57</v>
      </c>
      <c r="I260" t="s">
        <v>35</v>
      </c>
      <c r="J260" t="s">
        <v>59</v>
      </c>
      <c r="K260" s="6">
        <v>20.37</v>
      </c>
      <c r="L260">
        <v>3</v>
      </c>
      <c r="M260">
        <v>0</v>
      </c>
      <c r="N260" s="6">
        <v>6.9257999999999997</v>
      </c>
      <c r="O260" t="str">
        <f t="shared" si="12"/>
        <v/>
      </c>
      <c r="P260" s="6">
        <f t="shared" si="13"/>
        <v>86.48</v>
      </c>
      <c r="Q260">
        <f t="shared" si="11"/>
        <v>140.17643904789472</v>
      </c>
      <c r="R260" s="16" t="str">
        <f>TEXT(Ecom[[#This Row],[Dates]],"mmm")</f>
        <v>Sep</v>
      </c>
      <c r="S260" s="16" t="str">
        <f>TEXT(Ecom[[#This Row],[Dates]],"YYYY")</f>
        <v>2025</v>
      </c>
      <c r="T260" s="16"/>
    </row>
    <row r="261" spans="1:20" x14ac:dyDescent="0.25">
      <c r="A261" t="s">
        <v>13</v>
      </c>
      <c r="B261" s="16">
        <v>46205</v>
      </c>
      <c r="C261" t="s">
        <v>14</v>
      </c>
      <c r="D261" t="s">
        <v>15</v>
      </c>
      <c r="E261" t="s">
        <v>75</v>
      </c>
      <c r="F261" t="s">
        <v>76</v>
      </c>
      <c r="G261">
        <v>10009</v>
      </c>
      <c r="H261" t="s">
        <v>57</v>
      </c>
      <c r="I261" t="s">
        <v>26</v>
      </c>
      <c r="J261" t="s">
        <v>32</v>
      </c>
      <c r="K261" s="6">
        <v>221.55</v>
      </c>
      <c r="L261">
        <v>3</v>
      </c>
      <c r="M261">
        <v>0</v>
      </c>
      <c r="N261" s="6">
        <v>6.6464999999999996</v>
      </c>
      <c r="O261" t="str">
        <f t="shared" si="12"/>
        <v/>
      </c>
      <c r="P261" s="6">
        <f t="shared" si="13"/>
        <v>80.231333333333339</v>
      </c>
      <c r="Q261">
        <f t="shared" ref="Q261:Q324" si="14">SQRT(SUMXMY2(K261:K263,P259:P261)/3)</f>
        <v>74.315314298327905</v>
      </c>
      <c r="R261" s="16" t="str">
        <f>TEXT(Ecom[[#This Row],[Dates]],"mmm")</f>
        <v>Jul</v>
      </c>
      <c r="S261" s="16" t="str">
        <f>TEXT(Ecom[[#This Row],[Dates]],"YYYY")</f>
        <v>2026</v>
      </c>
      <c r="T261" s="16"/>
    </row>
    <row r="262" spans="1:20" x14ac:dyDescent="0.25">
      <c r="A262" t="s">
        <v>13</v>
      </c>
      <c r="B262" s="16">
        <v>46209</v>
      </c>
      <c r="C262" t="s">
        <v>14</v>
      </c>
      <c r="D262" t="s">
        <v>15</v>
      </c>
      <c r="E262" t="s">
        <v>75</v>
      </c>
      <c r="F262" t="s">
        <v>76</v>
      </c>
      <c r="G262">
        <v>10009</v>
      </c>
      <c r="H262" t="s">
        <v>57</v>
      </c>
      <c r="I262" t="s">
        <v>26</v>
      </c>
      <c r="J262" t="s">
        <v>37</v>
      </c>
      <c r="K262" s="6">
        <v>17.52</v>
      </c>
      <c r="L262">
        <v>5</v>
      </c>
      <c r="M262">
        <v>0.2</v>
      </c>
      <c r="N262" s="6">
        <v>6.1319999999999997</v>
      </c>
      <c r="O262" t="str">
        <f t="shared" si="12"/>
        <v/>
      </c>
      <c r="P262" s="6">
        <f t="shared" si="13"/>
        <v>1026.3753333333332</v>
      </c>
      <c r="Q262">
        <f t="shared" si="14"/>
        <v>1175.6545225483108</v>
      </c>
      <c r="R262" s="16" t="str">
        <f>TEXT(Ecom[[#This Row],[Dates]],"mmm")</f>
        <v>Jul</v>
      </c>
      <c r="S262" s="16" t="str">
        <f>TEXT(Ecom[[#This Row],[Dates]],"YYYY")</f>
        <v>2026</v>
      </c>
      <c r="T262" s="16"/>
    </row>
    <row r="263" spans="1:20" x14ac:dyDescent="0.25">
      <c r="A263" t="s">
        <v>28</v>
      </c>
      <c r="B263" s="16">
        <v>46226</v>
      </c>
      <c r="C263" t="s">
        <v>22</v>
      </c>
      <c r="D263" t="s">
        <v>15</v>
      </c>
      <c r="E263" t="s">
        <v>113</v>
      </c>
      <c r="F263" t="s">
        <v>46</v>
      </c>
      <c r="G263">
        <v>77506</v>
      </c>
      <c r="H263" t="s">
        <v>47</v>
      </c>
      <c r="I263" t="s">
        <v>26</v>
      </c>
      <c r="J263" t="s">
        <v>38</v>
      </c>
      <c r="K263" s="6">
        <v>1.6240000000000001</v>
      </c>
      <c r="L263">
        <v>2</v>
      </c>
      <c r="M263">
        <v>0.8</v>
      </c>
      <c r="N263" s="6">
        <v>-4.4660000000000002</v>
      </c>
      <c r="O263">
        <f t="shared" si="12"/>
        <v>-4.4660000000000002</v>
      </c>
      <c r="P263" s="6">
        <f t="shared" si="13"/>
        <v>1860.5213333333334</v>
      </c>
      <c r="Q263">
        <f t="shared" si="14"/>
        <v>1235.1237326558737</v>
      </c>
      <c r="R263" s="16" t="str">
        <f>TEXT(Ecom[[#This Row],[Dates]],"mmm")</f>
        <v>Jul</v>
      </c>
      <c r="S263" s="16" t="str">
        <f>TEXT(Ecom[[#This Row],[Dates]],"YYYY")</f>
        <v>2026</v>
      </c>
      <c r="T263" s="16"/>
    </row>
    <row r="264" spans="1:20" x14ac:dyDescent="0.25">
      <c r="A264" t="s">
        <v>13</v>
      </c>
      <c r="B264" s="16">
        <v>46211</v>
      </c>
      <c r="C264" t="s">
        <v>22</v>
      </c>
      <c r="D264" t="s">
        <v>15</v>
      </c>
      <c r="E264" t="s">
        <v>61</v>
      </c>
      <c r="F264" t="s">
        <v>46</v>
      </c>
      <c r="G264">
        <v>77036</v>
      </c>
      <c r="H264" t="s">
        <v>47</v>
      </c>
      <c r="I264" t="s">
        <v>35</v>
      </c>
      <c r="J264" t="s">
        <v>123</v>
      </c>
      <c r="K264" s="6">
        <v>3059.982</v>
      </c>
      <c r="L264">
        <v>3</v>
      </c>
      <c r="M264">
        <v>0.4</v>
      </c>
      <c r="N264" s="6">
        <v>-509.99700000000001</v>
      </c>
      <c r="O264">
        <f t="shared" si="12"/>
        <v>-509.99700000000001</v>
      </c>
      <c r="P264" s="6">
        <f t="shared" si="13"/>
        <v>1969.3880000000001</v>
      </c>
      <c r="Q264">
        <f t="shared" si="14"/>
        <v>1556.0454221039047</v>
      </c>
      <c r="R264" s="16" t="str">
        <f>TEXT(Ecom[[#This Row],[Dates]],"mmm")</f>
        <v>Jul</v>
      </c>
      <c r="S264" s="16" t="str">
        <f>TEXT(Ecom[[#This Row],[Dates]],"YYYY")</f>
        <v>2026</v>
      </c>
      <c r="T264" s="16"/>
    </row>
    <row r="265" spans="1:20" x14ac:dyDescent="0.25">
      <c r="A265" t="s">
        <v>13</v>
      </c>
      <c r="B265" s="16">
        <v>46215</v>
      </c>
      <c r="C265" t="s">
        <v>22</v>
      </c>
      <c r="D265" t="s">
        <v>15</v>
      </c>
      <c r="E265" t="s">
        <v>61</v>
      </c>
      <c r="F265" t="s">
        <v>46</v>
      </c>
      <c r="G265">
        <v>77036</v>
      </c>
      <c r="H265" t="s">
        <v>47</v>
      </c>
      <c r="I265" t="s">
        <v>35</v>
      </c>
      <c r="J265" t="s">
        <v>123</v>
      </c>
      <c r="K265" s="6">
        <v>2519.9580000000001</v>
      </c>
      <c r="L265">
        <v>7</v>
      </c>
      <c r="M265">
        <v>0.4</v>
      </c>
      <c r="N265" s="6">
        <v>-251.9958</v>
      </c>
      <c r="O265">
        <f t="shared" si="12"/>
        <v>-251.9958</v>
      </c>
      <c r="P265" s="6">
        <f t="shared" si="13"/>
        <v>976.02733333333344</v>
      </c>
      <c r="Q265">
        <f t="shared" si="14"/>
        <v>1144.7445406126726</v>
      </c>
      <c r="R265" s="16" t="str">
        <f>TEXT(Ecom[[#This Row],[Dates]],"mmm")</f>
        <v>Jul</v>
      </c>
      <c r="S265" s="16" t="str">
        <f>TEXT(Ecom[[#This Row],[Dates]],"YYYY")</f>
        <v>2026</v>
      </c>
      <c r="T265" s="16"/>
    </row>
    <row r="266" spans="1:20" x14ac:dyDescent="0.25">
      <c r="A266" t="s">
        <v>28</v>
      </c>
      <c r="B266" s="16">
        <v>45787</v>
      </c>
      <c r="C266" t="s">
        <v>14</v>
      </c>
      <c r="D266" t="s">
        <v>15</v>
      </c>
      <c r="E266" t="s">
        <v>79</v>
      </c>
      <c r="F266" t="s">
        <v>65</v>
      </c>
      <c r="G266">
        <v>60610</v>
      </c>
      <c r="H266" t="s">
        <v>47</v>
      </c>
      <c r="I266" t="s">
        <v>35</v>
      </c>
      <c r="J266" t="s">
        <v>36</v>
      </c>
      <c r="K266" s="6">
        <v>328.22399999999999</v>
      </c>
      <c r="L266">
        <v>4</v>
      </c>
      <c r="M266">
        <v>0.2</v>
      </c>
      <c r="N266" s="6">
        <v>28.7196</v>
      </c>
      <c r="O266" t="str">
        <f t="shared" si="12"/>
        <v/>
      </c>
      <c r="P266" s="6">
        <f t="shared" si="13"/>
        <v>140.71333333333334</v>
      </c>
      <c r="Q266">
        <f t="shared" si="14"/>
        <v>1082.0529387414292</v>
      </c>
      <c r="R266" s="16" t="str">
        <f>TEXT(Ecom[[#This Row],[Dates]],"mmm")</f>
        <v>May</v>
      </c>
      <c r="S266" s="16" t="str">
        <f>TEXT(Ecom[[#This Row],[Dates]],"YYYY")</f>
        <v>2025</v>
      </c>
      <c r="T266" s="16"/>
    </row>
    <row r="267" spans="1:20" x14ac:dyDescent="0.25">
      <c r="A267" t="s">
        <v>28</v>
      </c>
      <c r="B267" s="16">
        <v>46127</v>
      </c>
      <c r="C267" t="s">
        <v>14</v>
      </c>
      <c r="D267" t="s">
        <v>15</v>
      </c>
      <c r="E267" t="s">
        <v>145</v>
      </c>
      <c r="F267" t="s">
        <v>24</v>
      </c>
      <c r="G267">
        <v>94513</v>
      </c>
      <c r="H267" t="s">
        <v>25</v>
      </c>
      <c r="I267" t="s">
        <v>35</v>
      </c>
      <c r="J267" t="s">
        <v>59</v>
      </c>
      <c r="K267" s="6">
        <v>79.900000000000006</v>
      </c>
      <c r="L267">
        <v>2</v>
      </c>
      <c r="M267">
        <v>0</v>
      </c>
      <c r="N267" s="6">
        <v>35.155999999999999</v>
      </c>
      <c r="O267" t="str">
        <f t="shared" si="12"/>
        <v/>
      </c>
      <c r="P267" s="6">
        <f t="shared" si="13"/>
        <v>33.82533333333334</v>
      </c>
      <c r="Q267">
        <f t="shared" si="14"/>
        <v>522.74476868289503</v>
      </c>
      <c r="R267" s="16" t="str">
        <f>TEXT(Ecom[[#This Row],[Dates]],"mmm")</f>
        <v>Apr</v>
      </c>
      <c r="S267" s="16" t="str">
        <f>TEXT(Ecom[[#This Row],[Dates]],"YYYY")</f>
        <v>2026</v>
      </c>
      <c r="T267" s="16"/>
    </row>
    <row r="268" spans="1:20" x14ac:dyDescent="0.25">
      <c r="A268" t="s">
        <v>28</v>
      </c>
      <c r="B268" s="16">
        <v>45663</v>
      </c>
      <c r="C268" t="s">
        <v>22</v>
      </c>
      <c r="D268" t="s">
        <v>15</v>
      </c>
      <c r="E268" t="s">
        <v>146</v>
      </c>
      <c r="F268" t="s">
        <v>40</v>
      </c>
      <c r="G268">
        <v>27514</v>
      </c>
      <c r="H268" t="s">
        <v>18</v>
      </c>
      <c r="I268" t="s">
        <v>26</v>
      </c>
      <c r="J268" t="s">
        <v>34</v>
      </c>
      <c r="K268" s="6">
        <v>14.016</v>
      </c>
      <c r="L268">
        <v>3</v>
      </c>
      <c r="M268">
        <v>0.2</v>
      </c>
      <c r="N268" s="6">
        <v>4.7304000000000004</v>
      </c>
      <c r="O268" t="str">
        <f t="shared" si="12"/>
        <v/>
      </c>
      <c r="P268" s="6">
        <f t="shared" si="13"/>
        <v>19.594666666666665</v>
      </c>
      <c r="Q268">
        <f t="shared" si="14"/>
        <v>75.392995961163393</v>
      </c>
      <c r="R268" s="16" t="str">
        <f>TEXT(Ecom[[#This Row],[Dates]],"mmm")</f>
        <v>Jan</v>
      </c>
      <c r="S268" s="16" t="str">
        <f>TEXT(Ecom[[#This Row],[Dates]],"YYYY")</f>
        <v>2025</v>
      </c>
      <c r="T268" s="16"/>
    </row>
    <row r="269" spans="1:20" x14ac:dyDescent="0.25">
      <c r="A269" t="s">
        <v>28</v>
      </c>
      <c r="B269" s="16">
        <v>46283</v>
      </c>
      <c r="C269" t="s">
        <v>14</v>
      </c>
      <c r="D269" t="s">
        <v>15</v>
      </c>
      <c r="E269" t="s">
        <v>147</v>
      </c>
      <c r="F269" t="s">
        <v>132</v>
      </c>
      <c r="G269">
        <v>7960</v>
      </c>
      <c r="H269" t="s">
        <v>57</v>
      </c>
      <c r="I269" t="s">
        <v>26</v>
      </c>
      <c r="J269" t="s">
        <v>77</v>
      </c>
      <c r="K269" s="6">
        <v>7.56</v>
      </c>
      <c r="L269">
        <v>6</v>
      </c>
      <c r="M269">
        <v>0</v>
      </c>
      <c r="N269" s="6">
        <v>0.3024</v>
      </c>
      <c r="O269" t="str">
        <f t="shared" si="12"/>
        <v/>
      </c>
      <c r="P269" s="6">
        <f t="shared" si="13"/>
        <v>34.114666666666665</v>
      </c>
      <c r="Q269">
        <f t="shared" si="14"/>
        <v>22.734198966901538</v>
      </c>
      <c r="R269" s="16" t="str">
        <f>TEXT(Ecom[[#This Row],[Dates]],"mmm")</f>
        <v>Sep</v>
      </c>
      <c r="S269" s="16" t="str">
        <f>TEXT(Ecom[[#This Row],[Dates]],"YYYY")</f>
        <v>2026</v>
      </c>
      <c r="T269" s="16"/>
    </row>
    <row r="270" spans="1:20" x14ac:dyDescent="0.25">
      <c r="A270" t="s">
        <v>28</v>
      </c>
      <c r="B270" s="16">
        <v>46143</v>
      </c>
      <c r="C270" t="s">
        <v>22</v>
      </c>
      <c r="D270" t="s">
        <v>15</v>
      </c>
      <c r="E270" t="s">
        <v>148</v>
      </c>
      <c r="F270" t="s">
        <v>104</v>
      </c>
      <c r="G270">
        <v>45231</v>
      </c>
      <c r="H270" t="s">
        <v>57</v>
      </c>
      <c r="I270" t="s">
        <v>26</v>
      </c>
      <c r="J270" t="s">
        <v>32</v>
      </c>
      <c r="K270" s="6">
        <v>37.207999999999998</v>
      </c>
      <c r="L270">
        <v>1</v>
      </c>
      <c r="M270">
        <v>0.2</v>
      </c>
      <c r="N270" s="6">
        <v>-7.4416000000000002</v>
      </c>
      <c r="O270">
        <f t="shared" si="12"/>
        <v>-7.4416000000000002</v>
      </c>
      <c r="P270" s="6">
        <f t="shared" si="13"/>
        <v>273.54133333333334</v>
      </c>
      <c r="Q270">
        <f t="shared" si="14"/>
        <v>261.68349046213143</v>
      </c>
      <c r="R270" s="16" t="str">
        <f>TEXT(Ecom[[#This Row],[Dates]],"mmm")</f>
        <v>May</v>
      </c>
      <c r="S270" s="16" t="str">
        <f>TEXT(Ecom[[#This Row],[Dates]],"YYYY")</f>
        <v>2026</v>
      </c>
      <c r="T270" s="16"/>
    </row>
    <row r="271" spans="1:20" x14ac:dyDescent="0.25">
      <c r="A271" t="s">
        <v>28</v>
      </c>
      <c r="B271" s="16">
        <v>45791</v>
      </c>
      <c r="C271" t="s">
        <v>22</v>
      </c>
      <c r="D271" t="s">
        <v>15</v>
      </c>
      <c r="E271" t="s">
        <v>148</v>
      </c>
      <c r="F271" t="s">
        <v>104</v>
      </c>
      <c r="G271">
        <v>45231</v>
      </c>
      <c r="H271" t="s">
        <v>57</v>
      </c>
      <c r="I271" t="s">
        <v>26</v>
      </c>
      <c r="J271" t="s">
        <v>60</v>
      </c>
      <c r="K271" s="6">
        <v>57.576000000000001</v>
      </c>
      <c r="L271">
        <v>3</v>
      </c>
      <c r="M271">
        <v>0.2</v>
      </c>
      <c r="N271" s="6">
        <v>21.591000000000001</v>
      </c>
      <c r="O271" t="str">
        <f t="shared" si="12"/>
        <v/>
      </c>
      <c r="P271" s="6">
        <f t="shared" si="13"/>
        <v>331.11533333333335</v>
      </c>
      <c r="Q271">
        <f t="shared" si="14"/>
        <v>270.68456614377641</v>
      </c>
      <c r="R271" s="16" t="str">
        <f>TEXT(Ecom[[#This Row],[Dates]],"mmm")</f>
        <v>May</v>
      </c>
      <c r="S271" s="16" t="str">
        <f>TEXT(Ecom[[#This Row],[Dates]],"YYYY")</f>
        <v>2025</v>
      </c>
      <c r="T271" s="16"/>
    </row>
    <row r="272" spans="1:20" x14ac:dyDescent="0.25">
      <c r="A272" t="s">
        <v>13</v>
      </c>
      <c r="B272" s="16">
        <v>46225</v>
      </c>
      <c r="C272" t="s">
        <v>22</v>
      </c>
      <c r="D272" t="s">
        <v>15</v>
      </c>
      <c r="E272" t="s">
        <v>52</v>
      </c>
      <c r="F272" t="s">
        <v>24</v>
      </c>
      <c r="G272">
        <v>94110</v>
      </c>
      <c r="H272" t="s">
        <v>25</v>
      </c>
      <c r="I272" t="s">
        <v>26</v>
      </c>
      <c r="J272" t="s">
        <v>32</v>
      </c>
      <c r="K272" s="6">
        <v>725.84</v>
      </c>
      <c r="L272">
        <v>4</v>
      </c>
      <c r="M272">
        <v>0</v>
      </c>
      <c r="N272" s="6">
        <v>210.49359999999999</v>
      </c>
      <c r="O272" t="str">
        <f t="shared" si="12"/>
        <v/>
      </c>
      <c r="P272" s="6">
        <f t="shared" si="13"/>
        <v>313.68333333333334</v>
      </c>
      <c r="Q272">
        <f t="shared" si="14"/>
        <v>323.71416655987662</v>
      </c>
      <c r="R272" s="16" t="str">
        <f>TEXT(Ecom[[#This Row],[Dates]],"mmm")</f>
        <v>Jul</v>
      </c>
      <c r="S272" s="16" t="str">
        <f>TEXT(Ecom[[#This Row],[Dates]],"YYYY")</f>
        <v>2026</v>
      </c>
      <c r="T272" s="16"/>
    </row>
    <row r="273" spans="1:20" x14ac:dyDescent="0.25">
      <c r="A273" t="s">
        <v>62</v>
      </c>
      <c r="B273" s="16">
        <v>46227</v>
      </c>
      <c r="C273" t="s">
        <v>14</v>
      </c>
      <c r="D273" t="s">
        <v>15</v>
      </c>
      <c r="E273" t="s">
        <v>52</v>
      </c>
      <c r="F273" t="s">
        <v>24</v>
      </c>
      <c r="G273">
        <v>94109</v>
      </c>
      <c r="H273" t="s">
        <v>25</v>
      </c>
      <c r="I273" t="s">
        <v>35</v>
      </c>
      <c r="J273" t="s">
        <v>59</v>
      </c>
      <c r="K273" s="6">
        <v>209.93</v>
      </c>
      <c r="L273">
        <v>7</v>
      </c>
      <c r="M273">
        <v>0</v>
      </c>
      <c r="N273" s="6">
        <v>92.369200000000006</v>
      </c>
      <c r="O273" t="str">
        <f t="shared" si="12"/>
        <v/>
      </c>
      <c r="P273" s="6">
        <f t="shared" si="13"/>
        <v>75.376666666666665</v>
      </c>
      <c r="Q273">
        <f t="shared" si="14"/>
        <v>194.89583791006589</v>
      </c>
      <c r="R273" s="16" t="str">
        <f>TEXT(Ecom[[#This Row],[Dates]],"mmm")</f>
        <v>Jul</v>
      </c>
      <c r="S273" s="16" t="str">
        <f>TEXT(Ecom[[#This Row],[Dates]],"YYYY")</f>
        <v>2026</v>
      </c>
      <c r="T273" s="16"/>
    </row>
    <row r="274" spans="1:20" x14ac:dyDescent="0.25">
      <c r="A274" t="s">
        <v>62</v>
      </c>
      <c r="B274" s="16">
        <v>46019</v>
      </c>
      <c r="C274" t="s">
        <v>14</v>
      </c>
      <c r="D274" t="s">
        <v>15</v>
      </c>
      <c r="E274" t="s">
        <v>52</v>
      </c>
      <c r="F274" t="s">
        <v>24</v>
      </c>
      <c r="G274">
        <v>94109</v>
      </c>
      <c r="H274" t="s">
        <v>25</v>
      </c>
      <c r="I274" t="s">
        <v>19</v>
      </c>
      <c r="J274" t="s">
        <v>33</v>
      </c>
      <c r="K274" s="6">
        <v>5.28</v>
      </c>
      <c r="L274">
        <v>3</v>
      </c>
      <c r="M274">
        <v>0</v>
      </c>
      <c r="N274" s="6">
        <v>2.3231999999999999</v>
      </c>
      <c r="O274" t="str">
        <f t="shared" si="12"/>
        <v/>
      </c>
      <c r="P274" s="6">
        <f t="shared" si="13"/>
        <v>8.34</v>
      </c>
      <c r="Q274">
        <f t="shared" si="14"/>
        <v>181.90428645205048</v>
      </c>
      <c r="R274" s="16" t="str">
        <f>TEXT(Ecom[[#This Row],[Dates]],"mmm")</f>
        <v>Dec</v>
      </c>
      <c r="S274" s="16" t="str">
        <f>TEXT(Ecom[[#This Row],[Dates]],"YYYY")</f>
        <v>2025</v>
      </c>
      <c r="T274" s="16"/>
    </row>
    <row r="275" spans="1:20" x14ac:dyDescent="0.25">
      <c r="A275" t="s">
        <v>62</v>
      </c>
      <c r="B275" s="16">
        <v>45784</v>
      </c>
      <c r="C275" t="s">
        <v>14</v>
      </c>
      <c r="D275" t="s">
        <v>15</v>
      </c>
      <c r="E275" t="s">
        <v>52</v>
      </c>
      <c r="F275" t="s">
        <v>24</v>
      </c>
      <c r="G275">
        <v>94109</v>
      </c>
      <c r="H275" t="s">
        <v>25</v>
      </c>
      <c r="I275" t="s">
        <v>26</v>
      </c>
      <c r="J275" t="s">
        <v>37</v>
      </c>
      <c r="K275" s="6">
        <v>10.92</v>
      </c>
      <c r="L275">
        <v>3</v>
      </c>
      <c r="M275">
        <v>0.2</v>
      </c>
      <c r="N275" s="6">
        <v>4.0949999999999998</v>
      </c>
      <c r="O275" t="str">
        <f t="shared" si="12"/>
        <v/>
      </c>
      <c r="P275" s="6">
        <f t="shared" si="13"/>
        <v>8.5733333333333341</v>
      </c>
      <c r="Q275">
        <f t="shared" si="14"/>
        <v>37.245212916362625</v>
      </c>
      <c r="R275" s="16" t="str">
        <f>TEXT(Ecom[[#This Row],[Dates]],"mmm")</f>
        <v>May</v>
      </c>
      <c r="S275" s="16" t="str">
        <f>TEXT(Ecom[[#This Row],[Dates]],"YYYY")</f>
        <v>2025</v>
      </c>
      <c r="T275" s="16"/>
    </row>
    <row r="276" spans="1:20" x14ac:dyDescent="0.25">
      <c r="A276" t="s">
        <v>62</v>
      </c>
      <c r="B276" s="16">
        <v>46055</v>
      </c>
      <c r="C276" t="s">
        <v>22</v>
      </c>
      <c r="D276" t="s">
        <v>15</v>
      </c>
      <c r="E276" t="s">
        <v>149</v>
      </c>
      <c r="F276" t="s">
        <v>24</v>
      </c>
      <c r="G276">
        <v>90301</v>
      </c>
      <c r="H276" t="s">
        <v>25</v>
      </c>
      <c r="I276" t="s">
        <v>26</v>
      </c>
      <c r="J276" t="s">
        <v>41</v>
      </c>
      <c r="K276" s="6">
        <v>8.82</v>
      </c>
      <c r="L276">
        <v>2</v>
      </c>
      <c r="M276">
        <v>0</v>
      </c>
      <c r="N276" s="6">
        <v>4.0571999999999999</v>
      </c>
      <c r="O276" t="str">
        <f t="shared" si="12"/>
        <v/>
      </c>
      <c r="P276" s="6">
        <f t="shared" si="13"/>
        <v>8.8160000000000007</v>
      </c>
      <c r="Q276">
        <f t="shared" si="14"/>
        <v>2.2342785396168923</v>
      </c>
      <c r="R276" s="16" t="str">
        <f>TEXT(Ecom[[#This Row],[Dates]],"mmm")</f>
        <v>Feb</v>
      </c>
      <c r="S276" s="16" t="str">
        <f>TEXT(Ecom[[#This Row],[Dates]],"YYYY")</f>
        <v>2026</v>
      </c>
      <c r="T276" s="16"/>
    </row>
    <row r="277" spans="1:20" x14ac:dyDescent="0.25">
      <c r="A277" t="s">
        <v>62</v>
      </c>
      <c r="B277" s="16">
        <v>45677</v>
      </c>
      <c r="C277" t="s">
        <v>22</v>
      </c>
      <c r="D277" t="s">
        <v>15</v>
      </c>
      <c r="E277" t="s">
        <v>149</v>
      </c>
      <c r="F277" t="s">
        <v>24</v>
      </c>
      <c r="G277">
        <v>90301</v>
      </c>
      <c r="H277" t="s">
        <v>25</v>
      </c>
      <c r="I277" t="s">
        <v>26</v>
      </c>
      <c r="J277" t="s">
        <v>34</v>
      </c>
      <c r="K277" s="6">
        <v>5.98</v>
      </c>
      <c r="L277">
        <v>1</v>
      </c>
      <c r="M277">
        <v>0</v>
      </c>
      <c r="N277" s="6">
        <v>1.5548</v>
      </c>
      <c r="O277" t="str">
        <f t="shared" si="12"/>
        <v/>
      </c>
      <c r="P277" s="6">
        <f t="shared" si="13"/>
        <v>11.934666666666667</v>
      </c>
      <c r="Q277">
        <f t="shared" si="14"/>
        <v>4.2308329973956482</v>
      </c>
      <c r="R277" s="16" t="str">
        <f>TEXT(Ecom[[#This Row],[Dates]],"mmm")</f>
        <v>Jan</v>
      </c>
      <c r="S277" s="16" t="str">
        <f>TEXT(Ecom[[#This Row],[Dates]],"YYYY")</f>
        <v>2025</v>
      </c>
      <c r="T277" s="16"/>
    </row>
    <row r="278" spans="1:20" x14ac:dyDescent="0.25">
      <c r="A278" t="s">
        <v>28</v>
      </c>
      <c r="B278" s="16">
        <v>46241</v>
      </c>
      <c r="C278" t="s">
        <v>22</v>
      </c>
      <c r="D278" t="s">
        <v>15</v>
      </c>
      <c r="E278" t="s">
        <v>55</v>
      </c>
      <c r="F278" t="s">
        <v>56</v>
      </c>
      <c r="G278">
        <v>19140</v>
      </c>
      <c r="H278" t="s">
        <v>57</v>
      </c>
      <c r="I278" t="s">
        <v>26</v>
      </c>
      <c r="J278" t="s">
        <v>41</v>
      </c>
      <c r="K278" s="6">
        <v>11.648</v>
      </c>
      <c r="L278">
        <v>2</v>
      </c>
      <c r="M278">
        <v>0.2</v>
      </c>
      <c r="N278" s="6">
        <v>4.0768000000000004</v>
      </c>
      <c r="O278" t="str">
        <f t="shared" si="12"/>
        <v/>
      </c>
      <c r="P278" s="6">
        <f t="shared" si="13"/>
        <v>29.845333333333333</v>
      </c>
      <c r="Q278">
        <f t="shared" si="14"/>
        <v>17.691732942776369</v>
      </c>
      <c r="R278" s="16" t="str">
        <f>TEXT(Ecom[[#This Row],[Dates]],"mmm")</f>
        <v>Aug</v>
      </c>
      <c r="S278" s="16" t="str">
        <f>TEXT(Ecom[[#This Row],[Dates]],"YYYY")</f>
        <v>2026</v>
      </c>
      <c r="T278" s="16"/>
    </row>
    <row r="279" spans="1:20" x14ac:dyDescent="0.25">
      <c r="A279" t="s">
        <v>28</v>
      </c>
      <c r="B279" s="16">
        <v>45712</v>
      </c>
      <c r="C279" t="s">
        <v>22</v>
      </c>
      <c r="D279" t="s">
        <v>15</v>
      </c>
      <c r="E279" t="s">
        <v>55</v>
      </c>
      <c r="F279" t="s">
        <v>56</v>
      </c>
      <c r="G279">
        <v>19140</v>
      </c>
      <c r="H279" t="s">
        <v>57</v>
      </c>
      <c r="I279" t="s">
        <v>26</v>
      </c>
      <c r="J279" t="s">
        <v>41</v>
      </c>
      <c r="K279" s="6">
        <v>18.175999999999998</v>
      </c>
      <c r="L279">
        <v>4</v>
      </c>
      <c r="M279">
        <v>0.2</v>
      </c>
      <c r="N279" s="6">
        <v>5.9071999999999996</v>
      </c>
      <c r="O279" t="str">
        <f t="shared" si="12"/>
        <v/>
      </c>
      <c r="P279" s="6">
        <f t="shared" si="13"/>
        <v>34.242666666666672</v>
      </c>
      <c r="Q279">
        <f t="shared" si="14"/>
        <v>18.433503555573299</v>
      </c>
      <c r="R279" s="16" t="str">
        <f>TEXT(Ecom[[#This Row],[Dates]],"mmm")</f>
        <v>Feb</v>
      </c>
      <c r="S279" s="16" t="str">
        <f>TEXT(Ecom[[#This Row],[Dates]],"YYYY")</f>
        <v>2025</v>
      </c>
      <c r="T279" s="16"/>
    </row>
    <row r="280" spans="1:20" x14ac:dyDescent="0.25">
      <c r="A280" t="s">
        <v>28</v>
      </c>
      <c r="B280" s="16">
        <v>45898</v>
      </c>
      <c r="C280" t="s">
        <v>22</v>
      </c>
      <c r="D280" t="s">
        <v>15</v>
      </c>
      <c r="E280" t="s">
        <v>55</v>
      </c>
      <c r="F280" t="s">
        <v>56</v>
      </c>
      <c r="G280">
        <v>19140</v>
      </c>
      <c r="H280" t="s">
        <v>57</v>
      </c>
      <c r="I280" t="s">
        <v>26</v>
      </c>
      <c r="J280" t="s">
        <v>32</v>
      </c>
      <c r="K280" s="6">
        <v>59.712000000000003</v>
      </c>
      <c r="L280">
        <v>6</v>
      </c>
      <c r="M280">
        <v>0.2</v>
      </c>
      <c r="N280" s="6">
        <v>5.9711999999999996</v>
      </c>
      <c r="O280" t="str">
        <f t="shared" si="12"/>
        <v/>
      </c>
      <c r="P280" s="6">
        <f t="shared" si="13"/>
        <v>28.877333333333336</v>
      </c>
      <c r="Q280">
        <f t="shared" si="14"/>
        <v>23.794432065786598</v>
      </c>
      <c r="R280" s="16" t="str">
        <f>TEXT(Ecom[[#This Row],[Dates]],"mmm")</f>
        <v>Aug</v>
      </c>
      <c r="S280" s="16" t="str">
        <f>TEXT(Ecom[[#This Row],[Dates]],"YYYY")</f>
        <v>2025</v>
      </c>
      <c r="T280" s="16"/>
    </row>
    <row r="281" spans="1:20" x14ac:dyDescent="0.25">
      <c r="A281" t="s">
        <v>28</v>
      </c>
      <c r="B281" s="16">
        <v>45919</v>
      </c>
      <c r="C281" t="s">
        <v>22</v>
      </c>
      <c r="D281" t="s">
        <v>15</v>
      </c>
      <c r="E281" t="s">
        <v>55</v>
      </c>
      <c r="F281" t="s">
        <v>56</v>
      </c>
      <c r="G281">
        <v>19140</v>
      </c>
      <c r="H281" t="s">
        <v>57</v>
      </c>
      <c r="I281" t="s">
        <v>26</v>
      </c>
      <c r="J281" t="s">
        <v>27</v>
      </c>
      <c r="K281" s="6">
        <v>24.84</v>
      </c>
      <c r="L281">
        <v>3</v>
      </c>
      <c r="M281">
        <v>0.2</v>
      </c>
      <c r="N281" s="6">
        <v>8.6940000000000008</v>
      </c>
      <c r="O281" t="str">
        <f t="shared" si="12"/>
        <v/>
      </c>
      <c r="P281" s="6">
        <f t="shared" si="13"/>
        <v>380.44000000000005</v>
      </c>
      <c r="Q281">
        <f t="shared" si="14"/>
        <v>424.06909374700655</v>
      </c>
      <c r="R281" s="16" t="str">
        <f>TEXT(Ecom[[#This Row],[Dates]],"mmm")</f>
        <v>Sep</v>
      </c>
      <c r="S281" s="16" t="str">
        <f>TEXT(Ecom[[#This Row],[Dates]],"YYYY")</f>
        <v>2025</v>
      </c>
      <c r="T281" s="16"/>
    </row>
    <row r="282" spans="1:20" x14ac:dyDescent="0.25">
      <c r="A282" t="s">
        <v>13</v>
      </c>
      <c r="B282" s="16">
        <v>45935</v>
      </c>
      <c r="C282" t="s">
        <v>14</v>
      </c>
      <c r="D282" t="s">
        <v>15</v>
      </c>
      <c r="E282" t="s">
        <v>61</v>
      </c>
      <c r="F282" t="s">
        <v>46</v>
      </c>
      <c r="G282">
        <v>77070</v>
      </c>
      <c r="H282" t="s">
        <v>47</v>
      </c>
      <c r="I282" t="s">
        <v>26</v>
      </c>
      <c r="J282" t="s">
        <v>37</v>
      </c>
      <c r="K282" s="6">
        <v>2.08</v>
      </c>
      <c r="L282">
        <v>5</v>
      </c>
      <c r="M282">
        <v>0.8</v>
      </c>
      <c r="N282" s="6">
        <v>-3.4319999999999999</v>
      </c>
      <c r="O282">
        <f t="shared" si="12"/>
        <v>-3.4319999999999999</v>
      </c>
      <c r="P282" s="6">
        <f t="shared" si="13"/>
        <v>718.43999999999994</v>
      </c>
      <c r="Q282">
        <f t="shared" si="14"/>
        <v>462.62711358565298</v>
      </c>
      <c r="R282" s="16" t="str">
        <f>TEXT(Ecom[[#This Row],[Dates]],"mmm")</f>
        <v>Oct</v>
      </c>
      <c r="S282" s="16" t="str">
        <f>TEXT(Ecom[[#This Row],[Dates]],"YYYY")</f>
        <v>2025</v>
      </c>
      <c r="T282" s="16"/>
    </row>
    <row r="283" spans="1:20" x14ac:dyDescent="0.25">
      <c r="A283" t="s">
        <v>13</v>
      </c>
      <c r="B283" s="16">
        <v>45712</v>
      </c>
      <c r="C283" t="s">
        <v>14</v>
      </c>
      <c r="D283" t="s">
        <v>15</v>
      </c>
      <c r="E283" t="s">
        <v>61</v>
      </c>
      <c r="F283" t="s">
        <v>46</v>
      </c>
      <c r="G283">
        <v>77070</v>
      </c>
      <c r="H283" t="s">
        <v>47</v>
      </c>
      <c r="I283" t="s">
        <v>35</v>
      </c>
      <c r="J283" t="s">
        <v>36</v>
      </c>
      <c r="K283" s="6">
        <v>1114.4000000000001</v>
      </c>
      <c r="L283">
        <v>7</v>
      </c>
      <c r="M283">
        <v>0.2</v>
      </c>
      <c r="N283" s="6">
        <v>376.11</v>
      </c>
      <c r="O283" t="str">
        <f t="shared" si="12"/>
        <v/>
      </c>
      <c r="P283" s="6">
        <f t="shared" si="13"/>
        <v>765</v>
      </c>
      <c r="Q283">
        <f t="shared" si="14"/>
        <v>585.88438540949926</v>
      </c>
      <c r="R283" s="16" t="str">
        <f>TEXT(Ecom[[#This Row],[Dates]],"mmm")</f>
        <v>Feb</v>
      </c>
      <c r="S283" s="16" t="str">
        <f>TEXT(Ecom[[#This Row],[Dates]],"YYYY")</f>
        <v>2025</v>
      </c>
      <c r="T283" s="16"/>
    </row>
    <row r="284" spans="1:20" x14ac:dyDescent="0.25">
      <c r="A284" t="s">
        <v>28</v>
      </c>
      <c r="B284" s="16">
        <v>46217</v>
      </c>
      <c r="C284" t="s">
        <v>14</v>
      </c>
      <c r="D284" t="s">
        <v>15</v>
      </c>
      <c r="E284" t="s">
        <v>23</v>
      </c>
      <c r="F284" t="s">
        <v>24</v>
      </c>
      <c r="G284">
        <v>90004</v>
      </c>
      <c r="H284" t="s">
        <v>25</v>
      </c>
      <c r="I284" t="s">
        <v>19</v>
      </c>
      <c r="J284" t="s">
        <v>31</v>
      </c>
      <c r="K284" s="6">
        <v>1038.8399999999999</v>
      </c>
      <c r="L284">
        <v>5</v>
      </c>
      <c r="M284">
        <v>0.2</v>
      </c>
      <c r="N284" s="6">
        <v>51.942</v>
      </c>
      <c r="O284" t="str">
        <f t="shared" si="12"/>
        <v/>
      </c>
      <c r="P284" s="6">
        <f t="shared" si="13"/>
        <v>473.46666666666664</v>
      </c>
      <c r="Q284">
        <f t="shared" si="14"/>
        <v>426.49125380290081</v>
      </c>
      <c r="R284" s="16" t="str">
        <f>TEXT(Ecom[[#This Row],[Dates]],"mmm")</f>
        <v>Jul</v>
      </c>
      <c r="S284" s="16" t="str">
        <f>TEXT(Ecom[[#This Row],[Dates]],"YYYY")</f>
        <v>2026</v>
      </c>
      <c r="T284" s="16"/>
    </row>
    <row r="285" spans="1:20" x14ac:dyDescent="0.25">
      <c r="A285" t="s">
        <v>28</v>
      </c>
      <c r="B285" s="16">
        <v>46257</v>
      </c>
      <c r="C285" t="s">
        <v>14</v>
      </c>
      <c r="D285" t="s">
        <v>15</v>
      </c>
      <c r="E285" t="s">
        <v>94</v>
      </c>
      <c r="F285" t="s">
        <v>95</v>
      </c>
      <c r="G285">
        <v>97206</v>
      </c>
      <c r="H285" t="s">
        <v>25</v>
      </c>
      <c r="I285" t="s">
        <v>26</v>
      </c>
      <c r="J285" t="s">
        <v>41</v>
      </c>
      <c r="K285" s="6">
        <v>141.76</v>
      </c>
      <c r="L285">
        <v>5</v>
      </c>
      <c r="M285">
        <v>0.2</v>
      </c>
      <c r="N285" s="6">
        <v>47.844000000000001</v>
      </c>
      <c r="O285" t="str">
        <f t="shared" si="12"/>
        <v/>
      </c>
      <c r="P285" s="6">
        <f t="shared" si="13"/>
        <v>137.55466666666666</v>
      </c>
      <c r="Q285">
        <f t="shared" si="14"/>
        <v>389.17003702104682</v>
      </c>
      <c r="R285" s="16" t="str">
        <f>TEXT(Ecom[[#This Row],[Dates]],"mmm")</f>
        <v>Aug</v>
      </c>
      <c r="S285" s="16" t="str">
        <f>TEXT(Ecom[[#This Row],[Dates]],"YYYY")</f>
        <v>2026</v>
      </c>
      <c r="T285" s="16"/>
    </row>
    <row r="286" spans="1:20" x14ac:dyDescent="0.25">
      <c r="A286" t="s">
        <v>28</v>
      </c>
      <c r="B286" s="16">
        <v>45747</v>
      </c>
      <c r="C286" t="s">
        <v>14</v>
      </c>
      <c r="D286" t="s">
        <v>15</v>
      </c>
      <c r="E286" t="s">
        <v>94</v>
      </c>
      <c r="F286" t="s">
        <v>95</v>
      </c>
      <c r="G286">
        <v>97206</v>
      </c>
      <c r="H286" t="s">
        <v>25</v>
      </c>
      <c r="I286" t="s">
        <v>35</v>
      </c>
      <c r="J286" t="s">
        <v>59</v>
      </c>
      <c r="K286" s="6">
        <v>239.8</v>
      </c>
      <c r="L286">
        <v>5</v>
      </c>
      <c r="M286">
        <v>0.2</v>
      </c>
      <c r="N286" s="6">
        <v>47.96</v>
      </c>
      <c r="O286" t="str">
        <f t="shared" si="12"/>
        <v/>
      </c>
      <c r="P286" s="6">
        <f t="shared" si="13"/>
        <v>174.98733333333334</v>
      </c>
      <c r="Q286">
        <f t="shared" si="14"/>
        <v>155.1171878204776</v>
      </c>
      <c r="R286" s="16" t="str">
        <f>TEXT(Ecom[[#This Row],[Dates]],"mmm")</f>
        <v>Mar</v>
      </c>
      <c r="S286" s="16" t="str">
        <f>TEXT(Ecom[[#This Row],[Dates]],"YYYY")</f>
        <v>2025</v>
      </c>
      <c r="T286" s="16"/>
    </row>
    <row r="287" spans="1:20" x14ac:dyDescent="0.25">
      <c r="A287" t="s">
        <v>28</v>
      </c>
      <c r="B287" s="16">
        <v>46216</v>
      </c>
      <c r="C287" t="s">
        <v>14</v>
      </c>
      <c r="D287" t="s">
        <v>15</v>
      </c>
      <c r="E287" t="s">
        <v>94</v>
      </c>
      <c r="F287" t="s">
        <v>95</v>
      </c>
      <c r="G287">
        <v>97206</v>
      </c>
      <c r="H287" t="s">
        <v>25</v>
      </c>
      <c r="I287" t="s">
        <v>26</v>
      </c>
      <c r="J287" t="s">
        <v>41</v>
      </c>
      <c r="K287" s="6">
        <v>31.103999999999999</v>
      </c>
      <c r="L287">
        <v>6</v>
      </c>
      <c r="M287">
        <v>0.2</v>
      </c>
      <c r="N287" s="6">
        <v>10.8864</v>
      </c>
      <c r="O287" t="str">
        <f t="shared" si="12"/>
        <v/>
      </c>
      <c r="P287" s="6">
        <f t="shared" si="13"/>
        <v>159.89666666666665</v>
      </c>
      <c r="Q287">
        <f t="shared" si="14"/>
        <v>79.126994991876472</v>
      </c>
      <c r="R287" s="16" t="str">
        <f>TEXT(Ecom[[#This Row],[Dates]],"mmm")</f>
        <v>Jul</v>
      </c>
      <c r="S287" s="16" t="str">
        <f>TEXT(Ecom[[#This Row],[Dates]],"YYYY")</f>
        <v>2026</v>
      </c>
      <c r="T287" s="16"/>
    </row>
    <row r="288" spans="1:20" x14ac:dyDescent="0.25">
      <c r="A288" t="s">
        <v>13</v>
      </c>
      <c r="B288" s="16">
        <v>46251</v>
      </c>
      <c r="C288" t="s">
        <v>22</v>
      </c>
      <c r="D288" t="s">
        <v>15</v>
      </c>
      <c r="E288" t="s">
        <v>150</v>
      </c>
      <c r="F288" t="s">
        <v>30</v>
      </c>
      <c r="G288">
        <v>33319</v>
      </c>
      <c r="H288" t="s">
        <v>18</v>
      </c>
      <c r="I288" t="s">
        <v>26</v>
      </c>
      <c r="J288" t="s">
        <v>37</v>
      </c>
      <c r="K288" s="6">
        <v>254.05799999999999</v>
      </c>
      <c r="L288">
        <v>7</v>
      </c>
      <c r="M288">
        <v>0.7</v>
      </c>
      <c r="N288" s="6">
        <v>-169.37200000000001</v>
      </c>
      <c r="O288">
        <f t="shared" si="12"/>
        <v>-169.37200000000001</v>
      </c>
      <c r="P288" s="6">
        <f t="shared" si="13"/>
        <v>470.02199999999999</v>
      </c>
      <c r="Q288">
        <f t="shared" si="14"/>
        <v>288.08706169001272</v>
      </c>
      <c r="R288" s="16" t="str">
        <f>TEXT(Ecom[[#This Row],[Dates]],"mmm")</f>
        <v>Aug</v>
      </c>
      <c r="S288" s="16" t="str">
        <f>TEXT(Ecom[[#This Row],[Dates]],"YYYY")</f>
        <v>2026</v>
      </c>
      <c r="T288" s="16"/>
    </row>
    <row r="289" spans="1:20" x14ac:dyDescent="0.25">
      <c r="A289" t="s">
        <v>13</v>
      </c>
      <c r="B289" s="16">
        <v>46279</v>
      </c>
      <c r="C289" t="s">
        <v>22</v>
      </c>
      <c r="D289" t="s">
        <v>15</v>
      </c>
      <c r="E289" t="s">
        <v>150</v>
      </c>
      <c r="F289" t="s">
        <v>30</v>
      </c>
      <c r="G289">
        <v>33319</v>
      </c>
      <c r="H289" t="s">
        <v>18</v>
      </c>
      <c r="I289" t="s">
        <v>26</v>
      </c>
      <c r="J289" t="s">
        <v>38</v>
      </c>
      <c r="K289" s="6">
        <v>194.52799999999999</v>
      </c>
      <c r="L289">
        <v>2</v>
      </c>
      <c r="M289">
        <v>0.2</v>
      </c>
      <c r="N289" s="6">
        <v>24.315999999999999</v>
      </c>
      <c r="O289" t="str">
        <f t="shared" si="12"/>
        <v/>
      </c>
      <c r="P289" s="6">
        <f t="shared" si="13"/>
        <v>391.70133333333337</v>
      </c>
      <c r="Q289">
        <f t="shared" si="14"/>
        <v>356.63474753164894</v>
      </c>
      <c r="R289" s="16" t="str">
        <f>TEXT(Ecom[[#This Row],[Dates]],"mmm")</f>
        <v>Sep</v>
      </c>
      <c r="S289" s="16" t="str">
        <f>TEXT(Ecom[[#This Row],[Dates]],"YYYY")</f>
        <v>2026</v>
      </c>
      <c r="T289" s="16"/>
    </row>
    <row r="290" spans="1:20" x14ac:dyDescent="0.25">
      <c r="A290" t="s">
        <v>13</v>
      </c>
      <c r="B290" s="16">
        <v>45919</v>
      </c>
      <c r="C290" t="s">
        <v>22</v>
      </c>
      <c r="D290" t="s">
        <v>15</v>
      </c>
      <c r="E290" t="s">
        <v>150</v>
      </c>
      <c r="F290" t="s">
        <v>30</v>
      </c>
      <c r="G290">
        <v>33319</v>
      </c>
      <c r="H290" t="s">
        <v>18</v>
      </c>
      <c r="I290" t="s">
        <v>26</v>
      </c>
      <c r="J290" t="s">
        <v>110</v>
      </c>
      <c r="K290" s="6">
        <v>961.48</v>
      </c>
      <c r="L290">
        <v>5</v>
      </c>
      <c r="M290">
        <v>0.2</v>
      </c>
      <c r="N290" s="6">
        <v>-204.31450000000001</v>
      </c>
      <c r="O290">
        <f t="shared" si="12"/>
        <v>-204.31450000000001</v>
      </c>
      <c r="P290" s="6">
        <f t="shared" si="13"/>
        <v>333.024</v>
      </c>
      <c r="Q290">
        <f t="shared" si="14"/>
        <v>399.7055428589253</v>
      </c>
      <c r="R290" s="16" t="str">
        <f>TEXT(Ecom[[#This Row],[Dates]],"mmm")</f>
        <v>Sep</v>
      </c>
      <c r="S290" s="16" t="str">
        <f>TEXT(Ecom[[#This Row],[Dates]],"YYYY")</f>
        <v>2025</v>
      </c>
      <c r="T290" s="16"/>
    </row>
    <row r="291" spans="1:20" x14ac:dyDescent="0.25">
      <c r="A291" t="s">
        <v>13</v>
      </c>
      <c r="B291" s="16">
        <v>45737</v>
      </c>
      <c r="C291" t="s">
        <v>44</v>
      </c>
      <c r="D291" t="s">
        <v>15</v>
      </c>
      <c r="E291" t="s">
        <v>103</v>
      </c>
      <c r="F291" t="s">
        <v>104</v>
      </c>
      <c r="G291">
        <v>43229</v>
      </c>
      <c r="H291" t="s">
        <v>57</v>
      </c>
      <c r="I291" t="s">
        <v>26</v>
      </c>
      <c r="J291" t="s">
        <v>77</v>
      </c>
      <c r="K291" s="6">
        <v>19.096</v>
      </c>
      <c r="L291">
        <v>7</v>
      </c>
      <c r="M291">
        <v>0.2</v>
      </c>
      <c r="N291" s="6">
        <v>6.6836000000000002</v>
      </c>
      <c r="O291" t="str">
        <f t="shared" si="12"/>
        <v/>
      </c>
      <c r="P291" s="6">
        <f t="shared" si="13"/>
        <v>97.858666666666679</v>
      </c>
      <c r="Q291">
        <f t="shared" si="14"/>
        <v>295.95394813733111</v>
      </c>
      <c r="R291" s="16" t="str">
        <f>TEXT(Ecom[[#This Row],[Dates]],"mmm")</f>
        <v>Mar</v>
      </c>
      <c r="S291" s="16" t="str">
        <f>TEXT(Ecom[[#This Row],[Dates]],"YYYY")</f>
        <v>2025</v>
      </c>
      <c r="T291" s="16"/>
    </row>
    <row r="292" spans="1:20" x14ac:dyDescent="0.25">
      <c r="A292" t="s">
        <v>13</v>
      </c>
      <c r="B292" s="16">
        <v>46364</v>
      </c>
      <c r="C292" t="s">
        <v>44</v>
      </c>
      <c r="D292" t="s">
        <v>15</v>
      </c>
      <c r="E292" t="s">
        <v>103</v>
      </c>
      <c r="F292" t="s">
        <v>104</v>
      </c>
      <c r="G292">
        <v>43229</v>
      </c>
      <c r="H292" t="s">
        <v>57</v>
      </c>
      <c r="I292" t="s">
        <v>26</v>
      </c>
      <c r="J292" t="s">
        <v>27</v>
      </c>
      <c r="K292" s="6">
        <v>18.495999999999999</v>
      </c>
      <c r="L292">
        <v>8</v>
      </c>
      <c r="M292">
        <v>0.2</v>
      </c>
      <c r="N292" s="6">
        <v>6.2423999999999999</v>
      </c>
      <c r="O292" t="str">
        <f t="shared" si="12"/>
        <v/>
      </c>
      <c r="P292" s="6">
        <f t="shared" si="13"/>
        <v>120.48333333333335</v>
      </c>
      <c r="Q292">
        <f t="shared" si="14"/>
        <v>204.16874339370111</v>
      </c>
      <c r="R292" s="16" t="str">
        <f>TEXT(Ecom[[#This Row],[Dates]],"mmm")</f>
        <v>Dec</v>
      </c>
      <c r="S292" s="16" t="str">
        <f>TEXT(Ecom[[#This Row],[Dates]],"YYYY")</f>
        <v>2026</v>
      </c>
      <c r="T292" s="16"/>
    </row>
    <row r="293" spans="1:20" x14ac:dyDescent="0.25">
      <c r="A293" t="s">
        <v>13</v>
      </c>
      <c r="B293" s="16">
        <v>46334</v>
      </c>
      <c r="C293" t="s">
        <v>44</v>
      </c>
      <c r="D293" t="s">
        <v>15</v>
      </c>
      <c r="E293" t="s">
        <v>103</v>
      </c>
      <c r="F293" t="s">
        <v>104</v>
      </c>
      <c r="G293">
        <v>43229</v>
      </c>
      <c r="H293" t="s">
        <v>57</v>
      </c>
      <c r="I293" t="s">
        <v>35</v>
      </c>
      <c r="J293" t="s">
        <v>59</v>
      </c>
      <c r="K293" s="6">
        <v>255.98400000000001</v>
      </c>
      <c r="L293">
        <v>2</v>
      </c>
      <c r="M293">
        <v>0.2</v>
      </c>
      <c r="N293" s="6">
        <v>54.396599999999999</v>
      </c>
      <c r="O293" t="str">
        <f t="shared" si="12"/>
        <v/>
      </c>
      <c r="P293" s="6">
        <f t="shared" si="13"/>
        <v>214.45666666666668</v>
      </c>
      <c r="Q293">
        <f t="shared" si="14"/>
        <v>105.69732185191197</v>
      </c>
      <c r="R293" s="16" t="str">
        <f>TEXT(Ecom[[#This Row],[Dates]],"mmm")</f>
        <v>Nov</v>
      </c>
      <c r="S293" s="16" t="str">
        <f>TEXT(Ecom[[#This Row],[Dates]],"YYYY")</f>
        <v>2026</v>
      </c>
      <c r="T293" s="16"/>
    </row>
    <row r="294" spans="1:20" x14ac:dyDescent="0.25">
      <c r="A294" t="s">
        <v>13</v>
      </c>
      <c r="B294" s="16">
        <v>46291</v>
      </c>
      <c r="C294" t="s">
        <v>44</v>
      </c>
      <c r="D294" t="s">
        <v>15</v>
      </c>
      <c r="E294" t="s">
        <v>103</v>
      </c>
      <c r="F294" t="s">
        <v>104</v>
      </c>
      <c r="G294">
        <v>43229</v>
      </c>
      <c r="H294" t="s">
        <v>57</v>
      </c>
      <c r="I294" t="s">
        <v>19</v>
      </c>
      <c r="J294" t="s">
        <v>20</v>
      </c>
      <c r="K294" s="6">
        <v>86.97</v>
      </c>
      <c r="L294">
        <v>3</v>
      </c>
      <c r="M294">
        <v>0.5</v>
      </c>
      <c r="N294" s="6">
        <v>-48.703200000000002</v>
      </c>
      <c r="O294">
        <f t="shared" si="12"/>
        <v>-48.703200000000002</v>
      </c>
      <c r="P294" s="6">
        <f t="shared" si="13"/>
        <v>205.91266666666664</v>
      </c>
      <c r="Q294">
        <f t="shared" si="14"/>
        <v>55.104239135176044</v>
      </c>
      <c r="R294" s="16" t="str">
        <f>TEXT(Ecom[[#This Row],[Dates]],"mmm")</f>
        <v>Sep</v>
      </c>
      <c r="S294" s="16" t="str">
        <f>TEXT(Ecom[[#This Row],[Dates]],"YYYY")</f>
        <v>2026</v>
      </c>
      <c r="T294" s="16"/>
    </row>
    <row r="295" spans="1:20" x14ac:dyDescent="0.25">
      <c r="A295" t="s">
        <v>62</v>
      </c>
      <c r="B295" s="16">
        <v>46112</v>
      </c>
      <c r="C295" t="s">
        <v>22</v>
      </c>
      <c r="D295" t="s">
        <v>15</v>
      </c>
      <c r="E295" t="s">
        <v>151</v>
      </c>
      <c r="F295" t="s">
        <v>98</v>
      </c>
      <c r="G295">
        <v>80906</v>
      </c>
      <c r="H295" t="s">
        <v>25</v>
      </c>
      <c r="I295" t="s">
        <v>19</v>
      </c>
      <c r="J295" t="s">
        <v>33</v>
      </c>
      <c r="K295" s="6">
        <v>300.416</v>
      </c>
      <c r="L295">
        <v>8</v>
      </c>
      <c r="M295">
        <v>0.2</v>
      </c>
      <c r="N295" s="6">
        <v>78.859200000000001</v>
      </c>
      <c r="O295" t="str">
        <f t="shared" si="12"/>
        <v/>
      </c>
      <c r="P295" s="6">
        <f t="shared" si="13"/>
        <v>249.70666666666668</v>
      </c>
      <c r="Q295">
        <f t="shared" si="14"/>
        <v>54.679073153162435</v>
      </c>
      <c r="R295" s="16" t="str">
        <f>TEXT(Ecom[[#This Row],[Dates]],"mmm")</f>
        <v>Mar</v>
      </c>
      <c r="S295" s="16" t="str">
        <f>TEXT(Ecom[[#This Row],[Dates]],"YYYY")</f>
        <v>2026</v>
      </c>
      <c r="T295" s="16"/>
    </row>
    <row r="296" spans="1:20" x14ac:dyDescent="0.25">
      <c r="A296" t="s">
        <v>62</v>
      </c>
      <c r="B296" s="16">
        <v>46114</v>
      </c>
      <c r="C296" t="s">
        <v>22</v>
      </c>
      <c r="D296" t="s">
        <v>15</v>
      </c>
      <c r="E296" t="s">
        <v>151</v>
      </c>
      <c r="F296" t="s">
        <v>98</v>
      </c>
      <c r="G296">
        <v>80906</v>
      </c>
      <c r="H296" t="s">
        <v>25</v>
      </c>
      <c r="I296" t="s">
        <v>19</v>
      </c>
      <c r="J296" t="s">
        <v>21</v>
      </c>
      <c r="K296" s="6">
        <v>230.352</v>
      </c>
      <c r="L296">
        <v>3</v>
      </c>
      <c r="M296">
        <v>0.2</v>
      </c>
      <c r="N296" s="6">
        <v>20.155799999999999</v>
      </c>
      <c r="O296" t="str">
        <f t="shared" si="12"/>
        <v/>
      </c>
      <c r="P296" s="6">
        <f t="shared" si="13"/>
        <v>175.768</v>
      </c>
      <c r="Q296">
        <f t="shared" si="14"/>
        <v>60.613574825984209</v>
      </c>
      <c r="R296" s="16" t="str">
        <f>TEXT(Ecom[[#This Row],[Dates]],"mmm")</f>
        <v>Apr</v>
      </c>
      <c r="S296" s="16" t="str">
        <f>TEXT(Ecom[[#This Row],[Dates]],"YYYY")</f>
        <v>2026</v>
      </c>
      <c r="T296" s="16"/>
    </row>
    <row r="297" spans="1:20" x14ac:dyDescent="0.25">
      <c r="A297" t="s">
        <v>62</v>
      </c>
      <c r="B297" s="16">
        <v>46019</v>
      </c>
      <c r="C297" t="s">
        <v>22</v>
      </c>
      <c r="D297" t="s">
        <v>15</v>
      </c>
      <c r="E297" t="s">
        <v>151</v>
      </c>
      <c r="F297" t="s">
        <v>98</v>
      </c>
      <c r="G297">
        <v>80906</v>
      </c>
      <c r="H297" t="s">
        <v>25</v>
      </c>
      <c r="I297" t="s">
        <v>19</v>
      </c>
      <c r="J297" t="s">
        <v>33</v>
      </c>
      <c r="K297" s="6">
        <v>218.352</v>
      </c>
      <c r="L297">
        <v>3</v>
      </c>
      <c r="M297">
        <v>0.2</v>
      </c>
      <c r="N297" s="6">
        <v>-24.564599999999999</v>
      </c>
      <c r="O297">
        <f t="shared" si="12"/>
        <v>-24.564599999999999</v>
      </c>
      <c r="P297" s="6">
        <f t="shared" si="13"/>
        <v>108.16800000000001</v>
      </c>
      <c r="Q297">
        <f t="shared" si="14"/>
        <v>75.108088338912793</v>
      </c>
      <c r="R297" s="16" t="str">
        <f>TEXT(Ecom[[#This Row],[Dates]],"mmm")</f>
        <v>Dec</v>
      </c>
      <c r="S297" s="16" t="str">
        <f>TEXT(Ecom[[#This Row],[Dates]],"YYYY")</f>
        <v>2025</v>
      </c>
      <c r="T297" s="16"/>
    </row>
    <row r="298" spans="1:20" x14ac:dyDescent="0.25">
      <c r="A298" t="s">
        <v>62</v>
      </c>
      <c r="B298" s="16">
        <v>45845</v>
      </c>
      <c r="C298" t="s">
        <v>22</v>
      </c>
      <c r="D298" t="s">
        <v>15</v>
      </c>
      <c r="E298" t="s">
        <v>151</v>
      </c>
      <c r="F298" t="s">
        <v>98</v>
      </c>
      <c r="G298">
        <v>80906</v>
      </c>
      <c r="H298" t="s">
        <v>25</v>
      </c>
      <c r="I298" t="s">
        <v>26</v>
      </c>
      <c r="J298" t="s">
        <v>37</v>
      </c>
      <c r="K298" s="6">
        <v>78.599999999999994</v>
      </c>
      <c r="L298">
        <v>5</v>
      </c>
      <c r="M298">
        <v>0.7</v>
      </c>
      <c r="N298" s="6">
        <v>-62.88</v>
      </c>
      <c r="O298">
        <f t="shared" si="12"/>
        <v>-62.88</v>
      </c>
      <c r="P298" s="6">
        <f t="shared" si="13"/>
        <v>46.183999999999997</v>
      </c>
      <c r="Q298">
        <f t="shared" si="14"/>
        <v>73.327026249989629</v>
      </c>
      <c r="R298" s="16" t="str">
        <f>TEXT(Ecom[[#This Row],[Dates]],"mmm")</f>
        <v>Jul</v>
      </c>
      <c r="S298" s="16" t="str">
        <f>TEXT(Ecom[[#This Row],[Dates]],"YYYY")</f>
        <v>2025</v>
      </c>
      <c r="T298" s="16"/>
    </row>
    <row r="299" spans="1:20" x14ac:dyDescent="0.25">
      <c r="A299" t="s">
        <v>62</v>
      </c>
      <c r="B299" s="16">
        <v>46300</v>
      </c>
      <c r="C299" t="s">
        <v>22</v>
      </c>
      <c r="D299" t="s">
        <v>15</v>
      </c>
      <c r="E299" t="s">
        <v>151</v>
      </c>
      <c r="F299" t="s">
        <v>98</v>
      </c>
      <c r="G299">
        <v>80906</v>
      </c>
      <c r="H299" t="s">
        <v>25</v>
      </c>
      <c r="I299" t="s">
        <v>26</v>
      </c>
      <c r="J299" t="s">
        <v>77</v>
      </c>
      <c r="K299" s="6">
        <v>27.552</v>
      </c>
      <c r="L299">
        <v>3</v>
      </c>
      <c r="M299">
        <v>0.2</v>
      </c>
      <c r="N299" s="6">
        <v>9.2988</v>
      </c>
      <c r="O299" t="str">
        <f t="shared" si="12"/>
        <v/>
      </c>
      <c r="P299" s="6">
        <f t="shared" si="13"/>
        <v>380.81066666666669</v>
      </c>
      <c r="Q299">
        <f t="shared" si="14"/>
        <v>407.85160350812419</v>
      </c>
      <c r="R299" s="16" t="str">
        <f>TEXT(Ecom[[#This Row],[Dates]],"mmm")</f>
        <v>Oct</v>
      </c>
      <c r="S299" s="16" t="str">
        <f>TEXT(Ecom[[#This Row],[Dates]],"YYYY")</f>
        <v>2026</v>
      </c>
      <c r="T299" s="16"/>
    </row>
    <row r="300" spans="1:20" x14ac:dyDescent="0.25">
      <c r="A300" t="s">
        <v>28</v>
      </c>
      <c r="B300" s="16">
        <v>46225</v>
      </c>
      <c r="C300" t="s">
        <v>22</v>
      </c>
      <c r="D300" t="s">
        <v>15</v>
      </c>
      <c r="E300" t="s">
        <v>152</v>
      </c>
      <c r="F300" t="s">
        <v>132</v>
      </c>
      <c r="G300">
        <v>7109</v>
      </c>
      <c r="H300" t="s">
        <v>57</v>
      </c>
      <c r="I300" t="s">
        <v>26</v>
      </c>
      <c r="J300" t="s">
        <v>41</v>
      </c>
      <c r="K300" s="6">
        <v>32.4</v>
      </c>
      <c r="L300">
        <v>5</v>
      </c>
      <c r="M300">
        <v>0</v>
      </c>
      <c r="N300" s="6">
        <v>15.552</v>
      </c>
      <c r="O300" t="str">
        <f t="shared" si="12"/>
        <v/>
      </c>
      <c r="P300" s="6">
        <f t="shared" si="13"/>
        <v>390.59666666666675</v>
      </c>
      <c r="Q300">
        <f t="shared" si="14"/>
        <v>448.65600910109129</v>
      </c>
      <c r="R300" s="16" t="str">
        <f>TEXT(Ecom[[#This Row],[Dates]],"mmm")</f>
        <v>Jul</v>
      </c>
      <c r="S300" s="16" t="str">
        <f>TEXT(Ecom[[#This Row],[Dates]],"YYYY")</f>
        <v>2026</v>
      </c>
      <c r="T300" s="16"/>
    </row>
    <row r="301" spans="1:20" x14ac:dyDescent="0.25">
      <c r="A301" t="s">
        <v>28</v>
      </c>
      <c r="B301" s="16">
        <v>46225</v>
      </c>
      <c r="C301" t="s">
        <v>22</v>
      </c>
      <c r="D301" t="s">
        <v>15</v>
      </c>
      <c r="E301" t="s">
        <v>152</v>
      </c>
      <c r="F301" t="s">
        <v>132</v>
      </c>
      <c r="G301">
        <v>7109</v>
      </c>
      <c r="H301" t="s">
        <v>57</v>
      </c>
      <c r="I301" t="s">
        <v>26</v>
      </c>
      <c r="J301" t="s">
        <v>32</v>
      </c>
      <c r="K301" s="6">
        <v>1082.48</v>
      </c>
      <c r="L301">
        <v>8</v>
      </c>
      <c r="M301">
        <v>0</v>
      </c>
      <c r="N301" s="6">
        <v>10.8248</v>
      </c>
      <c r="O301" t="str">
        <f t="shared" si="12"/>
        <v/>
      </c>
      <c r="P301" s="6">
        <f t="shared" si="13"/>
        <v>405.66333333333336</v>
      </c>
      <c r="Q301">
        <f t="shared" si="14"/>
        <v>486.93332723941216</v>
      </c>
      <c r="R301" s="16" t="str">
        <f>TEXT(Ecom[[#This Row],[Dates]],"mmm")</f>
        <v>Jul</v>
      </c>
      <c r="S301" s="16" t="str">
        <f>TEXT(Ecom[[#This Row],[Dates]],"YYYY")</f>
        <v>2026</v>
      </c>
      <c r="T301" s="16"/>
    </row>
    <row r="302" spans="1:20" x14ac:dyDescent="0.25">
      <c r="A302" t="s">
        <v>28</v>
      </c>
      <c r="B302" s="16">
        <v>46200</v>
      </c>
      <c r="C302" t="s">
        <v>22</v>
      </c>
      <c r="D302" t="s">
        <v>15</v>
      </c>
      <c r="E302" t="s">
        <v>152</v>
      </c>
      <c r="F302" t="s">
        <v>132</v>
      </c>
      <c r="G302">
        <v>7109</v>
      </c>
      <c r="H302" t="s">
        <v>57</v>
      </c>
      <c r="I302" t="s">
        <v>26</v>
      </c>
      <c r="J302" t="s">
        <v>41</v>
      </c>
      <c r="K302" s="6">
        <v>56.91</v>
      </c>
      <c r="L302">
        <v>3</v>
      </c>
      <c r="M302">
        <v>0</v>
      </c>
      <c r="N302" s="6">
        <v>27.316800000000001</v>
      </c>
      <c r="O302" t="str">
        <f t="shared" si="12"/>
        <v/>
      </c>
      <c r="P302" s="6">
        <f t="shared" si="13"/>
        <v>49.596666666666664</v>
      </c>
      <c r="Q302">
        <f t="shared" si="14"/>
        <v>270.93640651964404</v>
      </c>
      <c r="R302" s="16" t="str">
        <f>TEXT(Ecom[[#This Row],[Dates]],"mmm")</f>
        <v>Jun</v>
      </c>
      <c r="S302" s="16" t="str">
        <f>TEXT(Ecom[[#This Row],[Dates]],"YYYY")</f>
        <v>2026</v>
      </c>
      <c r="T302" s="16"/>
    </row>
    <row r="303" spans="1:20" x14ac:dyDescent="0.25">
      <c r="A303" t="s">
        <v>28</v>
      </c>
      <c r="B303" s="16">
        <v>46246</v>
      </c>
      <c r="C303" t="s">
        <v>22</v>
      </c>
      <c r="D303" t="s">
        <v>15</v>
      </c>
      <c r="E303" t="s">
        <v>152</v>
      </c>
      <c r="F303" t="s">
        <v>132</v>
      </c>
      <c r="G303">
        <v>7109</v>
      </c>
      <c r="H303" t="s">
        <v>57</v>
      </c>
      <c r="I303" t="s">
        <v>19</v>
      </c>
      <c r="J303" t="s">
        <v>33</v>
      </c>
      <c r="K303" s="6">
        <v>77.599999999999994</v>
      </c>
      <c r="L303">
        <v>4</v>
      </c>
      <c r="M303">
        <v>0</v>
      </c>
      <c r="N303" s="6">
        <v>38.024000000000001</v>
      </c>
      <c r="O303" t="str">
        <f t="shared" si="12"/>
        <v/>
      </c>
      <c r="P303" s="6">
        <f t="shared" si="13"/>
        <v>103.65166666666666</v>
      </c>
      <c r="Q303">
        <f t="shared" si="14"/>
        <v>201.8211778613269</v>
      </c>
      <c r="R303" s="16" t="str">
        <f>TEXT(Ecom[[#This Row],[Dates]],"mmm")</f>
        <v>Aug</v>
      </c>
      <c r="S303" s="16" t="str">
        <f>TEXT(Ecom[[#This Row],[Dates]],"YYYY")</f>
        <v>2026</v>
      </c>
      <c r="T303" s="16"/>
    </row>
    <row r="304" spans="1:20" x14ac:dyDescent="0.25">
      <c r="A304" t="s">
        <v>28</v>
      </c>
      <c r="B304" s="16">
        <v>46105</v>
      </c>
      <c r="C304" t="s">
        <v>22</v>
      </c>
      <c r="D304" t="s">
        <v>15</v>
      </c>
      <c r="E304" t="s">
        <v>152</v>
      </c>
      <c r="F304" t="s">
        <v>132</v>
      </c>
      <c r="G304">
        <v>7109</v>
      </c>
      <c r="H304" t="s">
        <v>57</v>
      </c>
      <c r="I304" t="s">
        <v>26</v>
      </c>
      <c r="J304" t="s">
        <v>37</v>
      </c>
      <c r="K304" s="6">
        <v>14.28</v>
      </c>
      <c r="L304">
        <v>1</v>
      </c>
      <c r="M304">
        <v>0</v>
      </c>
      <c r="N304" s="6">
        <v>6.5688000000000004</v>
      </c>
      <c r="O304" t="str">
        <f t="shared" si="12"/>
        <v/>
      </c>
      <c r="P304" s="6">
        <f t="shared" si="13"/>
        <v>86.71833333333332</v>
      </c>
      <c r="Q304">
        <f t="shared" si="14"/>
        <v>77.803212212321625</v>
      </c>
      <c r="R304" s="16" t="str">
        <f>TEXT(Ecom[[#This Row],[Dates]],"mmm")</f>
        <v>Mar</v>
      </c>
      <c r="S304" s="16" t="str">
        <f>TEXT(Ecom[[#This Row],[Dates]],"YYYY")</f>
        <v>2026</v>
      </c>
      <c r="T304" s="16"/>
    </row>
    <row r="305" spans="1:20" x14ac:dyDescent="0.25">
      <c r="A305" t="s">
        <v>28</v>
      </c>
      <c r="B305" s="16">
        <v>45966</v>
      </c>
      <c r="C305" t="s">
        <v>14</v>
      </c>
      <c r="D305" t="s">
        <v>15</v>
      </c>
      <c r="E305" t="s">
        <v>79</v>
      </c>
      <c r="F305" t="s">
        <v>65</v>
      </c>
      <c r="G305">
        <v>60623</v>
      </c>
      <c r="H305" t="s">
        <v>47</v>
      </c>
      <c r="I305" t="s">
        <v>19</v>
      </c>
      <c r="J305" t="s">
        <v>31</v>
      </c>
      <c r="K305" s="6">
        <v>219.07499999999999</v>
      </c>
      <c r="L305">
        <v>3</v>
      </c>
      <c r="M305">
        <v>0.5</v>
      </c>
      <c r="N305" s="6">
        <v>-131.44499999999999</v>
      </c>
      <c r="O305">
        <f t="shared" si="12"/>
        <v>-131.44499999999999</v>
      </c>
      <c r="P305" s="6">
        <f t="shared" si="13"/>
        <v>85.23833333333333</v>
      </c>
      <c r="Q305">
        <f t="shared" si="14"/>
        <v>86.790285970774903</v>
      </c>
      <c r="R305" s="16" t="str">
        <f>TEXT(Ecom[[#This Row],[Dates]],"mmm")</f>
        <v>Nov</v>
      </c>
      <c r="S305" s="16" t="str">
        <f>TEXT(Ecom[[#This Row],[Dates]],"YYYY")</f>
        <v>2025</v>
      </c>
      <c r="T305" s="16"/>
    </row>
    <row r="306" spans="1:20" x14ac:dyDescent="0.25">
      <c r="A306" t="s">
        <v>13</v>
      </c>
      <c r="B306" s="16">
        <v>45998</v>
      </c>
      <c r="C306" t="s">
        <v>22</v>
      </c>
      <c r="D306" t="s">
        <v>15</v>
      </c>
      <c r="E306" t="s">
        <v>75</v>
      </c>
      <c r="F306" t="s">
        <v>76</v>
      </c>
      <c r="G306">
        <v>10024</v>
      </c>
      <c r="H306" t="s">
        <v>57</v>
      </c>
      <c r="I306" t="s">
        <v>19</v>
      </c>
      <c r="J306" t="s">
        <v>33</v>
      </c>
      <c r="K306" s="6">
        <v>26.8</v>
      </c>
      <c r="L306">
        <v>2</v>
      </c>
      <c r="M306">
        <v>0</v>
      </c>
      <c r="N306" s="6">
        <v>12.864000000000001</v>
      </c>
      <c r="O306" t="str">
        <f t="shared" si="12"/>
        <v/>
      </c>
      <c r="P306" s="6">
        <f t="shared" si="13"/>
        <v>27.373333333333335</v>
      </c>
      <c r="Q306">
        <f t="shared" si="14"/>
        <v>56.577282592534914</v>
      </c>
      <c r="R306" s="16" t="str">
        <f>TEXT(Ecom[[#This Row],[Dates]],"mmm")</f>
        <v>Dec</v>
      </c>
      <c r="S306" s="16" t="str">
        <f>TEXT(Ecom[[#This Row],[Dates]],"YYYY")</f>
        <v>2025</v>
      </c>
      <c r="T306" s="16"/>
    </row>
    <row r="307" spans="1:20" x14ac:dyDescent="0.25">
      <c r="A307" t="s">
        <v>28</v>
      </c>
      <c r="B307" s="16">
        <v>46311</v>
      </c>
      <c r="C307" t="s">
        <v>22</v>
      </c>
      <c r="D307" t="s">
        <v>15</v>
      </c>
      <c r="E307" t="s">
        <v>153</v>
      </c>
      <c r="F307" t="s">
        <v>70</v>
      </c>
      <c r="G307">
        <v>48180</v>
      </c>
      <c r="H307" t="s">
        <v>47</v>
      </c>
      <c r="I307" t="s">
        <v>26</v>
      </c>
      <c r="J307" t="s">
        <v>34</v>
      </c>
      <c r="K307" s="6">
        <v>9.84</v>
      </c>
      <c r="L307">
        <v>3</v>
      </c>
      <c r="M307">
        <v>0</v>
      </c>
      <c r="N307" s="6">
        <v>2.8536000000000001</v>
      </c>
      <c r="O307" t="str">
        <f t="shared" si="12"/>
        <v/>
      </c>
      <c r="P307" s="6">
        <f t="shared" si="13"/>
        <v>114.83999999999999</v>
      </c>
      <c r="Q307">
        <f t="shared" si="14"/>
        <v>110.17284851121022</v>
      </c>
      <c r="R307" s="16" t="str">
        <f>TEXT(Ecom[[#This Row],[Dates]],"mmm")</f>
        <v>Oct</v>
      </c>
      <c r="S307" s="16" t="str">
        <f>TEXT(Ecom[[#This Row],[Dates]],"YYYY")</f>
        <v>2026</v>
      </c>
      <c r="T307" s="16"/>
    </row>
    <row r="308" spans="1:20" x14ac:dyDescent="0.25">
      <c r="A308" t="s">
        <v>28</v>
      </c>
      <c r="B308" s="16">
        <v>45972</v>
      </c>
      <c r="C308" t="s">
        <v>44</v>
      </c>
      <c r="D308" t="s">
        <v>15</v>
      </c>
      <c r="E308" t="s">
        <v>154</v>
      </c>
      <c r="F308" t="s">
        <v>132</v>
      </c>
      <c r="G308">
        <v>8701</v>
      </c>
      <c r="H308" t="s">
        <v>57</v>
      </c>
      <c r="I308" t="s">
        <v>26</v>
      </c>
      <c r="J308" t="s">
        <v>37</v>
      </c>
      <c r="K308" s="6">
        <v>45.48</v>
      </c>
      <c r="L308">
        <v>3</v>
      </c>
      <c r="M308">
        <v>0</v>
      </c>
      <c r="N308" s="6">
        <v>20.9208</v>
      </c>
      <c r="O308" t="str">
        <f t="shared" si="12"/>
        <v/>
      </c>
      <c r="P308" s="6">
        <f t="shared" si="13"/>
        <v>113.19</v>
      </c>
      <c r="Q308">
        <f t="shared" si="14"/>
        <v>118.9651923572294</v>
      </c>
      <c r="R308" s="16" t="str">
        <f>TEXT(Ecom[[#This Row],[Dates]],"mmm")</f>
        <v>Nov</v>
      </c>
      <c r="S308" s="16" t="str">
        <f>TEXT(Ecom[[#This Row],[Dates]],"YYYY")</f>
        <v>2025</v>
      </c>
      <c r="T308" s="16"/>
    </row>
    <row r="309" spans="1:20" x14ac:dyDescent="0.25">
      <c r="A309" t="s">
        <v>28</v>
      </c>
      <c r="B309" s="16">
        <v>46041</v>
      </c>
      <c r="C309" t="s">
        <v>44</v>
      </c>
      <c r="D309" t="s">
        <v>15</v>
      </c>
      <c r="E309" t="s">
        <v>154</v>
      </c>
      <c r="F309" t="s">
        <v>132</v>
      </c>
      <c r="G309">
        <v>8701</v>
      </c>
      <c r="H309" t="s">
        <v>57</v>
      </c>
      <c r="I309" t="s">
        <v>26</v>
      </c>
      <c r="J309" t="s">
        <v>34</v>
      </c>
      <c r="K309" s="6">
        <v>289.2</v>
      </c>
      <c r="L309">
        <v>6</v>
      </c>
      <c r="M309">
        <v>0</v>
      </c>
      <c r="N309" s="6">
        <v>83.867999999999995</v>
      </c>
      <c r="O309" t="str">
        <f t="shared" si="12"/>
        <v/>
      </c>
      <c r="P309" s="6">
        <f t="shared" si="13"/>
        <v>103.07533333333333</v>
      </c>
      <c r="Q309">
        <f t="shared" si="14"/>
        <v>128.92326651554032</v>
      </c>
      <c r="R309" s="16" t="str">
        <f>TEXT(Ecom[[#This Row],[Dates]],"mmm")</f>
        <v>Jan</v>
      </c>
      <c r="S309" s="16" t="str">
        <f>TEXT(Ecom[[#This Row],[Dates]],"YYYY")</f>
        <v>2026</v>
      </c>
      <c r="T309" s="16"/>
    </row>
    <row r="310" spans="1:20" x14ac:dyDescent="0.25">
      <c r="A310" t="s">
        <v>62</v>
      </c>
      <c r="B310" s="16">
        <v>46331</v>
      </c>
      <c r="C310" t="s">
        <v>14</v>
      </c>
      <c r="D310" t="s">
        <v>15</v>
      </c>
      <c r="E310" t="s">
        <v>155</v>
      </c>
      <c r="F310" t="s">
        <v>83</v>
      </c>
      <c r="G310">
        <v>22204</v>
      </c>
      <c r="H310" t="s">
        <v>18</v>
      </c>
      <c r="I310" t="s">
        <v>26</v>
      </c>
      <c r="J310" t="s">
        <v>34</v>
      </c>
      <c r="K310" s="6">
        <v>4.8899999999999997</v>
      </c>
      <c r="L310">
        <v>1</v>
      </c>
      <c r="M310">
        <v>0</v>
      </c>
      <c r="N310" s="6">
        <v>2.0049000000000001</v>
      </c>
      <c r="O310" t="str">
        <f t="shared" si="12"/>
        <v/>
      </c>
      <c r="P310" s="6">
        <f t="shared" si="13"/>
        <v>162.26466666666667</v>
      </c>
      <c r="Q310">
        <f t="shared" si="14"/>
        <v>193.37743435935695</v>
      </c>
      <c r="R310" s="16" t="str">
        <f>TEXT(Ecom[[#This Row],[Dates]],"mmm")</f>
        <v>Nov</v>
      </c>
      <c r="S310" s="16" t="str">
        <f>TEXT(Ecom[[#This Row],[Dates]],"YYYY")</f>
        <v>2026</v>
      </c>
      <c r="T310" s="16"/>
    </row>
    <row r="311" spans="1:20" x14ac:dyDescent="0.25">
      <c r="A311" t="s">
        <v>13</v>
      </c>
      <c r="B311" s="16">
        <v>45703</v>
      </c>
      <c r="C311" t="s">
        <v>22</v>
      </c>
      <c r="D311" t="s">
        <v>15</v>
      </c>
      <c r="E311" t="s">
        <v>156</v>
      </c>
      <c r="F311" t="s">
        <v>98</v>
      </c>
      <c r="G311">
        <v>80004</v>
      </c>
      <c r="H311" t="s">
        <v>25</v>
      </c>
      <c r="I311" t="s">
        <v>19</v>
      </c>
      <c r="J311" t="s">
        <v>33</v>
      </c>
      <c r="K311" s="6">
        <v>15.135999999999999</v>
      </c>
      <c r="L311">
        <v>4</v>
      </c>
      <c r="M311">
        <v>0.2</v>
      </c>
      <c r="N311" s="6">
        <v>3.5948000000000002</v>
      </c>
      <c r="O311" t="str">
        <f t="shared" si="12"/>
        <v/>
      </c>
      <c r="P311" s="6">
        <f t="shared" si="13"/>
        <v>165.71199999999999</v>
      </c>
      <c r="Q311">
        <f t="shared" si="14"/>
        <v>202.56672707877621</v>
      </c>
      <c r="R311" s="16" t="str">
        <f>TEXT(Ecom[[#This Row],[Dates]],"mmm")</f>
        <v>Feb</v>
      </c>
      <c r="S311" s="16" t="str">
        <f>TEXT(Ecom[[#This Row],[Dates]],"YYYY")</f>
        <v>2025</v>
      </c>
      <c r="T311" s="16"/>
    </row>
    <row r="312" spans="1:20" x14ac:dyDescent="0.25">
      <c r="A312" t="s">
        <v>13</v>
      </c>
      <c r="B312" s="16">
        <v>45888</v>
      </c>
      <c r="C312" t="s">
        <v>22</v>
      </c>
      <c r="D312" t="s">
        <v>15</v>
      </c>
      <c r="E312" t="s">
        <v>156</v>
      </c>
      <c r="F312" t="s">
        <v>98</v>
      </c>
      <c r="G312">
        <v>80004</v>
      </c>
      <c r="H312" t="s">
        <v>25</v>
      </c>
      <c r="I312" t="s">
        <v>19</v>
      </c>
      <c r="J312" t="s">
        <v>21</v>
      </c>
      <c r="K312" s="6">
        <v>466.76799999999997</v>
      </c>
      <c r="L312">
        <v>2</v>
      </c>
      <c r="M312">
        <v>0.2</v>
      </c>
      <c r="N312" s="6">
        <v>52.511400000000002</v>
      </c>
      <c r="O312" t="str">
        <f t="shared" si="12"/>
        <v/>
      </c>
      <c r="P312" s="6">
        <f t="shared" si="13"/>
        <v>162.75466666666668</v>
      </c>
      <c r="Q312">
        <f t="shared" si="14"/>
        <v>215.91343880120795</v>
      </c>
      <c r="R312" s="16" t="str">
        <f>TEXT(Ecom[[#This Row],[Dates]],"mmm")</f>
        <v>Aug</v>
      </c>
      <c r="S312" s="16" t="str">
        <f>TEXT(Ecom[[#This Row],[Dates]],"YYYY")</f>
        <v>2025</v>
      </c>
      <c r="T312" s="16"/>
    </row>
    <row r="313" spans="1:20" x14ac:dyDescent="0.25">
      <c r="A313" t="s">
        <v>13</v>
      </c>
      <c r="B313" s="16">
        <v>46016</v>
      </c>
      <c r="C313" t="s">
        <v>22</v>
      </c>
      <c r="D313" t="s">
        <v>15</v>
      </c>
      <c r="E313" t="s">
        <v>156</v>
      </c>
      <c r="F313" t="s">
        <v>98</v>
      </c>
      <c r="G313">
        <v>80004</v>
      </c>
      <c r="H313" t="s">
        <v>25</v>
      </c>
      <c r="I313" t="s">
        <v>19</v>
      </c>
      <c r="J313" t="s">
        <v>33</v>
      </c>
      <c r="K313" s="6">
        <v>15.231999999999999</v>
      </c>
      <c r="L313">
        <v>1</v>
      </c>
      <c r="M313">
        <v>0.2</v>
      </c>
      <c r="N313" s="6">
        <v>1.7136</v>
      </c>
      <c r="O313" t="str">
        <f t="shared" si="12"/>
        <v/>
      </c>
      <c r="P313" s="6">
        <f t="shared" si="13"/>
        <v>36.345333333333336</v>
      </c>
      <c r="Q313">
        <f t="shared" si="14"/>
        <v>128.78205497258909</v>
      </c>
      <c r="R313" s="16" t="str">
        <f>TEXT(Ecom[[#This Row],[Dates]],"mmm")</f>
        <v>Dec</v>
      </c>
      <c r="S313" s="16" t="str">
        <f>TEXT(Ecom[[#This Row],[Dates]],"YYYY")</f>
        <v>2025</v>
      </c>
      <c r="T313" s="16"/>
    </row>
    <row r="314" spans="1:20" x14ac:dyDescent="0.25">
      <c r="A314" t="s">
        <v>13</v>
      </c>
      <c r="B314" s="16">
        <v>46116</v>
      </c>
      <c r="C314" t="s">
        <v>22</v>
      </c>
      <c r="D314" t="s">
        <v>15</v>
      </c>
      <c r="E314" t="s">
        <v>156</v>
      </c>
      <c r="F314" t="s">
        <v>98</v>
      </c>
      <c r="G314">
        <v>80004</v>
      </c>
      <c r="H314" t="s">
        <v>25</v>
      </c>
      <c r="I314" t="s">
        <v>26</v>
      </c>
      <c r="J314" t="s">
        <v>27</v>
      </c>
      <c r="K314" s="6">
        <v>6.2640000000000002</v>
      </c>
      <c r="L314">
        <v>3</v>
      </c>
      <c r="M314">
        <v>0.2</v>
      </c>
      <c r="N314" s="6">
        <v>2.0358000000000001</v>
      </c>
      <c r="O314" t="str">
        <f t="shared" si="12"/>
        <v/>
      </c>
      <c r="P314" s="6">
        <f t="shared" si="13"/>
        <v>90.729333333333329</v>
      </c>
      <c r="Q314">
        <f t="shared" si="14"/>
        <v>107.69333504188847</v>
      </c>
      <c r="R314" s="16" t="str">
        <f>TEXT(Ecom[[#This Row],[Dates]],"mmm")</f>
        <v>Apr</v>
      </c>
      <c r="S314" s="16" t="str">
        <f>TEXT(Ecom[[#This Row],[Dates]],"YYYY")</f>
        <v>2026</v>
      </c>
      <c r="T314" s="16"/>
    </row>
    <row r="315" spans="1:20" x14ac:dyDescent="0.25">
      <c r="A315" t="s">
        <v>28</v>
      </c>
      <c r="B315" s="16">
        <v>46354</v>
      </c>
      <c r="C315" t="s">
        <v>22</v>
      </c>
      <c r="D315" t="s">
        <v>15</v>
      </c>
      <c r="E315" t="s">
        <v>157</v>
      </c>
      <c r="F315" t="s">
        <v>132</v>
      </c>
      <c r="G315">
        <v>7601</v>
      </c>
      <c r="H315" t="s">
        <v>57</v>
      </c>
      <c r="I315" t="s">
        <v>19</v>
      </c>
      <c r="J315" t="s">
        <v>33</v>
      </c>
      <c r="K315" s="6">
        <v>87.54</v>
      </c>
      <c r="L315">
        <v>3</v>
      </c>
      <c r="M315">
        <v>0</v>
      </c>
      <c r="N315" s="6">
        <v>37.642200000000003</v>
      </c>
      <c r="O315" t="str">
        <f t="shared" si="12"/>
        <v/>
      </c>
      <c r="P315" s="6">
        <f t="shared" si="13"/>
        <v>93.825333333333333</v>
      </c>
      <c r="Q315">
        <f t="shared" si="14"/>
        <v>74.006642032245253</v>
      </c>
      <c r="R315" s="16" t="str">
        <f>TEXT(Ecom[[#This Row],[Dates]],"mmm")</f>
        <v>Nov</v>
      </c>
      <c r="S315" s="16" t="str">
        <f>TEXT(Ecom[[#This Row],[Dates]],"YYYY")</f>
        <v>2026</v>
      </c>
      <c r="T315" s="16"/>
    </row>
    <row r="316" spans="1:20" x14ac:dyDescent="0.25">
      <c r="A316" t="s">
        <v>28</v>
      </c>
      <c r="B316" s="16">
        <v>46364</v>
      </c>
      <c r="C316" t="s">
        <v>22</v>
      </c>
      <c r="D316" t="s">
        <v>15</v>
      </c>
      <c r="E316" t="s">
        <v>158</v>
      </c>
      <c r="F316" t="s">
        <v>30</v>
      </c>
      <c r="G316">
        <v>33710</v>
      </c>
      <c r="H316" t="s">
        <v>18</v>
      </c>
      <c r="I316" t="s">
        <v>35</v>
      </c>
      <c r="J316" t="s">
        <v>36</v>
      </c>
      <c r="K316" s="6">
        <v>178.38399999999999</v>
      </c>
      <c r="L316">
        <v>2</v>
      </c>
      <c r="M316">
        <v>0.2</v>
      </c>
      <c r="N316" s="6">
        <v>22.297999999999998</v>
      </c>
      <c r="O316" t="str">
        <f t="shared" si="12"/>
        <v/>
      </c>
      <c r="P316" s="6">
        <f t="shared" si="13"/>
        <v>97.690666666666672</v>
      </c>
      <c r="Q316">
        <f t="shared" si="14"/>
        <v>67.853136228180347</v>
      </c>
      <c r="R316" s="16" t="str">
        <f>TEXT(Ecom[[#This Row],[Dates]],"mmm")</f>
        <v>Dec</v>
      </c>
      <c r="S316" s="16" t="str">
        <f>TEXT(Ecom[[#This Row],[Dates]],"YYYY")</f>
        <v>2026</v>
      </c>
      <c r="T316" s="16"/>
    </row>
    <row r="317" spans="1:20" x14ac:dyDescent="0.25">
      <c r="A317" t="s">
        <v>28</v>
      </c>
      <c r="B317" s="16">
        <v>46097</v>
      </c>
      <c r="C317" t="s">
        <v>22</v>
      </c>
      <c r="D317" t="s">
        <v>15</v>
      </c>
      <c r="E317" t="s">
        <v>158</v>
      </c>
      <c r="F317" t="s">
        <v>30</v>
      </c>
      <c r="G317">
        <v>33710</v>
      </c>
      <c r="H317" t="s">
        <v>18</v>
      </c>
      <c r="I317" t="s">
        <v>26</v>
      </c>
      <c r="J317" t="s">
        <v>41</v>
      </c>
      <c r="K317" s="6">
        <v>15.552</v>
      </c>
      <c r="L317">
        <v>3</v>
      </c>
      <c r="M317">
        <v>0.2</v>
      </c>
      <c r="N317" s="6">
        <v>5.4432</v>
      </c>
      <c r="O317" t="str">
        <f t="shared" si="12"/>
        <v/>
      </c>
      <c r="P317" s="6">
        <f t="shared" si="13"/>
        <v>83.523333333333326</v>
      </c>
      <c r="Q317">
        <f t="shared" si="14"/>
        <v>54.375955699391831</v>
      </c>
      <c r="R317" s="16" t="str">
        <f>TEXT(Ecom[[#This Row],[Dates]],"mmm")</f>
        <v>Mar</v>
      </c>
      <c r="S317" s="16" t="str">
        <f>TEXT(Ecom[[#This Row],[Dates]],"YYYY")</f>
        <v>2026</v>
      </c>
      <c r="T317" s="16"/>
    </row>
    <row r="318" spans="1:20" x14ac:dyDescent="0.25">
      <c r="A318" t="s">
        <v>62</v>
      </c>
      <c r="B318" s="16">
        <v>45880</v>
      </c>
      <c r="C318" t="s">
        <v>22</v>
      </c>
      <c r="D318" t="s">
        <v>15</v>
      </c>
      <c r="E318" t="s">
        <v>55</v>
      </c>
      <c r="F318" t="s">
        <v>56</v>
      </c>
      <c r="G318">
        <v>19143</v>
      </c>
      <c r="H318" t="s">
        <v>57</v>
      </c>
      <c r="I318" t="s">
        <v>26</v>
      </c>
      <c r="J318" t="s">
        <v>34</v>
      </c>
      <c r="K318" s="6">
        <v>99.135999999999996</v>
      </c>
      <c r="L318">
        <v>4</v>
      </c>
      <c r="M318">
        <v>0.2</v>
      </c>
      <c r="N318" s="6">
        <v>8.6744000000000003</v>
      </c>
      <c r="O318" t="str">
        <f t="shared" si="12"/>
        <v/>
      </c>
      <c r="P318" s="6">
        <f t="shared" si="13"/>
        <v>1408.9993333333332</v>
      </c>
      <c r="Q318">
        <f t="shared" si="14"/>
        <v>1491.5911686671311</v>
      </c>
      <c r="R318" s="16" t="str">
        <f>TEXT(Ecom[[#This Row],[Dates]],"mmm")</f>
        <v>Aug</v>
      </c>
      <c r="S318" s="16" t="str">
        <f>TEXT(Ecom[[#This Row],[Dates]],"YYYY")</f>
        <v>2025</v>
      </c>
      <c r="T318" s="16"/>
    </row>
    <row r="319" spans="1:20" x14ac:dyDescent="0.25">
      <c r="A319" t="s">
        <v>28</v>
      </c>
      <c r="B319" s="16">
        <v>45781</v>
      </c>
      <c r="C319" t="s">
        <v>44</v>
      </c>
      <c r="D319" t="s">
        <v>15</v>
      </c>
      <c r="E319" t="s">
        <v>75</v>
      </c>
      <c r="F319" t="s">
        <v>76</v>
      </c>
      <c r="G319">
        <v>10024</v>
      </c>
      <c r="H319" t="s">
        <v>57</v>
      </c>
      <c r="I319" t="s">
        <v>19</v>
      </c>
      <c r="J319" t="s">
        <v>21</v>
      </c>
      <c r="K319" s="6">
        <v>135.88200000000001</v>
      </c>
      <c r="L319">
        <v>1</v>
      </c>
      <c r="M319">
        <v>0.1</v>
      </c>
      <c r="N319" s="6">
        <v>24.1568</v>
      </c>
      <c r="O319" t="str">
        <f t="shared" si="12"/>
        <v/>
      </c>
      <c r="P319" s="6">
        <f t="shared" si="13"/>
        <v>1467.934</v>
      </c>
      <c r="Q319">
        <f t="shared" si="14"/>
        <v>1642.6990240033717</v>
      </c>
      <c r="R319" s="16" t="str">
        <f>TEXT(Ecom[[#This Row],[Dates]],"mmm")</f>
        <v>May</v>
      </c>
      <c r="S319" s="16" t="str">
        <f>TEXT(Ecom[[#This Row],[Dates]],"YYYY")</f>
        <v>2025</v>
      </c>
      <c r="T319" s="16"/>
    </row>
    <row r="320" spans="1:20" x14ac:dyDescent="0.25">
      <c r="A320" t="s">
        <v>28</v>
      </c>
      <c r="B320" s="16">
        <v>46017</v>
      </c>
      <c r="C320" t="s">
        <v>44</v>
      </c>
      <c r="D320" t="s">
        <v>15</v>
      </c>
      <c r="E320" t="s">
        <v>75</v>
      </c>
      <c r="F320" t="s">
        <v>76</v>
      </c>
      <c r="G320">
        <v>10024</v>
      </c>
      <c r="H320" t="s">
        <v>57</v>
      </c>
      <c r="I320" t="s">
        <v>35</v>
      </c>
      <c r="J320" t="s">
        <v>123</v>
      </c>
      <c r="K320" s="6">
        <v>3991.98</v>
      </c>
      <c r="L320">
        <v>2</v>
      </c>
      <c r="M320">
        <v>0</v>
      </c>
      <c r="N320" s="6">
        <v>1995.99</v>
      </c>
      <c r="O320" t="str">
        <f t="shared" si="12"/>
        <v/>
      </c>
      <c r="P320" s="6">
        <f t="shared" si="13"/>
        <v>1542.64</v>
      </c>
      <c r="Q320">
        <f t="shared" si="14"/>
        <v>1778.6957946774539</v>
      </c>
      <c r="R320" s="16" t="str">
        <f>TEXT(Ecom[[#This Row],[Dates]],"mmm")</f>
        <v>Dec</v>
      </c>
      <c r="S320" s="16" t="str">
        <f>TEXT(Ecom[[#This Row],[Dates]],"YYYY")</f>
        <v>2025</v>
      </c>
      <c r="T320" s="16"/>
    </row>
    <row r="321" spans="1:20" x14ac:dyDescent="0.25">
      <c r="A321" t="s">
        <v>28</v>
      </c>
      <c r="B321" s="16">
        <v>45667</v>
      </c>
      <c r="C321" t="s">
        <v>44</v>
      </c>
      <c r="D321" t="s">
        <v>15</v>
      </c>
      <c r="E321" t="s">
        <v>75</v>
      </c>
      <c r="F321" t="s">
        <v>76</v>
      </c>
      <c r="G321">
        <v>10024</v>
      </c>
      <c r="H321" t="s">
        <v>57</v>
      </c>
      <c r="I321" t="s">
        <v>35</v>
      </c>
      <c r="J321" t="s">
        <v>36</v>
      </c>
      <c r="K321" s="6">
        <v>275.94</v>
      </c>
      <c r="L321">
        <v>6</v>
      </c>
      <c r="M321">
        <v>0</v>
      </c>
      <c r="N321" s="6">
        <v>80.022599999999997</v>
      </c>
      <c r="O321" t="str">
        <f t="shared" si="12"/>
        <v/>
      </c>
      <c r="P321" s="6">
        <f t="shared" si="13"/>
        <v>226.50333333333336</v>
      </c>
      <c r="Q321">
        <f t="shared" si="14"/>
        <v>975.18402880011058</v>
      </c>
      <c r="R321" s="16" t="str">
        <f>TEXT(Ecom[[#This Row],[Dates]],"mmm")</f>
        <v>Jan</v>
      </c>
      <c r="S321" s="16" t="str">
        <f>TEXT(Ecom[[#This Row],[Dates]],"YYYY")</f>
        <v>2025</v>
      </c>
      <c r="T321" s="16"/>
    </row>
    <row r="322" spans="1:20" x14ac:dyDescent="0.25">
      <c r="A322" t="s">
        <v>28</v>
      </c>
      <c r="B322" s="16">
        <v>45866</v>
      </c>
      <c r="C322" t="s">
        <v>44</v>
      </c>
      <c r="D322" t="s">
        <v>15</v>
      </c>
      <c r="E322" t="s">
        <v>75</v>
      </c>
      <c r="F322" t="s">
        <v>76</v>
      </c>
      <c r="G322">
        <v>10024</v>
      </c>
      <c r="H322" t="s">
        <v>57</v>
      </c>
      <c r="I322" t="s">
        <v>35</v>
      </c>
      <c r="J322" t="s">
        <v>59</v>
      </c>
      <c r="K322" s="6">
        <v>360</v>
      </c>
      <c r="L322">
        <v>4</v>
      </c>
      <c r="M322">
        <v>0</v>
      </c>
      <c r="N322" s="6">
        <v>129.6</v>
      </c>
      <c r="O322" t="str">
        <f t="shared" ref="O322:O385" si="15">IF(N322&lt;0,N322,"")</f>
        <v/>
      </c>
      <c r="P322" s="6">
        <f t="shared" si="13"/>
        <v>136.91</v>
      </c>
      <c r="Q322">
        <f t="shared" si="14"/>
        <v>694.96691445095541</v>
      </c>
      <c r="R322" s="16" t="str">
        <f>TEXT(Ecom[[#This Row],[Dates]],"mmm")</f>
        <v>Jul</v>
      </c>
      <c r="S322" s="16" t="str">
        <f>TEXT(Ecom[[#This Row],[Dates]],"YYYY")</f>
        <v>2025</v>
      </c>
      <c r="T322" s="16"/>
    </row>
    <row r="323" spans="1:20" x14ac:dyDescent="0.25">
      <c r="A323" t="s">
        <v>28</v>
      </c>
      <c r="B323" s="16">
        <v>45878</v>
      </c>
      <c r="C323" t="s">
        <v>44</v>
      </c>
      <c r="D323" t="s">
        <v>15</v>
      </c>
      <c r="E323" t="s">
        <v>75</v>
      </c>
      <c r="F323" t="s">
        <v>76</v>
      </c>
      <c r="G323">
        <v>10024</v>
      </c>
      <c r="H323" t="s">
        <v>57</v>
      </c>
      <c r="I323" t="s">
        <v>26</v>
      </c>
      <c r="J323" t="s">
        <v>32</v>
      </c>
      <c r="K323" s="6">
        <v>43.57</v>
      </c>
      <c r="L323">
        <v>1</v>
      </c>
      <c r="M323">
        <v>0</v>
      </c>
      <c r="N323" s="6">
        <v>13.071</v>
      </c>
      <c r="O323" t="str">
        <f t="shared" si="15"/>
        <v/>
      </c>
      <c r="P323" s="6">
        <f t="shared" ref="P323:P386" si="16">AVERAGE(K323:K325)</f>
        <v>100.75</v>
      </c>
      <c r="Q323">
        <f t="shared" si="14"/>
        <v>156.02484828219346</v>
      </c>
      <c r="R323" s="16" t="str">
        <f>TEXT(Ecom[[#This Row],[Dates]],"mmm")</f>
        <v>Aug</v>
      </c>
      <c r="S323" s="16" t="str">
        <f>TEXT(Ecom[[#This Row],[Dates]],"YYYY")</f>
        <v>2025</v>
      </c>
      <c r="T323" s="16"/>
    </row>
    <row r="324" spans="1:20" x14ac:dyDescent="0.25">
      <c r="A324" t="s">
        <v>28</v>
      </c>
      <c r="B324" s="16">
        <v>45907</v>
      </c>
      <c r="C324" t="s">
        <v>22</v>
      </c>
      <c r="D324" t="s">
        <v>15</v>
      </c>
      <c r="E324" t="s">
        <v>159</v>
      </c>
      <c r="F324" t="s">
        <v>24</v>
      </c>
      <c r="G324">
        <v>90805</v>
      </c>
      <c r="H324" t="s">
        <v>25</v>
      </c>
      <c r="I324" t="s">
        <v>26</v>
      </c>
      <c r="J324" t="s">
        <v>77</v>
      </c>
      <c r="K324" s="6">
        <v>7.16</v>
      </c>
      <c r="L324">
        <v>2</v>
      </c>
      <c r="M324">
        <v>0</v>
      </c>
      <c r="N324" s="6">
        <v>3.58</v>
      </c>
      <c r="O324" t="str">
        <f t="shared" si="15"/>
        <v/>
      </c>
      <c r="P324" s="6">
        <f t="shared" si="16"/>
        <v>119.55666666666667</v>
      </c>
      <c r="Q324">
        <f t="shared" si="14"/>
        <v>115.39715456405969</v>
      </c>
      <c r="R324" s="16" t="str">
        <f>TEXT(Ecom[[#This Row],[Dates]],"mmm")</f>
        <v>Sep</v>
      </c>
      <c r="S324" s="16" t="str">
        <f>TEXT(Ecom[[#This Row],[Dates]],"YYYY")</f>
        <v>2025</v>
      </c>
      <c r="T324" s="16"/>
    </row>
    <row r="325" spans="1:20" x14ac:dyDescent="0.25">
      <c r="A325" t="s">
        <v>28</v>
      </c>
      <c r="B325" s="16">
        <v>46266</v>
      </c>
      <c r="C325" t="s">
        <v>22</v>
      </c>
      <c r="D325" t="s">
        <v>15</v>
      </c>
      <c r="E325" t="s">
        <v>160</v>
      </c>
      <c r="F325" t="s">
        <v>24</v>
      </c>
      <c r="G325">
        <v>92345</v>
      </c>
      <c r="H325" t="s">
        <v>25</v>
      </c>
      <c r="I325" t="s">
        <v>26</v>
      </c>
      <c r="J325" t="s">
        <v>37</v>
      </c>
      <c r="K325" s="6">
        <v>251.52</v>
      </c>
      <c r="L325">
        <v>6</v>
      </c>
      <c r="M325">
        <v>0.2</v>
      </c>
      <c r="N325" s="6">
        <v>81.744</v>
      </c>
      <c r="O325" t="str">
        <f t="shared" si="15"/>
        <v/>
      </c>
      <c r="P325" s="6">
        <f t="shared" si="16"/>
        <v>122.50066666666667</v>
      </c>
      <c r="Q325">
        <f t="shared" ref="Q325:Q388" si="17">SQRT(SUMXMY2(K325:K327,P323:P325)/3)</f>
        <v>107.17360281268822</v>
      </c>
      <c r="R325" s="16" t="str">
        <f>TEXT(Ecom[[#This Row],[Dates]],"mmm")</f>
        <v>Sep</v>
      </c>
      <c r="S325" s="16" t="str">
        <f>TEXT(Ecom[[#This Row],[Dates]],"YYYY")</f>
        <v>2026</v>
      </c>
      <c r="T325" s="16"/>
    </row>
    <row r="326" spans="1:20" x14ac:dyDescent="0.25">
      <c r="A326" t="s">
        <v>28</v>
      </c>
      <c r="B326" s="16">
        <v>46090</v>
      </c>
      <c r="C326" t="s">
        <v>22</v>
      </c>
      <c r="D326" t="s">
        <v>15</v>
      </c>
      <c r="E326" t="s">
        <v>160</v>
      </c>
      <c r="F326" t="s">
        <v>24</v>
      </c>
      <c r="G326">
        <v>92345</v>
      </c>
      <c r="H326" t="s">
        <v>25</v>
      </c>
      <c r="I326" t="s">
        <v>35</v>
      </c>
      <c r="J326" t="s">
        <v>59</v>
      </c>
      <c r="K326" s="6">
        <v>99.99</v>
      </c>
      <c r="L326">
        <v>1</v>
      </c>
      <c r="M326">
        <v>0</v>
      </c>
      <c r="N326" s="6">
        <v>34.996499999999997</v>
      </c>
      <c r="O326" t="str">
        <f t="shared" si="15"/>
        <v/>
      </c>
      <c r="P326" s="6">
        <f t="shared" si="16"/>
        <v>135.62666666666667</v>
      </c>
      <c r="Q326">
        <f t="shared" si="17"/>
        <v>109.29491826348664</v>
      </c>
      <c r="R326" s="16" t="str">
        <f>TEXT(Ecom[[#This Row],[Dates]],"mmm")</f>
        <v>Mar</v>
      </c>
      <c r="S326" s="16" t="str">
        <f>TEXT(Ecom[[#This Row],[Dates]],"YYYY")</f>
        <v>2026</v>
      </c>
      <c r="T326" s="16"/>
    </row>
    <row r="327" spans="1:20" x14ac:dyDescent="0.25">
      <c r="A327" t="s">
        <v>13</v>
      </c>
      <c r="B327" s="16">
        <v>45660</v>
      </c>
      <c r="C327" t="s">
        <v>22</v>
      </c>
      <c r="D327" t="s">
        <v>15</v>
      </c>
      <c r="E327" t="s">
        <v>161</v>
      </c>
      <c r="F327" t="s">
        <v>86</v>
      </c>
      <c r="G327">
        <v>37130</v>
      </c>
      <c r="H327" t="s">
        <v>18</v>
      </c>
      <c r="I327" t="s">
        <v>19</v>
      </c>
      <c r="J327" t="s">
        <v>33</v>
      </c>
      <c r="K327" s="6">
        <v>15.992000000000001</v>
      </c>
      <c r="L327">
        <v>1</v>
      </c>
      <c r="M327">
        <v>0.2</v>
      </c>
      <c r="N327" s="6">
        <v>0.99950000000000006</v>
      </c>
      <c r="O327" t="str">
        <f t="shared" si="15"/>
        <v/>
      </c>
      <c r="P327" s="6">
        <f t="shared" si="16"/>
        <v>120.37133333333334</v>
      </c>
      <c r="Q327">
        <f t="shared" si="17"/>
        <v>115.22261458778154</v>
      </c>
      <c r="R327" s="16" t="str">
        <f>TEXT(Ecom[[#This Row],[Dates]],"mmm")</f>
        <v>Jan</v>
      </c>
      <c r="S327" s="16" t="str">
        <f>TEXT(Ecom[[#This Row],[Dates]],"YYYY")</f>
        <v>2025</v>
      </c>
      <c r="T327" s="16"/>
    </row>
    <row r="328" spans="1:20" x14ac:dyDescent="0.25">
      <c r="A328" t="s">
        <v>62</v>
      </c>
      <c r="B328" s="16">
        <v>45832</v>
      </c>
      <c r="C328" t="s">
        <v>14</v>
      </c>
      <c r="D328" t="s">
        <v>15</v>
      </c>
      <c r="E328" t="s">
        <v>55</v>
      </c>
      <c r="F328" t="s">
        <v>56</v>
      </c>
      <c r="G328">
        <v>19143</v>
      </c>
      <c r="H328" t="s">
        <v>57</v>
      </c>
      <c r="I328" t="s">
        <v>35</v>
      </c>
      <c r="J328" t="s">
        <v>36</v>
      </c>
      <c r="K328" s="6">
        <v>290.89800000000002</v>
      </c>
      <c r="L328">
        <v>3</v>
      </c>
      <c r="M328">
        <v>0.4</v>
      </c>
      <c r="N328" s="6">
        <v>-67.876199999999997</v>
      </c>
      <c r="O328">
        <f t="shared" si="15"/>
        <v>-67.876199999999997</v>
      </c>
      <c r="P328" s="6">
        <f t="shared" si="16"/>
        <v>377.28866666666664</v>
      </c>
      <c r="Q328">
        <f t="shared" si="17"/>
        <v>255.69404024949648</v>
      </c>
      <c r="R328" s="16" t="str">
        <f>TEXT(Ecom[[#This Row],[Dates]],"mmm")</f>
        <v>Jun</v>
      </c>
      <c r="S328" s="16" t="str">
        <f>TEXT(Ecom[[#This Row],[Dates]],"YYYY")</f>
        <v>2025</v>
      </c>
      <c r="T328" s="16"/>
    </row>
    <row r="329" spans="1:20" x14ac:dyDescent="0.25">
      <c r="A329" t="s">
        <v>62</v>
      </c>
      <c r="B329" s="16">
        <v>45783</v>
      </c>
      <c r="C329" t="s">
        <v>14</v>
      </c>
      <c r="D329" t="s">
        <v>15</v>
      </c>
      <c r="E329" t="s">
        <v>55</v>
      </c>
      <c r="F329" t="s">
        <v>56</v>
      </c>
      <c r="G329">
        <v>19143</v>
      </c>
      <c r="H329" t="s">
        <v>57</v>
      </c>
      <c r="I329" t="s">
        <v>26</v>
      </c>
      <c r="J329" t="s">
        <v>32</v>
      </c>
      <c r="K329" s="6">
        <v>54.223999999999997</v>
      </c>
      <c r="L329">
        <v>2</v>
      </c>
      <c r="M329">
        <v>0.2</v>
      </c>
      <c r="N329" s="6">
        <v>3.3889999999999998</v>
      </c>
      <c r="O329" t="str">
        <f t="shared" si="15"/>
        <v/>
      </c>
      <c r="P329" s="6">
        <f t="shared" si="16"/>
        <v>313.73600000000005</v>
      </c>
      <c r="Q329">
        <f t="shared" si="17"/>
        <v>269.32612307895562</v>
      </c>
      <c r="R329" s="16" t="str">
        <f>TEXT(Ecom[[#This Row],[Dates]],"mmm")</f>
        <v>May</v>
      </c>
      <c r="S329" s="16" t="str">
        <f>TEXT(Ecom[[#This Row],[Dates]],"YYYY")</f>
        <v>2025</v>
      </c>
      <c r="T329" s="16"/>
    </row>
    <row r="330" spans="1:20" x14ac:dyDescent="0.25">
      <c r="A330" t="s">
        <v>62</v>
      </c>
      <c r="B330" s="16">
        <v>45678</v>
      </c>
      <c r="C330" t="s">
        <v>14</v>
      </c>
      <c r="D330" t="s">
        <v>15</v>
      </c>
      <c r="E330" t="s">
        <v>55</v>
      </c>
      <c r="F330" t="s">
        <v>56</v>
      </c>
      <c r="G330">
        <v>19143</v>
      </c>
      <c r="H330" t="s">
        <v>57</v>
      </c>
      <c r="I330" t="s">
        <v>19</v>
      </c>
      <c r="J330" t="s">
        <v>21</v>
      </c>
      <c r="K330" s="6">
        <v>786.74400000000003</v>
      </c>
      <c r="L330">
        <v>4</v>
      </c>
      <c r="M330">
        <v>0.3</v>
      </c>
      <c r="N330" s="6">
        <v>-258.5016</v>
      </c>
      <c r="O330">
        <f t="shared" si="15"/>
        <v>-258.5016</v>
      </c>
      <c r="P330" s="6">
        <f t="shared" si="16"/>
        <v>308.24933333333337</v>
      </c>
      <c r="Q330">
        <f t="shared" si="17"/>
        <v>308.97493294200831</v>
      </c>
      <c r="R330" s="16" t="str">
        <f>TEXT(Ecom[[#This Row],[Dates]],"mmm")</f>
        <v>Jan</v>
      </c>
      <c r="S330" s="16" t="str">
        <f>TEXT(Ecom[[#This Row],[Dates]],"YYYY")</f>
        <v>2025</v>
      </c>
      <c r="T330" s="16"/>
    </row>
    <row r="331" spans="1:20" x14ac:dyDescent="0.25">
      <c r="A331" t="s">
        <v>62</v>
      </c>
      <c r="B331" s="16">
        <v>45716</v>
      </c>
      <c r="C331" t="s">
        <v>14</v>
      </c>
      <c r="D331" t="s">
        <v>15</v>
      </c>
      <c r="E331" t="s">
        <v>55</v>
      </c>
      <c r="F331" t="s">
        <v>56</v>
      </c>
      <c r="G331">
        <v>19143</v>
      </c>
      <c r="H331" t="s">
        <v>57</v>
      </c>
      <c r="I331" t="s">
        <v>26</v>
      </c>
      <c r="J331" t="s">
        <v>27</v>
      </c>
      <c r="K331" s="6">
        <v>100.24</v>
      </c>
      <c r="L331">
        <v>10</v>
      </c>
      <c r="M331">
        <v>0.2</v>
      </c>
      <c r="N331" s="6">
        <v>33.831000000000003</v>
      </c>
      <c r="O331" t="str">
        <f t="shared" si="15"/>
        <v/>
      </c>
      <c r="P331" s="6">
        <f t="shared" si="16"/>
        <v>73.601333333333329</v>
      </c>
      <c r="Q331">
        <f t="shared" si="17"/>
        <v>199.02049562200784</v>
      </c>
      <c r="R331" s="16" t="str">
        <f>TEXT(Ecom[[#This Row],[Dates]],"mmm")</f>
        <v>Feb</v>
      </c>
      <c r="S331" s="16" t="str">
        <f>TEXT(Ecom[[#This Row],[Dates]],"YYYY")</f>
        <v>2025</v>
      </c>
      <c r="T331" s="16"/>
    </row>
    <row r="332" spans="1:20" x14ac:dyDescent="0.25">
      <c r="A332" t="s">
        <v>62</v>
      </c>
      <c r="B332" s="16">
        <v>46049</v>
      </c>
      <c r="C332" t="s">
        <v>14</v>
      </c>
      <c r="D332" t="s">
        <v>15</v>
      </c>
      <c r="E332" t="s">
        <v>55</v>
      </c>
      <c r="F332" t="s">
        <v>56</v>
      </c>
      <c r="G332">
        <v>19143</v>
      </c>
      <c r="H332" t="s">
        <v>57</v>
      </c>
      <c r="I332" t="s">
        <v>26</v>
      </c>
      <c r="J332" t="s">
        <v>37</v>
      </c>
      <c r="K332" s="6">
        <v>37.764000000000003</v>
      </c>
      <c r="L332">
        <v>6</v>
      </c>
      <c r="M332">
        <v>0.7</v>
      </c>
      <c r="N332" s="6">
        <v>-27.6936</v>
      </c>
      <c r="O332">
        <f t="shared" si="15"/>
        <v>-27.6936</v>
      </c>
      <c r="P332" s="6">
        <f t="shared" si="16"/>
        <v>47.095999999999997</v>
      </c>
      <c r="Q332">
        <f t="shared" si="17"/>
        <v>156.99513092331759</v>
      </c>
      <c r="R332" s="16" t="str">
        <f>TEXT(Ecom[[#This Row],[Dates]],"mmm")</f>
        <v>Jan</v>
      </c>
      <c r="S332" s="16" t="str">
        <f>TEXT(Ecom[[#This Row],[Dates]],"YYYY")</f>
        <v>2026</v>
      </c>
      <c r="T332" s="16"/>
    </row>
    <row r="333" spans="1:20" x14ac:dyDescent="0.25">
      <c r="A333" t="s">
        <v>13</v>
      </c>
      <c r="B333" s="16">
        <v>46304</v>
      </c>
      <c r="C333" t="s">
        <v>14</v>
      </c>
      <c r="D333" t="s">
        <v>15</v>
      </c>
      <c r="E333" t="s">
        <v>55</v>
      </c>
      <c r="F333" t="s">
        <v>56</v>
      </c>
      <c r="G333">
        <v>19134</v>
      </c>
      <c r="H333" t="s">
        <v>57</v>
      </c>
      <c r="I333" t="s">
        <v>35</v>
      </c>
      <c r="J333" t="s">
        <v>36</v>
      </c>
      <c r="K333" s="6">
        <v>82.8</v>
      </c>
      <c r="L333">
        <v>2</v>
      </c>
      <c r="M333">
        <v>0.4</v>
      </c>
      <c r="N333" s="6">
        <v>-20.7</v>
      </c>
      <c r="O333">
        <f t="shared" si="15"/>
        <v>-20.7</v>
      </c>
      <c r="P333" s="6">
        <f t="shared" si="16"/>
        <v>36.14</v>
      </c>
      <c r="Q333">
        <f t="shared" si="17"/>
        <v>24.195629002256066</v>
      </c>
      <c r="R333" s="16" t="str">
        <f>TEXT(Ecom[[#This Row],[Dates]],"mmm")</f>
        <v>Oct</v>
      </c>
      <c r="S333" s="16" t="str">
        <f>TEXT(Ecom[[#This Row],[Dates]],"YYYY")</f>
        <v>2026</v>
      </c>
      <c r="T333" s="16"/>
    </row>
    <row r="334" spans="1:20" x14ac:dyDescent="0.25">
      <c r="A334" t="s">
        <v>13</v>
      </c>
      <c r="B334" s="16">
        <v>46278</v>
      </c>
      <c r="C334" t="s">
        <v>14</v>
      </c>
      <c r="D334" t="s">
        <v>15</v>
      </c>
      <c r="E334" t="s">
        <v>55</v>
      </c>
      <c r="F334" t="s">
        <v>56</v>
      </c>
      <c r="G334">
        <v>19134</v>
      </c>
      <c r="H334" t="s">
        <v>57</v>
      </c>
      <c r="I334" t="s">
        <v>26</v>
      </c>
      <c r="J334" t="s">
        <v>37</v>
      </c>
      <c r="K334" s="6">
        <v>20.724</v>
      </c>
      <c r="L334">
        <v>2</v>
      </c>
      <c r="M334">
        <v>0.7</v>
      </c>
      <c r="N334" s="6">
        <v>-13.816000000000001</v>
      </c>
      <c r="O334">
        <f t="shared" si="15"/>
        <v>-13.816000000000001</v>
      </c>
      <c r="P334" s="6">
        <f t="shared" si="16"/>
        <v>10.124000000000001</v>
      </c>
      <c r="Q334">
        <f t="shared" si="17"/>
        <v>23.8084600089968</v>
      </c>
      <c r="R334" s="16" t="str">
        <f>TEXT(Ecom[[#This Row],[Dates]],"mmm")</f>
        <v>Sep</v>
      </c>
      <c r="S334" s="16" t="str">
        <f>TEXT(Ecom[[#This Row],[Dates]],"YYYY")</f>
        <v>2026</v>
      </c>
      <c r="T334" s="16"/>
    </row>
    <row r="335" spans="1:20" x14ac:dyDescent="0.25">
      <c r="A335" t="s">
        <v>13</v>
      </c>
      <c r="B335" s="16">
        <v>45784</v>
      </c>
      <c r="C335" t="s">
        <v>14</v>
      </c>
      <c r="D335" t="s">
        <v>15</v>
      </c>
      <c r="E335" t="s">
        <v>55</v>
      </c>
      <c r="F335" t="s">
        <v>56</v>
      </c>
      <c r="G335">
        <v>19134</v>
      </c>
      <c r="H335" t="s">
        <v>57</v>
      </c>
      <c r="I335" t="s">
        <v>26</v>
      </c>
      <c r="J335" t="s">
        <v>37</v>
      </c>
      <c r="K335" s="6">
        <v>4.8959999999999999</v>
      </c>
      <c r="L335">
        <v>3</v>
      </c>
      <c r="M335">
        <v>0.7</v>
      </c>
      <c r="N335" s="6">
        <v>-3.4272</v>
      </c>
      <c r="O335">
        <f t="shared" si="15"/>
        <v>-3.4272</v>
      </c>
      <c r="P335" s="6">
        <f t="shared" si="16"/>
        <v>323.21066666666667</v>
      </c>
      <c r="Q335">
        <f t="shared" si="17"/>
        <v>368.09660143520495</v>
      </c>
      <c r="R335" s="16" t="str">
        <f>TEXT(Ecom[[#This Row],[Dates]],"mmm")</f>
        <v>May</v>
      </c>
      <c r="S335" s="16" t="str">
        <f>TEXT(Ecom[[#This Row],[Dates]],"YYYY")</f>
        <v>2025</v>
      </c>
      <c r="T335" s="16"/>
    </row>
    <row r="336" spans="1:20" x14ac:dyDescent="0.25">
      <c r="A336" t="s">
        <v>13</v>
      </c>
      <c r="B336" s="16">
        <v>45988</v>
      </c>
      <c r="C336" t="s">
        <v>14</v>
      </c>
      <c r="D336" t="s">
        <v>15</v>
      </c>
      <c r="E336" t="s">
        <v>23</v>
      </c>
      <c r="F336" t="s">
        <v>24</v>
      </c>
      <c r="G336">
        <v>90045</v>
      </c>
      <c r="H336" t="s">
        <v>25</v>
      </c>
      <c r="I336" t="s">
        <v>26</v>
      </c>
      <c r="J336" t="s">
        <v>37</v>
      </c>
      <c r="K336" s="6">
        <v>4.7519999999999998</v>
      </c>
      <c r="L336">
        <v>1</v>
      </c>
      <c r="M336">
        <v>0.2</v>
      </c>
      <c r="N336" s="6">
        <v>1.6037999999999999</v>
      </c>
      <c r="O336" t="str">
        <f t="shared" si="15"/>
        <v/>
      </c>
      <c r="P336" s="6">
        <f t="shared" si="16"/>
        <v>326.36799999999999</v>
      </c>
      <c r="Q336">
        <f t="shared" si="17"/>
        <v>409.4114216076718</v>
      </c>
      <c r="R336" s="16" t="str">
        <f>TEXT(Ecom[[#This Row],[Dates]],"mmm")</f>
        <v>Nov</v>
      </c>
      <c r="S336" s="16" t="str">
        <f>TEXT(Ecom[[#This Row],[Dates]],"YYYY")</f>
        <v>2025</v>
      </c>
      <c r="T336" s="16"/>
    </row>
    <row r="337" spans="1:20" x14ac:dyDescent="0.25">
      <c r="A337" t="s">
        <v>13</v>
      </c>
      <c r="B337" s="16">
        <v>46338</v>
      </c>
      <c r="C337" t="s">
        <v>14</v>
      </c>
      <c r="D337" t="s">
        <v>15</v>
      </c>
      <c r="E337" t="s">
        <v>23</v>
      </c>
      <c r="F337" t="s">
        <v>24</v>
      </c>
      <c r="G337">
        <v>90045</v>
      </c>
      <c r="H337" t="s">
        <v>25</v>
      </c>
      <c r="I337" t="s">
        <v>35</v>
      </c>
      <c r="J337" t="s">
        <v>162</v>
      </c>
      <c r="K337" s="6">
        <v>959.98400000000004</v>
      </c>
      <c r="L337">
        <v>2</v>
      </c>
      <c r="M337">
        <v>0.2</v>
      </c>
      <c r="N337" s="6">
        <v>335.99439999999998</v>
      </c>
      <c r="O337" t="str">
        <f t="shared" si="15"/>
        <v/>
      </c>
      <c r="P337" s="6">
        <f t="shared" si="16"/>
        <v>327.35466666666667</v>
      </c>
      <c r="Q337">
        <f t="shared" si="17"/>
        <v>449.07152822916089</v>
      </c>
      <c r="R337" s="16" t="str">
        <f>TEXT(Ecom[[#This Row],[Dates]],"mmm")</f>
        <v>Nov</v>
      </c>
      <c r="S337" s="16" t="str">
        <f>TEXT(Ecom[[#This Row],[Dates]],"YYYY")</f>
        <v>2026</v>
      </c>
      <c r="T337" s="16"/>
    </row>
    <row r="338" spans="1:20" x14ac:dyDescent="0.25">
      <c r="A338" t="s">
        <v>13</v>
      </c>
      <c r="B338" s="16">
        <v>46366</v>
      </c>
      <c r="C338" t="s">
        <v>14</v>
      </c>
      <c r="D338" t="s">
        <v>15</v>
      </c>
      <c r="E338" t="s">
        <v>23</v>
      </c>
      <c r="F338" t="s">
        <v>24</v>
      </c>
      <c r="G338">
        <v>90045</v>
      </c>
      <c r="H338" t="s">
        <v>25</v>
      </c>
      <c r="I338" t="s">
        <v>26</v>
      </c>
      <c r="J338" t="s">
        <v>37</v>
      </c>
      <c r="K338" s="6">
        <v>14.368</v>
      </c>
      <c r="L338">
        <v>4</v>
      </c>
      <c r="M338">
        <v>0.2</v>
      </c>
      <c r="N338" s="6">
        <v>4.49</v>
      </c>
      <c r="O338" t="str">
        <f t="shared" si="15"/>
        <v/>
      </c>
      <c r="P338" s="6">
        <f t="shared" si="16"/>
        <v>240.14400000000001</v>
      </c>
      <c r="Q338">
        <f t="shared" si="17"/>
        <v>369.44553302563094</v>
      </c>
      <c r="R338" s="16" t="str">
        <f>TEXT(Ecom[[#This Row],[Dates]],"mmm")</f>
        <v>Dec</v>
      </c>
      <c r="S338" s="16" t="str">
        <f>TEXT(Ecom[[#This Row],[Dates]],"YYYY")</f>
        <v>2026</v>
      </c>
      <c r="T338" s="16"/>
    </row>
    <row r="339" spans="1:20" x14ac:dyDescent="0.25">
      <c r="A339" t="s">
        <v>28</v>
      </c>
      <c r="B339" s="16">
        <v>45686</v>
      </c>
      <c r="C339" t="s">
        <v>22</v>
      </c>
      <c r="D339" t="s">
        <v>15</v>
      </c>
      <c r="E339" t="s">
        <v>52</v>
      </c>
      <c r="F339" t="s">
        <v>24</v>
      </c>
      <c r="G339">
        <v>94122</v>
      </c>
      <c r="H339" t="s">
        <v>25</v>
      </c>
      <c r="I339" t="s">
        <v>26</v>
      </c>
      <c r="J339" t="s">
        <v>37</v>
      </c>
      <c r="K339" s="6">
        <v>7.7119999999999997</v>
      </c>
      <c r="L339">
        <v>2</v>
      </c>
      <c r="M339">
        <v>0.2</v>
      </c>
      <c r="N339" s="6">
        <v>2.7955999999999999</v>
      </c>
      <c r="O339" t="str">
        <f t="shared" si="15"/>
        <v/>
      </c>
      <c r="P339" s="6">
        <f t="shared" si="16"/>
        <v>237.00800000000001</v>
      </c>
      <c r="Q339">
        <f t="shared" si="17"/>
        <v>349.27175662215507</v>
      </c>
      <c r="R339" s="16" t="str">
        <f>TEXT(Ecom[[#This Row],[Dates]],"mmm")</f>
        <v>Jan</v>
      </c>
      <c r="S339" s="16" t="str">
        <f>TEXT(Ecom[[#This Row],[Dates]],"YYYY")</f>
        <v>2025</v>
      </c>
      <c r="T339" s="16"/>
    </row>
    <row r="340" spans="1:20" x14ac:dyDescent="0.25">
      <c r="A340" t="s">
        <v>28</v>
      </c>
      <c r="B340" s="16">
        <v>45874</v>
      </c>
      <c r="C340" t="s">
        <v>22</v>
      </c>
      <c r="D340" t="s">
        <v>15</v>
      </c>
      <c r="E340" t="s">
        <v>52</v>
      </c>
      <c r="F340" t="s">
        <v>24</v>
      </c>
      <c r="G340">
        <v>94122</v>
      </c>
      <c r="H340" t="s">
        <v>25</v>
      </c>
      <c r="I340" t="s">
        <v>19</v>
      </c>
      <c r="J340" t="s">
        <v>31</v>
      </c>
      <c r="K340" s="6">
        <v>698.35199999999998</v>
      </c>
      <c r="L340">
        <v>3</v>
      </c>
      <c r="M340">
        <v>0.2</v>
      </c>
      <c r="N340" s="6">
        <v>-17.4588</v>
      </c>
      <c r="O340">
        <f t="shared" si="15"/>
        <v>-17.4588</v>
      </c>
      <c r="P340" s="6">
        <f t="shared" si="16"/>
        <v>240.38933333333333</v>
      </c>
      <c r="Q340">
        <f t="shared" si="17"/>
        <v>323.1727762938603</v>
      </c>
      <c r="R340" s="16" t="str">
        <f>TEXT(Ecom[[#This Row],[Dates]],"mmm")</f>
        <v>Aug</v>
      </c>
      <c r="S340" s="16" t="str">
        <f>TEXT(Ecom[[#This Row],[Dates]],"YYYY")</f>
        <v>2025</v>
      </c>
      <c r="T340" s="16"/>
    </row>
    <row r="341" spans="1:20" x14ac:dyDescent="0.25">
      <c r="A341" t="s">
        <v>13</v>
      </c>
      <c r="B341" s="16">
        <v>45878</v>
      </c>
      <c r="C341" t="s">
        <v>14</v>
      </c>
      <c r="D341" t="s">
        <v>15</v>
      </c>
      <c r="E341" t="s">
        <v>163</v>
      </c>
      <c r="F341" t="s">
        <v>51</v>
      </c>
      <c r="G341">
        <v>84041</v>
      </c>
      <c r="H341" t="s">
        <v>25</v>
      </c>
      <c r="I341" t="s">
        <v>26</v>
      </c>
      <c r="J341" t="s">
        <v>77</v>
      </c>
      <c r="K341" s="6">
        <v>4.96</v>
      </c>
      <c r="L341">
        <v>4</v>
      </c>
      <c r="M341">
        <v>0</v>
      </c>
      <c r="N341" s="6">
        <v>2.3311999999999999</v>
      </c>
      <c r="O341" t="str">
        <f t="shared" si="15"/>
        <v/>
      </c>
      <c r="P341" s="6">
        <f t="shared" si="16"/>
        <v>177.59533333333334</v>
      </c>
      <c r="Q341">
        <f t="shared" si="17"/>
        <v>266.98331894847053</v>
      </c>
      <c r="R341" s="16" t="str">
        <f>TEXT(Ecom[[#This Row],[Dates]],"mmm")</f>
        <v>Aug</v>
      </c>
      <c r="S341" s="16" t="str">
        <f>TEXT(Ecom[[#This Row],[Dates]],"YYYY")</f>
        <v>2025</v>
      </c>
      <c r="T341" s="16"/>
    </row>
    <row r="342" spans="1:20" x14ac:dyDescent="0.25">
      <c r="A342" t="s">
        <v>13</v>
      </c>
      <c r="B342" s="16">
        <v>45894</v>
      </c>
      <c r="C342" t="s">
        <v>22</v>
      </c>
      <c r="D342" t="s">
        <v>15</v>
      </c>
      <c r="E342" t="s">
        <v>55</v>
      </c>
      <c r="F342" t="s">
        <v>56</v>
      </c>
      <c r="G342">
        <v>19140</v>
      </c>
      <c r="H342" t="s">
        <v>57</v>
      </c>
      <c r="I342" t="s">
        <v>26</v>
      </c>
      <c r="J342" t="s">
        <v>34</v>
      </c>
      <c r="K342" s="6">
        <v>17.856000000000002</v>
      </c>
      <c r="L342">
        <v>4</v>
      </c>
      <c r="M342">
        <v>0.2</v>
      </c>
      <c r="N342" s="6">
        <v>1.1160000000000001</v>
      </c>
      <c r="O342" t="str">
        <f t="shared" si="15"/>
        <v/>
      </c>
      <c r="P342" s="6">
        <f t="shared" si="16"/>
        <v>186.27266666666665</v>
      </c>
      <c r="Q342">
        <f t="shared" si="17"/>
        <v>247.72706010625666</v>
      </c>
      <c r="R342" s="16" t="str">
        <f>TEXT(Ecom[[#This Row],[Dates]],"mmm")</f>
        <v>Aug</v>
      </c>
      <c r="S342" s="16" t="str">
        <f>TEXT(Ecom[[#This Row],[Dates]],"YYYY")</f>
        <v>2025</v>
      </c>
      <c r="T342" s="16"/>
    </row>
    <row r="343" spans="1:20" x14ac:dyDescent="0.25">
      <c r="A343" t="s">
        <v>13</v>
      </c>
      <c r="B343" s="16">
        <v>45957</v>
      </c>
      <c r="C343" t="s">
        <v>22</v>
      </c>
      <c r="D343" t="s">
        <v>15</v>
      </c>
      <c r="E343" t="s">
        <v>55</v>
      </c>
      <c r="F343" t="s">
        <v>56</v>
      </c>
      <c r="G343">
        <v>19140</v>
      </c>
      <c r="H343" t="s">
        <v>57</v>
      </c>
      <c r="I343" t="s">
        <v>26</v>
      </c>
      <c r="J343" t="s">
        <v>37</v>
      </c>
      <c r="K343" s="6">
        <v>509.97</v>
      </c>
      <c r="L343">
        <v>10</v>
      </c>
      <c r="M343">
        <v>0.7</v>
      </c>
      <c r="N343" s="6">
        <v>-407.976</v>
      </c>
      <c r="O343">
        <f t="shared" si="15"/>
        <v>-407.976</v>
      </c>
      <c r="P343" s="6">
        <f t="shared" si="16"/>
        <v>204.29666666666665</v>
      </c>
      <c r="Q343">
        <f t="shared" si="17"/>
        <v>225.17139279323308</v>
      </c>
      <c r="R343" s="16" t="str">
        <f>TEXT(Ecom[[#This Row],[Dates]],"mmm")</f>
        <v>Oct</v>
      </c>
      <c r="S343" s="16" t="str">
        <f>TEXT(Ecom[[#This Row],[Dates]],"YYYY")</f>
        <v>2025</v>
      </c>
      <c r="T343" s="16"/>
    </row>
    <row r="344" spans="1:20" x14ac:dyDescent="0.25">
      <c r="A344" t="s">
        <v>13</v>
      </c>
      <c r="B344" s="16">
        <v>46357</v>
      </c>
      <c r="C344" t="s">
        <v>22</v>
      </c>
      <c r="D344" t="s">
        <v>15</v>
      </c>
      <c r="E344" t="s">
        <v>55</v>
      </c>
      <c r="F344" t="s">
        <v>56</v>
      </c>
      <c r="G344">
        <v>19140</v>
      </c>
      <c r="H344" t="s">
        <v>57</v>
      </c>
      <c r="I344" t="s">
        <v>26</v>
      </c>
      <c r="J344" t="s">
        <v>77</v>
      </c>
      <c r="K344" s="6">
        <v>30.992000000000001</v>
      </c>
      <c r="L344">
        <v>13</v>
      </c>
      <c r="M344">
        <v>0.2</v>
      </c>
      <c r="N344" s="6">
        <v>10.0724</v>
      </c>
      <c r="O344" t="str">
        <f t="shared" si="15"/>
        <v/>
      </c>
      <c r="P344" s="6">
        <f t="shared" si="16"/>
        <v>63.906666666666666</v>
      </c>
      <c r="Q344">
        <f t="shared" si="17"/>
        <v>118.67775332105563</v>
      </c>
      <c r="R344" s="16" t="str">
        <f>TEXT(Ecom[[#This Row],[Dates]],"mmm")</f>
        <v>Dec</v>
      </c>
      <c r="S344" s="16" t="str">
        <f>TEXT(Ecom[[#This Row],[Dates]],"YYYY")</f>
        <v>2026</v>
      </c>
      <c r="T344" s="16"/>
    </row>
    <row r="345" spans="1:20" x14ac:dyDescent="0.25">
      <c r="A345" t="s">
        <v>13</v>
      </c>
      <c r="B345" s="16">
        <v>45769</v>
      </c>
      <c r="C345" t="s">
        <v>22</v>
      </c>
      <c r="D345" t="s">
        <v>15</v>
      </c>
      <c r="E345" t="s">
        <v>55</v>
      </c>
      <c r="F345" t="s">
        <v>56</v>
      </c>
      <c r="G345">
        <v>19140</v>
      </c>
      <c r="H345" t="s">
        <v>57</v>
      </c>
      <c r="I345" t="s">
        <v>35</v>
      </c>
      <c r="J345" t="s">
        <v>36</v>
      </c>
      <c r="K345" s="6">
        <v>71.927999999999997</v>
      </c>
      <c r="L345">
        <v>12</v>
      </c>
      <c r="M345">
        <v>0.4</v>
      </c>
      <c r="N345" s="6">
        <v>8.3916000000000004</v>
      </c>
      <c r="O345" t="str">
        <f t="shared" si="15"/>
        <v/>
      </c>
      <c r="P345" s="6">
        <f t="shared" si="16"/>
        <v>69.567999999999998</v>
      </c>
      <c r="Q345">
        <f t="shared" si="17"/>
        <v>78.755648312899979</v>
      </c>
      <c r="R345" s="16" t="str">
        <f>TEXT(Ecom[[#This Row],[Dates]],"mmm")</f>
        <v>Apr</v>
      </c>
      <c r="S345" s="16" t="str">
        <f>TEXT(Ecom[[#This Row],[Dates]],"YYYY")</f>
        <v>2025</v>
      </c>
      <c r="T345" s="16"/>
    </row>
    <row r="346" spans="1:20" x14ac:dyDescent="0.25">
      <c r="A346" t="s">
        <v>28</v>
      </c>
      <c r="B346" s="16">
        <v>45800</v>
      </c>
      <c r="C346" t="s">
        <v>14</v>
      </c>
      <c r="D346" t="s">
        <v>15</v>
      </c>
      <c r="E346" t="s">
        <v>164</v>
      </c>
      <c r="F346" t="s">
        <v>46</v>
      </c>
      <c r="G346">
        <v>78745</v>
      </c>
      <c r="H346" t="s">
        <v>47</v>
      </c>
      <c r="I346" t="s">
        <v>26</v>
      </c>
      <c r="J346" t="s">
        <v>32</v>
      </c>
      <c r="K346" s="6">
        <v>88.8</v>
      </c>
      <c r="L346">
        <v>4</v>
      </c>
      <c r="M346">
        <v>0.2</v>
      </c>
      <c r="N346" s="6">
        <v>-2.2200000000000002</v>
      </c>
      <c r="O346">
        <f t="shared" si="15"/>
        <v>-2.2200000000000002</v>
      </c>
      <c r="P346" s="6">
        <f t="shared" si="16"/>
        <v>48.112000000000002</v>
      </c>
      <c r="Q346">
        <f t="shared" si="17"/>
        <v>30.168179772979588</v>
      </c>
      <c r="R346" s="16" t="str">
        <f>TEXT(Ecom[[#This Row],[Dates]],"mmm")</f>
        <v>May</v>
      </c>
      <c r="S346" s="16" t="str">
        <f>TEXT(Ecom[[#This Row],[Dates]],"YYYY")</f>
        <v>2025</v>
      </c>
      <c r="T346" s="16"/>
    </row>
    <row r="347" spans="1:20" x14ac:dyDescent="0.25">
      <c r="A347" t="s">
        <v>28</v>
      </c>
      <c r="B347" s="16">
        <v>46187</v>
      </c>
      <c r="C347" t="s">
        <v>14</v>
      </c>
      <c r="D347" t="s">
        <v>15</v>
      </c>
      <c r="E347" t="s">
        <v>52</v>
      </c>
      <c r="F347" t="s">
        <v>24</v>
      </c>
      <c r="G347">
        <v>94122</v>
      </c>
      <c r="H347" t="s">
        <v>25</v>
      </c>
      <c r="I347" t="s">
        <v>35</v>
      </c>
      <c r="J347" t="s">
        <v>36</v>
      </c>
      <c r="K347" s="6">
        <v>47.975999999999999</v>
      </c>
      <c r="L347">
        <v>3</v>
      </c>
      <c r="M347">
        <v>0.2</v>
      </c>
      <c r="N347" s="6">
        <v>4.7976000000000001</v>
      </c>
      <c r="O347" t="str">
        <f t="shared" si="15"/>
        <v/>
      </c>
      <c r="P347" s="6">
        <f t="shared" si="16"/>
        <v>26.698666666666668</v>
      </c>
      <c r="Q347">
        <f t="shared" si="17"/>
        <v>26.553424531882332</v>
      </c>
      <c r="R347" s="16" t="str">
        <f>TEXT(Ecom[[#This Row],[Dates]],"mmm")</f>
        <v>Jun</v>
      </c>
      <c r="S347" s="16" t="str">
        <f>TEXT(Ecom[[#This Row],[Dates]],"YYYY")</f>
        <v>2026</v>
      </c>
      <c r="T347" s="16"/>
    </row>
    <row r="348" spans="1:20" x14ac:dyDescent="0.25">
      <c r="A348" t="s">
        <v>28</v>
      </c>
      <c r="B348" s="16">
        <v>46130</v>
      </c>
      <c r="C348" t="s">
        <v>14</v>
      </c>
      <c r="D348" t="s">
        <v>15</v>
      </c>
      <c r="E348" t="s">
        <v>165</v>
      </c>
      <c r="F348" t="s">
        <v>166</v>
      </c>
      <c r="G348">
        <v>1852</v>
      </c>
      <c r="H348" t="s">
        <v>57</v>
      </c>
      <c r="I348" t="s">
        <v>26</v>
      </c>
      <c r="J348" t="s">
        <v>34</v>
      </c>
      <c r="K348" s="6">
        <v>7.56</v>
      </c>
      <c r="L348">
        <v>3</v>
      </c>
      <c r="M348">
        <v>0</v>
      </c>
      <c r="N348" s="6">
        <v>3.0996000000000001</v>
      </c>
      <c r="O348" t="str">
        <f t="shared" si="15"/>
        <v/>
      </c>
      <c r="P348" s="6">
        <f t="shared" si="16"/>
        <v>15.026666666666666</v>
      </c>
      <c r="Q348">
        <f t="shared" si="17"/>
        <v>23.475588102127297</v>
      </c>
      <c r="R348" s="16" t="str">
        <f>TEXT(Ecom[[#This Row],[Dates]],"mmm")</f>
        <v>Apr</v>
      </c>
      <c r="S348" s="16" t="str">
        <f>TEXT(Ecom[[#This Row],[Dates]],"YYYY")</f>
        <v>2026</v>
      </c>
      <c r="T348" s="16"/>
    </row>
    <row r="349" spans="1:20" x14ac:dyDescent="0.25">
      <c r="A349" t="s">
        <v>28</v>
      </c>
      <c r="B349" s="16">
        <v>46367</v>
      </c>
      <c r="C349" t="s">
        <v>14</v>
      </c>
      <c r="D349" t="s">
        <v>15</v>
      </c>
      <c r="E349" t="s">
        <v>165</v>
      </c>
      <c r="F349" t="s">
        <v>166</v>
      </c>
      <c r="G349">
        <v>1852</v>
      </c>
      <c r="H349" t="s">
        <v>57</v>
      </c>
      <c r="I349" t="s">
        <v>26</v>
      </c>
      <c r="J349" t="s">
        <v>41</v>
      </c>
      <c r="K349" s="6">
        <v>24.56</v>
      </c>
      <c r="L349">
        <v>2</v>
      </c>
      <c r="M349">
        <v>0</v>
      </c>
      <c r="N349" s="6">
        <v>11.543200000000001</v>
      </c>
      <c r="O349" t="str">
        <f t="shared" si="15"/>
        <v/>
      </c>
      <c r="P349" s="6">
        <f t="shared" si="16"/>
        <v>14.769999999999998</v>
      </c>
      <c r="Q349">
        <f t="shared" si="17"/>
        <v>4.9168216774057809</v>
      </c>
      <c r="R349" s="16" t="str">
        <f>TEXT(Ecom[[#This Row],[Dates]],"mmm")</f>
        <v>Dec</v>
      </c>
      <c r="S349" s="16" t="str">
        <f>TEXT(Ecom[[#This Row],[Dates]],"YYYY")</f>
        <v>2026</v>
      </c>
      <c r="T349" s="16"/>
    </row>
    <row r="350" spans="1:20" x14ac:dyDescent="0.25">
      <c r="A350" t="s">
        <v>28</v>
      </c>
      <c r="B350" s="16">
        <v>46015</v>
      </c>
      <c r="C350" t="s">
        <v>14</v>
      </c>
      <c r="D350" t="s">
        <v>15</v>
      </c>
      <c r="E350" t="s">
        <v>165</v>
      </c>
      <c r="F350" t="s">
        <v>166</v>
      </c>
      <c r="G350">
        <v>1852</v>
      </c>
      <c r="H350" t="s">
        <v>57</v>
      </c>
      <c r="I350" t="s">
        <v>26</v>
      </c>
      <c r="J350" t="s">
        <v>34</v>
      </c>
      <c r="K350" s="6">
        <v>12.96</v>
      </c>
      <c r="L350">
        <v>2</v>
      </c>
      <c r="M350">
        <v>0</v>
      </c>
      <c r="N350" s="6">
        <v>4.1471999999999998</v>
      </c>
      <c r="O350" t="str">
        <f t="shared" si="15"/>
        <v/>
      </c>
      <c r="P350" s="6">
        <f t="shared" si="16"/>
        <v>14.770000000000001</v>
      </c>
      <c r="Q350">
        <f t="shared" si="17"/>
        <v>7.3890822865249648</v>
      </c>
      <c r="R350" s="16" t="str">
        <f>TEXT(Ecom[[#This Row],[Dates]],"mmm")</f>
        <v>Dec</v>
      </c>
      <c r="S350" s="16" t="str">
        <f>TEXT(Ecom[[#This Row],[Dates]],"YYYY")</f>
        <v>2025</v>
      </c>
      <c r="T350" s="16"/>
    </row>
    <row r="351" spans="1:20" x14ac:dyDescent="0.25">
      <c r="A351" t="s">
        <v>62</v>
      </c>
      <c r="B351" s="16">
        <v>45699</v>
      </c>
      <c r="C351" t="s">
        <v>44</v>
      </c>
      <c r="D351" t="s">
        <v>15</v>
      </c>
      <c r="E351" t="s">
        <v>75</v>
      </c>
      <c r="F351" t="s">
        <v>76</v>
      </c>
      <c r="G351">
        <v>10009</v>
      </c>
      <c r="H351" t="s">
        <v>57</v>
      </c>
      <c r="I351" t="s">
        <v>35</v>
      </c>
      <c r="J351" t="s">
        <v>59</v>
      </c>
      <c r="K351" s="6">
        <v>6.79</v>
      </c>
      <c r="L351">
        <v>1</v>
      </c>
      <c r="M351">
        <v>0</v>
      </c>
      <c r="N351" s="6">
        <v>2.3086000000000002</v>
      </c>
      <c r="O351" t="str">
        <f t="shared" si="15"/>
        <v/>
      </c>
      <c r="P351" s="6">
        <f t="shared" si="16"/>
        <v>11.465999999999999</v>
      </c>
      <c r="Q351">
        <f t="shared" si="17"/>
        <v>8.7633179409019117</v>
      </c>
      <c r="R351" s="16" t="str">
        <f>TEXT(Ecom[[#This Row],[Dates]],"mmm")</f>
        <v>Feb</v>
      </c>
      <c r="S351" s="16" t="str">
        <f>TEXT(Ecom[[#This Row],[Dates]],"YYYY")</f>
        <v>2025</v>
      </c>
      <c r="T351" s="16"/>
    </row>
    <row r="352" spans="1:20" x14ac:dyDescent="0.25">
      <c r="A352" t="s">
        <v>62</v>
      </c>
      <c r="B352" s="16">
        <v>46267</v>
      </c>
      <c r="C352" t="s">
        <v>44</v>
      </c>
      <c r="D352" t="s">
        <v>15</v>
      </c>
      <c r="E352" t="s">
        <v>75</v>
      </c>
      <c r="F352" t="s">
        <v>76</v>
      </c>
      <c r="G352">
        <v>10009</v>
      </c>
      <c r="H352" t="s">
        <v>57</v>
      </c>
      <c r="I352" t="s">
        <v>26</v>
      </c>
      <c r="J352" t="s">
        <v>41</v>
      </c>
      <c r="K352" s="6">
        <v>24.56</v>
      </c>
      <c r="L352">
        <v>2</v>
      </c>
      <c r="M352">
        <v>0</v>
      </c>
      <c r="N352" s="6">
        <v>11.543200000000001</v>
      </c>
      <c r="O352" t="str">
        <f t="shared" si="15"/>
        <v/>
      </c>
      <c r="P352" s="6">
        <f t="shared" si="16"/>
        <v>25.575999999999997</v>
      </c>
      <c r="Q352">
        <f t="shared" si="17"/>
        <v>15.502975628353846</v>
      </c>
      <c r="R352" s="16" t="str">
        <f>TEXT(Ecom[[#This Row],[Dates]],"mmm")</f>
        <v>Sep</v>
      </c>
      <c r="S352" s="16" t="str">
        <f>TEXT(Ecom[[#This Row],[Dates]],"YYYY")</f>
        <v>2026</v>
      </c>
      <c r="T352" s="16"/>
    </row>
    <row r="353" spans="1:20" x14ac:dyDescent="0.25">
      <c r="A353" t="s">
        <v>62</v>
      </c>
      <c r="B353" s="16">
        <v>45986</v>
      </c>
      <c r="C353" t="s">
        <v>44</v>
      </c>
      <c r="D353" t="s">
        <v>15</v>
      </c>
      <c r="E353" t="s">
        <v>75</v>
      </c>
      <c r="F353" t="s">
        <v>76</v>
      </c>
      <c r="G353">
        <v>10009</v>
      </c>
      <c r="H353" t="s">
        <v>57</v>
      </c>
      <c r="I353" t="s">
        <v>26</v>
      </c>
      <c r="J353" t="s">
        <v>37</v>
      </c>
      <c r="K353" s="6">
        <v>3.048</v>
      </c>
      <c r="L353">
        <v>1</v>
      </c>
      <c r="M353">
        <v>0.2</v>
      </c>
      <c r="N353" s="6">
        <v>1.0668</v>
      </c>
      <c r="O353" t="str">
        <f t="shared" si="15"/>
        <v/>
      </c>
      <c r="P353" s="6">
        <f t="shared" si="16"/>
        <v>1469.1119999999999</v>
      </c>
      <c r="Q353">
        <f t="shared" si="17"/>
        <v>1666.3277406516802</v>
      </c>
      <c r="R353" s="16" t="str">
        <f>TEXT(Ecom[[#This Row],[Dates]],"mmm")</f>
        <v>Nov</v>
      </c>
      <c r="S353" s="16" t="str">
        <f>TEXT(Ecom[[#This Row],[Dates]],"YYYY")</f>
        <v>2025</v>
      </c>
      <c r="T353" s="16"/>
    </row>
    <row r="354" spans="1:20" x14ac:dyDescent="0.25">
      <c r="A354" t="s">
        <v>62</v>
      </c>
      <c r="B354" s="16">
        <v>45918</v>
      </c>
      <c r="C354" t="s">
        <v>44</v>
      </c>
      <c r="D354" t="s">
        <v>15</v>
      </c>
      <c r="E354" t="s">
        <v>75</v>
      </c>
      <c r="F354" t="s">
        <v>76</v>
      </c>
      <c r="G354">
        <v>10009</v>
      </c>
      <c r="H354" t="s">
        <v>57</v>
      </c>
      <c r="I354" t="s">
        <v>26</v>
      </c>
      <c r="J354" t="s">
        <v>41</v>
      </c>
      <c r="K354" s="6">
        <v>49.12</v>
      </c>
      <c r="L354">
        <v>4</v>
      </c>
      <c r="M354">
        <v>0</v>
      </c>
      <c r="N354" s="6">
        <v>23.086400000000001</v>
      </c>
      <c r="O354" t="str">
        <f t="shared" si="15"/>
        <v/>
      </c>
      <c r="P354" s="6">
        <f t="shared" si="16"/>
        <v>1597.6639999999998</v>
      </c>
      <c r="Q354">
        <f t="shared" si="17"/>
        <v>1806.6043504017878</v>
      </c>
      <c r="R354" s="16" t="str">
        <f>TEXT(Ecom[[#This Row],[Dates]],"mmm")</f>
        <v>Sep</v>
      </c>
      <c r="S354" s="16" t="str">
        <f>TEXT(Ecom[[#This Row],[Dates]],"YYYY")</f>
        <v>2025</v>
      </c>
      <c r="T354" s="16"/>
    </row>
    <row r="355" spans="1:20" x14ac:dyDescent="0.25">
      <c r="A355" t="s">
        <v>62</v>
      </c>
      <c r="B355" s="16">
        <v>45787</v>
      </c>
      <c r="C355" t="s">
        <v>44</v>
      </c>
      <c r="D355" t="s">
        <v>15</v>
      </c>
      <c r="E355" t="s">
        <v>75</v>
      </c>
      <c r="F355" t="s">
        <v>76</v>
      </c>
      <c r="G355">
        <v>10009</v>
      </c>
      <c r="H355" t="s">
        <v>57</v>
      </c>
      <c r="I355" t="s">
        <v>26</v>
      </c>
      <c r="J355" t="s">
        <v>37</v>
      </c>
      <c r="K355" s="6">
        <v>4355.1679999999997</v>
      </c>
      <c r="L355">
        <v>4</v>
      </c>
      <c r="M355">
        <v>0.2</v>
      </c>
      <c r="N355" s="6">
        <v>1415.4295999999999</v>
      </c>
      <c r="O355" t="str">
        <f t="shared" si="15"/>
        <v/>
      </c>
      <c r="P355" s="6">
        <f t="shared" si="16"/>
        <v>1584.0439999999999</v>
      </c>
      <c r="Q355">
        <f t="shared" si="17"/>
        <v>2022.7043556743527</v>
      </c>
      <c r="R355" s="16" t="str">
        <f>TEXT(Ecom[[#This Row],[Dates]],"mmm")</f>
        <v>May</v>
      </c>
      <c r="S355" s="16" t="str">
        <f>TEXT(Ecom[[#This Row],[Dates]],"YYYY")</f>
        <v>2025</v>
      </c>
      <c r="T355" s="16"/>
    </row>
    <row r="356" spans="1:20" x14ac:dyDescent="0.25">
      <c r="A356" t="s">
        <v>28</v>
      </c>
      <c r="B356" s="16">
        <v>46272</v>
      </c>
      <c r="C356" t="s">
        <v>14</v>
      </c>
      <c r="D356" t="s">
        <v>15</v>
      </c>
      <c r="E356" t="s">
        <v>75</v>
      </c>
      <c r="F356" t="s">
        <v>76</v>
      </c>
      <c r="G356">
        <v>10035</v>
      </c>
      <c r="H356" t="s">
        <v>57</v>
      </c>
      <c r="I356" t="s">
        <v>19</v>
      </c>
      <c r="J356" t="s">
        <v>20</v>
      </c>
      <c r="K356" s="6">
        <v>388.70400000000001</v>
      </c>
      <c r="L356">
        <v>6</v>
      </c>
      <c r="M356">
        <v>0.2</v>
      </c>
      <c r="N356" s="6">
        <v>-4.8587999999999996</v>
      </c>
      <c r="O356">
        <f t="shared" si="15"/>
        <v>-4.8587999999999996</v>
      </c>
      <c r="P356" s="6">
        <f t="shared" si="16"/>
        <v>138.00133333333335</v>
      </c>
      <c r="Q356">
        <f t="shared" si="17"/>
        <v>1148.8125957436482</v>
      </c>
      <c r="R356" s="16" t="str">
        <f>TEXT(Ecom[[#This Row],[Dates]],"mmm")</f>
        <v>Sep</v>
      </c>
      <c r="S356" s="16" t="str">
        <f>TEXT(Ecom[[#This Row],[Dates]],"YYYY")</f>
        <v>2026</v>
      </c>
      <c r="T356" s="16"/>
    </row>
    <row r="357" spans="1:20" x14ac:dyDescent="0.25">
      <c r="A357" t="s">
        <v>28</v>
      </c>
      <c r="B357" s="16">
        <v>46316</v>
      </c>
      <c r="C357" t="s">
        <v>14</v>
      </c>
      <c r="D357" t="s">
        <v>15</v>
      </c>
      <c r="E357" t="s">
        <v>75</v>
      </c>
      <c r="F357" t="s">
        <v>76</v>
      </c>
      <c r="G357">
        <v>10035</v>
      </c>
      <c r="H357" t="s">
        <v>57</v>
      </c>
      <c r="I357" t="s">
        <v>26</v>
      </c>
      <c r="J357" t="s">
        <v>60</v>
      </c>
      <c r="K357" s="6">
        <v>8.26</v>
      </c>
      <c r="L357">
        <v>2</v>
      </c>
      <c r="M357">
        <v>0</v>
      </c>
      <c r="N357" s="6">
        <v>3.7995999999999999</v>
      </c>
      <c r="O357" t="str">
        <f t="shared" si="15"/>
        <v/>
      </c>
      <c r="P357" s="6">
        <f t="shared" si="16"/>
        <v>19.899999999999999</v>
      </c>
      <c r="Q357">
        <f t="shared" si="17"/>
        <v>912.49422077033398</v>
      </c>
      <c r="R357" s="16" t="str">
        <f>TEXT(Ecom[[#This Row],[Dates]],"mmm")</f>
        <v>Oct</v>
      </c>
      <c r="S357" s="16" t="str">
        <f>TEXT(Ecom[[#This Row],[Dates]],"YYYY")</f>
        <v>2026</v>
      </c>
      <c r="T357" s="16"/>
    </row>
    <row r="358" spans="1:20" x14ac:dyDescent="0.25">
      <c r="A358" t="s">
        <v>28</v>
      </c>
      <c r="B358" s="16">
        <v>45684</v>
      </c>
      <c r="C358" t="s">
        <v>14</v>
      </c>
      <c r="D358" t="s">
        <v>15</v>
      </c>
      <c r="E358" t="s">
        <v>75</v>
      </c>
      <c r="F358" t="s">
        <v>76</v>
      </c>
      <c r="G358">
        <v>10035</v>
      </c>
      <c r="H358" t="s">
        <v>57</v>
      </c>
      <c r="I358" t="s">
        <v>26</v>
      </c>
      <c r="J358" t="s">
        <v>34</v>
      </c>
      <c r="K358" s="6">
        <v>17.04</v>
      </c>
      <c r="L358">
        <v>4</v>
      </c>
      <c r="M358">
        <v>0</v>
      </c>
      <c r="N358" s="6">
        <v>6.9863999999999997</v>
      </c>
      <c r="O358" t="str">
        <f t="shared" si="15"/>
        <v/>
      </c>
      <c r="P358" s="6">
        <f t="shared" si="16"/>
        <v>29.22666666666667</v>
      </c>
      <c r="Q358">
        <f t="shared" si="17"/>
        <v>70.453485852303587</v>
      </c>
      <c r="R358" s="16" t="str">
        <f>TEXT(Ecom[[#This Row],[Dates]],"mmm")</f>
        <v>Jan</v>
      </c>
      <c r="S358" s="16" t="str">
        <f>TEXT(Ecom[[#This Row],[Dates]],"YYYY")</f>
        <v>2025</v>
      </c>
      <c r="T358" s="16"/>
    </row>
    <row r="359" spans="1:20" x14ac:dyDescent="0.25">
      <c r="A359" t="s">
        <v>28</v>
      </c>
      <c r="B359" s="16">
        <v>45715</v>
      </c>
      <c r="C359" t="s">
        <v>14</v>
      </c>
      <c r="D359" t="s">
        <v>15</v>
      </c>
      <c r="E359" t="s">
        <v>75</v>
      </c>
      <c r="F359" t="s">
        <v>76</v>
      </c>
      <c r="G359">
        <v>10035</v>
      </c>
      <c r="H359" t="s">
        <v>57</v>
      </c>
      <c r="I359" t="s">
        <v>26</v>
      </c>
      <c r="J359" t="s">
        <v>41</v>
      </c>
      <c r="K359" s="6">
        <v>34.4</v>
      </c>
      <c r="L359">
        <v>5</v>
      </c>
      <c r="M359">
        <v>0</v>
      </c>
      <c r="N359" s="6">
        <v>15.824</v>
      </c>
      <c r="O359" t="str">
        <f t="shared" si="15"/>
        <v/>
      </c>
      <c r="P359" s="6">
        <f t="shared" si="16"/>
        <v>239.49333333333334</v>
      </c>
      <c r="Q359">
        <f t="shared" si="17"/>
        <v>235.94239199588691</v>
      </c>
      <c r="R359" s="16" t="str">
        <f>TEXT(Ecom[[#This Row],[Dates]],"mmm")</f>
        <v>Feb</v>
      </c>
      <c r="S359" s="16" t="str">
        <f>TEXT(Ecom[[#This Row],[Dates]],"YYYY")</f>
        <v>2025</v>
      </c>
      <c r="T359" s="16"/>
    </row>
    <row r="360" spans="1:20" x14ac:dyDescent="0.25">
      <c r="A360" t="s">
        <v>28</v>
      </c>
      <c r="B360" s="16">
        <v>46150</v>
      </c>
      <c r="C360" t="s">
        <v>22</v>
      </c>
      <c r="D360" t="s">
        <v>15</v>
      </c>
      <c r="E360" t="s">
        <v>99</v>
      </c>
      <c r="F360" t="s">
        <v>40</v>
      </c>
      <c r="G360">
        <v>28205</v>
      </c>
      <c r="H360" t="s">
        <v>18</v>
      </c>
      <c r="I360" t="s">
        <v>26</v>
      </c>
      <c r="J360" t="s">
        <v>41</v>
      </c>
      <c r="K360" s="6">
        <v>36.24</v>
      </c>
      <c r="L360">
        <v>5</v>
      </c>
      <c r="M360">
        <v>0.2</v>
      </c>
      <c r="N360" s="6">
        <v>11.324999999999999</v>
      </c>
      <c r="O360" t="str">
        <f t="shared" si="15"/>
        <v/>
      </c>
      <c r="P360" s="6">
        <f t="shared" si="16"/>
        <v>234.9266666666667</v>
      </c>
      <c r="Q360">
        <f t="shared" si="17"/>
        <v>266.26381136843298</v>
      </c>
      <c r="R360" s="16" t="str">
        <f>TEXT(Ecom[[#This Row],[Dates]],"mmm")</f>
        <v>May</v>
      </c>
      <c r="S360" s="16" t="str">
        <f>TEXT(Ecom[[#This Row],[Dates]],"YYYY")</f>
        <v>2026</v>
      </c>
      <c r="T360" s="16"/>
    </row>
    <row r="361" spans="1:20" x14ac:dyDescent="0.25">
      <c r="A361" t="s">
        <v>62</v>
      </c>
      <c r="B361" s="16">
        <v>45660</v>
      </c>
      <c r="C361" t="s">
        <v>22</v>
      </c>
      <c r="D361" t="s">
        <v>15</v>
      </c>
      <c r="E361" t="s">
        <v>103</v>
      </c>
      <c r="F361" t="s">
        <v>167</v>
      </c>
      <c r="G361">
        <v>31907</v>
      </c>
      <c r="H361" t="s">
        <v>18</v>
      </c>
      <c r="I361" t="s">
        <v>26</v>
      </c>
      <c r="J361" t="s">
        <v>38</v>
      </c>
      <c r="K361" s="6">
        <v>647.84</v>
      </c>
      <c r="L361">
        <v>8</v>
      </c>
      <c r="M361">
        <v>0</v>
      </c>
      <c r="N361" s="6">
        <v>168.4384</v>
      </c>
      <c r="O361" t="str">
        <f t="shared" si="15"/>
        <v/>
      </c>
      <c r="P361" s="6">
        <f t="shared" si="16"/>
        <v>229.7466666666667</v>
      </c>
      <c r="Q361">
        <f t="shared" si="17"/>
        <v>292.31294516512799</v>
      </c>
      <c r="R361" s="16" t="str">
        <f>TEXT(Ecom[[#This Row],[Dates]],"mmm")</f>
        <v>Jan</v>
      </c>
      <c r="S361" s="16" t="str">
        <f>TEXT(Ecom[[#This Row],[Dates]],"YYYY")</f>
        <v>2025</v>
      </c>
      <c r="T361" s="16"/>
    </row>
    <row r="362" spans="1:20" x14ac:dyDescent="0.25">
      <c r="A362" t="s">
        <v>62</v>
      </c>
      <c r="B362" s="16">
        <v>45998</v>
      </c>
      <c r="C362" t="s">
        <v>22</v>
      </c>
      <c r="D362" t="s">
        <v>15</v>
      </c>
      <c r="E362" t="s">
        <v>103</v>
      </c>
      <c r="F362" t="s">
        <v>167</v>
      </c>
      <c r="G362">
        <v>31907</v>
      </c>
      <c r="H362" t="s">
        <v>18</v>
      </c>
      <c r="I362" t="s">
        <v>26</v>
      </c>
      <c r="J362" t="s">
        <v>27</v>
      </c>
      <c r="K362" s="6">
        <v>20.7</v>
      </c>
      <c r="L362">
        <v>2</v>
      </c>
      <c r="M362">
        <v>0</v>
      </c>
      <c r="N362" s="6">
        <v>9.9359999999999999</v>
      </c>
      <c r="O362" t="str">
        <f t="shared" si="15"/>
        <v/>
      </c>
      <c r="P362" s="6">
        <f t="shared" si="16"/>
        <v>176.68200000000002</v>
      </c>
      <c r="Q362">
        <f t="shared" si="17"/>
        <v>249.60976934110278</v>
      </c>
      <c r="R362" s="16" t="str">
        <f>TEXT(Ecom[[#This Row],[Dates]],"mmm")</f>
        <v>Dec</v>
      </c>
      <c r="S362" s="16" t="str">
        <f>TEXT(Ecom[[#This Row],[Dates]],"YYYY")</f>
        <v>2025</v>
      </c>
      <c r="T362" s="16"/>
    </row>
    <row r="363" spans="1:20" x14ac:dyDescent="0.25">
      <c r="A363" t="s">
        <v>28</v>
      </c>
      <c r="B363" s="16">
        <v>45666</v>
      </c>
      <c r="C363" t="s">
        <v>14</v>
      </c>
      <c r="D363" t="s">
        <v>15</v>
      </c>
      <c r="E363" t="s">
        <v>75</v>
      </c>
      <c r="F363" t="s">
        <v>76</v>
      </c>
      <c r="G363">
        <v>10009</v>
      </c>
      <c r="H363" t="s">
        <v>57</v>
      </c>
      <c r="I363" t="s">
        <v>26</v>
      </c>
      <c r="J363" t="s">
        <v>27</v>
      </c>
      <c r="K363" s="6">
        <v>20.7</v>
      </c>
      <c r="L363">
        <v>2</v>
      </c>
      <c r="M363">
        <v>0</v>
      </c>
      <c r="N363" s="6">
        <v>9.9359999999999999</v>
      </c>
      <c r="O363" t="str">
        <f t="shared" si="15"/>
        <v/>
      </c>
      <c r="P363" s="6">
        <f t="shared" si="16"/>
        <v>171.63533333333331</v>
      </c>
      <c r="Q363">
        <f t="shared" si="17"/>
        <v>237.06754486307781</v>
      </c>
      <c r="R363" s="16" t="str">
        <f>TEXT(Ecom[[#This Row],[Dates]],"mmm")</f>
        <v>Jan</v>
      </c>
      <c r="S363" s="16" t="str">
        <f>TEXT(Ecom[[#This Row],[Dates]],"YYYY")</f>
        <v>2025</v>
      </c>
      <c r="T363" s="16"/>
    </row>
    <row r="364" spans="1:20" x14ac:dyDescent="0.25">
      <c r="A364" t="s">
        <v>28</v>
      </c>
      <c r="B364" s="16">
        <v>46278</v>
      </c>
      <c r="C364" t="s">
        <v>14</v>
      </c>
      <c r="D364" t="s">
        <v>15</v>
      </c>
      <c r="E364" t="s">
        <v>75</v>
      </c>
      <c r="F364" t="s">
        <v>76</v>
      </c>
      <c r="G364">
        <v>10009</v>
      </c>
      <c r="H364" t="s">
        <v>57</v>
      </c>
      <c r="I364" t="s">
        <v>19</v>
      </c>
      <c r="J364" t="s">
        <v>21</v>
      </c>
      <c r="K364" s="6">
        <v>488.64600000000002</v>
      </c>
      <c r="L364">
        <v>3</v>
      </c>
      <c r="M364">
        <v>0.1</v>
      </c>
      <c r="N364" s="6">
        <v>86.870400000000004</v>
      </c>
      <c r="O364" t="str">
        <f t="shared" si="15"/>
        <v/>
      </c>
      <c r="P364" s="6">
        <f t="shared" si="16"/>
        <v>180.44200000000001</v>
      </c>
      <c r="Q364">
        <f t="shared" si="17"/>
        <v>218.08049685210105</v>
      </c>
      <c r="R364" s="16" t="str">
        <f>TEXT(Ecom[[#This Row],[Dates]],"mmm")</f>
        <v>Sep</v>
      </c>
      <c r="S364" s="16" t="str">
        <f>TEXT(Ecom[[#This Row],[Dates]],"YYYY")</f>
        <v>2026</v>
      </c>
      <c r="T364" s="16"/>
    </row>
    <row r="365" spans="1:20" x14ac:dyDescent="0.25">
      <c r="A365" t="s">
        <v>28</v>
      </c>
      <c r="B365" s="16">
        <v>46053</v>
      </c>
      <c r="C365" t="s">
        <v>14</v>
      </c>
      <c r="D365" t="s">
        <v>15</v>
      </c>
      <c r="E365" t="s">
        <v>75</v>
      </c>
      <c r="F365" t="s">
        <v>76</v>
      </c>
      <c r="G365">
        <v>10009</v>
      </c>
      <c r="H365" t="s">
        <v>57</v>
      </c>
      <c r="I365" t="s">
        <v>26</v>
      </c>
      <c r="J365" t="s">
        <v>34</v>
      </c>
      <c r="K365" s="6">
        <v>5.56</v>
      </c>
      <c r="L365">
        <v>2</v>
      </c>
      <c r="M365">
        <v>0</v>
      </c>
      <c r="N365" s="6">
        <v>1.4456</v>
      </c>
      <c r="O365" t="str">
        <f t="shared" si="15"/>
        <v/>
      </c>
      <c r="P365" s="6">
        <f t="shared" si="16"/>
        <v>88.213333333333324</v>
      </c>
      <c r="Q365">
        <f t="shared" si="17"/>
        <v>142.20760591108677</v>
      </c>
      <c r="R365" s="16" t="str">
        <f>TEXT(Ecom[[#This Row],[Dates]],"mmm")</f>
        <v>Jan</v>
      </c>
      <c r="S365" s="16" t="str">
        <f>TEXT(Ecom[[#This Row],[Dates]],"YYYY")</f>
        <v>2026</v>
      </c>
      <c r="T365" s="16"/>
    </row>
    <row r="366" spans="1:20" x14ac:dyDescent="0.25">
      <c r="A366" t="s">
        <v>28</v>
      </c>
      <c r="B366" s="16">
        <v>46087</v>
      </c>
      <c r="C366" t="s">
        <v>14</v>
      </c>
      <c r="D366" t="s">
        <v>15</v>
      </c>
      <c r="E366" t="s">
        <v>75</v>
      </c>
      <c r="F366" t="s">
        <v>76</v>
      </c>
      <c r="G366">
        <v>10009</v>
      </c>
      <c r="H366" t="s">
        <v>57</v>
      </c>
      <c r="I366" t="s">
        <v>19</v>
      </c>
      <c r="J366" t="s">
        <v>33</v>
      </c>
      <c r="K366" s="6">
        <v>47.12</v>
      </c>
      <c r="L366">
        <v>8</v>
      </c>
      <c r="M366">
        <v>0</v>
      </c>
      <c r="N366" s="6">
        <v>20.732800000000001</v>
      </c>
      <c r="O366" t="str">
        <f t="shared" si="15"/>
        <v/>
      </c>
      <c r="P366" s="6">
        <f t="shared" si="16"/>
        <v>94.09333333333332</v>
      </c>
      <c r="Q366">
        <f t="shared" si="17"/>
        <v>112.71476967138811</v>
      </c>
      <c r="R366" s="16" t="str">
        <f>TEXT(Ecom[[#This Row],[Dates]],"mmm")</f>
        <v>Mar</v>
      </c>
      <c r="S366" s="16" t="str">
        <f>TEXT(Ecom[[#This Row],[Dates]],"YYYY")</f>
        <v>2026</v>
      </c>
      <c r="T366" s="16"/>
    </row>
    <row r="367" spans="1:20" x14ac:dyDescent="0.25">
      <c r="A367" t="s">
        <v>28</v>
      </c>
      <c r="B367" s="16">
        <v>46056</v>
      </c>
      <c r="C367" t="s">
        <v>14</v>
      </c>
      <c r="D367" t="s">
        <v>15</v>
      </c>
      <c r="E367" t="s">
        <v>52</v>
      </c>
      <c r="F367" t="s">
        <v>24</v>
      </c>
      <c r="G367">
        <v>94109</v>
      </c>
      <c r="H367" t="s">
        <v>25</v>
      </c>
      <c r="I367" t="s">
        <v>26</v>
      </c>
      <c r="J367" t="s">
        <v>32</v>
      </c>
      <c r="K367" s="6">
        <v>211.96</v>
      </c>
      <c r="L367">
        <v>4</v>
      </c>
      <c r="M367">
        <v>0</v>
      </c>
      <c r="N367" s="6">
        <v>8.4784000000000006</v>
      </c>
      <c r="O367" t="str">
        <f t="shared" si="15"/>
        <v/>
      </c>
      <c r="P367" s="6">
        <f t="shared" si="16"/>
        <v>80.84</v>
      </c>
      <c r="Q367">
        <f t="shared" si="17"/>
        <v>92.625433192369343</v>
      </c>
      <c r="R367" s="16" t="str">
        <f>TEXT(Ecom[[#This Row],[Dates]],"mmm")</f>
        <v>Feb</v>
      </c>
      <c r="S367" s="16" t="str">
        <f>TEXT(Ecom[[#This Row],[Dates]],"YYYY")</f>
        <v>2026</v>
      </c>
      <c r="T367" s="16"/>
    </row>
    <row r="368" spans="1:20" x14ac:dyDescent="0.25">
      <c r="A368" t="s">
        <v>168</v>
      </c>
      <c r="B368" s="16">
        <v>46156</v>
      </c>
      <c r="C368" t="s">
        <v>22</v>
      </c>
      <c r="D368" t="s">
        <v>15</v>
      </c>
      <c r="E368" t="s">
        <v>169</v>
      </c>
      <c r="F368" t="s">
        <v>127</v>
      </c>
      <c r="G368">
        <v>6040</v>
      </c>
      <c r="H368" t="s">
        <v>57</v>
      </c>
      <c r="I368" t="s">
        <v>26</v>
      </c>
      <c r="J368" t="s">
        <v>37</v>
      </c>
      <c r="K368" s="6">
        <v>23.2</v>
      </c>
      <c r="L368">
        <v>4</v>
      </c>
      <c r="M368">
        <v>0</v>
      </c>
      <c r="N368" s="6">
        <v>10.44</v>
      </c>
      <c r="O368" t="str">
        <f t="shared" si="15"/>
        <v/>
      </c>
      <c r="P368" s="6">
        <f t="shared" si="16"/>
        <v>45.116666666666667</v>
      </c>
      <c r="Q368">
        <f t="shared" si="17"/>
        <v>68.279039785823528</v>
      </c>
      <c r="R368" s="16" t="str">
        <f>TEXT(Ecom[[#This Row],[Dates]],"mmm")</f>
        <v>May</v>
      </c>
      <c r="S368" s="16" t="str">
        <f>TEXT(Ecom[[#This Row],[Dates]],"YYYY")</f>
        <v>2026</v>
      </c>
      <c r="T368" s="16"/>
    </row>
    <row r="369" spans="1:20" x14ac:dyDescent="0.25">
      <c r="A369" t="s">
        <v>168</v>
      </c>
      <c r="B369" s="16">
        <v>45980</v>
      </c>
      <c r="C369" t="s">
        <v>22</v>
      </c>
      <c r="D369" t="s">
        <v>15</v>
      </c>
      <c r="E369" t="s">
        <v>169</v>
      </c>
      <c r="F369" t="s">
        <v>127</v>
      </c>
      <c r="G369">
        <v>6040</v>
      </c>
      <c r="H369" t="s">
        <v>57</v>
      </c>
      <c r="I369" t="s">
        <v>26</v>
      </c>
      <c r="J369" t="s">
        <v>110</v>
      </c>
      <c r="K369" s="6">
        <v>7.36</v>
      </c>
      <c r="L369">
        <v>2</v>
      </c>
      <c r="M369">
        <v>0</v>
      </c>
      <c r="N369" s="6">
        <v>0.1472</v>
      </c>
      <c r="O369" t="str">
        <f t="shared" si="15"/>
        <v/>
      </c>
      <c r="P369" s="6">
        <f t="shared" si="16"/>
        <v>385.35666666666674</v>
      </c>
      <c r="Q369">
        <f t="shared" si="17"/>
        <v>384.1292669237888</v>
      </c>
      <c r="R369" s="16" t="str">
        <f>TEXT(Ecom[[#This Row],[Dates]],"mmm")</f>
        <v>Nov</v>
      </c>
      <c r="S369" s="16" t="str">
        <f>TEXT(Ecom[[#This Row],[Dates]],"YYYY")</f>
        <v>2025</v>
      </c>
      <c r="T369" s="16"/>
    </row>
    <row r="370" spans="1:20" x14ac:dyDescent="0.25">
      <c r="A370" t="s">
        <v>168</v>
      </c>
      <c r="B370" s="16">
        <v>46077</v>
      </c>
      <c r="C370" t="s">
        <v>22</v>
      </c>
      <c r="D370" t="s">
        <v>15</v>
      </c>
      <c r="E370" t="s">
        <v>169</v>
      </c>
      <c r="F370" t="s">
        <v>127</v>
      </c>
      <c r="G370">
        <v>6040</v>
      </c>
      <c r="H370" t="s">
        <v>57</v>
      </c>
      <c r="I370" t="s">
        <v>26</v>
      </c>
      <c r="J370" t="s">
        <v>32</v>
      </c>
      <c r="K370" s="6">
        <v>104.79</v>
      </c>
      <c r="L370">
        <v>7</v>
      </c>
      <c r="M370">
        <v>0</v>
      </c>
      <c r="N370" s="6">
        <v>29.341200000000001</v>
      </c>
      <c r="O370" t="str">
        <f t="shared" si="15"/>
        <v/>
      </c>
      <c r="P370" s="6">
        <f t="shared" si="16"/>
        <v>391.54333333333335</v>
      </c>
      <c r="Q370">
        <f t="shared" si="17"/>
        <v>436.25183575544986</v>
      </c>
      <c r="R370" s="16" t="str">
        <f>TEXT(Ecom[[#This Row],[Dates]],"mmm")</f>
        <v>Feb</v>
      </c>
      <c r="S370" s="16" t="str">
        <f>TEXT(Ecom[[#This Row],[Dates]],"YYYY")</f>
        <v>2026</v>
      </c>
      <c r="T370" s="16"/>
    </row>
    <row r="371" spans="1:20" x14ac:dyDescent="0.25">
      <c r="A371" t="s">
        <v>168</v>
      </c>
      <c r="B371" s="16">
        <v>45897</v>
      </c>
      <c r="C371" t="s">
        <v>22</v>
      </c>
      <c r="D371" t="s">
        <v>15</v>
      </c>
      <c r="E371" t="s">
        <v>169</v>
      </c>
      <c r="F371" t="s">
        <v>127</v>
      </c>
      <c r="G371">
        <v>6040</v>
      </c>
      <c r="H371" t="s">
        <v>57</v>
      </c>
      <c r="I371" t="s">
        <v>19</v>
      </c>
      <c r="J371" t="s">
        <v>20</v>
      </c>
      <c r="K371" s="6">
        <v>1043.92</v>
      </c>
      <c r="L371">
        <v>4</v>
      </c>
      <c r="M371">
        <v>0</v>
      </c>
      <c r="N371" s="6">
        <v>271.41919999999999</v>
      </c>
      <c r="O371" t="str">
        <f t="shared" si="15"/>
        <v/>
      </c>
      <c r="P371" s="6">
        <f t="shared" si="16"/>
        <v>374.42133333333339</v>
      </c>
      <c r="Q371">
        <f t="shared" si="17"/>
        <v>472.73155662807193</v>
      </c>
      <c r="R371" s="16" t="str">
        <f>TEXT(Ecom[[#This Row],[Dates]],"mmm")</f>
        <v>Aug</v>
      </c>
      <c r="S371" s="16" t="str">
        <f>TEXT(Ecom[[#This Row],[Dates]],"YYYY")</f>
        <v>2025</v>
      </c>
      <c r="T371" s="16"/>
    </row>
    <row r="372" spans="1:20" x14ac:dyDescent="0.25">
      <c r="A372" t="s">
        <v>28</v>
      </c>
      <c r="B372" s="16">
        <v>45804</v>
      </c>
      <c r="C372" t="s">
        <v>14</v>
      </c>
      <c r="D372" t="s">
        <v>15</v>
      </c>
      <c r="E372" t="s">
        <v>170</v>
      </c>
      <c r="F372" t="s">
        <v>46</v>
      </c>
      <c r="G372">
        <v>78550</v>
      </c>
      <c r="H372" t="s">
        <v>47</v>
      </c>
      <c r="I372" t="s">
        <v>26</v>
      </c>
      <c r="J372" t="s">
        <v>41</v>
      </c>
      <c r="K372" s="6">
        <v>25.92</v>
      </c>
      <c r="L372">
        <v>5</v>
      </c>
      <c r="M372">
        <v>0.2</v>
      </c>
      <c r="N372" s="6">
        <v>9.3960000000000008</v>
      </c>
      <c r="O372" t="str">
        <f t="shared" si="15"/>
        <v/>
      </c>
      <c r="P372" s="6">
        <f t="shared" si="16"/>
        <v>29.167999999999996</v>
      </c>
      <c r="Q372">
        <f t="shared" si="17"/>
        <v>281.16486619590825</v>
      </c>
      <c r="R372" s="16" t="str">
        <f>TEXT(Ecom[[#This Row],[Dates]],"mmm")</f>
        <v>May</v>
      </c>
      <c r="S372" s="16" t="str">
        <f>TEXT(Ecom[[#This Row],[Dates]],"YYYY")</f>
        <v>2025</v>
      </c>
      <c r="T372" s="16"/>
    </row>
    <row r="373" spans="1:20" x14ac:dyDescent="0.25">
      <c r="A373" t="s">
        <v>28</v>
      </c>
      <c r="B373" s="16">
        <v>45796</v>
      </c>
      <c r="C373" t="s">
        <v>14</v>
      </c>
      <c r="D373" t="s">
        <v>15</v>
      </c>
      <c r="E373" t="s">
        <v>170</v>
      </c>
      <c r="F373" t="s">
        <v>46</v>
      </c>
      <c r="G373">
        <v>78550</v>
      </c>
      <c r="H373" t="s">
        <v>47</v>
      </c>
      <c r="I373" t="s">
        <v>26</v>
      </c>
      <c r="J373" t="s">
        <v>32</v>
      </c>
      <c r="K373" s="6">
        <v>53.423999999999999</v>
      </c>
      <c r="L373">
        <v>3</v>
      </c>
      <c r="M373">
        <v>0.2</v>
      </c>
      <c r="N373" s="6">
        <v>4.6745999999999999</v>
      </c>
      <c r="O373" t="str">
        <f t="shared" si="15"/>
        <v/>
      </c>
      <c r="P373" s="6">
        <f t="shared" si="16"/>
        <v>361.84</v>
      </c>
      <c r="Q373">
        <f t="shared" si="17"/>
        <v>424.99087726958379</v>
      </c>
      <c r="R373" s="16" t="str">
        <f>TEXT(Ecom[[#This Row],[Dates]],"mmm")</f>
        <v>May</v>
      </c>
      <c r="S373" s="16" t="str">
        <f>TEXT(Ecom[[#This Row],[Dates]],"YYYY")</f>
        <v>2025</v>
      </c>
      <c r="T373" s="16"/>
    </row>
    <row r="374" spans="1:20" x14ac:dyDescent="0.25">
      <c r="A374" t="s">
        <v>28</v>
      </c>
      <c r="B374" s="16">
        <v>45963</v>
      </c>
      <c r="C374" t="s">
        <v>14</v>
      </c>
      <c r="D374" t="s">
        <v>15</v>
      </c>
      <c r="E374" t="s">
        <v>171</v>
      </c>
      <c r="F374" t="s">
        <v>81</v>
      </c>
      <c r="G374">
        <v>85705</v>
      </c>
      <c r="H374" t="s">
        <v>25</v>
      </c>
      <c r="I374" t="s">
        <v>26</v>
      </c>
      <c r="J374" t="s">
        <v>37</v>
      </c>
      <c r="K374" s="6">
        <v>8.16</v>
      </c>
      <c r="L374">
        <v>5</v>
      </c>
      <c r="M374">
        <v>0.7</v>
      </c>
      <c r="N374" s="6">
        <v>-5.7119999999999997</v>
      </c>
      <c r="O374">
        <f t="shared" si="15"/>
        <v>-5.7119999999999997</v>
      </c>
      <c r="P374" s="6">
        <f t="shared" si="16"/>
        <v>347.11200000000002</v>
      </c>
      <c r="Q374">
        <f t="shared" si="17"/>
        <v>429.32890952586303</v>
      </c>
      <c r="R374" s="16" t="str">
        <f>TEXT(Ecom[[#This Row],[Dates]],"mmm")</f>
        <v>Nov</v>
      </c>
      <c r="S374" s="16" t="str">
        <f>TEXT(Ecom[[#This Row],[Dates]],"YYYY")</f>
        <v>2025</v>
      </c>
      <c r="T374" s="16"/>
    </row>
    <row r="375" spans="1:20" x14ac:dyDescent="0.25">
      <c r="A375" t="s">
        <v>28</v>
      </c>
      <c r="B375" s="16">
        <v>46047</v>
      </c>
      <c r="C375" t="s">
        <v>14</v>
      </c>
      <c r="D375" t="s">
        <v>15</v>
      </c>
      <c r="E375" t="s">
        <v>171</v>
      </c>
      <c r="F375" t="s">
        <v>81</v>
      </c>
      <c r="G375">
        <v>85705</v>
      </c>
      <c r="H375" t="s">
        <v>25</v>
      </c>
      <c r="I375" t="s">
        <v>35</v>
      </c>
      <c r="J375" t="s">
        <v>59</v>
      </c>
      <c r="K375" s="6">
        <v>1023.936</v>
      </c>
      <c r="L375">
        <v>8</v>
      </c>
      <c r="M375">
        <v>0.2</v>
      </c>
      <c r="N375" s="6">
        <v>179.18879999999999</v>
      </c>
      <c r="O375" t="str">
        <f t="shared" si="15"/>
        <v/>
      </c>
      <c r="P375" s="6">
        <f t="shared" si="16"/>
        <v>504.07199999999995</v>
      </c>
      <c r="Q375">
        <f t="shared" si="17"/>
        <v>429.40082387127921</v>
      </c>
      <c r="R375" s="16" t="str">
        <f>TEXT(Ecom[[#This Row],[Dates]],"mmm")</f>
        <v>Jan</v>
      </c>
      <c r="S375" s="16" t="str">
        <f>TEXT(Ecom[[#This Row],[Dates]],"YYYY")</f>
        <v>2026</v>
      </c>
      <c r="T375" s="16"/>
    </row>
    <row r="376" spans="1:20" x14ac:dyDescent="0.25">
      <c r="A376" t="s">
        <v>28</v>
      </c>
      <c r="B376" s="16">
        <v>46265</v>
      </c>
      <c r="C376" t="s">
        <v>14</v>
      </c>
      <c r="D376" t="s">
        <v>15</v>
      </c>
      <c r="E376" t="s">
        <v>171</v>
      </c>
      <c r="F376" t="s">
        <v>81</v>
      </c>
      <c r="G376">
        <v>85705</v>
      </c>
      <c r="H376" t="s">
        <v>25</v>
      </c>
      <c r="I376" t="s">
        <v>26</v>
      </c>
      <c r="J376" t="s">
        <v>34</v>
      </c>
      <c r="K376" s="6">
        <v>9.24</v>
      </c>
      <c r="L376">
        <v>1</v>
      </c>
      <c r="M376">
        <v>0.2</v>
      </c>
      <c r="N376" s="6">
        <v>0.92400000000000004</v>
      </c>
      <c r="O376" t="str">
        <f t="shared" si="15"/>
        <v/>
      </c>
      <c r="P376" s="6">
        <f t="shared" si="16"/>
        <v>195.80533333333335</v>
      </c>
      <c r="Q376">
        <f t="shared" si="17"/>
        <v>203.41177400789033</v>
      </c>
      <c r="R376" s="16" t="str">
        <f>TEXT(Ecom[[#This Row],[Dates]],"mmm")</f>
        <v>Aug</v>
      </c>
      <c r="S376" s="16" t="str">
        <f>TEXT(Ecom[[#This Row],[Dates]],"YYYY")</f>
        <v>2026</v>
      </c>
      <c r="T376" s="16"/>
    </row>
    <row r="377" spans="1:20" x14ac:dyDescent="0.25">
      <c r="A377" t="s">
        <v>28</v>
      </c>
      <c r="B377" s="16">
        <v>45747</v>
      </c>
      <c r="C377" t="s">
        <v>14</v>
      </c>
      <c r="D377" t="s">
        <v>15</v>
      </c>
      <c r="E377" t="s">
        <v>171</v>
      </c>
      <c r="F377" t="s">
        <v>81</v>
      </c>
      <c r="G377">
        <v>85705</v>
      </c>
      <c r="H377" t="s">
        <v>25</v>
      </c>
      <c r="I377" t="s">
        <v>35</v>
      </c>
      <c r="J377" t="s">
        <v>59</v>
      </c>
      <c r="K377" s="6">
        <v>479.04</v>
      </c>
      <c r="L377">
        <v>10</v>
      </c>
      <c r="M377">
        <v>0.2</v>
      </c>
      <c r="N377" s="6">
        <v>-29.94</v>
      </c>
      <c r="O377">
        <f t="shared" si="15"/>
        <v>-29.94</v>
      </c>
      <c r="P377" s="6">
        <f t="shared" si="16"/>
        <v>688.86666666666667</v>
      </c>
      <c r="Q377">
        <f t="shared" si="17"/>
        <v>465.21088061158605</v>
      </c>
      <c r="R377" s="16" t="str">
        <f>TEXT(Ecom[[#This Row],[Dates]],"mmm")</f>
        <v>Mar</v>
      </c>
      <c r="S377" s="16" t="str">
        <f>TEXT(Ecom[[#This Row],[Dates]],"YYYY")</f>
        <v>2025</v>
      </c>
      <c r="T377" s="16"/>
    </row>
    <row r="378" spans="1:20" x14ac:dyDescent="0.25">
      <c r="A378" t="s">
        <v>62</v>
      </c>
      <c r="B378" s="16">
        <v>46011</v>
      </c>
      <c r="C378" t="s">
        <v>22</v>
      </c>
      <c r="D378" t="s">
        <v>15</v>
      </c>
      <c r="E378" t="s">
        <v>172</v>
      </c>
      <c r="F378" t="s">
        <v>65</v>
      </c>
      <c r="G378">
        <v>62301</v>
      </c>
      <c r="H378" t="s">
        <v>47</v>
      </c>
      <c r="I378" t="s">
        <v>26</v>
      </c>
      <c r="J378" t="s">
        <v>41</v>
      </c>
      <c r="K378" s="6">
        <v>99.135999999999996</v>
      </c>
      <c r="L378">
        <v>4</v>
      </c>
      <c r="M378">
        <v>0.2</v>
      </c>
      <c r="N378" s="6">
        <v>30.98</v>
      </c>
      <c r="O378" t="str">
        <f t="shared" si="15"/>
        <v/>
      </c>
      <c r="P378" s="6">
        <f t="shared" si="16"/>
        <v>532.07066666666663</v>
      </c>
      <c r="Q378">
        <f t="shared" si="17"/>
        <v>554.55807928756303</v>
      </c>
      <c r="R378" s="16" t="str">
        <f>TEXT(Ecom[[#This Row],[Dates]],"mmm")</f>
        <v>Dec</v>
      </c>
      <c r="S378" s="16" t="str">
        <f>TEXT(Ecom[[#This Row],[Dates]],"YYYY")</f>
        <v>2025</v>
      </c>
      <c r="T378" s="16"/>
    </row>
    <row r="379" spans="1:20" x14ac:dyDescent="0.25">
      <c r="A379" t="s">
        <v>28</v>
      </c>
      <c r="B379" s="16">
        <v>45819</v>
      </c>
      <c r="C379" t="s">
        <v>22</v>
      </c>
      <c r="D379" t="s">
        <v>15</v>
      </c>
      <c r="E379" t="s">
        <v>115</v>
      </c>
      <c r="F379" t="s">
        <v>166</v>
      </c>
      <c r="G379">
        <v>2038</v>
      </c>
      <c r="H379" t="s">
        <v>57</v>
      </c>
      <c r="I379" t="s">
        <v>19</v>
      </c>
      <c r="J379" t="s">
        <v>31</v>
      </c>
      <c r="K379" s="6">
        <v>1488.424</v>
      </c>
      <c r="L379">
        <v>7</v>
      </c>
      <c r="M379">
        <v>0.3</v>
      </c>
      <c r="N379" s="6">
        <v>-297.6848</v>
      </c>
      <c r="O379">
        <f t="shared" si="15"/>
        <v>-297.6848</v>
      </c>
      <c r="P379" s="6">
        <f t="shared" si="16"/>
        <v>506.9693333333334</v>
      </c>
      <c r="Q379">
        <f t="shared" si="17"/>
        <v>618.24501959516203</v>
      </c>
      <c r="R379" s="16" t="str">
        <f>TEXT(Ecom[[#This Row],[Dates]],"mmm")</f>
        <v>Jun</v>
      </c>
      <c r="S379" s="16" t="str">
        <f>TEXT(Ecom[[#This Row],[Dates]],"YYYY")</f>
        <v>2025</v>
      </c>
      <c r="T379" s="16"/>
    </row>
    <row r="380" spans="1:20" x14ac:dyDescent="0.25">
      <c r="A380" t="s">
        <v>28</v>
      </c>
      <c r="B380" s="16">
        <v>45965</v>
      </c>
      <c r="C380" t="s">
        <v>14</v>
      </c>
      <c r="D380" t="s">
        <v>15</v>
      </c>
      <c r="E380" t="s">
        <v>61</v>
      </c>
      <c r="F380" t="s">
        <v>46</v>
      </c>
      <c r="G380">
        <v>77095</v>
      </c>
      <c r="H380" t="s">
        <v>47</v>
      </c>
      <c r="I380" t="s">
        <v>26</v>
      </c>
      <c r="J380" t="s">
        <v>38</v>
      </c>
      <c r="K380" s="6">
        <v>8.6519999999999992</v>
      </c>
      <c r="L380">
        <v>3</v>
      </c>
      <c r="M380">
        <v>0.8</v>
      </c>
      <c r="N380" s="6">
        <v>-20.3322</v>
      </c>
      <c r="O380">
        <f t="shared" si="15"/>
        <v>-20.3322</v>
      </c>
      <c r="P380" s="6">
        <f t="shared" si="16"/>
        <v>14.886666666666668</v>
      </c>
      <c r="Q380">
        <f t="shared" si="17"/>
        <v>411.25666405515881</v>
      </c>
      <c r="R380" s="16" t="str">
        <f>TEXT(Ecom[[#This Row],[Dates]],"mmm")</f>
        <v>Nov</v>
      </c>
      <c r="S380" s="16" t="str">
        <f>TEXT(Ecom[[#This Row],[Dates]],"YYYY")</f>
        <v>2025</v>
      </c>
      <c r="T380" s="16"/>
    </row>
    <row r="381" spans="1:20" x14ac:dyDescent="0.25">
      <c r="A381" t="s">
        <v>28</v>
      </c>
      <c r="B381" s="16">
        <v>46131</v>
      </c>
      <c r="C381" t="s">
        <v>14</v>
      </c>
      <c r="D381" t="s">
        <v>15</v>
      </c>
      <c r="E381" t="s">
        <v>61</v>
      </c>
      <c r="F381" t="s">
        <v>46</v>
      </c>
      <c r="G381">
        <v>77095</v>
      </c>
      <c r="H381" t="s">
        <v>47</v>
      </c>
      <c r="I381" t="s">
        <v>26</v>
      </c>
      <c r="J381" t="s">
        <v>32</v>
      </c>
      <c r="K381" s="6">
        <v>23.832000000000001</v>
      </c>
      <c r="L381">
        <v>3</v>
      </c>
      <c r="M381">
        <v>0.2</v>
      </c>
      <c r="N381" s="6">
        <v>2.6810999999999998</v>
      </c>
      <c r="O381" t="str">
        <f t="shared" si="15"/>
        <v/>
      </c>
      <c r="P381" s="6">
        <f t="shared" si="16"/>
        <v>28.989333333333335</v>
      </c>
      <c r="Q381">
        <f t="shared" si="17"/>
        <v>279.23212611732197</v>
      </c>
      <c r="R381" s="16" t="str">
        <f>TEXT(Ecom[[#This Row],[Dates]],"mmm")</f>
        <v>Apr</v>
      </c>
      <c r="S381" s="16" t="str">
        <f>TEXT(Ecom[[#This Row],[Dates]],"YYYY")</f>
        <v>2026</v>
      </c>
      <c r="T381" s="16"/>
    </row>
    <row r="382" spans="1:20" x14ac:dyDescent="0.25">
      <c r="A382" t="s">
        <v>28</v>
      </c>
      <c r="B382" s="16">
        <v>46042</v>
      </c>
      <c r="C382" t="s">
        <v>14</v>
      </c>
      <c r="D382" t="s">
        <v>15</v>
      </c>
      <c r="E382" t="s">
        <v>61</v>
      </c>
      <c r="F382" t="s">
        <v>46</v>
      </c>
      <c r="G382">
        <v>77095</v>
      </c>
      <c r="H382" t="s">
        <v>47</v>
      </c>
      <c r="I382" t="s">
        <v>26</v>
      </c>
      <c r="J382" t="s">
        <v>37</v>
      </c>
      <c r="K382" s="6">
        <v>12.176</v>
      </c>
      <c r="L382">
        <v>4</v>
      </c>
      <c r="M382">
        <v>0.8</v>
      </c>
      <c r="N382" s="6">
        <v>-18.872800000000002</v>
      </c>
      <c r="O382">
        <f t="shared" si="15"/>
        <v>-18.872800000000002</v>
      </c>
      <c r="P382" s="6">
        <f t="shared" si="16"/>
        <v>37.557333333333332</v>
      </c>
      <c r="Q382">
        <f t="shared" si="17"/>
        <v>14.53210655372747</v>
      </c>
      <c r="R382" s="16" t="str">
        <f>TEXT(Ecom[[#This Row],[Dates]],"mmm")</f>
        <v>Jan</v>
      </c>
      <c r="S382" s="16" t="str">
        <f>TEXT(Ecom[[#This Row],[Dates]],"YYYY")</f>
        <v>2026</v>
      </c>
      <c r="T382" s="16"/>
    </row>
    <row r="383" spans="1:20" x14ac:dyDescent="0.25">
      <c r="A383" t="s">
        <v>62</v>
      </c>
      <c r="B383" s="16">
        <v>46134</v>
      </c>
      <c r="C383" t="s">
        <v>22</v>
      </c>
      <c r="D383" t="s">
        <v>15</v>
      </c>
      <c r="E383" t="s">
        <v>52</v>
      </c>
      <c r="F383" t="s">
        <v>24</v>
      </c>
      <c r="G383">
        <v>94109</v>
      </c>
      <c r="H383" t="s">
        <v>25</v>
      </c>
      <c r="I383" t="s">
        <v>26</v>
      </c>
      <c r="J383" t="s">
        <v>41</v>
      </c>
      <c r="K383" s="6">
        <v>50.96</v>
      </c>
      <c r="L383">
        <v>7</v>
      </c>
      <c r="M383">
        <v>0</v>
      </c>
      <c r="N383" s="6">
        <v>25.48</v>
      </c>
      <c r="O383" t="str">
        <f t="shared" si="15"/>
        <v/>
      </c>
      <c r="P383" s="6">
        <f t="shared" si="16"/>
        <v>47.465333333333341</v>
      </c>
      <c r="Q383">
        <f t="shared" si="17"/>
        <v>14.80058088950115</v>
      </c>
      <c r="R383" s="16" t="str">
        <f>TEXT(Ecom[[#This Row],[Dates]],"mmm")</f>
        <v>Apr</v>
      </c>
      <c r="S383" s="16" t="str">
        <f>TEXT(Ecom[[#This Row],[Dates]],"YYYY")</f>
        <v>2026</v>
      </c>
      <c r="T383" s="16"/>
    </row>
    <row r="384" spans="1:20" x14ac:dyDescent="0.25">
      <c r="A384" t="s">
        <v>62</v>
      </c>
      <c r="B384" s="16">
        <v>45727</v>
      </c>
      <c r="C384" t="s">
        <v>22</v>
      </c>
      <c r="D384" t="s">
        <v>15</v>
      </c>
      <c r="E384" t="s">
        <v>52</v>
      </c>
      <c r="F384" t="s">
        <v>24</v>
      </c>
      <c r="G384">
        <v>94109</v>
      </c>
      <c r="H384" t="s">
        <v>25</v>
      </c>
      <c r="I384" t="s">
        <v>26</v>
      </c>
      <c r="J384" t="s">
        <v>37</v>
      </c>
      <c r="K384" s="6">
        <v>49.536000000000001</v>
      </c>
      <c r="L384">
        <v>3</v>
      </c>
      <c r="M384">
        <v>0.2</v>
      </c>
      <c r="N384" s="6">
        <v>17.337599999999998</v>
      </c>
      <c r="O384" t="str">
        <f t="shared" si="15"/>
        <v/>
      </c>
      <c r="P384" s="6">
        <f t="shared" si="16"/>
        <v>155.63116666666667</v>
      </c>
      <c r="Q384">
        <f t="shared" si="17"/>
        <v>127.14568837492418</v>
      </c>
      <c r="R384" s="16" t="str">
        <f>TEXT(Ecom[[#This Row],[Dates]],"mmm")</f>
        <v>Mar</v>
      </c>
      <c r="S384" s="16" t="str">
        <f>TEXT(Ecom[[#This Row],[Dates]],"YYYY")</f>
        <v>2025</v>
      </c>
      <c r="T384" s="16"/>
    </row>
    <row r="385" spans="1:20" x14ac:dyDescent="0.25">
      <c r="A385" t="s">
        <v>13</v>
      </c>
      <c r="B385" s="16">
        <v>45690</v>
      </c>
      <c r="C385" t="s">
        <v>22</v>
      </c>
      <c r="D385" t="s">
        <v>15</v>
      </c>
      <c r="E385" t="s">
        <v>153</v>
      </c>
      <c r="F385" t="s">
        <v>70</v>
      </c>
      <c r="G385">
        <v>48180</v>
      </c>
      <c r="H385" t="s">
        <v>47</v>
      </c>
      <c r="I385" t="s">
        <v>35</v>
      </c>
      <c r="J385" t="s">
        <v>59</v>
      </c>
      <c r="K385" s="6">
        <v>41.9</v>
      </c>
      <c r="L385">
        <v>2</v>
      </c>
      <c r="M385">
        <v>0</v>
      </c>
      <c r="N385" s="6">
        <v>8.7989999999999995</v>
      </c>
      <c r="O385" t="str">
        <f t="shared" si="15"/>
        <v/>
      </c>
      <c r="P385" s="6">
        <f t="shared" si="16"/>
        <v>167.11116666666666</v>
      </c>
      <c r="Q385">
        <f t="shared" si="17"/>
        <v>135.72772462861488</v>
      </c>
      <c r="R385" s="16" t="str">
        <f>TEXT(Ecom[[#This Row],[Dates]],"mmm")</f>
        <v>Feb</v>
      </c>
      <c r="S385" s="16" t="str">
        <f>TEXT(Ecom[[#This Row],[Dates]],"YYYY")</f>
        <v>2025</v>
      </c>
      <c r="T385" s="16"/>
    </row>
    <row r="386" spans="1:20" x14ac:dyDescent="0.25">
      <c r="A386" t="s">
        <v>28</v>
      </c>
      <c r="B386" s="16">
        <v>46308</v>
      </c>
      <c r="C386" t="s">
        <v>14</v>
      </c>
      <c r="D386" t="s">
        <v>15</v>
      </c>
      <c r="E386" t="s">
        <v>173</v>
      </c>
      <c r="F386" t="s">
        <v>30</v>
      </c>
      <c r="G386">
        <v>33024</v>
      </c>
      <c r="H386" t="s">
        <v>18</v>
      </c>
      <c r="I386" t="s">
        <v>19</v>
      </c>
      <c r="J386" t="s">
        <v>31</v>
      </c>
      <c r="K386" s="6">
        <v>375.45749999999998</v>
      </c>
      <c r="L386">
        <v>3</v>
      </c>
      <c r="M386">
        <v>0.45</v>
      </c>
      <c r="N386" s="6">
        <v>-157.0095</v>
      </c>
      <c r="O386">
        <f t="shared" ref="O386:O449" si="18">IF(N386&lt;0,N386,"")</f>
        <v>-157.0095</v>
      </c>
      <c r="P386" s="6">
        <f t="shared" si="16"/>
        <v>313.92450000000002</v>
      </c>
      <c r="Q386">
        <f t="shared" si="17"/>
        <v>166.931975570612</v>
      </c>
      <c r="R386" s="16" t="str">
        <f>TEXT(Ecom[[#This Row],[Dates]],"mmm")</f>
        <v>Oct</v>
      </c>
      <c r="S386" s="16" t="str">
        <f>TEXT(Ecom[[#This Row],[Dates]],"YYYY")</f>
        <v>2026</v>
      </c>
      <c r="T386" s="16"/>
    </row>
    <row r="387" spans="1:20" x14ac:dyDescent="0.25">
      <c r="A387" t="s">
        <v>28</v>
      </c>
      <c r="B387" s="16">
        <v>45674</v>
      </c>
      <c r="C387" t="s">
        <v>14</v>
      </c>
      <c r="D387" t="s">
        <v>15</v>
      </c>
      <c r="E387" t="s">
        <v>173</v>
      </c>
      <c r="F387" t="s">
        <v>30</v>
      </c>
      <c r="G387">
        <v>33024</v>
      </c>
      <c r="H387" t="s">
        <v>18</v>
      </c>
      <c r="I387" t="s">
        <v>35</v>
      </c>
      <c r="J387" t="s">
        <v>59</v>
      </c>
      <c r="K387" s="6">
        <v>83.975999999999999</v>
      </c>
      <c r="L387">
        <v>3</v>
      </c>
      <c r="M387">
        <v>0.2</v>
      </c>
      <c r="N387" s="6">
        <v>-1.0497000000000001</v>
      </c>
      <c r="O387">
        <f t="shared" si="18"/>
        <v>-1.0497000000000001</v>
      </c>
      <c r="P387" s="6">
        <f t="shared" ref="P387:P450" si="19">AVERAGE(K387:K389)</f>
        <v>189.7586666666667</v>
      </c>
      <c r="Q387">
        <f t="shared" si="17"/>
        <v>152.93678263189759</v>
      </c>
      <c r="R387" s="16" t="str">
        <f>TEXT(Ecom[[#This Row],[Dates]],"mmm")</f>
        <v>Jan</v>
      </c>
      <c r="S387" s="16" t="str">
        <f>TEXT(Ecom[[#This Row],[Dates]],"YYYY")</f>
        <v>2025</v>
      </c>
      <c r="T387" s="16"/>
    </row>
    <row r="388" spans="1:20" x14ac:dyDescent="0.25">
      <c r="A388" t="s">
        <v>28</v>
      </c>
      <c r="B388" s="16">
        <v>45739</v>
      </c>
      <c r="C388" t="s">
        <v>22</v>
      </c>
      <c r="D388" t="s">
        <v>15</v>
      </c>
      <c r="E388" t="s">
        <v>55</v>
      </c>
      <c r="F388" t="s">
        <v>56</v>
      </c>
      <c r="G388">
        <v>19140</v>
      </c>
      <c r="H388" t="s">
        <v>57</v>
      </c>
      <c r="I388" t="s">
        <v>35</v>
      </c>
      <c r="J388" t="s">
        <v>123</v>
      </c>
      <c r="K388" s="6">
        <v>482.34</v>
      </c>
      <c r="L388">
        <v>4</v>
      </c>
      <c r="M388">
        <v>0.7</v>
      </c>
      <c r="N388" s="6">
        <v>-337.63799999999998</v>
      </c>
      <c r="O388">
        <f t="shared" si="18"/>
        <v>-337.63799999999998</v>
      </c>
      <c r="P388" s="6">
        <f t="shared" si="19"/>
        <v>162.64133333333334</v>
      </c>
      <c r="Q388">
        <f t="shared" si="17"/>
        <v>172.10759180989621</v>
      </c>
      <c r="R388" s="16" t="str">
        <f>TEXT(Ecom[[#This Row],[Dates]],"mmm")</f>
        <v>Mar</v>
      </c>
      <c r="S388" s="16" t="str">
        <f>TEXT(Ecom[[#This Row],[Dates]],"YYYY")</f>
        <v>2025</v>
      </c>
      <c r="T388" s="16"/>
    </row>
    <row r="389" spans="1:20" x14ac:dyDescent="0.25">
      <c r="A389" t="s">
        <v>28</v>
      </c>
      <c r="B389" s="16">
        <v>45929</v>
      </c>
      <c r="C389" t="s">
        <v>22</v>
      </c>
      <c r="D389" t="s">
        <v>15</v>
      </c>
      <c r="E389" t="s">
        <v>55</v>
      </c>
      <c r="F389" t="s">
        <v>56</v>
      </c>
      <c r="G389">
        <v>19140</v>
      </c>
      <c r="H389" t="s">
        <v>57</v>
      </c>
      <c r="I389" t="s">
        <v>19</v>
      </c>
      <c r="J389" t="s">
        <v>33</v>
      </c>
      <c r="K389" s="6">
        <v>2.96</v>
      </c>
      <c r="L389">
        <v>1</v>
      </c>
      <c r="M389">
        <v>0.2</v>
      </c>
      <c r="N389" s="6">
        <v>0.77700000000000002</v>
      </c>
      <c r="O389" t="str">
        <f t="shared" si="18"/>
        <v/>
      </c>
      <c r="P389" s="6">
        <f t="shared" si="19"/>
        <v>9.6479999999999997</v>
      </c>
      <c r="Q389">
        <f t="shared" ref="Q389:Q452" si="20">SQRT(SUMXMY2(K389:K391,P387:P389)/3)</f>
        <v>142.22904975139639</v>
      </c>
      <c r="R389" s="16" t="str">
        <f>TEXT(Ecom[[#This Row],[Dates]],"mmm")</f>
        <v>Sep</v>
      </c>
      <c r="S389" s="16" t="str">
        <f>TEXT(Ecom[[#This Row],[Dates]],"YYYY")</f>
        <v>2025</v>
      </c>
      <c r="T389" s="16"/>
    </row>
    <row r="390" spans="1:20" x14ac:dyDescent="0.25">
      <c r="A390" t="s">
        <v>62</v>
      </c>
      <c r="B390" s="16">
        <v>45742</v>
      </c>
      <c r="C390" t="s">
        <v>14</v>
      </c>
      <c r="D390" t="s">
        <v>15</v>
      </c>
      <c r="E390" t="s">
        <v>148</v>
      </c>
      <c r="F390" t="s">
        <v>104</v>
      </c>
      <c r="G390">
        <v>45231</v>
      </c>
      <c r="H390" t="s">
        <v>57</v>
      </c>
      <c r="I390" t="s">
        <v>26</v>
      </c>
      <c r="J390" t="s">
        <v>34</v>
      </c>
      <c r="K390" s="6">
        <v>2.6240000000000001</v>
      </c>
      <c r="L390">
        <v>1</v>
      </c>
      <c r="M390">
        <v>0.2</v>
      </c>
      <c r="N390" s="6">
        <v>0.4264</v>
      </c>
      <c r="O390" t="str">
        <f t="shared" si="18"/>
        <v/>
      </c>
      <c r="P390" s="6">
        <f t="shared" si="19"/>
        <v>21.988</v>
      </c>
      <c r="Q390">
        <f t="shared" si="20"/>
        <v>93.304658645948848</v>
      </c>
      <c r="R390" s="16" t="str">
        <f>TEXT(Ecom[[#This Row],[Dates]],"mmm")</f>
        <v>Mar</v>
      </c>
      <c r="S390" s="16" t="str">
        <f>TEXT(Ecom[[#This Row],[Dates]],"YYYY")</f>
        <v>2025</v>
      </c>
      <c r="T390" s="16"/>
    </row>
    <row r="391" spans="1:20" x14ac:dyDescent="0.25">
      <c r="A391" t="s">
        <v>28</v>
      </c>
      <c r="B391" s="16">
        <v>45977</v>
      </c>
      <c r="C391" t="s">
        <v>14</v>
      </c>
      <c r="D391" t="s">
        <v>15</v>
      </c>
      <c r="E391" t="s">
        <v>75</v>
      </c>
      <c r="F391" t="s">
        <v>76</v>
      </c>
      <c r="G391">
        <v>10009</v>
      </c>
      <c r="H391" t="s">
        <v>57</v>
      </c>
      <c r="I391" t="s">
        <v>26</v>
      </c>
      <c r="J391" t="s">
        <v>37</v>
      </c>
      <c r="K391" s="6">
        <v>23.36</v>
      </c>
      <c r="L391">
        <v>4</v>
      </c>
      <c r="M391">
        <v>0.2</v>
      </c>
      <c r="N391" s="6">
        <v>7.8840000000000003</v>
      </c>
      <c r="O391" t="str">
        <f t="shared" si="18"/>
        <v/>
      </c>
      <c r="P391" s="6">
        <f t="shared" si="19"/>
        <v>103.24133333333333</v>
      </c>
      <c r="Q391">
        <f t="shared" si="20"/>
        <v>83.669098294899058</v>
      </c>
      <c r="R391" s="16" t="str">
        <f>TEXT(Ecom[[#This Row],[Dates]],"mmm")</f>
        <v>Nov</v>
      </c>
      <c r="S391" s="16" t="str">
        <f>TEXT(Ecom[[#This Row],[Dates]],"YYYY")</f>
        <v>2025</v>
      </c>
      <c r="T391" s="16"/>
    </row>
    <row r="392" spans="1:20" x14ac:dyDescent="0.25">
      <c r="A392" t="s">
        <v>28</v>
      </c>
      <c r="B392" s="16">
        <v>46256</v>
      </c>
      <c r="C392" t="s">
        <v>14</v>
      </c>
      <c r="D392" t="s">
        <v>15</v>
      </c>
      <c r="E392" t="s">
        <v>75</v>
      </c>
      <c r="F392" t="s">
        <v>76</v>
      </c>
      <c r="G392">
        <v>10009</v>
      </c>
      <c r="H392" t="s">
        <v>57</v>
      </c>
      <c r="I392" t="s">
        <v>35</v>
      </c>
      <c r="J392" t="s">
        <v>59</v>
      </c>
      <c r="K392" s="6">
        <v>39.979999999999997</v>
      </c>
      <c r="L392">
        <v>2</v>
      </c>
      <c r="M392">
        <v>0</v>
      </c>
      <c r="N392" s="6">
        <v>13.5932</v>
      </c>
      <c r="O392" t="str">
        <f t="shared" si="18"/>
        <v/>
      </c>
      <c r="P392" s="6">
        <f t="shared" si="19"/>
        <v>695.44466666666665</v>
      </c>
      <c r="Q392">
        <f t="shared" si="20"/>
        <v>643.11475053304855</v>
      </c>
      <c r="R392" s="16" t="str">
        <f>TEXT(Ecom[[#This Row],[Dates]],"mmm")</f>
        <v>Aug</v>
      </c>
      <c r="S392" s="16" t="str">
        <f>TEXT(Ecom[[#This Row],[Dates]],"YYYY")</f>
        <v>2026</v>
      </c>
      <c r="T392" s="16"/>
    </row>
    <row r="393" spans="1:20" x14ac:dyDescent="0.25">
      <c r="A393" t="s">
        <v>13</v>
      </c>
      <c r="B393" s="16">
        <v>45659</v>
      </c>
      <c r="C393" t="s">
        <v>14</v>
      </c>
      <c r="D393" t="s">
        <v>15</v>
      </c>
      <c r="E393" t="s">
        <v>174</v>
      </c>
      <c r="F393" t="s">
        <v>43</v>
      </c>
      <c r="G393">
        <v>98198</v>
      </c>
      <c r="H393" t="s">
        <v>25</v>
      </c>
      <c r="I393" t="s">
        <v>35</v>
      </c>
      <c r="J393" t="s">
        <v>36</v>
      </c>
      <c r="K393" s="6">
        <v>246.38399999999999</v>
      </c>
      <c r="L393">
        <v>2</v>
      </c>
      <c r="M393">
        <v>0.2</v>
      </c>
      <c r="N393" s="6">
        <v>27.7182</v>
      </c>
      <c r="O393" t="str">
        <f t="shared" si="18"/>
        <v/>
      </c>
      <c r="P393" s="6">
        <f t="shared" si="19"/>
        <v>686.27200000000005</v>
      </c>
      <c r="Q393">
        <f t="shared" si="20"/>
        <v>751.55083019392998</v>
      </c>
      <c r="R393" s="16" t="str">
        <f>TEXT(Ecom[[#This Row],[Dates]],"mmm")</f>
        <v>Jan</v>
      </c>
      <c r="S393" s="16" t="str">
        <f>TEXT(Ecom[[#This Row],[Dates]],"YYYY")</f>
        <v>2025</v>
      </c>
      <c r="T393" s="16"/>
    </row>
    <row r="394" spans="1:20" x14ac:dyDescent="0.25">
      <c r="A394" t="s">
        <v>13</v>
      </c>
      <c r="B394" s="16">
        <v>46108</v>
      </c>
      <c r="C394" t="s">
        <v>14</v>
      </c>
      <c r="D394" t="s">
        <v>15</v>
      </c>
      <c r="E394" t="s">
        <v>174</v>
      </c>
      <c r="F394" t="s">
        <v>43</v>
      </c>
      <c r="G394">
        <v>98198</v>
      </c>
      <c r="H394" t="s">
        <v>25</v>
      </c>
      <c r="I394" t="s">
        <v>35</v>
      </c>
      <c r="J394" t="s">
        <v>162</v>
      </c>
      <c r="K394" s="6">
        <v>1799.97</v>
      </c>
      <c r="L394">
        <v>3</v>
      </c>
      <c r="M394">
        <v>0</v>
      </c>
      <c r="N394" s="6">
        <v>701.98829999999998</v>
      </c>
      <c r="O394" t="str">
        <f t="shared" si="18"/>
        <v/>
      </c>
      <c r="P394" s="6">
        <f t="shared" si="19"/>
        <v>629.40800000000002</v>
      </c>
      <c r="Q394">
        <f t="shared" si="20"/>
        <v>812.5037032799936</v>
      </c>
      <c r="R394" s="16" t="str">
        <f>TEXT(Ecom[[#This Row],[Dates]],"mmm")</f>
        <v>Mar</v>
      </c>
      <c r="S394" s="16" t="str">
        <f>TEXT(Ecom[[#This Row],[Dates]],"YYYY")</f>
        <v>2026</v>
      </c>
      <c r="T394" s="16"/>
    </row>
    <row r="395" spans="1:20" x14ac:dyDescent="0.25">
      <c r="A395" t="s">
        <v>13</v>
      </c>
      <c r="B395" s="16">
        <v>45762</v>
      </c>
      <c r="C395" t="s">
        <v>22</v>
      </c>
      <c r="D395" t="s">
        <v>15</v>
      </c>
      <c r="E395" t="s">
        <v>175</v>
      </c>
      <c r="F395" t="s">
        <v>65</v>
      </c>
      <c r="G395">
        <v>61604</v>
      </c>
      <c r="H395" t="s">
        <v>47</v>
      </c>
      <c r="I395" t="s">
        <v>26</v>
      </c>
      <c r="J395" t="s">
        <v>37</v>
      </c>
      <c r="K395" s="6">
        <v>12.462</v>
      </c>
      <c r="L395">
        <v>3</v>
      </c>
      <c r="M395">
        <v>0.8</v>
      </c>
      <c r="N395" s="6">
        <v>-20.5623</v>
      </c>
      <c r="O395">
        <f t="shared" si="18"/>
        <v>-20.5623</v>
      </c>
      <c r="P395" s="6">
        <f t="shared" si="19"/>
        <v>46.071333333333335</v>
      </c>
      <c r="Q395">
        <f t="shared" si="20"/>
        <v>503.49634665488372</v>
      </c>
      <c r="R395" s="16" t="str">
        <f>TEXT(Ecom[[#This Row],[Dates]],"mmm")</f>
        <v>Apr</v>
      </c>
      <c r="S395" s="16" t="str">
        <f>TEXT(Ecom[[#This Row],[Dates]],"YYYY")</f>
        <v>2025</v>
      </c>
      <c r="T395" s="16"/>
    </row>
    <row r="396" spans="1:20" x14ac:dyDescent="0.25">
      <c r="A396" t="s">
        <v>28</v>
      </c>
      <c r="B396" s="16">
        <v>45666</v>
      </c>
      <c r="C396" t="s">
        <v>44</v>
      </c>
      <c r="D396" t="s">
        <v>15</v>
      </c>
      <c r="E396" t="s">
        <v>176</v>
      </c>
      <c r="F396" t="s">
        <v>177</v>
      </c>
      <c r="G396">
        <v>89115</v>
      </c>
      <c r="H396" t="s">
        <v>25</v>
      </c>
      <c r="I396" t="s">
        <v>26</v>
      </c>
      <c r="J396" t="s">
        <v>37</v>
      </c>
      <c r="K396" s="6">
        <v>75.792000000000002</v>
      </c>
      <c r="L396">
        <v>3</v>
      </c>
      <c r="M396">
        <v>0.2</v>
      </c>
      <c r="N396" s="6">
        <v>25.579799999999999</v>
      </c>
      <c r="O396" t="str">
        <f t="shared" si="18"/>
        <v/>
      </c>
      <c r="P396" s="6">
        <f t="shared" si="19"/>
        <v>46.237333333333339</v>
      </c>
      <c r="Q396">
        <f t="shared" si="20"/>
        <v>320.21512461584439</v>
      </c>
      <c r="R396" s="16" t="str">
        <f>TEXT(Ecom[[#This Row],[Dates]],"mmm")</f>
        <v>Jan</v>
      </c>
      <c r="S396" s="16" t="str">
        <f>TEXT(Ecom[[#This Row],[Dates]],"YYYY")</f>
        <v>2025</v>
      </c>
      <c r="T396" s="16"/>
    </row>
    <row r="397" spans="1:20" x14ac:dyDescent="0.25">
      <c r="A397" t="s">
        <v>13</v>
      </c>
      <c r="B397" s="16">
        <v>46350</v>
      </c>
      <c r="C397" t="s">
        <v>22</v>
      </c>
      <c r="D397" t="s">
        <v>15</v>
      </c>
      <c r="E397" t="s">
        <v>178</v>
      </c>
      <c r="F397" t="s">
        <v>179</v>
      </c>
      <c r="G397">
        <v>2886</v>
      </c>
      <c r="H397" t="s">
        <v>57</v>
      </c>
      <c r="I397" t="s">
        <v>26</v>
      </c>
      <c r="J397" t="s">
        <v>32</v>
      </c>
      <c r="K397" s="6">
        <v>49.96</v>
      </c>
      <c r="L397">
        <v>2</v>
      </c>
      <c r="M397">
        <v>0</v>
      </c>
      <c r="N397" s="6">
        <v>9.4923999999999999</v>
      </c>
      <c r="O397" t="str">
        <f t="shared" si="18"/>
        <v/>
      </c>
      <c r="P397" s="6">
        <f t="shared" si="19"/>
        <v>44.346666666666671</v>
      </c>
      <c r="Q397">
        <f t="shared" si="20"/>
        <v>24.404694584808428</v>
      </c>
      <c r="R397" s="16" t="str">
        <f>TEXT(Ecom[[#This Row],[Dates]],"mmm")</f>
        <v>Nov</v>
      </c>
      <c r="S397" s="16" t="str">
        <f>TEXT(Ecom[[#This Row],[Dates]],"YYYY")</f>
        <v>2026</v>
      </c>
      <c r="T397" s="16"/>
    </row>
    <row r="398" spans="1:20" x14ac:dyDescent="0.25">
      <c r="A398" t="s">
        <v>13</v>
      </c>
      <c r="B398" s="16">
        <v>46177</v>
      </c>
      <c r="C398" t="s">
        <v>22</v>
      </c>
      <c r="D398" t="s">
        <v>15</v>
      </c>
      <c r="E398" t="s">
        <v>178</v>
      </c>
      <c r="F398" t="s">
        <v>179</v>
      </c>
      <c r="G398">
        <v>2886</v>
      </c>
      <c r="H398" t="s">
        <v>57</v>
      </c>
      <c r="I398" t="s">
        <v>26</v>
      </c>
      <c r="J398" t="s">
        <v>41</v>
      </c>
      <c r="K398" s="6">
        <v>12.96</v>
      </c>
      <c r="L398">
        <v>2</v>
      </c>
      <c r="M398">
        <v>0</v>
      </c>
      <c r="N398" s="6">
        <v>6.2207999999999997</v>
      </c>
      <c r="O398" t="str">
        <f t="shared" si="18"/>
        <v/>
      </c>
      <c r="P398" s="6">
        <f t="shared" si="19"/>
        <v>39.677333333333337</v>
      </c>
      <c r="Q398">
        <f t="shared" si="20"/>
        <v>24.39620006840774</v>
      </c>
      <c r="R398" s="16" t="str">
        <f>TEXT(Ecom[[#This Row],[Dates]],"mmm")</f>
        <v>Jun</v>
      </c>
      <c r="S398" s="16" t="str">
        <f>TEXT(Ecom[[#This Row],[Dates]],"YYYY")</f>
        <v>2026</v>
      </c>
      <c r="T398" s="16"/>
    </row>
    <row r="399" spans="1:20" x14ac:dyDescent="0.25">
      <c r="A399" t="s">
        <v>28</v>
      </c>
      <c r="B399" s="16">
        <v>45697</v>
      </c>
      <c r="C399" t="s">
        <v>44</v>
      </c>
      <c r="D399" t="s">
        <v>15</v>
      </c>
      <c r="E399" t="s">
        <v>84</v>
      </c>
      <c r="F399" t="s">
        <v>70</v>
      </c>
      <c r="G399">
        <v>49201</v>
      </c>
      <c r="H399" t="s">
        <v>47</v>
      </c>
      <c r="I399" t="s">
        <v>26</v>
      </c>
      <c r="J399" t="s">
        <v>110</v>
      </c>
      <c r="K399" s="6">
        <v>70.12</v>
      </c>
      <c r="L399">
        <v>4</v>
      </c>
      <c r="M399">
        <v>0</v>
      </c>
      <c r="N399" s="6">
        <v>21.036000000000001</v>
      </c>
      <c r="O399" t="str">
        <f t="shared" si="18"/>
        <v/>
      </c>
      <c r="P399" s="6">
        <f t="shared" si="19"/>
        <v>834.11253333333343</v>
      </c>
      <c r="Q399">
        <f t="shared" si="20"/>
        <v>902.03480097603529</v>
      </c>
      <c r="R399" s="16" t="str">
        <f>TEXT(Ecom[[#This Row],[Dates]],"mmm")</f>
        <v>Feb</v>
      </c>
      <c r="S399" s="16" t="str">
        <f>TEXT(Ecom[[#This Row],[Dates]],"YYYY")</f>
        <v>2025</v>
      </c>
      <c r="T399" s="16"/>
    </row>
    <row r="400" spans="1:20" x14ac:dyDescent="0.25">
      <c r="A400" t="s">
        <v>13</v>
      </c>
      <c r="B400" s="16">
        <v>46079</v>
      </c>
      <c r="C400" t="s">
        <v>14</v>
      </c>
      <c r="D400" t="s">
        <v>15</v>
      </c>
      <c r="E400" t="s">
        <v>61</v>
      </c>
      <c r="F400" t="s">
        <v>46</v>
      </c>
      <c r="G400">
        <v>77036</v>
      </c>
      <c r="H400" t="s">
        <v>47</v>
      </c>
      <c r="I400" t="s">
        <v>26</v>
      </c>
      <c r="J400" t="s">
        <v>32</v>
      </c>
      <c r="K400" s="6">
        <v>35.951999999999998</v>
      </c>
      <c r="L400">
        <v>3</v>
      </c>
      <c r="M400">
        <v>0.2</v>
      </c>
      <c r="N400" s="6">
        <v>3.5952000000000002</v>
      </c>
      <c r="O400" t="str">
        <f t="shared" si="18"/>
        <v/>
      </c>
      <c r="P400" s="6">
        <f t="shared" si="19"/>
        <v>854.45119999999997</v>
      </c>
      <c r="Q400">
        <f t="shared" si="20"/>
        <v>993.90156460210812</v>
      </c>
      <c r="R400" s="16" t="str">
        <f>TEXT(Ecom[[#This Row],[Dates]],"mmm")</f>
        <v>Feb</v>
      </c>
      <c r="S400" s="16" t="str">
        <f>TEXT(Ecom[[#This Row],[Dates]],"YYYY")</f>
        <v>2026</v>
      </c>
      <c r="T400" s="16"/>
    </row>
    <row r="401" spans="1:20" x14ac:dyDescent="0.25">
      <c r="A401" t="s">
        <v>13</v>
      </c>
      <c r="B401" s="16">
        <v>46340</v>
      </c>
      <c r="C401" t="s">
        <v>14</v>
      </c>
      <c r="D401" t="s">
        <v>15</v>
      </c>
      <c r="E401" t="s">
        <v>61</v>
      </c>
      <c r="F401" t="s">
        <v>46</v>
      </c>
      <c r="G401">
        <v>77036</v>
      </c>
      <c r="H401" t="s">
        <v>47</v>
      </c>
      <c r="I401" t="s">
        <v>19</v>
      </c>
      <c r="J401" t="s">
        <v>20</v>
      </c>
      <c r="K401" s="6">
        <v>2396.2656000000002</v>
      </c>
      <c r="L401">
        <v>4</v>
      </c>
      <c r="M401">
        <v>0.32</v>
      </c>
      <c r="N401" s="6">
        <v>-317.15280000000001</v>
      </c>
      <c r="O401">
        <f t="shared" si="18"/>
        <v>-317.15280000000001</v>
      </c>
      <c r="P401" s="6">
        <f t="shared" si="19"/>
        <v>861.6618666666667</v>
      </c>
      <c r="Q401">
        <f t="shared" si="20"/>
        <v>1096.9728495440424</v>
      </c>
      <c r="R401" s="16" t="str">
        <f>TEXT(Ecom[[#This Row],[Dates]],"mmm")</f>
        <v>Nov</v>
      </c>
      <c r="S401" s="16" t="str">
        <f>TEXT(Ecom[[#This Row],[Dates]],"YYYY")</f>
        <v>2026</v>
      </c>
      <c r="T401" s="16"/>
    </row>
    <row r="402" spans="1:20" x14ac:dyDescent="0.25">
      <c r="A402" t="s">
        <v>13</v>
      </c>
      <c r="B402" s="16">
        <v>45846</v>
      </c>
      <c r="C402" t="s">
        <v>14</v>
      </c>
      <c r="D402" t="s">
        <v>15</v>
      </c>
      <c r="E402" t="s">
        <v>61</v>
      </c>
      <c r="F402" t="s">
        <v>46</v>
      </c>
      <c r="G402">
        <v>77036</v>
      </c>
      <c r="H402" t="s">
        <v>47</v>
      </c>
      <c r="I402" t="s">
        <v>26</v>
      </c>
      <c r="J402" t="s">
        <v>32</v>
      </c>
      <c r="K402" s="6">
        <v>131.136</v>
      </c>
      <c r="L402">
        <v>4</v>
      </c>
      <c r="M402">
        <v>0.2</v>
      </c>
      <c r="N402" s="6">
        <v>-32.783999999999999</v>
      </c>
      <c r="O402">
        <f t="shared" si="18"/>
        <v>-32.783999999999999</v>
      </c>
      <c r="P402" s="6">
        <f t="shared" si="19"/>
        <v>66.096000000000004</v>
      </c>
      <c r="Q402">
        <f t="shared" si="20"/>
        <v>625.27900679037089</v>
      </c>
      <c r="R402" s="16" t="str">
        <f>TEXT(Ecom[[#This Row],[Dates]],"mmm")</f>
        <v>Jul</v>
      </c>
      <c r="S402" s="16" t="str">
        <f>TEXT(Ecom[[#This Row],[Dates]],"YYYY")</f>
        <v>2025</v>
      </c>
      <c r="T402" s="16"/>
    </row>
    <row r="403" spans="1:20" x14ac:dyDescent="0.25">
      <c r="A403" t="s">
        <v>13</v>
      </c>
      <c r="B403" s="16">
        <v>46305</v>
      </c>
      <c r="C403" t="s">
        <v>14</v>
      </c>
      <c r="D403" t="s">
        <v>15</v>
      </c>
      <c r="E403" t="s">
        <v>61</v>
      </c>
      <c r="F403" t="s">
        <v>46</v>
      </c>
      <c r="G403">
        <v>77036</v>
      </c>
      <c r="H403" t="s">
        <v>47</v>
      </c>
      <c r="I403" t="s">
        <v>35</v>
      </c>
      <c r="J403" t="s">
        <v>59</v>
      </c>
      <c r="K403" s="6">
        <v>57.584000000000003</v>
      </c>
      <c r="L403">
        <v>2</v>
      </c>
      <c r="M403">
        <v>0.2</v>
      </c>
      <c r="N403" s="6">
        <v>0.7198</v>
      </c>
      <c r="O403" t="str">
        <f t="shared" si="18"/>
        <v/>
      </c>
      <c r="P403" s="6">
        <f t="shared" si="19"/>
        <v>35.408000000000001</v>
      </c>
      <c r="Q403">
        <f t="shared" si="20"/>
        <v>465.38516497743313</v>
      </c>
      <c r="R403" s="16" t="str">
        <f>TEXT(Ecom[[#This Row],[Dates]],"mmm")</f>
        <v>Oct</v>
      </c>
      <c r="S403" s="16" t="str">
        <f>TEXT(Ecom[[#This Row],[Dates]],"YYYY")</f>
        <v>2026</v>
      </c>
      <c r="T403" s="16"/>
    </row>
    <row r="404" spans="1:20" x14ac:dyDescent="0.25">
      <c r="A404" t="s">
        <v>62</v>
      </c>
      <c r="B404" s="16">
        <v>45942</v>
      </c>
      <c r="C404" t="s">
        <v>14</v>
      </c>
      <c r="D404" t="s">
        <v>15</v>
      </c>
      <c r="E404" t="s">
        <v>180</v>
      </c>
      <c r="F404" t="s">
        <v>30</v>
      </c>
      <c r="G404">
        <v>33180</v>
      </c>
      <c r="H404" t="s">
        <v>18</v>
      </c>
      <c r="I404" t="s">
        <v>26</v>
      </c>
      <c r="J404" t="s">
        <v>41</v>
      </c>
      <c r="K404" s="6">
        <v>9.5679999999999996</v>
      </c>
      <c r="L404">
        <v>2</v>
      </c>
      <c r="M404">
        <v>0.2</v>
      </c>
      <c r="N404" s="6">
        <v>3.4683999999999999</v>
      </c>
      <c r="O404" t="str">
        <f t="shared" si="18"/>
        <v/>
      </c>
      <c r="P404" s="6">
        <f t="shared" si="19"/>
        <v>28.183333333333334</v>
      </c>
      <c r="Q404">
        <f t="shared" si="20"/>
        <v>33.0077822024735</v>
      </c>
      <c r="R404" s="16" t="str">
        <f>TEXT(Ecom[[#This Row],[Dates]],"mmm")</f>
        <v>Oct</v>
      </c>
      <c r="S404" s="16" t="str">
        <f>TEXT(Ecom[[#This Row],[Dates]],"YYYY")</f>
        <v>2025</v>
      </c>
      <c r="T404" s="16"/>
    </row>
    <row r="405" spans="1:20" x14ac:dyDescent="0.25">
      <c r="A405" t="s">
        <v>28</v>
      </c>
      <c r="B405" s="16">
        <v>45758</v>
      </c>
      <c r="C405" t="s">
        <v>22</v>
      </c>
      <c r="D405" t="s">
        <v>15</v>
      </c>
      <c r="E405" t="s">
        <v>106</v>
      </c>
      <c r="F405" t="s">
        <v>40</v>
      </c>
      <c r="G405">
        <v>28403</v>
      </c>
      <c r="H405" t="s">
        <v>18</v>
      </c>
      <c r="I405" t="s">
        <v>26</v>
      </c>
      <c r="J405" t="s">
        <v>34</v>
      </c>
      <c r="K405" s="6">
        <v>39.072000000000003</v>
      </c>
      <c r="L405">
        <v>6</v>
      </c>
      <c r="M405">
        <v>0.2</v>
      </c>
      <c r="N405" s="6">
        <v>9.7680000000000007</v>
      </c>
      <c r="O405" t="str">
        <f t="shared" si="18"/>
        <v/>
      </c>
      <c r="P405" s="6">
        <f t="shared" si="19"/>
        <v>84.977333333333334</v>
      </c>
      <c r="Q405">
        <f t="shared" si="20"/>
        <v>55.054317685825978</v>
      </c>
      <c r="R405" s="16" t="str">
        <f>TEXT(Ecom[[#This Row],[Dates]],"mmm")</f>
        <v>Apr</v>
      </c>
      <c r="S405" s="16" t="str">
        <f>TEXT(Ecom[[#This Row],[Dates]],"YYYY")</f>
        <v>2025</v>
      </c>
      <c r="T405" s="16"/>
    </row>
    <row r="406" spans="1:20" x14ac:dyDescent="0.25">
      <c r="A406" t="s">
        <v>28</v>
      </c>
      <c r="B406" s="16">
        <v>46210</v>
      </c>
      <c r="C406" t="s">
        <v>14</v>
      </c>
      <c r="D406" t="s">
        <v>15</v>
      </c>
      <c r="E406" t="s">
        <v>75</v>
      </c>
      <c r="F406" t="s">
        <v>76</v>
      </c>
      <c r="G406">
        <v>10024</v>
      </c>
      <c r="H406" t="s">
        <v>57</v>
      </c>
      <c r="I406" t="s">
        <v>26</v>
      </c>
      <c r="J406" t="s">
        <v>38</v>
      </c>
      <c r="K406" s="6">
        <v>35.909999999999997</v>
      </c>
      <c r="L406">
        <v>3</v>
      </c>
      <c r="M406">
        <v>0</v>
      </c>
      <c r="N406" s="6">
        <v>9.6957000000000004</v>
      </c>
      <c r="O406" t="str">
        <f t="shared" si="18"/>
        <v/>
      </c>
      <c r="P406" s="6">
        <f t="shared" si="19"/>
        <v>471.94533333333334</v>
      </c>
      <c r="Q406">
        <f t="shared" si="20"/>
        <v>423.91357625451076</v>
      </c>
      <c r="R406" s="16" t="str">
        <f>TEXT(Ecom[[#This Row],[Dates]],"mmm")</f>
        <v>Jul</v>
      </c>
      <c r="S406" s="16" t="str">
        <f>TEXT(Ecom[[#This Row],[Dates]],"YYYY")</f>
        <v>2026</v>
      </c>
      <c r="T406" s="16"/>
    </row>
    <row r="407" spans="1:20" x14ac:dyDescent="0.25">
      <c r="A407" t="s">
        <v>28</v>
      </c>
      <c r="B407" s="16">
        <v>46034</v>
      </c>
      <c r="C407" t="s">
        <v>14</v>
      </c>
      <c r="D407" t="s">
        <v>15</v>
      </c>
      <c r="E407" t="s">
        <v>52</v>
      </c>
      <c r="F407" t="s">
        <v>24</v>
      </c>
      <c r="G407">
        <v>94110</v>
      </c>
      <c r="H407" t="s">
        <v>25</v>
      </c>
      <c r="I407" t="s">
        <v>35</v>
      </c>
      <c r="J407" t="s">
        <v>59</v>
      </c>
      <c r="K407" s="6">
        <v>179.95</v>
      </c>
      <c r="L407">
        <v>5</v>
      </c>
      <c r="M407">
        <v>0</v>
      </c>
      <c r="N407" s="6">
        <v>37.789499999999997</v>
      </c>
      <c r="O407" t="str">
        <f t="shared" si="18"/>
        <v/>
      </c>
      <c r="P407" s="6">
        <f t="shared" si="19"/>
        <v>469.02533333333344</v>
      </c>
      <c r="Q407">
        <f t="shared" si="20"/>
        <v>494.73975287664581</v>
      </c>
      <c r="R407" s="16" t="str">
        <f>TEXT(Ecom[[#This Row],[Dates]],"mmm")</f>
        <v>Jan</v>
      </c>
      <c r="S407" s="16" t="str">
        <f>TEXT(Ecom[[#This Row],[Dates]],"YYYY")</f>
        <v>2026</v>
      </c>
      <c r="T407" s="16"/>
    </row>
    <row r="408" spans="1:20" x14ac:dyDescent="0.25">
      <c r="A408" t="s">
        <v>28</v>
      </c>
      <c r="B408" s="16">
        <v>45824</v>
      </c>
      <c r="C408" t="s">
        <v>14</v>
      </c>
      <c r="D408" t="s">
        <v>15</v>
      </c>
      <c r="E408" t="s">
        <v>52</v>
      </c>
      <c r="F408" t="s">
        <v>24</v>
      </c>
      <c r="G408">
        <v>94110</v>
      </c>
      <c r="H408" t="s">
        <v>25</v>
      </c>
      <c r="I408" t="s">
        <v>35</v>
      </c>
      <c r="J408" t="s">
        <v>162</v>
      </c>
      <c r="K408" s="6">
        <v>1199.9760000000001</v>
      </c>
      <c r="L408">
        <v>3</v>
      </c>
      <c r="M408">
        <v>0.2</v>
      </c>
      <c r="N408" s="6">
        <v>434.99130000000002</v>
      </c>
      <c r="O408" t="str">
        <f t="shared" si="18"/>
        <v/>
      </c>
      <c r="P408" s="6">
        <f t="shared" si="19"/>
        <v>743.7166666666667</v>
      </c>
      <c r="Q408">
        <f t="shared" si="20"/>
        <v>514.14731014974905</v>
      </c>
      <c r="R408" s="16" t="str">
        <f>TEXT(Ecom[[#This Row],[Dates]],"mmm")</f>
        <v>Jun</v>
      </c>
      <c r="S408" s="16" t="str">
        <f>TEXT(Ecom[[#This Row],[Dates]],"YYYY")</f>
        <v>2025</v>
      </c>
      <c r="T408" s="16"/>
    </row>
    <row r="409" spans="1:20" x14ac:dyDescent="0.25">
      <c r="A409" t="s">
        <v>28</v>
      </c>
      <c r="B409" s="16">
        <v>45789</v>
      </c>
      <c r="C409" t="s">
        <v>14</v>
      </c>
      <c r="D409" t="s">
        <v>15</v>
      </c>
      <c r="E409" t="s">
        <v>52</v>
      </c>
      <c r="F409" t="s">
        <v>24</v>
      </c>
      <c r="G409">
        <v>94110</v>
      </c>
      <c r="H409" t="s">
        <v>25</v>
      </c>
      <c r="I409" t="s">
        <v>26</v>
      </c>
      <c r="J409" t="s">
        <v>41</v>
      </c>
      <c r="K409" s="6">
        <v>27.15</v>
      </c>
      <c r="L409">
        <v>5</v>
      </c>
      <c r="M409">
        <v>0</v>
      </c>
      <c r="N409" s="6">
        <v>13.3035</v>
      </c>
      <c r="O409" t="str">
        <f t="shared" si="18"/>
        <v/>
      </c>
      <c r="P409" s="6">
        <f t="shared" si="19"/>
        <v>346.95133333333337</v>
      </c>
      <c r="Q409">
        <f t="shared" si="20"/>
        <v>354.38475808269936</v>
      </c>
      <c r="R409" s="16" t="str">
        <f>TEXT(Ecom[[#This Row],[Dates]],"mmm")</f>
        <v>May</v>
      </c>
      <c r="S409" s="16" t="str">
        <f>TEXT(Ecom[[#This Row],[Dates]],"YYYY")</f>
        <v>2025</v>
      </c>
      <c r="T409" s="16"/>
    </row>
    <row r="410" spans="1:20" x14ac:dyDescent="0.25">
      <c r="A410" t="s">
        <v>28</v>
      </c>
      <c r="B410" s="16">
        <v>46041</v>
      </c>
      <c r="C410" t="s">
        <v>14</v>
      </c>
      <c r="D410" t="s">
        <v>15</v>
      </c>
      <c r="E410" t="s">
        <v>52</v>
      </c>
      <c r="F410" t="s">
        <v>24</v>
      </c>
      <c r="G410">
        <v>94110</v>
      </c>
      <c r="H410" t="s">
        <v>25</v>
      </c>
      <c r="I410" t="s">
        <v>19</v>
      </c>
      <c r="J410" t="s">
        <v>31</v>
      </c>
      <c r="K410" s="6">
        <v>1004.024</v>
      </c>
      <c r="L410">
        <v>7</v>
      </c>
      <c r="M410">
        <v>0.2</v>
      </c>
      <c r="N410" s="6">
        <v>-112.95269999999999</v>
      </c>
      <c r="O410">
        <f t="shared" si="18"/>
        <v>-112.95269999999999</v>
      </c>
      <c r="P410" s="6">
        <f t="shared" si="19"/>
        <v>347.35133333333329</v>
      </c>
      <c r="Q410">
        <f t="shared" si="20"/>
        <v>307.2858119861703</v>
      </c>
      <c r="R410" s="16" t="str">
        <f>TEXT(Ecom[[#This Row],[Dates]],"mmm")</f>
        <v>Jan</v>
      </c>
      <c r="S410" s="16" t="str">
        <f>TEXT(Ecom[[#This Row],[Dates]],"YYYY")</f>
        <v>2026</v>
      </c>
      <c r="T410" s="16"/>
    </row>
    <row r="411" spans="1:20" x14ac:dyDescent="0.25">
      <c r="A411" t="s">
        <v>28</v>
      </c>
      <c r="B411" s="16">
        <v>46025</v>
      </c>
      <c r="C411" t="s">
        <v>14</v>
      </c>
      <c r="D411" t="s">
        <v>15</v>
      </c>
      <c r="E411" t="s">
        <v>52</v>
      </c>
      <c r="F411" t="s">
        <v>24</v>
      </c>
      <c r="G411">
        <v>94110</v>
      </c>
      <c r="H411" t="s">
        <v>25</v>
      </c>
      <c r="I411" t="s">
        <v>26</v>
      </c>
      <c r="J411" t="s">
        <v>41</v>
      </c>
      <c r="K411" s="6">
        <v>9.68</v>
      </c>
      <c r="L411">
        <v>1</v>
      </c>
      <c r="M411">
        <v>0</v>
      </c>
      <c r="N411" s="6">
        <v>4.6463999999999999</v>
      </c>
      <c r="O411" t="str">
        <f t="shared" si="18"/>
        <v/>
      </c>
      <c r="P411" s="6">
        <f t="shared" si="19"/>
        <v>31.336666666666662</v>
      </c>
      <c r="Q411">
        <f t="shared" si="20"/>
        <v>268.40336363681354</v>
      </c>
      <c r="R411" s="16" t="str">
        <f>TEXT(Ecom[[#This Row],[Dates]],"mmm")</f>
        <v>Jan</v>
      </c>
      <c r="S411" s="16" t="str">
        <f>TEXT(Ecom[[#This Row],[Dates]],"YYYY")</f>
        <v>2026</v>
      </c>
      <c r="T411" s="16"/>
    </row>
    <row r="412" spans="1:20" x14ac:dyDescent="0.25">
      <c r="A412" t="s">
        <v>28</v>
      </c>
      <c r="B412" s="16">
        <v>46102</v>
      </c>
      <c r="C412" t="s">
        <v>14</v>
      </c>
      <c r="D412" t="s">
        <v>15</v>
      </c>
      <c r="E412" t="s">
        <v>52</v>
      </c>
      <c r="F412" t="s">
        <v>24</v>
      </c>
      <c r="G412">
        <v>94110</v>
      </c>
      <c r="H412" t="s">
        <v>25</v>
      </c>
      <c r="I412" t="s">
        <v>26</v>
      </c>
      <c r="J412" t="s">
        <v>27</v>
      </c>
      <c r="K412" s="6">
        <v>28.35</v>
      </c>
      <c r="L412">
        <v>9</v>
      </c>
      <c r="M412">
        <v>0</v>
      </c>
      <c r="N412" s="6">
        <v>13.608000000000001</v>
      </c>
      <c r="O412" t="str">
        <f t="shared" si="18"/>
        <v/>
      </c>
      <c r="P412" s="6">
        <f t="shared" si="19"/>
        <v>473.71966666666663</v>
      </c>
      <c r="Q412">
        <f t="shared" si="20"/>
        <v>531.452997555862</v>
      </c>
      <c r="R412" s="16" t="str">
        <f>TEXT(Ecom[[#This Row],[Dates]],"mmm")</f>
        <v>Mar</v>
      </c>
      <c r="S412" s="16" t="str">
        <f>TEXT(Ecom[[#This Row],[Dates]],"YYYY")</f>
        <v>2026</v>
      </c>
      <c r="T412" s="16"/>
    </row>
    <row r="413" spans="1:20" x14ac:dyDescent="0.25">
      <c r="A413" t="s">
        <v>28</v>
      </c>
      <c r="B413" s="16">
        <v>46237</v>
      </c>
      <c r="C413" t="s">
        <v>14</v>
      </c>
      <c r="D413" t="s">
        <v>15</v>
      </c>
      <c r="E413" t="s">
        <v>52</v>
      </c>
      <c r="F413" t="s">
        <v>24</v>
      </c>
      <c r="G413">
        <v>94110</v>
      </c>
      <c r="H413" t="s">
        <v>25</v>
      </c>
      <c r="I413" t="s">
        <v>26</v>
      </c>
      <c r="J413" t="s">
        <v>41</v>
      </c>
      <c r="K413" s="6">
        <v>55.98</v>
      </c>
      <c r="L413">
        <v>1</v>
      </c>
      <c r="M413">
        <v>0</v>
      </c>
      <c r="N413" s="6">
        <v>27.430199999999999</v>
      </c>
      <c r="O413" t="str">
        <f t="shared" si="18"/>
        <v/>
      </c>
      <c r="P413" s="6">
        <f t="shared" si="19"/>
        <v>502.12566666666663</v>
      </c>
      <c r="Q413">
        <f t="shared" si="20"/>
        <v>546.66933195193758</v>
      </c>
      <c r="R413" s="16" t="str">
        <f>TEXT(Ecom[[#This Row],[Dates]],"mmm")</f>
        <v>Aug</v>
      </c>
      <c r="S413" s="16" t="str">
        <f>TEXT(Ecom[[#This Row],[Dates]],"YYYY")</f>
        <v>2026</v>
      </c>
      <c r="T413" s="16"/>
    </row>
    <row r="414" spans="1:20" x14ac:dyDescent="0.25">
      <c r="A414" t="s">
        <v>28</v>
      </c>
      <c r="B414" s="16">
        <v>45775</v>
      </c>
      <c r="C414" t="s">
        <v>14</v>
      </c>
      <c r="D414" t="s">
        <v>15</v>
      </c>
      <c r="E414" t="s">
        <v>52</v>
      </c>
      <c r="F414" t="s">
        <v>24</v>
      </c>
      <c r="G414">
        <v>94110</v>
      </c>
      <c r="H414" t="s">
        <v>25</v>
      </c>
      <c r="I414" t="s">
        <v>19</v>
      </c>
      <c r="J414" t="s">
        <v>20</v>
      </c>
      <c r="K414" s="6">
        <v>1336.829</v>
      </c>
      <c r="L414">
        <v>13</v>
      </c>
      <c r="M414">
        <v>0.15</v>
      </c>
      <c r="N414" s="6">
        <v>31.454799999999999</v>
      </c>
      <c r="O414" t="str">
        <f t="shared" si="18"/>
        <v/>
      </c>
      <c r="P414" s="6">
        <f t="shared" si="19"/>
        <v>530.08566666666673</v>
      </c>
      <c r="Q414">
        <f t="shared" si="20"/>
        <v>591.10372821753265</v>
      </c>
      <c r="R414" s="16" t="str">
        <f>TEXT(Ecom[[#This Row],[Dates]],"mmm")</f>
        <v>Apr</v>
      </c>
      <c r="S414" s="16" t="str">
        <f>TEXT(Ecom[[#This Row],[Dates]],"YYYY")</f>
        <v>2025</v>
      </c>
      <c r="T414" s="16"/>
    </row>
    <row r="415" spans="1:20" x14ac:dyDescent="0.25">
      <c r="A415" t="s">
        <v>28</v>
      </c>
      <c r="B415" s="16">
        <v>45765</v>
      </c>
      <c r="C415" t="s">
        <v>14</v>
      </c>
      <c r="D415" t="s">
        <v>15</v>
      </c>
      <c r="E415" t="s">
        <v>52</v>
      </c>
      <c r="F415" t="s">
        <v>24</v>
      </c>
      <c r="G415">
        <v>94110</v>
      </c>
      <c r="H415" t="s">
        <v>25</v>
      </c>
      <c r="I415" t="s">
        <v>19</v>
      </c>
      <c r="J415" t="s">
        <v>21</v>
      </c>
      <c r="K415" s="6">
        <v>113.568</v>
      </c>
      <c r="L415">
        <v>2</v>
      </c>
      <c r="M415">
        <v>0.2</v>
      </c>
      <c r="N415" s="6">
        <v>-18.454799999999999</v>
      </c>
      <c r="O415">
        <f t="shared" si="18"/>
        <v>-18.454799999999999</v>
      </c>
      <c r="P415" s="6">
        <f t="shared" si="19"/>
        <v>186.8546666666667</v>
      </c>
      <c r="Q415">
        <f t="shared" si="20"/>
        <v>325.43341889411283</v>
      </c>
      <c r="R415" s="16" t="str">
        <f>TEXT(Ecom[[#This Row],[Dates]],"mmm")</f>
        <v>Apr</v>
      </c>
      <c r="S415" s="16" t="str">
        <f>TEXT(Ecom[[#This Row],[Dates]],"YYYY")</f>
        <v>2025</v>
      </c>
      <c r="T415" s="16"/>
    </row>
    <row r="416" spans="1:20" x14ac:dyDescent="0.25">
      <c r="A416" t="s">
        <v>28</v>
      </c>
      <c r="B416" s="16">
        <v>45890</v>
      </c>
      <c r="C416" t="s">
        <v>22</v>
      </c>
      <c r="D416" t="s">
        <v>15</v>
      </c>
      <c r="E416" t="s">
        <v>42</v>
      </c>
      <c r="F416" t="s">
        <v>43</v>
      </c>
      <c r="G416">
        <v>98105</v>
      </c>
      <c r="H416" t="s">
        <v>25</v>
      </c>
      <c r="I416" t="s">
        <v>26</v>
      </c>
      <c r="J416" t="s">
        <v>41</v>
      </c>
      <c r="K416" s="6">
        <v>139.86000000000001</v>
      </c>
      <c r="L416">
        <v>7</v>
      </c>
      <c r="M416">
        <v>0</v>
      </c>
      <c r="N416" s="6">
        <v>65.734200000000001</v>
      </c>
      <c r="O416" t="str">
        <f t="shared" si="18"/>
        <v/>
      </c>
      <c r="P416" s="6">
        <f t="shared" si="19"/>
        <v>180.97200000000001</v>
      </c>
      <c r="Q416">
        <f t="shared" si="20"/>
        <v>240.81632888842134</v>
      </c>
      <c r="R416" s="16" t="str">
        <f>TEXT(Ecom[[#This Row],[Dates]],"mmm")</f>
        <v>Aug</v>
      </c>
      <c r="S416" s="16" t="str">
        <f>TEXT(Ecom[[#This Row],[Dates]],"YYYY")</f>
        <v>2025</v>
      </c>
      <c r="T416" s="16"/>
    </row>
    <row r="417" spans="1:20" x14ac:dyDescent="0.25">
      <c r="A417" t="s">
        <v>28</v>
      </c>
      <c r="B417" s="16">
        <v>46351</v>
      </c>
      <c r="C417" t="s">
        <v>22</v>
      </c>
      <c r="D417" t="s">
        <v>15</v>
      </c>
      <c r="E417" t="s">
        <v>42</v>
      </c>
      <c r="F417" t="s">
        <v>43</v>
      </c>
      <c r="G417">
        <v>98105</v>
      </c>
      <c r="H417" t="s">
        <v>25</v>
      </c>
      <c r="I417" t="s">
        <v>19</v>
      </c>
      <c r="J417" t="s">
        <v>21</v>
      </c>
      <c r="K417" s="6">
        <v>307.13600000000002</v>
      </c>
      <c r="L417">
        <v>4</v>
      </c>
      <c r="M417">
        <v>0.2</v>
      </c>
      <c r="N417" s="6">
        <v>26.874400000000001</v>
      </c>
      <c r="O417" t="str">
        <f t="shared" si="18"/>
        <v/>
      </c>
      <c r="P417" s="6">
        <f t="shared" si="19"/>
        <v>262.28533333333331</v>
      </c>
      <c r="Q417">
        <f t="shared" si="20"/>
        <v>110.25312704190536</v>
      </c>
      <c r="R417" s="16" t="str">
        <f>TEXT(Ecom[[#This Row],[Dates]],"mmm")</f>
        <v>Nov</v>
      </c>
      <c r="S417" s="16" t="str">
        <f>TEXT(Ecom[[#This Row],[Dates]],"YYYY")</f>
        <v>2026</v>
      </c>
      <c r="T417" s="16"/>
    </row>
    <row r="418" spans="1:20" x14ac:dyDescent="0.25">
      <c r="A418" t="s">
        <v>28</v>
      </c>
      <c r="B418" s="16">
        <v>46298</v>
      </c>
      <c r="C418" t="s">
        <v>14</v>
      </c>
      <c r="D418" t="s">
        <v>15</v>
      </c>
      <c r="E418" t="s">
        <v>181</v>
      </c>
      <c r="F418" t="s">
        <v>24</v>
      </c>
      <c r="G418">
        <v>92646</v>
      </c>
      <c r="H418" t="s">
        <v>25</v>
      </c>
      <c r="I418" t="s">
        <v>26</v>
      </c>
      <c r="J418" t="s">
        <v>34</v>
      </c>
      <c r="K418" s="6">
        <v>95.92</v>
      </c>
      <c r="L418">
        <v>8</v>
      </c>
      <c r="M418">
        <v>0</v>
      </c>
      <c r="N418" s="6">
        <v>25.898399999999999</v>
      </c>
      <c r="O418" t="str">
        <f t="shared" si="18"/>
        <v/>
      </c>
      <c r="P418" s="6">
        <f t="shared" si="19"/>
        <v>161.83333333333334</v>
      </c>
      <c r="Q418">
        <f t="shared" si="20"/>
        <v>124.30111257688668</v>
      </c>
      <c r="R418" s="16" t="str">
        <f>TEXT(Ecom[[#This Row],[Dates]],"mmm")</f>
        <v>Oct</v>
      </c>
      <c r="S418" s="16" t="str">
        <f>TEXT(Ecom[[#This Row],[Dates]],"YYYY")</f>
        <v>2026</v>
      </c>
      <c r="T418" s="16"/>
    </row>
    <row r="419" spans="1:20" x14ac:dyDescent="0.25">
      <c r="A419" t="s">
        <v>28</v>
      </c>
      <c r="B419" s="16">
        <v>45883</v>
      </c>
      <c r="C419" t="s">
        <v>14</v>
      </c>
      <c r="D419" t="s">
        <v>15</v>
      </c>
      <c r="E419" t="s">
        <v>23</v>
      </c>
      <c r="F419" t="s">
        <v>24</v>
      </c>
      <c r="G419">
        <v>90004</v>
      </c>
      <c r="H419" t="s">
        <v>25</v>
      </c>
      <c r="I419" t="s">
        <v>19</v>
      </c>
      <c r="J419" t="s">
        <v>21</v>
      </c>
      <c r="K419" s="6">
        <v>383.8</v>
      </c>
      <c r="L419">
        <v>5</v>
      </c>
      <c r="M419">
        <v>0.2</v>
      </c>
      <c r="N419" s="6">
        <v>38.380000000000003</v>
      </c>
      <c r="O419" t="str">
        <f t="shared" si="18"/>
        <v/>
      </c>
      <c r="P419" s="6">
        <f t="shared" si="19"/>
        <v>132.96666666666667</v>
      </c>
      <c r="Q419">
        <f t="shared" si="20"/>
        <v>134.66867395863738</v>
      </c>
      <c r="R419" s="16" t="str">
        <f>TEXT(Ecom[[#This Row],[Dates]],"mmm")</f>
        <v>Aug</v>
      </c>
      <c r="S419" s="16" t="str">
        <f>TEXT(Ecom[[#This Row],[Dates]],"YYYY")</f>
        <v>2025</v>
      </c>
      <c r="T419" s="16"/>
    </row>
    <row r="420" spans="1:20" x14ac:dyDescent="0.25">
      <c r="A420" t="s">
        <v>28</v>
      </c>
      <c r="B420" s="16">
        <v>45779</v>
      </c>
      <c r="C420" t="s">
        <v>22</v>
      </c>
      <c r="D420" t="s">
        <v>15</v>
      </c>
      <c r="E420" t="s">
        <v>182</v>
      </c>
      <c r="F420" t="s">
        <v>17</v>
      </c>
      <c r="G420">
        <v>40475</v>
      </c>
      <c r="H420" t="s">
        <v>18</v>
      </c>
      <c r="I420" t="s">
        <v>26</v>
      </c>
      <c r="J420" t="s">
        <v>41</v>
      </c>
      <c r="K420" s="6">
        <v>5.78</v>
      </c>
      <c r="L420">
        <v>1</v>
      </c>
      <c r="M420">
        <v>0</v>
      </c>
      <c r="N420" s="6">
        <v>2.8321999999999998</v>
      </c>
      <c r="O420" t="str">
        <f t="shared" si="18"/>
        <v/>
      </c>
      <c r="P420" s="6">
        <f t="shared" si="19"/>
        <v>10.116666666666667</v>
      </c>
      <c r="Q420">
        <f t="shared" si="20"/>
        <v>114.989118519005</v>
      </c>
      <c r="R420" s="16" t="str">
        <f>TEXT(Ecom[[#This Row],[Dates]],"mmm")</f>
        <v>May</v>
      </c>
      <c r="S420" s="16" t="str">
        <f>TEXT(Ecom[[#This Row],[Dates]],"YYYY")</f>
        <v>2025</v>
      </c>
      <c r="T420" s="16"/>
    </row>
    <row r="421" spans="1:20" x14ac:dyDescent="0.25">
      <c r="A421" t="s">
        <v>28</v>
      </c>
      <c r="B421" s="16">
        <v>45736</v>
      </c>
      <c r="C421" t="s">
        <v>22</v>
      </c>
      <c r="D421" t="s">
        <v>15</v>
      </c>
      <c r="E421" t="s">
        <v>23</v>
      </c>
      <c r="F421" t="s">
        <v>24</v>
      </c>
      <c r="G421">
        <v>90045</v>
      </c>
      <c r="H421" t="s">
        <v>25</v>
      </c>
      <c r="I421" t="s">
        <v>26</v>
      </c>
      <c r="J421" t="s">
        <v>34</v>
      </c>
      <c r="K421" s="6">
        <v>9.32</v>
      </c>
      <c r="L421">
        <v>4</v>
      </c>
      <c r="M421">
        <v>0</v>
      </c>
      <c r="N421" s="6">
        <v>2.7027999999999999</v>
      </c>
      <c r="O421" t="str">
        <f t="shared" si="18"/>
        <v/>
      </c>
      <c r="P421" s="6">
        <f t="shared" si="19"/>
        <v>73.774000000000001</v>
      </c>
      <c r="Q421">
        <f t="shared" si="20"/>
        <v>100.72807912541714</v>
      </c>
      <c r="R421" s="16" t="str">
        <f>TEXT(Ecom[[#This Row],[Dates]],"mmm")</f>
        <v>Mar</v>
      </c>
      <c r="S421" s="16" t="str">
        <f>TEXT(Ecom[[#This Row],[Dates]],"YYYY")</f>
        <v>2025</v>
      </c>
      <c r="T421" s="16"/>
    </row>
    <row r="422" spans="1:20" x14ac:dyDescent="0.25">
      <c r="A422" t="s">
        <v>28</v>
      </c>
      <c r="B422" s="16">
        <v>45824</v>
      </c>
      <c r="C422" t="s">
        <v>22</v>
      </c>
      <c r="D422" t="s">
        <v>15</v>
      </c>
      <c r="E422" t="s">
        <v>23</v>
      </c>
      <c r="F422" t="s">
        <v>24</v>
      </c>
      <c r="G422">
        <v>90045</v>
      </c>
      <c r="H422" t="s">
        <v>25</v>
      </c>
      <c r="I422" t="s">
        <v>26</v>
      </c>
      <c r="J422" t="s">
        <v>60</v>
      </c>
      <c r="K422" s="6">
        <v>15.25</v>
      </c>
      <c r="L422">
        <v>1</v>
      </c>
      <c r="M422">
        <v>0</v>
      </c>
      <c r="N422" s="6">
        <v>7.0149999999999997</v>
      </c>
      <c r="O422" t="str">
        <f t="shared" si="18"/>
        <v/>
      </c>
      <c r="P422" s="6">
        <f t="shared" si="19"/>
        <v>89.520666666666671</v>
      </c>
      <c r="Q422">
        <f t="shared" si="20"/>
        <v>73.567078556970088</v>
      </c>
      <c r="R422" s="16" t="str">
        <f>TEXT(Ecom[[#This Row],[Dates]],"mmm")</f>
        <v>Jun</v>
      </c>
      <c r="S422" s="16" t="str">
        <f>TEXT(Ecom[[#This Row],[Dates]],"YYYY")</f>
        <v>2025</v>
      </c>
      <c r="T422" s="16"/>
    </row>
    <row r="423" spans="1:20" x14ac:dyDescent="0.25">
      <c r="A423" t="s">
        <v>62</v>
      </c>
      <c r="B423" s="16">
        <v>46356</v>
      </c>
      <c r="C423" t="s">
        <v>14</v>
      </c>
      <c r="D423" t="s">
        <v>15</v>
      </c>
      <c r="E423" t="s">
        <v>183</v>
      </c>
      <c r="F423" t="s">
        <v>98</v>
      </c>
      <c r="G423">
        <v>80027</v>
      </c>
      <c r="H423" t="s">
        <v>25</v>
      </c>
      <c r="I423" t="s">
        <v>35</v>
      </c>
      <c r="J423" t="s">
        <v>59</v>
      </c>
      <c r="K423" s="6">
        <v>196.75200000000001</v>
      </c>
      <c r="L423">
        <v>6</v>
      </c>
      <c r="M423">
        <v>0.2</v>
      </c>
      <c r="N423" s="6">
        <v>56.566200000000002</v>
      </c>
      <c r="O423" t="str">
        <f t="shared" si="18"/>
        <v/>
      </c>
      <c r="P423" s="6">
        <f t="shared" si="19"/>
        <v>95.337333333333333</v>
      </c>
      <c r="Q423">
        <f t="shared" si="20"/>
        <v>81.921567282822878</v>
      </c>
      <c r="R423" s="16" t="str">
        <f>TEXT(Ecom[[#This Row],[Dates]],"mmm")</f>
        <v>Nov</v>
      </c>
      <c r="S423" s="16" t="str">
        <f>TEXT(Ecom[[#This Row],[Dates]],"YYYY")</f>
        <v>2026</v>
      </c>
      <c r="T423" s="16"/>
    </row>
    <row r="424" spans="1:20" x14ac:dyDescent="0.25">
      <c r="A424" t="s">
        <v>28</v>
      </c>
      <c r="B424" s="16">
        <v>46308</v>
      </c>
      <c r="C424" t="s">
        <v>22</v>
      </c>
      <c r="D424" t="s">
        <v>15</v>
      </c>
      <c r="E424" t="s">
        <v>184</v>
      </c>
      <c r="F424" t="s">
        <v>166</v>
      </c>
      <c r="G424">
        <v>1841</v>
      </c>
      <c r="H424" t="s">
        <v>57</v>
      </c>
      <c r="I424" t="s">
        <v>19</v>
      </c>
      <c r="J424" t="s">
        <v>33</v>
      </c>
      <c r="K424" s="6">
        <v>56.56</v>
      </c>
      <c r="L424">
        <v>4</v>
      </c>
      <c r="M424">
        <v>0</v>
      </c>
      <c r="N424" s="6">
        <v>14.7056</v>
      </c>
      <c r="O424" t="str">
        <f t="shared" si="18"/>
        <v/>
      </c>
      <c r="P424" s="6">
        <f t="shared" si="19"/>
        <v>318.55333333333334</v>
      </c>
      <c r="Q424">
        <f t="shared" si="20"/>
        <v>318.92831548379849</v>
      </c>
      <c r="R424" s="16" t="str">
        <f>TEXT(Ecom[[#This Row],[Dates]],"mmm")</f>
        <v>Oct</v>
      </c>
      <c r="S424" s="16" t="str">
        <f>TEXT(Ecom[[#This Row],[Dates]],"YYYY")</f>
        <v>2026</v>
      </c>
      <c r="T424" s="16"/>
    </row>
    <row r="425" spans="1:20" x14ac:dyDescent="0.25">
      <c r="A425" t="s">
        <v>28</v>
      </c>
      <c r="B425" s="16">
        <v>45941</v>
      </c>
      <c r="C425" t="s">
        <v>22</v>
      </c>
      <c r="D425" t="s">
        <v>15</v>
      </c>
      <c r="E425" t="s">
        <v>184</v>
      </c>
      <c r="F425" t="s">
        <v>166</v>
      </c>
      <c r="G425">
        <v>1841</v>
      </c>
      <c r="H425" t="s">
        <v>57</v>
      </c>
      <c r="I425" t="s">
        <v>26</v>
      </c>
      <c r="J425" t="s">
        <v>32</v>
      </c>
      <c r="K425" s="6">
        <v>32.700000000000003</v>
      </c>
      <c r="L425">
        <v>3</v>
      </c>
      <c r="M425">
        <v>0</v>
      </c>
      <c r="N425" s="6">
        <v>8.5020000000000007</v>
      </c>
      <c r="O425" t="str">
        <f t="shared" si="18"/>
        <v/>
      </c>
      <c r="P425" s="6">
        <f t="shared" si="19"/>
        <v>309.16666666666669</v>
      </c>
      <c r="Q425">
        <f t="shared" si="20"/>
        <v>357.25309740481373</v>
      </c>
      <c r="R425" s="16" t="str">
        <f>TEXT(Ecom[[#This Row],[Dates]],"mmm")</f>
        <v>Oct</v>
      </c>
      <c r="S425" s="16" t="str">
        <f>TEXT(Ecom[[#This Row],[Dates]],"YYYY")</f>
        <v>2025</v>
      </c>
      <c r="T425" s="16"/>
    </row>
    <row r="426" spans="1:20" x14ac:dyDescent="0.25">
      <c r="A426" t="s">
        <v>13</v>
      </c>
      <c r="B426" s="16">
        <v>46003</v>
      </c>
      <c r="C426" t="s">
        <v>14</v>
      </c>
      <c r="D426" t="s">
        <v>15</v>
      </c>
      <c r="E426" t="s">
        <v>84</v>
      </c>
      <c r="F426" t="s">
        <v>185</v>
      </c>
      <c r="G426">
        <v>39212</v>
      </c>
      <c r="H426" t="s">
        <v>18</v>
      </c>
      <c r="I426" t="s">
        <v>19</v>
      </c>
      <c r="J426" t="s">
        <v>21</v>
      </c>
      <c r="K426" s="6">
        <v>866.4</v>
      </c>
      <c r="L426">
        <v>4</v>
      </c>
      <c r="M426">
        <v>0</v>
      </c>
      <c r="N426" s="6">
        <v>225.26400000000001</v>
      </c>
      <c r="O426" t="str">
        <f t="shared" si="18"/>
        <v/>
      </c>
      <c r="P426" s="6">
        <f t="shared" si="19"/>
        <v>394.24</v>
      </c>
      <c r="Q426">
        <f t="shared" si="20"/>
        <v>360.67983664596909</v>
      </c>
      <c r="R426" s="16" t="str">
        <f>TEXT(Ecom[[#This Row],[Dates]],"mmm")</f>
        <v>Dec</v>
      </c>
      <c r="S426" s="16" t="str">
        <f>TEXT(Ecom[[#This Row],[Dates]],"YYYY")</f>
        <v>2025</v>
      </c>
      <c r="T426" s="16"/>
    </row>
    <row r="427" spans="1:20" x14ac:dyDescent="0.25">
      <c r="A427" t="s">
        <v>13</v>
      </c>
      <c r="B427" s="16">
        <v>45993</v>
      </c>
      <c r="C427" t="s">
        <v>22</v>
      </c>
      <c r="D427" t="s">
        <v>15</v>
      </c>
      <c r="E427" t="s">
        <v>186</v>
      </c>
      <c r="F427" t="s">
        <v>70</v>
      </c>
      <c r="G427">
        <v>48187</v>
      </c>
      <c r="H427" t="s">
        <v>47</v>
      </c>
      <c r="I427" t="s">
        <v>19</v>
      </c>
      <c r="J427" t="s">
        <v>33</v>
      </c>
      <c r="K427" s="6">
        <v>28.4</v>
      </c>
      <c r="L427">
        <v>2</v>
      </c>
      <c r="M427">
        <v>0</v>
      </c>
      <c r="N427" s="6">
        <v>11.076000000000001</v>
      </c>
      <c r="O427" t="str">
        <f t="shared" si="18"/>
        <v/>
      </c>
      <c r="P427" s="6">
        <f t="shared" si="19"/>
        <v>128.77000000000001</v>
      </c>
      <c r="Q427">
        <f t="shared" si="20"/>
        <v>176.62479243782204</v>
      </c>
      <c r="R427" s="16" t="str">
        <f>TEXT(Ecom[[#This Row],[Dates]],"mmm")</f>
        <v>Dec</v>
      </c>
      <c r="S427" s="16" t="str">
        <f>TEXT(Ecom[[#This Row],[Dates]],"YYYY")</f>
        <v>2025</v>
      </c>
      <c r="T427" s="16"/>
    </row>
    <row r="428" spans="1:20" x14ac:dyDescent="0.25">
      <c r="A428" t="s">
        <v>13</v>
      </c>
      <c r="B428" s="16">
        <v>45797</v>
      </c>
      <c r="C428" t="s">
        <v>22</v>
      </c>
      <c r="D428" t="s">
        <v>15</v>
      </c>
      <c r="E428" t="s">
        <v>186</v>
      </c>
      <c r="F428" t="s">
        <v>70</v>
      </c>
      <c r="G428">
        <v>48187</v>
      </c>
      <c r="H428" t="s">
        <v>47</v>
      </c>
      <c r="I428" t="s">
        <v>26</v>
      </c>
      <c r="J428" t="s">
        <v>37</v>
      </c>
      <c r="K428" s="6">
        <v>287.92</v>
      </c>
      <c r="L428">
        <v>8</v>
      </c>
      <c r="M428">
        <v>0</v>
      </c>
      <c r="N428" s="6">
        <v>138.20160000000001</v>
      </c>
      <c r="O428" t="str">
        <f t="shared" si="18"/>
        <v/>
      </c>
      <c r="P428" s="6">
        <f t="shared" si="19"/>
        <v>121.52733333333335</v>
      </c>
      <c r="Q428">
        <f t="shared" si="20"/>
        <v>96.524225620844547</v>
      </c>
      <c r="R428" s="16" t="str">
        <f>TEXT(Ecom[[#This Row],[Dates]],"mmm")</f>
        <v>May</v>
      </c>
      <c r="S428" s="16" t="str">
        <f>TEXT(Ecom[[#This Row],[Dates]],"YYYY")</f>
        <v>2025</v>
      </c>
      <c r="T428" s="16"/>
    </row>
    <row r="429" spans="1:20" x14ac:dyDescent="0.25">
      <c r="A429" t="s">
        <v>62</v>
      </c>
      <c r="B429" s="16">
        <v>45835</v>
      </c>
      <c r="C429" t="s">
        <v>44</v>
      </c>
      <c r="D429" t="s">
        <v>15</v>
      </c>
      <c r="E429" t="s">
        <v>187</v>
      </c>
      <c r="F429" t="s">
        <v>76</v>
      </c>
      <c r="G429">
        <v>10801</v>
      </c>
      <c r="H429" t="s">
        <v>57</v>
      </c>
      <c r="I429" t="s">
        <v>35</v>
      </c>
      <c r="J429" t="s">
        <v>123</v>
      </c>
      <c r="K429" s="6">
        <v>69.989999999999995</v>
      </c>
      <c r="L429">
        <v>1</v>
      </c>
      <c r="M429">
        <v>0</v>
      </c>
      <c r="N429" s="6">
        <v>30.095700000000001</v>
      </c>
      <c r="O429" t="str">
        <f t="shared" si="18"/>
        <v/>
      </c>
      <c r="P429" s="6">
        <f t="shared" si="19"/>
        <v>88.75</v>
      </c>
      <c r="Q429">
        <f t="shared" si="20"/>
        <v>94.543002982965575</v>
      </c>
      <c r="R429" s="16" t="str">
        <f>TEXT(Ecom[[#This Row],[Dates]],"mmm")</f>
        <v>Jun</v>
      </c>
      <c r="S429" s="16" t="str">
        <f>TEXT(Ecom[[#This Row],[Dates]],"YYYY")</f>
        <v>2025</v>
      </c>
      <c r="T429" s="16"/>
    </row>
    <row r="430" spans="1:20" x14ac:dyDescent="0.25">
      <c r="A430" t="s">
        <v>28</v>
      </c>
      <c r="B430" s="16">
        <v>45841</v>
      </c>
      <c r="C430" t="s">
        <v>22</v>
      </c>
      <c r="D430" t="s">
        <v>15</v>
      </c>
      <c r="E430" t="s">
        <v>122</v>
      </c>
      <c r="F430" t="s">
        <v>46</v>
      </c>
      <c r="G430">
        <v>78207</v>
      </c>
      <c r="H430" t="s">
        <v>47</v>
      </c>
      <c r="I430" t="s">
        <v>26</v>
      </c>
      <c r="J430" t="s">
        <v>34</v>
      </c>
      <c r="K430" s="6">
        <v>6.6719999999999997</v>
      </c>
      <c r="L430">
        <v>6</v>
      </c>
      <c r="M430">
        <v>0.2</v>
      </c>
      <c r="N430" s="6">
        <v>0.50039999999999996</v>
      </c>
      <c r="O430" t="str">
        <f t="shared" si="18"/>
        <v/>
      </c>
      <c r="P430" s="6">
        <f t="shared" si="19"/>
        <v>201.66800000000001</v>
      </c>
      <c r="Q430">
        <f t="shared" si="20"/>
        <v>148.59398778226875</v>
      </c>
      <c r="R430" s="16" t="str">
        <f>TEXT(Ecom[[#This Row],[Dates]],"mmm")</f>
        <v>Jul</v>
      </c>
      <c r="S430" s="16" t="str">
        <f>TEXT(Ecom[[#This Row],[Dates]],"YYYY")</f>
        <v>2025</v>
      </c>
      <c r="T430" s="16"/>
    </row>
    <row r="431" spans="1:20" x14ac:dyDescent="0.25">
      <c r="A431" t="s">
        <v>28</v>
      </c>
      <c r="B431" s="16">
        <v>46367</v>
      </c>
      <c r="C431" t="s">
        <v>44</v>
      </c>
      <c r="D431" t="s">
        <v>15</v>
      </c>
      <c r="E431" t="s">
        <v>188</v>
      </c>
      <c r="F431" t="s">
        <v>40</v>
      </c>
      <c r="G431">
        <v>28052</v>
      </c>
      <c r="H431" t="s">
        <v>18</v>
      </c>
      <c r="I431" t="s">
        <v>26</v>
      </c>
      <c r="J431" t="s">
        <v>37</v>
      </c>
      <c r="K431" s="6">
        <v>189.58799999999999</v>
      </c>
      <c r="L431">
        <v>2</v>
      </c>
      <c r="M431">
        <v>0.7</v>
      </c>
      <c r="N431" s="6">
        <v>-145.35079999999999</v>
      </c>
      <c r="O431">
        <f t="shared" si="18"/>
        <v>-145.35079999999999</v>
      </c>
      <c r="P431" s="6">
        <f t="shared" si="19"/>
        <v>296.76399999999995</v>
      </c>
      <c r="Q431">
        <f t="shared" si="20"/>
        <v>133.00607810171687</v>
      </c>
      <c r="R431" s="16" t="str">
        <f>TEXT(Ecom[[#This Row],[Dates]],"mmm")</f>
        <v>Dec</v>
      </c>
      <c r="S431" s="16" t="str">
        <f>TEXT(Ecom[[#This Row],[Dates]],"YYYY")</f>
        <v>2026</v>
      </c>
      <c r="T431" s="16"/>
    </row>
    <row r="432" spans="1:20" x14ac:dyDescent="0.25">
      <c r="A432" t="s">
        <v>28</v>
      </c>
      <c r="B432" s="16">
        <v>45739</v>
      </c>
      <c r="C432" t="s">
        <v>44</v>
      </c>
      <c r="D432" t="s">
        <v>15</v>
      </c>
      <c r="E432" t="s">
        <v>188</v>
      </c>
      <c r="F432" t="s">
        <v>40</v>
      </c>
      <c r="G432">
        <v>28052</v>
      </c>
      <c r="H432" t="s">
        <v>18</v>
      </c>
      <c r="I432" t="s">
        <v>35</v>
      </c>
      <c r="J432" t="s">
        <v>59</v>
      </c>
      <c r="K432" s="6">
        <v>408.74400000000003</v>
      </c>
      <c r="L432">
        <v>7</v>
      </c>
      <c r="M432">
        <v>0.2</v>
      </c>
      <c r="N432" s="6">
        <v>76.639499999999998</v>
      </c>
      <c r="O432" t="str">
        <f t="shared" si="18"/>
        <v/>
      </c>
      <c r="P432" s="6">
        <f t="shared" si="19"/>
        <v>235.15733333333333</v>
      </c>
      <c r="Q432">
        <f t="shared" si="20"/>
        <v>178.86940590439886</v>
      </c>
      <c r="R432" s="16" t="str">
        <f>TEXT(Ecom[[#This Row],[Dates]],"mmm")</f>
        <v>Mar</v>
      </c>
      <c r="S432" s="16" t="str">
        <f>TEXT(Ecom[[#This Row],[Dates]],"YYYY")</f>
        <v>2025</v>
      </c>
      <c r="T432" s="16"/>
    </row>
    <row r="433" spans="1:20" x14ac:dyDescent="0.25">
      <c r="A433" t="s">
        <v>28</v>
      </c>
      <c r="B433" s="16">
        <v>45689</v>
      </c>
      <c r="C433" t="s">
        <v>44</v>
      </c>
      <c r="D433" t="s">
        <v>15</v>
      </c>
      <c r="E433" t="s">
        <v>188</v>
      </c>
      <c r="F433" t="s">
        <v>40</v>
      </c>
      <c r="G433">
        <v>28052</v>
      </c>
      <c r="H433" t="s">
        <v>18</v>
      </c>
      <c r="I433" t="s">
        <v>35</v>
      </c>
      <c r="J433" t="s">
        <v>59</v>
      </c>
      <c r="K433" s="6">
        <v>291.95999999999998</v>
      </c>
      <c r="L433">
        <v>5</v>
      </c>
      <c r="M433">
        <v>0.2</v>
      </c>
      <c r="N433" s="6">
        <v>54.7425</v>
      </c>
      <c r="O433" t="str">
        <f t="shared" si="18"/>
        <v/>
      </c>
      <c r="P433" s="6">
        <f t="shared" si="19"/>
        <v>337.0093333333333</v>
      </c>
      <c r="Q433">
        <f t="shared" si="20"/>
        <v>255.24535286893115</v>
      </c>
      <c r="R433" s="16" t="str">
        <f>TEXT(Ecom[[#This Row],[Dates]],"mmm")</f>
        <v>Feb</v>
      </c>
      <c r="S433" s="16" t="str">
        <f>TEXT(Ecom[[#This Row],[Dates]],"YYYY")</f>
        <v>2025</v>
      </c>
      <c r="T433" s="16"/>
    </row>
    <row r="434" spans="1:20" x14ac:dyDescent="0.25">
      <c r="A434" t="s">
        <v>28</v>
      </c>
      <c r="B434" s="16">
        <v>45815</v>
      </c>
      <c r="C434" t="s">
        <v>44</v>
      </c>
      <c r="D434" t="s">
        <v>15</v>
      </c>
      <c r="E434" t="s">
        <v>188</v>
      </c>
      <c r="F434" t="s">
        <v>40</v>
      </c>
      <c r="G434">
        <v>28052</v>
      </c>
      <c r="H434" t="s">
        <v>18</v>
      </c>
      <c r="I434" t="s">
        <v>26</v>
      </c>
      <c r="J434" t="s">
        <v>32</v>
      </c>
      <c r="K434" s="6">
        <v>4.7679999999999998</v>
      </c>
      <c r="L434">
        <v>2</v>
      </c>
      <c r="M434">
        <v>0.2</v>
      </c>
      <c r="N434" s="6">
        <v>-0.77480000000000004</v>
      </c>
      <c r="O434">
        <f t="shared" si="18"/>
        <v>-0.77480000000000004</v>
      </c>
      <c r="P434" s="6">
        <f t="shared" si="19"/>
        <v>241.29333333333332</v>
      </c>
      <c r="Q434">
        <f t="shared" si="20"/>
        <v>289.45403381922699</v>
      </c>
      <c r="R434" s="16" t="str">
        <f>TEXT(Ecom[[#This Row],[Dates]],"mmm")</f>
        <v>Jun</v>
      </c>
      <c r="S434" s="16" t="str">
        <f>TEXT(Ecom[[#This Row],[Dates]],"YYYY")</f>
        <v>2025</v>
      </c>
      <c r="T434" s="16"/>
    </row>
    <row r="435" spans="1:20" x14ac:dyDescent="0.25">
      <c r="A435" t="s">
        <v>62</v>
      </c>
      <c r="B435" s="16">
        <v>45991</v>
      </c>
      <c r="C435" t="s">
        <v>14</v>
      </c>
      <c r="D435" t="s">
        <v>15</v>
      </c>
      <c r="E435" t="s">
        <v>165</v>
      </c>
      <c r="F435" t="s">
        <v>166</v>
      </c>
      <c r="G435">
        <v>1852</v>
      </c>
      <c r="H435" t="s">
        <v>57</v>
      </c>
      <c r="I435" t="s">
        <v>26</v>
      </c>
      <c r="J435" t="s">
        <v>32</v>
      </c>
      <c r="K435" s="6">
        <v>714.3</v>
      </c>
      <c r="L435">
        <v>5</v>
      </c>
      <c r="M435">
        <v>0</v>
      </c>
      <c r="N435" s="6">
        <v>207.14699999999999</v>
      </c>
      <c r="O435" t="str">
        <f t="shared" si="18"/>
        <v/>
      </c>
      <c r="P435" s="6">
        <f t="shared" si="19"/>
        <v>322.30400000000003</v>
      </c>
      <c r="Q435">
        <f t="shared" si="20"/>
        <v>260.65463368532244</v>
      </c>
      <c r="R435" s="16" t="str">
        <f>TEXT(Ecom[[#This Row],[Dates]],"mmm")</f>
        <v>Nov</v>
      </c>
      <c r="S435" s="16" t="str">
        <f>TEXT(Ecom[[#This Row],[Dates]],"YYYY")</f>
        <v>2025</v>
      </c>
      <c r="T435" s="16"/>
    </row>
    <row r="436" spans="1:20" x14ac:dyDescent="0.25">
      <c r="A436" t="s">
        <v>28</v>
      </c>
      <c r="B436" s="16">
        <v>45945</v>
      </c>
      <c r="C436" t="s">
        <v>14</v>
      </c>
      <c r="D436" t="s">
        <v>15</v>
      </c>
      <c r="E436" t="s">
        <v>189</v>
      </c>
      <c r="F436" t="s">
        <v>30</v>
      </c>
      <c r="G436">
        <v>32216</v>
      </c>
      <c r="H436" t="s">
        <v>18</v>
      </c>
      <c r="I436" t="s">
        <v>26</v>
      </c>
      <c r="J436" t="s">
        <v>37</v>
      </c>
      <c r="K436" s="6">
        <v>4.8120000000000003</v>
      </c>
      <c r="L436">
        <v>2</v>
      </c>
      <c r="M436">
        <v>0.7</v>
      </c>
      <c r="N436" s="6">
        <v>-3.6892</v>
      </c>
      <c r="O436">
        <f t="shared" si="18"/>
        <v>-3.6892</v>
      </c>
      <c r="P436" s="6">
        <f t="shared" si="19"/>
        <v>420.19700000000006</v>
      </c>
      <c r="Q436">
        <f t="shared" si="20"/>
        <v>368.31234324284736</v>
      </c>
      <c r="R436" s="16" t="str">
        <f>TEXT(Ecom[[#This Row],[Dates]],"mmm")</f>
        <v>Oct</v>
      </c>
      <c r="S436" s="16" t="str">
        <f>TEXT(Ecom[[#This Row],[Dates]],"YYYY")</f>
        <v>2025</v>
      </c>
      <c r="T436" s="16"/>
    </row>
    <row r="437" spans="1:20" x14ac:dyDescent="0.25">
      <c r="A437" t="s">
        <v>28</v>
      </c>
      <c r="B437" s="16">
        <v>46053</v>
      </c>
      <c r="C437" t="s">
        <v>14</v>
      </c>
      <c r="D437" t="s">
        <v>15</v>
      </c>
      <c r="E437" t="s">
        <v>189</v>
      </c>
      <c r="F437" t="s">
        <v>30</v>
      </c>
      <c r="G437">
        <v>32216</v>
      </c>
      <c r="H437" t="s">
        <v>18</v>
      </c>
      <c r="I437" t="s">
        <v>35</v>
      </c>
      <c r="J437" t="s">
        <v>59</v>
      </c>
      <c r="K437" s="6">
        <v>247.8</v>
      </c>
      <c r="L437">
        <v>5</v>
      </c>
      <c r="M437">
        <v>0.2</v>
      </c>
      <c r="N437" s="6">
        <v>-18.585000000000001</v>
      </c>
      <c r="O437">
        <f t="shared" si="18"/>
        <v>-18.585000000000001</v>
      </c>
      <c r="P437" s="6">
        <f t="shared" si="19"/>
        <v>523.08900000000006</v>
      </c>
      <c r="Q437">
        <f t="shared" si="20"/>
        <v>362.84574534320598</v>
      </c>
      <c r="R437" s="16" t="str">
        <f>TEXT(Ecom[[#This Row],[Dates]],"mmm")</f>
        <v>Jan</v>
      </c>
      <c r="S437" s="16" t="str">
        <f>TEXT(Ecom[[#This Row],[Dates]],"YYYY")</f>
        <v>2026</v>
      </c>
      <c r="T437" s="16"/>
    </row>
    <row r="438" spans="1:20" x14ac:dyDescent="0.25">
      <c r="A438" t="s">
        <v>13</v>
      </c>
      <c r="B438" s="16">
        <v>46211</v>
      </c>
      <c r="C438" t="s">
        <v>44</v>
      </c>
      <c r="D438" t="s">
        <v>15</v>
      </c>
      <c r="E438" t="s">
        <v>79</v>
      </c>
      <c r="F438" t="s">
        <v>65</v>
      </c>
      <c r="G438">
        <v>60623</v>
      </c>
      <c r="H438" t="s">
        <v>47</v>
      </c>
      <c r="I438" t="s">
        <v>35</v>
      </c>
      <c r="J438" t="s">
        <v>123</v>
      </c>
      <c r="K438" s="6">
        <v>1007.979</v>
      </c>
      <c r="L438">
        <v>3</v>
      </c>
      <c r="M438">
        <v>0.3</v>
      </c>
      <c r="N438" s="6">
        <v>43.199100000000001</v>
      </c>
      <c r="O438" t="str">
        <f t="shared" si="18"/>
        <v/>
      </c>
      <c r="P438" s="6">
        <f t="shared" si="19"/>
        <v>451.11300000000006</v>
      </c>
      <c r="Q438">
        <f t="shared" si="20"/>
        <v>434.04426610120464</v>
      </c>
      <c r="R438" s="16" t="str">
        <f>TEXT(Ecom[[#This Row],[Dates]],"mmm")</f>
        <v>Jul</v>
      </c>
      <c r="S438" s="16" t="str">
        <f>TEXT(Ecom[[#This Row],[Dates]],"YYYY")</f>
        <v>2026</v>
      </c>
      <c r="T438" s="16"/>
    </row>
    <row r="439" spans="1:20" x14ac:dyDescent="0.25">
      <c r="A439" t="s">
        <v>13</v>
      </c>
      <c r="B439" s="16">
        <v>46172</v>
      </c>
      <c r="C439" t="s">
        <v>44</v>
      </c>
      <c r="D439" t="s">
        <v>15</v>
      </c>
      <c r="E439" t="s">
        <v>79</v>
      </c>
      <c r="F439" t="s">
        <v>65</v>
      </c>
      <c r="G439">
        <v>60623</v>
      </c>
      <c r="H439" t="s">
        <v>47</v>
      </c>
      <c r="I439" t="s">
        <v>26</v>
      </c>
      <c r="J439" t="s">
        <v>41</v>
      </c>
      <c r="K439" s="6">
        <v>313.488</v>
      </c>
      <c r="L439">
        <v>7</v>
      </c>
      <c r="M439">
        <v>0.2</v>
      </c>
      <c r="N439" s="6">
        <v>113.63939999999999</v>
      </c>
      <c r="O439" t="str">
        <f t="shared" si="18"/>
        <v/>
      </c>
      <c r="P439" s="6">
        <f t="shared" si="19"/>
        <v>184.40200000000002</v>
      </c>
      <c r="Q439">
        <f t="shared" si="20"/>
        <v>270.95215839578276</v>
      </c>
      <c r="R439" s="16" t="str">
        <f>TEXT(Ecom[[#This Row],[Dates]],"mmm")</f>
        <v>May</v>
      </c>
      <c r="S439" s="16" t="str">
        <f>TEXT(Ecom[[#This Row],[Dates]],"YYYY")</f>
        <v>2026</v>
      </c>
      <c r="T439" s="16"/>
    </row>
    <row r="440" spans="1:20" x14ac:dyDescent="0.25">
      <c r="A440" t="s">
        <v>28</v>
      </c>
      <c r="B440" s="16">
        <v>45774</v>
      </c>
      <c r="C440" t="s">
        <v>22</v>
      </c>
      <c r="D440" t="s">
        <v>15</v>
      </c>
      <c r="E440" t="s">
        <v>61</v>
      </c>
      <c r="F440" t="s">
        <v>46</v>
      </c>
      <c r="G440">
        <v>77070</v>
      </c>
      <c r="H440" t="s">
        <v>47</v>
      </c>
      <c r="I440" t="s">
        <v>26</v>
      </c>
      <c r="J440" t="s">
        <v>41</v>
      </c>
      <c r="K440" s="6">
        <v>31.872</v>
      </c>
      <c r="L440">
        <v>8</v>
      </c>
      <c r="M440">
        <v>0.2</v>
      </c>
      <c r="N440" s="6">
        <v>11.553599999999999</v>
      </c>
      <c r="O440" t="str">
        <f t="shared" si="18"/>
        <v/>
      </c>
      <c r="P440" s="6">
        <f t="shared" si="19"/>
        <v>83.979333333333344</v>
      </c>
      <c r="Q440">
        <f t="shared" si="20"/>
        <v>245.94175403771553</v>
      </c>
      <c r="R440" s="16" t="str">
        <f>TEXT(Ecom[[#This Row],[Dates]],"mmm")</f>
        <v>Apr</v>
      </c>
      <c r="S440" s="16" t="str">
        <f>TEXT(Ecom[[#This Row],[Dates]],"YYYY")</f>
        <v>2025</v>
      </c>
      <c r="T440" s="16"/>
    </row>
    <row r="441" spans="1:20" x14ac:dyDescent="0.25">
      <c r="A441" t="s">
        <v>13</v>
      </c>
      <c r="B441" s="16">
        <v>45734</v>
      </c>
      <c r="C441" t="s">
        <v>22</v>
      </c>
      <c r="D441" t="s">
        <v>15</v>
      </c>
      <c r="E441" t="s">
        <v>75</v>
      </c>
      <c r="F441" t="s">
        <v>76</v>
      </c>
      <c r="G441">
        <v>10024</v>
      </c>
      <c r="H441" t="s">
        <v>57</v>
      </c>
      <c r="I441" t="s">
        <v>19</v>
      </c>
      <c r="J441" t="s">
        <v>21</v>
      </c>
      <c r="K441" s="6">
        <v>207.846</v>
      </c>
      <c r="L441">
        <v>3</v>
      </c>
      <c r="M441">
        <v>0.1</v>
      </c>
      <c r="N441" s="6">
        <v>2.3094000000000001</v>
      </c>
      <c r="O441" t="str">
        <f t="shared" si="18"/>
        <v/>
      </c>
      <c r="P441" s="6">
        <f t="shared" si="19"/>
        <v>138.33533333333332</v>
      </c>
      <c r="Q441">
        <f t="shared" si="20"/>
        <v>54.476635190048498</v>
      </c>
      <c r="R441" s="16" t="str">
        <f>TEXT(Ecom[[#This Row],[Dates]],"mmm")</f>
        <v>Mar</v>
      </c>
      <c r="S441" s="16" t="str">
        <f>TEXT(Ecom[[#This Row],[Dates]],"YYYY")</f>
        <v>2025</v>
      </c>
      <c r="T441" s="16"/>
    </row>
    <row r="442" spans="1:20" x14ac:dyDescent="0.25">
      <c r="A442" t="s">
        <v>13</v>
      </c>
      <c r="B442" s="16">
        <v>45933</v>
      </c>
      <c r="C442" t="s">
        <v>14</v>
      </c>
      <c r="D442" t="s">
        <v>15</v>
      </c>
      <c r="E442" t="s">
        <v>140</v>
      </c>
      <c r="F442" t="s">
        <v>70</v>
      </c>
      <c r="G442">
        <v>48227</v>
      </c>
      <c r="H442" t="s">
        <v>47</v>
      </c>
      <c r="I442" t="s">
        <v>19</v>
      </c>
      <c r="J442" t="s">
        <v>33</v>
      </c>
      <c r="K442" s="6">
        <v>12.22</v>
      </c>
      <c r="L442">
        <v>1</v>
      </c>
      <c r="M442">
        <v>0</v>
      </c>
      <c r="N442" s="6">
        <v>3.6659999999999999</v>
      </c>
      <c r="O442" t="str">
        <f t="shared" si="18"/>
        <v/>
      </c>
      <c r="P442" s="6">
        <f t="shared" si="19"/>
        <v>92.703333333333333</v>
      </c>
      <c r="Q442">
        <f t="shared" si="20"/>
        <v>54.242350366971884</v>
      </c>
      <c r="R442" s="16" t="str">
        <f>TEXT(Ecom[[#This Row],[Dates]],"mmm")</f>
        <v>Oct</v>
      </c>
      <c r="S442" s="16" t="str">
        <f>TEXT(Ecom[[#This Row],[Dates]],"YYYY")</f>
        <v>2025</v>
      </c>
      <c r="T442" s="16"/>
    </row>
    <row r="443" spans="1:20" x14ac:dyDescent="0.25">
      <c r="A443" t="s">
        <v>13</v>
      </c>
      <c r="B443" s="16">
        <v>46038</v>
      </c>
      <c r="C443" t="s">
        <v>14</v>
      </c>
      <c r="D443" t="s">
        <v>15</v>
      </c>
      <c r="E443" t="s">
        <v>140</v>
      </c>
      <c r="F443" t="s">
        <v>70</v>
      </c>
      <c r="G443">
        <v>48227</v>
      </c>
      <c r="H443" t="s">
        <v>47</v>
      </c>
      <c r="I443" t="s">
        <v>26</v>
      </c>
      <c r="J443" t="s">
        <v>32</v>
      </c>
      <c r="K443" s="6">
        <v>194.94</v>
      </c>
      <c r="L443">
        <v>3</v>
      </c>
      <c r="M443">
        <v>0</v>
      </c>
      <c r="N443" s="6">
        <v>23.392800000000001</v>
      </c>
      <c r="O443" t="str">
        <f t="shared" si="18"/>
        <v/>
      </c>
      <c r="P443" s="6">
        <f t="shared" si="19"/>
        <v>119.08333333333333</v>
      </c>
      <c r="Q443">
        <f t="shared" si="20"/>
        <v>38.496229298753697</v>
      </c>
      <c r="R443" s="16" t="str">
        <f>TEXT(Ecom[[#This Row],[Dates]],"mmm")</f>
        <v>Jan</v>
      </c>
      <c r="S443" s="16" t="str">
        <f>TEXT(Ecom[[#This Row],[Dates]],"YYYY")</f>
        <v>2026</v>
      </c>
      <c r="T443" s="16"/>
    </row>
    <row r="444" spans="1:20" x14ac:dyDescent="0.25">
      <c r="A444" t="s">
        <v>13</v>
      </c>
      <c r="B444" s="16">
        <v>46020</v>
      </c>
      <c r="C444" t="s">
        <v>14</v>
      </c>
      <c r="D444" t="s">
        <v>15</v>
      </c>
      <c r="E444" t="s">
        <v>140</v>
      </c>
      <c r="F444" t="s">
        <v>70</v>
      </c>
      <c r="G444">
        <v>48227</v>
      </c>
      <c r="H444" t="s">
        <v>47</v>
      </c>
      <c r="I444" t="s">
        <v>26</v>
      </c>
      <c r="J444" t="s">
        <v>32</v>
      </c>
      <c r="K444" s="6">
        <v>70.95</v>
      </c>
      <c r="L444">
        <v>3</v>
      </c>
      <c r="M444">
        <v>0</v>
      </c>
      <c r="N444" s="6">
        <v>20.575500000000002</v>
      </c>
      <c r="O444" t="str">
        <f t="shared" si="18"/>
        <v/>
      </c>
      <c r="P444" s="6">
        <f t="shared" si="19"/>
        <v>135.08333333333334</v>
      </c>
      <c r="Q444">
        <f t="shared" si="20"/>
        <v>65.510434961835571</v>
      </c>
      <c r="R444" s="16" t="str">
        <f>TEXT(Ecom[[#This Row],[Dates]],"mmm")</f>
        <v>Dec</v>
      </c>
      <c r="S444" s="16" t="str">
        <f>TEXT(Ecom[[#This Row],[Dates]],"YYYY")</f>
        <v>2025</v>
      </c>
      <c r="T444" s="16"/>
    </row>
    <row r="445" spans="1:20" x14ac:dyDescent="0.25">
      <c r="A445" t="s">
        <v>13</v>
      </c>
      <c r="B445" s="16">
        <v>46137</v>
      </c>
      <c r="C445" t="s">
        <v>14</v>
      </c>
      <c r="D445" t="s">
        <v>15</v>
      </c>
      <c r="E445" t="s">
        <v>140</v>
      </c>
      <c r="F445" t="s">
        <v>70</v>
      </c>
      <c r="G445">
        <v>48227</v>
      </c>
      <c r="H445" t="s">
        <v>47</v>
      </c>
      <c r="I445" t="s">
        <v>26</v>
      </c>
      <c r="J445" t="s">
        <v>41</v>
      </c>
      <c r="K445" s="6">
        <v>91.36</v>
      </c>
      <c r="L445">
        <v>4</v>
      </c>
      <c r="M445">
        <v>0</v>
      </c>
      <c r="N445" s="6">
        <v>42.025599999999997</v>
      </c>
      <c r="O445" t="str">
        <f t="shared" si="18"/>
        <v/>
      </c>
      <c r="P445" s="6">
        <f t="shared" si="19"/>
        <v>118.78333333333335</v>
      </c>
      <c r="Q445">
        <f t="shared" si="20"/>
        <v>85.164510474988603</v>
      </c>
      <c r="R445" s="16" t="str">
        <f>TEXT(Ecom[[#This Row],[Dates]],"mmm")</f>
        <v>Apr</v>
      </c>
      <c r="S445" s="16" t="str">
        <f>TEXT(Ecom[[#This Row],[Dates]],"YYYY")</f>
        <v>2026</v>
      </c>
      <c r="T445" s="16"/>
    </row>
    <row r="446" spans="1:20" x14ac:dyDescent="0.25">
      <c r="A446" t="s">
        <v>13</v>
      </c>
      <c r="B446" s="16">
        <v>45942</v>
      </c>
      <c r="C446" t="s">
        <v>14</v>
      </c>
      <c r="D446" t="s">
        <v>15</v>
      </c>
      <c r="E446" t="s">
        <v>140</v>
      </c>
      <c r="F446" t="s">
        <v>70</v>
      </c>
      <c r="G446">
        <v>48227</v>
      </c>
      <c r="H446" t="s">
        <v>47</v>
      </c>
      <c r="I446" t="s">
        <v>19</v>
      </c>
      <c r="J446" t="s">
        <v>21</v>
      </c>
      <c r="K446" s="6">
        <v>242.94</v>
      </c>
      <c r="L446">
        <v>3</v>
      </c>
      <c r="M446">
        <v>0</v>
      </c>
      <c r="N446" s="6">
        <v>29.152799999999999</v>
      </c>
      <c r="O446" t="str">
        <f t="shared" si="18"/>
        <v/>
      </c>
      <c r="P446" s="6">
        <f t="shared" si="19"/>
        <v>89.300000000000011</v>
      </c>
      <c r="Q446">
        <f t="shared" si="20"/>
        <v>97.388620865448516</v>
      </c>
      <c r="R446" s="16" t="str">
        <f>TEXT(Ecom[[#This Row],[Dates]],"mmm")</f>
        <v>Oct</v>
      </c>
      <c r="S446" s="16" t="str">
        <f>TEXT(Ecom[[#This Row],[Dates]],"YYYY")</f>
        <v>2025</v>
      </c>
      <c r="T446" s="16"/>
    </row>
    <row r="447" spans="1:20" x14ac:dyDescent="0.25">
      <c r="A447" t="s">
        <v>13</v>
      </c>
      <c r="B447" s="16">
        <v>45700</v>
      </c>
      <c r="C447" t="s">
        <v>14</v>
      </c>
      <c r="D447" t="s">
        <v>15</v>
      </c>
      <c r="E447" t="s">
        <v>140</v>
      </c>
      <c r="F447" t="s">
        <v>70</v>
      </c>
      <c r="G447">
        <v>48227</v>
      </c>
      <c r="H447" t="s">
        <v>47</v>
      </c>
      <c r="I447" t="s">
        <v>26</v>
      </c>
      <c r="J447" t="s">
        <v>27</v>
      </c>
      <c r="K447" s="6">
        <v>22.05</v>
      </c>
      <c r="L447">
        <v>7</v>
      </c>
      <c r="M447">
        <v>0</v>
      </c>
      <c r="N447" s="6">
        <v>10.584</v>
      </c>
      <c r="O447" t="str">
        <f t="shared" si="18"/>
        <v/>
      </c>
      <c r="P447" s="6">
        <f t="shared" si="19"/>
        <v>28.16</v>
      </c>
      <c r="Q447">
        <f t="shared" si="20"/>
        <v>77.036829888432337</v>
      </c>
      <c r="R447" s="16" t="str">
        <f>TEXT(Ecom[[#This Row],[Dates]],"mmm")</f>
        <v>Feb</v>
      </c>
      <c r="S447" s="16" t="str">
        <f>TEXT(Ecom[[#This Row],[Dates]],"YYYY")</f>
        <v>2025</v>
      </c>
      <c r="T447" s="16"/>
    </row>
    <row r="448" spans="1:20" x14ac:dyDescent="0.25">
      <c r="A448" t="s">
        <v>13</v>
      </c>
      <c r="B448" s="16">
        <v>46245</v>
      </c>
      <c r="C448" t="s">
        <v>14</v>
      </c>
      <c r="D448" t="s">
        <v>15</v>
      </c>
      <c r="E448" t="s">
        <v>103</v>
      </c>
      <c r="F448" t="s">
        <v>74</v>
      </c>
      <c r="G448">
        <v>47201</v>
      </c>
      <c r="H448" t="s">
        <v>47</v>
      </c>
      <c r="I448" t="s">
        <v>19</v>
      </c>
      <c r="J448" t="s">
        <v>33</v>
      </c>
      <c r="K448" s="6">
        <v>2.91</v>
      </c>
      <c r="L448">
        <v>1</v>
      </c>
      <c r="M448">
        <v>0</v>
      </c>
      <c r="N448" s="6">
        <v>1.3676999999999999</v>
      </c>
      <c r="O448" t="str">
        <f t="shared" si="18"/>
        <v/>
      </c>
      <c r="P448" s="6">
        <f t="shared" si="19"/>
        <v>74.790000000000006</v>
      </c>
      <c r="Q448">
        <f t="shared" si="20"/>
        <v>73.125016695154798</v>
      </c>
      <c r="R448" s="16" t="str">
        <f>TEXT(Ecom[[#This Row],[Dates]],"mmm")</f>
        <v>Aug</v>
      </c>
      <c r="S448" s="16" t="str">
        <f>TEXT(Ecom[[#This Row],[Dates]],"YYYY")</f>
        <v>2026</v>
      </c>
      <c r="T448" s="16"/>
    </row>
    <row r="449" spans="1:20" x14ac:dyDescent="0.25">
      <c r="A449" t="s">
        <v>13</v>
      </c>
      <c r="B449" s="16">
        <v>45786</v>
      </c>
      <c r="C449" t="s">
        <v>14</v>
      </c>
      <c r="D449" t="s">
        <v>15</v>
      </c>
      <c r="E449" t="s">
        <v>190</v>
      </c>
      <c r="F449" t="s">
        <v>76</v>
      </c>
      <c r="G449">
        <v>13021</v>
      </c>
      <c r="H449" t="s">
        <v>57</v>
      </c>
      <c r="I449" t="s">
        <v>26</v>
      </c>
      <c r="J449" t="s">
        <v>34</v>
      </c>
      <c r="K449" s="6">
        <v>59.52</v>
      </c>
      <c r="L449">
        <v>3</v>
      </c>
      <c r="M449">
        <v>0</v>
      </c>
      <c r="N449" s="6">
        <v>15.475199999999999</v>
      </c>
      <c r="O449" t="str">
        <f t="shared" si="18"/>
        <v/>
      </c>
      <c r="P449" s="6">
        <f t="shared" si="19"/>
        <v>161.78</v>
      </c>
      <c r="Q449">
        <f t="shared" si="20"/>
        <v>79.58848765158605</v>
      </c>
      <c r="R449" s="16" t="str">
        <f>TEXT(Ecom[[#This Row],[Dates]],"mmm")</f>
        <v>May</v>
      </c>
      <c r="S449" s="16" t="str">
        <f>TEXT(Ecom[[#This Row],[Dates]],"YYYY")</f>
        <v>2025</v>
      </c>
      <c r="T449" s="16"/>
    </row>
    <row r="450" spans="1:20" x14ac:dyDescent="0.25">
      <c r="A450" t="s">
        <v>13</v>
      </c>
      <c r="B450" s="16">
        <v>46365</v>
      </c>
      <c r="C450" t="s">
        <v>14</v>
      </c>
      <c r="D450" t="s">
        <v>15</v>
      </c>
      <c r="E450" t="s">
        <v>190</v>
      </c>
      <c r="F450" t="s">
        <v>76</v>
      </c>
      <c r="G450">
        <v>13021</v>
      </c>
      <c r="H450" t="s">
        <v>57</v>
      </c>
      <c r="I450" t="s">
        <v>26</v>
      </c>
      <c r="J450" t="s">
        <v>32</v>
      </c>
      <c r="K450" s="6">
        <v>161.94</v>
      </c>
      <c r="L450">
        <v>3</v>
      </c>
      <c r="M450">
        <v>0</v>
      </c>
      <c r="N450" s="6">
        <v>9.7164000000000001</v>
      </c>
      <c r="O450" t="str">
        <f t="shared" ref="O450:O513" si="21">IF(N450&lt;0,N450,"")</f>
        <v/>
      </c>
      <c r="P450" s="6">
        <f t="shared" si="19"/>
        <v>152.1</v>
      </c>
      <c r="Q450">
        <f t="shared" si="20"/>
        <v>104.58004414482397</v>
      </c>
      <c r="R450" s="16" t="str">
        <f>TEXT(Ecom[[#This Row],[Dates]],"mmm")</f>
        <v>Dec</v>
      </c>
      <c r="S450" s="16" t="str">
        <f>TEXT(Ecom[[#This Row],[Dates]],"YYYY")</f>
        <v>2026</v>
      </c>
      <c r="T450" s="16"/>
    </row>
    <row r="451" spans="1:20" x14ac:dyDescent="0.25">
      <c r="A451" t="s">
        <v>13</v>
      </c>
      <c r="B451" s="16">
        <v>46142</v>
      </c>
      <c r="C451" t="s">
        <v>14</v>
      </c>
      <c r="D451" t="s">
        <v>15</v>
      </c>
      <c r="E451" t="s">
        <v>190</v>
      </c>
      <c r="F451" t="s">
        <v>76</v>
      </c>
      <c r="G451">
        <v>13021</v>
      </c>
      <c r="H451" t="s">
        <v>57</v>
      </c>
      <c r="I451" t="s">
        <v>26</v>
      </c>
      <c r="J451" t="s">
        <v>34</v>
      </c>
      <c r="K451" s="6">
        <v>263.88</v>
      </c>
      <c r="L451">
        <v>6</v>
      </c>
      <c r="M451">
        <v>0</v>
      </c>
      <c r="N451" s="6">
        <v>71.247600000000006</v>
      </c>
      <c r="O451" t="str">
        <f t="shared" si="21"/>
        <v/>
      </c>
      <c r="P451" s="6">
        <f t="shared" ref="P451:P514" si="22">AVERAGE(K451:K453)</f>
        <v>101.39999999999999</v>
      </c>
      <c r="Q451">
        <f t="shared" si="20"/>
        <v>105.82858467036839</v>
      </c>
      <c r="R451" s="16" t="str">
        <f>TEXT(Ecom[[#This Row],[Dates]],"mmm")</f>
        <v>Apr</v>
      </c>
      <c r="S451" s="16" t="str">
        <f>TEXT(Ecom[[#This Row],[Dates]],"YYYY")</f>
        <v>2026</v>
      </c>
      <c r="T451" s="16"/>
    </row>
    <row r="452" spans="1:20" x14ac:dyDescent="0.25">
      <c r="A452" t="s">
        <v>13</v>
      </c>
      <c r="B452" s="16">
        <v>45731</v>
      </c>
      <c r="C452" t="s">
        <v>14</v>
      </c>
      <c r="D452" t="s">
        <v>15</v>
      </c>
      <c r="E452" t="s">
        <v>190</v>
      </c>
      <c r="F452" t="s">
        <v>76</v>
      </c>
      <c r="G452">
        <v>13021</v>
      </c>
      <c r="H452" t="s">
        <v>57</v>
      </c>
      <c r="I452" t="s">
        <v>26</v>
      </c>
      <c r="J452" t="s">
        <v>34</v>
      </c>
      <c r="K452" s="6">
        <v>30.48</v>
      </c>
      <c r="L452">
        <v>3</v>
      </c>
      <c r="M452">
        <v>0</v>
      </c>
      <c r="N452" s="6">
        <v>7.9248000000000003</v>
      </c>
      <c r="O452" t="str">
        <f t="shared" si="21"/>
        <v/>
      </c>
      <c r="P452" s="6">
        <f t="shared" si="22"/>
        <v>25.146666666666665</v>
      </c>
      <c r="Q452">
        <f t="shared" si="20"/>
        <v>88.079746778658432</v>
      </c>
      <c r="R452" s="16" t="str">
        <f>TEXT(Ecom[[#This Row],[Dates]],"mmm")</f>
        <v>Mar</v>
      </c>
      <c r="S452" s="16" t="str">
        <f>TEXT(Ecom[[#This Row],[Dates]],"YYYY")</f>
        <v>2025</v>
      </c>
      <c r="T452" s="16"/>
    </row>
    <row r="453" spans="1:20" x14ac:dyDescent="0.25">
      <c r="A453" t="s">
        <v>13</v>
      </c>
      <c r="B453" s="16">
        <v>46386</v>
      </c>
      <c r="C453" t="s">
        <v>14</v>
      </c>
      <c r="D453" t="s">
        <v>15</v>
      </c>
      <c r="E453" t="s">
        <v>190</v>
      </c>
      <c r="F453" t="s">
        <v>76</v>
      </c>
      <c r="G453">
        <v>13021</v>
      </c>
      <c r="H453" t="s">
        <v>57</v>
      </c>
      <c r="I453" t="s">
        <v>26</v>
      </c>
      <c r="J453" t="s">
        <v>34</v>
      </c>
      <c r="K453" s="6">
        <v>9.84</v>
      </c>
      <c r="L453">
        <v>3</v>
      </c>
      <c r="M453">
        <v>0</v>
      </c>
      <c r="N453" s="6">
        <v>2.8536000000000001</v>
      </c>
      <c r="O453" t="str">
        <f t="shared" si="21"/>
        <v/>
      </c>
      <c r="P453" s="6">
        <f t="shared" si="22"/>
        <v>109.77466666666665</v>
      </c>
      <c r="Q453">
        <f t="shared" ref="Q453:Q516" si="23">SQRT(SUMXMY2(K453:K455,P451:P453)/3)</f>
        <v>113.96510619710982</v>
      </c>
      <c r="R453" s="16" t="str">
        <f>TEXT(Ecom[[#This Row],[Dates]],"mmm")</f>
        <v>Dec</v>
      </c>
      <c r="S453" s="16" t="str">
        <f>TEXT(Ecom[[#This Row],[Dates]],"YYYY")</f>
        <v>2026</v>
      </c>
      <c r="T453" s="16"/>
    </row>
    <row r="454" spans="1:20" x14ac:dyDescent="0.25">
      <c r="A454" t="s">
        <v>13</v>
      </c>
      <c r="B454" s="16">
        <v>45958</v>
      </c>
      <c r="C454" t="s">
        <v>14</v>
      </c>
      <c r="D454" t="s">
        <v>15</v>
      </c>
      <c r="E454" t="s">
        <v>190</v>
      </c>
      <c r="F454" t="s">
        <v>76</v>
      </c>
      <c r="G454">
        <v>13021</v>
      </c>
      <c r="H454" t="s">
        <v>57</v>
      </c>
      <c r="I454" t="s">
        <v>35</v>
      </c>
      <c r="J454" t="s">
        <v>36</v>
      </c>
      <c r="K454" s="6">
        <v>35.119999999999997</v>
      </c>
      <c r="L454">
        <v>4</v>
      </c>
      <c r="M454">
        <v>0</v>
      </c>
      <c r="N454" s="6">
        <v>9.1311999999999998</v>
      </c>
      <c r="O454" t="str">
        <f t="shared" si="21"/>
        <v/>
      </c>
      <c r="P454" s="6">
        <f t="shared" si="22"/>
        <v>328.29733333333337</v>
      </c>
      <c r="Q454">
        <f t="shared" si="23"/>
        <v>219.25974267369131</v>
      </c>
      <c r="R454" s="16" t="str">
        <f>TEXT(Ecom[[#This Row],[Dates]],"mmm")</f>
        <v>Oct</v>
      </c>
      <c r="S454" s="16" t="str">
        <f>TEXT(Ecom[[#This Row],[Dates]],"YYYY")</f>
        <v>2025</v>
      </c>
      <c r="T454" s="16"/>
    </row>
    <row r="455" spans="1:20" x14ac:dyDescent="0.25">
      <c r="A455" t="s">
        <v>28</v>
      </c>
      <c r="B455" s="16">
        <v>46209</v>
      </c>
      <c r="C455" t="s">
        <v>22</v>
      </c>
      <c r="D455" t="s">
        <v>15</v>
      </c>
      <c r="E455" t="s">
        <v>133</v>
      </c>
      <c r="F455" t="s">
        <v>104</v>
      </c>
      <c r="G455">
        <v>44312</v>
      </c>
      <c r="H455" t="s">
        <v>57</v>
      </c>
      <c r="I455" t="s">
        <v>19</v>
      </c>
      <c r="J455" t="s">
        <v>31</v>
      </c>
      <c r="K455" s="6">
        <v>284.36399999999998</v>
      </c>
      <c r="L455">
        <v>2</v>
      </c>
      <c r="M455">
        <v>0.4</v>
      </c>
      <c r="N455" s="6">
        <v>-75.830399999999997</v>
      </c>
      <c r="O455">
        <f t="shared" si="21"/>
        <v>-75.830399999999997</v>
      </c>
      <c r="P455" s="6">
        <f t="shared" si="22"/>
        <v>337.88399999999996</v>
      </c>
      <c r="Q455">
        <f t="shared" si="23"/>
        <v>270.31045664212485</v>
      </c>
      <c r="R455" s="16" t="str">
        <f>TEXT(Ecom[[#This Row],[Dates]],"mmm")</f>
        <v>Jul</v>
      </c>
      <c r="S455" s="16" t="str">
        <f>TEXT(Ecom[[#This Row],[Dates]],"YYYY")</f>
        <v>2026</v>
      </c>
      <c r="T455" s="16"/>
    </row>
    <row r="456" spans="1:20" x14ac:dyDescent="0.25">
      <c r="A456" t="s">
        <v>28</v>
      </c>
      <c r="B456" s="16">
        <v>46075</v>
      </c>
      <c r="C456" t="s">
        <v>22</v>
      </c>
      <c r="D456" t="s">
        <v>15</v>
      </c>
      <c r="E456" t="s">
        <v>133</v>
      </c>
      <c r="F456" t="s">
        <v>104</v>
      </c>
      <c r="G456">
        <v>44312</v>
      </c>
      <c r="H456" t="s">
        <v>57</v>
      </c>
      <c r="I456" t="s">
        <v>26</v>
      </c>
      <c r="J456" t="s">
        <v>32</v>
      </c>
      <c r="K456" s="6">
        <v>665.40800000000002</v>
      </c>
      <c r="L456">
        <v>2</v>
      </c>
      <c r="M456">
        <v>0.2</v>
      </c>
      <c r="N456" s="6">
        <v>66.540800000000004</v>
      </c>
      <c r="O456" t="str">
        <f t="shared" si="21"/>
        <v/>
      </c>
      <c r="P456" s="6">
        <f t="shared" si="22"/>
        <v>286.28533333333331</v>
      </c>
      <c r="Q456">
        <f t="shared" si="23"/>
        <v>266.63465401403693</v>
      </c>
      <c r="R456" s="16" t="str">
        <f>TEXT(Ecom[[#This Row],[Dates]],"mmm")</f>
        <v>Feb</v>
      </c>
      <c r="S456" s="16" t="str">
        <f>TEXT(Ecom[[#This Row],[Dates]],"YYYY")</f>
        <v>2026</v>
      </c>
      <c r="T456" s="16"/>
    </row>
    <row r="457" spans="1:20" x14ac:dyDescent="0.25">
      <c r="A457" t="s">
        <v>28</v>
      </c>
      <c r="B457" s="16">
        <v>46268</v>
      </c>
      <c r="C457" t="s">
        <v>22</v>
      </c>
      <c r="D457" t="s">
        <v>15</v>
      </c>
      <c r="E457" t="s">
        <v>191</v>
      </c>
      <c r="F457" t="s">
        <v>119</v>
      </c>
      <c r="G457">
        <v>73071</v>
      </c>
      <c r="H457" t="s">
        <v>47</v>
      </c>
      <c r="I457" t="s">
        <v>35</v>
      </c>
      <c r="J457" t="s">
        <v>59</v>
      </c>
      <c r="K457" s="6">
        <v>63.88</v>
      </c>
      <c r="L457">
        <v>4</v>
      </c>
      <c r="M457">
        <v>0</v>
      </c>
      <c r="N457" s="6">
        <v>24.9132</v>
      </c>
      <c r="O457" t="str">
        <f t="shared" si="21"/>
        <v/>
      </c>
      <c r="P457" s="6">
        <f t="shared" si="22"/>
        <v>313.66866666666664</v>
      </c>
      <c r="Q457">
        <f t="shared" si="23"/>
        <v>309.78404745002365</v>
      </c>
      <c r="R457" s="16" t="str">
        <f>TEXT(Ecom[[#This Row],[Dates]],"mmm")</f>
        <v>Sep</v>
      </c>
      <c r="S457" s="16" t="str">
        <f>TEXT(Ecom[[#This Row],[Dates]],"YYYY")</f>
        <v>2026</v>
      </c>
      <c r="T457" s="16"/>
    </row>
    <row r="458" spans="1:20" x14ac:dyDescent="0.25">
      <c r="A458" t="s">
        <v>28</v>
      </c>
      <c r="B458" s="16">
        <v>45780</v>
      </c>
      <c r="C458" t="s">
        <v>14</v>
      </c>
      <c r="D458" t="s">
        <v>15</v>
      </c>
      <c r="E458" t="s">
        <v>39</v>
      </c>
      <c r="F458" t="s">
        <v>24</v>
      </c>
      <c r="G458">
        <v>94521</v>
      </c>
      <c r="H458" t="s">
        <v>25</v>
      </c>
      <c r="I458" t="s">
        <v>19</v>
      </c>
      <c r="J458" t="s">
        <v>21</v>
      </c>
      <c r="K458" s="6">
        <v>129.56800000000001</v>
      </c>
      <c r="L458">
        <v>2</v>
      </c>
      <c r="M458">
        <v>0.2</v>
      </c>
      <c r="N458" s="6">
        <v>-24.294</v>
      </c>
      <c r="O458">
        <f t="shared" si="21"/>
        <v>-24.294</v>
      </c>
      <c r="P458" s="6">
        <f t="shared" si="22"/>
        <v>295.35133333333334</v>
      </c>
      <c r="Q458">
        <f t="shared" si="23"/>
        <v>313.50630085392402</v>
      </c>
      <c r="R458" s="16" t="str">
        <f>TEXT(Ecom[[#This Row],[Dates]],"mmm")</f>
        <v>May</v>
      </c>
      <c r="S458" s="16" t="str">
        <f>TEXT(Ecom[[#This Row],[Dates]],"YYYY")</f>
        <v>2025</v>
      </c>
      <c r="T458" s="16"/>
    </row>
    <row r="459" spans="1:20" x14ac:dyDescent="0.25">
      <c r="A459" t="s">
        <v>28</v>
      </c>
      <c r="B459" s="16">
        <v>45767</v>
      </c>
      <c r="C459" t="s">
        <v>14</v>
      </c>
      <c r="D459" t="s">
        <v>15</v>
      </c>
      <c r="E459" t="s">
        <v>87</v>
      </c>
      <c r="F459" t="s">
        <v>65</v>
      </c>
      <c r="G459">
        <v>62521</v>
      </c>
      <c r="H459" t="s">
        <v>47</v>
      </c>
      <c r="I459" t="s">
        <v>19</v>
      </c>
      <c r="J459" t="s">
        <v>21</v>
      </c>
      <c r="K459" s="6">
        <v>747.55799999999999</v>
      </c>
      <c r="L459">
        <v>3</v>
      </c>
      <c r="M459">
        <v>0.3</v>
      </c>
      <c r="N459" s="6">
        <v>-96.114599999999996</v>
      </c>
      <c r="O459">
        <f t="shared" si="21"/>
        <v>-96.114599999999996</v>
      </c>
      <c r="P459" s="6">
        <f t="shared" si="22"/>
        <v>286.80199999999996</v>
      </c>
      <c r="Q459">
        <f t="shared" si="23"/>
        <v>318.1949640195574</v>
      </c>
      <c r="R459" s="16" t="str">
        <f>TEXT(Ecom[[#This Row],[Dates]],"mmm")</f>
        <v>Apr</v>
      </c>
      <c r="S459" s="16" t="str">
        <f>TEXT(Ecom[[#This Row],[Dates]],"YYYY")</f>
        <v>2025</v>
      </c>
      <c r="T459" s="16"/>
    </row>
    <row r="460" spans="1:20" x14ac:dyDescent="0.25">
      <c r="A460" t="s">
        <v>28</v>
      </c>
      <c r="B460" s="16">
        <v>46193</v>
      </c>
      <c r="C460" t="s">
        <v>14</v>
      </c>
      <c r="D460" t="s">
        <v>15</v>
      </c>
      <c r="E460" t="s">
        <v>87</v>
      </c>
      <c r="F460" t="s">
        <v>65</v>
      </c>
      <c r="G460">
        <v>62521</v>
      </c>
      <c r="H460" t="s">
        <v>47</v>
      </c>
      <c r="I460" t="s">
        <v>26</v>
      </c>
      <c r="J460" t="s">
        <v>60</v>
      </c>
      <c r="K460" s="6">
        <v>8.9280000000000008</v>
      </c>
      <c r="L460">
        <v>2</v>
      </c>
      <c r="M460">
        <v>0.2</v>
      </c>
      <c r="N460" s="6">
        <v>3.3479999999999999</v>
      </c>
      <c r="O460" t="str">
        <f t="shared" si="21"/>
        <v/>
      </c>
      <c r="P460" s="6">
        <f t="shared" si="22"/>
        <v>337.58599999999996</v>
      </c>
      <c r="Q460">
        <f t="shared" si="23"/>
        <v>379.3382100350459</v>
      </c>
      <c r="R460" s="16" t="str">
        <f>TEXT(Ecom[[#This Row],[Dates]],"mmm")</f>
        <v>Jun</v>
      </c>
      <c r="S460" s="16" t="str">
        <f>TEXT(Ecom[[#This Row],[Dates]],"YYYY")</f>
        <v>2026</v>
      </c>
      <c r="T460" s="16"/>
    </row>
    <row r="461" spans="1:20" x14ac:dyDescent="0.25">
      <c r="A461" t="s">
        <v>28</v>
      </c>
      <c r="B461" s="16">
        <v>46321</v>
      </c>
      <c r="C461" t="s">
        <v>14</v>
      </c>
      <c r="D461" t="s">
        <v>15</v>
      </c>
      <c r="E461" t="s">
        <v>42</v>
      </c>
      <c r="F461" t="s">
        <v>43</v>
      </c>
      <c r="G461">
        <v>98115</v>
      </c>
      <c r="H461" t="s">
        <v>25</v>
      </c>
      <c r="I461" t="s">
        <v>26</v>
      </c>
      <c r="J461" t="s">
        <v>38</v>
      </c>
      <c r="K461" s="6">
        <v>103.92</v>
      </c>
      <c r="L461">
        <v>4</v>
      </c>
      <c r="M461">
        <v>0</v>
      </c>
      <c r="N461" s="6">
        <v>36.372</v>
      </c>
      <c r="O461" t="str">
        <f t="shared" si="21"/>
        <v/>
      </c>
      <c r="P461" s="6">
        <f t="shared" si="22"/>
        <v>351.71399999999994</v>
      </c>
      <c r="Q461">
        <f t="shared" si="23"/>
        <v>382.9253489058496</v>
      </c>
      <c r="R461" s="16" t="str">
        <f>TEXT(Ecom[[#This Row],[Dates]],"mmm")</f>
        <v>Oct</v>
      </c>
      <c r="S461" s="16" t="str">
        <f>TEXT(Ecom[[#This Row],[Dates]],"YYYY")</f>
        <v>2026</v>
      </c>
      <c r="T461" s="16"/>
    </row>
    <row r="462" spans="1:20" x14ac:dyDescent="0.25">
      <c r="A462" t="s">
        <v>28</v>
      </c>
      <c r="B462" s="16">
        <v>45739</v>
      </c>
      <c r="C462" t="s">
        <v>14</v>
      </c>
      <c r="D462" t="s">
        <v>15</v>
      </c>
      <c r="E462" t="s">
        <v>42</v>
      </c>
      <c r="F462" t="s">
        <v>43</v>
      </c>
      <c r="G462">
        <v>98115</v>
      </c>
      <c r="H462" t="s">
        <v>25</v>
      </c>
      <c r="I462" t="s">
        <v>35</v>
      </c>
      <c r="J462" t="s">
        <v>59</v>
      </c>
      <c r="K462" s="6">
        <v>899.91</v>
      </c>
      <c r="L462">
        <v>9</v>
      </c>
      <c r="M462">
        <v>0</v>
      </c>
      <c r="N462" s="6">
        <v>377.9622</v>
      </c>
      <c r="O462" t="str">
        <f t="shared" si="21"/>
        <v/>
      </c>
      <c r="P462" s="6">
        <f t="shared" si="22"/>
        <v>324.92733333333331</v>
      </c>
      <c r="Q462">
        <f t="shared" si="23"/>
        <v>407.13302993020375</v>
      </c>
      <c r="R462" s="16" t="str">
        <f>TEXT(Ecom[[#This Row],[Dates]],"mmm")</f>
        <v>Mar</v>
      </c>
      <c r="S462" s="16" t="str">
        <f>TEXT(Ecom[[#This Row],[Dates]],"YYYY")</f>
        <v>2025</v>
      </c>
      <c r="T462" s="16"/>
    </row>
    <row r="463" spans="1:20" x14ac:dyDescent="0.25">
      <c r="A463" t="s">
        <v>28</v>
      </c>
      <c r="B463" s="16">
        <v>45946</v>
      </c>
      <c r="C463" t="s">
        <v>14</v>
      </c>
      <c r="D463" t="s">
        <v>15</v>
      </c>
      <c r="E463" t="s">
        <v>42</v>
      </c>
      <c r="F463" t="s">
        <v>43</v>
      </c>
      <c r="G463">
        <v>98115</v>
      </c>
      <c r="H463" t="s">
        <v>25</v>
      </c>
      <c r="I463" t="s">
        <v>26</v>
      </c>
      <c r="J463" t="s">
        <v>37</v>
      </c>
      <c r="K463" s="6">
        <v>51.311999999999998</v>
      </c>
      <c r="L463">
        <v>3</v>
      </c>
      <c r="M463">
        <v>0.2</v>
      </c>
      <c r="N463" s="6">
        <v>18.6006</v>
      </c>
      <c r="O463" t="str">
        <f t="shared" si="21"/>
        <v/>
      </c>
      <c r="P463" s="6">
        <f t="shared" si="22"/>
        <v>449.16733333333337</v>
      </c>
      <c r="Q463">
        <f t="shared" si="23"/>
        <v>535.14932327286692</v>
      </c>
      <c r="R463" s="16" t="str">
        <f>TEXT(Ecom[[#This Row],[Dates]],"mmm")</f>
        <v>Oct</v>
      </c>
      <c r="S463" s="16" t="str">
        <f>TEXT(Ecom[[#This Row],[Dates]],"YYYY")</f>
        <v>2025</v>
      </c>
      <c r="T463" s="16"/>
    </row>
    <row r="464" spans="1:20" x14ac:dyDescent="0.25">
      <c r="A464" t="s">
        <v>28</v>
      </c>
      <c r="B464" s="16">
        <v>46385</v>
      </c>
      <c r="C464" t="s">
        <v>44</v>
      </c>
      <c r="D464" t="s">
        <v>15</v>
      </c>
      <c r="E464" t="s">
        <v>108</v>
      </c>
      <c r="F464" t="s">
        <v>81</v>
      </c>
      <c r="G464">
        <v>85023</v>
      </c>
      <c r="H464" t="s">
        <v>25</v>
      </c>
      <c r="I464" t="s">
        <v>19</v>
      </c>
      <c r="J464" t="s">
        <v>33</v>
      </c>
      <c r="K464" s="6">
        <v>23.56</v>
      </c>
      <c r="L464">
        <v>5</v>
      </c>
      <c r="M464">
        <v>0.2</v>
      </c>
      <c r="N464" s="6">
        <v>7.0679999999999996</v>
      </c>
      <c r="O464" t="str">
        <f t="shared" si="21"/>
        <v/>
      </c>
      <c r="P464" s="6">
        <f t="shared" si="22"/>
        <v>441.55833333333334</v>
      </c>
      <c r="Q464">
        <f t="shared" si="23"/>
        <v>559.62565217156066</v>
      </c>
      <c r="R464" s="16" t="str">
        <f>TEXT(Ecom[[#This Row],[Dates]],"mmm")</f>
        <v>Dec</v>
      </c>
      <c r="S464" s="16" t="str">
        <f>TEXT(Ecom[[#This Row],[Dates]],"YYYY")</f>
        <v>2026</v>
      </c>
      <c r="T464" s="16"/>
    </row>
    <row r="465" spans="1:20" x14ac:dyDescent="0.25">
      <c r="A465" t="s">
        <v>28</v>
      </c>
      <c r="B465" s="16">
        <v>45944</v>
      </c>
      <c r="C465" t="s">
        <v>44</v>
      </c>
      <c r="D465" t="s">
        <v>15</v>
      </c>
      <c r="E465" t="s">
        <v>108</v>
      </c>
      <c r="F465" t="s">
        <v>81</v>
      </c>
      <c r="G465">
        <v>85023</v>
      </c>
      <c r="H465" t="s">
        <v>25</v>
      </c>
      <c r="I465" t="s">
        <v>19</v>
      </c>
      <c r="J465" t="s">
        <v>31</v>
      </c>
      <c r="K465" s="6">
        <v>1272.6300000000001</v>
      </c>
      <c r="L465">
        <v>6</v>
      </c>
      <c r="M465">
        <v>0.5</v>
      </c>
      <c r="N465" s="6">
        <v>-814.48320000000001</v>
      </c>
      <c r="O465">
        <f t="shared" si="21"/>
        <v>-814.48320000000001</v>
      </c>
      <c r="P465" s="6">
        <f t="shared" si="22"/>
        <v>495.49700000000001</v>
      </c>
      <c r="Q465">
        <f t="shared" si="23"/>
        <v>561.21753855520501</v>
      </c>
      <c r="R465" s="16" t="str">
        <f>TEXT(Ecom[[#This Row],[Dates]],"mmm")</f>
        <v>Oct</v>
      </c>
      <c r="S465" s="16" t="str">
        <f>TEXT(Ecom[[#This Row],[Dates]],"YYYY")</f>
        <v>2025</v>
      </c>
      <c r="T465" s="16"/>
    </row>
    <row r="466" spans="1:20" x14ac:dyDescent="0.25">
      <c r="A466" t="s">
        <v>28</v>
      </c>
      <c r="B466" s="16">
        <v>45709</v>
      </c>
      <c r="C466" t="s">
        <v>44</v>
      </c>
      <c r="D466" t="s">
        <v>15</v>
      </c>
      <c r="E466" t="s">
        <v>108</v>
      </c>
      <c r="F466" t="s">
        <v>81</v>
      </c>
      <c r="G466">
        <v>85023</v>
      </c>
      <c r="H466" t="s">
        <v>25</v>
      </c>
      <c r="I466" t="s">
        <v>26</v>
      </c>
      <c r="J466" t="s">
        <v>37</v>
      </c>
      <c r="K466" s="6">
        <v>28.484999999999999</v>
      </c>
      <c r="L466">
        <v>5</v>
      </c>
      <c r="M466">
        <v>0.7</v>
      </c>
      <c r="N466" s="6">
        <v>-20.888999999999999</v>
      </c>
      <c r="O466">
        <f t="shared" si="21"/>
        <v>-20.888999999999999</v>
      </c>
      <c r="P466" s="6">
        <f t="shared" si="22"/>
        <v>97.377666666666656</v>
      </c>
      <c r="Q466">
        <f t="shared" si="23"/>
        <v>298.42343510013245</v>
      </c>
      <c r="R466" s="16" t="str">
        <f>TEXT(Ecom[[#This Row],[Dates]],"mmm")</f>
        <v>Feb</v>
      </c>
      <c r="S466" s="16" t="str">
        <f>TEXT(Ecom[[#This Row],[Dates]],"YYYY")</f>
        <v>2025</v>
      </c>
      <c r="T466" s="16"/>
    </row>
    <row r="467" spans="1:20" x14ac:dyDescent="0.25">
      <c r="A467" t="s">
        <v>28</v>
      </c>
      <c r="B467" s="16">
        <v>45836</v>
      </c>
      <c r="C467" t="s">
        <v>44</v>
      </c>
      <c r="D467" t="s">
        <v>15</v>
      </c>
      <c r="E467" t="s">
        <v>108</v>
      </c>
      <c r="F467" t="s">
        <v>81</v>
      </c>
      <c r="G467">
        <v>85023</v>
      </c>
      <c r="H467" t="s">
        <v>25</v>
      </c>
      <c r="I467" t="s">
        <v>26</v>
      </c>
      <c r="J467" t="s">
        <v>110</v>
      </c>
      <c r="K467" s="6">
        <v>185.376</v>
      </c>
      <c r="L467">
        <v>2</v>
      </c>
      <c r="M467">
        <v>0.2</v>
      </c>
      <c r="N467" s="6">
        <v>-34.758000000000003</v>
      </c>
      <c r="O467">
        <f t="shared" si="21"/>
        <v>-34.758000000000003</v>
      </c>
      <c r="P467" s="6">
        <f t="shared" si="22"/>
        <v>172.79733333333334</v>
      </c>
      <c r="Q467">
        <f t="shared" si="23"/>
        <v>185.52207174848994</v>
      </c>
      <c r="R467" s="16" t="str">
        <f>TEXT(Ecom[[#This Row],[Dates]],"mmm")</f>
        <v>Jun</v>
      </c>
      <c r="S467" s="16" t="str">
        <f>TEXT(Ecom[[#This Row],[Dates]],"YYYY")</f>
        <v>2025</v>
      </c>
      <c r="T467" s="16"/>
    </row>
    <row r="468" spans="1:20" x14ac:dyDescent="0.25">
      <c r="A468" t="s">
        <v>28</v>
      </c>
      <c r="B468" s="16">
        <v>45903</v>
      </c>
      <c r="C468" t="s">
        <v>44</v>
      </c>
      <c r="D468" t="s">
        <v>15</v>
      </c>
      <c r="E468" t="s">
        <v>108</v>
      </c>
      <c r="F468" t="s">
        <v>81</v>
      </c>
      <c r="G468">
        <v>85023</v>
      </c>
      <c r="H468" t="s">
        <v>25</v>
      </c>
      <c r="I468" t="s">
        <v>26</v>
      </c>
      <c r="J468" t="s">
        <v>38</v>
      </c>
      <c r="K468" s="6">
        <v>78.272000000000006</v>
      </c>
      <c r="L468">
        <v>2</v>
      </c>
      <c r="M468">
        <v>0.2</v>
      </c>
      <c r="N468" s="6">
        <v>5.8704000000000001</v>
      </c>
      <c r="O468" t="str">
        <f t="shared" si="21"/>
        <v/>
      </c>
      <c r="P468" s="6">
        <f t="shared" si="22"/>
        <v>179.4496</v>
      </c>
      <c r="Q468">
        <f t="shared" si="23"/>
        <v>50.827232591710626</v>
      </c>
      <c r="R468" s="16" t="str">
        <f>TEXT(Ecom[[#This Row],[Dates]],"mmm")</f>
        <v>Sep</v>
      </c>
      <c r="S468" s="16" t="str">
        <f>TEXT(Ecom[[#This Row],[Dates]],"YYYY")</f>
        <v>2025</v>
      </c>
      <c r="T468" s="16"/>
    </row>
    <row r="469" spans="1:20" x14ac:dyDescent="0.25">
      <c r="A469" t="s">
        <v>28</v>
      </c>
      <c r="B469" s="16">
        <v>46283</v>
      </c>
      <c r="C469" t="s">
        <v>44</v>
      </c>
      <c r="D469" t="s">
        <v>15</v>
      </c>
      <c r="E469" t="s">
        <v>192</v>
      </c>
      <c r="F469" t="s">
        <v>65</v>
      </c>
      <c r="G469">
        <v>60068</v>
      </c>
      <c r="H469" t="s">
        <v>47</v>
      </c>
      <c r="I469" t="s">
        <v>19</v>
      </c>
      <c r="J469" t="s">
        <v>33</v>
      </c>
      <c r="K469" s="6">
        <v>254.744</v>
      </c>
      <c r="L469">
        <v>7</v>
      </c>
      <c r="M469">
        <v>0.6</v>
      </c>
      <c r="N469" s="6">
        <v>-312.06139999999999</v>
      </c>
      <c r="O469">
        <f t="shared" si="21"/>
        <v>-312.06139999999999</v>
      </c>
      <c r="P469" s="6">
        <f t="shared" si="22"/>
        <v>154.95493333333334</v>
      </c>
      <c r="Q469">
        <f t="shared" si="23"/>
        <v>99.892115282364429</v>
      </c>
      <c r="R469" s="16" t="str">
        <f>TEXT(Ecom[[#This Row],[Dates]],"mmm")</f>
        <v>Sep</v>
      </c>
      <c r="S469" s="16" t="str">
        <f>TEXT(Ecom[[#This Row],[Dates]],"YYYY")</f>
        <v>2026</v>
      </c>
      <c r="T469" s="16"/>
    </row>
    <row r="470" spans="1:20" x14ac:dyDescent="0.25">
      <c r="A470" t="s">
        <v>28</v>
      </c>
      <c r="B470" s="16">
        <v>45773</v>
      </c>
      <c r="C470" t="s">
        <v>22</v>
      </c>
      <c r="D470" t="s">
        <v>15</v>
      </c>
      <c r="E470" t="s">
        <v>193</v>
      </c>
      <c r="F470" t="s">
        <v>46</v>
      </c>
      <c r="G470">
        <v>79109</v>
      </c>
      <c r="H470" t="s">
        <v>47</v>
      </c>
      <c r="I470" t="s">
        <v>19</v>
      </c>
      <c r="J470" t="s">
        <v>20</v>
      </c>
      <c r="K470" s="6">
        <v>205.33279999999999</v>
      </c>
      <c r="L470">
        <v>2</v>
      </c>
      <c r="M470">
        <v>0.32</v>
      </c>
      <c r="N470" s="6">
        <v>-36.235199999999999</v>
      </c>
      <c r="O470">
        <f t="shared" si="21"/>
        <v>-36.235199999999999</v>
      </c>
      <c r="P470" s="6">
        <f t="shared" si="22"/>
        <v>88.533599999999993</v>
      </c>
      <c r="Q470">
        <f t="shared" si="23"/>
        <v>90.02330880006906</v>
      </c>
      <c r="R470" s="16" t="str">
        <f>TEXT(Ecom[[#This Row],[Dates]],"mmm")</f>
        <v>Apr</v>
      </c>
      <c r="S470" s="16" t="str">
        <f>TEXT(Ecom[[#This Row],[Dates]],"YYYY")</f>
        <v>2025</v>
      </c>
      <c r="T470" s="16"/>
    </row>
    <row r="471" spans="1:20" x14ac:dyDescent="0.25">
      <c r="A471" t="s">
        <v>13</v>
      </c>
      <c r="B471" s="16">
        <v>45907</v>
      </c>
      <c r="C471" t="s">
        <v>14</v>
      </c>
      <c r="D471" t="s">
        <v>15</v>
      </c>
      <c r="E471" t="s">
        <v>79</v>
      </c>
      <c r="F471" t="s">
        <v>65</v>
      </c>
      <c r="G471">
        <v>60610</v>
      </c>
      <c r="H471" t="s">
        <v>47</v>
      </c>
      <c r="I471" t="s">
        <v>26</v>
      </c>
      <c r="J471" t="s">
        <v>37</v>
      </c>
      <c r="K471" s="6">
        <v>4.7880000000000003</v>
      </c>
      <c r="L471">
        <v>3</v>
      </c>
      <c r="M471">
        <v>0.8</v>
      </c>
      <c r="N471" s="6">
        <v>-7.9001999999999999</v>
      </c>
      <c r="O471">
        <f t="shared" si="21"/>
        <v>-7.9001999999999999</v>
      </c>
      <c r="P471" s="6">
        <f t="shared" si="22"/>
        <v>133.72933333333333</v>
      </c>
      <c r="Q471">
        <f t="shared" si="23"/>
        <v>148.96377713331918</v>
      </c>
      <c r="R471" s="16" t="str">
        <f>TEXT(Ecom[[#This Row],[Dates]],"mmm")</f>
        <v>Sep</v>
      </c>
      <c r="S471" s="16" t="str">
        <f>TEXT(Ecom[[#This Row],[Dates]],"YYYY")</f>
        <v>2025</v>
      </c>
      <c r="T471" s="16"/>
    </row>
    <row r="472" spans="1:20" x14ac:dyDescent="0.25">
      <c r="A472" t="s">
        <v>28</v>
      </c>
      <c r="B472" s="16">
        <v>45879</v>
      </c>
      <c r="C472" t="s">
        <v>22</v>
      </c>
      <c r="D472" t="s">
        <v>15</v>
      </c>
      <c r="E472" t="s">
        <v>194</v>
      </c>
      <c r="F472" t="s">
        <v>76</v>
      </c>
      <c r="G472">
        <v>11757</v>
      </c>
      <c r="H472" t="s">
        <v>57</v>
      </c>
      <c r="I472" t="s">
        <v>26</v>
      </c>
      <c r="J472" t="s">
        <v>41</v>
      </c>
      <c r="K472" s="6">
        <v>55.48</v>
      </c>
      <c r="L472">
        <v>1</v>
      </c>
      <c r="M472">
        <v>0</v>
      </c>
      <c r="N472" s="6">
        <v>26.630400000000002</v>
      </c>
      <c r="O472" t="str">
        <f t="shared" si="21"/>
        <v/>
      </c>
      <c r="P472" s="6">
        <f t="shared" si="22"/>
        <v>206.35533333333333</v>
      </c>
      <c r="Q472">
        <f t="shared" si="23"/>
        <v>121.49972657561675</v>
      </c>
      <c r="R472" s="16" t="str">
        <f>TEXT(Ecom[[#This Row],[Dates]],"mmm")</f>
        <v>Aug</v>
      </c>
      <c r="S472" s="16" t="str">
        <f>TEXT(Ecom[[#This Row],[Dates]],"YYYY")</f>
        <v>2025</v>
      </c>
      <c r="T472" s="16"/>
    </row>
    <row r="473" spans="1:20" x14ac:dyDescent="0.25">
      <c r="A473" t="s">
        <v>13</v>
      </c>
      <c r="B473" s="16">
        <v>46095</v>
      </c>
      <c r="C473" t="s">
        <v>14</v>
      </c>
      <c r="D473" t="s">
        <v>15</v>
      </c>
      <c r="E473" t="s">
        <v>52</v>
      </c>
      <c r="F473" t="s">
        <v>24</v>
      </c>
      <c r="G473">
        <v>94110</v>
      </c>
      <c r="H473" t="s">
        <v>25</v>
      </c>
      <c r="I473" t="s">
        <v>26</v>
      </c>
      <c r="J473" t="s">
        <v>32</v>
      </c>
      <c r="K473" s="6">
        <v>340.92</v>
      </c>
      <c r="L473">
        <v>3</v>
      </c>
      <c r="M473">
        <v>0</v>
      </c>
      <c r="N473" s="6">
        <v>3.4091999999999998</v>
      </c>
      <c r="O473" t="str">
        <f t="shared" si="21"/>
        <v/>
      </c>
      <c r="P473" s="6">
        <f t="shared" si="22"/>
        <v>422.51800000000003</v>
      </c>
      <c r="Q473">
        <f t="shared" si="23"/>
        <v>201.99679263203566</v>
      </c>
      <c r="R473" s="16" t="str">
        <f>TEXT(Ecom[[#This Row],[Dates]],"mmm")</f>
        <v>Mar</v>
      </c>
      <c r="S473" s="16" t="str">
        <f>TEXT(Ecom[[#This Row],[Dates]],"YYYY")</f>
        <v>2026</v>
      </c>
      <c r="T473" s="16"/>
    </row>
    <row r="474" spans="1:20" x14ac:dyDescent="0.25">
      <c r="A474" t="s">
        <v>13</v>
      </c>
      <c r="B474" s="16">
        <v>45692</v>
      </c>
      <c r="C474" t="s">
        <v>14</v>
      </c>
      <c r="D474" t="s">
        <v>15</v>
      </c>
      <c r="E474" t="s">
        <v>52</v>
      </c>
      <c r="F474" t="s">
        <v>24</v>
      </c>
      <c r="G474">
        <v>94110</v>
      </c>
      <c r="H474" t="s">
        <v>25</v>
      </c>
      <c r="I474" t="s">
        <v>19</v>
      </c>
      <c r="J474" t="s">
        <v>20</v>
      </c>
      <c r="K474" s="6">
        <v>222.666</v>
      </c>
      <c r="L474">
        <v>2</v>
      </c>
      <c r="M474">
        <v>0.15</v>
      </c>
      <c r="N474" s="6">
        <v>10.478400000000001</v>
      </c>
      <c r="O474" t="str">
        <f t="shared" si="21"/>
        <v/>
      </c>
      <c r="P474" s="6">
        <f t="shared" si="22"/>
        <v>339.71800000000002</v>
      </c>
      <c r="Q474">
        <f t="shared" si="23"/>
        <v>216.47709005120387</v>
      </c>
      <c r="R474" s="16" t="str">
        <f>TEXT(Ecom[[#This Row],[Dates]],"mmm")</f>
        <v>Feb</v>
      </c>
      <c r="S474" s="16" t="str">
        <f>TEXT(Ecom[[#This Row],[Dates]],"YYYY")</f>
        <v>2025</v>
      </c>
      <c r="T474" s="16"/>
    </row>
    <row r="475" spans="1:20" x14ac:dyDescent="0.25">
      <c r="A475" t="s">
        <v>13</v>
      </c>
      <c r="B475" s="16">
        <v>46104</v>
      </c>
      <c r="C475" t="s">
        <v>14</v>
      </c>
      <c r="D475" t="s">
        <v>15</v>
      </c>
      <c r="E475" t="s">
        <v>52</v>
      </c>
      <c r="F475" t="s">
        <v>24</v>
      </c>
      <c r="G475">
        <v>94110</v>
      </c>
      <c r="H475" t="s">
        <v>25</v>
      </c>
      <c r="I475" t="s">
        <v>35</v>
      </c>
      <c r="J475" t="s">
        <v>36</v>
      </c>
      <c r="K475" s="6">
        <v>703.96799999999996</v>
      </c>
      <c r="L475">
        <v>4</v>
      </c>
      <c r="M475">
        <v>0.2</v>
      </c>
      <c r="N475" s="6">
        <v>87.995999999999995</v>
      </c>
      <c r="O475" t="str">
        <f t="shared" si="21"/>
        <v/>
      </c>
      <c r="P475" s="6">
        <f t="shared" si="22"/>
        <v>286.37933333333331</v>
      </c>
      <c r="Q475">
        <f t="shared" si="23"/>
        <v>251.90988355479939</v>
      </c>
      <c r="R475" s="16" t="str">
        <f>TEXT(Ecom[[#This Row],[Dates]],"mmm")</f>
        <v>Mar</v>
      </c>
      <c r="S475" s="16" t="str">
        <f>TEXT(Ecom[[#This Row],[Dates]],"YYYY")</f>
        <v>2026</v>
      </c>
      <c r="T475" s="16"/>
    </row>
    <row r="476" spans="1:20" x14ac:dyDescent="0.25">
      <c r="A476" t="s">
        <v>13</v>
      </c>
      <c r="B476" s="16">
        <v>46087</v>
      </c>
      <c r="C476" t="s">
        <v>14</v>
      </c>
      <c r="D476" t="s">
        <v>15</v>
      </c>
      <c r="E476" t="s">
        <v>52</v>
      </c>
      <c r="F476" t="s">
        <v>24</v>
      </c>
      <c r="G476">
        <v>94110</v>
      </c>
      <c r="H476" t="s">
        <v>25</v>
      </c>
      <c r="I476" t="s">
        <v>26</v>
      </c>
      <c r="J476" t="s">
        <v>32</v>
      </c>
      <c r="K476" s="6">
        <v>92.52</v>
      </c>
      <c r="L476">
        <v>6</v>
      </c>
      <c r="M476">
        <v>0</v>
      </c>
      <c r="N476" s="6">
        <v>24.980399999999999</v>
      </c>
      <c r="O476" t="str">
        <f t="shared" si="21"/>
        <v/>
      </c>
      <c r="P476" s="6">
        <f t="shared" si="22"/>
        <v>83.339999999999989</v>
      </c>
      <c r="Q476">
        <f t="shared" si="23"/>
        <v>192.60853727857599</v>
      </c>
      <c r="R476" s="16" t="str">
        <f>TEXT(Ecom[[#This Row],[Dates]],"mmm")</f>
        <v>Mar</v>
      </c>
      <c r="S476" s="16" t="str">
        <f>TEXT(Ecom[[#This Row],[Dates]],"YYYY")</f>
        <v>2026</v>
      </c>
      <c r="T476" s="16"/>
    </row>
    <row r="477" spans="1:20" x14ac:dyDescent="0.25">
      <c r="A477" t="s">
        <v>13</v>
      </c>
      <c r="B477" s="16">
        <v>46102</v>
      </c>
      <c r="C477" t="s">
        <v>14</v>
      </c>
      <c r="D477" t="s">
        <v>15</v>
      </c>
      <c r="E477" t="s">
        <v>52</v>
      </c>
      <c r="F477" t="s">
        <v>24</v>
      </c>
      <c r="G477">
        <v>94110</v>
      </c>
      <c r="H477" t="s">
        <v>25</v>
      </c>
      <c r="I477" t="s">
        <v>26</v>
      </c>
      <c r="J477" t="s">
        <v>41</v>
      </c>
      <c r="K477" s="6">
        <v>62.65</v>
      </c>
      <c r="L477">
        <v>7</v>
      </c>
      <c r="M477">
        <v>0</v>
      </c>
      <c r="N477" s="6">
        <v>28.818999999999999</v>
      </c>
      <c r="O477" t="str">
        <f t="shared" si="21"/>
        <v/>
      </c>
      <c r="P477" s="6">
        <f t="shared" si="22"/>
        <v>84.42</v>
      </c>
      <c r="Q477">
        <f t="shared" si="23"/>
        <v>129.50661539573667</v>
      </c>
      <c r="R477" s="16" t="str">
        <f>TEXT(Ecom[[#This Row],[Dates]],"mmm")</f>
        <v>Mar</v>
      </c>
      <c r="S477" s="16" t="str">
        <f>TEXT(Ecom[[#This Row],[Dates]],"YYYY")</f>
        <v>2026</v>
      </c>
      <c r="T477" s="16"/>
    </row>
    <row r="478" spans="1:20" x14ac:dyDescent="0.25">
      <c r="A478" t="s">
        <v>13</v>
      </c>
      <c r="B478" s="16">
        <v>46098</v>
      </c>
      <c r="C478" t="s">
        <v>14</v>
      </c>
      <c r="D478" t="s">
        <v>15</v>
      </c>
      <c r="E478" t="s">
        <v>52</v>
      </c>
      <c r="F478" t="s">
        <v>24</v>
      </c>
      <c r="G478">
        <v>94110</v>
      </c>
      <c r="H478" t="s">
        <v>25</v>
      </c>
      <c r="I478" t="s">
        <v>26</v>
      </c>
      <c r="J478" t="s">
        <v>41</v>
      </c>
      <c r="K478" s="6">
        <v>94.85</v>
      </c>
      <c r="L478">
        <v>5</v>
      </c>
      <c r="M478">
        <v>0</v>
      </c>
      <c r="N478" s="6">
        <v>45.527999999999999</v>
      </c>
      <c r="O478" t="str">
        <f t="shared" si="21"/>
        <v/>
      </c>
      <c r="P478" s="6">
        <f t="shared" si="22"/>
        <v>76.936666666666667</v>
      </c>
      <c r="Q478">
        <f t="shared" si="23"/>
        <v>23.170803307738943</v>
      </c>
      <c r="R478" s="16" t="str">
        <f>TEXT(Ecom[[#This Row],[Dates]],"mmm")</f>
        <v>Mar</v>
      </c>
      <c r="S478" s="16" t="str">
        <f>TEXT(Ecom[[#This Row],[Dates]],"YYYY")</f>
        <v>2026</v>
      </c>
      <c r="T478" s="16"/>
    </row>
    <row r="479" spans="1:20" x14ac:dyDescent="0.25">
      <c r="A479" t="s">
        <v>28</v>
      </c>
      <c r="B479" s="16">
        <v>46241</v>
      </c>
      <c r="C479" t="s">
        <v>22</v>
      </c>
      <c r="D479" t="s">
        <v>15</v>
      </c>
      <c r="E479" t="s">
        <v>23</v>
      </c>
      <c r="F479" t="s">
        <v>24</v>
      </c>
      <c r="G479">
        <v>90008</v>
      </c>
      <c r="H479" t="s">
        <v>25</v>
      </c>
      <c r="I479" t="s">
        <v>35</v>
      </c>
      <c r="J479" t="s">
        <v>36</v>
      </c>
      <c r="K479" s="6">
        <v>95.76</v>
      </c>
      <c r="L479">
        <v>6</v>
      </c>
      <c r="M479">
        <v>0.2</v>
      </c>
      <c r="N479" s="6">
        <v>7.1820000000000004</v>
      </c>
      <c r="O479" t="str">
        <f t="shared" si="21"/>
        <v/>
      </c>
      <c r="P479" s="6">
        <f t="shared" si="22"/>
        <v>50.22</v>
      </c>
      <c r="Q479">
        <f t="shared" si="23"/>
        <v>30.220570686083882</v>
      </c>
      <c r="R479" s="16" t="str">
        <f>TEXT(Ecom[[#This Row],[Dates]],"mmm")</f>
        <v>Aug</v>
      </c>
      <c r="S479" s="16" t="str">
        <f>TEXT(Ecom[[#This Row],[Dates]],"YYYY")</f>
        <v>2026</v>
      </c>
      <c r="T479" s="16"/>
    </row>
    <row r="480" spans="1:20" x14ac:dyDescent="0.25">
      <c r="A480" t="s">
        <v>28</v>
      </c>
      <c r="B480" s="16">
        <v>45923</v>
      </c>
      <c r="C480" t="s">
        <v>14</v>
      </c>
      <c r="D480" t="s">
        <v>15</v>
      </c>
      <c r="E480" t="s">
        <v>78</v>
      </c>
      <c r="F480" t="s">
        <v>76</v>
      </c>
      <c r="G480">
        <v>12180</v>
      </c>
      <c r="H480" t="s">
        <v>57</v>
      </c>
      <c r="I480" t="s">
        <v>19</v>
      </c>
      <c r="J480" t="s">
        <v>33</v>
      </c>
      <c r="K480" s="6">
        <v>40.200000000000003</v>
      </c>
      <c r="L480">
        <v>3</v>
      </c>
      <c r="M480">
        <v>0</v>
      </c>
      <c r="N480" s="6">
        <v>19.295999999999999</v>
      </c>
      <c r="O480" t="str">
        <f t="shared" si="21"/>
        <v/>
      </c>
      <c r="P480" s="6">
        <f t="shared" si="22"/>
        <v>253.04999999999998</v>
      </c>
      <c r="Q480">
        <f t="shared" si="23"/>
        <v>262.16578284092031</v>
      </c>
      <c r="R480" s="16" t="str">
        <f>TEXT(Ecom[[#This Row],[Dates]],"mmm")</f>
        <v>Sep</v>
      </c>
      <c r="S480" s="16" t="str">
        <f>TEXT(Ecom[[#This Row],[Dates]],"YYYY")</f>
        <v>2025</v>
      </c>
      <c r="T480" s="16"/>
    </row>
    <row r="481" spans="1:20" x14ac:dyDescent="0.25">
      <c r="A481" t="s">
        <v>28</v>
      </c>
      <c r="B481" s="16">
        <v>45819</v>
      </c>
      <c r="C481" t="s">
        <v>22</v>
      </c>
      <c r="D481" t="s">
        <v>15</v>
      </c>
      <c r="E481" t="s">
        <v>75</v>
      </c>
      <c r="F481" t="s">
        <v>76</v>
      </c>
      <c r="G481">
        <v>10024</v>
      </c>
      <c r="H481" t="s">
        <v>57</v>
      </c>
      <c r="I481" t="s">
        <v>26</v>
      </c>
      <c r="J481" t="s">
        <v>34</v>
      </c>
      <c r="K481" s="6">
        <v>14.7</v>
      </c>
      <c r="L481">
        <v>5</v>
      </c>
      <c r="M481">
        <v>0</v>
      </c>
      <c r="N481" s="6">
        <v>6.6150000000000002</v>
      </c>
      <c r="O481" t="str">
        <f t="shared" si="21"/>
        <v/>
      </c>
      <c r="P481" s="6">
        <f t="shared" si="22"/>
        <v>242.68000000000004</v>
      </c>
      <c r="Q481">
        <f t="shared" si="23"/>
        <v>294.05634295715055</v>
      </c>
      <c r="R481" s="16" t="str">
        <f>TEXT(Ecom[[#This Row],[Dates]],"mmm")</f>
        <v>Jun</v>
      </c>
      <c r="S481" s="16" t="str">
        <f>TEXT(Ecom[[#This Row],[Dates]],"YYYY")</f>
        <v>2025</v>
      </c>
      <c r="T481" s="16"/>
    </row>
    <row r="482" spans="1:20" x14ac:dyDescent="0.25">
      <c r="A482" t="s">
        <v>28</v>
      </c>
      <c r="B482" s="16">
        <v>46343</v>
      </c>
      <c r="C482" t="s">
        <v>22</v>
      </c>
      <c r="D482" t="s">
        <v>15</v>
      </c>
      <c r="E482" t="s">
        <v>75</v>
      </c>
      <c r="F482" t="s">
        <v>76</v>
      </c>
      <c r="G482">
        <v>10024</v>
      </c>
      <c r="H482" t="s">
        <v>57</v>
      </c>
      <c r="I482" t="s">
        <v>26</v>
      </c>
      <c r="J482" t="s">
        <v>32</v>
      </c>
      <c r="K482" s="6">
        <v>704.25</v>
      </c>
      <c r="L482">
        <v>5</v>
      </c>
      <c r="M482">
        <v>0</v>
      </c>
      <c r="N482" s="6">
        <v>84.51</v>
      </c>
      <c r="O482" t="str">
        <f t="shared" si="21"/>
        <v/>
      </c>
      <c r="P482" s="6">
        <f t="shared" si="22"/>
        <v>239.76666666666668</v>
      </c>
      <c r="Q482">
        <f t="shared" si="23"/>
        <v>322.9093193027922</v>
      </c>
      <c r="R482" s="16" t="str">
        <f>TEXT(Ecom[[#This Row],[Dates]],"mmm")</f>
        <v>Nov</v>
      </c>
      <c r="S482" s="16" t="str">
        <f>TEXT(Ecom[[#This Row],[Dates]],"YYYY")</f>
        <v>2026</v>
      </c>
      <c r="T482" s="16"/>
    </row>
    <row r="483" spans="1:20" x14ac:dyDescent="0.25">
      <c r="A483" t="s">
        <v>28</v>
      </c>
      <c r="B483" s="16">
        <v>46328</v>
      </c>
      <c r="C483" t="s">
        <v>14</v>
      </c>
      <c r="D483" t="s">
        <v>15</v>
      </c>
      <c r="E483" t="s">
        <v>144</v>
      </c>
      <c r="F483" t="s">
        <v>24</v>
      </c>
      <c r="G483">
        <v>92024</v>
      </c>
      <c r="H483" t="s">
        <v>25</v>
      </c>
      <c r="I483" t="s">
        <v>35</v>
      </c>
      <c r="J483" t="s">
        <v>59</v>
      </c>
      <c r="K483" s="6">
        <v>9.09</v>
      </c>
      <c r="L483">
        <v>3</v>
      </c>
      <c r="M483">
        <v>0</v>
      </c>
      <c r="N483" s="6">
        <v>1.9089</v>
      </c>
      <c r="O483" t="str">
        <f t="shared" si="21"/>
        <v/>
      </c>
      <c r="P483" s="6">
        <f t="shared" si="22"/>
        <v>58.343333333333334</v>
      </c>
      <c r="Q483">
        <f t="shared" si="23"/>
        <v>199.63287762698215</v>
      </c>
      <c r="R483" s="16" t="str">
        <f>TEXT(Ecom[[#This Row],[Dates]],"mmm")</f>
        <v>Nov</v>
      </c>
      <c r="S483" s="16" t="str">
        <f>TEXT(Ecom[[#This Row],[Dates]],"YYYY")</f>
        <v>2026</v>
      </c>
      <c r="T483" s="16"/>
    </row>
    <row r="484" spans="1:20" x14ac:dyDescent="0.25">
      <c r="A484" t="s">
        <v>28</v>
      </c>
      <c r="B484" s="16">
        <v>45919</v>
      </c>
      <c r="C484" t="s">
        <v>14</v>
      </c>
      <c r="D484" t="s">
        <v>15</v>
      </c>
      <c r="E484" t="s">
        <v>75</v>
      </c>
      <c r="F484" t="s">
        <v>76</v>
      </c>
      <c r="G484">
        <v>10024</v>
      </c>
      <c r="H484" t="s">
        <v>57</v>
      </c>
      <c r="I484" t="s">
        <v>26</v>
      </c>
      <c r="J484" t="s">
        <v>34</v>
      </c>
      <c r="K484" s="6">
        <v>5.96</v>
      </c>
      <c r="L484">
        <v>2</v>
      </c>
      <c r="M484">
        <v>0</v>
      </c>
      <c r="N484" s="6">
        <v>1.6688000000000001</v>
      </c>
      <c r="O484" t="str">
        <f t="shared" si="21"/>
        <v/>
      </c>
      <c r="P484" s="6">
        <f t="shared" si="22"/>
        <v>65.179999999999993</v>
      </c>
      <c r="Q484">
        <f t="shared" si="23"/>
        <v>148.61752452620215</v>
      </c>
      <c r="R484" s="16" t="str">
        <f>TEXT(Ecom[[#This Row],[Dates]],"mmm")</f>
        <v>Sep</v>
      </c>
      <c r="S484" s="16" t="str">
        <f>TEXT(Ecom[[#This Row],[Dates]],"YYYY")</f>
        <v>2025</v>
      </c>
      <c r="T484" s="16"/>
    </row>
    <row r="485" spans="1:20" x14ac:dyDescent="0.25">
      <c r="A485" t="s">
        <v>28</v>
      </c>
      <c r="B485" s="16">
        <v>45782</v>
      </c>
      <c r="C485" t="s">
        <v>14</v>
      </c>
      <c r="D485" t="s">
        <v>15</v>
      </c>
      <c r="E485" t="s">
        <v>75</v>
      </c>
      <c r="F485" t="s">
        <v>76</v>
      </c>
      <c r="G485">
        <v>10024</v>
      </c>
      <c r="H485" t="s">
        <v>57</v>
      </c>
      <c r="I485" t="s">
        <v>35</v>
      </c>
      <c r="J485" t="s">
        <v>59</v>
      </c>
      <c r="K485" s="6">
        <v>159.97999999999999</v>
      </c>
      <c r="L485">
        <v>2</v>
      </c>
      <c r="M485">
        <v>0</v>
      </c>
      <c r="N485" s="6">
        <v>57.592799999999997</v>
      </c>
      <c r="O485" t="str">
        <f t="shared" si="21"/>
        <v/>
      </c>
      <c r="P485" s="6">
        <f t="shared" si="22"/>
        <v>234.58166666666662</v>
      </c>
      <c r="Q485">
        <f t="shared" si="23"/>
        <v>172.97667346484315</v>
      </c>
      <c r="R485" s="16" t="str">
        <f>TEXT(Ecom[[#This Row],[Dates]],"mmm")</f>
        <v>May</v>
      </c>
      <c r="S485" s="16" t="str">
        <f>TEXT(Ecom[[#This Row],[Dates]],"YYYY")</f>
        <v>2025</v>
      </c>
      <c r="T485" s="16"/>
    </row>
    <row r="486" spans="1:20" x14ac:dyDescent="0.25">
      <c r="A486" t="s">
        <v>62</v>
      </c>
      <c r="B486" s="16">
        <v>46120</v>
      </c>
      <c r="C486" t="s">
        <v>44</v>
      </c>
      <c r="D486" t="s">
        <v>15</v>
      </c>
      <c r="E486" t="s">
        <v>23</v>
      </c>
      <c r="F486" t="s">
        <v>24</v>
      </c>
      <c r="G486">
        <v>90045</v>
      </c>
      <c r="H486" t="s">
        <v>25</v>
      </c>
      <c r="I486" t="s">
        <v>26</v>
      </c>
      <c r="J486" t="s">
        <v>27</v>
      </c>
      <c r="K486" s="6">
        <v>29.6</v>
      </c>
      <c r="L486">
        <v>2</v>
      </c>
      <c r="M486">
        <v>0</v>
      </c>
      <c r="N486" s="6">
        <v>14.8</v>
      </c>
      <c r="O486" t="str">
        <f t="shared" si="21"/>
        <v/>
      </c>
      <c r="P486" s="6">
        <f t="shared" si="22"/>
        <v>274.57499999999999</v>
      </c>
      <c r="Q486">
        <f t="shared" si="23"/>
        <v>162.74906543794941</v>
      </c>
      <c r="R486" s="16" t="str">
        <f>TEXT(Ecom[[#This Row],[Dates]],"mmm")</f>
        <v>Apr</v>
      </c>
      <c r="S486" s="16" t="str">
        <f>TEXT(Ecom[[#This Row],[Dates]],"YYYY")</f>
        <v>2026</v>
      </c>
      <c r="T486" s="16"/>
    </row>
    <row r="487" spans="1:20" x14ac:dyDescent="0.25">
      <c r="A487" t="s">
        <v>62</v>
      </c>
      <c r="B487" s="16">
        <v>46369</v>
      </c>
      <c r="C487" t="s">
        <v>44</v>
      </c>
      <c r="D487" t="s">
        <v>15</v>
      </c>
      <c r="E487" t="s">
        <v>23</v>
      </c>
      <c r="F487" t="s">
        <v>24</v>
      </c>
      <c r="G487">
        <v>90045</v>
      </c>
      <c r="H487" t="s">
        <v>25</v>
      </c>
      <c r="I487" t="s">
        <v>19</v>
      </c>
      <c r="J487" t="s">
        <v>20</v>
      </c>
      <c r="K487" s="6">
        <v>514.16499999999996</v>
      </c>
      <c r="L487">
        <v>5</v>
      </c>
      <c r="M487">
        <v>0.15</v>
      </c>
      <c r="N487" s="6">
        <v>-30.245000000000001</v>
      </c>
      <c r="O487">
        <f t="shared" si="21"/>
        <v>-30.245000000000001</v>
      </c>
      <c r="P487" s="6">
        <f t="shared" si="22"/>
        <v>1176.6923333333334</v>
      </c>
      <c r="Q487">
        <f t="shared" si="23"/>
        <v>914.60128773803626</v>
      </c>
      <c r="R487" s="16" t="str">
        <f>TEXT(Ecom[[#This Row],[Dates]],"mmm")</f>
        <v>Dec</v>
      </c>
      <c r="S487" s="16" t="str">
        <f>TEXT(Ecom[[#This Row],[Dates]],"YYYY")</f>
        <v>2026</v>
      </c>
      <c r="T487" s="16"/>
    </row>
    <row r="488" spans="1:20" x14ac:dyDescent="0.25">
      <c r="A488" t="s">
        <v>62</v>
      </c>
      <c r="B488" s="16">
        <v>46185</v>
      </c>
      <c r="C488" t="s">
        <v>44</v>
      </c>
      <c r="D488" t="s">
        <v>15</v>
      </c>
      <c r="E488" t="s">
        <v>23</v>
      </c>
      <c r="F488" t="s">
        <v>24</v>
      </c>
      <c r="G488">
        <v>90045</v>
      </c>
      <c r="H488" t="s">
        <v>25</v>
      </c>
      <c r="I488" t="s">
        <v>35</v>
      </c>
      <c r="J488" t="s">
        <v>36</v>
      </c>
      <c r="K488" s="6">
        <v>279.95999999999998</v>
      </c>
      <c r="L488">
        <v>5</v>
      </c>
      <c r="M488">
        <v>0.2</v>
      </c>
      <c r="N488" s="6">
        <v>17.497499999999999</v>
      </c>
      <c r="O488" t="str">
        <f t="shared" si="21"/>
        <v/>
      </c>
      <c r="P488" s="6">
        <f t="shared" si="22"/>
        <v>1007.9680000000002</v>
      </c>
      <c r="Q488">
        <f t="shared" si="23"/>
        <v>1069.4658646406074</v>
      </c>
      <c r="R488" s="16" t="str">
        <f>TEXT(Ecom[[#This Row],[Dates]],"mmm")</f>
        <v>Jun</v>
      </c>
      <c r="S488" s="16" t="str">
        <f>TEXT(Ecom[[#This Row],[Dates]],"YYYY")</f>
        <v>2026</v>
      </c>
      <c r="T488" s="16"/>
    </row>
    <row r="489" spans="1:20" x14ac:dyDescent="0.25">
      <c r="A489" t="s">
        <v>62</v>
      </c>
      <c r="B489" s="16">
        <v>46320</v>
      </c>
      <c r="C489" t="s">
        <v>14</v>
      </c>
      <c r="D489" t="s">
        <v>15</v>
      </c>
      <c r="E489" t="s">
        <v>79</v>
      </c>
      <c r="F489" t="s">
        <v>65</v>
      </c>
      <c r="G489">
        <v>60610</v>
      </c>
      <c r="H489" t="s">
        <v>47</v>
      </c>
      <c r="I489" t="s">
        <v>35</v>
      </c>
      <c r="J489" t="s">
        <v>36</v>
      </c>
      <c r="K489" s="6">
        <v>2735.9520000000002</v>
      </c>
      <c r="L489">
        <v>6</v>
      </c>
      <c r="M489">
        <v>0.2</v>
      </c>
      <c r="N489" s="6">
        <v>341.99400000000003</v>
      </c>
      <c r="O489" t="str">
        <f t="shared" si="21"/>
        <v/>
      </c>
      <c r="P489" s="6">
        <f t="shared" si="22"/>
        <v>935.97600000000011</v>
      </c>
      <c r="Q489">
        <f t="shared" si="23"/>
        <v>1182.033947162467</v>
      </c>
      <c r="R489" s="16" t="str">
        <f>TEXT(Ecom[[#This Row],[Dates]],"mmm")</f>
        <v>Oct</v>
      </c>
      <c r="S489" s="16" t="str">
        <f>TEXT(Ecom[[#This Row],[Dates]],"YYYY")</f>
        <v>2026</v>
      </c>
      <c r="T489" s="16"/>
    </row>
    <row r="490" spans="1:20" x14ac:dyDescent="0.25">
      <c r="A490" t="s">
        <v>13</v>
      </c>
      <c r="B490" s="16">
        <v>46202</v>
      </c>
      <c r="C490" t="s">
        <v>44</v>
      </c>
      <c r="D490" t="s">
        <v>15</v>
      </c>
      <c r="E490" t="s">
        <v>195</v>
      </c>
      <c r="F490" t="s">
        <v>46</v>
      </c>
      <c r="G490">
        <v>77340</v>
      </c>
      <c r="H490" t="s">
        <v>47</v>
      </c>
      <c r="I490" t="s">
        <v>35</v>
      </c>
      <c r="J490" t="s">
        <v>36</v>
      </c>
      <c r="K490" s="6">
        <v>7.992</v>
      </c>
      <c r="L490">
        <v>1</v>
      </c>
      <c r="M490">
        <v>0.2</v>
      </c>
      <c r="N490" s="6">
        <v>0.59940000000000004</v>
      </c>
      <c r="O490" t="str">
        <f t="shared" si="21"/>
        <v/>
      </c>
      <c r="P490" s="6">
        <f t="shared" si="22"/>
        <v>47.448</v>
      </c>
      <c r="Q490">
        <f t="shared" si="23"/>
        <v>766.12605034245735</v>
      </c>
      <c r="R490" s="16" t="str">
        <f>TEXT(Ecom[[#This Row],[Dates]],"mmm")</f>
        <v>Jun</v>
      </c>
      <c r="S490" s="16" t="str">
        <f>TEXT(Ecom[[#This Row],[Dates]],"YYYY")</f>
        <v>2026</v>
      </c>
      <c r="T490" s="16"/>
    </row>
    <row r="491" spans="1:20" x14ac:dyDescent="0.25">
      <c r="A491" t="s">
        <v>13</v>
      </c>
      <c r="B491" s="16">
        <v>46252</v>
      </c>
      <c r="C491" t="s">
        <v>44</v>
      </c>
      <c r="D491" t="s">
        <v>15</v>
      </c>
      <c r="E491" t="s">
        <v>195</v>
      </c>
      <c r="F491" t="s">
        <v>46</v>
      </c>
      <c r="G491">
        <v>77340</v>
      </c>
      <c r="H491" t="s">
        <v>47</v>
      </c>
      <c r="I491" t="s">
        <v>35</v>
      </c>
      <c r="J491" t="s">
        <v>59</v>
      </c>
      <c r="K491" s="6">
        <v>63.984000000000002</v>
      </c>
      <c r="L491">
        <v>2</v>
      </c>
      <c r="M491">
        <v>0.2</v>
      </c>
      <c r="N491" s="6">
        <v>10.397399999999999</v>
      </c>
      <c r="O491" t="str">
        <f t="shared" si="21"/>
        <v/>
      </c>
      <c r="P491" s="6">
        <f t="shared" si="22"/>
        <v>194.50066666666666</v>
      </c>
      <c r="Q491">
        <f t="shared" si="23"/>
        <v>524.64008533822857</v>
      </c>
      <c r="R491" s="16" t="str">
        <f>TEXT(Ecom[[#This Row],[Dates]],"mmm")</f>
        <v>Aug</v>
      </c>
      <c r="S491" s="16" t="str">
        <f>TEXT(Ecom[[#This Row],[Dates]],"YYYY")</f>
        <v>2026</v>
      </c>
      <c r="T491" s="16"/>
    </row>
    <row r="492" spans="1:20" x14ac:dyDescent="0.25">
      <c r="A492" t="s">
        <v>13</v>
      </c>
      <c r="B492" s="16">
        <v>46063</v>
      </c>
      <c r="C492" t="s">
        <v>44</v>
      </c>
      <c r="D492" t="s">
        <v>15</v>
      </c>
      <c r="E492" t="s">
        <v>195</v>
      </c>
      <c r="F492" t="s">
        <v>46</v>
      </c>
      <c r="G492">
        <v>77340</v>
      </c>
      <c r="H492" t="s">
        <v>47</v>
      </c>
      <c r="I492" t="s">
        <v>26</v>
      </c>
      <c r="J492" t="s">
        <v>34</v>
      </c>
      <c r="K492" s="6">
        <v>70.367999999999995</v>
      </c>
      <c r="L492">
        <v>2</v>
      </c>
      <c r="M492">
        <v>0.2</v>
      </c>
      <c r="N492" s="6">
        <v>6.1571999999999996</v>
      </c>
      <c r="O492" t="str">
        <f t="shared" si="21"/>
        <v/>
      </c>
      <c r="P492" s="6">
        <f t="shared" si="22"/>
        <v>176.86266666666668</v>
      </c>
      <c r="Q492">
        <f t="shared" si="23"/>
        <v>175.93447424875313</v>
      </c>
      <c r="R492" s="16" t="str">
        <f>TEXT(Ecom[[#This Row],[Dates]],"mmm")</f>
        <v>Feb</v>
      </c>
      <c r="S492" s="16" t="str">
        <f>TEXT(Ecom[[#This Row],[Dates]],"YYYY")</f>
        <v>2026</v>
      </c>
      <c r="T492" s="16"/>
    </row>
    <row r="493" spans="1:20" x14ac:dyDescent="0.25">
      <c r="A493" t="s">
        <v>28</v>
      </c>
      <c r="B493" s="16">
        <v>46108</v>
      </c>
      <c r="C493" t="s">
        <v>14</v>
      </c>
      <c r="D493" t="s">
        <v>15</v>
      </c>
      <c r="E493" t="s">
        <v>92</v>
      </c>
      <c r="F493" t="s">
        <v>76</v>
      </c>
      <c r="G493">
        <v>14609</v>
      </c>
      <c r="H493" t="s">
        <v>57</v>
      </c>
      <c r="I493" t="s">
        <v>26</v>
      </c>
      <c r="J493" t="s">
        <v>32</v>
      </c>
      <c r="K493" s="6">
        <v>449.15</v>
      </c>
      <c r="L493">
        <v>5</v>
      </c>
      <c r="M493">
        <v>0</v>
      </c>
      <c r="N493" s="6">
        <v>8.9830000000000005</v>
      </c>
      <c r="O493" t="str">
        <f t="shared" si="21"/>
        <v/>
      </c>
      <c r="P493" s="6">
        <f t="shared" si="22"/>
        <v>184.73333333333332</v>
      </c>
      <c r="Q493">
        <f t="shared" si="23"/>
        <v>183.09347230186978</v>
      </c>
      <c r="R493" s="16" t="str">
        <f>TEXT(Ecom[[#This Row],[Dates]],"mmm")</f>
        <v>Mar</v>
      </c>
      <c r="S493" s="16" t="str">
        <f>TEXT(Ecom[[#This Row],[Dates]],"YYYY")</f>
        <v>2026</v>
      </c>
      <c r="T493" s="16"/>
    </row>
    <row r="494" spans="1:20" x14ac:dyDescent="0.25">
      <c r="A494" t="s">
        <v>28</v>
      </c>
      <c r="B494" s="16">
        <v>45706</v>
      </c>
      <c r="C494" t="s">
        <v>14</v>
      </c>
      <c r="D494" t="s">
        <v>15</v>
      </c>
      <c r="E494" t="s">
        <v>92</v>
      </c>
      <c r="F494" t="s">
        <v>76</v>
      </c>
      <c r="G494">
        <v>14609</v>
      </c>
      <c r="H494" t="s">
        <v>57</v>
      </c>
      <c r="I494" t="s">
        <v>26</v>
      </c>
      <c r="J494" t="s">
        <v>60</v>
      </c>
      <c r="K494" s="6">
        <v>11.07</v>
      </c>
      <c r="L494">
        <v>3</v>
      </c>
      <c r="M494">
        <v>0</v>
      </c>
      <c r="N494" s="6">
        <v>5.0922000000000001</v>
      </c>
      <c r="O494" t="str">
        <f t="shared" si="21"/>
        <v/>
      </c>
      <c r="P494" s="6">
        <f t="shared" si="22"/>
        <v>98.310666666666677</v>
      </c>
      <c r="Q494">
        <f t="shared" si="23"/>
        <v>121.25549461089726</v>
      </c>
      <c r="R494" s="16" t="str">
        <f>TEXT(Ecom[[#This Row],[Dates]],"mmm")</f>
        <v>Feb</v>
      </c>
      <c r="S494" s="16" t="str">
        <f>TEXT(Ecom[[#This Row],[Dates]],"YYYY")</f>
        <v>2025</v>
      </c>
      <c r="T494" s="16"/>
    </row>
    <row r="495" spans="1:20" x14ac:dyDescent="0.25">
      <c r="A495" t="s">
        <v>28</v>
      </c>
      <c r="B495" s="16">
        <v>45956</v>
      </c>
      <c r="C495" t="s">
        <v>14</v>
      </c>
      <c r="D495" t="s">
        <v>15</v>
      </c>
      <c r="E495" t="s">
        <v>42</v>
      </c>
      <c r="F495" t="s">
        <v>43</v>
      </c>
      <c r="G495">
        <v>98115</v>
      </c>
      <c r="H495" t="s">
        <v>25</v>
      </c>
      <c r="I495" t="s">
        <v>35</v>
      </c>
      <c r="J495" t="s">
        <v>59</v>
      </c>
      <c r="K495" s="6">
        <v>93.98</v>
      </c>
      <c r="L495">
        <v>2</v>
      </c>
      <c r="M495">
        <v>0</v>
      </c>
      <c r="N495" s="6">
        <v>13.1572</v>
      </c>
      <c r="O495" t="str">
        <f t="shared" si="21"/>
        <v/>
      </c>
      <c r="P495" s="6">
        <f t="shared" si="22"/>
        <v>129.76066666666668</v>
      </c>
      <c r="Q495">
        <f t="shared" si="23"/>
        <v>75.749465682017245</v>
      </c>
      <c r="R495" s="16" t="str">
        <f>TEXT(Ecom[[#This Row],[Dates]],"mmm")</f>
        <v>Oct</v>
      </c>
      <c r="S495" s="16" t="str">
        <f>TEXT(Ecom[[#This Row],[Dates]],"YYYY")</f>
        <v>2025</v>
      </c>
      <c r="T495" s="16"/>
    </row>
    <row r="496" spans="1:20" x14ac:dyDescent="0.25">
      <c r="A496" t="s">
        <v>13</v>
      </c>
      <c r="B496" s="16">
        <v>46157</v>
      </c>
      <c r="C496" t="s">
        <v>14</v>
      </c>
      <c r="D496" t="s">
        <v>15</v>
      </c>
      <c r="E496" t="s">
        <v>85</v>
      </c>
      <c r="F496" t="s">
        <v>86</v>
      </c>
      <c r="G496">
        <v>38109</v>
      </c>
      <c r="H496" t="s">
        <v>18</v>
      </c>
      <c r="I496" t="s">
        <v>19</v>
      </c>
      <c r="J496" t="s">
        <v>31</v>
      </c>
      <c r="K496" s="6">
        <v>189.88200000000001</v>
      </c>
      <c r="L496">
        <v>3</v>
      </c>
      <c r="M496">
        <v>0.4</v>
      </c>
      <c r="N496" s="6">
        <v>-94.941000000000003</v>
      </c>
      <c r="O496">
        <f t="shared" si="21"/>
        <v>-94.941000000000003</v>
      </c>
      <c r="P496" s="6">
        <f t="shared" si="22"/>
        <v>138.30600000000001</v>
      </c>
      <c r="Q496">
        <f t="shared" si="23"/>
        <v>55.758686146113057</v>
      </c>
      <c r="R496" s="16" t="str">
        <f>TEXT(Ecom[[#This Row],[Dates]],"mmm")</f>
        <v>May</v>
      </c>
      <c r="S496" s="16" t="str">
        <f>TEXT(Ecom[[#This Row],[Dates]],"YYYY")</f>
        <v>2026</v>
      </c>
      <c r="T496" s="16"/>
    </row>
    <row r="497" spans="1:20" x14ac:dyDescent="0.25">
      <c r="A497" t="s">
        <v>28</v>
      </c>
      <c r="B497" s="16">
        <v>46165</v>
      </c>
      <c r="C497" t="s">
        <v>14</v>
      </c>
      <c r="D497" t="s">
        <v>15</v>
      </c>
      <c r="E497" t="s">
        <v>196</v>
      </c>
      <c r="F497" t="s">
        <v>197</v>
      </c>
      <c r="G497">
        <v>72701</v>
      </c>
      <c r="H497" t="s">
        <v>18</v>
      </c>
      <c r="I497" t="s">
        <v>26</v>
      </c>
      <c r="J497" t="s">
        <v>60</v>
      </c>
      <c r="K497" s="6">
        <v>105.42</v>
      </c>
      <c r="L497">
        <v>2</v>
      </c>
      <c r="M497">
        <v>0</v>
      </c>
      <c r="N497" s="6">
        <v>51.655799999999999</v>
      </c>
      <c r="O497" t="str">
        <f t="shared" si="21"/>
        <v/>
      </c>
      <c r="P497" s="6">
        <f t="shared" si="22"/>
        <v>160.26533333333333</v>
      </c>
      <c r="Q497">
        <f t="shared" si="23"/>
        <v>57.910895680506599</v>
      </c>
      <c r="R497" s="16" t="str">
        <f>TEXT(Ecom[[#This Row],[Dates]],"mmm")</f>
        <v>May</v>
      </c>
      <c r="S497" s="16" t="str">
        <f>TEXT(Ecom[[#This Row],[Dates]],"YYYY")</f>
        <v>2026</v>
      </c>
      <c r="T497" s="16"/>
    </row>
    <row r="498" spans="1:20" x14ac:dyDescent="0.25">
      <c r="A498" t="s">
        <v>28</v>
      </c>
      <c r="B498" s="16">
        <v>46007</v>
      </c>
      <c r="C498" t="s">
        <v>14</v>
      </c>
      <c r="D498" t="s">
        <v>15</v>
      </c>
      <c r="E498" t="s">
        <v>198</v>
      </c>
      <c r="F498" t="s">
        <v>24</v>
      </c>
      <c r="G498">
        <v>92627</v>
      </c>
      <c r="H498" t="s">
        <v>25</v>
      </c>
      <c r="I498" t="s">
        <v>26</v>
      </c>
      <c r="J498" t="s">
        <v>37</v>
      </c>
      <c r="K498" s="6">
        <v>119.616</v>
      </c>
      <c r="L498">
        <v>8</v>
      </c>
      <c r="M498">
        <v>0.2</v>
      </c>
      <c r="N498" s="6">
        <v>40.370399999999997</v>
      </c>
      <c r="O498" t="str">
        <f t="shared" si="21"/>
        <v/>
      </c>
      <c r="P498" s="6">
        <f t="shared" si="22"/>
        <v>205.648</v>
      </c>
      <c r="Q498">
        <f t="shared" si="23"/>
        <v>59.885429117545719</v>
      </c>
      <c r="R498" s="16" t="str">
        <f>TEXT(Ecom[[#This Row],[Dates]],"mmm")</f>
        <v>Dec</v>
      </c>
      <c r="S498" s="16" t="str">
        <f>TEXT(Ecom[[#This Row],[Dates]],"YYYY")</f>
        <v>2025</v>
      </c>
      <c r="T498" s="16"/>
    </row>
    <row r="499" spans="1:20" x14ac:dyDescent="0.25">
      <c r="A499" t="s">
        <v>28</v>
      </c>
      <c r="B499" s="16">
        <v>45935</v>
      </c>
      <c r="C499" t="s">
        <v>14</v>
      </c>
      <c r="D499" t="s">
        <v>15</v>
      </c>
      <c r="E499" t="s">
        <v>198</v>
      </c>
      <c r="F499" t="s">
        <v>24</v>
      </c>
      <c r="G499">
        <v>92627</v>
      </c>
      <c r="H499" t="s">
        <v>25</v>
      </c>
      <c r="I499" t="s">
        <v>19</v>
      </c>
      <c r="J499" t="s">
        <v>33</v>
      </c>
      <c r="K499" s="6">
        <v>255.76</v>
      </c>
      <c r="L499">
        <v>4</v>
      </c>
      <c r="M499">
        <v>0</v>
      </c>
      <c r="N499" s="6">
        <v>81.843199999999996</v>
      </c>
      <c r="O499" t="str">
        <f t="shared" si="21"/>
        <v/>
      </c>
      <c r="P499" s="6">
        <f t="shared" si="22"/>
        <v>188.87599999999998</v>
      </c>
      <c r="Q499">
        <f t="shared" si="23"/>
        <v>90.752222264393751</v>
      </c>
      <c r="R499" s="16" t="str">
        <f>TEXT(Ecom[[#This Row],[Dates]],"mmm")</f>
        <v>Oct</v>
      </c>
      <c r="S499" s="16" t="str">
        <f>TEXT(Ecom[[#This Row],[Dates]],"YYYY")</f>
        <v>2025</v>
      </c>
      <c r="T499" s="16"/>
    </row>
    <row r="500" spans="1:20" x14ac:dyDescent="0.25">
      <c r="A500" t="s">
        <v>28</v>
      </c>
      <c r="B500" s="16">
        <v>46299</v>
      </c>
      <c r="C500" t="s">
        <v>14</v>
      </c>
      <c r="D500" t="s">
        <v>15</v>
      </c>
      <c r="E500" t="s">
        <v>198</v>
      </c>
      <c r="F500" t="s">
        <v>24</v>
      </c>
      <c r="G500">
        <v>92627</v>
      </c>
      <c r="H500" t="s">
        <v>25</v>
      </c>
      <c r="I500" t="s">
        <v>19</v>
      </c>
      <c r="J500" t="s">
        <v>21</v>
      </c>
      <c r="K500" s="6">
        <v>241.56800000000001</v>
      </c>
      <c r="L500">
        <v>2</v>
      </c>
      <c r="M500">
        <v>0.2</v>
      </c>
      <c r="N500" s="6">
        <v>18.117599999999999</v>
      </c>
      <c r="O500" t="str">
        <f t="shared" si="21"/>
        <v/>
      </c>
      <c r="P500" s="6">
        <f t="shared" si="22"/>
        <v>111.16266666666667</v>
      </c>
      <c r="Q500">
        <f t="shared" si="23"/>
        <v>88.371318869952447</v>
      </c>
      <c r="R500" s="16" t="str">
        <f>TEXT(Ecom[[#This Row],[Dates]],"mmm")</f>
        <v>Oct</v>
      </c>
      <c r="S500" s="16" t="str">
        <f>TEXT(Ecom[[#This Row],[Dates]],"YYYY")</f>
        <v>2026</v>
      </c>
      <c r="T500" s="16"/>
    </row>
    <row r="501" spans="1:20" x14ac:dyDescent="0.25">
      <c r="A501" t="s">
        <v>28</v>
      </c>
      <c r="B501" s="16">
        <v>45920</v>
      </c>
      <c r="C501" t="s">
        <v>14</v>
      </c>
      <c r="D501" t="s">
        <v>15</v>
      </c>
      <c r="E501" t="s">
        <v>198</v>
      </c>
      <c r="F501" t="s">
        <v>24</v>
      </c>
      <c r="G501">
        <v>92627</v>
      </c>
      <c r="H501" t="s">
        <v>25</v>
      </c>
      <c r="I501" t="s">
        <v>19</v>
      </c>
      <c r="J501" t="s">
        <v>33</v>
      </c>
      <c r="K501" s="6">
        <v>69.3</v>
      </c>
      <c r="L501">
        <v>9</v>
      </c>
      <c r="M501">
        <v>0</v>
      </c>
      <c r="N501" s="6">
        <v>22.869</v>
      </c>
      <c r="O501" t="str">
        <f t="shared" si="21"/>
        <v/>
      </c>
      <c r="P501" s="6">
        <f t="shared" si="22"/>
        <v>35.624000000000002</v>
      </c>
      <c r="Q501">
        <f t="shared" si="23"/>
        <v>86.728609621132591</v>
      </c>
      <c r="R501" s="16" t="str">
        <f>TEXT(Ecom[[#This Row],[Dates]],"mmm")</f>
        <v>Sep</v>
      </c>
      <c r="S501" s="16" t="str">
        <f>TEXT(Ecom[[#This Row],[Dates]],"YYYY")</f>
        <v>2025</v>
      </c>
      <c r="T501" s="16"/>
    </row>
    <row r="502" spans="1:20" x14ac:dyDescent="0.25">
      <c r="A502" t="s">
        <v>28</v>
      </c>
      <c r="B502" s="16">
        <v>46093</v>
      </c>
      <c r="C502" t="s">
        <v>22</v>
      </c>
      <c r="D502" t="s">
        <v>15</v>
      </c>
      <c r="E502" t="s">
        <v>199</v>
      </c>
      <c r="F502" t="s">
        <v>98</v>
      </c>
      <c r="G502">
        <v>80134</v>
      </c>
      <c r="H502" t="s">
        <v>25</v>
      </c>
      <c r="I502" t="s">
        <v>26</v>
      </c>
      <c r="J502" t="s">
        <v>37</v>
      </c>
      <c r="K502" s="6">
        <v>22.62</v>
      </c>
      <c r="L502">
        <v>2</v>
      </c>
      <c r="M502">
        <v>0.7</v>
      </c>
      <c r="N502" s="6">
        <v>-15.08</v>
      </c>
      <c r="O502">
        <f t="shared" si="21"/>
        <v>-15.08</v>
      </c>
      <c r="P502" s="6">
        <f t="shared" si="22"/>
        <v>279.71333333333331</v>
      </c>
      <c r="Q502">
        <f t="shared" si="23"/>
        <v>305.83188656854281</v>
      </c>
      <c r="R502" s="16" t="str">
        <f>TEXT(Ecom[[#This Row],[Dates]],"mmm")</f>
        <v>Mar</v>
      </c>
      <c r="S502" s="16" t="str">
        <f>TEXT(Ecom[[#This Row],[Dates]],"YYYY")</f>
        <v>2026</v>
      </c>
      <c r="T502" s="16"/>
    </row>
    <row r="503" spans="1:20" x14ac:dyDescent="0.25">
      <c r="A503" t="s">
        <v>28</v>
      </c>
      <c r="B503" s="16">
        <v>46195</v>
      </c>
      <c r="C503" t="s">
        <v>22</v>
      </c>
      <c r="D503" t="s">
        <v>15</v>
      </c>
      <c r="E503" t="s">
        <v>199</v>
      </c>
      <c r="F503" t="s">
        <v>98</v>
      </c>
      <c r="G503">
        <v>80134</v>
      </c>
      <c r="H503" t="s">
        <v>25</v>
      </c>
      <c r="I503" t="s">
        <v>26</v>
      </c>
      <c r="J503" t="s">
        <v>37</v>
      </c>
      <c r="K503" s="6">
        <v>14.952</v>
      </c>
      <c r="L503">
        <v>2</v>
      </c>
      <c r="M503">
        <v>0.7</v>
      </c>
      <c r="N503" s="6">
        <v>-11.961600000000001</v>
      </c>
      <c r="O503">
        <f t="shared" si="21"/>
        <v>-11.961600000000001</v>
      </c>
      <c r="P503" s="6">
        <f t="shared" si="22"/>
        <v>272.96533333333332</v>
      </c>
      <c r="Q503">
        <f t="shared" si="23"/>
        <v>339.59692382762415</v>
      </c>
      <c r="R503" s="16" t="str">
        <f>TEXT(Ecom[[#This Row],[Dates]],"mmm")</f>
        <v>Jun</v>
      </c>
      <c r="S503" s="16" t="str">
        <f>TEXT(Ecom[[#This Row],[Dates]],"YYYY")</f>
        <v>2026</v>
      </c>
      <c r="T503" s="16"/>
    </row>
    <row r="504" spans="1:20" x14ac:dyDescent="0.25">
      <c r="A504" t="s">
        <v>28</v>
      </c>
      <c r="B504" s="16">
        <v>45976</v>
      </c>
      <c r="C504" t="s">
        <v>22</v>
      </c>
      <c r="D504" t="s">
        <v>15</v>
      </c>
      <c r="E504" t="s">
        <v>199</v>
      </c>
      <c r="F504" t="s">
        <v>98</v>
      </c>
      <c r="G504">
        <v>80134</v>
      </c>
      <c r="H504" t="s">
        <v>25</v>
      </c>
      <c r="I504" t="s">
        <v>19</v>
      </c>
      <c r="J504" t="s">
        <v>21</v>
      </c>
      <c r="K504" s="6">
        <v>801.56799999999998</v>
      </c>
      <c r="L504">
        <v>2</v>
      </c>
      <c r="M504">
        <v>0.2</v>
      </c>
      <c r="N504" s="6">
        <v>50.097999999999999</v>
      </c>
      <c r="O504" t="str">
        <f t="shared" si="21"/>
        <v/>
      </c>
      <c r="P504" s="6">
        <f t="shared" si="22"/>
        <v>278.91199999999998</v>
      </c>
      <c r="Q504">
        <f t="shared" si="23"/>
        <v>367.93384135174603</v>
      </c>
      <c r="R504" s="16" t="str">
        <f>TEXT(Ecom[[#This Row],[Dates]],"mmm")</f>
        <v>Nov</v>
      </c>
      <c r="S504" s="16" t="str">
        <f>TEXT(Ecom[[#This Row],[Dates]],"YYYY")</f>
        <v>2025</v>
      </c>
      <c r="T504" s="16"/>
    </row>
    <row r="505" spans="1:20" x14ac:dyDescent="0.25">
      <c r="A505" t="s">
        <v>28</v>
      </c>
      <c r="B505" s="16">
        <v>46366</v>
      </c>
      <c r="C505" t="s">
        <v>22</v>
      </c>
      <c r="D505" t="s">
        <v>15</v>
      </c>
      <c r="E505" t="s">
        <v>199</v>
      </c>
      <c r="F505" t="s">
        <v>98</v>
      </c>
      <c r="G505">
        <v>80134</v>
      </c>
      <c r="H505" t="s">
        <v>25</v>
      </c>
      <c r="I505" t="s">
        <v>26</v>
      </c>
      <c r="J505" t="s">
        <v>37</v>
      </c>
      <c r="K505" s="6">
        <v>2.3759999999999999</v>
      </c>
      <c r="L505">
        <v>3</v>
      </c>
      <c r="M505">
        <v>0.7</v>
      </c>
      <c r="N505" s="6">
        <v>-1.9008</v>
      </c>
      <c r="O505">
        <f t="shared" si="21"/>
        <v>-1.9008</v>
      </c>
      <c r="P505" s="6">
        <f t="shared" si="22"/>
        <v>17.029333333333334</v>
      </c>
      <c r="Q505">
        <f t="shared" si="23"/>
        <v>211.18307408046238</v>
      </c>
      <c r="R505" s="16" t="str">
        <f>TEXT(Ecom[[#This Row],[Dates]],"mmm")</f>
        <v>Dec</v>
      </c>
      <c r="S505" s="16" t="str">
        <f>TEXT(Ecom[[#This Row],[Dates]],"YYYY")</f>
        <v>2026</v>
      </c>
      <c r="T505" s="16"/>
    </row>
    <row r="506" spans="1:20" x14ac:dyDescent="0.25">
      <c r="A506" t="s">
        <v>28</v>
      </c>
      <c r="B506" s="16">
        <v>45948</v>
      </c>
      <c r="C506" t="s">
        <v>22</v>
      </c>
      <c r="D506" t="s">
        <v>15</v>
      </c>
      <c r="E506" t="s">
        <v>199</v>
      </c>
      <c r="F506" t="s">
        <v>98</v>
      </c>
      <c r="G506">
        <v>80134</v>
      </c>
      <c r="H506" t="s">
        <v>25</v>
      </c>
      <c r="I506" t="s">
        <v>26</v>
      </c>
      <c r="J506" t="s">
        <v>41</v>
      </c>
      <c r="K506" s="6">
        <v>32.792000000000002</v>
      </c>
      <c r="L506">
        <v>1</v>
      </c>
      <c r="M506">
        <v>0.2</v>
      </c>
      <c r="N506" s="6">
        <v>11.8871</v>
      </c>
      <c r="O506" t="str">
        <f t="shared" si="21"/>
        <v/>
      </c>
      <c r="P506" s="6">
        <f t="shared" si="22"/>
        <v>17.15066666666667</v>
      </c>
      <c r="Q506">
        <f t="shared" si="23"/>
        <v>142.34225460045494</v>
      </c>
      <c r="R506" s="16" t="str">
        <f>TEXT(Ecom[[#This Row],[Dates]],"mmm")</f>
        <v>Oct</v>
      </c>
      <c r="S506" s="16" t="str">
        <f>TEXT(Ecom[[#This Row],[Dates]],"YYYY")</f>
        <v>2025</v>
      </c>
      <c r="T506" s="16"/>
    </row>
    <row r="507" spans="1:20" x14ac:dyDescent="0.25">
      <c r="A507" t="s">
        <v>13</v>
      </c>
      <c r="B507" s="16">
        <v>46182</v>
      </c>
      <c r="C507" t="s">
        <v>22</v>
      </c>
      <c r="D507" t="s">
        <v>15</v>
      </c>
      <c r="E507" t="s">
        <v>75</v>
      </c>
      <c r="F507" t="s">
        <v>76</v>
      </c>
      <c r="G507">
        <v>10024</v>
      </c>
      <c r="H507" t="s">
        <v>57</v>
      </c>
      <c r="I507" t="s">
        <v>26</v>
      </c>
      <c r="J507" t="s">
        <v>37</v>
      </c>
      <c r="K507" s="6">
        <v>15.92</v>
      </c>
      <c r="L507">
        <v>5</v>
      </c>
      <c r="M507">
        <v>0.2</v>
      </c>
      <c r="N507" s="6">
        <v>5.3730000000000002</v>
      </c>
      <c r="O507" t="str">
        <f t="shared" si="21"/>
        <v/>
      </c>
      <c r="P507" s="6">
        <f t="shared" si="22"/>
        <v>9</v>
      </c>
      <c r="Q507">
        <f t="shared" si="23"/>
        <v>8.3533133989298385</v>
      </c>
      <c r="R507" s="16" t="str">
        <f>TEXT(Ecom[[#This Row],[Dates]],"mmm")</f>
        <v>Jun</v>
      </c>
      <c r="S507" s="16" t="str">
        <f>TEXT(Ecom[[#This Row],[Dates]],"YYYY")</f>
        <v>2026</v>
      </c>
      <c r="T507" s="16"/>
    </row>
    <row r="508" spans="1:20" x14ac:dyDescent="0.25">
      <c r="A508" t="s">
        <v>28</v>
      </c>
      <c r="B508" s="16">
        <v>45842</v>
      </c>
      <c r="C508" t="s">
        <v>14</v>
      </c>
      <c r="D508" t="s">
        <v>15</v>
      </c>
      <c r="E508" t="s">
        <v>200</v>
      </c>
      <c r="F508" t="s">
        <v>167</v>
      </c>
      <c r="G508">
        <v>30318</v>
      </c>
      <c r="H508" t="s">
        <v>18</v>
      </c>
      <c r="I508" t="s">
        <v>26</v>
      </c>
      <c r="J508" t="s">
        <v>34</v>
      </c>
      <c r="K508" s="6">
        <v>2.74</v>
      </c>
      <c r="L508">
        <v>1</v>
      </c>
      <c r="M508">
        <v>0</v>
      </c>
      <c r="N508" s="6">
        <v>0.73980000000000001</v>
      </c>
      <c r="O508" t="str">
        <f t="shared" si="21"/>
        <v/>
      </c>
      <c r="P508" s="6">
        <f t="shared" si="22"/>
        <v>19.273333333333333</v>
      </c>
      <c r="Q508">
        <f t="shared" si="23"/>
        <v>17.912013580793161</v>
      </c>
      <c r="R508" s="16" t="str">
        <f>TEXT(Ecom[[#This Row],[Dates]],"mmm")</f>
        <v>Jul</v>
      </c>
      <c r="S508" s="16" t="str">
        <f>TEXT(Ecom[[#This Row],[Dates]],"YYYY")</f>
        <v>2025</v>
      </c>
      <c r="T508" s="16"/>
    </row>
    <row r="509" spans="1:20" x14ac:dyDescent="0.25">
      <c r="A509" t="s">
        <v>28</v>
      </c>
      <c r="B509" s="16">
        <v>45807</v>
      </c>
      <c r="C509" t="s">
        <v>14</v>
      </c>
      <c r="D509" t="s">
        <v>15</v>
      </c>
      <c r="E509" t="s">
        <v>200</v>
      </c>
      <c r="F509" t="s">
        <v>167</v>
      </c>
      <c r="G509">
        <v>30318</v>
      </c>
      <c r="H509" t="s">
        <v>18</v>
      </c>
      <c r="I509" t="s">
        <v>26</v>
      </c>
      <c r="J509" t="s">
        <v>34</v>
      </c>
      <c r="K509" s="6">
        <v>8.34</v>
      </c>
      <c r="L509">
        <v>3</v>
      </c>
      <c r="M509">
        <v>0</v>
      </c>
      <c r="N509" s="6">
        <v>2.1684000000000001</v>
      </c>
      <c r="O509" t="str">
        <f t="shared" si="21"/>
        <v/>
      </c>
      <c r="P509" s="6">
        <f t="shared" si="22"/>
        <v>2136.6766666666667</v>
      </c>
      <c r="Q509">
        <f t="shared" si="23"/>
        <v>2435.4729019288284</v>
      </c>
      <c r="R509" s="16" t="str">
        <f>TEXT(Ecom[[#This Row],[Dates]],"mmm")</f>
        <v>May</v>
      </c>
      <c r="S509" s="16" t="str">
        <f>TEXT(Ecom[[#This Row],[Dates]],"YYYY")</f>
        <v>2025</v>
      </c>
      <c r="T509" s="16"/>
    </row>
    <row r="510" spans="1:20" x14ac:dyDescent="0.25">
      <c r="A510" t="s">
        <v>28</v>
      </c>
      <c r="B510" s="16">
        <v>46223</v>
      </c>
      <c r="C510" t="s">
        <v>14</v>
      </c>
      <c r="D510" t="s">
        <v>15</v>
      </c>
      <c r="E510" t="s">
        <v>200</v>
      </c>
      <c r="F510" t="s">
        <v>167</v>
      </c>
      <c r="G510">
        <v>30318</v>
      </c>
      <c r="H510" t="s">
        <v>18</v>
      </c>
      <c r="I510" t="s">
        <v>26</v>
      </c>
      <c r="J510" t="s">
        <v>32</v>
      </c>
      <c r="K510" s="6">
        <v>46.74</v>
      </c>
      <c r="L510">
        <v>3</v>
      </c>
      <c r="M510">
        <v>0</v>
      </c>
      <c r="N510" s="6">
        <v>11.685</v>
      </c>
      <c r="O510" t="str">
        <f t="shared" si="21"/>
        <v/>
      </c>
      <c r="P510" s="6">
        <f t="shared" si="22"/>
        <v>2175.9966666666664</v>
      </c>
      <c r="Q510">
        <f t="shared" si="23"/>
        <v>2707.7568057855151</v>
      </c>
      <c r="R510" s="16" t="str">
        <f>TEXT(Ecom[[#This Row],[Dates]],"mmm")</f>
        <v>Jul</v>
      </c>
      <c r="S510" s="16" t="str">
        <f>TEXT(Ecom[[#This Row],[Dates]],"YYYY")</f>
        <v>2026</v>
      </c>
      <c r="T510" s="16"/>
    </row>
    <row r="511" spans="1:20" x14ac:dyDescent="0.25">
      <c r="A511" t="s">
        <v>28</v>
      </c>
      <c r="B511" s="16">
        <v>45954</v>
      </c>
      <c r="C511" t="s">
        <v>14</v>
      </c>
      <c r="D511" t="s">
        <v>15</v>
      </c>
      <c r="E511" t="s">
        <v>200</v>
      </c>
      <c r="F511" t="s">
        <v>167</v>
      </c>
      <c r="G511">
        <v>30318</v>
      </c>
      <c r="H511" t="s">
        <v>18</v>
      </c>
      <c r="I511" t="s">
        <v>26</v>
      </c>
      <c r="J511" t="s">
        <v>37</v>
      </c>
      <c r="K511" s="6">
        <v>6354.95</v>
      </c>
      <c r="L511">
        <v>5</v>
      </c>
      <c r="M511">
        <v>0</v>
      </c>
      <c r="N511" s="6">
        <v>3177.4749999999999</v>
      </c>
      <c r="O511" t="str">
        <f t="shared" si="21"/>
        <v/>
      </c>
      <c r="P511" s="6">
        <f t="shared" si="22"/>
        <v>2173.0966666666668</v>
      </c>
      <c r="Q511">
        <f t="shared" si="23"/>
        <v>2975.0940214797315</v>
      </c>
      <c r="R511" s="16" t="str">
        <f>TEXT(Ecom[[#This Row],[Dates]],"mmm")</f>
        <v>Oct</v>
      </c>
      <c r="S511" s="16" t="str">
        <f>TEXT(Ecom[[#This Row],[Dates]],"YYYY")</f>
        <v>2025</v>
      </c>
      <c r="T511" s="16"/>
    </row>
    <row r="512" spans="1:20" x14ac:dyDescent="0.25">
      <c r="A512" t="s">
        <v>62</v>
      </c>
      <c r="B512" s="16">
        <v>46047</v>
      </c>
      <c r="C512" t="s">
        <v>14</v>
      </c>
      <c r="D512" t="s">
        <v>15</v>
      </c>
      <c r="E512" t="s">
        <v>201</v>
      </c>
      <c r="F512" t="s">
        <v>112</v>
      </c>
      <c r="G512">
        <v>64118</v>
      </c>
      <c r="H512" t="s">
        <v>47</v>
      </c>
      <c r="I512" t="s">
        <v>19</v>
      </c>
      <c r="J512" t="s">
        <v>33</v>
      </c>
      <c r="K512" s="6">
        <v>126.3</v>
      </c>
      <c r="L512">
        <v>3</v>
      </c>
      <c r="M512">
        <v>0</v>
      </c>
      <c r="N512" s="6">
        <v>40.415999999999997</v>
      </c>
      <c r="O512" t="str">
        <f t="shared" si="21"/>
        <v/>
      </c>
      <c r="P512" s="6">
        <f t="shared" si="22"/>
        <v>57.163999999999994</v>
      </c>
      <c r="Q512">
        <f t="shared" si="23"/>
        <v>1709.0177096182299</v>
      </c>
      <c r="R512" s="16" t="str">
        <f>TEXT(Ecom[[#This Row],[Dates]],"mmm")</f>
        <v>Jan</v>
      </c>
      <c r="S512" s="16" t="str">
        <f>TEXT(Ecom[[#This Row],[Dates]],"YYYY")</f>
        <v>2026</v>
      </c>
      <c r="T512" s="16"/>
    </row>
    <row r="513" spans="1:20" x14ac:dyDescent="0.25">
      <c r="A513" t="s">
        <v>62</v>
      </c>
      <c r="B513" s="16">
        <v>46140</v>
      </c>
      <c r="C513" t="s">
        <v>14</v>
      </c>
      <c r="D513" t="s">
        <v>15</v>
      </c>
      <c r="E513" t="s">
        <v>201</v>
      </c>
      <c r="F513" t="s">
        <v>112</v>
      </c>
      <c r="G513">
        <v>64118</v>
      </c>
      <c r="H513" t="s">
        <v>47</v>
      </c>
      <c r="I513" t="s">
        <v>35</v>
      </c>
      <c r="J513" t="s">
        <v>59</v>
      </c>
      <c r="K513" s="6">
        <v>38.04</v>
      </c>
      <c r="L513">
        <v>2</v>
      </c>
      <c r="M513">
        <v>0</v>
      </c>
      <c r="N513" s="6">
        <v>12.172800000000001</v>
      </c>
      <c r="O513" t="str">
        <f t="shared" si="21"/>
        <v/>
      </c>
      <c r="P513" s="6">
        <f t="shared" si="22"/>
        <v>17.274000000000001</v>
      </c>
      <c r="Q513">
        <f t="shared" si="23"/>
        <v>1233.0289892182554</v>
      </c>
      <c r="R513" s="16" t="str">
        <f>TEXT(Ecom[[#This Row],[Dates]],"mmm")</f>
        <v>Apr</v>
      </c>
      <c r="S513" s="16" t="str">
        <f>TEXT(Ecom[[#This Row],[Dates]],"YYYY")</f>
        <v>2026</v>
      </c>
      <c r="T513" s="16"/>
    </row>
    <row r="514" spans="1:20" x14ac:dyDescent="0.25">
      <c r="A514" t="s">
        <v>62</v>
      </c>
      <c r="B514" s="16">
        <v>46198</v>
      </c>
      <c r="C514" t="s">
        <v>14</v>
      </c>
      <c r="D514" t="s">
        <v>15</v>
      </c>
      <c r="E514" t="s">
        <v>114</v>
      </c>
      <c r="F514" t="s">
        <v>104</v>
      </c>
      <c r="G514">
        <v>43055</v>
      </c>
      <c r="H514" t="s">
        <v>57</v>
      </c>
      <c r="I514" t="s">
        <v>26</v>
      </c>
      <c r="J514" t="s">
        <v>34</v>
      </c>
      <c r="K514" s="6">
        <v>7.1520000000000001</v>
      </c>
      <c r="L514">
        <v>3</v>
      </c>
      <c r="M514">
        <v>0.2</v>
      </c>
      <c r="N514" s="6">
        <v>0.71519999999999995</v>
      </c>
      <c r="O514" t="str">
        <f t="shared" ref="O514:O577" si="24">IF(N514&lt;0,N514,"")</f>
        <v/>
      </c>
      <c r="P514" s="6">
        <f t="shared" si="22"/>
        <v>6.5539999999999994</v>
      </c>
      <c r="Q514">
        <f t="shared" si="23"/>
        <v>29.523714513364784</v>
      </c>
      <c r="R514" s="16" t="str">
        <f>TEXT(Ecom[[#This Row],[Dates]],"mmm")</f>
        <v>Jun</v>
      </c>
      <c r="S514" s="16" t="str">
        <f>TEXT(Ecom[[#This Row],[Dates]],"YYYY")</f>
        <v>2026</v>
      </c>
      <c r="T514" s="16"/>
    </row>
    <row r="515" spans="1:20" x14ac:dyDescent="0.25">
      <c r="A515" t="s">
        <v>28</v>
      </c>
      <c r="B515" s="16">
        <v>45878</v>
      </c>
      <c r="C515" t="s">
        <v>14</v>
      </c>
      <c r="D515" t="s">
        <v>15</v>
      </c>
      <c r="E515" t="s">
        <v>23</v>
      </c>
      <c r="F515" t="s">
        <v>24</v>
      </c>
      <c r="G515">
        <v>90049</v>
      </c>
      <c r="H515" t="s">
        <v>25</v>
      </c>
      <c r="I515" t="s">
        <v>26</v>
      </c>
      <c r="J515" t="s">
        <v>34</v>
      </c>
      <c r="K515" s="6">
        <v>6.63</v>
      </c>
      <c r="L515">
        <v>3</v>
      </c>
      <c r="M515">
        <v>0</v>
      </c>
      <c r="N515" s="6">
        <v>1.7901</v>
      </c>
      <c r="O515" t="str">
        <f t="shared" si="24"/>
        <v/>
      </c>
      <c r="P515" s="6">
        <f t="shared" ref="P515:P578" si="25">AVERAGE(K515:K517)</f>
        <v>1004.1533333333333</v>
      </c>
      <c r="Q515">
        <f t="shared" si="23"/>
        <v>1152.2901954643453</v>
      </c>
      <c r="R515" s="16" t="str">
        <f>TEXT(Ecom[[#This Row],[Dates]],"mmm")</f>
        <v>Aug</v>
      </c>
      <c r="S515" s="16" t="str">
        <f>TEXT(Ecom[[#This Row],[Dates]],"YYYY")</f>
        <v>2025</v>
      </c>
      <c r="T515" s="16"/>
    </row>
    <row r="516" spans="1:20" x14ac:dyDescent="0.25">
      <c r="A516" t="s">
        <v>28</v>
      </c>
      <c r="B516" s="16">
        <v>45694</v>
      </c>
      <c r="C516" t="s">
        <v>14</v>
      </c>
      <c r="D516" t="s">
        <v>15</v>
      </c>
      <c r="E516" t="s">
        <v>23</v>
      </c>
      <c r="F516" t="s">
        <v>24</v>
      </c>
      <c r="G516">
        <v>90049</v>
      </c>
      <c r="H516" t="s">
        <v>25</v>
      </c>
      <c r="I516" t="s">
        <v>26</v>
      </c>
      <c r="J516" t="s">
        <v>34</v>
      </c>
      <c r="K516" s="6">
        <v>5.88</v>
      </c>
      <c r="L516">
        <v>2</v>
      </c>
      <c r="M516">
        <v>0</v>
      </c>
      <c r="N516" s="6">
        <v>1.7052</v>
      </c>
      <c r="O516" t="str">
        <f t="shared" si="24"/>
        <v/>
      </c>
      <c r="P516" s="6">
        <f t="shared" si="25"/>
        <v>1019.0933333333332</v>
      </c>
      <c r="Q516">
        <f t="shared" si="23"/>
        <v>1280.5647724732269</v>
      </c>
      <c r="R516" s="16" t="str">
        <f>TEXT(Ecom[[#This Row],[Dates]],"mmm")</f>
        <v>Feb</v>
      </c>
      <c r="S516" s="16" t="str">
        <f>TEXT(Ecom[[#This Row],[Dates]],"YYYY")</f>
        <v>2025</v>
      </c>
      <c r="T516" s="16"/>
    </row>
    <row r="517" spans="1:20" x14ac:dyDescent="0.25">
      <c r="A517" t="s">
        <v>28</v>
      </c>
      <c r="B517" s="16">
        <v>46071</v>
      </c>
      <c r="C517" t="s">
        <v>44</v>
      </c>
      <c r="D517" t="s">
        <v>15</v>
      </c>
      <c r="E517" t="s">
        <v>202</v>
      </c>
      <c r="F517" t="s">
        <v>203</v>
      </c>
      <c r="G517">
        <v>59405</v>
      </c>
      <c r="H517" t="s">
        <v>25</v>
      </c>
      <c r="I517" t="s">
        <v>35</v>
      </c>
      <c r="J517" t="s">
        <v>162</v>
      </c>
      <c r="K517" s="6">
        <v>2999.95</v>
      </c>
      <c r="L517">
        <v>5</v>
      </c>
      <c r="M517">
        <v>0</v>
      </c>
      <c r="N517" s="6">
        <v>1379.9770000000001</v>
      </c>
      <c r="O517" t="str">
        <f t="shared" si="24"/>
        <v/>
      </c>
      <c r="P517" s="6">
        <f t="shared" si="25"/>
        <v>1021.1199999999999</v>
      </c>
      <c r="Q517">
        <f t="shared" ref="Q517:Q580" si="26">SQRT(SUMXMY2(K517:K519,P515:P517)/3)</f>
        <v>1406.880930856413</v>
      </c>
      <c r="R517" s="16" t="str">
        <f>TEXT(Ecom[[#This Row],[Dates]],"mmm")</f>
        <v>Feb</v>
      </c>
      <c r="S517" s="16" t="str">
        <f>TEXT(Ecom[[#This Row],[Dates]],"YYYY")</f>
        <v>2026</v>
      </c>
      <c r="T517" s="16"/>
    </row>
    <row r="518" spans="1:20" x14ac:dyDescent="0.25">
      <c r="A518" t="s">
        <v>28</v>
      </c>
      <c r="B518" s="16">
        <v>46091</v>
      </c>
      <c r="C518" t="s">
        <v>44</v>
      </c>
      <c r="D518" t="s">
        <v>15</v>
      </c>
      <c r="E518" t="s">
        <v>202</v>
      </c>
      <c r="F518" t="s">
        <v>203</v>
      </c>
      <c r="G518">
        <v>59405</v>
      </c>
      <c r="H518" t="s">
        <v>25</v>
      </c>
      <c r="I518" t="s">
        <v>26</v>
      </c>
      <c r="J518" t="s">
        <v>32</v>
      </c>
      <c r="K518" s="6">
        <v>51.45</v>
      </c>
      <c r="L518">
        <v>3</v>
      </c>
      <c r="M518">
        <v>0</v>
      </c>
      <c r="N518" s="6">
        <v>13.891500000000001</v>
      </c>
      <c r="O518" t="str">
        <f t="shared" si="24"/>
        <v/>
      </c>
      <c r="P518" s="6">
        <f t="shared" si="25"/>
        <v>396.47666666666669</v>
      </c>
      <c r="Q518">
        <f t="shared" si="26"/>
        <v>910.48906296846042</v>
      </c>
      <c r="R518" s="16" t="str">
        <f>TEXT(Ecom[[#This Row],[Dates]],"mmm")</f>
        <v>Mar</v>
      </c>
      <c r="S518" s="16" t="str">
        <f>TEXT(Ecom[[#This Row],[Dates]],"YYYY")</f>
        <v>2026</v>
      </c>
      <c r="T518" s="16"/>
    </row>
    <row r="519" spans="1:20" x14ac:dyDescent="0.25">
      <c r="A519" t="s">
        <v>28</v>
      </c>
      <c r="B519" s="16">
        <v>45824</v>
      </c>
      <c r="C519" t="s">
        <v>44</v>
      </c>
      <c r="D519" t="s">
        <v>15</v>
      </c>
      <c r="E519" t="s">
        <v>202</v>
      </c>
      <c r="F519" t="s">
        <v>203</v>
      </c>
      <c r="G519">
        <v>59405</v>
      </c>
      <c r="H519" t="s">
        <v>25</v>
      </c>
      <c r="I519" t="s">
        <v>26</v>
      </c>
      <c r="J519" t="s">
        <v>41</v>
      </c>
      <c r="K519" s="6">
        <v>11.96</v>
      </c>
      <c r="L519">
        <v>2</v>
      </c>
      <c r="M519">
        <v>0</v>
      </c>
      <c r="N519" s="6">
        <v>5.3819999999999997</v>
      </c>
      <c r="O519" t="str">
        <f t="shared" si="24"/>
        <v/>
      </c>
      <c r="P519" s="6">
        <f t="shared" si="25"/>
        <v>385.45733333333334</v>
      </c>
      <c r="Q519">
        <f t="shared" si="26"/>
        <v>749.52748220600552</v>
      </c>
      <c r="R519" s="16" t="str">
        <f>TEXT(Ecom[[#This Row],[Dates]],"mmm")</f>
        <v>Jun</v>
      </c>
      <c r="S519" s="16" t="str">
        <f>TEXT(Ecom[[#This Row],[Dates]],"YYYY")</f>
        <v>2025</v>
      </c>
      <c r="T519" s="16"/>
    </row>
    <row r="520" spans="1:20" x14ac:dyDescent="0.25">
      <c r="A520" t="s">
        <v>28</v>
      </c>
      <c r="B520" s="16">
        <v>46019</v>
      </c>
      <c r="C520" t="s">
        <v>44</v>
      </c>
      <c r="D520" t="s">
        <v>15</v>
      </c>
      <c r="E520" t="s">
        <v>202</v>
      </c>
      <c r="F520" t="s">
        <v>203</v>
      </c>
      <c r="G520">
        <v>59405</v>
      </c>
      <c r="H520" t="s">
        <v>25</v>
      </c>
      <c r="I520" t="s">
        <v>26</v>
      </c>
      <c r="J520" t="s">
        <v>32</v>
      </c>
      <c r="K520" s="6">
        <v>1126.02</v>
      </c>
      <c r="L520">
        <v>3</v>
      </c>
      <c r="M520">
        <v>0</v>
      </c>
      <c r="N520" s="6">
        <v>56.301000000000002</v>
      </c>
      <c r="O520" t="str">
        <f t="shared" si="24"/>
        <v/>
      </c>
      <c r="P520" s="6">
        <f t="shared" si="25"/>
        <v>424.66</v>
      </c>
      <c r="Q520">
        <f t="shared" si="26"/>
        <v>501.34809018958151</v>
      </c>
      <c r="R520" s="16" t="str">
        <f>TEXT(Ecom[[#This Row],[Dates]],"mmm")</f>
        <v>Dec</v>
      </c>
      <c r="S520" s="16" t="str">
        <f>TEXT(Ecom[[#This Row],[Dates]],"YYYY")</f>
        <v>2025</v>
      </c>
      <c r="T520" s="16"/>
    </row>
    <row r="521" spans="1:20" x14ac:dyDescent="0.25">
      <c r="A521" t="s">
        <v>28</v>
      </c>
      <c r="B521" s="16">
        <v>45929</v>
      </c>
      <c r="C521" t="s">
        <v>14</v>
      </c>
      <c r="D521" t="s">
        <v>15</v>
      </c>
      <c r="E521" t="s">
        <v>61</v>
      </c>
      <c r="F521" t="s">
        <v>46</v>
      </c>
      <c r="G521">
        <v>77041</v>
      </c>
      <c r="H521" t="s">
        <v>47</v>
      </c>
      <c r="I521" t="s">
        <v>35</v>
      </c>
      <c r="J521" t="s">
        <v>59</v>
      </c>
      <c r="K521" s="6">
        <v>18.391999999999999</v>
      </c>
      <c r="L521">
        <v>1</v>
      </c>
      <c r="M521">
        <v>0.2</v>
      </c>
      <c r="N521" s="6">
        <v>5.2877000000000001</v>
      </c>
      <c r="O521" t="str">
        <f t="shared" si="24"/>
        <v/>
      </c>
      <c r="P521" s="6">
        <f t="shared" si="25"/>
        <v>54.024000000000001</v>
      </c>
      <c r="Q521">
        <f t="shared" si="26"/>
        <v>272.89144065184058</v>
      </c>
      <c r="R521" s="16" t="str">
        <f>TEXT(Ecom[[#This Row],[Dates]],"mmm")</f>
        <v>Sep</v>
      </c>
      <c r="S521" s="16" t="str">
        <f>TEXT(Ecom[[#This Row],[Dates]],"YYYY")</f>
        <v>2025</v>
      </c>
      <c r="T521" s="16"/>
    </row>
    <row r="522" spans="1:20" x14ac:dyDescent="0.25">
      <c r="A522" t="s">
        <v>28</v>
      </c>
      <c r="B522" s="16">
        <v>45919</v>
      </c>
      <c r="C522" t="s">
        <v>14</v>
      </c>
      <c r="D522" t="s">
        <v>15</v>
      </c>
      <c r="E522" t="s">
        <v>61</v>
      </c>
      <c r="F522" t="s">
        <v>46</v>
      </c>
      <c r="G522">
        <v>77041</v>
      </c>
      <c r="H522" t="s">
        <v>47</v>
      </c>
      <c r="I522" t="s">
        <v>26</v>
      </c>
      <c r="J522" t="s">
        <v>32</v>
      </c>
      <c r="K522" s="6">
        <v>129.56800000000001</v>
      </c>
      <c r="L522">
        <v>2</v>
      </c>
      <c r="M522">
        <v>0.2</v>
      </c>
      <c r="N522" s="6">
        <v>-25.913599999999999</v>
      </c>
      <c r="O522">
        <f t="shared" si="24"/>
        <v>-25.913599999999999</v>
      </c>
      <c r="P522" s="6">
        <f t="shared" si="25"/>
        <v>118.21999999999998</v>
      </c>
      <c r="Q522">
        <f t="shared" si="26"/>
        <v>180.07098027166953</v>
      </c>
      <c r="R522" s="16" t="str">
        <f>TEXT(Ecom[[#This Row],[Dates]],"mmm")</f>
        <v>Sep</v>
      </c>
      <c r="S522" s="16" t="str">
        <f>TEXT(Ecom[[#This Row],[Dates]],"YYYY")</f>
        <v>2025</v>
      </c>
      <c r="T522" s="16"/>
    </row>
    <row r="523" spans="1:20" x14ac:dyDescent="0.25">
      <c r="A523" t="s">
        <v>28</v>
      </c>
      <c r="B523" s="16">
        <v>46252</v>
      </c>
      <c r="C523" t="s">
        <v>14</v>
      </c>
      <c r="D523" t="s">
        <v>15</v>
      </c>
      <c r="E523" t="s">
        <v>61</v>
      </c>
      <c r="F523" t="s">
        <v>46</v>
      </c>
      <c r="G523">
        <v>77041</v>
      </c>
      <c r="H523" t="s">
        <v>47</v>
      </c>
      <c r="I523" t="s">
        <v>26</v>
      </c>
      <c r="J523" t="s">
        <v>37</v>
      </c>
      <c r="K523" s="6">
        <v>14.112</v>
      </c>
      <c r="L523">
        <v>9</v>
      </c>
      <c r="M523">
        <v>0.8</v>
      </c>
      <c r="N523" s="6">
        <v>-21.167999999999999</v>
      </c>
      <c r="O523">
        <f t="shared" si="24"/>
        <v>-21.167999999999999</v>
      </c>
      <c r="P523" s="6">
        <f t="shared" si="25"/>
        <v>93.422666666666657</v>
      </c>
      <c r="Q523">
        <f t="shared" si="26"/>
        <v>62.343652056193363</v>
      </c>
      <c r="R523" s="16" t="str">
        <f>TEXT(Ecom[[#This Row],[Dates]],"mmm")</f>
        <v>Aug</v>
      </c>
      <c r="S523" s="16" t="str">
        <f>TEXT(Ecom[[#This Row],[Dates]],"YYYY")</f>
        <v>2026</v>
      </c>
      <c r="T523" s="16"/>
    </row>
    <row r="524" spans="1:20" x14ac:dyDescent="0.25">
      <c r="A524" t="s">
        <v>62</v>
      </c>
      <c r="B524" s="16">
        <v>45811</v>
      </c>
      <c r="C524" t="s">
        <v>22</v>
      </c>
      <c r="D524" t="s">
        <v>15</v>
      </c>
      <c r="E524" t="s">
        <v>140</v>
      </c>
      <c r="F524" t="s">
        <v>70</v>
      </c>
      <c r="G524">
        <v>48234</v>
      </c>
      <c r="H524" t="s">
        <v>47</v>
      </c>
      <c r="I524" t="s">
        <v>19</v>
      </c>
      <c r="J524" t="s">
        <v>31</v>
      </c>
      <c r="K524" s="6">
        <v>210.98</v>
      </c>
      <c r="L524">
        <v>2</v>
      </c>
      <c r="M524">
        <v>0</v>
      </c>
      <c r="N524" s="6">
        <v>21.097999999999999</v>
      </c>
      <c r="O524" t="str">
        <f t="shared" si="24"/>
        <v/>
      </c>
      <c r="P524" s="6">
        <f t="shared" si="25"/>
        <v>110.80533333333334</v>
      </c>
      <c r="Q524">
        <f t="shared" si="26"/>
        <v>63.381153436672037</v>
      </c>
      <c r="R524" s="16" t="str">
        <f>TEXT(Ecom[[#This Row],[Dates]],"mmm")</f>
        <v>Jun</v>
      </c>
      <c r="S524" s="16" t="str">
        <f>TEXT(Ecom[[#This Row],[Dates]],"YYYY")</f>
        <v>2025</v>
      </c>
      <c r="T524" s="16"/>
    </row>
    <row r="525" spans="1:20" x14ac:dyDescent="0.25">
      <c r="A525" t="s">
        <v>62</v>
      </c>
      <c r="B525" s="16">
        <v>45932</v>
      </c>
      <c r="C525" t="s">
        <v>14</v>
      </c>
      <c r="D525" t="s">
        <v>15</v>
      </c>
      <c r="E525" t="s">
        <v>23</v>
      </c>
      <c r="F525" t="s">
        <v>24</v>
      </c>
      <c r="G525">
        <v>90032</v>
      </c>
      <c r="H525" t="s">
        <v>25</v>
      </c>
      <c r="I525" t="s">
        <v>35</v>
      </c>
      <c r="J525" t="s">
        <v>36</v>
      </c>
      <c r="K525" s="6">
        <v>55.176000000000002</v>
      </c>
      <c r="L525">
        <v>3</v>
      </c>
      <c r="M525">
        <v>0.2</v>
      </c>
      <c r="N525" s="6">
        <v>-12.4146</v>
      </c>
      <c r="O525">
        <f t="shared" si="24"/>
        <v>-12.4146</v>
      </c>
      <c r="P525" s="6">
        <f t="shared" si="25"/>
        <v>47.878666666666668</v>
      </c>
      <c r="Q525">
        <f t="shared" si="26"/>
        <v>36.997694318550295</v>
      </c>
      <c r="R525" s="16" t="str">
        <f>TEXT(Ecom[[#This Row],[Dates]],"mmm")</f>
        <v>Oct</v>
      </c>
      <c r="S525" s="16" t="str">
        <f>TEXT(Ecom[[#This Row],[Dates]],"YYYY")</f>
        <v>2025</v>
      </c>
      <c r="T525" s="16"/>
    </row>
    <row r="526" spans="1:20" x14ac:dyDescent="0.25">
      <c r="A526" t="s">
        <v>62</v>
      </c>
      <c r="B526" s="16">
        <v>45693</v>
      </c>
      <c r="C526" t="s">
        <v>14</v>
      </c>
      <c r="D526" t="s">
        <v>15</v>
      </c>
      <c r="E526" t="s">
        <v>23</v>
      </c>
      <c r="F526" t="s">
        <v>24</v>
      </c>
      <c r="G526">
        <v>90032</v>
      </c>
      <c r="H526" t="s">
        <v>25</v>
      </c>
      <c r="I526" t="s">
        <v>35</v>
      </c>
      <c r="J526" t="s">
        <v>59</v>
      </c>
      <c r="K526" s="6">
        <v>66.260000000000005</v>
      </c>
      <c r="L526">
        <v>2</v>
      </c>
      <c r="M526">
        <v>0</v>
      </c>
      <c r="N526" s="6">
        <v>27.166599999999999</v>
      </c>
      <c r="O526" t="str">
        <f t="shared" si="24"/>
        <v/>
      </c>
      <c r="P526" s="6">
        <f t="shared" si="25"/>
        <v>257.47066666666666</v>
      </c>
      <c r="Q526">
        <f t="shared" si="26"/>
        <v>248.012102073893</v>
      </c>
      <c r="R526" s="16" t="str">
        <f>TEXT(Ecom[[#This Row],[Dates]],"mmm")</f>
        <v>Feb</v>
      </c>
      <c r="S526" s="16" t="str">
        <f>TEXT(Ecom[[#This Row],[Dates]],"YYYY")</f>
        <v>2025</v>
      </c>
      <c r="T526" s="16"/>
    </row>
    <row r="527" spans="1:20" x14ac:dyDescent="0.25">
      <c r="A527" t="s">
        <v>28</v>
      </c>
      <c r="B527" s="16">
        <v>46191</v>
      </c>
      <c r="C527" t="s">
        <v>14</v>
      </c>
      <c r="D527" t="s">
        <v>15</v>
      </c>
      <c r="E527" t="s">
        <v>184</v>
      </c>
      <c r="F527" t="s">
        <v>166</v>
      </c>
      <c r="G527">
        <v>1841</v>
      </c>
      <c r="H527" t="s">
        <v>57</v>
      </c>
      <c r="I527" t="s">
        <v>26</v>
      </c>
      <c r="J527" t="s">
        <v>77</v>
      </c>
      <c r="K527" s="6">
        <v>22.2</v>
      </c>
      <c r="L527">
        <v>5</v>
      </c>
      <c r="M527">
        <v>0</v>
      </c>
      <c r="N527" s="6">
        <v>10.433999999999999</v>
      </c>
      <c r="O527" t="str">
        <f t="shared" si="24"/>
        <v/>
      </c>
      <c r="P527" s="6">
        <f t="shared" si="25"/>
        <v>250.61600000000001</v>
      </c>
      <c r="Q527">
        <f t="shared" si="26"/>
        <v>273.57992616634942</v>
      </c>
      <c r="R527" s="16" t="str">
        <f>TEXT(Ecom[[#This Row],[Dates]],"mmm")</f>
        <v>Jun</v>
      </c>
      <c r="S527" s="16" t="str">
        <f>TEXT(Ecom[[#This Row],[Dates]],"YYYY")</f>
        <v>2026</v>
      </c>
      <c r="T527" s="16"/>
    </row>
    <row r="528" spans="1:20" x14ac:dyDescent="0.25">
      <c r="A528" t="s">
        <v>28</v>
      </c>
      <c r="B528" s="16">
        <v>46234</v>
      </c>
      <c r="C528" t="s">
        <v>44</v>
      </c>
      <c r="D528" t="s">
        <v>15</v>
      </c>
      <c r="E528" t="s">
        <v>204</v>
      </c>
      <c r="F528" t="s">
        <v>30</v>
      </c>
      <c r="G528">
        <v>33801</v>
      </c>
      <c r="H528" t="s">
        <v>18</v>
      </c>
      <c r="I528" t="s">
        <v>19</v>
      </c>
      <c r="J528" t="s">
        <v>21</v>
      </c>
      <c r="K528" s="6">
        <v>683.952</v>
      </c>
      <c r="L528">
        <v>3</v>
      </c>
      <c r="M528">
        <v>0.2</v>
      </c>
      <c r="N528" s="6">
        <v>42.747</v>
      </c>
      <c r="O528" t="str">
        <f t="shared" si="24"/>
        <v/>
      </c>
      <c r="P528" s="6">
        <f t="shared" si="25"/>
        <v>255.328</v>
      </c>
      <c r="Q528">
        <f t="shared" si="26"/>
        <v>301.01828856166298</v>
      </c>
      <c r="R528" s="16" t="str">
        <f>TEXT(Ecom[[#This Row],[Dates]],"mmm")</f>
        <v>Jul</v>
      </c>
      <c r="S528" s="16" t="str">
        <f>TEXT(Ecom[[#This Row],[Dates]],"YYYY")</f>
        <v>2026</v>
      </c>
      <c r="T528" s="16"/>
    </row>
    <row r="529" spans="1:20" x14ac:dyDescent="0.25">
      <c r="A529" t="s">
        <v>28</v>
      </c>
      <c r="B529" s="16">
        <v>45741</v>
      </c>
      <c r="C529" t="s">
        <v>44</v>
      </c>
      <c r="D529" t="s">
        <v>15</v>
      </c>
      <c r="E529" t="s">
        <v>204</v>
      </c>
      <c r="F529" t="s">
        <v>30</v>
      </c>
      <c r="G529">
        <v>33801</v>
      </c>
      <c r="H529" t="s">
        <v>18</v>
      </c>
      <c r="I529" t="s">
        <v>19</v>
      </c>
      <c r="J529" t="s">
        <v>33</v>
      </c>
      <c r="K529" s="6">
        <v>45.695999999999998</v>
      </c>
      <c r="L529">
        <v>3</v>
      </c>
      <c r="M529">
        <v>0.2</v>
      </c>
      <c r="N529" s="6">
        <v>5.1407999999999996</v>
      </c>
      <c r="O529" t="str">
        <f t="shared" si="24"/>
        <v/>
      </c>
      <c r="P529" s="6">
        <f t="shared" si="25"/>
        <v>249.4266666666667</v>
      </c>
      <c r="Q529">
        <f t="shared" si="26"/>
        <v>296.47356621109736</v>
      </c>
      <c r="R529" s="16" t="str">
        <f>TEXT(Ecom[[#This Row],[Dates]],"mmm")</f>
        <v>Mar</v>
      </c>
      <c r="S529" s="16" t="str">
        <f>TEXT(Ecom[[#This Row],[Dates]],"YYYY")</f>
        <v>2025</v>
      </c>
      <c r="T529" s="16"/>
    </row>
    <row r="530" spans="1:20" x14ac:dyDescent="0.25">
      <c r="A530" t="s">
        <v>28</v>
      </c>
      <c r="B530" s="16">
        <v>46039</v>
      </c>
      <c r="C530" t="s">
        <v>14</v>
      </c>
      <c r="D530" t="s">
        <v>15</v>
      </c>
      <c r="E530" t="s">
        <v>55</v>
      </c>
      <c r="F530" t="s">
        <v>56</v>
      </c>
      <c r="G530">
        <v>19134</v>
      </c>
      <c r="H530" t="s">
        <v>57</v>
      </c>
      <c r="I530" t="s">
        <v>26</v>
      </c>
      <c r="J530" t="s">
        <v>32</v>
      </c>
      <c r="K530" s="6">
        <v>36.335999999999999</v>
      </c>
      <c r="L530">
        <v>3</v>
      </c>
      <c r="M530">
        <v>0.2</v>
      </c>
      <c r="N530" s="6">
        <v>-7.2671999999999999</v>
      </c>
      <c r="O530">
        <f t="shared" si="24"/>
        <v>-7.2671999999999999</v>
      </c>
      <c r="P530" s="6">
        <f t="shared" si="25"/>
        <v>251.69866666666667</v>
      </c>
      <c r="Q530">
        <f t="shared" si="26"/>
        <v>295.16822783149473</v>
      </c>
      <c r="R530" s="16" t="str">
        <f>TEXT(Ecom[[#This Row],[Dates]],"mmm")</f>
        <v>Jan</v>
      </c>
      <c r="S530" s="16" t="str">
        <f>TEXT(Ecom[[#This Row],[Dates]],"YYYY")</f>
        <v>2026</v>
      </c>
      <c r="T530" s="16"/>
    </row>
    <row r="531" spans="1:20" x14ac:dyDescent="0.25">
      <c r="A531" t="s">
        <v>28</v>
      </c>
      <c r="B531" s="16">
        <v>45727</v>
      </c>
      <c r="C531" t="s">
        <v>14</v>
      </c>
      <c r="D531" t="s">
        <v>15</v>
      </c>
      <c r="E531" t="s">
        <v>55</v>
      </c>
      <c r="F531" t="s">
        <v>56</v>
      </c>
      <c r="G531">
        <v>19134</v>
      </c>
      <c r="H531" t="s">
        <v>57</v>
      </c>
      <c r="I531" t="s">
        <v>26</v>
      </c>
      <c r="J531" t="s">
        <v>110</v>
      </c>
      <c r="K531" s="6">
        <v>666.24800000000005</v>
      </c>
      <c r="L531">
        <v>1</v>
      </c>
      <c r="M531">
        <v>0.2</v>
      </c>
      <c r="N531" s="6">
        <v>-149.9058</v>
      </c>
      <c r="O531">
        <f t="shared" si="24"/>
        <v>-149.9058</v>
      </c>
      <c r="P531" s="6">
        <f t="shared" si="25"/>
        <v>303.16000000000003</v>
      </c>
      <c r="Q531">
        <f t="shared" si="26"/>
        <v>274.50446608361739</v>
      </c>
      <c r="R531" s="16" t="str">
        <f>TEXT(Ecom[[#This Row],[Dates]],"mmm")</f>
        <v>Mar</v>
      </c>
      <c r="S531" s="16" t="str">
        <f>TEXT(Ecom[[#This Row],[Dates]],"YYYY")</f>
        <v>2025</v>
      </c>
      <c r="T531" s="16"/>
    </row>
    <row r="532" spans="1:20" x14ac:dyDescent="0.25">
      <c r="A532" t="s">
        <v>28</v>
      </c>
      <c r="B532" s="16">
        <v>46118</v>
      </c>
      <c r="C532" t="s">
        <v>14</v>
      </c>
      <c r="D532" t="s">
        <v>15</v>
      </c>
      <c r="E532" t="s">
        <v>55</v>
      </c>
      <c r="F532" t="s">
        <v>56</v>
      </c>
      <c r="G532">
        <v>19134</v>
      </c>
      <c r="H532" t="s">
        <v>57</v>
      </c>
      <c r="I532" t="s">
        <v>26</v>
      </c>
      <c r="J532" t="s">
        <v>60</v>
      </c>
      <c r="K532" s="6">
        <v>52.512</v>
      </c>
      <c r="L532">
        <v>6</v>
      </c>
      <c r="M532">
        <v>0.2</v>
      </c>
      <c r="N532" s="6">
        <v>19.692</v>
      </c>
      <c r="O532" t="str">
        <f t="shared" si="24"/>
        <v/>
      </c>
      <c r="P532" s="6">
        <f t="shared" si="25"/>
        <v>97.057333333333347</v>
      </c>
      <c r="Q532">
        <f t="shared" si="26"/>
        <v>135.06861739076126</v>
      </c>
      <c r="R532" s="16" t="str">
        <f>TEXT(Ecom[[#This Row],[Dates]],"mmm")</f>
        <v>Apr</v>
      </c>
      <c r="S532" s="16" t="str">
        <f>TEXT(Ecom[[#This Row],[Dates]],"YYYY")</f>
        <v>2026</v>
      </c>
      <c r="T532" s="16"/>
    </row>
    <row r="533" spans="1:20" x14ac:dyDescent="0.25">
      <c r="A533" t="s">
        <v>13</v>
      </c>
      <c r="B533" s="16">
        <v>46048</v>
      </c>
      <c r="C533" t="s">
        <v>22</v>
      </c>
      <c r="D533" t="s">
        <v>15</v>
      </c>
      <c r="E533" t="s">
        <v>23</v>
      </c>
      <c r="F533" t="s">
        <v>24</v>
      </c>
      <c r="G533">
        <v>90036</v>
      </c>
      <c r="H533" t="s">
        <v>25</v>
      </c>
      <c r="I533" t="s">
        <v>19</v>
      </c>
      <c r="J533" t="s">
        <v>21</v>
      </c>
      <c r="K533" s="6">
        <v>190.72</v>
      </c>
      <c r="L533">
        <v>1</v>
      </c>
      <c r="M533">
        <v>0.2</v>
      </c>
      <c r="N533" s="6">
        <v>11.92</v>
      </c>
      <c r="O533" t="str">
        <f t="shared" si="24"/>
        <v/>
      </c>
      <c r="P533" s="6">
        <f t="shared" si="25"/>
        <v>406.20333333333338</v>
      </c>
      <c r="Q533">
        <f t="shared" si="26"/>
        <v>338.74302135241544</v>
      </c>
      <c r="R533" s="16" t="str">
        <f>TEXT(Ecom[[#This Row],[Dates]],"mmm")</f>
        <v>Jan</v>
      </c>
      <c r="S533" s="16" t="str">
        <f>TEXT(Ecom[[#This Row],[Dates]],"YYYY")</f>
        <v>2026</v>
      </c>
      <c r="T533" s="16"/>
    </row>
    <row r="534" spans="1:20" x14ac:dyDescent="0.25">
      <c r="A534" t="s">
        <v>28</v>
      </c>
      <c r="B534" s="16">
        <v>45797</v>
      </c>
      <c r="C534" t="s">
        <v>14</v>
      </c>
      <c r="D534" t="s">
        <v>15</v>
      </c>
      <c r="E534" t="s">
        <v>23</v>
      </c>
      <c r="F534" t="s">
        <v>24</v>
      </c>
      <c r="G534">
        <v>90032</v>
      </c>
      <c r="H534" t="s">
        <v>25</v>
      </c>
      <c r="I534" t="s">
        <v>19</v>
      </c>
      <c r="J534" t="s">
        <v>33</v>
      </c>
      <c r="K534" s="6">
        <v>47.94</v>
      </c>
      <c r="L534">
        <v>3</v>
      </c>
      <c r="M534">
        <v>0</v>
      </c>
      <c r="N534" s="6">
        <v>2.3969999999999998</v>
      </c>
      <c r="O534" t="str">
        <f t="shared" si="24"/>
        <v/>
      </c>
      <c r="P534" s="6">
        <f t="shared" si="25"/>
        <v>350.21333333333337</v>
      </c>
      <c r="Q534">
        <f t="shared" si="26"/>
        <v>382.46132031996245</v>
      </c>
      <c r="R534" s="16" t="str">
        <f>TEXT(Ecom[[#This Row],[Dates]],"mmm")</f>
        <v>May</v>
      </c>
      <c r="S534" s="16" t="str">
        <f>TEXT(Ecom[[#This Row],[Dates]],"YYYY")</f>
        <v>2025</v>
      </c>
      <c r="T534" s="16"/>
    </row>
    <row r="535" spans="1:20" x14ac:dyDescent="0.25">
      <c r="A535" t="s">
        <v>13</v>
      </c>
      <c r="B535" s="16">
        <v>45690</v>
      </c>
      <c r="C535" t="s">
        <v>14</v>
      </c>
      <c r="D535" t="s">
        <v>15</v>
      </c>
      <c r="E535" t="s">
        <v>205</v>
      </c>
      <c r="F535" t="s">
        <v>88</v>
      </c>
      <c r="G535">
        <v>36116</v>
      </c>
      <c r="H535" t="s">
        <v>18</v>
      </c>
      <c r="I535" t="s">
        <v>35</v>
      </c>
      <c r="J535" t="s">
        <v>36</v>
      </c>
      <c r="K535" s="6">
        <v>979.95</v>
      </c>
      <c r="L535">
        <v>5</v>
      </c>
      <c r="M535">
        <v>0</v>
      </c>
      <c r="N535" s="6">
        <v>274.38600000000002</v>
      </c>
      <c r="O535" t="str">
        <f t="shared" si="24"/>
        <v/>
      </c>
      <c r="P535" s="6">
        <f t="shared" si="25"/>
        <v>339.82266666666669</v>
      </c>
      <c r="Q535">
        <f t="shared" si="26"/>
        <v>424.57107369045605</v>
      </c>
      <c r="R535" s="16" t="str">
        <f>TEXT(Ecom[[#This Row],[Dates]],"mmm")</f>
        <v>Feb</v>
      </c>
      <c r="S535" s="16" t="str">
        <f>TEXT(Ecom[[#This Row],[Dates]],"YYYY")</f>
        <v>2025</v>
      </c>
      <c r="T535" s="16"/>
    </row>
    <row r="536" spans="1:20" x14ac:dyDescent="0.25">
      <c r="A536" t="s">
        <v>13</v>
      </c>
      <c r="B536" s="16">
        <v>45871</v>
      </c>
      <c r="C536" t="s">
        <v>14</v>
      </c>
      <c r="D536" t="s">
        <v>15</v>
      </c>
      <c r="E536" t="s">
        <v>205</v>
      </c>
      <c r="F536" t="s">
        <v>88</v>
      </c>
      <c r="G536">
        <v>36116</v>
      </c>
      <c r="H536" t="s">
        <v>18</v>
      </c>
      <c r="I536" t="s">
        <v>26</v>
      </c>
      <c r="J536" t="s">
        <v>37</v>
      </c>
      <c r="K536" s="6">
        <v>22.75</v>
      </c>
      <c r="L536">
        <v>5</v>
      </c>
      <c r="M536">
        <v>0</v>
      </c>
      <c r="N536" s="6">
        <v>11.375</v>
      </c>
      <c r="O536" t="str">
        <f t="shared" si="24"/>
        <v/>
      </c>
      <c r="P536" s="6">
        <f t="shared" si="25"/>
        <v>27.378</v>
      </c>
      <c r="Q536">
        <f t="shared" si="26"/>
        <v>265.72463753347432</v>
      </c>
      <c r="R536" s="16" t="str">
        <f>TEXT(Ecom[[#This Row],[Dates]],"mmm")</f>
        <v>Aug</v>
      </c>
      <c r="S536" s="16" t="str">
        <f>TEXT(Ecom[[#This Row],[Dates]],"YYYY")</f>
        <v>2025</v>
      </c>
      <c r="T536" s="16"/>
    </row>
    <row r="537" spans="1:20" x14ac:dyDescent="0.25">
      <c r="A537" t="s">
        <v>28</v>
      </c>
      <c r="B537" s="16">
        <v>46253</v>
      </c>
      <c r="C537" t="s">
        <v>14</v>
      </c>
      <c r="D537" t="s">
        <v>15</v>
      </c>
      <c r="E537" t="s">
        <v>206</v>
      </c>
      <c r="F537" t="s">
        <v>81</v>
      </c>
      <c r="G537">
        <v>85204</v>
      </c>
      <c r="H537" t="s">
        <v>25</v>
      </c>
      <c r="I537" t="s">
        <v>26</v>
      </c>
      <c r="J537" t="s">
        <v>32</v>
      </c>
      <c r="K537" s="6">
        <v>16.768000000000001</v>
      </c>
      <c r="L537">
        <v>2</v>
      </c>
      <c r="M537">
        <v>0.2</v>
      </c>
      <c r="N537" s="6">
        <v>1.4672000000000001</v>
      </c>
      <c r="O537" t="str">
        <f t="shared" si="24"/>
        <v/>
      </c>
      <c r="P537" s="6">
        <f t="shared" si="25"/>
        <v>23.378666666666664</v>
      </c>
      <c r="Q537">
        <f t="shared" si="26"/>
        <v>186.86532316994345</v>
      </c>
      <c r="R537" s="16" t="str">
        <f>TEXT(Ecom[[#This Row],[Dates]],"mmm")</f>
        <v>Aug</v>
      </c>
      <c r="S537" s="16" t="str">
        <f>TEXT(Ecom[[#This Row],[Dates]],"YYYY")</f>
        <v>2026</v>
      </c>
      <c r="T537" s="16"/>
    </row>
    <row r="538" spans="1:20" x14ac:dyDescent="0.25">
      <c r="A538" t="s">
        <v>13</v>
      </c>
      <c r="B538" s="16">
        <v>45743</v>
      </c>
      <c r="C538" t="s">
        <v>14</v>
      </c>
      <c r="D538" t="s">
        <v>15</v>
      </c>
      <c r="E538" t="s">
        <v>79</v>
      </c>
      <c r="F538" t="s">
        <v>65</v>
      </c>
      <c r="G538">
        <v>60653</v>
      </c>
      <c r="H538" t="s">
        <v>47</v>
      </c>
      <c r="I538" t="s">
        <v>26</v>
      </c>
      <c r="J538" t="s">
        <v>37</v>
      </c>
      <c r="K538" s="6">
        <v>42.616</v>
      </c>
      <c r="L538">
        <v>7</v>
      </c>
      <c r="M538">
        <v>0.8</v>
      </c>
      <c r="N538" s="6">
        <v>-68.185599999999994</v>
      </c>
      <c r="O538">
        <f t="shared" si="24"/>
        <v>-68.185599999999994</v>
      </c>
      <c r="P538" s="6">
        <f t="shared" si="25"/>
        <v>68.769333333333336</v>
      </c>
      <c r="Q538">
        <f t="shared" si="26"/>
        <v>49.921039259421875</v>
      </c>
      <c r="R538" s="16" t="str">
        <f>TEXT(Ecom[[#This Row],[Dates]],"mmm")</f>
        <v>Mar</v>
      </c>
      <c r="S538" s="16" t="str">
        <f>TEXT(Ecom[[#This Row],[Dates]],"YYYY")</f>
        <v>2025</v>
      </c>
      <c r="T538" s="16"/>
    </row>
    <row r="539" spans="1:20" x14ac:dyDescent="0.25">
      <c r="A539" t="s">
        <v>28</v>
      </c>
      <c r="B539" s="16">
        <v>46058</v>
      </c>
      <c r="C539" t="s">
        <v>44</v>
      </c>
      <c r="D539" t="s">
        <v>15</v>
      </c>
      <c r="E539" t="s">
        <v>75</v>
      </c>
      <c r="F539" t="s">
        <v>76</v>
      </c>
      <c r="G539">
        <v>10009</v>
      </c>
      <c r="H539" t="s">
        <v>57</v>
      </c>
      <c r="I539" t="s">
        <v>26</v>
      </c>
      <c r="J539" t="s">
        <v>37</v>
      </c>
      <c r="K539" s="6">
        <v>10.752000000000001</v>
      </c>
      <c r="L539">
        <v>4</v>
      </c>
      <c r="M539">
        <v>0.2</v>
      </c>
      <c r="N539" s="6">
        <v>3.36</v>
      </c>
      <c r="O539" t="str">
        <f t="shared" si="24"/>
        <v/>
      </c>
      <c r="P539" s="6">
        <f t="shared" si="25"/>
        <v>149.20400000000001</v>
      </c>
      <c r="Q539">
        <f t="shared" si="26"/>
        <v>92.000968281538974</v>
      </c>
      <c r="R539" s="16" t="str">
        <f>TEXT(Ecom[[#This Row],[Dates]],"mmm")</f>
        <v>Feb</v>
      </c>
      <c r="S539" s="16" t="str">
        <f>TEXT(Ecom[[#This Row],[Dates]],"YYYY")</f>
        <v>2026</v>
      </c>
      <c r="T539" s="16"/>
    </row>
    <row r="540" spans="1:20" x14ac:dyDescent="0.25">
      <c r="A540" t="s">
        <v>28</v>
      </c>
      <c r="B540" s="16">
        <v>46071</v>
      </c>
      <c r="C540" t="s">
        <v>14</v>
      </c>
      <c r="D540" t="s">
        <v>15</v>
      </c>
      <c r="E540" t="s">
        <v>16</v>
      </c>
      <c r="F540" t="s">
        <v>17</v>
      </c>
      <c r="G540">
        <v>42420</v>
      </c>
      <c r="H540" t="s">
        <v>18</v>
      </c>
      <c r="I540" t="s">
        <v>26</v>
      </c>
      <c r="J540" t="s">
        <v>38</v>
      </c>
      <c r="K540" s="6">
        <v>152.94</v>
      </c>
      <c r="L540">
        <v>3</v>
      </c>
      <c r="M540">
        <v>0</v>
      </c>
      <c r="N540" s="6">
        <v>41.293799999999997</v>
      </c>
      <c r="O540" t="str">
        <f t="shared" si="24"/>
        <v/>
      </c>
      <c r="P540" s="6">
        <f t="shared" si="25"/>
        <v>301.92</v>
      </c>
      <c r="Q540">
        <f t="shared" si="26"/>
        <v>133.06066559169054</v>
      </c>
      <c r="R540" s="16" t="str">
        <f>TEXT(Ecom[[#This Row],[Dates]],"mmm")</f>
        <v>Feb</v>
      </c>
      <c r="S540" s="16" t="str">
        <f>TEXT(Ecom[[#This Row],[Dates]],"YYYY")</f>
        <v>2026</v>
      </c>
      <c r="T540" s="16"/>
    </row>
    <row r="541" spans="1:20" x14ac:dyDescent="0.25">
      <c r="A541" t="s">
        <v>28</v>
      </c>
      <c r="B541" s="16">
        <v>45680</v>
      </c>
      <c r="C541" t="s">
        <v>14</v>
      </c>
      <c r="D541" t="s">
        <v>15</v>
      </c>
      <c r="E541" t="s">
        <v>16</v>
      </c>
      <c r="F541" t="s">
        <v>17</v>
      </c>
      <c r="G541">
        <v>42420</v>
      </c>
      <c r="H541" t="s">
        <v>18</v>
      </c>
      <c r="I541" t="s">
        <v>19</v>
      </c>
      <c r="J541" t="s">
        <v>21</v>
      </c>
      <c r="K541" s="6">
        <v>283.92</v>
      </c>
      <c r="L541">
        <v>4</v>
      </c>
      <c r="M541">
        <v>0</v>
      </c>
      <c r="N541" s="6">
        <v>70.98</v>
      </c>
      <c r="O541" t="str">
        <f t="shared" si="24"/>
        <v/>
      </c>
      <c r="P541" s="6">
        <f t="shared" si="25"/>
        <v>377.89466666666664</v>
      </c>
      <c r="Q541">
        <f t="shared" si="26"/>
        <v>123.88104239746079</v>
      </c>
      <c r="R541" s="16" t="str">
        <f>TEXT(Ecom[[#This Row],[Dates]],"mmm")</f>
        <v>Jan</v>
      </c>
      <c r="S541" s="16" t="str">
        <f>TEXT(Ecom[[#This Row],[Dates]],"YYYY")</f>
        <v>2025</v>
      </c>
      <c r="T541" s="16"/>
    </row>
    <row r="542" spans="1:20" x14ac:dyDescent="0.25">
      <c r="A542" t="s">
        <v>62</v>
      </c>
      <c r="B542" s="16">
        <v>46125</v>
      </c>
      <c r="C542" t="s">
        <v>14</v>
      </c>
      <c r="D542" t="s">
        <v>15</v>
      </c>
      <c r="E542" t="s">
        <v>207</v>
      </c>
      <c r="F542" t="s">
        <v>49</v>
      </c>
      <c r="G542">
        <v>54302</v>
      </c>
      <c r="H542" t="s">
        <v>47</v>
      </c>
      <c r="I542" t="s">
        <v>35</v>
      </c>
      <c r="J542" t="s">
        <v>59</v>
      </c>
      <c r="K542" s="6">
        <v>468.9</v>
      </c>
      <c r="L542">
        <v>6</v>
      </c>
      <c r="M542">
        <v>0</v>
      </c>
      <c r="N542" s="6">
        <v>206.316</v>
      </c>
      <c r="O542" t="str">
        <f t="shared" si="24"/>
        <v/>
      </c>
      <c r="P542" s="6">
        <f t="shared" si="25"/>
        <v>498.84666666666664</v>
      </c>
      <c r="Q542">
        <f t="shared" si="26"/>
        <v>128.80764082006013</v>
      </c>
      <c r="R542" s="16" t="str">
        <f>TEXT(Ecom[[#This Row],[Dates]],"mmm")</f>
        <v>Apr</v>
      </c>
      <c r="S542" s="16" t="str">
        <f>TEXT(Ecom[[#This Row],[Dates]],"YYYY")</f>
        <v>2026</v>
      </c>
      <c r="T542" s="16"/>
    </row>
    <row r="543" spans="1:20" x14ac:dyDescent="0.25">
      <c r="A543" t="s">
        <v>62</v>
      </c>
      <c r="B543" s="16">
        <v>46263</v>
      </c>
      <c r="C543" t="s">
        <v>22</v>
      </c>
      <c r="D543" t="s">
        <v>15</v>
      </c>
      <c r="E543" t="s">
        <v>171</v>
      </c>
      <c r="F543" t="s">
        <v>81</v>
      </c>
      <c r="G543">
        <v>85705</v>
      </c>
      <c r="H543" t="s">
        <v>25</v>
      </c>
      <c r="I543" t="s">
        <v>35</v>
      </c>
      <c r="J543" t="s">
        <v>36</v>
      </c>
      <c r="K543" s="6">
        <v>380.86399999999998</v>
      </c>
      <c r="L543">
        <v>8</v>
      </c>
      <c r="M543">
        <v>0.2</v>
      </c>
      <c r="N543" s="6">
        <v>38.086399999999998</v>
      </c>
      <c r="O543" t="str">
        <f t="shared" si="24"/>
        <v/>
      </c>
      <c r="P543" s="6">
        <f t="shared" si="25"/>
        <v>361.91733333333332</v>
      </c>
      <c r="Q543">
        <f t="shared" si="26"/>
        <v>195.09791145530548</v>
      </c>
      <c r="R543" s="16" t="str">
        <f>TEXT(Ecom[[#This Row],[Dates]],"mmm")</f>
        <v>Aug</v>
      </c>
      <c r="S543" s="16" t="str">
        <f>TEXT(Ecom[[#This Row],[Dates]],"YYYY")</f>
        <v>2026</v>
      </c>
      <c r="T543" s="16"/>
    </row>
    <row r="544" spans="1:20" x14ac:dyDescent="0.25">
      <c r="A544" t="s">
        <v>28</v>
      </c>
      <c r="B544" s="16">
        <v>46047</v>
      </c>
      <c r="C544" t="s">
        <v>14</v>
      </c>
      <c r="D544" t="s">
        <v>15</v>
      </c>
      <c r="E544" t="s">
        <v>82</v>
      </c>
      <c r="F544" t="s">
        <v>104</v>
      </c>
      <c r="G544">
        <v>45503</v>
      </c>
      <c r="H544" t="s">
        <v>57</v>
      </c>
      <c r="I544" t="s">
        <v>26</v>
      </c>
      <c r="J544" t="s">
        <v>32</v>
      </c>
      <c r="K544" s="6">
        <v>646.77599999999995</v>
      </c>
      <c r="L544">
        <v>9</v>
      </c>
      <c r="M544">
        <v>0.2</v>
      </c>
      <c r="N544" s="6">
        <v>-145.52459999999999</v>
      </c>
      <c r="O544">
        <f t="shared" si="24"/>
        <v>-145.52459999999999</v>
      </c>
      <c r="P544" s="6">
        <f t="shared" si="25"/>
        <v>268.56</v>
      </c>
      <c r="Q544">
        <f t="shared" si="26"/>
        <v>217.81251115444999</v>
      </c>
      <c r="R544" s="16" t="str">
        <f>TEXT(Ecom[[#This Row],[Dates]],"mmm")</f>
        <v>Jan</v>
      </c>
      <c r="S544" s="16" t="str">
        <f>TEXT(Ecom[[#This Row],[Dates]],"YYYY")</f>
        <v>2026</v>
      </c>
      <c r="T544" s="16"/>
    </row>
    <row r="545" spans="1:20" x14ac:dyDescent="0.25">
      <c r="A545" t="s">
        <v>28</v>
      </c>
      <c r="B545" s="16">
        <v>45705</v>
      </c>
      <c r="C545" t="s">
        <v>14</v>
      </c>
      <c r="D545" t="s">
        <v>15</v>
      </c>
      <c r="E545" t="s">
        <v>45</v>
      </c>
      <c r="F545" t="s">
        <v>46</v>
      </c>
      <c r="G545">
        <v>76106</v>
      </c>
      <c r="H545" t="s">
        <v>47</v>
      </c>
      <c r="I545" t="s">
        <v>35</v>
      </c>
      <c r="J545" t="s">
        <v>59</v>
      </c>
      <c r="K545" s="6">
        <v>58.112000000000002</v>
      </c>
      <c r="L545">
        <v>2</v>
      </c>
      <c r="M545">
        <v>0.2</v>
      </c>
      <c r="N545" s="6">
        <v>7.2640000000000002</v>
      </c>
      <c r="O545" t="str">
        <f t="shared" si="24"/>
        <v/>
      </c>
      <c r="P545" s="6">
        <f t="shared" si="25"/>
        <v>75.005333333333326</v>
      </c>
      <c r="Q545">
        <f t="shared" si="26"/>
        <v>200.43525452005321</v>
      </c>
      <c r="R545" s="16" t="str">
        <f>TEXT(Ecom[[#This Row],[Dates]],"mmm")</f>
        <v>Feb</v>
      </c>
      <c r="S545" s="16" t="str">
        <f>TEXT(Ecom[[#This Row],[Dates]],"YYYY")</f>
        <v>2025</v>
      </c>
      <c r="T545" s="16"/>
    </row>
    <row r="546" spans="1:20" x14ac:dyDescent="0.25">
      <c r="A546" t="s">
        <v>28</v>
      </c>
      <c r="B546" s="16">
        <v>45761</v>
      </c>
      <c r="C546" t="s">
        <v>14</v>
      </c>
      <c r="D546" t="s">
        <v>15</v>
      </c>
      <c r="E546" t="s">
        <v>45</v>
      </c>
      <c r="F546" t="s">
        <v>46</v>
      </c>
      <c r="G546">
        <v>76106</v>
      </c>
      <c r="H546" t="s">
        <v>47</v>
      </c>
      <c r="I546" t="s">
        <v>35</v>
      </c>
      <c r="J546" t="s">
        <v>36</v>
      </c>
      <c r="K546" s="6">
        <v>100.792</v>
      </c>
      <c r="L546">
        <v>1</v>
      </c>
      <c r="M546">
        <v>0.2</v>
      </c>
      <c r="N546" s="6">
        <v>6.2995000000000001</v>
      </c>
      <c r="O546" t="str">
        <f t="shared" si="24"/>
        <v/>
      </c>
      <c r="P546" s="6">
        <f t="shared" si="25"/>
        <v>69.394666666666666</v>
      </c>
      <c r="Q546">
        <f t="shared" si="26"/>
        <v>98.34569586168233</v>
      </c>
      <c r="R546" s="16" t="str">
        <f>TEXT(Ecom[[#This Row],[Dates]],"mmm")</f>
        <v>Apr</v>
      </c>
      <c r="S546" s="16" t="str">
        <f>TEXT(Ecom[[#This Row],[Dates]],"YYYY")</f>
        <v>2025</v>
      </c>
      <c r="T546" s="16"/>
    </row>
    <row r="547" spans="1:20" x14ac:dyDescent="0.25">
      <c r="A547" t="s">
        <v>28</v>
      </c>
      <c r="B547" s="16">
        <v>45887</v>
      </c>
      <c r="C547" t="s">
        <v>14</v>
      </c>
      <c r="D547" t="s">
        <v>15</v>
      </c>
      <c r="E547" t="s">
        <v>45</v>
      </c>
      <c r="F547" t="s">
        <v>46</v>
      </c>
      <c r="G547">
        <v>76106</v>
      </c>
      <c r="H547" t="s">
        <v>47</v>
      </c>
      <c r="I547" t="s">
        <v>19</v>
      </c>
      <c r="J547" t="s">
        <v>33</v>
      </c>
      <c r="K547" s="6">
        <v>66.111999999999995</v>
      </c>
      <c r="L547">
        <v>4</v>
      </c>
      <c r="M547">
        <v>0.6</v>
      </c>
      <c r="N547" s="6">
        <v>-84.2928</v>
      </c>
      <c r="O547">
        <f t="shared" si="24"/>
        <v>-84.2928</v>
      </c>
      <c r="P547" s="6">
        <f t="shared" si="25"/>
        <v>40.250666666666667</v>
      </c>
      <c r="Q547">
        <f t="shared" si="26"/>
        <v>23.040788566752177</v>
      </c>
      <c r="R547" s="16" t="str">
        <f>TEXT(Ecom[[#This Row],[Dates]],"mmm")</f>
        <v>Aug</v>
      </c>
      <c r="S547" s="16" t="str">
        <f>TEXT(Ecom[[#This Row],[Dates]],"YYYY")</f>
        <v>2025</v>
      </c>
      <c r="T547" s="16"/>
    </row>
    <row r="548" spans="1:20" x14ac:dyDescent="0.25">
      <c r="A548" t="s">
        <v>62</v>
      </c>
      <c r="B548" s="16">
        <v>46151</v>
      </c>
      <c r="C548" t="s">
        <v>44</v>
      </c>
      <c r="D548" t="s">
        <v>15</v>
      </c>
      <c r="E548" t="s">
        <v>75</v>
      </c>
      <c r="F548" t="s">
        <v>76</v>
      </c>
      <c r="G548">
        <v>10035</v>
      </c>
      <c r="H548" t="s">
        <v>57</v>
      </c>
      <c r="I548" t="s">
        <v>26</v>
      </c>
      <c r="J548" t="s">
        <v>37</v>
      </c>
      <c r="K548" s="6">
        <v>41.28</v>
      </c>
      <c r="L548">
        <v>6</v>
      </c>
      <c r="M548">
        <v>0.2</v>
      </c>
      <c r="N548" s="6">
        <v>13.932</v>
      </c>
      <c r="O548" t="str">
        <f t="shared" si="24"/>
        <v/>
      </c>
      <c r="P548" s="6">
        <f t="shared" si="25"/>
        <v>101.63733333333333</v>
      </c>
      <c r="Q548">
        <f t="shared" si="26"/>
        <v>88.705141847709257</v>
      </c>
      <c r="R548" s="16" t="str">
        <f>TEXT(Ecom[[#This Row],[Dates]],"mmm")</f>
        <v>May</v>
      </c>
      <c r="S548" s="16" t="str">
        <f>TEXT(Ecom[[#This Row],[Dates]],"YYYY")</f>
        <v>2026</v>
      </c>
      <c r="T548" s="16"/>
    </row>
    <row r="549" spans="1:20" x14ac:dyDescent="0.25">
      <c r="A549" t="s">
        <v>62</v>
      </c>
      <c r="B549" s="16">
        <v>46122</v>
      </c>
      <c r="C549" t="s">
        <v>44</v>
      </c>
      <c r="D549" t="s">
        <v>15</v>
      </c>
      <c r="E549" t="s">
        <v>75</v>
      </c>
      <c r="F549" t="s">
        <v>76</v>
      </c>
      <c r="G549">
        <v>10035</v>
      </c>
      <c r="H549" t="s">
        <v>57</v>
      </c>
      <c r="I549" t="s">
        <v>26</v>
      </c>
      <c r="J549" t="s">
        <v>41</v>
      </c>
      <c r="K549" s="6">
        <v>13.36</v>
      </c>
      <c r="L549">
        <v>2</v>
      </c>
      <c r="M549">
        <v>0</v>
      </c>
      <c r="N549" s="6">
        <v>6.4127999999999998</v>
      </c>
      <c r="O549" t="str">
        <f t="shared" si="24"/>
        <v/>
      </c>
      <c r="P549" s="6">
        <f t="shared" si="25"/>
        <v>91.665333333333322</v>
      </c>
      <c r="Q549">
        <f t="shared" si="26"/>
        <v>98.765169677034066</v>
      </c>
      <c r="R549" s="16" t="str">
        <f>TEXT(Ecom[[#This Row],[Dates]],"mmm")</f>
        <v>Apr</v>
      </c>
      <c r="S549" s="16" t="str">
        <f>TEXT(Ecom[[#This Row],[Dates]],"YYYY")</f>
        <v>2026</v>
      </c>
      <c r="T549" s="16"/>
    </row>
    <row r="550" spans="1:20" x14ac:dyDescent="0.25">
      <c r="A550" t="s">
        <v>13</v>
      </c>
      <c r="B550" s="16">
        <v>46268</v>
      </c>
      <c r="C550" t="s">
        <v>22</v>
      </c>
      <c r="D550" t="s">
        <v>15</v>
      </c>
      <c r="E550" t="s">
        <v>79</v>
      </c>
      <c r="F550" t="s">
        <v>65</v>
      </c>
      <c r="G550">
        <v>60653</v>
      </c>
      <c r="H550" t="s">
        <v>47</v>
      </c>
      <c r="I550" t="s">
        <v>26</v>
      </c>
      <c r="J550" t="s">
        <v>32</v>
      </c>
      <c r="K550" s="6">
        <v>250.27199999999999</v>
      </c>
      <c r="L550">
        <v>9</v>
      </c>
      <c r="M550">
        <v>0.2</v>
      </c>
      <c r="N550" s="6">
        <v>15.641999999999999</v>
      </c>
      <c r="O550" t="str">
        <f t="shared" si="24"/>
        <v/>
      </c>
      <c r="P550" s="6">
        <f t="shared" si="25"/>
        <v>90.11866666666667</v>
      </c>
      <c r="Q550">
        <f t="shared" si="26"/>
        <v>108.26866460389685</v>
      </c>
      <c r="R550" s="16" t="str">
        <f>TEXT(Ecom[[#This Row],[Dates]],"mmm")</f>
        <v>Sep</v>
      </c>
      <c r="S550" s="16" t="str">
        <f>TEXT(Ecom[[#This Row],[Dates]],"YYYY")</f>
        <v>2026</v>
      </c>
      <c r="T550" s="16"/>
    </row>
    <row r="551" spans="1:20" x14ac:dyDescent="0.25">
      <c r="A551" t="s">
        <v>13</v>
      </c>
      <c r="B551" s="16">
        <v>45679</v>
      </c>
      <c r="C551" t="s">
        <v>22</v>
      </c>
      <c r="D551" t="s">
        <v>15</v>
      </c>
      <c r="E551" t="s">
        <v>79</v>
      </c>
      <c r="F551" t="s">
        <v>65</v>
      </c>
      <c r="G551">
        <v>60653</v>
      </c>
      <c r="H551" t="s">
        <v>47</v>
      </c>
      <c r="I551" t="s">
        <v>26</v>
      </c>
      <c r="J551" t="s">
        <v>37</v>
      </c>
      <c r="K551" s="6">
        <v>11.364000000000001</v>
      </c>
      <c r="L551">
        <v>3</v>
      </c>
      <c r="M551">
        <v>0.8</v>
      </c>
      <c r="N551" s="6">
        <v>-17.045999999999999</v>
      </c>
      <c r="O551">
        <f t="shared" si="24"/>
        <v>-17.045999999999999</v>
      </c>
      <c r="P551" s="6">
        <f t="shared" si="25"/>
        <v>380.5506666666667</v>
      </c>
      <c r="Q551">
        <f t="shared" si="26"/>
        <v>432.88979943732659</v>
      </c>
      <c r="R551" s="16" t="str">
        <f>TEXT(Ecom[[#This Row],[Dates]],"mmm")</f>
        <v>Jan</v>
      </c>
      <c r="S551" s="16" t="str">
        <f>TEXT(Ecom[[#This Row],[Dates]],"YYYY")</f>
        <v>2025</v>
      </c>
      <c r="T551" s="16"/>
    </row>
    <row r="552" spans="1:20" x14ac:dyDescent="0.25">
      <c r="A552" t="s">
        <v>13</v>
      </c>
      <c r="B552" s="16">
        <v>46136</v>
      </c>
      <c r="C552" t="s">
        <v>22</v>
      </c>
      <c r="D552" t="s">
        <v>15</v>
      </c>
      <c r="E552" t="s">
        <v>79</v>
      </c>
      <c r="F552" t="s">
        <v>65</v>
      </c>
      <c r="G552">
        <v>60653</v>
      </c>
      <c r="H552" t="s">
        <v>47</v>
      </c>
      <c r="I552" t="s">
        <v>26</v>
      </c>
      <c r="J552" t="s">
        <v>110</v>
      </c>
      <c r="K552" s="6">
        <v>8.7200000000000006</v>
      </c>
      <c r="L552">
        <v>5</v>
      </c>
      <c r="M552">
        <v>0.2</v>
      </c>
      <c r="N552" s="6">
        <v>-1.744</v>
      </c>
      <c r="O552">
        <f t="shared" si="24"/>
        <v>-1.744</v>
      </c>
      <c r="P552" s="6">
        <f t="shared" si="25"/>
        <v>388.26399999999995</v>
      </c>
      <c r="Q552">
        <f t="shared" si="26"/>
        <v>476.40268990129044</v>
      </c>
      <c r="R552" s="16" t="str">
        <f>TEXT(Ecom[[#This Row],[Dates]],"mmm")</f>
        <v>Apr</v>
      </c>
      <c r="S552" s="16" t="str">
        <f>TEXT(Ecom[[#This Row],[Dates]],"YYYY")</f>
        <v>2026</v>
      </c>
      <c r="T552" s="16"/>
    </row>
    <row r="553" spans="1:20" x14ac:dyDescent="0.25">
      <c r="A553" t="s">
        <v>13</v>
      </c>
      <c r="B553" s="16">
        <v>46246</v>
      </c>
      <c r="C553" t="s">
        <v>14</v>
      </c>
      <c r="D553" t="s">
        <v>15</v>
      </c>
      <c r="E553" t="s">
        <v>52</v>
      </c>
      <c r="F553" t="s">
        <v>24</v>
      </c>
      <c r="G553">
        <v>94110</v>
      </c>
      <c r="H553" t="s">
        <v>25</v>
      </c>
      <c r="I553" t="s">
        <v>19</v>
      </c>
      <c r="J553" t="s">
        <v>21</v>
      </c>
      <c r="K553" s="6">
        <v>1121.568</v>
      </c>
      <c r="L553">
        <v>2</v>
      </c>
      <c r="M553">
        <v>0.2</v>
      </c>
      <c r="N553" s="6">
        <v>0</v>
      </c>
      <c r="O553" t="str">
        <f t="shared" si="24"/>
        <v/>
      </c>
      <c r="P553" s="6">
        <f t="shared" si="25"/>
        <v>388.96533333333332</v>
      </c>
      <c r="Q553">
        <f t="shared" si="26"/>
        <v>521.93348678273662</v>
      </c>
      <c r="R553" s="16" t="str">
        <f>TEXT(Ecom[[#This Row],[Dates]],"mmm")</f>
        <v>Aug</v>
      </c>
      <c r="S553" s="16" t="str">
        <f>TEXT(Ecom[[#This Row],[Dates]],"YYYY")</f>
        <v>2026</v>
      </c>
      <c r="T553" s="16"/>
    </row>
    <row r="554" spans="1:20" x14ac:dyDescent="0.25">
      <c r="A554" t="s">
        <v>62</v>
      </c>
      <c r="B554" s="16">
        <v>46094</v>
      </c>
      <c r="C554" t="s">
        <v>14</v>
      </c>
      <c r="D554" t="s">
        <v>15</v>
      </c>
      <c r="E554" t="s">
        <v>189</v>
      </c>
      <c r="F554" t="s">
        <v>30</v>
      </c>
      <c r="G554">
        <v>32216</v>
      </c>
      <c r="H554" t="s">
        <v>18</v>
      </c>
      <c r="I554" t="s">
        <v>19</v>
      </c>
      <c r="J554" t="s">
        <v>33</v>
      </c>
      <c r="K554" s="6">
        <v>34.503999999999998</v>
      </c>
      <c r="L554">
        <v>1</v>
      </c>
      <c r="M554">
        <v>0.2</v>
      </c>
      <c r="N554" s="6">
        <v>6.0381999999999998</v>
      </c>
      <c r="O554" t="str">
        <f t="shared" si="24"/>
        <v/>
      </c>
      <c r="P554" s="6">
        <f t="shared" si="25"/>
        <v>447.036</v>
      </c>
      <c r="Q554">
        <f t="shared" si="26"/>
        <v>574.02188782632993</v>
      </c>
      <c r="R554" s="16" t="str">
        <f>TEXT(Ecom[[#This Row],[Dates]],"mmm")</f>
        <v>Mar</v>
      </c>
      <c r="S554" s="16" t="str">
        <f>TEXT(Ecom[[#This Row],[Dates]],"YYYY")</f>
        <v>2026</v>
      </c>
      <c r="T554" s="16"/>
    </row>
    <row r="555" spans="1:20" x14ac:dyDescent="0.25">
      <c r="A555" t="s">
        <v>28</v>
      </c>
      <c r="B555" s="16">
        <v>45876</v>
      </c>
      <c r="C555" t="s">
        <v>14</v>
      </c>
      <c r="D555" t="s">
        <v>15</v>
      </c>
      <c r="E555" t="s">
        <v>61</v>
      </c>
      <c r="F555" t="s">
        <v>46</v>
      </c>
      <c r="G555">
        <v>77070</v>
      </c>
      <c r="H555" t="s">
        <v>47</v>
      </c>
      <c r="I555" t="s">
        <v>26</v>
      </c>
      <c r="J555" t="s">
        <v>77</v>
      </c>
      <c r="K555" s="6">
        <v>10.824</v>
      </c>
      <c r="L555">
        <v>3</v>
      </c>
      <c r="M555">
        <v>0.2</v>
      </c>
      <c r="N555" s="6">
        <v>2.5707</v>
      </c>
      <c r="O555" t="str">
        <f t="shared" si="24"/>
        <v/>
      </c>
      <c r="P555" s="6">
        <f t="shared" si="25"/>
        <v>442.02</v>
      </c>
      <c r="Q555">
        <f t="shared" si="26"/>
        <v>589.32661561229099</v>
      </c>
      <c r="R555" s="16" t="str">
        <f>TEXT(Ecom[[#This Row],[Dates]],"mmm")</f>
        <v>Aug</v>
      </c>
      <c r="S555" s="16" t="str">
        <f>TEXT(Ecom[[#This Row],[Dates]],"YYYY")</f>
        <v>2025</v>
      </c>
      <c r="T555" s="16"/>
    </row>
    <row r="556" spans="1:20" x14ac:dyDescent="0.25">
      <c r="A556" t="s">
        <v>13</v>
      </c>
      <c r="B556" s="16">
        <v>46115</v>
      </c>
      <c r="C556" t="s">
        <v>22</v>
      </c>
      <c r="D556" t="s">
        <v>15</v>
      </c>
      <c r="E556" t="s">
        <v>208</v>
      </c>
      <c r="F556" t="s">
        <v>24</v>
      </c>
      <c r="G556">
        <v>92804</v>
      </c>
      <c r="H556" t="s">
        <v>25</v>
      </c>
      <c r="I556" t="s">
        <v>26</v>
      </c>
      <c r="J556" t="s">
        <v>32</v>
      </c>
      <c r="K556" s="6">
        <v>1295.78</v>
      </c>
      <c r="L556">
        <v>2</v>
      </c>
      <c r="M556">
        <v>0</v>
      </c>
      <c r="N556" s="6">
        <v>310.98719999999997</v>
      </c>
      <c r="O556" t="str">
        <f t="shared" si="24"/>
        <v/>
      </c>
      <c r="P556" s="6">
        <f t="shared" si="25"/>
        <v>445.31199999999995</v>
      </c>
      <c r="Q556">
        <f t="shared" si="26"/>
        <v>599.78386723218887</v>
      </c>
      <c r="R556" s="16" t="str">
        <f>TEXT(Ecom[[#This Row],[Dates]],"mmm")</f>
        <v>Apr</v>
      </c>
      <c r="S556" s="16" t="str">
        <f>TEXT(Ecom[[#This Row],[Dates]],"YYYY")</f>
        <v>2026</v>
      </c>
      <c r="T556" s="16"/>
    </row>
    <row r="557" spans="1:20" x14ac:dyDescent="0.25">
      <c r="A557" t="s">
        <v>13</v>
      </c>
      <c r="B557" s="16">
        <v>45887</v>
      </c>
      <c r="C557" t="s">
        <v>14</v>
      </c>
      <c r="D557" t="s">
        <v>15</v>
      </c>
      <c r="E557" t="s">
        <v>106</v>
      </c>
      <c r="F557" t="s">
        <v>40</v>
      </c>
      <c r="G557">
        <v>28403</v>
      </c>
      <c r="H557" t="s">
        <v>18</v>
      </c>
      <c r="I557" t="s">
        <v>26</v>
      </c>
      <c r="J557" t="s">
        <v>34</v>
      </c>
      <c r="K557" s="6">
        <v>19.456</v>
      </c>
      <c r="L557">
        <v>4</v>
      </c>
      <c r="M557">
        <v>0.2</v>
      </c>
      <c r="N557" s="6">
        <v>3.4047999999999998</v>
      </c>
      <c r="O557" t="str">
        <f t="shared" si="24"/>
        <v/>
      </c>
      <c r="P557" s="6">
        <f t="shared" si="25"/>
        <v>458.61200000000002</v>
      </c>
      <c r="Q557">
        <f t="shared" si="26"/>
        <v>613.21664504045111</v>
      </c>
      <c r="R557" s="16" t="str">
        <f>TEXT(Ecom[[#This Row],[Dates]],"mmm")</f>
        <v>Aug</v>
      </c>
      <c r="S557" s="16" t="str">
        <f>TEXT(Ecom[[#This Row],[Dates]],"YYYY")</f>
        <v>2025</v>
      </c>
      <c r="T557" s="16"/>
    </row>
    <row r="558" spans="1:20" x14ac:dyDescent="0.25">
      <c r="A558" t="s">
        <v>28</v>
      </c>
      <c r="B558" s="16">
        <v>46318</v>
      </c>
      <c r="C558" t="s">
        <v>14</v>
      </c>
      <c r="D558" t="s">
        <v>15</v>
      </c>
      <c r="E558" t="s">
        <v>23</v>
      </c>
      <c r="F558" t="s">
        <v>24</v>
      </c>
      <c r="G558">
        <v>90045</v>
      </c>
      <c r="H558" t="s">
        <v>25</v>
      </c>
      <c r="I558" t="s">
        <v>26</v>
      </c>
      <c r="J558" t="s">
        <v>27</v>
      </c>
      <c r="K558" s="6">
        <v>20.7</v>
      </c>
      <c r="L558">
        <v>2</v>
      </c>
      <c r="M558">
        <v>0</v>
      </c>
      <c r="N558" s="6">
        <v>9.9359999999999999</v>
      </c>
      <c r="O558" t="str">
        <f t="shared" si="24"/>
        <v/>
      </c>
      <c r="P558" s="6">
        <f t="shared" si="25"/>
        <v>462.92666666666673</v>
      </c>
      <c r="Q558">
        <f t="shared" si="26"/>
        <v>615.06011572829505</v>
      </c>
      <c r="R558" s="16" t="str">
        <f>TEXT(Ecom[[#This Row],[Dates]],"mmm")</f>
        <v>Oct</v>
      </c>
      <c r="S558" s="16" t="str">
        <f>TEXT(Ecom[[#This Row],[Dates]],"YYYY")</f>
        <v>2026</v>
      </c>
      <c r="T558" s="16"/>
    </row>
    <row r="559" spans="1:20" x14ac:dyDescent="0.25">
      <c r="A559" t="s">
        <v>28</v>
      </c>
      <c r="B559" s="16">
        <v>46129</v>
      </c>
      <c r="C559" t="s">
        <v>14</v>
      </c>
      <c r="D559" t="s">
        <v>15</v>
      </c>
      <c r="E559" t="s">
        <v>23</v>
      </c>
      <c r="F559" t="s">
        <v>24</v>
      </c>
      <c r="G559">
        <v>90045</v>
      </c>
      <c r="H559" t="s">
        <v>25</v>
      </c>
      <c r="I559" t="s">
        <v>19</v>
      </c>
      <c r="J559" t="s">
        <v>31</v>
      </c>
      <c r="K559" s="6">
        <v>1335.68</v>
      </c>
      <c r="L559">
        <v>4</v>
      </c>
      <c r="M559">
        <v>0.2</v>
      </c>
      <c r="N559" s="6">
        <v>-217.048</v>
      </c>
      <c r="O559">
        <f t="shared" si="24"/>
        <v>-217.048</v>
      </c>
      <c r="P559" s="6">
        <f t="shared" si="25"/>
        <v>470.22666666666669</v>
      </c>
      <c r="Q559">
        <f t="shared" si="26"/>
        <v>615.75591846649638</v>
      </c>
      <c r="R559" s="16" t="str">
        <f>TEXT(Ecom[[#This Row],[Dates]],"mmm")</f>
        <v>Apr</v>
      </c>
      <c r="S559" s="16" t="str">
        <f>TEXT(Ecom[[#This Row],[Dates]],"YYYY")</f>
        <v>2026</v>
      </c>
      <c r="T559" s="16"/>
    </row>
    <row r="560" spans="1:20" x14ac:dyDescent="0.25">
      <c r="A560" t="s">
        <v>28</v>
      </c>
      <c r="B560" s="16">
        <v>45834</v>
      </c>
      <c r="C560" t="s">
        <v>14</v>
      </c>
      <c r="D560" t="s">
        <v>15</v>
      </c>
      <c r="E560" t="s">
        <v>23</v>
      </c>
      <c r="F560" t="s">
        <v>24</v>
      </c>
      <c r="G560">
        <v>90045</v>
      </c>
      <c r="H560" t="s">
        <v>25</v>
      </c>
      <c r="I560" t="s">
        <v>26</v>
      </c>
      <c r="J560" t="s">
        <v>41</v>
      </c>
      <c r="K560" s="6">
        <v>32.4</v>
      </c>
      <c r="L560">
        <v>5</v>
      </c>
      <c r="M560">
        <v>0</v>
      </c>
      <c r="N560" s="6">
        <v>15.552</v>
      </c>
      <c r="O560" t="str">
        <f t="shared" si="24"/>
        <v/>
      </c>
      <c r="P560" s="6">
        <f t="shared" si="25"/>
        <v>53.018666666666661</v>
      </c>
      <c r="Q560">
        <f t="shared" si="26"/>
        <v>350.79960700092016</v>
      </c>
      <c r="R560" s="16" t="str">
        <f>TEXT(Ecom[[#This Row],[Dates]],"mmm")</f>
        <v>Jun</v>
      </c>
      <c r="S560" s="16" t="str">
        <f>TEXT(Ecom[[#This Row],[Dates]],"YYYY")</f>
        <v>2025</v>
      </c>
      <c r="T560" s="16"/>
    </row>
    <row r="561" spans="1:20" x14ac:dyDescent="0.25">
      <c r="A561" t="s">
        <v>13</v>
      </c>
      <c r="B561" s="16">
        <v>45871</v>
      </c>
      <c r="C561" t="s">
        <v>14</v>
      </c>
      <c r="D561" t="s">
        <v>15</v>
      </c>
      <c r="E561" t="s">
        <v>52</v>
      </c>
      <c r="F561" t="s">
        <v>24</v>
      </c>
      <c r="G561">
        <v>94110</v>
      </c>
      <c r="H561" t="s">
        <v>25</v>
      </c>
      <c r="I561" t="s">
        <v>19</v>
      </c>
      <c r="J561" t="s">
        <v>33</v>
      </c>
      <c r="K561" s="6">
        <v>42.6</v>
      </c>
      <c r="L561">
        <v>3</v>
      </c>
      <c r="M561">
        <v>0</v>
      </c>
      <c r="N561" s="6">
        <v>16.614000000000001</v>
      </c>
      <c r="O561" t="str">
        <f t="shared" si="24"/>
        <v/>
      </c>
      <c r="P561" s="6">
        <f t="shared" si="25"/>
        <v>46.552</v>
      </c>
      <c r="Q561">
        <f t="shared" si="26"/>
        <v>248.29660946059985</v>
      </c>
      <c r="R561" s="16" t="str">
        <f>TEXT(Ecom[[#This Row],[Dates]],"mmm")</f>
        <v>Aug</v>
      </c>
      <c r="S561" s="16" t="str">
        <f>TEXT(Ecom[[#This Row],[Dates]],"YYYY")</f>
        <v>2025</v>
      </c>
      <c r="T561" s="16"/>
    </row>
    <row r="562" spans="1:20" x14ac:dyDescent="0.25">
      <c r="A562" t="s">
        <v>13</v>
      </c>
      <c r="B562" s="16">
        <v>45899</v>
      </c>
      <c r="C562" t="s">
        <v>14</v>
      </c>
      <c r="D562" t="s">
        <v>15</v>
      </c>
      <c r="E562" t="s">
        <v>52</v>
      </c>
      <c r="F562" t="s">
        <v>24</v>
      </c>
      <c r="G562">
        <v>94110</v>
      </c>
      <c r="H562" t="s">
        <v>25</v>
      </c>
      <c r="I562" t="s">
        <v>26</v>
      </c>
      <c r="J562" t="s">
        <v>37</v>
      </c>
      <c r="K562" s="6">
        <v>84.055999999999997</v>
      </c>
      <c r="L562">
        <v>7</v>
      </c>
      <c r="M562">
        <v>0.2</v>
      </c>
      <c r="N562" s="6">
        <v>27.318200000000001</v>
      </c>
      <c r="O562" t="str">
        <f t="shared" si="24"/>
        <v/>
      </c>
      <c r="P562" s="6">
        <f t="shared" si="25"/>
        <v>36.728000000000002</v>
      </c>
      <c r="Q562">
        <f t="shared" si="26"/>
        <v>29.698556443282136</v>
      </c>
      <c r="R562" s="16" t="str">
        <f>TEXT(Ecom[[#This Row],[Dates]],"mmm")</f>
        <v>Aug</v>
      </c>
      <c r="S562" s="16" t="str">
        <f>TEXT(Ecom[[#This Row],[Dates]],"YYYY")</f>
        <v>2025</v>
      </c>
      <c r="T562" s="16"/>
    </row>
    <row r="563" spans="1:20" x14ac:dyDescent="0.25">
      <c r="A563" t="s">
        <v>13</v>
      </c>
      <c r="B563" s="16">
        <v>45767</v>
      </c>
      <c r="C563" t="s">
        <v>14</v>
      </c>
      <c r="D563" t="s">
        <v>15</v>
      </c>
      <c r="E563" t="s">
        <v>141</v>
      </c>
      <c r="F563" t="s">
        <v>30</v>
      </c>
      <c r="G563">
        <v>33614</v>
      </c>
      <c r="H563" t="s">
        <v>18</v>
      </c>
      <c r="I563" t="s">
        <v>26</v>
      </c>
      <c r="J563" t="s">
        <v>38</v>
      </c>
      <c r="K563" s="6">
        <v>13</v>
      </c>
      <c r="L563">
        <v>5</v>
      </c>
      <c r="M563">
        <v>0.2</v>
      </c>
      <c r="N563" s="6">
        <v>1.3</v>
      </c>
      <c r="O563" t="str">
        <f t="shared" si="24"/>
        <v/>
      </c>
      <c r="P563" s="6">
        <f t="shared" si="25"/>
        <v>10.029333333333334</v>
      </c>
      <c r="Q563">
        <f t="shared" si="26"/>
        <v>23.941132743398693</v>
      </c>
      <c r="R563" s="16" t="str">
        <f>TEXT(Ecom[[#This Row],[Dates]],"mmm")</f>
        <v>Apr</v>
      </c>
      <c r="S563" s="16" t="str">
        <f>TEXT(Ecom[[#This Row],[Dates]],"YYYY")</f>
        <v>2025</v>
      </c>
      <c r="T563" s="16"/>
    </row>
    <row r="564" spans="1:20" x14ac:dyDescent="0.25">
      <c r="A564" t="s">
        <v>13</v>
      </c>
      <c r="B564" s="16">
        <v>45677</v>
      </c>
      <c r="C564" t="s">
        <v>14</v>
      </c>
      <c r="D564" t="s">
        <v>15</v>
      </c>
      <c r="E564" t="s">
        <v>141</v>
      </c>
      <c r="F564" t="s">
        <v>30</v>
      </c>
      <c r="G564">
        <v>33614</v>
      </c>
      <c r="H564" t="s">
        <v>18</v>
      </c>
      <c r="I564" t="s">
        <v>19</v>
      </c>
      <c r="J564" t="s">
        <v>33</v>
      </c>
      <c r="K564" s="6">
        <v>13.128</v>
      </c>
      <c r="L564">
        <v>3</v>
      </c>
      <c r="M564">
        <v>0.2</v>
      </c>
      <c r="N564" s="6">
        <v>3.7743000000000002</v>
      </c>
      <c r="O564" t="str">
        <f t="shared" si="24"/>
        <v/>
      </c>
      <c r="P564" s="6">
        <f t="shared" si="25"/>
        <v>6.5659999999999998</v>
      </c>
      <c r="Q564">
        <f t="shared" si="26"/>
        <v>14.253031760659567</v>
      </c>
      <c r="R564" s="16" t="str">
        <f>TEXT(Ecom[[#This Row],[Dates]],"mmm")</f>
        <v>Jan</v>
      </c>
      <c r="S564" s="16" t="str">
        <f>TEXT(Ecom[[#This Row],[Dates]],"YYYY")</f>
        <v>2025</v>
      </c>
      <c r="T564" s="16"/>
    </row>
    <row r="565" spans="1:20" x14ac:dyDescent="0.25">
      <c r="A565" t="s">
        <v>62</v>
      </c>
      <c r="B565" s="16">
        <v>45799</v>
      </c>
      <c r="C565" t="s">
        <v>14</v>
      </c>
      <c r="D565" t="s">
        <v>15</v>
      </c>
      <c r="E565" t="s">
        <v>42</v>
      </c>
      <c r="F565" t="s">
        <v>43</v>
      </c>
      <c r="G565">
        <v>98105</v>
      </c>
      <c r="H565" t="s">
        <v>25</v>
      </c>
      <c r="I565" t="s">
        <v>26</v>
      </c>
      <c r="J565" t="s">
        <v>77</v>
      </c>
      <c r="K565" s="6">
        <v>3.96</v>
      </c>
      <c r="L565">
        <v>2</v>
      </c>
      <c r="M565">
        <v>0</v>
      </c>
      <c r="N565" s="6">
        <v>0</v>
      </c>
      <c r="O565" t="str">
        <f t="shared" si="24"/>
        <v/>
      </c>
      <c r="P565" s="6">
        <f t="shared" si="25"/>
        <v>126.98199999999999</v>
      </c>
      <c r="Q565">
        <f t="shared" si="26"/>
        <v>142.89422425826166</v>
      </c>
      <c r="R565" s="16" t="str">
        <f>TEXT(Ecom[[#This Row],[Dates]],"mmm")</f>
        <v>May</v>
      </c>
      <c r="S565" s="16" t="str">
        <f>TEXT(Ecom[[#This Row],[Dates]],"YYYY")</f>
        <v>2025</v>
      </c>
      <c r="T565" s="16"/>
    </row>
    <row r="566" spans="1:20" x14ac:dyDescent="0.25">
      <c r="A566" t="s">
        <v>62</v>
      </c>
      <c r="B566" s="16">
        <v>45835</v>
      </c>
      <c r="C566" t="s">
        <v>14</v>
      </c>
      <c r="D566" t="s">
        <v>15</v>
      </c>
      <c r="E566" t="s">
        <v>42</v>
      </c>
      <c r="F566" t="s">
        <v>43</v>
      </c>
      <c r="G566">
        <v>98105</v>
      </c>
      <c r="H566" t="s">
        <v>25</v>
      </c>
      <c r="I566" t="s">
        <v>26</v>
      </c>
      <c r="J566" t="s">
        <v>27</v>
      </c>
      <c r="K566" s="6">
        <v>2.61</v>
      </c>
      <c r="L566">
        <v>1</v>
      </c>
      <c r="M566">
        <v>0</v>
      </c>
      <c r="N566" s="6">
        <v>1.2005999999999999</v>
      </c>
      <c r="O566" t="str">
        <f t="shared" si="24"/>
        <v/>
      </c>
      <c r="P566" s="6">
        <f t="shared" si="25"/>
        <v>156.27533333333335</v>
      </c>
      <c r="Q566">
        <f t="shared" si="26"/>
        <v>147.61589046551163</v>
      </c>
      <c r="R566" s="16" t="str">
        <f>TEXT(Ecom[[#This Row],[Dates]],"mmm")</f>
        <v>Jun</v>
      </c>
      <c r="S566" s="16" t="str">
        <f>TEXT(Ecom[[#This Row],[Dates]],"YYYY")</f>
        <v>2025</v>
      </c>
      <c r="T566" s="16"/>
    </row>
    <row r="567" spans="1:20" x14ac:dyDescent="0.25">
      <c r="A567" t="s">
        <v>62</v>
      </c>
      <c r="B567" s="16">
        <v>45669</v>
      </c>
      <c r="C567" t="s">
        <v>14</v>
      </c>
      <c r="D567" t="s">
        <v>15</v>
      </c>
      <c r="E567" t="s">
        <v>23</v>
      </c>
      <c r="F567" t="s">
        <v>24</v>
      </c>
      <c r="G567">
        <v>90008</v>
      </c>
      <c r="H567" t="s">
        <v>25</v>
      </c>
      <c r="I567" t="s">
        <v>35</v>
      </c>
      <c r="J567" t="s">
        <v>36</v>
      </c>
      <c r="K567" s="6">
        <v>374.37599999999998</v>
      </c>
      <c r="L567">
        <v>3</v>
      </c>
      <c r="M567">
        <v>0.2</v>
      </c>
      <c r="N567" s="6">
        <v>46.796999999999997</v>
      </c>
      <c r="O567" t="str">
        <f t="shared" si="24"/>
        <v/>
      </c>
      <c r="P567" s="6">
        <f t="shared" si="25"/>
        <v>182.43466666666666</v>
      </c>
      <c r="Q567">
        <f t="shared" si="26"/>
        <v>158.77326628688914</v>
      </c>
      <c r="R567" s="16" t="str">
        <f>TEXT(Ecom[[#This Row],[Dates]],"mmm")</f>
        <v>Jan</v>
      </c>
      <c r="S567" s="16" t="str">
        <f>TEXT(Ecom[[#This Row],[Dates]],"YYYY")</f>
        <v>2025</v>
      </c>
      <c r="T567" s="16"/>
    </row>
    <row r="568" spans="1:20" x14ac:dyDescent="0.25">
      <c r="A568" t="s">
        <v>28</v>
      </c>
      <c r="B568" s="16">
        <v>46326</v>
      </c>
      <c r="C568" t="s">
        <v>22</v>
      </c>
      <c r="D568" t="s">
        <v>15</v>
      </c>
      <c r="E568" t="s">
        <v>42</v>
      </c>
      <c r="F568" t="s">
        <v>43</v>
      </c>
      <c r="G568">
        <v>98105</v>
      </c>
      <c r="H568" t="s">
        <v>25</v>
      </c>
      <c r="I568" t="s">
        <v>26</v>
      </c>
      <c r="J568" t="s">
        <v>41</v>
      </c>
      <c r="K568" s="6">
        <v>91.84</v>
      </c>
      <c r="L568">
        <v>8</v>
      </c>
      <c r="M568">
        <v>0</v>
      </c>
      <c r="N568" s="6">
        <v>45.001600000000003</v>
      </c>
      <c r="O568" t="str">
        <f t="shared" si="24"/>
        <v/>
      </c>
      <c r="P568" s="6">
        <f t="shared" si="25"/>
        <v>64.12266666666666</v>
      </c>
      <c r="Q568">
        <f t="shared" si="26"/>
        <v>73.981078046274021</v>
      </c>
      <c r="R568" s="16" t="str">
        <f>TEXT(Ecom[[#This Row],[Dates]],"mmm")</f>
        <v>Oct</v>
      </c>
      <c r="S568" s="16" t="str">
        <f>TEXT(Ecom[[#This Row],[Dates]],"YYYY")</f>
        <v>2026</v>
      </c>
      <c r="T568" s="16"/>
    </row>
    <row r="569" spans="1:20" x14ac:dyDescent="0.25">
      <c r="A569" t="s">
        <v>28</v>
      </c>
      <c r="B569" s="16">
        <v>45696</v>
      </c>
      <c r="C569" t="s">
        <v>22</v>
      </c>
      <c r="D569" t="s">
        <v>15</v>
      </c>
      <c r="E569" t="s">
        <v>42</v>
      </c>
      <c r="F569" t="s">
        <v>43</v>
      </c>
      <c r="G569">
        <v>98105</v>
      </c>
      <c r="H569" t="s">
        <v>25</v>
      </c>
      <c r="I569" t="s">
        <v>26</v>
      </c>
      <c r="J569" t="s">
        <v>37</v>
      </c>
      <c r="K569" s="6">
        <v>81.087999999999994</v>
      </c>
      <c r="L569">
        <v>7</v>
      </c>
      <c r="M569">
        <v>0.2</v>
      </c>
      <c r="N569" s="6">
        <v>27.3672</v>
      </c>
      <c r="O569" t="str">
        <f t="shared" si="24"/>
        <v/>
      </c>
      <c r="P569" s="6">
        <f t="shared" si="25"/>
        <v>183.89333333333332</v>
      </c>
      <c r="Q569">
        <f t="shared" si="26"/>
        <v>167.02782448176444</v>
      </c>
      <c r="R569" s="16" t="str">
        <f>TEXT(Ecom[[#This Row],[Dates]],"mmm")</f>
        <v>Feb</v>
      </c>
      <c r="S569" s="16" t="str">
        <f>TEXT(Ecom[[#This Row],[Dates]],"YYYY")</f>
        <v>2025</v>
      </c>
      <c r="T569" s="16"/>
    </row>
    <row r="570" spans="1:20" x14ac:dyDescent="0.25">
      <c r="A570" t="s">
        <v>28</v>
      </c>
      <c r="B570" s="16">
        <v>46280</v>
      </c>
      <c r="C570" t="s">
        <v>22</v>
      </c>
      <c r="D570" t="s">
        <v>15</v>
      </c>
      <c r="E570" t="s">
        <v>42</v>
      </c>
      <c r="F570" t="s">
        <v>43</v>
      </c>
      <c r="G570">
        <v>98105</v>
      </c>
      <c r="H570" t="s">
        <v>25</v>
      </c>
      <c r="I570" t="s">
        <v>26</v>
      </c>
      <c r="J570" t="s">
        <v>41</v>
      </c>
      <c r="K570" s="6">
        <v>19.440000000000001</v>
      </c>
      <c r="L570">
        <v>3</v>
      </c>
      <c r="M570">
        <v>0</v>
      </c>
      <c r="N570" s="6">
        <v>9.3312000000000008</v>
      </c>
      <c r="O570" t="str">
        <f t="shared" si="24"/>
        <v/>
      </c>
      <c r="P570" s="6">
        <f t="shared" si="25"/>
        <v>181.01400000000001</v>
      </c>
      <c r="Q570">
        <f t="shared" si="26"/>
        <v>168.532764079559</v>
      </c>
      <c r="R570" s="16" t="str">
        <f>TEXT(Ecom[[#This Row],[Dates]],"mmm")</f>
        <v>Sep</v>
      </c>
      <c r="S570" s="16" t="str">
        <f>TEXT(Ecom[[#This Row],[Dates]],"YYYY")</f>
        <v>2026</v>
      </c>
      <c r="T570" s="16"/>
    </row>
    <row r="571" spans="1:20" x14ac:dyDescent="0.25">
      <c r="A571" t="s">
        <v>28</v>
      </c>
      <c r="B571" s="16">
        <v>45773</v>
      </c>
      <c r="C571" t="s">
        <v>22</v>
      </c>
      <c r="D571" t="s">
        <v>15</v>
      </c>
      <c r="E571" t="s">
        <v>42</v>
      </c>
      <c r="F571" t="s">
        <v>43</v>
      </c>
      <c r="G571">
        <v>98105</v>
      </c>
      <c r="H571" t="s">
        <v>25</v>
      </c>
      <c r="I571" t="s">
        <v>19</v>
      </c>
      <c r="J571" t="s">
        <v>21</v>
      </c>
      <c r="K571" s="6">
        <v>451.15199999999999</v>
      </c>
      <c r="L571">
        <v>3</v>
      </c>
      <c r="M571">
        <v>0.2</v>
      </c>
      <c r="N571" s="6">
        <v>0</v>
      </c>
      <c r="O571" t="str">
        <f t="shared" si="24"/>
        <v/>
      </c>
      <c r="P571" s="6">
        <f t="shared" si="25"/>
        <v>179.18733333333333</v>
      </c>
      <c r="Q571">
        <f t="shared" si="26"/>
        <v>191.93176624770314</v>
      </c>
      <c r="R571" s="16" t="str">
        <f>TEXT(Ecom[[#This Row],[Dates]],"mmm")</f>
        <v>Apr</v>
      </c>
      <c r="S571" s="16" t="str">
        <f>TEXT(Ecom[[#This Row],[Dates]],"YYYY")</f>
        <v>2025</v>
      </c>
      <c r="T571" s="16"/>
    </row>
    <row r="572" spans="1:20" x14ac:dyDescent="0.25">
      <c r="A572" t="s">
        <v>28</v>
      </c>
      <c r="B572" s="16">
        <v>45696</v>
      </c>
      <c r="C572" t="s">
        <v>14</v>
      </c>
      <c r="D572" t="s">
        <v>15</v>
      </c>
      <c r="E572" t="s">
        <v>75</v>
      </c>
      <c r="F572" t="s">
        <v>76</v>
      </c>
      <c r="G572">
        <v>10024</v>
      </c>
      <c r="H572" t="s">
        <v>57</v>
      </c>
      <c r="I572" t="s">
        <v>26</v>
      </c>
      <c r="J572" t="s">
        <v>27</v>
      </c>
      <c r="K572" s="6">
        <v>72.45</v>
      </c>
      <c r="L572">
        <v>7</v>
      </c>
      <c r="M572">
        <v>0</v>
      </c>
      <c r="N572" s="6">
        <v>34.776000000000003</v>
      </c>
      <c r="O572" t="str">
        <f t="shared" si="24"/>
        <v/>
      </c>
      <c r="P572" s="6">
        <f t="shared" si="25"/>
        <v>39.891333333333336</v>
      </c>
      <c r="Q572">
        <f t="shared" si="26"/>
        <v>114.20761113509548</v>
      </c>
      <c r="R572" s="16" t="str">
        <f>TEXT(Ecom[[#This Row],[Dates]],"mmm")</f>
        <v>Feb</v>
      </c>
      <c r="S572" s="16" t="str">
        <f>TEXT(Ecom[[#This Row],[Dates]],"YYYY")</f>
        <v>2025</v>
      </c>
      <c r="T572" s="16"/>
    </row>
    <row r="573" spans="1:20" x14ac:dyDescent="0.25">
      <c r="A573" t="s">
        <v>28</v>
      </c>
      <c r="B573" s="16">
        <v>46292</v>
      </c>
      <c r="C573" t="s">
        <v>14</v>
      </c>
      <c r="D573" t="s">
        <v>15</v>
      </c>
      <c r="E573" t="s">
        <v>75</v>
      </c>
      <c r="F573" t="s">
        <v>76</v>
      </c>
      <c r="G573">
        <v>10024</v>
      </c>
      <c r="H573" t="s">
        <v>57</v>
      </c>
      <c r="I573" t="s">
        <v>26</v>
      </c>
      <c r="J573" t="s">
        <v>77</v>
      </c>
      <c r="K573" s="6">
        <v>13.96</v>
      </c>
      <c r="L573">
        <v>4</v>
      </c>
      <c r="M573">
        <v>0</v>
      </c>
      <c r="N573" s="6">
        <v>6.4215999999999998</v>
      </c>
      <c r="O573" t="str">
        <f t="shared" si="24"/>
        <v/>
      </c>
      <c r="P573" s="6">
        <f t="shared" si="25"/>
        <v>20.691333333333336</v>
      </c>
      <c r="Q573">
        <f t="shared" si="26"/>
        <v>95.530299561040948</v>
      </c>
      <c r="R573" s="16" t="str">
        <f>TEXT(Ecom[[#This Row],[Dates]],"mmm")</f>
        <v>Sep</v>
      </c>
      <c r="S573" s="16" t="str">
        <f>TEXT(Ecom[[#This Row],[Dates]],"YYYY")</f>
        <v>2026</v>
      </c>
      <c r="T573" s="16"/>
    </row>
    <row r="574" spans="1:20" x14ac:dyDescent="0.25">
      <c r="A574" t="s">
        <v>28</v>
      </c>
      <c r="B574" s="16">
        <v>45990</v>
      </c>
      <c r="C574" t="s">
        <v>14</v>
      </c>
      <c r="D574" t="s">
        <v>15</v>
      </c>
      <c r="E574" t="s">
        <v>75</v>
      </c>
      <c r="F574" t="s">
        <v>76</v>
      </c>
      <c r="G574">
        <v>10024</v>
      </c>
      <c r="H574" t="s">
        <v>57</v>
      </c>
      <c r="I574" t="s">
        <v>26</v>
      </c>
      <c r="J574" t="s">
        <v>37</v>
      </c>
      <c r="K574" s="6">
        <v>33.264000000000003</v>
      </c>
      <c r="L574">
        <v>7</v>
      </c>
      <c r="M574">
        <v>0.2</v>
      </c>
      <c r="N574" s="6">
        <v>11.226599999999999</v>
      </c>
      <c r="O574" t="str">
        <f t="shared" si="24"/>
        <v/>
      </c>
      <c r="P574" s="6">
        <f t="shared" si="25"/>
        <v>18.978000000000002</v>
      </c>
      <c r="Q574">
        <f t="shared" si="26"/>
        <v>7.7723374052302159</v>
      </c>
      <c r="R574" s="16" t="str">
        <f>TEXT(Ecom[[#This Row],[Dates]],"mmm")</f>
        <v>Nov</v>
      </c>
      <c r="S574" s="16" t="str">
        <f>TEXT(Ecom[[#This Row],[Dates]],"YYYY")</f>
        <v>2025</v>
      </c>
      <c r="T574" s="16"/>
    </row>
    <row r="575" spans="1:20" x14ac:dyDescent="0.25">
      <c r="A575" t="s">
        <v>28</v>
      </c>
      <c r="B575" s="16">
        <v>46341</v>
      </c>
      <c r="C575" t="s">
        <v>14</v>
      </c>
      <c r="D575" t="s">
        <v>15</v>
      </c>
      <c r="E575" t="s">
        <v>75</v>
      </c>
      <c r="F575" t="s">
        <v>76</v>
      </c>
      <c r="G575">
        <v>10024</v>
      </c>
      <c r="H575" t="s">
        <v>57</v>
      </c>
      <c r="I575" t="s">
        <v>35</v>
      </c>
      <c r="J575" t="s">
        <v>36</v>
      </c>
      <c r="K575" s="6">
        <v>14.85</v>
      </c>
      <c r="L575">
        <v>3</v>
      </c>
      <c r="M575">
        <v>0</v>
      </c>
      <c r="N575" s="6">
        <v>4.0095000000000001</v>
      </c>
      <c r="O575" t="str">
        <f t="shared" si="24"/>
        <v/>
      </c>
      <c r="P575" s="6">
        <f t="shared" si="25"/>
        <v>61.463333333333331</v>
      </c>
      <c r="Q575">
        <f t="shared" si="26"/>
        <v>57.703818524394869</v>
      </c>
      <c r="R575" s="16" t="str">
        <f>TEXT(Ecom[[#This Row],[Dates]],"mmm")</f>
        <v>Nov</v>
      </c>
      <c r="S575" s="16" t="str">
        <f>TEXT(Ecom[[#This Row],[Dates]],"YYYY")</f>
        <v>2026</v>
      </c>
      <c r="T575" s="16"/>
    </row>
    <row r="576" spans="1:20" x14ac:dyDescent="0.25">
      <c r="A576" t="s">
        <v>28</v>
      </c>
      <c r="B576" s="16">
        <v>45775</v>
      </c>
      <c r="C576" t="s">
        <v>14</v>
      </c>
      <c r="D576" t="s">
        <v>15</v>
      </c>
      <c r="E576" t="s">
        <v>209</v>
      </c>
      <c r="F576" t="s">
        <v>43</v>
      </c>
      <c r="G576">
        <v>98270</v>
      </c>
      <c r="H576" t="s">
        <v>25</v>
      </c>
      <c r="I576" t="s">
        <v>26</v>
      </c>
      <c r="J576" t="s">
        <v>34</v>
      </c>
      <c r="K576" s="6">
        <v>8.82</v>
      </c>
      <c r="L576">
        <v>3</v>
      </c>
      <c r="M576">
        <v>0</v>
      </c>
      <c r="N576" s="6">
        <v>2.3814000000000002</v>
      </c>
      <c r="O576" t="str">
        <f t="shared" si="24"/>
        <v/>
      </c>
      <c r="P576" s="6">
        <f t="shared" si="25"/>
        <v>63.153333333333329</v>
      </c>
      <c r="Q576">
        <f t="shared" si="26"/>
        <v>62.780548879646069</v>
      </c>
      <c r="R576" s="16" t="str">
        <f>TEXT(Ecom[[#This Row],[Dates]],"mmm")</f>
        <v>Apr</v>
      </c>
      <c r="S576" s="16" t="str">
        <f>TEXT(Ecom[[#This Row],[Dates]],"YYYY")</f>
        <v>2025</v>
      </c>
      <c r="T576" s="16"/>
    </row>
    <row r="577" spans="1:20" x14ac:dyDescent="0.25">
      <c r="A577" t="s">
        <v>13</v>
      </c>
      <c r="B577" s="16">
        <v>45802</v>
      </c>
      <c r="C577" t="s">
        <v>14</v>
      </c>
      <c r="D577" t="s">
        <v>15</v>
      </c>
      <c r="E577" t="s">
        <v>159</v>
      </c>
      <c r="F577" t="s">
        <v>24</v>
      </c>
      <c r="G577">
        <v>90805</v>
      </c>
      <c r="H577" t="s">
        <v>25</v>
      </c>
      <c r="I577" t="s">
        <v>26</v>
      </c>
      <c r="J577" t="s">
        <v>41</v>
      </c>
      <c r="K577" s="6">
        <v>160.72</v>
      </c>
      <c r="L577">
        <v>14</v>
      </c>
      <c r="M577">
        <v>0</v>
      </c>
      <c r="N577" s="6">
        <v>78.752799999999993</v>
      </c>
      <c r="O577" t="str">
        <f t="shared" si="24"/>
        <v/>
      </c>
      <c r="P577" s="6">
        <f t="shared" si="25"/>
        <v>62.646666666666668</v>
      </c>
      <c r="Q577">
        <f t="shared" si="26"/>
        <v>70.200333569957721</v>
      </c>
      <c r="R577" s="16" t="str">
        <f>TEXT(Ecom[[#This Row],[Dates]],"mmm")</f>
        <v>May</v>
      </c>
      <c r="S577" s="16" t="str">
        <f>TEXT(Ecom[[#This Row],[Dates]],"YYYY")</f>
        <v>2025</v>
      </c>
      <c r="T577" s="16"/>
    </row>
    <row r="578" spans="1:20" x14ac:dyDescent="0.25">
      <c r="A578" t="s">
        <v>13</v>
      </c>
      <c r="B578" s="16">
        <v>46116</v>
      </c>
      <c r="C578" t="s">
        <v>14</v>
      </c>
      <c r="D578" t="s">
        <v>15</v>
      </c>
      <c r="E578" t="s">
        <v>159</v>
      </c>
      <c r="F578" t="s">
        <v>24</v>
      </c>
      <c r="G578">
        <v>90805</v>
      </c>
      <c r="H578" t="s">
        <v>25</v>
      </c>
      <c r="I578" t="s">
        <v>26</v>
      </c>
      <c r="J578" t="s">
        <v>41</v>
      </c>
      <c r="K578" s="6">
        <v>19.920000000000002</v>
      </c>
      <c r="L578">
        <v>4</v>
      </c>
      <c r="M578">
        <v>0</v>
      </c>
      <c r="N578" s="6">
        <v>9.7607999999999997</v>
      </c>
      <c r="O578" t="str">
        <f t="shared" ref="O578:O641" si="27">IF(N578&lt;0,N578,"")</f>
        <v/>
      </c>
      <c r="P578" s="6">
        <f t="shared" si="25"/>
        <v>32.31066666666667</v>
      </c>
      <c r="Q578">
        <f t="shared" si="26"/>
        <v>45.939214756506715</v>
      </c>
      <c r="R578" s="16" t="str">
        <f>TEXT(Ecom[[#This Row],[Dates]],"mmm")</f>
        <v>Apr</v>
      </c>
      <c r="S578" s="16" t="str">
        <f>TEXT(Ecom[[#This Row],[Dates]],"YYYY")</f>
        <v>2026</v>
      </c>
      <c r="T578" s="16"/>
    </row>
    <row r="579" spans="1:20" x14ac:dyDescent="0.25">
      <c r="A579" t="s">
        <v>13</v>
      </c>
      <c r="B579" s="16">
        <v>46206</v>
      </c>
      <c r="C579" t="s">
        <v>14</v>
      </c>
      <c r="D579" t="s">
        <v>15</v>
      </c>
      <c r="E579" t="s">
        <v>159</v>
      </c>
      <c r="F579" t="s">
        <v>24</v>
      </c>
      <c r="G579">
        <v>90805</v>
      </c>
      <c r="H579" t="s">
        <v>25</v>
      </c>
      <c r="I579" t="s">
        <v>26</v>
      </c>
      <c r="J579" t="s">
        <v>110</v>
      </c>
      <c r="K579" s="6">
        <v>7.3</v>
      </c>
      <c r="L579">
        <v>2</v>
      </c>
      <c r="M579">
        <v>0</v>
      </c>
      <c r="N579" s="6">
        <v>2.19</v>
      </c>
      <c r="O579" t="str">
        <f t="shared" si="27"/>
        <v/>
      </c>
      <c r="P579" s="6">
        <f t="shared" ref="P579:P642" si="28">AVERAGE(K579:K581)</f>
        <v>28.601333333333333</v>
      </c>
      <c r="Q579">
        <f t="shared" si="26"/>
        <v>40.22653739897472</v>
      </c>
      <c r="R579" s="16" t="str">
        <f>TEXT(Ecom[[#This Row],[Dates]],"mmm")</f>
        <v>Jul</v>
      </c>
      <c r="S579" s="16" t="str">
        <f>TEXT(Ecom[[#This Row],[Dates]],"YYYY")</f>
        <v>2026</v>
      </c>
      <c r="T579" s="16"/>
    </row>
    <row r="580" spans="1:20" x14ac:dyDescent="0.25">
      <c r="A580" t="s">
        <v>28</v>
      </c>
      <c r="B580" s="16">
        <v>45835</v>
      </c>
      <c r="C580" t="s">
        <v>14</v>
      </c>
      <c r="D580" t="s">
        <v>15</v>
      </c>
      <c r="E580" t="s">
        <v>79</v>
      </c>
      <c r="F580" t="s">
        <v>65</v>
      </c>
      <c r="G580">
        <v>60610</v>
      </c>
      <c r="H580" t="s">
        <v>47</v>
      </c>
      <c r="I580" t="s">
        <v>26</v>
      </c>
      <c r="J580" t="s">
        <v>32</v>
      </c>
      <c r="K580" s="6">
        <v>69.712000000000003</v>
      </c>
      <c r="L580">
        <v>2</v>
      </c>
      <c r="M580">
        <v>0.2</v>
      </c>
      <c r="N580" s="6">
        <v>8.7140000000000004</v>
      </c>
      <c r="O580" t="str">
        <f t="shared" si="27"/>
        <v/>
      </c>
      <c r="P580" s="6">
        <f t="shared" si="28"/>
        <v>43.341333333333331</v>
      </c>
      <c r="Q580">
        <f t="shared" si="26"/>
        <v>24.887480190292916</v>
      </c>
      <c r="R580" s="16" t="str">
        <f>TEXT(Ecom[[#This Row],[Dates]],"mmm")</f>
        <v>Jun</v>
      </c>
      <c r="S580" s="16" t="str">
        <f>TEXT(Ecom[[#This Row],[Dates]],"YYYY")</f>
        <v>2025</v>
      </c>
      <c r="T580" s="16"/>
    </row>
    <row r="581" spans="1:20" x14ac:dyDescent="0.25">
      <c r="A581" t="s">
        <v>28</v>
      </c>
      <c r="B581" s="16">
        <v>45910</v>
      </c>
      <c r="C581" t="s">
        <v>14</v>
      </c>
      <c r="D581" t="s">
        <v>15</v>
      </c>
      <c r="E581" t="s">
        <v>79</v>
      </c>
      <c r="F581" t="s">
        <v>65</v>
      </c>
      <c r="G581">
        <v>60610</v>
      </c>
      <c r="H581" t="s">
        <v>47</v>
      </c>
      <c r="I581" t="s">
        <v>19</v>
      </c>
      <c r="J581" t="s">
        <v>33</v>
      </c>
      <c r="K581" s="6">
        <v>8.7919999999999998</v>
      </c>
      <c r="L581">
        <v>1</v>
      </c>
      <c r="M581">
        <v>0.6</v>
      </c>
      <c r="N581" s="6">
        <v>-5.7148000000000003</v>
      </c>
      <c r="O581">
        <f t="shared" si="27"/>
        <v>-5.7148000000000003</v>
      </c>
      <c r="P581" s="6">
        <f t="shared" si="28"/>
        <v>176.89599999999999</v>
      </c>
      <c r="Q581">
        <f t="shared" ref="Q581:Q644" si="29">SQRT(SUMXMY2(K581:K583,P579:P581)/3)</f>
        <v>169.89193690456645</v>
      </c>
      <c r="R581" s="16" t="str">
        <f>TEXT(Ecom[[#This Row],[Dates]],"mmm")</f>
        <v>Sep</v>
      </c>
      <c r="S581" s="16" t="str">
        <f>TEXT(Ecom[[#This Row],[Dates]],"YYYY")</f>
        <v>2025</v>
      </c>
      <c r="T581" s="16"/>
    </row>
    <row r="582" spans="1:20" x14ac:dyDescent="0.25">
      <c r="A582" t="s">
        <v>28</v>
      </c>
      <c r="B582" s="16">
        <v>46387</v>
      </c>
      <c r="C582" t="s">
        <v>14</v>
      </c>
      <c r="D582" t="s">
        <v>15</v>
      </c>
      <c r="E582" t="s">
        <v>23</v>
      </c>
      <c r="F582" t="s">
        <v>24</v>
      </c>
      <c r="G582">
        <v>90004</v>
      </c>
      <c r="H582" t="s">
        <v>25</v>
      </c>
      <c r="I582" t="s">
        <v>26</v>
      </c>
      <c r="J582" t="s">
        <v>110</v>
      </c>
      <c r="K582" s="6">
        <v>51.52</v>
      </c>
      <c r="L582">
        <v>4</v>
      </c>
      <c r="M582">
        <v>0</v>
      </c>
      <c r="N582" s="6">
        <v>1.5456000000000001</v>
      </c>
      <c r="O582" t="str">
        <f t="shared" si="27"/>
        <v/>
      </c>
      <c r="P582" s="6">
        <f t="shared" si="28"/>
        <v>209.16</v>
      </c>
      <c r="Q582">
        <f t="shared" si="29"/>
        <v>179.74555049146969</v>
      </c>
      <c r="R582" s="16" t="str">
        <f>TEXT(Ecom[[#This Row],[Dates]],"mmm")</f>
        <v>Dec</v>
      </c>
      <c r="S582" s="16" t="str">
        <f>TEXT(Ecom[[#This Row],[Dates]],"YYYY")</f>
        <v>2026</v>
      </c>
      <c r="T582" s="16"/>
    </row>
    <row r="583" spans="1:20" x14ac:dyDescent="0.25">
      <c r="A583" t="s">
        <v>28</v>
      </c>
      <c r="B583" s="16">
        <v>46137</v>
      </c>
      <c r="C583" t="s">
        <v>14</v>
      </c>
      <c r="D583" t="s">
        <v>15</v>
      </c>
      <c r="E583" t="s">
        <v>134</v>
      </c>
      <c r="F583" t="s">
        <v>98</v>
      </c>
      <c r="G583">
        <v>80219</v>
      </c>
      <c r="H583" t="s">
        <v>25</v>
      </c>
      <c r="I583" t="s">
        <v>35</v>
      </c>
      <c r="J583" t="s">
        <v>36</v>
      </c>
      <c r="K583" s="6">
        <v>470.37599999999998</v>
      </c>
      <c r="L583">
        <v>3</v>
      </c>
      <c r="M583">
        <v>0.2</v>
      </c>
      <c r="N583" s="6">
        <v>52.917299999999997</v>
      </c>
      <c r="O583" t="str">
        <f t="shared" si="27"/>
        <v/>
      </c>
      <c r="P583" s="6">
        <f t="shared" si="28"/>
        <v>202.37066666666669</v>
      </c>
      <c r="Q583">
        <f t="shared" si="29"/>
        <v>205.08074019038708</v>
      </c>
      <c r="R583" s="16" t="str">
        <f>TEXT(Ecom[[#This Row],[Dates]],"mmm")</f>
        <v>Apr</v>
      </c>
      <c r="S583" s="16" t="str">
        <f>TEXT(Ecom[[#This Row],[Dates]],"YYYY")</f>
        <v>2026</v>
      </c>
      <c r="T583" s="16"/>
    </row>
    <row r="584" spans="1:20" x14ac:dyDescent="0.25">
      <c r="A584" t="s">
        <v>28</v>
      </c>
      <c r="B584" s="16">
        <v>46281</v>
      </c>
      <c r="C584" t="s">
        <v>14</v>
      </c>
      <c r="D584" t="s">
        <v>15</v>
      </c>
      <c r="E584" t="s">
        <v>134</v>
      </c>
      <c r="F584" t="s">
        <v>98</v>
      </c>
      <c r="G584">
        <v>80219</v>
      </c>
      <c r="H584" t="s">
        <v>25</v>
      </c>
      <c r="I584" t="s">
        <v>35</v>
      </c>
      <c r="J584" t="s">
        <v>36</v>
      </c>
      <c r="K584" s="6">
        <v>105.584</v>
      </c>
      <c r="L584">
        <v>2</v>
      </c>
      <c r="M584">
        <v>0.2</v>
      </c>
      <c r="N584" s="6">
        <v>9.2385999999999999</v>
      </c>
      <c r="O584" t="str">
        <f t="shared" si="27"/>
        <v/>
      </c>
      <c r="P584" s="6">
        <f t="shared" si="28"/>
        <v>47.839666666666659</v>
      </c>
      <c r="Q584">
        <f t="shared" si="29"/>
        <v>117.93991333003555</v>
      </c>
      <c r="R584" s="16" t="str">
        <f>TEXT(Ecom[[#This Row],[Dates]],"mmm")</f>
        <v>Sep</v>
      </c>
      <c r="S584" s="16" t="str">
        <f>TEXT(Ecom[[#This Row],[Dates]],"YYYY")</f>
        <v>2026</v>
      </c>
      <c r="T584" s="16"/>
    </row>
    <row r="585" spans="1:20" x14ac:dyDescent="0.25">
      <c r="A585" t="s">
        <v>28</v>
      </c>
      <c r="B585" s="16">
        <v>46309</v>
      </c>
      <c r="C585" t="s">
        <v>14</v>
      </c>
      <c r="D585" t="s">
        <v>15</v>
      </c>
      <c r="E585" t="s">
        <v>134</v>
      </c>
      <c r="F585" t="s">
        <v>98</v>
      </c>
      <c r="G585">
        <v>80219</v>
      </c>
      <c r="H585" t="s">
        <v>25</v>
      </c>
      <c r="I585" t="s">
        <v>26</v>
      </c>
      <c r="J585" t="s">
        <v>38</v>
      </c>
      <c r="K585" s="6">
        <v>31.152000000000001</v>
      </c>
      <c r="L585">
        <v>3</v>
      </c>
      <c r="M585">
        <v>0.2</v>
      </c>
      <c r="N585" s="6">
        <v>3.5045999999999999</v>
      </c>
      <c r="O585" t="str">
        <f t="shared" si="27"/>
        <v/>
      </c>
      <c r="P585" s="6">
        <f t="shared" si="28"/>
        <v>148.101</v>
      </c>
      <c r="Q585">
        <f t="shared" si="29"/>
        <v>180.46543988798234</v>
      </c>
      <c r="R585" s="16" t="str">
        <f>TEXT(Ecom[[#This Row],[Dates]],"mmm")</f>
        <v>Oct</v>
      </c>
      <c r="S585" s="16" t="str">
        <f>TEXT(Ecom[[#This Row],[Dates]],"YYYY")</f>
        <v>2026</v>
      </c>
      <c r="T585" s="16"/>
    </row>
    <row r="586" spans="1:20" x14ac:dyDescent="0.25">
      <c r="A586" t="s">
        <v>28</v>
      </c>
      <c r="B586" s="16">
        <v>46347</v>
      </c>
      <c r="C586" t="s">
        <v>14</v>
      </c>
      <c r="D586" t="s">
        <v>15</v>
      </c>
      <c r="E586" t="s">
        <v>134</v>
      </c>
      <c r="F586" t="s">
        <v>98</v>
      </c>
      <c r="G586">
        <v>80219</v>
      </c>
      <c r="H586" t="s">
        <v>25</v>
      </c>
      <c r="I586" t="s">
        <v>26</v>
      </c>
      <c r="J586" t="s">
        <v>37</v>
      </c>
      <c r="K586" s="6">
        <v>6.7830000000000004</v>
      </c>
      <c r="L586">
        <v>7</v>
      </c>
      <c r="M586">
        <v>0.7</v>
      </c>
      <c r="N586" s="6">
        <v>-4.7481</v>
      </c>
      <c r="O586">
        <f t="shared" si="27"/>
        <v>-4.7481</v>
      </c>
      <c r="P586" s="6">
        <f t="shared" si="28"/>
        <v>161.37700000000001</v>
      </c>
      <c r="Q586">
        <f t="shared" si="29"/>
        <v>159.74887665309552</v>
      </c>
      <c r="R586" s="16" t="str">
        <f>TEXT(Ecom[[#This Row],[Dates]],"mmm")</f>
        <v>Nov</v>
      </c>
      <c r="S586" s="16" t="str">
        <f>TEXT(Ecom[[#This Row],[Dates]],"YYYY")</f>
        <v>2026</v>
      </c>
      <c r="T586" s="16"/>
    </row>
    <row r="587" spans="1:20" x14ac:dyDescent="0.25">
      <c r="A587" t="s">
        <v>28</v>
      </c>
      <c r="B587" s="16">
        <v>46264</v>
      </c>
      <c r="C587" t="s">
        <v>14</v>
      </c>
      <c r="D587" t="s">
        <v>15</v>
      </c>
      <c r="E587" t="s">
        <v>134</v>
      </c>
      <c r="F587" t="s">
        <v>98</v>
      </c>
      <c r="G587">
        <v>80219</v>
      </c>
      <c r="H587" t="s">
        <v>25</v>
      </c>
      <c r="I587" t="s">
        <v>35</v>
      </c>
      <c r="J587" t="s">
        <v>36</v>
      </c>
      <c r="K587" s="6">
        <v>406.36799999999999</v>
      </c>
      <c r="L587">
        <v>4</v>
      </c>
      <c r="M587">
        <v>0.2</v>
      </c>
      <c r="N587" s="6">
        <v>30.477599999999999</v>
      </c>
      <c r="O587" t="str">
        <f t="shared" si="27"/>
        <v/>
      </c>
      <c r="P587" s="6">
        <f t="shared" si="28"/>
        <v>257.42599999999999</v>
      </c>
      <c r="Q587">
        <f t="shared" si="29"/>
        <v>159.45742473985544</v>
      </c>
      <c r="R587" s="16" t="str">
        <f>TEXT(Ecom[[#This Row],[Dates]],"mmm")</f>
        <v>Aug</v>
      </c>
      <c r="S587" s="16" t="str">
        <f>TEXT(Ecom[[#This Row],[Dates]],"YYYY")</f>
        <v>2026</v>
      </c>
      <c r="T587" s="16"/>
    </row>
    <row r="588" spans="1:20" x14ac:dyDescent="0.25">
      <c r="A588" t="s">
        <v>28</v>
      </c>
      <c r="B588" s="16">
        <v>45854</v>
      </c>
      <c r="C588" t="s">
        <v>14</v>
      </c>
      <c r="D588" t="s">
        <v>15</v>
      </c>
      <c r="E588" t="s">
        <v>182</v>
      </c>
      <c r="F588" t="s">
        <v>17</v>
      </c>
      <c r="G588">
        <v>40475</v>
      </c>
      <c r="H588" t="s">
        <v>18</v>
      </c>
      <c r="I588" t="s">
        <v>19</v>
      </c>
      <c r="J588" t="s">
        <v>21</v>
      </c>
      <c r="K588" s="6">
        <v>70.98</v>
      </c>
      <c r="L588">
        <v>1</v>
      </c>
      <c r="M588">
        <v>0</v>
      </c>
      <c r="N588" s="6">
        <v>4.9686000000000003</v>
      </c>
      <c r="O588" t="str">
        <f t="shared" si="27"/>
        <v/>
      </c>
      <c r="P588" s="6">
        <f t="shared" si="28"/>
        <v>150.23133333333334</v>
      </c>
      <c r="Q588">
        <f t="shared" si="29"/>
        <v>67.974311484669087</v>
      </c>
      <c r="R588" s="16" t="str">
        <f>TEXT(Ecom[[#This Row],[Dates]],"mmm")</f>
        <v>Jul</v>
      </c>
      <c r="S588" s="16" t="str">
        <f>TEXT(Ecom[[#This Row],[Dates]],"YYYY")</f>
        <v>2025</v>
      </c>
      <c r="T588" s="16"/>
    </row>
    <row r="589" spans="1:20" x14ac:dyDescent="0.25">
      <c r="A589" t="s">
        <v>28</v>
      </c>
      <c r="B589" s="16">
        <v>45982</v>
      </c>
      <c r="C589" t="s">
        <v>14</v>
      </c>
      <c r="D589" t="s">
        <v>15</v>
      </c>
      <c r="E589" t="s">
        <v>182</v>
      </c>
      <c r="F589" t="s">
        <v>17</v>
      </c>
      <c r="G589">
        <v>40475</v>
      </c>
      <c r="H589" t="s">
        <v>18</v>
      </c>
      <c r="I589" t="s">
        <v>26</v>
      </c>
      <c r="J589" t="s">
        <v>27</v>
      </c>
      <c r="K589" s="6">
        <v>294.93</v>
      </c>
      <c r="L589">
        <v>3</v>
      </c>
      <c r="M589">
        <v>0</v>
      </c>
      <c r="N589" s="6">
        <v>144.51570000000001</v>
      </c>
      <c r="O589" t="str">
        <f t="shared" si="27"/>
        <v/>
      </c>
      <c r="P589" s="6">
        <f t="shared" si="28"/>
        <v>133.48333333333332</v>
      </c>
      <c r="Q589">
        <f t="shared" si="29"/>
        <v>78.319568925912378</v>
      </c>
      <c r="R589" s="16" t="str">
        <f>TEXT(Ecom[[#This Row],[Dates]],"mmm")</f>
        <v>Nov</v>
      </c>
      <c r="S589" s="16" t="str">
        <f>TEXT(Ecom[[#This Row],[Dates]],"YYYY")</f>
        <v>2025</v>
      </c>
      <c r="T589" s="16"/>
    </row>
    <row r="590" spans="1:20" x14ac:dyDescent="0.25">
      <c r="A590" t="s">
        <v>28</v>
      </c>
      <c r="B590" s="16">
        <v>46274</v>
      </c>
      <c r="C590" t="s">
        <v>14</v>
      </c>
      <c r="D590" t="s">
        <v>15</v>
      </c>
      <c r="E590" t="s">
        <v>210</v>
      </c>
      <c r="F590" t="s">
        <v>95</v>
      </c>
      <c r="G590">
        <v>97301</v>
      </c>
      <c r="H590" t="s">
        <v>25</v>
      </c>
      <c r="I590" t="s">
        <v>35</v>
      </c>
      <c r="J590" t="s">
        <v>36</v>
      </c>
      <c r="K590" s="6">
        <v>84.784000000000006</v>
      </c>
      <c r="L590">
        <v>2</v>
      </c>
      <c r="M590">
        <v>0.2</v>
      </c>
      <c r="N590" s="6">
        <v>-20.136199999999999</v>
      </c>
      <c r="O590">
        <f t="shared" si="27"/>
        <v>-20.136199999999999</v>
      </c>
      <c r="P590" s="6">
        <f t="shared" si="28"/>
        <v>40.780333333333338</v>
      </c>
      <c r="Q590">
        <f t="shared" si="29"/>
        <v>76.527477130766556</v>
      </c>
      <c r="R590" s="16" t="str">
        <f>TEXT(Ecom[[#This Row],[Dates]],"mmm")</f>
        <v>Sep</v>
      </c>
      <c r="S590" s="16" t="str">
        <f>TEXT(Ecom[[#This Row],[Dates]],"YYYY")</f>
        <v>2026</v>
      </c>
      <c r="T590" s="16"/>
    </row>
    <row r="591" spans="1:20" x14ac:dyDescent="0.25">
      <c r="A591" t="s">
        <v>28</v>
      </c>
      <c r="B591" s="16">
        <v>46229</v>
      </c>
      <c r="C591" t="s">
        <v>14</v>
      </c>
      <c r="D591" t="s">
        <v>15</v>
      </c>
      <c r="E591" t="s">
        <v>210</v>
      </c>
      <c r="F591" t="s">
        <v>95</v>
      </c>
      <c r="G591">
        <v>97301</v>
      </c>
      <c r="H591" t="s">
        <v>25</v>
      </c>
      <c r="I591" t="s">
        <v>26</v>
      </c>
      <c r="J591" t="s">
        <v>41</v>
      </c>
      <c r="K591" s="6">
        <v>20.736000000000001</v>
      </c>
      <c r="L591">
        <v>4</v>
      </c>
      <c r="M591">
        <v>0.2</v>
      </c>
      <c r="N591" s="6">
        <v>7.2576000000000001</v>
      </c>
      <c r="O591" t="str">
        <f t="shared" si="27"/>
        <v/>
      </c>
      <c r="P591" s="6">
        <f t="shared" si="28"/>
        <v>15.975000000000001</v>
      </c>
      <c r="Q591">
        <f t="shared" si="29"/>
        <v>66.62694469095706</v>
      </c>
      <c r="R591" s="16" t="str">
        <f>TEXT(Ecom[[#This Row],[Dates]],"mmm")</f>
        <v>Jul</v>
      </c>
      <c r="S591" s="16" t="str">
        <f>TEXT(Ecom[[#This Row],[Dates]],"YYYY")</f>
        <v>2026</v>
      </c>
      <c r="T591" s="16"/>
    </row>
    <row r="592" spans="1:20" x14ac:dyDescent="0.25">
      <c r="A592" t="s">
        <v>28</v>
      </c>
      <c r="B592" s="16">
        <v>46101</v>
      </c>
      <c r="C592" t="s">
        <v>14</v>
      </c>
      <c r="D592" t="s">
        <v>15</v>
      </c>
      <c r="E592" t="s">
        <v>210</v>
      </c>
      <c r="F592" t="s">
        <v>95</v>
      </c>
      <c r="G592">
        <v>97301</v>
      </c>
      <c r="H592" t="s">
        <v>25</v>
      </c>
      <c r="I592" t="s">
        <v>26</v>
      </c>
      <c r="J592" t="s">
        <v>37</v>
      </c>
      <c r="K592" s="6">
        <v>16.821000000000002</v>
      </c>
      <c r="L592">
        <v>3</v>
      </c>
      <c r="M592">
        <v>0.7</v>
      </c>
      <c r="N592" s="6">
        <v>-12.896100000000001</v>
      </c>
      <c r="O592">
        <f t="shared" si="27"/>
        <v>-12.896100000000001</v>
      </c>
      <c r="P592" s="6">
        <f t="shared" si="28"/>
        <v>12.177666666666667</v>
      </c>
      <c r="Q592">
        <f t="shared" si="29"/>
        <v>14.300556743888864</v>
      </c>
      <c r="R592" s="16" t="str">
        <f>TEXT(Ecom[[#This Row],[Dates]],"mmm")</f>
        <v>Mar</v>
      </c>
      <c r="S592" s="16" t="str">
        <f>TEXT(Ecom[[#This Row],[Dates]],"YYYY")</f>
        <v>2026</v>
      </c>
      <c r="T592" s="16"/>
    </row>
    <row r="593" spans="1:20" x14ac:dyDescent="0.25">
      <c r="A593" t="s">
        <v>28</v>
      </c>
      <c r="B593" s="16">
        <v>45844</v>
      </c>
      <c r="C593" t="s">
        <v>14</v>
      </c>
      <c r="D593" t="s">
        <v>15</v>
      </c>
      <c r="E593" t="s">
        <v>210</v>
      </c>
      <c r="F593" t="s">
        <v>95</v>
      </c>
      <c r="G593">
        <v>97301</v>
      </c>
      <c r="H593" t="s">
        <v>25</v>
      </c>
      <c r="I593" t="s">
        <v>26</v>
      </c>
      <c r="J593" t="s">
        <v>41</v>
      </c>
      <c r="K593" s="6">
        <v>10.368</v>
      </c>
      <c r="L593">
        <v>2</v>
      </c>
      <c r="M593">
        <v>0.2</v>
      </c>
      <c r="N593" s="6">
        <v>3.6288</v>
      </c>
      <c r="O593" t="str">
        <f t="shared" si="27"/>
        <v/>
      </c>
      <c r="P593" s="6">
        <f t="shared" si="28"/>
        <v>16.970666666666666</v>
      </c>
      <c r="Q593">
        <f t="shared" si="29"/>
        <v>8.9803868307344992</v>
      </c>
      <c r="R593" s="16" t="str">
        <f>TEXT(Ecom[[#This Row],[Dates]],"mmm")</f>
        <v>Jul</v>
      </c>
      <c r="S593" s="16" t="str">
        <f>TEXT(Ecom[[#This Row],[Dates]],"YYYY")</f>
        <v>2025</v>
      </c>
      <c r="T593" s="16"/>
    </row>
    <row r="594" spans="1:20" x14ac:dyDescent="0.25">
      <c r="A594" t="s">
        <v>28</v>
      </c>
      <c r="B594" s="16">
        <v>46117</v>
      </c>
      <c r="C594" t="s">
        <v>14</v>
      </c>
      <c r="D594" t="s">
        <v>15</v>
      </c>
      <c r="E594" t="s">
        <v>211</v>
      </c>
      <c r="F594" t="s">
        <v>46</v>
      </c>
      <c r="G594">
        <v>78041</v>
      </c>
      <c r="H594" t="s">
        <v>47</v>
      </c>
      <c r="I594" t="s">
        <v>26</v>
      </c>
      <c r="J594" t="s">
        <v>34</v>
      </c>
      <c r="K594" s="6">
        <v>9.3439999999999994</v>
      </c>
      <c r="L594">
        <v>2</v>
      </c>
      <c r="M594">
        <v>0.2</v>
      </c>
      <c r="N594" s="6">
        <v>1.1679999999999999</v>
      </c>
      <c r="O594" t="str">
        <f t="shared" si="27"/>
        <v/>
      </c>
      <c r="P594" s="6">
        <f t="shared" si="28"/>
        <v>38.887999999999998</v>
      </c>
      <c r="Q594">
        <f t="shared" si="29"/>
        <v>23.070366402876289</v>
      </c>
      <c r="R594" s="16" t="str">
        <f>TEXT(Ecom[[#This Row],[Dates]],"mmm")</f>
        <v>Apr</v>
      </c>
      <c r="S594" s="16" t="str">
        <f>TEXT(Ecom[[#This Row],[Dates]],"YYYY")</f>
        <v>2026</v>
      </c>
      <c r="T594" s="16"/>
    </row>
    <row r="595" spans="1:20" x14ac:dyDescent="0.25">
      <c r="A595" t="s">
        <v>28</v>
      </c>
      <c r="B595" s="16">
        <v>45692</v>
      </c>
      <c r="C595" t="s">
        <v>14</v>
      </c>
      <c r="D595" t="s">
        <v>15</v>
      </c>
      <c r="E595" t="s">
        <v>211</v>
      </c>
      <c r="F595" t="s">
        <v>46</v>
      </c>
      <c r="G595">
        <v>78041</v>
      </c>
      <c r="H595" t="s">
        <v>47</v>
      </c>
      <c r="I595" t="s">
        <v>35</v>
      </c>
      <c r="J595" t="s">
        <v>59</v>
      </c>
      <c r="K595" s="6">
        <v>31.2</v>
      </c>
      <c r="L595">
        <v>3</v>
      </c>
      <c r="M595">
        <v>0.2</v>
      </c>
      <c r="N595" s="6">
        <v>9.75</v>
      </c>
      <c r="O595" t="str">
        <f t="shared" si="27"/>
        <v/>
      </c>
      <c r="P595" s="6">
        <f t="shared" si="28"/>
        <v>435.76533333333333</v>
      </c>
      <c r="Q595">
        <f t="shared" si="29"/>
        <v>441.81694504935052</v>
      </c>
      <c r="R595" s="16" t="str">
        <f>TEXT(Ecom[[#This Row],[Dates]],"mmm")</f>
        <v>Feb</v>
      </c>
      <c r="S595" s="16" t="str">
        <f>TEXT(Ecom[[#This Row],[Dates]],"YYYY")</f>
        <v>2025</v>
      </c>
      <c r="T595" s="16"/>
    </row>
    <row r="596" spans="1:20" x14ac:dyDescent="0.25">
      <c r="A596" t="s">
        <v>28</v>
      </c>
      <c r="B596" s="16">
        <v>45868</v>
      </c>
      <c r="C596" t="s">
        <v>14</v>
      </c>
      <c r="D596" t="s">
        <v>15</v>
      </c>
      <c r="E596" t="s">
        <v>144</v>
      </c>
      <c r="F596" t="s">
        <v>24</v>
      </c>
      <c r="G596">
        <v>92024</v>
      </c>
      <c r="H596" t="s">
        <v>25</v>
      </c>
      <c r="I596" t="s">
        <v>26</v>
      </c>
      <c r="J596" t="s">
        <v>38</v>
      </c>
      <c r="K596" s="6">
        <v>76.12</v>
      </c>
      <c r="L596">
        <v>2</v>
      </c>
      <c r="M596">
        <v>0</v>
      </c>
      <c r="N596" s="6">
        <v>22.0748</v>
      </c>
      <c r="O596" t="str">
        <f t="shared" si="27"/>
        <v/>
      </c>
      <c r="P596" s="6">
        <f t="shared" si="28"/>
        <v>574.01866666666672</v>
      </c>
      <c r="Q596">
        <f t="shared" si="29"/>
        <v>447.88509946918151</v>
      </c>
      <c r="R596" s="16" t="str">
        <f>TEXT(Ecom[[#This Row],[Dates]],"mmm")</f>
        <v>Jul</v>
      </c>
      <c r="S596" s="16" t="str">
        <f>TEXT(Ecom[[#This Row],[Dates]],"YYYY")</f>
        <v>2025</v>
      </c>
      <c r="T596" s="16"/>
    </row>
    <row r="597" spans="1:20" x14ac:dyDescent="0.25">
      <c r="A597" t="s">
        <v>28</v>
      </c>
      <c r="B597" s="16">
        <v>45676</v>
      </c>
      <c r="C597" t="s">
        <v>14</v>
      </c>
      <c r="D597" t="s">
        <v>15</v>
      </c>
      <c r="E597" t="s">
        <v>144</v>
      </c>
      <c r="F597" t="s">
        <v>24</v>
      </c>
      <c r="G597">
        <v>92024</v>
      </c>
      <c r="H597" t="s">
        <v>25</v>
      </c>
      <c r="I597" t="s">
        <v>35</v>
      </c>
      <c r="J597" t="s">
        <v>162</v>
      </c>
      <c r="K597" s="6">
        <v>1199.9760000000001</v>
      </c>
      <c r="L597">
        <v>3</v>
      </c>
      <c r="M597">
        <v>0.2</v>
      </c>
      <c r="N597" s="6">
        <v>434.99130000000002</v>
      </c>
      <c r="O597" t="str">
        <f t="shared" si="27"/>
        <v/>
      </c>
      <c r="P597" s="6">
        <f t="shared" si="28"/>
        <v>657.89866666666671</v>
      </c>
      <c r="Q597">
        <f t="shared" si="29"/>
        <v>486.28129869586127</v>
      </c>
      <c r="R597" s="16" t="str">
        <f>TEXT(Ecom[[#This Row],[Dates]],"mmm")</f>
        <v>Jan</v>
      </c>
      <c r="S597" s="16" t="str">
        <f>TEXT(Ecom[[#This Row],[Dates]],"YYYY")</f>
        <v>2025</v>
      </c>
      <c r="T597" s="16"/>
    </row>
    <row r="598" spans="1:20" x14ac:dyDescent="0.25">
      <c r="A598" t="s">
        <v>28</v>
      </c>
      <c r="B598" s="16">
        <v>45858</v>
      </c>
      <c r="C598" t="s">
        <v>14</v>
      </c>
      <c r="D598" t="s">
        <v>15</v>
      </c>
      <c r="E598" t="s">
        <v>144</v>
      </c>
      <c r="F598" t="s">
        <v>24</v>
      </c>
      <c r="G598">
        <v>92024</v>
      </c>
      <c r="H598" t="s">
        <v>25</v>
      </c>
      <c r="I598" t="s">
        <v>35</v>
      </c>
      <c r="J598" t="s">
        <v>36</v>
      </c>
      <c r="K598" s="6">
        <v>445.96</v>
      </c>
      <c r="L598">
        <v>5</v>
      </c>
      <c r="M598">
        <v>0.2</v>
      </c>
      <c r="N598" s="6">
        <v>55.744999999999997</v>
      </c>
      <c r="O598" t="str">
        <f t="shared" si="27"/>
        <v/>
      </c>
      <c r="P598" s="6">
        <f t="shared" si="28"/>
        <v>261.78399999999999</v>
      </c>
      <c r="Q598">
        <f t="shared" si="29"/>
        <v>250.31086302228871</v>
      </c>
      <c r="R598" s="16" t="str">
        <f>TEXT(Ecom[[#This Row],[Dates]],"mmm")</f>
        <v>Jul</v>
      </c>
      <c r="S598" s="16" t="str">
        <f>TEXT(Ecom[[#This Row],[Dates]],"YYYY")</f>
        <v>2025</v>
      </c>
      <c r="T598" s="16"/>
    </row>
    <row r="599" spans="1:20" x14ac:dyDescent="0.25">
      <c r="A599" t="s">
        <v>28</v>
      </c>
      <c r="B599" s="16">
        <v>45665</v>
      </c>
      <c r="C599" t="s">
        <v>14</v>
      </c>
      <c r="D599" t="s">
        <v>15</v>
      </c>
      <c r="E599" t="s">
        <v>144</v>
      </c>
      <c r="F599" t="s">
        <v>24</v>
      </c>
      <c r="G599">
        <v>92024</v>
      </c>
      <c r="H599" t="s">
        <v>25</v>
      </c>
      <c r="I599" t="s">
        <v>19</v>
      </c>
      <c r="J599" t="s">
        <v>33</v>
      </c>
      <c r="K599" s="6">
        <v>327.76</v>
      </c>
      <c r="L599">
        <v>8</v>
      </c>
      <c r="M599">
        <v>0</v>
      </c>
      <c r="N599" s="6">
        <v>91.772800000000004</v>
      </c>
      <c r="O599" t="str">
        <f t="shared" si="27"/>
        <v/>
      </c>
      <c r="P599" s="6">
        <f t="shared" si="28"/>
        <v>161.12466666666668</v>
      </c>
      <c r="Q599">
        <f t="shared" si="29"/>
        <v>239.34733015215141</v>
      </c>
      <c r="R599" s="16" t="str">
        <f>TEXT(Ecom[[#This Row],[Dates]],"mmm")</f>
        <v>Jan</v>
      </c>
      <c r="S599" s="16" t="str">
        <f>TEXT(Ecom[[#This Row],[Dates]],"YYYY")</f>
        <v>2025</v>
      </c>
      <c r="T599" s="16"/>
    </row>
    <row r="600" spans="1:20" x14ac:dyDescent="0.25">
      <c r="A600" t="s">
        <v>62</v>
      </c>
      <c r="B600" s="16">
        <v>46288</v>
      </c>
      <c r="C600" t="s">
        <v>14</v>
      </c>
      <c r="D600" t="s">
        <v>15</v>
      </c>
      <c r="E600" t="s">
        <v>55</v>
      </c>
      <c r="F600" t="s">
        <v>56</v>
      </c>
      <c r="G600">
        <v>19134</v>
      </c>
      <c r="H600" t="s">
        <v>57</v>
      </c>
      <c r="I600" t="s">
        <v>26</v>
      </c>
      <c r="J600" t="s">
        <v>110</v>
      </c>
      <c r="K600" s="6">
        <v>11.632</v>
      </c>
      <c r="L600">
        <v>2</v>
      </c>
      <c r="M600">
        <v>0.2</v>
      </c>
      <c r="N600" s="6">
        <v>1.0178</v>
      </c>
      <c r="O600" t="str">
        <f t="shared" si="27"/>
        <v/>
      </c>
      <c r="P600" s="6">
        <f t="shared" si="28"/>
        <v>216.66333333333333</v>
      </c>
      <c r="Q600">
        <f t="shared" si="29"/>
        <v>216.02023003379068</v>
      </c>
      <c r="R600" s="16" t="str">
        <f>TEXT(Ecom[[#This Row],[Dates]],"mmm")</f>
        <v>Sep</v>
      </c>
      <c r="S600" s="16" t="str">
        <f>TEXT(Ecom[[#This Row],[Dates]],"YYYY")</f>
        <v>2026</v>
      </c>
      <c r="T600" s="16"/>
    </row>
    <row r="601" spans="1:20" x14ac:dyDescent="0.25">
      <c r="A601" t="s">
        <v>28</v>
      </c>
      <c r="B601" s="16">
        <v>46011</v>
      </c>
      <c r="C601" t="s">
        <v>14</v>
      </c>
      <c r="D601" t="s">
        <v>15</v>
      </c>
      <c r="E601" t="s">
        <v>55</v>
      </c>
      <c r="F601" t="s">
        <v>56</v>
      </c>
      <c r="G601">
        <v>19120</v>
      </c>
      <c r="H601" t="s">
        <v>57</v>
      </c>
      <c r="I601" t="s">
        <v>35</v>
      </c>
      <c r="J601" t="s">
        <v>36</v>
      </c>
      <c r="K601" s="6">
        <v>143.982</v>
      </c>
      <c r="L601">
        <v>3</v>
      </c>
      <c r="M601">
        <v>0.4</v>
      </c>
      <c r="N601" s="6">
        <v>-28.796399999999998</v>
      </c>
      <c r="O601">
        <f t="shared" si="27"/>
        <v>-28.796399999999998</v>
      </c>
      <c r="P601" s="6">
        <f t="shared" si="28"/>
        <v>214.73266666666666</v>
      </c>
      <c r="Q601">
        <f t="shared" si="29"/>
        <v>200.87669720060171</v>
      </c>
      <c r="R601" s="16" t="str">
        <f>TEXT(Ecom[[#This Row],[Dates]],"mmm")</f>
        <v>Dec</v>
      </c>
      <c r="S601" s="16" t="str">
        <f>TEXT(Ecom[[#This Row],[Dates]],"YYYY")</f>
        <v>2025</v>
      </c>
      <c r="T601" s="16"/>
    </row>
    <row r="602" spans="1:20" x14ac:dyDescent="0.25">
      <c r="A602" t="s">
        <v>28</v>
      </c>
      <c r="B602" s="16">
        <v>45967</v>
      </c>
      <c r="C602" t="s">
        <v>14</v>
      </c>
      <c r="D602" t="s">
        <v>15</v>
      </c>
      <c r="E602" t="s">
        <v>55</v>
      </c>
      <c r="F602" t="s">
        <v>56</v>
      </c>
      <c r="G602">
        <v>19120</v>
      </c>
      <c r="H602" t="s">
        <v>57</v>
      </c>
      <c r="I602" t="s">
        <v>35</v>
      </c>
      <c r="J602" t="s">
        <v>36</v>
      </c>
      <c r="K602" s="6">
        <v>494.37599999999998</v>
      </c>
      <c r="L602">
        <v>4</v>
      </c>
      <c r="M602">
        <v>0.4</v>
      </c>
      <c r="N602" s="6">
        <v>-115.3544</v>
      </c>
      <c r="O602">
        <f t="shared" si="27"/>
        <v>-115.3544</v>
      </c>
      <c r="P602" s="6">
        <f t="shared" si="28"/>
        <v>214.33066666666664</v>
      </c>
      <c r="Q602">
        <f t="shared" si="29"/>
        <v>204.84184284141429</v>
      </c>
      <c r="R602" s="16" t="str">
        <f>TEXT(Ecom[[#This Row],[Dates]],"mmm")</f>
        <v>Nov</v>
      </c>
      <c r="S602" s="16" t="str">
        <f>TEXT(Ecom[[#This Row],[Dates]],"YYYY")</f>
        <v>2025</v>
      </c>
      <c r="T602" s="16"/>
    </row>
    <row r="603" spans="1:20" x14ac:dyDescent="0.25">
      <c r="A603" t="s">
        <v>28</v>
      </c>
      <c r="B603" s="16">
        <v>45877</v>
      </c>
      <c r="C603" t="s">
        <v>14</v>
      </c>
      <c r="D603" t="s">
        <v>15</v>
      </c>
      <c r="E603" t="s">
        <v>55</v>
      </c>
      <c r="F603" t="s">
        <v>56</v>
      </c>
      <c r="G603">
        <v>19120</v>
      </c>
      <c r="H603" t="s">
        <v>57</v>
      </c>
      <c r="I603" t="s">
        <v>26</v>
      </c>
      <c r="J603" t="s">
        <v>110</v>
      </c>
      <c r="K603" s="6">
        <v>5.84</v>
      </c>
      <c r="L603">
        <v>2</v>
      </c>
      <c r="M603">
        <v>0.2</v>
      </c>
      <c r="N603" s="6">
        <v>0.73</v>
      </c>
      <c r="O603" t="str">
        <f t="shared" si="27"/>
        <v/>
      </c>
      <c r="P603" s="6">
        <f t="shared" si="28"/>
        <v>64.770666666666671</v>
      </c>
      <c r="Q603">
        <f t="shared" si="29"/>
        <v>127.95840394093351</v>
      </c>
      <c r="R603" s="16" t="str">
        <f>TEXT(Ecom[[#This Row],[Dates]],"mmm")</f>
        <v>Aug</v>
      </c>
      <c r="S603" s="16" t="str">
        <f>TEXT(Ecom[[#This Row],[Dates]],"YYYY")</f>
        <v>2025</v>
      </c>
      <c r="T603" s="16"/>
    </row>
    <row r="604" spans="1:20" x14ac:dyDescent="0.25">
      <c r="A604" t="s">
        <v>28</v>
      </c>
      <c r="B604" s="16">
        <v>45829</v>
      </c>
      <c r="C604" t="s">
        <v>14</v>
      </c>
      <c r="D604" t="s">
        <v>15</v>
      </c>
      <c r="E604" t="s">
        <v>141</v>
      </c>
      <c r="F604" t="s">
        <v>30</v>
      </c>
      <c r="G604">
        <v>33614</v>
      </c>
      <c r="H604" t="s">
        <v>18</v>
      </c>
      <c r="I604" t="s">
        <v>26</v>
      </c>
      <c r="J604" t="s">
        <v>32</v>
      </c>
      <c r="K604" s="6">
        <v>142.77600000000001</v>
      </c>
      <c r="L604">
        <v>1</v>
      </c>
      <c r="M604">
        <v>0.2</v>
      </c>
      <c r="N604" s="6">
        <v>17.847000000000001</v>
      </c>
      <c r="O604" t="str">
        <f t="shared" si="27"/>
        <v/>
      </c>
      <c r="P604" s="6">
        <f t="shared" si="28"/>
        <v>65.23</v>
      </c>
      <c r="Q604">
        <f t="shared" si="29"/>
        <v>54.311770897974519</v>
      </c>
      <c r="R604" s="16" t="str">
        <f>TEXT(Ecom[[#This Row],[Dates]],"mmm")</f>
        <v>Jun</v>
      </c>
      <c r="S604" s="16" t="str">
        <f>TEXT(Ecom[[#This Row],[Dates]],"YYYY")</f>
        <v>2025</v>
      </c>
      <c r="T604" s="16"/>
    </row>
    <row r="605" spans="1:20" x14ac:dyDescent="0.25">
      <c r="A605" t="s">
        <v>28</v>
      </c>
      <c r="B605" s="16">
        <v>46360</v>
      </c>
      <c r="C605" t="s">
        <v>14</v>
      </c>
      <c r="D605" t="s">
        <v>15</v>
      </c>
      <c r="E605" t="s">
        <v>141</v>
      </c>
      <c r="F605" t="s">
        <v>30</v>
      </c>
      <c r="G605">
        <v>33614</v>
      </c>
      <c r="H605" t="s">
        <v>18</v>
      </c>
      <c r="I605" t="s">
        <v>19</v>
      </c>
      <c r="J605" t="s">
        <v>33</v>
      </c>
      <c r="K605" s="6">
        <v>45.695999999999998</v>
      </c>
      <c r="L605">
        <v>3</v>
      </c>
      <c r="M605">
        <v>0.2</v>
      </c>
      <c r="N605" s="6">
        <v>5.1407999999999996</v>
      </c>
      <c r="O605" t="str">
        <f t="shared" si="27"/>
        <v/>
      </c>
      <c r="P605" s="6">
        <f t="shared" si="28"/>
        <v>32.033999999999999</v>
      </c>
      <c r="Q605">
        <f t="shared" si="29"/>
        <v>35.840604386851723</v>
      </c>
      <c r="R605" s="16" t="str">
        <f>TEXT(Ecom[[#This Row],[Dates]],"mmm")</f>
        <v>Dec</v>
      </c>
      <c r="S605" s="16" t="str">
        <f>TEXT(Ecom[[#This Row],[Dates]],"YYYY")</f>
        <v>2026</v>
      </c>
      <c r="T605" s="16"/>
    </row>
    <row r="606" spans="1:20" x14ac:dyDescent="0.25">
      <c r="A606" t="s">
        <v>28</v>
      </c>
      <c r="B606" s="16">
        <v>45771</v>
      </c>
      <c r="C606" t="s">
        <v>14</v>
      </c>
      <c r="D606" t="s">
        <v>15</v>
      </c>
      <c r="E606" t="s">
        <v>141</v>
      </c>
      <c r="F606" t="s">
        <v>30</v>
      </c>
      <c r="G606">
        <v>33614</v>
      </c>
      <c r="H606" t="s">
        <v>18</v>
      </c>
      <c r="I606" t="s">
        <v>26</v>
      </c>
      <c r="J606" t="s">
        <v>37</v>
      </c>
      <c r="K606" s="6">
        <v>7.218</v>
      </c>
      <c r="L606">
        <v>3</v>
      </c>
      <c r="M606">
        <v>0.7</v>
      </c>
      <c r="N606" s="6">
        <v>-5.5338000000000003</v>
      </c>
      <c r="O606">
        <f t="shared" si="27"/>
        <v>-5.5338000000000003</v>
      </c>
      <c r="P606" s="6">
        <f t="shared" si="28"/>
        <v>60.77</v>
      </c>
      <c r="Q606">
        <f t="shared" si="29"/>
        <v>53.384922390752486</v>
      </c>
      <c r="R606" s="16" t="str">
        <f>TEXT(Ecom[[#This Row],[Dates]],"mmm")</f>
        <v>Apr</v>
      </c>
      <c r="S606" s="16" t="str">
        <f>TEXT(Ecom[[#This Row],[Dates]],"YYYY")</f>
        <v>2025</v>
      </c>
      <c r="T606" s="16"/>
    </row>
    <row r="607" spans="1:20" x14ac:dyDescent="0.25">
      <c r="A607" t="s">
        <v>28</v>
      </c>
      <c r="B607" s="16">
        <v>45922</v>
      </c>
      <c r="C607" t="s">
        <v>14</v>
      </c>
      <c r="D607" t="s">
        <v>15</v>
      </c>
      <c r="E607" t="s">
        <v>141</v>
      </c>
      <c r="F607" t="s">
        <v>30</v>
      </c>
      <c r="G607">
        <v>33614</v>
      </c>
      <c r="H607" t="s">
        <v>18</v>
      </c>
      <c r="I607" t="s">
        <v>26</v>
      </c>
      <c r="J607" t="s">
        <v>37</v>
      </c>
      <c r="K607" s="6">
        <v>43.188000000000002</v>
      </c>
      <c r="L607">
        <v>4</v>
      </c>
      <c r="M607">
        <v>0.7</v>
      </c>
      <c r="N607" s="6">
        <v>-31.671199999999999</v>
      </c>
      <c r="O607">
        <f t="shared" si="27"/>
        <v>-31.671199999999999</v>
      </c>
      <c r="P607" s="6">
        <f t="shared" si="28"/>
        <v>59.457999999999998</v>
      </c>
      <c r="Q607">
        <f t="shared" si="29"/>
        <v>52.726339553079789</v>
      </c>
      <c r="R607" s="16" t="str">
        <f>TEXT(Ecom[[#This Row],[Dates]],"mmm")</f>
        <v>Sep</v>
      </c>
      <c r="S607" s="16" t="str">
        <f>TEXT(Ecom[[#This Row],[Dates]],"YYYY")</f>
        <v>2025</v>
      </c>
      <c r="T607" s="16"/>
    </row>
    <row r="608" spans="1:20" x14ac:dyDescent="0.25">
      <c r="A608" t="s">
        <v>28</v>
      </c>
      <c r="B608" s="16">
        <v>46127</v>
      </c>
      <c r="C608" t="s">
        <v>14</v>
      </c>
      <c r="D608" t="s">
        <v>15</v>
      </c>
      <c r="E608" t="s">
        <v>141</v>
      </c>
      <c r="F608" t="s">
        <v>30</v>
      </c>
      <c r="G608">
        <v>33614</v>
      </c>
      <c r="H608" t="s">
        <v>18</v>
      </c>
      <c r="I608" t="s">
        <v>26</v>
      </c>
      <c r="J608" t="s">
        <v>41</v>
      </c>
      <c r="K608" s="6">
        <v>131.904</v>
      </c>
      <c r="L608">
        <v>3</v>
      </c>
      <c r="M608">
        <v>0.2</v>
      </c>
      <c r="N608" s="6">
        <v>47.815199999999997</v>
      </c>
      <c r="O608" t="str">
        <f t="shared" si="27"/>
        <v/>
      </c>
      <c r="P608" s="6">
        <f t="shared" si="28"/>
        <v>52.118000000000002</v>
      </c>
      <c r="Q608">
        <f t="shared" si="29"/>
        <v>55.298256247371846</v>
      </c>
      <c r="R608" s="16" t="str">
        <f>TEXT(Ecom[[#This Row],[Dates]],"mmm")</f>
        <v>Apr</v>
      </c>
      <c r="S608" s="16" t="str">
        <f>TEXT(Ecom[[#This Row],[Dates]],"YYYY")</f>
        <v>2026</v>
      </c>
      <c r="T608" s="16"/>
    </row>
    <row r="609" spans="1:20" x14ac:dyDescent="0.25">
      <c r="A609" t="s">
        <v>28</v>
      </c>
      <c r="B609" s="16">
        <v>46176</v>
      </c>
      <c r="C609" t="s">
        <v>14</v>
      </c>
      <c r="D609" t="s">
        <v>15</v>
      </c>
      <c r="E609" t="s">
        <v>55</v>
      </c>
      <c r="F609" t="s">
        <v>56</v>
      </c>
      <c r="G609">
        <v>19134</v>
      </c>
      <c r="H609" t="s">
        <v>57</v>
      </c>
      <c r="I609" t="s">
        <v>26</v>
      </c>
      <c r="J609" t="s">
        <v>37</v>
      </c>
      <c r="K609" s="6">
        <v>3.282</v>
      </c>
      <c r="L609">
        <v>2</v>
      </c>
      <c r="M609">
        <v>0.7</v>
      </c>
      <c r="N609" s="6">
        <v>-2.6255999999999999</v>
      </c>
      <c r="O609">
        <f t="shared" si="27"/>
        <v>-2.6255999999999999</v>
      </c>
      <c r="P609" s="6">
        <f t="shared" si="28"/>
        <v>26.546000000000003</v>
      </c>
      <c r="Q609">
        <f t="shared" si="29"/>
        <v>40.554529710008964</v>
      </c>
      <c r="R609" s="16" t="str">
        <f>TEXT(Ecom[[#This Row],[Dates]],"mmm")</f>
        <v>Jun</v>
      </c>
      <c r="S609" s="16" t="str">
        <f>TEXT(Ecom[[#This Row],[Dates]],"YYYY")</f>
        <v>2026</v>
      </c>
      <c r="T609" s="16"/>
    </row>
    <row r="610" spans="1:20" x14ac:dyDescent="0.25">
      <c r="A610" t="s">
        <v>28</v>
      </c>
      <c r="B610" s="16">
        <v>46079</v>
      </c>
      <c r="C610" t="s">
        <v>14</v>
      </c>
      <c r="D610" t="s">
        <v>15</v>
      </c>
      <c r="E610" t="s">
        <v>55</v>
      </c>
      <c r="F610" t="s">
        <v>56</v>
      </c>
      <c r="G610">
        <v>19134</v>
      </c>
      <c r="H610" t="s">
        <v>57</v>
      </c>
      <c r="I610" t="s">
        <v>26</v>
      </c>
      <c r="J610" t="s">
        <v>34</v>
      </c>
      <c r="K610" s="6">
        <v>21.167999999999999</v>
      </c>
      <c r="L610">
        <v>9</v>
      </c>
      <c r="M610">
        <v>0.2</v>
      </c>
      <c r="N610" s="6">
        <v>2.3814000000000002</v>
      </c>
      <c r="O610" t="str">
        <f t="shared" si="27"/>
        <v/>
      </c>
      <c r="P610" s="6">
        <f t="shared" si="28"/>
        <v>148.64400000000001</v>
      </c>
      <c r="Q610">
        <f t="shared" si="29"/>
        <v>129.85789064460684</v>
      </c>
      <c r="R610" s="16" t="str">
        <f>TEXT(Ecom[[#This Row],[Dates]],"mmm")</f>
        <v>Feb</v>
      </c>
      <c r="S610" s="16" t="str">
        <f>TEXT(Ecom[[#This Row],[Dates]],"YYYY")</f>
        <v>2026</v>
      </c>
      <c r="T610" s="16"/>
    </row>
    <row r="611" spans="1:20" x14ac:dyDescent="0.25">
      <c r="A611" t="s">
        <v>28</v>
      </c>
      <c r="B611" s="16">
        <v>45779</v>
      </c>
      <c r="C611" t="s">
        <v>14</v>
      </c>
      <c r="D611" t="s">
        <v>15</v>
      </c>
      <c r="E611" t="s">
        <v>55</v>
      </c>
      <c r="F611" t="s">
        <v>56</v>
      </c>
      <c r="G611">
        <v>19134</v>
      </c>
      <c r="H611" t="s">
        <v>57</v>
      </c>
      <c r="I611" t="s">
        <v>35</v>
      </c>
      <c r="J611" t="s">
        <v>36</v>
      </c>
      <c r="K611" s="6">
        <v>55.188000000000002</v>
      </c>
      <c r="L611">
        <v>2</v>
      </c>
      <c r="M611">
        <v>0.4</v>
      </c>
      <c r="N611" s="6">
        <v>-10.117800000000001</v>
      </c>
      <c r="O611">
        <f t="shared" si="27"/>
        <v>-10.117800000000001</v>
      </c>
      <c r="P611" s="6">
        <f t="shared" si="28"/>
        <v>146.82533333333333</v>
      </c>
      <c r="Q611">
        <f t="shared" si="29"/>
        <v>149.24478658206434</v>
      </c>
      <c r="R611" s="16" t="str">
        <f>TEXT(Ecom[[#This Row],[Dates]],"mmm")</f>
        <v>May</v>
      </c>
      <c r="S611" s="16" t="str">
        <f>TEXT(Ecom[[#This Row],[Dates]],"YYYY")</f>
        <v>2025</v>
      </c>
      <c r="T611" s="16"/>
    </row>
    <row r="612" spans="1:20" x14ac:dyDescent="0.25">
      <c r="A612" t="s">
        <v>62</v>
      </c>
      <c r="B612" s="16">
        <v>45805</v>
      </c>
      <c r="C612" t="s">
        <v>22</v>
      </c>
      <c r="D612" t="s">
        <v>15</v>
      </c>
      <c r="E612" t="s">
        <v>135</v>
      </c>
      <c r="F612" t="s">
        <v>46</v>
      </c>
      <c r="G612">
        <v>75217</v>
      </c>
      <c r="H612" t="s">
        <v>47</v>
      </c>
      <c r="I612" t="s">
        <v>35</v>
      </c>
      <c r="J612" t="s">
        <v>36</v>
      </c>
      <c r="K612" s="6">
        <v>369.57600000000002</v>
      </c>
      <c r="L612">
        <v>3</v>
      </c>
      <c r="M612">
        <v>0.2</v>
      </c>
      <c r="N612" s="6">
        <v>41.577300000000001</v>
      </c>
      <c r="O612" t="str">
        <f t="shared" si="27"/>
        <v/>
      </c>
      <c r="P612" s="6">
        <f t="shared" si="28"/>
        <v>131.24533333333332</v>
      </c>
      <c r="Q612">
        <f t="shared" si="29"/>
        <v>164.39874277251997</v>
      </c>
      <c r="R612" s="16" t="str">
        <f>TEXT(Ecom[[#This Row],[Dates]],"mmm")</f>
        <v>May</v>
      </c>
      <c r="S612" s="16" t="str">
        <f>TEXT(Ecom[[#This Row],[Dates]],"YYYY")</f>
        <v>2025</v>
      </c>
      <c r="T612" s="16"/>
    </row>
    <row r="613" spans="1:20" x14ac:dyDescent="0.25">
      <c r="A613" t="s">
        <v>62</v>
      </c>
      <c r="B613" s="16">
        <v>46314</v>
      </c>
      <c r="C613" t="s">
        <v>22</v>
      </c>
      <c r="D613" t="s">
        <v>15</v>
      </c>
      <c r="E613" t="s">
        <v>135</v>
      </c>
      <c r="F613" t="s">
        <v>46</v>
      </c>
      <c r="G613">
        <v>75217</v>
      </c>
      <c r="H613" t="s">
        <v>47</v>
      </c>
      <c r="I613" t="s">
        <v>26</v>
      </c>
      <c r="J613" t="s">
        <v>27</v>
      </c>
      <c r="K613" s="6">
        <v>15.712</v>
      </c>
      <c r="L613">
        <v>4</v>
      </c>
      <c r="M613">
        <v>0.2</v>
      </c>
      <c r="N613" s="6">
        <v>5.6955999999999998</v>
      </c>
      <c r="O613" t="str">
        <f t="shared" si="27"/>
        <v/>
      </c>
      <c r="P613" s="6">
        <f t="shared" si="28"/>
        <v>251.03533333333334</v>
      </c>
      <c r="Q613">
        <f t="shared" si="29"/>
        <v>294.77024757446452</v>
      </c>
      <c r="R613" s="16" t="str">
        <f>TEXT(Ecom[[#This Row],[Dates]],"mmm")</f>
        <v>Oct</v>
      </c>
      <c r="S613" s="16" t="str">
        <f>TEXT(Ecom[[#This Row],[Dates]],"YYYY")</f>
        <v>2026</v>
      </c>
      <c r="T613" s="16"/>
    </row>
    <row r="614" spans="1:20" x14ac:dyDescent="0.25">
      <c r="A614" t="s">
        <v>13</v>
      </c>
      <c r="B614" s="16">
        <v>45796</v>
      </c>
      <c r="C614" t="s">
        <v>22</v>
      </c>
      <c r="D614" t="s">
        <v>15</v>
      </c>
      <c r="E614" t="s">
        <v>55</v>
      </c>
      <c r="F614" t="s">
        <v>56</v>
      </c>
      <c r="G614">
        <v>19143</v>
      </c>
      <c r="H614" t="s">
        <v>57</v>
      </c>
      <c r="I614" t="s">
        <v>26</v>
      </c>
      <c r="J614" t="s">
        <v>41</v>
      </c>
      <c r="K614" s="6">
        <v>8.4480000000000004</v>
      </c>
      <c r="L614">
        <v>2</v>
      </c>
      <c r="M614">
        <v>0.2</v>
      </c>
      <c r="N614" s="6">
        <v>2.64</v>
      </c>
      <c r="O614" t="str">
        <f t="shared" si="27"/>
        <v/>
      </c>
      <c r="P614" s="6">
        <f t="shared" si="28"/>
        <v>285.77800000000002</v>
      </c>
      <c r="Q614">
        <f t="shared" si="29"/>
        <v>300.54396940190276</v>
      </c>
      <c r="R614" s="16" t="str">
        <f>TEXT(Ecom[[#This Row],[Dates]],"mmm")</f>
        <v>May</v>
      </c>
      <c r="S614" s="16" t="str">
        <f>TEXT(Ecom[[#This Row],[Dates]],"YYYY")</f>
        <v>2025</v>
      </c>
      <c r="T614" s="16"/>
    </row>
    <row r="615" spans="1:20" x14ac:dyDescent="0.25">
      <c r="A615" t="s">
        <v>13</v>
      </c>
      <c r="B615" s="16">
        <v>46263</v>
      </c>
      <c r="C615" t="s">
        <v>22</v>
      </c>
      <c r="D615" t="s">
        <v>15</v>
      </c>
      <c r="E615" t="s">
        <v>55</v>
      </c>
      <c r="F615" t="s">
        <v>56</v>
      </c>
      <c r="G615">
        <v>19143</v>
      </c>
      <c r="H615" t="s">
        <v>57</v>
      </c>
      <c r="I615" t="s">
        <v>35</v>
      </c>
      <c r="J615" t="s">
        <v>36</v>
      </c>
      <c r="K615" s="6">
        <v>728.94600000000003</v>
      </c>
      <c r="L615">
        <v>9</v>
      </c>
      <c r="M615">
        <v>0.4</v>
      </c>
      <c r="N615" s="6">
        <v>-157.9383</v>
      </c>
      <c r="O615">
        <f t="shared" si="27"/>
        <v>-157.9383</v>
      </c>
      <c r="P615" s="6">
        <f t="shared" si="28"/>
        <v>284.178</v>
      </c>
      <c r="Q615">
        <f t="shared" si="29"/>
        <v>333.96503233012174</v>
      </c>
      <c r="R615" s="16" t="str">
        <f>TEXT(Ecom[[#This Row],[Dates]],"mmm")</f>
        <v>Aug</v>
      </c>
      <c r="S615" s="16" t="str">
        <f>TEXT(Ecom[[#This Row],[Dates]],"YYYY")</f>
        <v>2026</v>
      </c>
      <c r="T615" s="16"/>
    </row>
    <row r="616" spans="1:20" x14ac:dyDescent="0.25">
      <c r="A616" t="s">
        <v>13</v>
      </c>
      <c r="B616" s="16">
        <v>45821</v>
      </c>
      <c r="C616" t="s">
        <v>14</v>
      </c>
      <c r="D616" t="s">
        <v>15</v>
      </c>
      <c r="E616" t="s">
        <v>212</v>
      </c>
      <c r="F616" t="s">
        <v>104</v>
      </c>
      <c r="G616">
        <v>43123</v>
      </c>
      <c r="H616" t="s">
        <v>57</v>
      </c>
      <c r="I616" t="s">
        <v>35</v>
      </c>
      <c r="J616" t="s">
        <v>36</v>
      </c>
      <c r="K616" s="6">
        <v>119.94</v>
      </c>
      <c r="L616">
        <v>10</v>
      </c>
      <c r="M616">
        <v>0.4</v>
      </c>
      <c r="N616" s="6">
        <v>15.992000000000001</v>
      </c>
      <c r="O616" t="str">
        <f t="shared" si="27"/>
        <v/>
      </c>
      <c r="P616" s="6">
        <f t="shared" si="28"/>
        <v>54.68933333333333</v>
      </c>
      <c r="Q616">
        <f t="shared" si="29"/>
        <v>188.32704558628657</v>
      </c>
      <c r="R616" s="16" t="str">
        <f>TEXT(Ecom[[#This Row],[Dates]],"mmm")</f>
        <v>Jun</v>
      </c>
      <c r="S616" s="16" t="str">
        <f>TEXT(Ecom[[#This Row],[Dates]],"YYYY")</f>
        <v>2025</v>
      </c>
      <c r="T616" s="16"/>
    </row>
    <row r="617" spans="1:20" x14ac:dyDescent="0.25">
      <c r="A617" t="s">
        <v>13</v>
      </c>
      <c r="B617" s="16">
        <v>45752</v>
      </c>
      <c r="C617" t="s">
        <v>14</v>
      </c>
      <c r="D617" t="s">
        <v>15</v>
      </c>
      <c r="E617" t="s">
        <v>212</v>
      </c>
      <c r="F617" t="s">
        <v>104</v>
      </c>
      <c r="G617">
        <v>43123</v>
      </c>
      <c r="H617" t="s">
        <v>57</v>
      </c>
      <c r="I617" t="s">
        <v>26</v>
      </c>
      <c r="J617" t="s">
        <v>37</v>
      </c>
      <c r="K617" s="6">
        <v>3.6480000000000001</v>
      </c>
      <c r="L617">
        <v>2</v>
      </c>
      <c r="M617">
        <v>0.7</v>
      </c>
      <c r="N617" s="6">
        <v>-2.7968000000000002</v>
      </c>
      <c r="O617">
        <f t="shared" si="27"/>
        <v>-2.7968000000000002</v>
      </c>
      <c r="P617" s="6">
        <f t="shared" si="28"/>
        <v>18.022666666666666</v>
      </c>
      <c r="Q617">
        <f t="shared" si="29"/>
        <v>162.23883172062747</v>
      </c>
      <c r="R617" s="16" t="str">
        <f>TEXT(Ecom[[#This Row],[Dates]],"mmm")</f>
        <v>Apr</v>
      </c>
      <c r="S617" s="16" t="str">
        <f>TEXT(Ecom[[#This Row],[Dates]],"YYYY")</f>
        <v>2025</v>
      </c>
      <c r="T617" s="16"/>
    </row>
    <row r="618" spans="1:20" x14ac:dyDescent="0.25">
      <c r="A618" t="s">
        <v>13</v>
      </c>
      <c r="B618" s="16">
        <v>45725</v>
      </c>
      <c r="C618" t="s">
        <v>22</v>
      </c>
      <c r="D618" t="s">
        <v>15</v>
      </c>
      <c r="E618" t="s">
        <v>75</v>
      </c>
      <c r="F618" t="s">
        <v>76</v>
      </c>
      <c r="G618">
        <v>10011</v>
      </c>
      <c r="H618" t="s">
        <v>57</v>
      </c>
      <c r="I618" t="s">
        <v>19</v>
      </c>
      <c r="J618" t="s">
        <v>33</v>
      </c>
      <c r="K618" s="6">
        <v>40.479999999999997</v>
      </c>
      <c r="L618">
        <v>2</v>
      </c>
      <c r="M618">
        <v>0</v>
      </c>
      <c r="N618" s="6">
        <v>15.7872</v>
      </c>
      <c r="O618" t="str">
        <f t="shared" si="27"/>
        <v/>
      </c>
      <c r="P618" s="6">
        <f t="shared" si="28"/>
        <v>52.614666666666665</v>
      </c>
      <c r="Q618">
        <f t="shared" si="29"/>
        <v>33.021698294034216</v>
      </c>
      <c r="R618" s="16" t="str">
        <f>TEXT(Ecom[[#This Row],[Dates]],"mmm")</f>
        <v>Mar</v>
      </c>
      <c r="S618" s="16" t="str">
        <f>TEXT(Ecom[[#This Row],[Dates]],"YYYY")</f>
        <v>2025</v>
      </c>
      <c r="T618" s="16"/>
    </row>
    <row r="619" spans="1:20" x14ac:dyDescent="0.25">
      <c r="A619" t="s">
        <v>13</v>
      </c>
      <c r="B619" s="16">
        <v>46208</v>
      </c>
      <c r="C619" t="s">
        <v>22</v>
      </c>
      <c r="D619" t="s">
        <v>15</v>
      </c>
      <c r="E619" t="s">
        <v>75</v>
      </c>
      <c r="F619" t="s">
        <v>76</v>
      </c>
      <c r="G619">
        <v>10011</v>
      </c>
      <c r="H619" t="s">
        <v>57</v>
      </c>
      <c r="I619" t="s">
        <v>19</v>
      </c>
      <c r="J619" t="s">
        <v>33</v>
      </c>
      <c r="K619" s="6">
        <v>9.94</v>
      </c>
      <c r="L619">
        <v>2</v>
      </c>
      <c r="M619">
        <v>0</v>
      </c>
      <c r="N619" s="6">
        <v>3.0813999999999999</v>
      </c>
      <c r="O619" t="str">
        <f t="shared" si="27"/>
        <v/>
      </c>
      <c r="P619" s="6">
        <f t="shared" si="28"/>
        <v>51.758000000000003</v>
      </c>
      <c r="Q619">
        <f t="shared" si="29"/>
        <v>32.970489961423027</v>
      </c>
      <c r="R619" s="16" t="str">
        <f>TEXT(Ecom[[#This Row],[Dates]],"mmm")</f>
        <v>Jul</v>
      </c>
      <c r="S619" s="16" t="str">
        <f>TEXT(Ecom[[#This Row],[Dates]],"YYYY")</f>
        <v>2026</v>
      </c>
      <c r="T619" s="16"/>
    </row>
    <row r="620" spans="1:20" x14ac:dyDescent="0.25">
      <c r="A620" t="s">
        <v>13</v>
      </c>
      <c r="B620" s="16">
        <v>46031</v>
      </c>
      <c r="C620" t="s">
        <v>22</v>
      </c>
      <c r="D620" t="s">
        <v>15</v>
      </c>
      <c r="E620" t="s">
        <v>75</v>
      </c>
      <c r="F620" t="s">
        <v>76</v>
      </c>
      <c r="G620">
        <v>10011</v>
      </c>
      <c r="H620" t="s">
        <v>57</v>
      </c>
      <c r="I620" t="s">
        <v>26</v>
      </c>
      <c r="J620" t="s">
        <v>37</v>
      </c>
      <c r="K620" s="6">
        <v>107.42400000000001</v>
      </c>
      <c r="L620">
        <v>9</v>
      </c>
      <c r="M620">
        <v>0.2</v>
      </c>
      <c r="N620" s="6">
        <v>33.57</v>
      </c>
      <c r="O620" t="str">
        <f t="shared" si="27"/>
        <v/>
      </c>
      <c r="P620" s="6">
        <f t="shared" si="28"/>
        <v>77.784666666666666</v>
      </c>
      <c r="Q620">
        <f t="shared" si="29"/>
        <v>33.169223550800268</v>
      </c>
      <c r="R620" s="16" t="str">
        <f>TEXT(Ecom[[#This Row],[Dates]],"mmm")</f>
        <v>Jan</v>
      </c>
      <c r="S620" s="16" t="str">
        <f>TEXT(Ecom[[#This Row],[Dates]],"YYYY")</f>
        <v>2026</v>
      </c>
      <c r="T620" s="16"/>
    </row>
    <row r="621" spans="1:20" x14ac:dyDescent="0.25">
      <c r="A621" t="s">
        <v>13</v>
      </c>
      <c r="B621" s="16">
        <v>45677</v>
      </c>
      <c r="C621" t="s">
        <v>22</v>
      </c>
      <c r="D621" t="s">
        <v>15</v>
      </c>
      <c r="E621" t="s">
        <v>75</v>
      </c>
      <c r="F621" t="s">
        <v>76</v>
      </c>
      <c r="G621">
        <v>10011</v>
      </c>
      <c r="H621" t="s">
        <v>57</v>
      </c>
      <c r="I621" t="s">
        <v>35</v>
      </c>
      <c r="J621" t="s">
        <v>36</v>
      </c>
      <c r="K621" s="6">
        <v>37.909999999999997</v>
      </c>
      <c r="L621">
        <v>1</v>
      </c>
      <c r="M621">
        <v>0</v>
      </c>
      <c r="N621" s="6">
        <v>10.9939</v>
      </c>
      <c r="O621" t="str">
        <f t="shared" si="27"/>
        <v/>
      </c>
      <c r="P621" s="6">
        <f t="shared" si="28"/>
        <v>44.873333333333335</v>
      </c>
      <c r="Q621">
        <f t="shared" si="29"/>
        <v>23.135562550292974</v>
      </c>
      <c r="R621" s="16" t="str">
        <f>TEXT(Ecom[[#This Row],[Dates]],"mmm")</f>
        <v>Jan</v>
      </c>
      <c r="S621" s="16" t="str">
        <f>TEXT(Ecom[[#This Row],[Dates]],"YYYY")</f>
        <v>2025</v>
      </c>
      <c r="T621" s="16"/>
    </row>
    <row r="622" spans="1:20" x14ac:dyDescent="0.25">
      <c r="A622" t="s">
        <v>13</v>
      </c>
      <c r="B622" s="16">
        <v>46007</v>
      </c>
      <c r="C622" t="s">
        <v>22</v>
      </c>
      <c r="D622" t="s">
        <v>15</v>
      </c>
      <c r="E622" t="s">
        <v>75</v>
      </c>
      <c r="F622" t="s">
        <v>76</v>
      </c>
      <c r="G622">
        <v>10011</v>
      </c>
      <c r="H622" t="s">
        <v>57</v>
      </c>
      <c r="I622" t="s">
        <v>19</v>
      </c>
      <c r="J622" t="s">
        <v>33</v>
      </c>
      <c r="K622" s="6">
        <v>88.02</v>
      </c>
      <c r="L622">
        <v>3</v>
      </c>
      <c r="M622">
        <v>0</v>
      </c>
      <c r="N622" s="6">
        <v>27.286200000000001</v>
      </c>
      <c r="O622" t="str">
        <f t="shared" si="27"/>
        <v/>
      </c>
      <c r="P622" s="6">
        <f t="shared" si="28"/>
        <v>132.88999999999999</v>
      </c>
      <c r="Q622">
        <f t="shared" si="29"/>
        <v>99.997767574340628</v>
      </c>
      <c r="R622" s="16" t="str">
        <f>TEXT(Ecom[[#This Row],[Dates]],"mmm")</f>
        <v>Dec</v>
      </c>
      <c r="S622" s="16" t="str">
        <f>TEXT(Ecom[[#This Row],[Dates]],"YYYY")</f>
        <v>2025</v>
      </c>
      <c r="T622" s="16"/>
    </row>
    <row r="623" spans="1:20" x14ac:dyDescent="0.25">
      <c r="A623" t="s">
        <v>28</v>
      </c>
      <c r="B623" s="16">
        <v>45815</v>
      </c>
      <c r="C623" t="s">
        <v>14</v>
      </c>
      <c r="D623" t="s">
        <v>15</v>
      </c>
      <c r="E623" t="s">
        <v>79</v>
      </c>
      <c r="F623" t="s">
        <v>65</v>
      </c>
      <c r="G623">
        <v>60610</v>
      </c>
      <c r="H623" t="s">
        <v>47</v>
      </c>
      <c r="I623" t="s">
        <v>26</v>
      </c>
      <c r="J623" t="s">
        <v>37</v>
      </c>
      <c r="K623" s="6">
        <v>8.69</v>
      </c>
      <c r="L623">
        <v>5</v>
      </c>
      <c r="M623">
        <v>0.8</v>
      </c>
      <c r="N623" s="6">
        <v>-14.773</v>
      </c>
      <c r="O623">
        <f t="shared" si="27"/>
        <v>-14.773</v>
      </c>
      <c r="P623" s="6">
        <f t="shared" si="28"/>
        <v>288.62</v>
      </c>
      <c r="Q623">
        <f t="shared" si="29"/>
        <v>183.45219778015846</v>
      </c>
      <c r="R623" s="16" t="str">
        <f>TEXT(Ecom[[#This Row],[Dates]],"mmm")</f>
        <v>Jun</v>
      </c>
      <c r="S623" s="16" t="str">
        <f>TEXT(Ecom[[#This Row],[Dates]],"YYYY")</f>
        <v>2025</v>
      </c>
      <c r="T623" s="16"/>
    </row>
    <row r="624" spans="1:20" x14ac:dyDescent="0.25">
      <c r="A624" t="s">
        <v>28</v>
      </c>
      <c r="B624" s="16">
        <v>45919</v>
      </c>
      <c r="C624" t="s">
        <v>22</v>
      </c>
      <c r="D624" t="s">
        <v>15</v>
      </c>
      <c r="E624" t="s">
        <v>213</v>
      </c>
      <c r="F624" t="s">
        <v>70</v>
      </c>
      <c r="G624">
        <v>48126</v>
      </c>
      <c r="H624" t="s">
        <v>47</v>
      </c>
      <c r="I624" t="s">
        <v>19</v>
      </c>
      <c r="J624" t="s">
        <v>21</v>
      </c>
      <c r="K624" s="6">
        <v>301.95999999999998</v>
      </c>
      <c r="L624">
        <v>2</v>
      </c>
      <c r="M624">
        <v>0</v>
      </c>
      <c r="N624" s="6">
        <v>87.568399999999997</v>
      </c>
      <c r="O624" t="str">
        <f t="shared" si="27"/>
        <v/>
      </c>
      <c r="P624" s="6">
        <f t="shared" si="28"/>
        <v>460.2166666666667</v>
      </c>
      <c r="Q624">
        <f t="shared" si="29"/>
        <v>185.88270705334986</v>
      </c>
      <c r="R624" s="16" t="str">
        <f>TEXT(Ecom[[#This Row],[Dates]],"mmm")</f>
        <v>Sep</v>
      </c>
      <c r="S624" s="16" t="str">
        <f>TEXT(Ecom[[#This Row],[Dates]],"YYYY")</f>
        <v>2025</v>
      </c>
      <c r="T624" s="16"/>
    </row>
    <row r="625" spans="1:20" x14ac:dyDescent="0.25">
      <c r="A625" t="s">
        <v>28</v>
      </c>
      <c r="B625" s="16">
        <v>45666</v>
      </c>
      <c r="C625" t="s">
        <v>22</v>
      </c>
      <c r="D625" t="s">
        <v>15</v>
      </c>
      <c r="E625" t="s">
        <v>213</v>
      </c>
      <c r="F625" t="s">
        <v>70</v>
      </c>
      <c r="G625">
        <v>48126</v>
      </c>
      <c r="H625" t="s">
        <v>47</v>
      </c>
      <c r="I625" t="s">
        <v>26</v>
      </c>
      <c r="J625" t="s">
        <v>38</v>
      </c>
      <c r="K625" s="6">
        <v>555.21</v>
      </c>
      <c r="L625">
        <v>5</v>
      </c>
      <c r="M625">
        <v>0.1</v>
      </c>
      <c r="N625" s="6">
        <v>178.90100000000001</v>
      </c>
      <c r="O625" t="str">
        <f t="shared" si="27"/>
        <v/>
      </c>
      <c r="P625" s="6">
        <f t="shared" si="28"/>
        <v>413.50333333333333</v>
      </c>
      <c r="Q625">
        <f t="shared" si="29"/>
        <v>214.79988960442714</v>
      </c>
      <c r="R625" s="16" t="str">
        <f>TEXT(Ecom[[#This Row],[Dates]],"mmm")</f>
        <v>Jan</v>
      </c>
      <c r="S625" s="16" t="str">
        <f>TEXT(Ecom[[#This Row],[Dates]],"YYYY")</f>
        <v>2025</v>
      </c>
      <c r="T625" s="16"/>
    </row>
    <row r="626" spans="1:20" x14ac:dyDescent="0.25">
      <c r="A626" t="s">
        <v>28</v>
      </c>
      <c r="B626" s="16">
        <v>45883</v>
      </c>
      <c r="C626" t="s">
        <v>22</v>
      </c>
      <c r="D626" t="s">
        <v>15</v>
      </c>
      <c r="E626" t="s">
        <v>213</v>
      </c>
      <c r="F626" t="s">
        <v>70</v>
      </c>
      <c r="G626">
        <v>48126</v>
      </c>
      <c r="H626" t="s">
        <v>47</v>
      </c>
      <c r="I626" t="s">
        <v>26</v>
      </c>
      <c r="J626" t="s">
        <v>32</v>
      </c>
      <c r="K626" s="6">
        <v>523.48</v>
      </c>
      <c r="L626">
        <v>4</v>
      </c>
      <c r="M626">
        <v>0</v>
      </c>
      <c r="N626" s="6">
        <v>130.87</v>
      </c>
      <c r="O626" t="str">
        <f t="shared" si="27"/>
        <v/>
      </c>
      <c r="P626" s="6">
        <f t="shared" si="28"/>
        <v>240.28666666666663</v>
      </c>
      <c r="Q626">
        <f t="shared" si="29"/>
        <v>190.84003569016178</v>
      </c>
      <c r="R626" s="16" t="str">
        <f>TEXT(Ecom[[#This Row],[Dates]],"mmm")</f>
        <v>Aug</v>
      </c>
      <c r="S626" s="16" t="str">
        <f>TEXT(Ecom[[#This Row],[Dates]],"YYYY")</f>
        <v>2025</v>
      </c>
      <c r="T626" s="16"/>
    </row>
    <row r="627" spans="1:20" x14ac:dyDescent="0.25">
      <c r="A627" t="s">
        <v>28</v>
      </c>
      <c r="B627" s="16">
        <v>46163</v>
      </c>
      <c r="C627" t="s">
        <v>22</v>
      </c>
      <c r="D627" t="s">
        <v>15</v>
      </c>
      <c r="E627" t="s">
        <v>213</v>
      </c>
      <c r="F627" t="s">
        <v>70</v>
      </c>
      <c r="G627">
        <v>48126</v>
      </c>
      <c r="H627" t="s">
        <v>47</v>
      </c>
      <c r="I627" t="s">
        <v>26</v>
      </c>
      <c r="J627" t="s">
        <v>34</v>
      </c>
      <c r="K627" s="6">
        <v>161.82</v>
      </c>
      <c r="L627">
        <v>9</v>
      </c>
      <c r="M627">
        <v>0</v>
      </c>
      <c r="N627" s="6">
        <v>46.927799999999998</v>
      </c>
      <c r="O627" t="str">
        <f t="shared" si="27"/>
        <v/>
      </c>
      <c r="P627" s="6">
        <f t="shared" si="28"/>
        <v>98.179999999999993</v>
      </c>
      <c r="Q627">
        <f t="shared" si="29"/>
        <v>187.31306123014329</v>
      </c>
      <c r="R627" s="16" t="str">
        <f>TEXT(Ecom[[#This Row],[Dates]],"mmm")</f>
        <v>May</v>
      </c>
      <c r="S627" s="16" t="str">
        <f>TEXT(Ecom[[#This Row],[Dates]],"YYYY")</f>
        <v>2026</v>
      </c>
      <c r="T627" s="16"/>
    </row>
    <row r="628" spans="1:20" x14ac:dyDescent="0.25">
      <c r="A628" t="s">
        <v>28</v>
      </c>
      <c r="B628" s="16">
        <v>45680</v>
      </c>
      <c r="C628" t="s">
        <v>44</v>
      </c>
      <c r="D628" t="s">
        <v>15</v>
      </c>
      <c r="E628" t="s">
        <v>75</v>
      </c>
      <c r="F628" t="s">
        <v>76</v>
      </c>
      <c r="G628">
        <v>10009</v>
      </c>
      <c r="H628" t="s">
        <v>57</v>
      </c>
      <c r="I628" t="s">
        <v>19</v>
      </c>
      <c r="J628" t="s">
        <v>33</v>
      </c>
      <c r="K628" s="6">
        <v>35.56</v>
      </c>
      <c r="L628">
        <v>7</v>
      </c>
      <c r="M628">
        <v>0</v>
      </c>
      <c r="N628" s="6">
        <v>12.090400000000001</v>
      </c>
      <c r="O628" t="str">
        <f t="shared" si="27"/>
        <v/>
      </c>
      <c r="P628" s="6">
        <f t="shared" si="28"/>
        <v>49.32</v>
      </c>
      <c r="Q628">
        <f t="shared" si="29"/>
        <v>119.82695139859595</v>
      </c>
      <c r="R628" s="16" t="str">
        <f>TEXT(Ecom[[#This Row],[Dates]],"mmm")</f>
        <v>Jan</v>
      </c>
      <c r="S628" s="16" t="str">
        <f>TEXT(Ecom[[#This Row],[Dates]],"YYYY")</f>
        <v>2025</v>
      </c>
      <c r="T628" s="16"/>
    </row>
    <row r="629" spans="1:20" x14ac:dyDescent="0.25">
      <c r="A629" t="s">
        <v>28</v>
      </c>
      <c r="B629" s="16">
        <v>45999</v>
      </c>
      <c r="C629" t="s">
        <v>14</v>
      </c>
      <c r="D629" t="s">
        <v>15</v>
      </c>
      <c r="E629" t="s">
        <v>42</v>
      </c>
      <c r="F629" t="s">
        <v>43</v>
      </c>
      <c r="G629">
        <v>98115</v>
      </c>
      <c r="H629" t="s">
        <v>25</v>
      </c>
      <c r="I629" t="s">
        <v>26</v>
      </c>
      <c r="J629" t="s">
        <v>38</v>
      </c>
      <c r="K629" s="6">
        <v>97.16</v>
      </c>
      <c r="L629">
        <v>2</v>
      </c>
      <c r="M629">
        <v>0</v>
      </c>
      <c r="N629" s="6">
        <v>28.176400000000001</v>
      </c>
      <c r="O629" t="str">
        <f t="shared" si="27"/>
        <v/>
      </c>
      <c r="P629" s="6">
        <f t="shared" si="28"/>
        <v>41.876666666666665</v>
      </c>
      <c r="Q629">
        <f t="shared" si="29"/>
        <v>25.710687214406327</v>
      </c>
      <c r="R629" s="16" t="str">
        <f>TEXT(Ecom[[#This Row],[Dates]],"mmm")</f>
        <v>Dec</v>
      </c>
      <c r="S629" s="16" t="str">
        <f>TEXT(Ecom[[#This Row],[Dates]],"YYYY")</f>
        <v>2025</v>
      </c>
      <c r="T629" s="16"/>
    </row>
    <row r="630" spans="1:20" x14ac:dyDescent="0.25">
      <c r="A630" t="s">
        <v>28</v>
      </c>
      <c r="B630" s="16">
        <v>46119</v>
      </c>
      <c r="C630" t="s">
        <v>14</v>
      </c>
      <c r="D630" t="s">
        <v>15</v>
      </c>
      <c r="E630" t="s">
        <v>52</v>
      </c>
      <c r="F630" t="s">
        <v>24</v>
      </c>
      <c r="G630">
        <v>94122</v>
      </c>
      <c r="H630" t="s">
        <v>25</v>
      </c>
      <c r="I630" t="s">
        <v>26</v>
      </c>
      <c r="J630" t="s">
        <v>37</v>
      </c>
      <c r="K630" s="6">
        <v>15.24</v>
      </c>
      <c r="L630">
        <v>5</v>
      </c>
      <c r="M630">
        <v>0.2</v>
      </c>
      <c r="N630" s="6">
        <v>5.1435000000000004</v>
      </c>
      <c r="O630" t="str">
        <f t="shared" si="27"/>
        <v/>
      </c>
      <c r="P630" s="6">
        <f t="shared" si="28"/>
        <v>90.617999999999995</v>
      </c>
      <c r="Q630">
        <f t="shared" si="29"/>
        <v>91.868617541775578</v>
      </c>
      <c r="R630" s="16" t="str">
        <f>TEXT(Ecom[[#This Row],[Dates]],"mmm")</f>
        <v>Apr</v>
      </c>
      <c r="S630" s="16" t="str">
        <f>TEXT(Ecom[[#This Row],[Dates]],"YYYY")</f>
        <v>2026</v>
      </c>
      <c r="T630" s="16"/>
    </row>
    <row r="631" spans="1:20" x14ac:dyDescent="0.25">
      <c r="A631" t="s">
        <v>28</v>
      </c>
      <c r="B631" s="16">
        <v>45823</v>
      </c>
      <c r="C631" t="s">
        <v>14</v>
      </c>
      <c r="D631" t="s">
        <v>15</v>
      </c>
      <c r="E631" t="s">
        <v>52</v>
      </c>
      <c r="F631" t="s">
        <v>24</v>
      </c>
      <c r="G631">
        <v>94122</v>
      </c>
      <c r="H631" t="s">
        <v>25</v>
      </c>
      <c r="I631" t="s">
        <v>26</v>
      </c>
      <c r="J631" t="s">
        <v>41</v>
      </c>
      <c r="K631" s="6">
        <v>13.23</v>
      </c>
      <c r="L631">
        <v>3</v>
      </c>
      <c r="M631">
        <v>0</v>
      </c>
      <c r="N631" s="6">
        <v>6.0857999999999999</v>
      </c>
      <c r="O631" t="str">
        <f t="shared" si="27"/>
        <v/>
      </c>
      <c r="P631" s="6">
        <f t="shared" si="28"/>
        <v>125.47133333333333</v>
      </c>
      <c r="Q631">
        <f t="shared" si="29"/>
        <v>89.79652236935253</v>
      </c>
      <c r="R631" s="16" t="str">
        <f>TEXT(Ecom[[#This Row],[Dates]],"mmm")</f>
        <v>Jun</v>
      </c>
      <c r="S631" s="16" t="str">
        <f>TEXT(Ecom[[#This Row],[Dates]],"YYYY")</f>
        <v>2025</v>
      </c>
      <c r="T631" s="16"/>
    </row>
    <row r="632" spans="1:20" x14ac:dyDescent="0.25">
      <c r="A632" t="s">
        <v>13</v>
      </c>
      <c r="B632" s="16">
        <v>45888</v>
      </c>
      <c r="C632" t="s">
        <v>14</v>
      </c>
      <c r="D632" t="s">
        <v>15</v>
      </c>
      <c r="E632" t="s">
        <v>97</v>
      </c>
      <c r="F632" t="s">
        <v>98</v>
      </c>
      <c r="G632">
        <v>80013</v>
      </c>
      <c r="H632" t="s">
        <v>25</v>
      </c>
      <c r="I632" t="s">
        <v>26</v>
      </c>
      <c r="J632" t="s">
        <v>32</v>
      </c>
      <c r="K632" s="6">
        <v>243.38399999999999</v>
      </c>
      <c r="L632">
        <v>3</v>
      </c>
      <c r="M632">
        <v>0.2</v>
      </c>
      <c r="N632" s="6">
        <v>-51.719099999999997</v>
      </c>
      <c r="O632">
        <f t="shared" si="27"/>
        <v>-51.719099999999997</v>
      </c>
      <c r="P632" s="6">
        <f t="shared" si="28"/>
        <v>221.31733333333332</v>
      </c>
      <c r="Q632">
        <f t="shared" si="29"/>
        <v>99.468626899063921</v>
      </c>
      <c r="R632" s="16" t="str">
        <f>TEXT(Ecom[[#This Row],[Dates]],"mmm")</f>
        <v>Aug</v>
      </c>
      <c r="S632" s="16" t="str">
        <f>TEXT(Ecom[[#This Row],[Dates]],"YYYY")</f>
        <v>2025</v>
      </c>
      <c r="T632" s="16"/>
    </row>
    <row r="633" spans="1:20" x14ac:dyDescent="0.25">
      <c r="A633" t="s">
        <v>13</v>
      </c>
      <c r="B633" s="16">
        <v>46342</v>
      </c>
      <c r="C633" t="s">
        <v>14</v>
      </c>
      <c r="D633" t="s">
        <v>15</v>
      </c>
      <c r="E633" t="s">
        <v>97</v>
      </c>
      <c r="F633" t="s">
        <v>98</v>
      </c>
      <c r="G633">
        <v>80013</v>
      </c>
      <c r="H633" t="s">
        <v>25</v>
      </c>
      <c r="I633" t="s">
        <v>35</v>
      </c>
      <c r="J633" t="s">
        <v>59</v>
      </c>
      <c r="K633" s="6">
        <v>119.8</v>
      </c>
      <c r="L633">
        <v>5</v>
      </c>
      <c r="M633">
        <v>0.2</v>
      </c>
      <c r="N633" s="6">
        <v>29.95</v>
      </c>
      <c r="O633" t="str">
        <f t="shared" si="27"/>
        <v/>
      </c>
      <c r="P633" s="6">
        <f t="shared" si="28"/>
        <v>146.14933333333332</v>
      </c>
      <c r="Q633">
        <f t="shared" si="29"/>
        <v>87.173379593645308</v>
      </c>
      <c r="R633" s="16" t="str">
        <f>TEXT(Ecom[[#This Row],[Dates]],"mmm")</f>
        <v>Nov</v>
      </c>
      <c r="S633" s="16" t="str">
        <f>TEXT(Ecom[[#This Row],[Dates]],"YYYY")</f>
        <v>2026</v>
      </c>
      <c r="T633" s="16"/>
    </row>
    <row r="634" spans="1:20" x14ac:dyDescent="0.25">
      <c r="A634" t="s">
        <v>13</v>
      </c>
      <c r="B634" s="16">
        <v>45996</v>
      </c>
      <c r="C634" t="s">
        <v>14</v>
      </c>
      <c r="D634" t="s">
        <v>15</v>
      </c>
      <c r="E634" t="s">
        <v>97</v>
      </c>
      <c r="F634" t="s">
        <v>98</v>
      </c>
      <c r="G634">
        <v>80013</v>
      </c>
      <c r="H634" t="s">
        <v>25</v>
      </c>
      <c r="I634" t="s">
        <v>35</v>
      </c>
      <c r="J634" t="s">
        <v>36</v>
      </c>
      <c r="K634" s="6">
        <v>300.76799999999997</v>
      </c>
      <c r="L634">
        <v>4</v>
      </c>
      <c r="M634">
        <v>0.2</v>
      </c>
      <c r="N634" s="6">
        <v>30.076799999999999</v>
      </c>
      <c r="O634" t="str">
        <f t="shared" si="27"/>
        <v/>
      </c>
      <c r="P634" s="6">
        <f t="shared" si="28"/>
        <v>184.864</v>
      </c>
      <c r="Q634">
        <f t="shared" si="29"/>
        <v>91.968466892291488</v>
      </c>
      <c r="R634" s="16" t="str">
        <f>TEXT(Ecom[[#This Row],[Dates]],"mmm")</f>
        <v>Dec</v>
      </c>
      <c r="S634" s="16" t="str">
        <f>TEXT(Ecom[[#This Row],[Dates]],"YYYY")</f>
        <v>2025</v>
      </c>
      <c r="T634" s="16"/>
    </row>
    <row r="635" spans="1:20" x14ac:dyDescent="0.25">
      <c r="A635" t="s">
        <v>13</v>
      </c>
      <c r="B635" s="16">
        <v>45689</v>
      </c>
      <c r="C635" t="s">
        <v>14</v>
      </c>
      <c r="D635" t="s">
        <v>15</v>
      </c>
      <c r="E635" t="s">
        <v>180</v>
      </c>
      <c r="F635" t="s">
        <v>30</v>
      </c>
      <c r="G635">
        <v>33180</v>
      </c>
      <c r="H635" t="s">
        <v>18</v>
      </c>
      <c r="I635" t="s">
        <v>35</v>
      </c>
      <c r="J635" t="s">
        <v>59</v>
      </c>
      <c r="K635" s="6">
        <v>17.88</v>
      </c>
      <c r="L635">
        <v>3</v>
      </c>
      <c r="M635">
        <v>0.2</v>
      </c>
      <c r="N635" s="6">
        <v>2.4584999999999999</v>
      </c>
      <c r="O635" t="str">
        <f t="shared" si="27"/>
        <v/>
      </c>
      <c r="P635" s="6">
        <f t="shared" si="28"/>
        <v>215.58799999999999</v>
      </c>
      <c r="Q635">
        <f t="shared" si="29"/>
        <v>129.76378562318249</v>
      </c>
      <c r="R635" s="16" t="str">
        <f>TEXT(Ecom[[#This Row],[Dates]],"mmm")</f>
        <v>Feb</v>
      </c>
      <c r="S635" s="16" t="str">
        <f>TEXT(Ecom[[#This Row],[Dates]],"YYYY")</f>
        <v>2025</v>
      </c>
      <c r="T635" s="16"/>
    </row>
    <row r="636" spans="1:20" x14ac:dyDescent="0.25">
      <c r="A636" t="s">
        <v>13</v>
      </c>
      <c r="B636" s="16">
        <v>45690</v>
      </c>
      <c r="C636" t="s">
        <v>14</v>
      </c>
      <c r="D636" t="s">
        <v>15</v>
      </c>
      <c r="E636" t="s">
        <v>180</v>
      </c>
      <c r="F636" t="s">
        <v>30</v>
      </c>
      <c r="G636">
        <v>33180</v>
      </c>
      <c r="H636" t="s">
        <v>18</v>
      </c>
      <c r="I636" t="s">
        <v>26</v>
      </c>
      <c r="J636" t="s">
        <v>27</v>
      </c>
      <c r="K636" s="6">
        <v>235.94399999999999</v>
      </c>
      <c r="L636">
        <v>3</v>
      </c>
      <c r="M636">
        <v>0.2</v>
      </c>
      <c r="N636" s="6">
        <v>85.529700000000005</v>
      </c>
      <c r="O636" t="str">
        <f t="shared" si="27"/>
        <v/>
      </c>
      <c r="P636" s="6">
        <f t="shared" si="28"/>
        <v>215.922</v>
      </c>
      <c r="Q636">
        <f t="shared" si="29"/>
        <v>155.87137849735808</v>
      </c>
      <c r="R636" s="16" t="str">
        <f>TEXT(Ecom[[#This Row],[Dates]],"mmm")</f>
        <v>Feb</v>
      </c>
      <c r="S636" s="16" t="str">
        <f>TEXT(Ecom[[#This Row],[Dates]],"YYYY")</f>
        <v>2025</v>
      </c>
      <c r="T636" s="16"/>
    </row>
    <row r="637" spans="1:20" x14ac:dyDescent="0.25">
      <c r="A637" t="s">
        <v>13</v>
      </c>
      <c r="B637" s="16">
        <v>46349</v>
      </c>
      <c r="C637" t="s">
        <v>22</v>
      </c>
      <c r="D637" t="s">
        <v>15</v>
      </c>
      <c r="E637" t="s">
        <v>214</v>
      </c>
      <c r="F637" t="s">
        <v>167</v>
      </c>
      <c r="G637">
        <v>31088</v>
      </c>
      <c r="H637" t="s">
        <v>18</v>
      </c>
      <c r="I637" t="s">
        <v>19</v>
      </c>
      <c r="J637" t="s">
        <v>21</v>
      </c>
      <c r="K637" s="6">
        <v>392.94</v>
      </c>
      <c r="L637">
        <v>3</v>
      </c>
      <c r="M637">
        <v>0</v>
      </c>
      <c r="N637" s="6">
        <v>43.223399999999998</v>
      </c>
      <c r="O637" t="str">
        <f t="shared" si="27"/>
        <v/>
      </c>
      <c r="P637" s="6">
        <f t="shared" si="28"/>
        <v>178.04999999999998</v>
      </c>
      <c r="Q637">
        <f t="shared" si="29"/>
        <v>156.4005912051912</v>
      </c>
      <c r="R637" s="16" t="str">
        <f>TEXT(Ecom[[#This Row],[Dates]],"mmm")</f>
        <v>Nov</v>
      </c>
      <c r="S637" s="16" t="str">
        <f>TEXT(Ecom[[#This Row],[Dates]],"YYYY")</f>
        <v>2026</v>
      </c>
      <c r="T637" s="16"/>
    </row>
    <row r="638" spans="1:20" x14ac:dyDescent="0.25">
      <c r="A638" t="s">
        <v>28</v>
      </c>
      <c r="B638" s="16">
        <v>46041</v>
      </c>
      <c r="C638" t="s">
        <v>14</v>
      </c>
      <c r="D638" t="s">
        <v>15</v>
      </c>
      <c r="E638" t="s">
        <v>97</v>
      </c>
      <c r="F638" t="s">
        <v>98</v>
      </c>
      <c r="G638">
        <v>80013</v>
      </c>
      <c r="H638" t="s">
        <v>25</v>
      </c>
      <c r="I638" t="s">
        <v>26</v>
      </c>
      <c r="J638" t="s">
        <v>37</v>
      </c>
      <c r="K638" s="6">
        <v>18.882000000000001</v>
      </c>
      <c r="L638">
        <v>3</v>
      </c>
      <c r="M638">
        <v>0.7</v>
      </c>
      <c r="N638" s="6">
        <v>-13.8468</v>
      </c>
      <c r="O638">
        <f t="shared" si="27"/>
        <v>-13.8468</v>
      </c>
      <c r="P638" s="6">
        <f t="shared" si="28"/>
        <v>396.80333333333334</v>
      </c>
      <c r="Q638">
        <f t="shared" si="29"/>
        <v>394.77888898376938</v>
      </c>
      <c r="R638" s="16" t="str">
        <f>TEXT(Ecom[[#This Row],[Dates]],"mmm")</f>
        <v>Jan</v>
      </c>
      <c r="S638" s="16" t="str">
        <f>TEXT(Ecom[[#This Row],[Dates]],"YYYY")</f>
        <v>2026</v>
      </c>
      <c r="T638" s="16"/>
    </row>
    <row r="639" spans="1:20" x14ac:dyDescent="0.25">
      <c r="A639" t="s">
        <v>28</v>
      </c>
      <c r="B639" s="16">
        <v>45900</v>
      </c>
      <c r="C639" t="s">
        <v>14</v>
      </c>
      <c r="D639" t="s">
        <v>15</v>
      </c>
      <c r="E639" t="s">
        <v>97</v>
      </c>
      <c r="F639" t="s">
        <v>98</v>
      </c>
      <c r="G639">
        <v>80013</v>
      </c>
      <c r="H639" t="s">
        <v>25</v>
      </c>
      <c r="I639" t="s">
        <v>26</v>
      </c>
      <c r="J639" t="s">
        <v>38</v>
      </c>
      <c r="K639" s="6">
        <v>122.328</v>
      </c>
      <c r="L639">
        <v>3</v>
      </c>
      <c r="M639">
        <v>0.2</v>
      </c>
      <c r="N639" s="6">
        <v>12.232799999999999</v>
      </c>
      <c r="O639" t="str">
        <f t="shared" si="27"/>
        <v/>
      </c>
      <c r="P639" s="6">
        <f t="shared" si="28"/>
        <v>395.65066666666667</v>
      </c>
      <c r="Q639">
        <f t="shared" si="29"/>
        <v>437.14935281747904</v>
      </c>
      <c r="R639" s="16" t="str">
        <f>TEXT(Ecom[[#This Row],[Dates]],"mmm")</f>
        <v>Aug</v>
      </c>
      <c r="S639" s="16" t="str">
        <f>TEXT(Ecom[[#This Row],[Dates]],"YYYY")</f>
        <v>2025</v>
      </c>
      <c r="T639" s="16"/>
    </row>
    <row r="640" spans="1:20" x14ac:dyDescent="0.25">
      <c r="A640" t="s">
        <v>28</v>
      </c>
      <c r="B640" s="16">
        <v>45993</v>
      </c>
      <c r="C640" t="s">
        <v>44</v>
      </c>
      <c r="D640" t="s">
        <v>15</v>
      </c>
      <c r="E640" t="s">
        <v>215</v>
      </c>
      <c r="F640" t="s">
        <v>24</v>
      </c>
      <c r="G640">
        <v>94591</v>
      </c>
      <c r="H640" t="s">
        <v>25</v>
      </c>
      <c r="I640" t="s">
        <v>19</v>
      </c>
      <c r="J640" t="s">
        <v>33</v>
      </c>
      <c r="K640" s="6">
        <v>1049.2</v>
      </c>
      <c r="L640">
        <v>5</v>
      </c>
      <c r="M640">
        <v>0</v>
      </c>
      <c r="N640" s="6">
        <v>272.79199999999997</v>
      </c>
      <c r="O640" t="str">
        <f t="shared" si="27"/>
        <v/>
      </c>
      <c r="P640" s="6">
        <f t="shared" si="28"/>
        <v>361.15466666666663</v>
      </c>
      <c r="Q640">
        <f t="shared" si="29"/>
        <v>478.66935691119585</v>
      </c>
      <c r="R640" s="16" t="str">
        <f>TEXT(Ecom[[#This Row],[Dates]],"mmm")</f>
        <v>Dec</v>
      </c>
      <c r="S640" s="16" t="str">
        <f>TEXT(Ecom[[#This Row],[Dates]],"YYYY")</f>
        <v>2025</v>
      </c>
      <c r="T640" s="16"/>
    </row>
    <row r="641" spans="1:20" x14ac:dyDescent="0.25">
      <c r="A641" t="s">
        <v>28</v>
      </c>
      <c r="B641" s="16">
        <v>46102</v>
      </c>
      <c r="C641" t="s">
        <v>44</v>
      </c>
      <c r="D641" t="s">
        <v>15</v>
      </c>
      <c r="E641" t="s">
        <v>215</v>
      </c>
      <c r="F641" t="s">
        <v>24</v>
      </c>
      <c r="G641">
        <v>94591</v>
      </c>
      <c r="H641" t="s">
        <v>25</v>
      </c>
      <c r="I641" t="s">
        <v>26</v>
      </c>
      <c r="J641" t="s">
        <v>37</v>
      </c>
      <c r="K641" s="6">
        <v>15.423999999999999</v>
      </c>
      <c r="L641">
        <v>4</v>
      </c>
      <c r="M641">
        <v>0.2</v>
      </c>
      <c r="N641" s="6">
        <v>5.0128000000000004</v>
      </c>
      <c r="O641" t="str">
        <f t="shared" si="27"/>
        <v/>
      </c>
      <c r="P641" s="6">
        <f t="shared" si="28"/>
        <v>121.55466666666666</v>
      </c>
      <c r="Q641">
        <f t="shared" si="29"/>
        <v>319.04441817959383</v>
      </c>
      <c r="R641" s="16" t="str">
        <f>TEXT(Ecom[[#This Row],[Dates]],"mmm")</f>
        <v>Mar</v>
      </c>
      <c r="S641" s="16" t="str">
        <f>TEXT(Ecom[[#This Row],[Dates]],"YYYY")</f>
        <v>2026</v>
      </c>
      <c r="T641" s="16"/>
    </row>
    <row r="642" spans="1:20" x14ac:dyDescent="0.25">
      <c r="A642" t="s">
        <v>28</v>
      </c>
      <c r="B642" s="16">
        <v>45903</v>
      </c>
      <c r="C642" t="s">
        <v>22</v>
      </c>
      <c r="D642" t="s">
        <v>15</v>
      </c>
      <c r="E642" t="s">
        <v>93</v>
      </c>
      <c r="F642" t="s">
        <v>68</v>
      </c>
      <c r="G642">
        <v>55407</v>
      </c>
      <c r="H642" t="s">
        <v>47</v>
      </c>
      <c r="I642" t="s">
        <v>19</v>
      </c>
      <c r="J642" t="s">
        <v>33</v>
      </c>
      <c r="K642" s="6">
        <v>18.84</v>
      </c>
      <c r="L642">
        <v>3</v>
      </c>
      <c r="M642">
        <v>0</v>
      </c>
      <c r="N642" s="6">
        <v>6.0288000000000004</v>
      </c>
      <c r="O642" t="str">
        <f t="shared" ref="O642:O705" si="30">IF(N642&lt;0,N642,"")</f>
        <v/>
      </c>
      <c r="P642" s="6">
        <f t="shared" si="28"/>
        <v>125.16333333333331</v>
      </c>
      <c r="Q642">
        <f t="shared" si="29"/>
        <v>238.45303645325589</v>
      </c>
      <c r="R642" s="16" t="str">
        <f>TEXT(Ecom[[#This Row],[Dates]],"mmm")</f>
        <v>Sep</v>
      </c>
      <c r="S642" s="16" t="str">
        <f>TEXT(Ecom[[#This Row],[Dates]],"YYYY")</f>
        <v>2025</v>
      </c>
      <c r="T642" s="16"/>
    </row>
    <row r="643" spans="1:20" x14ac:dyDescent="0.25">
      <c r="A643" t="s">
        <v>13</v>
      </c>
      <c r="B643" s="16">
        <v>45999</v>
      </c>
      <c r="C643" t="s">
        <v>14</v>
      </c>
      <c r="D643" t="s">
        <v>15</v>
      </c>
      <c r="E643" t="s">
        <v>216</v>
      </c>
      <c r="F643" t="s">
        <v>24</v>
      </c>
      <c r="G643">
        <v>92691</v>
      </c>
      <c r="H643" t="s">
        <v>25</v>
      </c>
      <c r="I643" t="s">
        <v>26</v>
      </c>
      <c r="J643" t="s">
        <v>32</v>
      </c>
      <c r="K643" s="6">
        <v>330.4</v>
      </c>
      <c r="L643">
        <v>2</v>
      </c>
      <c r="M643">
        <v>0</v>
      </c>
      <c r="N643" s="6">
        <v>85.903999999999996</v>
      </c>
      <c r="O643" t="str">
        <f t="shared" si="30"/>
        <v/>
      </c>
      <c r="P643" s="6">
        <f t="shared" ref="P643:P706" si="31">AVERAGE(K643:K645)</f>
        <v>163.05666666666664</v>
      </c>
      <c r="Q643">
        <f t="shared" si="29"/>
        <v>134.57675477502707</v>
      </c>
      <c r="R643" s="16" t="str">
        <f>TEXT(Ecom[[#This Row],[Dates]],"mmm")</f>
        <v>Dec</v>
      </c>
      <c r="S643" s="16" t="str">
        <f>TEXT(Ecom[[#This Row],[Dates]],"YYYY")</f>
        <v>2025</v>
      </c>
      <c r="T643" s="16"/>
    </row>
    <row r="644" spans="1:20" x14ac:dyDescent="0.25">
      <c r="A644" t="s">
        <v>13</v>
      </c>
      <c r="B644" s="16">
        <v>46109</v>
      </c>
      <c r="C644" t="s">
        <v>14</v>
      </c>
      <c r="D644" t="s">
        <v>15</v>
      </c>
      <c r="E644" t="s">
        <v>216</v>
      </c>
      <c r="F644" t="s">
        <v>24</v>
      </c>
      <c r="G644">
        <v>92691</v>
      </c>
      <c r="H644" t="s">
        <v>25</v>
      </c>
      <c r="I644" t="s">
        <v>26</v>
      </c>
      <c r="J644" t="s">
        <v>27</v>
      </c>
      <c r="K644" s="6">
        <v>26.25</v>
      </c>
      <c r="L644">
        <v>7</v>
      </c>
      <c r="M644">
        <v>0</v>
      </c>
      <c r="N644" s="6">
        <v>12.6</v>
      </c>
      <c r="O644" t="str">
        <f t="shared" si="30"/>
        <v/>
      </c>
      <c r="P644" s="6">
        <f t="shared" si="31"/>
        <v>55.083333333333336</v>
      </c>
      <c r="Q644">
        <f t="shared" si="29"/>
        <v>66.026811557460832</v>
      </c>
      <c r="R644" s="16" t="str">
        <f>TEXT(Ecom[[#This Row],[Dates]],"mmm")</f>
        <v>Mar</v>
      </c>
      <c r="S644" s="16" t="str">
        <f>TEXT(Ecom[[#This Row],[Dates]],"YYYY")</f>
        <v>2026</v>
      </c>
      <c r="T644" s="16"/>
    </row>
    <row r="645" spans="1:20" x14ac:dyDescent="0.25">
      <c r="A645" t="s">
        <v>28</v>
      </c>
      <c r="B645" s="16">
        <v>45720</v>
      </c>
      <c r="C645" t="s">
        <v>14</v>
      </c>
      <c r="D645" t="s">
        <v>15</v>
      </c>
      <c r="E645" t="s">
        <v>217</v>
      </c>
      <c r="F645" t="s">
        <v>70</v>
      </c>
      <c r="G645">
        <v>48307</v>
      </c>
      <c r="H645" t="s">
        <v>47</v>
      </c>
      <c r="I645" t="s">
        <v>35</v>
      </c>
      <c r="J645" t="s">
        <v>59</v>
      </c>
      <c r="K645" s="6">
        <v>132.52000000000001</v>
      </c>
      <c r="L645">
        <v>4</v>
      </c>
      <c r="M645">
        <v>0</v>
      </c>
      <c r="N645" s="6">
        <v>54.333199999999998</v>
      </c>
      <c r="O645" t="str">
        <f t="shared" si="30"/>
        <v/>
      </c>
      <c r="P645" s="6">
        <f t="shared" si="31"/>
        <v>116.10000000000001</v>
      </c>
      <c r="Q645">
        <f t="shared" ref="Q645:Q708" si="32">SQRT(SUMXMY2(K645:K647,P643:P645)/3)</f>
        <v>63.195495678680089</v>
      </c>
      <c r="R645" s="16" t="str">
        <f>TEXT(Ecom[[#This Row],[Dates]],"mmm")</f>
        <v>Mar</v>
      </c>
      <c r="S645" s="16" t="str">
        <f>TEXT(Ecom[[#This Row],[Dates]],"YYYY")</f>
        <v>2025</v>
      </c>
      <c r="T645" s="16"/>
    </row>
    <row r="646" spans="1:20" x14ac:dyDescent="0.25">
      <c r="A646" t="s">
        <v>28</v>
      </c>
      <c r="B646" s="16">
        <v>46282</v>
      </c>
      <c r="C646" t="s">
        <v>44</v>
      </c>
      <c r="D646" t="s">
        <v>15</v>
      </c>
      <c r="E646" t="s">
        <v>218</v>
      </c>
      <c r="F646" t="s">
        <v>132</v>
      </c>
      <c r="G646">
        <v>7060</v>
      </c>
      <c r="H646" t="s">
        <v>57</v>
      </c>
      <c r="I646" t="s">
        <v>26</v>
      </c>
      <c r="J646" t="s">
        <v>41</v>
      </c>
      <c r="K646" s="6">
        <v>6.48</v>
      </c>
      <c r="L646">
        <v>1</v>
      </c>
      <c r="M646">
        <v>0</v>
      </c>
      <c r="N646" s="6">
        <v>3.1751999999999998</v>
      </c>
      <c r="O646" t="str">
        <f t="shared" si="30"/>
        <v/>
      </c>
      <c r="P646" s="6">
        <f t="shared" si="31"/>
        <v>82.446666666666673</v>
      </c>
      <c r="Q646">
        <f t="shared" si="32"/>
        <v>67.423974112960636</v>
      </c>
      <c r="R646" s="16" t="str">
        <f>TEXT(Ecom[[#This Row],[Dates]],"mmm")</f>
        <v>Sep</v>
      </c>
      <c r="S646" s="16" t="str">
        <f>TEXT(Ecom[[#This Row],[Dates]],"YYYY")</f>
        <v>2026</v>
      </c>
      <c r="T646" s="16"/>
    </row>
    <row r="647" spans="1:20" x14ac:dyDescent="0.25">
      <c r="A647" t="s">
        <v>28</v>
      </c>
      <c r="B647" s="16">
        <v>45972</v>
      </c>
      <c r="C647" t="s">
        <v>44</v>
      </c>
      <c r="D647" t="s">
        <v>15</v>
      </c>
      <c r="E647" t="s">
        <v>103</v>
      </c>
      <c r="F647" t="s">
        <v>74</v>
      </c>
      <c r="G647">
        <v>47201</v>
      </c>
      <c r="H647" t="s">
        <v>47</v>
      </c>
      <c r="I647" t="s">
        <v>26</v>
      </c>
      <c r="J647" t="s">
        <v>38</v>
      </c>
      <c r="K647" s="6">
        <v>209.3</v>
      </c>
      <c r="L647">
        <v>2</v>
      </c>
      <c r="M647">
        <v>0</v>
      </c>
      <c r="N647" s="6">
        <v>56.511000000000003</v>
      </c>
      <c r="O647" t="str">
        <f t="shared" si="30"/>
        <v/>
      </c>
      <c r="P647" s="6">
        <f t="shared" si="31"/>
        <v>90.334666666666678</v>
      </c>
      <c r="Q647">
        <f t="shared" si="32"/>
        <v>70.471292496122672</v>
      </c>
      <c r="R647" s="16" t="str">
        <f>TEXT(Ecom[[#This Row],[Dates]],"mmm")</f>
        <v>Nov</v>
      </c>
      <c r="S647" s="16" t="str">
        <f>TEXT(Ecom[[#This Row],[Dates]],"YYYY")</f>
        <v>2025</v>
      </c>
      <c r="T647" s="16"/>
    </row>
    <row r="648" spans="1:20" x14ac:dyDescent="0.25">
      <c r="A648" t="s">
        <v>28</v>
      </c>
      <c r="B648" s="16">
        <v>46379</v>
      </c>
      <c r="C648" t="s">
        <v>22</v>
      </c>
      <c r="D648" t="s">
        <v>15</v>
      </c>
      <c r="E648" t="s">
        <v>219</v>
      </c>
      <c r="F648" t="s">
        <v>81</v>
      </c>
      <c r="G648">
        <v>85635</v>
      </c>
      <c r="H648" t="s">
        <v>25</v>
      </c>
      <c r="I648" t="s">
        <v>26</v>
      </c>
      <c r="J648" t="s">
        <v>77</v>
      </c>
      <c r="K648" s="6">
        <v>31.56</v>
      </c>
      <c r="L648">
        <v>5</v>
      </c>
      <c r="M648">
        <v>0.2</v>
      </c>
      <c r="N648" s="6">
        <v>9.8625000000000007</v>
      </c>
      <c r="O648" t="str">
        <f t="shared" si="30"/>
        <v/>
      </c>
      <c r="P648" s="6">
        <f t="shared" si="31"/>
        <v>25.501333333333331</v>
      </c>
      <c r="Q648">
        <f t="shared" si="32"/>
        <v>45.923442573241161</v>
      </c>
      <c r="R648" s="16" t="str">
        <f>TEXT(Ecom[[#This Row],[Dates]],"mmm")</f>
        <v>Dec</v>
      </c>
      <c r="S648" s="16" t="str">
        <f>TEXT(Ecom[[#This Row],[Dates]],"YYYY")</f>
        <v>2026</v>
      </c>
      <c r="T648" s="16"/>
    </row>
    <row r="649" spans="1:20" x14ac:dyDescent="0.25">
      <c r="A649" t="s">
        <v>28</v>
      </c>
      <c r="B649" s="16">
        <v>45706</v>
      </c>
      <c r="C649" t="s">
        <v>22</v>
      </c>
      <c r="D649" t="s">
        <v>15</v>
      </c>
      <c r="E649" t="s">
        <v>219</v>
      </c>
      <c r="F649" t="s">
        <v>81</v>
      </c>
      <c r="G649">
        <v>85635</v>
      </c>
      <c r="H649" t="s">
        <v>25</v>
      </c>
      <c r="I649" t="s">
        <v>26</v>
      </c>
      <c r="J649" t="s">
        <v>38</v>
      </c>
      <c r="K649" s="6">
        <v>30.143999999999998</v>
      </c>
      <c r="L649">
        <v>2</v>
      </c>
      <c r="M649">
        <v>0.2</v>
      </c>
      <c r="N649" s="6">
        <v>3.0144000000000002</v>
      </c>
      <c r="O649" t="str">
        <f t="shared" si="30"/>
        <v/>
      </c>
      <c r="P649" s="6">
        <f t="shared" si="31"/>
        <v>115.77333333333333</v>
      </c>
      <c r="Q649">
        <f t="shared" si="32"/>
        <v>113.36958747977049</v>
      </c>
      <c r="R649" s="16" t="str">
        <f>TEXT(Ecom[[#This Row],[Dates]],"mmm")</f>
        <v>Feb</v>
      </c>
      <c r="S649" s="16" t="str">
        <f>TEXT(Ecom[[#This Row],[Dates]],"YYYY")</f>
        <v>2025</v>
      </c>
      <c r="T649" s="16"/>
    </row>
    <row r="650" spans="1:20" x14ac:dyDescent="0.25">
      <c r="A650" t="s">
        <v>13</v>
      </c>
      <c r="B650" s="16">
        <v>46147</v>
      </c>
      <c r="C650" t="s">
        <v>22</v>
      </c>
      <c r="D650" t="s">
        <v>15</v>
      </c>
      <c r="E650" t="s">
        <v>220</v>
      </c>
      <c r="F650" t="s">
        <v>43</v>
      </c>
      <c r="G650">
        <v>98661</v>
      </c>
      <c r="H650" t="s">
        <v>25</v>
      </c>
      <c r="I650" t="s">
        <v>19</v>
      </c>
      <c r="J650" t="s">
        <v>33</v>
      </c>
      <c r="K650" s="6">
        <v>14.8</v>
      </c>
      <c r="L650">
        <v>4</v>
      </c>
      <c r="M650">
        <v>0</v>
      </c>
      <c r="N650" s="6">
        <v>6.0679999999999996</v>
      </c>
      <c r="O650" t="str">
        <f t="shared" si="30"/>
        <v/>
      </c>
      <c r="P650" s="6">
        <f t="shared" si="31"/>
        <v>211.05866666666665</v>
      </c>
      <c r="Q650">
        <f t="shared" si="32"/>
        <v>123.75750103057727</v>
      </c>
      <c r="R650" s="16" t="str">
        <f>TEXT(Ecom[[#This Row],[Dates]],"mmm")</f>
        <v>May</v>
      </c>
      <c r="S650" s="16" t="str">
        <f>TEXT(Ecom[[#This Row],[Dates]],"YYYY")</f>
        <v>2026</v>
      </c>
      <c r="T650" s="16"/>
    </row>
    <row r="651" spans="1:20" x14ac:dyDescent="0.25">
      <c r="A651" t="s">
        <v>13</v>
      </c>
      <c r="B651" s="16">
        <v>45665</v>
      </c>
      <c r="C651" t="s">
        <v>22</v>
      </c>
      <c r="D651" t="s">
        <v>15</v>
      </c>
      <c r="E651" t="s">
        <v>220</v>
      </c>
      <c r="F651" t="s">
        <v>43</v>
      </c>
      <c r="G651">
        <v>98661</v>
      </c>
      <c r="H651" t="s">
        <v>25</v>
      </c>
      <c r="I651" t="s">
        <v>35</v>
      </c>
      <c r="J651" t="s">
        <v>36</v>
      </c>
      <c r="K651" s="6">
        <v>302.37599999999998</v>
      </c>
      <c r="L651">
        <v>3</v>
      </c>
      <c r="M651">
        <v>0.2</v>
      </c>
      <c r="N651" s="6">
        <v>22.6782</v>
      </c>
      <c r="O651" t="str">
        <f t="shared" si="30"/>
        <v/>
      </c>
      <c r="P651" s="6">
        <f t="shared" si="31"/>
        <v>332.59199999999998</v>
      </c>
      <c r="Q651">
        <f t="shared" si="32"/>
        <v>126.52302493075966</v>
      </c>
      <c r="R651" s="16" t="str">
        <f>TEXT(Ecom[[#This Row],[Dates]],"mmm")</f>
        <v>Jan</v>
      </c>
      <c r="S651" s="16" t="str">
        <f>TEXT(Ecom[[#This Row],[Dates]],"YYYY")</f>
        <v>2025</v>
      </c>
      <c r="T651" s="16"/>
    </row>
    <row r="652" spans="1:20" x14ac:dyDescent="0.25">
      <c r="A652" t="s">
        <v>13</v>
      </c>
      <c r="B652" s="16">
        <v>45776</v>
      </c>
      <c r="C652" t="s">
        <v>22</v>
      </c>
      <c r="D652" t="s">
        <v>15</v>
      </c>
      <c r="E652" t="s">
        <v>220</v>
      </c>
      <c r="F652" t="s">
        <v>43</v>
      </c>
      <c r="G652">
        <v>98661</v>
      </c>
      <c r="H652" t="s">
        <v>25</v>
      </c>
      <c r="I652" t="s">
        <v>35</v>
      </c>
      <c r="J652" t="s">
        <v>59</v>
      </c>
      <c r="K652" s="6">
        <v>316</v>
      </c>
      <c r="L652">
        <v>4</v>
      </c>
      <c r="M652">
        <v>0</v>
      </c>
      <c r="N652" s="6">
        <v>31.6</v>
      </c>
      <c r="O652" t="str">
        <f t="shared" si="30"/>
        <v/>
      </c>
      <c r="P652" s="6">
        <f t="shared" si="31"/>
        <v>264.40666666666669</v>
      </c>
      <c r="Q652">
        <f t="shared" si="32"/>
        <v>116.84004709700194</v>
      </c>
      <c r="R652" s="16" t="str">
        <f>TEXT(Ecom[[#This Row],[Dates]],"mmm")</f>
        <v>Apr</v>
      </c>
      <c r="S652" s="16" t="str">
        <f>TEXT(Ecom[[#This Row],[Dates]],"YYYY")</f>
        <v>2025</v>
      </c>
      <c r="T652" s="16"/>
    </row>
    <row r="653" spans="1:20" x14ac:dyDescent="0.25">
      <c r="A653" t="s">
        <v>28</v>
      </c>
      <c r="B653" s="16">
        <v>45668</v>
      </c>
      <c r="C653" t="s">
        <v>44</v>
      </c>
      <c r="D653" t="s">
        <v>15</v>
      </c>
      <c r="E653" t="s">
        <v>75</v>
      </c>
      <c r="F653" t="s">
        <v>76</v>
      </c>
      <c r="G653">
        <v>10024</v>
      </c>
      <c r="H653" t="s">
        <v>57</v>
      </c>
      <c r="I653" t="s">
        <v>26</v>
      </c>
      <c r="J653" t="s">
        <v>41</v>
      </c>
      <c r="K653" s="6">
        <v>379.4</v>
      </c>
      <c r="L653">
        <v>10</v>
      </c>
      <c r="M653">
        <v>0</v>
      </c>
      <c r="N653" s="6">
        <v>178.31800000000001</v>
      </c>
      <c r="O653" t="str">
        <f t="shared" si="30"/>
        <v/>
      </c>
      <c r="P653" s="6">
        <f t="shared" si="31"/>
        <v>193.44666666666663</v>
      </c>
      <c r="Q653">
        <f t="shared" si="32"/>
        <v>112.69577496697651</v>
      </c>
      <c r="R653" s="16" t="str">
        <f>TEXT(Ecom[[#This Row],[Dates]],"mmm")</f>
        <v>Jan</v>
      </c>
      <c r="S653" s="16" t="str">
        <f>TEXT(Ecom[[#This Row],[Dates]],"YYYY")</f>
        <v>2025</v>
      </c>
      <c r="T653" s="16"/>
    </row>
    <row r="654" spans="1:20" x14ac:dyDescent="0.25">
      <c r="A654" t="s">
        <v>28</v>
      </c>
      <c r="B654" s="16">
        <v>46048</v>
      </c>
      <c r="C654" t="s">
        <v>22</v>
      </c>
      <c r="D654" t="s">
        <v>15</v>
      </c>
      <c r="E654" t="s">
        <v>75</v>
      </c>
      <c r="F654" t="s">
        <v>76</v>
      </c>
      <c r="G654">
        <v>10035</v>
      </c>
      <c r="H654" t="s">
        <v>57</v>
      </c>
      <c r="I654" t="s">
        <v>26</v>
      </c>
      <c r="J654" t="s">
        <v>41</v>
      </c>
      <c r="K654" s="6">
        <v>97.82</v>
      </c>
      <c r="L654">
        <v>2</v>
      </c>
      <c r="M654">
        <v>0</v>
      </c>
      <c r="N654" s="6">
        <v>45.9754</v>
      </c>
      <c r="O654" t="str">
        <f t="shared" si="30"/>
        <v/>
      </c>
      <c r="P654" s="6">
        <f t="shared" si="31"/>
        <v>104.83066666666667</v>
      </c>
      <c r="Q654">
        <f t="shared" si="32"/>
        <v>109.52333979162211</v>
      </c>
      <c r="R654" s="16" t="str">
        <f>TEXT(Ecom[[#This Row],[Dates]],"mmm")</f>
        <v>Jan</v>
      </c>
      <c r="S654" s="16" t="str">
        <f>TEXT(Ecom[[#This Row],[Dates]],"YYYY")</f>
        <v>2026</v>
      </c>
      <c r="T654" s="16"/>
    </row>
    <row r="655" spans="1:20" x14ac:dyDescent="0.25">
      <c r="A655" t="s">
        <v>28</v>
      </c>
      <c r="B655" s="16">
        <v>46133</v>
      </c>
      <c r="C655" t="s">
        <v>22</v>
      </c>
      <c r="D655" t="s">
        <v>15</v>
      </c>
      <c r="E655" t="s">
        <v>75</v>
      </c>
      <c r="F655" t="s">
        <v>76</v>
      </c>
      <c r="G655">
        <v>10035</v>
      </c>
      <c r="H655" t="s">
        <v>57</v>
      </c>
      <c r="I655" t="s">
        <v>35</v>
      </c>
      <c r="J655" t="s">
        <v>59</v>
      </c>
      <c r="K655" s="6">
        <v>103.12</v>
      </c>
      <c r="L655">
        <v>8</v>
      </c>
      <c r="M655">
        <v>0</v>
      </c>
      <c r="N655" s="6">
        <v>10.311999999999999</v>
      </c>
      <c r="O655" t="str">
        <f t="shared" si="30"/>
        <v/>
      </c>
      <c r="P655" s="6">
        <f t="shared" si="31"/>
        <v>73.330000000000013</v>
      </c>
      <c r="Q655">
        <f t="shared" si="32"/>
        <v>66.173127753951135</v>
      </c>
      <c r="R655" s="16" t="str">
        <f>TEXT(Ecom[[#This Row],[Dates]],"mmm")</f>
        <v>Apr</v>
      </c>
      <c r="S655" s="16" t="str">
        <f>TEXT(Ecom[[#This Row],[Dates]],"YYYY")</f>
        <v>2026</v>
      </c>
      <c r="T655" s="16"/>
    </row>
    <row r="656" spans="1:20" x14ac:dyDescent="0.25">
      <c r="A656" t="s">
        <v>28</v>
      </c>
      <c r="B656" s="16">
        <v>45702</v>
      </c>
      <c r="C656" t="s">
        <v>14</v>
      </c>
      <c r="D656" t="s">
        <v>15</v>
      </c>
      <c r="E656" t="s">
        <v>103</v>
      </c>
      <c r="F656" t="s">
        <v>104</v>
      </c>
      <c r="G656">
        <v>43229</v>
      </c>
      <c r="H656" t="s">
        <v>57</v>
      </c>
      <c r="I656" t="s">
        <v>26</v>
      </c>
      <c r="J656" t="s">
        <v>38</v>
      </c>
      <c r="K656" s="6">
        <v>113.55200000000001</v>
      </c>
      <c r="L656">
        <v>2</v>
      </c>
      <c r="M656">
        <v>0.2</v>
      </c>
      <c r="N656" s="6">
        <v>8.5164000000000009</v>
      </c>
      <c r="O656" t="str">
        <f t="shared" si="30"/>
        <v/>
      </c>
      <c r="P656" s="6">
        <f t="shared" si="31"/>
        <v>83.719333333333338</v>
      </c>
      <c r="Q656">
        <f t="shared" si="32"/>
        <v>50.11630422512404</v>
      </c>
      <c r="R656" s="16" t="str">
        <f>TEXT(Ecom[[#This Row],[Dates]],"mmm")</f>
        <v>Feb</v>
      </c>
      <c r="S656" s="16" t="str">
        <f>TEXT(Ecom[[#This Row],[Dates]],"YYYY")</f>
        <v>2025</v>
      </c>
      <c r="T656" s="16"/>
    </row>
    <row r="657" spans="1:20" x14ac:dyDescent="0.25">
      <c r="A657" t="s">
        <v>28</v>
      </c>
      <c r="B657" s="16">
        <v>45987</v>
      </c>
      <c r="C657" t="s">
        <v>14</v>
      </c>
      <c r="D657" t="s">
        <v>15</v>
      </c>
      <c r="E657" t="s">
        <v>103</v>
      </c>
      <c r="F657" t="s">
        <v>104</v>
      </c>
      <c r="G657">
        <v>43229</v>
      </c>
      <c r="H657" t="s">
        <v>57</v>
      </c>
      <c r="I657" t="s">
        <v>26</v>
      </c>
      <c r="J657" t="s">
        <v>37</v>
      </c>
      <c r="K657" s="6">
        <v>3.3180000000000001</v>
      </c>
      <c r="L657">
        <v>2</v>
      </c>
      <c r="M657">
        <v>0.7</v>
      </c>
      <c r="N657" s="6">
        <v>-2.6543999999999999</v>
      </c>
      <c r="O657">
        <f t="shared" si="30"/>
        <v>-2.6543999999999999</v>
      </c>
      <c r="P657" s="6">
        <f t="shared" si="31"/>
        <v>279.65933333333334</v>
      </c>
      <c r="Q657">
        <f t="shared" si="32"/>
        <v>248.52930304731709</v>
      </c>
      <c r="R657" s="16" t="str">
        <f>TEXT(Ecom[[#This Row],[Dates]],"mmm")</f>
        <v>Nov</v>
      </c>
      <c r="S657" s="16" t="str">
        <f>TEXT(Ecom[[#This Row],[Dates]],"YYYY")</f>
        <v>2025</v>
      </c>
      <c r="T657" s="16"/>
    </row>
    <row r="658" spans="1:20" x14ac:dyDescent="0.25">
      <c r="A658" t="s">
        <v>28</v>
      </c>
      <c r="B658" s="16">
        <v>45778</v>
      </c>
      <c r="C658" t="s">
        <v>14</v>
      </c>
      <c r="D658" t="s">
        <v>15</v>
      </c>
      <c r="E658" t="s">
        <v>103</v>
      </c>
      <c r="F658" t="s">
        <v>104</v>
      </c>
      <c r="G658">
        <v>43229</v>
      </c>
      <c r="H658" t="s">
        <v>57</v>
      </c>
      <c r="I658" t="s">
        <v>26</v>
      </c>
      <c r="J658" t="s">
        <v>60</v>
      </c>
      <c r="K658" s="6">
        <v>134.28800000000001</v>
      </c>
      <c r="L658">
        <v>2</v>
      </c>
      <c r="M658">
        <v>0.2</v>
      </c>
      <c r="N658" s="6">
        <v>45.322200000000002</v>
      </c>
      <c r="O658" t="str">
        <f t="shared" si="30"/>
        <v/>
      </c>
      <c r="P658" s="6">
        <f t="shared" si="31"/>
        <v>279.32266666666663</v>
      </c>
      <c r="Q658">
        <f t="shared" si="32"/>
        <v>292.76605496767093</v>
      </c>
      <c r="R658" s="16" t="str">
        <f>TEXT(Ecom[[#This Row],[Dates]],"mmm")</f>
        <v>May</v>
      </c>
      <c r="S658" s="16" t="str">
        <f>TEXT(Ecom[[#This Row],[Dates]],"YYYY")</f>
        <v>2025</v>
      </c>
      <c r="T658" s="16"/>
    </row>
    <row r="659" spans="1:20" x14ac:dyDescent="0.25">
      <c r="A659" t="s">
        <v>168</v>
      </c>
      <c r="B659" s="16">
        <v>46301</v>
      </c>
      <c r="C659" t="s">
        <v>44</v>
      </c>
      <c r="D659" t="s">
        <v>15</v>
      </c>
      <c r="E659" t="s">
        <v>97</v>
      </c>
      <c r="F659" t="s">
        <v>65</v>
      </c>
      <c r="G659">
        <v>60505</v>
      </c>
      <c r="H659" t="s">
        <v>47</v>
      </c>
      <c r="I659" t="s">
        <v>19</v>
      </c>
      <c r="J659" t="s">
        <v>21</v>
      </c>
      <c r="K659" s="6">
        <v>701.37199999999996</v>
      </c>
      <c r="L659">
        <v>2</v>
      </c>
      <c r="M659">
        <v>0.3</v>
      </c>
      <c r="N659" s="6">
        <v>-50.097999999999999</v>
      </c>
      <c r="O659">
        <f t="shared" si="30"/>
        <v>-50.097999999999999</v>
      </c>
      <c r="P659" s="6">
        <f t="shared" si="31"/>
        <v>567.70400000000006</v>
      </c>
      <c r="Q659">
        <f t="shared" si="32"/>
        <v>383.39177732425588</v>
      </c>
      <c r="R659" s="16" t="str">
        <f>TEXT(Ecom[[#This Row],[Dates]],"mmm")</f>
        <v>Oct</v>
      </c>
      <c r="S659" s="16" t="str">
        <f>TEXT(Ecom[[#This Row],[Dates]],"YYYY")</f>
        <v>2026</v>
      </c>
      <c r="T659" s="16"/>
    </row>
    <row r="660" spans="1:20" x14ac:dyDescent="0.25">
      <c r="A660" t="s">
        <v>168</v>
      </c>
      <c r="B660" s="16">
        <v>45792</v>
      </c>
      <c r="C660" t="s">
        <v>44</v>
      </c>
      <c r="D660" t="s">
        <v>15</v>
      </c>
      <c r="E660" t="s">
        <v>97</v>
      </c>
      <c r="F660" t="s">
        <v>65</v>
      </c>
      <c r="G660">
        <v>60505</v>
      </c>
      <c r="H660" t="s">
        <v>47</v>
      </c>
      <c r="I660" t="s">
        <v>26</v>
      </c>
      <c r="J660" t="s">
        <v>37</v>
      </c>
      <c r="K660" s="6">
        <v>2.3079999999999998</v>
      </c>
      <c r="L660">
        <v>2</v>
      </c>
      <c r="M660">
        <v>0.8</v>
      </c>
      <c r="N660" s="6">
        <v>-3.4620000000000002</v>
      </c>
      <c r="O660">
        <f t="shared" si="30"/>
        <v>-3.4620000000000002</v>
      </c>
      <c r="P660" s="6">
        <f t="shared" si="31"/>
        <v>575.27333333333343</v>
      </c>
      <c r="Q660">
        <f t="shared" si="32"/>
        <v>308.36645709117414</v>
      </c>
      <c r="R660" s="16" t="str">
        <f>TEXT(Ecom[[#This Row],[Dates]],"mmm")</f>
        <v>May</v>
      </c>
      <c r="S660" s="16" t="str">
        <f>TEXT(Ecom[[#This Row],[Dates]],"YYYY")</f>
        <v>2025</v>
      </c>
      <c r="T660" s="16"/>
    </row>
    <row r="661" spans="1:20" x14ac:dyDescent="0.25">
      <c r="A661" t="s">
        <v>28</v>
      </c>
      <c r="B661" s="16">
        <v>46372</v>
      </c>
      <c r="C661" t="s">
        <v>14</v>
      </c>
      <c r="D661" t="s">
        <v>15</v>
      </c>
      <c r="E661" t="s">
        <v>155</v>
      </c>
      <c r="F661" t="s">
        <v>46</v>
      </c>
      <c r="G661">
        <v>76017</v>
      </c>
      <c r="H661" t="s">
        <v>47</v>
      </c>
      <c r="I661" t="s">
        <v>26</v>
      </c>
      <c r="J661" t="s">
        <v>32</v>
      </c>
      <c r="K661" s="6">
        <v>999.43200000000002</v>
      </c>
      <c r="L661">
        <v>7</v>
      </c>
      <c r="M661">
        <v>0.2</v>
      </c>
      <c r="N661" s="6">
        <v>124.929</v>
      </c>
      <c r="O661" t="str">
        <f t="shared" si="30"/>
        <v/>
      </c>
      <c r="P661" s="6">
        <f t="shared" si="31"/>
        <v>880.76566666666668</v>
      </c>
      <c r="Q661">
        <f t="shared" si="32"/>
        <v>264.56124668058465</v>
      </c>
      <c r="R661" s="16" t="str">
        <f>TEXT(Ecom[[#This Row],[Dates]],"mmm")</f>
        <v>Dec</v>
      </c>
      <c r="S661" s="16" t="str">
        <f>TEXT(Ecom[[#This Row],[Dates]],"YYYY")</f>
        <v>2026</v>
      </c>
      <c r="T661" s="16"/>
    </row>
    <row r="662" spans="1:20" x14ac:dyDescent="0.25">
      <c r="A662" t="s">
        <v>28</v>
      </c>
      <c r="B662" s="16">
        <v>46230</v>
      </c>
      <c r="C662" t="s">
        <v>14</v>
      </c>
      <c r="D662" t="s">
        <v>15</v>
      </c>
      <c r="E662" t="s">
        <v>155</v>
      </c>
      <c r="F662" t="s">
        <v>46</v>
      </c>
      <c r="G662">
        <v>76017</v>
      </c>
      <c r="H662" t="s">
        <v>47</v>
      </c>
      <c r="I662" t="s">
        <v>26</v>
      </c>
      <c r="J662" t="s">
        <v>32</v>
      </c>
      <c r="K662" s="6">
        <v>724.08</v>
      </c>
      <c r="L662">
        <v>14</v>
      </c>
      <c r="M662">
        <v>0.2</v>
      </c>
      <c r="N662" s="6">
        <v>-135.76499999999999</v>
      </c>
      <c r="O662">
        <f t="shared" si="30"/>
        <v>-135.76499999999999</v>
      </c>
      <c r="P662" s="6">
        <f t="shared" si="31"/>
        <v>548.52966666666669</v>
      </c>
      <c r="Q662">
        <f t="shared" si="32"/>
        <v>327.35949633239602</v>
      </c>
      <c r="R662" s="16" t="str">
        <f>TEXT(Ecom[[#This Row],[Dates]],"mmm")</f>
        <v>Jul</v>
      </c>
      <c r="S662" s="16" t="str">
        <f>TEXT(Ecom[[#This Row],[Dates]],"YYYY")</f>
        <v>2026</v>
      </c>
      <c r="T662" s="16"/>
    </row>
    <row r="663" spans="1:20" x14ac:dyDescent="0.25">
      <c r="A663" t="s">
        <v>28</v>
      </c>
      <c r="B663" s="16">
        <v>45825</v>
      </c>
      <c r="C663" t="s">
        <v>14</v>
      </c>
      <c r="D663" t="s">
        <v>15</v>
      </c>
      <c r="E663" t="s">
        <v>155</v>
      </c>
      <c r="F663" t="s">
        <v>46</v>
      </c>
      <c r="G663">
        <v>76017</v>
      </c>
      <c r="H663" t="s">
        <v>47</v>
      </c>
      <c r="I663" t="s">
        <v>19</v>
      </c>
      <c r="J663" t="s">
        <v>31</v>
      </c>
      <c r="K663" s="6">
        <v>918.78499999999997</v>
      </c>
      <c r="L663">
        <v>5</v>
      </c>
      <c r="M663">
        <v>0.3</v>
      </c>
      <c r="N663" s="6">
        <v>-118.12949999999999</v>
      </c>
      <c r="O663">
        <f t="shared" si="30"/>
        <v>-118.12949999999999</v>
      </c>
      <c r="P663" s="6">
        <f t="shared" si="31"/>
        <v>460.48633333333333</v>
      </c>
      <c r="Q663">
        <f t="shared" si="32"/>
        <v>315.8847802211011</v>
      </c>
      <c r="R663" s="16" t="str">
        <f>TEXT(Ecom[[#This Row],[Dates]],"mmm")</f>
        <v>Jun</v>
      </c>
      <c r="S663" s="16" t="str">
        <f>TEXT(Ecom[[#This Row],[Dates]],"YYYY")</f>
        <v>2025</v>
      </c>
      <c r="T663" s="16"/>
    </row>
    <row r="664" spans="1:20" x14ac:dyDescent="0.25">
      <c r="A664" t="s">
        <v>28</v>
      </c>
      <c r="B664" s="16">
        <v>46131</v>
      </c>
      <c r="C664" t="s">
        <v>14</v>
      </c>
      <c r="D664" t="s">
        <v>15</v>
      </c>
      <c r="E664" t="s">
        <v>155</v>
      </c>
      <c r="F664" t="s">
        <v>46</v>
      </c>
      <c r="G664">
        <v>76017</v>
      </c>
      <c r="H664" t="s">
        <v>47</v>
      </c>
      <c r="I664" t="s">
        <v>26</v>
      </c>
      <c r="J664" t="s">
        <v>37</v>
      </c>
      <c r="K664" s="6">
        <v>2.7240000000000002</v>
      </c>
      <c r="L664">
        <v>3</v>
      </c>
      <c r="M664">
        <v>0.8</v>
      </c>
      <c r="N664" s="6">
        <v>-4.2222</v>
      </c>
      <c r="O664">
        <f t="shared" si="30"/>
        <v>-4.2222</v>
      </c>
      <c r="P664" s="6">
        <f t="shared" si="31"/>
        <v>157.80466666666666</v>
      </c>
      <c r="Q664">
        <f t="shared" si="32"/>
        <v>326.35978592174752</v>
      </c>
      <c r="R664" s="16" t="str">
        <f>TEXT(Ecom[[#This Row],[Dates]],"mmm")</f>
        <v>Apr</v>
      </c>
      <c r="S664" s="16" t="str">
        <f>TEXT(Ecom[[#This Row],[Dates]],"YYYY")</f>
        <v>2026</v>
      </c>
      <c r="T664" s="16"/>
    </row>
    <row r="665" spans="1:20" x14ac:dyDescent="0.25">
      <c r="A665" t="s">
        <v>28</v>
      </c>
      <c r="B665" s="16">
        <v>45835</v>
      </c>
      <c r="C665" t="s">
        <v>22</v>
      </c>
      <c r="D665" t="s">
        <v>15</v>
      </c>
      <c r="E665" t="s">
        <v>75</v>
      </c>
      <c r="F665" t="s">
        <v>76</v>
      </c>
      <c r="G665">
        <v>10011</v>
      </c>
      <c r="H665" t="s">
        <v>57</v>
      </c>
      <c r="I665" t="s">
        <v>26</v>
      </c>
      <c r="J665" t="s">
        <v>32</v>
      </c>
      <c r="K665" s="6">
        <v>459.95</v>
      </c>
      <c r="L665">
        <v>5</v>
      </c>
      <c r="M665">
        <v>0</v>
      </c>
      <c r="N665" s="6">
        <v>18.398</v>
      </c>
      <c r="O665" t="str">
        <f t="shared" si="30"/>
        <v/>
      </c>
      <c r="P665" s="6">
        <f t="shared" si="31"/>
        <v>164.81666666666666</v>
      </c>
      <c r="Q665">
        <f t="shared" si="32"/>
        <v>117.65101932740649</v>
      </c>
      <c r="R665" s="16" t="str">
        <f>TEXT(Ecom[[#This Row],[Dates]],"mmm")</f>
        <v>Jun</v>
      </c>
      <c r="S665" s="16" t="str">
        <f>TEXT(Ecom[[#This Row],[Dates]],"YYYY")</f>
        <v>2025</v>
      </c>
      <c r="T665" s="16"/>
    </row>
    <row r="666" spans="1:20" x14ac:dyDescent="0.25">
      <c r="A666" t="s">
        <v>168</v>
      </c>
      <c r="B666" s="16">
        <v>45834</v>
      </c>
      <c r="C666" t="s">
        <v>14</v>
      </c>
      <c r="D666" t="s">
        <v>15</v>
      </c>
      <c r="E666" t="s">
        <v>183</v>
      </c>
      <c r="F666" t="s">
        <v>17</v>
      </c>
      <c r="G666">
        <v>40214</v>
      </c>
      <c r="H666" t="s">
        <v>18</v>
      </c>
      <c r="I666" t="s">
        <v>26</v>
      </c>
      <c r="J666" t="s">
        <v>77</v>
      </c>
      <c r="K666" s="6">
        <v>10.74</v>
      </c>
      <c r="L666">
        <v>3</v>
      </c>
      <c r="M666">
        <v>0</v>
      </c>
      <c r="N666" s="6">
        <v>5.2625999999999999</v>
      </c>
      <c r="O666" t="str">
        <f t="shared" si="30"/>
        <v/>
      </c>
      <c r="P666" s="6">
        <f t="shared" si="31"/>
        <v>39.851999999999997</v>
      </c>
      <c r="Q666">
        <f t="shared" si="32"/>
        <v>120.51058184365512</v>
      </c>
      <c r="R666" s="16" t="str">
        <f>TEXT(Ecom[[#This Row],[Dates]],"mmm")</f>
        <v>Jun</v>
      </c>
      <c r="S666" s="16" t="str">
        <f>TEXT(Ecom[[#This Row],[Dates]],"YYYY")</f>
        <v>2025</v>
      </c>
      <c r="T666" s="16"/>
    </row>
    <row r="667" spans="1:20" x14ac:dyDescent="0.25">
      <c r="A667" t="s">
        <v>13</v>
      </c>
      <c r="B667" s="16">
        <v>45767</v>
      </c>
      <c r="C667" t="s">
        <v>22</v>
      </c>
      <c r="D667" t="s">
        <v>15</v>
      </c>
      <c r="E667" t="s">
        <v>135</v>
      </c>
      <c r="F667" t="s">
        <v>46</v>
      </c>
      <c r="G667">
        <v>75081</v>
      </c>
      <c r="H667" t="s">
        <v>47</v>
      </c>
      <c r="I667" t="s">
        <v>26</v>
      </c>
      <c r="J667" t="s">
        <v>110</v>
      </c>
      <c r="K667" s="6">
        <v>23.76</v>
      </c>
      <c r="L667">
        <v>3</v>
      </c>
      <c r="M667">
        <v>0.2</v>
      </c>
      <c r="N667" s="6">
        <v>2.0790000000000002</v>
      </c>
      <c r="O667" t="str">
        <f t="shared" si="30"/>
        <v/>
      </c>
      <c r="P667" s="6">
        <f t="shared" si="31"/>
        <v>163.46400000000003</v>
      </c>
      <c r="Q667">
        <f t="shared" si="32"/>
        <v>152.22048632505758</v>
      </c>
      <c r="R667" s="16" t="str">
        <f>TEXT(Ecom[[#This Row],[Dates]],"mmm")</f>
        <v>Apr</v>
      </c>
      <c r="S667" s="16" t="str">
        <f>TEXT(Ecom[[#This Row],[Dates]],"YYYY")</f>
        <v>2025</v>
      </c>
      <c r="T667" s="16"/>
    </row>
    <row r="668" spans="1:20" x14ac:dyDescent="0.25">
      <c r="A668" t="s">
        <v>13</v>
      </c>
      <c r="B668" s="16">
        <v>45976</v>
      </c>
      <c r="C668" t="s">
        <v>22</v>
      </c>
      <c r="D668" t="s">
        <v>15</v>
      </c>
      <c r="E668" t="s">
        <v>135</v>
      </c>
      <c r="F668" t="s">
        <v>46</v>
      </c>
      <c r="G668">
        <v>75081</v>
      </c>
      <c r="H668" t="s">
        <v>47</v>
      </c>
      <c r="I668" t="s">
        <v>26</v>
      </c>
      <c r="J668" t="s">
        <v>41</v>
      </c>
      <c r="K668" s="6">
        <v>85.055999999999997</v>
      </c>
      <c r="L668">
        <v>3</v>
      </c>
      <c r="M668">
        <v>0.2</v>
      </c>
      <c r="N668" s="6">
        <v>28.706399999999999</v>
      </c>
      <c r="O668" t="str">
        <f t="shared" si="30"/>
        <v/>
      </c>
      <c r="P668" s="6">
        <f t="shared" si="31"/>
        <v>165.66400000000002</v>
      </c>
      <c r="Q668">
        <f t="shared" si="32"/>
        <v>150.46972959812661</v>
      </c>
      <c r="R668" s="16" t="str">
        <f>TEXT(Ecom[[#This Row],[Dates]],"mmm")</f>
        <v>Nov</v>
      </c>
      <c r="S668" s="16" t="str">
        <f>TEXT(Ecom[[#This Row],[Dates]],"YYYY")</f>
        <v>2025</v>
      </c>
      <c r="T668" s="16"/>
    </row>
    <row r="669" spans="1:20" x14ac:dyDescent="0.25">
      <c r="A669" t="s">
        <v>13</v>
      </c>
      <c r="B669" s="16">
        <v>46092</v>
      </c>
      <c r="C669" t="s">
        <v>22</v>
      </c>
      <c r="D669" t="s">
        <v>15</v>
      </c>
      <c r="E669" t="s">
        <v>135</v>
      </c>
      <c r="F669" t="s">
        <v>46</v>
      </c>
      <c r="G669">
        <v>75081</v>
      </c>
      <c r="H669" t="s">
        <v>47</v>
      </c>
      <c r="I669" t="s">
        <v>35</v>
      </c>
      <c r="J669" t="s">
        <v>36</v>
      </c>
      <c r="K669" s="6">
        <v>381.57600000000002</v>
      </c>
      <c r="L669">
        <v>3</v>
      </c>
      <c r="M669">
        <v>0.2</v>
      </c>
      <c r="N669" s="6">
        <v>28.618200000000002</v>
      </c>
      <c r="O669" t="str">
        <f t="shared" si="30"/>
        <v/>
      </c>
      <c r="P669" s="6">
        <f t="shared" si="31"/>
        <v>145.304</v>
      </c>
      <c r="Q669">
        <f t="shared" si="32"/>
        <v>163.91105366834375</v>
      </c>
      <c r="R669" s="16" t="str">
        <f>TEXT(Ecom[[#This Row],[Dates]],"mmm")</f>
        <v>Mar</v>
      </c>
      <c r="S669" s="16" t="str">
        <f>TEXT(Ecom[[#This Row],[Dates]],"YYYY")</f>
        <v>2026</v>
      </c>
      <c r="T669" s="16"/>
    </row>
    <row r="670" spans="1:20" x14ac:dyDescent="0.25">
      <c r="A670" t="s">
        <v>62</v>
      </c>
      <c r="B670" s="16">
        <v>45984</v>
      </c>
      <c r="C670" t="s">
        <v>14</v>
      </c>
      <c r="D670" t="s">
        <v>15</v>
      </c>
      <c r="E670" t="s">
        <v>221</v>
      </c>
      <c r="F670" t="s">
        <v>104</v>
      </c>
      <c r="G670">
        <v>44105</v>
      </c>
      <c r="H670" t="s">
        <v>57</v>
      </c>
      <c r="I670" t="s">
        <v>19</v>
      </c>
      <c r="J670" t="s">
        <v>33</v>
      </c>
      <c r="K670" s="6">
        <v>30.36</v>
      </c>
      <c r="L670">
        <v>5</v>
      </c>
      <c r="M670">
        <v>0.2</v>
      </c>
      <c r="N670" s="6">
        <v>8.7285000000000004</v>
      </c>
      <c r="O670" t="str">
        <f t="shared" si="30"/>
        <v/>
      </c>
      <c r="P670" s="6">
        <f t="shared" si="31"/>
        <v>54.420333333333332</v>
      </c>
      <c r="Q670">
        <f t="shared" si="32"/>
        <v>109.54209949975771</v>
      </c>
      <c r="R670" s="16" t="str">
        <f>TEXT(Ecom[[#This Row],[Dates]],"mmm")</f>
        <v>Nov</v>
      </c>
      <c r="S670" s="16" t="str">
        <f>TEXT(Ecom[[#This Row],[Dates]],"YYYY")</f>
        <v>2025</v>
      </c>
      <c r="T670" s="16"/>
    </row>
    <row r="671" spans="1:20" x14ac:dyDescent="0.25">
      <c r="A671" t="s">
        <v>28</v>
      </c>
      <c r="B671" s="16">
        <v>45663</v>
      </c>
      <c r="C671" t="s">
        <v>44</v>
      </c>
      <c r="D671" t="s">
        <v>15</v>
      </c>
      <c r="E671" t="s">
        <v>79</v>
      </c>
      <c r="F671" t="s">
        <v>65</v>
      </c>
      <c r="G671">
        <v>60653</v>
      </c>
      <c r="H671" t="s">
        <v>47</v>
      </c>
      <c r="I671" t="s">
        <v>19</v>
      </c>
      <c r="J671" t="s">
        <v>33</v>
      </c>
      <c r="K671" s="6">
        <v>23.975999999999999</v>
      </c>
      <c r="L671">
        <v>3</v>
      </c>
      <c r="M671">
        <v>0.6</v>
      </c>
      <c r="N671" s="6">
        <v>-14.3856</v>
      </c>
      <c r="O671">
        <f t="shared" si="30"/>
        <v>-14.3856</v>
      </c>
      <c r="P671" s="6">
        <f t="shared" si="31"/>
        <v>56.417666666666669</v>
      </c>
      <c r="Q671">
        <f t="shared" si="32"/>
        <v>77.661387341076662</v>
      </c>
      <c r="R671" s="16" t="str">
        <f>TEXT(Ecom[[#This Row],[Dates]],"mmm")</f>
        <v>Jan</v>
      </c>
      <c r="S671" s="16" t="str">
        <f>TEXT(Ecom[[#This Row],[Dates]],"YYYY")</f>
        <v>2025</v>
      </c>
      <c r="T671" s="16"/>
    </row>
    <row r="672" spans="1:20" x14ac:dyDescent="0.25">
      <c r="A672" t="s">
        <v>28</v>
      </c>
      <c r="B672" s="16">
        <v>45988</v>
      </c>
      <c r="C672" t="s">
        <v>44</v>
      </c>
      <c r="D672" t="s">
        <v>15</v>
      </c>
      <c r="E672" t="s">
        <v>79</v>
      </c>
      <c r="F672" t="s">
        <v>65</v>
      </c>
      <c r="G672">
        <v>60653</v>
      </c>
      <c r="H672" t="s">
        <v>47</v>
      </c>
      <c r="I672" t="s">
        <v>19</v>
      </c>
      <c r="J672" t="s">
        <v>31</v>
      </c>
      <c r="K672" s="6">
        <v>108.925</v>
      </c>
      <c r="L672">
        <v>1</v>
      </c>
      <c r="M672">
        <v>0.5</v>
      </c>
      <c r="N672" s="6">
        <v>-71.890500000000003</v>
      </c>
      <c r="O672">
        <f t="shared" si="30"/>
        <v>-71.890500000000003</v>
      </c>
      <c r="P672" s="6">
        <f t="shared" si="31"/>
        <v>54.945666666666661</v>
      </c>
      <c r="Q672">
        <f t="shared" si="32"/>
        <v>39.266334489257112</v>
      </c>
      <c r="R672" s="16" t="str">
        <f>TEXT(Ecom[[#This Row],[Dates]],"mmm")</f>
        <v>Nov</v>
      </c>
      <c r="S672" s="16" t="str">
        <f>TEXT(Ecom[[#This Row],[Dates]],"YYYY")</f>
        <v>2025</v>
      </c>
      <c r="T672" s="16"/>
    </row>
    <row r="673" spans="1:20" x14ac:dyDescent="0.25">
      <c r="A673" t="s">
        <v>28</v>
      </c>
      <c r="B673" s="16">
        <v>45807</v>
      </c>
      <c r="C673" t="s">
        <v>44</v>
      </c>
      <c r="D673" t="s">
        <v>15</v>
      </c>
      <c r="E673" t="s">
        <v>79</v>
      </c>
      <c r="F673" t="s">
        <v>65</v>
      </c>
      <c r="G673">
        <v>60653</v>
      </c>
      <c r="H673" t="s">
        <v>47</v>
      </c>
      <c r="I673" t="s">
        <v>26</v>
      </c>
      <c r="J673" t="s">
        <v>41</v>
      </c>
      <c r="K673" s="6">
        <v>36.351999999999997</v>
      </c>
      <c r="L673">
        <v>8</v>
      </c>
      <c r="M673">
        <v>0.2</v>
      </c>
      <c r="N673" s="6">
        <v>11.36</v>
      </c>
      <c r="O673" t="str">
        <f t="shared" si="30"/>
        <v/>
      </c>
      <c r="P673" s="6">
        <f t="shared" si="31"/>
        <v>39.117333333333328</v>
      </c>
      <c r="Q673">
        <f t="shared" si="32"/>
        <v>26.789785561748054</v>
      </c>
      <c r="R673" s="16" t="str">
        <f>TEXT(Ecom[[#This Row],[Dates]],"mmm")</f>
        <v>May</v>
      </c>
      <c r="S673" s="16" t="str">
        <f>TEXT(Ecom[[#This Row],[Dates]],"YYYY")</f>
        <v>2025</v>
      </c>
      <c r="T673" s="16"/>
    </row>
    <row r="674" spans="1:20" x14ac:dyDescent="0.25">
      <c r="A674" t="s">
        <v>28</v>
      </c>
      <c r="B674" s="16">
        <v>45980</v>
      </c>
      <c r="C674" t="s">
        <v>14</v>
      </c>
      <c r="D674" t="s">
        <v>15</v>
      </c>
      <c r="E674" t="s">
        <v>172</v>
      </c>
      <c r="F674" t="s">
        <v>65</v>
      </c>
      <c r="G674">
        <v>62301</v>
      </c>
      <c r="H674" t="s">
        <v>47</v>
      </c>
      <c r="I674" t="s">
        <v>26</v>
      </c>
      <c r="J674" t="s">
        <v>34</v>
      </c>
      <c r="K674" s="6">
        <v>19.559999999999999</v>
      </c>
      <c r="L674">
        <v>5</v>
      </c>
      <c r="M674">
        <v>0.2</v>
      </c>
      <c r="N674" s="6">
        <v>1.7115</v>
      </c>
      <c r="O674" t="str">
        <f t="shared" si="30"/>
        <v/>
      </c>
      <c r="P674" s="6">
        <f t="shared" si="31"/>
        <v>39.966666666666669</v>
      </c>
      <c r="Q674">
        <f t="shared" si="32"/>
        <v>24.163227090859458</v>
      </c>
      <c r="R674" s="16" t="str">
        <f>TEXT(Ecom[[#This Row],[Dates]],"mmm")</f>
        <v>Nov</v>
      </c>
      <c r="S674" s="16" t="str">
        <f>TEXT(Ecom[[#This Row],[Dates]],"YYYY")</f>
        <v>2025</v>
      </c>
      <c r="T674" s="16"/>
    </row>
    <row r="675" spans="1:20" x14ac:dyDescent="0.25">
      <c r="A675" t="s">
        <v>62</v>
      </c>
      <c r="B675" s="16">
        <v>46219</v>
      </c>
      <c r="C675" t="s">
        <v>14</v>
      </c>
      <c r="D675" t="s">
        <v>15</v>
      </c>
      <c r="E675" t="s">
        <v>103</v>
      </c>
      <c r="F675" t="s">
        <v>74</v>
      </c>
      <c r="G675">
        <v>47201</v>
      </c>
      <c r="H675" t="s">
        <v>47</v>
      </c>
      <c r="I675" t="s">
        <v>26</v>
      </c>
      <c r="J675" t="s">
        <v>38</v>
      </c>
      <c r="K675" s="6">
        <v>61.44</v>
      </c>
      <c r="L675">
        <v>3</v>
      </c>
      <c r="M675">
        <v>0</v>
      </c>
      <c r="N675" s="6">
        <v>16.588799999999999</v>
      </c>
      <c r="O675" t="str">
        <f t="shared" si="30"/>
        <v/>
      </c>
      <c r="P675" s="6">
        <f t="shared" si="31"/>
        <v>66.576666666666668</v>
      </c>
      <c r="Q675">
        <f t="shared" si="32"/>
        <v>22.921271556739121</v>
      </c>
      <c r="R675" s="16" t="str">
        <f>TEXT(Ecom[[#This Row],[Dates]],"mmm")</f>
        <v>Jul</v>
      </c>
      <c r="S675" s="16" t="str">
        <f>TEXT(Ecom[[#This Row],[Dates]],"YYYY")</f>
        <v>2026</v>
      </c>
      <c r="T675" s="16"/>
    </row>
    <row r="676" spans="1:20" x14ac:dyDescent="0.25">
      <c r="A676" t="s">
        <v>62</v>
      </c>
      <c r="B676" s="16">
        <v>46014</v>
      </c>
      <c r="C676" t="s">
        <v>14</v>
      </c>
      <c r="D676" t="s">
        <v>15</v>
      </c>
      <c r="E676" t="s">
        <v>103</v>
      </c>
      <c r="F676" t="s">
        <v>74</v>
      </c>
      <c r="G676">
        <v>47201</v>
      </c>
      <c r="H676" t="s">
        <v>47</v>
      </c>
      <c r="I676" t="s">
        <v>26</v>
      </c>
      <c r="J676" t="s">
        <v>41</v>
      </c>
      <c r="K676" s="6">
        <v>38.9</v>
      </c>
      <c r="L676">
        <v>5</v>
      </c>
      <c r="M676">
        <v>0</v>
      </c>
      <c r="N676" s="6">
        <v>17.504999999999999</v>
      </c>
      <c r="O676" t="str">
        <f t="shared" si="30"/>
        <v/>
      </c>
      <c r="P676" s="6">
        <f t="shared" si="31"/>
        <v>46.992666666666658</v>
      </c>
      <c r="Q676">
        <f t="shared" si="32"/>
        <v>31.836855532891775</v>
      </c>
      <c r="R676" s="16" t="str">
        <f>TEXT(Ecom[[#This Row],[Dates]],"mmm")</f>
        <v>Dec</v>
      </c>
      <c r="S676" s="16" t="str">
        <f>TEXT(Ecom[[#This Row],[Dates]],"YYYY")</f>
        <v>2025</v>
      </c>
      <c r="T676" s="16"/>
    </row>
    <row r="677" spans="1:20" x14ac:dyDescent="0.25">
      <c r="A677" t="s">
        <v>62</v>
      </c>
      <c r="B677" s="16">
        <v>46088</v>
      </c>
      <c r="C677" t="s">
        <v>14</v>
      </c>
      <c r="D677" t="s">
        <v>15</v>
      </c>
      <c r="E677" t="s">
        <v>103</v>
      </c>
      <c r="F677" t="s">
        <v>74</v>
      </c>
      <c r="G677">
        <v>47201</v>
      </c>
      <c r="H677" t="s">
        <v>47</v>
      </c>
      <c r="I677" t="s">
        <v>35</v>
      </c>
      <c r="J677" t="s">
        <v>59</v>
      </c>
      <c r="K677" s="6">
        <v>99.39</v>
      </c>
      <c r="L677">
        <v>3</v>
      </c>
      <c r="M677">
        <v>0</v>
      </c>
      <c r="N677" s="6">
        <v>40.749899999999997</v>
      </c>
      <c r="O677" t="str">
        <f t="shared" si="30"/>
        <v/>
      </c>
      <c r="P677" s="6">
        <f t="shared" si="31"/>
        <v>43.298000000000002</v>
      </c>
      <c r="Q677">
        <f t="shared" si="32"/>
        <v>33.062116573146007</v>
      </c>
      <c r="R677" s="16" t="str">
        <f>TEXT(Ecom[[#This Row],[Dates]],"mmm")</f>
        <v>Mar</v>
      </c>
      <c r="S677" s="16" t="str">
        <f>TEXT(Ecom[[#This Row],[Dates]],"YYYY")</f>
        <v>2026</v>
      </c>
      <c r="T677" s="16"/>
    </row>
    <row r="678" spans="1:20" x14ac:dyDescent="0.25">
      <c r="A678" t="s">
        <v>28</v>
      </c>
      <c r="B678" s="16">
        <v>46286</v>
      </c>
      <c r="C678" t="s">
        <v>14</v>
      </c>
      <c r="D678" t="s">
        <v>15</v>
      </c>
      <c r="E678" t="s">
        <v>222</v>
      </c>
      <c r="F678" t="s">
        <v>46</v>
      </c>
      <c r="G678">
        <v>75701</v>
      </c>
      <c r="H678" t="s">
        <v>47</v>
      </c>
      <c r="I678" t="s">
        <v>26</v>
      </c>
      <c r="J678" t="s">
        <v>38</v>
      </c>
      <c r="K678" s="6">
        <v>2.6880000000000002</v>
      </c>
      <c r="L678">
        <v>3</v>
      </c>
      <c r="M678">
        <v>0.8</v>
      </c>
      <c r="N678" s="6">
        <v>-7.3920000000000003</v>
      </c>
      <c r="O678">
        <f t="shared" si="30"/>
        <v>-7.3920000000000003</v>
      </c>
      <c r="P678" s="6">
        <f t="shared" si="31"/>
        <v>37.675999999999995</v>
      </c>
      <c r="Q678">
        <f t="shared" si="32"/>
        <v>37.478611306737093</v>
      </c>
      <c r="R678" s="16" t="str">
        <f>TEXT(Ecom[[#This Row],[Dates]],"mmm")</f>
        <v>Sep</v>
      </c>
      <c r="S678" s="16" t="str">
        <f>TEXT(Ecom[[#This Row],[Dates]],"YYYY")</f>
        <v>2026</v>
      </c>
      <c r="T678" s="16"/>
    </row>
    <row r="679" spans="1:20" x14ac:dyDescent="0.25">
      <c r="A679" t="s">
        <v>28</v>
      </c>
      <c r="B679" s="16">
        <v>46282</v>
      </c>
      <c r="C679" t="s">
        <v>14</v>
      </c>
      <c r="D679" t="s">
        <v>15</v>
      </c>
      <c r="E679" t="s">
        <v>222</v>
      </c>
      <c r="F679" t="s">
        <v>46</v>
      </c>
      <c r="G679">
        <v>75701</v>
      </c>
      <c r="H679" t="s">
        <v>47</v>
      </c>
      <c r="I679" t="s">
        <v>35</v>
      </c>
      <c r="J679" t="s">
        <v>59</v>
      </c>
      <c r="K679" s="6">
        <v>27.815999999999999</v>
      </c>
      <c r="L679">
        <v>3</v>
      </c>
      <c r="M679">
        <v>0.2</v>
      </c>
      <c r="N679" s="6">
        <v>4.5201000000000002</v>
      </c>
      <c r="O679" t="str">
        <f t="shared" si="30"/>
        <v/>
      </c>
      <c r="P679" s="6">
        <f t="shared" si="31"/>
        <v>97.778000000000006</v>
      </c>
      <c r="Q679">
        <f t="shared" si="32"/>
        <v>56.311047122212173</v>
      </c>
      <c r="R679" s="16" t="str">
        <f>TEXT(Ecom[[#This Row],[Dates]],"mmm")</f>
        <v>Sep</v>
      </c>
      <c r="S679" s="16" t="str">
        <f>TEXT(Ecom[[#This Row],[Dates]],"YYYY")</f>
        <v>2026</v>
      </c>
      <c r="T679" s="16"/>
    </row>
    <row r="680" spans="1:20" x14ac:dyDescent="0.25">
      <c r="A680" t="s">
        <v>28</v>
      </c>
      <c r="B680" s="16">
        <v>45737</v>
      </c>
      <c r="C680" t="s">
        <v>14</v>
      </c>
      <c r="D680" t="s">
        <v>15</v>
      </c>
      <c r="E680" t="s">
        <v>222</v>
      </c>
      <c r="F680" t="s">
        <v>46</v>
      </c>
      <c r="G680">
        <v>75701</v>
      </c>
      <c r="H680" t="s">
        <v>47</v>
      </c>
      <c r="I680" t="s">
        <v>19</v>
      </c>
      <c r="J680" t="s">
        <v>33</v>
      </c>
      <c r="K680" s="6">
        <v>82.524000000000001</v>
      </c>
      <c r="L680">
        <v>3</v>
      </c>
      <c r="M680">
        <v>0.6</v>
      </c>
      <c r="N680" s="6">
        <v>-41.262</v>
      </c>
      <c r="O680">
        <f t="shared" si="30"/>
        <v>-41.262</v>
      </c>
      <c r="P680" s="6">
        <f t="shared" si="31"/>
        <v>93.29</v>
      </c>
      <c r="Q680">
        <f t="shared" si="32"/>
        <v>71.889539350311594</v>
      </c>
      <c r="R680" s="16" t="str">
        <f>TEXT(Ecom[[#This Row],[Dates]],"mmm")</f>
        <v>Mar</v>
      </c>
      <c r="S680" s="16" t="str">
        <f>TEXT(Ecom[[#This Row],[Dates]],"YYYY")</f>
        <v>2025</v>
      </c>
      <c r="T680" s="16"/>
    </row>
    <row r="681" spans="1:20" x14ac:dyDescent="0.25">
      <c r="A681" t="s">
        <v>28</v>
      </c>
      <c r="B681" s="16">
        <v>45675</v>
      </c>
      <c r="C681" t="s">
        <v>14</v>
      </c>
      <c r="D681" t="s">
        <v>15</v>
      </c>
      <c r="E681" t="s">
        <v>222</v>
      </c>
      <c r="F681" t="s">
        <v>46</v>
      </c>
      <c r="G681">
        <v>75701</v>
      </c>
      <c r="H681" t="s">
        <v>47</v>
      </c>
      <c r="I681" t="s">
        <v>26</v>
      </c>
      <c r="J681" t="s">
        <v>37</v>
      </c>
      <c r="K681" s="6">
        <v>182.994</v>
      </c>
      <c r="L681">
        <v>3</v>
      </c>
      <c r="M681">
        <v>0.8</v>
      </c>
      <c r="N681" s="6">
        <v>-320.23950000000002</v>
      </c>
      <c r="O681">
        <f t="shared" si="30"/>
        <v>-320.23950000000002</v>
      </c>
      <c r="P681" s="6">
        <f t="shared" si="31"/>
        <v>87.435333333333332</v>
      </c>
      <c r="Q681">
        <f t="shared" si="32"/>
        <v>68.308406287085063</v>
      </c>
      <c r="R681" s="16" t="str">
        <f>TEXT(Ecom[[#This Row],[Dates]],"mmm")</f>
        <v>Jan</v>
      </c>
      <c r="S681" s="16" t="str">
        <f>TEXT(Ecom[[#This Row],[Dates]],"YYYY")</f>
        <v>2025</v>
      </c>
      <c r="T681" s="16"/>
    </row>
    <row r="682" spans="1:20" x14ac:dyDescent="0.25">
      <c r="A682" t="s">
        <v>28</v>
      </c>
      <c r="B682" s="16">
        <v>46364</v>
      </c>
      <c r="C682" t="s">
        <v>14</v>
      </c>
      <c r="D682" t="s">
        <v>15</v>
      </c>
      <c r="E682" t="s">
        <v>75</v>
      </c>
      <c r="F682" t="s">
        <v>76</v>
      </c>
      <c r="G682">
        <v>10024</v>
      </c>
      <c r="H682" t="s">
        <v>57</v>
      </c>
      <c r="I682" t="s">
        <v>26</v>
      </c>
      <c r="J682" t="s">
        <v>37</v>
      </c>
      <c r="K682" s="6">
        <v>14.352</v>
      </c>
      <c r="L682">
        <v>3</v>
      </c>
      <c r="M682">
        <v>0.2</v>
      </c>
      <c r="N682" s="6">
        <v>4.6643999999999997</v>
      </c>
      <c r="O682" t="str">
        <f t="shared" si="30"/>
        <v/>
      </c>
      <c r="P682" s="6">
        <f t="shared" si="31"/>
        <v>49.303999999999995</v>
      </c>
      <c r="Q682">
        <f t="shared" si="32"/>
        <v>48.678140434368977</v>
      </c>
      <c r="R682" s="16" t="str">
        <f>TEXT(Ecom[[#This Row],[Dates]],"mmm")</f>
        <v>Dec</v>
      </c>
      <c r="S682" s="16" t="str">
        <f>TEXT(Ecom[[#This Row],[Dates]],"YYYY")</f>
        <v>2026</v>
      </c>
      <c r="T682" s="16"/>
    </row>
    <row r="683" spans="1:20" x14ac:dyDescent="0.25">
      <c r="A683" t="s">
        <v>28</v>
      </c>
      <c r="B683" s="16">
        <v>46076</v>
      </c>
      <c r="C683" t="s">
        <v>14</v>
      </c>
      <c r="D683" t="s">
        <v>15</v>
      </c>
      <c r="E683" t="s">
        <v>75</v>
      </c>
      <c r="F683" t="s">
        <v>76</v>
      </c>
      <c r="G683">
        <v>10024</v>
      </c>
      <c r="H683" t="s">
        <v>57</v>
      </c>
      <c r="I683" t="s">
        <v>26</v>
      </c>
      <c r="J683" t="s">
        <v>32</v>
      </c>
      <c r="K683" s="6">
        <v>64.959999999999994</v>
      </c>
      <c r="L683">
        <v>2</v>
      </c>
      <c r="M683">
        <v>0</v>
      </c>
      <c r="N683" s="6">
        <v>2.5983999999999998</v>
      </c>
      <c r="O683" t="str">
        <f t="shared" si="30"/>
        <v/>
      </c>
      <c r="P683" s="6">
        <f t="shared" si="31"/>
        <v>2711.18</v>
      </c>
      <c r="Q683">
        <f t="shared" si="32"/>
        <v>3053.5379980291955</v>
      </c>
      <c r="R683" s="16" t="str">
        <f>TEXT(Ecom[[#This Row],[Dates]],"mmm")</f>
        <v>Feb</v>
      </c>
      <c r="S683" s="16" t="str">
        <f>TEXT(Ecom[[#This Row],[Dates]],"YYYY")</f>
        <v>2026</v>
      </c>
      <c r="T683" s="16"/>
    </row>
    <row r="684" spans="1:20" x14ac:dyDescent="0.25">
      <c r="A684" t="s">
        <v>28</v>
      </c>
      <c r="B684" s="16">
        <v>46126</v>
      </c>
      <c r="C684" t="s">
        <v>14</v>
      </c>
      <c r="D684" t="s">
        <v>15</v>
      </c>
      <c r="E684" t="s">
        <v>75</v>
      </c>
      <c r="F684" t="s">
        <v>76</v>
      </c>
      <c r="G684">
        <v>10024</v>
      </c>
      <c r="H684" t="s">
        <v>57</v>
      </c>
      <c r="I684" t="s">
        <v>26</v>
      </c>
      <c r="J684" t="s">
        <v>32</v>
      </c>
      <c r="K684" s="6">
        <v>68.599999999999994</v>
      </c>
      <c r="L684">
        <v>4</v>
      </c>
      <c r="M684">
        <v>0</v>
      </c>
      <c r="N684" s="6">
        <v>18.521999999999998</v>
      </c>
      <c r="O684" t="str">
        <f t="shared" si="30"/>
        <v/>
      </c>
      <c r="P684" s="6">
        <f t="shared" si="31"/>
        <v>2745.34</v>
      </c>
      <c r="Q684">
        <f t="shared" si="32"/>
        <v>3396.9273461770317</v>
      </c>
      <c r="R684" s="16" t="str">
        <f>TEXT(Ecom[[#This Row],[Dates]],"mmm")</f>
        <v>Apr</v>
      </c>
      <c r="S684" s="16" t="str">
        <f>TEXT(Ecom[[#This Row],[Dates]],"YYYY")</f>
        <v>2026</v>
      </c>
      <c r="T684" s="16"/>
    </row>
    <row r="685" spans="1:20" x14ac:dyDescent="0.25">
      <c r="A685" t="s">
        <v>168</v>
      </c>
      <c r="B685" s="16">
        <v>45786</v>
      </c>
      <c r="C685" t="s">
        <v>22</v>
      </c>
      <c r="D685" t="s">
        <v>15</v>
      </c>
      <c r="E685" t="s">
        <v>223</v>
      </c>
      <c r="F685" t="s">
        <v>40</v>
      </c>
      <c r="G685">
        <v>27217</v>
      </c>
      <c r="H685" t="s">
        <v>18</v>
      </c>
      <c r="I685" t="s">
        <v>35</v>
      </c>
      <c r="J685" t="s">
        <v>123</v>
      </c>
      <c r="K685" s="6">
        <v>7999.98</v>
      </c>
      <c r="L685">
        <v>4</v>
      </c>
      <c r="M685">
        <v>0.5</v>
      </c>
      <c r="N685" s="6">
        <v>-3839.9904000000001</v>
      </c>
      <c r="O685">
        <f t="shared" si="30"/>
        <v>-3839.9904000000001</v>
      </c>
      <c r="P685" s="6">
        <f t="shared" si="31"/>
        <v>2882.4633333333331</v>
      </c>
      <c r="Q685">
        <f t="shared" si="32"/>
        <v>3669.1937382623587</v>
      </c>
      <c r="R685" s="16" t="str">
        <f>TEXT(Ecom[[#This Row],[Dates]],"mmm")</f>
        <v>May</v>
      </c>
      <c r="S685" s="16" t="str">
        <f>TEXT(Ecom[[#This Row],[Dates]],"YYYY")</f>
        <v>2025</v>
      </c>
      <c r="T685" s="16"/>
    </row>
    <row r="686" spans="1:20" x14ac:dyDescent="0.25">
      <c r="A686" t="s">
        <v>168</v>
      </c>
      <c r="B686" s="16">
        <v>45788</v>
      </c>
      <c r="C686" t="s">
        <v>22</v>
      </c>
      <c r="D686" t="s">
        <v>15</v>
      </c>
      <c r="E686" t="s">
        <v>223</v>
      </c>
      <c r="F686" t="s">
        <v>40</v>
      </c>
      <c r="G686">
        <v>27217</v>
      </c>
      <c r="H686" t="s">
        <v>18</v>
      </c>
      <c r="I686" t="s">
        <v>26</v>
      </c>
      <c r="J686" t="s">
        <v>38</v>
      </c>
      <c r="K686" s="6">
        <v>167.44</v>
      </c>
      <c r="L686">
        <v>2</v>
      </c>
      <c r="M686">
        <v>0.2</v>
      </c>
      <c r="N686" s="6">
        <v>14.651</v>
      </c>
      <c r="O686" t="str">
        <f t="shared" si="30"/>
        <v/>
      </c>
      <c r="P686" s="6">
        <f t="shared" si="31"/>
        <v>220.6766666666667</v>
      </c>
      <c r="Q686">
        <f t="shared" si="32"/>
        <v>2037.9730106643453</v>
      </c>
      <c r="R686" s="16" t="str">
        <f>TEXT(Ecom[[#This Row],[Dates]],"mmm")</f>
        <v>May</v>
      </c>
      <c r="S686" s="16" t="str">
        <f>TEXT(Ecom[[#This Row],[Dates]],"YYYY")</f>
        <v>2025</v>
      </c>
      <c r="T686" s="16"/>
    </row>
    <row r="687" spans="1:20" x14ac:dyDescent="0.25">
      <c r="A687" t="s">
        <v>62</v>
      </c>
      <c r="B687" s="16">
        <v>45922</v>
      </c>
      <c r="C687" t="s">
        <v>14</v>
      </c>
      <c r="D687" t="s">
        <v>15</v>
      </c>
      <c r="E687" t="s">
        <v>84</v>
      </c>
      <c r="F687" t="s">
        <v>185</v>
      </c>
      <c r="G687">
        <v>39212</v>
      </c>
      <c r="H687" t="s">
        <v>18</v>
      </c>
      <c r="I687" t="s">
        <v>35</v>
      </c>
      <c r="J687" t="s">
        <v>59</v>
      </c>
      <c r="K687" s="6">
        <v>479.97</v>
      </c>
      <c r="L687">
        <v>3</v>
      </c>
      <c r="M687">
        <v>0</v>
      </c>
      <c r="N687" s="6">
        <v>163.18979999999999</v>
      </c>
      <c r="O687" t="str">
        <f t="shared" si="30"/>
        <v/>
      </c>
      <c r="P687" s="6">
        <f t="shared" si="31"/>
        <v>171.34333333333336</v>
      </c>
      <c r="Q687">
        <f t="shared" si="32"/>
        <v>1394.9322790332469</v>
      </c>
      <c r="R687" s="16" t="str">
        <f>TEXT(Ecom[[#This Row],[Dates]],"mmm")</f>
        <v>Sep</v>
      </c>
      <c r="S687" s="16" t="str">
        <f>TEXT(Ecom[[#This Row],[Dates]],"YYYY")</f>
        <v>2025</v>
      </c>
      <c r="T687" s="16"/>
    </row>
    <row r="688" spans="1:20" x14ac:dyDescent="0.25">
      <c r="A688" t="s">
        <v>62</v>
      </c>
      <c r="B688" s="16">
        <v>45903</v>
      </c>
      <c r="C688" t="s">
        <v>14</v>
      </c>
      <c r="D688" t="s">
        <v>15</v>
      </c>
      <c r="E688" t="s">
        <v>84</v>
      </c>
      <c r="F688" t="s">
        <v>185</v>
      </c>
      <c r="G688">
        <v>39212</v>
      </c>
      <c r="H688" t="s">
        <v>18</v>
      </c>
      <c r="I688" t="s">
        <v>26</v>
      </c>
      <c r="J688" t="s">
        <v>27</v>
      </c>
      <c r="K688" s="6">
        <v>14.62</v>
      </c>
      <c r="L688">
        <v>2</v>
      </c>
      <c r="M688">
        <v>0</v>
      </c>
      <c r="N688" s="6">
        <v>6.8714000000000004</v>
      </c>
      <c r="O688" t="str">
        <f t="shared" si="30"/>
        <v/>
      </c>
      <c r="P688" s="6">
        <f t="shared" si="31"/>
        <v>75.347999999999999</v>
      </c>
      <c r="Q688">
        <f t="shared" si="32"/>
        <v>162.4170855663032</v>
      </c>
      <c r="R688" s="16" t="str">
        <f>TEXT(Ecom[[#This Row],[Dates]],"mmm")</f>
        <v>Sep</v>
      </c>
      <c r="S688" s="16" t="str">
        <f>TEXT(Ecom[[#This Row],[Dates]],"YYYY")</f>
        <v>2025</v>
      </c>
      <c r="T688" s="16"/>
    </row>
    <row r="689" spans="1:20" x14ac:dyDescent="0.25">
      <c r="A689" t="s">
        <v>62</v>
      </c>
      <c r="B689" s="16">
        <v>46276</v>
      </c>
      <c r="C689" t="s">
        <v>14</v>
      </c>
      <c r="D689" t="s">
        <v>15</v>
      </c>
      <c r="E689" t="s">
        <v>84</v>
      </c>
      <c r="F689" t="s">
        <v>185</v>
      </c>
      <c r="G689">
        <v>39212</v>
      </c>
      <c r="H689" t="s">
        <v>18</v>
      </c>
      <c r="I689" t="s">
        <v>26</v>
      </c>
      <c r="J689" t="s">
        <v>41</v>
      </c>
      <c r="K689" s="6">
        <v>19.440000000000001</v>
      </c>
      <c r="L689">
        <v>3</v>
      </c>
      <c r="M689">
        <v>0</v>
      </c>
      <c r="N689" s="6">
        <v>9.3312000000000008</v>
      </c>
      <c r="O689" t="str">
        <f t="shared" si="30"/>
        <v/>
      </c>
      <c r="P689" s="6">
        <f t="shared" si="31"/>
        <v>105.14466666666668</v>
      </c>
      <c r="Q689">
        <f t="shared" si="32"/>
        <v>110.57405759975565</v>
      </c>
      <c r="R689" s="16" t="str">
        <f>TEXT(Ecom[[#This Row],[Dates]],"mmm")</f>
        <v>Sep</v>
      </c>
      <c r="S689" s="16" t="str">
        <f>TEXT(Ecom[[#This Row],[Dates]],"YYYY")</f>
        <v>2026</v>
      </c>
      <c r="T689" s="16"/>
    </row>
    <row r="690" spans="1:20" x14ac:dyDescent="0.25">
      <c r="A690" t="s">
        <v>28</v>
      </c>
      <c r="B690" s="16">
        <v>45894</v>
      </c>
      <c r="C690" t="s">
        <v>14</v>
      </c>
      <c r="D690" t="s">
        <v>15</v>
      </c>
      <c r="E690" t="s">
        <v>75</v>
      </c>
      <c r="F690" t="s">
        <v>76</v>
      </c>
      <c r="G690">
        <v>10035</v>
      </c>
      <c r="H690" t="s">
        <v>57</v>
      </c>
      <c r="I690" t="s">
        <v>19</v>
      </c>
      <c r="J690" t="s">
        <v>20</v>
      </c>
      <c r="K690" s="6">
        <v>191.98400000000001</v>
      </c>
      <c r="L690">
        <v>2</v>
      </c>
      <c r="M690">
        <v>0.2</v>
      </c>
      <c r="N690" s="6">
        <v>4.7995999999999999</v>
      </c>
      <c r="O690" t="str">
        <f t="shared" si="30"/>
        <v/>
      </c>
      <c r="P690" s="6">
        <f t="shared" si="31"/>
        <v>193.6046666666667</v>
      </c>
      <c r="Q690">
        <f t="shared" si="32"/>
        <v>85.489728426978388</v>
      </c>
      <c r="R690" s="16" t="str">
        <f>TEXT(Ecom[[#This Row],[Dates]],"mmm")</f>
        <v>Aug</v>
      </c>
      <c r="S690" s="16" t="str">
        <f>TEXT(Ecom[[#This Row],[Dates]],"YYYY")</f>
        <v>2025</v>
      </c>
      <c r="T690" s="16"/>
    </row>
    <row r="691" spans="1:20" x14ac:dyDescent="0.25">
      <c r="A691" t="s">
        <v>13</v>
      </c>
      <c r="B691" s="16">
        <v>46184</v>
      </c>
      <c r="C691" t="s">
        <v>14</v>
      </c>
      <c r="D691" t="s">
        <v>15</v>
      </c>
      <c r="E691" t="s">
        <v>224</v>
      </c>
      <c r="F691" t="s">
        <v>83</v>
      </c>
      <c r="G691">
        <v>22980</v>
      </c>
      <c r="H691" t="s">
        <v>18</v>
      </c>
      <c r="I691" t="s">
        <v>19</v>
      </c>
      <c r="J691" t="s">
        <v>33</v>
      </c>
      <c r="K691" s="6">
        <v>104.01</v>
      </c>
      <c r="L691">
        <v>1</v>
      </c>
      <c r="M691">
        <v>0</v>
      </c>
      <c r="N691" s="6">
        <v>14.561400000000001</v>
      </c>
      <c r="O691" t="str">
        <f t="shared" si="30"/>
        <v/>
      </c>
      <c r="P691" s="6">
        <f t="shared" si="31"/>
        <v>141.88999999999999</v>
      </c>
      <c r="Q691">
        <f t="shared" si="32"/>
        <v>80.326473435091842</v>
      </c>
      <c r="R691" s="16" t="str">
        <f>TEXT(Ecom[[#This Row],[Dates]],"mmm")</f>
        <v>Jun</v>
      </c>
      <c r="S691" s="16" t="str">
        <f>TEXT(Ecom[[#This Row],[Dates]],"YYYY")</f>
        <v>2026</v>
      </c>
      <c r="T691" s="16"/>
    </row>
    <row r="692" spans="1:20" x14ac:dyDescent="0.25">
      <c r="A692" t="s">
        <v>13</v>
      </c>
      <c r="B692" s="16">
        <v>45756</v>
      </c>
      <c r="C692" t="s">
        <v>14</v>
      </c>
      <c r="D692" t="s">
        <v>15</v>
      </c>
      <c r="E692" t="s">
        <v>224</v>
      </c>
      <c r="F692" t="s">
        <v>83</v>
      </c>
      <c r="G692">
        <v>22980</v>
      </c>
      <c r="H692" t="s">
        <v>18</v>
      </c>
      <c r="I692" t="s">
        <v>35</v>
      </c>
      <c r="J692" t="s">
        <v>36</v>
      </c>
      <c r="K692" s="6">
        <v>284.82</v>
      </c>
      <c r="L692">
        <v>1</v>
      </c>
      <c r="M692">
        <v>0</v>
      </c>
      <c r="N692" s="6">
        <v>74.053200000000004</v>
      </c>
      <c r="O692" t="str">
        <f t="shared" si="30"/>
        <v/>
      </c>
      <c r="P692" s="6">
        <f t="shared" si="31"/>
        <v>162.63333333333333</v>
      </c>
      <c r="Q692">
        <f t="shared" si="32"/>
        <v>80.350788379363024</v>
      </c>
      <c r="R692" s="16" t="str">
        <f>TEXT(Ecom[[#This Row],[Dates]],"mmm")</f>
        <v>Apr</v>
      </c>
      <c r="S692" s="16" t="str">
        <f>TEXT(Ecom[[#This Row],[Dates]],"YYYY")</f>
        <v>2025</v>
      </c>
      <c r="T692" s="16"/>
    </row>
    <row r="693" spans="1:20" x14ac:dyDescent="0.25">
      <c r="A693" t="s">
        <v>13</v>
      </c>
      <c r="B693" s="16">
        <v>45721</v>
      </c>
      <c r="C693" t="s">
        <v>14</v>
      </c>
      <c r="D693" t="s">
        <v>15</v>
      </c>
      <c r="E693" t="s">
        <v>224</v>
      </c>
      <c r="F693" t="s">
        <v>83</v>
      </c>
      <c r="G693">
        <v>22980</v>
      </c>
      <c r="H693" t="s">
        <v>18</v>
      </c>
      <c r="I693" t="s">
        <v>26</v>
      </c>
      <c r="J693" t="s">
        <v>32</v>
      </c>
      <c r="K693" s="6">
        <v>36.840000000000003</v>
      </c>
      <c r="L693">
        <v>3</v>
      </c>
      <c r="M693">
        <v>0</v>
      </c>
      <c r="N693" s="6">
        <v>10.315200000000001</v>
      </c>
      <c r="O693" t="str">
        <f t="shared" si="30"/>
        <v/>
      </c>
      <c r="P693" s="6">
        <f t="shared" si="31"/>
        <v>78.826666666666668</v>
      </c>
      <c r="Q693">
        <f t="shared" si="32"/>
        <v>66.111251157648113</v>
      </c>
      <c r="R693" s="16" t="str">
        <f>TEXT(Ecom[[#This Row],[Dates]],"mmm")</f>
        <v>Mar</v>
      </c>
      <c r="S693" s="16" t="str">
        <f>TEXT(Ecom[[#This Row],[Dates]],"YYYY")</f>
        <v>2025</v>
      </c>
      <c r="T693" s="16"/>
    </row>
    <row r="694" spans="1:20" x14ac:dyDescent="0.25">
      <c r="A694" t="s">
        <v>28</v>
      </c>
      <c r="B694" s="16">
        <v>45692</v>
      </c>
      <c r="C694" t="s">
        <v>14</v>
      </c>
      <c r="D694" t="s">
        <v>15</v>
      </c>
      <c r="E694" t="s">
        <v>23</v>
      </c>
      <c r="F694" t="s">
        <v>24</v>
      </c>
      <c r="G694">
        <v>90036</v>
      </c>
      <c r="H694" t="s">
        <v>25</v>
      </c>
      <c r="I694" t="s">
        <v>35</v>
      </c>
      <c r="J694" t="s">
        <v>59</v>
      </c>
      <c r="K694" s="6">
        <v>166.24</v>
      </c>
      <c r="L694">
        <v>1</v>
      </c>
      <c r="M694">
        <v>0</v>
      </c>
      <c r="N694" s="6">
        <v>24.936</v>
      </c>
      <c r="O694" t="str">
        <f t="shared" si="30"/>
        <v/>
      </c>
      <c r="P694" s="6">
        <f t="shared" si="31"/>
        <v>132.63733333333334</v>
      </c>
      <c r="Q694">
        <f t="shared" si="32"/>
        <v>46.132055223142942</v>
      </c>
      <c r="R694" s="16" t="str">
        <f>TEXT(Ecom[[#This Row],[Dates]],"mmm")</f>
        <v>Feb</v>
      </c>
      <c r="S694" s="16" t="str">
        <f>TEXT(Ecom[[#This Row],[Dates]],"YYYY")</f>
        <v>2025</v>
      </c>
      <c r="T694" s="16"/>
    </row>
    <row r="695" spans="1:20" x14ac:dyDescent="0.25">
      <c r="A695" t="s">
        <v>28</v>
      </c>
      <c r="B695" s="16">
        <v>45681</v>
      </c>
      <c r="C695" t="s">
        <v>14</v>
      </c>
      <c r="D695" t="s">
        <v>15</v>
      </c>
      <c r="E695" t="s">
        <v>23</v>
      </c>
      <c r="F695" t="s">
        <v>24</v>
      </c>
      <c r="G695">
        <v>90036</v>
      </c>
      <c r="H695" t="s">
        <v>25</v>
      </c>
      <c r="I695" t="s">
        <v>26</v>
      </c>
      <c r="J695" t="s">
        <v>41</v>
      </c>
      <c r="K695" s="6">
        <v>33.4</v>
      </c>
      <c r="L695">
        <v>5</v>
      </c>
      <c r="M695">
        <v>0</v>
      </c>
      <c r="N695" s="6">
        <v>16.032</v>
      </c>
      <c r="O695" t="str">
        <f t="shared" si="30"/>
        <v/>
      </c>
      <c r="P695" s="6">
        <f t="shared" si="31"/>
        <v>93.010666666666665</v>
      </c>
      <c r="Q695">
        <f t="shared" si="32"/>
        <v>53.08946813320572</v>
      </c>
      <c r="R695" s="16" t="str">
        <f>TEXT(Ecom[[#This Row],[Dates]],"mmm")</f>
        <v>Jan</v>
      </c>
      <c r="S695" s="16" t="str">
        <f>TEXT(Ecom[[#This Row],[Dates]],"YYYY")</f>
        <v>2025</v>
      </c>
      <c r="T695" s="16"/>
    </row>
    <row r="696" spans="1:20" x14ac:dyDescent="0.25">
      <c r="A696" t="s">
        <v>62</v>
      </c>
      <c r="B696" s="16">
        <v>45859</v>
      </c>
      <c r="C696" t="s">
        <v>44</v>
      </c>
      <c r="D696" t="s">
        <v>15</v>
      </c>
      <c r="E696" t="s">
        <v>225</v>
      </c>
      <c r="F696" t="s">
        <v>56</v>
      </c>
      <c r="G696">
        <v>19013</v>
      </c>
      <c r="H696" t="s">
        <v>57</v>
      </c>
      <c r="I696" t="s">
        <v>26</v>
      </c>
      <c r="J696" t="s">
        <v>34</v>
      </c>
      <c r="K696" s="6">
        <v>198.27199999999999</v>
      </c>
      <c r="L696">
        <v>8</v>
      </c>
      <c r="M696">
        <v>0.2</v>
      </c>
      <c r="N696" s="6">
        <v>17.348800000000001</v>
      </c>
      <c r="O696" t="str">
        <f t="shared" si="30"/>
        <v/>
      </c>
      <c r="P696" s="6">
        <f t="shared" si="31"/>
        <v>148.87199999999999</v>
      </c>
      <c r="Q696">
        <f t="shared" si="32"/>
        <v>55.098558298003752</v>
      </c>
      <c r="R696" s="16" t="str">
        <f>TEXT(Ecom[[#This Row],[Dates]],"mmm")</f>
        <v>Jul</v>
      </c>
      <c r="S696" s="16" t="str">
        <f>TEXT(Ecom[[#This Row],[Dates]],"YYYY")</f>
        <v>2025</v>
      </c>
      <c r="T696" s="16"/>
    </row>
    <row r="697" spans="1:20" x14ac:dyDescent="0.25">
      <c r="A697" t="s">
        <v>62</v>
      </c>
      <c r="B697" s="16">
        <v>45865</v>
      </c>
      <c r="C697" t="s">
        <v>44</v>
      </c>
      <c r="D697" t="s">
        <v>15</v>
      </c>
      <c r="E697" t="s">
        <v>225</v>
      </c>
      <c r="F697" t="s">
        <v>56</v>
      </c>
      <c r="G697">
        <v>19013</v>
      </c>
      <c r="H697" t="s">
        <v>57</v>
      </c>
      <c r="I697" t="s">
        <v>26</v>
      </c>
      <c r="J697" t="s">
        <v>27</v>
      </c>
      <c r="K697" s="6">
        <v>47.36</v>
      </c>
      <c r="L697">
        <v>4</v>
      </c>
      <c r="M697">
        <v>0.2</v>
      </c>
      <c r="N697" s="6">
        <v>17.760000000000002</v>
      </c>
      <c r="O697" t="str">
        <f t="shared" si="30"/>
        <v/>
      </c>
      <c r="P697" s="6">
        <f t="shared" si="31"/>
        <v>115.34666666666665</v>
      </c>
      <c r="Q697">
        <f t="shared" si="32"/>
        <v>41.276264143326131</v>
      </c>
      <c r="R697" s="16" t="str">
        <f>TEXT(Ecom[[#This Row],[Dates]],"mmm")</f>
        <v>Jul</v>
      </c>
      <c r="S697" s="16" t="str">
        <f>TEXT(Ecom[[#This Row],[Dates]],"YYYY")</f>
        <v>2025</v>
      </c>
      <c r="T697" s="16"/>
    </row>
    <row r="698" spans="1:20" x14ac:dyDescent="0.25">
      <c r="A698" t="s">
        <v>62</v>
      </c>
      <c r="B698" s="16">
        <v>45738</v>
      </c>
      <c r="C698" t="s">
        <v>44</v>
      </c>
      <c r="D698" t="s">
        <v>15</v>
      </c>
      <c r="E698" t="s">
        <v>225</v>
      </c>
      <c r="F698" t="s">
        <v>56</v>
      </c>
      <c r="G698">
        <v>19013</v>
      </c>
      <c r="H698" t="s">
        <v>57</v>
      </c>
      <c r="I698" t="s">
        <v>26</v>
      </c>
      <c r="J698" t="s">
        <v>60</v>
      </c>
      <c r="K698" s="6">
        <v>200.98400000000001</v>
      </c>
      <c r="L698">
        <v>7</v>
      </c>
      <c r="M698">
        <v>0.2</v>
      </c>
      <c r="N698" s="6">
        <v>62.807499999999997</v>
      </c>
      <c r="O698" t="str">
        <f t="shared" si="30"/>
        <v/>
      </c>
      <c r="P698" s="6">
        <f t="shared" si="31"/>
        <v>100.45866666666667</v>
      </c>
      <c r="Q698">
        <f t="shared" si="32"/>
        <v>64.768164946357089</v>
      </c>
      <c r="R698" s="16" t="str">
        <f>TEXT(Ecom[[#This Row],[Dates]],"mmm")</f>
        <v>Mar</v>
      </c>
      <c r="S698" s="16" t="str">
        <f>TEXT(Ecom[[#This Row],[Dates]],"YYYY")</f>
        <v>2025</v>
      </c>
      <c r="T698" s="16"/>
    </row>
    <row r="699" spans="1:20" x14ac:dyDescent="0.25">
      <c r="A699" t="s">
        <v>62</v>
      </c>
      <c r="B699" s="16">
        <v>45867</v>
      </c>
      <c r="C699" t="s">
        <v>44</v>
      </c>
      <c r="D699" t="s">
        <v>15</v>
      </c>
      <c r="E699" t="s">
        <v>225</v>
      </c>
      <c r="F699" t="s">
        <v>56</v>
      </c>
      <c r="G699">
        <v>19013</v>
      </c>
      <c r="H699" t="s">
        <v>57</v>
      </c>
      <c r="I699" t="s">
        <v>26</v>
      </c>
      <c r="J699" t="s">
        <v>27</v>
      </c>
      <c r="K699" s="6">
        <v>97.695999999999998</v>
      </c>
      <c r="L699">
        <v>4</v>
      </c>
      <c r="M699">
        <v>0.2</v>
      </c>
      <c r="N699" s="6">
        <v>31.751200000000001</v>
      </c>
      <c r="O699" t="str">
        <f t="shared" si="30"/>
        <v/>
      </c>
      <c r="P699" s="6">
        <f t="shared" si="31"/>
        <v>39.659999999999997</v>
      </c>
      <c r="Q699">
        <f t="shared" si="32"/>
        <v>58.631942976377523</v>
      </c>
      <c r="R699" s="16" t="str">
        <f>TEXT(Ecom[[#This Row],[Dates]],"mmm")</f>
        <v>Jul</v>
      </c>
      <c r="S699" s="16" t="str">
        <f>TEXT(Ecom[[#This Row],[Dates]],"YYYY")</f>
        <v>2025</v>
      </c>
      <c r="T699" s="16"/>
    </row>
    <row r="700" spans="1:20" x14ac:dyDescent="0.25">
      <c r="A700" t="s">
        <v>62</v>
      </c>
      <c r="B700" s="16">
        <v>46046</v>
      </c>
      <c r="C700" t="s">
        <v>44</v>
      </c>
      <c r="D700" t="s">
        <v>15</v>
      </c>
      <c r="E700" t="s">
        <v>225</v>
      </c>
      <c r="F700" t="s">
        <v>56</v>
      </c>
      <c r="G700">
        <v>19013</v>
      </c>
      <c r="H700" t="s">
        <v>57</v>
      </c>
      <c r="I700" t="s">
        <v>26</v>
      </c>
      <c r="J700" t="s">
        <v>34</v>
      </c>
      <c r="K700" s="6">
        <v>2.6960000000000002</v>
      </c>
      <c r="L700">
        <v>1</v>
      </c>
      <c r="M700">
        <v>0.2</v>
      </c>
      <c r="N700" s="6">
        <v>0.80879999999999996</v>
      </c>
      <c r="O700" t="str">
        <f t="shared" si="30"/>
        <v/>
      </c>
      <c r="P700" s="6">
        <f t="shared" si="31"/>
        <v>8.7266666666666683</v>
      </c>
      <c r="Q700">
        <f t="shared" si="32"/>
        <v>57.781895044753973</v>
      </c>
      <c r="R700" s="16" t="str">
        <f>TEXT(Ecom[[#This Row],[Dates]],"mmm")</f>
        <v>Jan</v>
      </c>
      <c r="S700" s="16" t="str">
        <f>TEXT(Ecom[[#This Row],[Dates]],"YYYY")</f>
        <v>2026</v>
      </c>
      <c r="T700" s="16"/>
    </row>
    <row r="701" spans="1:20" x14ac:dyDescent="0.25">
      <c r="A701" t="s">
        <v>62</v>
      </c>
      <c r="B701" s="16">
        <v>46150</v>
      </c>
      <c r="C701" t="s">
        <v>44</v>
      </c>
      <c r="D701" t="s">
        <v>15</v>
      </c>
      <c r="E701" t="s">
        <v>225</v>
      </c>
      <c r="F701" t="s">
        <v>56</v>
      </c>
      <c r="G701">
        <v>19013</v>
      </c>
      <c r="H701" t="s">
        <v>57</v>
      </c>
      <c r="I701" t="s">
        <v>26</v>
      </c>
      <c r="J701" t="s">
        <v>37</v>
      </c>
      <c r="K701" s="6">
        <v>18.588000000000001</v>
      </c>
      <c r="L701">
        <v>2</v>
      </c>
      <c r="M701">
        <v>0.7</v>
      </c>
      <c r="N701" s="6">
        <v>-13.6312</v>
      </c>
      <c r="O701">
        <f t="shared" si="30"/>
        <v>-13.6312</v>
      </c>
      <c r="P701" s="6">
        <f t="shared" si="31"/>
        <v>12.851999999999999</v>
      </c>
      <c r="Q701">
        <f t="shared" si="32"/>
        <v>12.431567226367866</v>
      </c>
      <c r="R701" s="16" t="str">
        <f>TEXT(Ecom[[#This Row],[Dates]],"mmm")</f>
        <v>May</v>
      </c>
      <c r="S701" s="16" t="str">
        <f>TEXT(Ecom[[#This Row],[Dates]],"YYYY")</f>
        <v>2026</v>
      </c>
      <c r="T701" s="16"/>
    </row>
    <row r="702" spans="1:20" x14ac:dyDescent="0.25">
      <c r="A702" t="s">
        <v>62</v>
      </c>
      <c r="B702" s="16">
        <v>46336</v>
      </c>
      <c r="C702" t="s">
        <v>44</v>
      </c>
      <c r="D702" t="s">
        <v>15</v>
      </c>
      <c r="E702" t="s">
        <v>225</v>
      </c>
      <c r="F702" t="s">
        <v>56</v>
      </c>
      <c r="G702">
        <v>19013</v>
      </c>
      <c r="H702" t="s">
        <v>57</v>
      </c>
      <c r="I702" t="s">
        <v>26</v>
      </c>
      <c r="J702" t="s">
        <v>37</v>
      </c>
      <c r="K702" s="6">
        <v>4.8959999999999999</v>
      </c>
      <c r="L702">
        <v>3</v>
      </c>
      <c r="M702">
        <v>0.7</v>
      </c>
      <c r="N702" s="6">
        <v>-3.4272</v>
      </c>
      <c r="O702">
        <f t="shared" si="30"/>
        <v>-3.4272</v>
      </c>
      <c r="P702" s="6">
        <f t="shared" si="31"/>
        <v>76.616</v>
      </c>
      <c r="Q702">
        <f t="shared" si="32"/>
        <v>76.982457099244613</v>
      </c>
      <c r="R702" s="16" t="str">
        <f>TEXT(Ecom[[#This Row],[Dates]],"mmm")</f>
        <v>Nov</v>
      </c>
      <c r="S702" s="16" t="str">
        <f>TEXT(Ecom[[#This Row],[Dates]],"YYYY")</f>
        <v>2026</v>
      </c>
      <c r="T702" s="16"/>
    </row>
    <row r="703" spans="1:20" x14ac:dyDescent="0.25">
      <c r="A703" t="s">
        <v>28</v>
      </c>
      <c r="B703" s="16">
        <v>46100</v>
      </c>
      <c r="C703" t="s">
        <v>22</v>
      </c>
      <c r="D703" t="s">
        <v>15</v>
      </c>
      <c r="E703" t="s">
        <v>221</v>
      </c>
      <c r="F703" t="s">
        <v>104</v>
      </c>
      <c r="G703">
        <v>44105</v>
      </c>
      <c r="H703" t="s">
        <v>57</v>
      </c>
      <c r="I703" t="s">
        <v>19</v>
      </c>
      <c r="J703" t="s">
        <v>33</v>
      </c>
      <c r="K703" s="6">
        <v>15.071999999999999</v>
      </c>
      <c r="L703">
        <v>3</v>
      </c>
      <c r="M703">
        <v>0.2</v>
      </c>
      <c r="N703" s="6">
        <v>4.1448</v>
      </c>
      <c r="O703" t="str">
        <f t="shared" si="30"/>
        <v/>
      </c>
      <c r="P703" s="6">
        <f t="shared" si="31"/>
        <v>198.28800000000001</v>
      </c>
      <c r="Q703">
        <f t="shared" si="32"/>
        <v>125.45785410779722</v>
      </c>
      <c r="R703" s="16" t="str">
        <f>TEXT(Ecom[[#This Row],[Dates]],"mmm")</f>
        <v>Mar</v>
      </c>
      <c r="S703" s="16" t="str">
        <f>TEXT(Ecom[[#This Row],[Dates]],"YYYY")</f>
        <v>2026</v>
      </c>
      <c r="T703" s="16"/>
    </row>
    <row r="704" spans="1:20" x14ac:dyDescent="0.25">
      <c r="A704" t="s">
        <v>13</v>
      </c>
      <c r="B704" s="16">
        <v>46303</v>
      </c>
      <c r="C704" t="s">
        <v>22</v>
      </c>
      <c r="D704" t="s">
        <v>15</v>
      </c>
      <c r="E704" t="s">
        <v>42</v>
      </c>
      <c r="F704" t="s">
        <v>43</v>
      </c>
      <c r="G704">
        <v>98103</v>
      </c>
      <c r="H704" t="s">
        <v>25</v>
      </c>
      <c r="I704" t="s">
        <v>19</v>
      </c>
      <c r="J704" t="s">
        <v>33</v>
      </c>
      <c r="K704" s="6">
        <v>209.88</v>
      </c>
      <c r="L704">
        <v>3</v>
      </c>
      <c r="M704">
        <v>0</v>
      </c>
      <c r="N704" s="6">
        <v>35.679600000000001</v>
      </c>
      <c r="O704" t="str">
        <f t="shared" si="30"/>
        <v/>
      </c>
      <c r="P704" s="6">
        <f t="shared" si="31"/>
        <v>196.72</v>
      </c>
      <c r="Q704">
        <f t="shared" si="32"/>
        <v>165.26862877953175</v>
      </c>
      <c r="R704" s="16" t="str">
        <f>TEXT(Ecom[[#This Row],[Dates]],"mmm")</f>
        <v>Oct</v>
      </c>
      <c r="S704" s="16" t="str">
        <f>TEXT(Ecom[[#This Row],[Dates]],"YYYY")</f>
        <v>2026</v>
      </c>
      <c r="T704" s="16"/>
    </row>
    <row r="705" spans="1:20" x14ac:dyDescent="0.25">
      <c r="A705" t="s">
        <v>28</v>
      </c>
      <c r="B705" s="16">
        <v>46072</v>
      </c>
      <c r="C705" t="s">
        <v>14</v>
      </c>
      <c r="D705" t="s">
        <v>15</v>
      </c>
      <c r="E705" t="s">
        <v>159</v>
      </c>
      <c r="F705" t="s">
        <v>24</v>
      </c>
      <c r="G705">
        <v>90805</v>
      </c>
      <c r="H705" t="s">
        <v>25</v>
      </c>
      <c r="I705" t="s">
        <v>19</v>
      </c>
      <c r="J705" t="s">
        <v>31</v>
      </c>
      <c r="K705" s="6">
        <v>369.91199999999998</v>
      </c>
      <c r="L705">
        <v>3</v>
      </c>
      <c r="M705">
        <v>0.2</v>
      </c>
      <c r="N705" s="6">
        <v>-13.871700000000001</v>
      </c>
      <c r="O705">
        <f t="shared" si="30"/>
        <v>-13.871700000000001</v>
      </c>
      <c r="P705" s="6">
        <f t="shared" si="31"/>
        <v>182.37333333333333</v>
      </c>
      <c r="Q705">
        <f t="shared" si="32"/>
        <v>146.54140452950995</v>
      </c>
      <c r="R705" s="16" t="str">
        <f>TEXT(Ecom[[#This Row],[Dates]],"mmm")</f>
        <v>Feb</v>
      </c>
      <c r="S705" s="16" t="str">
        <f>TEXT(Ecom[[#This Row],[Dates]],"YYYY")</f>
        <v>2026</v>
      </c>
      <c r="T705" s="16"/>
    </row>
    <row r="706" spans="1:20" x14ac:dyDescent="0.25">
      <c r="A706" t="s">
        <v>28</v>
      </c>
      <c r="B706" s="16">
        <v>45759</v>
      </c>
      <c r="C706" t="s">
        <v>22</v>
      </c>
      <c r="D706" t="s">
        <v>15</v>
      </c>
      <c r="E706" t="s">
        <v>226</v>
      </c>
      <c r="F706" t="s">
        <v>40</v>
      </c>
      <c r="G706">
        <v>27511</v>
      </c>
      <c r="H706" t="s">
        <v>18</v>
      </c>
      <c r="I706" t="s">
        <v>26</v>
      </c>
      <c r="J706" t="s">
        <v>41</v>
      </c>
      <c r="K706" s="6">
        <v>10.368</v>
      </c>
      <c r="L706">
        <v>2</v>
      </c>
      <c r="M706">
        <v>0.2</v>
      </c>
      <c r="N706" s="6">
        <v>3.6288</v>
      </c>
      <c r="O706" t="str">
        <f t="shared" ref="O706:O769" si="33">IF(N706&lt;0,N706,"")</f>
        <v/>
      </c>
      <c r="P706" s="6">
        <f t="shared" si="31"/>
        <v>64.141333333333336</v>
      </c>
      <c r="Q706">
        <f t="shared" si="32"/>
        <v>111.59755163118085</v>
      </c>
      <c r="R706" s="16" t="str">
        <f>TEXT(Ecom[[#This Row],[Dates]],"mmm")</f>
        <v>Apr</v>
      </c>
      <c r="S706" s="16" t="str">
        <f>TEXT(Ecom[[#This Row],[Dates]],"YYYY")</f>
        <v>2025</v>
      </c>
      <c r="T706" s="16"/>
    </row>
    <row r="707" spans="1:20" x14ac:dyDescent="0.25">
      <c r="A707" t="s">
        <v>28</v>
      </c>
      <c r="B707" s="16">
        <v>45948</v>
      </c>
      <c r="C707" t="s">
        <v>22</v>
      </c>
      <c r="D707" t="s">
        <v>15</v>
      </c>
      <c r="E707" t="s">
        <v>226</v>
      </c>
      <c r="F707" t="s">
        <v>40</v>
      </c>
      <c r="G707">
        <v>27511</v>
      </c>
      <c r="H707" t="s">
        <v>18</v>
      </c>
      <c r="I707" t="s">
        <v>26</v>
      </c>
      <c r="J707" t="s">
        <v>38</v>
      </c>
      <c r="K707" s="6">
        <v>166.84</v>
      </c>
      <c r="L707">
        <v>5</v>
      </c>
      <c r="M707">
        <v>0.2</v>
      </c>
      <c r="N707" s="6">
        <v>18.769500000000001</v>
      </c>
      <c r="O707" t="str">
        <f t="shared" si="33"/>
        <v/>
      </c>
      <c r="P707" s="6">
        <f t="shared" ref="P707:P770" si="34">AVERAGE(K707:K709)</f>
        <v>100.67200000000001</v>
      </c>
      <c r="Q707">
        <f t="shared" si="32"/>
        <v>31.659646398437143</v>
      </c>
      <c r="R707" s="16" t="str">
        <f>TEXT(Ecom[[#This Row],[Dates]],"mmm")</f>
        <v>Oct</v>
      </c>
      <c r="S707" s="16" t="str">
        <f>TEXT(Ecom[[#This Row],[Dates]],"YYYY")</f>
        <v>2025</v>
      </c>
      <c r="T707" s="16"/>
    </row>
    <row r="708" spans="1:20" x14ac:dyDescent="0.25">
      <c r="A708" t="s">
        <v>28</v>
      </c>
      <c r="B708" s="16">
        <v>46320</v>
      </c>
      <c r="C708" t="s">
        <v>22</v>
      </c>
      <c r="D708" t="s">
        <v>15</v>
      </c>
      <c r="E708" t="s">
        <v>226</v>
      </c>
      <c r="F708" t="s">
        <v>40</v>
      </c>
      <c r="G708">
        <v>27511</v>
      </c>
      <c r="H708" t="s">
        <v>18</v>
      </c>
      <c r="I708" t="s">
        <v>35</v>
      </c>
      <c r="J708" t="s">
        <v>59</v>
      </c>
      <c r="K708" s="6">
        <v>15.215999999999999</v>
      </c>
      <c r="L708">
        <v>1</v>
      </c>
      <c r="M708">
        <v>0.2</v>
      </c>
      <c r="N708" s="6">
        <v>2.2824</v>
      </c>
      <c r="O708" t="str">
        <f t="shared" si="33"/>
        <v/>
      </c>
      <c r="P708" s="6">
        <f t="shared" si="34"/>
        <v>339.69866666666667</v>
      </c>
      <c r="Q708">
        <f t="shared" si="32"/>
        <v>315.66996206000175</v>
      </c>
      <c r="R708" s="16" t="str">
        <f>TEXT(Ecom[[#This Row],[Dates]],"mmm")</f>
        <v>Oct</v>
      </c>
      <c r="S708" s="16" t="str">
        <f>TEXT(Ecom[[#This Row],[Dates]],"YYYY")</f>
        <v>2026</v>
      </c>
      <c r="T708" s="16"/>
    </row>
    <row r="709" spans="1:20" x14ac:dyDescent="0.25">
      <c r="A709" t="s">
        <v>62</v>
      </c>
      <c r="B709" s="16">
        <v>45816</v>
      </c>
      <c r="C709" t="s">
        <v>14</v>
      </c>
      <c r="D709" t="s">
        <v>15</v>
      </c>
      <c r="E709" t="s">
        <v>75</v>
      </c>
      <c r="F709" t="s">
        <v>76</v>
      </c>
      <c r="G709">
        <v>10035</v>
      </c>
      <c r="H709" t="s">
        <v>57</v>
      </c>
      <c r="I709" t="s">
        <v>35</v>
      </c>
      <c r="J709" t="s">
        <v>59</v>
      </c>
      <c r="K709" s="6">
        <v>119.96</v>
      </c>
      <c r="L709">
        <v>4</v>
      </c>
      <c r="M709">
        <v>0</v>
      </c>
      <c r="N709" s="6">
        <v>52.782400000000003</v>
      </c>
      <c r="O709" t="str">
        <f t="shared" si="33"/>
        <v/>
      </c>
      <c r="P709" s="6">
        <f t="shared" si="34"/>
        <v>350.2</v>
      </c>
      <c r="Q709">
        <f t="shared" ref="Q709:Q772" si="35">SQRT(SUMXMY2(K709:K711,P707:P709)/3)</f>
        <v>359.93008441414054</v>
      </c>
      <c r="R709" s="16" t="str">
        <f>TEXT(Ecom[[#This Row],[Dates]],"mmm")</f>
        <v>Jun</v>
      </c>
      <c r="S709" s="16" t="str">
        <f>TEXT(Ecom[[#This Row],[Dates]],"YYYY")</f>
        <v>2025</v>
      </c>
      <c r="T709" s="16"/>
    </row>
    <row r="710" spans="1:20" x14ac:dyDescent="0.25">
      <c r="A710" t="s">
        <v>62</v>
      </c>
      <c r="B710" s="16">
        <v>45804</v>
      </c>
      <c r="C710" t="s">
        <v>14</v>
      </c>
      <c r="D710" t="s">
        <v>15</v>
      </c>
      <c r="E710" t="s">
        <v>75</v>
      </c>
      <c r="F710" t="s">
        <v>76</v>
      </c>
      <c r="G710">
        <v>10035</v>
      </c>
      <c r="H710" t="s">
        <v>57</v>
      </c>
      <c r="I710" t="s">
        <v>19</v>
      </c>
      <c r="J710" t="s">
        <v>20</v>
      </c>
      <c r="K710" s="6">
        <v>883.92</v>
      </c>
      <c r="L710">
        <v>5</v>
      </c>
      <c r="M710">
        <v>0.2</v>
      </c>
      <c r="N710" s="6">
        <v>-110.49</v>
      </c>
      <c r="O710">
        <f t="shared" si="33"/>
        <v>-110.49</v>
      </c>
      <c r="P710" s="6">
        <f t="shared" si="34"/>
        <v>328.70666666666665</v>
      </c>
      <c r="Q710">
        <f t="shared" si="35"/>
        <v>392.82302267598351</v>
      </c>
      <c r="R710" s="16" t="str">
        <f>TEXT(Ecom[[#This Row],[Dates]],"mmm")</f>
        <v>May</v>
      </c>
      <c r="S710" s="16" t="str">
        <f>TEXT(Ecom[[#This Row],[Dates]],"YYYY")</f>
        <v>2025</v>
      </c>
      <c r="T710" s="16"/>
    </row>
    <row r="711" spans="1:20" x14ac:dyDescent="0.25">
      <c r="A711" t="s">
        <v>62</v>
      </c>
      <c r="B711" s="16">
        <v>46205</v>
      </c>
      <c r="C711" t="s">
        <v>14</v>
      </c>
      <c r="D711" t="s">
        <v>15</v>
      </c>
      <c r="E711" t="s">
        <v>75</v>
      </c>
      <c r="F711" t="s">
        <v>76</v>
      </c>
      <c r="G711">
        <v>10035</v>
      </c>
      <c r="H711" t="s">
        <v>57</v>
      </c>
      <c r="I711" t="s">
        <v>26</v>
      </c>
      <c r="J711" t="s">
        <v>37</v>
      </c>
      <c r="K711" s="6">
        <v>46.72</v>
      </c>
      <c r="L711">
        <v>8</v>
      </c>
      <c r="M711">
        <v>0.2</v>
      </c>
      <c r="N711" s="6">
        <v>15.768000000000001</v>
      </c>
      <c r="O711" t="str">
        <f t="shared" si="33"/>
        <v/>
      </c>
      <c r="P711" s="6">
        <f t="shared" si="34"/>
        <v>42.216000000000001</v>
      </c>
      <c r="Q711">
        <f t="shared" si="35"/>
        <v>235.98631570621333</v>
      </c>
      <c r="R711" s="16" t="str">
        <f>TEXT(Ecom[[#This Row],[Dates]],"mmm")</f>
        <v>Jul</v>
      </c>
      <c r="S711" s="16" t="str">
        <f>TEXT(Ecom[[#This Row],[Dates]],"YYYY")</f>
        <v>2026</v>
      </c>
      <c r="T711" s="16"/>
    </row>
    <row r="712" spans="1:20" x14ac:dyDescent="0.25">
      <c r="A712" t="s">
        <v>62</v>
      </c>
      <c r="B712" s="16">
        <v>45855</v>
      </c>
      <c r="C712" t="s">
        <v>44</v>
      </c>
      <c r="D712" t="s">
        <v>15</v>
      </c>
      <c r="E712" t="s">
        <v>75</v>
      </c>
      <c r="F712" t="s">
        <v>76</v>
      </c>
      <c r="G712">
        <v>10035</v>
      </c>
      <c r="H712" t="s">
        <v>57</v>
      </c>
      <c r="I712" t="s">
        <v>26</v>
      </c>
      <c r="J712" t="s">
        <v>41</v>
      </c>
      <c r="K712" s="6">
        <v>55.48</v>
      </c>
      <c r="L712">
        <v>1</v>
      </c>
      <c r="M712">
        <v>0</v>
      </c>
      <c r="N712" s="6">
        <v>26.630400000000002</v>
      </c>
      <c r="O712" t="str">
        <f t="shared" si="33"/>
        <v/>
      </c>
      <c r="P712" s="6">
        <f t="shared" si="34"/>
        <v>120.42266666666666</v>
      </c>
      <c r="Q712">
        <f t="shared" si="35"/>
        <v>183.3602113953923</v>
      </c>
      <c r="R712" s="16" t="str">
        <f>TEXT(Ecom[[#This Row],[Dates]],"mmm")</f>
        <v>Jul</v>
      </c>
      <c r="S712" s="16" t="str">
        <f>TEXT(Ecom[[#This Row],[Dates]],"YYYY")</f>
        <v>2025</v>
      </c>
      <c r="T712" s="16"/>
    </row>
    <row r="713" spans="1:20" x14ac:dyDescent="0.25">
      <c r="A713" t="s">
        <v>28</v>
      </c>
      <c r="B713" s="16">
        <v>45697</v>
      </c>
      <c r="C713" t="s">
        <v>14</v>
      </c>
      <c r="D713" t="s">
        <v>15</v>
      </c>
      <c r="E713" t="s">
        <v>227</v>
      </c>
      <c r="F713" t="s">
        <v>30</v>
      </c>
      <c r="G713">
        <v>32137</v>
      </c>
      <c r="H713" t="s">
        <v>18</v>
      </c>
      <c r="I713" t="s">
        <v>26</v>
      </c>
      <c r="J713" t="s">
        <v>60</v>
      </c>
      <c r="K713" s="6">
        <v>24.448</v>
      </c>
      <c r="L713">
        <v>4</v>
      </c>
      <c r="M713">
        <v>0.2</v>
      </c>
      <c r="N713" s="6">
        <v>8.8623999999999992</v>
      </c>
      <c r="O713" t="str">
        <f t="shared" si="33"/>
        <v/>
      </c>
      <c r="P713" s="6">
        <f t="shared" si="34"/>
        <v>204.58933333333334</v>
      </c>
      <c r="Q713">
        <f t="shared" si="35"/>
        <v>110.90494420131276</v>
      </c>
      <c r="R713" s="16" t="str">
        <f>TEXT(Ecom[[#This Row],[Dates]],"mmm")</f>
        <v>Feb</v>
      </c>
      <c r="S713" s="16" t="str">
        <f>TEXT(Ecom[[#This Row],[Dates]],"YYYY")</f>
        <v>2025</v>
      </c>
      <c r="T713" s="16"/>
    </row>
    <row r="714" spans="1:20" x14ac:dyDescent="0.25">
      <c r="A714" t="s">
        <v>28</v>
      </c>
      <c r="B714" s="16">
        <v>45725</v>
      </c>
      <c r="C714" t="s">
        <v>22</v>
      </c>
      <c r="D714" t="s">
        <v>15</v>
      </c>
      <c r="E714" t="s">
        <v>228</v>
      </c>
      <c r="F714" t="s">
        <v>76</v>
      </c>
      <c r="G714">
        <v>10550</v>
      </c>
      <c r="H714" t="s">
        <v>57</v>
      </c>
      <c r="I714" t="s">
        <v>26</v>
      </c>
      <c r="J714" t="s">
        <v>38</v>
      </c>
      <c r="K714" s="6">
        <v>281.33999999999997</v>
      </c>
      <c r="L714">
        <v>6</v>
      </c>
      <c r="M714">
        <v>0</v>
      </c>
      <c r="N714" s="6">
        <v>109.7226</v>
      </c>
      <c r="O714" t="str">
        <f t="shared" si="33"/>
        <v/>
      </c>
      <c r="P714" s="6">
        <f t="shared" si="34"/>
        <v>296.43</v>
      </c>
      <c r="Q714">
        <f t="shared" si="35"/>
        <v>110.44840382261285</v>
      </c>
      <c r="R714" s="16" t="str">
        <f>TEXT(Ecom[[#This Row],[Dates]],"mmm")</f>
        <v>Mar</v>
      </c>
      <c r="S714" s="16" t="str">
        <f>TEXT(Ecom[[#This Row],[Dates]],"YYYY")</f>
        <v>2025</v>
      </c>
      <c r="T714" s="16"/>
    </row>
    <row r="715" spans="1:20" x14ac:dyDescent="0.25">
      <c r="A715" t="s">
        <v>28</v>
      </c>
      <c r="B715" s="16">
        <v>46264</v>
      </c>
      <c r="C715" t="s">
        <v>22</v>
      </c>
      <c r="D715" t="s">
        <v>15</v>
      </c>
      <c r="E715" t="s">
        <v>228</v>
      </c>
      <c r="F715" t="s">
        <v>76</v>
      </c>
      <c r="G715">
        <v>10550</v>
      </c>
      <c r="H715" t="s">
        <v>57</v>
      </c>
      <c r="I715" t="s">
        <v>35</v>
      </c>
      <c r="J715" t="s">
        <v>36</v>
      </c>
      <c r="K715" s="6">
        <v>307.98</v>
      </c>
      <c r="L715">
        <v>2</v>
      </c>
      <c r="M715">
        <v>0</v>
      </c>
      <c r="N715" s="6">
        <v>89.3142</v>
      </c>
      <c r="O715" t="str">
        <f t="shared" si="33"/>
        <v/>
      </c>
      <c r="P715" s="6">
        <f t="shared" si="34"/>
        <v>209.29</v>
      </c>
      <c r="Q715">
        <f t="shared" si="35"/>
        <v>124.58351744081529</v>
      </c>
      <c r="R715" s="16" t="str">
        <f>TEXT(Ecom[[#This Row],[Dates]],"mmm")</f>
        <v>Aug</v>
      </c>
      <c r="S715" s="16" t="str">
        <f>TEXT(Ecom[[#This Row],[Dates]],"YYYY")</f>
        <v>2026</v>
      </c>
      <c r="T715" s="16"/>
    </row>
    <row r="716" spans="1:20" x14ac:dyDescent="0.25">
      <c r="A716" t="s">
        <v>28</v>
      </c>
      <c r="B716" s="16">
        <v>45837</v>
      </c>
      <c r="C716" t="s">
        <v>22</v>
      </c>
      <c r="D716" t="s">
        <v>15</v>
      </c>
      <c r="E716" t="s">
        <v>228</v>
      </c>
      <c r="F716" t="s">
        <v>76</v>
      </c>
      <c r="G716">
        <v>10550</v>
      </c>
      <c r="H716" t="s">
        <v>57</v>
      </c>
      <c r="I716" t="s">
        <v>35</v>
      </c>
      <c r="J716" t="s">
        <v>59</v>
      </c>
      <c r="K716" s="6">
        <v>299.97000000000003</v>
      </c>
      <c r="L716">
        <v>3</v>
      </c>
      <c r="M716">
        <v>0</v>
      </c>
      <c r="N716" s="6">
        <v>113.98860000000001</v>
      </c>
      <c r="O716" t="str">
        <f t="shared" si="33"/>
        <v/>
      </c>
      <c r="P716" s="6">
        <f t="shared" si="34"/>
        <v>109.94333333333334</v>
      </c>
      <c r="Q716">
        <f t="shared" si="35"/>
        <v>123.65839394312297</v>
      </c>
      <c r="R716" s="16" t="str">
        <f>TEXT(Ecom[[#This Row],[Dates]],"mmm")</f>
        <v>Jun</v>
      </c>
      <c r="S716" s="16" t="str">
        <f>TEXT(Ecom[[#This Row],[Dates]],"YYYY")</f>
        <v>2025</v>
      </c>
      <c r="T716" s="16"/>
    </row>
    <row r="717" spans="1:20" x14ac:dyDescent="0.25">
      <c r="A717" t="s">
        <v>13</v>
      </c>
      <c r="B717" s="16">
        <v>46098</v>
      </c>
      <c r="C717" t="s">
        <v>22</v>
      </c>
      <c r="D717" t="s">
        <v>15</v>
      </c>
      <c r="E717" t="s">
        <v>42</v>
      </c>
      <c r="F717" t="s">
        <v>43</v>
      </c>
      <c r="G717">
        <v>98105</v>
      </c>
      <c r="H717" t="s">
        <v>25</v>
      </c>
      <c r="I717" t="s">
        <v>26</v>
      </c>
      <c r="J717" t="s">
        <v>37</v>
      </c>
      <c r="K717" s="6">
        <v>19.920000000000002</v>
      </c>
      <c r="L717">
        <v>5</v>
      </c>
      <c r="M717">
        <v>0.2</v>
      </c>
      <c r="N717" s="6">
        <v>6.9720000000000004</v>
      </c>
      <c r="O717" t="str">
        <f t="shared" si="33"/>
        <v/>
      </c>
      <c r="P717" s="6">
        <f t="shared" si="34"/>
        <v>44.30533333333333</v>
      </c>
      <c r="Q717">
        <f t="shared" si="35"/>
        <v>128.209859750275</v>
      </c>
      <c r="R717" s="16" t="str">
        <f>TEXT(Ecom[[#This Row],[Dates]],"mmm")</f>
        <v>Mar</v>
      </c>
      <c r="S717" s="16" t="str">
        <f>TEXT(Ecom[[#This Row],[Dates]],"YYYY")</f>
        <v>2026</v>
      </c>
      <c r="T717" s="16"/>
    </row>
    <row r="718" spans="1:20" x14ac:dyDescent="0.25">
      <c r="A718" t="s">
        <v>62</v>
      </c>
      <c r="B718" s="16">
        <v>45880</v>
      </c>
      <c r="C718" t="s">
        <v>14</v>
      </c>
      <c r="D718" t="s">
        <v>15</v>
      </c>
      <c r="E718" t="s">
        <v>71</v>
      </c>
      <c r="F718" t="s">
        <v>72</v>
      </c>
      <c r="G718">
        <v>19901</v>
      </c>
      <c r="H718" t="s">
        <v>57</v>
      </c>
      <c r="I718" t="s">
        <v>19</v>
      </c>
      <c r="J718" t="s">
        <v>33</v>
      </c>
      <c r="K718" s="6">
        <v>9.94</v>
      </c>
      <c r="L718">
        <v>2</v>
      </c>
      <c r="M718">
        <v>0</v>
      </c>
      <c r="N718" s="6">
        <v>3.0813999999999999</v>
      </c>
      <c r="O718" t="str">
        <f t="shared" si="33"/>
        <v/>
      </c>
      <c r="P718" s="6">
        <f t="shared" si="34"/>
        <v>57.601333333333336</v>
      </c>
      <c r="Q718">
        <f t="shared" si="35"/>
        <v>66.975559943741999</v>
      </c>
      <c r="R718" s="16" t="str">
        <f>TEXT(Ecom[[#This Row],[Dates]],"mmm")</f>
        <v>Aug</v>
      </c>
      <c r="S718" s="16" t="str">
        <f>TEXT(Ecom[[#This Row],[Dates]],"YYYY")</f>
        <v>2025</v>
      </c>
      <c r="T718" s="16"/>
    </row>
    <row r="719" spans="1:20" x14ac:dyDescent="0.25">
      <c r="A719" t="s">
        <v>28</v>
      </c>
      <c r="B719" s="16">
        <v>45830</v>
      </c>
      <c r="C719" t="s">
        <v>14</v>
      </c>
      <c r="D719" t="s">
        <v>15</v>
      </c>
      <c r="E719" t="s">
        <v>114</v>
      </c>
      <c r="F719" t="s">
        <v>104</v>
      </c>
      <c r="G719">
        <v>43055</v>
      </c>
      <c r="H719" t="s">
        <v>57</v>
      </c>
      <c r="I719" t="s">
        <v>19</v>
      </c>
      <c r="J719" t="s">
        <v>33</v>
      </c>
      <c r="K719" s="6">
        <v>103.056</v>
      </c>
      <c r="L719">
        <v>3</v>
      </c>
      <c r="M719">
        <v>0.2</v>
      </c>
      <c r="N719" s="6">
        <v>24.4758</v>
      </c>
      <c r="O719" t="str">
        <f t="shared" si="33"/>
        <v/>
      </c>
      <c r="P719" s="6">
        <f t="shared" si="34"/>
        <v>78.727999999999994</v>
      </c>
      <c r="Q719">
        <f t="shared" si="35"/>
        <v>34.086931393891291</v>
      </c>
      <c r="R719" s="16" t="str">
        <f>TEXT(Ecom[[#This Row],[Dates]],"mmm")</f>
        <v>Jun</v>
      </c>
      <c r="S719" s="16" t="str">
        <f>TEXT(Ecom[[#This Row],[Dates]],"YYYY")</f>
        <v>2025</v>
      </c>
      <c r="T719" s="16"/>
    </row>
    <row r="720" spans="1:20" x14ac:dyDescent="0.25">
      <c r="A720" t="s">
        <v>28</v>
      </c>
      <c r="B720" s="16">
        <v>45673</v>
      </c>
      <c r="C720" t="s">
        <v>44</v>
      </c>
      <c r="D720" t="s">
        <v>15</v>
      </c>
      <c r="E720" t="s">
        <v>58</v>
      </c>
      <c r="F720" t="s">
        <v>51</v>
      </c>
      <c r="G720">
        <v>84057</v>
      </c>
      <c r="H720" t="s">
        <v>25</v>
      </c>
      <c r="I720" t="s">
        <v>26</v>
      </c>
      <c r="J720" t="s">
        <v>37</v>
      </c>
      <c r="K720" s="6">
        <v>59.808</v>
      </c>
      <c r="L720">
        <v>3</v>
      </c>
      <c r="M720">
        <v>0.2</v>
      </c>
      <c r="N720" s="6">
        <v>19.4376</v>
      </c>
      <c r="O720" t="str">
        <f t="shared" si="33"/>
        <v/>
      </c>
      <c r="P720" s="6">
        <f t="shared" si="34"/>
        <v>93.315999999999988</v>
      </c>
      <c r="Q720">
        <f t="shared" si="35"/>
        <v>31.074072031077495</v>
      </c>
      <c r="R720" s="16" t="str">
        <f>TEXT(Ecom[[#This Row],[Dates]],"mmm")</f>
        <v>Jan</v>
      </c>
      <c r="S720" s="16" t="str">
        <f>TEXT(Ecom[[#This Row],[Dates]],"YYYY")</f>
        <v>2025</v>
      </c>
      <c r="T720" s="16"/>
    </row>
    <row r="721" spans="1:20" x14ac:dyDescent="0.25">
      <c r="A721" t="s">
        <v>28</v>
      </c>
      <c r="B721" s="16">
        <v>46000</v>
      </c>
      <c r="C721" t="s">
        <v>44</v>
      </c>
      <c r="D721" t="s">
        <v>15</v>
      </c>
      <c r="E721" t="s">
        <v>58</v>
      </c>
      <c r="F721" t="s">
        <v>51</v>
      </c>
      <c r="G721">
        <v>84057</v>
      </c>
      <c r="H721" t="s">
        <v>25</v>
      </c>
      <c r="I721" t="s">
        <v>19</v>
      </c>
      <c r="J721" t="s">
        <v>33</v>
      </c>
      <c r="K721" s="6">
        <v>73.319999999999993</v>
      </c>
      <c r="L721">
        <v>6</v>
      </c>
      <c r="M721">
        <v>0</v>
      </c>
      <c r="N721" s="6">
        <v>21.995999999999999</v>
      </c>
      <c r="O721" t="str">
        <f t="shared" si="33"/>
        <v/>
      </c>
      <c r="P721" s="6">
        <f t="shared" si="34"/>
        <v>624.36</v>
      </c>
      <c r="Q721">
        <f t="shared" si="35"/>
        <v>594.66201629721286</v>
      </c>
      <c r="R721" s="16" t="str">
        <f>TEXT(Ecom[[#This Row],[Dates]],"mmm")</f>
        <v>Dec</v>
      </c>
      <c r="S721" s="16" t="str">
        <f>TEXT(Ecom[[#This Row],[Dates]],"YYYY")</f>
        <v>2025</v>
      </c>
      <c r="T721" s="16"/>
    </row>
    <row r="722" spans="1:20" x14ac:dyDescent="0.25">
      <c r="A722" t="s">
        <v>28</v>
      </c>
      <c r="B722" s="16">
        <v>46370</v>
      </c>
      <c r="C722" t="s">
        <v>44</v>
      </c>
      <c r="D722" t="s">
        <v>15</v>
      </c>
      <c r="E722" t="s">
        <v>23</v>
      </c>
      <c r="F722" t="s">
        <v>24</v>
      </c>
      <c r="G722">
        <v>90045</v>
      </c>
      <c r="H722" t="s">
        <v>25</v>
      </c>
      <c r="I722" t="s">
        <v>26</v>
      </c>
      <c r="J722" t="s">
        <v>41</v>
      </c>
      <c r="K722" s="6">
        <v>146.82</v>
      </c>
      <c r="L722">
        <v>3</v>
      </c>
      <c r="M722">
        <v>0</v>
      </c>
      <c r="N722" s="6">
        <v>73.41</v>
      </c>
      <c r="O722" t="str">
        <f t="shared" si="33"/>
        <v/>
      </c>
      <c r="P722" s="6">
        <f t="shared" si="34"/>
        <v>698.71</v>
      </c>
      <c r="Q722">
        <f t="shared" si="35"/>
        <v>638.41391223771643</v>
      </c>
      <c r="R722" s="16" t="str">
        <f>TEXT(Ecom[[#This Row],[Dates]],"mmm")</f>
        <v>Dec</v>
      </c>
      <c r="S722" s="16" t="str">
        <f>TEXT(Ecom[[#This Row],[Dates]],"YYYY")</f>
        <v>2026</v>
      </c>
      <c r="T722" s="16"/>
    </row>
    <row r="723" spans="1:20" x14ac:dyDescent="0.25">
      <c r="A723" t="s">
        <v>28</v>
      </c>
      <c r="B723" s="16">
        <v>46058</v>
      </c>
      <c r="C723" t="s">
        <v>22</v>
      </c>
      <c r="D723" t="s">
        <v>15</v>
      </c>
      <c r="E723" t="s">
        <v>140</v>
      </c>
      <c r="F723" t="s">
        <v>70</v>
      </c>
      <c r="G723">
        <v>48205</v>
      </c>
      <c r="H723" t="s">
        <v>47</v>
      </c>
      <c r="I723" t="s">
        <v>19</v>
      </c>
      <c r="J723" t="s">
        <v>31</v>
      </c>
      <c r="K723" s="6">
        <v>1652.94</v>
      </c>
      <c r="L723">
        <v>3</v>
      </c>
      <c r="M723">
        <v>0</v>
      </c>
      <c r="N723" s="6">
        <v>231.41159999999999</v>
      </c>
      <c r="O723" t="str">
        <f t="shared" si="33"/>
        <v/>
      </c>
      <c r="P723" s="6">
        <f t="shared" si="34"/>
        <v>693.07666666666671</v>
      </c>
      <c r="Q723">
        <f t="shared" si="35"/>
        <v>715.77457419942652</v>
      </c>
      <c r="R723" s="16" t="str">
        <f>TEXT(Ecom[[#This Row],[Dates]],"mmm")</f>
        <v>Feb</v>
      </c>
      <c r="S723" s="16" t="str">
        <f>TEXT(Ecom[[#This Row],[Dates]],"YYYY")</f>
        <v>2026</v>
      </c>
      <c r="T723" s="16"/>
    </row>
    <row r="724" spans="1:20" x14ac:dyDescent="0.25">
      <c r="A724" t="s">
        <v>28</v>
      </c>
      <c r="B724" s="16">
        <v>46159</v>
      </c>
      <c r="C724" t="s">
        <v>22</v>
      </c>
      <c r="D724" t="s">
        <v>15</v>
      </c>
      <c r="E724" t="s">
        <v>140</v>
      </c>
      <c r="F724" t="s">
        <v>70</v>
      </c>
      <c r="G724">
        <v>48205</v>
      </c>
      <c r="H724" t="s">
        <v>47</v>
      </c>
      <c r="I724" t="s">
        <v>26</v>
      </c>
      <c r="J724" t="s">
        <v>32</v>
      </c>
      <c r="K724" s="6">
        <v>296.37</v>
      </c>
      <c r="L724">
        <v>3</v>
      </c>
      <c r="M724">
        <v>0</v>
      </c>
      <c r="N724" s="6">
        <v>80.019900000000007</v>
      </c>
      <c r="O724" t="str">
        <f t="shared" si="33"/>
        <v/>
      </c>
      <c r="P724" s="6">
        <f t="shared" si="34"/>
        <v>157.29133333333331</v>
      </c>
      <c r="Q724">
        <f t="shared" si="35"/>
        <v>404.76389625375259</v>
      </c>
      <c r="R724" s="16" t="str">
        <f>TEXT(Ecom[[#This Row],[Dates]],"mmm")</f>
        <v>May</v>
      </c>
      <c r="S724" s="16" t="str">
        <f>TEXT(Ecom[[#This Row],[Dates]],"YYYY")</f>
        <v>2026</v>
      </c>
      <c r="T724" s="16"/>
    </row>
    <row r="725" spans="1:20" x14ac:dyDescent="0.25">
      <c r="A725" t="s">
        <v>28</v>
      </c>
      <c r="B725" s="16">
        <v>46212</v>
      </c>
      <c r="C725" t="s">
        <v>44</v>
      </c>
      <c r="D725" t="s">
        <v>15</v>
      </c>
      <c r="E725" t="s">
        <v>55</v>
      </c>
      <c r="F725" t="s">
        <v>56</v>
      </c>
      <c r="G725">
        <v>19140</v>
      </c>
      <c r="H725" t="s">
        <v>57</v>
      </c>
      <c r="I725" t="s">
        <v>19</v>
      </c>
      <c r="J725" t="s">
        <v>33</v>
      </c>
      <c r="K725" s="6">
        <v>129.91999999999999</v>
      </c>
      <c r="L725">
        <v>5</v>
      </c>
      <c r="M725">
        <v>0.2</v>
      </c>
      <c r="N725" s="6">
        <v>21.111999999999998</v>
      </c>
      <c r="O725" t="str">
        <f t="shared" si="33"/>
        <v/>
      </c>
      <c r="P725" s="6">
        <f t="shared" si="34"/>
        <v>64.35733333333333</v>
      </c>
      <c r="Q725">
        <f t="shared" si="35"/>
        <v>332.5723987571896</v>
      </c>
      <c r="R725" s="16" t="str">
        <f>TEXT(Ecom[[#This Row],[Dates]],"mmm")</f>
        <v>Jul</v>
      </c>
      <c r="S725" s="16" t="str">
        <f>TEXT(Ecom[[#This Row],[Dates]],"YYYY")</f>
        <v>2026</v>
      </c>
      <c r="T725" s="16"/>
    </row>
    <row r="726" spans="1:20" x14ac:dyDescent="0.25">
      <c r="A726" t="s">
        <v>28</v>
      </c>
      <c r="B726" s="16">
        <v>45747</v>
      </c>
      <c r="C726" t="s">
        <v>22</v>
      </c>
      <c r="D726" t="s">
        <v>15</v>
      </c>
      <c r="E726" t="s">
        <v>229</v>
      </c>
      <c r="F726" t="s">
        <v>30</v>
      </c>
      <c r="G726">
        <v>33012</v>
      </c>
      <c r="H726" t="s">
        <v>18</v>
      </c>
      <c r="I726" t="s">
        <v>26</v>
      </c>
      <c r="J726" t="s">
        <v>110</v>
      </c>
      <c r="K726" s="6">
        <v>45.584000000000003</v>
      </c>
      <c r="L726">
        <v>7</v>
      </c>
      <c r="M726">
        <v>0.2</v>
      </c>
      <c r="N726" s="6">
        <v>5.1281999999999996</v>
      </c>
      <c r="O726" t="str">
        <f t="shared" si="33"/>
        <v/>
      </c>
      <c r="P726" s="6">
        <f t="shared" si="34"/>
        <v>39.714666666666666</v>
      </c>
      <c r="Q726">
        <f t="shared" si="35"/>
        <v>70.551923230735198</v>
      </c>
      <c r="R726" s="16" t="str">
        <f>TEXT(Ecom[[#This Row],[Dates]],"mmm")</f>
        <v>Mar</v>
      </c>
      <c r="S726" s="16" t="str">
        <f>TEXT(Ecom[[#This Row],[Dates]],"YYYY")</f>
        <v>2025</v>
      </c>
      <c r="T726" s="16"/>
    </row>
    <row r="727" spans="1:20" x14ac:dyDescent="0.25">
      <c r="A727" t="s">
        <v>28</v>
      </c>
      <c r="B727" s="16">
        <v>46373</v>
      </c>
      <c r="C727" t="s">
        <v>14</v>
      </c>
      <c r="D727" t="s">
        <v>15</v>
      </c>
      <c r="E727" t="s">
        <v>164</v>
      </c>
      <c r="F727" t="s">
        <v>46</v>
      </c>
      <c r="G727">
        <v>78745</v>
      </c>
      <c r="H727" t="s">
        <v>47</v>
      </c>
      <c r="I727" t="s">
        <v>26</v>
      </c>
      <c r="J727" t="s">
        <v>60</v>
      </c>
      <c r="K727" s="6">
        <v>17.568000000000001</v>
      </c>
      <c r="L727">
        <v>2</v>
      </c>
      <c r="M727">
        <v>0.2</v>
      </c>
      <c r="N727" s="6">
        <v>6.3684000000000003</v>
      </c>
      <c r="O727" t="str">
        <f t="shared" si="33"/>
        <v/>
      </c>
      <c r="P727" s="6">
        <f t="shared" si="34"/>
        <v>85.426666666666662</v>
      </c>
      <c r="Q727">
        <f t="shared" si="35"/>
        <v>63.034873959667046</v>
      </c>
      <c r="R727" s="16" t="str">
        <f>TEXT(Ecom[[#This Row],[Dates]],"mmm")</f>
        <v>Dec</v>
      </c>
      <c r="S727" s="16" t="str">
        <f>TEXT(Ecom[[#This Row],[Dates]],"YYYY")</f>
        <v>2026</v>
      </c>
      <c r="T727" s="16"/>
    </row>
    <row r="728" spans="1:20" x14ac:dyDescent="0.25">
      <c r="A728" t="s">
        <v>28</v>
      </c>
      <c r="B728" s="16">
        <v>46367</v>
      </c>
      <c r="C728" t="s">
        <v>14</v>
      </c>
      <c r="D728" t="s">
        <v>15</v>
      </c>
      <c r="E728" t="s">
        <v>164</v>
      </c>
      <c r="F728" t="s">
        <v>46</v>
      </c>
      <c r="G728">
        <v>78745</v>
      </c>
      <c r="H728" t="s">
        <v>47</v>
      </c>
      <c r="I728" t="s">
        <v>35</v>
      </c>
      <c r="J728" t="s">
        <v>36</v>
      </c>
      <c r="K728" s="6">
        <v>55.991999999999997</v>
      </c>
      <c r="L728">
        <v>1</v>
      </c>
      <c r="M728">
        <v>0.2</v>
      </c>
      <c r="N728" s="6">
        <v>5.5991999999999997</v>
      </c>
      <c r="O728" t="str">
        <f t="shared" si="33"/>
        <v/>
      </c>
      <c r="P728" s="6">
        <f t="shared" si="34"/>
        <v>212.91466666666665</v>
      </c>
      <c r="Q728">
        <f t="shared" si="35"/>
        <v>122.12540102333794</v>
      </c>
      <c r="R728" s="16" t="str">
        <f>TEXT(Ecom[[#This Row],[Dates]],"mmm")</f>
        <v>Dec</v>
      </c>
      <c r="S728" s="16" t="str">
        <f>TEXT(Ecom[[#This Row],[Dates]],"YYYY")</f>
        <v>2026</v>
      </c>
      <c r="T728" s="16"/>
    </row>
    <row r="729" spans="1:20" x14ac:dyDescent="0.25">
      <c r="A729" t="s">
        <v>62</v>
      </c>
      <c r="B729" s="16">
        <v>45907</v>
      </c>
      <c r="C729" t="s">
        <v>14</v>
      </c>
      <c r="D729" t="s">
        <v>15</v>
      </c>
      <c r="E729" t="s">
        <v>230</v>
      </c>
      <c r="F729" t="s">
        <v>76</v>
      </c>
      <c r="G729">
        <v>11572</v>
      </c>
      <c r="H729" t="s">
        <v>57</v>
      </c>
      <c r="I729" t="s">
        <v>26</v>
      </c>
      <c r="J729" t="s">
        <v>41</v>
      </c>
      <c r="K729" s="6">
        <v>182.72</v>
      </c>
      <c r="L729">
        <v>8</v>
      </c>
      <c r="M729">
        <v>0</v>
      </c>
      <c r="N729" s="6">
        <v>84.051199999999994</v>
      </c>
      <c r="O729" t="str">
        <f t="shared" si="33"/>
        <v/>
      </c>
      <c r="P729" s="6">
        <f t="shared" si="34"/>
        <v>205.46066666666664</v>
      </c>
      <c r="Q729">
        <f t="shared" si="35"/>
        <v>157.06120585300496</v>
      </c>
      <c r="R729" s="16" t="str">
        <f>TEXT(Ecom[[#This Row],[Dates]],"mmm")</f>
        <v>Sep</v>
      </c>
      <c r="S729" s="16" t="str">
        <f>TEXT(Ecom[[#This Row],[Dates]],"YYYY")</f>
        <v>2025</v>
      </c>
      <c r="T729" s="16"/>
    </row>
    <row r="730" spans="1:20" x14ac:dyDescent="0.25">
      <c r="A730" t="s">
        <v>62</v>
      </c>
      <c r="B730" s="16">
        <v>46082</v>
      </c>
      <c r="C730" t="s">
        <v>14</v>
      </c>
      <c r="D730" t="s">
        <v>15</v>
      </c>
      <c r="E730" t="s">
        <v>230</v>
      </c>
      <c r="F730" t="s">
        <v>76</v>
      </c>
      <c r="G730">
        <v>11572</v>
      </c>
      <c r="H730" t="s">
        <v>57</v>
      </c>
      <c r="I730" t="s">
        <v>19</v>
      </c>
      <c r="J730" t="s">
        <v>31</v>
      </c>
      <c r="K730" s="6">
        <v>400.03199999999998</v>
      </c>
      <c r="L730">
        <v>2</v>
      </c>
      <c r="M730">
        <v>0.4</v>
      </c>
      <c r="N730" s="6">
        <v>-153.34559999999999</v>
      </c>
      <c r="O730">
        <f t="shared" si="33"/>
        <v>-153.34559999999999</v>
      </c>
      <c r="P730" s="6">
        <f t="shared" si="34"/>
        <v>325.43599999999998</v>
      </c>
      <c r="Q730">
        <f t="shared" si="35"/>
        <v>192.975696691655</v>
      </c>
      <c r="R730" s="16" t="str">
        <f>TEXT(Ecom[[#This Row],[Dates]],"mmm")</f>
        <v>Mar</v>
      </c>
      <c r="S730" s="16" t="str">
        <f>TEXT(Ecom[[#This Row],[Dates]],"YYYY")</f>
        <v>2026</v>
      </c>
      <c r="T730" s="16"/>
    </row>
    <row r="731" spans="1:20" x14ac:dyDescent="0.25">
      <c r="A731" t="s">
        <v>62</v>
      </c>
      <c r="B731" s="16">
        <v>45683</v>
      </c>
      <c r="C731" t="s">
        <v>14</v>
      </c>
      <c r="D731" t="s">
        <v>15</v>
      </c>
      <c r="E731" t="s">
        <v>230</v>
      </c>
      <c r="F731" t="s">
        <v>76</v>
      </c>
      <c r="G731">
        <v>11572</v>
      </c>
      <c r="H731" t="s">
        <v>57</v>
      </c>
      <c r="I731" t="s">
        <v>26</v>
      </c>
      <c r="J731" t="s">
        <v>32</v>
      </c>
      <c r="K731" s="6">
        <v>33.630000000000003</v>
      </c>
      <c r="L731">
        <v>3</v>
      </c>
      <c r="M731">
        <v>0</v>
      </c>
      <c r="N731" s="6">
        <v>10.089</v>
      </c>
      <c r="O731" t="str">
        <f t="shared" si="33"/>
        <v/>
      </c>
      <c r="P731" s="6">
        <f t="shared" si="34"/>
        <v>194.19199999999998</v>
      </c>
      <c r="Q731">
        <f t="shared" si="35"/>
        <v>193.22643519207463</v>
      </c>
      <c r="R731" s="16" t="str">
        <f>TEXT(Ecom[[#This Row],[Dates]],"mmm")</f>
        <v>Jan</v>
      </c>
      <c r="S731" s="16" t="str">
        <f>TEXT(Ecom[[#This Row],[Dates]],"YYYY")</f>
        <v>2025</v>
      </c>
      <c r="T731" s="16"/>
    </row>
    <row r="732" spans="1:20" x14ac:dyDescent="0.25">
      <c r="A732" t="s">
        <v>62</v>
      </c>
      <c r="B732" s="16">
        <v>46111</v>
      </c>
      <c r="C732" t="s">
        <v>14</v>
      </c>
      <c r="D732" t="s">
        <v>15</v>
      </c>
      <c r="E732" t="s">
        <v>230</v>
      </c>
      <c r="F732" t="s">
        <v>76</v>
      </c>
      <c r="G732">
        <v>11572</v>
      </c>
      <c r="H732" t="s">
        <v>57</v>
      </c>
      <c r="I732" t="s">
        <v>19</v>
      </c>
      <c r="J732" t="s">
        <v>21</v>
      </c>
      <c r="K732" s="6">
        <v>542.64599999999996</v>
      </c>
      <c r="L732">
        <v>3</v>
      </c>
      <c r="M732">
        <v>0.1</v>
      </c>
      <c r="N732" s="6">
        <v>102.49979999999999</v>
      </c>
      <c r="O732" t="str">
        <f t="shared" si="33"/>
        <v/>
      </c>
      <c r="P732" s="6">
        <f t="shared" si="34"/>
        <v>263.96199999999999</v>
      </c>
      <c r="Q732">
        <f t="shared" si="35"/>
        <v>166.25834540256918</v>
      </c>
      <c r="R732" s="16" t="str">
        <f>TEXT(Ecom[[#This Row],[Dates]],"mmm")</f>
        <v>Mar</v>
      </c>
      <c r="S732" s="16" t="str">
        <f>TEXT(Ecom[[#This Row],[Dates]],"YYYY")</f>
        <v>2026</v>
      </c>
      <c r="T732" s="16"/>
    </row>
    <row r="733" spans="1:20" x14ac:dyDescent="0.25">
      <c r="A733" t="s">
        <v>62</v>
      </c>
      <c r="B733" s="16">
        <v>45753</v>
      </c>
      <c r="C733" t="s">
        <v>14</v>
      </c>
      <c r="D733" t="s">
        <v>15</v>
      </c>
      <c r="E733" t="s">
        <v>230</v>
      </c>
      <c r="F733" t="s">
        <v>76</v>
      </c>
      <c r="G733">
        <v>11572</v>
      </c>
      <c r="H733" t="s">
        <v>57</v>
      </c>
      <c r="I733" t="s">
        <v>26</v>
      </c>
      <c r="J733" t="s">
        <v>27</v>
      </c>
      <c r="K733" s="6">
        <v>6.3</v>
      </c>
      <c r="L733">
        <v>2</v>
      </c>
      <c r="M733">
        <v>0</v>
      </c>
      <c r="N733" s="6">
        <v>3.024</v>
      </c>
      <c r="O733" t="str">
        <f t="shared" si="33"/>
        <v/>
      </c>
      <c r="P733" s="6">
        <f t="shared" si="34"/>
        <v>143.07000000000002</v>
      </c>
      <c r="Q733">
        <f t="shared" si="35"/>
        <v>111.21591335176214</v>
      </c>
      <c r="R733" s="16" t="str">
        <f>TEXT(Ecom[[#This Row],[Dates]],"mmm")</f>
        <v>Apr</v>
      </c>
      <c r="S733" s="16" t="str">
        <f>TEXT(Ecom[[#This Row],[Dates]],"YYYY")</f>
        <v>2025</v>
      </c>
      <c r="T733" s="16"/>
    </row>
    <row r="734" spans="1:20" x14ac:dyDescent="0.25">
      <c r="A734" t="s">
        <v>28</v>
      </c>
      <c r="B734" s="16">
        <v>45728</v>
      </c>
      <c r="C734" t="s">
        <v>44</v>
      </c>
      <c r="D734" t="s">
        <v>15</v>
      </c>
      <c r="E734" t="s">
        <v>42</v>
      </c>
      <c r="F734" t="s">
        <v>43</v>
      </c>
      <c r="G734">
        <v>98115</v>
      </c>
      <c r="H734" t="s">
        <v>25</v>
      </c>
      <c r="I734" t="s">
        <v>26</v>
      </c>
      <c r="J734" t="s">
        <v>32</v>
      </c>
      <c r="K734" s="6">
        <v>242.94</v>
      </c>
      <c r="L734">
        <v>3</v>
      </c>
      <c r="M734">
        <v>0</v>
      </c>
      <c r="N734" s="6">
        <v>9.7175999999999991</v>
      </c>
      <c r="O734" t="str">
        <f t="shared" si="33"/>
        <v/>
      </c>
      <c r="P734" s="6">
        <f t="shared" si="34"/>
        <v>174.202</v>
      </c>
      <c r="Q734">
        <f t="shared" si="35"/>
        <v>49.513225573241193</v>
      </c>
      <c r="R734" s="16" t="str">
        <f>TEXT(Ecom[[#This Row],[Dates]],"mmm")</f>
        <v>Mar</v>
      </c>
      <c r="S734" s="16" t="str">
        <f>TEXT(Ecom[[#This Row],[Dates]],"YYYY")</f>
        <v>2025</v>
      </c>
      <c r="T734" s="16"/>
    </row>
    <row r="735" spans="1:20" x14ac:dyDescent="0.25">
      <c r="A735" t="s">
        <v>28</v>
      </c>
      <c r="B735" s="16">
        <v>46178</v>
      </c>
      <c r="C735" t="s">
        <v>44</v>
      </c>
      <c r="D735" t="s">
        <v>15</v>
      </c>
      <c r="E735" t="s">
        <v>42</v>
      </c>
      <c r="F735" t="s">
        <v>43</v>
      </c>
      <c r="G735">
        <v>98115</v>
      </c>
      <c r="H735" t="s">
        <v>25</v>
      </c>
      <c r="I735" t="s">
        <v>35</v>
      </c>
      <c r="J735" t="s">
        <v>59</v>
      </c>
      <c r="K735" s="6">
        <v>179.97</v>
      </c>
      <c r="L735">
        <v>3</v>
      </c>
      <c r="M735">
        <v>0</v>
      </c>
      <c r="N735" s="6">
        <v>86.385599999999997</v>
      </c>
      <c r="O735" t="str">
        <f t="shared" si="33"/>
        <v/>
      </c>
      <c r="P735" s="6">
        <f t="shared" si="34"/>
        <v>102.53399999999999</v>
      </c>
      <c r="Q735">
        <f t="shared" si="35"/>
        <v>64.491900369994767</v>
      </c>
      <c r="R735" s="16" t="str">
        <f>TEXT(Ecom[[#This Row],[Dates]],"mmm")</f>
        <v>Jun</v>
      </c>
      <c r="S735" s="16" t="str">
        <f>TEXT(Ecom[[#This Row],[Dates]],"YYYY")</f>
        <v>2026</v>
      </c>
      <c r="T735" s="16"/>
    </row>
    <row r="736" spans="1:20" x14ac:dyDescent="0.25">
      <c r="A736" t="s">
        <v>28</v>
      </c>
      <c r="B736" s="16">
        <v>46049</v>
      </c>
      <c r="C736" t="s">
        <v>44</v>
      </c>
      <c r="D736" t="s">
        <v>15</v>
      </c>
      <c r="E736" t="s">
        <v>42</v>
      </c>
      <c r="F736" t="s">
        <v>43</v>
      </c>
      <c r="G736">
        <v>98115</v>
      </c>
      <c r="H736" t="s">
        <v>25</v>
      </c>
      <c r="I736" t="s">
        <v>26</v>
      </c>
      <c r="J736" t="s">
        <v>37</v>
      </c>
      <c r="K736" s="6">
        <v>99.695999999999998</v>
      </c>
      <c r="L736">
        <v>6</v>
      </c>
      <c r="M736">
        <v>0.2</v>
      </c>
      <c r="N736" s="6">
        <v>33.647399999999998</v>
      </c>
      <c r="O736" t="str">
        <f t="shared" si="33"/>
        <v/>
      </c>
      <c r="P736" s="6">
        <f t="shared" si="34"/>
        <v>70.870666666666679</v>
      </c>
      <c r="Q736">
        <f t="shared" si="35"/>
        <v>61.41411055859804</v>
      </c>
      <c r="R736" s="16" t="str">
        <f>TEXT(Ecom[[#This Row],[Dates]],"mmm")</f>
        <v>Jan</v>
      </c>
      <c r="S736" s="16" t="str">
        <f>TEXT(Ecom[[#This Row],[Dates]],"YYYY")</f>
        <v>2026</v>
      </c>
      <c r="T736" s="16"/>
    </row>
    <row r="737" spans="1:20" x14ac:dyDescent="0.25">
      <c r="A737" t="s">
        <v>28</v>
      </c>
      <c r="B737" s="16">
        <v>46123</v>
      </c>
      <c r="C737" t="s">
        <v>44</v>
      </c>
      <c r="D737" t="s">
        <v>15</v>
      </c>
      <c r="E737" t="s">
        <v>42</v>
      </c>
      <c r="F737" t="s">
        <v>43</v>
      </c>
      <c r="G737">
        <v>98115</v>
      </c>
      <c r="H737" t="s">
        <v>25</v>
      </c>
      <c r="I737" t="s">
        <v>26</v>
      </c>
      <c r="J737" t="s">
        <v>37</v>
      </c>
      <c r="K737" s="6">
        <v>27.936</v>
      </c>
      <c r="L737">
        <v>4</v>
      </c>
      <c r="M737">
        <v>0.2</v>
      </c>
      <c r="N737" s="6">
        <v>9.4283999999999999</v>
      </c>
      <c r="O737" t="str">
        <f t="shared" si="33"/>
        <v/>
      </c>
      <c r="P737" s="6">
        <f t="shared" si="34"/>
        <v>43.878666666666668</v>
      </c>
      <c r="Q737">
        <f t="shared" si="35"/>
        <v>46.176810195723249</v>
      </c>
      <c r="R737" s="16" t="str">
        <f>TEXT(Ecom[[#This Row],[Dates]],"mmm")</f>
        <v>Apr</v>
      </c>
      <c r="S737" s="16" t="str">
        <f>TEXT(Ecom[[#This Row],[Dates]],"YYYY")</f>
        <v>2026</v>
      </c>
      <c r="T737" s="16"/>
    </row>
    <row r="738" spans="1:20" x14ac:dyDescent="0.25">
      <c r="A738" t="s">
        <v>28</v>
      </c>
      <c r="B738" s="16">
        <v>46365</v>
      </c>
      <c r="C738" t="s">
        <v>44</v>
      </c>
      <c r="D738" t="s">
        <v>15</v>
      </c>
      <c r="E738" t="s">
        <v>42</v>
      </c>
      <c r="F738" t="s">
        <v>43</v>
      </c>
      <c r="G738">
        <v>98115</v>
      </c>
      <c r="H738" t="s">
        <v>25</v>
      </c>
      <c r="I738" t="s">
        <v>19</v>
      </c>
      <c r="J738" t="s">
        <v>20</v>
      </c>
      <c r="K738" s="6">
        <v>84.98</v>
      </c>
      <c r="L738">
        <v>1</v>
      </c>
      <c r="M738">
        <v>0</v>
      </c>
      <c r="N738" s="6">
        <v>18.695599999999999</v>
      </c>
      <c r="O738" t="str">
        <f t="shared" si="33"/>
        <v/>
      </c>
      <c r="P738" s="6">
        <f t="shared" si="34"/>
        <v>51.226666666666667</v>
      </c>
      <c r="Q738">
        <f t="shared" si="35"/>
        <v>16.669192875214776</v>
      </c>
      <c r="R738" s="16" t="str">
        <f>TEXT(Ecom[[#This Row],[Dates]],"mmm")</f>
        <v>Dec</v>
      </c>
      <c r="S738" s="16" t="str">
        <f>TEXT(Ecom[[#This Row],[Dates]],"YYYY")</f>
        <v>2026</v>
      </c>
      <c r="T738" s="16"/>
    </row>
    <row r="739" spans="1:20" x14ac:dyDescent="0.25">
      <c r="A739" t="s">
        <v>28</v>
      </c>
      <c r="B739" s="16">
        <v>45879</v>
      </c>
      <c r="C739" t="s">
        <v>44</v>
      </c>
      <c r="D739" t="s">
        <v>15</v>
      </c>
      <c r="E739" t="s">
        <v>42</v>
      </c>
      <c r="F739" t="s">
        <v>43</v>
      </c>
      <c r="G739">
        <v>98115</v>
      </c>
      <c r="H739" t="s">
        <v>25</v>
      </c>
      <c r="I739" t="s">
        <v>26</v>
      </c>
      <c r="J739" t="s">
        <v>37</v>
      </c>
      <c r="K739" s="6">
        <v>18.72</v>
      </c>
      <c r="L739">
        <v>5</v>
      </c>
      <c r="M739">
        <v>0.2</v>
      </c>
      <c r="N739" s="6">
        <v>6.5519999999999996</v>
      </c>
      <c r="O739" t="str">
        <f t="shared" si="33"/>
        <v/>
      </c>
      <c r="P739" s="6">
        <f t="shared" si="34"/>
        <v>26.827999999999999</v>
      </c>
      <c r="Q739">
        <f t="shared" si="35"/>
        <v>16.93944727770284</v>
      </c>
      <c r="R739" s="16" t="str">
        <f>TEXT(Ecom[[#This Row],[Dates]],"mmm")</f>
        <v>Aug</v>
      </c>
      <c r="S739" s="16" t="str">
        <f>TEXT(Ecom[[#This Row],[Dates]],"YYYY")</f>
        <v>2025</v>
      </c>
      <c r="T739" s="16"/>
    </row>
    <row r="740" spans="1:20" x14ac:dyDescent="0.25">
      <c r="A740" t="s">
        <v>28</v>
      </c>
      <c r="B740" s="16">
        <v>46387</v>
      </c>
      <c r="C740" t="s">
        <v>14</v>
      </c>
      <c r="D740" t="s">
        <v>15</v>
      </c>
      <c r="E740" t="s">
        <v>52</v>
      </c>
      <c r="F740" t="s">
        <v>24</v>
      </c>
      <c r="G740">
        <v>94110</v>
      </c>
      <c r="H740" t="s">
        <v>25</v>
      </c>
      <c r="I740" t="s">
        <v>35</v>
      </c>
      <c r="J740" t="s">
        <v>59</v>
      </c>
      <c r="K740" s="6">
        <v>49.98</v>
      </c>
      <c r="L740">
        <v>2</v>
      </c>
      <c r="M740">
        <v>0</v>
      </c>
      <c r="N740" s="6">
        <v>8.4966000000000008</v>
      </c>
      <c r="O740" t="str">
        <f t="shared" si="33"/>
        <v/>
      </c>
      <c r="P740" s="6">
        <f t="shared" si="34"/>
        <v>111.5</v>
      </c>
      <c r="Q740">
        <f t="shared" si="35"/>
        <v>93.49674470229391</v>
      </c>
      <c r="R740" s="16" t="str">
        <f>TEXT(Ecom[[#This Row],[Dates]],"mmm")</f>
        <v>Dec</v>
      </c>
      <c r="S740" s="16" t="str">
        <f>TEXT(Ecom[[#This Row],[Dates]],"YYYY")</f>
        <v>2026</v>
      </c>
      <c r="T740" s="16"/>
    </row>
    <row r="741" spans="1:20" x14ac:dyDescent="0.25">
      <c r="A741" t="s">
        <v>28</v>
      </c>
      <c r="B741" s="16">
        <v>46249</v>
      </c>
      <c r="C741" t="s">
        <v>44</v>
      </c>
      <c r="D741" t="s">
        <v>15</v>
      </c>
      <c r="E741" t="s">
        <v>64</v>
      </c>
      <c r="F741" t="s">
        <v>65</v>
      </c>
      <c r="G741">
        <v>60540</v>
      </c>
      <c r="H741" t="s">
        <v>47</v>
      </c>
      <c r="I741" t="s">
        <v>26</v>
      </c>
      <c r="J741" t="s">
        <v>27</v>
      </c>
      <c r="K741" s="6">
        <v>11.784000000000001</v>
      </c>
      <c r="L741">
        <v>3</v>
      </c>
      <c r="M741">
        <v>0.2</v>
      </c>
      <c r="N741" s="6">
        <v>4.2717000000000001</v>
      </c>
      <c r="O741" t="str">
        <f t="shared" si="33"/>
        <v/>
      </c>
      <c r="P741" s="6">
        <f t="shared" si="34"/>
        <v>96.02</v>
      </c>
      <c r="Q741">
        <f t="shared" si="35"/>
        <v>107.66602687942004</v>
      </c>
      <c r="R741" s="16" t="str">
        <f>TEXT(Ecom[[#This Row],[Dates]],"mmm")</f>
        <v>Aug</v>
      </c>
      <c r="S741" s="16" t="str">
        <f>TEXT(Ecom[[#This Row],[Dates]],"YYYY")</f>
        <v>2026</v>
      </c>
      <c r="T741" s="16"/>
    </row>
    <row r="742" spans="1:20" x14ac:dyDescent="0.25">
      <c r="A742" t="s">
        <v>28</v>
      </c>
      <c r="B742" s="16">
        <v>45698</v>
      </c>
      <c r="C742" t="s">
        <v>44</v>
      </c>
      <c r="D742" t="s">
        <v>15</v>
      </c>
      <c r="E742" t="s">
        <v>64</v>
      </c>
      <c r="F742" t="s">
        <v>65</v>
      </c>
      <c r="G742">
        <v>60540</v>
      </c>
      <c r="H742" t="s">
        <v>47</v>
      </c>
      <c r="I742" t="s">
        <v>26</v>
      </c>
      <c r="J742" t="s">
        <v>32</v>
      </c>
      <c r="K742" s="6">
        <v>272.73599999999999</v>
      </c>
      <c r="L742">
        <v>3</v>
      </c>
      <c r="M742">
        <v>0.2</v>
      </c>
      <c r="N742" s="6">
        <v>-64.774799999999999</v>
      </c>
      <c r="O742">
        <f t="shared" si="33"/>
        <v>-64.774799999999999</v>
      </c>
      <c r="P742" s="6">
        <f t="shared" si="34"/>
        <v>109.26533333333333</v>
      </c>
      <c r="Q742">
        <f t="shared" si="35"/>
        <v>112.37455467880287</v>
      </c>
      <c r="R742" s="16" t="str">
        <f>TEXT(Ecom[[#This Row],[Dates]],"mmm")</f>
        <v>Feb</v>
      </c>
      <c r="S742" s="16" t="str">
        <f>TEXT(Ecom[[#This Row],[Dates]],"YYYY")</f>
        <v>2025</v>
      </c>
      <c r="T742" s="16"/>
    </row>
    <row r="743" spans="1:20" x14ac:dyDescent="0.25">
      <c r="A743" t="s">
        <v>28</v>
      </c>
      <c r="B743" s="16">
        <v>46075</v>
      </c>
      <c r="C743" t="s">
        <v>44</v>
      </c>
      <c r="D743" t="s">
        <v>15</v>
      </c>
      <c r="E743" t="s">
        <v>64</v>
      </c>
      <c r="F743" t="s">
        <v>65</v>
      </c>
      <c r="G743">
        <v>60540</v>
      </c>
      <c r="H743" t="s">
        <v>47</v>
      </c>
      <c r="I743" t="s">
        <v>26</v>
      </c>
      <c r="J743" t="s">
        <v>37</v>
      </c>
      <c r="K743" s="6">
        <v>3.54</v>
      </c>
      <c r="L743">
        <v>2</v>
      </c>
      <c r="M743">
        <v>0.8</v>
      </c>
      <c r="N743" s="6">
        <v>-5.4870000000000001</v>
      </c>
      <c r="O743">
        <f t="shared" si="33"/>
        <v>-5.4870000000000001</v>
      </c>
      <c r="P743" s="6">
        <f t="shared" si="34"/>
        <v>19.529333333333334</v>
      </c>
      <c r="Q743">
        <f t="shared" si="35"/>
        <v>63.621580694557359</v>
      </c>
      <c r="R743" s="16" t="str">
        <f>TEXT(Ecom[[#This Row],[Dates]],"mmm")</f>
        <v>Feb</v>
      </c>
      <c r="S743" s="16" t="str">
        <f>TEXT(Ecom[[#This Row],[Dates]],"YYYY")</f>
        <v>2026</v>
      </c>
      <c r="T743" s="16"/>
    </row>
    <row r="744" spans="1:20" x14ac:dyDescent="0.25">
      <c r="A744" t="s">
        <v>28</v>
      </c>
      <c r="B744" s="16">
        <v>46225</v>
      </c>
      <c r="C744" t="s">
        <v>14</v>
      </c>
      <c r="D744" t="s">
        <v>15</v>
      </c>
      <c r="E744" t="s">
        <v>135</v>
      </c>
      <c r="F744" t="s">
        <v>46</v>
      </c>
      <c r="G744">
        <v>75220</v>
      </c>
      <c r="H744" t="s">
        <v>47</v>
      </c>
      <c r="I744" t="s">
        <v>26</v>
      </c>
      <c r="J744" t="s">
        <v>110</v>
      </c>
      <c r="K744" s="6">
        <v>51.52</v>
      </c>
      <c r="L744">
        <v>5</v>
      </c>
      <c r="M744">
        <v>0.2</v>
      </c>
      <c r="N744" s="6">
        <v>-10.948</v>
      </c>
      <c r="O744">
        <f t="shared" si="33"/>
        <v>-10.948</v>
      </c>
      <c r="P744" s="6">
        <f t="shared" si="34"/>
        <v>19.890666666666668</v>
      </c>
      <c r="Q744">
        <f t="shared" si="35"/>
        <v>35.700781043432521</v>
      </c>
      <c r="R744" s="16" t="str">
        <f>TEXT(Ecom[[#This Row],[Dates]],"mmm")</f>
        <v>Jul</v>
      </c>
      <c r="S744" s="16" t="str">
        <f>TEXT(Ecom[[#This Row],[Dates]],"YYYY")</f>
        <v>2026</v>
      </c>
      <c r="T744" s="16"/>
    </row>
    <row r="745" spans="1:20" x14ac:dyDescent="0.25">
      <c r="A745" t="s">
        <v>28</v>
      </c>
      <c r="B745" s="16">
        <v>45922</v>
      </c>
      <c r="C745" t="s">
        <v>14</v>
      </c>
      <c r="D745" t="s">
        <v>15</v>
      </c>
      <c r="E745" t="s">
        <v>135</v>
      </c>
      <c r="F745" t="s">
        <v>46</v>
      </c>
      <c r="G745">
        <v>75220</v>
      </c>
      <c r="H745" t="s">
        <v>47</v>
      </c>
      <c r="I745" t="s">
        <v>26</v>
      </c>
      <c r="J745" t="s">
        <v>41</v>
      </c>
      <c r="K745" s="6">
        <v>3.528</v>
      </c>
      <c r="L745">
        <v>1</v>
      </c>
      <c r="M745">
        <v>0.2</v>
      </c>
      <c r="N745" s="6">
        <v>1.1466000000000001</v>
      </c>
      <c r="O745" t="str">
        <f t="shared" si="33"/>
        <v/>
      </c>
      <c r="P745" s="6">
        <f t="shared" si="34"/>
        <v>21.106666666666666</v>
      </c>
      <c r="Q745">
        <f t="shared" si="35"/>
        <v>23.447019767979047</v>
      </c>
      <c r="R745" s="16" t="str">
        <f>TEXT(Ecom[[#This Row],[Dates]],"mmm")</f>
        <v>Sep</v>
      </c>
      <c r="S745" s="16" t="str">
        <f>TEXT(Ecom[[#This Row],[Dates]],"YYYY")</f>
        <v>2025</v>
      </c>
      <c r="T745" s="16"/>
    </row>
    <row r="746" spans="1:20" x14ac:dyDescent="0.25">
      <c r="A746" t="s">
        <v>28</v>
      </c>
      <c r="B746" s="16">
        <v>46145</v>
      </c>
      <c r="C746" t="s">
        <v>14</v>
      </c>
      <c r="D746" t="s">
        <v>15</v>
      </c>
      <c r="E746" t="s">
        <v>135</v>
      </c>
      <c r="F746" t="s">
        <v>46</v>
      </c>
      <c r="G746">
        <v>75220</v>
      </c>
      <c r="H746" t="s">
        <v>47</v>
      </c>
      <c r="I746" t="s">
        <v>26</v>
      </c>
      <c r="J746" t="s">
        <v>41</v>
      </c>
      <c r="K746" s="6">
        <v>4.6239999999999997</v>
      </c>
      <c r="L746">
        <v>1</v>
      </c>
      <c r="M746">
        <v>0.2</v>
      </c>
      <c r="N746" s="6">
        <v>1.6761999999999999</v>
      </c>
      <c r="O746" t="str">
        <f t="shared" si="33"/>
        <v/>
      </c>
      <c r="P746" s="6">
        <f t="shared" si="34"/>
        <v>208.97066666666669</v>
      </c>
      <c r="Q746">
        <f t="shared" si="35"/>
        <v>207.89756332279498</v>
      </c>
      <c r="R746" s="16" t="str">
        <f>TEXT(Ecom[[#This Row],[Dates]],"mmm")</f>
        <v>May</v>
      </c>
      <c r="S746" s="16" t="str">
        <f>TEXT(Ecom[[#This Row],[Dates]],"YYYY")</f>
        <v>2026</v>
      </c>
      <c r="T746" s="16"/>
    </row>
    <row r="747" spans="1:20" x14ac:dyDescent="0.25">
      <c r="A747" t="s">
        <v>28</v>
      </c>
      <c r="B747" s="16">
        <v>46178</v>
      </c>
      <c r="C747" t="s">
        <v>14</v>
      </c>
      <c r="D747" t="s">
        <v>15</v>
      </c>
      <c r="E747" t="s">
        <v>135</v>
      </c>
      <c r="F747" t="s">
        <v>46</v>
      </c>
      <c r="G747">
        <v>75220</v>
      </c>
      <c r="H747" t="s">
        <v>47</v>
      </c>
      <c r="I747" t="s">
        <v>26</v>
      </c>
      <c r="J747" t="s">
        <v>110</v>
      </c>
      <c r="K747" s="6">
        <v>55.167999999999999</v>
      </c>
      <c r="L747">
        <v>4</v>
      </c>
      <c r="M747">
        <v>0.2</v>
      </c>
      <c r="N747" s="6">
        <v>6.2064000000000004</v>
      </c>
      <c r="O747" t="str">
        <f t="shared" si="33"/>
        <v/>
      </c>
      <c r="P747" s="6">
        <f t="shared" si="34"/>
        <v>327.20266666666663</v>
      </c>
      <c r="Q747">
        <f t="shared" si="35"/>
        <v>208.53668142239786</v>
      </c>
      <c r="R747" s="16" t="str">
        <f>TEXT(Ecom[[#This Row],[Dates]],"mmm")</f>
        <v>Jun</v>
      </c>
      <c r="S747" s="16" t="str">
        <f>TEXT(Ecom[[#This Row],[Dates]],"YYYY")</f>
        <v>2026</v>
      </c>
      <c r="T747" s="16"/>
    </row>
    <row r="748" spans="1:20" x14ac:dyDescent="0.25">
      <c r="A748" t="s">
        <v>168</v>
      </c>
      <c r="B748" s="16">
        <v>46023</v>
      </c>
      <c r="C748" t="s">
        <v>22</v>
      </c>
      <c r="D748" t="s">
        <v>15</v>
      </c>
      <c r="E748" t="s">
        <v>144</v>
      </c>
      <c r="F748" t="s">
        <v>24</v>
      </c>
      <c r="G748">
        <v>92105</v>
      </c>
      <c r="H748" t="s">
        <v>25</v>
      </c>
      <c r="I748" t="s">
        <v>19</v>
      </c>
      <c r="J748" t="s">
        <v>31</v>
      </c>
      <c r="K748" s="6">
        <v>567.12</v>
      </c>
      <c r="L748">
        <v>10</v>
      </c>
      <c r="M748">
        <v>0.2</v>
      </c>
      <c r="N748" s="6">
        <v>-28.356000000000002</v>
      </c>
      <c r="O748">
        <f t="shared" si="33"/>
        <v>-28.356000000000002</v>
      </c>
      <c r="P748" s="6">
        <f t="shared" si="34"/>
        <v>312.81066666666669</v>
      </c>
      <c r="Q748">
        <f t="shared" si="35"/>
        <v>270.67467452193517</v>
      </c>
      <c r="R748" s="16" t="str">
        <f>TEXT(Ecom[[#This Row],[Dates]],"mmm")</f>
        <v>Jan</v>
      </c>
      <c r="S748" s="16" t="str">
        <f>TEXT(Ecom[[#This Row],[Dates]],"YYYY")</f>
        <v>2026</v>
      </c>
      <c r="T748" s="16"/>
    </row>
    <row r="749" spans="1:20" x14ac:dyDescent="0.25">
      <c r="A749" t="s">
        <v>168</v>
      </c>
      <c r="B749" s="16">
        <v>46087</v>
      </c>
      <c r="C749" t="s">
        <v>22</v>
      </c>
      <c r="D749" t="s">
        <v>15</v>
      </c>
      <c r="E749" t="s">
        <v>144</v>
      </c>
      <c r="F749" t="s">
        <v>24</v>
      </c>
      <c r="G749">
        <v>92105</v>
      </c>
      <c r="H749" t="s">
        <v>25</v>
      </c>
      <c r="I749" t="s">
        <v>26</v>
      </c>
      <c r="J749" t="s">
        <v>32</v>
      </c>
      <c r="K749" s="6">
        <v>359.32</v>
      </c>
      <c r="L749">
        <v>4</v>
      </c>
      <c r="M749">
        <v>0</v>
      </c>
      <c r="N749" s="6">
        <v>7.1863999999999999</v>
      </c>
      <c r="O749" t="str">
        <f t="shared" si="33"/>
        <v/>
      </c>
      <c r="P749" s="6">
        <f t="shared" si="34"/>
        <v>143.12066666666666</v>
      </c>
      <c r="Q749">
        <f t="shared" si="35"/>
        <v>181.43907300860593</v>
      </c>
      <c r="R749" s="16" t="str">
        <f>TEXT(Ecom[[#This Row],[Dates]],"mmm")</f>
        <v>Mar</v>
      </c>
      <c r="S749" s="16" t="str">
        <f>TEXT(Ecom[[#This Row],[Dates]],"YYYY")</f>
        <v>2026</v>
      </c>
      <c r="T749" s="16"/>
    </row>
    <row r="750" spans="1:20" x14ac:dyDescent="0.25">
      <c r="A750" t="s">
        <v>13</v>
      </c>
      <c r="B750" s="16">
        <v>46019</v>
      </c>
      <c r="C750" t="s">
        <v>14</v>
      </c>
      <c r="D750" t="s">
        <v>15</v>
      </c>
      <c r="E750" t="s">
        <v>231</v>
      </c>
      <c r="F750" t="s">
        <v>65</v>
      </c>
      <c r="G750">
        <v>60201</v>
      </c>
      <c r="H750" t="s">
        <v>47</v>
      </c>
      <c r="I750" t="s">
        <v>35</v>
      </c>
      <c r="J750" t="s">
        <v>36</v>
      </c>
      <c r="K750" s="6">
        <v>11.992000000000001</v>
      </c>
      <c r="L750">
        <v>1</v>
      </c>
      <c r="M750">
        <v>0.2</v>
      </c>
      <c r="N750" s="6">
        <v>0.89939999999999998</v>
      </c>
      <c r="O750" t="str">
        <f t="shared" si="33"/>
        <v/>
      </c>
      <c r="P750" s="6">
        <f t="shared" si="34"/>
        <v>75.927333333333337</v>
      </c>
      <c r="Q750">
        <f t="shared" si="35"/>
        <v>186.56741495532151</v>
      </c>
      <c r="R750" s="16" t="str">
        <f>TEXT(Ecom[[#This Row],[Dates]],"mmm")</f>
        <v>Dec</v>
      </c>
      <c r="S750" s="16" t="str">
        <f>TEXT(Ecom[[#This Row],[Dates]],"YYYY")</f>
        <v>2025</v>
      </c>
      <c r="T750" s="16"/>
    </row>
    <row r="751" spans="1:20" x14ac:dyDescent="0.25">
      <c r="A751" t="s">
        <v>28</v>
      </c>
      <c r="B751" s="16">
        <v>46197</v>
      </c>
      <c r="C751" t="s">
        <v>14</v>
      </c>
      <c r="D751" t="s">
        <v>15</v>
      </c>
      <c r="E751" t="s">
        <v>232</v>
      </c>
      <c r="F751" t="s">
        <v>70</v>
      </c>
      <c r="G751">
        <v>48183</v>
      </c>
      <c r="H751" t="s">
        <v>47</v>
      </c>
      <c r="I751" t="s">
        <v>26</v>
      </c>
      <c r="J751" t="s">
        <v>37</v>
      </c>
      <c r="K751" s="6">
        <v>58.05</v>
      </c>
      <c r="L751">
        <v>3</v>
      </c>
      <c r="M751">
        <v>0</v>
      </c>
      <c r="N751" s="6">
        <v>26.702999999999999</v>
      </c>
      <c r="O751" t="str">
        <f t="shared" si="33"/>
        <v/>
      </c>
      <c r="P751" s="6">
        <f t="shared" si="34"/>
        <v>90.923333333333346</v>
      </c>
      <c r="Q751">
        <f t="shared" si="35"/>
        <v>70.904820315687999</v>
      </c>
      <c r="R751" s="16" t="str">
        <f>TEXT(Ecom[[#This Row],[Dates]],"mmm")</f>
        <v>Jun</v>
      </c>
      <c r="S751" s="16" t="str">
        <f>TEXT(Ecom[[#This Row],[Dates]],"YYYY")</f>
        <v>2026</v>
      </c>
      <c r="T751" s="16"/>
    </row>
    <row r="752" spans="1:20" x14ac:dyDescent="0.25">
      <c r="A752" t="s">
        <v>28</v>
      </c>
      <c r="B752" s="16">
        <v>45849</v>
      </c>
      <c r="C752" t="s">
        <v>14</v>
      </c>
      <c r="D752" t="s">
        <v>15</v>
      </c>
      <c r="E752" t="s">
        <v>232</v>
      </c>
      <c r="F752" t="s">
        <v>70</v>
      </c>
      <c r="G752">
        <v>48183</v>
      </c>
      <c r="H752" t="s">
        <v>47</v>
      </c>
      <c r="I752" t="s">
        <v>19</v>
      </c>
      <c r="J752" t="s">
        <v>33</v>
      </c>
      <c r="K752" s="6">
        <v>157.74</v>
      </c>
      <c r="L752">
        <v>11</v>
      </c>
      <c r="M752">
        <v>0</v>
      </c>
      <c r="N752" s="6">
        <v>56.7864</v>
      </c>
      <c r="O752" t="str">
        <f t="shared" si="33"/>
        <v/>
      </c>
      <c r="P752" s="6">
        <f t="shared" si="34"/>
        <v>72.533333333333331</v>
      </c>
      <c r="Q752">
        <f t="shared" si="35"/>
        <v>65.056511714389089</v>
      </c>
      <c r="R752" s="16" t="str">
        <f>TEXT(Ecom[[#This Row],[Dates]],"mmm")</f>
        <v>Jul</v>
      </c>
      <c r="S752" s="16" t="str">
        <f>TEXT(Ecom[[#This Row],[Dates]],"YYYY")</f>
        <v>2025</v>
      </c>
      <c r="T752" s="16"/>
    </row>
    <row r="753" spans="1:20" x14ac:dyDescent="0.25">
      <c r="A753" t="s">
        <v>28</v>
      </c>
      <c r="B753" s="16">
        <v>45930</v>
      </c>
      <c r="C753" t="s">
        <v>14</v>
      </c>
      <c r="D753" t="s">
        <v>15</v>
      </c>
      <c r="E753" t="s">
        <v>232</v>
      </c>
      <c r="F753" t="s">
        <v>70</v>
      </c>
      <c r="G753">
        <v>48183</v>
      </c>
      <c r="H753" t="s">
        <v>47</v>
      </c>
      <c r="I753" t="s">
        <v>26</v>
      </c>
      <c r="J753" t="s">
        <v>34</v>
      </c>
      <c r="K753" s="6">
        <v>56.98</v>
      </c>
      <c r="L753">
        <v>7</v>
      </c>
      <c r="M753">
        <v>0</v>
      </c>
      <c r="N753" s="6">
        <v>22.792000000000002</v>
      </c>
      <c r="O753" t="str">
        <f t="shared" si="33"/>
        <v/>
      </c>
      <c r="P753" s="6">
        <f t="shared" si="34"/>
        <v>419.94533333333334</v>
      </c>
      <c r="Q753">
        <f t="shared" si="35"/>
        <v>452.5673348289979</v>
      </c>
      <c r="R753" s="16" t="str">
        <f>TEXT(Ecom[[#This Row],[Dates]],"mmm")</f>
        <v>Sep</v>
      </c>
      <c r="S753" s="16" t="str">
        <f>TEXT(Ecom[[#This Row],[Dates]],"YYYY")</f>
        <v>2025</v>
      </c>
      <c r="T753" s="16"/>
    </row>
    <row r="754" spans="1:20" x14ac:dyDescent="0.25">
      <c r="A754" t="s">
        <v>28</v>
      </c>
      <c r="B754" s="16">
        <v>45803</v>
      </c>
      <c r="C754" t="s">
        <v>14</v>
      </c>
      <c r="D754" t="s">
        <v>15</v>
      </c>
      <c r="E754" t="s">
        <v>232</v>
      </c>
      <c r="F754" t="s">
        <v>70</v>
      </c>
      <c r="G754">
        <v>48183</v>
      </c>
      <c r="H754" t="s">
        <v>47</v>
      </c>
      <c r="I754" t="s">
        <v>26</v>
      </c>
      <c r="J754" t="s">
        <v>37</v>
      </c>
      <c r="K754" s="6">
        <v>2.88</v>
      </c>
      <c r="L754">
        <v>1</v>
      </c>
      <c r="M754">
        <v>0</v>
      </c>
      <c r="N754" s="6">
        <v>1.4112</v>
      </c>
      <c r="O754" t="str">
        <f t="shared" si="33"/>
        <v/>
      </c>
      <c r="P754" s="6">
        <f t="shared" si="34"/>
        <v>427.5920000000001</v>
      </c>
      <c r="Q754">
        <f t="shared" si="35"/>
        <v>494.69696022544582</v>
      </c>
      <c r="R754" s="16" t="str">
        <f>TEXT(Ecom[[#This Row],[Dates]],"mmm")</f>
        <v>May</v>
      </c>
      <c r="S754" s="16" t="str">
        <f>TEXT(Ecom[[#This Row],[Dates]],"YYYY")</f>
        <v>2025</v>
      </c>
      <c r="T754" s="16"/>
    </row>
    <row r="755" spans="1:20" x14ac:dyDescent="0.25">
      <c r="A755" t="s">
        <v>62</v>
      </c>
      <c r="B755" s="16">
        <v>45943</v>
      </c>
      <c r="C755" t="s">
        <v>22</v>
      </c>
      <c r="D755" t="s">
        <v>15</v>
      </c>
      <c r="E755" t="s">
        <v>52</v>
      </c>
      <c r="F755" t="s">
        <v>24</v>
      </c>
      <c r="G755">
        <v>94110</v>
      </c>
      <c r="H755" t="s">
        <v>25</v>
      </c>
      <c r="I755" t="s">
        <v>35</v>
      </c>
      <c r="J755" t="s">
        <v>162</v>
      </c>
      <c r="K755" s="6">
        <v>1199.9760000000001</v>
      </c>
      <c r="L755">
        <v>3</v>
      </c>
      <c r="M755">
        <v>0.2</v>
      </c>
      <c r="N755" s="6">
        <v>374.99250000000001</v>
      </c>
      <c r="O755" t="str">
        <f t="shared" si="33"/>
        <v/>
      </c>
      <c r="P755" s="6">
        <f t="shared" si="34"/>
        <v>554.44466666666676</v>
      </c>
      <c r="Q755">
        <f t="shared" si="35"/>
        <v>502.84753838146247</v>
      </c>
      <c r="R755" s="16" t="str">
        <f>TEXT(Ecom[[#This Row],[Dates]],"mmm")</f>
        <v>Oct</v>
      </c>
      <c r="S755" s="16" t="str">
        <f>TEXT(Ecom[[#This Row],[Dates]],"YYYY")</f>
        <v>2025</v>
      </c>
      <c r="T755" s="16"/>
    </row>
    <row r="756" spans="1:20" x14ac:dyDescent="0.25">
      <c r="A756" t="s">
        <v>28</v>
      </c>
      <c r="B756" s="16">
        <v>45728</v>
      </c>
      <c r="C756" t="s">
        <v>14</v>
      </c>
      <c r="D756" t="s">
        <v>15</v>
      </c>
      <c r="E756" t="s">
        <v>23</v>
      </c>
      <c r="F756" t="s">
        <v>24</v>
      </c>
      <c r="G756">
        <v>90036</v>
      </c>
      <c r="H756" t="s">
        <v>25</v>
      </c>
      <c r="I756" t="s">
        <v>19</v>
      </c>
      <c r="J756" t="s">
        <v>33</v>
      </c>
      <c r="K756" s="6">
        <v>79.92</v>
      </c>
      <c r="L756">
        <v>4</v>
      </c>
      <c r="M756">
        <v>0</v>
      </c>
      <c r="N756" s="6">
        <v>28.7712</v>
      </c>
      <c r="O756" t="str">
        <f t="shared" si="33"/>
        <v/>
      </c>
      <c r="P756" s="6">
        <f t="shared" si="34"/>
        <v>162.63933333333333</v>
      </c>
      <c r="Q756">
        <f t="shared" si="35"/>
        <v>237.4763159574882</v>
      </c>
      <c r="R756" s="16" t="str">
        <f>TEXT(Ecom[[#This Row],[Dates]],"mmm")</f>
        <v>Mar</v>
      </c>
      <c r="S756" s="16" t="str">
        <f>TEXT(Ecom[[#This Row],[Dates]],"YYYY")</f>
        <v>2025</v>
      </c>
      <c r="T756" s="16"/>
    </row>
    <row r="757" spans="1:20" x14ac:dyDescent="0.25">
      <c r="A757" t="s">
        <v>28</v>
      </c>
      <c r="B757" s="16">
        <v>46290</v>
      </c>
      <c r="C757" t="s">
        <v>22</v>
      </c>
      <c r="D757" t="s">
        <v>15</v>
      </c>
      <c r="E757" t="s">
        <v>189</v>
      </c>
      <c r="F757" t="s">
        <v>30</v>
      </c>
      <c r="G757">
        <v>32216</v>
      </c>
      <c r="H757" t="s">
        <v>18</v>
      </c>
      <c r="I757" t="s">
        <v>19</v>
      </c>
      <c r="J757" t="s">
        <v>31</v>
      </c>
      <c r="K757" s="6">
        <v>383.43799999999999</v>
      </c>
      <c r="L757">
        <v>4</v>
      </c>
      <c r="M757">
        <v>0.45</v>
      </c>
      <c r="N757" s="6">
        <v>-167.3184</v>
      </c>
      <c r="O757">
        <f t="shared" si="33"/>
        <v>-167.3184</v>
      </c>
      <c r="P757" s="6">
        <f t="shared" si="34"/>
        <v>175.93266666666668</v>
      </c>
      <c r="Q757">
        <f t="shared" si="35"/>
        <v>130.9708092226831</v>
      </c>
      <c r="R757" s="16" t="str">
        <f>TEXT(Ecom[[#This Row],[Dates]],"mmm")</f>
        <v>Sep</v>
      </c>
      <c r="S757" s="16" t="str">
        <f>TEXT(Ecom[[#This Row],[Dates]],"YYYY")</f>
        <v>2026</v>
      </c>
      <c r="T757" s="16"/>
    </row>
    <row r="758" spans="1:20" x14ac:dyDescent="0.25">
      <c r="A758" t="s">
        <v>28</v>
      </c>
      <c r="B758" s="16">
        <v>45780</v>
      </c>
      <c r="C758" t="s">
        <v>14</v>
      </c>
      <c r="D758" t="s">
        <v>15</v>
      </c>
      <c r="E758" t="s">
        <v>233</v>
      </c>
      <c r="F758" t="s">
        <v>68</v>
      </c>
      <c r="G758">
        <v>55016</v>
      </c>
      <c r="H758" t="s">
        <v>47</v>
      </c>
      <c r="I758" t="s">
        <v>26</v>
      </c>
      <c r="J758" t="s">
        <v>32</v>
      </c>
      <c r="K758" s="6">
        <v>24.56</v>
      </c>
      <c r="L758">
        <v>2</v>
      </c>
      <c r="M758">
        <v>0</v>
      </c>
      <c r="N758" s="6">
        <v>6.8768000000000002</v>
      </c>
      <c r="O758" t="str">
        <f t="shared" si="33"/>
        <v/>
      </c>
      <c r="P758" s="6">
        <f t="shared" si="34"/>
        <v>52.496000000000002</v>
      </c>
      <c r="Q758">
        <f t="shared" si="35"/>
        <v>89.006774994732638</v>
      </c>
      <c r="R758" s="16" t="str">
        <f>TEXT(Ecom[[#This Row],[Dates]],"mmm")</f>
        <v>May</v>
      </c>
      <c r="S758" s="16" t="str">
        <f>TEXT(Ecom[[#This Row],[Dates]],"YYYY")</f>
        <v>2025</v>
      </c>
      <c r="T758" s="16"/>
    </row>
    <row r="759" spans="1:20" x14ac:dyDescent="0.25">
      <c r="A759" t="s">
        <v>28</v>
      </c>
      <c r="B759" s="16">
        <v>46054</v>
      </c>
      <c r="C759" t="s">
        <v>14</v>
      </c>
      <c r="D759" t="s">
        <v>15</v>
      </c>
      <c r="E759" t="s">
        <v>233</v>
      </c>
      <c r="F759" t="s">
        <v>68</v>
      </c>
      <c r="G759">
        <v>55016</v>
      </c>
      <c r="H759" t="s">
        <v>47</v>
      </c>
      <c r="I759" t="s">
        <v>35</v>
      </c>
      <c r="J759" t="s">
        <v>59</v>
      </c>
      <c r="K759" s="6">
        <v>119.8</v>
      </c>
      <c r="L759">
        <v>4</v>
      </c>
      <c r="M759">
        <v>0</v>
      </c>
      <c r="N759" s="6">
        <v>47.92</v>
      </c>
      <c r="O759" t="str">
        <f t="shared" si="33"/>
        <v/>
      </c>
      <c r="P759" s="6">
        <f t="shared" si="34"/>
        <v>51.882666666666665</v>
      </c>
      <c r="Q759">
        <f t="shared" si="35"/>
        <v>43.016186171495271</v>
      </c>
      <c r="R759" s="16" t="str">
        <f>TEXT(Ecom[[#This Row],[Dates]],"mmm")</f>
        <v>Feb</v>
      </c>
      <c r="S759" s="16" t="str">
        <f>TEXT(Ecom[[#This Row],[Dates]],"YYYY")</f>
        <v>2026</v>
      </c>
      <c r="T759" s="16"/>
    </row>
    <row r="760" spans="1:20" x14ac:dyDescent="0.25">
      <c r="A760" t="s">
        <v>28</v>
      </c>
      <c r="B760" s="16">
        <v>45971</v>
      </c>
      <c r="C760" t="s">
        <v>22</v>
      </c>
      <c r="D760" t="s">
        <v>15</v>
      </c>
      <c r="E760" t="s">
        <v>75</v>
      </c>
      <c r="F760" t="s">
        <v>76</v>
      </c>
      <c r="G760">
        <v>10009</v>
      </c>
      <c r="H760" t="s">
        <v>57</v>
      </c>
      <c r="I760" t="s">
        <v>26</v>
      </c>
      <c r="J760" t="s">
        <v>37</v>
      </c>
      <c r="K760" s="6">
        <v>13.128</v>
      </c>
      <c r="L760">
        <v>3</v>
      </c>
      <c r="M760">
        <v>0.2</v>
      </c>
      <c r="N760" s="6">
        <v>4.2666000000000004</v>
      </c>
      <c r="O760" t="str">
        <f t="shared" si="33"/>
        <v/>
      </c>
      <c r="P760" s="6">
        <f t="shared" si="34"/>
        <v>31.389333333333337</v>
      </c>
      <c r="Q760">
        <f t="shared" si="35"/>
        <v>32.27775992961832</v>
      </c>
      <c r="R760" s="16" t="str">
        <f>TEXT(Ecom[[#This Row],[Dates]],"mmm")</f>
        <v>Nov</v>
      </c>
      <c r="S760" s="16" t="str">
        <f>TEXT(Ecom[[#This Row],[Dates]],"YYYY")</f>
        <v>2025</v>
      </c>
      <c r="T760" s="16"/>
    </row>
    <row r="761" spans="1:20" x14ac:dyDescent="0.25">
      <c r="A761" t="s">
        <v>28</v>
      </c>
      <c r="B761" s="16">
        <v>45927</v>
      </c>
      <c r="C761" t="s">
        <v>22</v>
      </c>
      <c r="D761" t="s">
        <v>15</v>
      </c>
      <c r="E761" t="s">
        <v>207</v>
      </c>
      <c r="F761" t="s">
        <v>49</v>
      </c>
      <c r="G761">
        <v>54302</v>
      </c>
      <c r="H761" t="s">
        <v>47</v>
      </c>
      <c r="I761" t="s">
        <v>26</v>
      </c>
      <c r="J761" t="s">
        <v>41</v>
      </c>
      <c r="K761" s="6">
        <v>22.72</v>
      </c>
      <c r="L761">
        <v>4</v>
      </c>
      <c r="M761">
        <v>0</v>
      </c>
      <c r="N761" s="6">
        <v>10.224</v>
      </c>
      <c r="O761" t="str">
        <f t="shared" si="33"/>
        <v/>
      </c>
      <c r="P761" s="6">
        <f t="shared" si="34"/>
        <v>31.143333333333331</v>
      </c>
      <c r="Q761">
        <f t="shared" si="35"/>
        <v>25.346988284826089</v>
      </c>
      <c r="R761" s="16" t="str">
        <f>TEXT(Ecom[[#This Row],[Dates]],"mmm")</f>
        <v>Sep</v>
      </c>
      <c r="S761" s="16" t="str">
        <f>TEXT(Ecom[[#This Row],[Dates]],"YYYY")</f>
        <v>2025</v>
      </c>
      <c r="T761" s="16"/>
    </row>
    <row r="762" spans="1:20" x14ac:dyDescent="0.25">
      <c r="A762" t="s">
        <v>28</v>
      </c>
      <c r="B762" s="16">
        <v>46148</v>
      </c>
      <c r="C762" t="s">
        <v>14</v>
      </c>
      <c r="D762" t="s">
        <v>15</v>
      </c>
      <c r="E762" t="s">
        <v>23</v>
      </c>
      <c r="F762" t="s">
        <v>24</v>
      </c>
      <c r="G762">
        <v>90004</v>
      </c>
      <c r="H762" t="s">
        <v>25</v>
      </c>
      <c r="I762" t="s">
        <v>26</v>
      </c>
      <c r="J762" t="s">
        <v>41</v>
      </c>
      <c r="K762" s="6">
        <v>58.32</v>
      </c>
      <c r="L762">
        <v>9</v>
      </c>
      <c r="M762">
        <v>0</v>
      </c>
      <c r="N762" s="6">
        <v>27.993600000000001</v>
      </c>
      <c r="O762" t="str">
        <f t="shared" si="33"/>
        <v/>
      </c>
      <c r="P762" s="6">
        <f t="shared" si="34"/>
        <v>59.564</v>
      </c>
      <c r="Q762">
        <f t="shared" si="35"/>
        <v>33.770060913093928</v>
      </c>
      <c r="R762" s="16" t="str">
        <f>TEXT(Ecom[[#This Row],[Dates]],"mmm")</f>
        <v>May</v>
      </c>
      <c r="S762" s="16" t="str">
        <f>TEXT(Ecom[[#This Row],[Dates]],"YYYY")</f>
        <v>2026</v>
      </c>
      <c r="T762" s="16"/>
    </row>
    <row r="763" spans="1:20" x14ac:dyDescent="0.25">
      <c r="A763" t="s">
        <v>28</v>
      </c>
      <c r="B763" s="16">
        <v>46172</v>
      </c>
      <c r="C763" t="s">
        <v>22</v>
      </c>
      <c r="D763" t="s">
        <v>15</v>
      </c>
      <c r="E763" t="s">
        <v>200</v>
      </c>
      <c r="F763" t="s">
        <v>167</v>
      </c>
      <c r="G763">
        <v>30318</v>
      </c>
      <c r="H763" t="s">
        <v>18</v>
      </c>
      <c r="I763" t="s">
        <v>26</v>
      </c>
      <c r="J763" t="s">
        <v>27</v>
      </c>
      <c r="K763" s="6">
        <v>12.39</v>
      </c>
      <c r="L763">
        <v>3</v>
      </c>
      <c r="M763">
        <v>0</v>
      </c>
      <c r="N763" s="6">
        <v>5.6993999999999998</v>
      </c>
      <c r="O763" t="str">
        <f t="shared" si="33"/>
        <v/>
      </c>
      <c r="P763" s="6">
        <f t="shared" si="34"/>
        <v>43.910666666666664</v>
      </c>
      <c r="Q763">
        <f t="shared" si="35"/>
        <v>35.381427027729089</v>
      </c>
      <c r="R763" s="16" t="str">
        <f>TEXT(Ecom[[#This Row],[Dates]],"mmm")</f>
        <v>May</v>
      </c>
      <c r="S763" s="16" t="str">
        <f>TEXT(Ecom[[#This Row],[Dates]],"YYYY")</f>
        <v>2026</v>
      </c>
      <c r="T763" s="16"/>
    </row>
    <row r="764" spans="1:20" x14ac:dyDescent="0.25">
      <c r="A764" t="s">
        <v>28</v>
      </c>
      <c r="B764" s="16">
        <v>45926</v>
      </c>
      <c r="C764" t="s">
        <v>14</v>
      </c>
      <c r="D764" t="s">
        <v>15</v>
      </c>
      <c r="E764" t="s">
        <v>103</v>
      </c>
      <c r="F764" t="s">
        <v>104</v>
      </c>
      <c r="G764">
        <v>43229</v>
      </c>
      <c r="H764" t="s">
        <v>57</v>
      </c>
      <c r="I764" t="s">
        <v>35</v>
      </c>
      <c r="J764" t="s">
        <v>36</v>
      </c>
      <c r="K764" s="6">
        <v>107.982</v>
      </c>
      <c r="L764">
        <v>3</v>
      </c>
      <c r="M764">
        <v>0.4</v>
      </c>
      <c r="N764" s="6">
        <v>-26.9955</v>
      </c>
      <c r="O764">
        <f t="shared" si="33"/>
        <v>-26.9955</v>
      </c>
      <c r="P764" s="6">
        <f t="shared" si="34"/>
        <v>56.760666666666658</v>
      </c>
      <c r="Q764">
        <f t="shared" si="35"/>
        <v>33.851286459497558</v>
      </c>
      <c r="R764" s="16" t="str">
        <f>TEXT(Ecom[[#This Row],[Dates]],"mmm")</f>
        <v>Sep</v>
      </c>
      <c r="S764" s="16" t="str">
        <f>TEXT(Ecom[[#This Row],[Dates]],"YYYY")</f>
        <v>2025</v>
      </c>
      <c r="T764" s="16"/>
    </row>
    <row r="765" spans="1:20" x14ac:dyDescent="0.25">
      <c r="A765" t="s">
        <v>13</v>
      </c>
      <c r="B765" s="16">
        <v>46038</v>
      </c>
      <c r="C765" t="s">
        <v>22</v>
      </c>
      <c r="D765" t="s">
        <v>15</v>
      </c>
      <c r="E765" t="s">
        <v>234</v>
      </c>
      <c r="F765" t="s">
        <v>125</v>
      </c>
      <c r="G765">
        <v>71111</v>
      </c>
      <c r="H765" t="s">
        <v>18</v>
      </c>
      <c r="I765" t="s">
        <v>26</v>
      </c>
      <c r="J765" t="s">
        <v>60</v>
      </c>
      <c r="K765" s="6">
        <v>11.36</v>
      </c>
      <c r="L765">
        <v>2</v>
      </c>
      <c r="M765">
        <v>0</v>
      </c>
      <c r="N765" s="6">
        <v>5.3391999999999999</v>
      </c>
      <c r="O765" t="str">
        <f t="shared" si="33"/>
        <v/>
      </c>
      <c r="P765" s="6">
        <f t="shared" si="34"/>
        <v>236.34666666666666</v>
      </c>
      <c r="Q765">
        <f t="shared" si="35"/>
        <v>237.70858497000995</v>
      </c>
      <c r="R765" s="16" t="str">
        <f>TEXT(Ecom[[#This Row],[Dates]],"mmm")</f>
        <v>Jan</v>
      </c>
      <c r="S765" s="16" t="str">
        <f>TEXT(Ecom[[#This Row],[Dates]],"YYYY")</f>
        <v>2026</v>
      </c>
      <c r="T765" s="16"/>
    </row>
    <row r="766" spans="1:20" x14ac:dyDescent="0.25">
      <c r="A766" t="s">
        <v>13</v>
      </c>
      <c r="B766" s="16">
        <v>45893</v>
      </c>
      <c r="C766" t="s">
        <v>22</v>
      </c>
      <c r="D766" t="s">
        <v>15</v>
      </c>
      <c r="E766" t="s">
        <v>234</v>
      </c>
      <c r="F766" t="s">
        <v>125</v>
      </c>
      <c r="G766">
        <v>71111</v>
      </c>
      <c r="H766" t="s">
        <v>18</v>
      </c>
      <c r="I766" t="s">
        <v>26</v>
      </c>
      <c r="J766" t="s">
        <v>60</v>
      </c>
      <c r="K766" s="6">
        <v>50.94</v>
      </c>
      <c r="L766">
        <v>3</v>
      </c>
      <c r="M766">
        <v>0</v>
      </c>
      <c r="N766" s="6">
        <v>25.47</v>
      </c>
      <c r="O766" t="str">
        <f t="shared" si="33"/>
        <v/>
      </c>
      <c r="P766" s="6">
        <f t="shared" si="34"/>
        <v>234.44000000000003</v>
      </c>
      <c r="Q766">
        <f t="shared" si="35"/>
        <v>271.29689038940893</v>
      </c>
      <c r="R766" s="16" t="str">
        <f>TEXT(Ecom[[#This Row],[Dates]],"mmm")</f>
        <v>Aug</v>
      </c>
      <c r="S766" s="16" t="str">
        <f>TEXT(Ecom[[#This Row],[Dates]],"YYYY")</f>
        <v>2025</v>
      </c>
      <c r="T766" s="16"/>
    </row>
    <row r="767" spans="1:20" x14ac:dyDescent="0.25">
      <c r="A767" t="s">
        <v>13</v>
      </c>
      <c r="B767" s="16">
        <v>46023</v>
      </c>
      <c r="C767" t="s">
        <v>22</v>
      </c>
      <c r="D767" t="s">
        <v>15</v>
      </c>
      <c r="E767" t="s">
        <v>234</v>
      </c>
      <c r="F767" t="s">
        <v>125</v>
      </c>
      <c r="G767">
        <v>71111</v>
      </c>
      <c r="H767" t="s">
        <v>18</v>
      </c>
      <c r="I767" t="s">
        <v>35</v>
      </c>
      <c r="J767" t="s">
        <v>59</v>
      </c>
      <c r="K767" s="6">
        <v>646.74</v>
      </c>
      <c r="L767">
        <v>6</v>
      </c>
      <c r="M767">
        <v>0</v>
      </c>
      <c r="N767" s="6">
        <v>258.69600000000003</v>
      </c>
      <c r="O767" t="str">
        <f t="shared" si="33"/>
        <v/>
      </c>
      <c r="P767" s="6">
        <f t="shared" si="34"/>
        <v>408.32</v>
      </c>
      <c r="Q767">
        <f t="shared" si="35"/>
        <v>287.37517617477238</v>
      </c>
      <c r="R767" s="16" t="str">
        <f>TEXT(Ecom[[#This Row],[Dates]],"mmm")</f>
        <v>Jan</v>
      </c>
      <c r="S767" s="16" t="str">
        <f>TEXT(Ecom[[#This Row],[Dates]],"YYYY")</f>
        <v>2026</v>
      </c>
      <c r="T767" s="16"/>
    </row>
    <row r="768" spans="1:20" x14ac:dyDescent="0.25">
      <c r="A768" t="s">
        <v>13</v>
      </c>
      <c r="B768" s="16">
        <v>45792</v>
      </c>
      <c r="C768" t="s">
        <v>22</v>
      </c>
      <c r="D768" t="s">
        <v>15</v>
      </c>
      <c r="E768" t="s">
        <v>234</v>
      </c>
      <c r="F768" t="s">
        <v>125</v>
      </c>
      <c r="G768">
        <v>71111</v>
      </c>
      <c r="H768" t="s">
        <v>18</v>
      </c>
      <c r="I768" t="s">
        <v>26</v>
      </c>
      <c r="J768" t="s">
        <v>37</v>
      </c>
      <c r="K768" s="6">
        <v>5.64</v>
      </c>
      <c r="L768">
        <v>3</v>
      </c>
      <c r="M768">
        <v>0</v>
      </c>
      <c r="N768" s="6">
        <v>2.7071999999999998</v>
      </c>
      <c r="O768" t="str">
        <f t="shared" si="33"/>
        <v/>
      </c>
      <c r="P768" s="6">
        <f t="shared" si="34"/>
        <v>296.36666666666667</v>
      </c>
      <c r="Q768">
        <f t="shared" si="35"/>
        <v>162.83061182759266</v>
      </c>
      <c r="R768" s="16" t="str">
        <f>TEXT(Ecom[[#This Row],[Dates]],"mmm")</f>
        <v>May</v>
      </c>
      <c r="S768" s="16" t="str">
        <f>TEXT(Ecom[[#This Row],[Dates]],"YYYY")</f>
        <v>2025</v>
      </c>
      <c r="T768" s="16"/>
    </row>
    <row r="769" spans="1:20" x14ac:dyDescent="0.25">
      <c r="A769" t="s">
        <v>13</v>
      </c>
      <c r="B769" s="16">
        <v>46293</v>
      </c>
      <c r="C769" t="s">
        <v>22</v>
      </c>
      <c r="D769" t="s">
        <v>15</v>
      </c>
      <c r="E769" t="s">
        <v>234</v>
      </c>
      <c r="F769" t="s">
        <v>125</v>
      </c>
      <c r="G769">
        <v>71111</v>
      </c>
      <c r="H769" t="s">
        <v>18</v>
      </c>
      <c r="I769" t="s">
        <v>26</v>
      </c>
      <c r="J769" t="s">
        <v>32</v>
      </c>
      <c r="K769" s="6">
        <v>572.58000000000004</v>
      </c>
      <c r="L769">
        <v>6</v>
      </c>
      <c r="M769">
        <v>0</v>
      </c>
      <c r="N769" s="6">
        <v>34.354799999999997</v>
      </c>
      <c r="O769" t="str">
        <f t="shared" si="33"/>
        <v/>
      </c>
      <c r="P769" s="6">
        <f t="shared" si="34"/>
        <v>508.47333333333336</v>
      </c>
      <c r="Q769">
        <f t="shared" si="35"/>
        <v>122.48901259871195</v>
      </c>
      <c r="R769" s="16" t="str">
        <f>TEXT(Ecom[[#This Row],[Dates]],"mmm")</f>
        <v>Sep</v>
      </c>
      <c r="S769" s="16" t="str">
        <f>TEXT(Ecom[[#This Row],[Dates]],"YYYY")</f>
        <v>2026</v>
      </c>
      <c r="T769" s="16"/>
    </row>
    <row r="770" spans="1:20" x14ac:dyDescent="0.25">
      <c r="A770" t="s">
        <v>28</v>
      </c>
      <c r="B770" s="16">
        <v>46222</v>
      </c>
      <c r="C770" t="s">
        <v>22</v>
      </c>
      <c r="D770" t="s">
        <v>15</v>
      </c>
      <c r="E770" t="s">
        <v>158</v>
      </c>
      <c r="F770" t="s">
        <v>30</v>
      </c>
      <c r="G770">
        <v>33710</v>
      </c>
      <c r="H770" t="s">
        <v>18</v>
      </c>
      <c r="I770" t="s">
        <v>19</v>
      </c>
      <c r="J770" t="s">
        <v>33</v>
      </c>
      <c r="K770" s="6">
        <v>310.88</v>
      </c>
      <c r="L770">
        <v>2</v>
      </c>
      <c r="M770">
        <v>0.2</v>
      </c>
      <c r="N770" s="6">
        <v>23.315999999999999</v>
      </c>
      <c r="O770" t="str">
        <f t="shared" ref="O770:O833" si="36">IF(N770&lt;0,N770,"")</f>
        <v/>
      </c>
      <c r="P770" s="6">
        <f t="shared" si="34"/>
        <v>323.70666666666665</v>
      </c>
      <c r="Q770">
        <f t="shared" si="35"/>
        <v>192.62638771581746</v>
      </c>
      <c r="R770" s="16" t="str">
        <f>TEXT(Ecom[[#This Row],[Dates]],"mmm")</f>
        <v>Jul</v>
      </c>
      <c r="S770" s="16" t="str">
        <f>TEXT(Ecom[[#This Row],[Dates]],"YYYY")</f>
        <v>2026</v>
      </c>
      <c r="T770" s="16"/>
    </row>
    <row r="771" spans="1:20" x14ac:dyDescent="0.25">
      <c r="A771" t="s">
        <v>28</v>
      </c>
      <c r="B771" s="16">
        <v>45891</v>
      </c>
      <c r="C771" t="s">
        <v>14</v>
      </c>
      <c r="D771" t="s">
        <v>15</v>
      </c>
      <c r="E771" t="s">
        <v>155</v>
      </c>
      <c r="F771" t="s">
        <v>83</v>
      </c>
      <c r="G771">
        <v>22204</v>
      </c>
      <c r="H771" t="s">
        <v>18</v>
      </c>
      <c r="I771" t="s">
        <v>19</v>
      </c>
      <c r="J771" t="s">
        <v>21</v>
      </c>
      <c r="K771" s="6">
        <v>641.96</v>
      </c>
      <c r="L771">
        <v>2</v>
      </c>
      <c r="M771">
        <v>0</v>
      </c>
      <c r="N771" s="6">
        <v>179.74879999999999</v>
      </c>
      <c r="O771" t="str">
        <f t="shared" si="36"/>
        <v/>
      </c>
      <c r="P771" s="6">
        <f t="shared" ref="P771:P834" si="37">AVERAGE(K771:K773)</f>
        <v>289.08</v>
      </c>
      <c r="Q771">
        <f t="shared" si="35"/>
        <v>198.19289029368068</v>
      </c>
      <c r="R771" s="16" t="str">
        <f>TEXT(Ecom[[#This Row],[Dates]],"mmm")</f>
        <v>Aug</v>
      </c>
      <c r="S771" s="16" t="str">
        <f>TEXT(Ecom[[#This Row],[Dates]],"YYYY")</f>
        <v>2025</v>
      </c>
      <c r="T771" s="16"/>
    </row>
    <row r="772" spans="1:20" x14ac:dyDescent="0.25">
      <c r="A772" t="s">
        <v>28</v>
      </c>
      <c r="B772" s="16">
        <v>46255</v>
      </c>
      <c r="C772" t="s">
        <v>22</v>
      </c>
      <c r="D772" t="s">
        <v>15</v>
      </c>
      <c r="E772" t="s">
        <v>174</v>
      </c>
      <c r="F772" t="s">
        <v>102</v>
      </c>
      <c r="G772">
        <v>50315</v>
      </c>
      <c r="H772" t="s">
        <v>47</v>
      </c>
      <c r="I772" t="s">
        <v>26</v>
      </c>
      <c r="J772" t="s">
        <v>37</v>
      </c>
      <c r="K772" s="6">
        <v>18.28</v>
      </c>
      <c r="L772">
        <v>2</v>
      </c>
      <c r="M772">
        <v>0</v>
      </c>
      <c r="N772" s="6">
        <v>9.14</v>
      </c>
      <c r="O772" t="str">
        <f t="shared" si="36"/>
        <v/>
      </c>
      <c r="P772" s="6">
        <f t="shared" si="37"/>
        <v>85.876666666666665</v>
      </c>
      <c r="Q772">
        <f t="shared" si="35"/>
        <v>185.19150372479791</v>
      </c>
      <c r="R772" s="16" t="str">
        <f>TEXT(Ecom[[#This Row],[Dates]],"mmm")</f>
        <v>Aug</v>
      </c>
      <c r="S772" s="16" t="str">
        <f>TEXT(Ecom[[#This Row],[Dates]],"YYYY")</f>
        <v>2026</v>
      </c>
      <c r="T772" s="16"/>
    </row>
    <row r="773" spans="1:20" x14ac:dyDescent="0.25">
      <c r="A773" t="s">
        <v>28</v>
      </c>
      <c r="B773" s="16">
        <v>45887</v>
      </c>
      <c r="C773" t="s">
        <v>22</v>
      </c>
      <c r="D773" t="s">
        <v>15</v>
      </c>
      <c r="E773" t="s">
        <v>174</v>
      </c>
      <c r="F773" t="s">
        <v>102</v>
      </c>
      <c r="G773">
        <v>50315</v>
      </c>
      <c r="H773" t="s">
        <v>47</v>
      </c>
      <c r="I773" t="s">
        <v>35</v>
      </c>
      <c r="J773" t="s">
        <v>36</v>
      </c>
      <c r="K773" s="6">
        <v>207</v>
      </c>
      <c r="L773">
        <v>3</v>
      </c>
      <c r="M773">
        <v>0</v>
      </c>
      <c r="N773" s="6">
        <v>51.75</v>
      </c>
      <c r="O773" t="str">
        <f t="shared" si="36"/>
        <v/>
      </c>
      <c r="P773" s="6">
        <f t="shared" si="37"/>
        <v>82.353333333333339</v>
      </c>
      <c r="Q773">
        <f t="shared" ref="Q773:Q836" si="38">SQRT(SUMXMY2(K773:K775,P771:P773)/3)</f>
        <v>71.119283966107616</v>
      </c>
      <c r="R773" s="16" t="str">
        <f>TEXT(Ecom[[#This Row],[Dates]],"mmm")</f>
        <v>Aug</v>
      </c>
      <c r="S773" s="16" t="str">
        <f>TEXT(Ecom[[#This Row],[Dates]],"YYYY")</f>
        <v>2025</v>
      </c>
      <c r="T773" s="16"/>
    </row>
    <row r="774" spans="1:20" x14ac:dyDescent="0.25">
      <c r="A774" t="s">
        <v>28</v>
      </c>
      <c r="B774" s="16">
        <v>46186</v>
      </c>
      <c r="C774" t="s">
        <v>22</v>
      </c>
      <c r="D774" t="s">
        <v>15</v>
      </c>
      <c r="E774" t="s">
        <v>174</v>
      </c>
      <c r="F774" t="s">
        <v>102</v>
      </c>
      <c r="G774">
        <v>50315</v>
      </c>
      <c r="H774" t="s">
        <v>47</v>
      </c>
      <c r="I774" t="s">
        <v>26</v>
      </c>
      <c r="J774" t="s">
        <v>37</v>
      </c>
      <c r="K774" s="6">
        <v>32.35</v>
      </c>
      <c r="L774">
        <v>5</v>
      </c>
      <c r="M774">
        <v>0</v>
      </c>
      <c r="N774" s="6">
        <v>16.175000000000001</v>
      </c>
      <c r="O774" t="str">
        <f t="shared" si="36"/>
        <v/>
      </c>
      <c r="P774" s="6">
        <f t="shared" si="37"/>
        <v>26.786666666666665</v>
      </c>
      <c r="Q774">
        <f t="shared" si="38"/>
        <v>53.601434785937514</v>
      </c>
      <c r="R774" s="16" t="str">
        <f>TEXT(Ecom[[#This Row],[Dates]],"mmm")</f>
        <v>Jun</v>
      </c>
      <c r="S774" s="16" t="str">
        <f>TEXT(Ecom[[#This Row],[Dates]],"YYYY")</f>
        <v>2026</v>
      </c>
      <c r="T774" s="16"/>
    </row>
    <row r="775" spans="1:20" x14ac:dyDescent="0.25">
      <c r="A775" t="s">
        <v>28</v>
      </c>
      <c r="B775" s="16">
        <v>46129</v>
      </c>
      <c r="C775" t="s">
        <v>22</v>
      </c>
      <c r="D775" t="s">
        <v>15</v>
      </c>
      <c r="E775" t="s">
        <v>174</v>
      </c>
      <c r="F775" t="s">
        <v>102</v>
      </c>
      <c r="G775">
        <v>50315</v>
      </c>
      <c r="H775" t="s">
        <v>47</v>
      </c>
      <c r="I775" t="s">
        <v>26</v>
      </c>
      <c r="J775" t="s">
        <v>37</v>
      </c>
      <c r="K775" s="6">
        <v>7.71</v>
      </c>
      <c r="L775">
        <v>1</v>
      </c>
      <c r="M775">
        <v>0</v>
      </c>
      <c r="N775" s="6">
        <v>3.4695</v>
      </c>
      <c r="O775" t="str">
        <f t="shared" si="36"/>
        <v/>
      </c>
      <c r="P775" s="6">
        <f t="shared" si="37"/>
        <v>27.53</v>
      </c>
      <c r="Q775">
        <f t="shared" si="38"/>
        <v>43.984618102577976</v>
      </c>
      <c r="R775" s="16" t="str">
        <f>TEXT(Ecom[[#This Row],[Dates]],"mmm")</f>
        <v>Apr</v>
      </c>
      <c r="S775" s="16" t="str">
        <f>TEXT(Ecom[[#This Row],[Dates]],"YYYY")</f>
        <v>2026</v>
      </c>
      <c r="T775" s="16"/>
    </row>
    <row r="776" spans="1:20" x14ac:dyDescent="0.25">
      <c r="A776" t="s">
        <v>28</v>
      </c>
      <c r="B776" s="16">
        <v>46335</v>
      </c>
      <c r="C776" t="s">
        <v>22</v>
      </c>
      <c r="D776" t="s">
        <v>15</v>
      </c>
      <c r="E776" t="s">
        <v>174</v>
      </c>
      <c r="F776" t="s">
        <v>102</v>
      </c>
      <c r="G776">
        <v>50315</v>
      </c>
      <c r="H776" t="s">
        <v>47</v>
      </c>
      <c r="I776" t="s">
        <v>26</v>
      </c>
      <c r="J776" t="s">
        <v>34</v>
      </c>
      <c r="K776" s="6">
        <v>40.299999999999997</v>
      </c>
      <c r="L776">
        <v>2</v>
      </c>
      <c r="M776">
        <v>0</v>
      </c>
      <c r="N776" s="6">
        <v>10.881</v>
      </c>
      <c r="O776" t="str">
        <f t="shared" si="36"/>
        <v/>
      </c>
      <c r="P776" s="6">
        <f t="shared" si="37"/>
        <v>35.879999999999995</v>
      </c>
      <c r="Q776">
        <f t="shared" si="38"/>
        <v>8.9823359578262956</v>
      </c>
      <c r="R776" s="16" t="str">
        <f>TEXT(Ecom[[#This Row],[Dates]],"mmm")</f>
        <v>Nov</v>
      </c>
      <c r="S776" s="16" t="str">
        <f>TEXT(Ecom[[#This Row],[Dates]],"YYYY")</f>
        <v>2026</v>
      </c>
      <c r="T776" s="16"/>
    </row>
    <row r="777" spans="1:20" x14ac:dyDescent="0.25">
      <c r="A777" t="s">
        <v>28</v>
      </c>
      <c r="B777" s="16">
        <v>45658</v>
      </c>
      <c r="C777" t="s">
        <v>22</v>
      </c>
      <c r="D777" t="s">
        <v>15</v>
      </c>
      <c r="E777" t="s">
        <v>174</v>
      </c>
      <c r="F777" t="s">
        <v>102</v>
      </c>
      <c r="G777">
        <v>50315</v>
      </c>
      <c r="H777" t="s">
        <v>47</v>
      </c>
      <c r="I777" t="s">
        <v>19</v>
      </c>
      <c r="J777" t="s">
        <v>33</v>
      </c>
      <c r="K777" s="6">
        <v>34.58</v>
      </c>
      <c r="L777">
        <v>7</v>
      </c>
      <c r="M777">
        <v>0</v>
      </c>
      <c r="N777" s="6">
        <v>14.5236</v>
      </c>
      <c r="O777" t="str">
        <f t="shared" si="36"/>
        <v/>
      </c>
      <c r="P777" s="6">
        <f t="shared" si="37"/>
        <v>203.7826666666667</v>
      </c>
      <c r="Q777">
        <f t="shared" si="38"/>
        <v>196.47961246380225</v>
      </c>
      <c r="R777" s="16" t="str">
        <f>TEXT(Ecom[[#This Row],[Dates]],"mmm")</f>
        <v>Jan</v>
      </c>
      <c r="S777" s="16" t="str">
        <f>TEXT(Ecom[[#This Row],[Dates]],"YYYY")</f>
        <v>2025</v>
      </c>
      <c r="T777" s="16"/>
    </row>
    <row r="778" spans="1:20" x14ac:dyDescent="0.25">
      <c r="A778" t="s">
        <v>28</v>
      </c>
      <c r="B778" s="16">
        <v>46041</v>
      </c>
      <c r="C778" t="s">
        <v>14</v>
      </c>
      <c r="D778" t="s">
        <v>15</v>
      </c>
      <c r="E778" t="s">
        <v>148</v>
      </c>
      <c r="F778" t="s">
        <v>104</v>
      </c>
      <c r="G778">
        <v>45231</v>
      </c>
      <c r="H778" t="s">
        <v>57</v>
      </c>
      <c r="I778" t="s">
        <v>26</v>
      </c>
      <c r="J778" t="s">
        <v>34</v>
      </c>
      <c r="K778" s="6">
        <v>32.76</v>
      </c>
      <c r="L778">
        <v>7</v>
      </c>
      <c r="M778">
        <v>0.2</v>
      </c>
      <c r="N778" s="6">
        <v>3.6855000000000002</v>
      </c>
      <c r="O778" t="str">
        <f t="shared" si="36"/>
        <v/>
      </c>
      <c r="P778" s="6">
        <f t="shared" si="37"/>
        <v>212.23600000000002</v>
      </c>
      <c r="Q778">
        <f t="shared" si="38"/>
        <v>215.21855825941049</v>
      </c>
      <c r="R778" s="16" t="str">
        <f>TEXT(Ecom[[#This Row],[Dates]],"mmm")</f>
        <v>Jan</v>
      </c>
      <c r="S778" s="16" t="str">
        <f>TEXT(Ecom[[#This Row],[Dates]],"YYYY")</f>
        <v>2026</v>
      </c>
      <c r="T778" s="16"/>
    </row>
    <row r="779" spans="1:20" x14ac:dyDescent="0.25">
      <c r="A779" t="s">
        <v>62</v>
      </c>
      <c r="B779" s="16">
        <v>46077</v>
      </c>
      <c r="C779" t="s">
        <v>44</v>
      </c>
      <c r="D779" t="s">
        <v>15</v>
      </c>
      <c r="E779" t="s">
        <v>52</v>
      </c>
      <c r="F779" t="s">
        <v>24</v>
      </c>
      <c r="G779">
        <v>94110</v>
      </c>
      <c r="H779" t="s">
        <v>25</v>
      </c>
      <c r="I779" t="s">
        <v>19</v>
      </c>
      <c r="J779" t="s">
        <v>21</v>
      </c>
      <c r="K779" s="6">
        <v>544.00800000000004</v>
      </c>
      <c r="L779">
        <v>3</v>
      </c>
      <c r="M779">
        <v>0.2</v>
      </c>
      <c r="N779" s="6">
        <v>40.800600000000003</v>
      </c>
      <c r="O779" t="str">
        <f t="shared" si="36"/>
        <v/>
      </c>
      <c r="P779" s="6">
        <f t="shared" si="37"/>
        <v>209.28933333333336</v>
      </c>
      <c r="Q779">
        <f t="shared" si="38"/>
        <v>240.35330855376372</v>
      </c>
      <c r="R779" s="16" t="str">
        <f>TEXT(Ecom[[#This Row],[Dates]],"mmm")</f>
        <v>Feb</v>
      </c>
      <c r="S779" s="16" t="str">
        <f>TEXT(Ecom[[#This Row],[Dates]],"YYYY")</f>
        <v>2026</v>
      </c>
      <c r="T779" s="16"/>
    </row>
    <row r="780" spans="1:20" x14ac:dyDescent="0.25">
      <c r="A780" t="s">
        <v>62</v>
      </c>
      <c r="B780" s="16">
        <v>46071</v>
      </c>
      <c r="C780" t="s">
        <v>44</v>
      </c>
      <c r="D780" t="s">
        <v>15</v>
      </c>
      <c r="E780" t="s">
        <v>52</v>
      </c>
      <c r="F780" t="s">
        <v>24</v>
      </c>
      <c r="G780">
        <v>94110</v>
      </c>
      <c r="H780" t="s">
        <v>25</v>
      </c>
      <c r="I780" t="s">
        <v>26</v>
      </c>
      <c r="J780" t="s">
        <v>41</v>
      </c>
      <c r="K780" s="6">
        <v>59.94</v>
      </c>
      <c r="L780">
        <v>3</v>
      </c>
      <c r="M780">
        <v>0</v>
      </c>
      <c r="N780" s="6">
        <v>28.171800000000001</v>
      </c>
      <c r="O780" t="str">
        <f t="shared" si="36"/>
        <v/>
      </c>
      <c r="P780" s="6">
        <f t="shared" si="37"/>
        <v>29.38</v>
      </c>
      <c r="Q780">
        <f t="shared" si="38"/>
        <v>139.26697545415482</v>
      </c>
      <c r="R780" s="16" t="str">
        <f>TEXT(Ecom[[#This Row],[Dates]],"mmm")</f>
        <v>Feb</v>
      </c>
      <c r="S780" s="16" t="str">
        <f>TEXT(Ecom[[#This Row],[Dates]],"YYYY")</f>
        <v>2026</v>
      </c>
      <c r="T780" s="16"/>
    </row>
    <row r="781" spans="1:20" x14ac:dyDescent="0.25">
      <c r="A781" t="s">
        <v>62</v>
      </c>
      <c r="B781" s="16">
        <v>46111</v>
      </c>
      <c r="C781" t="s">
        <v>44</v>
      </c>
      <c r="D781" t="s">
        <v>15</v>
      </c>
      <c r="E781" t="s">
        <v>52</v>
      </c>
      <c r="F781" t="s">
        <v>24</v>
      </c>
      <c r="G781">
        <v>94110</v>
      </c>
      <c r="H781" t="s">
        <v>25</v>
      </c>
      <c r="I781" t="s">
        <v>26</v>
      </c>
      <c r="J781" t="s">
        <v>41</v>
      </c>
      <c r="K781" s="6">
        <v>23.92</v>
      </c>
      <c r="L781">
        <v>4</v>
      </c>
      <c r="M781">
        <v>0</v>
      </c>
      <c r="N781" s="6">
        <v>11.720800000000001</v>
      </c>
      <c r="O781" t="str">
        <f t="shared" si="36"/>
        <v/>
      </c>
      <c r="P781" s="6">
        <f t="shared" si="37"/>
        <v>20.09</v>
      </c>
      <c r="Q781">
        <f t="shared" si="38"/>
        <v>108.2209470488415</v>
      </c>
      <c r="R781" s="16" t="str">
        <f>TEXT(Ecom[[#This Row],[Dates]],"mmm")</f>
        <v>Mar</v>
      </c>
      <c r="S781" s="16" t="str">
        <f>TEXT(Ecom[[#This Row],[Dates]],"YYYY")</f>
        <v>2026</v>
      </c>
      <c r="T781" s="16"/>
    </row>
    <row r="782" spans="1:20" x14ac:dyDescent="0.25">
      <c r="A782" t="s">
        <v>62</v>
      </c>
      <c r="B782" s="16">
        <v>46197</v>
      </c>
      <c r="C782" t="s">
        <v>44</v>
      </c>
      <c r="D782" t="s">
        <v>15</v>
      </c>
      <c r="E782" t="s">
        <v>52</v>
      </c>
      <c r="F782" t="s">
        <v>24</v>
      </c>
      <c r="G782">
        <v>94110</v>
      </c>
      <c r="H782" t="s">
        <v>25</v>
      </c>
      <c r="I782" t="s">
        <v>26</v>
      </c>
      <c r="J782" t="s">
        <v>41</v>
      </c>
      <c r="K782" s="6">
        <v>4.28</v>
      </c>
      <c r="L782">
        <v>1</v>
      </c>
      <c r="M782">
        <v>0</v>
      </c>
      <c r="N782" s="6">
        <v>1.9259999999999999</v>
      </c>
      <c r="O782" t="str">
        <f t="shared" si="36"/>
        <v/>
      </c>
      <c r="P782" s="6">
        <f t="shared" si="37"/>
        <v>20.116666666666667</v>
      </c>
      <c r="Q782">
        <f t="shared" si="38"/>
        <v>16.21327314042189</v>
      </c>
      <c r="R782" s="16" t="str">
        <f>TEXT(Ecom[[#This Row],[Dates]],"mmm")</f>
        <v>Jun</v>
      </c>
      <c r="S782" s="16" t="str">
        <f>TEXT(Ecom[[#This Row],[Dates]],"YYYY")</f>
        <v>2026</v>
      </c>
      <c r="T782" s="16"/>
    </row>
    <row r="783" spans="1:20" x14ac:dyDescent="0.25">
      <c r="A783" t="s">
        <v>13</v>
      </c>
      <c r="B783" s="16">
        <v>46066</v>
      </c>
      <c r="C783" t="s">
        <v>14</v>
      </c>
      <c r="D783" t="s">
        <v>15</v>
      </c>
      <c r="E783" t="s">
        <v>103</v>
      </c>
      <c r="F783" t="s">
        <v>104</v>
      </c>
      <c r="G783">
        <v>43229</v>
      </c>
      <c r="H783" t="s">
        <v>57</v>
      </c>
      <c r="I783" t="s">
        <v>26</v>
      </c>
      <c r="J783" t="s">
        <v>37</v>
      </c>
      <c r="K783" s="6">
        <v>32.07</v>
      </c>
      <c r="L783">
        <v>5</v>
      </c>
      <c r="M783">
        <v>0.7</v>
      </c>
      <c r="N783" s="6">
        <v>-22.449000000000002</v>
      </c>
      <c r="O783">
        <f t="shared" si="36"/>
        <v>-22.449000000000002</v>
      </c>
      <c r="P783" s="6">
        <f t="shared" si="37"/>
        <v>30.52</v>
      </c>
      <c r="Q783">
        <f t="shared" si="38"/>
        <v>7.8166825396664246</v>
      </c>
      <c r="R783" s="16" t="str">
        <f>TEXT(Ecom[[#This Row],[Dates]],"mmm")</f>
        <v>Feb</v>
      </c>
      <c r="S783" s="16" t="str">
        <f>TEXT(Ecom[[#This Row],[Dates]],"YYYY")</f>
        <v>2026</v>
      </c>
      <c r="T783" s="16"/>
    </row>
    <row r="784" spans="1:20" x14ac:dyDescent="0.25">
      <c r="A784" t="s">
        <v>13</v>
      </c>
      <c r="B784" s="16">
        <v>46373</v>
      </c>
      <c r="C784" t="s">
        <v>14</v>
      </c>
      <c r="D784" t="s">
        <v>15</v>
      </c>
      <c r="E784" t="s">
        <v>103</v>
      </c>
      <c r="F784" t="s">
        <v>104</v>
      </c>
      <c r="G784">
        <v>43229</v>
      </c>
      <c r="H784" t="s">
        <v>57</v>
      </c>
      <c r="I784" t="s">
        <v>35</v>
      </c>
      <c r="J784" t="s">
        <v>59</v>
      </c>
      <c r="K784" s="6">
        <v>24</v>
      </c>
      <c r="L784">
        <v>2</v>
      </c>
      <c r="M784">
        <v>0.2</v>
      </c>
      <c r="N784" s="6">
        <v>-2.7</v>
      </c>
      <c r="O784">
        <f t="shared" si="36"/>
        <v>-2.7</v>
      </c>
      <c r="P784" s="6">
        <f t="shared" si="37"/>
        <v>35.824666666666666</v>
      </c>
      <c r="Q784">
        <f t="shared" si="38"/>
        <v>7.9084462209481865</v>
      </c>
      <c r="R784" s="16" t="str">
        <f>TEXT(Ecom[[#This Row],[Dates]],"mmm")</f>
        <v>Dec</v>
      </c>
      <c r="S784" s="16" t="str">
        <f>TEXT(Ecom[[#This Row],[Dates]],"YYYY")</f>
        <v>2026</v>
      </c>
      <c r="T784" s="16"/>
    </row>
    <row r="785" spans="1:20" x14ac:dyDescent="0.25">
      <c r="A785" t="s">
        <v>13</v>
      </c>
      <c r="B785" s="16">
        <v>45919</v>
      </c>
      <c r="C785" t="s">
        <v>14</v>
      </c>
      <c r="D785" t="s">
        <v>15</v>
      </c>
      <c r="E785" t="s">
        <v>103</v>
      </c>
      <c r="F785" t="s">
        <v>104</v>
      </c>
      <c r="G785">
        <v>43229</v>
      </c>
      <c r="H785" t="s">
        <v>57</v>
      </c>
      <c r="I785" t="s">
        <v>19</v>
      </c>
      <c r="J785" t="s">
        <v>20</v>
      </c>
      <c r="K785" s="6">
        <v>35.49</v>
      </c>
      <c r="L785">
        <v>1</v>
      </c>
      <c r="M785">
        <v>0.5</v>
      </c>
      <c r="N785" s="6">
        <v>-15.615600000000001</v>
      </c>
      <c r="O785">
        <f t="shared" si="36"/>
        <v>-15.615600000000001</v>
      </c>
      <c r="P785" s="6">
        <f t="shared" si="37"/>
        <v>90.054666666666662</v>
      </c>
      <c r="Q785">
        <f t="shared" si="38"/>
        <v>56.305529437038288</v>
      </c>
      <c r="R785" s="16" t="str">
        <f>TEXT(Ecom[[#This Row],[Dates]],"mmm")</f>
        <v>Sep</v>
      </c>
      <c r="S785" s="16" t="str">
        <f>TEXT(Ecom[[#This Row],[Dates]],"YYYY")</f>
        <v>2025</v>
      </c>
      <c r="T785" s="16"/>
    </row>
    <row r="786" spans="1:20" x14ac:dyDescent="0.25">
      <c r="A786" t="s">
        <v>13</v>
      </c>
      <c r="B786" s="16">
        <v>45928</v>
      </c>
      <c r="C786" t="s">
        <v>14</v>
      </c>
      <c r="D786" t="s">
        <v>15</v>
      </c>
      <c r="E786" t="s">
        <v>103</v>
      </c>
      <c r="F786" t="s">
        <v>104</v>
      </c>
      <c r="G786">
        <v>43229</v>
      </c>
      <c r="H786" t="s">
        <v>57</v>
      </c>
      <c r="I786" t="s">
        <v>35</v>
      </c>
      <c r="J786" t="s">
        <v>59</v>
      </c>
      <c r="K786" s="6">
        <v>47.984000000000002</v>
      </c>
      <c r="L786">
        <v>2</v>
      </c>
      <c r="M786">
        <v>0.2</v>
      </c>
      <c r="N786" s="6">
        <v>0.5998</v>
      </c>
      <c r="O786" t="str">
        <f t="shared" si="36"/>
        <v/>
      </c>
      <c r="P786" s="6">
        <f t="shared" si="37"/>
        <v>84.043333333333337</v>
      </c>
      <c r="Q786">
        <f t="shared" si="38"/>
        <v>68.117814595987539</v>
      </c>
      <c r="R786" s="16" t="str">
        <f>TEXT(Ecom[[#This Row],[Dates]],"mmm")</f>
        <v>Sep</v>
      </c>
      <c r="S786" s="16" t="str">
        <f>TEXT(Ecom[[#This Row],[Dates]],"YYYY")</f>
        <v>2025</v>
      </c>
      <c r="T786" s="16"/>
    </row>
    <row r="787" spans="1:20" x14ac:dyDescent="0.25">
      <c r="A787" t="s">
        <v>28</v>
      </c>
      <c r="B787" s="16">
        <v>45680</v>
      </c>
      <c r="C787" t="s">
        <v>22</v>
      </c>
      <c r="D787" t="s">
        <v>15</v>
      </c>
      <c r="E787" t="s">
        <v>90</v>
      </c>
      <c r="F787" t="s">
        <v>91</v>
      </c>
      <c r="G787">
        <v>29203</v>
      </c>
      <c r="H787" t="s">
        <v>18</v>
      </c>
      <c r="I787" t="s">
        <v>26</v>
      </c>
      <c r="J787" t="s">
        <v>60</v>
      </c>
      <c r="K787" s="6">
        <v>186.69</v>
      </c>
      <c r="L787">
        <v>3</v>
      </c>
      <c r="M787">
        <v>0</v>
      </c>
      <c r="N787" s="6">
        <v>87.744299999999996</v>
      </c>
      <c r="O787" t="str">
        <f t="shared" si="36"/>
        <v/>
      </c>
      <c r="P787" s="6">
        <f t="shared" si="37"/>
        <v>184.35799999999998</v>
      </c>
      <c r="Q787">
        <f t="shared" si="38"/>
        <v>116.69839403192159</v>
      </c>
      <c r="R787" s="16" t="str">
        <f>TEXT(Ecom[[#This Row],[Dates]],"mmm")</f>
        <v>Jan</v>
      </c>
      <c r="S787" s="16" t="str">
        <f>TEXT(Ecom[[#This Row],[Dates]],"YYYY")</f>
        <v>2025</v>
      </c>
      <c r="T787" s="16"/>
    </row>
    <row r="788" spans="1:20" x14ac:dyDescent="0.25">
      <c r="A788" t="s">
        <v>13</v>
      </c>
      <c r="B788" s="16">
        <v>46310</v>
      </c>
      <c r="C788" t="s">
        <v>14</v>
      </c>
      <c r="D788" t="s">
        <v>15</v>
      </c>
      <c r="E788" t="s">
        <v>235</v>
      </c>
      <c r="F788" t="s">
        <v>24</v>
      </c>
      <c r="G788">
        <v>93534</v>
      </c>
      <c r="H788" t="s">
        <v>25</v>
      </c>
      <c r="I788" t="s">
        <v>26</v>
      </c>
      <c r="J788" t="s">
        <v>37</v>
      </c>
      <c r="K788" s="6">
        <v>17.456</v>
      </c>
      <c r="L788">
        <v>2</v>
      </c>
      <c r="M788">
        <v>0.2</v>
      </c>
      <c r="N788" s="6">
        <v>5.8914</v>
      </c>
      <c r="O788" t="str">
        <f t="shared" si="36"/>
        <v/>
      </c>
      <c r="P788" s="6">
        <f t="shared" si="37"/>
        <v>170.11466666666669</v>
      </c>
      <c r="Q788">
        <f t="shared" si="38"/>
        <v>103.60377156726952</v>
      </c>
      <c r="R788" s="16" t="str">
        <f>TEXT(Ecom[[#This Row],[Dates]],"mmm")</f>
        <v>Oct</v>
      </c>
      <c r="S788" s="16" t="str">
        <f>TEXT(Ecom[[#This Row],[Dates]],"YYYY")</f>
        <v>2026</v>
      </c>
      <c r="T788" s="16"/>
    </row>
    <row r="789" spans="1:20" x14ac:dyDescent="0.25">
      <c r="A789" t="s">
        <v>28</v>
      </c>
      <c r="B789" s="16">
        <v>46122</v>
      </c>
      <c r="C789" t="s">
        <v>14</v>
      </c>
      <c r="D789" t="s">
        <v>15</v>
      </c>
      <c r="E789" t="s">
        <v>235</v>
      </c>
      <c r="F789" t="s">
        <v>24</v>
      </c>
      <c r="G789">
        <v>93534</v>
      </c>
      <c r="H789" t="s">
        <v>25</v>
      </c>
      <c r="I789" t="s">
        <v>19</v>
      </c>
      <c r="J789" t="s">
        <v>21</v>
      </c>
      <c r="K789" s="6">
        <v>348.928</v>
      </c>
      <c r="L789">
        <v>2</v>
      </c>
      <c r="M789">
        <v>0.2</v>
      </c>
      <c r="N789" s="6">
        <v>34.892800000000001</v>
      </c>
      <c r="O789" t="str">
        <f t="shared" si="36"/>
        <v/>
      </c>
      <c r="P789" s="6">
        <f t="shared" si="37"/>
        <v>169.43600000000001</v>
      </c>
      <c r="Q789">
        <f t="shared" si="38"/>
        <v>131.00671705990811</v>
      </c>
      <c r="R789" s="16" t="str">
        <f>TEXT(Ecom[[#This Row],[Dates]],"mmm")</f>
        <v>Apr</v>
      </c>
      <c r="S789" s="16" t="str">
        <f>TEXT(Ecom[[#This Row],[Dates]],"YYYY")</f>
        <v>2026</v>
      </c>
      <c r="T789" s="16"/>
    </row>
    <row r="790" spans="1:20" x14ac:dyDescent="0.25">
      <c r="A790" t="s">
        <v>28</v>
      </c>
      <c r="B790" s="16">
        <v>46303</v>
      </c>
      <c r="C790" t="s">
        <v>14</v>
      </c>
      <c r="D790" t="s">
        <v>15</v>
      </c>
      <c r="E790" t="s">
        <v>182</v>
      </c>
      <c r="F790" t="s">
        <v>83</v>
      </c>
      <c r="G790">
        <v>23223</v>
      </c>
      <c r="H790" t="s">
        <v>18</v>
      </c>
      <c r="I790" t="s">
        <v>26</v>
      </c>
      <c r="J790" t="s">
        <v>37</v>
      </c>
      <c r="K790" s="6">
        <v>143.96</v>
      </c>
      <c r="L790">
        <v>4</v>
      </c>
      <c r="M790">
        <v>0</v>
      </c>
      <c r="N790" s="6">
        <v>69.100800000000007</v>
      </c>
      <c r="O790" t="str">
        <f t="shared" si="36"/>
        <v/>
      </c>
      <c r="P790" s="6">
        <f t="shared" si="37"/>
        <v>67.473333333333329</v>
      </c>
      <c r="Q790">
        <f t="shared" si="38"/>
        <v>91.290712602144851</v>
      </c>
      <c r="R790" s="16" t="str">
        <f>TEXT(Ecom[[#This Row],[Dates]],"mmm")</f>
        <v>Oct</v>
      </c>
      <c r="S790" s="16" t="str">
        <f>TEXT(Ecom[[#This Row],[Dates]],"YYYY")</f>
        <v>2026</v>
      </c>
      <c r="T790" s="16"/>
    </row>
    <row r="791" spans="1:20" x14ac:dyDescent="0.25">
      <c r="A791" t="s">
        <v>28</v>
      </c>
      <c r="B791" s="16">
        <v>46267</v>
      </c>
      <c r="C791" t="s">
        <v>14</v>
      </c>
      <c r="D791" t="s">
        <v>15</v>
      </c>
      <c r="E791" t="s">
        <v>182</v>
      </c>
      <c r="F791" t="s">
        <v>83</v>
      </c>
      <c r="G791">
        <v>23223</v>
      </c>
      <c r="H791" t="s">
        <v>18</v>
      </c>
      <c r="I791" t="s">
        <v>26</v>
      </c>
      <c r="J791" t="s">
        <v>32</v>
      </c>
      <c r="K791" s="6">
        <v>15.42</v>
      </c>
      <c r="L791">
        <v>1</v>
      </c>
      <c r="M791">
        <v>0</v>
      </c>
      <c r="N791" s="6">
        <v>4.1634000000000002</v>
      </c>
      <c r="O791" t="str">
        <f t="shared" si="36"/>
        <v/>
      </c>
      <c r="P791" s="6">
        <f t="shared" si="37"/>
        <v>130.46666666666667</v>
      </c>
      <c r="Q791">
        <f t="shared" si="38"/>
        <v>147.55040578831458</v>
      </c>
      <c r="R791" s="16" t="str">
        <f>TEXT(Ecom[[#This Row],[Dates]],"mmm")</f>
        <v>Sep</v>
      </c>
      <c r="S791" s="16" t="str">
        <f>TEXT(Ecom[[#This Row],[Dates]],"YYYY")</f>
        <v>2026</v>
      </c>
      <c r="T791" s="16"/>
    </row>
    <row r="792" spans="1:20" x14ac:dyDescent="0.25">
      <c r="A792" t="s">
        <v>28</v>
      </c>
      <c r="B792" s="16">
        <v>45762</v>
      </c>
      <c r="C792" t="s">
        <v>14</v>
      </c>
      <c r="D792" t="s">
        <v>15</v>
      </c>
      <c r="E792" t="s">
        <v>182</v>
      </c>
      <c r="F792" t="s">
        <v>83</v>
      </c>
      <c r="G792">
        <v>23223</v>
      </c>
      <c r="H792" t="s">
        <v>18</v>
      </c>
      <c r="I792" t="s">
        <v>26</v>
      </c>
      <c r="J792" t="s">
        <v>37</v>
      </c>
      <c r="K792" s="6">
        <v>43.04</v>
      </c>
      <c r="L792">
        <v>8</v>
      </c>
      <c r="M792">
        <v>0</v>
      </c>
      <c r="N792" s="6">
        <v>21.089600000000001</v>
      </c>
      <c r="O792" t="str">
        <f t="shared" si="36"/>
        <v/>
      </c>
      <c r="P792" s="6">
        <f t="shared" si="37"/>
        <v>579.98</v>
      </c>
      <c r="Q792">
        <f t="shared" si="38"/>
        <v>467.69544181689037</v>
      </c>
      <c r="R792" s="16" t="str">
        <f>TEXT(Ecom[[#This Row],[Dates]],"mmm")</f>
        <v>Apr</v>
      </c>
      <c r="S792" s="16" t="str">
        <f>TEXT(Ecom[[#This Row],[Dates]],"YYYY")</f>
        <v>2025</v>
      </c>
      <c r="T792" s="16"/>
    </row>
    <row r="793" spans="1:20" x14ac:dyDescent="0.25">
      <c r="A793" t="s">
        <v>28</v>
      </c>
      <c r="B793" s="16">
        <v>46355</v>
      </c>
      <c r="C793" t="s">
        <v>14</v>
      </c>
      <c r="D793" t="s">
        <v>15</v>
      </c>
      <c r="E793" t="s">
        <v>182</v>
      </c>
      <c r="F793" t="s">
        <v>83</v>
      </c>
      <c r="G793">
        <v>23223</v>
      </c>
      <c r="H793" t="s">
        <v>18</v>
      </c>
      <c r="I793" t="s">
        <v>19</v>
      </c>
      <c r="J793" t="s">
        <v>21</v>
      </c>
      <c r="K793" s="6">
        <v>332.94</v>
      </c>
      <c r="L793">
        <v>3</v>
      </c>
      <c r="M793">
        <v>0</v>
      </c>
      <c r="N793" s="6">
        <v>79.905600000000007</v>
      </c>
      <c r="O793" t="str">
        <f t="shared" si="36"/>
        <v/>
      </c>
      <c r="P793" s="6">
        <f t="shared" si="37"/>
        <v>568.95333333333338</v>
      </c>
      <c r="Q793">
        <f t="shared" si="38"/>
        <v>568.06503084952703</v>
      </c>
      <c r="R793" s="16" t="str">
        <f>TEXT(Ecom[[#This Row],[Dates]],"mmm")</f>
        <v>Nov</v>
      </c>
      <c r="S793" s="16" t="str">
        <f>TEXT(Ecom[[#This Row],[Dates]],"YYYY")</f>
        <v>2026</v>
      </c>
      <c r="T793" s="16"/>
    </row>
    <row r="794" spans="1:20" x14ac:dyDescent="0.25">
      <c r="A794" t="s">
        <v>168</v>
      </c>
      <c r="B794" s="16">
        <v>46377</v>
      </c>
      <c r="C794" t="s">
        <v>14</v>
      </c>
      <c r="D794" t="s">
        <v>15</v>
      </c>
      <c r="E794" t="s">
        <v>236</v>
      </c>
      <c r="F794" t="s">
        <v>40</v>
      </c>
      <c r="G794">
        <v>28806</v>
      </c>
      <c r="H794" t="s">
        <v>18</v>
      </c>
      <c r="I794" t="s">
        <v>35</v>
      </c>
      <c r="J794" t="s">
        <v>36</v>
      </c>
      <c r="K794" s="6">
        <v>1363.96</v>
      </c>
      <c r="L794">
        <v>5</v>
      </c>
      <c r="M794">
        <v>0.2</v>
      </c>
      <c r="N794" s="6">
        <v>85.247500000000002</v>
      </c>
      <c r="O794" t="str">
        <f t="shared" si="36"/>
        <v/>
      </c>
      <c r="P794" s="6">
        <f t="shared" si="37"/>
        <v>465.21333333333337</v>
      </c>
      <c r="Q794">
        <f t="shared" si="38"/>
        <v>612.04153557914196</v>
      </c>
      <c r="R794" s="16" t="str">
        <f>TEXT(Ecom[[#This Row],[Dates]],"mmm")</f>
        <v>Dec</v>
      </c>
      <c r="S794" s="16" t="str">
        <f>TEXT(Ecom[[#This Row],[Dates]],"YYYY")</f>
        <v>2026</v>
      </c>
      <c r="T794" s="16"/>
    </row>
    <row r="795" spans="1:20" x14ac:dyDescent="0.25">
      <c r="A795" t="s">
        <v>28</v>
      </c>
      <c r="B795" s="16">
        <v>46048</v>
      </c>
      <c r="C795" t="s">
        <v>14</v>
      </c>
      <c r="D795" t="s">
        <v>15</v>
      </c>
      <c r="E795" t="s">
        <v>52</v>
      </c>
      <c r="F795" t="s">
        <v>24</v>
      </c>
      <c r="G795">
        <v>94110</v>
      </c>
      <c r="H795" t="s">
        <v>25</v>
      </c>
      <c r="I795" t="s">
        <v>26</v>
      </c>
      <c r="J795" t="s">
        <v>27</v>
      </c>
      <c r="K795" s="6">
        <v>9.9600000000000009</v>
      </c>
      <c r="L795">
        <v>2</v>
      </c>
      <c r="M795">
        <v>0</v>
      </c>
      <c r="N795" s="6">
        <v>4.5815999999999999</v>
      </c>
      <c r="O795" t="str">
        <f t="shared" si="36"/>
        <v/>
      </c>
      <c r="P795" s="6">
        <f t="shared" si="37"/>
        <v>17.28</v>
      </c>
      <c r="Q795">
        <f t="shared" si="38"/>
        <v>411.97418115792249</v>
      </c>
      <c r="R795" s="16" t="str">
        <f>TEXT(Ecom[[#This Row],[Dates]],"mmm")</f>
        <v>Jan</v>
      </c>
      <c r="S795" s="16" t="str">
        <f>TEXT(Ecom[[#This Row],[Dates]],"YYYY")</f>
        <v>2026</v>
      </c>
      <c r="T795" s="16"/>
    </row>
    <row r="796" spans="1:20" x14ac:dyDescent="0.25">
      <c r="A796" t="s">
        <v>28</v>
      </c>
      <c r="B796" s="16">
        <v>45685</v>
      </c>
      <c r="C796" t="s">
        <v>14</v>
      </c>
      <c r="D796" t="s">
        <v>15</v>
      </c>
      <c r="E796" t="s">
        <v>52</v>
      </c>
      <c r="F796" t="s">
        <v>24</v>
      </c>
      <c r="G796">
        <v>94110</v>
      </c>
      <c r="H796" t="s">
        <v>25</v>
      </c>
      <c r="I796" t="s">
        <v>26</v>
      </c>
      <c r="J796" t="s">
        <v>41</v>
      </c>
      <c r="K796" s="6">
        <v>21.72</v>
      </c>
      <c r="L796">
        <v>4</v>
      </c>
      <c r="M796">
        <v>0</v>
      </c>
      <c r="N796" s="6">
        <v>10.642799999999999</v>
      </c>
      <c r="O796" t="str">
        <f t="shared" si="36"/>
        <v/>
      </c>
      <c r="P796" s="6">
        <f t="shared" si="37"/>
        <v>58.223333333333329</v>
      </c>
      <c r="Q796">
        <f t="shared" si="38"/>
        <v>259.65028974172736</v>
      </c>
      <c r="R796" s="16" t="str">
        <f>TEXT(Ecom[[#This Row],[Dates]],"mmm")</f>
        <v>Jan</v>
      </c>
      <c r="S796" s="16" t="str">
        <f>TEXT(Ecom[[#This Row],[Dates]],"YYYY")</f>
        <v>2025</v>
      </c>
      <c r="T796" s="16"/>
    </row>
    <row r="797" spans="1:20" x14ac:dyDescent="0.25">
      <c r="A797" t="s">
        <v>28</v>
      </c>
      <c r="B797" s="16">
        <v>45868</v>
      </c>
      <c r="C797" t="s">
        <v>14</v>
      </c>
      <c r="D797" t="s">
        <v>15</v>
      </c>
      <c r="E797" t="s">
        <v>92</v>
      </c>
      <c r="F797" t="s">
        <v>68</v>
      </c>
      <c r="G797">
        <v>55901</v>
      </c>
      <c r="H797" t="s">
        <v>47</v>
      </c>
      <c r="I797" t="s">
        <v>26</v>
      </c>
      <c r="J797" t="s">
        <v>37</v>
      </c>
      <c r="K797" s="6">
        <v>20.16</v>
      </c>
      <c r="L797">
        <v>7</v>
      </c>
      <c r="M797">
        <v>0</v>
      </c>
      <c r="N797" s="6">
        <v>9.8783999999999992</v>
      </c>
      <c r="O797" t="str">
        <f t="shared" si="36"/>
        <v/>
      </c>
      <c r="P797" s="6">
        <f t="shared" si="37"/>
        <v>55.303333333333335</v>
      </c>
      <c r="Q797">
        <f t="shared" si="38"/>
        <v>49.535980376407728</v>
      </c>
      <c r="R797" s="16" t="str">
        <f>TEXT(Ecom[[#This Row],[Dates]],"mmm")</f>
        <v>Jul</v>
      </c>
      <c r="S797" s="16" t="str">
        <f>TEXT(Ecom[[#This Row],[Dates]],"YYYY")</f>
        <v>2025</v>
      </c>
      <c r="T797" s="16"/>
    </row>
    <row r="798" spans="1:20" x14ac:dyDescent="0.25">
      <c r="A798" t="s">
        <v>62</v>
      </c>
      <c r="B798" s="16">
        <v>45831</v>
      </c>
      <c r="C798" t="s">
        <v>22</v>
      </c>
      <c r="D798" t="s">
        <v>15</v>
      </c>
      <c r="E798" t="s">
        <v>92</v>
      </c>
      <c r="F798" t="s">
        <v>76</v>
      </c>
      <c r="G798">
        <v>14609</v>
      </c>
      <c r="H798" t="s">
        <v>57</v>
      </c>
      <c r="I798" t="s">
        <v>26</v>
      </c>
      <c r="J798" t="s">
        <v>41</v>
      </c>
      <c r="K798" s="6">
        <v>132.79</v>
      </c>
      <c r="L798">
        <v>7</v>
      </c>
      <c r="M798">
        <v>0</v>
      </c>
      <c r="N798" s="6">
        <v>63.739199999999997</v>
      </c>
      <c r="O798" t="str">
        <f t="shared" si="36"/>
        <v/>
      </c>
      <c r="P798" s="6">
        <f t="shared" si="37"/>
        <v>55.77</v>
      </c>
      <c r="Q798">
        <f t="shared" si="38"/>
        <v>53.302500740445424</v>
      </c>
      <c r="R798" s="16" t="str">
        <f>TEXT(Ecom[[#This Row],[Dates]],"mmm")</f>
        <v>Jun</v>
      </c>
      <c r="S798" s="16" t="str">
        <f>TEXT(Ecom[[#This Row],[Dates]],"YYYY")</f>
        <v>2025</v>
      </c>
      <c r="T798" s="16"/>
    </row>
    <row r="799" spans="1:20" x14ac:dyDescent="0.25">
      <c r="A799" t="s">
        <v>62</v>
      </c>
      <c r="B799" s="16">
        <v>46278</v>
      </c>
      <c r="C799" t="s">
        <v>22</v>
      </c>
      <c r="D799" t="s">
        <v>15</v>
      </c>
      <c r="E799" t="s">
        <v>92</v>
      </c>
      <c r="F799" t="s">
        <v>76</v>
      </c>
      <c r="G799">
        <v>14609</v>
      </c>
      <c r="H799" t="s">
        <v>57</v>
      </c>
      <c r="I799" t="s">
        <v>26</v>
      </c>
      <c r="J799" t="s">
        <v>41</v>
      </c>
      <c r="K799" s="6">
        <v>12.96</v>
      </c>
      <c r="L799">
        <v>2</v>
      </c>
      <c r="M799">
        <v>0</v>
      </c>
      <c r="N799" s="6">
        <v>6.2207999999999997</v>
      </c>
      <c r="O799" t="str">
        <f t="shared" si="36"/>
        <v/>
      </c>
      <c r="P799" s="6">
        <f t="shared" si="37"/>
        <v>106.14666666666666</v>
      </c>
      <c r="Q799">
        <f t="shared" si="38"/>
        <v>107.34157321718713</v>
      </c>
      <c r="R799" s="16" t="str">
        <f>TEXT(Ecom[[#This Row],[Dates]],"mmm")</f>
        <v>Sep</v>
      </c>
      <c r="S799" s="16" t="str">
        <f>TEXT(Ecom[[#This Row],[Dates]],"YYYY")</f>
        <v>2026</v>
      </c>
      <c r="T799" s="16"/>
    </row>
    <row r="800" spans="1:20" x14ac:dyDescent="0.25">
      <c r="A800" t="s">
        <v>62</v>
      </c>
      <c r="B800" s="16">
        <v>45989</v>
      </c>
      <c r="C800" t="s">
        <v>22</v>
      </c>
      <c r="D800" t="s">
        <v>15</v>
      </c>
      <c r="E800" t="s">
        <v>92</v>
      </c>
      <c r="F800" t="s">
        <v>76</v>
      </c>
      <c r="G800">
        <v>14609</v>
      </c>
      <c r="H800" t="s">
        <v>57</v>
      </c>
      <c r="I800" t="s">
        <v>26</v>
      </c>
      <c r="J800" t="s">
        <v>27</v>
      </c>
      <c r="K800" s="6">
        <v>21.56</v>
      </c>
      <c r="L800">
        <v>7</v>
      </c>
      <c r="M800">
        <v>0</v>
      </c>
      <c r="N800" s="6">
        <v>10.348800000000001</v>
      </c>
      <c r="O800" t="str">
        <f t="shared" si="36"/>
        <v/>
      </c>
      <c r="P800" s="6">
        <f t="shared" si="37"/>
        <v>109.23666666666668</v>
      </c>
      <c r="Q800">
        <f t="shared" si="38"/>
        <v>115.96528530683784</v>
      </c>
      <c r="R800" s="16" t="str">
        <f>TEXT(Ecom[[#This Row],[Dates]],"mmm")</f>
        <v>Nov</v>
      </c>
      <c r="S800" s="16" t="str">
        <f>TEXT(Ecom[[#This Row],[Dates]],"YYYY")</f>
        <v>2025</v>
      </c>
      <c r="T800" s="16"/>
    </row>
    <row r="801" spans="1:20" x14ac:dyDescent="0.25">
      <c r="A801" t="s">
        <v>28</v>
      </c>
      <c r="B801" s="16">
        <v>45957</v>
      </c>
      <c r="C801" t="s">
        <v>14</v>
      </c>
      <c r="D801" t="s">
        <v>15</v>
      </c>
      <c r="E801" t="s">
        <v>237</v>
      </c>
      <c r="F801" t="s">
        <v>24</v>
      </c>
      <c r="G801">
        <v>92530</v>
      </c>
      <c r="H801" t="s">
        <v>25</v>
      </c>
      <c r="I801" t="s">
        <v>19</v>
      </c>
      <c r="J801" t="s">
        <v>21</v>
      </c>
      <c r="K801" s="6">
        <v>283.92</v>
      </c>
      <c r="L801">
        <v>5</v>
      </c>
      <c r="M801">
        <v>0.2</v>
      </c>
      <c r="N801" s="6">
        <v>17.745000000000001</v>
      </c>
      <c r="O801" t="str">
        <f t="shared" si="36"/>
        <v/>
      </c>
      <c r="P801" s="6">
        <f t="shared" si="37"/>
        <v>174.03933333333336</v>
      </c>
      <c r="Q801">
        <f t="shared" si="38"/>
        <v>116.80686506270845</v>
      </c>
      <c r="R801" s="16" t="str">
        <f>TEXT(Ecom[[#This Row],[Dates]],"mmm")</f>
        <v>Oct</v>
      </c>
      <c r="S801" s="16" t="str">
        <f>TEXT(Ecom[[#This Row],[Dates]],"YYYY")</f>
        <v>2025</v>
      </c>
      <c r="T801" s="16"/>
    </row>
    <row r="802" spans="1:20" x14ac:dyDescent="0.25">
      <c r="A802" t="s">
        <v>62</v>
      </c>
      <c r="B802" s="16">
        <v>46072</v>
      </c>
      <c r="C802" t="s">
        <v>22</v>
      </c>
      <c r="D802" t="s">
        <v>15</v>
      </c>
      <c r="E802" t="s">
        <v>144</v>
      </c>
      <c r="F802" t="s">
        <v>24</v>
      </c>
      <c r="G802">
        <v>92105</v>
      </c>
      <c r="H802" t="s">
        <v>25</v>
      </c>
      <c r="I802" t="s">
        <v>19</v>
      </c>
      <c r="J802" t="s">
        <v>33</v>
      </c>
      <c r="K802" s="6">
        <v>22.23</v>
      </c>
      <c r="L802">
        <v>1</v>
      </c>
      <c r="M802">
        <v>0</v>
      </c>
      <c r="N802" s="6">
        <v>7.3358999999999996</v>
      </c>
      <c r="O802" t="str">
        <f t="shared" si="36"/>
        <v/>
      </c>
      <c r="P802" s="6">
        <f t="shared" si="37"/>
        <v>197.83933333333334</v>
      </c>
      <c r="Q802">
        <f t="shared" si="38"/>
        <v>106.65885415139658</v>
      </c>
      <c r="R802" s="16" t="str">
        <f>TEXT(Ecom[[#This Row],[Dates]],"mmm")</f>
        <v>Feb</v>
      </c>
      <c r="S802" s="16" t="str">
        <f>TEXT(Ecom[[#This Row],[Dates]],"YYYY")</f>
        <v>2026</v>
      </c>
      <c r="T802" s="16"/>
    </row>
    <row r="803" spans="1:20" x14ac:dyDescent="0.25">
      <c r="A803" t="s">
        <v>62</v>
      </c>
      <c r="B803" s="16">
        <v>45899</v>
      </c>
      <c r="C803" t="s">
        <v>22</v>
      </c>
      <c r="D803" t="s">
        <v>15</v>
      </c>
      <c r="E803" t="s">
        <v>144</v>
      </c>
      <c r="F803" t="s">
        <v>24</v>
      </c>
      <c r="G803">
        <v>92105</v>
      </c>
      <c r="H803" t="s">
        <v>25</v>
      </c>
      <c r="I803" t="s">
        <v>35</v>
      </c>
      <c r="J803" t="s">
        <v>36</v>
      </c>
      <c r="K803" s="6">
        <v>215.96799999999999</v>
      </c>
      <c r="L803">
        <v>2</v>
      </c>
      <c r="M803">
        <v>0.2</v>
      </c>
      <c r="N803" s="6">
        <v>18.897200000000002</v>
      </c>
      <c r="O803" t="str">
        <f t="shared" si="36"/>
        <v/>
      </c>
      <c r="P803" s="6">
        <f t="shared" si="37"/>
        <v>194.74933333333334</v>
      </c>
      <c r="Q803">
        <f t="shared" si="38"/>
        <v>140.95570838151014</v>
      </c>
      <c r="R803" s="16" t="str">
        <f>TEXT(Ecom[[#This Row],[Dates]],"mmm")</f>
        <v>Aug</v>
      </c>
      <c r="S803" s="16" t="str">
        <f>TEXT(Ecom[[#This Row],[Dates]],"YYYY")</f>
        <v>2025</v>
      </c>
      <c r="T803" s="16"/>
    </row>
    <row r="804" spans="1:20" x14ac:dyDescent="0.25">
      <c r="A804" t="s">
        <v>13</v>
      </c>
      <c r="B804" s="16">
        <v>46356</v>
      </c>
      <c r="C804" t="s">
        <v>22</v>
      </c>
      <c r="D804" t="s">
        <v>15</v>
      </c>
      <c r="E804" t="s">
        <v>75</v>
      </c>
      <c r="F804" t="s">
        <v>76</v>
      </c>
      <c r="G804">
        <v>10024</v>
      </c>
      <c r="H804" t="s">
        <v>57</v>
      </c>
      <c r="I804" t="s">
        <v>26</v>
      </c>
      <c r="J804" t="s">
        <v>38</v>
      </c>
      <c r="K804" s="6">
        <v>355.32</v>
      </c>
      <c r="L804">
        <v>9</v>
      </c>
      <c r="M804">
        <v>0</v>
      </c>
      <c r="N804" s="6">
        <v>99.489599999999996</v>
      </c>
      <c r="O804" t="str">
        <f t="shared" si="36"/>
        <v/>
      </c>
      <c r="P804" s="6">
        <f t="shared" si="37"/>
        <v>128.85333333333332</v>
      </c>
      <c r="Q804">
        <f t="shared" si="38"/>
        <v>152.83322515299696</v>
      </c>
      <c r="R804" s="16" t="str">
        <f>TEXT(Ecom[[#This Row],[Dates]],"mmm")</f>
        <v>Nov</v>
      </c>
      <c r="S804" s="16" t="str">
        <f>TEXT(Ecom[[#This Row],[Dates]],"YYYY")</f>
        <v>2026</v>
      </c>
      <c r="T804" s="16"/>
    </row>
    <row r="805" spans="1:20" x14ac:dyDescent="0.25">
      <c r="A805" t="s">
        <v>28</v>
      </c>
      <c r="B805" s="16">
        <v>46269</v>
      </c>
      <c r="C805" t="s">
        <v>22</v>
      </c>
      <c r="D805" t="s">
        <v>15</v>
      </c>
      <c r="E805" t="s">
        <v>124</v>
      </c>
      <c r="F805" t="s">
        <v>125</v>
      </c>
      <c r="G805">
        <v>71203</v>
      </c>
      <c r="H805" t="s">
        <v>18</v>
      </c>
      <c r="I805" t="s">
        <v>26</v>
      </c>
      <c r="J805" t="s">
        <v>41</v>
      </c>
      <c r="K805" s="6">
        <v>12.96</v>
      </c>
      <c r="L805">
        <v>2</v>
      </c>
      <c r="M805">
        <v>0</v>
      </c>
      <c r="N805" s="6">
        <v>6.2207999999999997</v>
      </c>
      <c r="O805" t="str">
        <f t="shared" si="36"/>
        <v/>
      </c>
      <c r="P805" s="6">
        <f t="shared" si="37"/>
        <v>24.805333333333333</v>
      </c>
      <c r="Q805">
        <f t="shared" si="38"/>
        <v>123.3035619274642</v>
      </c>
      <c r="R805" s="16" t="str">
        <f>TEXT(Ecom[[#This Row],[Dates]],"mmm")</f>
        <v>Sep</v>
      </c>
      <c r="S805" s="16" t="str">
        <f>TEXT(Ecom[[#This Row],[Dates]],"YYYY")</f>
        <v>2026</v>
      </c>
      <c r="T805" s="16"/>
    </row>
    <row r="806" spans="1:20" x14ac:dyDescent="0.25">
      <c r="A806" t="s">
        <v>62</v>
      </c>
      <c r="B806" s="16">
        <v>45783</v>
      </c>
      <c r="C806" t="s">
        <v>14</v>
      </c>
      <c r="D806" t="s">
        <v>15</v>
      </c>
      <c r="E806" t="s">
        <v>52</v>
      </c>
      <c r="F806" t="s">
        <v>24</v>
      </c>
      <c r="G806">
        <v>94122</v>
      </c>
      <c r="H806" t="s">
        <v>25</v>
      </c>
      <c r="I806" t="s">
        <v>19</v>
      </c>
      <c r="J806" t="s">
        <v>33</v>
      </c>
      <c r="K806" s="6">
        <v>18.28</v>
      </c>
      <c r="L806">
        <v>2</v>
      </c>
      <c r="M806">
        <v>0</v>
      </c>
      <c r="N806" s="6">
        <v>6.2152000000000003</v>
      </c>
      <c r="O806" t="str">
        <f t="shared" si="36"/>
        <v/>
      </c>
      <c r="P806" s="6">
        <f t="shared" si="37"/>
        <v>681.80799999999999</v>
      </c>
      <c r="Q806">
        <f t="shared" si="38"/>
        <v>754.58257976142511</v>
      </c>
      <c r="R806" s="16" t="str">
        <f>TEXT(Ecom[[#This Row],[Dates]],"mmm")</f>
        <v>May</v>
      </c>
      <c r="S806" s="16" t="str">
        <f>TEXT(Ecom[[#This Row],[Dates]],"YYYY")</f>
        <v>2025</v>
      </c>
      <c r="T806" s="16"/>
    </row>
    <row r="807" spans="1:20" x14ac:dyDescent="0.25">
      <c r="A807" t="s">
        <v>28</v>
      </c>
      <c r="B807" s="16">
        <v>45710</v>
      </c>
      <c r="C807" t="s">
        <v>14</v>
      </c>
      <c r="D807" t="s">
        <v>15</v>
      </c>
      <c r="E807" t="s">
        <v>134</v>
      </c>
      <c r="F807" t="s">
        <v>98</v>
      </c>
      <c r="G807">
        <v>80219</v>
      </c>
      <c r="H807" t="s">
        <v>25</v>
      </c>
      <c r="I807" t="s">
        <v>26</v>
      </c>
      <c r="J807" t="s">
        <v>34</v>
      </c>
      <c r="K807" s="6">
        <v>43.176000000000002</v>
      </c>
      <c r="L807">
        <v>3</v>
      </c>
      <c r="M807">
        <v>0.2</v>
      </c>
      <c r="N807" s="6">
        <v>4.3175999999999997</v>
      </c>
      <c r="O807" t="str">
        <f t="shared" si="36"/>
        <v/>
      </c>
      <c r="P807" s="6">
        <f t="shared" si="37"/>
        <v>685.18133333333333</v>
      </c>
      <c r="Q807">
        <f t="shared" si="38"/>
        <v>842.08468830019092</v>
      </c>
      <c r="R807" s="16" t="str">
        <f>TEXT(Ecom[[#This Row],[Dates]],"mmm")</f>
        <v>Feb</v>
      </c>
      <c r="S807" s="16" t="str">
        <f>TEXT(Ecom[[#This Row],[Dates]],"YYYY")</f>
        <v>2025</v>
      </c>
      <c r="T807" s="16"/>
    </row>
    <row r="808" spans="1:20" x14ac:dyDescent="0.25">
      <c r="A808" t="s">
        <v>28</v>
      </c>
      <c r="B808" s="16">
        <v>46326</v>
      </c>
      <c r="C808" t="s">
        <v>14</v>
      </c>
      <c r="D808" t="s">
        <v>15</v>
      </c>
      <c r="E808" t="s">
        <v>134</v>
      </c>
      <c r="F808" t="s">
        <v>98</v>
      </c>
      <c r="G808">
        <v>80219</v>
      </c>
      <c r="H808" t="s">
        <v>25</v>
      </c>
      <c r="I808" t="s">
        <v>35</v>
      </c>
      <c r="J808" t="s">
        <v>36</v>
      </c>
      <c r="K808" s="6">
        <v>1983.9680000000001</v>
      </c>
      <c r="L808">
        <v>4</v>
      </c>
      <c r="M808">
        <v>0.2</v>
      </c>
      <c r="N808" s="6">
        <v>247.99600000000001</v>
      </c>
      <c r="O808" t="str">
        <f t="shared" si="36"/>
        <v/>
      </c>
      <c r="P808" s="6">
        <f t="shared" si="37"/>
        <v>720.7793333333334</v>
      </c>
      <c r="Q808">
        <f t="shared" si="38"/>
        <v>904.21341146795567</v>
      </c>
      <c r="R808" s="16" t="str">
        <f>TEXT(Ecom[[#This Row],[Dates]],"mmm")</f>
        <v>Oct</v>
      </c>
      <c r="S808" s="16" t="str">
        <f>TEXT(Ecom[[#This Row],[Dates]],"YYYY")</f>
        <v>2026</v>
      </c>
      <c r="T808" s="16"/>
    </row>
    <row r="809" spans="1:20" x14ac:dyDescent="0.25">
      <c r="A809" t="s">
        <v>62</v>
      </c>
      <c r="B809" s="16">
        <v>45931</v>
      </c>
      <c r="C809" t="s">
        <v>14</v>
      </c>
      <c r="D809" t="s">
        <v>15</v>
      </c>
      <c r="E809" t="s">
        <v>238</v>
      </c>
      <c r="F809" t="s">
        <v>54</v>
      </c>
      <c r="G809">
        <v>68104</v>
      </c>
      <c r="H809" t="s">
        <v>47</v>
      </c>
      <c r="I809" t="s">
        <v>19</v>
      </c>
      <c r="J809" t="s">
        <v>33</v>
      </c>
      <c r="K809" s="6">
        <v>28.4</v>
      </c>
      <c r="L809">
        <v>2</v>
      </c>
      <c r="M809">
        <v>0</v>
      </c>
      <c r="N809" s="6">
        <v>11.076000000000001</v>
      </c>
      <c r="O809" t="str">
        <f t="shared" si="36"/>
        <v/>
      </c>
      <c r="P809" s="6">
        <f t="shared" si="37"/>
        <v>63.296666666666674</v>
      </c>
      <c r="Q809">
        <f t="shared" si="38"/>
        <v>503.27786826188003</v>
      </c>
      <c r="R809" s="16" t="str">
        <f>TEXT(Ecom[[#This Row],[Dates]],"mmm")</f>
        <v>Oct</v>
      </c>
      <c r="S809" s="16" t="str">
        <f>TEXT(Ecom[[#This Row],[Dates]],"YYYY")</f>
        <v>2025</v>
      </c>
      <c r="T809" s="16"/>
    </row>
    <row r="810" spans="1:20" x14ac:dyDescent="0.25">
      <c r="A810" t="s">
        <v>62</v>
      </c>
      <c r="B810" s="16">
        <v>46280</v>
      </c>
      <c r="C810" t="s">
        <v>14</v>
      </c>
      <c r="D810" t="s">
        <v>15</v>
      </c>
      <c r="E810" t="s">
        <v>238</v>
      </c>
      <c r="F810" t="s">
        <v>54</v>
      </c>
      <c r="G810">
        <v>68104</v>
      </c>
      <c r="H810" t="s">
        <v>47</v>
      </c>
      <c r="I810" t="s">
        <v>35</v>
      </c>
      <c r="J810" t="s">
        <v>59</v>
      </c>
      <c r="K810" s="6">
        <v>149.97</v>
      </c>
      <c r="L810">
        <v>3</v>
      </c>
      <c r="M810">
        <v>0</v>
      </c>
      <c r="N810" s="6">
        <v>50.989800000000002</v>
      </c>
      <c r="O810" t="str">
        <f t="shared" si="36"/>
        <v/>
      </c>
      <c r="P810" s="6">
        <f t="shared" si="37"/>
        <v>486.68</v>
      </c>
      <c r="Q810">
        <f t="shared" si="38"/>
        <v>573.77028363029149</v>
      </c>
      <c r="R810" s="16" t="str">
        <f>TEXT(Ecom[[#This Row],[Dates]],"mmm")</f>
        <v>Sep</v>
      </c>
      <c r="S810" s="16" t="str">
        <f>TEXT(Ecom[[#This Row],[Dates]],"YYYY")</f>
        <v>2026</v>
      </c>
      <c r="T810" s="16"/>
    </row>
    <row r="811" spans="1:20" x14ac:dyDescent="0.25">
      <c r="A811" t="s">
        <v>62</v>
      </c>
      <c r="B811" s="16">
        <v>46228</v>
      </c>
      <c r="C811" t="s">
        <v>14</v>
      </c>
      <c r="D811" t="s">
        <v>15</v>
      </c>
      <c r="E811" t="s">
        <v>239</v>
      </c>
      <c r="F811" t="s">
        <v>43</v>
      </c>
      <c r="G811">
        <v>98026</v>
      </c>
      <c r="H811" t="s">
        <v>25</v>
      </c>
      <c r="I811" t="s">
        <v>26</v>
      </c>
      <c r="J811" t="s">
        <v>34</v>
      </c>
      <c r="K811" s="6">
        <v>11.52</v>
      </c>
      <c r="L811">
        <v>4</v>
      </c>
      <c r="M811">
        <v>0</v>
      </c>
      <c r="N811" s="6">
        <v>3.2256</v>
      </c>
      <c r="O811" t="str">
        <f t="shared" si="36"/>
        <v/>
      </c>
      <c r="P811" s="6">
        <f t="shared" si="37"/>
        <v>507.99666666666667</v>
      </c>
      <c r="Q811">
        <f t="shared" si="38"/>
        <v>499.43127855221104</v>
      </c>
      <c r="R811" s="16" t="str">
        <f>TEXT(Ecom[[#This Row],[Dates]],"mmm")</f>
        <v>Jul</v>
      </c>
      <c r="S811" s="16" t="str">
        <f>TEXT(Ecom[[#This Row],[Dates]],"YYYY")</f>
        <v>2026</v>
      </c>
      <c r="T811" s="16"/>
    </row>
    <row r="812" spans="1:20" x14ac:dyDescent="0.25">
      <c r="A812" t="s">
        <v>62</v>
      </c>
      <c r="B812" s="16">
        <v>45729</v>
      </c>
      <c r="C812" t="s">
        <v>14</v>
      </c>
      <c r="D812" t="s">
        <v>15</v>
      </c>
      <c r="E812" t="s">
        <v>239</v>
      </c>
      <c r="F812" t="s">
        <v>43</v>
      </c>
      <c r="G812">
        <v>98026</v>
      </c>
      <c r="H812" t="s">
        <v>25</v>
      </c>
      <c r="I812" t="s">
        <v>19</v>
      </c>
      <c r="J812" t="s">
        <v>31</v>
      </c>
      <c r="K812" s="6">
        <v>1298.55</v>
      </c>
      <c r="L812">
        <v>5</v>
      </c>
      <c r="M812">
        <v>0</v>
      </c>
      <c r="N812" s="6">
        <v>311.65199999999999</v>
      </c>
      <c r="O812" t="str">
        <f t="shared" si="36"/>
        <v/>
      </c>
      <c r="P812" s="6">
        <f t="shared" si="37"/>
        <v>512.75</v>
      </c>
      <c r="Q812">
        <f t="shared" si="38"/>
        <v>572.35005712639929</v>
      </c>
      <c r="R812" s="16" t="str">
        <f>TEXT(Ecom[[#This Row],[Dates]],"mmm")</f>
        <v>Mar</v>
      </c>
      <c r="S812" s="16" t="str">
        <f>TEXT(Ecom[[#This Row],[Dates]],"YYYY")</f>
        <v>2025</v>
      </c>
      <c r="T812" s="16"/>
    </row>
    <row r="813" spans="1:20" x14ac:dyDescent="0.25">
      <c r="A813" t="s">
        <v>62</v>
      </c>
      <c r="B813" s="16">
        <v>45981</v>
      </c>
      <c r="C813" t="s">
        <v>14</v>
      </c>
      <c r="D813" t="s">
        <v>15</v>
      </c>
      <c r="E813" t="s">
        <v>239</v>
      </c>
      <c r="F813" t="s">
        <v>43</v>
      </c>
      <c r="G813">
        <v>98026</v>
      </c>
      <c r="H813" t="s">
        <v>25</v>
      </c>
      <c r="I813" t="s">
        <v>26</v>
      </c>
      <c r="J813" t="s">
        <v>38</v>
      </c>
      <c r="K813" s="6">
        <v>213.92</v>
      </c>
      <c r="L813">
        <v>4</v>
      </c>
      <c r="M813">
        <v>0</v>
      </c>
      <c r="N813" s="6">
        <v>62.036799999999999</v>
      </c>
      <c r="O813" t="str">
        <f t="shared" si="36"/>
        <v/>
      </c>
      <c r="P813" s="6">
        <f t="shared" si="37"/>
        <v>85.993333333333339</v>
      </c>
      <c r="Q813">
        <f t="shared" si="38"/>
        <v>330.75971252501364</v>
      </c>
      <c r="R813" s="16" t="str">
        <f>TEXT(Ecom[[#This Row],[Dates]],"mmm")</f>
        <v>Nov</v>
      </c>
      <c r="S813" s="16" t="str">
        <f>TEXT(Ecom[[#This Row],[Dates]],"YYYY")</f>
        <v>2025</v>
      </c>
      <c r="T813" s="16"/>
    </row>
    <row r="814" spans="1:20" x14ac:dyDescent="0.25">
      <c r="A814" t="s">
        <v>62</v>
      </c>
      <c r="B814" s="16">
        <v>46159</v>
      </c>
      <c r="C814" t="s">
        <v>14</v>
      </c>
      <c r="D814" t="s">
        <v>15</v>
      </c>
      <c r="E814" t="s">
        <v>239</v>
      </c>
      <c r="F814" t="s">
        <v>43</v>
      </c>
      <c r="G814">
        <v>98026</v>
      </c>
      <c r="H814" t="s">
        <v>25</v>
      </c>
      <c r="I814" t="s">
        <v>35</v>
      </c>
      <c r="J814" t="s">
        <v>59</v>
      </c>
      <c r="K814" s="6">
        <v>25.78</v>
      </c>
      <c r="L814">
        <v>2</v>
      </c>
      <c r="M814">
        <v>0</v>
      </c>
      <c r="N814" s="6">
        <v>2.5779999999999998</v>
      </c>
      <c r="O814" t="str">
        <f t="shared" si="36"/>
        <v/>
      </c>
      <c r="P814" s="6">
        <f t="shared" si="37"/>
        <v>481.33</v>
      </c>
      <c r="Q814">
        <f t="shared" si="38"/>
        <v>601.53992286772109</v>
      </c>
      <c r="R814" s="16" t="str">
        <f>TEXT(Ecom[[#This Row],[Dates]],"mmm")</f>
        <v>May</v>
      </c>
      <c r="S814" s="16" t="str">
        <f>TEXT(Ecom[[#This Row],[Dates]],"YYYY")</f>
        <v>2026</v>
      </c>
      <c r="T814" s="16"/>
    </row>
    <row r="815" spans="1:20" x14ac:dyDescent="0.25">
      <c r="A815" t="s">
        <v>168</v>
      </c>
      <c r="B815" s="16">
        <v>45708</v>
      </c>
      <c r="C815" t="s">
        <v>14</v>
      </c>
      <c r="D815" t="s">
        <v>15</v>
      </c>
      <c r="E815" t="s">
        <v>240</v>
      </c>
      <c r="F815" t="s">
        <v>24</v>
      </c>
      <c r="G815">
        <v>92704</v>
      </c>
      <c r="H815" t="s">
        <v>25</v>
      </c>
      <c r="I815" t="s">
        <v>19</v>
      </c>
      <c r="J815" t="s">
        <v>33</v>
      </c>
      <c r="K815" s="6">
        <v>18.28</v>
      </c>
      <c r="L815">
        <v>2</v>
      </c>
      <c r="M815">
        <v>0</v>
      </c>
      <c r="N815" s="6">
        <v>6.2152000000000003</v>
      </c>
      <c r="O815" t="str">
        <f t="shared" si="36"/>
        <v/>
      </c>
      <c r="P815" s="6">
        <f t="shared" si="37"/>
        <v>490.01666666666665</v>
      </c>
      <c r="Q815">
        <f t="shared" si="38"/>
        <v>588.90006133531756</v>
      </c>
      <c r="R815" s="16" t="str">
        <f>TEXT(Ecom[[#This Row],[Dates]],"mmm")</f>
        <v>Feb</v>
      </c>
      <c r="S815" s="16" t="str">
        <f>TEXT(Ecom[[#This Row],[Dates]],"YYYY")</f>
        <v>2025</v>
      </c>
      <c r="T815" s="16"/>
    </row>
    <row r="816" spans="1:20" x14ac:dyDescent="0.25">
      <c r="A816" t="s">
        <v>168</v>
      </c>
      <c r="B816" s="16">
        <v>46305</v>
      </c>
      <c r="C816" t="s">
        <v>14</v>
      </c>
      <c r="D816" t="s">
        <v>15</v>
      </c>
      <c r="E816" t="s">
        <v>240</v>
      </c>
      <c r="F816" t="s">
        <v>24</v>
      </c>
      <c r="G816">
        <v>92704</v>
      </c>
      <c r="H816" t="s">
        <v>25</v>
      </c>
      <c r="I816" t="s">
        <v>35</v>
      </c>
      <c r="J816" t="s">
        <v>59</v>
      </c>
      <c r="K816" s="6">
        <v>1399.93</v>
      </c>
      <c r="L816">
        <v>7</v>
      </c>
      <c r="M816">
        <v>0</v>
      </c>
      <c r="N816" s="6">
        <v>601.96990000000005</v>
      </c>
      <c r="O816" t="str">
        <f t="shared" si="36"/>
        <v/>
      </c>
      <c r="P816" s="6">
        <f t="shared" si="37"/>
        <v>485.7046666666667</v>
      </c>
      <c r="Q816">
        <f t="shared" si="38"/>
        <v>649.76178232014524</v>
      </c>
      <c r="R816" s="16" t="str">
        <f>TEXT(Ecom[[#This Row],[Dates]],"mmm")</f>
        <v>Oct</v>
      </c>
      <c r="S816" s="16" t="str">
        <f>TEXT(Ecom[[#This Row],[Dates]],"YYYY")</f>
        <v>2026</v>
      </c>
      <c r="T816" s="16"/>
    </row>
    <row r="817" spans="1:20" x14ac:dyDescent="0.25">
      <c r="A817" t="s">
        <v>62</v>
      </c>
      <c r="B817" s="16">
        <v>46128</v>
      </c>
      <c r="C817" t="s">
        <v>22</v>
      </c>
      <c r="D817" t="s">
        <v>15</v>
      </c>
      <c r="E817" t="s">
        <v>241</v>
      </c>
      <c r="F817" t="s">
        <v>49</v>
      </c>
      <c r="G817">
        <v>53209</v>
      </c>
      <c r="H817" t="s">
        <v>47</v>
      </c>
      <c r="I817" t="s">
        <v>26</v>
      </c>
      <c r="J817" t="s">
        <v>41</v>
      </c>
      <c r="K817" s="6">
        <v>51.84</v>
      </c>
      <c r="L817">
        <v>8</v>
      </c>
      <c r="M817">
        <v>0</v>
      </c>
      <c r="N817" s="6">
        <v>24.883199999999999</v>
      </c>
      <c r="O817" t="str">
        <f t="shared" si="36"/>
        <v/>
      </c>
      <c r="P817" s="6">
        <f t="shared" si="37"/>
        <v>32.885333333333335</v>
      </c>
      <c r="Q817">
        <f t="shared" si="38"/>
        <v>375.41927322927893</v>
      </c>
      <c r="R817" s="16" t="str">
        <f>TEXT(Ecom[[#This Row],[Dates]],"mmm")</f>
        <v>Apr</v>
      </c>
      <c r="S817" s="16" t="str">
        <f>TEXT(Ecom[[#This Row],[Dates]],"YYYY")</f>
        <v>2026</v>
      </c>
      <c r="T817" s="16"/>
    </row>
    <row r="818" spans="1:20" x14ac:dyDescent="0.25">
      <c r="A818" t="s">
        <v>28</v>
      </c>
      <c r="B818" s="16">
        <v>46327</v>
      </c>
      <c r="C818" t="s">
        <v>14</v>
      </c>
      <c r="D818" t="s">
        <v>15</v>
      </c>
      <c r="E818" t="s">
        <v>55</v>
      </c>
      <c r="F818" t="s">
        <v>56</v>
      </c>
      <c r="G818">
        <v>19140</v>
      </c>
      <c r="H818" t="s">
        <v>57</v>
      </c>
      <c r="I818" t="s">
        <v>26</v>
      </c>
      <c r="J818" t="s">
        <v>41</v>
      </c>
      <c r="K818" s="6">
        <v>5.3440000000000003</v>
      </c>
      <c r="L818">
        <v>1</v>
      </c>
      <c r="M818">
        <v>0.2</v>
      </c>
      <c r="N818" s="6">
        <v>1.8704000000000001</v>
      </c>
      <c r="O818" t="str">
        <f t="shared" si="36"/>
        <v/>
      </c>
      <c r="P818" s="6">
        <f t="shared" si="37"/>
        <v>16.661333333333335</v>
      </c>
      <c r="Q818">
        <f t="shared" si="38"/>
        <v>277.4900424455704</v>
      </c>
      <c r="R818" s="16" t="str">
        <f>TEXT(Ecom[[#This Row],[Dates]],"mmm")</f>
        <v>Nov</v>
      </c>
      <c r="S818" s="16" t="str">
        <f>TEXT(Ecom[[#This Row],[Dates]],"YYYY")</f>
        <v>2026</v>
      </c>
      <c r="T818" s="16"/>
    </row>
    <row r="819" spans="1:20" x14ac:dyDescent="0.25">
      <c r="A819" t="s">
        <v>28</v>
      </c>
      <c r="B819" s="16">
        <v>45874</v>
      </c>
      <c r="C819" t="s">
        <v>14</v>
      </c>
      <c r="D819" t="s">
        <v>15</v>
      </c>
      <c r="E819" t="s">
        <v>55</v>
      </c>
      <c r="F819" t="s">
        <v>56</v>
      </c>
      <c r="G819">
        <v>19140</v>
      </c>
      <c r="H819" t="s">
        <v>57</v>
      </c>
      <c r="I819" t="s">
        <v>26</v>
      </c>
      <c r="J819" t="s">
        <v>41</v>
      </c>
      <c r="K819" s="6">
        <v>41.472000000000001</v>
      </c>
      <c r="L819">
        <v>8</v>
      </c>
      <c r="M819">
        <v>0.2</v>
      </c>
      <c r="N819" s="6">
        <v>14.5152</v>
      </c>
      <c r="O819" t="str">
        <f t="shared" si="36"/>
        <v/>
      </c>
      <c r="P819" s="6">
        <f t="shared" si="37"/>
        <v>424.36833333333334</v>
      </c>
      <c r="Q819">
        <f t="shared" si="38"/>
        <v>464.33725180208302</v>
      </c>
      <c r="R819" s="16" t="str">
        <f>TEXT(Ecom[[#This Row],[Dates]],"mmm")</f>
        <v>Aug</v>
      </c>
      <c r="S819" s="16" t="str">
        <f>TEXT(Ecom[[#This Row],[Dates]],"YYYY")</f>
        <v>2025</v>
      </c>
      <c r="T819" s="16"/>
    </row>
    <row r="820" spans="1:20" x14ac:dyDescent="0.25">
      <c r="A820" t="s">
        <v>28</v>
      </c>
      <c r="B820" s="16">
        <v>46273</v>
      </c>
      <c r="C820" t="s">
        <v>14</v>
      </c>
      <c r="D820" t="s">
        <v>15</v>
      </c>
      <c r="E820" t="s">
        <v>55</v>
      </c>
      <c r="F820" t="s">
        <v>56</v>
      </c>
      <c r="G820">
        <v>19140</v>
      </c>
      <c r="H820" t="s">
        <v>57</v>
      </c>
      <c r="I820" t="s">
        <v>26</v>
      </c>
      <c r="J820" t="s">
        <v>37</v>
      </c>
      <c r="K820" s="6">
        <v>3.1680000000000001</v>
      </c>
      <c r="L820">
        <v>3</v>
      </c>
      <c r="M820">
        <v>0.7</v>
      </c>
      <c r="N820" s="6">
        <v>-2.4287999999999998</v>
      </c>
      <c r="O820">
        <f t="shared" si="36"/>
        <v>-2.4287999999999998</v>
      </c>
      <c r="P820" s="6">
        <f t="shared" si="37"/>
        <v>420.90633333333329</v>
      </c>
      <c r="Q820">
        <f t="shared" si="38"/>
        <v>515.98236780888806</v>
      </c>
      <c r="R820" s="16" t="str">
        <f>TEXT(Ecom[[#This Row],[Dates]],"mmm")</f>
        <v>Sep</v>
      </c>
      <c r="S820" s="16" t="str">
        <f>TEXT(Ecom[[#This Row],[Dates]],"YYYY")</f>
        <v>2026</v>
      </c>
      <c r="T820" s="16"/>
    </row>
    <row r="821" spans="1:20" x14ac:dyDescent="0.25">
      <c r="A821" t="s">
        <v>28</v>
      </c>
      <c r="B821" s="16">
        <v>46329</v>
      </c>
      <c r="C821" t="s">
        <v>14</v>
      </c>
      <c r="D821" t="s">
        <v>15</v>
      </c>
      <c r="E821" t="s">
        <v>55</v>
      </c>
      <c r="F821" t="s">
        <v>56</v>
      </c>
      <c r="G821">
        <v>19140</v>
      </c>
      <c r="H821" t="s">
        <v>57</v>
      </c>
      <c r="I821" t="s">
        <v>19</v>
      </c>
      <c r="J821" t="s">
        <v>21</v>
      </c>
      <c r="K821" s="6">
        <v>1228.4649999999999</v>
      </c>
      <c r="L821">
        <v>5</v>
      </c>
      <c r="M821">
        <v>0.3</v>
      </c>
      <c r="N821" s="6">
        <v>0</v>
      </c>
      <c r="O821" t="str">
        <f t="shared" si="36"/>
        <v/>
      </c>
      <c r="P821" s="6">
        <f t="shared" si="37"/>
        <v>531.69033333333334</v>
      </c>
      <c r="Q821">
        <f t="shared" si="38"/>
        <v>528.20896789833296</v>
      </c>
      <c r="R821" s="16" t="str">
        <f>TEXT(Ecom[[#This Row],[Dates]],"mmm")</f>
        <v>Nov</v>
      </c>
      <c r="S821" s="16" t="str">
        <f>TEXT(Ecom[[#This Row],[Dates]],"YYYY")</f>
        <v>2026</v>
      </c>
      <c r="T821" s="16"/>
    </row>
    <row r="822" spans="1:20" x14ac:dyDescent="0.25">
      <c r="A822" t="s">
        <v>28</v>
      </c>
      <c r="B822" s="16">
        <v>46197</v>
      </c>
      <c r="C822" t="s">
        <v>14</v>
      </c>
      <c r="D822" t="s">
        <v>15</v>
      </c>
      <c r="E822" t="s">
        <v>55</v>
      </c>
      <c r="F822" t="s">
        <v>56</v>
      </c>
      <c r="G822">
        <v>19140</v>
      </c>
      <c r="H822" t="s">
        <v>57</v>
      </c>
      <c r="I822" t="s">
        <v>26</v>
      </c>
      <c r="J822" t="s">
        <v>37</v>
      </c>
      <c r="K822" s="6">
        <v>31.085999999999999</v>
      </c>
      <c r="L822">
        <v>3</v>
      </c>
      <c r="M822">
        <v>0.7</v>
      </c>
      <c r="N822" s="6">
        <v>-22.796399999999998</v>
      </c>
      <c r="O822">
        <f t="shared" si="36"/>
        <v>-22.796399999999998</v>
      </c>
      <c r="P822" s="6">
        <f t="shared" si="37"/>
        <v>202.19200000000001</v>
      </c>
      <c r="Q822">
        <f t="shared" si="38"/>
        <v>252.89646711926878</v>
      </c>
      <c r="R822" s="16" t="str">
        <f>TEXT(Ecom[[#This Row],[Dates]],"mmm")</f>
        <v>Jun</v>
      </c>
      <c r="S822" s="16" t="str">
        <f>TEXT(Ecom[[#This Row],[Dates]],"YYYY")</f>
        <v>2026</v>
      </c>
      <c r="T822" s="16"/>
    </row>
    <row r="823" spans="1:20" x14ac:dyDescent="0.25">
      <c r="A823" t="s">
        <v>28</v>
      </c>
      <c r="B823" s="16">
        <v>46291</v>
      </c>
      <c r="C823" t="s">
        <v>14</v>
      </c>
      <c r="D823" t="s">
        <v>15</v>
      </c>
      <c r="E823" t="s">
        <v>55</v>
      </c>
      <c r="F823" t="s">
        <v>56</v>
      </c>
      <c r="G823">
        <v>19140</v>
      </c>
      <c r="H823" t="s">
        <v>57</v>
      </c>
      <c r="I823" t="s">
        <v>26</v>
      </c>
      <c r="J823" t="s">
        <v>41</v>
      </c>
      <c r="K823" s="6">
        <v>335.52</v>
      </c>
      <c r="L823">
        <v>4</v>
      </c>
      <c r="M823">
        <v>0.2</v>
      </c>
      <c r="N823" s="6">
        <v>117.432</v>
      </c>
      <c r="O823" t="str">
        <f t="shared" si="36"/>
        <v/>
      </c>
      <c r="P823" s="6">
        <f t="shared" si="37"/>
        <v>195.10333333333335</v>
      </c>
      <c r="Q823">
        <f t="shared" si="38"/>
        <v>157.31061690725375</v>
      </c>
      <c r="R823" s="16" t="str">
        <f>TEXT(Ecom[[#This Row],[Dates]],"mmm")</f>
        <v>Sep</v>
      </c>
      <c r="S823" s="16" t="str">
        <f>TEXT(Ecom[[#This Row],[Dates]],"YYYY")</f>
        <v>2026</v>
      </c>
      <c r="T823" s="16"/>
    </row>
    <row r="824" spans="1:20" x14ac:dyDescent="0.25">
      <c r="A824" t="s">
        <v>28</v>
      </c>
      <c r="B824" s="16">
        <v>45797</v>
      </c>
      <c r="C824" t="s">
        <v>14</v>
      </c>
      <c r="D824" t="s">
        <v>15</v>
      </c>
      <c r="E824" t="s">
        <v>152</v>
      </c>
      <c r="F824" t="s">
        <v>132</v>
      </c>
      <c r="G824">
        <v>7109</v>
      </c>
      <c r="H824" t="s">
        <v>57</v>
      </c>
      <c r="I824" t="s">
        <v>35</v>
      </c>
      <c r="J824" t="s">
        <v>59</v>
      </c>
      <c r="K824" s="6">
        <v>239.97</v>
      </c>
      <c r="L824">
        <v>3</v>
      </c>
      <c r="M824">
        <v>0</v>
      </c>
      <c r="N824" s="6">
        <v>71.991</v>
      </c>
      <c r="O824" t="str">
        <f t="shared" si="36"/>
        <v/>
      </c>
      <c r="P824" s="6">
        <f t="shared" si="37"/>
        <v>105.86333333333333</v>
      </c>
      <c r="Q824">
        <f t="shared" si="38"/>
        <v>111.36412983176041</v>
      </c>
      <c r="R824" s="16" t="str">
        <f>TEXT(Ecom[[#This Row],[Dates]],"mmm")</f>
        <v>May</v>
      </c>
      <c r="S824" s="16" t="str">
        <f>TEXT(Ecom[[#This Row],[Dates]],"YYYY")</f>
        <v>2025</v>
      </c>
      <c r="T824" s="16"/>
    </row>
    <row r="825" spans="1:20" x14ac:dyDescent="0.25">
      <c r="A825" t="s">
        <v>28</v>
      </c>
      <c r="B825" s="16">
        <v>46149</v>
      </c>
      <c r="C825" t="s">
        <v>14</v>
      </c>
      <c r="D825" t="s">
        <v>15</v>
      </c>
      <c r="E825" t="s">
        <v>152</v>
      </c>
      <c r="F825" t="s">
        <v>132</v>
      </c>
      <c r="G825">
        <v>7109</v>
      </c>
      <c r="H825" t="s">
        <v>57</v>
      </c>
      <c r="I825" t="s">
        <v>26</v>
      </c>
      <c r="J825" t="s">
        <v>27</v>
      </c>
      <c r="K825" s="6">
        <v>9.82</v>
      </c>
      <c r="L825">
        <v>2</v>
      </c>
      <c r="M825">
        <v>0</v>
      </c>
      <c r="N825" s="6">
        <v>4.8117999999999999</v>
      </c>
      <c r="O825" t="str">
        <f t="shared" si="36"/>
        <v/>
      </c>
      <c r="P825" s="6">
        <f t="shared" si="37"/>
        <v>81.86333333333333</v>
      </c>
      <c r="Q825">
        <f t="shared" si="38"/>
        <v>119.9904010049693</v>
      </c>
      <c r="R825" s="16" t="str">
        <f>TEXT(Ecom[[#This Row],[Dates]],"mmm")</f>
        <v>May</v>
      </c>
      <c r="S825" s="16" t="str">
        <f>TEXT(Ecom[[#This Row],[Dates]],"YYYY")</f>
        <v>2026</v>
      </c>
      <c r="T825" s="16"/>
    </row>
    <row r="826" spans="1:20" x14ac:dyDescent="0.25">
      <c r="A826" t="s">
        <v>28</v>
      </c>
      <c r="B826" s="16">
        <v>45946</v>
      </c>
      <c r="C826" t="s">
        <v>14</v>
      </c>
      <c r="D826" t="s">
        <v>15</v>
      </c>
      <c r="E826" t="s">
        <v>52</v>
      </c>
      <c r="F826" t="s">
        <v>24</v>
      </c>
      <c r="G826">
        <v>94110</v>
      </c>
      <c r="H826" t="s">
        <v>25</v>
      </c>
      <c r="I826" t="s">
        <v>35</v>
      </c>
      <c r="J826" t="s">
        <v>59</v>
      </c>
      <c r="K826" s="6">
        <v>67.8</v>
      </c>
      <c r="L826">
        <v>4</v>
      </c>
      <c r="M826">
        <v>0</v>
      </c>
      <c r="N826" s="6">
        <v>4.0679999999999996</v>
      </c>
      <c r="O826" t="str">
        <f t="shared" si="36"/>
        <v/>
      </c>
      <c r="P826" s="6">
        <f t="shared" si="37"/>
        <v>90.256666666666661</v>
      </c>
      <c r="Q826">
        <f t="shared" si="38"/>
        <v>63.025060095171668</v>
      </c>
      <c r="R826" s="16" t="str">
        <f>TEXT(Ecom[[#This Row],[Dates]],"mmm")</f>
        <v>Oct</v>
      </c>
      <c r="S826" s="16" t="str">
        <f>TEXT(Ecom[[#This Row],[Dates]],"YYYY")</f>
        <v>2025</v>
      </c>
      <c r="T826" s="16"/>
    </row>
    <row r="827" spans="1:20" x14ac:dyDescent="0.25">
      <c r="A827" t="s">
        <v>28</v>
      </c>
      <c r="B827" s="16">
        <v>46052</v>
      </c>
      <c r="C827" t="s">
        <v>14</v>
      </c>
      <c r="D827" t="s">
        <v>15</v>
      </c>
      <c r="E827" t="s">
        <v>52</v>
      </c>
      <c r="F827" t="s">
        <v>24</v>
      </c>
      <c r="G827">
        <v>94110</v>
      </c>
      <c r="H827" t="s">
        <v>25</v>
      </c>
      <c r="I827" t="s">
        <v>35</v>
      </c>
      <c r="J827" t="s">
        <v>59</v>
      </c>
      <c r="K827" s="6">
        <v>167.97</v>
      </c>
      <c r="L827">
        <v>3</v>
      </c>
      <c r="M827">
        <v>0</v>
      </c>
      <c r="N827" s="6">
        <v>40.312800000000003</v>
      </c>
      <c r="O827" t="str">
        <f t="shared" si="36"/>
        <v/>
      </c>
      <c r="P827" s="6">
        <f t="shared" si="37"/>
        <v>80.070000000000007</v>
      </c>
      <c r="Q827">
        <f t="shared" si="38"/>
        <v>64.036620136594649</v>
      </c>
      <c r="R827" s="16" t="str">
        <f>TEXT(Ecom[[#This Row],[Dates]],"mmm")</f>
        <v>Jan</v>
      </c>
      <c r="S827" s="16" t="str">
        <f>TEXT(Ecom[[#This Row],[Dates]],"YYYY")</f>
        <v>2026</v>
      </c>
      <c r="T827" s="16"/>
    </row>
    <row r="828" spans="1:20" x14ac:dyDescent="0.25">
      <c r="A828" t="s">
        <v>28</v>
      </c>
      <c r="B828" s="16">
        <v>46312</v>
      </c>
      <c r="C828" t="s">
        <v>14</v>
      </c>
      <c r="D828" t="s">
        <v>15</v>
      </c>
      <c r="E828" t="s">
        <v>143</v>
      </c>
      <c r="F828" t="s">
        <v>68</v>
      </c>
      <c r="G828">
        <v>55044</v>
      </c>
      <c r="H828" t="s">
        <v>47</v>
      </c>
      <c r="I828" t="s">
        <v>26</v>
      </c>
      <c r="J828" t="s">
        <v>77</v>
      </c>
      <c r="K828" s="6">
        <v>35</v>
      </c>
      <c r="L828">
        <v>7</v>
      </c>
      <c r="M828">
        <v>0</v>
      </c>
      <c r="N828" s="6">
        <v>16.8</v>
      </c>
      <c r="O828" t="str">
        <f t="shared" si="36"/>
        <v/>
      </c>
      <c r="P828" s="6">
        <f t="shared" si="37"/>
        <v>29.173333333333336</v>
      </c>
      <c r="Q828">
        <f t="shared" si="38"/>
        <v>41.153099608746452</v>
      </c>
      <c r="R828" s="16" t="str">
        <f>TEXT(Ecom[[#This Row],[Dates]],"mmm")</f>
        <v>Oct</v>
      </c>
      <c r="S828" s="16" t="str">
        <f>TEXT(Ecom[[#This Row],[Dates]],"YYYY")</f>
        <v>2026</v>
      </c>
      <c r="T828" s="16"/>
    </row>
    <row r="829" spans="1:20" x14ac:dyDescent="0.25">
      <c r="A829" t="s">
        <v>28</v>
      </c>
      <c r="B829" s="16">
        <v>46322</v>
      </c>
      <c r="C829" t="s">
        <v>14</v>
      </c>
      <c r="D829" t="s">
        <v>15</v>
      </c>
      <c r="E829" t="s">
        <v>143</v>
      </c>
      <c r="F829" t="s">
        <v>68</v>
      </c>
      <c r="G829">
        <v>55044</v>
      </c>
      <c r="H829" t="s">
        <v>47</v>
      </c>
      <c r="I829" t="s">
        <v>26</v>
      </c>
      <c r="J829" t="s">
        <v>110</v>
      </c>
      <c r="K829" s="6">
        <v>37.24</v>
      </c>
      <c r="L829">
        <v>4</v>
      </c>
      <c r="M829">
        <v>0</v>
      </c>
      <c r="N829" s="6">
        <v>10.7996</v>
      </c>
      <c r="O829" t="str">
        <f t="shared" si="36"/>
        <v/>
      </c>
      <c r="P829" s="6">
        <f t="shared" si="37"/>
        <v>118.15999999999998</v>
      </c>
      <c r="Q829">
        <f t="shared" si="38"/>
        <v>109.25486047328529</v>
      </c>
      <c r="R829" s="16" t="str">
        <f>TEXT(Ecom[[#This Row],[Dates]],"mmm")</f>
        <v>Oct</v>
      </c>
      <c r="S829" s="16" t="str">
        <f>TEXT(Ecom[[#This Row],[Dates]],"YYYY")</f>
        <v>2026</v>
      </c>
      <c r="T829" s="16"/>
    </row>
    <row r="830" spans="1:20" x14ac:dyDescent="0.25">
      <c r="A830" t="s">
        <v>28</v>
      </c>
      <c r="B830" s="16">
        <v>46337</v>
      </c>
      <c r="C830" t="s">
        <v>14</v>
      </c>
      <c r="D830" t="s">
        <v>15</v>
      </c>
      <c r="E830" t="s">
        <v>143</v>
      </c>
      <c r="F830" t="s">
        <v>68</v>
      </c>
      <c r="G830">
        <v>55044</v>
      </c>
      <c r="H830" t="s">
        <v>47</v>
      </c>
      <c r="I830" t="s">
        <v>26</v>
      </c>
      <c r="J830" t="s">
        <v>60</v>
      </c>
      <c r="K830" s="6">
        <v>15.28</v>
      </c>
      <c r="L830">
        <v>2</v>
      </c>
      <c r="M830">
        <v>0</v>
      </c>
      <c r="N830" s="6">
        <v>7.4871999999999996</v>
      </c>
      <c r="O830" t="str">
        <f t="shared" si="36"/>
        <v/>
      </c>
      <c r="P830" s="6">
        <f t="shared" si="37"/>
        <v>165.96666666666667</v>
      </c>
      <c r="Q830">
        <f t="shared" si="38"/>
        <v>106.75729288992478</v>
      </c>
      <c r="R830" s="16" t="str">
        <f>TEXT(Ecom[[#This Row],[Dates]],"mmm")</f>
        <v>Nov</v>
      </c>
      <c r="S830" s="16" t="str">
        <f>TEXT(Ecom[[#This Row],[Dates]],"YYYY")</f>
        <v>2026</v>
      </c>
      <c r="T830" s="16"/>
    </row>
    <row r="831" spans="1:20" x14ac:dyDescent="0.25">
      <c r="A831" t="s">
        <v>13</v>
      </c>
      <c r="B831" s="16">
        <v>46204</v>
      </c>
      <c r="C831" t="s">
        <v>14</v>
      </c>
      <c r="D831" t="s">
        <v>15</v>
      </c>
      <c r="E831" t="s">
        <v>242</v>
      </c>
      <c r="F831" t="s">
        <v>17</v>
      </c>
      <c r="G831">
        <v>41042</v>
      </c>
      <c r="H831" t="s">
        <v>18</v>
      </c>
      <c r="I831" t="s">
        <v>19</v>
      </c>
      <c r="J831" t="s">
        <v>21</v>
      </c>
      <c r="K831" s="6">
        <v>301.95999999999998</v>
      </c>
      <c r="L831">
        <v>2</v>
      </c>
      <c r="M831">
        <v>0</v>
      </c>
      <c r="N831" s="6">
        <v>90.587999999999994</v>
      </c>
      <c r="O831" t="str">
        <f t="shared" si="36"/>
        <v/>
      </c>
      <c r="P831" s="6">
        <f t="shared" si="37"/>
        <v>224.86666666666667</v>
      </c>
      <c r="Q831">
        <f t="shared" si="38"/>
        <v>108.13551203449755</v>
      </c>
      <c r="R831" s="16" t="str">
        <f>TEXT(Ecom[[#This Row],[Dates]],"mmm")</f>
        <v>Jul</v>
      </c>
      <c r="S831" s="16" t="str">
        <f>TEXT(Ecom[[#This Row],[Dates]],"YYYY")</f>
        <v>2026</v>
      </c>
      <c r="T831" s="16"/>
    </row>
    <row r="832" spans="1:20" x14ac:dyDescent="0.25">
      <c r="A832" t="s">
        <v>13</v>
      </c>
      <c r="B832" s="16">
        <v>46101</v>
      </c>
      <c r="C832" t="s">
        <v>14</v>
      </c>
      <c r="D832" t="s">
        <v>15</v>
      </c>
      <c r="E832" t="s">
        <v>242</v>
      </c>
      <c r="F832" t="s">
        <v>17</v>
      </c>
      <c r="G832">
        <v>41042</v>
      </c>
      <c r="H832" t="s">
        <v>18</v>
      </c>
      <c r="I832" t="s">
        <v>26</v>
      </c>
      <c r="J832" t="s">
        <v>38</v>
      </c>
      <c r="K832" s="6">
        <v>180.66</v>
      </c>
      <c r="L832">
        <v>3</v>
      </c>
      <c r="M832">
        <v>0</v>
      </c>
      <c r="N832" s="6">
        <v>50.584800000000001</v>
      </c>
      <c r="O832" t="str">
        <f t="shared" si="36"/>
        <v/>
      </c>
      <c r="P832" s="6">
        <f t="shared" si="37"/>
        <v>146.21</v>
      </c>
      <c r="Q832">
        <f t="shared" si="38"/>
        <v>50.769660523088298</v>
      </c>
      <c r="R832" s="16" t="str">
        <f>TEXT(Ecom[[#This Row],[Dates]],"mmm")</f>
        <v>Mar</v>
      </c>
      <c r="S832" s="16" t="str">
        <f>TEXT(Ecom[[#This Row],[Dates]],"YYYY")</f>
        <v>2026</v>
      </c>
      <c r="T832" s="16"/>
    </row>
    <row r="833" spans="1:20" x14ac:dyDescent="0.25">
      <c r="A833" t="s">
        <v>13</v>
      </c>
      <c r="B833" s="16">
        <v>46105</v>
      </c>
      <c r="C833" t="s">
        <v>14</v>
      </c>
      <c r="D833" t="s">
        <v>15</v>
      </c>
      <c r="E833" t="s">
        <v>242</v>
      </c>
      <c r="F833" t="s">
        <v>17</v>
      </c>
      <c r="G833">
        <v>41042</v>
      </c>
      <c r="H833" t="s">
        <v>18</v>
      </c>
      <c r="I833" t="s">
        <v>35</v>
      </c>
      <c r="J833" t="s">
        <v>36</v>
      </c>
      <c r="K833" s="6">
        <v>191.98</v>
      </c>
      <c r="L833">
        <v>2</v>
      </c>
      <c r="M833">
        <v>0</v>
      </c>
      <c r="N833" s="6">
        <v>51.834600000000002</v>
      </c>
      <c r="O833" t="str">
        <f t="shared" si="36"/>
        <v/>
      </c>
      <c r="P833" s="6">
        <f t="shared" si="37"/>
        <v>97.728666666666655</v>
      </c>
      <c r="Q833">
        <f t="shared" si="38"/>
        <v>61.710654774850198</v>
      </c>
      <c r="R833" s="16" t="str">
        <f>TEXT(Ecom[[#This Row],[Dates]],"mmm")</f>
        <v>Mar</v>
      </c>
      <c r="S833" s="16" t="str">
        <f>TEXT(Ecom[[#This Row],[Dates]],"YYYY")</f>
        <v>2026</v>
      </c>
      <c r="T833" s="16"/>
    </row>
    <row r="834" spans="1:20" x14ac:dyDescent="0.25">
      <c r="A834" t="s">
        <v>13</v>
      </c>
      <c r="B834" s="16">
        <v>45685</v>
      </c>
      <c r="C834" t="s">
        <v>14</v>
      </c>
      <c r="D834" t="s">
        <v>15</v>
      </c>
      <c r="E834" t="s">
        <v>242</v>
      </c>
      <c r="F834" t="s">
        <v>17</v>
      </c>
      <c r="G834">
        <v>41042</v>
      </c>
      <c r="H834" t="s">
        <v>18</v>
      </c>
      <c r="I834" t="s">
        <v>35</v>
      </c>
      <c r="J834" t="s">
        <v>36</v>
      </c>
      <c r="K834" s="6">
        <v>65.989999999999995</v>
      </c>
      <c r="L834">
        <v>1</v>
      </c>
      <c r="M834">
        <v>0</v>
      </c>
      <c r="N834" s="6">
        <v>17.157399999999999</v>
      </c>
      <c r="O834" t="str">
        <f t="shared" ref="O834:O897" si="39">IF(N834&lt;0,N834,"")</f>
        <v/>
      </c>
      <c r="P834" s="6">
        <f t="shared" si="37"/>
        <v>41.633999999999993</v>
      </c>
      <c r="Q834">
        <f t="shared" si="38"/>
        <v>59.623411894371877</v>
      </c>
      <c r="R834" s="16" t="str">
        <f>TEXT(Ecom[[#This Row],[Dates]],"mmm")</f>
        <v>Jan</v>
      </c>
      <c r="S834" s="16" t="str">
        <f>TEXT(Ecom[[#This Row],[Dates]],"YYYY")</f>
        <v>2025</v>
      </c>
      <c r="T834" s="16"/>
    </row>
    <row r="835" spans="1:20" x14ac:dyDescent="0.25">
      <c r="A835" t="s">
        <v>28</v>
      </c>
      <c r="B835" s="16">
        <v>45719</v>
      </c>
      <c r="C835" t="s">
        <v>22</v>
      </c>
      <c r="D835" t="s">
        <v>15</v>
      </c>
      <c r="E835" t="s">
        <v>141</v>
      </c>
      <c r="F835" t="s">
        <v>30</v>
      </c>
      <c r="G835">
        <v>33614</v>
      </c>
      <c r="H835" t="s">
        <v>18</v>
      </c>
      <c r="I835" t="s">
        <v>26</v>
      </c>
      <c r="J835" t="s">
        <v>34</v>
      </c>
      <c r="K835" s="6">
        <v>35.216000000000001</v>
      </c>
      <c r="L835">
        <v>2</v>
      </c>
      <c r="M835">
        <v>0.2</v>
      </c>
      <c r="N835" s="6">
        <v>2.6412</v>
      </c>
      <c r="O835" t="str">
        <f t="shared" si="39"/>
        <v/>
      </c>
      <c r="P835" s="6">
        <f t="shared" ref="P835:P898" si="40">AVERAGE(K835:K837)</f>
        <v>108.12900000000002</v>
      </c>
      <c r="Q835">
        <f t="shared" si="38"/>
        <v>98.297794233946362</v>
      </c>
      <c r="R835" s="16" t="str">
        <f>TEXT(Ecom[[#This Row],[Dates]],"mmm")</f>
        <v>Mar</v>
      </c>
      <c r="S835" s="16" t="str">
        <f>TEXT(Ecom[[#This Row],[Dates]],"YYYY")</f>
        <v>2025</v>
      </c>
      <c r="T835" s="16"/>
    </row>
    <row r="836" spans="1:20" x14ac:dyDescent="0.25">
      <c r="A836" t="s">
        <v>28</v>
      </c>
      <c r="B836" s="16">
        <v>46348</v>
      </c>
      <c r="C836" t="s">
        <v>22</v>
      </c>
      <c r="D836" t="s">
        <v>15</v>
      </c>
      <c r="E836" t="s">
        <v>141</v>
      </c>
      <c r="F836" t="s">
        <v>30</v>
      </c>
      <c r="G836">
        <v>33614</v>
      </c>
      <c r="H836" t="s">
        <v>18</v>
      </c>
      <c r="I836" t="s">
        <v>26</v>
      </c>
      <c r="J836" t="s">
        <v>38</v>
      </c>
      <c r="K836" s="6">
        <v>23.696000000000002</v>
      </c>
      <c r="L836">
        <v>2</v>
      </c>
      <c r="M836">
        <v>0.2</v>
      </c>
      <c r="N836" s="6">
        <v>6.5164</v>
      </c>
      <c r="O836" t="str">
        <f t="shared" si="39"/>
        <v/>
      </c>
      <c r="P836" s="6">
        <f t="shared" si="40"/>
        <v>113.45166666666667</v>
      </c>
      <c r="Q836">
        <f t="shared" si="38"/>
        <v>98.245946264313474</v>
      </c>
      <c r="R836" s="16" t="str">
        <f>TEXT(Ecom[[#This Row],[Dates]],"mmm")</f>
        <v>Nov</v>
      </c>
      <c r="S836" s="16" t="str">
        <f>TEXT(Ecom[[#This Row],[Dates]],"YYYY")</f>
        <v>2026</v>
      </c>
      <c r="T836" s="16"/>
    </row>
    <row r="837" spans="1:20" x14ac:dyDescent="0.25">
      <c r="A837" t="s">
        <v>28</v>
      </c>
      <c r="B837" s="16">
        <v>45805</v>
      </c>
      <c r="C837" t="s">
        <v>22</v>
      </c>
      <c r="D837" t="s">
        <v>15</v>
      </c>
      <c r="E837" t="s">
        <v>141</v>
      </c>
      <c r="F837" t="s">
        <v>30</v>
      </c>
      <c r="G837">
        <v>33614</v>
      </c>
      <c r="H837" t="s">
        <v>18</v>
      </c>
      <c r="I837" t="s">
        <v>35</v>
      </c>
      <c r="J837" t="s">
        <v>123</v>
      </c>
      <c r="K837" s="6">
        <v>265.47500000000002</v>
      </c>
      <c r="L837">
        <v>1</v>
      </c>
      <c r="M837">
        <v>0.5</v>
      </c>
      <c r="N837" s="6">
        <v>-111.4995</v>
      </c>
      <c r="O837">
        <f t="shared" si="39"/>
        <v>-111.4995</v>
      </c>
      <c r="P837" s="6">
        <f t="shared" si="40"/>
        <v>108.77433333333333</v>
      </c>
      <c r="Q837">
        <f t="shared" ref="Q837:Q900" si="41">SQRT(SUMXMY2(K837:K839,P835:P837)/3)</f>
        <v>113.22232436163749</v>
      </c>
      <c r="R837" s="16" t="str">
        <f>TEXT(Ecom[[#This Row],[Dates]],"mmm")</f>
        <v>May</v>
      </c>
      <c r="S837" s="16" t="str">
        <f>TEXT(Ecom[[#This Row],[Dates]],"YYYY")</f>
        <v>2025</v>
      </c>
      <c r="T837" s="16"/>
    </row>
    <row r="838" spans="1:20" x14ac:dyDescent="0.25">
      <c r="A838" t="s">
        <v>13</v>
      </c>
      <c r="B838" s="16">
        <v>46336</v>
      </c>
      <c r="C838" t="s">
        <v>14</v>
      </c>
      <c r="D838" t="s">
        <v>15</v>
      </c>
      <c r="E838" t="s">
        <v>222</v>
      </c>
      <c r="F838" t="s">
        <v>46</v>
      </c>
      <c r="G838">
        <v>75701</v>
      </c>
      <c r="H838" t="s">
        <v>47</v>
      </c>
      <c r="I838" t="s">
        <v>26</v>
      </c>
      <c r="J838" t="s">
        <v>37</v>
      </c>
      <c r="K838" s="6">
        <v>51.183999999999997</v>
      </c>
      <c r="L838">
        <v>4</v>
      </c>
      <c r="M838">
        <v>0.8</v>
      </c>
      <c r="N838" s="6">
        <v>-79.3352</v>
      </c>
      <c r="O838">
        <f t="shared" si="39"/>
        <v>-79.3352</v>
      </c>
      <c r="P838" s="6">
        <f t="shared" si="40"/>
        <v>27.306666666666668</v>
      </c>
      <c r="Q838">
        <f t="shared" si="41"/>
        <v>67.673213691484563</v>
      </c>
      <c r="R838" s="16" t="str">
        <f>TEXT(Ecom[[#This Row],[Dates]],"mmm")</f>
        <v>Nov</v>
      </c>
      <c r="S838" s="16" t="str">
        <f>TEXT(Ecom[[#This Row],[Dates]],"YYYY")</f>
        <v>2026</v>
      </c>
      <c r="T838" s="16"/>
    </row>
    <row r="839" spans="1:20" x14ac:dyDescent="0.25">
      <c r="A839" t="s">
        <v>28</v>
      </c>
      <c r="B839" s="16">
        <v>46310</v>
      </c>
      <c r="C839" t="s">
        <v>44</v>
      </c>
      <c r="D839" t="s">
        <v>15</v>
      </c>
      <c r="E839" t="s">
        <v>90</v>
      </c>
      <c r="F839" t="s">
        <v>86</v>
      </c>
      <c r="G839">
        <v>38401</v>
      </c>
      <c r="H839" t="s">
        <v>18</v>
      </c>
      <c r="I839" t="s">
        <v>26</v>
      </c>
      <c r="J839" t="s">
        <v>41</v>
      </c>
      <c r="K839" s="6">
        <v>9.6639999999999997</v>
      </c>
      <c r="L839">
        <v>2</v>
      </c>
      <c r="M839">
        <v>0.2</v>
      </c>
      <c r="N839" s="6">
        <v>3.2616000000000001</v>
      </c>
      <c r="O839" t="str">
        <f t="shared" si="39"/>
        <v/>
      </c>
      <c r="P839" s="6">
        <f t="shared" si="40"/>
        <v>30.395333333333337</v>
      </c>
      <c r="Q839">
        <f t="shared" si="41"/>
        <v>59.902732910202943</v>
      </c>
      <c r="R839" s="16" t="str">
        <f>TEXT(Ecom[[#This Row],[Dates]],"mmm")</f>
        <v>Oct</v>
      </c>
      <c r="S839" s="16" t="str">
        <f>TEXT(Ecom[[#This Row],[Dates]],"YYYY")</f>
        <v>2026</v>
      </c>
      <c r="T839" s="16"/>
    </row>
    <row r="840" spans="1:20" x14ac:dyDescent="0.25">
      <c r="A840" t="s">
        <v>28</v>
      </c>
      <c r="B840" s="16">
        <v>45731</v>
      </c>
      <c r="C840" t="s">
        <v>22</v>
      </c>
      <c r="D840" t="s">
        <v>15</v>
      </c>
      <c r="E840" t="s">
        <v>45</v>
      </c>
      <c r="F840" t="s">
        <v>46</v>
      </c>
      <c r="G840">
        <v>76106</v>
      </c>
      <c r="H840" t="s">
        <v>47</v>
      </c>
      <c r="I840" t="s">
        <v>35</v>
      </c>
      <c r="J840" t="s">
        <v>36</v>
      </c>
      <c r="K840" s="6">
        <v>21.071999999999999</v>
      </c>
      <c r="L840">
        <v>3</v>
      </c>
      <c r="M840">
        <v>0.2</v>
      </c>
      <c r="N840" s="6">
        <v>1.5804</v>
      </c>
      <c r="O840" t="str">
        <f t="shared" si="39"/>
        <v/>
      </c>
      <c r="P840" s="6">
        <f t="shared" si="40"/>
        <v>31.013999999999999</v>
      </c>
      <c r="Q840">
        <f t="shared" si="41"/>
        <v>20.993412402377473</v>
      </c>
      <c r="R840" s="16" t="str">
        <f>TEXT(Ecom[[#This Row],[Dates]],"mmm")</f>
        <v>Mar</v>
      </c>
      <c r="S840" s="16" t="str">
        <f>TEXT(Ecom[[#This Row],[Dates]],"YYYY")</f>
        <v>2025</v>
      </c>
      <c r="T840" s="16"/>
    </row>
    <row r="841" spans="1:20" x14ac:dyDescent="0.25">
      <c r="A841" t="s">
        <v>28</v>
      </c>
      <c r="B841" s="16">
        <v>46032</v>
      </c>
      <c r="C841" t="s">
        <v>22</v>
      </c>
      <c r="D841" t="s">
        <v>15</v>
      </c>
      <c r="E841" t="s">
        <v>75</v>
      </c>
      <c r="F841" t="s">
        <v>76</v>
      </c>
      <c r="G841">
        <v>10035</v>
      </c>
      <c r="H841" t="s">
        <v>57</v>
      </c>
      <c r="I841" t="s">
        <v>26</v>
      </c>
      <c r="J841" t="s">
        <v>34</v>
      </c>
      <c r="K841" s="6">
        <v>60.45</v>
      </c>
      <c r="L841">
        <v>3</v>
      </c>
      <c r="M841">
        <v>0</v>
      </c>
      <c r="N841" s="6">
        <v>16.3215</v>
      </c>
      <c r="O841" t="str">
        <f t="shared" si="39"/>
        <v/>
      </c>
      <c r="P841" s="6">
        <f t="shared" si="40"/>
        <v>86.006000000000014</v>
      </c>
      <c r="Q841">
        <f t="shared" si="41"/>
        <v>61.350633760498468</v>
      </c>
      <c r="R841" s="16" t="str">
        <f>TEXT(Ecom[[#This Row],[Dates]],"mmm")</f>
        <v>Jan</v>
      </c>
      <c r="S841" s="16" t="str">
        <f>TEXT(Ecom[[#This Row],[Dates]],"YYYY")</f>
        <v>2026</v>
      </c>
      <c r="T841" s="16"/>
    </row>
    <row r="842" spans="1:20" x14ac:dyDescent="0.25">
      <c r="A842" t="s">
        <v>28</v>
      </c>
      <c r="B842" s="16">
        <v>46323</v>
      </c>
      <c r="C842" t="s">
        <v>22</v>
      </c>
      <c r="D842" t="s">
        <v>15</v>
      </c>
      <c r="E842" t="s">
        <v>75</v>
      </c>
      <c r="F842" t="s">
        <v>76</v>
      </c>
      <c r="G842">
        <v>10035</v>
      </c>
      <c r="H842" t="s">
        <v>57</v>
      </c>
      <c r="I842" t="s">
        <v>26</v>
      </c>
      <c r="J842" t="s">
        <v>34</v>
      </c>
      <c r="K842" s="6">
        <v>11.52</v>
      </c>
      <c r="L842">
        <v>4</v>
      </c>
      <c r="M842">
        <v>0</v>
      </c>
      <c r="N842" s="6">
        <v>3.3408000000000002</v>
      </c>
      <c r="O842" t="str">
        <f t="shared" si="39"/>
        <v/>
      </c>
      <c r="P842" s="6">
        <f t="shared" si="40"/>
        <v>78.335999999999999</v>
      </c>
      <c r="Q842">
        <f t="shared" si="41"/>
        <v>63.40583731276903</v>
      </c>
      <c r="R842" s="16" t="str">
        <f>TEXT(Ecom[[#This Row],[Dates]],"mmm")</f>
        <v>Oct</v>
      </c>
      <c r="S842" s="16" t="str">
        <f>TEXT(Ecom[[#This Row],[Dates]],"YYYY")</f>
        <v>2026</v>
      </c>
      <c r="T842" s="16"/>
    </row>
    <row r="843" spans="1:20" x14ac:dyDescent="0.25">
      <c r="A843" t="s">
        <v>28</v>
      </c>
      <c r="B843" s="16">
        <v>45917</v>
      </c>
      <c r="C843" t="s">
        <v>22</v>
      </c>
      <c r="D843" t="s">
        <v>15</v>
      </c>
      <c r="E843" t="s">
        <v>75</v>
      </c>
      <c r="F843" t="s">
        <v>76</v>
      </c>
      <c r="G843">
        <v>10035</v>
      </c>
      <c r="H843" t="s">
        <v>57</v>
      </c>
      <c r="I843" t="s">
        <v>19</v>
      </c>
      <c r="J843" t="s">
        <v>20</v>
      </c>
      <c r="K843" s="6">
        <v>186.048</v>
      </c>
      <c r="L843">
        <v>4</v>
      </c>
      <c r="M843">
        <v>0.2</v>
      </c>
      <c r="N843" s="6">
        <v>9.3024000000000004</v>
      </c>
      <c r="O843" t="str">
        <f t="shared" si="39"/>
        <v/>
      </c>
      <c r="P843" s="6">
        <f t="shared" si="40"/>
        <v>83.488</v>
      </c>
      <c r="Q843">
        <f t="shared" si="41"/>
        <v>70.414228495856335</v>
      </c>
      <c r="R843" s="16" t="str">
        <f>TEXT(Ecom[[#This Row],[Dates]],"mmm")</f>
        <v>Sep</v>
      </c>
      <c r="S843" s="16" t="str">
        <f>TEXT(Ecom[[#This Row],[Dates]],"YYYY")</f>
        <v>2025</v>
      </c>
      <c r="T843" s="16"/>
    </row>
    <row r="844" spans="1:20" x14ac:dyDescent="0.25">
      <c r="A844" t="s">
        <v>62</v>
      </c>
      <c r="B844" s="16">
        <v>46359</v>
      </c>
      <c r="C844" t="s">
        <v>22</v>
      </c>
      <c r="D844" t="s">
        <v>15</v>
      </c>
      <c r="E844" t="s">
        <v>23</v>
      </c>
      <c r="F844" t="s">
        <v>24</v>
      </c>
      <c r="G844">
        <v>90036</v>
      </c>
      <c r="H844" t="s">
        <v>25</v>
      </c>
      <c r="I844" t="s">
        <v>26</v>
      </c>
      <c r="J844" t="s">
        <v>37</v>
      </c>
      <c r="K844" s="6">
        <v>37.44</v>
      </c>
      <c r="L844">
        <v>4</v>
      </c>
      <c r="M844">
        <v>0.2</v>
      </c>
      <c r="N844" s="6">
        <v>11.7</v>
      </c>
      <c r="O844" t="str">
        <f t="shared" si="39"/>
        <v/>
      </c>
      <c r="P844" s="6">
        <f t="shared" si="40"/>
        <v>25.258666666666667</v>
      </c>
      <c r="Q844">
        <f t="shared" si="41"/>
        <v>41.066052058892922</v>
      </c>
      <c r="R844" s="16" t="str">
        <f>TEXT(Ecom[[#This Row],[Dates]],"mmm")</f>
        <v>Dec</v>
      </c>
      <c r="S844" s="16" t="str">
        <f>TEXT(Ecom[[#This Row],[Dates]],"YYYY")</f>
        <v>2026</v>
      </c>
      <c r="T844" s="16"/>
    </row>
    <row r="845" spans="1:20" x14ac:dyDescent="0.25">
      <c r="A845" t="s">
        <v>62</v>
      </c>
      <c r="B845" s="16">
        <v>46012</v>
      </c>
      <c r="C845" t="s">
        <v>22</v>
      </c>
      <c r="D845" t="s">
        <v>15</v>
      </c>
      <c r="E845" t="s">
        <v>23</v>
      </c>
      <c r="F845" t="s">
        <v>24</v>
      </c>
      <c r="G845">
        <v>90036</v>
      </c>
      <c r="H845" t="s">
        <v>25</v>
      </c>
      <c r="I845" t="s">
        <v>26</v>
      </c>
      <c r="J845" t="s">
        <v>37</v>
      </c>
      <c r="K845" s="6">
        <v>26.975999999999999</v>
      </c>
      <c r="L845">
        <v>4</v>
      </c>
      <c r="M845">
        <v>0.2</v>
      </c>
      <c r="N845" s="6">
        <v>8.7672000000000008</v>
      </c>
      <c r="O845" t="str">
        <f t="shared" si="39"/>
        <v/>
      </c>
      <c r="P845" s="6">
        <f t="shared" si="40"/>
        <v>17.651999999999997</v>
      </c>
      <c r="Q845">
        <f t="shared" si="41"/>
        <v>33.64506949074466</v>
      </c>
      <c r="R845" s="16" t="str">
        <f>TEXT(Ecom[[#This Row],[Dates]],"mmm")</f>
        <v>Dec</v>
      </c>
      <c r="S845" s="16" t="str">
        <f>TEXT(Ecom[[#This Row],[Dates]],"YYYY")</f>
        <v>2025</v>
      </c>
      <c r="T845" s="16"/>
    </row>
    <row r="846" spans="1:20" x14ac:dyDescent="0.25">
      <c r="A846" t="s">
        <v>62</v>
      </c>
      <c r="B846" s="16">
        <v>45898</v>
      </c>
      <c r="C846" t="s">
        <v>22</v>
      </c>
      <c r="D846" t="s">
        <v>15</v>
      </c>
      <c r="E846" t="s">
        <v>23</v>
      </c>
      <c r="F846" t="s">
        <v>24</v>
      </c>
      <c r="G846">
        <v>90036</v>
      </c>
      <c r="H846" t="s">
        <v>25</v>
      </c>
      <c r="I846" t="s">
        <v>26</v>
      </c>
      <c r="J846" t="s">
        <v>110</v>
      </c>
      <c r="K846" s="6">
        <v>11.36</v>
      </c>
      <c r="L846">
        <v>2</v>
      </c>
      <c r="M846">
        <v>0</v>
      </c>
      <c r="N846" s="6">
        <v>3.2944</v>
      </c>
      <c r="O846" t="str">
        <f t="shared" si="39"/>
        <v/>
      </c>
      <c r="P846" s="6">
        <f t="shared" si="40"/>
        <v>36.566666666666663</v>
      </c>
      <c r="Q846">
        <f t="shared" si="41"/>
        <v>28.435909243745286</v>
      </c>
      <c r="R846" s="16" t="str">
        <f>TEXT(Ecom[[#This Row],[Dates]],"mmm")</f>
        <v>Aug</v>
      </c>
      <c r="S846" s="16" t="str">
        <f>TEXT(Ecom[[#This Row],[Dates]],"YYYY")</f>
        <v>2025</v>
      </c>
      <c r="T846" s="16"/>
    </row>
    <row r="847" spans="1:20" x14ac:dyDescent="0.25">
      <c r="A847" t="s">
        <v>62</v>
      </c>
      <c r="B847" s="16">
        <v>46140</v>
      </c>
      <c r="C847" t="s">
        <v>22</v>
      </c>
      <c r="D847" t="s">
        <v>15</v>
      </c>
      <c r="E847" t="s">
        <v>23</v>
      </c>
      <c r="F847" t="s">
        <v>24</v>
      </c>
      <c r="G847">
        <v>90036</v>
      </c>
      <c r="H847" t="s">
        <v>25</v>
      </c>
      <c r="I847" t="s">
        <v>26</v>
      </c>
      <c r="J847" t="s">
        <v>27</v>
      </c>
      <c r="K847" s="6">
        <v>14.62</v>
      </c>
      <c r="L847">
        <v>2</v>
      </c>
      <c r="M847">
        <v>0</v>
      </c>
      <c r="N847" s="6">
        <v>6.8714000000000004</v>
      </c>
      <c r="O847" t="str">
        <f t="shared" si="39"/>
        <v/>
      </c>
      <c r="P847" s="6">
        <f t="shared" si="40"/>
        <v>128.76</v>
      </c>
      <c r="Q847">
        <f t="shared" si="41"/>
        <v>95.866056329381507</v>
      </c>
      <c r="R847" s="16" t="str">
        <f>TEXT(Ecom[[#This Row],[Dates]],"mmm")</f>
        <v>Apr</v>
      </c>
      <c r="S847" s="16" t="str">
        <f>TEXT(Ecom[[#This Row],[Dates]],"YYYY")</f>
        <v>2026</v>
      </c>
      <c r="T847" s="16"/>
    </row>
    <row r="848" spans="1:20" x14ac:dyDescent="0.25">
      <c r="A848" t="s">
        <v>28</v>
      </c>
      <c r="B848" s="16">
        <v>46012</v>
      </c>
      <c r="C848" t="s">
        <v>14</v>
      </c>
      <c r="D848" t="s">
        <v>15</v>
      </c>
      <c r="E848" t="s">
        <v>183</v>
      </c>
      <c r="F848" t="s">
        <v>17</v>
      </c>
      <c r="G848">
        <v>40214</v>
      </c>
      <c r="H848" t="s">
        <v>18</v>
      </c>
      <c r="I848" t="s">
        <v>35</v>
      </c>
      <c r="J848" t="s">
        <v>36</v>
      </c>
      <c r="K848" s="6">
        <v>83.72</v>
      </c>
      <c r="L848">
        <v>7</v>
      </c>
      <c r="M848">
        <v>0</v>
      </c>
      <c r="N848" s="6">
        <v>23.441600000000001</v>
      </c>
      <c r="O848" t="str">
        <f t="shared" si="39"/>
        <v/>
      </c>
      <c r="P848" s="6">
        <f t="shared" si="40"/>
        <v>140.18533333333332</v>
      </c>
      <c r="Q848">
        <f t="shared" si="41"/>
        <v>109.38533055958476</v>
      </c>
      <c r="R848" s="16" t="str">
        <f>TEXT(Ecom[[#This Row],[Dates]],"mmm")</f>
        <v>Dec</v>
      </c>
      <c r="S848" s="16" t="str">
        <f>TEXT(Ecom[[#This Row],[Dates]],"YYYY")</f>
        <v>2025</v>
      </c>
      <c r="T848" s="16"/>
    </row>
    <row r="849" spans="1:20" x14ac:dyDescent="0.25">
      <c r="A849" t="s">
        <v>28</v>
      </c>
      <c r="B849" s="16">
        <v>46336</v>
      </c>
      <c r="C849" t="s">
        <v>14</v>
      </c>
      <c r="D849" t="s">
        <v>15</v>
      </c>
      <c r="E849" t="s">
        <v>183</v>
      </c>
      <c r="F849" t="s">
        <v>17</v>
      </c>
      <c r="G849">
        <v>40214</v>
      </c>
      <c r="H849" t="s">
        <v>18</v>
      </c>
      <c r="I849" t="s">
        <v>19</v>
      </c>
      <c r="J849" t="s">
        <v>21</v>
      </c>
      <c r="K849" s="6">
        <v>287.94</v>
      </c>
      <c r="L849">
        <v>3</v>
      </c>
      <c r="M849">
        <v>0</v>
      </c>
      <c r="N849" s="6">
        <v>77.743799999999993</v>
      </c>
      <c r="O849" t="str">
        <f t="shared" si="39"/>
        <v/>
      </c>
      <c r="P849" s="6">
        <f t="shared" si="40"/>
        <v>150.732</v>
      </c>
      <c r="Q849">
        <f t="shared" si="41"/>
        <v>107.89376436174682</v>
      </c>
      <c r="R849" s="16" t="str">
        <f>TEXT(Ecom[[#This Row],[Dates]],"mmm")</f>
        <v>Nov</v>
      </c>
      <c r="S849" s="16" t="str">
        <f>TEXT(Ecom[[#This Row],[Dates]],"YYYY")</f>
        <v>2026</v>
      </c>
      <c r="T849" s="16"/>
    </row>
    <row r="850" spans="1:20" x14ac:dyDescent="0.25">
      <c r="A850" t="s">
        <v>28</v>
      </c>
      <c r="B850" s="16">
        <v>46319</v>
      </c>
      <c r="C850" t="s">
        <v>14</v>
      </c>
      <c r="D850" t="s">
        <v>15</v>
      </c>
      <c r="E850" t="s">
        <v>243</v>
      </c>
      <c r="F850" t="s">
        <v>104</v>
      </c>
      <c r="G850">
        <v>44052</v>
      </c>
      <c r="H850" t="s">
        <v>57</v>
      </c>
      <c r="I850" t="s">
        <v>19</v>
      </c>
      <c r="J850" t="s">
        <v>33</v>
      </c>
      <c r="K850" s="6">
        <v>48.896000000000001</v>
      </c>
      <c r="L850">
        <v>4</v>
      </c>
      <c r="M850">
        <v>0.2</v>
      </c>
      <c r="N850" s="6">
        <v>8.5568000000000008</v>
      </c>
      <c r="O850" t="str">
        <f t="shared" si="39"/>
        <v/>
      </c>
      <c r="P850" s="6">
        <f t="shared" si="40"/>
        <v>56.472000000000001</v>
      </c>
      <c r="Q850">
        <f t="shared" si="41"/>
        <v>63.817035626454377</v>
      </c>
      <c r="R850" s="16" t="str">
        <f>TEXT(Ecom[[#This Row],[Dates]],"mmm")</f>
        <v>Oct</v>
      </c>
      <c r="S850" s="16" t="str">
        <f>TEXT(Ecom[[#This Row],[Dates]],"YYYY")</f>
        <v>2026</v>
      </c>
      <c r="T850" s="16"/>
    </row>
    <row r="851" spans="1:20" x14ac:dyDescent="0.25">
      <c r="A851" t="s">
        <v>28</v>
      </c>
      <c r="B851" s="16">
        <v>45869</v>
      </c>
      <c r="C851" t="s">
        <v>22</v>
      </c>
      <c r="D851" t="s">
        <v>15</v>
      </c>
      <c r="E851" t="s">
        <v>244</v>
      </c>
      <c r="F851" t="s">
        <v>132</v>
      </c>
      <c r="G851">
        <v>7036</v>
      </c>
      <c r="H851" t="s">
        <v>57</v>
      </c>
      <c r="I851" t="s">
        <v>35</v>
      </c>
      <c r="J851" t="s">
        <v>59</v>
      </c>
      <c r="K851" s="6">
        <v>115.36</v>
      </c>
      <c r="L851">
        <v>7</v>
      </c>
      <c r="M851">
        <v>0</v>
      </c>
      <c r="N851" s="6">
        <v>49.604799999999997</v>
      </c>
      <c r="O851" t="str">
        <f t="shared" si="39"/>
        <v/>
      </c>
      <c r="P851" s="6">
        <f t="shared" si="40"/>
        <v>53.133333333333333</v>
      </c>
      <c r="Q851">
        <f t="shared" si="41"/>
        <v>36.91096151150365</v>
      </c>
      <c r="R851" s="16" t="str">
        <f>TEXT(Ecom[[#This Row],[Dates]],"mmm")</f>
        <v>Jul</v>
      </c>
      <c r="S851" s="16" t="str">
        <f>TEXT(Ecom[[#This Row],[Dates]],"YYYY")</f>
        <v>2025</v>
      </c>
      <c r="T851" s="16"/>
    </row>
    <row r="852" spans="1:20" x14ac:dyDescent="0.25">
      <c r="A852" t="s">
        <v>13</v>
      </c>
      <c r="B852" s="16">
        <v>45785</v>
      </c>
      <c r="C852" t="s">
        <v>22</v>
      </c>
      <c r="D852" t="s">
        <v>15</v>
      </c>
      <c r="E852" t="s">
        <v>245</v>
      </c>
      <c r="F852" t="s">
        <v>24</v>
      </c>
      <c r="G852">
        <v>93905</v>
      </c>
      <c r="H852" t="s">
        <v>25</v>
      </c>
      <c r="I852" t="s">
        <v>26</v>
      </c>
      <c r="J852" t="s">
        <v>34</v>
      </c>
      <c r="K852" s="6">
        <v>5.16</v>
      </c>
      <c r="L852">
        <v>2</v>
      </c>
      <c r="M852">
        <v>0</v>
      </c>
      <c r="N852" s="6">
        <v>1.3415999999999999</v>
      </c>
      <c r="O852" t="str">
        <f t="shared" si="39"/>
        <v/>
      </c>
      <c r="P852" s="6">
        <f t="shared" si="40"/>
        <v>76.64</v>
      </c>
      <c r="Q852">
        <f t="shared" si="41"/>
        <v>70.165177628961388</v>
      </c>
      <c r="R852" s="16" t="str">
        <f>TEXT(Ecom[[#This Row],[Dates]],"mmm")</f>
        <v>May</v>
      </c>
      <c r="S852" s="16" t="str">
        <f>TEXT(Ecom[[#This Row],[Dates]],"YYYY")</f>
        <v>2025</v>
      </c>
      <c r="T852" s="16"/>
    </row>
    <row r="853" spans="1:20" x14ac:dyDescent="0.25">
      <c r="A853" t="s">
        <v>13</v>
      </c>
      <c r="B853" s="16">
        <v>46235</v>
      </c>
      <c r="C853" t="s">
        <v>22</v>
      </c>
      <c r="D853" t="s">
        <v>15</v>
      </c>
      <c r="E853" t="s">
        <v>245</v>
      </c>
      <c r="F853" t="s">
        <v>24</v>
      </c>
      <c r="G853">
        <v>93905</v>
      </c>
      <c r="H853" t="s">
        <v>25</v>
      </c>
      <c r="I853" t="s">
        <v>26</v>
      </c>
      <c r="J853" t="s">
        <v>41</v>
      </c>
      <c r="K853" s="6">
        <v>38.880000000000003</v>
      </c>
      <c r="L853">
        <v>6</v>
      </c>
      <c r="M853">
        <v>0</v>
      </c>
      <c r="N853" s="6">
        <v>18.662400000000002</v>
      </c>
      <c r="O853" t="str">
        <f t="shared" si="39"/>
        <v/>
      </c>
      <c r="P853" s="6">
        <f t="shared" si="40"/>
        <v>89.74</v>
      </c>
      <c r="Q853">
        <f t="shared" si="41"/>
        <v>68.767273008583345</v>
      </c>
      <c r="R853" s="16" t="str">
        <f>TEXT(Ecom[[#This Row],[Dates]],"mmm")</f>
        <v>Aug</v>
      </c>
      <c r="S853" s="16" t="str">
        <f>TEXT(Ecom[[#This Row],[Dates]],"YYYY")</f>
        <v>2026</v>
      </c>
      <c r="T853" s="16"/>
    </row>
    <row r="854" spans="1:20" x14ac:dyDescent="0.25">
      <c r="A854" t="s">
        <v>28</v>
      </c>
      <c r="B854" s="16">
        <v>46129</v>
      </c>
      <c r="C854" t="s">
        <v>14</v>
      </c>
      <c r="D854" t="s">
        <v>15</v>
      </c>
      <c r="E854" t="s">
        <v>84</v>
      </c>
      <c r="F854" t="s">
        <v>185</v>
      </c>
      <c r="G854">
        <v>39212</v>
      </c>
      <c r="H854" t="s">
        <v>18</v>
      </c>
      <c r="I854" t="s">
        <v>26</v>
      </c>
      <c r="J854" t="s">
        <v>34</v>
      </c>
      <c r="K854" s="6">
        <v>185.88</v>
      </c>
      <c r="L854">
        <v>6</v>
      </c>
      <c r="M854">
        <v>0</v>
      </c>
      <c r="N854" s="6">
        <v>50.187600000000003</v>
      </c>
      <c r="O854" t="str">
        <f t="shared" si="39"/>
        <v/>
      </c>
      <c r="P854" s="6">
        <f t="shared" si="40"/>
        <v>157.76</v>
      </c>
      <c r="Q854">
        <f t="shared" si="41"/>
        <v>84.141326350373149</v>
      </c>
      <c r="R854" s="16" t="str">
        <f>TEXT(Ecom[[#This Row],[Dates]],"mmm")</f>
        <v>Apr</v>
      </c>
      <c r="S854" s="16" t="str">
        <f>TEXT(Ecom[[#This Row],[Dates]],"YYYY")</f>
        <v>2026</v>
      </c>
      <c r="T854" s="16"/>
    </row>
    <row r="855" spans="1:20" x14ac:dyDescent="0.25">
      <c r="A855" t="s">
        <v>28</v>
      </c>
      <c r="B855" s="16">
        <v>46140</v>
      </c>
      <c r="C855" t="s">
        <v>14</v>
      </c>
      <c r="D855" t="s">
        <v>15</v>
      </c>
      <c r="E855" t="s">
        <v>75</v>
      </c>
      <c r="F855" t="s">
        <v>76</v>
      </c>
      <c r="G855">
        <v>10035</v>
      </c>
      <c r="H855" t="s">
        <v>57</v>
      </c>
      <c r="I855" t="s">
        <v>19</v>
      </c>
      <c r="J855" t="s">
        <v>33</v>
      </c>
      <c r="K855" s="6">
        <v>44.46</v>
      </c>
      <c r="L855">
        <v>2</v>
      </c>
      <c r="M855">
        <v>0</v>
      </c>
      <c r="N855" s="6">
        <v>14.671799999999999</v>
      </c>
      <c r="O855" t="str">
        <f t="shared" si="39"/>
        <v/>
      </c>
      <c r="P855" s="6">
        <f t="shared" si="40"/>
        <v>109.11999999999999</v>
      </c>
      <c r="Q855">
        <f t="shared" si="41"/>
        <v>68.529838756559172</v>
      </c>
      <c r="R855" s="16" t="str">
        <f>TEXT(Ecom[[#This Row],[Dates]],"mmm")</f>
        <v>Apr</v>
      </c>
      <c r="S855" s="16" t="str">
        <f>TEXT(Ecom[[#This Row],[Dates]],"YYYY")</f>
        <v>2026</v>
      </c>
      <c r="T855" s="16"/>
    </row>
    <row r="856" spans="1:20" x14ac:dyDescent="0.25">
      <c r="A856" t="s">
        <v>28</v>
      </c>
      <c r="B856" s="16">
        <v>46073</v>
      </c>
      <c r="C856" t="s">
        <v>14</v>
      </c>
      <c r="D856" t="s">
        <v>15</v>
      </c>
      <c r="E856" t="s">
        <v>75</v>
      </c>
      <c r="F856" t="s">
        <v>76</v>
      </c>
      <c r="G856">
        <v>10035</v>
      </c>
      <c r="H856" t="s">
        <v>57</v>
      </c>
      <c r="I856" t="s">
        <v>26</v>
      </c>
      <c r="J856" t="s">
        <v>32</v>
      </c>
      <c r="K856" s="6">
        <v>242.94</v>
      </c>
      <c r="L856">
        <v>3</v>
      </c>
      <c r="M856">
        <v>0</v>
      </c>
      <c r="N856" s="6">
        <v>9.7175999999999991</v>
      </c>
      <c r="O856" t="str">
        <f t="shared" si="39"/>
        <v/>
      </c>
      <c r="P856" s="6">
        <f t="shared" si="40"/>
        <v>128.4</v>
      </c>
      <c r="Q856">
        <f t="shared" si="41"/>
        <v>65.115149286987489</v>
      </c>
      <c r="R856" s="16" t="str">
        <f>TEXT(Ecom[[#This Row],[Dates]],"mmm")</f>
        <v>Feb</v>
      </c>
      <c r="S856" s="16" t="str">
        <f>TEXT(Ecom[[#This Row],[Dates]],"YYYY")</f>
        <v>2026</v>
      </c>
      <c r="T856" s="16"/>
    </row>
    <row r="857" spans="1:20" x14ac:dyDescent="0.25">
      <c r="A857" t="s">
        <v>28</v>
      </c>
      <c r="B857" s="16">
        <v>45844</v>
      </c>
      <c r="C857" t="s">
        <v>14</v>
      </c>
      <c r="D857" t="s">
        <v>15</v>
      </c>
      <c r="E857" t="s">
        <v>75</v>
      </c>
      <c r="F857" t="s">
        <v>76</v>
      </c>
      <c r="G857">
        <v>10035</v>
      </c>
      <c r="H857" t="s">
        <v>57</v>
      </c>
      <c r="I857" t="s">
        <v>26</v>
      </c>
      <c r="J857" t="s">
        <v>41</v>
      </c>
      <c r="K857" s="6">
        <v>39.96</v>
      </c>
      <c r="L857">
        <v>2</v>
      </c>
      <c r="M857">
        <v>0</v>
      </c>
      <c r="N857" s="6">
        <v>18.781199999999998</v>
      </c>
      <c r="O857" t="str">
        <f t="shared" si="39"/>
        <v/>
      </c>
      <c r="P857" s="6">
        <f t="shared" si="40"/>
        <v>54.54</v>
      </c>
      <c r="Q857">
        <f t="shared" si="41"/>
        <v>46.780437506861063</v>
      </c>
      <c r="R857" s="16" t="str">
        <f>TEXT(Ecom[[#This Row],[Dates]],"mmm")</f>
        <v>Jul</v>
      </c>
      <c r="S857" s="16" t="str">
        <f>TEXT(Ecom[[#This Row],[Dates]],"YYYY")</f>
        <v>2025</v>
      </c>
      <c r="T857" s="16"/>
    </row>
    <row r="858" spans="1:20" x14ac:dyDescent="0.25">
      <c r="A858" t="s">
        <v>28</v>
      </c>
      <c r="B858" s="16">
        <v>45833</v>
      </c>
      <c r="C858" t="s">
        <v>14</v>
      </c>
      <c r="D858" t="s">
        <v>15</v>
      </c>
      <c r="E858" t="s">
        <v>75</v>
      </c>
      <c r="F858" t="s">
        <v>76</v>
      </c>
      <c r="G858">
        <v>10035</v>
      </c>
      <c r="H858" t="s">
        <v>57</v>
      </c>
      <c r="I858" t="s">
        <v>26</v>
      </c>
      <c r="J858" t="s">
        <v>110</v>
      </c>
      <c r="K858" s="6">
        <v>102.3</v>
      </c>
      <c r="L858">
        <v>10</v>
      </c>
      <c r="M858">
        <v>0</v>
      </c>
      <c r="N858" s="6">
        <v>26.597999999999999</v>
      </c>
      <c r="O858" t="str">
        <f t="shared" si="39"/>
        <v/>
      </c>
      <c r="P858" s="6">
        <f t="shared" si="40"/>
        <v>43.756666666666668</v>
      </c>
      <c r="Q858">
        <f t="shared" si="41"/>
        <v>32.086881593111706</v>
      </c>
      <c r="R858" s="16" t="str">
        <f>TEXT(Ecom[[#This Row],[Dates]],"mmm")</f>
        <v>Jun</v>
      </c>
      <c r="S858" s="16" t="str">
        <f>TEXT(Ecom[[#This Row],[Dates]],"YYYY")</f>
        <v>2025</v>
      </c>
      <c r="T858" s="16"/>
    </row>
    <row r="859" spans="1:20" x14ac:dyDescent="0.25">
      <c r="A859" t="s">
        <v>28</v>
      </c>
      <c r="B859" s="16">
        <v>45850</v>
      </c>
      <c r="C859" t="s">
        <v>14</v>
      </c>
      <c r="D859" t="s">
        <v>15</v>
      </c>
      <c r="E859" t="s">
        <v>75</v>
      </c>
      <c r="F859" t="s">
        <v>76</v>
      </c>
      <c r="G859">
        <v>10035</v>
      </c>
      <c r="H859" t="s">
        <v>57</v>
      </c>
      <c r="I859" t="s">
        <v>26</v>
      </c>
      <c r="J859" t="s">
        <v>32</v>
      </c>
      <c r="K859" s="6">
        <v>21.36</v>
      </c>
      <c r="L859">
        <v>2</v>
      </c>
      <c r="M859">
        <v>0</v>
      </c>
      <c r="N859" s="6">
        <v>5.7671999999999999</v>
      </c>
      <c r="O859" t="str">
        <f t="shared" si="39"/>
        <v/>
      </c>
      <c r="P859" s="6">
        <f t="shared" si="40"/>
        <v>12.043333333333331</v>
      </c>
      <c r="Q859">
        <f t="shared" si="41"/>
        <v>28.468350002271855</v>
      </c>
      <c r="R859" s="16" t="str">
        <f>TEXT(Ecom[[#This Row],[Dates]],"mmm")</f>
        <v>Jul</v>
      </c>
      <c r="S859" s="16" t="str">
        <f>TEXT(Ecom[[#This Row],[Dates]],"YYYY")</f>
        <v>2025</v>
      </c>
      <c r="T859" s="16"/>
    </row>
    <row r="860" spans="1:20" x14ac:dyDescent="0.25">
      <c r="A860" t="s">
        <v>28</v>
      </c>
      <c r="B860" s="16">
        <v>45757</v>
      </c>
      <c r="C860" t="s">
        <v>44</v>
      </c>
      <c r="D860" t="s">
        <v>15</v>
      </c>
      <c r="E860" t="s">
        <v>246</v>
      </c>
      <c r="F860" t="s">
        <v>132</v>
      </c>
      <c r="G860">
        <v>8901</v>
      </c>
      <c r="H860" t="s">
        <v>57</v>
      </c>
      <c r="I860" t="s">
        <v>26</v>
      </c>
      <c r="J860" t="s">
        <v>41</v>
      </c>
      <c r="K860" s="6">
        <v>7.61</v>
      </c>
      <c r="L860">
        <v>1</v>
      </c>
      <c r="M860">
        <v>0</v>
      </c>
      <c r="N860" s="6">
        <v>3.5767000000000002</v>
      </c>
      <c r="O860" t="str">
        <f t="shared" si="39"/>
        <v/>
      </c>
      <c r="P860" s="6">
        <f t="shared" si="40"/>
        <v>7.376666666666666</v>
      </c>
      <c r="Q860">
        <f t="shared" si="41"/>
        <v>21.058875669048536</v>
      </c>
      <c r="R860" s="16" t="str">
        <f>TEXT(Ecom[[#This Row],[Dates]],"mmm")</f>
        <v>Apr</v>
      </c>
      <c r="S860" s="16" t="str">
        <f>TEXT(Ecom[[#This Row],[Dates]],"YYYY")</f>
        <v>2025</v>
      </c>
      <c r="T860" s="16"/>
    </row>
    <row r="861" spans="1:20" x14ac:dyDescent="0.25">
      <c r="A861" t="s">
        <v>28</v>
      </c>
      <c r="B861" s="16">
        <v>46031</v>
      </c>
      <c r="C861" t="s">
        <v>44</v>
      </c>
      <c r="D861" t="s">
        <v>15</v>
      </c>
      <c r="E861" t="s">
        <v>246</v>
      </c>
      <c r="F861" t="s">
        <v>132</v>
      </c>
      <c r="G861">
        <v>8901</v>
      </c>
      <c r="H861" t="s">
        <v>57</v>
      </c>
      <c r="I861" t="s">
        <v>26</v>
      </c>
      <c r="J861" t="s">
        <v>77</v>
      </c>
      <c r="K861" s="6">
        <v>7.16</v>
      </c>
      <c r="L861">
        <v>2</v>
      </c>
      <c r="M861">
        <v>0</v>
      </c>
      <c r="N861" s="6">
        <v>3.58</v>
      </c>
      <c r="O861" t="str">
        <f t="shared" si="39"/>
        <v/>
      </c>
      <c r="P861" s="6">
        <f t="shared" si="40"/>
        <v>12.540000000000001</v>
      </c>
      <c r="Q861">
        <f t="shared" si="41"/>
        <v>6.7171626505596898</v>
      </c>
      <c r="R861" s="16" t="str">
        <f>TEXT(Ecom[[#This Row],[Dates]],"mmm")</f>
        <v>Jan</v>
      </c>
      <c r="S861" s="16" t="str">
        <f>TEXT(Ecom[[#This Row],[Dates]],"YYYY")</f>
        <v>2026</v>
      </c>
      <c r="T861" s="16"/>
    </row>
    <row r="862" spans="1:20" x14ac:dyDescent="0.25">
      <c r="A862" t="s">
        <v>28</v>
      </c>
      <c r="B862" s="16">
        <v>45939</v>
      </c>
      <c r="C862" t="s">
        <v>14</v>
      </c>
      <c r="D862" t="s">
        <v>15</v>
      </c>
      <c r="E862" t="s">
        <v>52</v>
      </c>
      <c r="F862" t="s">
        <v>24</v>
      </c>
      <c r="G862">
        <v>94122</v>
      </c>
      <c r="H862" t="s">
        <v>25</v>
      </c>
      <c r="I862" t="s">
        <v>26</v>
      </c>
      <c r="J862" t="s">
        <v>110</v>
      </c>
      <c r="K862" s="6">
        <v>7.36</v>
      </c>
      <c r="L862">
        <v>2</v>
      </c>
      <c r="M862">
        <v>0</v>
      </c>
      <c r="N862" s="6">
        <v>0.1472</v>
      </c>
      <c r="O862" t="str">
        <f t="shared" si="39"/>
        <v/>
      </c>
      <c r="P862" s="6">
        <f t="shared" si="40"/>
        <v>73.977333333333334</v>
      </c>
      <c r="Q862">
        <f t="shared" si="41"/>
        <v>68.109007169607381</v>
      </c>
      <c r="R862" s="16" t="str">
        <f>TEXT(Ecom[[#This Row],[Dates]],"mmm")</f>
        <v>Oct</v>
      </c>
      <c r="S862" s="16" t="str">
        <f>TEXT(Ecom[[#This Row],[Dates]],"YYYY")</f>
        <v>2025</v>
      </c>
      <c r="T862" s="16"/>
    </row>
    <row r="863" spans="1:20" x14ac:dyDescent="0.25">
      <c r="A863" t="s">
        <v>28</v>
      </c>
      <c r="B863" s="16">
        <v>46156</v>
      </c>
      <c r="C863" t="s">
        <v>14</v>
      </c>
      <c r="D863" t="s">
        <v>15</v>
      </c>
      <c r="E863" t="s">
        <v>52</v>
      </c>
      <c r="F863" t="s">
        <v>24</v>
      </c>
      <c r="G863">
        <v>94122</v>
      </c>
      <c r="H863" t="s">
        <v>25</v>
      </c>
      <c r="I863" t="s">
        <v>26</v>
      </c>
      <c r="J863" t="s">
        <v>34</v>
      </c>
      <c r="K863" s="6">
        <v>23.1</v>
      </c>
      <c r="L863">
        <v>2</v>
      </c>
      <c r="M863">
        <v>0</v>
      </c>
      <c r="N863" s="6">
        <v>10.625999999999999</v>
      </c>
      <c r="O863" t="str">
        <f t="shared" si="39"/>
        <v/>
      </c>
      <c r="P863" s="6">
        <f t="shared" si="40"/>
        <v>73.273333333333326</v>
      </c>
      <c r="Q863">
        <f t="shared" si="41"/>
        <v>78.621363233797595</v>
      </c>
      <c r="R863" s="16" t="str">
        <f>TEXT(Ecom[[#This Row],[Dates]],"mmm")</f>
        <v>May</v>
      </c>
      <c r="S863" s="16" t="str">
        <f>TEXT(Ecom[[#This Row],[Dates]],"YYYY")</f>
        <v>2026</v>
      </c>
      <c r="T863" s="16"/>
    </row>
    <row r="864" spans="1:20" x14ac:dyDescent="0.25">
      <c r="A864" t="s">
        <v>13</v>
      </c>
      <c r="B864" s="16">
        <v>46029</v>
      </c>
      <c r="C864" t="s">
        <v>22</v>
      </c>
      <c r="D864" t="s">
        <v>15</v>
      </c>
      <c r="E864" t="s">
        <v>189</v>
      </c>
      <c r="F864" t="s">
        <v>30</v>
      </c>
      <c r="G864">
        <v>32216</v>
      </c>
      <c r="H864" t="s">
        <v>18</v>
      </c>
      <c r="I864" t="s">
        <v>35</v>
      </c>
      <c r="J864" t="s">
        <v>59</v>
      </c>
      <c r="K864" s="6">
        <v>191.47200000000001</v>
      </c>
      <c r="L864">
        <v>6</v>
      </c>
      <c r="M864">
        <v>0.2</v>
      </c>
      <c r="N864" s="6">
        <v>40.687800000000003</v>
      </c>
      <c r="O864" t="str">
        <f t="shared" si="39"/>
        <v/>
      </c>
      <c r="P864" s="6">
        <f t="shared" si="40"/>
        <v>85.301333333333332</v>
      </c>
      <c r="Q864">
        <f t="shared" si="41"/>
        <v>79.821796878352018</v>
      </c>
      <c r="R864" s="16" t="str">
        <f>TEXT(Ecom[[#This Row],[Dates]],"mmm")</f>
        <v>Jan</v>
      </c>
      <c r="S864" s="16" t="str">
        <f>TEXT(Ecom[[#This Row],[Dates]],"YYYY")</f>
        <v>2026</v>
      </c>
      <c r="T864" s="16"/>
    </row>
    <row r="865" spans="1:20" x14ac:dyDescent="0.25">
      <c r="A865" t="s">
        <v>13</v>
      </c>
      <c r="B865" s="16">
        <v>46297</v>
      </c>
      <c r="C865" t="s">
        <v>22</v>
      </c>
      <c r="D865" t="s">
        <v>15</v>
      </c>
      <c r="E865" t="s">
        <v>189</v>
      </c>
      <c r="F865" t="s">
        <v>30</v>
      </c>
      <c r="G865">
        <v>32216</v>
      </c>
      <c r="H865" t="s">
        <v>18</v>
      </c>
      <c r="I865" t="s">
        <v>26</v>
      </c>
      <c r="J865" t="s">
        <v>34</v>
      </c>
      <c r="K865" s="6">
        <v>5.2480000000000002</v>
      </c>
      <c r="L865">
        <v>2</v>
      </c>
      <c r="M865">
        <v>0.2</v>
      </c>
      <c r="N865" s="6">
        <v>0.59040000000000004</v>
      </c>
      <c r="O865" t="str">
        <f t="shared" si="39"/>
        <v/>
      </c>
      <c r="P865" s="6">
        <f t="shared" si="40"/>
        <v>22.440666666666669</v>
      </c>
      <c r="Q865">
        <f t="shared" si="41"/>
        <v>43.557585036618157</v>
      </c>
      <c r="R865" s="16" t="str">
        <f>TEXT(Ecom[[#This Row],[Dates]],"mmm")</f>
        <v>Oct</v>
      </c>
      <c r="S865" s="16" t="str">
        <f>TEXT(Ecom[[#This Row],[Dates]],"YYYY")</f>
        <v>2026</v>
      </c>
      <c r="T865" s="16"/>
    </row>
    <row r="866" spans="1:20" x14ac:dyDescent="0.25">
      <c r="A866" t="s">
        <v>13</v>
      </c>
      <c r="B866" s="16">
        <v>46135</v>
      </c>
      <c r="C866" t="s">
        <v>22</v>
      </c>
      <c r="D866" t="s">
        <v>15</v>
      </c>
      <c r="E866" t="s">
        <v>189</v>
      </c>
      <c r="F866" t="s">
        <v>30</v>
      </c>
      <c r="G866">
        <v>32216</v>
      </c>
      <c r="H866" t="s">
        <v>18</v>
      </c>
      <c r="I866" t="s">
        <v>35</v>
      </c>
      <c r="J866" t="s">
        <v>36</v>
      </c>
      <c r="K866" s="6">
        <v>59.183999999999997</v>
      </c>
      <c r="L866">
        <v>2</v>
      </c>
      <c r="M866">
        <v>0.2</v>
      </c>
      <c r="N866" s="6">
        <v>5.1786000000000003</v>
      </c>
      <c r="O866" t="str">
        <f t="shared" si="39"/>
        <v/>
      </c>
      <c r="P866" s="6">
        <f t="shared" si="40"/>
        <v>38.004666666666665</v>
      </c>
      <c r="Q866">
        <f t="shared" si="41"/>
        <v>20.482001714242244</v>
      </c>
      <c r="R866" s="16" t="str">
        <f>TEXT(Ecom[[#This Row],[Dates]],"mmm")</f>
        <v>Apr</v>
      </c>
      <c r="S866" s="16" t="str">
        <f>TEXT(Ecom[[#This Row],[Dates]],"YYYY")</f>
        <v>2026</v>
      </c>
      <c r="T866" s="16"/>
    </row>
    <row r="867" spans="1:20" x14ac:dyDescent="0.25">
      <c r="A867" t="s">
        <v>28</v>
      </c>
      <c r="B867" s="16">
        <v>45708</v>
      </c>
      <c r="C867" t="s">
        <v>22</v>
      </c>
      <c r="D867" t="s">
        <v>15</v>
      </c>
      <c r="E867" t="s">
        <v>82</v>
      </c>
      <c r="F867" t="s">
        <v>83</v>
      </c>
      <c r="G867">
        <v>22153</v>
      </c>
      <c r="H867" t="s">
        <v>18</v>
      </c>
      <c r="I867" t="s">
        <v>26</v>
      </c>
      <c r="J867" t="s">
        <v>27</v>
      </c>
      <c r="K867" s="6">
        <v>2.89</v>
      </c>
      <c r="L867">
        <v>1</v>
      </c>
      <c r="M867">
        <v>0</v>
      </c>
      <c r="N867" s="6">
        <v>1.3583000000000001</v>
      </c>
      <c r="O867" t="str">
        <f t="shared" si="39"/>
        <v/>
      </c>
      <c r="P867" s="6">
        <f t="shared" si="40"/>
        <v>23.588666666666665</v>
      </c>
      <c r="Q867">
        <f t="shared" si="41"/>
        <v>14.548601185146442</v>
      </c>
      <c r="R867" s="16" t="str">
        <f>TEXT(Ecom[[#This Row],[Dates]],"mmm")</f>
        <v>Feb</v>
      </c>
      <c r="S867" s="16" t="str">
        <f>TEXT(Ecom[[#This Row],[Dates]],"YYYY")</f>
        <v>2025</v>
      </c>
      <c r="T867" s="16"/>
    </row>
    <row r="868" spans="1:20" x14ac:dyDescent="0.25">
      <c r="A868" t="s">
        <v>28</v>
      </c>
      <c r="B868" s="16">
        <v>46126</v>
      </c>
      <c r="C868" t="s">
        <v>22</v>
      </c>
      <c r="D868" t="s">
        <v>15</v>
      </c>
      <c r="E868" t="s">
        <v>82</v>
      </c>
      <c r="F868" t="s">
        <v>83</v>
      </c>
      <c r="G868">
        <v>22153</v>
      </c>
      <c r="H868" t="s">
        <v>18</v>
      </c>
      <c r="I868" t="s">
        <v>19</v>
      </c>
      <c r="J868" t="s">
        <v>33</v>
      </c>
      <c r="K868" s="6">
        <v>51.94</v>
      </c>
      <c r="L868">
        <v>1</v>
      </c>
      <c r="M868">
        <v>0</v>
      </c>
      <c r="N868" s="6">
        <v>21.295400000000001</v>
      </c>
      <c r="O868" t="str">
        <f t="shared" si="39"/>
        <v/>
      </c>
      <c r="P868" s="6">
        <f t="shared" si="40"/>
        <v>37.595333333333336</v>
      </c>
      <c r="Q868">
        <f t="shared" si="41"/>
        <v>10.103813977349784</v>
      </c>
      <c r="R868" s="16" t="str">
        <f>TEXT(Ecom[[#This Row],[Dates]],"mmm")</f>
        <v>Apr</v>
      </c>
      <c r="S868" s="16" t="str">
        <f>TEXT(Ecom[[#This Row],[Dates]],"YYYY")</f>
        <v>2026</v>
      </c>
      <c r="T868" s="16"/>
    </row>
    <row r="869" spans="1:20" x14ac:dyDescent="0.25">
      <c r="A869" t="s">
        <v>62</v>
      </c>
      <c r="B869" s="16">
        <v>45806</v>
      </c>
      <c r="C869" t="s">
        <v>22</v>
      </c>
      <c r="D869" t="s">
        <v>15</v>
      </c>
      <c r="E869" t="s">
        <v>55</v>
      </c>
      <c r="F869" t="s">
        <v>56</v>
      </c>
      <c r="G869">
        <v>19140</v>
      </c>
      <c r="H869" t="s">
        <v>57</v>
      </c>
      <c r="I869" t="s">
        <v>26</v>
      </c>
      <c r="J869" t="s">
        <v>27</v>
      </c>
      <c r="K869" s="6">
        <v>15.936</v>
      </c>
      <c r="L869">
        <v>4</v>
      </c>
      <c r="M869">
        <v>0.2</v>
      </c>
      <c r="N869" s="6">
        <v>5.1791999999999998</v>
      </c>
      <c r="O869" t="str">
        <f t="shared" si="39"/>
        <v/>
      </c>
      <c r="P869" s="6">
        <f t="shared" si="40"/>
        <v>400.77199999999999</v>
      </c>
      <c r="Q869">
        <f t="shared" si="41"/>
        <v>427.68586402465837</v>
      </c>
      <c r="R869" s="16" t="str">
        <f>TEXT(Ecom[[#This Row],[Dates]],"mmm")</f>
        <v>May</v>
      </c>
      <c r="S869" s="16" t="str">
        <f>TEXT(Ecom[[#This Row],[Dates]],"YYYY")</f>
        <v>2025</v>
      </c>
      <c r="T869" s="16"/>
    </row>
    <row r="870" spans="1:20" x14ac:dyDescent="0.25">
      <c r="A870" t="s">
        <v>28</v>
      </c>
      <c r="B870" s="16">
        <v>45880</v>
      </c>
      <c r="C870" t="s">
        <v>22</v>
      </c>
      <c r="D870" t="s">
        <v>15</v>
      </c>
      <c r="E870" t="s">
        <v>235</v>
      </c>
      <c r="F870" t="s">
        <v>56</v>
      </c>
      <c r="G870">
        <v>17602</v>
      </c>
      <c r="H870" t="s">
        <v>57</v>
      </c>
      <c r="I870" t="s">
        <v>26</v>
      </c>
      <c r="J870" t="s">
        <v>37</v>
      </c>
      <c r="K870" s="6">
        <v>44.91</v>
      </c>
      <c r="L870">
        <v>6</v>
      </c>
      <c r="M870">
        <v>0.7</v>
      </c>
      <c r="N870" s="6">
        <v>-35.927999999999997</v>
      </c>
      <c r="O870">
        <f t="shared" si="39"/>
        <v>-35.927999999999997</v>
      </c>
      <c r="P870" s="6">
        <f t="shared" si="40"/>
        <v>489.05400000000003</v>
      </c>
      <c r="Q870">
        <f t="shared" si="41"/>
        <v>444.24627461819892</v>
      </c>
      <c r="R870" s="16" t="str">
        <f>TEXT(Ecom[[#This Row],[Dates]],"mmm")</f>
        <v>Aug</v>
      </c>
      <c r="S870" s="16" t="str">
        <f>TEXT(Ecom[[#This Row],[Dates]],"YYYY")</f>
        <v>2025</v>
      </c>
      <c r="T870" s="16"/>
    </row>
    <row r="871" spans="1:20" x14ac:dyDescent="0.25">
      <c r="A871" t="s">
        <v>62</v>
      </c>
      <c r="B871" s="16">
        <v>45841</v>
      </c>
      <c r="C871" t="s">
        <v>44</v>
      </c>
      <c r="D871" t="s">
        <v>15</v>
      </c>
      <c r="E871" t="s">
        <v>55</v>
      </c>
      <c r="F871" t="s">
        <v>56</v>
      </c>
      <c r="G871">
        <v>19143</v>
      </c>
      <c r="H871" t="s">
        <v>57</v>
      </c>
      <c r="I871" t="s">
        <v>26</v>
      </c>
      <c r="J871" t="s">
        <v>37</v>
      </c>
      <c r="K871" s="6">
        <v>1141.47</v>
      </c>
      <c r="L871">
        <v>5</v>
      </c>
      <c r="M871">
        <v>0.7</v>
      </c>
      <c r="N871" s="6">
        <v>-760.98</v>
      </c>
      <c r="O871">
        <f t="shared" si="39"/>
        <v>-760.98</v>
      </c>
      <c r="P871" s="6">
        <f t="shared" si="40"/>
        <v>485.56400000000002</v>
      </c>
      <c r="Q871">
        <f t="shared" si="41"/>
        <v>514.9510062662921</v>
      </c>
      <c r="R871" s="16" t="str">
        <f>TEXT(Ecom[[#This Row],[Dates]],"mmm")</f>
        <v>Jul</v>
      </c>
      <c r="S871" s="16" t="str">
        <f>TEXT(Ecom[[#This Row],[Dates]],"YYYY")</f>
        <v>2025</v>
      </c>
      <c r="T871" s="16"/>
    </row>
    <row r="872" spans="1:20" x14ac:dyDescent="0.25">
      <c r="A872" t="s">
        <v>62</v>
      </c>
      <c r="B872" s="16">
        <v>45712</v>
      </c>
      <c r="C872" t="s">
        <v>44</v>
      </c>
      <c r="D872" t="s">
        <v>15</v>
      </c>
      <c r="E872" t="s">
        <v>55</v>
      </c>
      <c r="F872" t="s">
        <v>56</v>
      </c>
      <c r="G872">
        <v>19143</v>
      </c>
      <c r="H872" t="s">
        <v>57</v>
      </c>
      <c r="I872" t="s">
        <v>35</v>
      </c>
      <c r="J872" t="s">
        <v>36</v>
      </c>
      <c r="K872" s="6">
        <v>280.78199999999998</v>
      </c>
      <c r="L872">
        <v>3</v>
      </c>
      <c r="M872">
        <v>0.4</v>
      </c>
      <c r="N872" s="6">
        <v>-46.796999999999997</v>
      </c>
      <c r="O872">
        <f t="shared" si="39"/>
        <v>-46.796999999999997</v>
      </c>
      <c r="P872" s="6">
        <f t="shared" si="40"/>
        <v>108.86066666666666</v>
      </c>
      <c r="Q872">
        <f t="shared" si="41"/>
        <v>292.34481316899542</v>
      </c>
      <c r="R872" s="16" t="str">
        <f>TEXT(Ecom[[#This Row],[Dates]],"mmm")</f>
        <v>Feb</v>
      </c>
      <c r="S872" s="16" t="str">
        <f>TEXT(Ecom[[#This Row],[Dates]],"YYYY")</f>
        <v>2025</v>
      </c>
      <c r="T872" s="16"/>
    </row>
    <row r="873" spans="1:20" x14ac:dyDescent="0.25">
      <c r="A873" t="s">
        <v>62</v>
      </c>
      <c r="B873" s="16">
        <v>45789</v>
      </c>
      <c r="C873" t="s">
        <v>14</v>
      </c>
      <c r="D873" t="s">
        <v>15</v>
      </c>
      <c r="E873" t="s">
        <v>39</v>
      </c>
      <c r="F873" t="s">
        <v>247</v>
      </c>
      <c r="G873">
        <v>3301</v>
      </c>
      <c r="H873" t="s">
        <v>57</v>
      </c>
      <c r="I873" t="s">
        <v>26</v>
      </c>
      <c r="J873" t="s">
        <v>41</v>
      </c>
      <c r="K873" s="6">
        <v>34.44</v>
      </c>
      <c r="L873">
        <v>3</v>
      </c>
      <c r="M873">
        <v>0</v>
      </c>
      <c r="N873" s="6">
        <v>17.22</v>
      </c>
      <c r="O873" t="str">
        <f t="shared" si="39"/>
        <v/>
      </c>
      <c r="P873" s="6">
        <f t="shared" si="40"/>
        <v>50.714666666666666</v>
      </c>
      <c r="Q873">
        <f t="shared" si="41"/>
        <v>268.39887363372424</v>
      </c>
      <c r="R873" s="16" t="str">
        <f>TEXT(Ecom[[#This Row],[Dates]],"mmm")</f>
        <v>May</v>
      </c>
      <c r="S873" s="16" t="str">
        <f>TEXT(Ecom[[#This Row],[Dates]],"YYYY")</f>
        <v>2025</v>
      </c>
      <c r="T873" s="16"/>
    </row>
    <row r="874" spans="1:20" x14ac:dyDescent="0.25">
      <c r="A874" t="s">
        <v>28</v>
      </c>
      <c r="B874" s="16">
        <v>45775</v>
      </c>
      <c r="C874" t="s">
        <v>14</v>
      </c>
      <c r="D874" t="s">
        <v>15</v>
      </c>
      <c r="E874" t="s">
        <v>75</v>
      </c>
      <c r="F874" t="s">
        <v>76</v>
      </c>
      <c r="G874">
        <v>10009</v>
      </c>
      <c r="H874" t="s">
        <v>57</v>
      </c>
      <c r="I874" t="s">
        <v>26</v>
      </c>
      <c r="J874" t="s">
        <v>41</v>
      </c>
      <c r="K874" s="6">
        <v>11.36</v>
      </c>
      <c r="L874">
        <v>2</v>
      </c>
      <c r="M874">
        <v>0</v>
      </c>
      <c r="N874" s="6">
        <v>5.2256</v>
      </c>
      <c r="O874" t="str">
        <f t="shared" si="39"/>
        <v/>
      </c>
      <c r="P874" s="6">
        <f t="shared" si="40"/>
        <v>103.288</v>
      </c>
      <c r="Q874">
        <f t="shared" si="41"/>
        <v>82.662436272581019</v>
      </c>
      <c r="R874" s="16" t="str">
        <f>TEXT(Ecom[[#This Row],[Dates]],"mmm")</f>
        <v>Apr</v>
      </c>
      <c r="S874" s="16" t="str">
        <f>TEXT(Ecom[[#This Row],[Dates]],"YYYY")</f>
        <v>2025</v>
      </c>
      <c r="T874" s="16"/>
    </row>
    <row r="875" spans="1:20" x14ac:dyDescent="0.25">
      <c r="A875" t="s">
        <v>28</v>
      </c>
      <c r="B875" s="16">
        <v>46081</v>
      </c>
      <c r="C875" t="s">
        <v>14</v>
      </c>
      <c r="D875" t="s">
        <v>15</v>
      </c>
      <c r="E875" t="s">
        <v>75</v>
      </c>
      <c r="F875" t="s">
        <v>76</v>
      </c>
      <c r="G875">
        <v>10009</v>
      </c>
      <c r="H875" t="s">
        <v>57</v>
      </c>
      <c r="I875" t="s">
        <v>26</v>
      </c>
      <c r="J875" t="s">
        <v>37</v>
      </c>
      <c r="K875" s="6">
        <v>106.34399999999999</v>
      </c>
      <c r="L875">
        <v>7</v>
      </c>
      <c r="M875">
        <v>0.2</v>
      </c>
      <c r="N875" s="6">
        <v>37.220399999999998</v>
      </c>
      <c r="O875" t="str">
        <f t="shared" si="39"/>
        <v/>
      </c>
      <c r="P875" s="6">
        <f t="shared" si="40"/>
        <v>207.03133333333335</v>
      </c>
      <c r="Q875">
        <f t="shared" si="41"/>
        <v>90.086366990958325</v>
      </c>
      <c r="R875" s="16" t="str">
        <f>TEXT(Ecom[[#This Row],[Dates]],"mmm")</f>
        <v>Feb</v>
      </c>
      <c r="S875" s="16" t="str">
        <f>TEXT(Ecom[[#This Row],[Dates]],"YYYY")</f>
        <v>2026</v>
      </c>
      <c r="T875" s="16"/>
    </row>
    <row r="876" spans="1:20" x14ac:dyDescent="0.25">
      <c r="A876" t="s">
        <v>28</v>
      </c>
      <c r="B876" s="16">
        <v>46262</v>
      </c>
      <c r="C876" t="s">
        <v>14</v>
      </c>
      <c r="D876" t="s">
        <v>15</v>
      </c>
      <c r="E876" t="s">
        <v>99</v>
      </c>
      <c r="F876" t="s">
        <v>40</v>
      </c>
      <c r="G876">
        <v>28205</v>
      </c>
      <c r="H876" t="s">
        <v>18</v>
      </c>
      <c r="I876" t="s">
        <v>26</v>
      </c>
      <c r="J876" t="s">
        <v>41</v>
      </c>
      <c r="K876" s="6">
        <v>192.16</v>
      </c>
      <c r="L876">
        <v>5</v>
      </c>
      <c r="M876">
        <v>0.2</v>
      </c>
      <c r="N876" s="6">
        <v>67.256</v>
      </c>
      <c r="O876" t="str">
        <f t="shared" si="39"/>
        <v/>
      </c>
      <c r="P876" s="6">
        <f t="shared" si="40"/>
        <v>181.58</v>
      </c>
      <c r="Q876">
        <f t="shared" si="41"/>
        <v>121.42427808553192</v>
      </c>
      <c r="R876" s="16" t="str">
        <f>TEXT(Ecom[[#This Row],[Dates]],"mmm")</f>
        <v>Aug</v>
      </c>
      <c r="S876" s="16" t="str">
        <f>TEXT(Ecom[[#This Row],[Dates]],"YYYY")</f>
        <v>2026</v>
      </c>
      <c r="T876" s="16"/>
    </row>
    <row r="877" spans="1:20" x14ac:dyDescent="0.25">
      <c r="A877" t="s">
        <v>28</v>
      </c>
      <c r="B877" s="16">
        <v>46099</v>
      </c>
      <c r="C877" t="s">
        <v>44</v>
      </c>
      <c r="D877" t="s">
        <v>15</v>
      </c>
      <c r="E877" t="s">
        <v>39</v>
      </c>
      <c r="F877" t="s">
        <v>247</v>
      </c>
      <c r="G877">
        <v>3301</v>
      </c>
      <c r="H877" t="s">
        <v>57</v>
      </c>
      <c r="I877" t="s">
        <v>19</v>
      </c>
      <c r="J877" t="s">
        <v>33</v>
      </c>
      <c r="K877" s="6">
        <v>322.58999999999997</v>
      </c>
      <c r="L877">
        <v>3</v>
      </c>
      <c r="M877">
        <v>0</v>
      </c>
      <c r="N877" s="6">
        <v>64.518000000000001</v>
      </c>
      <c r="O877" t="str">
        <f t="shared" si="39"/>
        <v/>
      </c>
      <c r="P877" s="6">
        <f t="shared" si="40"/>
        <v>241.51666666666665</v>
      </c>
      <c r="Q877">
        <f t="shared" si="41"/>
        <v>133.3559219026981</v>
      </c>
      <c r="R877" s="16" t="str">
        <f>TEXT(Ecom[[#This Row],[Dates]],"mmm")</f>
        <v>Mar</v>
      </c>
      <c r="S877" s="16" t="str">
        <f>TEXT(Ecom[[#This Row],[Dates]],"YYYY")</f>
        <v>2026</v>
      </c>
      <c r="T877" s="16"/>
    </row>
    <row r="878" spans="1:20" x14ac:dyDescent="0.25">
      <c r="A878" t="s">
        <v>28</v>
      </c>
      <c r="B878" s="16">
        <v>45683</v>
      </c>
      <c r="C878" t="s">
        <v>44</v>
      </c>
      <c r="D878" t="s">
        <v>15</v>
      </c>
      <c r="E878" t="s">
        <v>39</v>
      </c>
      <c r="F878" t="s">
        <v>247</v>
      </c>
      <c r="G878">
        <v>3301</v>
      </c>
      <c r="H878" t="s">
        <v>57</v>
      </c>
      <c r="I878" t="s">
        <v>35</v>
      </c>
      <c r="J878" t="s">
        <v>59</v>
      </c>
      <c r="K878" s="6">
        <v>29.99</v>
      </c>
      <c r="L878">
        <v>1</v>
      </c>
      <c r="M878">
        <v>0</v>
      </c>
      <c r="N878" s="6">
        <v>13.195600000000001</v>
      </c>
      <c r="O878" t="str">
        <f t="shared" si="39"/>
        <v/>
      </c>
      <c r="P878" s="6">
        <f t="shared" si="40"/>
        <v>135.95066666666668</v>
      </c>
      <c r="Q878">
        <f t="shared" si="41"/>
        <v>137.73508032074824</v>
      </c>
      <c r="R878" s="16" t="str">
        <f>TEXT(Ecom[[#This Row],[Dates]],"mmm")</f>
        <v>Jan</v>
      </c>
      <c r="S878" s="16" t="str">
        <f>TEXT(Ecom[[#This Row],[Dates]],"YYYY")</f>
        <v>2025</v>
      </c>
      <c r="T878" s="16"/>
    </row>
    <row r="879" spans="1:20" x14ac:dyDescent="0.25">
      <c r="A879" t="s">
        <v>28</v>
      </c>
      <c r="B879" s="16">
        <v>46152</v>
      </c>
      <c r="C879" t="s">
        <v>44</v>
      </c>
      <c r="D879" t="s">
        <v>15</v>
      </c>
      <c r="E879" t="s">
        <v>39</v>
      </c>
      <c r="F879" t="s">
        <v>247</v>
      </c>
      <c r="G879">
        <v>3301</v>
      </c>
      <c r="H879" t="s">
        <v>57</v>
      </c>
      <c r="I879" t="s">
        <v>35</v>
      </c>
      <c r="J879" t="s">
        <v>59</v>
      </c>
      <c r="K879" s="6">
        <v>371.97</v>
      </c>
      <c r="L879">
        <v>3</v>
      </c>
      <c r="M879">
        <v>0</v>
      </c>
      <c r="N879" s="6">
        <v>66.954599999999999</v>
      </c>
      <c r="O879" t="str">
        <f t="shared" si="39"/>
        <v/>
      </c>
      <c r="P879" s="6">
        <f t="shared" si="40"/>
        <v>148.77799999999999</v>
      </c>
      <c r="Q879">
        <f t="shared" si="41"/>
        <v>116.02066279890104</v>
      </c>
      <c r="R879" s="16" t="str">
        <f>TEXT(Ecom[[#This Row],[Dates]],"mmm")</f>
        <v>May</v>
      </c>
      <c r="S879" s="16" t="str">
        <f>TEXT(Ecom[[#This Row],[Dates]],"YYYY")</f>
        <v>2026</v>
      </c>
      <c r="T879" s="16"/>
    </row>
    <row r="880" spans="1:20" x14ac:dyDescent="0.25">
      <c r="A880" t="s">
        <v>28</v>
      </c>
      <c r="B880" s="16">
        <v>46008</v>
      </c>
      <c r="C880" t="s">
        <v>44</v>
      </c>
      <c r="D880" t="s">
        <v>15</v>
      </c>
      <c r="E880" t="s">
        <v>55</v>
      </c>
      <c r="F880" t="s">
        <v>56</v>
      </c>
      <c r="G880">
        <v>19120</v>
      </c>
      <c r="H880" t="s">
        <v>57</v>
      </c>
      <c r="I880" t="s">
        <v>26</v>
      </c>
      <c r="J880" t="s">
        <v>37</v>
      </c>
      <c r="K880" s="6">
        <v>5.8920000000000003</v>
      </c>
      <c r="L880">
        <v>4</v>
      </c>
      <c r="M880">
        <v>0.7</v>
      </c>
      <c r="N880" s="6">
        <v>-4.1243999999999996</v>
      </c>
      <c r="O880">
        <f t="shared" si="39"/>
        <v>-4.1243999999999996</v>
      </c>
      <c r="P880" s="6">
        <f t="shared" si="40"/>
        <v>439.08800000000002</v>
      </c>
      <c r="Q880">
        <f t="shared" si="41"/>
        <v>472.39744627982884</v>
      </c>
      <c r="R880" s="16" t="str">
        <f>TEXT(Ecom[[#This Row],[Dates]],"mmm")</f>
        <v>Dec</v>
      </c>
      <c r="S880" s="16" t="str">
        <f>TEXT(Ecom[[#This Row],[Dates]],"YYYY")</f>
        <v>2025</v>
      </c>
      <c r="T880" s="16"/>
    </row>
    <row r="881" spans="1:20" x14ac:dyDescent="0.25">
      <c r="A881" t="s">
        <v>13</v>
      </c>
      <c r="B881" s="16">
        <v>46201</v>
      </c>
      <c r="C881" t="s">
        <v>44</v>
      </c>
      <c r="D881" t="s">
        <v>15</v>
      </c>
      <c r="E881" t="s">
        <v>75</v>
      </c>
      <c r="F881" t="s">
        <v>76</v>
      </c>
      <c r="G881">
        <v>10024</v>
      </c>
      <c r="H881" t="s">
        <v>57</v>
      </c>
      <c r="I881" t="s">
        <v>26</v>
      </c>
      <c r="J881" t="s">
        <v>37</v>
      </c>
      <c r="K881" s="6">
        <v>68.471999999999994</v>
      </c>
      <c r="L881">
        <v>3</v>
      </c>
      <c r="M881">
        <v>0.2</v>
      </c>
      <c r="N881" s="6">
        <v>23.109300000000001</v>
      </c>
      <c r="O881" t="str">
        <f t="shared" si="39"/>
        <v/>
      </c>
      <c r="P881" s="6">
        <f t="shared" si="40"/>
        <v>447.404</v>
      </c>
      <c r="Q881">
        <f t="shared" si="41"/>
        <v>524.75021075936695</v>
      </c>
      <c r="R881" s="16" t="str">
        <f>TEXT(Ecom[[#This Row],[Dates]],"mmm")</f>
        <v>Jun</v>
      </c>
      <c r="S881" s="16" t="str">
        <f>TEXT(Ecom[[#This Row],[Dates]],"YYYY")</f>
        <v>2026</v>
      </c>
      <c r="T881" s="16"/>
    </row>
    <row r="882" spans="1:20" x14ac:dyDescent="0.25">
      <c r="A882" t="s">
        <v>13</v>
      </c>
      <c r="B882" s="16">
        <v>46099</v>
      </c>
      <c r="C882" t="s">
        <v>44</v>
      </c>
      <c r="D882" t="s">
        <v>15</v>
      </c>
      <c r="E882" t="s">
        <v>75</v>
      </c>
      <c r="F882" t="s">
        <v>76</v>
      </c>
      <c r="G882">
        <v>10024</v>
      </c>
      <c r="H882" t="s">
        <v>57</v>
      </c>
      <c r="I882" t="s">
        <v>19</v>
      </c>
      <c r="J882" t="s">
        <v>21</v>
      </c>
      <c r="K882" s="6">
        <v>1242.9000000000001</v>
      </c>
      <c r="L882">
        <v>5</v>
      </c>
      <c r="M882">
        <v>0.1</v>
      </c>
      <c r="N882" s="6">
        <v>262.39</v>
      </c>
      <c r="O882" t="str">
        <f t="shared" si="39"/>
        <v/>
      </c>
      <c r="P882" s="6">
        <f t="shared" si="40"/>
        <v>429.07333333333332</v>
      </c>
      <c r="Q882">
        <f t="shared" si="41"/>
        <v>575.13972683488294</v>
      </c>
      <c r="R882" s="16" t="str">
        <f>TEXT(Ecom[[#This Row],[Dates]],"mmm")</f>
        <v>Mar</v>
      </c>
      <c r="S882" s="16" t="str">
        <f>TEXT(Ecom[[#This Row],[Dates]],"YYYY")</f>
        <v>2026</v>
      </c>
      <c r="T882" s="16"/>
    </row>
    <row r="883" spans="1:20" x14ac:dyDescent="0.25">
      <c r="A883" t="s">
        <v>28</v>
      </c>
      <c r="B883" s="16">
        <v>46222</v>
      </c>
      <c r="C883" t="s">
        <v>14</v>
      </c>
      <c r="D883" t="s">
        <v>15</v>
      </c>
      <c r="E883" t="s">
        <v>82</v>
      </c>
      <c r="F883" t="s">
        <v>83</v>
      </c>
      <c r="G883">
        <v>22153</v>
      </c>
      <c r="H883" t="s">
        <v>18</v>
      </c>
      <c r="I883" t="s">
        <v>26</v>
      </c>
      <c r="J883" t="s">
        <v>32</v>
      </c>
      <c r="K883" s="6">
        <v>30.84</v>
      </c>
      <c r="L883">
        <v>2</v>
      </c>
      <c r="M883">
        <v>0</v>
      </c>
      <c r="N883" s="6">
        <v>8.3268000000000004</v>
      </c>
      <c r="O883" t="str">
        <f t="shared" si="39"/>
        <v/>
      </c>
      <c r="P883" s="6">
        <f t="shared" si="40"/>
        <v>25.24</v>
      </c>
      <c r="Q883">
        <f t="shared" si="41"/>
        <v>339.74565506523214</v>
      </c>
      <c r="R883" s="16" t="str">
        <f>TEXT(Ecom[[#This Row],[Dates]],"mmm")</f>
        <v>Jul</v>
      </c>
      <c r="S883" s="16" t="str">
        <f>TEXT(Ecom[[#This Row],[Dates]],"YYYY")</f>
        <v>2026</v>
      </c>
      <c r="T883" s="16"/>
    </row>
    <row r="884" spans="1:20" x14ac:dyDescent="0.25">
      <c r="A884" t="s">
        <v>168</v>
      </c>
      <c r="B884" s="16">
        <v>46313</v>
      </c>
      <c r="C884" t="s">
        <v>14</v>
      </c>
      <c r="D884" t="s">
        <v>15</v>
      </c>
      <c r="E884" t="s">
        <v>52</v>
      </c>
      <c r="F884" t="s">
        <v>24</v>
      </c>
      <c r="G884">
        <v>94109</v>
      </c>
      <c r="H884" t="s">
        <v>25</v>
      </c>
      <c r="I884" t="s">
        <v>26</v>
      </c>
      <c r="J884" t="s">
        <v>34</v>
      </c>
      <c r="K884" s="6">
        <v>13.48</v>
      </c>
      <c r="L884">
        <v>4</v>
      </c>
      <c r="M884">
        <v>0</v>
      </c>
      <c r="N884" s="6">
        <v>5.9311999999999996</v>
      </c>
      <c r="O884" t="str">
        <f t="shared" si="39"/>
        <v/>
      </c>
      <c r="P884" s="6">
        <f t="shared" si="40"/>
        <v>20.779999999999998</v>
      </c>
      <c r="Q884">
        <f t="shared" si="41"/>
        <v>239.97693410764231</v>
      </c>
      <c r="R884" s="16" t="str">
        <f>TEXT(Ecom[[#This Row],[Dates]],"mmm")</f>
        <v>Oct</v>
      </c>
      <c r="S884" s="16" t="str">
        <f>TEXT(Ecom[[#This Row],[Dates]],"YYYY")</f>
        <v>2026</v>
      </c>
      <c r="T884" s="16"/>
    </row>
    <row r="885" spans="1:20" x14ac:dyDescent="0.25">
      <c r="A885" t="s">
        <v>62</v>
      </c>
      <c r="B885" s="16">
        <v>45935</v>
      </c>
      <c r="C885" t="s">
        <v>44</v>
      </c>
      <c r="D885" t="s">
        <v>15</v>
      </c>
      <c r="E885" t="s">
        <v>140</v>
      </c>
      <c r="F885" t="s">
        <v>70</v>
      </c>
      <c r="G885">
        <v>48227</v>
      </c>
      <c r="H885" t="s">
        <v>47</v>
      </c>
      <c r="I885" t="s">
        <v>19</v>
      </c>
      <c r="J885" t="s">
        <v>33</v>
      </c>
      <c r="K885" s="6">
        <v>31.4</v>
      </c>
      <c r="L885">
        <v>5</v>
      </c>
      <c r="M885">
        <v>0</v>
      </c>
      <c r="N885" s="6">
        <v>10.048</v>
      </c>
      <c r="O885" t="str">
        <f t="shared" si="39"/>
        <v/>
      </c>
      <c r="P885" s="6">
        <f t="shared" si="40"/>
        <v>20.934666666666669</v>
      </c>
      <c r="Q885">
        <f t="shared" si="41"/>
        <v>5.7107331824802916</v>
      </c>
      <c r="R885" s="16" t="str">
        <f>TEXT(Ecom[[#This Row],[Dates]],"mmm")</f>
        <v>Oct</v>
      </c>
      <c r="S885" s="16" t="str">
        <f>TEXT(Ecom[[#This Row],[Dates]],"YYYY")</f>
        <v>2025</v>
      </c>
      <c r="T885" s="16"/>
    </row>
    <row r="886" spans="1:20" x14ac:dyDescent="0.25">
      <c r="A886" t="s">
        <v>28</v>
      </c>
      <c r="B886" s="16">
        <v>45906</v>
      </c>
      <c r="C886" t="s">
        <v>14</v>
      </c>
      <c r="D886" t="s">
        <v>15</v>
      </c>
      <c r="E886" t="s">
        <v>92</v>
      </c>
      <c r="F886" t="s">
        <v>76</v>
      </c>
      <c r="G886">
        <v>14609</v>
      </c>
      <c r="H886" t="s">
        <v>57</v>
      </c>
      <c r="I886" t="s">
        <v>19</v>
      </c>
      <c r="J886" t="s">
        <v>33</v>
      </c>
      <c r="K886" s="6">
        <v>17.46</v>
      </c>
      <c r="L886">
        <v>2</v>
      </c>
      <c r="M886">
        <v>0</v>
      </c>
      <c r="N886" s="6">
        <v>5.9363999999999999</v>
      </c>
      <c r="O886" t="str">
        <f t="shared" si="39"/>
        <v/>
      </c>
      <c r="P886" s="6">
        <f t="shared" si="40"/>
        <v>38.388000000000005</v>
      </c>
      <c r="Q886">
        <f t="shared" si="41"/>
        <v>26.573860618061278</v>
      </c>
      <c r="R886" s="16" t="str">
        <f>TEXT(Ecom[[#This Row],[Dates]],"mmm")</f>
        <v>Sep</v>
      </c>
      <c r="S886" s="16" t="str">
        <f>TEXT(Ecom[[#This Row],[Dates]],"YYYY")</f>
        <v>2025</v>
      </c>
      <c r="T886" s="16"/>
    </row>
    <row r="887" spans="1:20" x14ac:dyDescent="0.25">
      <c r="A887" t="s">
        <v>13</v>
      </c>
      <c r="B887" s="16">
        <v>46179</v>
      </c>
      <c r="C887" t="s">
        <v>22</v>
      </c>
      <c r="D887" t="s">
        <v>15</v>
      </c>
      <c r="E887" t="s">
        <v>23</v>
      </c>
      <c r="F887" t="s">
        <v>24</v>
      </c>
      <c r="G887">
        <v>90045</v>
      </c>
      <c r="H887" t="s">
        <v>25</v>
      </c>
      <c r="I887" t="s">
        <v>26</v>
      </c>
      <c r="J887" t="s">
        <v>37</v>
      </c>
      <c r="K887" s="6">
        <v>13.944000000000001</v>
      </c>
      <c r="L887">
        <v>3</v>
      </c>
      <c r="M887">
        <v>0.2</v>
      </c>
      <c r="N887" s="6">
        <v>4.5317999999999996</v>
      </c>
      <c r="O887" t="str">
        <f t="shared" si="39"/>
        <v/>
      </c>
      <c r="P887" s="6">
        <f t="shared" si="40"/>
        <v>45.121333333333332</v>
      </c>
      <c r="Q887">
        <f t="shared" si="41"/>
        <v>26.852431916901903</v>
      </c>
      <c r="R887" s="16" t="str">
        <f>TEXT(Ecom[[#This Row],[Dates]],"mmm")</f>
        <v>Jun</v>
      </c>
      <c r="S887" s="16" t="str">
        <f>TEXT(Ecom[[#This Row],[Dates]],"YYYY")</f>
        <v>2026</v>
      </c>
      <c r="T887" s="16"/>
    </row>
    <row r="888" spans="1:20" x14ac:dyDescent="0.25">
      <c r="A888" t="s">
        <v>28</v>
      </c>
      <c r="B888" s="16">
        <v>46190</v>
      </c>
      <c r="C888" t="s">
        <v>14</v>
      </c>
      <c r="D888" t="s">
        <v>15</v>
      </c>
      <c r="E888" t="s">
        <v>144</v>
      </c>
      <c r="F888" t="s">
        <v>24</v>
      </c>
      <c r="G888">
        <v>92105</v>
      </c>
      <c r="H888" t="s">
        <v>25</v>
      </c>
      <c r="I888" t="s">
        <v>26</v>
      </c>
      <c r="J888" t="s">
        <v>32</v>
      </c>
      <c r="K888" s="6">
        <v>83.76</v>
      </c>
      <c r="L888">
        <v>12</v>
      </c>
      <c r="M888">
        <v>0</v>
      </c>
      <c r="N888" s="6">
        <v>1.6752</v>
      </c>
      <c r="O888" t="str">
        <f t="shared" si="39"/>
        <v/>
      </c>
      <c r="P888" s="6">
        <f t="shared" si="40"/>
        <v>52.033333333333331</v>
      </c>
      <c r="Q888">
        <f t="shared" si="41"/>
        <v>28.375036310631035</v>
      </c>
      <c r="R888" s="16" t="str">
        <f>TEXT(Ecom[[#This Row],[Dates]],"mmm")</f>
        <v>Jun</v>
      </c>
      <c r="S888" s="16" t="str">
        <f>TEXT(Ecom[[#This Row],[Dates]],"YYYY")</f>
        <v>2026</v>
      </c>
      <c r="T888" s="16"/>
    </row>
    <row r="889" spans="1:20" x14ac:dyDescent="0.25">
      <c r="A889" t="s">
        <v>28</v>
      </c>
      <c r="B889" s="16">
        <v>45724</v>
      </c>
      <c r="C889" t="s">
        <v>44</v>
      </c>
      <c r="D889" t="s">
        <v>15</v>
      </c>
      <c r="E889" t="s">
        <v>90</v>
      </c>
      <c r="F889" t="s">
        <v>248</v>
      </c>
      <c r="G889">
        <v>21044</v>
      </c>
      <c r="H889" t="s">
        <v>57</v>
      </c>
      <c r="I889" t="s">
        <v>26</v>
      </c>
      <c r="J889" t="s">
        <v>37</v>
      </c>
      <c r="K889" s="6">
        <v>37.659999999999997</v>
      </c>
      <c r="L889">
        <v>7</v>
      </c>
      <c r="M889">
        <v>0</v>
      </c>
      <c r="N889" s="6">
        <v>18.453399999999998</v>
      </c>
      <c r="O889" t="str">
        <f t="shared" si="39"/>
        <v/>
      </c>
      <c r="P889" s="6">
        <f t="shared" si="40"/>
        <v>74.096666666666664</v>
      </c>
      <c r="Q889">
        <f t="shared" si="41"/>
        <v>45.131429738290159</v>
      </c>
      <c r="R889" s="16" t="str">
        <f>TEXT(Ecom[[#This Row],[Dates]],"mmm")</f>
        <v>Mar</v>
      </c>
      <c r="S889" s="16" t="str">
        <f>TEXT(Ecom[[#This Row],[Dates]],"YYYY")</f>
        <v>2025</v>
      </c>
      <c r="T889" s="16"/>
    </row>
    <row r="890" spans="1:20" x14ac:dyDescent="0.25">
      <c r="A890" t="s">
        <v>28</v>
      </c>
      <c r="B890" s="16">
        <v>46197</v>
      </c>
      <c r="C890" t="s">
        <v>22</v>
      </c>
      <c r="D890" t="s">
        <v>15</v>
      </c>
      <c r="E890" t="s">
        <v>52</v>
      </c>
      <c r="F890" t="s">
        <v>24</v>
      </c>
      <c r="G890">
        <v>94122</v>
      </c>
      <c r="H890" t="s">
        <v>25</v>
      </c>
      <c r="I890" t="s">
        <v>26</v>
      </c>
      <c r="J890" t="s">
        <v>41</v>
      </c>
      <c r="K890" s="6">
        <v>34.68</v>
      </c>
      <c r="L890">
        <v>6</v>
      </c>
      <c r="M890">
        <v>0</v>
      </c>
      <c r="N890" s="6">
        <v>16.993200000000002</v>
      </c>
      <c r="O890" t="str">
        <f t="shared" si="39"/>
        <v/>
      </c>
      <c r="P890" s="6">
        <f t="shared" si="40"/>
        <v>78.647333333333336</v>
      </c>
      <c r="Q890">
        <f t="shared" si="41"/>
        <v>47.616827571773399</v>
      </c>
      <c r="R890" s="16" t="str">
        <f>TEXT(Ecom[[#This Row],[Dates]],"mmm")</f>
        <v>Jun</v>
      </c>
      <c r="S890" s="16" t="str">
        <f>TEXT(Ecom[[#This Row],[Dates]],"YYYY")</f>
        <v>2026</v>
      </c>
      <c r="T890" s="16"/>
    </row>
    <row r="891" spans="1:20" x14ac:dyDescent="0.25">
      <c r="A891" t="s">
        <v>28</v>
      </c>
      <c r="B891" s="16">
        <v>46175</v>
      </c>
      <c r="C891" t="s">
        <v>14</v>
      </c>
      <c r="D891" t="s">
        <v>15</v>
      </c>
      <c r="E891" t="s">
        <v>187</v>
      </c>
      <c r="F891" t="s">
        <v>76</v>
      </c>
      <c r="G891">
        <v>10801</v>
      </c>
      <c r="H891" t="s">
        <v>57</v>
      </c>
      <c r="I891" t="s">
        <v>35</v>
      </c>
      <c r="J891" t="s">
        <v>59</v>
      </c>
      <c r="K891" s="6">
        <v>149.94999999999999</v>
      </c>
      <c r="L891">
        <v>5</v>
      </c>
      <c r="M891">
        <v>0</v>
      </c>
      <c r="N891" s="6">
        <v>14.994999999999999</v>
      </c>
      <c r="O891" t="str">
        <f t="shared" si="39"/>
        <v/>
      </c>
      <c r="P891" s="6">
        <f t="shared" si="40"/>
        <v>68.600666666666669</v>
      </c>
      <c r="Q891">
        <f t="shared" si="41"/>
        <v>59.455074468038468</v>
      </c>
      <c r="R891" s="16" t="str">
        <f>TEXT(Ecom[[#This Row],[Dates]],"mmm")</f>
        <v>Jun</v>
      </c>
      <c r="S891" s="16" t="str">
        <f>TEXT(Ecom[[#This Row],[Dates]],"YYYY")</f>
        <v>2026</v>
      </c>
      <c r="T891" s="16"/>
    </row>
    <row r="892" spans="1:20" x14ac:dyDescent="0.25">
      <c r="A892" t="s">
        <v>28</v>
      </c>
      <c r="B892" s="16">
        <v>46121</v>
      </c>
      <c r="C892" t="s">
        <v>14</v>
      </c>
      <c r="D892" t="s">
        <v>15</v>
      </c>
      <c r="E892" t="s">
        <v>187</v>
      </c>
      <c r="F892" t="s">
        <v>76</v>
      </c>
      <c r="G892">
        <v>10801</v>
      </c>
      <c r="H892" t="s">
        <v>57</v>
      </c>
      <c r="I892" t="s">
        <v>26</v>
      </c>
      <c r="J892" t="s">
        <v>37</v>
      </c>
      <c r="K892" s="6">
        <v>51.311999999999998</v>
      </c>
      <c r="L892">
        <v>3</v>
      </c>
      <c r="M892">
        <v>0.2</v>
      </c>
      <c r="N892" s="6">
        <v>18.6006</v>
      </c>
      <c r="O892" t="str">
        <f t="shared" si="39"/>
        <v/>
      </c>
      <c r="P892" s="6">
        <f t="shared" si="40"/>
        <v>23.923999999999996</v>
      </c>
      <c r="Q892">
        <f t="shared" si="41"/>
        <v>40.476550735054083</v>
      </c>
      <c r="R892" s="16" t="str">
        <f>TEXT(Ecom[[#This Row],[Dates]],"mmm")</f>
        <v>Apr</v>
      </c>
      <c r="S892" s="16" t="str">
        <f>TEXT(Ecom[[#This Row],[Dates]],"YYYY")</f>
        <v>2026</v>
      </c>
      <c r="T892" s="16"/>
    </row>
    <row r="893" spans="1:20" x14ac:dyDescent="0.25">
      <c r="A893" t="s">
        <v>62</v>
      </c>
      <c r="B893" s="16">
        <v>46019</v>
      </c>
      <c r="C893" t="s">
        <v>44</v>
      </c>
      <c r="D893" t="s">
        <v>15</v>
      </c>
      <c r="E893" t="s">
        <v>140</v>
      </c>
      <c r="F893" t="s">
        <v>70</v>
      </c>
      <c r="G893">
        <v>48227</v>
      </c>
      <c r="H893" t="s">
        <v>47</v>
      </c>
      <c r="I893" t="s">
        <v>26</v>
      </c>
      <c r="J893" t="s">
        <v>41</v>
      </c>
      <c r="K893" s="6">
        <v>4.54</v>
      </c>
      <c r="L893">
        <v>1</v>
      </c>
      <c r="M893">
        <v>0</v>
      </c>
      <c r="N893" s="6">
        <v>2.0430000000000001</v>
      </c>
      <c r="O893" t="str">
        <f t="shared" si="39"/>
        <v/>
      </c>
      <c r="P893" s="6">
        <f t="shared" si="40"/>
        <v>188.12666666666667</v>
      </c>
      <c r="Q893">
        <f t="shared" si="41"/>
        <v>208.77158896285209</v>
      </c>
      <c r="R893" s="16" t="str">
        <f>TEXT(Ecom[[#This Row],[Dates]],"mmm")</f>
        <v>Dec</v>
      </c>
      <c r="S893" s="16" t="str">
        <f>TEXT(Ecom[[#This Row],[Dates]],"YYYY")</f>
        <v>2025</v>
      </c>
      <c r="T893" s="16"/>
    </row>
    <row r="894" spans="1:20" x14ac:dyDescent="0.25">
      <c r="A894" t="s">
        <v>62</v>
      </c>
      <c r="B894" s="16">
        <v>46230</v>
      </c>
      <c r="C894" t="s">
        <v>44</v>
      </c>
      <c r="D894" t="s">
        <v>15</v>
      </c>
      <c r="E894" t="s">
        <v>140</v>
      </c>
      <c r="F894" t="s">
        <v>70</v>
      </c>
      <c r="G894">
        <v>48227</v>
      </c>
      <c r="H894" t="s">
        <v>47</v>
      </c>
      <c r="I894" t="s">
        <v>26</v>
      </c>
      <c r="J894" t="s">
        <v>34</v>
      </c>
      <c r="K894" s="6">
        <v>15.92</v>
      </c>
      <c r="L894">
        <v>4</v>
      </c>
      <c r="M894">
        <v>0</v>
      </c>
      <c r="N894" s="6">
        <v>5.4127999999999998</v>
      </c>
      <c r="O894" t="str">
        <f t="shared" si="39"/>
        <v/>
      </c>
      <c r="P894" s="6">
        <f t="shared" si="40"/>
        <v>238.55333333333328</v>
      </c>
      <c r="Q894">
        <f t="shared" si="41"/>
        <v>210.94846487937036</v>
      </c>
      <c r="R894" s="16" t="str">
        <f>TEXT(Ecom[[#This Row],[Dates]],"mmm")</f>
        <v>Jul</v>
      </c>
      <c r="S894" s="16" t="str">
        <f>TEXT(Ecom[[#This Row],[Dates]],"YYYY")</f>
        <v>2026</v>
      </c>
      <c r="T894" s="16"/>
    </row>
    <row r="895" spans="1:20" x14ac:dyDescent="0.25">
      <c r="A895" t="s">
        <v>62</v>
      </c>
      <c r="B895" s="16">
        <v>46192</v>
      </c>
      <c r="C895" t="s">
        <v>44</v>
      </c>
      <c r="D895" t="s">
        <v>15</v>
      </c>
      <c r="E895" t="s">
        <v>140</v>
      </c>
      <c r="F895" t="s">
        <v>70</v>
      </c>
      <c r="G895">
        <v>48227</v>
      </c>
      <c r="H895" t="s">
        <v>47</v>
      </c>
      <c r="I895" t="s">
        <v>35</v>
      </c>
      <c r="J895" t="s">
        <v>36</v>
      </c>
      <c r="K895" s="6">
        <v>543.91999999999996</v>
      </c>
      <c r="L895">
        <v>8</v>
      </c>
      <c r="M895">
        <v>0</v>
      </c>
      <c r="N895" s="6">
        <v>135.97999999999999</v>
      </c>
      <c r="O895" t="str">
        <f t="shared" si="39"/>
        <v/>
      </c>
      <c r="P895" s="6">
        <f t="shared" si="40"/>
        <v>256.58266666666668</v>
      </c>
      <c r="Q895">
        <f t="shared" si="41"/>
        <v>236.8148409838839</v>
      </c>
      <c r="R895" s="16" t="str">
        <f>TEXT(Ecom[[#This Row],[Dates]],"mmm")</f>
        <v>Jun</v>
      </c>
      <c r="S895" s="16" t="str">
        <f>TEXT(Ecom[[#This Row],[Dates]],"YYYY")</f>
        <v>2026</v>
      </c>
      <c r="T895" s="16"/>
    </row>
    <row r="896" spans="1:20" x14ac:dyDescent="0.25">
      <c r="A896" t="s">
        <v>62</v>
      </c>
      <c r="B896" s="16">
        <v>46023</v>
      </c>
      <c r="C896" t="s">
        <v>22</v>
      </c>
      <c r="D896" t="s">
        <v>15</v>
      </c>
      <c r="E896" t="s">
        <v>52</v>
      </c>
      <c r="F896" t="s">
        <v>24</v>
      </c>
      <c r="G896">
        <v>94122</v>
      </c>
      <c r="H896" t="s">
        <v>25</v>
      </c>
      <c r="I896" t="s">
        <v>26</v>
      </c>
      <c r="J896" t="s">
        <v>32</v>
      </c>
      <c r="K896" s="6">
        <v>155.82</v>
      </c>
      <c r="L896">
        <v>7</v>
      </c>
      <c r="M896">
        <v>0</v>
      </c>
      <c r="N896" s="6">
        <v>42.071399999999997</v>
      </c>
      <c r="O896" t="str">
        <f t="shared" si="39"/>
        <v/>
      </c>
      <c r="P896" s="6">
        <f t="shared" si="40"/>
        <v>80.49199999999999</v>
      </c>
      <c r="Q896">
        <f t="shared" si="41"/>
        <v>123.63879518207089</v>
      </c>
      <c r="R896" s="16" t="str">
        <f>TEXT(Ecom[[#This Row],[Dates]],"mmm")</f>
        <v>Jan</v>
      </c>
      <c r="S896" s="16" t="str">
        <f>TEXT(Ecom[[#This Row],[Dates]],"YYYY")</f>
        <v>2026</v>
      </c>
      <c r="T896" s="16"/>
    </row>
    <row r="897" spans="1:20" x14ac:dyDescent="0.25">
      <c r="A897" t="s">
        <v>62</v>
      </c>
      <c r="B897" s="16">
        <v>45825</v>
      </c>
      <c r="C897" t="s">
        <v>22</v>
      </c>
      <c r="D897" t="s">
        <v>15</v>
      </c>
      <c r="E897" t="s">
        <v>52</v>
      </c>
      <c r="F897" t="s">
        <v>24</v>
      </c>
      <c r="G897">
        <v>94122</v>
      </c>
      <c r="H897" t="s">
        <v>25</v>
      </c>
      <c r="I897" t="s">
        <v>26</v>
      </c>
      <c r="J897" t="s">
        <v>37</v>
      </c>
      <c r="K897" s="6">
        <v>70.007999999999996</v>
      </c>
      <c r="L897">
        <v>3</v>
      </c>
      <c r="M897">
        <v>0.2</v>
      </c>
      <c r="N897" s="6">
        <v>24.502800000000001</v>
      </c>
      <c r="O897" t="str">
        <f t="shared" si="39"/>
        <v/>
      </c>
      <c r="P897" s="6">
        <f t="shared" si="40"/>
        <v>63.085333333333324</v>
      </c>
      <c r="Q897">
        <f t="shared" si="41"/>
        <v>116.41347114615344</v>
      </c>
      <c r="R897" s="16" t="str">
        <f>TEXT(Ecom[[#This Row],[Dates]],"mmm")</f>
        <v>Jun</v>
      </c>
      <c r="S897" s="16" t="str">
        <f>TEXT(Ecom[[#This Row],[Dates]],"YYYY")</f>
        <v>2025</v>
      </c>
      <c r="T897" s="16"/>
    </row>
    <row r="898" spans="1:20" x14ac:dyDescent="0.25">
      <c r="A898" t="s">
        <v>13</v>
      </c>
      <c r="B898" s="16">
        <v>46020</v>
      </c>
      <c r="C898" t="s">
        <v>14</v>
      </c>
      <c r="D898" t="s">
        <v>15</v>
      </c>
      <c r="E898" t="s">
        <v>61</v>
      </c>
      <c r="F898" t="s">
        <v>46</v>
      </c>
      <c r="G898">
        <v>77095</v>
      </c>
      <c r="H898" t="s">
        <v>47</v>
      </c>
      <c r="I898" t="s">
        <v>26</v>
      </c>
      <c r="J898" t="s">
        <v>60</v>
      </c>
      <c r="K898" s="6">
        <v>15.648</v>
      </c>
      <c r="L898">
        <v>2</v>
      </c>
      <c r="M898">
        <v>0.2</v>
      </c>
      <c r="N898" s="6">
        <v>5.0856000000000003</v>
      </c>
      <c r="O898" t="str">
        <f t="shared" ref="O898:O961" si="42">IF(N898&lt;0,N898,"")</f>
        <v/>
      </c>
      <c r="P898" s="6">
        <f t="shared" si="40"/>
        <v>55.402666666666669</v>
      </c>
      <c r="Q898">
        <f t="shared" si="41"/>
        <v>44.412690271871448</v>
      </c>
      <c r="R898" s="16" t="str">
        <f>TEXT(Ecom[[#This Row],[Dates]],"mmm")</f>
        <v>Dec</v>
      </c>
      <c r="S898" s="16" t="str">
        <f>TEXT(Ecom[[#This Row],[Dates]],"YYYY")</f>
        <v>2025</v>
      </c>
      <c r="T898" s="16"/>
    </row>
    <row r="899" spans="1:20" x14ac:dyDescent="0.25">
      <c r="A899" t="s">
        <v>28</v>
      </c>
      <c r="B899" s="16">
        <v>45807</v>
      </c>
      <c r="C899" t="s">
        <v>14</v>
      </c>
      <c r="D899" t="s">
        <v>15</v>
      </c>
      <c r="E899" t="s">
        <v>140</v>
      </c>
      <c r="F899" t="s">
        <v>70</v>
      </c>
      <c r="G899">
        <v>48227</v>
      </c>
      <c r="H899" t="s">
        <v>47</v>
      </c>
      <c r="I899" t="s">
        <v>26</v>
      </c>
      <c r="J899" t="s">
        <v>27</v>
      </c>
      <c r="K899" s="6">
        <v>103.6</v>
      </c>
      <c r="L899">
        <v>7</v>
      </c>
      <c r="M899">
        <v>0</v>
      </c>
      <c r="N899" s="6">
        <v>51.8</v>
      </c>
      <c r="O899" t="str">
        <f t="shared" si="42"/>
        <v/>
      </c>
      <c r="P899" s="6">
        <f t="shared" ref="P899:P962" si="43">AVERAGE(K899:K901)</f>
        <v>53.154666666666664</v>
      </c>
      <c r="Q899">
        <f t="shared" si="41"/>
        <v>34.980176938755854</v>
      </c>
      <c r="R899" s="16" t="str">
        <f>TEXT(Ecom[[#This Row],[Dates]],"mmm")</f>
        <v>May</v>
      </c>
      <c r="S899" s="16" t="str">
        <f>TEXT(Ecom[[#This Row],[Dates]],"YYYY")</f>
        <v>2025</v>
      </c>
      <c r="T899" s="16"/>
    </row>
    <row r="900" spans="1:20" x14ac:dyDescent="0.25">
      <c r="A900" t="s">
        <v>13</v>
      </c>
      <c r="B900" s="16">
        <v>46362</v>
      </c>
      <c r="C900" t="s">
        <v>22</v>
      </c>
      <c r="D900" t="s">
        <v>15</v>
      </c>
      <c r="E900" t="s">
        <v>190</v>
      </c>
      <c r="F900" t="s">
        <v>76</v>
      </c>
      <c r="G900">
        <v>13021</v>
      </c>
      <c r="H900" t="s">
        <v>57</v>
      </c>
      <c r="I900" t="s">
        <v>26</v>
      </c>
      <c r="J900" t="s">
        <v>41</v>
      </c>
      <c r="K900" s="6">
        <v>46.96</v>
      </c>
      <c r="L900">
        <v>8</v>
      </c>
      <c r="M900">
        <v>0</v>
      </c>
      <c r="N900" s="6">
        <v>22.540800000000001</v>
      </c>
      <c r="O900" t="str">
        <f t="shared" si="42"/>
        <v/>
      </c>
      <c r="P900" s="6">
        <f t="shared" si="43"/>
        <v>22.101333333333333</v>
      </c>
      <c r="Q900">
        <f t="shared" si="41"/>
        <v>26.866254024953555</v>
      </c>
      <c r="R900" s="16" t="str">
        <f>TEXT(Ecom[[#This Row],[Dates]],"mmm")</f>
        <v>Dec</v>
      </c>
      <c r="S900" s="16" t="str">
        <f>TEXT(Ecom[[#This Row],[Dates]],"YYYY")</f>
        <v>2026</v>
      </c>
      <c r="T900" s="16"/>
    </row>
    <row r="901" spans="1:20" x14ac:dyDescent="0.25">
      <c r="A901" t="s">
        <v>62</v>
      </c>
      <c r="B901" s="16">
        <v>46089</v>
      </c>
      <c r="C901" t="s">
        <v>22</v>
      </c>
      <c r="D901" t="s">
        <v>15</v>
      </c>
      <c r="E901" t="s">
        <v>82</v>
      </c>
      <c r="F901" t="s">
        <v>104</v>
      </c>
      <c r="G901">
        <v>45503</v>
      </c>
      <c r="H901" t="s">
        <v>57</v>
      </c>
      <c r="I901" t="s">
        <v>26</v>
      </c>
      <c r="J901" t="s">
        <v>37</v>
      </c>
      <c r="K901" s="6">
        <v>8.9039999999999999</v>
      </c>
      <c r="L901">
        <v>2</v>
      </c>
      <c r="M901">
        <v>0.7</v>
      </c>
      <c r="N901" s="6">
        <v>-6.5296000000000003</v>
      </c>
      <c r="O901">
        <f t="shared" si="42"/>
        <v>-6.5296000000000003</v>
      </c>
      <c r="P901" s="6">
        <f t="shared" si="43"/>
        <v>12.56</v>
      </c>
      <c r="Q901">
        <f t="shared" ref="Q901:Q964" si="44">SQRT(SUMXMY2(K901:K903,P899:P901)/3)</f>
        <v>26.629997944395683</v>
      </c>
      <c r="R901" s="16" t="str">
        <f>TEXT(Ecom[[#This Row],[Dates]],"mmm")</f>
        <v>Mar</v>
      </c>
      <c r="S901" s="16" t="str">
        <f>TEXT(Ecom[[#This Row],[Dates]],"YYYY")</f>
        <v>2026</v>
      </c>
      <c r="T901" s="16"/>
    </row>
    <row r="902" spans="1:20" x14ac:dyDescent="0.25">
      <c r="A902" t="s">
        <v>62</v>
      </c>
      <c r="B902" s="16">
        <v>46086</v>
      </c>
      <c r="C902" t="s">
        <v>14</v>
      </c>
      <c r="D902" t="s">
        <v>15</v>
      </c>
      <c r="E902" t="s">
        <v>249</v>
      </c>
      <c r="F902" t="s">
        <v>46</v>
      </c>
      <c r="G902">
        <v>75043</v>
      </c>
      <c r="H902" t="s">
        <v>47</v>
      </c>
      <c r="I902" t="s">
        <v>26</v>
      </c>
      <c r="J902" t="s">
        <v>27</v>
      </c>
      <c r="K902" s="6">
        <v>10.44</v>
      </c>
      <c r="L902">
        <v>5</v>
      </c>
      <c r="M902">
        <v>0.2</v>
      </c>
      <c r="N902" s="6">
        <v>3.3929999999999998</v>
      </c>
      <c r="O902" t="str">
        <f t="shared" si="42"/>
        <v/>
      </c>
      <c r="P902" s="6">
        <f t="shared" si="43"/>
        <v>117.584</v>
      </c>
      <c r="Q902">
        <f t="shared" si="44"/>
        <v>119.39710568115559</v>
      </c>
      <c r="R902" s="16" t="str">
        <f>TEXT(Ecom[[#This Row],[Dates]],"mmm")</f>
        <v>Mar</v>
      </c>
      <c r="S902" s="16" t="str">
        <f>TEXT(Ecom[[#This Row],[Dates]],"YYYY")</f>
        <v>2026</v>
      </c>
      <c r="T902" s="16"/>
    </row>
    <row r="903" spans="1:20" x14ac:dyDescent="0.25">
      <c r="A903" t="s">
        <v>62</v>
      </c>
      <c r="B903" s="16">
        <v>46037</v>
      </c>
      <c r="C903" t="s">
        <v>14</v>
      </c>
      <c r="D903" t="s">
        <v>15</v>
      </c>
      <c r="E903" t="s">
        <v>249</v>
      </c>
      <c r="F903" t="s">
        <v>46</v>
      </c>
      <c r="G903">
        <v>75043</v>
      </c>
      <c r="H903" t="s">
        <v>47</v>
      </c>
      <c r="I903" t="s">
        <v>26</v>
      </c>
      <c r="J903" t="s">
        <v>37</v>
      </c>
      <c r="K903" s="6">
        <v>18.335999999999999</v>
      </c>
      <c r="L903">
        <v>4</v>
      </c>
      <c r="M903">
        <v>0.8</v>
      </c>
      <c r="N903" s="6">
        <v>-32.088000000000001</v>
      </c>
      <c r="O903">
        <f t="shared" si="42"/>
        <v>-32.088000000000001</v>
      </c>
      <c r="P903" s="6">
        <f t="shared" si="43"/>
        <v>120.78400000000001</v>
      </c>
      <c r="Q903">
        <f t="shared" si="44"/>
        <v>132.6403324483168</v>
      </c>
      <c r="R903" s="16" t="str">
        <f>TEXT(Ecom[[#This Row],[Dates]],"mmm")</f>
        <v>Jan</v>
      </c>
      <c r="S903" s="16" t="str">
        <f>TEXT(Ecom[[#This Row],[Dates]],"YYYY")</f>
        <v>2026</v>
      </c>
      <c r="T903" s="16"/>
    </row>
    <row r="904" spans="1:20" x14ac:dyDescent="0.25">
      <c r="A904" t="s">
        <v>62</v>
      </c>
      <c r="B904" s="16">
        <v>45992</v>
      </c>
      <c r="C904" t="s">
        <v>14</v>
      </c>
      <c r="D904" t="s">
        <v>15</v>
      </c>
      <c r="E904" t="s">
        <v>79</v>
      </c>
      <c r="F904" t="s">
        <v>65</v>
      </c>
      <c r="G904">
        <v>60653</v>
      </c>
      <c r="H904" t="s">
        <v>47</v>
      </c>
      <c r="I904" t="s">
        <v>35</v>
      </c>
      <c r="J904" t="s">
        <v>36</v>
      </c>
      <c r="K904" s="6">
        <v>323.976</v>
      </c>
      <c r="L904">
        <v>3</v>
      </c>
      <c r="M904">
        <v>0.2</v>
      </c>
      <c r="N904" s="6">
        <v>20.2485</v>
      </c>
      <c r="O904" t="str">
        <f t="shared" si="42"/>
        <v/>
      </c>
      <c r="P904" s="6">
        <f t="shared" si="43"/>
        <v>136.32533333333333</v>
      </c>
      <c r="Q904">
        <f t="shared" si="44"/>
        <v>138.85246607073972</v>
      </c>
      <c r="R904" s="16" t="str">
        <f>TEXT(Ecom[[#This Row],[Dates]],"mmm")</f>
        <v>Dec</v>
      </c>
      <c r="S904" s="16" t="str">
        <f>TEXT(Ecom[[#This Row],[Dates]],"YYYY")</f>
        <v>2025</v>
      </c>
      <c r="T904" s="16"/>
    </row>
    <row r="905" spans="1:20" x14ac:dyDescent="0.25">
      <c r="A905" t="s">
        <v>28</v>
      </c>
      <c r="B905" s="16">
        <v>45955</v>
      </c>
      <c r="C905" t="s">
        <v>14</v>
      </c>
      <c r="D905" t="s">
        <v>15</v>
      </c>
      <c r="E905" t="s">
        <v>23</v>
      </c>
      <c r="F905" t="s">
        <v>24</v>
      </c>
      <c r="G905">
        <v>90032</v>
      </c>
      <c r="H905" t="s">
        <v>25</v>
      </c>
      <c r="I905" t="s">
        <v>26</v>
      </c>
      <c r="J905" t="s">
        <v>41</v>
      </c>
      <c r="K905" s="6">
        <v>20.04</v>
      </c>
      <c r="L905">
        <v>3</v>
      </c>
      <c r="M905">
        <v>0</v>
      </c>
      <c r="N905" s="6">
        <v>9.6191999999999993</v>
      </c>
      <c r="O905" t="str">
        <f t="shared" si="42"/>
        <v/>
      </c>
      <c r="P905" s="6">
        <f t="shared" si="43"/>
        <v>32.653333333333336</v>
      </c>
      <c r="Q905">
        <f t="shared" si="44"/>
        <v>72.180772406404643</v>
      </c>
      <c r="R905" s="16" t="str">
        <f>TEXT(Ecom[[#This Row],[Dates]],"mmm")</f>
        <v>Oct</v>
      </c>
      <c r="S905" s="16" t="str">
        <f>TEXT(Ecom[[#This Row],[Dates]],"YYYY")</f>
        <v>2025</v>
      </c>
      <c r="T905" s="16"/>
    </row>
    <row r="906" spans="1:20" x14ac:dyDescent="0.25">
      <c r="A906" t="s">
        <v>28</v>
      </c>
      <c r="B906" s="16">
        <v>46385</v>
      </c>
      <c r="C906" t="s">
        <v>14</v>
      </c>
      <c r="D906" t="s">
        <v>15</v>
      </c>
      <c r="E906" t="s">
        <v>23</v>
      </c>
      <c r="F906" t="s">
        <v>24</v>
      </c>
      <c r="G906">
        <v>90032</v>
      </c>
      <c r="H906" t="s">
        <v>25</v>
      </c>
      <c r="I906" t="s">
        <v>26</v>
      </c>
      <c r="J906" t="s">
        <v>32</v>
      </c>
      <c r="K906" s="6">
        <v>64.959999999999994</v>
      </c>
      <c r="L906">
        <v>2</v>
      </c>
      <c r="M906">
        <v>0</v>
      </c>
      <c r="N906" s="6">
        <v>2.5983999999999998</v>
      </c>
      <c r="O906" t="str">
        <f t="shared" si="42"/>
        <v/>
      </c>
      <c r="P906" s="6">
        <f t="shared" si="43"/>
        <v>133.68533333333335</v>
      </c>
      <c r="Q906">
        <f t="shared" si="44"/>
        <v>117.43422737856285</v>
      </c>
      <c r="R906" s="16" t="str">
        <f>TEXT(Ecom[[#This Row],[Dates]],"mmm")</f>
        <v>Dec</v>
      </c>
      <c r="S906" s="16" t="str">
        <f>TEXT(Ecom[[#This Row],[Dates]],"YYYY")</f>
        <v>2026</v>
      </c>
      <c r="T906" s="16"/>
    </row>
    <row r="907" spans="1:20" x14ac:dyDescent="0.25">
      <c r="A907" t="s">
        <v>28</v>
      </c>
      <c r="B907" s="16">
        <v>46034</v>
      </c>
      <c r="C907" t="s">
        <v>14</v>
      </c>
      <c r="D907" t="s">
        <v>15</v>
      </c>
      <c r="E907" t="s">
        <v>23</v>
      </c>
      <c r="F907" t="s">
        <v>24</v>
      </c>
      <c r="G907">
        <v>90032</v>
      </c>
      <c r="H907" t="s">
        <v>25</v>
      </c>
      <c r="I907" t="s">
        <v>26</v>
      </c>
      <c r="J907" t="s">
        <v>41</v>
      </c>
      <c r="K907" s="6">
        <v>12.96</v>
      </c>
      <c r="L907">
        <v>2</v>
      </c>
      <c r="M907">
        <v>0</v>
      </c>
      <c r="N907" s="6">
        <v>6.2207999999999997</v>
      </c>
      <c r="O907" t="str">
        <f t="shared" si="42"/>
        <v/>
      </c>
      <c r="P907" s="6">
        <f t="shared" si="43"/>
        <v>142.34200000000001</v>
      </c>
      <c r="Q907">
        <f t="shared" si="44"/>
        <v>113.90431104253288</v>
      </c>
      <c r="R907" s="16" t="str">
        <f>TEXT(Ecom[[#This Row],[Dates]],"mmm")</f>
        <v>Jan</v>
      </c>
      <c r="S907" s="16" t="str">
        <f>TEXT(Ecom[[#This Row],[Dates]],"YYYY")</f>
        <v>2026</v>
      </c>
      <c r="T907" s="16"/>
    </row>
    <row r="908" spans="1:20" x14ac:dyDescent="0.25">
      <c r="A908" t="s">
        <v>28</v>
      </c>
      <c r="B908" s="16">
        <v>46183</v>
      </c>
      <c r="C908" t="s">
        <v>14</v>
      </c>
      <c r="D908" t="s">
        <v>15</v>
      </c>
      <c r="E908" t="s">
        <v>75</v>
      </c>
      <c r="F908" t="s">
        <v>76</v>
      </c>
      <c r="G908">
        <v>10009</v>
      </c>
      <c r="H908" t="s">
        <v>57</v>
      </c>
      <c r="I908" t="s">
        <v>19</v>
      </c>
      <c r="J908" t="s">
        <v>20</v>
      </c>
      <c r="K908" s="6">
        <v>323.13600000000002</v>
      </c>
      <c r="L908">
        <v>4</v>
      </c>
      <c r="M908">
        <v>0.2</v>
      </c>
      <c r="N908" s="6">
        <v>12.117599999999999</v>
      </c>
      <c r="O908" t="str">
        <f t="shared" si="42"/>
        <v/>
      </c>
      <c r="P908" s="6">
        <f t="shared" si="43"/>
        <v>155.614</v>
      </c>
      <c r="Q908">
        <f t="shared" si="44"/>
        <v>127.94582589054954</v>
      </c>
      <c r="R908" s="16" t="str">
        <f>TEXT(Ecom[[#This Row],[Dates]],"mmm")</f>
        <v>Jun</v>
      </c>
      <c r="S908" s="16" t="str">
        <f>TEXT(Ecom[[#This Row],[Dates]],"YYYY")</f>
        <v>2026</v>
      </c>
      <c r="T908" s="16"/>
    </row>
    <row r="909" spans="1:20" x14ac:dyDescent="0.25">
      <c r="A909" t="s">
        <v>28</v>
      </c>
      <c r="B909" s="16">
        <v>46016</v>
      </c>
      <c r="C909" t="s">
        <v>14</v>
      </c>
      <c r="D909" t="s">
        <v>15</v>
      </c>
      <c r="E909" t="s">
        <v>75</v>
      </c>
      <c r="F909" t="s">
        <v>76</v>
      </c>
      <c r="G909">
        <v>10009</v>
      </c>
      <c r="H909" t="s">
        <v>57</v>
      </c>
      <c r="I909" t="s">
        <v>35</v>
      </c>
      <c r="J909" t="s">
        <v>36</v>
      </c>
      <c r="K909" s="6">
        <v>90.93</v>
      </c>
      <c r="L909">
        <v>7</v>
      </c>
      <c r="M909">
        <v>0</v>
      </c>
      <c r="N909" s="6">
        <v>2.7279</v>
      </c>
      <c r="O909" t="str">
        <f t="shared" si="42"/>
        <v/>
      </c>
      <c r="P909" s="6">
        <f t="shared" si="43"/>
        <v>447.83533333333327</v>
      </c>
      <c r="Q909">
        <f t="shared" si="44"/>
        <v>439.1923298901865</v>
      </c>
      <c r="R909" s="16" t="str">
        <f>TEXT(Ecom[[#This Row],[Dates]],"mmm")</f>
        <v>Dec</v>
      </c>
      <c r="S909" s="16" t="str">
        <f>TEXT(Ecom[[#This Row],[Dates]],"YYYY")</f>
        <v>2025</v>
      </c>
      <c r="T909" s="16"/>
    </row>
    <row r="910" spans="1:20" x14ac:dyDescent="0.25">
      <c r="A910" t="s">
        <v>28</v>
      </c>
      <c r="B910" s="16">
        <v>46241</v>
      </c>
      <c r="C910" t="s">
        <v>14</v>
      </c>
      <c r="D910" t="s">
        <v>15</v>
      </c>
      <c r="E910" t="s">
        <v>75</v>
      </c>
      <c r="F910" t="s">
        <v>76</v>
      </c>
      <c r="G910">
        <v>10009</v>
      </c>
      <c r="H910" t="s">
        <v>57</v>
      </c>
      <c r="I910" t="s">
        <v>26</v>
      </c>
      <c r="J910" t="s">
        <v>37</v>
      </c>
      <c r="K910" s="6">
        <v>52.776000000000003</v>
      </c>
      <c r="L910">
        <v>3</v>
      </c>
      <c r="M910">
        <v>0.2</v>
      </c>
      <c r="N910" s="6">
        <v>19.791</v>
      </c>
      <c r="O910" t="str">
        <f t="shared" si="42"/>
        <v/>
      </c>
      <c r="P910" s="6">
        <f t="shared" si="43"/>
        <v>1060.452</v>
      </c>
      <c r="Q910">
        <f t="shared" si="44"/>
        <v>665.83782553589606</v>
      </c>
      <c r="R910" s="16" t="str">
        <f>TEXT(Ecom[[#This Row],[Dates]],"mmm")</f>
        <v>Aug</v>
      </c>
      <c r="S910" s="16" t="str">
        <f>TEXT(Ecom[[#This Row],[Dates]],"YYYY")</f>
        <v>2026</v>
      </c>
      <c r="T910" s="16"/>
    </row>
    <row r="911" spans="1:20" x14ac:dyDescent="0.25">
      <c r="A911" t="s">
        <v>28</v>
      </c>
      <c r="B911" s="16">
        <v>45994</v>
      </c>
      <c r="C911" t="s">
        <v>44</v>
      </c>
      <c r="D911" t="s">
        <v>15</v>
      </c>
      <c r="E911" t="s">
        <v>84</v>
      </c>
      <c r="F911" t="s">
        <v>70</v>
      </c>
      <c r="G911">
        <v>49201</v>
      </c>
      <c r="H911" t="s">
        <v>47</v>
      </c>
      <c r="I911" t="s">
        <v>35</v>
      </c>
      <c r="J911" t="s">
        <v>36</v>
      </c>
      <c r="K911" s="6">
        <v>1199.8</v>
      </c>
      <c r="L911">
        <v>4</v>
      </c>
      <c r="M911">
        <v>0</v>
      </c>
      <c r="N911" s="6">
        <v>323.94600000000003</v>
      </c>
      <c r="O911" t="str">
        <f t="shared" si="42"/>
        <v/>
      </c>
      <c r="P911" s="6">
        <f t="shared" si="43"/>
        <v>1160.32</v>
      </c>
      <c r="Q911">
        <f t="shared" si="44"/>
        <v>810.80441930614222</v>
      </c>
      <c r="R911" s="16" t="str">
        <f>TEXT(Ecom[[#This Row],[Dates]],"mmm")</f>
        <v>Dec</v>
      </c>
      <c r="S911" s="16" t="str">
        <f>TEXT(Ecom[[#This Row],[Dates]],"YYYY")</f>
        <v>2025</v>
      </c>
      <c r="T911" s="16"/>
    </row>
    <row r="912" spans="1:20" x14ac:dyDescent="0.25">
      <c r="A912" t="s">
        <v>28</v>
      </c>
      <c r="B912" s="16">
        <v>46232</v>
      </c>
      <c r="C912" t="s">
        <v>44</v>
      </c>
      <c r="D912" t="s">
        <v>15</v>
      </c>
      <c r="E912" t="s">
        <v>84</v>
      </c>
      <c r="F912" t="s">
        <v>70</v>
      </c>
      <c r="G912">
        <v>49201</v>
      </c>
      <c r="H912" t="s">
        <v>47</v>
      </c>
      <c r="I912" t="s">
        <v>35</v>
      </c>
      <c r="J912" t="s">
        <v>59</v>
      </c>
      <c r="K912" s="6">
        <v>1928.78</v>
      </c>
      <c r="L912">
        <v>7</v>
      </c>
      <c r="M912">
        <v>0</v>
      </c>
      <c r="N912" s="6">
        <v>829.37540000000001</v>
      </c>
      <c r="O912" t="str">
        <f t="shared" si="42"/>
        <v/>
      </c>
      <c r="P912" s="6">
        <f t="shared" si="43"/>
        <v>767.78666666666652</v>
      </c>
      <c r="Q912">
        <f t="shared" si="44"/>
        <v>808.83868121628768</v>
      </c>
      <c r="R912" s="16" t="str">
        <f>TEXT(Ecom[[#This Row],[Dates]],"mmm")</f>
        <v>Jul</v>
      </c>
      <c r="S912" s="16" t="str">
        <f>TEXT(Ecom[[#This Row],[Dates]],"YYYY")</f>
        <v>2026</v>
      </c>
      <c r="T912" s="16"/>
    </row>
    <row r="913" spans="1:20" x14ac:dyDescent="0.25">
      <c r="A913" t="s">
        <v>28</v>
      </c>
      <c r="B913" s="16">
        <v>46208</v>
      </c>
      <c r="C913" t="s">
        <v>44</v>
      </c>
      <c r="D913" t="s">
        <v>15</v>
      </c>
      <c r="E913" t="s">
        <v>84</v>
      </c>
      <c r="F913" t="s">
        <v>70</v>
      </c>
      <c r="G913">
        <v>49201</v>
      </c>
      <c r="H913" t="s">
        <v>47</v>
      </c>
      <c r="I913" t="s">
        <v>26</v>
      </c>
      <c r="J913" t="s">
        <v>32</v>
      </c>
      <c r="K913" s="6">
        <v>352.38</v>
      </c>
      <c r="L913">
        <v>2</v>
      </c>
      <c r="M913">
        <v>0</v>
      </c>
      <c r="N913" s="6">
        <v>81.047399999999996</v>
      </c>
      <c r="O913" t="str">
        <f t="shared" si="42"/>
        <v/>
      </c>
      <c r="P913" s="6">
        <f t="shared" si="43"/>
        <v>140.50666666666666</v>
      </c>
      <c r="Q913">
        <f t="shared" si="44"/>
        <v>637.02988999005424</v>
      </c>
      <c r="R913" s="16" t="str">
        <f>TEXT(Ecom[[#This Row],[Dates]],"mmm")</f>
        <v>Jul</v>
      </c>
      <c r="S913" s="16" t="str">
        <f>TEXT(Ecom[[#This Row],[Dates]],"YYYY")</f>
        <v>2026</v>
      </c>
      <c r="T913" s="16"/>
    </row>
    <row r="914" spans="1:20" x14ac:dyDescent="0.25">
      <c r="A914" t="s">
        <v>28</v>
      </c>
      <c r="B914" s="16">
        <v>45714</v>
      </c>
      <c r="C914" t="s">
        <v>44</v>
      </c>
      <c r="D914" t="s">
        <v>15</v>
      </c>
      <c r="E914" t="s">
        <v>250</v>
      </c>
      <c r="F914" t="s">
        <v>127</v>
      </c>
      <c r="G914">
        <v>6360</v>
      </c>
      <c r="H914" t="s">
        <v>57</v>
      </c>
      <c r="I914" t="s">
        <v>19</v>
      </c>
      <c r="J914" t="s">
        <v>33</v>
      </c>
      <c r="K914" s="6">
        <v>22.2</v>
      </c>
      <c r="L914">
        <v>6</v>
      </c>
      <c r="M914">
        <v>0</v>
      </c>
      <c r="N914" s="6">
        <v>9.1020000000000003</v>
      </c>
      <c r="O914" t="str">
        <f t="shared" si="42"/>
        <v/>
      </c>
      <c r="P914" s="6">
        <f t="shared" si="43"/>
        <v>70.956666666666663</v>
      </c>
      <c r="Q914">
        <f t="shared" si="44"/>
        <v>435.87083586259297</v>
      </c>
      <c r="R914" s="16" t="str">
        <f>TEXT(Ecom[[#This Row],[Dates]],"mmm")</f>
        <v>Feb</v>
      </c>
      <c r="S914" s="16" t="str">
        <f>TEXT(Ecom[[#This Row],[Dates]],"YYYY")</f>
        <v>2025</v>
      </c>
      <c r="T914" s="16"/>
    </row>
    <row r="915" spans="1:20" x14ac:dyDescent="0.25">
      <c r="A915" t="s">
        <v>62</v>
      </c>
      <c r="B915" s="16">
        <v>45863</v>
      </c>
      <c r="C915" t="s">
        <v>22</v>
      </c>
      <c r="D915" t="s">
        <v>15</v>
      </c>
      <c r="E915" t="s">
        <v>241</v>
      </c>
      <c r="F915" t="s">
        <v>49</v>
      </c>
      <c r="G915">
        <v>53209</v>
      </c>
      <c r="H915" t="s">
        <v>47</v>
      </c>
      <c r="I915" t="s">
        <v>19</v>
      </c>
      <c r="J915" t="s">
        <v>33</v>
      </c>
      <c r="K915" s="6">
        <v>46.94</v>
      </c>
      <c r="L915">
        <v>1</v>
      </c>
      <c r="M915">
        <v>0</v>
      </c>
      <c r="N915" s="6">
        <v>19.2454</v>
      </c>
      <c r="O915" t="str">
        <f t="shared" si="42"/>
        <v/>
      </c>
      <c r="P915" s="6">
        <f t="shared" si="43"/>
        <v>96.862666666666655</v>
      </c>
      <c r="Q915">
        <f t="shared" si="44"/>
        <v>68.459268224089115</v>
      </c>
      <c r="R915" s="16" t="str">
        <f>TEXT(Ecom[[#This Row],[Dates]],"mmm")</f>
        <v>Jul</v>
      </c>
      <c r="S915" s="16" t="str">
        <f>TEXT(Ecom[[#This Row],[Dates]],"YYYY")</f>
        <v>2025</v>
      </c>
      <c r="T915" s="16"/>
    </row>
    <row r="916" spans="1:20" x14ac:dyDescent="0.25">
      <c r="A916" t="s">
        <v>62</v>
      </c>
      <c r="B916" s="16">
        <v>45881</v>
      </c>
      <c r="C916" t="s">
        <v>22</v>
      </c>
      <c r="D916" t="s">
        <v>15</v>
      </c>
      <c r="E916" t="s">
        <v>241</v>
      </c>
      <c r="F916" t="s">
        <v>49</v>
      </c>
      <c r="G916">
        <v>53209</v>
      </c>
      <c r="H916" t="s">
        <v>47</v>
      </c>
      <c r="I916" t="s">
        <v>35</v>
      </c>
      <c r="J916" t="s">
        <v>59</v>
      </c>
      <c r="K916" s="6">
        <v>143.72999999999999</v>
      </c>
      <c r="L916">
        <v>9</v>
      </c>
      <c r="M916">
        <v>0</v>
      </c>
      <c r="N916" s="6">
        <v>56.054699999999997</v>
      </c>
      <c r="O916" t="str">
        <f t="shared" si="42"/>
        <v/>
      </c>
      <c r="P916" s="6">
        <f t="shared" si="43"/>
        <v>347.19733333333329</v>
      </c>
      <c r="Q916">
        <f t="shared" si="44"/>
        <v>263.6145232578138</v>
      </c>
      <c r="R916" s="16" t="str">
        <f>TEXT(Ecom[[#This Row],[Dates]],"mmm")</f>
        <v>Aug</v>
      </c>
      <c r="S916" s="16" t="str">
        <f>TEXT(Ecom[[#This Row],[Dates]],"YYYY")</f>
        <v>2025</v>
      </c>
      <c r="T916" s="16"/>
    </row>
    <row r="917" spans="1:20" x14ac:dyDescent="0.25">
      <c r="A917" t="s">
        <v>28</v>
      </c>
      <c r="B917" s="16">
        <v>45981</v>
      </c>
      <c r="C917" t="s">
        <v>22</v>
      </c>
      <c r="D917" t="s">
        <v>15</v>
      </c>
      <c r="E917" t="s">
        <v>122</v>
      </c>
      <c r="F917" t="s">
        <v>46</v>
      </c>
      <c r="G917">
        <v>78207</v>
      </c>
      <c r="H917" t="s">
        <v>47</v>
      </c>
      <c r="I917" t="s">
        <v>19</v>
      </c>
      <c r="J917" t="s">
        <v>31</v>
      </c>
      <c r="K917" s="6">
        <v>99.918000000000006</v>
      </c>
      <c r="L917">
        <v>2</v>
      </c>
      <c r="M917">
        <v>0.3</v>
      </c>
      <c r="N917" s="6">
        <v>-18.5562</v>
      </c>
      <c r="O917">
        <f t="shared" si="42"/>
        <v>-18.5562</v>
      </c>
      <c r="P917" s="6">
        <f t="shared" si="43"/>
        <v>302.14333333333332</v>
      </c>
      <c r="Q917">
        <f t="shared" si="44"/>
        <v>310.57386073453699</v>
      </c>
      <c r="R917" s="16" t="str">
        <f>TEXT(Ecom[[#This Row],[Dates]],"mmm")</f>
        <v>Nov</v>
      </c>
      <c r="S917" s="16" t="str">
        <f>TEXT(Ecom[[#This Row],[Dates]],"YYYY")</f>
        <v>2025</v>
      </c>
      <c r="T917" s="16"/>
    </row>
    <row r="918" spans="1:20" x14ac:dyDescent="0.25">
      <c r="A918" t="s">
        <v>28</v>
      </c>
      <c r="B918" s="16">
        <v>45732</v>
      </c>
      <c r="C918" t="s">
        <v>22</v>
      </c>
      <c r="D918" t="s">
        <v>15</v>
      </c>
      <c r="E918" t="s">
        <v>122</v>
      </c>
      <c r="F918" t="s">
        <v>46</v>
      </c>
      <c r="G918">
        <v>78207</v>
      </c>
      <c r="H918" t="s">
        <v>47</v>
      </c>
      <c r="I918" t="s">
        <v>19</v>
      </c>
      <c r="J918" t="s">
        <v>21</v>
      </c>
      <c r="K918" s="6">
        <v>797.94399999999996</v>
      </c>
      <c r="L918">
        <v>4</v>
      </c>
      <c r="M918">
        <v>0.3</v>
      </c>
      <c r="N918" s="6">
        <v>-56.996000000000002</v>
      </c>
      <c r="O918">
        <f t="shared" si="42"/>
        <v>-56.996000000000002</v>
      </c>
      <c r="P918" s="6">
        <f t="shared" si="43"/>
        <v>318.62133333333333</v>
      </c>
      <c r="Q918">
        <f t="shared" si="44"/>
        <v>325.58211512100388</v>
      </c>
      <c r="R918" s="16" t="str">
        <f>TEXT(Ecom[[#This Row],[Dates]],"mmm")</f>
        <v>Mar</v>
      </c>
      <c r="S918" s="16" t="str">
        <f>TEXT(Ecom[[#This Row],[Dates]],"YYYY")</f>
        <v>2025</v>
      </c>
      <c r="T918" s="16"/>
    </row>
    <row r="919" spans="1:20" x14ac:dyDescent="0.25">
      <c r="A919" t="s">
        <v>28</v>
      </c>
      <c r="B919" s="16">
        <v>46295</v>
      </c>
      <c r="C919" t="s">
        <v>22</v>
      </c>
      <c r="D919" t="s">
        <v>15</v>
      </c>
      <c r="E919" t="s">
        <v>122</v>
      </c>
      <c r="F919" t="s">
        <v>46</v>
      </c>
      <c r="G919">
        <v>78207</v>
      </c>
      <c r="H919" t="s">
        <v>47</v>
      </c>
      <c r="I919" t="s">
        <v>26</v>
      </c>
      <c r="J919" t="s">
        <v>37</v>
      </c>
      <c r="K919" s="6">
        <v>8.5679999999999996</v>
      </c>
      <c r="L919">
        <v>3</v>
      </c>
      <c r="M919">
        <v>0.8</v>
      </c>
      <c r="N919" s="6">
        <v>-14.5656</v>
      </c>
      <c r="O919">
        <f t="shared" si="42"/>
        <v>-14.5656</v>
      </c>
      <c r="P919" s="6">
        <f t="shared" si="43"/>
        <v>56.970666666666666</v>
      </c>
      <c r="Q919">
        <f t="shared" si="44"/>
        <v>197.2922592421935</v>
      </c>
      <c r="R919" s="16" t="str">
        <f>TEXT(Ecom[[#This Row],[Dates]],"mmm")</f>
        <v>Sep</v>
      </c>
      <c r="S919" s="16" t="str">
        <f>TEXT(Ecom[[#This Row],[Dates]],"YYYY")</f>
        <v>2026</v>
      </c>
      <c r="T919" s="16"/>
    </row>
    <row r="920" spans="1:20" x14ac:dyDescent="0.25">
      <c r="A920" t="s">
        <v>28</v>
      </c>
      <c r="B920" s="16">
        <v>45686</v>
      </c>
      <c r="C920" t="s">
        <v>22</v>
      </c>
      <c r="D920" t="s">
        <v>15</v>
      </c>
      <c r="E920" t="s">
        <v>135</v>
      </c>
      <c r="F920" t="s">
        <v>46</v>
      </c>
      <c r="G920">
        <v>75220</v>
      </c>
      <c r="H920" t="s">
        <v>47</v>
      </c>
      <c r="I920" t="s">
        <v>26</v>
      </c>
      <c r="J920" t="s">
        <v>60</v>
      </c>
      <c r="K920" s="6">
        <v>149.352</v>
      </c>
      <c r="L920">
        <v>3</v>
      </c>
      <c r="M920">
        <v>0.2</v>
      </c>
      <c r="N920" s="6">
        <v>50.406300000000002</v>
      </c>
      <c r="O920" t="str">
        <f t="shared" si="42"/>
        <v/>
      </c>
      <c r="P920" s="6">
        <f t="shared" si="43"/>
        <v>62.301333333333332</v>
      </c>
      <c r="Q920">
        <f t="shared" si="44"/>
        <v>103.29672239180142</v>
      </c>
      <c r="R920" s="16" t="str">
        <f>TEXT(Ecom[[#This Row],[Dates]],"mmm")</f>
        <v>Jan</v>
      </c>
      <c r="S920" s="16" t="str">
        <f>TEXT(Ecom[[#This Row],[Dates]],"YYYY")</f>
        <v>2025</v>
      </c>
      <c r="T920" s="16"/>
    </row>
    <row r="921" spans="1:20" x14ac:dyDescent="0.25">
      <c r="A921" t="s">
        <v>28</v>
      </c>
      <c r="B921" s="16">
        <v>46027</v>
      </c>
      <c r="C921" t="s">
        <v>22</v>
      </c>
      <c r="D921" t="s">
        <v>15</v>
      </c>
      <c r="E921" t="s">
        <v>135</v>
      </c>
      <c r="F921" t="s">
        <v>46</v>
      </c>
      <c r="G921">
        <v>75220</v>
      </c>
      <c r="H921" t="s">
        <v>47</v>
      </c>
      <c r="I921" t="s">
        <v>26</v>
      </c>
      <c r="J921" t="s">
        <v>32</v>
      </c>
      <c r="K921" s="6">
        <v>12.992000000000001</v>
      </c>
      <c r="L921">
        <v>1</v>
      </c>
      <c r="M921">
        <v>0.2</v>
      </c>
      <c r="N921" s="6">
        <v>-0.81200000000000006</v>
      </c>
      <c r="O921">
        <f t="shared" si="42"/>
        <v>-0.81200000000000006</v>
      </c>
      <c r="P921" s="6">
        <f t="shared" si="43"/>
        <v>40.897333333333336</v>
      </c>
      <c r="Q921">
        <f t="shared" si="44"/>
        <v>42.094912271094131</v>
      </c>
      <c r="R921" s="16" t="str">
        <f>TEXT(Ecom[[#This Row],[Dates]],"mmm")</f>
        <v>Jan</v>
      </c>
      <c r="S921" s="16" t="str">
        <f>TEXT(Ecom[[#This Row],[Dates]],"YYYY")</f>
        <v>2026</v>
      </c>
      <c r="T921" s="16"/>
    </row>
    <row r="922" spans="1:20" x14ac:dyDescent="0.25">
      <c r="A922" t="s">
        <v>28</v>
      </c>
      <c r="B922" s="16">
        <v>46140</v>
      </c>
      <c r="C922" t="s">
        <v>14</v>
      </c>
      <c r="D922" t="s">
        <v>15</v>
      </c>
      <c r="E922" t="s">
        <v>251</v>
      </c>
      <c r="F922" t="s">
        <v>83</v>
      </c>
      <c r="G922">
        <v>22304</v>
      </c>
      <c r="H922" t="s">
        <v>18</v>
      </c>
      <c r="I922" t="s">
        <v>26</v>
      </c>
      <c r="J922" t="s">
        <v>32</v>
      </c>
      <c r="K922" s="6">
        <v>24.56</v>
      </c>
      <c r="L922">
        <v>2</v>
      </c>
      <c r="M922">
        <v>0</v>
      </c>
      <c r="N922" s="6">
        <v>6.8768000000000002</v>
      </c>
      <c r="O922" t="str">
        <f t="shared" si="42"/>
        <v/>
      </c>
      <c r="P922" s="6">
        <f t="shared" si="43"/>
        <v>43.896666666666668</v>
      </c>
      <c r="Q922">
        <f t="shared" si="44"/>
        <v>35.878144879578151</v>
      </c>
      <c r="R922" s="16" t="str">
        <f>TEXT(Ecom[[#This Row],[Dates]],"mmm")</f>
        <v>Apr</v>
      </c>
      <c r="S922" s="16" t="str">
        <f>TEXT(Ecom[[#This Row],[Dates]],"YYYY")</f>
        <v>2026</v>
      </c>
      <c r="T922" s="16"/>
    </row>
    <row r="923" spans="1:20" x14ac:dyDescent="0.25">
      <c r="A923" t="s">
        <v>28</v>
      </c>
      <c r="B923" s="16">
        <v>45895</v>
      </c>
      <c r="C923" t="s">
        <v>14</v>
      </c>
      <c r="D923" t="s">
        <v>15</v>
      </c>
      <c r="E923" t="s">
        <v>75</v>
      </c>
      <c r="F923" t="s">
        <v>76</v>
      </c>
      <c r="G923">
        <v>10009</v>
      </c>
      <c r="H923" t="s">
        <v>57</v>
      </c>
      <c r="I923" t="s">
        <v>35</v>
      </c>
      <c r="J923" t="s">
        <v>59</v>
      </c>
      <c r="K923" s="6">
        <v>85.14</v>
      </c>
      <c r="L923">
        <v>3</v>
      </c>
      <c r="M923">
        <v>0</v>
      </c>
      <c r="N923" s="6">
        <v>34.907400000000003</v>
      </c>
      <c r="O923" t="str">
        <f t="shared" si="42"/>
        <v/>
      </c>
      <c r="P923" s="6">
        <f t="shared" si="43"/>
        <v>171.24333333333334</v>
      </c>
      <c r="Q923">
        <f t="shared" si="44"/>
        <v>138.840527395842</v>
      </c>
      <c r="R923" s="16" t="str">
        <f>TEXT(Ecom[[#This Row],[Dates]],"mmm")</f>
        <v>Aug</v>
      </c>
      <c r="S923" s="16" t="str">
        <f>TEXT(Ecom[[#This Row],[Dates]],"YYYY")</f>
        <v>2025</v>
      </c>
      <c r="T923" s="16"/>
    </row>
    <row r="924" spans="1:20" x14ac:dyDescent="0.25">
      <c r="A924" t="s">
        <v>28</v>
      </c>
      <c r="B924" s="16">
        <v>45941</v>
      </c>
      <c r="C924" t="s">
        <v>14</v>
      </c>
      <c r="D924" t="s">
        <v>15</v>
      </c>
      <c r="E924" t="s">
        <v>75</v>
      </c>
      <c r="F924" t="s">
        <v>76</v>
      </c>
      <c r="G924">
        <v>10009</v>
      </c>
      <c r="H924" t="s">
        <v>57</v>
      </c>
      <c r="I924" t="s">
        <v>35</v>
      </c>
      <c r="J924" t="s">
        <v>36</v>
      </c>
      <c r="K924" s="6">
        <v>21.99</v>
      </c>
      <c r="L924">
        <v>1</v>
      </c>
      <c r="M924">
        <v>0</v>
      </c>
      <c r="N924" s="6">
        <v>10.555199999999999</v>
      </c>
      <c r="O924" t="str">
        <f t="shared" si="42"/>
        <v/>
      </c>
      <c r="P924" s="6">
        <f t="shared" si="43"/>
        <v>423.38599999999997</v>
      </c>
      <c r="Q924">
        <f t="shared" si="44"/>
        <v>277.33784914966611</v>
      </c>
      <c r="R924" s="16" t="str">
        <f>TEXT(Ecom[[#This Row],[Dates]],"mmm")</f>
        <v>Oct</v>
      </c>
      <c r="S924" s="16" t="str">
        <f>TEXT(Ecom[[#This Row],[Dates]],"YYYY")</f>
        <v>2025</v>
      </c>
      <c r="T924" s="16"/>
    </row>
    <row r="925" spans="1:20" x14ac:dyDescent="0.25">
      <c r="A925" t="s">
        <v>28</v>
      </c>
      <c r="B925" s="16">
        <v>45677</v>
      </c>
      <c r="C925" t="s">
        <v>14</v>
      </c>
      <c r="D925" t="s">
        <v>15</v>
      </c>
      <c r="E925" t="s">
        <v>75</v>
      </c>
      <c r="F925" t="s">
        <v>76</v>
      </c>
      <c r="G925">
        <v>10009</v>
      </c>
      <c r="H925" t="s">
        <v>57</v>
      </c>
      <c r="I925" t="s">
        <v>26</v>
      </c>
      <c r="J925" t="s">
        <v>38</v>
      </c>
      <c r="K925" s="6">
        <v>406.6</v>
      </c>
      <c r="L925">
        <v>5</v>
      </c>
      <c r="M925">
        <v>0</v>
      </c>
      <c r="N925" s="6">
        <v>113.848</v>
      </c>
      <c r="O925" t="str">
        <f t="shared" si="42"/>
        <v/>
      </c>
      <c r="P925" s="6">
        <f t="shared" si="43"/>
        <v>421.24</v>
      </c>
      <c r="Q925">
        <f t="shared" si="44"/>
        <v>362.79089432364225</v>
      </c>
      <c r="R925" s="16" t="str">
        <f>TEXT(Ecom[[#This Row],[Dates]],"mmm")</f>
        <v>Jan</v>
      </c>
      <c r="S925" s="16" t="str">
        <f>TEXT(Ecom[[#This Row],[Dates]],"YYYY")</f>
        <v>2025</v>
      </c>
      <c r="T925" s="16"/>
    </row>
    <row r="926" spans="1:20" x14ac:dyDescent="0.25">
      <c r="A926" t="s">
        <v>28</v>
      </c>
      <c r="B926" s="16">
        <v>46219</v>
      </c>
      <c r="C926" t="s">
        <v>22</v>
      </c>
      <c r="D926" t="s">
        <v>15</v>
      </c>
      <c r="E926" t="s">
        <v>75</v>
      </c>
      <c r="F926" t="s">
        <v>76</v>
      </c>
      <c r="G926">
        <v>10011</v>
      </c>
      <c r="H926" t="s">
        <v>57</v>
      </c>
      <c r="I926" t="s">
        <v>26</v>
      </c>
      <c r="J926" t="s">
        <v>37</v>
      </c>
      <c r="K926" s="6">
        <v>841.56799999999998</v>
      </c>
      <c r="L926">
        <v>2</v>
      </c>
      <c r="M926">
        <v>0.2</v>
      </c>
      <c r="N926" s="6">
        <v>294.54880000000003</v>
      </c>
      <c r="O926" t="str">
        <f t="shared" si="42"/>
        <v/>
      </c>
      <c r="P926" s="6">
        <f t="shared" si="43"/>
        <v>369.70666666666665</v>
      </c>
      <c r="Q926">
        <f t="shared" si="44"/>
        <v>343.17818396365556</v>
      </c>
      <c r="R926" s="16" t="str">
        <f>TEXT(Ecom[[#This Row],[Dates]],"mmm")</f>
        <v>Jul</v>
      </c>
      <c r="S926" s="16" t="str">
        <f>TEXT(Ecom[[#This Row],[Dates]],"YYYY")</f>
        <v>2026</v>
      </c>
      <c r="T926" s="16"/>
    </row>
    <row r="927" spans="1:20" x14ac:dyDescent="0.25">
      <c r="A927" t="s">
        <v>62</v>
      </c>
      <c r="B927" s="16">
        <v>45728</v>
      </c>
      <c r="C927" t="s">
        <v>14</v>
      </c>
      <c r="D927" t="s">
        <v>15</v>
      </c>
      <c r="E927" t="s">
        <v>55</v>
      </c>
      <c r="F927" t="s">
        <v>56</v>
      </c>
      <c r="G927">
        <v>19143</v>
      </c>
      <c r="H927" t="s">
        <v>57</v>
      </c>
      <c r="I927" t="s">
        <v>26</v>
      </c>
      <c r="J927" t="s">
        <v>41</v>
      </c>
      <c r="K927" s="6">
        <v>15.552</v>
      </c>
      <c r="L927">
        <v>3</v>
      </c>
      <c r="M927">
        <v>0.2</v>
      </c>
      <c r="N927" s="6">
        <v>5.4432</v>
      </c>
      <c r="O927" t="str">
        <f t="shared" si="42"/>
        <v/>
      </c>
      <c r="P927" s="6">
        <f t="shared" si="43"/>
        <v>104.584</v>
      </c>
      <c r="Q927">
        <f t="shared" si="44"/>
        <v>246.20202014996937</v>
      </c>
      <c r="R927" s="16" t="str">
        <f>TEXT(Ecom[[#This Row],[Dates]],"mmm")</f>
        <v>Mar</v>
      </c>
      <c r="S927" s="16" t="str">
        <f>TEXT(Ecom[[#This Row],[Dates]],"YYYY")</f>
        <v>2025</v>
      </c>
      <c r="T927" s="16"/>
    </row>
    <row r="928" spans="1:20" x14ac:dyDescent="0.25">
      <c r="A928" t="s">
        <v>62</v>
      </c>
      <c r="B928" s="16">
        <v>46306</v>
      </c>
      <c r="C928" t="s">
        <v>14</v>
      </c>
      <c r="D928" t="s">
        <v>15</v>
      </c>
      <c r="E928" t="s">
        <v>55</v>
      </c>
      <c r="F928" t="s">
        <v>56</v>
      </c>
      <c r="G928">
        <v>19143</v>
      </c>
      <c r="H928" t="s">
        <v>57</v>
      </c>
      <c r="I928" t="s">
        <v>35</v>
      </c>
      <c r="J928" t="s">
        <v>59</v>
      </c>
      <c r="K928" s="6">
        <v>252</v>
      </c>
      <c r="L928">
        <v>5</v>
      </c>
      <c r="M928">
        <v>0.2</v>
      </c>
      <c r="N928" s="6">
        <v>53.55</v>
      </c>
      <c r="O928" t="str">
        <f t="shared" si="42"/>
        <v/>
      </c>
      <c r="P928" s="6">
        <f t="shared" si="43"/>
        <v>109.01333333333332</v>
      </c>
      <c r="Q928">
        <f t="shared" si="44"/>
        <v>88.865655554804647</v>
      </c>
      <c r="R928" s="16" t="str">
        <f>TEXT(Ecom[[#This Row],[Dates]],"mmm")</f>
        <v>Oct</v>
      </c>
      <c r="S928" s="16" t="str">
        <f>TEXT(Ecom[[#This Row],[Dates]],"YYYY")</f>
        <v>2026</v>
      </c>
      <c r="T928" s="16"/>
    </row>
    <row r="929" spans="1:20" x14ac:dyDescent="0.25">
      <c r="A929" t="s">
        <v>28</v>
      </c>
      <c r="B929" s="16">
        <v>46093</v>
      </c>
      <c r="C929" t="s">
        <v>44</v>
      </c>
      <c r="D929" t="s">
        <v>15</v>
      </c>
      <c r="E929" t="s">
        <v>82</v>
      </c>
      <c r="F929" t="s">
        <v>83</v>
      </c>
      <c r="G929">
        <v>22153</v>
      </c>
      <c r="H929" t="s">
        <v>18</v>
      </c>
      <c r="I929" t="s">
        <v>26</v>
      </c>
      <c r="J929" t="s">
        <v>34</v>
      </c>
      <c r="K929" s="6">
        <v>46.2</v>
      </c>
      <c r="L929">
        <v>4</v>
      </c>
      <c r="M929">
        <v>0</v>
      </c>
      <c r="N929" s="6">
        <v>12.936</v>
      </c>
      <c r="O929" t="str">
        <f t="shared" si="42"/>
        <v/>
      </c>
      <c r="P929" s="6">
        <f t="shared" si="43"/>
        <v>29.877333333333336</v>
      </c>
      <c r="Q929">
        <f t="shared" si="44"/>
        <v>57.937023997005831</v>
      </c>
      <c r="R929" s="16" t="str">
        <f>TEXT(Ecom[[#This Row],[Dates]],"mmm")</f>
        <v>Mar</v>
      </c>
      <c r="S929" s="16" t="str">
        <f>TEXT(Ecom[[#This Row],[Dates]],"YYYY")</f>
        <v>2026</v>
      </c>
      <c r="T929" s="16"/>
    </row>
    <row r="930" spans="1:20" x14ac:dyDescent="0.25">
      <c r="A930" t="s">
        <v>28</v>
      </c>
      <c r="B930" s="16">
        <v>46271</v>
      </c>
      <c r="C930" t="s">
        <v>44</v>
      </c>
      <c r="D930" t="s">
        <v>15</v>
      </c>
      <c r="E930" t="s">
        <v>82</v>
      </c>
      <c r="F930" t="s">
        <v>83</v>
      </c>
      <c r="G930">
        <v>22153</v>
      </c>
      <c r="H930" t="s">
        <v>18</v>
      </c>
      <c r="I930" t="s">
        <v>26</v>
      </c>
      <c r="J930" t="s">
        <v>38</v>
      </c>
      <c r="K930" s="6">
        <v>28.84</v>
      </c>
      <c r="L930">
        <v>2</v>
      </c>
      <c r="M930">
        <v>0</v>
      </c>
      <c r="N930" s="6">
        <v>9.5172000000000008</v>
      </c>
      <c r="O930" t="str">
        <f t="shared" si="42"/>
        <v/>
      </c>
      <c r="P930" s="6">
        <f t="shared" si="43"/>
        <v>44.429333333333339</v>
      </c>
      <c r="Q930">
        <f t="shared" si="44"/>
        <v>53.928924945503752</v>
      </c>
      <c r="R930" s="16" t="str">
        <f>TEXT(Ecom[[#This Row],[Dates]],"mmm")</f>
        <v>Sep</v>
      </c>
      <c r="S930" s="16" t="str">
        <f>TEXT(Ecom[[#This Row],[Dates]],"YYYY")</f>
        <v>2026</v>
      </c>
      <c r="T930" s="16"/>
    </row>
    <row r="931" spans="1:20" x14ac:dyDescent="0.25">
      <c r="A931" t="s">
        <v>62</v>
      </c>
      <c r="B931" s="16">
        <v>46380</v>
      </c>
      <c r="C931" t="s">
        <v>14</v>
      </c>
      <c r="D931" t="s">
        <v>15</v>
      </c>
      <c r="E931" t="s">
        <v>252</v>
      </c>
      <c r="F931" t="s">
        <v>104</v>
      </c>
      <c r="G931">
        <v>43615</v>
      </c>
      <c r="H931" t="s">
        <v>57</v>
      </c>
      <c r="I931" t="s">
        <v>26</v>
      </c>
      <c r="J931" t="s">
        <v>34</v>
      </c>
      <c r="K931" s="6">
        <v>14.592000000000001</v>
      </c>
      <c r="L931">
        <v>3</v>
      </c>
      <c r="M931">
        <v>0.2</v>
      </c>
      <c r="N931" s="6">
        <v>2.5535999999999999</v>
      </c>
      <c r="O931" t="str">
        <f t="shared" si="42"/>
        <v/>
      </c>
      <c r="P931" s="6">
        <f t="shared" si="43"/>
        <v>39.44</v>
      </c>
      <c r="Q931">
        <f t="shared" si="44"/>
        <v>31.363174177983296</v>
      </c>
      <c r="R931" s="16" t="str">
        <f>TEXT(Ecom[[#This Row],[Dates]],"mmm")</f>
        <v>Dec</v>
      </c>
      <c r="S931" s="16" t="str">
        <f>TEXT(Ecom[[#This Row],[Dates]],"YYYY")</f>
        <v>2026</v>
      </c>
      <c r="T931" s="16"/>
    </row>
    <row r="932" spans="1:20" x14ac:dyDescent="0.25">
      <c r="A932" t="s">
        <v>62</v>
      </c>
      <c r="B932" s="16">
        <v>46146</v>
      </c>
      <c r="C932" t="s">
        <v>14</v>
      </c>
      <c r="D932" t="s">
        <v>15</v>
      </c>
      <c r="E932" t="s">
        <v>252</v>
      </c>
      <c r="F932" t="s">
        <v>104</v>
      </c>
      <c r="G932">
        <v>43615</v>
      </c>
      <c r="H932" t="s">
        <v>57</v>
      </c>
      <c r="I932" t="s">
        <v>26</v>
      </c>
      <c r="J932" t="s">
        <v>34</v>
      </c>
      <c r="K932" s="6">
        <v>89.855999999999995</v>
      </c>
      <c r="L932">
        <v>3</v>
      </c>
      <c r="M932">
        <v>0.2</v>
      </c>
      <c r="N932" s="6">
        <v>21.340800000000002</v>
      </c>
      <c r="O932" t="str">
        <f t="shared" si="42"/>
        <v/>
      </c>
      <c r="P932" s="6">
        <f t="shared" si="43"/>
        <v>38.639999999999993</v>
      </c>
      <c r="Q932">
        <f t="shared" si="44"/>
        <v>33.748093143388331</v>
      </c>
      <c r="R932" s="16" t="str">
        <f>TEXT(Ecom[[#This Row],[Dates]],"mmm")</f>
        <v>May</v>
      </c>
      <c r="S932" s="16" t="str">
        <f>TEXT(Ecom[[#This Row],[Dates]],"YYYY")</f>
        <v>2026</v>
      </c>
      <c r="T932" s="16"/>
    </row>
    <row r="933" spans="1:20" x14ac:dyDescent="0.25">
      <c r="A933" t="s">
        <v>62</v>
      </c>
      <c r="B933" s="16">
        <v>45868</v>
      </c>
      <c r="C933" t="s">
        <v>14</v>
      </c>
      <c r="D933" t="s">
        <v>15</v>
      </c>
      <c r="E933" t="s">
        <v>252</v>
      </c>
      <c r="F933" t="s">
        <v>104</v>
      </c>
      <c r="G933">
        <v>43615</v>
      </c>
      <c r="H933" t="s">
        <v>57</v>
      </c>
      <c r="I933" t="s">
        <v>26</v>
      </c>
      <c r="J933" t="s">
        <v>41</v>
      </c>
      <c r="K933" s="6">
        <v>13.872</v>
      </c>
      <c r="L933">
        <v>3</v>
      </c>
      <c r="M933">
        <v>0.2</v>
      </c>
      <c r="N933" s="6">
        <v>5.0286</v>
      </c>
      <c r="O933" t="str">
        <f t="shared" si="42"/>
        <v/>
      </c>
      <c r="P933" s="6">
        <f t="shared" si="43"/>
        <v>23.706666666666667</v>
      </c>
      <c r="Q933">
        <f t="shared" si="44"/>
        <v>24.556149004392481</v>
      </c>
      <c r="R933" s="16" t="str">
        <f>TEXT(Ecom[[#This Row],[Dates]],"mmm")</f>
        <v>Jul</v>
      </c>
      <c r="S933" s="16" t="str">
        <f>TEXT(Ecom[[#This Row],[Dates]],"YYYY")</f>
        <v>2025</v>
      </c>
      <c r="T933" s="16"/>
    </row>
    <row r="934" spans="1:20" x14ac:dyDescent="0.25">
      <c r="A934" t="s">
        <v>28</v>
      </c>
      <c r="B934" s="16">
        <v>46280</v>
      </c>
      <c r="C934" t="s">
        <v>14</v>
      </c>
      <c r="D934" t="s">
        <v>15</v>
      </c>
      <c r="E934" t="s">
        <v>55</v>
      </c>
      <c r="F934" t="s">
        <v>56</v>
      </c>
      <c r="G934">
        <v>19140</v>
      </c>
      <c r="H934" t="s">
        <v>57</v>
      </c>
      <c r="I934" t="s">
        <v>26</v>
      </c>
      <c r="J934" t="s">
        <v>41</v>
      </c>
      <c r="K934" s="6">
        <v>12.192</v>
      </c>
      <c r="L934">
        <v>3</v>
      </c>
      <c r="M934">
        <v>0.2</v>
      </c>
      <c r="N934" s="6">
        <v>4.1147999999999998</v>
      </c>
      <c r="O934" t="str">
        <f t="shared" si="42"/>
        <v/>
      </c>
      <c r="P934" s="6">
        <f t="shared" si="43"/>
        <v>28.988666666666663</v>
      </c>
      <c r="Q934">
        <f t="shared" si="44"/>
        <v>19.628403440668055</v>
      </c>
      <c r="R934" s="16" t="str">
        <f>TEXT(Ecom[[#This Row],[Dates]],"mmm")</f>
        <v>Sep</v>
      </c>
      <c r="S934" s="16" t="str">
        <f>TEXT(Ecom[[#This Row],[Dates]],"YYYY")</f>
        <v>2026</v>
      </c>
      <c r="T934" s="16"/>
    </row>
    <row r="935" spans="1:20" x14ac:dyDescent="0.25">
      <c r="A935" t="s">
        <v>28</v>
      </c>
      <c r="B935" s="16">
        <v>46283</v>
      </c>
      <c r="C935" t="s">
        <v>44</v>
      </c>
      <c r="D935" t="s">
        <v>15</v>
      </c>
      <c r="E935" t="s">
        <v>55</v>
      </c>
      <c r="F935" t="s">
        <v>56</v>
      </c>
      <c r="G935">
        <v>19120</v>
      </c>
      <c r="H935" t="s">
        <v>57</v>
      </c>
      <c r="I935" t="s">
        <v>26</v>
      </c>
      <c r="J935" t="s">
        <v>41</v>
      </c>
      <c r="K935" s="6">
        <v>45.055999999999997</v>
      </c>
      <c r="L935">
        <v>8</v>
      </c>
      <c r="M935">
        <v>0.2</v>
      </c>
      <c r="N935" s="6">
        <v>15.2064</v>
      </c>
      <c r="O935" t="str">
        <f t="shared" si="42"/>
        <v/>
      </c>
      <c r="P935" s="6">
        <f t="shared" si="43"/>
        <v>30.108666666666664</v>
      </c>
      <c r="Q935">
        <f t="shared" si="44"/>
        <v>14.924504518110846</v>
      </c>
      <c r="R935" s="16" t="str">
        <f>TEXT(Ecom[[#This Row],[Dates]],"mmm")</f>
        <v>Sep</v>
      </c>
      <c r="S935" s="16" t="str">
        <f>TEXT(Ecom[[#This Row],[Dates]],"YYYY")</f>
        <v>2026</v>
      </c>
      <c r="T935" s="16"/>
    </row>
    <row r="936" spans="1:20" x14ac:dyDescent="0.25">
      <c r="A936" t="s">
        <v>28</v>
      </c>
      <c r="B936" s="16">
        <v>46244</v>
      </c>
      <c r="C936" t="s">
        <v>44</v>
      </c>
      <c r="D936" t="s">
        <v>15</v>
      </c>
      <c r="E936" t="s">
        <v>55</v>
      </c>
      <c r="F936" t="s">
        <v>56</v>
      </c>
      <c r="G936">
        <v>19120</v>
      </c>
      <c r="H936" t="s">
        <v>57</v>
      </c>
      <c r="I936" t="s">
        <v>26</v>
      </c>
      <c r="J936" t="s">
        <v>37</v>
      </c>
      <c r="K936" s="6">
        <v>29.718</v>
      </c>
      <c r="L936">
        <v>6</v>
      </c>
      <c r="M936">
        <v>0.7</v>
      </c>
      <c r="N936" s="6">
        <v>-21.793199999999999</v>
      </c>
      <c r="O936">
        <f t="shared" si="42"/>
        <v>-21.793199999999999</v>
      </c>
      <c r="P936" s="6">
        <f t="shared" si="43"/>
        <v>164.322</v>
      </c>
      <c r="Q936">
        <f t="shared" si="44"/>
        <v>163.82231466597742</v>
      </c>
      <c r="R936" s="16" t="str">
        <f>TEXT(Ecom[[#This Row],[Dates]],"mmm")</f>
        <v>Aug</v>
      </c>
      <c r="S936" s="16" t="str">
        <f>TEXT(Ecom[[#This Row],[Dates]],"YYYY")</f>
        <v>2026</v>
      </c>
      <c r="T936" s="16"/>
    </row>
    <row r="937" spans="1:20" x14ac:dyDescent="0.25">
      <c r="A937" t="s">
        <v>28</v>
      </c>
      <c r="B937" s="16">
        <v>46345</v>
      </c>
      <c r="C937" t="s">
        <v>44</v>
      </c>
      <c r="D937" t="s">
        <v>15</v>
      </c>
      <c r="E937" t="s">
        <v>55</v>
      </c>
      <c r="F937" t="s">
        <v>56</v>
      </c>
      <c r="G937">
        <v>19120</v>
      </c>
      <c r="H937" t="s">
        <v>57</v>
      </c>
      <c r="I937" t="s">
        <v>26</v>
      </c>
      <c r="J937" t="s">
        <v>41</v>
      </c>
      <c r="K937" s="6">
        <v>15.552</v>
      </c>
      <c r="L937">
        <v>3</v>
      </c>
      <c r="M937">
        <v>0.2</v>
      </c>
      <c r="N937" s="6">
        <v>5.4432</v>
      </c>
      <c r="O937" t="str">
        <f t="shared" si="42"/>
        <v/>
      </c>
      <c r="P937" s="6">
        <f t="shared" si="43"/>
        <v>207.74600000000001</v>
      </c>
      <c r="Q937">
        <f t="shared" si="44"/>
        <v>166.12581171754982</v>
      </c>
      <c r="R937" s="16" t="str">
        <f>TEXT(Ecom[[#This Row],[Dates]],"mmm")</f>
        <v>Nov</v>
      </c>
      <c r="S937" s="16" t="str">
        <f>TEXT(Ecom[[#This Row],[Dates]],"YYYY")</f>
        <v>2026</v>
      </c>
      <c r="T937" s="16"/>
    </row>
    <row r="938" spans="1:20" x14ac:dyDescent="0.25">
      <c r="A938" t="s">
        <v>28</v>
      </c>
      <c r="B938" s="16">
        <v>46101</v>
      </c>
      <c r="C938" t="s">
        <v>44</v>
      </c>
      <c r="D938" t="s">
        <v>15</v>
      </c>
      <c r="E938" t="s">
        <v>55</v>
      </c>
      <c r="F938" t="s">
        <v>56</v>
      </c>
      <c r="G938">
        <v>19120</v>
      </c>
      <c r="H938" t="s">
        <v>57</v>
      </c>
      <c r="I938" t="s">
        <v>26</v>
      </c>
      <c r="J938" t="s">
        <v>38</v>
      </c>
      <c r="K938" s="6">
        <v>447.69600000000003</v>
      </c>
      <c r="L938">
        <v>2</v>
      </c>
      <c r="M938">
        <v>0.2</v>
      </c>
      <c r="N938" s="6">
        <v>33.577199999999998</v>
      </c>
      <c r="O938" t="str">
        <f t="shared" si="42"/>
        <v/>
      </c>
      <c r="P938" s="6">
        <f t="shared" si="43"/>
        <v>206.88200000000003</v>
      </c>
      <c r="Q938">
        <f t="shared" si="44"/>
        <v>200.15594045310439</v>
      </c>
      <c r="R938" s="16" t="str">
        <f>TEXT(Ecom[[#This Row],[Dates]],"mmm")</f>
        <v>Mar</v>
      </c>
      <c r="S938" s="16" t="str">
        <f>TEXT(Ecom[[#This Row],[Dates]],"YYYY")</f>
        <v>2026</v>
      </c>
      <c r="T938" s="16"/>
    </row>
    <row r="939" spans="1:20" x14ac:dyDescent="0.25">
      <c r="A939" t="s">
        <v>62</v>
      </c>
      <c r="B939" s="16">
        <v>45741</v>
      </c>
      <c r="C939" t="s">
        <v>22</v>
      </c>
      <c r="D939" t="s">
        <v>15</v>
      </c>
      <c r="E939" t="s">
        <v>253</v>
      </c>
      <c r="F939" t="s">
        <v>121</v>
      </c>
      <c r="G939">
        <v>87401</v>
      </c>
      <c r="H939" t="s">
        <v>25</v>
      </c>
      <c r="I939" t="s">
        <v>35</v>
      </c>
      <c r="J939" t="s">
        <v>59</v>
      </c>
      <c r="K939" s="6">
        <v>159.99</v>
      </c>
      <c r="L939">
        <v>1</v>
      </c>
      <c r="M939">
        <v>0</v>
      </c>
      <c r="N939" s="6">
        <v>54.396599999999999</v>
      </c>
      <c r="O939" t="str">
        <f t="shared" si="42"/>
        <v/>
      </c>
      <c r="P939" s="6">
        <f t="shared" si="43"/>
        <v>102.47666666666667</v>
      </c>
      <c r="Q939">
        <f t="shared" si="44"/>
        <v>116.77698255570239</v>
      </c>
      <c r="R939" s="16" t="str">
        <f>TEXT(Ecom[[#This Row],[Dates]],"mmm")</f>
        <v>Mar</v>
      </c>
      <c r="S939" s="16" t="str">
        <f>TEXT(Ecom[[#This Row],[Dates]],"YYYY")</f>
        <v>2025</v>
      </c>
      <c r="T939" s="16"/>
    </row>
    <row r="940" spans="1:20" x14ac:dyDescent="0.25">
      <c r="A940" t="s">
        <v>28</v>
      </c>
      <c r="B940" s="16">
        <v>45815</v>
      </c>
      <c r="C940" t="s">
        <v>22</v>
      </c>
      <c r="D940" t="s">
        <v>15</v>
      </c>
      <c r="E940" t="s">
        <v>254</v>
      </c>
      <c r="F940" t="s">
        <v>24</v>
      </c>
      <c r="G940">
        <v>92503</v>
      </c>
      <c r="H940" t="s">
        <v>25</v>
      </c>
      <c r="I940" t="s">
        <v>26</v>
      </c>
      <c r="J940" t="s">
        <v>41</v>
      </c>
      <c r="K940" s="6">
        <v>12.96</v>
      </c>
      <c r="L940">
        <v>2</v>
      </c>
      <c r="M940">
        <v>0</v>
      </c>
      <c r="N940" s="6">
        <v>6.2207999999999997</v>
      </c>
      <c r="O940" t="str">
        <f t="shared" si="42"/>
        <v/>
      </c>
      <c r="P940" s="6">
        <f t="shared" si="43"/>
        <v>54.853333333333332</v>
      </c>
      <c r="Q940">
        <f t="shared" si="44"/>
        <v>115.54762347604976</v>
      </c>
      <c r="R940" s="16" t="str">
        <f>TEXT(Ecom[[#This Row],[Dates]],"mmm")</f>
        <v>Jun</v>
      </c>
      <c r="S940" s="16" t="str">
        <f>TEXT(Ecom[[#This Row],[Dates]],"YYYY")</f>
        <v>2025</v>
      </c>
      <c r="T940" s="16"/>
    </row>
    <row r="941" spans="1:20" x14ac:dyDescent="0.25">
      <c r="A941" t="s">
        <v>28</v>
      </c>
      <c r="B941" s="16">
        <v>46234</v>
      </c>
      <c r="C941" t="s">
        <v>22</v>
      </c>
      <c r="D941" t="s">
        <v>15</v>
      </c>
      <c r="E941" t="s">
        <v>254</v>
      </c>
      <c r="F941" t="s">
        <v>24</v>
      </c>
      <c r="G941">
        <v>92503</v>
      </c>
      <c r="H941" t="s">
        <v>25</v>
      </c>
      <c r="I941" t="s">
        <v>26</v>
      </c>
      <c r="J941" t="s">
        <v>38</v>
      </c>
      <c r="K941" s="6">
        <v>134.47999999999999</v>
      </c>
      <c r="L941">
        <v>4</v>
      </c>
      <c r="M941">
        <v>0</v>
      </c>
      <c r="N941" s="6">
        <v>34.964799999999997</v>
      </c>
      <c r="O941" t="str">
        <f t="shared" si="42"/>
        <v/>
      </c>
      <c r="P941" s="6">
        <f t="shared" si="43"/>
        <v>52.565333333333335</v>
      </c>
      <c r="Q941">
        <f t="shared" si="44"/>
        <v>39.18935539715401</v>
      </c>
      <c r="R941" s="16" t="str">
        <f>TEXT(Ecom[[#This Row],[Dates]],"mmm")</f>
        <v>Jul</v>
      </c>
      <c r="S941" s="16" t="str">
        <f>TEXT(Ecom[[#This Row],[Dates]],"YYYY")</f>
        <v>2026</v>
      </c>
      <c r="T941" s="16"/>
    </row>
    <row r="942" spans="1:20" x14ac:dyDescent="0.25">
      <c r="A942" t="s">
        <v>62</v>
      </c>
      <c r="B942" s="16">
        <v>45949</v>
      </c>
      <c r="C942" t="s">
        <v>22</v>
      </c>
      <c r="D942" t="s">
        <v>15</v>
      </c>
      <c r="E942" t="s">
        <v>52</v>
      </c>
      <c r="F942" t="s">
        <v>24</v>
      </c>
      <c r="G942">
        <v>94110</v>
      </c>
      <c r="H942" t="s">
        <v>25</v>
      </c>
      <c r="I942" t="s">
        <v>26</v>
      </c>
      <c r="J942" t="s">
        <v>41</v>
      </c>
      <c r="K942" s="6">
        <v>17.12</v>
      </c>
      <c r="L942">
        <v>2</v>
      </c>
      <c r="M942">
        <v>0</v>
      </c>
      <c r="N942" s="6">
        <v>8.0464000000000002</v>
      </c>
      <c r="O942" t="str">
        <f t="shared" si="42"/>
        <v/>
      </c>
      <c r="P942" s="6">
        <f t="shared" si="43"/>
        <v>379.16266666666661</v>
      </c>
      <c r="Q942">
        <f t="shared" si="44"/>
        <v>425.82035936087209</v>
      </c>
      <c r="R942" s="16" t="str">
        <f>TEXT(Ecom[[#This Row],[Dates]],"mmm")</f>
        <v>Oct</v>
      </c>
      <c r="S942" s="16" t="str">
        <f>TEXT(Ecom[[#This Row],[Dates]],"YYYY")</f>
        <v>2025</v>
      </c>
      <c r="T942" s="16"/>
    </row>
    <row r="943" spans="1:20" x14ac:dyDescent="0.25">
      <c r="A943" t="s">
        <v>28</v>
      </c>
      <c r="B943" s="16">
        <v>45885</v>
      </c>
      <c r="C943" t="s">
        <v>22</v>
      </c>
      <c r="D943" t="s">
        <v>15</v>
      </c>
      <c r="E943" t="s">
        <v>255</v>
      </c>
      <c r="F943" t="s">
        <v>24</v>
      </c>
      <c r="G943">
        <v>90503</v>
      </c>
      <c r="H943" t="s">
        <v>25</v>
      </c>
      <c r="I943" t="s">
        <v>26</v>
      </c>
      <c r="J943" t="s">
        <v>37</v>
      </c>
      <c r="K943" s="6">
        <v>6.0960000000000001</v>
      </c>
      <c r="L943">
        <v>2</v>
      </c>
      <c r="M943">
        <v>0.2</v>
      </c>
      <c r="N943" s="6">
        <v>2.2098</v>
      </c>
      <c r="O943" t="str">
        <f t="shared" si="42"/>
        <v/>
      </c>
      <c r="P943" s="6">
        <f t="shared" si="43"/>
        <v>384.25600000000003</v>
      </c>
      <c r="Q943">
        <f t="shared" si="44"/>
        <v>471.2917622981268</v>
      </c>
      <c r="R943" s="16" t="str">
        <f>TEXT(Ecom[[#This Row],[Dates]],"mmm")</f>
        <v>Aug</v>
      </c>
      <c r="S943" s="16" t="str">
        <f>TEXT(Ecom[[#This Row],[Dates]],"YYYY")</f>
        <v>2025</v>
      </c>
      <c r="T943" s="16"/>
    </row>
    <row r="944" spans="1:20" x14ac:dyDescent="0.25">
      <c r="A944" t="s">
        <v>28</v>
      </c>
      <c r="B944" s="16">
        <v>46244</v>
      </c>
      <c r="C944" t="s">
        <v>22</v>
      </c>
      <c r="D944" t="s">
        <v>15</v>
      </c>
      <c r="E944" t="s">
        <v>255</v>
      </c>
      <c r="F944" t="s">
        <v>24</v>
      </c>
      <c r="G944">
        <v>90503</v>
      </c>
      <c r="H944" t="s">
        <v>25</v>
      </c>
      <c r="I944" t="s">
        <v>19</v>
      </c>
      <c r="J944" t="s">
        <v>31</v>
      </c>
      <c r="K944" s="6">
        <v>1114.2719999999999</v>
      </c>
      <c r="L944">
        <v>4</v>
      </c>
      <c r="M944">
        <v>0.2</v>
      </c>
      <c r="N944" s="6">
        <v>41.785200000000003</v>
      </c>
      <c r="O944" t="str">
        <f t="shared" si="42"/>
        <v/>
      </c>
      <c r="P944" s="6">
        <f t="shared" si="43"/>
        <v>562.4140000000001</v>
      </c>
      <c r="Q944">
        <f t="shared" si="44"/>
        <v>470.69648289379921</v>
      </c>
      <c r="R944" s="16" t="str">
        <f>TEXT(Ecom[[#This Row],[Dates]],"mmm")</f>
        <v>Aug</v>
      </c>
      <c r="S944" s="16" t="str">
        <f>TEXT(Ecom[[#This Row],[Dates]],"YYYY")</f>
        <v>2026</v>
      </c>
      <c r="T944" s="16"/>
    </row>
    <row r="945" spans="1:20" x14ac:dyDescent="0.25">
      <c r="A945" t="s">
        <v>28</v>
      </c>
      <c r="B945" s="16">
        <v>46140</v>
      </c>
      <c r="C945" t="s">
        <v>14</v>
      </c>
      <c r="D945" t="s">
        <v>15</v>
      </c>
      <c r="E945" t="s">
        <v>42</v>
      </c>
      <c r="F945" t="s">
        <v>43</v>
      </c>
      <c r="G945">
        <v>98105</v>
      </c>
      <c r="H945" t="s">
        <v>25</v>
      </c>
      <c r="I945" t="s">
        <v>26</v>
      </c>
      <c r="J945" t="s">
        <v>41</v>
      </c>
      <c r="K945" s="6">
        <v>32.4</v>
      </c>
      <c r="L945">
        <v>5</v>
      </c>
      <c r="M945">
        <v>0</v>
      </c>
      <c r="N945" s="6">
        <v>15.552</v>
      </c>
      <c r="O945" t="str">
        <f t="shared" si="42"/>
        <v/>
      </c>
      <c r="P945" s="6">
        <f t="shared" si="43"/>
        <v>246.91</v>
      </c>
      <c r="Q945">
        <f t="shared" si="44"/>
        <v>208.60211533922663</v>
      </c>
      <c r="R945" s="16" t="str">
        <f>TEXT(Ecom[[#This Row],[Dates]],"mmm")</f>
        <v>Apr</v>
      </c>
      <c r="S945" s="16" t="str">
        <f>TEXT(Ecom[[#This Row],[Dates]],"YYYY")</f>
        <v>2026</v>
      </c>
      <c r="T945" s="16"/>
    </row>
    <row r="946" spans="1:20" x14ac:dyDescent="0.25">
      <c r="A946" t="s">
        <v>28</v>
      </c>
      <c r="B946" s="16">
        <v>46381</v>
      </c>
      <c r="C946" t="s">
        <v>14</v>
      </c>
      <c r="D946" t="s">
        <v>15</v>
      </c>
      <c r="E946" t="s">
        <v>42</v>
      </c>
      <c r="F946" t="s">
        <v>43</v>
      </c>
      <c r="G946">
        <v>98105</v>
      </c>
      <c r="H946" t="s">
        <v>25</v>
      </c>
      <c r="I946" t="s">
        <v>26</v>
      </c>
      <c r="J946" t="s">
        <v>32</v>
      </c>
      <c r="K946" s="6">
        <v>540.57000000000005</v>
      </c>
      <c r="L946">
        <v>3</v>
      </c>
      <c r="M946">
        <v>0</v>
      </c>
      <c r="N946" s="6">
        <v>140.54820000000001</v>
      </c>
      <c r="O946" t="str">
        <f t="shared" si="42"/>
        <v/>
      </c>
      <c r="P946" s="6">
        <f t="shared" si="43"/>
        <v>367.16500000000002</v>
      </c>
      <c r="Q946">
        <f t="shared" si="44"/>
        <v>49.725522742350343</v>
      </c>
      <c r="R946" s="16" t="str">
        <f>TEXT(Ecom[[#This Row],[Dates]],"mmm")</f>
        <v>Dec</v>
      </c>
      <c r="S946" s="16" t="str">
        <f>TEXT(Ecom[[#This Row],[Dates]],"YYYY")</f>
        <v>2026</v>
      </c>
      <c r="T946" s="16"/>
    </row>
    <row r="947" spans="1:20" x14ac:dyDescent="0.25">
      <c r="A947" t="s">
        <v>28</v>
      </c>
      <c r="B947" s="16">
        <v>45818</v>
      </c>
      <c r="C947" t="s">
        <v>14</v>
      </c>
      <c r="D947" t="s">
        <v>15</v>
      </c>
      <c r="E947" t="s">
        <v>42</v>
      </c>
      <c r="F947" t="s">
        <v>43</v>
      </c>
      <c r="G947">
        <v>98105</v>
      </c>
      <c r="H947" t="s">
        <v>25</v>
      </c>
      <c r="I947" t="s">
        <v>26</v>
      </c>
      <c r="J947" t="s">
        <v>37</v>
      </c>
      <c r="K947" s="6">
        <v>167.76</v>
      </c>
      <c r="L947">
        <v>5</v>
      </c>
      <c r="M947">
        <v>0.2</v>
      </c>
      <c r="N947" s="6">
        <v>62.91</v>
      </c>
      <c r="O947" t="str">
        <f t="shared" si="42"/>
        <v/>
      </c>
      <c r="P947" s="6">
        <f t="shared" si="43"/>
        <v>359.13766666666669</v>
      </c>
      <c r="Q947">
        <f t="shared" si="44"/>
        <v>102.79404960098798</v>
      </c>
      <c r="R947" s="16" t="str">
        <f>TEXT(Ecom[[#This Row],[Dates]],"mmm")</f>
        <v>Jun</v>
      </c>
      <c r="S947" s="16" t="str">
        <f>TEXT(Ecom[[#This Row],[Dates]],"YYYY")</f>
        <v>2025</v>
      </c>
      <c r="T947" s="16"/>
    </row>
    <row r="948" spans="1:20" x14ac:dyDescent="0.25">
      <c r="A948" t="s">
        <v>62</v>
      </c>
      <c r="B948" s="16">
        <v>45805</v>
      </c>
      <c r="C948" t="s">
        <v>14</v>
      </c>
      <c r="D948" t="s">
        <v>15</v>
      </c>
      <c r="E948" t="s">
        <v>206</v>
      </c>
      <c r="F948" t="s">
        <v>81</v>
      </c>
      <c r="G948">
        <v>85204</v>
      </c>
      <c r="H948" t="s">
        <v>25</v>
      </c>
      <c r="I948" t="s">
        <v>19</v>
      </c>
      <c r="J948" t="s">
        <v>31</v>
      </c>
      <c r="K948" s="6">
        <v>393.16500000000002</v>
      </c>
      <c r="L948">
        <v>3</v>
      </c>
      <c r="M948">
        <v>0.5</v>
      </c>
      <c r="N948" s="6">
        <v>-204.44579999999999</v>
      </c>
      <c r="O948">
        <f t="shared" si="42"/>
        <v>-204.44579999999999</v>
      </c>
      <c r="P948" s="6">
        <f t="shared" si="43"/>
        <v>638.9616666666667</v>
      </c>
      <c r="Q948">
        <f t="shared" si="44"/>
        <v>231.70251459832105</v>
      </c>
      <c r="R948" s="16" t="str">
        <f>TEXT(Ecom[[#This Row],[Dates]],"mmm")</f>
        <v>May</v>
      </c>
      <c r="S948" s="16" t="str">
        <f>TEXT(Ecom[[#This Row],[Dates]],"YYYY")</f>
        <v>2025</v>
      </c>
      <c r="T948" s="16"/>
    </row>
    <row r="949" spans="1:20" x14ac:dyDescent="0.25">
      <c r="A949" t="s">
        <v>28</v>
      </c>
      <c r="B949" s="16">
        <v>45849</v>
      </c>
      <c r="C949" t="s">
        <v>44</v>
      </c>
      <c r="D949" t="s">
        <v>15</v>
      </c>
      <c r="E949" t="s">
        <v>55</v>
      </c>
      <c r="F949" t="s">
        <v>56</v>
      </c>
      <c r="G949">
        <v>19120</v>
      </c>
      <c r="H949" t="s">
        <v>57</v>
      </c>
      <c r="I949" t="s">
        <v>19</v>
      </c>
      <c r="J949" t="s">
        <v>33</v>
      </c>
      <c r="K949" s="6">
        <v>516.48800000000006</v>
      </c>
      <c r="L949">
        <v>7</v>
      </c>
      <c r="M949">
        <v>0.2</v>
      </c>
      <c r="N949" s="6">
        <v>-12.9122</v>
      </c>
      <c r="O949">
        <f t="shared" si="42"/>
        <v>-12.9122</v>
      </c>
      <c r="P949" s="6">
        <f t="shared" si="43"/>
        <v>1196.3466666666666</v>
      </c>
      <c r="Q949">
        <f t="shared" si="44"/>
        <v>552.41796370079555</v>
      </c>
      <c r="R949" s="16" t="str">
        <f>TEXT(Ecom[[#This Row],[Dates]],"mmm")</f>
        <v>Jul</v>
      </c>
      <c r="S949" s="16" t="str">
        <f>TEXT(Ecom[[#This Row],[Dates]],"YYYY")</f>
        <v>2025</v>
      </c>
      <c r="T949" s="16"/>
    </row>
    <row r="950" spans="1:20" x14ac:dyDescent="0.25">
      <c r="A950" t="s">
        <v>28</v>
      </c>
      <c r="B950" s="16">
        <v>46190</v>
      </c>
      <c r="C950" t="s">
        <v>44</v>
      </c>
      <c r="D950" t="s">
        <v>15</v>
      </c>
      <c r="E950" t="s">
        <v>55</v>
      </c>
      <c r="F950" t="s">
        <v>56</v>
      </c>
      <c r="G950">
        <v>19120</v>
      </c>
      <c r="H950" t="s">
        <v>57</v>
      </c>
      <c r="I950" t="s">
        <v>19</v>
      </c>
      <c r="J950" t="s">
        <v>33</v>
      </c>
      <c r="K950" s="6">
        <v>1007.232</v>
      </c>
      <c r="L950">
        <v>6</v>
      </c>
      <c r="M950">
        <v>0.2</v>
      </c>
      <c r="N950" s="6">
        <v>75.542400000000001</v>
      </c>
      <c r="O950" t="str">
        <f t="shared" si="42"/>
        <v/>
      </c>
      <c r="P950" s="6">
        <f t="shared" si="43"/>
        <v>1029.3680000000002</v>
      </c>
      <c r="Q950">
        <f t="shared" si="44"/>
        <v>799.70006342250792</v>
      </c>
      <c r="R950" s="16" t="str">
        <f>TEXT(Ecom[[#This Row],[Dates]],"mmm")</f>
        <v>Jun</v>
      </c>
      <c r="S950" s="16" t="str">
        <f>TEXT(Ecom[[#This Row],[Dates]],"YYYY")</f>
        <v>2026</v>
      </c>
      <c r="T950" s="16"/>
    </row>
    <row r="951" spans="1:20" x14ac:dyDescent="0.25">
      <c r="A951" t="s">
        <v>28</v>
      </c>
      <c r="B951" s="16">
        <v>45945</v>
      </c>
      <c r="C951" t="s">
        <v>44</v>
      </c>
      <c r="D951" t="s">
        <v>15</v>
      </c>
      <c r="E951" t="s">
        <v>55</v>
      </c>
      <c r="F951" t="s">
        <v>56</v>
      </c>
      <c r="G951">
        <v>19120</v>
      </c>
      <c r="H951" t="s">
        <v>57</v>
      </c>
      <c r="I951" t="s">
        <v>19</v>
      </c>
      <c r="J951" t="s">
        <v>31</v>
      </c>
      <c r="K951" s="6">
        <v>2065.3200000000002</v>
      </c>
      <c r="L951">
        <v>12</v>
      </c>
      <c r="M951">
        <v>0.4</v>
      </c>
      <c r="N951" s="6">
        <v>-619.596</v>
      </c>
      <c r="O951">
        <f t="shared" si="42"/>
        <v>-619.596</v>
      </c>
      <c r="P951" s="6">
        <f t="shared" si="43"/>
        <v>702.07200000000012</v>
      </c>
      <c r="Q951">
        <f t="shared" si="44"/>
        <v>864.27201001467995</v>
      </c>
      <c r="R951" s="16" t="str">
        <f>TEXT(Ecom[[#This Row],[Dates]],"mmm")</f>
        <v>Oct</v>
      </c>
      <c r="S951" s="16" t="str">
        <f>TEXT(Ecom[[#This Row],[Dates]],"YYYY")</f>
        <v>2025</v>
      </c>
      <c r="T951" s="16"/>
    </row>
    <row r="952" spans="1:20" x14ac:dyDescent="0.25">
      <c r="A952" t="s">
        <v>28</v>
      </c>
      <c r="B952" s="16">
        <v>45818</v>
      </c>
      <c r="C952" t="s">
        <v>44</v>
      </c>
      <c r="D952" t="s">
        <v>15</v>
      </c>
      <c r="E952" t="s">
        <v>55</v>
      </c>
      <c r="F952" t="s">
        <v>56</v>
      </c>
      <c r="G952">
        <v>19120</v>
      </c>
      <c r="H952" t="s">
        <v>57</v>
      </c>
      <c r="I952" t="s">
        <v>26</v>
      </c>
      <c r="J952" t="s">
        <v>41</v>
      </c>
      <c r="K952" s="6">
        <v>15.552</v>
      </c>
      <c r="L952">
        <v>3</v>
      </c>
      <c r="M952">
        <v>0.2</v>
      </c>
      <c r="N952" s="6">
        <v>5.4432</v>
      </c>
      <c r="O952" t="str">
        <f t="shared" si="42"/>
        <v/>
      </c>
      <c r="P952" s="6">
        <f t="shared" si="43"/>
        <v>22.122666666666664</v>
      </c>
      <c r="Q952">
        <f t="shared" si="44"/>
        <v>703.75063904619367</v>
      </c>
      <c r="R952" s="16" t="str">
        <f>TEXT(Ecom[[#This Row],[Dates]],"mmm")</f>
        <v>Jun</v>
      </c>
      <c r="S952" s="16" t="str">
        <f>TEXT(Ecom[[#This Row],[Dates]],"YYYY")</f>
        <v>2025</v>
      </c>
      <c r="T952" s="16"/>
    </row>
    <row r="953" spans="1:20" x14ac:dyDescent="0.25">
      <c r="A953" t="s">
        <v>28</v>
      </c>
      <c r="B953" s="16">
        <v>45666</v>
      </c>
      <c r="C953" t="s">
        <v>44</v>
      </c>
      <c r="D953" t="s">
        <v>15</v>
      </c>
      <c r="E953" t="s">
        <v>55</v>
      </c>
      <c r="F953" t="s">
        <v>56</v>
      </c>
      <c r="G953">
        <v>19120</v>
      </c>
      <c r="H953" t="s">
        <v>57</v>
      </c>
      <c r="I953" t="s">
        <v>26</v>
      </c>
      <c r="J953" t="s">
        <v>41</v>
      </c>
      <c r="K953" s="6">
        <v>25.344000000000001</v>
      </c>
      <c r="L953">
        <v>6</v>
      </c>
      <c r="M953">
        <v>0.2</v>
      </c>
      <c r="N953" s="6">
        <v>7.92</v>
      </c>
      <c r="O953" t="str">
        <f t="shared" si="42"/>
        <v/>
      </c>
      <c r="P953" s="6">
        <f t="shared" si="43"/>
        <v>25.994666666666671</v>
      </c>
      <c r="Q953">
        <f t="shared" si="44"/>
        <v>390.71446553243499</v>
      </c>
      <c r="R953" s="16" t="str">
        <f>TEXT(Ecom[[#This Row],[Dates]],"mmm")</f>
        <v>Jan</v>
      </c>
      <c r="S953" s="16" t="str">
        <f>TEXT(Ecom[[#This Row],[Dates]],"YYYY")</f>
        <v>2025</v>
      </c>
      <c r="T953" s="16"/>
    </row>
    <row r="954" spans="1:20" x14ac:dyDescent="0.25">
      <c r="A954" t="s">
        <v>28</v>
      </c>
      <c r="B954" s="16">
        <v>45660</v>
      </c>
      <c r="C954" t="s">
        <v>14</v>
      </c>
      <c r="D954" t="s">
        <v>15</v>
      </c>
      <c r="E954" t="s">
        <v>55</v>
      </c>
      <c r="F954" t="s">
        <v>56</v>
      </c>
      <c r="G954">
        <v>19143</v>
      </c>
      <c r="H954" t="s">
        <v>57</v>
      </c>
      <c r="I954" t="s">
        <v>19</v>
      </c>
      <c r="J954" t="s">
        <v>33</v>
      </c>
      <c r="K954" s="6">
        <v>25.472000000000001</v>
      </c>
      <c r="L954">
        <v>4</v>
      </c>
      <c r="M954">
        <v>0.2</v>
      </c>
      <c r="N954" s="6">
        <v>7.6416000000000004</v>
      </c>
      <c r="O954" t="str">
        <f t="shared" si="42"/>
        <v/>
      </c>
      <c r="P954" s="6">
        <f t="shared" si="43"/>
        <v>43.830933333333327</v>
      </c>
      <c r="Q954">
        <f t="shared" si="44"/>
        <v>20.323433844593186</v>
      </c>
      <c r="R954" s="16" t="str">
        <f>TEXT(Ecom[[#This Row],[Dates]],"mmm")</f>
        <v>Jan</v>
      </c>
      <c r="S954" s="16" t="str">
        <f>TEXT(Ecom[[#This Row],[Dates]],"YYYY")</f>
        <v>2025</v>
      </c>
      <c r="T954" s="16"/>
    </row>
    <row r="955" spans="1:20" x14ac:dyDescent="0.25">
      <c r="A955" t="s">
        <v>28</v>
      </c>
      <c r="B955" s="16">
        <v>45886</v>
      </c>
      <c r="C955" t="s">
        <v>14</v>
      </c>
      <c r="D955" t="s">
        <v>15</v>
      </c>
      <c r="E955" t="s">
        <v>256</v>
      </c>
      <c r="F955" t="s">
        <v>46</v>
      </c>
      <c r="G955">
        <v>78664</v>
      </c>
      <c r="H955" t="s">
        <v>47</v>
      </c>
      <c r="I955" t="s">
        <v>26</v>
      </c>
      <c r="J955" t="s">
        <v>34</v>
      </c>
      <c r="K955" s="6">
        <v>27.167999999999999</v>
      </c>
      <c r="L955">
        <v>2</v>
      </c>
      <c r="M955">
        <v>0.2</v>
      </c>
      <c r="N955" s="6">
        <v>2.7168000000000001</v>
      </c>
      <c r="O955" t="str">
        <f t="shared" si="42"/>
        <v/>
      </c>
      <c r="P955" s="6">
        <f t="shared" si="43"/>
        <v>93.273600000000002</v>
      </c>
      <c r="Q955">
        <f t="shared" si="44"/>
        <v>50.703086536189261</v>
      </c>
      <c r="R955" s="16" t="str">
        <f>TEXT(Ecom[[#This Row],[Dates]],"mmm")</f>
        <v>Aug</v>
      </c>
      <c r="S955" s="16" t="str">
        <f>TEXT(Ecom[[#This Row],[Dates]],"YYYY")</f>
        <v>2025</v>
      </c>
      <c r="T955" s="16"/>
    </row>
    <row r="956" spans="1:20" x14ac:dyDescent="0.25">
      <c r="A956" t="s">
        <v>28</v>
      </c>
      <c r="B956" s="16">
        <v>45959</v>
      </c>
      <c r="C956" t="s">
        <v>14</v>
      </c>
      <c r="D956" t="s">
        <v>15</v>
      </c>
      <c r="E956" t="s">
        <v>256</v>
      </c>
      <c r="F956" t="s">
        <v>46</v>
      </c>
      <c r="G956">
        <v>78664</v>
      </c>
      <c r="H956" t="s">
        <v>47</v>
      </c>
      <c r="I956" t="s">
        <v>19</v>
      </c>
      <c r="J956" t="s">
        <v>20</v>
      </c>
      <c r="K956" s="6">
        <v>78.852800000000002</v>
      </c>
      <c r="L956">
        <v>2</v>
      </c>
      <c r="M956">
        <v>0.32</v>
      </c>
      <c r="N956" s="6">
        <v>-11.596</v>
      </c>
      <c r="O956">
        <f t="shared" si="42"/>
        <v>-11.596</v>
      </c>
      <c r="P956" s="6">
        <f t="shared" si="43"/>
        <v>94.081599999999995</v>
      </c>
      <c r="Q956">
        <f t="shared" si="44"/>
        <v>62.901883251981623</v>
      </c>
      <c r="R956" s="16" t="str">
        <f>TEXT(Ecom[[#This Row],[Dates]],"mmm")</f>
        <v>Oct</v>
      </c>
      <c r="S956" s="16" t="str">
        <f>TEXT(Ecom[[#This Row],[Dates]],"YYYY")</f>
        <v>2025</v>
      </c>
      <c r="T956" s="16"/>
    </row>
    <row r="957" spans="1:20" x14ac:dyDescent="0.25">
      <c r="A957" t="s">
        <v>28</v>
      </c>
      <c r="B957" s="16">
        <v>45981</v>
      </c>
      <c r="C957" t="s">
        <v>14</v>
      </c>
      <c r="D957" t="s">
        <v>15</v>
      </c>
      <c r="E957" t="s">
        <v>84</v>
      </c>
      <c r="F957" t="s">
        <v>185</v>
      </c>
      <c r="G957">
        <v>39212</v>
      </c>
      <c r="H957" t="s">
        <v>18</v>
      </c>
      <c r="I957" t="s">
        <v>26</v>
      </c>
      <c r="J957" t="s">
        <v>32</v>
      </c>
      <c r="K957" s="6">
        <v>173.8</v>
      </c>
      <c r="L957">
        <v>5</v>
      </c>
      <c r="M957">
        <v>0</v>
      </c>
      <c r="N957" s="6">
        <v>43.45</v>
      </c>
      <c r="O957" t="str">
        <f t="shared" si="42"/>
        <v/>
      </c>
      <c r="P957" s="6">
        <f t="shared" si="43"/>
        <v>69.38133333333333</v>
      </c>
      <c r="Q957">
        <f t="shared" si="44"/>
        <v>70.285988011435848</v>
      </c>
      <c r="R957" s="16" t="str">
        <f>TEXT(Ecom[[#This Row],[Dates]],"mmm")</f>
        <v>Nov</v>
      </c>
      <c r="S957" s="16" t="str">
        <f>TEXT(Ecom[[#This Row],[Dates]],"YYYY")</f>
        <v>2025</v>
      </c>
      <c r="T957" s="16"/>
    </row>
    <row r="958" spans="1:20" x14ac:dyDescent="0.25">
      <c r="A958" t="s">
        <v>13</v>
      </c>
      <c r="B958" s="16">
        <v>46033</v>
      </c>
      <c r="C958" t="s">
        <v>14</v>
      </c>
      <c r="D958" t="s">
        <v>15</v>
      </c>
      <c r="E958" t="s">
        <v>108</v>
      </c>
      <c r="F958" t="s">
        <v>81</v>
      </c>
      <c r="G958">
        <v>85023</v>
      </c>
      <c r="H958" t="s">
        <v>25</v>
      </c>
      <c r="I958" t="s">
        <v>35</v>
      </c>
      <c r="J958" t="s">
        <v>36</v>
      </c>
      <c r="K958" s="6">
        <v>29.591999999999999</v>
      </c>
      <c r="L958">
        <v>1</v>
      </c>
      <c r="M958">
        <v>0.2</v>
      </c>
      <c r="N958" s="6">
        <v>2.5893000000000002</v>
      </c>
      <c r="O958" t="str">
        <f t="shared" si="42"/>
        <v/>
      </c>
      <c r="P958" s="6">
        <f t="shared" si="43"/>
        <v>16.632000000000001</v>
      </c>
      <c r="Q958">
        <f t="shared" si="44"/>
        <v>52.716302460343044</v>
      </c>
      <c r="R958" s="16" t="str">
        <f>TEXT(Ecom[[#This Row],[Dates]],"mmm")</f>
        <v>Jan</v>
      </c>
      <c r="S958" s="16" t="str">
        <f>TEXT(Ecom[[#This Row],[Dates]],"YYYY")</f>
        <v>2026</v>
      </c>
      <c r="T958" s="16"/>
    </row>
    <row r="959" spans="1:20" x14ac:dyDescent="0.25">
      <c r="A959" t="s">
        <v>13</v>
      </c>
      <c r="B959" s="16">
        <v>46099</v>
      </c>
      <c r="C959" t="s">
        <v>14</v>
      </c>
      <c r="D959" t="s">
        <v>15</v>
      </c>
      <c r="E959" t="s">
        <v>108</v>
      </c>
      <c r="F959" t="s">
        <v>81</v>
      </c>
      <c r="G959">
        <v>85023</v>
      </c>
      <c r="H959" t="s">
        <v>25</v>
      </c>
      <c r="I959" t="s">
        <v>26</v>
      </c>
      <c r="J959" t="s">
        <v>37</v>
      </c>
      <c r="K959" s="6">
        <v>4.7519999999999998</v>
      </c>
      <c r="L959">
        <v>2</v>
      </c>
      <c r="M959">
        <v>0.7</v>
      </c>
      <c r="N959" s="6">
        <v>-3.1680000000000001</v>
      </c>
      <c r="O959">
        <f t="shared" si="42"/>
        <v>-3.1680000000000001</v>
      </c>
      <c r="P959" s="6">
        <f t="shared" si="43"/>
        <v>74.968000000000004</v>
      </c>
      <c r="Q959">
        <f t="shared" si="44"/>
        <v>83.631279138671374</v>
      </c>
      <c r="R959" s="16" t="str">
        <f>TEXT(Ecom[[#This Row],[Dates]],"mmm")</f>
        <v>Mar</v>
      </c>
      <c r="S959" s="16" t="str">
        <f>TEXT(Ecom[[#This Row],[Dates]],"YYYY")</f>
        <v>2026</v>
      </c>
      <c r="T959" s="16"/>
    </row>
    <row r="960" spans="1:20" x14ac:dyDescent="0.25">
      <c r="A960" t="s">
        <v>13</v>
      </c>
      <c r="B960" s="16">
        <v>45981</v>
      </c>
      <c r="C960" t="s">
        <v>14</v>
      </c>
      <c r="D960" t="s">
        <v>15</v>
      </c>
      <c r="E960" t="s">
        <v>108</v>
      </c>
      <c r="F960" t="s">
        <v>81</v>
      </c>
      <c r="G960">
        <v>85023</v>
      </c>
      <c r="H960" t="s">
        <v>25</v>
      </c>
      <c r="I960" t="s">
        <v>26</v>
      </c>
      <c r="J960" t="s">
        <v>41</v>
      </c>
      <c r="K960" s="6">
        <v>15.552</v>
      </c>
      <c r="L960">
        <v>3</v>
      </c>
      <c r="M960">
        <v>0.2</v>
      </c>
      <c r="N960" s="6">
        <v>5.6375999999999999</v>
      </c>
      <c r="O960" t="str">
        <f t="shared" si="42"/>
        <v/>
      </c>
      <c r="P960" s="6">
        <f t="shared" si="43"/>
        <v>180.57333333333335</v>
      </c>
      <c r="Q960">
        <f t="shared" si="44"/>
        <v>110.58197238918049</v>
      </c>
      <c r="R960" s="16" t="str">
        <f>TEXT(Ecom[[#This Row],[Dates]],"mmm")</f>
        <v>Nov</v>
      </c>
      <c r="S960" s="16" t="str">
        <f>TEXT(Ecom[[#This Row],[Dates]],"YYYY")</f>
        <v>2025</v>
      </c>
      <c r="T960" s="16"/>
    </row>
    <row r="961" spans="1:20" x14ac:dyDescent="0.25">
      <c r="A961" t="s">
        <v>168</v>
      </c>
      <c r="B961" s="16">
        <v>45712</v>
      </c>
      <c r="C961" t="s">
        <v>14</v>
      </c>
      <c r="D961" t="s">
        <v>15</v>
      </c>
      <c r="E961" t="s">
        <v>230</v>
      </c>
      <c r="F961" t="s">
        <v>24</v>
      </c>
      <c r="G961">
        <v>92054</v>
      </c>
      <c r="H961" t="s">
        <v>25</v>
      </c>
      <c r="I961" t="s">
        <v>19</v>
      </c>
      <c r="J961" t="s">
        <v>33</v>
      </c>
      <c r="K961" s="6">
        <v>204.6</v>
      </c>
      <c r="L961">
        <v>2</v>
      </c>
      <c r="M961">
        <v>0</v>
      </c>
      <c r="N961" s="6">
        <v>53.195999999999998</v>
      </c>
      <c r="O961" t="str">
        <f t="shared" si="42"/>
        <v/>
      </c>
      <c r="P961" s="6">
        <f t="shared" si="43"/>
        <v>177.46933333333334</v>
      </c>
      <c r="Q961">
        <f t="shared" si="44"/>
        <v>148.32783066148016</v>
      </c>
      <c r="R961" s="16" t="str">
        <f>TEXT(Ecom[[#This Row],[Dates]],"mmm")</f>
        <v>Feb</v>
      </c>
      <c r="S961" s="16" t="str">
        <f>TEXT(Ecom[[#This Row],[Dates]],"YYYY")</f>
        <v>2025</v>
      </c>
      <c r="T961" s="16"/>
    </row>
    <row r="962" spans="1:20" x14ac:dyDescent="0.25">
      <c r="A962" t="s">
        <v>28</v>
      </c>
      <c r="B962" s="16">
        <v>46112</v>
      </c>
      <c r="C962" t="s">
        <v>22</v>
      </c>
      <c r="D962" t="s">
        <v>15</v>
      </c>
      <c r="E962" t="s">
        <v>52</v>
      </c>
      <c r="F962" t="s">
        <v>24</v>
      </c>
      <c r="G962">
        <v>94110</v>
      </c>
      <c r="H962" t="s">
        <v>25</v>
      </c>
      <c r="I962" t="s">
        <v>19</v>
      </c>
      <c r="J962" t="s">
        <v>21</v>
      </c>
      <c r="K962" s="6">
        <v>321.56799999999998</v>
      </c>
      <c r="L962">
        <v>2</v>
      </c>
      <c r="M962">
        <v>0.2</v>
      </c>
      <c r="N962" s="6">
        <v>28.1372</v>
      </c>
      <c r="O962" t="str">
        <f t="shared" ref="O962:O1025" si="45">IF(N962&lt;0,N962,"")</f>
        <v/>
      </c>
      <c r="P962" s="6">
        <f t="shared" si="43"/>
        <v>116.56266666666666</v>
      </c>
      <c r="Q962">
        <f t="shared" si="44"/>
        <v>139.24054484875364</v>
      </c>
      <c r="R962" s="16" t="str">
        <f>TEXT(Ecom[[#This Row],[Dates]],"mmm")</f>
        <v>Mar</v>
      </c>
      <c r="S962" s="16" t="str">
        <f>TEXT(Ecom[[#This Row],[Dates]],"YYYY")</f>
        <v>2026</v>
      </c>
      <c r="T962" s="16"/>
    </row>
    <row r="963" spans="1:20" x14ac:dyDescent="0.25">
      <c r="A963" t="s">
        <v>28</v>
      </c>
      <c r="B963" s="16">
        <v>45762</v>
      </c>
      <c r="C963" t="s">
        <v>44</v>
      </c>
      <c r="D963" t="s">
        <v>15</v>
      </c>
      <c r="E963" t="s">
        <v>196</v>
      </c>
      <c r="F963" t="s">
        <v>197</v>
      </c>
      <c r="G963">
        <v>72701</v>
      </c>
      <c r="H963" t="s">
        <v>18</v>
      </c>
      <c r="I963" t="s">
        <v>26</v>
      </c>
      <c r="J963" t="s">
        <v>37</v>
      </c>
      <c r="K963" s="6">
        <v>6.24</v>
      </c>
      <c r="L963">
        <v>2</v>
      </c>
      <c r="M963">
        <v>0</v>
      </c>
      <c r="N963" s="6">
        <v>3.0575999999999999</v>
      </c>
      <c r="O963" t="str">
        <f t="shared" si="45"/>
        <v/>
      </c>
      <c r="P963" s="6">
        <f t="shared" ref="P963:P1026" si="46">AVERAGE(K963:K965)</f>
        <v>10.909333333333331</v>
      </c>
      <c r="Q963">
        <f t="shared" si="44"/>
        <v>113.02506914053281</v>
      </c>
      <c r="R963" s="16" t="str">
        <f>TEXT(Ecom[[#This Row],[Dates]],"mmm")</f>
        <v>Apr</v>
      </c>
      <c r="S963" s="16" t="str">
        <f>TEXT(Ecom[[#This Row],[Dates]],"YYYY")</f>
        <v>2025</v>
      </c>
      <c r="T963" s="16"/>
    </row>
    <row r="964" spans="1:20" x14ac:dyDescent="0.25">
      <c r="A964" t="s">
        <v>62</v>
      </c>
      <c r="B964" s="16">
        <v>46250</v>
      </c>
      <c r="C964" t="s">
        <v>22</v>
      </c>
      <c r="D964" t="s">
        <v>15</v>
      </c>
      <c r="E964" t="s">
        <v>52</v>
      </c>
      <c r="F964" t="s">
        <v>24</v>
      </c>
      <c r="G964">
        <v>94110</v>
      </c>
      <c r="H964" t="s">
        <v>25</v>
      </c>
      <c r="I964" t="s">
        <v>26</v>
      </c>
      <c r="J964" t="s">
        <v>60</v>
      </c>
      <c r="K964" s="6">
        <v>21.88</v>
      </c>
      <c r="L964">
        <v>2</v>
      </c>
      <c r="M964">
        <v>0</v>
      </c>
      <c r="N964" s="6">
        <v>10.94</v>
      </c>
      <c r="O964" t="str">
        <f t="shared" si="45"/>
        <v/>
      </c>
      <c r="P964" s="6">
        <f t="shared" si="46"/>
        <v>12.102666666666666</v>
      </c>
      <c r="Q964">
        <f t="shared" si="44"/>
        <v>54.801839190547852</v>
      </c>
      <c r="R964" s="16" t="str">
        <f>TEXT(Ecom[[#This Row],[Dates]],"mmm")</f>
        <v>Aug</v>
      </c>
      <c r="S964" s="16" t="str">
        <f>TEXT(Ecom[[#This Row],[Dates]],"YYYY")</f>
        <v>2026</v>
      </c>
      <c r="T964" s="16"/>
    </row>
    <row r="965" spans="1:20" x14ac:dyDescent="0.25">
      <c r="A965" t="s">
        <v>13</v>
      </c>
      <c r="B965" s="16">
        <v>46320</v>
      </c>
      <c r="C965" t="s">
        <v>14</v>
      </c>
      <c r="D965" t="s">
        <v>15</v>
      </c>
      <c r="E965" t="s">
        <v>257</v>
      </c>
      <c r="F965" t="s">
        <v>30</v>
      </c>
      <c r="G965">
        <v>33433</v>
      </c>
      <c r="H965" t="s">
        <v>18</v>
      </c>
      <c r="I965" t="s">
        <v>26</v>
      </c>
      <c r="J965" t="s">
        <v>27</v>
      </c>
      <c r="K965" s="6">
        <v>4.6079999999999997</v>
      </c>
      <c r="L965">
        <v>2</v>
      </c>
      <c r="M965">
        <v>0.2</v>
      </c>
      <c r="N965" s="6">
        <v>1.6704000000000001</v>
      </c>
      <c r="O965" t="str">
        <f t="shared" si="45"/>
        <v/>
      </c>
      <c r="P965" s="6">
        <f t="shared" si="46"/>
        <v>16.799333333333333</v>
      </c>
      <c r="Q965">
        <f t="shared" ref="Q965:Q1028" si="47">SQRT(SUMXMY2(K965:K967,P963:P965)/3)</f>
        <v>11.725070423858631</v>
      </c>
      <c r="R965" s="16" t="str">
        <f>TEXT(Ecom[[#This Row],[Dates]],"mmm")</f>
        <v>Oct</v>
      </c>
      <c r="S965" s="16" t="str">
        <f>TEXT(Ecom[[#This Row],[Dates]],"YYYY")</f>
        <v>2026</v>
      </c>
      <c r="T965" s="16"/>
    </row>
    <row r="966" spans="1:20" x14ac:dyDescent="0.25">
      <c r="A966" t="s">
        <v>62</v>
      </c>
      <c r="B966" s="16">
        <v>45705</v>
      </c>
      <c r="C966" t="s">
        <v>44</v>
      </c>
      <c r="D966" t="s">
        <v>15</v>
      </c>
      <c r="E966" t="s">
        <v>75</v>
      </c>
      <c r="F966" t="s">
        <v>76</v>
      </c>
      <c r="G966">
        <v>10011</v>
      </c>
      <c r="H966" t="s">
        <v>57</v>
      </c>
      <c r="I966" t="s">
        <v>26</v>
      </c>
      <c r="J966" t="s">
        <v>27</v>
      </c>
      <c r="K966" s="6">
        <v>9.82</v>
      </c>
      <c r="L966">
        <v>2</v>
      </c>
      <c r="M966">
        <v>0</v>
      </c>
      <c r="N966" s="6">
        <v>4.8117999999999999</v>
      </c>
      <c r="O966" t="str">
        <f t="shared" si="45"/>
        <v/>
      </c>
      <c r="P966" s="6">
        <f t="shared" si="46"/>
        <v>19.583333333333332</v>
      </c>
      <c r="Q966">
        <f t="shared" si="47"/>
        <v>11.784079259747024</v>
      </c>
      <c r="R966" s="16" t="str">
        <f>TEXT(Ecom[[#This Row],[Dates]],"mmm")</f>
        <v>Feb</v>
      </c>
      <c r="S966" s="16" t="str">
        <f>TEXT(Ecom[[#This Row],[Dates]],"YYYY")</f>
        <v>2025</v>
      </c>
      <c r="T966" s="16"/>
    </row>
    <row r="967" spans="1:20" x14ac:dyDescent="0.25">
      <c r="A967" t="s">
        <v>62</v>
      </c>
      <c r="B967" s="16">
        <v>46295</v>
      </c>
      <c r="C967" t="s">
        <v>44</v>
      </c>
      <c r="D967" t="s">
        <v>15</v>
      </c>
      <c r="E967" t="s">
        <v>75</v>
      </c>
      <c r="F967" t="s">
        <v>76</v>
      </c>
      <c r="G967">
        <v>10011</v>
      </c>
      <c r="H967" t="s">
        <v>57</v>
      </c>
      <c r="I967" t="s">
        <v>26</v>
      </c>
      <c r="J967" t="s">
        <v>34</v>
      </c>
      <c r="K967" s="6">
        <v>35.97</v>
      </c>
      <c r="L967">
        <v>3</v>
      </c>
      <c r="M967">
        <v>0</v>
      </c>
      <c r="N967" s="6">
        <v>9.7119</v>
      </c>
      <c r="O967" t="str">
        <f t="shared" si="45"/>
        <v/>
      </c>
      <c r="P967" s="6">
        <f t="shared" si="46"/>
        <v>80.176666666666662</v>
      </c>
      <c r="Q967">
        <f t="shared" si="47"/>
        <v>65.387415241772629</v>
      </c>
      <c r="R967" s="16" t="str">
        <f>TEXT(Ecom[[#This Row],[Dates]],"mmm")</f>
        <v>Sep</v>
      </c>
      <c r="S967" s="16" t="str">
        <f>TEXT(Ecom[[#This Row],[Dates]],"YYYY")</f>
        <v>2026</v>
      </c>
      <c r="T967" s="16"/>
    </row>
    <row r="968" spans="1:20" x14ac:dyDescent="0.25">
      <c r="A968" t="s">
        <v>62</v>
      </c>
      <c r="B968" s="16">
        <v>46301</v>
      </c>
      <c r="C968" t="s">
        <v>44</v>
      </c>
      <c r="D968" t="s">
        <v>15</v>
      </c>
      <c r="E968" t="s">
        <v>75</v>
      </c>
      <c r="F968" t="s">
        <v>76</v>
      </c>
      <c r="G968">
        <v>10011</v>
      </c>
      <c r="H968" t="s">
        <v>57</v>
      </c>
      <c r="I968" t="s">
        <v>26</v>
      </c>
      <c r="J968" t="s">
        <v>41</v>
      </c>
      <c r="K968" s="6">
        <v>12.96</v>
      </c>
      <c r="L968">
        <v>2</v>
      </c>
      <c r="M968">
        <v>0</v>
      </c>
      <c r="N968" s="6">
        <v>6.2207999999999997</v>
      </c>
      <c r="O968" t="str">
        <f t="shared" si="45"/>
        <v/>
      </c>
      <c r="P968" s="6">
        <f t="shared" si="46"/>
        <v>71.066666666666663</v>
      </c>
      <c r="Q968">
        <f t="shared" si="47"/>
        <v>73.837922656465778</v>
      </c>
      <c r="R968" s="16" t="str">
        <f>TEXT(Ecom[[#This Row],[Dates]],"mmm")</f>
        <v>Oct</v>
      </c>
      <c r="S968" s="16" t="str">
        <f>TEXT(Ecom[[#This Row],[Dates]],"YYYY")</f>
        <v>2026</v>
      </c>
      <c r="T968" s="16"/>
    </row>
    <row r="969" spans="1:20" x14ac:dyDescent="0.25">
      <c r="A969" t="s">
        <v>62</v>
      </c>
      <c r="B969" s="16">
        <v>45770</v>
      </c>
      <c r="C969" t="s">
        <v>44</v>
      </c>
      <c r="D969" t="s">
        <v>15</v>
      </c>
      <c r="E969" t="s">
        <v>75</v>
      </c>
      <c r="F969" t="s">
        <v>76</v>
      </c>
      <c r="G969">
        <v>10011</v>
      </c>
      <c r="H969" t="s">
        <v>57</v>
      </c>
      <c r="I969" t="s">
        <v>26</v>
      </c>
      <c r="J969" t="s">
        <v>41</v>
      </c>
      <c r="K969" s="6">
        <v>191.6</v>
      </c>
      <c r="L969">
        <v>4</v>
      </c>
      <c r="M969">
        <v>0</v>
      </c>
      <c r="N969" s="6">
        <v>91.968000000000004</v>
      </c>
      <c r="O969" t="str">
        <f t="shared" si="45"/>
        <v/>
      </c>
      <c r="P969" s="6">
        <f t="shared" si="46"/>
        <v>234.01666666666665</v>
      </c>
      <c r="Q969">
        <f t="shared" si="47"/>
        <v>171.29459740458833</v>
      </c>
      <c r="R969" s="16" t="str">
        <f>TEXT(Ecom[[#This Row],[Dates]],"mmm")</f>
        <v>Apr</v>
      </c>
      <c r="S969" s="16" t="str">
        <f>TEXT(Ecom[[#This Row],[Dates]],"YYYY")</f>
        <v>2025</v>
      </c>
      <c r="T969" s="16"/>
    </row>
    <row r="970" spans="1:20" x14ac:dyDescent="0.25">
      <c r="A970" t="s">
        <v>62</v>
      </c>
      <c r="B970" s="16">
        <v>46064</v>
      </c>
      <c r="C970" t="s">
        <v>44</v>
      </c>
      <c r="D970" t="s">
        <v>15</v>
      </c>
      <c r="E970" t="s">
        <v>75</v>
      </c>
      <c r="F970" t="s">
        <v>76</v>
      </c>
      <c r="G970">
        <v>10011</v>
      </c>
      <c r="H970" t="s">
        <v>57</v>
      </c>
      <c r="I970" t="s">
        <v>26</v>
      </c>
      <c r="J970" t="s">
        <v>27</v>
      </c>
      <c r="K970" s="6">
        <v>8.64</v>
      </c>
      <c r="L970">
        <v>3</v>
      </c>
      <c r="M970">
        <v>0</v>
      </c>
      <c r="N970" s="6">
        <v>4.2336</v>
      </c>
      <c r="O970" t="str">
        <f t="shared" si="45"/>
        <v/>
      </c>
      <c r="P970" s="6">
        <f t="shared" si="46"/>
        <v>212.518</v>
      </c>
      <c r="Q970">
        <f t="shared" si="47"/>
        <v>166.23869333470361</v>
      </c>
      <c r="R970" s="16" t="str">
        <f>TEXT(Ecom[[#This Row],[Dates]],"mmm")</f>
        <v>Feb</v>
      </c>
      <c r="S970" s="16" t="str">
        <f>TEXT(Ecom[[#This Row],[Dates]],"YYYY")</f>
        <v>2026</v>
      </c>
      <c r="T970" s="16"/>
    </row>
    <row r="971" spans="1:20" x14ac:dyDescent="0.25">
      <c r="A971" t="s">
        <v>62</v>
      </c>
      <c r="B971" s="16">
        <v>46153</v>
      </c>
      <c r="C971" t="s">
        <v>44</v>
      </c>
      <c r="D971" t="s">
        <v>15</v>
      </c>
      <c r="E971" t="s">
        <v>75</v>
      </c>
      <c r="F971" t="s">
        <v>76</v>
      </c>
      <c r="G971">
        <v>10011</v>
      </c>
      <c r="H971" t="s">
        <v>57</v>
      </c>
      <c r="I971" t="s">
        <v>26</v>
      </c>
      <c r="J971" t="s">
        <v>32</v>
      </c>
      <c r="K971" s="6">
        <v>501.81</v>
      </c>
      <c r="L971">
        <v>3</v>
      </c>
      <c r="M971">
        <v>0</v>
      </c>
      <c r="N971" s="6">
        <v>0</v>
      </c>
      <c r="O971" t="str">
        <f t="shared" si="45"/>
        <v/>
      </c>
      <c r="P971" s="6">
        <f t="shared" si="46"/>
        <v>251.03800000000001</v>
      </c>
      <c r="Q971">
        <f t="shared" si="47"/>
        <v>178.04184809362263</v>
      </c>
      <c r="R971" s="16" t="str">
        <f>TEXT(Ecom[[#This Row],[Dates]],"mmm")</f>
        <v>May</v>
      </c>
      <c r="S971" s="16" t="str">
        <f>TEXT(Ecom[[#This Row],[Dates]],"YYYY")</f>
        <v>2026</v>
      </c>
      <c r="T971" s="16"/>
    </row>
    <row r="972" spans="1:20" x14ac:dyDescent="0.25">
      <c r="A972" t="s">
        <v>13</v>
      </c>
      <c r="B972" s="16">
        <v>45882</v>
      </c>
      <c r="C972" t="s">
        <v>14</v>
      </c>
      <c r="D972" t="s">
        <v>15</v>
      </c>
      <c r="E972" t="s">
        <v>55</v>
      </c>
      <c r="F972" t="s">
        <v>56</v>
      </c>
      <c r="G972">
        <v>19134</v>
      </c>
      <c r="H972" t="s">
        <v>57</v>
      </c>
      <c r="I972" t="s">
        <v>19</v>
      </c>
      <c r="J972" t="s">
        <v>33</v>
      </c>
      <c r="K972" s="6">
        <v>127.104</v>
      </c>
      <c r="L972">
        <v>6</v>
      </c>
      <c r="M972">
        <v>0.2</v>
      </c>
      <c r="N972" s="6">
        <v>28.598400000000002</v>
      </c>
      <c r="O972" t="str">
        <f t="shared" si="45"/>
        <v/>
      </c>
      <c r="P972" s="6">
        <f t="shared" si="46"/>
        <v>89.963999999999999</v>
      </c>
      <c r="Q972">
        <f t="shared" si="47"/>
        <v>97.430253713447073</v>
      </c>
      <c r="R972" s="16" t="str">
        <f>TEXT(Ecom[[#This Row],[Dates]],"mmm")</f>
        <v>Aug</v>
      </c>
      <c r="S972" s="16" t="str">
        <f>TEXT(Ecom[[#This Row],[Dates]],"YYYY")</f>
        <v>2025</v>
      </c>
      <c r="T972" s="16"/>
    </row>
    <row r="973" spans="1:20" x14ac:dyDescent="0.25">
      <c r="A973" t="s">
        <v>13</v>
      </c>
      <c r="B973" s="16">
        <v>46370</v>
      </c>
      <c r="C973" t="s">
        <v>14</v>
      </c>
      <c r="D973" t="s">
        <v>15</v>
      </c>
      <c r="E973" t="s">
        <v>55</v>
      </c>
      <c r="F973" t="s">
        <v>56</v>
      </c>
      <c r="G973">
        <v>19134</v>
      </c>
      <c r="H973" t="s">
        <v>57</v>
      </c>
      <c r="I973" t="s">
        <v>35</v>
      </c>
      <c r="J973" t="s">
        <v>36</v>
      </c>
      <c r="K973" s="6">
        <v>124.2</v>
      </c>
      <c r="L973">
        <v>3</v>
      </c>
      <c r="M973">
        <v>0.4</v>
      </c>
      <c r="N973" s="6">
        <v>-31.05</v>
      </c>
      <c r="O973">
        <f t="shared" si="45"/>
        <v>-31.05</v>
      </c>
      <c r="P973" s="6">
        <f t="shared" si="46"/>
        <v>57.620000000000005</v>
      </c>
      <c r="Q973">
        <f t="shared" si="47"/>
        <v>85.520570476737745</v>
      </c>
      <c r="R973" s="16" t="str">
        <f>TEXT(Ecom[[#This Row],[Dates]],"mmm")</f>
        <v>Dec</v>
      </c>
      <c r="S973" s="16" t="str">
        <f>TEXT(Ecom[[#This Row],[Dates]],"YYYY")</f>
        <v>2026</v>
      </c>
      <c r="T973" s="16"/>
    </row>
    <row r="974" spans="1:20" x14ac:dyDescent="0.25">
      <c r="A974" t="s">
        <v>13</v>
      </c>
      <c r="B974" s="16">
        <v>46217</v>
      </c>
      <c r="C974" t="s">
        <v>14</v>
      </c>
      <c r="D974" t="s">
        <v>15</v>
      </c>
      <c r="E974" t="s">
        <v>55</v>
      </c>
      <c r="F974" t="s">
        <v>56</v>
      </c>
      <c r="G974">
        <v>19134</v>
      </c>
      <c r="H974" t="s">
        <v>57</v>
      </c>
      <c r="I974" t="s">
        <v>26</v>
      </c>
      <c r="J974" t="s">
        <v>37</v>
      </c>
      <c r="K974" s="6">
        <v>18.588000000000001</v>
      </c>
      <c r="L974">
        <v>2</v>
      </c>
      <c r="M974">
        <v>0.7</v>
      </c>
      <c r="N974" s="6">
        <v>-13.6312</v>
      </c>
      <c r="O974">
        <f t="shared" si="45"/>
        <v>-13.6312</v>
      </c>
      <c r="P974" s="6">
        <f t="shared" si="46"/>
        <v>69.86333333333333</v>
      </c>
      <c r="Q974">
        <f t="shared" si="47"/>
        <v>68.669652340699912</v>
      </c>
      <c r="R974" s="16" t="str">
        <f>TEXT(Ecom[[#This Row],[Dates]],"mmm")</f>
        <v>Jul</v>
      </c>
      <c r="S974" s="16" t="str">
        <f>TEXT(Ecom[[#This Row],[Dates]],"YYYY")</f>
        <v>2026</v>
      </c>
      <c r="T974" s="16"/>
    </row>
    <row r="975" spans="1:20" x14ac:dyDescent="0.25">
      <c r="A975" t="s">
        <v>13</v>
      </c>
      <c r="B975" s="16">
        <v>45879</v>
      </c>
      <c r="C975" t="s">
        <v>14</v>
      </c>
      <c r="D975" t="s">
        <v>15</v>
      </c>
      <c r="E975" t="s">
        <v>55</v>
      </c>
      <c r="F975" t="s">
        <v>56</v>
      </c>
      <c r="G975">
        <v>19134</v>
      </c>
      <c r="H975" t="s">
        <v>57</v>
      </c>
      <c r="I975" t="s">
        <v>26</v>
      </c>
      <c r="J975" t="s">
        <v>27</v>
      </c>
      <c r="K975" s="6">
        <v>30.071999999999999</v>
      </c>
      <c r="L975">
        <v>3</v>
      </c>
      <c r="M975">
        <v>0.2</v>
      </c>
      <c r="N975" s="6">
        <v>10.1493</v>
      </c>
      <c r="O975" t="str">
        <f t="shared" si="45"/>
        <v/>
      </c>
      <c r="P975" s="6">
        <f t="shared" si="46"/>
        <v>88.931333333333328</v>
      </c>
      <c r="Q975">
        <f t="shared" si="47"/>
        <v>55.451697185394977</v>
      </c>
      <c r="R975" s="16" t="str">
        <f>TEXT(Ecom[[#This Row],[Dates]],"mmm")</f>
        <v>Aug</v>
      </c>
      <c r="S975" s="16" t="str">
        <f>TEXT(Ecom[[#This Row],[Dates]],"YYYY")</f>
        <v>2025</v>
      </c>
      <c r="T975" s="16"/>
    </row>
    <row r="976" spans="1:20" x14ac:dyDescent="0.25">
      <c r="A976" t="s">
        <v>13</v>
      </c>
      <c r="B976" s="16">
        <v>46159</v>
      </c>
      <c r="C976" t="s">
        <v>44</v>
      </c>
      <c r="D976" t="s">
        <v>15</v>
      </c>
      <c r="E976" t="s">
        <v>75</v>
      </c>
      <c r="F976" t="s">
        <v>76</v>
      </c>
      <c r="G976">
        <v>10011</v>
      </c>
      <c r="H976" t="s">
        <v>57</v>
      </c>
      <c r="I976" t="s">
        <v>35</v>
      </c>
      <c r="J976" t="s">
        <v>36</v>
      </c>
      <c r="K976" s="6">
        <v>160.93</v>
      </c>
      <c r="L976">
        <v>7</v>
      </c>
      <c r="M976">
        <v>0</v>
      </c>
      <c r="N976" s="6">
        <v>3.2185999999999999</v>
      </c>
      <c r="O976" t="str">
        <f t="shared" si="45"/>
        <v/>
      </c>
      <c r="P976" s="6">
        <f t="shared" si="46"/>
        <v>79.26733333333334</v>
      </c>
      <c r="Q976">
        <f t="shared" si="47"/>
        <v>69.711402587142572</v>
      </c>
      <c r="R976" s="16" t="str">
        <f>TEXT(Ecom[[#This Row],[Dates]],"mmm")</f>
        <v>May</v>
      </c>
      <c r="S976" s="16" t="str">
        <f>TEXT(Ecom[[#This Row],[Dates]],"YYYY")</f>
        <v>2026</v>
      </c>
      <c r="T976" s="16"/>
    </row>
    <row r="977" spans="1:20" x14ac:dyDescent="0.25">
      <c r="A977" t="s">
        <v>13</v>
      </c>
      <c r="B977" s="16">
        <v>45901</v>
      </c>
      <c r="C977" t="s">
        <v>44</v>
      </c>
      <c r="D977" t="s">
        <v>15</v>
      </c>
      <c r="E977" t="s">
        <v>75</v>
      </c>
      <c r="F977" t="s">
        <v>76</v>
      </c>
      <c r="G977">
        <v>10011</v>
      </c>
      <c r="H977" t="s">
        <v>57</v>
      </c>
      <c r="I977" t="s">
        <v>26</v>
      </c>
      <c r="J977" t="s">
        <v>37</v>
      </c>
      <c r="K977" s="6">
        <v>75.792000000000002</v>
      </c>
      <c r="L977">
        <v>3</v>
      </c>
      <c r="M977">
        <v>0.2</v>
      </c>
      <c r="N977" s="6">
        <v>25.579799999999999</v>
      </c>
      <c r="O977" t="str">
        <f t="shared" si="45"/>
        <v/>
      </c>
      <c r="P977" s="6">
        <f t="shared" si="46"/>
        <v>1045.6179999999999</v>
      </c>
      <c r="Q977">
        <f t="shared" si="47"/>
        <v>1163.8940710205293</v>
      </c>
      <c r="R977" s="16" t="str">
        <f>TEXT(Ecom[[#This Row],[Dates]],"mmm")</f>
        <v>Sep</v>
      </c>
      <c r="S977" s="16" t="str">
        <f>TEXT(Ecom[[#This Row],[Dates]],"YYYY")</f>
        <v>2025</v>
      </c>
      <c r="T977" s="16"/>
    </row>
    <row r="978" spans="1:20" x14ac:dyDescent="0.25">
      <c r="A978" t="s">
        <v>28</v>
      </c>
      <c r="B978" s="16">
        <v>46285</v>
      </c>
      <c r="C978" t="s">
        <v>14</v>
      </c>
      <c r="D978" t="s">
        <v>15</v>
      </c>
      <c r="E978" t="s">
        <v>94</v>
      </c>
      <c r="F978" t="s">
        <v>95</v>
      </c>
      <c r="G978">
        <v>97206</v>
      </c>
      <c r="H978" t="s">
        <v>25</v>
      </c>
      <c r="I978" t="s">
        <v>26</v>
      </c>
      <c r="J978" t="s">
        <v>37</v>
      </c>
      <c r="K978" s="6">
        <v>1.08</v>
      </c>
      <c r="L978">
        <v>2</v>
      </c>
      <c r="M978">
        <v>0.7</v>
      </c>
      <c r="N978" s="6">
        <v>-0.79200000000000004</v>
      </c>
      <c r="O978">
        <f t="shared" si="45"/>
        <v>-0.79200000000000004</v>
      </c>
      <c r="P978" s="6">
        <f t="shared" si="46"/>
        <v>1021.448</v>
      </c>
      <c r="Q978">
        <f t="shared" si="47"/>
        <v>1303.8964155108049</v>
      </c>
      <c r="R978" s="16" t="str">
        <f>TEXT(Ecom[[#This Row],[Dates]],"mmm")</f>
        <v>Sep</v>
      </c>
      <c r="S978" s="16" t="str">
        <f>TEXT(Ecom[[#This Row],[Dates]],"YYYY")</f>
        <v>2026</v>
      </c>
      <c r="T978" s="16"/>
    </row>
    <row r="979" spans="1:20" x14ac:dyDescent="0.25">
      <c r="A979" t="s">
        <v>62</v>
      </c>
      <c r="B979" s="16">
        <v>45796</v>
      </c>
      <c r="C979" t="s">
        <v>22</v>
      </c>
      <c r="D979" t="s">
        <v>15</v>
      </c>
      <c r="E979" t="s">
        <v>140</v>
      </c>
      <c r="F979" t="s">
        <v>70</v>
      </c>
      <c r="G979">
        <v>48205</v>
      </c>
      <c r="H979" t="s">
        <v>47</v>
      </c>
      <c r="I979" t="s">
        <v>35</v>
      </c>
      <c r="J979" t="s">
        <v>123</v>
      </c>
      <c r="K979" s="6">
        <v>3059.982</v>
      </c>
      <c r="L979">
        <v>2</v>
      </c>
      <c r="M979">
        <v>0.1</v>
      </c>
      <c r="N979" s="6">
        <v>679.99599999999998</v>
      </c>
      <c r="O979" t="str">
        <f t="shared" si="45"/>
        <v/>
      </c>
      <c r="P979" s="6">
        <f t="shared" si="46"/>
        <v>1032.4280000000001</v>
      </c>
      <c r="Q979">
        <f t="shared" si="47"/>
        <v>1424.9143673119449</v>
      </c>
      <c r="R979" s="16" t="str">
        <f>TEXT(Ecom[[#This Row],[Dates]],"mmm")</f>
        <v>May</v>
      </c>
      <c r="S979" s="16" t="str">
        <f>TEXT(Ecom[[#This Row],[Dates]],"YYYY")</f>
        <v>2025</v>
      </c>
      <c r="T979" s="16"/>
    </row>
    <row r="980" spans="1:20" x14ac:dyDescent="0.25">
      <c r="A980" t="s">
        <v>62</v>
      </c>
      <c r="B980" s="16">
        <v>45900</v>
      </c>
      <c r="C980" t="s">
        <v>14</v>
      </c>
      <c r="D980" t="s">
        <v>15</v>
      </c>
      <c r="E980" t="s">
        <v>106</v>
      </c>
      <c r="F980" t="s">
        <v>40</v>
      </c>
      <c r="G980">
        <v>28403</v>
      </c>
      <c r="H980" t="s">
        <v>18</v>
      </c>
      <c r="I980" t="s">
        <v>26</v>
      </c>
      <c r="J980" t="s">
        <v>37</v>
      </c>
      <c r="K980" s="6">
        <v>3.282</v>
      </c>
      <c r="L980">
        <v>2</v>
      </c>
      <c r="M980">
        <v>0.7</v>
      </c>
      <c r="N980" s="6">
        <v>-2.6255999999999999</v>
      </c>
      <c r="O980">
        <f t="shared" si="45"/>
        <v>-2.6255999999999999</v>
      </c>
      <c r="P980" s="6">
        <f t="shared" si="46"/>
        <v>212.19800000000001</v>
      </c>
      <c r="Q980">
        <f t="shared" si="47"/>
        <v>853.09677115319107</v>
      </c>
      <c r="R980" s="16" t="str">
        <f>TEXT(Ecom[[#This Row],[Dates]],"mmm")</f>
        <v>Aug</v>
      </c>
      <c r="S980" s="16" t="str">
        <f>TEXT(Ecom[[#This Row],[Dates]],"YYYY")</f>
        <v>2025</v>
      </c>
      <c r="T980" s="16"/>
    </row>
    <row r="981" spans="1:20" x14ac:dyDescent="0.25">
      <c r="A981" t="s">
        <v>62</v>
      </c>
      <c r="B981" s="16">
        <v>45778</v>
      </c>
      <c r="C981" t="s">
        <v>22</v>
      </c>
      <c r="D981" t="s">
        <v>15</v>
      </c>
      <c r="E981" t="s">
        <v>103</v>
      </c>
      <c r="F981" t="s">
        <v>74</v>
      </c>
      <c r="G981">
        <v>47201</v>
      </c>
      <c r="H981" t="s">
        <v>47</v>
      </c>
      <c r="I981" t="s">
        <v>26</v>
      </c>
      <c r="J981" t="s">
        <v>41</v>
      </c>
      <c r="K981" s="6">
        <v>34.020000000000003</v>
      </c>
      <c r="L981">
        <v>3</v>
      </c>
      <c r="M981">
        <v>0</v>
      </c>
      <c r="N981" s="6">
        <v>16.669799999999999</v>
      </c>
      <c r="O981" t="str">
        <f t="shared" si="45"/>
        <v/>
      </c>
      <c r="P981" s="6">
        <f t="shared" si="46"/>
        <v>212.2346666666667</v>
      </c>
      <c r="Q981">
        <f t="shared" si="47"/>
        <v>629.88770393894936</v>
      </c>
      <c r="R981" s="16" t="str">
        <f>TEXT(Ecom[[#This Row],[Dates]],"mmm")</f>
        <v>May</v>
      </c>
      <c r="S981" s="16" t="str">
        <f>TEXT(Ecom[[#This Row],[Dates]],"YYYY")</f>
        <v>2025</v>
      </c>
      <c r="T981" s="16"/>
    </row>
    <row r="982" spans="1:20" x14ac:dyDescent="0.25">
      <c r="A982" t="s">
        <v>28</v>
      </c>
      <c r="B982" s="16">
        <v>46068</v>
      </c>
      <c r="C982" t="s">
        <v>14</v>
      </c>
      <c r="D982" t="s">
        <v>15</v>
      </c>
      <c r="E982" t="s">
        <v>75</v>
      </c>
      <c r="F982" t="s">
        <v>76</v>
      </c>
      <c r="G982">
        <v>10035</v>
      </c>
      <c r="H982" t="s">
        <v>57</v>
      </c>
      <c r="I982" t="s">
        <v>19</v>
      </c>
      <c r="J982" t="s">
        <v>21</v>
      </c>
      <c r="K982" s="6">
        <v>599.29200000000003</v>
      </c>
      <c r="L982">
        <v>6</v>
      </c>
      <c r="M982">
        <v>0.1</v>
      </c>
      <c r="N982" s="6">
        <v>93.223200000000006</v>
      </c>
      <c r="O982" t="str">
        <f t="shared" si="45"/>
        <v/>
      </c>
      <c r="P982" s="6">
        <f t="shared" si="46"/>
        <v>387.55600000000004</v>
      </c>
      <c r="Q982">
        <f t="shared" si="47"/>
        <v>272.7565700036356</v>
      </c>
      <c r="R982" s="16" t="str">
        <f>TEXT(Ecom[[#This Row],[Dates]],"mmm")</f>
        <v>Feb</v>
      </c>
      <c r="S982" s="16" t="str">
        <f>TEXT(Ecom[[#This Row],[Dates]],"YYYY")</f>
        <v>2026</v>
      </c>
      <c r="T982" s="16"/>
    </row>
    <row r="983" spans="1:20" x14ac:dyDescent="0.25">
      <c r="A983" t="s">
        <v>13</v>
      </c>
      <c r="B983" s="16">
        <v>45966</v>
      </c>
      <c r="C983" t="s">
        <v>14</v>
      </c>
      <c r="D983" t="s">
        <v>15</v>
      </c>
      <c r="E983" t="s">
        <v>183</v>
      </c>
      <c r="F983" t="s">
        <v>98</v>
      </c>
      <c r="G983">
        <v>80027</v>
      </c>
      <c r="H983" t="s">
        <v>25</v>
      </c>
      <c r="I983" t="s">
        <v>26</v>
      </c>
      <c r="J983" t="s">
        <v>34</v>
      </c>
      <c r="K983" s="6">
        <v>3.3919999999999999</v>
      </c>
      <c r="L983">
        <v>1</v>
      </c>
      <c r="M983">
        <v>0.2</v>
      </c>
      <c r="N983" s="6">
        <v>0.80559999999999998</v>
      </c>
      <c r="O983" t="str">
        <f t="shared" si="45"/>
        <v/>
      </c>
      <c r="P983" s="6">
        <f t="shared" si="46"/>
        <v>389.0986666666667</v>
      </c>
      <c r="Q983">
        <f t="shared" si="47"/>
        <v>199.57862265245706</v>
      </c>
      <c r="R983" s="16" t="str">
        <f>TEXT(Ecom[[#This Row],[Dates]],"mmm")</f>
        <v>Nov</v>
      </c>
      <c r="S983" s="16" t="str">
        <f>TEXT(Ecom[[#This Row],[Dates]],"YYYY")</f>
        <v>2025</v>
      </c>
      <c r="T983" s="16"/>
    </row>
    <row r="984" spans="1:20" x14ac:dyDescent="0.25">
      <c r="A984" t="s">
        <v>13</v>
      </c>
      <c r="B984" s="16">
        <v>45985</v>
      </c>
      <c r="C984" t="s">
        <v>14</v>
      </c>
      <c r="D984" t="s">
        <v>15</v>
      </c>
      <c r="E984" t="s">
        <v>183</v>
      </c>
      <c r="F984" t="s">
        <v>98</v>
      </c>
      <c r="G984">
        <v>80027</v>
      </c>
      <c r="H984" t="s">
        <v>25</v>
      </c>
      <c r="I984" t="s">
        <v>35</v>
      </c>
      <c r="J984" t="s">
        <v>36</v>
      </c>
      <c r="K984" s="6">
        <v>559.98400000000004</v>
      </c>
      <c r="L984">
        <v>2</v>
      </c>
      <c r="M984">
        <v>0.2</v>
      </c>
      <c r="N984" s="6">
        <v>55.998399999999997</v>
      </c>
      <c r="O984" t="str">
        <f t="shared" si="45"/>
        <v/>
      </c>
      <c r="P984" s="6">
        <f t="shared" si="46"/>
        <v>390.62400000000002</v>
      </c>
      <c r="Q984">
        <f t="shared" si="47"/>
        <v>272.21635682860244</v>
      </c>
      <c r="R984" s="16" t="str">
        <f>TEXT(Ecom[[#This Row],[Dates]],"mmm")</f>
        <v>Nov</v>
      </c>
      <c r="S984" s="16" t="str">
        <f>TEXT(Ecom[[#This Row],[Dates]],"YYYY")</f>
        <v>2025</v>
      </c>
      <c r="T984" s="16"/>
    </row>
    <row r="985" spans="1:20" x14ac:dyDescent="0.25">
      <c r="A985" t="s">
        <v>13</v>
      </c>
      <c r="B985" s="16">
        <v>46239</v>
      </c>
      <c r="C985" t="s">
        <v>14</v>
      </c>
      <c r="D985" t="s">
        <v>15</v>
      </c>
      <c r="E985" t="s">
        <v>183</v>
      </c>
      <c r="F985" t="s">
        <v>98</v>
      </c>
      <c r="G985">
        <v>80027</v>
      </c>
      <c r="H985" t="s">
        <v>25</v>
      </c>
      <c r="I985" t="s">
        <v>19</v>
      </c>
      <c r="J985" t="s">
        <v>21</v>
      </c>
      <c r="K985" s="6">
        <v>603.91999999999996</v>
      </c>
      <c r="L985">
        <v>5</v>
      </c>
      <c r="M985">
        <v>0.2</v>
      </c>
      <c r="N985" s="6">
        <v>75.489999999999995</v>
      </c>
      <c r="O985" t="str">
        <f t="shared" si="45"/>
        <v/>
      </c>
      <c r="P985" s="6">
        <f t="shared" si="46"/>
        <v>213.28533333333328</v>
      </c>
      <c r="Q985">
        <f t="shared" si="47"/>
        <v>275.02504954087897</v>
      </c>
      <c r="R985" s="16" t="str">
        <f>TEXT(Ecom[[#This Row],[Dates]],"mmm")</f>
        <v>Aug</v>
      </c>
      <c r="S985" s="16" t="str">
        <f>TEXT(Ecom[[#This Row],[Dates]],"YYYY")</f>
        <v>2026</v>
      </c>
      <c r="T985" s="16"/>
    </row>
    <row r="986" spans="1:20" x14ac:dyDescent="0.25">
      <c r="A986" t="s">
        <v>28</v>
      </c>
      <c r="B986" s="16">
        <v>46229</v>
      </c>
      <c r="C986" t="s">
        <v>44</v>
      </c>
      <c r="D986" t="s">
        <v>15</v>
      </c>
      <c r="E986" t="s">
        <v>113</v>
      </c>
      <c r="F986" t="s">
        <v>46</v>
      </c>
      <c r="G986">
        <v>77506</v>
      </c>
      <c r="H986" t="s">
        <v>47</v>
      </c>
      <c r="I986" t="s">
        <v>26</v>
      </c>
      <c r="J986" t="s">
        <v>27</v>
      </c>
      <c r="K986" s="6">
        <v>7.968</v>
      </c>
      <c r="L986">
        <v>2</v>
      </c>
      <c r="M986">
        <v>0.2</v>
      </c>
      <c r="N986" s="6">
        <v>2.5895999999999999</v>
      </c>
      <c r="O986" t="str">
        <f t="shared" si="45"/>
        <v/>
      </c>
      <c r="P986" s="6">
        <f t="shared" si="46"/>
        <v>124.14866666666666</v>
      </c>
      <c r="Q986">
        <f t="shared" si="47"/>
        <v>274.38747800928576</v>
      </c>
      <c r="R986" s="16" t="str">
        <f>TEXT(Ecom[[#This Row],[Dates]],"mmm")</f>
        <v>Jul</v>
      </c>
      <c r="S986" s="16" t="str">
        <f>TEXT(Ecom[[#This Row],[Dates]],"YYYY")</f>
        <v>2026</v>
      </c>
      <c r="T986" s="16"/>
    </row>
    <row r="987" spans="1:20" x14ac:dyDescent="0.25">
      <c r="A987" t="s">
        <v>28</v>
      </c>
      <c r="B987" s="16">
        <v>46196</v>
      </c>
      <c r="C987" t="s">
        <v>44</v>
      </c>
      <c r="D987" t="s">
        <v>15</v>
      </c>
      <c r="E987" t="s">
        <v>113</v>
      </c>
      <c r="F987" t="s">
        <v>46</v>
      </c>
      <c r="G987">
        <v>77506</v>
      </c>
      <c r="H987" t="s">
        <v>47</v>
      </c>
      <c r="I987" t="s">
        <v>26</v>
      </c>
      <c r="J987" t="s">
        <v>60</v>
      </c>
      <c r="K987" s="6">
        <v>27.968</v>
      </c>
      <c r="L987">
        <v>4</v>
      </c>
      <c r="M987">
        <v>0.2</v>
      </c>
      <c r="N987" s="6">
        <v>9.4391999999999996</v>
      </c>
      <c r="O987" t="str">
        <f t="shared" si="45"/>
        <v/>
      </c>
      <c r="P987" s="6">
        <f t="shared" si="46"/>
        <v>121.86333333333334</v>
      </c>
      <c r="Q987">
        <f t="shared" si="47"/>
        <v>177.03176215081353</v>
      </c>
      <c r="R987" s="16" t="str">
        <f>TEXT(Ecom[[#This Row],[Dates]],"mmm")</f>
        <v>Jun</v>
      </c>
      <c r="S987" s="16" t="str">
        <f>TEXT(Ecom[[#This Row],[Dates]],"YYYY")</f>
        <v>2026</v>
      </c>
      <c r="T987" s="16"/>
    </row>
    <row r="988" spans="1:20" x14ac:dyDescent="0.25">
      <c r="A988" t="s">
        <v>28</v>
      </c>
      <c r="B988" s="16">
        <v>45690</v>
      </c>
      <c r="C988" t="s">
        <v>44</v>
      </c>
      <c r="D988" t="s">
        <v>15</v>
      </c>
      <c r="E988" t="s">
        <v>113</v>
      </c>
      <c r="F988" t="s">
        <v>46</v>
      </c>
      <c r="G988">
        <v>77506</v>
      </c>
      <c r="H988" t="s">
        <v>47</v>
      </c>
      <c r="I988" t="s">
        <v>35</v>
      </c>
      <c r="J988" t="s">
        <v>123</v>
      </c>
      <c r="K988" s="6">
        <v>336.51</v>
      </c>
      <c r="L988">
        <v>3</v>
      </c>
      <c r="M988">
        <v>0.4</v>
      </c>
      <c r="N988" s="6">
        <v>44.868000000000002</v>
      </c>
      <c r="O988" t="str">
        <f t="shared" si="45"/>
        <v/>
      </c>
      <c r="P988" s="6">
        <f t="shared" si="46"/>
        <v>285.89066666666668</v>
      </c>
      <c r="Q988">
        <f t="shared" si="47"/>
        <v>195.37042917152701</v>
      </c>
      <c r="R988" s="16" t="str">
        <f>TEXT(Ecom[[#This Row],[Dates]],"mmm")</f>
        <v>Feb</v>
      </c>
      <c r="S988" s="16" t="str">
        <f>TEXT(Ecom[[#This Row],[Dates]],"YYYY")</f>
        <v>2025</v>
      </c>
      <c r="T988" s="16"/>
    </row>
    <row r="989" spans="1:20" x14ac:dyDescent="0.25">
      <c r="A989" t="s">
        <v>168</v>
      </c>
      <c r="B989" s="16">
        <v>45898</v>
      </c>
      <c r="C989" t="s">
        <v>14</v>
      </c>
      <c r="D989" t="s">
        <v>15</v>
      </c>
      <c r="E989" t="s">
        <v>61</v>
      </c>
      <c r="F989" t="s">
        <v>46</v>
      </c>
      <c r="G989">
        <v>77041</v>
      </c>
      <c r="H989" t="s">
        <v>47</v>
      </c>
      <c r="I989" t="s">
        <v>26</v>
      </c>
      <c r="J989" t="s">
        <v>37</v>
      </c>
      <c r="K989" s="6">
        <v>1.1120000000000001</v>
      </c>
      <c r="L989">
        <v>2</v>
      </c>
      <c r="M989">
        <v>0.8</v>
      </c>
      <c r="N989" s="6">
        <v>-1.8904000000000001</v>
      </c>
      <c r="O989">
        <f t="shared" si="45"/>
        <v>-1.8904000000000001</v>
      </c>
      <c r="P989" s="6">
        <f t="shared" si="46"/>
        <v>179.71066666666664</v>
      </c>
      <c r="Q989">
        <f t="shared" si="47"/>
        <v>178.48578014570856</v>
      </c>
      <c r="R989" s="16" t="str">
        <f>TEXT(Ecom[[#This Row],[Dates]],"mmm")</f>
        <v>Aug</v>
      </c>
      <c r="S989" s="16" t="str">
        <f>TEXT(Ecom[[#This Row],[Dates]],"YYYY")</f>
        <v>2025</v>
      </c>
      <c r="T989" s="16"/>
    </row>
    <row r="990" spans="1:20" x14ac:dyDescent="0.25">
      <c r="A990" t="s">
        <v>28</v>
      </c>
      <c r="B990" s="16">
        <v>45996</v>
      </c>
      <c r="C990" t="s">
        <v>22</v>
      </c>
      <c r="D990" t="s">
        <v>15</v>
      </c>
      <c r="E990" t="s">
        <v>190</v>
      </c>
      <c r="F990" t="s">
        <v>76</v>
      </c>
      <c r="G990">
        <v>13021</v>
      </c>
      <c r="H990" t="s">
        <v>57</v>
      </c>
      <c r="I990" t="s">
        <v>19</v>
      </c>
      <c r="J990" t="s">
        <v>33</v>
      </c>
      <c r="K990" s="6">
        <v>520.04999999999995</v>
      </c>
      <c r="L990">
        <v>5</v>
      </c>
      <c r="M990">
        <v>0</v>
      </c>
      <c r="N990" s="6">
        <v>72.807000000000002</v>
      </c>
      <c r="O990" t="str">
        <f t="shared" si="45"/>
        <v/>
      </c>
      <c r="P990" s="6">
        <f t="shared" si="46"/>
        <v>568.31333333333339</v>
      </c>
      <c r="Q990">
        <f t="shared" si="47"/>
        <v>382.67504840646313</v>
      </c>
      <c r="R990" s="16" t="str">
        <f>TEXT(Ecom[[#This Row],[Dates]],"mmm")</f>
        <v>Dec</v>
      </c>
      <c r="S990" s="16" t="str">
        <f>TEXT(Ecom[[#This Row],[Dates]],"YYYY")</f>
        <v>2025</v>
      </c>
      <c r="T990" s="16"/>
    </row>
    <row r="991" spans="1:20" x14ac:dyDescent="0.25">
      <c r="A991" t="s">
        <v>28</v>
      </c>
      <c r="B991" s="16">
        <v>46383</v>
      </c>
      <c r="C991" t="s">
        <v>22</v>
      </c>
      <c r="D991" t="s">
        <v>15</v>
      </c>
      <c r="E991" t="s">
        <v>190</v>
      </c>
      <c r="F991" t="s">
        <v>76</v>
      </c>
      <c r="G991">
        <v>13021</v>
      </c>
      <c r="H991" t="s">
        <v>57</v>
      </c>
      <c r="I991" t="s">
        <v>26</v>
      </c>
      <c r="J991" t="s">
        <v>34</v>
      </c>
      <c r="K991" s="6">
        <v>17.97</v>
      </c>
      <c r="L991">
        <v>3</v>
      </c>
      <c r="M991">
        <v>0</v>
      </c>
      <c r="N991" s="6">
        <v>5.2112999999999996</v>
      </c>
      <c r="O991" t="str">
        <f t="shared" si="45"/>
        <v/>
      </c>
      <c r="P991" s="6">
        <f t="shared" si="46"/>
        <v>399.83800000000002</v>
      </c>
      <c r="Q991">
        <f t="shared" si="47"/>
        <v>421.45771255945937</v>
      </c>
      <c r="R991" s="16" t="str">
        <f>TEXT(Ecom[[#This Row],[Dates]],"mmm")</f>
        <v>Dec</v>
      </c>
      <c r="S991" s="16" t="str">
        <f>TEXT(Ecom[[#This Row],[Dates]],"YYYY")</f>
        <v>2026</v>
      </c>
      <c r="T991" s="16"/>
    </row>
    <row r="992" spans="1:20" x14ac:dyDescent="0.25">
      <c r="A992" t="s">
        <v>13</v>
      </c>
      <c r="B992" s="16">
        <v>46357</v>
      </c>
      <c r="C992" t="s">
        <v>44</v>
      </c>
      <c r="D992" t="s">
        <v>15</v>
      </c>
      <c r="E992" t="s">
        <v>189</v>
      </c>
      <c r="F992" t="s">
        <v>30</v>
      </c>
      <c r="G992">
        <v>32216</v>
      </c>
      <c r="H992" t="s">
        <v>18</v>
      </c>
      <c r="I992" t="s">
        <v>19</v>
      </c>
      <c r="J992" t="s">
        <v>21</v>
      </c>
      <c r="K992" s="6">
        <v>1166.92</v>
      </c>
      <c r="L992">
        <v>5</v>
      </c>
      <c r="M992">
        <v>0.2</v>
      </c>
      <c r="N992" s="6">
        <v>131.27850000000001</v>
      </c>
      <c r="O992" t="str">
        <f t="shared" si="45"/>
        <v/>
      </c>
      <c r="P992" s="6">
        <f t="shared" si="46"/>
        <v>397.25800000000004</v>
      </c>
      <c r="Q992">
        <f t="shared" si="47"/>
        <v>467.79997148274742</v>
      </c>
      <c r="R992" s="16" t="str">
        <f>TEXT(Ecom[[#This Row],[Dates]],"mmm")</f>
        <v>Dec</v>
      </c>
      <c r="S992" s="16" t="str">
        <f>TEXT(Ecom[[#This Row],[Dates]],"YYYY")</f>
        <v>2026</v>
      </c>
      <c r="T992" s="16"/>
    </row>
    <row r="993" spans="1:20" x14ac:dyDescent="0.25">
      <c r="A993" t="s">
        <v>62</v>
      </c>
      <c r="B993" s="16">
        <v>45714</v>
      </c>
      <c r="C993" t="s">
        <v>14</v>
      </c>
      <c r="D993" t="s">
        <v>15</v>
      </c>
      <c r="E993" t="s">
        <v>75</v>
      </c>
      <c r="F993" t="s">
        <v>76</v>
      </c>
      <c r="G993">
        <v>10024</v>
      </c>
      <c r="H993" t="s">
        <v>57</v>
      </c>
      <c r="I993" t="s">
        <v>26</v>
      </c>
      <c r="J993" t="s">
        <v>37</v>
      </c>
      <c r="K993" s="6">
        <v>14.624000000000001</v>
      </c>
      <c r="L993">
        <v>2</v>
      </c>
      <c r="M993">
        <v>0.2</v>
      </c>
      <c r="N993" s="6">
        <v>5.484</v>
      </c>
      <c r="O993" t="str">
        <f t="shared" si="45"/>
        <v/>
      </c>
      <c r="P993" s="6">
        <f t="shared" si="46"/>
        <v>59.918000000000006</v>
      </c>
      <c r="Q993">
        <f t="shared" si="47"/>
        <v>320.00108276066817</v>
      </c>
      <c r="R993" s="16" t="str">
        <f>TEXT(Ecom[[#This Row],[Dates]],"mmm")</f>
        <v>Feb</v>
      </c>
      <c r="S993" s="16" t="str">
        <f>TEXT(Ecom[[#This Row],[Dates]],"YYYY")</f>
        <v>2025</v>
      </c>
      <c r="T993" s="16"/>
    </row>
    <row r="994" spans="1:20" x14ac:dyDescent="0.25">
      <c r="A994" t="s">
        <v>62</v>
      </c>
      <c r="B994" s="16">
        <v>46241</v>
      </c>
      <c r="C994" t="s">
        <v>14</v>
      </c>
      <c r="D994" t="s">
        <v>15</v>
      </c>
      <c r="E994" t="s">
        <v>117</v>
      </c>
      <c r="F994" t="s">
        <v>24</v>
      </c>
      <c r="G994">
        <v>95123</v>
      </c>
      <c r="H994" t="s">
        <v>25</v>
      </c>
      <c r="I994" t="s">
        <v>26</v>
      </c>
      <c r="J994" t="s">
        <v>77</v>
      </c>
      <c r="K994" s="6">
        <v>10.23</v>
      </c>
      <c r="L994">
        <v>3</v>
      </c>
      <c r="M994">
        <v>0</v>
      </c>
      <c r="N994" s="6">
        <v>4.9104000000000001</v>
      </c>
      <c r="O994" t="str">
        <f t="shared" si="45"/>
        <v/>
      </c>
      <c r="P994" s="6">
        <f t="shared" si="46"/>
        <v>960.35333333333335</v>
      </c>
      <c r="Q994">
        <f t="shared" si="47"/>
        <v>1039.3686682553089</v>
      </c>
      <c r="R994" s="16" t="str">
        <f>TEXT(Ecom[[#This Row],[Dates]],"mmm")</f>
        <v>Aug</v>
      </c>
      <c r="S994" s="16" t="str">
        <f>TEXT(Ecom[[#This Row],[Dates]],"YYYY")</f>
        <v>2026</v>
      </c>
      <c r="T994" s="16"/>
    </row>
    <row r="995" spans="1:20" x14ac:dyDescent="0.25">
      <c r="A995" t="s">
        <v>62</v>
      </c>
      <c r="B995" s="16">
        <v>45743</v>
      </c>
      <c r="C995" t="s">
        <v>14</v>
      </c>
      <c r="D995" t="s">
        <v>15</v>
      </c>
      <c r="E995" t="s">
        <v>117</v>
      </c>
      <c r="F995" t="s">
        <v>24</v>
      </c>
      <c r="G995">
        <v>95123</v>
      </c>
      <c r="H995" t="s">
        <v>25</v>
      </c>
      <c r="I995" t="s">
        <v>26</v>
      </c>
      <c r="J995" t="s">
        <v>41</v>
      </c>
      <c r="K995" s="6">
        <v>154.9</v>
      </c>
      <c r="L995">
        <v>5</v>
      </c>
      <c r="M995">
        <v>0</v>
      </c>
      <c r="N995" s="6">
        <v>69.704999999999998</v>
      </c>
      <c r="O995" t="str">
        <f t="shared" si="45"/>
        <v/>
      </c>
      <c r="P995" s="6">
        <f t="shared" si="46"/>
        <v>1162.9333333333334</v>
      </c>
      <c r="Q995">
        <f t="shared" si="47"/>
        <v>1062.709751460266</v>
      </c>
      <c r="R995" s="16" t="str">
        <f>TEXT(Ecom[[#This Row],[Dates]],"mmm")</f>
        <v>Mar</v>
      </c>
      <c r="S995" s="16" t="str">
        <f>TEXT(Ecom[[#This Row],[Dates]],"YYYY")</f>
        <v>2025</v>
      </c>
      <c r="T995" s="16"/>
    </row>
    <row r="996" spans="1:20" x14ac:dyDescent="0.25">
      <c r="A996" t="s">
        <v>28</v>
      </c>
      <c r="B996" s="16">
        <v>46174</v>
      </c>
      <c r="C996" t="s">
        <v>22</v>
      </c>
      <c r="D996" t="s">
        <v>15</v>
      </c>
      <c r="E996" t="s">
        <v>258</v>
      </c>
      <c r="F996" t="s">
        <v>83</v>
      </c>
      <c r="G996">
        <v>23464</v>
      </c>
      <c r="H996" t="s">
        <v>18</v>
      </c>
      <c r="I996" t="s">
        <v>26</v>
      </c>
      <c r="J996" t="s">
        <v>37</v>
      </c>
      <c r="K996" s="6">
        <v>2715.93</v>
      </c>
      <c r="L996">
        <v>7</v>
      </c>
      <c r="M996">
        <v>0</v>
      </c>
      <c r="N996" s="6">
        <v>1276.4871000000001</v>
      </c>
      <c r="O996" t="str">
        <f t="shared" si="45"/>
        <v/>
      </c>
      <c r="P996" s="6">
        <f t="shared" si="46"/>
        <v>1114.8566666666666</v>
      </c>
      <c r="Q996">
        <f t="shared" si="47"/>
        <v>1238.04451482525</v>
      </c>
      <c r="R996" s="16" t="str">
        <f>TEXT(Ecom[[#This Row],[Dates]],"mmm")</f>
        <v>Jun</v>
      </c>
      <c r="S996" s="16" t="str">
        <f>TEXT(Ecom[[#This Row],[Dates]],"YYYY")</f>
        <v>2026</v>
      </c>
      <c r="T996" s="16"/>
    </row>
    <row r="997" spans="1:20" x14ac:dyDescent="0.25">
      <c r="A997" t="s">
        <v>28</v>
      </c>
      <c r="B997" s="16">
        <v>45680</v>
      </c>
      <c r="C997" t="s">
        <v>22</v>
      </c>
      <c r="D997" t="s">
        <v>15</v>
      </c>
      <c r="E997" t="s">
        <v>258</v>
      </c>
      <c r="F997" t="s">
        <v>83</v>
      </c>
      <c r="G997">
        <v>23464</v>
      </c>
      <c r="H997" t="s">
        <v>18</v>
      </c>
      <c r="I997" t="s">
        <v>35</v>
      </c>
      <c r="J997" t="s">
        <v>36</v>
      </c>
      <c r="K997" s="6">
        <v>617.97</v>
      </c>
      <c r="L997">
        <v>3</v>
      </c>
      <c r="M997">
        <v>0</v>
      </c>
      <c r="N997" s="6">
        <v>173.0316</v>
      </c>
      <c r="O997" t="str">
        <f t="shared" si="45"/>
        <v/>
      </c>
      <c r="P997" s="6">
        <f t="shared" si="46"/>
        <v>221.75666666666666</v>
      </c>
      <c r="Q997">
        <f t="shared" si="47"/>
        <v>718.90776233425402</v>
      </c>
      <c r="R997" s="16" t="str">
        <f>TEXT(Ecom[[#This Row],[Dates]],"mmm")</f>
        <v>Jan</v>
      </c>
      <c r="S997" s="16" t="str">
        <f>TEXT(Ecom[[#This Row],[Dates]],"YYYY")</f>
        <v>2025</v>
      </c>
      <c r="T997" s="16"/>
    </row>
    <row r="998" spans="1:20" x14ac:dyDescent="0.25">
      <c r="A998" t="s">
        <v>28</v>
      </c>
      <c r="B998" s="16">
        <v>46379</v>
      </c>
      <c r="C998" t="s">
        <v>14</v>
      </c>
      <c r="D998" t="s">
        <v>15</v>
      </c>
      <c r="E998" t="s">
        <v>16</v>
      </c>
      <c r="F998" t="s">
        <v>17</v>
      </c>
      <c r="G998">
        <v>42420</v>
      </c>
      <c r="H998" t="s">
        <v>18</v>
      </c>
      <c r="I998" t="s">
        <v>26</v>
      </c>
      <c r="J998" t="s">
        <v>60</v>
      </c>
      <c r="K998" s="6">
        <v>10.67</v>
      </c>
      <c r="L998">
        <v>1</v>
      </c>
      <c r="M998">
        <v>0</v>
      </c>
      <c r="N998" s="6">
        <v>4.9081999999999999</v>
      </c>
      <c r="O998" t="str">
        <f t="shared" si="45"/>
        <v/>
      </c>
      <c r="P998" s="6">
        <f t="shared" si="46"/>
        <v>23.8</v>
      </c>
      <c r="Q998">
        <f t="shared" si="47"/>
        <v>646.40033198102947</v>
      </c>
      <c r="R998" s="16" t="str">
        <f>TEXT(Ecom[[#This Row],[Dates]],"mmm")</f>
        <v>Dec</v>
      </c>
      <c r="S998" s="16" t="str">
        <f>TEXT(Ecom[[#This Row],[Dates]],"YYYY")</f>
        <v>2026</v>
      </c>
      <c r="T998" s="16"/>
    </row>
    <row r="999" spans="1:20" x14ac:dyDescent="0.25">
      <c r="A999" t="s">
        <v>28</v>
      </c>
      <c r="B999" s="16">
        <v>45951</v>
      </c>
      <c r="C999" t="s">
        <v>14</v>
      </c>
      <c r="D999" t="s">
        <v>15</v>
      </c>
      <c r="E999" t="s">
        <v>16</v>
      </c>
      <c r="F999" t="s">
        <v>17</v>
      </c>
      <c r="G999">
        <v>42420</v>
      </c>
      <c r="H999" t="s">
        <v>18</v>
      </c>
      <c r="I999" t="s">
        <v>26</v>
      </c>
      <c r="J999" t="s">
        <v>32</v>
      </c>
      <c r="K999" s="6">
        <v>36.630000000000003</v>
      </c>
      <c r="L999">
        <v>3</v>
      </c>
      <c r="M999">
        <v>0</v>
      </c>
      <c r="N999" s="6">
        <v>9.8901000000000003</v>
      </c>
      <c r="O999" t="str">
        <f t="shared" si="45"/>
        <v/>
      </c>
      <c r="P999" s="6">
        <f t="shared" si="46"/>
        <v>31.28</v>
      </c>
      <c r="Q999">
        <f t="shared" si="47"/>
        <v>106.88829310875771</v>
      </c>
      <c r="R999" s="16" t="str">
        <f>TEXT(Ecom[[#This Row],[Dates]],"mmm")</f>
        <v>Oct</v>
      </c>
      <c r="S999" s="16" t="str">
        <f>TEXT(Ecom[[#This Row],[Dates]],"YYYY")</f>
        <v>2025</v>
      </c>
      <c r="T999" s="16"/>
    </row>
    <row r="1000" spans="1:20" x14ac:dyDescent="0.25">
      <c r="A1000" t="s">
        <v>28</v>
      </c>
      <c r="B1000" s="16">
        <v>45730</v>
      </c>
      <c r="C1000" t="s">
        <v>14</v>
      </c>
      <c r="D1000" t="s">
        <v>15</v>
      </c>
      <c r="E1000" t="s">
        <v>16</v>
      </c>
      <c r="F1000" t="s">
        <v>17</v>
      </c>
      <c r="G1000">
        <v>42420</v>
      </c>
      <c r="H1000" t="s">
        <v>18</v>
      </c>
      <c r="I1000" t="s">
        <v>19</v>
      </c>
      <c r="J1000" t="s">
        <v>33</v>
      </c>
      <c r="K1000" s="6">
        <v>24.1</v>
      </c>
      <c r="L1000">
        <v>5</v>
      </c>
      <c r="M1000">
        <v>0</v>
      </c>
      <c r="N1000" s="6">
        <v>9.1579999999999995</v>
      </c>
      <c r="O1000" t="str">
        <f t="shared" si="45"/>
        <v/>
      </c>
      <c r="P1000" s="6">
        <f t="shared" si="46"/>
        <v>33.743333333333332</v>
      </c>
      <c r="Q1000">
        <f t="shared" si="47"/>
        <v>6.029062331125183</v>
      </c>
      <c r="R1000" s="16" t="str">
        <f>TEXT(Ecom[[#This Row],[Dates]],"mmm")</f>
        <v>Mar</v>
      </c>
      <c r="S1000" s="16" t="str">
        <f>TEXT(Ecom[[#This Row],[Dates]],"YYYY")</f>
        <v>2025</v>
      </c>
      <c r="T1000" s="16"/>
    </row>
    <row r="1001" spans="1:20" x14ac:dyDescent="0.25">
      <c r="A1001" t="s">
        <v>28</v>
      </c>
      <c r="B1001" s="16">
        <v>45910</v>
      </c>
      <c r="C1001" t="s">
        <v>14</v>
      </c>
      <c r="D1001" t="s">
        <v>15</v>
      </c>
      <c r="E1001" t="s">
        <v>16</v>
      </c>
      <c r="F1001" t="s">
        <v>17</v>
      </c>
      <c r="G1001">
        <v>42420</v>
      </c>
      <c r="H1001" t="s">
        <v>18</v>
      </c>
      <c r="I1001" t="s">
        <v>19</v>
      </c>
      <c r="J1001" t="s">
        <v>33</v>
      </c>
      <c r="K1001" s="6">
        <v>33.11</v>
      </c>
      <c r="L1001">
        <v>7</v>
      </c>
      <c r="M1001">
        <v>0</v>
      </c>
      <c r="N1001" s="6">
        <v>12.9129</v>
      </c>
      <c r="O1001" t="str">
        <f t="shared" si="45"/>
        <v/>
      </c>
      <c r="P1001" s="6">
        <f t="shared" si="46"/>
        <v>795.59333333333336</v>
      </c>
      <c r="Q1001">
        <f t="shared" si="47"/>
        <v>874.16179826840516</v>
      </c>
      <c r="R1001" s="16" t="str">
        <f>TEXT(Ecom[[#This Row],[Dates]],"mmm")</f>
        <v>Sep</v>
      </c>
      <c r="S1001" s="16" t="str">
        <f>TEXT(Ecom[[#This Row],[Dates]],"YYYY")</f>
        <v>2025</v>
      </c>
      <c r="T1001" s="16"/>
    </row>
    <row r="1002" spans="1:20" x14ac:dyDescent="0.25">
      <c r="A1002" t="s">
        <v>28</v>
      </c>
      <c r="B1002" s="16">
        <v>46243</v>
      </c>
      <c r="C1002" t="s">
        <v>44</v>
      </c>
      <c r="D1002" t="s">
        <v>15</v>
      </c>
      <c r="E1002" t="s">
        <v>220</v>
      </c>
      <c r="F1002" t="s">
        <v>43</v>
      </c>
      <c r="G1002">
        <v>98661</v>
      </c>
      <c r="H1002" t="s">
        <v>25</v>
      </c>
      <c r="I1002" t="s">
        <v>26</v>
      </c>
      <c r="J1002" t="s">
        <v>34</v>
      </c>
      <c r="K1002" s="6">
        <v>44.02</v>
      </c>
      <c r="L1002">
        <v>2</v>
      </c>
      <c r="M1002">
        <v>0</v>
      </c>
      <c r="N1002" s="6">
        <v>11.4452</v>
      </c>
      <c r="O1002" t="str">
        <f t="shared" si="45"/>
        <v/>
      </c>
      <c r="P1002" s="6">
        <f t="shared" si="46"/>
        <v>1148.1506666666667</v>
      </c>
      <c r="Q1002">
        <f t="shared" si="47"/>
        <v>874.78842464348054</v>
      </c>
      <c r="R1002" s="16" t="str">
        <f>TEXT(Ecom[[#This Row],[Dates]],"mmm")</f>
        <v>Aug</v>
      </c>
      <c r="S1002" s="16" t="str">
        <f>TEXT(Ecom[[#This Row],[Dates]],"YYYY")</f>
        <v>2026</v>
      </c>
      <c r="T1002" s="16"/>
    </row>
    <row r="1003" spans="1:20" x14ac:dyDescent="0.25">
      <c r="A1003" t="s">
        <v>168</v>
      </c>
      <c r="B1003" s="16">
        <v>45789</v>
      </c>
      <c r="C1003" t="s">
        <v>14</v>
      </c>
      <c r="D1003" t="s">
        <v>15</v>
      </c>
      <c r="E1003" t="s">
        <v>75</v>
      </c>
      <c r="F1003" t="s">
        <v>76</v>
      </c>
      <c r="G1003">
        <v>10024</v>
      </c>
      <c r="H1003" t="s">
        <v>57</v>
      </c>
      <c r="I1003" t="s">
        <v>35</v>
      </c>
      <c r="J1003" t="s">
        <v>59</v>
      </c>
      <c r="K1003" s="6">
        <v>2309.65</v>
      </c>
      <c r="L1003">
        <v>7</v>
      </c>
      <c r="M1003">
        <v>0</v>
      </c>
      <c r="N1003" s="6">
        <v>762.18449999999996</v>
      </c>
      <c r="O1003" t="str">
        <f t="shared" si="45"/>
        <v/>
      </c>
      <c r="P1003" s="6">
        <f t="shared" si="46"/>
        <v>1139.9573333333333</v>
      </c>
      <c r="Q1003">
        <f t="shared" si="47"/>
        <v>1087.9978321199808</v>
      </c>
      <c r="R1003" s="16" t="str">
        <f>TEXT(Ecom[[#This Row],[Dates]],"mmm")</f>
        <v>May</v>
      </c>
      <c r="S1003" s="16" t="str">
        <f>TEXT(Ecom[[#This Row],[Dates]],"YYYY")</f>
        <v>2025</v>
      </c>
      <c r="T1003" s="16"/>
    </row>
    <row r="1004" spans="1:20" x14ac:dyDescent="0.25">
      <c r="A1004" t="s">
        <v>168</v>
      </c>
      <c r="B1004" s="16">
        <v>45916</v>
      </c>
      <c r="C1004" t="s">
        <v>14</v>
      </c>
      <c r="D1004" t="s">
        <v>15</v>
      </c>
      <c r="E1004" t="s">
        <v>75</v>
      </c>
      <c r="F1004" t="s">
        <v>76</v>
      </c>
      <c r="G1004">
        <v>10024</v>
      </c>
      <c r="H1004" t="s">
        <v>57</v>
      </c>
      <c r="I1004" t="s">
        <v>19</v>
      </c>
      <c r="J1004" t="s">
        <v>31</v>
      </c>
      <c r="K1004" s="6">
        <v>1090.7819999999999</v>
      </c>
      <c r="L1004">
        <v>7</v>
      </c>
      <c r="M1004">
        <v>0.4</v>
      </c>
      <c r="N1004" s="6">
        <v>-290.87520000000001</v>
      </c>
      <c r="O1004">
        <f t="shared" si="45"/>
        <v>-290.87520000000001</v>
      </c>
      <c r="P1004" s="6">
        <f t="shared" si="46"/>
        <v>531.62399999999991</v>
      </c>
      <c r="Q1004">
        <f t="shared" si="47"/>
        <v>648.34579633905116</v>
      </c>
      <c r="R1004" s="16" t="str">
        <f>TEXT(Ecom[[#This Row],[Dates]],"mmm")</f>
        <v>Sep</v>
      </c>
      <c r="S1004" s="16" t="str">
        <f>TEXT(Ecom[[#This Row],[Dates]],"YYYY")</f>
        <v>2025</v>
      </c>
      <c r="T1004" s="16"/>
    </row>
    <row r="1005" spans="1:20" x14ac:dyDescent="0.25">
      <c r="A1005" t="s">
        <v>168</v>
      </c>
      <c r="B1005" s="16">
        <v>46147</v>
      </c>
      <c r="C1005" t="s">
        <v>14</v>
      </c>
      <c r="D1005" t="s">
        <v>15</v>
      </c>
      <c r="E1005" t="s">
        <v>75</v>
      </c>
      <c r="F1005" t="s">
        <v>76</v>
      </c>
      <c r="G1005">
        <v>10024</v>
      </c>
      <c r="H1005" t="s">
        <v>57</v>
      </c>
      <c r="I1005" t="s">
        <v>26</v>
      </c>
      <c r="J1005" t="s">
        <v>41</v>
      </c>
      <c r="K1005" s="6">
        <v>19.440000000000001</v>
      </c>
      <c r="L1005">
        <v>3</v>
      </c>
      <c r="M1005">
        <v>0</v>
      </c>
      <c r="N1005" s="6">
        <v>9.3312000000000008</v>
      </c>
      <c r="O1005" t="str">
        <f t="shared" si="45"/>
        <v/>
      </c>
      <c r="P1005" s="6">
        <f t="shared" si="46"/>
        <v>206.46199999999999</v>
      </c>
      <c r="Q1005">
        <f t="shared" si="47"/>
        <v>649.63499765443783</v>
      </c>
      <c r="R1005" s="16" t="str">
        <f>TEXT(Ecom[[#This Row],[Dates]],"mmm")</f>
        <v>May</v>
      </c>
      <c r="S1005" s="16" t="str">
        <f>TEXT(Ecom[[#This Row],[Dates]],"YYYY")</f>
        <v>2026</v>
      </c>
      <c r="T1005" s="16"/>
    </row>
    <row r="1006" spans="1:20" x14ac:dyDescent="0.25">
      <c r="A1006" t="s">
        <v>28</v>
      </c>
      <c r="B1006" s="16">
        <v>45693</v>
      </c>
      <c r="C1006" t="s">
        <v>14</v>
      </c>
      <c r="D1006" t="s">
        <v>15</v>
      </c>
      <c r="E1006" t="s">
        <v>259</v>
      </c>
      <c r="F1006" t="s">
        <v>24</v>
      </c>
      <c r="G1006">
        <v>92563</v>
      </c>
      <c r="H1006" t="s">
        <v>25</v>
      </c>
      <c r="I1006" t="s">
        <v>26</v>
      </c>
      <c r="J1006" t="s">
        <v>32</v>
      </c>
      <c r="K1006" s="6">
        <v>484.65</v>
      </c>
      <c r="L1006">
        <v>3</v>
      </c>
      <c r="M1006">
        <v>0</v>
      </c>
      <c r="N1006" s="6">
        <v>92.083500000000001</v>
      </c>
      <c r="O1006" t="str">
        <f t="shared" si="45"/>
        <v/>
      </c>
      <c r="P1006" s="6">
        <f t="shared" si="46"/>
        <v>202.34200000000001</v>
      </c>
      <c r="Q1006">
        <f t="shared" si="47"/>
        <v>127.33819128080412</v>
      </c>
      <c r="R1006" s="16" t="str">
        <f>TEXT(Ecom[[#This Row],[Dates]],"mmm")</f>
        <v>Feb</v>
      </c>
      <c r="S1006" s="16" t="str">
        <f>TEXT(Ecom[[#This Row],[Dates]],"YYYY")</f>
        <v>2025</v>
      </c>
      <c r="T1006" s="16"/>
    </row>
    <row r="1007" spans="1:20" x14ac:dyDescent="0.25">
      <c r="A1007" t="s">
        <v>28</v>
      </c>
      <c r="B1007" s="16">
        <v>45926</v>
      </c>
      <c r="C1007" t="s">
        <v>14</v>
      </c>
      <c r="D1007" t="s">
        <v>15</v>
      </c>
      <c r="E1007" t="s">
        <v>189</v>
      </c>
      <c r="F1007" t="s">
        <v>40</v>
      </c>
      <c r="G1007">
        <v>28540</v>
      </c>
      <c r="H1007" t="s">
        <v>18</v>
      </c>
      <c r="I1007" t="s">
        <v>26</v>
      </c>
      <c r="J1007" t="s">
        <v>41</v>
      </c>
      <c r="K1007" s="6">
        <v>115.29600000000001</v>
      </c>
      <c r="L1007">
        <v>3</v>
      </c>
      <c r="M1007">
        <v>0.2</v>
      </c>
      <c r="N1007" s="6">
        <v>40.3536</v>
      </c>
      <c r="O1007" t="str">
        <f t="shared" si="45"/>
        <v/>
      </c>
      <c r="P1007" s="6">
        <f t="shared" si="46"/>
        <v>42.259</v>
      </c>
      <c r="Q1007">
        <f t="shared" si="47"/>
        <v>126.32196478839299</v>
      </c>
      <c r="R1007" s="16" t="str">
        <f>TEXT(Ecom[[#This Row],[Dates]],"mmm")</f>
        <v>Sep</v>
      </c>
      <c r="S1007" s="16" t="str">
        <f>TEXT(Ecom[[#This Row],[Dates]],"YYYY")</f>
        <v>2025</v>
      </c>
      <c r="T1007" s="16"/>
    </row>
    <row r="1008" spans="1:20" x14ac:dyDescent="0.25">
      <c r="A1008" t="s">
        <v>62</v>
      </c>
      <c r="B1008" s="16">
        <v>45883</v>
      </c>
      <c r="C1008" t="s">
        <v>14</v>
      </c>
      <c r="D1008" t="s">
        <v>15</v>
      </c>
      <c r="E1008" t="s">
        <v>116</v>
      </c>
      <c r="F1008" t="s">
        <v>81</v>
      </c>
      <c r="G1008">
        <v>85254</v>
      </c>
      <c r="H1008" t="s">
        <v>25</v>
      </c>
      <c r="I1008" t="s">
        <v>26</v>
      </c>
      <c r="J1008" t="s">
        <v>60</v>
      </c>
      <c r="K1008" s="6">
        <v>7.08</v>
      </c>
      <c r="L1008">
        <v>3</v>
      </c>
      <c r="M1008">
        <v>0.2</v>
      </c>
      <c r="N1008" s="6">
        <v>2.4780000000000002</v>
      </c>
      <c r="O1008" t="str">
        <f t="shared" si="45"/>
        <v/>
      </c>
      <c r="P1008" s="6">
        <f t="shared" si="46"/>
        <v>18.743666666666666</v>
      </c>
      <c r="Q1008">
        <f t="shared" si="47"/>
        <v>115.81134973372924</v>
      </c>
      <c r="R1008" s="16" t="str">
        <f>TEXT(Ecom[[#This Row],[Dates]],"mmm")</f>
        <v>Aug</v>
      </c>
      <c r="S1008" s="16" t="str">
        <f>TEXT(Ecom[[#This Row],[Dates]],"YYYY")</f>
        <v>2025</v>
      </c>
      <c r="T1008" s="16"/>
    </row>
    <row r="1009" spans="1:20" x14ac:dyDescent="0.25">
      <c r="A1009" t="s">
        <v>62</v>
      </c>
      <c r="B1009" s="16">
        <v>46040</v>
      </c>
      <c r="C1009" t="s">
        <v>14</v>
      </c>
      <c r="D1009" t="s">
        <v>15</v>
      </c>
      <c r="E1009" t="s">
        <v>116</v>
      </c>
      <c r="F1009" t="s">
        <v>81</v>
      </c>
      <c r="G1009">
        <v>85254</v>
      </c>
      <c r="H1009" t="s">
        <v>25</v>
      </c>
      <c r="I1009" t="s">
        <v>26</v>
      </c>
      <c r="J1009" t="s">
        <v>37</v>
      </c>
      <c r="K1009" s="6">
        <v>4.4009999999999998</v>
      </c>
      <c r="L1009">
        <v>3</v>
      </c>
      <c r="M1009">
        <v>0.7</v>
      </c>
      <c r="N1009" s="6">
        <v>-3.5207999999999999</v>
      </c>
      <c r="O1009">
        <f t="shared" si="45"/>
        <v>-3.5207999999999999</v>
      </c>
      <c r="P1009" s="6">
        <f t="shared" si="46"/>
        <v>48.37833333333333</v>
      </c>
      <c r="Q1009">
        <f t="shared" si="47"/>
        <v>38.191871020860894</v>
      </c>
      <c r="R1009" s="16" t="str">
        <f>TEXT(Ecom[[#This Row],[Dates]],"mmm")</f>
        <v>Jan</v>
      </c>
      <c r="S1009" s="16" t="str">
        <f>TEXT(Ecom[[#This Row],[Dates]],"YYYY")</f>
        <v>2026</v>
      </c>
      <c r="T1009" s="16"/>
    </row>
    <row r="1010" spans="1:20" x14ac:dyDescent="0.25">
      <c r="A1010" t="s">
        <v>28</v>
      </c>
      <c r="B1010" s="16">
        <v>45915</v>
      </c>
      <c r="C1010" t="s">
        <v>14</v>
      </c>
      <c r="D1010" t="s">
        <v>15</v>
      </c>
      <c r="E1010" t="s">
        <v>223</v>
      </c>
      <c r="F1010" t="s">
        <v>102</v>
      </c>
      <c r="G1010">
        <v>52601</v>
      </c>
      <c r="H1010" t="s">
        <v>47</v>
      </c>
      <c r="I1010" t="s">
        <v>26</v>
      </c>
      <c r="J1010" t="s">
        <v>41</v>
      </c>
      <c r="K1010" s="6">
        <v>44.75</v>
      </c>
      <c r="L1010">
        <v>5</v>
      </c>
      <c r="M1010">
        <v>0</v>
      </c>
      <c r="N1010" s="6">
        <v>20.585000000000001</v>
      </c>
      <c r="O1010" t="str">
        <f t="shared" si="45"/>
        <v/>
      </c>
      <c r="P1010" s="6">
        <f t="shared" si="46"/>
        <v>97.484666666666655</v>
      </c>
      <c r="Q1010">
        <f t="shared" si="47"/>
        <v>44.287320435236694</v>
      </c>
      <c r="R1010" s="16" t="str">
        <f>TEXT(Ecom[[#This Row],[Dates]],"mmm")</f>
        <v>Sep</v>
      </c>
      <c r="S1010" s="16" t="str">
        <f>TEXT(Ecom[[#This Row],[Dates]],"YYYY")</f>
        <v>2025</v>
      </c>
      <c r="T1010" s="16"/>
    </row>
    <row r="1011" spans="1:20" x14ac:dyDescent="0.25">
      <c r="A1011" t="s">
        <v>62</v>
      </c>
      <c r="B1011" s="16">
        <v>46229</v>
      </c>
      <c r="C1011" t="s">
        <v>14</v>
      </c>
      <c r="D1011" t="s">
        <v>15</v>
      </c>
      <c r="E1011" t="s">
        <v>79</v>
      </c>
      <c r="F1011" t="s">
        <v>65</v>
      </c>
      <c r="G1011">
        <v>60653</v>
      </c>
      <c r="H1011" t="s">
        <v>47</v>
      </c>
      <c r="I1011" t="s">
        <v>35</v>
      </c>
      <c r="J1011" t="s">
        <v>36</v>
      </c>
      <c r="K1011" s="6">
        <v>95.983999999999995</v>
      </c>
      <c r="L1011">
        <v>2</v>
      </c>
      <c r="M1011">
        <v>0.2</v>
      </c>
      <c r="N1011" s="6">
        <v>5.9989999999999997</v>
      </c>
      <c r="O1011" t="str">
        <f t="shared" si="45"/>
        <v/>
      </c>
      <c r="P1011" s="6">
        <f t="shared" si="46"/>
        <v>134.31800000000001</v>
      </c>
      <c r="Q1011">
        <f t="shared" si="47"/>
        <v>43.381714675484936</v>
      </c>
      <c r="R1011" s="16" t="str">
        <f>TEXT(Ecom[[#This Row],[Dates]],"mmm")</f>
        <v>Jul</v>
      </c>
      <c r="S1011" s="16" t="str">
        <f>TEXT(Ecom[[#This Row],[Dates]],"YYYY")</f>
        <v>2026</v>
      </c>
      <c r="T1011" s="16"/>
    </row>
    <row r="1012" spans="1:20" x14ac:dyDescent="0.25">
      <c r="A1012" t="s">
        <v>62</v>
      </c>
      <c r="B1012" s="16">
        <v>46149</v>
      </c>
      <c r="C1012" t="s">
        <v>14</v>
      </c>
      <c r="D1012" t="s">
        <v>15</v>
      </c>
      <c r="E1012" t="s">
        <v>144</v>
      </c>
      <c r="F1012" t="s">
        <v>24</v>
      </c>
      <c r="G1012">
        <v>92037</v>
      </c>
      <c r="H1012" t="s">
        <v>25</v>
      </c>
      <c r="I1012" t="s">
        <v>19</v>
      </c>
      <c r="J1012" t="s">
        <v>33</v>
      </c>
      <c r="K1012" s="6">
        <v>151.72</v>
      </c>
      <c r="L1012">
        <v>4</v>
      </c>
      <c r="M1012">
        <v>0</v>
      </c>
      <c r="N1012" s="6">
        <v>27.3096</v>
      </c>
      <c r="O1012" t="str">
        <f t="shared" si="45"/>
        <v/>
      </c>
      <c r="P1012" s="6">
        <f t="shared" si="46"/>
        <v>107</v>
      </c>
      <c r="Q1012">
        <f t="shared" si="47"/>
        <v>63.306242203482</v>
      </c>
      <c r="R1012" s="16" t="str">
        <f>TEXT(Ecom[[#This Row],[Dates]],"mmm")</f>
        <v>May</v>
      </c>
      <c r="S1012" s="16" t="str">
        <f>TEXT(Ecom[[#This Row],[Dates]],"YYYY")</f>
        <v>2026</v>
      </c>
      <c r="T1012" s="16"/>
    </row>
    <row r="1013" spans="1:20" x14ac:dyDescent="0.25">
      <c r="A1013" t="s">
        <v>13</v>
      </c>
      <c r="B1013" s="16">
        <v>46329</v>
      </c>
      <c r="C1013" t="s">
        <v>14</v>
      </c>
      <c r="D1013" t="s">
        <v>15</v>
      </c>
      <c r="E1013" t="s">
        <v>260</v>
      </c>
      <c r="F1013" t="s">
        <v>43</v>
      </c>
      <c r="G1013">
        <v>98502</v>
      </c>
      <c r="H1013" t="s">
        <v>25</v>
      </c>
      <c r="I1013" t="s">
        <v>19</v>
      </c>
      <c r="J1013" t="s">
        <v>33</v>
      </c>
      <c r="K1013" s="6">
        <v>155.25</v>
      </c>
      <c r="L1013">
        <v>3</v>
      </c>
      <c r="M1013">
        <v>0</v>
      </c>
      <c r="N1013" s="6">
        <v>46.575000000000003</v>
      </c>
      <c r="O1013" t="str">
        <f t="shared" si="45"/>
        <v/>
      </c>
      <c r="P1013" s="6">
        <f t="shared" si="46"/>
        <v>595.88333333333333</v>
      </c>
      <c r="Q1013">
        <f t="shared" si="47"/>
        <v>592.89137651431315</v>
      </c>
      <c r="R1013" s="16" t="str">
        <f>TEXT(Ecom[[#This Row],[Dates]],"mmm")</f>
        <v>Nov</v>
      </c>
      <c r="S1013" s="16" t="str">
        <f>TEXT(Ecom[[#This Row],[Dates]],"YYYY")</f>
        <v>2026</v>
      </c>
      <c r="T1013" s="16"/>
    </row>
    <row r="1014" spans="1:20" x14ac:dyDescent="0.25">
      <c r="A1014" t="s">
        <v>13</v>
      </c>
      <c r="B1014" s="16">
        <v>46339</v>
      </c>
      <c r="C1014" t="s">
        <v>14</v>
      </c>
      <c r="D1014" t="s">
        <v>15</v>
      </c>
      <c r="E1014" t="s">
        <v>260</v>
      </c>
      <c r="F1014" t="s">
        <v>43</v>
      </c>
      <c r="G1014">
        <v>98502</v>
      </c>
      <c r="H1014" t="s">
        <v>25</v>
      </c>
      <c r="I1014" t="s">
        <v>26</v>
      </c>
      <c r="J1014" t="s">
        <v>32</v>
      </c>
      <c r="K1014" s="6">
        <v>14.03</v>
      </c>
      <c r="L1014">
        <v>1</v>
      </c>
      <c r="M1014">
        <v>0</v>
      </c>
      <c r="N1014" s="6">
        <v>4.0686999999999998</v>
      </c>
      <c r="O1014" t="str">
        <f t="shared" si="45"/>
        <v/>
      </c>
      <c r="P1014" s="6">
        <f t="shared" si="46"/>
        <v>577.33333333333326</v>
      </c>
      <c r="Q1014">
        <f t="shared" si="47"/>
        <v>653.79699759402592</v>
      </c>
      <c r="R1014" s="16" t="str">
        <f>TEXT(Ecom[[#This Row],[Dates]],"mmm")</f>
        <v>Nov</v>
      </c>
      <c r="S1014" s="16" t="str">
        <f>TEXT(Ecom[[#This Row],[Dates]],"YYYY")</f>
        <v>2026</v>
      </c>
      <c r="T1014" s="16"/>
    </row>
    <row r="1015" spans="1:20" x14ac:dyDescent="0.25">
      <c r="A1015" t="s">
        <v>13</v>
      </c>
      <c r="B1015" s="16">
        <v>45689</v>
      </c>
      <c r="C1015" t="s">
        <v>14</v>
      </c>
      <c r="D1015" t="s">
        <v>15</v>
      </c>
      <c r="E1015" t="s">
        <v>42</v>
      </c>
      <c r="F1015" t="s">
        <v>43</v>
      </c>
      <c r="G1015">
        <v>98103</v>
      </c>
      <c r="H1015" t="s">
        <v>25</v>
      </c>
      <c r="I1015" t="s">
        <v>19</v>
      </c>
      <c r="J1015" t="s">
        <v>31</v>
      </c>
      <c r="K1015" s="6">
        <v>1618.37</v>
      </c>
      <c r="L1015">
        <v>13</v>
      </c>
      <c r="M1015">
        <v>0</v>
      </c>
      <c r="N1015" s="6">
        <v>356.04140000000001</v>
      </c>
      <c r="O1015" t="str">
        <f t="shared" si="45"/>
        <v/>
      </c>
      <c r="P1015" s="6">
        <f t="shared" si="46"/>
        <v>583.45666666666659</v>
      </c>
      <c r="Q1015">
        <f t="shared" si="47"/>
        <v>725.11414530556635</v>
      </c>
      <c r="R1015" s="16" t="str">
        <f>TEXT(Ecom[[#This Row],[Dates]],"mmm")</f>
        <v>Feb</v>
      </c>
      <c r="S1015" s="16" t="str">
        <f>TEXT(Ecom[[#This Row],[Dates]],"YYYY")</f>
        <v>2025</v>
      </c>
      <c r="T1015" s="16"/>
    </row>
    <row r="1016" spans="1:20" x14ac:dyDescent="0.25">
      <c r="A1016" t="s">
        <v>13</v>
      </c>
      <c r="B1016" s="16">
        <v>45693</v>
      </c>
      <c r="C1016" t="s">
        <v>14</v>
      </c>
      <c r="D1016" t="s">
        <v>15</v>
      </c>
      <c r="E1016" t="s">
        <v>42</v>
      </c>
      <c r="F1016" t="s">
        <v>43</v>
      </c>
      <c r="G1016">
        <v>98103</v>
      </c>
      <c r="H1016" t="s">
        <v>25</v>
      </c>
      <c r="I1016" t="s">
        <v>35</v>
      </c>
      <c r="J1016" t="s">
        <v>59</v>
      </c>
      <c r="K1016" s="6">
        <v>99.6</v>
      </c>
      <c r="L1016">
        <v>1</v>
      </c>
      <c r="M1016">
        <v>0</v>
      </c>
      <c r="N1016" s="6">
        <v>36.851999999999997</v>
      </c>
      <c r="O1016" t="str">
        <f t="shared" si="45"/>
        <v/>
      </c>
      <c r="P1016" s="6">
        <f t="shared" si="46"/>
        <v>48.653333333333336</v>
      </c>
      <c r="Q1016">
        <f t="shared" si="47"/>
        <v>421.54328169767388</v>
      </c>
      <c r="R1016" s="16" t="str">
        <f>TEXT(Ecom[[#This Row],[Dates]],"mmm")</f>
        <v>Feb</v>
      </c>
      <c r="S1016" s="16" t="str">
        <f>TEXT(Ecom[[#This Row],[Dates]],"YYYY")</f>
        <v>2025</v>
      </c>
      <c r="T1016" s="16"/>
    </row>
    <row r="1017" spans="1:20" x14ac:dyDescent="0.25">
      <c r="A1017" t="s">
        <v>13</v>
      </c>
      <c r="B1017" s="16">
        <v>46302</v>
      </c>
      <c r="C1017" t="s">
        <v>44</v>
      </c>
      <c r="D1017" t="s">
        <v>15</v>
      </c>
      <c r="E1017" t="s">
        <v>23</v>
      </c>
      <c r="F1017" t="s">
        <v>24</v>
      </c>
      <c r="G1017">
        <v>90036</v>
      </c>
      <c r="H1017" t="s">
        <v>25</v>
      </c>
      <c r="I1017" t="s">
        <v>26</v>
      </c>
      <c r="J1017" t="s">
        <v>41</v>
      </c>
      <c r="K1017" s="6">
        <v>32.4</v>
      </c>
      <c r="L1017">
        <v>5</v>
      </c>
      <c r="M1017">
        <v>0</v>
      </c>
      <c r="N1017" s="6">
        <v>15.552</v>
      </c>
      <c r="O1017" t="str">
        <f t="shared" si="45"/>
        <v/>
      </c>
      <c r="P1017" s="6">
        <f t="shared" si="46"/>
        <v>67.393333333333331</v>
      </c>
      <c r="Q1017">
        <f t="shared" si="47"/>
        <v>322.84482992780153</v>
      </c>
      <c r="R1017" s="16" t="str">
        <f>TEXT(Ecom[[#This Row],[Dates]],"mmm")</f>
        <v>Oct</v>
      </c>
      <c r="S1017" s="16" t="str">
        <f>TEXT(Ecom[[#This Row],[Dates]],"YYYY")</f>
        <v>2026</v>
      </c>
      <c r="T1017" s="16"/>
    </row>
    <row r="1018" spans="1:20" x14ac:dyDescent="0.25">
      <c r="A1018" t="s">
        <v>28</v>
      </c>
      <c r="B1018" s="16">
        <v>46011</v>
      </c>
      <c r="C1018" t="s">
        <v>22</v>
      </c>
      <c r="D1018" t="s">
        <v>15</v>
      </c>
      <c r="E1018" t="s">
        <v>75</v>
      </c>
      <c r="F1018" t="s">
        <v>76</v>
      </c>
      <c r="G1018">
        <v>10011</v>
      </c>
      <c r="H1018" t="s">
        <v>57</v>
      </c>
      <c r="I1018" t="s">
        <v>19</v>
      </c>
      <c r="J1018" t="s">
        <v>33</v>
      </c>
      <c r="K1018" s="6">
        <v>13.96</v>
      </c>
      <c r="L1018">
        <v>2</v>
      </c>
      <c r="M1018">
        <v>0</v>
      </c>
      <c r="N1018" s="6">
        <v>6.7008000000000001</v>
      </c>
      <c r="O1018" t="str">
        <f t="shared" si="45"/>
        <v/>
      </c>
      <c r="P1018" s="6">
        <f t="shared" si="46"/>
        <v>98.243333333333339</v>
      </c>
      <c r="Q1018">
        <f t="shared" si="47"/>
        <v>56.968262509342274</v>
      </c>
      <c r="R1018" s="16" t="str">
        <f>TEXT(Ecom[[#This Row],[Dates]],"mmm")</f>
        <v>Dec</v>
      </c>
      <c r="S1018" s="16" t="str">
        <f>TEXT(Ecom[[#This Row],[Dates]],"YYYY")</f>
        <v>2025</v>
      </c>
      <c r="T1018" s="16"/>
    </row>
    <row r="1019" spans="1:20" x14ac:dyDescent="0.25">
      <c r="A1019" t="s">
        <v>28</v>
      </c>
      <c r="B1019" s="16">
        <v>46192</v>
      </c>
      <c r="C1019" t="s">
        <v>22</v>
      </c>
      <c r="D1019" t="s">
        <v>15</v>
      </c>
      <c r="E1019" t="s">
        <v>75</v>
      </c>
      <c r="F1019" t="s">
        <v>76</v>
      </c>
      <c r="G1019">
        <v>10011</v>
      </c>
      <c r="H1019" t="s">
        <v>57</v>
      </c>
      <c r="I1019" t="s">
        <v>19</v>
      </c>
      <c r="J1019" t="s">
        <v>33</v>
      </c>
      <c r="K1019" s="6">
        <v>155.82</v>
      </c>
      <c r="L1019">
        <v>3</v>
      </c>
      <c r="M1019">
        <v>0</v>
      </c>
      <c r="N1019" s="6">
        <v>63.886200000000002</v>
      </c>
      <c r="O1019" t="str">
        <f t="shared" si="45"/>
        <v/>
      </c>
      <c r="P1019" s="6">
        <f t="shared" si="46"/>
        <v>294.14</v>
      </c>
      <c r="Q1019">
        <f t="shared" si="47"/>
        <v>185.37792166474611</v>
      </c>
      <c r="R1019" s="16" t="str">
        <f>TEXT(Ecom[[#This Row],[Dates]],"mmm")</f>
        <v>Jun</v>
      </c>
      <c r="S1019" s="16" t="str">
        <f>TEXT(Ecom[[#This Row],[Dates]],"YYYY")</f>
        <v>2026</v>
      </c>
      <c r="T1019" s="16"/>
    </row>
    <row r="1020" spans="1:20" x14ac:dyDescent="0.25">
      <c r="A1020" t="s">
        <v>28</v>
      </c>
      <c r="B1020" s="16">
        <v>45849</v>
      </c>
      <c r="C1020" t="s">
        <v>22</v>
      </c>
      <c r="D1020" t="s">
        <v>15</v>
      </c>
      <c r="E1020" t="s">
        <v>75</v>
      </c>
      <c r="F1020" t="s">
        <v>76</v>
      </c>
      <c r="G1020">
        <v>10011</v>
      </c>
      <c r="H1020" t="s">
        <v>57</v>
      </c>
      <c r="I1020" t="s">
        <v>35</v>
      </c>
      <c r="J1020" t="s">
        <v>36</v>
      </c>
      <c r="K1020" s="6">
        <v>124.95</v>
      </c>
      <c r="L1020">
        <v>5</v>
      </c>
      <c r="M1020">
        <v>0</v>
      </c>
      <c r="N1020" s="6">
        <v>2.4990000000000001</v>
      </c>
      <c r="O1020" t="str">
        <f t="shared" si="45"/>
        <v/>
      </c>
      <c r="P1020" s="6">
        <f t="shared" si="46"/>
        <v>249.78</v>
      </c>
      <c r="Q1020">
        <f t="shared" si="47"/>
        <v>221.22598381477437</v>
      </c>
      <c r="R1020" s="16" t="str">
        <f>TEXT(Ecom[[#This Row],[Dates]],"mmm")</f>
        <v>Jul</v>
      </c>
      <c r="S1020" s="16" t="str">
        <f>TEXT(Ecom[[#This Row],[Dates]],"YYYY")</f>
        <v>2025</v>
      </c>
      <c r="T1020" s="16"/>
    </row>
    <row r="1021" spans="1:20" x14ac:dyDescent="0.25">
      <c r="A1021" t="s">
        <v>28</v>
      </c>
      <c r="B1021" s="16">
        <v>46181</v>
      </c>
      <c r="C1021" t="s">
        <v>22</v>
      </c>
      <c r="D1021" t="s">
        <v>15</v>
      </c>
      <c r="E1021" t="s">
        <v>75</v>
      </c>
      <c r="F1021" t="s">
        <v>76</v>
      </c>
      <c r="G1021">
        <v>10011</v>
      </c>
      <c r="H1021" t="s">
        <v>57</v>
      </c>
      <c r="I1021" t="s">
        <v>26</v>
      </c>
      <c r="J1021" t="s">
        <v>32</v>
      </c>
      <c r="K1021" s="6">
        <v>601.65</v>
      </c>
      <c r="L1021">
        <v>5</v>
      </c>
      <c r="M1021">
        <v>0</v>
      </c>
      <c r="N1021" s="6">
        <v>156.429</v>
      </c>
      <c r="O1021" t="str">
        <f t="shared" si="45"/>
        <v/>
      </c>
      <c r="P1021" s="6">
        <f t="shared" si="46"/>
        <v>630.64</v>
      </c>
      <c r="Q1021">
        <f t="shared" si="47"/>
        <v>428.85056985699185</v>
      </c>
      <c r="R1021" s="16" t="str">
        <f>TEXT(Ecom[[#This Row],[Dates]],"mmm")</f>
        <v>Jun</v>
      </c>
      <c r="S1021" s="16" t="str">
        <f>TEXT(Ecom[[#This Row],[Dates]],"YYYY")</f>
        <v>2026</v>
      </c>
      <c r="T1021" s="16"/>
    </row>
    <row r="1022" spans="1:20" x14ac:dyDescent="0.25">
      <c r="A1022" t="s">
        <v>28</v>
      </c>
      <c r="B1022" s="16">
        <v>46271</v>
      </c>
      <c r="C1022" t="s">
        <v>14</v>
      </c>
      <c r="D1022" t="s">
        <v>15</v>
      </c>
      <c r="E1022" t="s">
        <v>43</v>
      </c>
      <c r="F1022" t="s">
        <v>261</v>
      </c>
      <c r="G1022">
        <v>20016</v>
      </c>
      <c r="H1022" t="s">
        <v>57</v>
      </c>
      <c r="I1022" t="s">
        <v>26</v>
      </c>
      <c r="J1022" t="s">
        <v>34</v>
      </c>
      <c r="K1022" s="6">
        <v>22.74</v>
      </c>
      <c r="L1022">
        <v>3</v>
      </c>
      <c r="M1022">
        <v>0</v>
      </c>
      <c r="N1022" s="6">
        <v>8.8686000000000007</v>
      </c>
      <c r="O1022" t="str">
        <f t="shared" si="45"/>
        <v/>
      </c>
      <c r="P1022" s="6">
        <f t="shared" si="46"/>
        <v>890.06333333333339</v>
      </c>
      <c r="Q1022">
        <f t="shared" si="47"/>
        <v>482.05656223372023</v>
      </c>
      <c r="R1022" s="16" t="str">
        <f>TEXT(Ecom[[#This Row],[Dates]],"mmm")</f>
        <v>Sep</v>
      </c>
      <c r="S1022" s="16" t="str">
        <f>TEXT(Ecom[[#This Row],[Dates]],"YYYY")</f>
        <v>2026</v>
      </c>
      <c r="T1022" s="16"/>
    </row>
    <row r="1023" spans="1:20" x14ac:dyDescent="0.25">
      <c r="A1023" t="s">
        <v>28</v>
      </c>
      <c r="B1023" s="16">
        <v>46147</v>
      </c>
      <c r="C1023" t="s">
        <v>14</v>
      </c>
      <c r="D1023" t="s">
        <v>15</v>
      </c>
      <c r="E1023" t="s">
        <v>43</v>
      </c>
      <c r="F1023" t="s">
        <v>261</v>
      </c>
      <c r="G1023">
        <v>20016</v>
      </c>
      <c r="H1023" t="s">
        <v>57</v>
      </c>
      <c r="I1023" t="s">
        <v>19</v>
      </c>
      <c r="J1023" t="s">
        <v>21</v>
      </c>
      <c r="K1023" s="6">
        <v>1267.53</v>
      </c>
      <c r="L1023">
        <v>3</v>
      </c>
      <c r="M1023">
        <v>0</v>
      </c>
      <c r="N1023" s="6">
        <v>316.88249999999999</v>
      </c>
      <c r="O1023" t="str">
        <f t="shared" si="45"/>
        <v/>
      </c>
      <c r="P1023" s="6">
        <f t="shared" si="46"/>
        <v>884.5526666666666</v>
      </c>
      <c r="Q1023">
        <f t="shared" si="47"/>
        <v>687.28397319680391</v>
      </c>
      <c r="R1023" s="16" t="str">
        <f>TEXT(Ecom[[#This Row],[Dates]],"mmm")</f>
        <v>May</v>
      </c>
      <c r="S1023" s="16" t="str">
        <f>TEXT(Ecom[[#This Row],[Dates]],"YYYY")</f>
        <v>2026</v>
      </c>
      <c r="T1023" s="16"/>
    </row>
    <row r="1024" spans="1:20" x14ac:dyDescent="0.25">
      <c r="A1024" t="s">
        <v>28</v>
      </c>
      <c r="B1024" s="16">
        <v>45895</v>
      </c>
      <c r="C1024" t="s">
        <v>14</v>
      </c>
      <c r="D1024" t="s">
        <v>15</v>
      </c>
      <c r="E1024" t="s">
        <v>43</v>
      </c>
      <c r="F1024" t="s">
        <v>261</v>
      </c>
      <c r="G1024">
        <v>20016</v>
      </c>
      <c r="H1024" t="s">
        <v>57</v>
      </c>
      <c r="I1024" t="s">
        <v>35</v>
      </c>
      <c r="J1024" t="s">
        <v>123</v>
      </c>
      <c r="K1024" s="6">
        <v>1379.92</v>
      </c>
      <c r="L1024">
        <v>8</v>
      </c>
      <c r="M1024">
        <v>0</v>
      </c>
      <c r="N1024" s="6">
        <v>648.56240000000003</v>
      </c>
      <c r="O1024" t="str">
        <f t="shared" si="45"/>
        <v/>
      </c>
      <c r="P1024" s="6">
        <f t="shared" si="46"/>
        <v>465.9786666666667</v>
      </c>
      <c r="Q1024">
        <f t="shared" si="47"/>
        <v>637.10802375526021</v>
      </c>
      <c r="R1024" s="16" t="str">
        <f>TEXT(Ecom[[#This Row],[Dates]],"mmm")</f>
        <v>Aug</v>
      </c>
      <c r="S1024" s="16" t="str">
        <f>TEXT(Ecom[[#This Row],[Dates]],"YYYY")</f>
        <v>2025</v>
      </c>
      <c r="T1024" s="16"/>
    </row>
    <row r="1025" spans="1:20" x14ac:dyDescent="0.25">
      <c r="A1025" t="s">
        <v>28</v>
      </c>
      <c r="B1025" s="16">
        <v>46384</v>
      </c>
      <c r="C1025" t="s">
        <v>14</v>
      </c>
      <c r="D1025" t="s">
        <v>15</v>
      </c>
      <c r="E1025" t="s">
        <v>55</v>
      </c>
      <c r="F1025" t="s">
        <v>56</v>
      </c>
      <c r="G1025">
        <v>19134</v>
      </c>
      <c r="H1025" t="s">
        <v>57</v>
      </c>
      <c r="I1025" t="s">
        <v>26</v>
      </c>
      <c r="J1025" t="s">
        <v>60</v>
      </c>
      <c r="K1025" s="6">
        <v>6.2080000000000002</v>
      </c>
      <c r="L1025">
        <v>2</v>
      </c>
      <c r="M1025">
        <v>0.2</v>
      </c>
      <c r="N1025" s="6">
        <v>2.1728000000000001</v>
      </c>
      <c r="O1025" t="str">
        <f t="shared" si="45"/>
        <v/>
      </c>
      <c r="P1025" s="6">
        <f t="shared" si="46"/>
        <v>11.189333333333332</v>
      </c>
      <c r="Q1025">
        <f t="shared" si="47"/>
        <v>570.89969369486334</v>
      </c>
      <c r="R1025" s="16" t="str">
        <f>TEXT(Ecom[[#This Row],[Dates]],"mmm")</f>
        <v>Dec</v>
      </c>
      <c r="S1025" s="16" t="str">
        <f>TEXT(Ecom[[#This Row],[Dates]],"YYYY")</f>
        <v>2026</v>
      </c>
      <c r="T1025" s="16"/>
    </row>
    <row r="1026" spans="1:20" x14ac:dyDescent="0.25">
      <c r="A1026" t="s">
        <v>62</v>
      </c>
      <c r="B1026" s="16">
        <v>46282</v>
      </c>
      <c r="C1026" t="s">
        <v>44</v>
      </c>
      <c r="D1026" t="s">
        <v>15</v>
      </c>
      <c r="E1026" t="s">
        <v>23</v>
      </c>
      <c r="F1026" t="s">
        <v>24</v>
      </c>
      <c r="G1026">
        <v>90045</v>
      </c>
      <c r="H1026" t="s">
        <v>25</v>
      </c>
      <c r="I1026" t="s">
        <v>26</v>
      </c>
      <c r="J1026" t="s">
        <v>37</v>
      </c>
      <c r="K1026" s="6">
        <v>11.808</v>
      </c>
      <c r="L1026">
        <v>2</v>
      </c>
      <c r="M1026">
        <v>0.2</v>
      </c>
      <c r="N1026" s="6">
        <v>4.2804000000000002</v>
      </c>
      <c r="O1026" t="str">
        <f t="shared" ref="O1026:O1089" si="48">IF(N1026&lt;0,N1026,"")</f>
        <v/>
      </c>
      <c r="P1026" s="6">
        <f t="shared" si="46"/>
        <v>30.224</v>
      </c>
      <c r="Q1026">
        <f t="shared" si="47"/>
        <v>262.92257609727938</v>
      </c>
      <c r="R1026" s="16" t="str">
        <f>TEXT(Ecom[[#This Row],[Dates]],"mmm")</f>
        <v>Sep</v>
      </c>
      <c r="S1026" s="16" t="str">
        <f>TEXT(Ecom[[#This Row],[Dates]],"YYYY")</f>
        <v>2026</v>
      </c>
      <c r="T1026" s="16"/>
    </row>
    <row r="1027" spans="1:20" x14ac:dyDescent="0.25">
      <c r="A1027" t="s">
        <v>13</v>
      </c>
      <c r="B1027" s="16">
        <v>46370</v>
      </c>
      <c r="C1027" t="s">
        <v>44</v>
      </c>
      <c r="D1027" t="s">
        <v>15</v>
      </c>
      <c r="E1027" t="s">
        <v>82</v>
      </c>
      <c r="F1027" t="s">
        <v>104</v>
      </c>
      <c r="G1027">
        <v>45503</v>
      </c>
      <c r="H1027" t="s">
        <v>57</v>
      </c>
      <c r="I1027" t="s">
        <v>26</v>
      </c>
      <c r="J1027" t="s">
        <v>41</v>
      </c>
      <c r="K1027" s="6">
        <v>15.552</v>
      </c>
      <c r="L1027">
        <v>3</v>
      </c>
      <c r="M1027">
        <v>0.2</v>
      </c>
      <c r="N1027" s="6">
        <v>5.4432</v>
      </c>
      <c r="O1027" t="str">
        <f t="shared" si="48"/>
        <v/>
      </c>
      <c r="P1027" s="6">
        <f t="shared" ref="P1027:P1090" si="49">AVERAGE(K1027:K1029)</f>
        <v>31.483999999999998</v>
      </c>
      <c r="Q1027">
        <f t="shared" si="47"/>
        <v>21.342691336414941</v>
      </c>
      <c r="R1027" s="16" t="str">
        <f>TEXT(Ecom[[#This Row],[Dates]],"mmm")</f>
        <v>Dec</v>
      </c>
      <c r="S1027" s="16" t="str">
        <f>TEXT(Ecom[[#This Row],[Dates]],"YYYY")</f>
        <v>2026</v>
      </c>
      <c r="T1027" s="16"/>
    </row>
    <row r="1028" spans="1:20" x14ac:dyDescent="0.25">
      <c r="A1028" t="s">
        <v>13</v>
      </c>
      <c r="B1028" s="16">
        <v>45781</v>
      </c>
      <c r="C1028" t="s">
        <v>44</v>
      </c>
      <c r="D1028" t="s">
        <v>15</v>
      </c>
      <c r="E1028" t="s">
        <v>82</v>
      </c>
      <c r="F1028" t="s">
        <v>104</v>
      </c>
      <c r="G1028">
        <v>45503</v>
      </c>
      <c r="H1028" t="s">
        <v>57</v>
      </c>
      <c r="I1028" t="s">
        <v>26</v>
      </c>
      <c r="J1028" t="s">
        <v>41</v>
      </c>
      <c r="K1028" s="6">
        <v>63.311999999999998</v>
      </c>
      <c r="L1028">
        <v>3</v>
      </c>
      <c r="M1028">
        <v>0.2</v>
      </c>
      <c r="N1028" s="6">
        <v>20.5764</v>
      </c>
      <c r="O1028" t="str">
        <f t="shared" si="48"/>
        <v/>
      </c>
      <c r="P1028" s="6">
        <f t="shared" si="49"/>
        <v>85.36666666666666</v>
      </c>
      <c r="Q1028">
        <f t="shared" si="47"/>
        <v>57.098919053140023</v>
      </c>
      <c r="R1028" s="16" t="str">
        <f>TEXT(Ecom[[#This Row],[Dates]],"mmm")</f>
        <v>May</v>
      </c>
      <c r="S1028" s="16" t="str">
        <f>TEXT(Ecom[[#This Row],[Dates]],"YYYY")</f>
        <v>2025</v>
      </c>
      <c r="T1028" s="16"/>
    </row>
    <row r="1029" spans="1:20" x14ac:dyDescent="0.25">
      <c r="A1029" t="s">
        <v>13</v>
      </c>
      <c r="B1029" s="16">
        <v>46293</v>
      </c>
      <c r="C1029" t="s">
        <v>44</v>
      </c>
      <c r="D1029" t="s">
        <v>15</v>
      </c>
      <c r="E1029" t="s">
        <v>82</v>
      </c>
      <c r="F1029" t="s">
        <v>104</v>
      </c>
      <c r="G1029">
        <v>45503</v>
      </c>
      <c r="H1029" t="s">
        <v>57</v>
      </c>
      <c r="I1029" t="s">
        <v>35</v>
      </c>
      <c r="J1029" t="s">
        <v>36</v>
      </c>
      <c r="K1029" s="6">
        <v>15.587999999999999</v>
      </c>
      <c r="L1029">
        <v>2</v>
      </c>
      <c r="M1029">
        <v>0.4</v>
      </c>
      <c r="N1029" s="6">
        <v>-9.8724000000000007</v>
      </c>
      <c r="O1029">
        <f t="shared" si="48"/>
        <v>-9.8724000000000007</v>
      </c>
      <c r="P1029" s="6">
        <f t="shared" si="49"/>
        <v>130.25266666666667</v>
      </c>
      <c r="Q1029">
        <f t="shared" ref="Q1029:Q1092" si="50">SQRT(SUMXMY2(K1029:K1031,P1027:P1029)/3)</f>
        <v>66.512357651013218</v>
      </c>
      <c r="R1029" s="16" t="str">
        <f>TEXT(Ecom[[#This Row],[Dates]],"mmm")</f>
        <v>Sep</v>
      </c>
      <c r="S1029" s="16" t="str">
        <f>TEXT(Ecom[[#This Row],[Dates]],"YYYY")</f>
        <v>2026</v>
      </c>
      <c r="T1029" s="16"/>
    </row>
    <row r="1030" spans="1:20" x14ac:dyDescent="0.25">
      <c r="A1030" t="s">
        <v>28</v>
      </c>
      <c r="B1030" s="16">
        <v>45854</v>
      </c>
      <c r="C1030" t="s">
        <v>22</v>
      </c>
      <c r="D1030" t="s">
        <v>15</v>
      </c>
      <c r="E1030" t="s">
        <v>157</v>
      </c>
      <c r="F1030" t="s">
        <v>132</v>
      </c>
      <c r="G1030">
        <v>7601</v>
      </c>
      <c r="H1030" t="s">
        <v>57</v>
      </c>
      <c r="I1030" t="s">
        <v>26</v>
      </c>
      <c r="J1030" t="s">
        <v>41</v>
      </c>
      <c r="K1030" s="6">
        <v>177.2</v>
      </c>
      <c r="L1030">
        <v>5</v>
      </c>
      <c r="M1030">
        <v>0</v>
      </c>
      <c r="N1030" s="6">
        <v>83.284000000000006</v>
      </c>
      <c r="O1030" t="str">
        <f t="shared" si="48"/>
        <v/>
      </c>
      <c r="P1030" s="6">
        <f t="shared" si="49"/>
        <v>410.03666666666669</v>
      </c>
      <c r="Q1030">
        <f t="shared" si="50"/>
        <v>265.17791157133234</v>
      </c>
      <c r="R1030" s="16" t="str">
        <f>TEXT(Ecom[[#This Row],[Dates]],"mmm")</f>
        <v>Jul</v>
      </c>
      <c r="S1030" s="16" t="str">
        <f>TEXT(Ecom[[#This Row],[Dates]],"YYYY")</f>
        <v>2025</v>
      </c>
      <c r="T1030" s="16"/>
    </row>
    <row r="1031" spans="1:20" x14ac:dyDescent="0.25">
      <c r="A1031" t="s">
        <v>28</v>
      </c>
      <c r="B1031" s="16">
        <v>45929</v>
      </c>
      <c r="C1031" t="s">
        <v>22</v>
      </c>
      <c r="D1031" t="s">
        <v>15</v>
      </c>
      <c r="E1031" t="s">
        <v>157</v>
      </c>
      <c r="F1031" t="s">
        <v>132</v>
      </c>
      <c r="G1031">
        <v>7601</v>
      </c>
      <c r="H1031" t="s">
        <v>57</v>
      </c>
      <c r="I1031" t="s">
        <v>35</v>
      </c>
      <c r="J1031" t="s">
        <v>36</v>
      </c>
      <c r="K1031" s="6">
        <v>197.97</v>
      </c>
      <c r="L1031">
        <v>3</v>
      </c>
      <c r="M1031">
        <v>0</v>
      </c>
      <c r="N1031" s="6">
        <v>57.411299999999997</v>
      </c>
      <c r="O1031" t="str">
        <f t="shared" si="48"/>
        <v/>
      </c>
      <c r="P1031" s="6">
        <f t="shared" si="49"/>
        <v>392.34</v>
      </c>
      <c r="Q1031">
        <f t="shared" si="50"/>
        <v>302.47421165276711</v>
      </c>
      <c r="R1031" s="16" t="str">
        <f>TEXT(Ecom[[#This Row],[Dates]],"mmm")</f>
        <v>Sep</v>
      </c>
      <c r="S1031" s="16" t="str">
        <f>TEXT(Ecom[[#This Row],[Dates]],"YYYY")</f>
        <v>2025</v>
      </c>
      <c r="T1031" s="16"/>
    </row>
    <row r="1032" spans="1:20" x14ac:dyDescent="0.25">
      <c r="A1032" t="s">
        <v>28</v>
      </c>
      <c r="B1032" s="16">
        <v>46173</v>
      </c>
      <c r="C1032" t="s">
        <v>22</v>
      </c>
      <c r="D1032" t="s">
        <v>15</v>
      </c>
      <c r="E1032" t="s">
        <v>157</v>
      </c>
      <c r="F1032" t="s">
        <v>132</v>
      </c>
      <c r="G1032">
        <v>7601</v>
      </c>
      <c r="H1032" t="s">
        <v>57</v>
      </c>
      <c r="I1032" t="s">
        <v>19</v>
      </c>
      <c r="J1032" t="s">
        <v>21</v>
      </c>
      <c r="K1032" s="6">
        <v>854.94</v>
      </c>
      <c r="L1032">
        <v>3</v>
      </c>
      <c r="M1032">
        <v>0</v>
      </c>
      <c r="N1032" s="6">
        <v>213.73500000000001</v>
      </c>
      <c r="O1032" t="str">
        <f t="shared" si="48"/>
        <v/>
      </c>
      <c r="P1032" s="6">
        <f t="shared" si="49"/>
        <v>331.15000000000003</v>
      </c>
      <c r="Q1032">
        <f t="shared" si="50"/>
        <v>351.29136596805751</v>
      </c>
      <c r="R1032" s="16" t="str">
        <f>TEXT(Ecom[[#This Row],[Dates]],"mmm")</f>
        <v>May</v>
      </c>
      <c r="S1032" s="16" t="str">
        <f>TEXT(Ecom[[#This Row],[Dates]],"YYYY")</f>
        <v>2026</v>
      </c>
      <c r="T1032" s="16"/>
    </row>
    <row r="1033" spans="1:20" x14ac:dyDescent="0.25">
      <c r="A1033" t="s">
        <v>28</v>
      </c>
      <c r="B1033" s="16">
        <v>45896</v>
      </c>
      <c r="C1033" t="s">
        <v>22</v>
      </c>
      <c r="D1033" t="s">
        <v>15</v>
      </c>
      <c r="E1033" t="s">
        <v>157</v>
      </c>
      <c r="F1033" t="s">
        <v>132</v>
      </c>
      <c r="G1033">
        <v>7601</v>
      </c>
      <c r="H1033" t="s">
        <v>57</v>
      </c>
      <c r="I1033" t="s">
        <v>19</v>
      </c>
      <c r="J1033" t="s">
        <v>33</v>
      </c>
      <c r="K1033" s="6">
        <v>124.11</v>
      </c>
      <c r="L1033">
        <v>9</v>
      </c>
      <c r="M1033">
        <v>0</v>
      </c>
      <c r="N1033" s="6">
        <v>52.126199999999997</v>
      </c>
      <c r="O1033" t="str">
        <f t="shared" si="48"/>
        <v/>
      </c>
      <c r="P1033" s="6">
        <f t="shared" si="49"/>
        <v>51.401999999999994</v>
      </c>
      <c r="Q1033">
        <f t="shared" si="50"/>
        <v>240.52221923417665</v>
      </c>
      <c r="R1033" s="16" t="str">
        <f>TEXT(Ecom[[#This Row],[Dates]],"mmm")</f>
        <v>Aug</v>
      </c>
      <c r="S1033" s="16" t="str">
        <f>TEXT(Ecom[[#This Row],[Dates]],"YYYY")</f>
        <v>2025</v>
      </c>
      <c r="T1033" s="16"/>
    </row>
    <row r="1034" spans="1:20" x14ac:dyDescent="0.25">
      <c r="A1034" t="s">
        <v>28</v>
      </c>
      <c r="B1034" s="16">
        <v>45960</v>
      </c>
      <c r="C1034" t="s">
        <v>22</v>
      </c>
      <c r="D1034" t="s">
        <v>15</v>
      </c>
      <c r="E1034" t="s">
        <v>157</v>
      </c>
      <c r="F1034" t="s">
        <v>132</v>
      </c>
      <c r="G1034">
        <v>7601</v>
      </c>
      <c r="H1034" t="s">
        <v>57</v>
      </c>
      <c r="I1034" t="s">
        <v>26</v>
      </c>
      <c r="J1034" t="s">
        <v>27</v>
      </c>
      <c r="K1034" s="6">
        <v>14.4</v>
      </c>
      <c r="L1034">
        <v>5</v>
      </c>
      <c r="M1034">
        <v>0</v>
      </c>
      <c r="N1034" s="6">
        <v>7.056</v>
      </c>
      <c r="O1034" t="str">
        <f t="shared" si="48"/>
        <v/>
      </c>
      <c r="P1034" s="6">
        <f t="shared" si="49"/>
        <v>10.908000000000001</v>
      </c>
      <c r="Q1034">
        <f t="shared" si="50"/>
        <v>184.0960250666302</v>
      </c>
      <c r="R1034" s="16" t="str">
        <f>TEXT(Ecom[[#This Row],[Dates]],"mmm")</f>
        <v>Oct</v>
      </c>
      <c r="S1034" s="16" t="str">
        <f>TEXT(Ecom[[#This Row],[Dates]],"YYYY")</f>
        <v>2025</v>
      </c>
      <c r="T1034" s="16"/>
    </row>
    <row r="1035" spans="1:20" x14ac:dyDescent="0.25">
      <c r="A1035" t="s">
        <v>62</v>
      </c>
      <c r="B1035" s="16">
        <v>46259</v>
      </c>
      <c r="C1035" t="s">
        <v>14</v>
      </c>
      <c r="D1035" t="s">
        <v>15</v>
      </c>
      <c r="E1035" t="s">
        <v>148</v>
      </c>
      <c r="F1035" t="s">
        <v>104</v>
      </c>
      <c r="G1035">
        <v>45231</v>
      </c>
      <c r="H1035" t="s">
        <v>57</v>
      </c>
      <c r="I1035" t="s">
        <v>26</v>
      </c>
      <c r="J1035" t="s">
        <v>41</v>
      </c>
      <c r="K1035" s="6">
        <v>15.696</v>
      </c>
      <c r="L1035">
        <v>3</v>
      </c>
      <c r="M1035">
        <v>0.2</v>
      </c>
      <c r="N1035" s="6">
        <v>5.1012000000000004</v>
      </c>
      <c r="O1035" t="str">
        <f t="shared" si="48"/>
        <v/>
      </c>
      <c r="P1035" s="6">
        <f t="shared" si="49"/>
        <v>10.917</v>
      </c>
      <c r="Q1035">
        <f t="shared" si="50"/>
        <v>21.258699678014175</v>
      </c>
      <c r="R1035" s="16" t="str">
        <f>TEXT(Ecom[[#This Row],[Dates]],"mmm")</f>
        <v>Aug</v>
      </c>
      <c r="S1035" s="16" t="str">
        <f>TEXT(Ecom[[#This Row],[Dates]],"YYYY")</f>
        <v>2026</v>
      </c>
      <c r="T1035" s="16"/>
    </row>
    <row r="1036" spans="1:20" x14ac:dyDescent="0.25">
      <c r="A1036" t="s">
        <v>62</v>
      </c>
      <c r="B1036" s="16">
        <v>46378</v>
      </c>
      <c r="C1036" t="s">
        <v>14</v>
      </c>
      <c r="D1036" t="s">
        <v>15</v>
      </c>
      <c r="E1036" t="s">
        <v>148</v>
      </c>
      <c r="F1036" t="s">
        <v>104</v>
      </c>
      <c r="G1036">
        <v>45231</v>
      </c>
      <c r="H1036" t="s">
        <v>57</v>
      </c>
      <c r="I1036" t="s">
        <v>26</v>
      </c>
      <c r="J1036" t="s">
        <v>37</v>
      </c>
      <c r="K1036" s="6">
        <v>2.6280000000000001</v>
      </c>
      <c r="L1036">
        <v>2</v>
      </c>
      <c r="M1036">
        <v>0.7</v>
      </c>
      <c r="N1036" s="6">
        <v>-1.9272</v>
      </c>
      <c r="O1036">
        <f t="shared" si="48"/>
        <v>-1.9272</v>
      </c>
      <c r="P1036" s="6">
        <f t="shared" si="49"/>
        <v>34.558333333333337</v>
      </c>
      <c r="Q1036">
        <f t="shared" si="50"/>
        <v>30.502981472369282</v>
      </c>
      <c r="R1036" s="16" t="str">
        <f>TEXT(Ecom[[#This Row],[Dates]],"mmm")</f>
        <v>Dec</v>
      </c>
      <c r="S1036" s="16" t="str">
        <f>TEXT(Ecom[[#This Row],[Dates]],"YYYY")</f>
        <v>2026</v>
      </c>
      <c r="T1036" s="16"/>
    </row>
    <row r="1037" spans="1:20" x14ac:dyDescent="0.25">
      <c r="A1037" t="s">
        <v>62</v>
      </c>
      <c r="B1037" s="16">
        <v>46309</v>
      </c>
      <c r="C1037" t="s">
        <v>14</v>
      </c>
      <c r="D1037" t="s">
        <v>15</v>
      </c>
      <c r="E1037" t="s">
        <v>148</v>
      </c>
      <c r="F1037" t="s">
        <v>104</v>
      </c>
      <c r="G1037">
        <v>45231</v>
      </c>
      <c r="H1037" t="s">
        <v>57</v>
      </c>
      <c r="I1037" t="s">
        <v>26</v>
      </c>
      <c r="J1037" t="s">
        <v>37</v>
      </c>
      <c r="K1037" s="6">
        <v>14.427</v>
      </c>
      <c r="L1037">
        <v>3</v>
      </c>
      <c r="M1037">
        <v>0.7</v>
      </c>
      <c r="N1037" s="6">
        <v>-10.579800000000001</v>
      </c>
      <c r="O1037">
        <f t="shared" si="48"/>
        <v>-10.579800000000001</v>
      </c>
      <c r="P1037" s="6">
        <f t="shared" si="49"/>
        <v>45.890333333333331</v>
      </c>
      <c r="Q1037">
        <f t="shared" si="50"/>
        <v>30.597397326981671</v>
      </c>
      <c r="R1037" s="16" t="str">
        <f>TEXT(Ecom[[#This Row],[Dates]],"mmm")</f>
        <v>Oct</v>
      </c>
      <c r="S1037" s="16" t="str">
        <f>TEXT(Ecom[[#This Row],[Dates]],"YYYY")</f>
        <v>2026</v>
      </c>
      <c r="T1037" s="16"/>
    </row>
    <row r="1038" spans="1:20" x14ac:dyDescent="0.25">
      <c r="A1038" t="s">
        <v>28</v>
      </c>
      <c r="B1038" s="16">
        <v>46324</v>
      </c>
      <c r="C1038" t="s">
        <v>44</v>
      </c>
      <c r="D1038" t="s">
        <v>15</v>
      </c>
      <c r="E1038" t="s">
        <v>262</v>
      </c>
      <c r="F1038" t="s">
        <v>112</v>
      </c>
      <c r="G1038">
        <v>65109</v>
      </c>
      <c r="H1038" t="s">
        <v>47</v>
      </c>
      <c r="I1038" t="s">
        <v>19</v>
      </c>
      <c r="J1038" t="s">
        <v>33</v>
      </c>
      <c r="K1038" s="6">
        <v>86.62</v>
      </c>
      <c r="L1038">
        <v>2</v>
      </c>
      <c r="M1038">
        <v>0</v>
      </c>
      <c r="N1038" s="6">
        <v>8.6620000000000008</v>
      </c>
      <c r="O1038" t="str">
        <f t="shared" si="48"/>
        <v/>
      </c>
      <c r="P1038" s="6">
        <f t="shared" si="49"/>
        <v>49.070666666666661</v>
      </c>
      <c r="Q1038">
        <f t="shared" si="50"/>
        <v>33.79559114901101</v>
      </c>
      <c r="R1038" s="16" t="str">
        <f>TEXT(Ecom[[#This Row],[Dates]],"mmm")</f>
        <v>Oct</v>
      </c>
      <c r="S1038" s="16" t="str">
        <f>TEXT(Ecom[[#This Row],[Dates]],"YYYY")</f>
        <v>2026</v>
      </c>
      <c r="T1038" s="16"/>
    </row>
    <row r="1039" spans="1:20" x14ac:dyDescent="0.25">
      <c r="A1039" t="s">
        <v>62</v>
      </c>
      <c r="B1039" s="16">
        <v>45678</v>
      </c>
      <c r="C1039" t="s">
        <v>14</v>
      </c>
      <c r="D1039" t="s">
        <v>15</v>
      </c>
      <c r="E1039" t="s">
        <v>23</v>
      </c>
      <c r="F1039" t="s">
        <v>24</v>
      </c>
      <c r="G1039">
        <v>90004</v>
      </c>
      <c r="H1039" t="s">
        <v>25</v>
      </c>
      <c r="I1039" t="s">
        <v>26</v>
      </c>
      <c r="J1039" t="s">
        <v>37</v>
      </c>
      <c r="K1039" s="6">
        <v>36.624000000000002</v>
      </c>
      <c r="L1039">
        <v>3</v>
      </c>
      <c r="M1039">
        <v>0.2</v>
      </c>
      <c r="N1039" s="6">
        <v>13.734</v>
      </c>
      <c r="O1039" t="str">
        <f t="shared" si="48"/>
        <v/>
      </c>
      <c r="P1039" s="6">
        <f t="shared" si="49"/>
        <v>29.77333333333333</v>
      </c>
      <c r="Q1039">
        <f t="shared" si="50"/>
        <v>15.460719355838519</v>
      </c>
      <c r="R1039" s="16" t="str">
        <f>TEXT(Ecom[[#This Row],[Dates]],"mmm")</f>
        <v>Jan</v>
      </c>
      <c r="S1039" s="16" t="str">
        <f>TEXT(Ecom[[#This Row],[Dates]],"YYYY")</f>
        <v>2025</v>
      </c>
      <c r="T1039" s="16"/>
    </row>
    <row r="1040" spans="1:20" x14ac:dyDescent="0.25">
      <c r="A1040" t="s">
        <v>62</v>
      </c>
      <c r="B1040" s="16">
        <v>46309</v>
      </c>
      <c r="C1040" t="s">
        <v>14</v>
      </c>
      <c r="D1040" t="s">
        <v>15</v>
      </c>
      <c r="E1040" t="s">
        <v>223</v>
      </c>
      <c r="F1040" t="s">
        <v>40</v>
      </c>
      <c r="G1040">
        <v>27217</v>
      </c>
      <c r="H1040" t="s">
        <v>18</v>
      </c>
      <c r="I1040" t="s">
        <v>26</v>
      </c>
      <c r="J1040" t="s">
        <v>34</v>
      </c>
      <c r="K1040" s="6">
        <v>23.968</v>
      </c>
      <c r="L1040">
        <v>7</v>
      </c>
      <c r="M1040">
        <v>0.2</v>
      </c>
      <c r="N1040" s="6">
        <v>2.6964000000000001</v>
      </c>
      <c r="O1040" t="str">
        <f t="shared" si="48"/>
        <v/>
      </c>
      <c r="P1040" s="6">
        <f t="shared" si="49"/>
        <v>249.952</v>
      </c>
      <c r="Q1040">
        <f t="shared" si="50"/>
        <v>258.60280474088415</v>
      </c>
      <c r="R1040" s="16" t="str">
        <f>TEXT(Ecom[[#This Row],[Dates]],"mmm")</f>
        <v>Oct</v>
      </c>
      <c r="S1040" s="16" t="str">
        <f>TEXT(Ecom[[#This Row],[Dates]],"YYYY")</f>
        <v>2026</v>
      </c>
      <c r="T1040" s="16"/>
    </row>
    <row r="1041" spans="1:20" x14ac:dyDescent="0.25">
      <c r="A1041" t="s">
        <v>62</v>
      </c>
      <c r="B1041" s="16">
        <v>45833</v>
      </c>
      <c r="C1041" t="s">
        <v>14</v>
      </c>
      <c r="D1041" t="s">
        <v>15</v>
      </c>
      <c r="E1041" t="s">
        <v>223</v>
      </c>
      <c r="F1041" t="s">
        <v>40</v>
      </c>
      <c r="G1041">
        <v>27217</v>
      </c>
      <c r="H1041" t="s">
        <v>18</v>
      </c>
      <c r="I1041" t="s">
        <v>26</v>
      </c>
      <c r="J1041" t="s">
        <v>34</v>
      </c>
      <c r="K1041" s="6">
        <v>28.728000000000002</v>
      </c>
      <c r="L1041">
        <v>3</v>
      </c>
      <c r="M1041">
        <v>0.2</v>
      </c>
      <c r="N1041" s="6">
        <v>1.7955000000000001</v>
      </c>
      <c r="O1041" t="str">
        <f t="shared" si="48"/>
        <v/>
      </c>
      <c r="P1041" s="6">
        <f t="shared" si="49"/>
        <v>252.58266666666665</v>
      </c>
      <c r="Q1041">
        <f t="shared" si="50"/>
        <v>287.93204265718799</v>
      </c>
      <c r="R1041" s="16" t="str">
        <f>TEXT(Ecom[[#This Row],[Dates]],"mmm")</f>
        <v>Jun</v>
      </c>
      <c r="S1041" s="16" t="str">
        <f>TEXT(Ecom[[#This Row],[Dates]],"YYYY")</f>
        <v>2025</v>
      </c>
      <c r="T1041" s="16"/>
    </row>
    <row r="1042" spans="1:20" x14ac:dyDescent="0.25">
      <c r="A1042" t="s">
        <v>28</v>
      </c>
      <c r="B1042" s="16">
        <v>46174</v>
      </c>
      <c r="C1042" t="s">
        <v>44</v>
      </c>
      <c r="D1042" t="s">
        <v>15</v>
      </c>
      <c r="E1042" t="s">
        <v>263</v>
      </c>
      <c r="F1042" t="s">
        <v>112</v>
      </c>
      <c r="G1042">
        <v>63376</v>
      </c>
      <c r="H1042" t="s">
        <v>47</v>
      </c>
      <c r="I1042" t="s">
        <v>19</v>
      </c>
      <c r="J1042" t="s">
        <v>31</v>
      </c>
      <c r="K1042" s="6">
        <v>697.16</v>
      </c>
      <c r="L1042">
        <v>4</v>
      </c>
      <c r="M1042">
        <v>0</v>
      </c>
      <c r="N1042" s="6">
        <v>146.40360000000001</v>
      </c>
      <c r="O1042" t="str">
        <f t="shared" si="48"/>
        <v/>
      </c>
      <c r="P1042" s="6">
        <f t="shared" si="49"/>
        <v>483.7906666666666</v>
      </c>
      <c r="Q1042">
        <f t="shared" si="50"/>
        <v>319.17863368664587</v>
      </c>
      <c r="R1042" s="16" t="str">
        <f>TEXT(Ecom[[#This Row],[Dates]],"mmm")</f>
        <v>Jun</v>
      </c>
      <c r="S1042" s="16" t="str">
        <f>TEXT(Ecom[[#This Row],[Dates]],"YYYY")</f>
        <v>2026</v>
      </c>
      <c r="T1042" s="16"/>
    </row>
    <row r="1043" spans="1:20" x14ac:dyDescent="0.25">
      <c r="A1043" t="s">
        <v>13</v>
      </c>
      <c r="B1043" s="16">
        <v>46020</v>
      </c>
      <c r="C1043" t="s">
        <v>14</v>
      </c>
      <c r="D1043" t="s">
        <v>15</v>
      </c>
      <c r="E1043" t="s">
        <v>75</v>
      </c>
      <c r="F1043" t="s">
        <v>76</v>
      </c>
      <c r="G1043">
        <v>10035</v>
      </c>
      <c r="H1043" t="s">
        <v>57</v>
      </c>
      <c r="I1043" t="s">
        <v>35</v>
      </c>
      <c r="J1043" t="s">
        <v>59</v>
      </c>
      <c r="K1043" s="6">
        <v>31.86</v>
      </c>
      <c r="L1043">
        <v>2</v>
      </c>
      <c r="M1043">
        <v>0</v>
      </c>
      <c r="N1043" s="6">
        <v>11.151</v>
      </c>
      <c r="O1043" t="str">
        <f t="shared" si="48"/>
        <v/>
      </c>
      <c r="P1043" s="6">
        <f t="shared" si="49"/>
        <v>254.35066666666668</v>
      </c>
      <c r="Q1043">
        <f t="shared" si="50"/>
        <v>235.16341324657157</v>
      </c>
      <c r="R1043" s="16" t="str">
        <f>TEXT(Ecom[[#This Row],[Dates]],"mmm")</f>
        <v>Dec</v>
      </c>
      <c r="S1043" s="16" t="str">
        <f>TEXT(Ecom[[#This Row],[Dates]],"YYYY")</f>
        <v>2025</v>
      </c>
      <c r="T1043" s="16"/>
    </row>
    <row r="1044" spans="1:20" x14ac:dyDescent="0.25">
      <c r="A1044" t="s">
        <v>13</v>
      </c>
      <c r="B1044" s="16">
        <v>46058</v>
      </c>
      <c r="C1044" t="s">
        <v>14</v>
      </c>
      <c r="D1044" t="s">
        <v>15</v>
      </c>
      <c r="E1044" t="s">
        <v>75</v>
      </c>
      <c r="F1044" t="s">
        <v>76</v>
      </c>
      <c r="G1044">
        <v>10035</v>
      </c>
      <c r="H1044" t="s">
        <v>57</v>
      </c>
      <c r="I1044" t="s">
        <v>19</v>
      </c>
      <c r="J1044" t="s">
        <v>20</v>
      </c>
      <c r="K1044" s="6">
        <v>722.35199999999998</v>
      </c>
      <c r="L1044">
        <v>3</v>
      </c>
      <c r="M1044">
        <v>0.2</v>
      </c>
      <c r="N1044" s="6">
        <v>90.293999999999997</v>
      </c>
      <c r="O1044" t="str">
        <f t="shared" si="48"/>
        <v/>
      </c>
      <c r="P1044" s="6">
        <f t="shared" si="49"/>
        <v>263.21866666666665</v>
      </c>
      <c r="Q1044">
        <f t="shared" si="50"/>
        <v>230.29797417741699</v>
      </c>
      <c r="R1044" s="16" t="str">
        <f>TEXT(Ecom[[#This Row],[Dates]],"mmm")</f>
        <v>Feb</v>
      </c>
      <c r="S1044" s="16" t="str">
        <f>TEXT(Ecom[[#This Row],[Dates]],"YYYY")</f>
        <v>2026</v>
      </c>
      <c r="T1044" s="16"/>
    </row>
    <row r="1045" spans="1:20" x14ac:dyDescent="0.25">
      <c r="A1045" t="s">
        <v>62</v>
      </c>
      <c r="B1045" s="16">
        <v>46254</v>
      </c>
      <c r="C1045" t="s">
        <v>22</v>
      </c>
      <c r="D1045" t="s">
        <v>15</v>
      </c>
      <c r="E1045" t="s">
        <v>79</v>
      </c>
      <c r="F1045" t="s">
        <v>65</v>
      </c>
      <c r="G1045">
        <v>60610</v>
      </c>
      <c r="H1045" t="s">
        <v>47</v>
      </c>
      <c r="I1045" t="s">
        <v>26</v>
      </c>
      <c r="J1045" t="s">
        <v>34</v>
      </c>
      <c r="K1045" s="6">
        <v>8.84</v>
      </c>
      <c r="L1045">
        <v>5</v>
      </c>
      <c r="M1045">
        <v>0.2</v>
      </c>
      <c r="N1045" s="6">
        <v>2.9834999999999998</v>
      </c>
      <c r="O1045" t="str">
        <f t="shared" si="48"/>
        <v/>
      </c>
      <c r="P1045" s="6">
        <f t="shared" si="49"/>
        <v>107.30266666666667</v>
      </c>
      <c r="Q1045">
        <f t="shared" si="50"/>
        <v>203.2220819453984</v>
      </c>
      <c r="R1045" s="16" t="str">
        <f>TEXT(Ecom[[#This Row],[Dates]],"mmm")</f>
        <v>Aug</v>
      </c>
      <c r="S1045" s="16" t="str">
        <f>TEXT(Ecom[[#This Row],[Dates]],"YYYY")</f>
        <v>2026</v>
      </c>
      <c r="T1045" s="16"/>
    </row>
    <row r="1046" spans="1:20" x14ac:dyDescent="0.25">
      <c r="A1046" t="s">
        <v>62</v>
      </c>
      <c r="B1046" s="16">
        <v>46381</v>
      </c>
      <c r="C1046" t="s">
        <v>22</v>
      </c>
      <c r="D1046" t="s">
        <v>15</v>
      </c>
      <c r="E1046" t="s">
        <v>79</v>
      </c>
      <c r="F1046" t="s">
        <v>65</v>
      </c>
      <c r="G1046">
        <v>60610</v>
      </c>
      <c r="H1046" t="s">
        <v>47</v>
      </c>
      <c r="I1046" t="s">
        <v>26</v>
      </c>
      <c r="J1046" t="s">
        <v>38</v>
      </c>
      <c r="K1046" s="6">
        <v>58.463999999999999</v>
      </c>
      <c r="L1046">
        <v>9</v>
      </c>
      <c r="M1046">
        <v>0.8</v>
      </c>
      <c r="N1046" s="6">
        <v>-146.16</v>
      </c>
      <c r="O1046">
        <f t="shared" si="48"/>
        <v>-146.16</v>
      </c>
      <c r="P1046" s="6">
        <f t="shared" si="49"/>
        <v>559.0093333333333</v>
      </c>
      <c r="Q1046">
        <f t="shared" si="50"/>
        <v>487.02078398177451</v>
      </c>
      <c r="R1046" s="16" t="str">
        <f>TEXT(Ecom[[#This Row],[Dates]],"mmm")</f>
        <v>Dec</v>
      </c>
      <c r="S1046" s="16" t="str">
        <f>TEXT(Ecom[[#This Row],[Dates]],"YYYY")</f>
        <v>2026</v>
      </c>
      <c r="T1046" s="16"/>
    </row>
    <row r="1047" spans="1:20" x14ac:dyDescent="0.25">
      <c r="A1047" t="s">
        <v>28</v>
      </c>
      <c r="B1047" s="16">
        <v>45739</v>
      </c>
      <c r="C1047" t="s">
        <v>44</v>
      </c>
      <c r="D1047" t="s">
        <v>15</v>
      </c>
      <c r="E1047" t="s">
        <v>264</v>
      </c>
      <c r="F1047" t="s">
        <v>65</v>
      </c>
      <c r="G1047">
        <v>61107</v>
      </c>
      <c r="H1047" t="s">
        <v>47</v>
      </c>
      <c r="I1047" t="s">
        <v>19</v>
      </c>
      <c r="J1047" t="s">
        <v>21</v>
      </c>
      <c r="K1047" s="6">
        <v>254.60400000000001</v>
      </c>
      <c r="L1047">
        <v>14</v>
      </c>
      <c r="M1047">
        <v>0.3</v>
      </c>
      <c r="N1047" s="6">
        <v>-18.186</v>
      </c>
      <c r="O1047">
        <f t="shared" si="48"/>
        <v>-18.186</v>
      </c>
      <c r="P1047" s="6">
        <f t="shared" si="49"/>
        <v>573.64133333333336</v>
      </c>
      <c r="Q1047">
        <f t="shared" si="50"/>
        <v>545.20618537617895</v>
      </c>
      <c r="R1047" s="16" t="str">
        <f>TEXT(Ecom[[#This Row],[Dates]],"mmm")</f>
        <v>Mar</v>
      </c>
      <c r="S1047" s="16" t="str">
        <f>TEXT(Ecom[[#This Row],[Dates]],"YYYY")</f>
        <v>2025</v>
      </c>
      <c r="T1047" s="16"/>
    </row>
    <row r="1048" spans="1:20" x14ac:dyDescent="0.25">
      <c r="A1048" t="s">
        <v>28</v>
      </c>
      <c r="B1048" s="16">
        <v>45864</v>
      </c>
      <c r="C1048" t="s">
        <v>14</v>
      </c>
      <c r="D1048" t="s">
        <v>15</v>
      </c>
      <c r="E1048" t="s">
        <v>180</v>
      </c>
      <c r="F1048" t="s">
        <v>30</v>
      </c>
      <c r="G1048">
        <v>33142</v>
      </c>
      <c r="H1048" t="s">
        <v>18</v>
      </c>
      <c r="I1048" t="s">
        <v>35</v>
      </c>
      <c r="J1048" t="s">
        <v>36</v>
      </c>
      <c r="K1048" s="6">
        <v>1363.96</v>
      </c>
      <c r="L1048">
        <v>5</v>
      </c>
      <c r="M1048">
        <v>0.2</v>
      </c>
      <c r="N1048" s="6">
        <v>85.247500000000002</v>
      </c>
      <c r="O1048" t="str">
        <f t="shared" si="48"/>
        <v/>
      </c>
      <c r="P1048" s="6">
        <f t="shared" si="49"/>
        <v>859.9413333333332</v>
      </c>
      <c r="Q1048">
        <f t="shared" si="50"/>
        <v>558.07577049556835</v>
      </c>
      <c r="R1048" s="16" t="str">
        <f>TEXT(Ecom[[#This Row],[Dates]],"mmm")</f>
        <v>Jul</v>
      </c>
      <c r="S1048" s="16" t="str">
        <f>TEXT(Ecom[[#This Row],[Dates]],"YYYY")</f>
        <v>2025</v>
      </c>
      <c r="T1048" s="16"/>
    </row>
    <row r="1049" spans="1:20" x14ac:dyDescent="0.25">
      <c r="A1049" t="s">
        <v>28</v>
      </c>
      <c r="B1049" s="16">
        <v>45956</v>
      </c>
      <c r="C1049" t="s">
        <v>14</v>
      </c>
      <c r="D1049" t="s">
        <v>15</v>
      </c>
      <c r="E1049" t="s">
        <v>180</v>
      </c>
      <c r="F1049" t="s">
        <v>30</v>
      </c>
      <c r="G1049">
        <v>33142</v>
      </c>
      <c r="H1049" t="s">
        <v>18</v>
      </c>
      <c r="I1049" t="s">
        <v>19</v>
      </c>
      <c r="J1049" t="s">
        <v>33</v>
      </c>
      <c r="K1049" s="6">
        <v>102.36</v>
      </c>
      <c r="L1049">
        <v>3</v>
      </c>
      <c r="M1049">
        <v>0.2</v>
      </c>
      <c r="N1049" s="6">
        <v>-3.8384999999999998</v>
      </c>
      <c r="O1049">
        <f t="shared" si="48"/>
        <v>-3.8384999999999998</v>
      </c>
      <c r="P1049" s="6">
        <f t="shared" si="49"/>
        <v>438.61799999999994</v>
      </c>
      <c r="Q1049">
        <f t="shared" si="50"/>
        <v>365.63599542876682</v>
      </c>
      <c r="R1049" s="16" t="str">
        <f>TEXT(Ecom[[#This Row],[Dates]],"mmm")</f>
        <v>Oct</v>
      </c>
      <c r="S1049" s="16" t="str">
        <f>TEXT(Ecom[[#This Row],[Dates]],"YYYY")</f>
        <v>2025</v>
      </c>
      <c r="T1049" s="16"/>
    </row>
    <row r="1050" spans="1:20" x14ac:dyDescent="0.25">
      <c r="A1050" t="s">
        <v>13</v>
      </c>
      <c r="B1050" s="16">
        <v>45698</v>
      </c>
      <c r="C1050" t="s">
        <v>14</v>
      </c>
      <c r="D1050" t="s">
        <v>15</v>
      </c>
      <c r="E1050" t="s">
        <v>52</v>
      </c>
      <c r="F1050" t="s">
        <v>24</v>
      </c>
      <c r="G1050">
        <v>94109</v>
      </c>
      <c r="H1050" t="s">
        <v>25</v>
      </c>
      <c r="I1050" t="s">
        <v>35</v>
      </c>
      <c r="J1050" t="s">
        <v>36</v>
      </c>
      <c r="K1050" s="6">
        <v>1113.5039999999999</v>
      </c>
      <c r="L1050">
        <v>12</v>
      </c>
      <c r="M1050">
        <v>0.2</v>
      </c>
      <c r="N1050" s="6">
        <v>125.2692</v>
      </c>
      <c r="O1050" t="str">
        <f t="shared" si="48"/>
        <v/>
      </c>
      <c r="P1050" s="6">
        <f t="shared" si="49"/>
        <v>460.65266666666662</v>
      </c>
      <c r="Q1050">
        <f t="shared" si="50"/>
        <v>296.83730967178838</v>
      </c>
      <c r="R1050" s="16" t="str">
        <f>TEXT(Ecom[[#This Row],[Dates]],"mmm")</f>
        <v>Feb</v>
      </c>
      <c r="S1050" s="16" t="str">
        <f>TEXT(Ecom[[#This Row],[Dates]],"YYYY")</f>
        <v>2025</v>
      </c>
      <c r="T1050" s="16"/>
    </row>
    <row r="1051" spans="1:20" x14ac:dyDescent="0.25">
      <c r="A1051" t="s">
        <v>13</v>
      </c>
      <c r="B1051" s="16">
        <v>46326</v>
      </c>
      <c r="C1051" t="s">
        <v>14</v>
      </c>
      <c r="D1051" t="s">
        <v>15</v>
      </c>
      <c r="E1051" t="s">
        <v>52</v>
      </c>
      <c r="F1051" t="s">
        <v>24</v>
      </c>
      <c r="G1051">
        <v>94109</v>
      </c>
      <c r="H1051" t="s">
        <v>25</v>
      </c>
      <c r="I1051" t="s">
        <v>35</v>
      </c>
      <c r="J1051" t="s">
        <v>59</v>
      </c>
      <c r="K1051" s="6">
        <v>99.99</v>
      </c>
      <c r="L1051">
        <v>1</v>
      </c>
      <c r="M1051">
        <v>0</v>
      </c>
      <c r="N1051" s="6">
        <v>37.996200000000002</v>
      </c>
      <c r="O1051" t="str">
        <f t="shared" si="48"/>
        <v/>
      </c>
      <c r="P1051" s="6">
        <f t="shared" si="49"/>
        <v>91.724666666666678</v>
      </c>
      <c r="Q1051">
        <f t="shared" si="50"/>
        <v>262.8490902067544</v>
      </c>
      <c r="R1051" s="16" t="str">
        <f>TEXT(Ecom[[#This Row],[Dates]],"mmm")</f>
        <v>Oct</v>
      </c>
      <c r="S1051" s="16" t="str">
        <f>TEXT(Ecom[[#This Row],[Dates]],"YYYY")</f>
        <v>2026</v>
      </c>
      <c r="T1051" s="16"/>
    </row>
    <row r="1052" spans="1:20" x14ac:dyDescent="0.25">
      <c r="A1052" t="s">
        <v>62</v>
      </c>
      <c r="B1052" s="16">
        <v>46297</v>
      </c>
      <c r="C1052" t="s">
        <v>22</v>
      </c>
      <c r="D1052" t="s">
        <v>15</v>
      </c>
      <c r="E1052" t="s">
        <v>55</v>
      </c>
      <c r="F1052" t="s">
        <v>56</v>
      </c>
      <c r="G1052">
        <v>19134</v>
      </c>
      <c r="H1052" t="s">
        <v>57</v>
      </c>
      <c r="I1052" t="s">
        <v>19</v>
      </c>
      <c r="J1052" t="s">
        <v>33</v>
      </c>
      <c r="K1052" s="6">
        <v>168.464</v>
      </c>
      <c r="L1052">
        <v>2</v>
      </c>
      <c r="M1052">
        <v>0.2</v>
      </c>
      <c r="N1052" s="6">
        <v>-29.481200000000001</v>
      </c>
      <c r="O1052">
        <f t="shared" si="48"/>
        <v>-29.481200000000001</v>
      </c>
      <c r="P1052" s="6">
        <f t="shared" si="49"/>
        <v>152.69066666666666</v>
      </c>
      <c r="Q1052">
        <f t="shared" si="50"/>
        <v>191.09452799654474</v>
      </c>
      <c r="R1052" s="16" t="str">
        <f>TEXT(Ecom[[#This Row],[Dates]],"mmm")</f>
        <v>Oct</v>
      </c>
      <c r="S1052" s="16" t="str">
        <f>TEXT(Ecom[[#This Row],[Dates]],"YYYY")</f>
        <v>2026</v>
      </c>
      <c r="T1052" s="16"/>
    </row>
    <row r="1053" spans="1:20" x14ac:dyDescent="0.25">
      <c r="A1053" t="s">
        <v>62</v>
      </c>
      <c r="B1053" s="16">
        <v>45781</v>
      </c>
      <c r="C1053" t="s">
        <v>22</v>
      </c>
      <c r="D1053" t="s">
        <v>15</v>
      </c>
      <c r="E1053" t="s">
        <v>55</v>
      </c>
      <c r="F1053" t="s">
        <v>56</v>
      </c>
      <c r="G1053">
        <v>19134</v>
      </c>
      <c r="H1053" t="s">
        <v>57</v>
      </c>
      <c r="I1053" t="s">
        <v>26</v>
      </c>
      <c r="J1053" t="s">
        <v>41</v>
      </c>
      <c r="K1053" s="6">
        <v>6.72</v>
      </c>
      <c r="L1053">
        <v>2</v>
      </c>
      <c r="M1053">
        <v>0.2</v>
      </c>
      <c r="N1053" s="6">
        <v>2.4359999999999999</v>
      </c>
      <c r="O1053" t="str">
        <f t="shared" si="48"/>
        <v/>
      </c>
      <c r="P1053" s="6">
        <f t="shared" si="49"/>
        <v>100.25600000000001</v>
      </c>
      <c r="Q1053">
        <f t="shared" si="50"/>
        <v>103.46535036462242</v>
      </c>
      <c r="R1053" s="16" t="str">
        <f>TEXT(Ecom[[#This Row],[Dates]],"mmm")</f>
        <v>May</v>
      </c>
      <c r="S1053" s="16" t="str">
        <f>TEXT(Ecom[[#This Row],[Dates]],"YYYY")</f>
        <v>2025</v>
      </c>
      <c r="T1053" s="16"/>
    </row>
    <row r="1054" spans="1:20" x14ac:dyDescent="0.25">
      <c r="A1054" t="s">
        <v>62</v>
      </c>
      <c r="B1054" s="16">
        <v>46230</v>
      </c>
      <c r="C1054" t="s">
        <v>22</v>
      </c>
      <c r="D1054" t="s">
        <v>15</v>
      </c>
      <c r="E1054" t="s">
        <v>55</v>
      </c>
      <c r="F1054" t="s">
        <v>56</v>
      </c>
      <c r="G1054">
        <v>19134</v>
      </c>
      <c r="H1054" t="s">
        <v>57</v>
      </c>
      <c r="I1054" t="s">
        <v>19</v>
      </c>
      <c r="J1054" t="s">
        <v>33</v>
      </c>
      <c r="K1054" s="6">
        <v>282.88799999999998</v>
      </c>
      <c r="L1054">
        <v>9</v>
      </c>
      <c r="M1054">
        <v>0.2</v>
      </c>
      <c r="N1054" s="6">
        <v>56.577599999999997</v>
      </c>
      <c r="O1054" t="str">
        <f t="shared" si="48"/>
        <v/>
      </c>
      <c r="P1054" s="6">
        <f t="shared" si="49"/>
        <v>134.14933333333332</v>
      </c>
      <c r="Q1054">
        <f t="shared" si="50"/>
        <v>92.290250460566384</v>
      </c>
      <c r="R1054" s="16" t="str">
        <f>TEXT(Ecom[[#This Row],[Dates]],"mmm")</f>
        <v>Jul</v>
      </c>
      <c r="S1054" s="16" t="str">
        <f>TEXT(Ecom[[#This Row],[Dates]],"YYYY")</f>
        <v>2026</v>
      </c>
      <c r="T1054" s="16"/>
    </row>
    <row r="1055" spans="1:20" x14ac:dyDescent="0.25">
      <c r="A1055" t="s">
        <v>28</v>
      </c>
      <c r="B1055" s="16">
        <v>46018</v>
      </c>
      <c r="C1055" t="s">
        <v>44</v>
      </c>
      <c r="D1055" t="s">
        <v>15</v>
      </c>
      <c r="E1055" t="s">
        <v>75</v>
      </c>
      <c r="F1055" t="s">
        <v>76</v>
      </c>
      <c r="G1055">
        <v>10009</v>
      </c>
      <c r="H1055" t="s">
        <v>57</v>
      </c>
      <c r="I1055" t="s">
        <v>26</v>
      </c>
      <c r="J1055" t="s">
        <v>34</v>
      </c>
      <c r="K1055" s="6">
        <v>11.16</v>
      </c>
      <c r="L1055">
        <v>2</v>
      </c>
      <c r="M1055">
        <v>0</v>
      </c>
      <c r="N1055" s="6">
        <v>4.3524000000000003</v>
      </c>
      <c r="O1055" t="str">
        <f t="shared" si="48"/>
        <v/>
      </c>
      <c r="P1055" s="6">
        <f t="shared" si="49"/>
        <v>67.301333333333332</v>
      </c>
      <c r="Q1055">
        <f t="shared" si="50"/>
        <v>54.244530303541687</v>
      </c>
      <c r="R1055" s="16" t="str">
        <f>TEXT(Ecom[[#This Row],[Dates]],"mmm")</f>
        <v>Dec</v>
      </c>
      <c r="S1055" s="16" t="str">
        <f>TEXT(Ecom[[#This Row],[Dates]],"YYYY")</f>
        <v>2025</v>
      </c>
      <c r="T1055" s="16"/>
    </row>
    <row r="1056" spans="1:20" x14ac:dyDescent="0.25">
      <c r="A1056" t="s">
        <v>28</v>
      </c>
      <c r="B1056" s="16">
        <v>45931</v>
      </c>
      <c r="C1056" t="s">
        <v>44</v>
      </c>
      <c r="D1056" t="s">
        <v>15</v>
      </c>
      <c r="E1056" t="s">
        <v>75</v>
      </c>
      <c r="F1056" t="s">
        <v>76</v>
      </c>
      <c r="G1056">
        <v>10009</v>
      </c>
      <c r="H1056" t="s">
        <v>57</v>
      </c>
      <c r="I1056" t="s">
        <v>19</v>
      </c>
      <c r="J1056" t="s">
        <v>33</v>
      </c>
      <c r="K1056" s="6">
        <v>108.4</v>
      </c>
      <c r="L1056">
        <v>2</v>
      </c>
      <c r="M1056">
        <v>0</v>
      </c>
      <c r="N1056" s="6">
        <v>22.763999999999999</v>
      </c>
      <c r="O1056" t="str">
        <f t="shared" si="48"/>
        <v/>
      </c>
      <c r="P1056" s="6">
        <f t="shared" si="49"/>
        <v>66.61066666666666</v>
      </c>
      <c r="Q1056">
        <f t="shared" si="50"/>
        <v>37.408408894257974</v>
      </c>
      <c r="R1056" s="16" t="str">
        <f>TEXT(Ecom[[#This Row],[Dates]],"mmm")</f>
        <v>Oct</v>
      </c>
      <c r="S1056" s="16" t="str">
        <f>TEXT(Ecom[[#This Row],[Dates]],"YYYY")</f>
        <v>2025</v>
      </c>
      <c r="T1056" s="16"/>
    </row>
    <row r="1057" spans="1:20" x14ac:dyDescent="0.25">
      <c r="A1057" t="s">
        <v>28</v>
      </c>
      <c r="B1057" s="16">
        <v>46010</v>
      </c>
      <c r="C1057" t="s">
        <v>44</v>
      </c>
      <c r="D1057" t="s">
        <v>15</v>
      </c>
      <c r="E1057" t="s">
        <v>75</v>
      </c>
      <c r="F1057" t="s">
        <v>76</v>
      </c>
      <c r="G1057">
        <v>10009</v>
      </c>
      <c r="H1057" t="s">
        <v>57</v>
      </c>
      <c r="I1057" t="s">
        <v>26</v>
      </c>
      <c r="J1057" t="s">
        <v>37</v>
      </c>
      <c r="K1057" s="6">
        <v>82.343999999999994</v>
      </c>
      <c r="L1057">
        <v>3</v>
      </c>
      <c r="M1057">
        <v>0.2</v>
      </c>
      <c r="N1057" s="6">
        <v>27.7911</v>
      </c>
      <c r="O1057" t="str">
        <f t="shared" si="48"/>
        <v/>
      </c>
      <c r="P1057" s="6">
        <f t="shared" si="49"/>
        <v>37.122666666666667</v>
      </c>
      <c r="Q1057">
        <f t="shared" si="50"/>
        <v>35.732900395387254</v>
      </c>
      <c r="R1057" s="16" t="str">
        <f>TEXT(Ecom[[#This Row],[Dates]],"mmm")</f>
        <v>Dec</v>
      </c>
      <c r="S1057" s="16" t="str">
        <f>TEXT(Ecom[[#This Row],[Dates]],"YYYY")</f>
        <v>2025</v>
      </c>
      <c r="T1057" s="16"/>
    </row>
    <row r="1058" spans="1:20" x14ac:dyDescent="0.25">
      <c r="A1058" t="s">
        <v>28</v>
      </c>
      <c r="B1058" s="16">
        <v>46231</v>
      </c>
      <c r="C1058" t="s">
        <v>44</v>
      </c>
      <c r="D1058" t="s">
        <v>15</v>
      </c>
      <c r="E1058" t="s">
        <v>75</v>
      </c>
      <c r="F1058" t="s">
        <v>76</v>
      </c>
      <c r="G1058">
        <v>10009</v>
      </c>
      <c r="H1058" t="s">
        <v>57</v>
      </c>
      <c r="I1058" t="s">
        <v>26</v>
      </c>
      <c r="J1058" t="s">
        <v>37</v>
      </c>
      <c r="K1058" s="6">
        <v>9.0879999999999992</v>
      </c>
      <c r="L1058">
        <v>4</v>
      </c>
      <c r="M1058">
        <v>0.2</v>
      </c>
      <c r="N1058" s="6">
        <v>3.2944</v>
      </c>
      <c r="O1058" t="str">
        <f t="shared" si="48"/>
        <v/>
      </c>
      <c r="P1058" s="6">
        <f t="shared" si="49"/>
        <v>31.530666666666665</v>
      </c>
      <c r="Q1058">
        <f t="shared" si="50"/>
        <v>39.844609639615406</v>
      </c>
      <c r="R1058" s="16" t="str">
        <f>TEXT(Ecom[[#This Row],[Dates]],"mmm")</f>
        <v>Jul</v>
      </c>
      <c r="S1058" s="16" t="str">
        <f>TEXT(Ecom[[#This Row],[Dates]],"YYYY")</f>
        <v>2026</v>
      </c>
      <c r="T1058" s="16"/>
    </row>
    <row r="1059" spans="1:20" x14ac:dyDescent="0.25">
      <c r="A1059" t="s">
        <v>28</v>
      </c>
      <c r="B1059" s="16">
        <v>46186</v>
      </c>
      <c r="C1059" t="s">
        <v>22</v>
      </c>
      <c r="D1059" t="s">
        <v>15</v>
      </c>
      <c r="E1059" t="s">
        <v>144</v>
      </c>
      <c r="F1059" t="s">
        <v>24</v>
      </c>
      <c r="G1059">
        <v>92037</v>
      </c>
      <c r="H1059" t="s">
        <v>25</v>
      </c>
      <c r="I1059" t="s">
        <v>26</v>
      </c>
      <c r="J1059" t="s">
        <v>37</v>
      </c>
      <c r="K1059" s="6">
        <v>19.936</v>
      </c>
      <c r="L1059">
        <v>4</v>
      </c>
      <c r="M1059">
        <v>0.2</v>
      </c>
      <c r="N1059" s="6">
        <v>7.2267999999999999</v>
      </c>
      <c r="O1059" t="str">
        <f t="shared" si="48"/>
        <v/>
      </c>
      <c r="P1059" s="6">
        <f t="shared" si="49"/>
        <v>29.973333333333329</v>
      </c>
      <c r="Q1059">
        <f t="shared" si="50"/>
        <v>26.502193988842173</v>
      </c>
      <c r="R1059" s="16" t="str">
        <f>TEXT(Ecom[[#This Row],[Dates]],"mmm")</f>
        <v>Jun</v>
      </c>
      <c r="S1059" s="16" t="str">
        <f>TEXT(Ecom[[#This Row],[Dates]],"YYYY")</f>
        <v>2026</v>
      </c>
      <c r="T1059" s="16"/>
    </row>
    <row r="1060" spans="1:20" x14ac:dyDescent="0.25">
      <c r="A1060" t="s">
        <v>28</v>
      </c>
      <c r="B1060" s="16">
        <v>46089</v>
      </c>
      <c r="C1060" t="s">
        <v>22</v>
      </c>
      <c r="D1060" t="s">
        <v>15</v>
      </c>
      <c r="E1060" t="s">
        <v>144</v>
      </c>
      <c r="F1060" t="s">
        <v>24</v>
      </c>
      <c r="G1060">
        <v>92037</v>
      </c>
      <c r="H1060" t="s">
        <v>25</v>
      </c>
      <c r="I1060" t="s">
        <v>26</v>
      </c>
      <c r="J1060" t="s">
        <v>37</v>
      </c>
      <c r="K1060" s="6">
        <v>65.567999999999998</v>
      </c>
      <c r="L1060">
        <v>2</v>
      </c>
      <c r="M1060">
        <v>0.2</v>
      </c>
      <c r="N1060" s="6">
        <v>22.948799999999999</v>
      </c>
      <c r="O1060" t="str">
        <f t="shared" si="48"/>
        <v/>
      </c>
      <c r="P1060" s="6">
        <f t="shared" si="49"/>
        <v>59.252000000000002</v>
      </c>
      <c r="Q1060">
        <f t="shared" si="50"/>
        <v>37.264405480992878</v>
      </c>
      <c r="R1060" s="16" t="str">
        <f>TEXT(Ecom[[#This Row],[Dates]],"mmm")</f>
        <v>Mar</v>
      </c>
      <c r="S1060" s="16" t="str">
        <f>TEXT(Ecom[[#This Row],[Dates]],"YYYY")</f>
        <v>2026</v>
      </c>
      <c r="T1060" s="16"/>
    </row>
    <row r="1061" spans="1:20" x14ac:dyDescent="0.25">
      <c r="A1061" t="s">
        <v>28</v>
      </c>
      <c r="B1061" s="16">
        <v>45982</v>
      </c>
      <c r="C1061" t="s">
        <v>44</v>
      </c>
      <c r="D1061" t="s">
        <v>15</v>
      </c>
      <c r="E1061" t="s">
        <v>55</v>
      </c>
      <c r="F1061" t="s">
        <v>56</v>
      </c>
      <c r="G1061">
        <v>19143</v>
      </c>
      <c r="H1061" t="s">
        <v>57</v>
      </c>
      <c r="I1061" t="s">
        <v>26</v>
      </c>
      <c r="J1061" t="s">
        <v>77</v>
      </c>
      <c r="K1061" s="6">
        <v>4.4160000000000004</v>
      </c>
      <c r="L1061">
        <v>3</v>
      </c>
      <c r="M1061">
        <v>0.2</v>
      </c>
      <c r="N1061" s="6">
        <v>1.6008</v>
      </c>
      <c r="O1061" t="str">
        <f t="shared" si="48"/>
        <v/>
      </c>
      <c r="P1061" s="6">
        <f t="shared" si="49"/>
        <v>52.467999999999996</v>
      </c>
      <c r="Q1061">
        <f t="shared" si="50"/>
        <v>31.937225881986635</v>
      </c>
      <c r="R1061" s="16" t="str">
        <f>TEXT(Ecom[[#This Row],[Dates]],"mmm")</f>
        <v>Nov</v>
      </c>
      <c r="S1061" s="16" t="str">
        <f>TEXT(Ecom[[#This Row],[Dates]],"YYYY")</f>
        <v>2025</v>
      </c>
      <c r="T1061" s="16"/>
    </row>
    <row r="1062" spans="1:20" x14ac:dyDescent="0.25">
      <c r="A1062" t="s">
        <v>28</v>
      </c>
      <c r="B1062" s="16">
        <v>46066</v>
      </c>
      <c r="C1062" t="s">
        <v>14</v>
      </c>
      <c r="D1062" t="s">
        <v>15</v>
      </c>
      <c r="E1062" t="s">
        <v>61</v>
      </c>
      <c r="F1062" t="s">
        <v>46</v>
      </c>
      <c r="G1062">
        <v>77095</v>
      </c>
      <c r="H1062" t="s">
        <v>47</v>
      </c>
      <c r="I1062" t="s">
        <v>19</v>
      </c>
      <c r="J1062" t="s">
        <v>21</v>
      </c>
      <c r="K1062" s="6">
        <v>107.77200000000001</v>
      </c>
      <c r="L1062">
        <v>2</v>
      </c>
      <c r="M1062">
        <v>0.3</v>
      </c>
      <c r="N1062" s="6">
        <v>-29.252400000000002</v>
      </c>
      <c r="O1062">
        <f t="shared" si="48"/>
        <v>-29.252400000000002</v>
      </c>
      <c r="P1062" s="6">
        <f t="shared" si="49"/>
        <v>54.467999999999996</v>
      </c>
      <c r="Q1062">
        <f t="shared" si="50"/>
        <v>38.067311471479918</v>
      </c>
      <c r="R1062" s="16" t="str">
        <f>TEXT(Ecom[[#This Row],[Dates]],"mmm")</f>
        <v>Feb</v>
      </c>
      <c r="S1062" s="16" t="str">
        <f>TEXT(Ecom[[#This Row],[Dates]],"YYYY")</f>
        <v>2026</v>
      </c>
      <c r="T1062" s="16"/>
    </row>
    <row r="1063" spans="1:20" x14ac:dyDescent="0.25">
      <c r="A1063" t="s">
        <v>28</v>
      </c>
      <c r="B1063" s="16">
        <v>46072</v>
      </c>
      <c r="C1063" t="s">
        <v>22</v>
      </c>
      <c r="D1063" t="s">
        <v>15</v>
      </c>
      <c r="E1063" t="s">
        <v>252</v>
      </c>
      <c r="F1063" t="s">
        <v>104</v>
      </c>
      <c r="G1063">
        <v>43615</v>
      </c>
      <c r="H1063" t="s">
        <v>57</v>
      </c>
      <c r="I1063" t="s">
        <v>26</v>
      </c>
      <c r="J1063" t="s">
        <v>38</v>
      </c>
      <c r="K1063" s="6">
        <v>45.216000000000001</v>
      </c>
      <c r="L1063">
        <v>3</v>
      </c>
      <c r="M1063">
        <v>0.2</v>
      </c>
      <c r="N1063" s="6">
        <v>4.5216000000000003</v>
      </c>
      <c r="O1063" t="str">
        <f t="shared" si="48"/>
        <v/>
      </c>
      <c r="P1063" s="6">
        <f t="shared" si="49"/>
        <v>21.168000000000003</v>
      </c>
      <c r="Q1063">
        <f t="shared" si="50"/>
        <v>26.894570852373406</v>
      </c>
      <c r="R1063" s="16" t="str">
        <f>TEXT(Ecom[[#This Row],[Dates]],"mmm")</f>
        <v>Feb</v>
      </c>
      <c r="S1063" s="16" t="str">
        <f>TEXT(Ecom[[#This Row],[Dates]],"YYYY")</f>
        <v>2026</v>
      </c>
      <c r="T1063" s="16"/>
    </row>
    <row r="1064" spans="1:20" x14ac:dyDescent="0.25">
      <c r="A1064" t="s">
        <v>28</v>
      </c>
      <c r="B1064" s="16">
        <v>46349</v>
      </c>
      <c r="C1064" t="s">
        <v>22</v>
      </c>
      <c r="D1064" t="s">
        <v>15</v>
      </c>
      <c r="E1064" t="s">
        <v>252</v>
      </c>
      <c r="F1064" t="s">
        <v>104</v>
      </c>
      <c r="G1064">
        <v>43615</v>
      </c>
      <c r="H1064" t="s">
        <v>57</v>
      </c>
      <c r="I1064" t="s">
        <v>26</v>
      </c>
      <c r="J1064" t="s">
        <v>77</v>
      </c>
      <c r="K1064" s="6">
        <v>10.416</v>
      </c>
      <c r="L1064">
        <v>7</v>
      </c>
      <c r="M1064">
        <v>0.2</v>
      </c>
      <c r="N1064" s="6">
        <v>-2.2134</v>
      </c>
      <c r="O1064">
        <f t="shared" si="48"/>
        <v>-2.2134</v>
      </c>
      <c r="P1064" s="6">
        <f t="shared" si="49"/>
        <v>45.69</v>
      </c>
      <c r="Q1064">
        <f t="shared" si="50"/>
        <v>49.865829262130994</v>
      </c>
      <c r="R1064" s="16" t="str">
        <f>TEXT(Ecom[[#This Row],[Dates]],"mmm")</f>
        <v>Nov</v>
      </c>
      <c r="S1064" s="16" t="str">
        <f>TEXT(Ecom[[#This Row],[Dates]],"YYYY")</f>
        <v>2026</v>
      </c>
      <c r="T1064" s="16"/>
    </row>
    <row r="1065" spans="1:20" x14ac:dyDescent="0.25">
      <c r="A1065" t="s">
        <v>28</v>
      </c>
      <c r="B1065" s="16">
        <v>46275</v>
      </c>
      <c r="C1065" t="s">
        <v>22</v>
      </c>
      <c r="D1065" t="s">
        <v>15</v>
      </c>
      <c r="E1065" t="s">
        <v>252</v>
      </c>
      <c r="F1065" t="s">
        <v>104</v>
      </c>
      <c r="G1065">
        <v>43615</v>
      </c>
      <c r="H1065" t="s">
        <v>57</v>
      </c>
      <c r="I1065" t="s">
        <v>26</v>
      </c>
      <c r="J1065" t="s">
        <v>34</v>
      </c>
      <c r="K1065" s="6">
        <v>7.8719999999999999</v>
      </c>
      <c r="L1065">
        <v>3</v>
      </c>
      <c r="M1065">
        <v>0.2</v>
      </c>
      <c r="N1065" s="6">
        <v>1.2791999999999999</v>
      </c>
      <c r="O1065" t="str">
        <f t="shared" si="48"/>
        <v/>
      </c>
      <c r="P1065" s="6">
        <f t="shared" si="49"/>
        <v>42.70066666666667</v>
      </c>
      <c r="Q1065">
        <f t="shared" si="50"/>
        <v>49.06120866533665</v>
      </c>
      <c r="R1065" s="16" t="str">
        <f>TEXT(Ecom[[#This Row],[Dates]],"mmm")</f>
        <v>Sep</v>
      </c>
      <c r="S1065" s="16" t="str">
        <f>TEXT(Ecom[[#This Row],[Dates]],"YYYY")</f>
        <v>2026</v>
      </c>
      <c r="T1065" s="16"/>
    </row>
    <row r="1066" spans="1:20" x14ac:dyDescent="0.25">
      <c r="A1066" t="s">
        <v>28</v>
      </c>
      <c r="B1066" s="16">
        <v>45925</v>
      </c>
      <c r="C1066" t="s">
        <v>22</v>
      </c>
      <c r="D1066" t="s">
        <v>15</v>
      </c>
      <c r="E1066" t="s">
        <v>252</v>
      </c>
      <c r="F1066" t="s">
        <v>104</v>
      </c>
      <c r="G1066">
        <v>43615</v>
      </c>
      <c r="H1066" t="s">
        <v>57</v>
      </c>
      <c r="I1066" t="s">
        <v>35</v>
      </c>
      <c r="J1066" t="s">
        <v>36</v>
      </c>
      <c r="K1066" s="6">
        <v>118.782</v>
      </c>
      <c r="L1066">
        <v>3</v>
      </c>
      <c r="M1066">
        <v>0.4</v>
      </c>
      <c r="N1066" s="6">
        <v>-27.715800000000002</v>
      </c>
      <c r="O1066">
        <f t="shared" si="48"/>
        <v>-27.715800000000002</v>
      </c>
      <c r="P1066" s="6">
        <f t="shared" si="49"/>
        <v>58.566666666666663</v>
      </c>
      <c r="Q1066">
        <f t="shared" si="50"/>
        <v>48.489903813596619</v>
      </c>
      <c r="R1066" s="16" t="str">
        <f>TEXT(Ecom[[#This Row],[Dates]],"mmm")</f>
        <v>Sep</v>
      </c>
      <c r="S1066" s="16" t="str">
        <f>TEXT(Ecom[[#This Row],[Dates]],"YYYY")</f>
        <v>2025</v>
      </c>
      <c r="T1066" s="16"/>
    </row>
    <row r="1067" spans="1:20" x14ac:dyDescent="0.25">
      <c r="A1067" t="s">
        <v>28</v>
      </c>
      <c r="B1067" s="16">
        <v>46103</v>
      </c>
      <c r="C1067" t="s">
        <v>22</v>
      </c>
      <c r="D1067" t="s">
        <v>15</v>
      </c>
      <c r="E1067" t="s">
        <v>252</v>
      </c>
      <c r="F1067" t="s">
        <v>104</v>
      </c>
      <c r="G1067">
        <v>43615</v>
      </c>
      <c r="H1067" t="s">
        <v>57</v>
      </c>
      <c r="I1067" t="s">
        <v>26</v>
      </c>
      <c r="J1067" t="s">
        <v>77</v>
      </c>
      <c r="K1067" s="6">
        <v>1.448</v>
      </c>
      <c r="L1067">
        <v>1</v>
      </c>
      <c r="M1067">
        <v>0.2</v>
      </c>
      <c r="N1067" s="6">
        <v>0.23530000000000001</v>
      </c>
      <c r="O1067" t="str">
        <f t="shared" si="48"/>
        <v/>
      </c>
      <c r="P1067" s="6">
        <f t="shared" si="49"/>
        <v>83.922000000000011</v>
      </c>
      <c r="Q1067">
        <f t="shared" si="50"/>
        <v>68.35190640490714</v>
      </c>
      <c r="R1067" s="16" t="str">
        <f>TEXT(Ecom[[#This Row],[Dates]],"mmm")</f>
        <v>Mar</v>
      </c>
      <c r="S1067" s="16" t="str">
        <f>TEXT(Ecom[[#This Row],[Dates]],"YYYY")</f>
        <v>2026</v>
      </c>
      <c r="T1067" s="16"/>
    </row>
    <row r="1068" spans="1:20" x14ac:dyDescent="0.25">
      <c r="A1068" t="s">
        <v>28</v>
      </c>
      <c r="B1068" s="16">
        <v>45821</v>
      </c>
      <c r="C1068" t="s">
        <v>22</v>
      </c>
      <c r="D1068" t="s">
        <v>15</v>
      </c>
      <c r="E1068" t="s">
        <v>252</v>
      </c>
      <c r="F1068" t="s">
        <v>104</v>
      </c>
      <c r="G1068">
        <v>43615</v>
      </c>
      <c r="H1068" t="s">
        <v>57</v>
      </c>
      <c r="I1068" t="s">
        <v>26</v>
      </c>
      <c r="J1068" t="s">
        <v>37</v>
      </c>
      <c r="K1068" s="6">
        <v>55.47</v>
      </c>
      <c r="L1068">
        <v>5</v>
      </c>
      <c r="M1068">
        <v>0.7</v>
      </c>
      <c r="N1068" s="6">
        <v>-46.225000000000001</v>
      </c>
      <c r="O1068">
        <f t="shared" si="48"/>
        <v>-46.225000000000001</v>
      </c>
      <c r="P1068" s="6">
        <f t="shared" si="49"/>
        <v>84.020666666666671</v>
      </c>
      <c r="Q1068">
        <f t="shared" si="50"/>
        <v>79.75716623648357</v>
      </c>
      <c r="R1068" s="16" t="str">
        <f>TEXT(Ecom[[#This Row],[Dates]],"mmm")</f>
        <v>Jun</v>
      </c>
      <c r="S1068" s="16" t="str">
        <f>TEXT(Ecom[[#This Row],[Dates]],"YYYY")</f>
        <v>2025</v>
      </c>
      <c r="T1068" s="16"/>
    </row>
    <row r="1069" spans="1:20" x14ac:dyDescent="0.25">
      <c r="A1069" t="s">
        <v>62</v>
      </c>
      <c r="B1069" s="16">
        <v>45706</v>
      </c>
      <c r="C1069" t="s">
        <v>14</v>
      </c>
      <c r="D1069" t="s">
        <v>15</v>
      </c>
      <c r="E1069" t="s">
        <v>52</v>
      </c>
      <c r="F1069" t="s">
        <v>24</v>
      </c>
      <c r="G1069">
        <v>94122</v>
      </c>
      <c r="H1069" t="s">
        <v>25</v>
      </c>
      <c r="I1069" t="s">
        <v>19</v>
      </c>
      <c r="J1069" t="s">
        <v>21</v>
      </c>
      <c r="K1069" s="6">
        <v>194.84800000000001</v>
      </c>
      <c r="L1069">
        <v>4</v>
      </c>
      <c r="M1069">
        <v>0.2</v>
      </c>
      <c r="N1069" s="6">
        <v>12.178000000000001</v>
      </c>
      <c r="O1069" t="str">
        <f t="shared" si="48"/>
        <v/>
      </c>
      <c r="P1069" s="6">
        <f t="shared" si="49"/>
        <v>73.922666666666672</v>
      </c>
      <c r="Q1069">
        <f t="shared" si="50"/>
        <v>84.558194684467438</v>
      </c>
      <c r="R1069" s="16" t="str">
        <f>TEXT(Ecom[[#This Row],[Dates]],"mmm")</f>
        <v>Feb</v>
      </c>
      <c r="S1069" s="16" t="str">
        <f>TEXT(Ecom[[#This Row],[Dates]],"YYYY")</f>
        <v>2025</v>
      </c>
      <c r="T1069" s="16"/>
    </row>
    <row r="1070" spans="1:20" x14ac:dyDescent="0.25">
      <c r="A1070" t="s">
        <v>13</v>
      </c>
      <c r="B1070" s="16">
        <v>46336</v>
      </c>
      <c r="C1070" t="s">
        <v>14</v>
      </c>
      <c r="D1070" t="s">
        <v>15</v>
      </c>
      <c r="E1070" t="s">
        <v>265</v>
      </c>
      <c r="F1070" t="s">
        <v>46</v>
      </c>
      <c r="G1070">
        <v>78521</v>
      </c>
      <c r="H1070" t="s">
        <v>47</v>
      </c>
      <c r="I1070" t="s">
        <v>26</v>
      </c>
      <c r="J1070" t="s">
        <v>110</v>
      </c>
      <c r="K1070" s="6">
        <v>1.744</v>
      </c>
      <c r="L1070">
        <v>1</v>
      </c>
      <c r="M1070">
        <v>0.2</v>
      </c>
      <c r="N1070" s="6">
        <v>-0.3488</v>
      </c>
      <c r="O1070">
        <f t="shared" si="48"/>
        <v>-0.3488</v>
      </c>
      <c r="P1070" s="6">
        <f t="shared" si="49"/>
        <v>15.459999999999999</v>
      </c>
      <c r="Q1070">
        <f t="shared" si="50"/>
        <v>55.262064712570201</v>
      </c>
      <c r="R1070" s="16" t="str">
        <f>TEXT(Ecom[[#This Row],[Dates]],"mmm")</f>
        <v>Nov</v>
      </c>
      <c r="S1070" s="16" t="str">
        <f>TEXT(Ecom[[#This Row],[Dates]],"YYYY")</f>
        <v>2026</v>
      </c>
      <c r="T1070" s="16"/>
    </row>
    <row r="1071" spans="1:20" x14ac:dyDescent="0.25">
      <c r="A1071" t="s">
        <v>28</v>
      </c>
      <c r="B1071" s="16">
        <v>46318</v>
      </c>
      <c r="C1071" t="s">
        <v>44</v>
      </c>
      <c r="D1071" t="s">
        <v>15</v>
      </c>
      <c r="E1071" t="s">
        <v>55</v>
      </c>
      <c r="F1071" t="s">
        <v>56</v>
      </c>
      <c r="G1071">
        <v>19143</v>
      </c>
      <c r="H1071" t="s">
        <v>57</v>
      </c>
      <c r="I1071" t="s">
        <v>26</v>
      </c>
      <c r="J1071" t="s">
        <v>37</v>
      </c>
      <c r="K1071" s="6">
        <v>25.175999999999998</v>
      </c>
      <c r="L1071">
        <v>4</v>
      </c>
      <c r="M1071">
        <v>0.7</v>
      </c>
      <c r="N1071" s="6">
        <v>-18.462399999999999</v>
      </c>
      <c r="O1071">
        <f t="shared" si="48"/>
        <v>-18.462399999999999</v>
      </c>
      <c r="P1071" s="6">
        <f t="shared" si="49"/>
        <v>24.702666666666669</v>
      </c>
      <c r="Q1071">
        <f t="shared" si="50"/>
        <v>28.37242823326639</v>
      </c>
      <c r="R1071" s="16" t="str">
        <f>TEXT(Ecom[[#This Row],[Dates]],"mmm")</f>
        <v>Oct</v>
      </c>
      <c r="S1071" s="16" t="str">
        <f>TEXT(Ecom[[#This Row],[Dates]],"YYYY")</f>
        <v>2026</v>
      </c>
      <c r="T1071" s="16"/>
    </row>
    <row r="1072" spans="1:20" x14ac:dyDescent="0.25">
      <c r="A1072" t="s">
        <v>28</v>
      </c>
      <c r="B1072" s="16">
        <v>46203</v>
      </c>
      <c r="C1072" t="s">
        <v>44</v>
      </c>
      <c r="D1072" t="s">
        <v>15</v>
      </c>
      <c r="E1072" t="s">
        <v>23</v>
      </c>
      <c r="F1072" t="s">
        <v>24</v>
      </c>
      <c r="G1072">
        <v>90008</v>
      </c>
      <c r="H1072" t="s">
        <v>25</v>
      </c>
      <c r="I1072" t="s">
        <v>26</v>
      </c>
      <c r="J1072" t="s">
        <v>34</v>
      </c>
      <c r="K1072" s="6">
        <v>19.46</v>
      </c>
      <c r="L1072">
        <v>7</v>
      </c>
      <c r="M1072">
        <v>0</v>
      </c>
      <c r="N1072" s="6">
        <v>5.0595999999999997</v>
      </c>
      <c r="O1072" t="str">
        <f t="shared" si="48"/>
        <v/>
      </c>
      <c r="P1072" s="6">
        <f t="shared" si="49"/>
        <v>19.190666666666669</v>
      </c>
      <c r="Q1072">
        <f t="shared" si="50"/>
        <v>7.072555114797753</v>
      </c>
      <c r="R1072" s="16" t="str">
        <f>TEXT(Ecom[[#This Row],[Dates]],"mmm")</f>
        <v>Jun</v>
      </c>
      <c r="S1072" s="16" t="str">
        <f>TEXT(Ecom[[#This Row],[Dates]],"YYYY")</f>
        <v>2026</v>
      </c>
      <c r="T1072" s="16"/>
    </row>
    <row r="1073" spans="1:20" x14ac:dyDescent="0.25">
      <c r="A1073" t="s">
        <v>28</v>
      </c>
      <c r="B1073" s="16">
        <v>46177</v>
      </c>
      <c r="C1073" t="s">
        <v>44</v>
      </c>
      <c r="D1073" t="s">
        <v>15</v>
      </c>
      <c r="E1073" t="s">
        <v>134</v>
      </c>
      <c r="F1073" t="s">
        <v>98</v>
      </c>
      <c r="G1073">
        <v>80219</v>
      </c>
      <c r="H1073" t="s">
        <v>25</v>
      </c>
      <c r="I1073" t="s">
        <v>26</v>
      </c>
      <c r="J1073" t="s">
        <v>41</v>
      </c>
      <c r="K1073" s="6">
        <v>29.472000000000001</v>
      </c>
      <c r="L1073">
        <v>3</v>
      </c>
      <c r="M1073">
        <v>0.2</v>
      </c>
      <c r="N1073" s="6">
        <v>9.9467999999999996</v>
      </c>
      <c r="O1073" t="str">
        <f t="shared" si="48"/>
        <v/>
      </c>
      <c r="P1073" s="6">
        <f t="shared" si="49"/>
        <v>14.794000000000002</v>
      </c>
      <c r="Q1073">
        <f t="shared" si="50"/>
        <v>8.3010377575247709</v>
      </c>
      <c r="R1073" s="16" t="str">
        <f>TEXT(Ecom[[#This Row],[Dates]],"mmm")</f>
        <v>Jun</v>
      </c>
      <c r="S1073" s="16" t="str">
        <f>TEXT(Ecom[[#This Row],[Dates]],"YYYY")</f>
        <v>2026</v>
      </c>
      <c r="T1073" s="16"/>
    </row>
    <row r="1074" spans="1:20" x14ac:dyDescent="0.25">
      <c r="A1074" t="s">
        <v>28</v>
      </c>
      <c r="B1074" s="16">
        <v>46380</v>
      </c>
      <c r="C1074" t="s">
        <v>14</v>
      </c>
      <c r="D1074" t="s">
        <v>15</v>
      </c>
      <c r="E1074" t="s">
        <v>75</v>
      </c>
      <c r="F1074" t="s">
        <v>76</v>
      </c>
      <c r="G1074">
        <v>10035</v>
      </c>
      <c r="H1074" t="s">
        <v>57</v>
      </c>
      <c r="I1074" t="s">
        <v>26</v>
      </c>
      <c r="J1074" t="s">
        <v>37</v>
      </c>
      <c r="K1074" s="6">
        <v>8.64</v>
      </c>
      <c r="L1074">
        <v>2</v>
      </c>
      <c r="M1074">
        <v>0.2</v>
      </c>
      <c r="N1074" s="6">
        <v>3.024</v>
      </c>
      <c r="O1074" t="str">
        <f t="shared" si="48"/>
        <v/>
      </c>
      <c r="P1074" s="6">
        <f t="shared" si="49"/>
        <v>6.4259999999999993</v>
      </c>
      <c r="Q1074">
        <f t="shared" si="50"/>
        <v>7.9206587922788172</v>
      </c>
      <c r="R1074" s="16" t="str">
        <f>TEXT(Ecom[[#This Row],[Dates]],"mmm")</f>
        <v>Dec</v>
      </c>
      <c r="S1074" s="16" t="str">
        <f>TEXT(Ecom[[#This Row],[Dates]],"YYYY")</f>
        <v>2026</v>
      </c>
      <c r="T1074" s="16"/>
    </row>
    <row r="1075" spans="1:20" x14ac:dyDescent="0.25">
      <c r="A1075" t="s">
        <v>28</v>
      </c>
      <c r="B1075" s="16">
        <v>46021</v>
      </c>
      <c r="C1075" t="s">
        <v>14</v>
      </c>
      <c r="D1075" t="s">
        <v>15</v>
      </c>
      <c r="E1075" t="s">
        <v>206</v>
      </c>
      <c r="F1075" t="s">
        <v>81</v>
      </c>
      <c r="G1075">
        <v>85204</v>
      </c>
      <c r="H1075" t="s">
        <v>25</v>
      </c>
      <c r="I1075" t="s">
        <v>26</v>
      </c>
      <c r="J1075" t="s">
        <v>37</v>
      </c>
      <c r="K1075" s="6">
        <v>6.27</v>
      </c>
      <c r="L1075">
        <v>5</v>
      </c>
      <c r="M1075">
        <v>0.7</v>
      </c>
      <c r="N1075" s="6">
        <v>-4.5979999999999999</v>
      </c>
      <c r="O1075">
        <f t="shared" si="48"/>
        <v>-4.5979999999999999</v>
      </c>
      <c r="P1075" s="6">
        <f t="shared" si="49"/>
        <v>14.207333333333333</v>
      </c>
      <c r="Q1075">
        <f t="shared" si="50"/>
        <v>11.444122476592923</v>
      </c>
      <c r="R1075" s="16" t="str">
        <f>TEXT(Ecom[[#This Row],[Dates]],"mmm")</f>
        <v>Dec</v>
      </c>
      <c r="S1075" s="16" t="str">
        <f>TEXT(Ecom[[#This Row],[Dates]],"YYYY")</f>
        <v>2025</v>
      </c>
      <c r="T1075" s="16"/>
    </row>
    <row r="1076" spans="1:20" x14ac:dyDescent="0.25">
      <c r="A1076" t="s">
        <v>28</v>
      </c>
      <c r="B1076" s="16">
        <v>46209</v>
      </c>
      <c r="C1076" t="s">
        <v>14</v>
      </c>
      <c r="D1076" t="s">
        <v>15</v>
      </c>
      <c r="E1076" t="s">
        <v>206</v>
      </c>
      <c r="F1076" t="s">
        <v>81</v>
      </c>
      <c r="G1076">
        <v>85204</v>
      </c>
      <c r="H1076" t="s">
        <v>25</v>
      </c>
      <c r="I1076" t="s">
        <v>26</v>
      </c>
      <c r="J1076" t="s">
        <v>37</v>
      </c>
      <c r="K1076" s="6">
        <v>4.3680000000000003</v>
      </c>
      <c r="L1076">
        <v>7</v>
      </c>
      <c r="M1076">
        <v>0.7</v>
      </c>
      <c r="N1076" s="6">
        <v>-3.3488000000000002</v>
      </c>
      <c r="O1076">
        <f t="shared" si="48"/>
        <v>-3.3488000000000002</v>
      </c>
      <c r="P1076" s="6">
        <f t="shared" si="49"/>
        <v>25.744</v>
      </c>
      <c r="Q1076">
        <f t="shared" si="50"/>
        <v>13.531983567062863</v>
      </c>
      <c r="R1076" s="16" t="str">
        <f>TEXT(Ecom[[#This Row],[Dates]],"mmm")</f>
        <v>Jul</v>
      </c>
      <c r="S1076" s="16" t="str">
        <f>TEXT(Ecom[[#This Row],[Dates]],"YYYY")</f>
        <v>2026</v>
      </c>
      <c r="T1076" s="16"/>
    </row>
    <row r="1077" spans="1:20" x14ac:dyDescent="0.25">
      <c r="A1077" t="s">
        <v>28</v>
      </c>
      <c r="B1077" s="16">
        <v>46020</v>
      </c>
      <c r="C1077" t="s">
        <v>14</v>
      </c>
      <c r="D1077" t="s">
        <v>15</v>
      </c>
      <c r="E1077" t="s">
        <v>206</v>
      </c>
      <c r="F1077" t="s">
        <v>81</v>
      </c>
      <c r="G1077">
        <v>85204</v>
      </c>
      <c r="H1077" t="s">
        <v>25</v>
      </c>
      <c r="I1077" t="s">
        <v>35</v>
      </c>
      <c r="J1077" t="s">
        <v>59</v>
      </c>
      <c r="K1077" s="6">
        <v>31.984000000000002</v>
      </c>
      <c r="L1077">
        <v>2</v>
      </c>
      <c r="M1077">
        <v>0.2</v>
      </c>
      <c r="N1077" s="6">
        <v>1.9990000000000001</v>
      </c>
      <c r="O1077" t="str">
        <f t="shared" si="48"/>
        <v/>
      </c>
      <c r="P1077" s="6">
        <f t="shared" si="49"/>
        <v>64.274666666666675</v>
      </c>
      <c r="Q1077">
        <f t="shared" si="50"/>
        <v>34.861462592296292</v>
      </c>
      <c r="R1077" s="16" t="str">
        <f>TEXT(Ecom[[#This Row],[Dates]],"mmm")</f>
        <v>Dec</v>
      </c>
      <c r="S1077" s="16" t="str">
        <f>TEXT(Ecom[[#This Row],[Dates]],"YYYY")</f>
        <v>2025</v>
      </c>
      <c r="T1077" s="16"/>
    </row>
    <row r="1078" spans="1:20" x14ac:dyDescent="0.25">
      <c r="A1078" t="s">
        <v>62</v>
      </c>
      <c r="B1078" s="16">
        <v>45776</v>
      </c>
      <c r="C1078" t="s">
        <v>44</v>
      </c>
      <c r="D1078" t="s">
        <v>15</v>
      </c>
      <c r="E1078" t="s">
        <v>103</v>
      </c>
      <c r="F1078" t="s">
        <v>74</v>
      </c>
      <c r="G1078">
        <v>47201</v>
      </c>
      <c r="H1078" t="s">
        <v>47</v>
      </c>
      <c r="I1078" t="s">
        <v>26</v>
      </c>
      <c r="J1078" t="s">
        <v>34</v>
      </c>
      <c r="K1078" s="6">
        <v>40.880000000000003</v>
      </c>
      <c r="L1078">
        <v>7</v>
      </c>
      <c r="M1078">
        <v>0</v>
      </c>
      <c r="N1078" s="6">
        <v>10.6288</v>
      </c>
      <c r="O1078" t="str">
        <f t="shared" si="48"/>
        <v/>
      </c>
      <c r="P1078" s="6">
        <f t="shared" si="49"/>
        <v>64.093333333333334</v>
      </c>
      <c r="Q1078">
        <f t="shared" si="50"/>
        <v>38.280521688461093</v>
      </c>
      <c r="R1078" s="16" t="str">
        <f>TEXT(Ecom[[#This Row],[Dates]],"mmm")</f>
        <v>Apr</v>
      </c>
      <c r="S1078" s="16" t="str">
        <f>TEXT(Ecom[[#This Row],[Dates]],"YYYY")</f>
        <v>2025</v>
      </c>
      <c r="T1078" s="16"/>
    </row>
    <row r="1079" spans="1:20" x14ac:dyDescent="0.25">
      <c r="A1079" t="s">
        <v>13</v>
      </c>
      <c r="B1079" s="16">
        <v>46019</v>
      </c>
      <c r="C1079" t="s">
        <v>14</v>
      </c>
      <c r="D1079" t="s">
        <v>15</v>
      </c>
      <c r="E1079" t="s">
        <v>42</v>
      </c>
      <c r="F1079" t="s">
        <v>43</v>
      </c>
      <c r="G1079">
        <v>98105</v>
      </c>
      <c r="H1079" t="s">
        <v>25</v>
      </c>
      <c r="I1079" t="s">
        <v>26</v>
      </c>
      <c r="J1079" t="s">
        <v>38</v>
      </c>
      <c r="K1079" s="6">
        <v>119.96</v>
      </c>
      <c r="L1079">
        <v>2</v>
      </c>
      <c r="M1079">
        <v>0</v>
      </c>
      <c r="N1079" s="6">
        <v>33.588799999999999</v>
      </c>
      <c r="O1079" t="str">
        <f t="shared" si="48"/>
        <v/>
      </c>
      <c r="P1079" s="6">
        <f t="shared" si="49"/>
        <v>52.76</v>
      </c>
      <c r="Q1079">
        <f t="shared" si="50"/>
        <v>45.724067062551867</v>
      </c>
      <c r="R1079" s="16" t="str">
        <f>TEXT(Ecom[[#This Row],[Dates]],"mmm")</f>
        <v>Dec</v>
      </c>
      <c r="S1079" s="16" t="str">
        <f>TEXT(Ecom[[#This Row],[Dates]],"YYYY")</f>
        <v>2025</v>
      </c>
      <c r="T1079" s="16"/>
    </row>
    <row r="1080" spans="1:20" x14ac:dyDescent="0.25">
      <c r="A1080" t="s">
        <v>13</v>
      </c>
      <c r="B1080" s="16">
        <v>45836</v>
      </c>
      <c r="C1080" t="s">
        <v>14</v>
      </c>
      <c r="D1080" t="s">
        <v>15</v>
      </c>
      <c r="E1080" t="s">
        <v>42</v>
      </c>
      <c r="F1080" t="s">
        <v>43</v>
      </c>
      <c r="G1080">
        <v>98105</v>
      </c>
      <c r="H1080" t="s">
        <v>25</v>
      </c>
      <c r="I1080" t="s">
        <v>26</v>
      </c>
      <c r="J1080" t="s">
        <v>32</v>
      </c>
      <c r="K1080" s="6">
        <v>31.44</v>
      </c>
      <c r="L1080">
        <v>3</v>
      </c>
      <c r="M1080">
        <v>0</v>
      </c>
      <c r="N1080" s="6">
        <v>8.4887999999999995</v>
      </c>
      <c r="O1080" t="str">
        <f t="shared" si="48"/>
        <v/>
      </c>
      <c r="P1080" s="6">
        <f t="shared" si="49"/>
        <v>19.413333333333334</v>
      </c>
      <c r="Q1080">
        <f t="shared" si="50"/>
        <v>32.513952332749341</v>
      </c>
      <c r="R1080" s="16" t="str">
        <f>TEXT(Ecom[[#This Row],[Dates]],"mmm")</f>
        <v>Jun</v>
      </c>
      <c r="S1080" s="16" t="str">
        <f>TEXT(Ecom[[#This Row],[Dates]],"YYYY")</f>
        <v>2025</v>
      </c>
      <c r="T1080" s="16"/>
    </row>
    <row r="1081" spans="1:20" x14ac:dyDescent="0.25">
      <c r="A1081" t="s">
        <v>13</v>
      </c>
      <c r="B1081" s="16">
        <v>45706</v>
      </c>
      <c r="C1081" t="s">
        <v>14</v>
      </c>
      <c r="D1081" t="s">
        <v>15</v>
      </c>
      <c r="E1081" t="s">
        <v>42</v>
      </c>
      <c r="F1081" t="s">
        <v>43</v>
      </c>
      <c r="G1081">
        <v>98105</v>
      </c>
      <c r="H1081" t="s">
        <v>25</v>
      </c>
      <c r="I1081" t="s">
        <v>26</v>
      </c>
      <c r="J1081" t="s">
        <v>37</v>
      </c>
      <c r="K1081" s="6">
        <v>6.88</v>
      </c>
      <c r="L1081">
        <v>1</v>
      </c>
      <c r="M1081">
        <v>0.2</v>
      </c>
      <c r="N1081" s="6">
        <v>2.3220000000000001</v>
      </c>
      <c r="O1081" t="str">
        <f t="shared" si="48"/>
        <v/>
      </c>
      <c r="P1081" s="6">
        <f t="shared" si="49"/>
        <v>377.90333333333336</v>
      </c>
      <c r="Q1081">
        <f t="shared" si="50"/>
        <v>421.72500959572994</v>
      </c>
      <c r="R1081" s="16" t="str">
        <f>TEXT(Ecom[[#This Row],[Dates]],"mmm")</f>
        <v>Feb</v>
      </c>
      <c r="S1081" s="16" t="str">
        <f>TEXT(Ecom[[#This Row],[Dates]],"YYYY")</f>
        <v>2025</v>
      </c>
      <c r="T1081" s="16"/>
    </row>
    <row r="1082" spans="1:20" x14ac:dyDescent="0.25">
      <c r="A1082" t="s">
        <v>28</v>
      </c>
      <c r="B1082" s="16">
        <v>46207</v>
      </c>
      <c r="C1082" t="s">
        <v>22</v>
      </c>
      <c r="D1082" t="s">
        <v>15</v>
      </c>
      <c r="E1082" t="s">
        <v>140</v>
      </c>
      <c r="F1082" t="s">
        <v>70</v>
      </c>
      <c r="G1082">
        <v>48227</v>
      </c>
      <c r="H1082" t="s">
        <v>47</v>
      </c>
      <c r="I1082" t="s">
        <v>26</v>
      </c>
      <c r="J1082" t="s">
        <v>41</v>
      </c>
      <c r="K1082" s="6">
        <v>19.920000000000002</v>
      </c>
      <c r="L1082">
        <v>4</v>
      </c>
      <c r="M1082">
        <v>0</v>
      </c>
      <c r="N1082" s="6">
        <v>9.3623999999999992</v>
      </c>
      <c r="O1082" t="str">
        <f t="shared" si="48"/>
        <v/>
      </c>
      <c r="P1082" s="6">
        <f t="shared" si="49"/>
        <v>654.47400000000005</v>
      </c>
      <c r="Q1082">
        <f t="shared" si="50"/>
        <v>433.8271325000145</v>
      </c>
      <c r="R1082" s="16" t="str">
        <f>TEXT(Ecom[[#This Row],[Dates]],"mmm")</f>
        <v>Jul</v>
      </c>
      <c r="S1082" s="16" t="str">
        <f>TEXT(Ecom[[#This Row],[Dates]],"YYYY")</f>
        <v>2026</v>
      </c>
      <c r="T1082" s="16"/>
    </row>
    <row r="1083" spans="1:20" x14ac:dyDescent="0.25">
      <c r="A1083" t="s">
        <v>28</v>
      </c>
      <c r="B1083" s="16">
        <v>45840</v>
      </c>
      <c r="C1083" t="s">
        <v>22</v>
      </c>
      <c r="D1083" t="s">
        <v>15</v>
      </c>
      <c r="E1083" t="s">
        <v>140</v>
      </c>
      <c r="F1083" t="s">
        <v>70</v>
      </c>
      <c r="G1083">
        <v>48227</v>
      </c>
      <c r="H1083" t="s">
        <v>47</v>
      </c>
      <c r="I1083" t="s">
        <v>19</v>
      </c>
      <c r="J1083" t="s">
        <v>21</v>
      </c>
      <c r="K1083" s="6">
        <v>1106.9100000000001</v>
      </c>
      <c r="L1083">
        <v>9</v>
      </c>
      <c r="M1083">
        <v>0</v>
      </c>
      <c r="N1083" s="6">
        <v>121.76009999999999</v>
      </c>
      <c r="O1083" t="str">
        <f t="shared" si="48"/>
        <v/>
      </c>
      <c r="P1083" s="6">
        <f t="shared" si="49"/>
        <v>656.62733333333335</v>
      </c>
      <c r="Q1083">
        <f t="shared" si="50"/>
        <v>566.22415677368804</v>
      </c>
      <c r="R1083" s="16" t="str">
        <f>TEXT(Ecom[[#This Row],[Dates]],"mmm")</f>
        <v>Jul</v>
      </c>
      <c r="S1083" s="16" t="str">
        <f>TEXT(Ecom[[#This Row],[Dates]],"YYYY")</f>
        <v>2025</v>
      </c>
      <c r="T1083" s="16"/>
    </row>
    <row r="1084" spans="1:20" x14ac:dyDescent="0.25">
      <c r="A1084" t="s">
        <v>28</v>
      </c>
      <c r="B1084" s="16">
        <v>46010</v>
      </c>
      <c r="C1084" t="s">
        <v>14</v>
      </c>
      <c r="D1084" t="s">
        <v>15</v>
      </c>
      <c r="E1084" t="s">
        <v>266</v>
      </c>
      <c r="F1084" t="s">
        <v>76</v>
      </c>
      <c r="G1084">
        <v>10701</v>
      </c>
      <c r="H1084" t="s">
        <v>57</v>
      </c>
      <c r="I1084" t="s">
        <v>19</v>
      </c>
      <c r="J1084" t="s">
        <v>31</v>
      </c>
      <c r="K1084" s="6">
        <v>836.59199999999998</v>
      </c>
      <c r="L1084">
        <v>8</v>
      </c>
      <c r="M1084">
        <v>0.4</v>
      </c>
      <c r="N1084" s="6">
        <v>-264.92079999999999</v>
      </c>
      <c r="O1084">
        <f t="shared" si="48"/>
        <v>-264.92079999999999</v>
      </c>
      <c r="P1084" s="6">
        <f t="shared" si="49"/>
        <v>408.63066666666668</v>
      </c>
      <c r="Q1084">
        <f t="shared" si="50"/>
        <v>379.67886963629712</v>
      </c>
      <c r="R1084" s="16" t="str">
        <f>TEXT(Ecom[[#This Row],[Dates]],"mmm")</f>
        <v>Dec</v>
      </c>
      <c r="S1084" s="16" t="str">
        <f>TEXT(Ecom[[#This Row],[Dates]],"YYYY")</f>
        <v>2025</v>
      </c>
      <c r="T1084" s="16"/>
    </row>
    <row r="1085" spans="1:20" x14ac:dyDescent="0.25">
      <c r="A1085" t="s">
        <v>28</v>
      </c>
      <c r="B1085" s="16">
        <v>46227</v>
      </c>
      <c r="C1085" t="s">
        <v>14</v>
      </c>
      <c r="D1085" t="s">
        <v>15</v>
      </c>
      <c r="E1085" t="s">
        <v>266</v>
      </c>
      <c r="F1085" t="s">
        <v>76</v>
      </c>
      <c r="G1085">
        <v>10701</v>
      </c>
      <c r="H1085" t="s">
        <v>57</v>
      </c>
      <c r="I1085" t="s">
        <v>26</v>
      </c>
      <c r="J1085" t="s">
        <v>41</v>
      </c>
      <c r="K1085" s="6">
        <v>26.38</v>
      </c>
      <c r="L1085">
        <v>1</v>
      </c>
      <c r="M1085">
        <v>0</v>
      </c>
      <c r="N1085" s="6">
        <v>12.1348</v>
      </c>
      <c r="O1085" t="str">
        <f t="shared" si="48"/>
        <v/>
      </c>
      <c r="P1085" s="6">
        <f t="shared" si="49"/>
        <v>1763.0766666666668</v>
      </c>
      <c r="Q1085">
        <f t="shared" si="50"/>
        <v>1847.4441805789725</v>
      </c>
      <c r="R1085" s="16" t="str">
        <f>TEXT(Ecom[[#This Row],[Dates]],"mmm")</f>
        <v>Jul</v>
      </c>
      <c r="S1085" s="16" t="str">
        <f>TEXT(Ecom[[#This Row],[Dates]],"YYYY")</f>
        <v>2026</v>
      </c>
      <c r="T1085" s="16"/>
    </row>
    <row r="1086" spans="1:20" x14ac:dyDescent="0.25">
      <c r="A1086" t="s">
        <v>28</v>
      </c>
      <c r="B1086" s="16">
        <v>45950</v>
      </c>
      <c r="C1086" t="s">
        <v>14</v>
      </c>
      <c r="D1086" t="s">
        <v>15</v>
      </c>
      <c r="E1086" t="s">
        <v>266</v>
      </c>
      <c r="F1086" t="s">
        <v>76</v>
      </c>
      <c r="G1086">
        <v>10701</v>
      </c>
      <c r="H1086" t="s">
        <v>57</v>
      </c>
      <c r="I1086" t="s">
        <v>26</v>
      </c>
      <c r="J1086" t="s">
        <v>32</v>
      </c>
      <c r="K1086" s="6">
        <v>362.92</v>
      </c>
      <c r="L1086">
        <v>2</v>
      </c>
      <c r="M1086">
        <v>0</v>
      </c>
      <c r="N1086" s="6">
        <v>105.24679999999999</v>
      </c>
      <c r="O1086" t="str">
        <f t="shared" si="48"/>
        <v/>
      </c>
      <c r="P1086" s="6">
        <f t="shared" si="49"/>
        <v>1756.4433333333334</v>
      </c>
      <c r="Q1086">
        <f t="shared" si="50"/>
        <v>2073.9905149174515</v>
      </c>
      <c r="R1086" s="16" t="str">
        <f>TEXT(Ecom[[#This Row],[Dates]],"mmm")</f>
        <v>Oct</v>
      </c>
      <c r="S1086" s="16" t="str">
        <f>TEXT(Ecom[[#This Row],[Dates]],"YYYY")</f>
        <v>2025</v>
      </c>
      <c r="T1086" s="16"/>
    </row>
    <row r="1087" spans="1:20" x14ac:dyDescent="0.25">
      <c r="A1087" t="s">
        <v>28</v>
      </c>
      <c r="B1087" s="16">
        <v>46023</v>
      </c>
      <c r="C1087" t="s">
        <v>14</v>
      </c>
      <c r="D1087" t="s">
        <v>15</v>
      </c>
      <c r="E1087" t="s">
        <v>266</v>
      </c>
      <c r="F1087" t="s">
        <v>76</v>
      </c>
      <c r="G1087">
        <v>10701</v>
      </c>
      <c r="H1087" t="s">
        <v>57</v>
      </c>
      <c r="I1087" t="s">
        <v>35</v>
      </c>
      <c r="J1087" t="s">
        <v>123</v>
      </c>
      <c r="K1087" s="6">
        <v>4899.93</v>
      </c>
      <c r="L1087">
        <v>7</v>
      </c>
      <c r="M1087">
        <v>0</v>
      </c>
      <c r="N1087" s="6">
        <v>2400.9657000000002</v>
      </c>
      <c r="O1087" t="str">
        <f t="shared" si="48"/>
        <v/>
      </c>
      <c r="P1087" s="6">
        <f t="shared" si="49"/>
        <v>1659.4619999999998</v>
      </c>
      <c r="Q1087">
        <f t="shared" si="50"/>
        <v>2267.3282590640729</v>
      </c>
      <c r="R1087" s="16" t="str">
        <f>TEXT(Ecom[[#This Row],[Dates]],"mmm")</f>
        <v>Jan</v>
      </c>
      <c r="S1087" s="16" t="str">
        <f>TEXT(Ecom[[#This Row],[Dates]],"YYYY")</f>
        <v>2026</v>
      </c>
      <c r="T1087" s="16"/>
    </row>
    <row r="1088" spans="1:20" x14ac:dyDescent="0.25">
      <c r="A1088" t="s">
        <v>168</v>
      </c>
      <c r="B1088" s="16">
        <v>45889</v>
      </c>
      <c r="C1088" t="s">
        <v>14</v>
      </c>
      <c r="D1088" t="s">
        <v>15</v>
      </c>
      <c r="E1088" t="s">
        <v>174</v>
      </c>
      <c r="F1088" t="s">
        <v>102</v>
      </c>
      <c r="G1088">
        <v>50315</v>
      </c>
      <c r="H1088" t="s">
        <v>47</v>
      </c>
      <c r="I1088" t="s">
        <v>26</v>
      </c>
      <c r="J1088" t="s">
        <v>41</v>
      </c>
      <c r="K1088" s="6">
        <v>6.48</v>
      </c>
      <c r="L1088">
        <v>1</v>
      </c>
      <c r="M1088">
        <v>0</v>
      </c>
      <c r="N1088" s="6">
        <v>3.1103999999999998</v>
      </c>
      <c r="O1088" t="str">
        <f t="shared" si="48"/>
        <v/>
      </c>
      <c r="P1088" s="6">
        <f t="shared" si="49"/>
        <v>27.202000000000002</v>
      </c>
      <c r="Q1088">
        <f t="shared" si="50"/>
        <v>1364.1923088908825</v>
      </c>
      <c r="R1088" s="16" t="str">
        <f>TEXT(Ecom[[#This Row],[Dates]],"mmm")</f>
        <v>Aug</v>
      </c>
      <c r="S1088" s="16" t="str">
        <f>TEXT(Ecom[[#This Row],[Dates]],"YYYY")</f>
        <v>2025</v>
      </c>
      <c r="T1088" s="16"/>
    </row>
    <row r="1089" spans="1:20" x14ac:dyDescent="0.25">
      <c r="A1089" t="s">
        <v>13</v>
      </c>
      <c r="B1089" s="16">
        <v>46177</v>
      </c>
      <c r="C1089" t="s">
        <v>22</v>
      </c>
      <c r="D1089" t="s">
        <v>15</v>
      </c>
      <c r="E1089" t="s">
        <v>267</v>
      </c>
      <c r="F1089" t="s">
        <v>24</v>
      </c>
      <c r="G1089">
        <v>94601</v>
      </c>
      <c r="H1089" t="s">
        <v>25</v>
      </c>
      <c r="I1089" t="s">
        <v>35</v>
      </c>
      <c r="J1089" t="s">
        <v>36</v>
      </c>
      <c r="K1089" s="6">
        <v>71.975999999999999</v>
      </c>
      <c r="L1089">
        <v>3</v>
      </c>
      <c r="M1089">
        <v>0.2</v>
      </c>
      <c r="N1089" s="6">
        <v>7.1976000000000004</v>
      </c>
      <c r="O1089" t="str">
        <f t="shared" si="48"/>
        <v/>
      </c>
      <c r="P1089" s="6">
        <f t="shared" si="49"/>
        <v>35.70333333333334</v>
      </c>
      <c r="Q1089">
        <f t="shared" si="50"/>
        <v>916.64317527604373</v>
      </c>
      <c r="R1089" s="16" t="str">
        <f>TEXT(Ecom[[#This Row],[Dates]],"mmm")</f>
        <v>Jun</v>
      </c>
      <c r="S1089" s="16" t="str">
        <f>TEXT(Ecom[[#This Row],[Dates]],"YYYY")</f>
        <v>2026</v>
      </c>
      <c r="T1089" s="16"/>
    </row>
    <row r="1090" spans="1:20" x14ac:dyDescent="0.25">
      <c r="A1090" t="s">
        <v>13</v>
      </c>
      <c r="B1090" s="16">
        <v>46161</v>
      </c>
      <c r="C1090" t="s">
        <v>22</v>
      </c>
      <c r="D1090" t="s">
        <v>15</v>
      </c>
      <c r="E1090" t="s">
        <v>267</v>
      </c>
      <c r="F1090" t="s">
        <v>24</v>
      </c>
      <c r="G1090">
        <v>94601</v>
      </c>
      <c r="H1090" t="s">
        <v>25</v>
      </c>
      <c r="I1090" t="s">
        <v>26</v>
      </c>
      <c r="J1090" t="s">
        <v>27</v>
      </c>
      <c r="K1090" s="6">
        <v>3.15</v>
      </c>
      <c r="L1090">
        <v>1</v>
      </c>
      <c r="M1090">
        <v>0</v>
      </c>
      <c r="N1090" s="6">
        <v>1.512</v>
      </c>
      <c r="O1090" t="str">
        <f t="shared" ref="O1090:O1153" si="51">IF(N1090&lt;0,N1090,"")</f>
        <v/>
      </c>
      <c r="P1090" s="6">
        <f t="shared" si="49"/>
        <v>35.705999999999996</v>
      </c>
      <c r="Q1090">
        <f t="shared" si="50"/>
        <v>25.22185182498465</v>
      </c>
      <c r="R1090" s="16" t="str">
        <f>TEXT(Ecom[[#This Row],[Dates]],"mmm")</f>
        <v>May</v>
      </c>
      <c r="S1090" s="16" t="str">
        <f>TEXT(Ecom[[#This Row],[Dates]],"YYYY")</f>
        <v>2026</v>
      </c>
      <c r="T1090" s="16"/>
    </row>
    <row r="1091" spans="1:20" x14ac:dyDescent="0.25">
      <c r="A1091" t="s">
        <v>28</v>
      </c>
      <c r="B1091" s="16">
        <v>46226</v>
      </c>
      <c r="C1091" t="s">
        <v>22</v>
      </c>
      <c r="D1091" t="s">
        <v>15</v>
      </c>
      <c r="E1091" t="s">
        <v>124</v>
      </c>
      <c r="F1091" t="s">
        <v>40</v>
      </c>
      <c r="G1091">
        <v>28110</v>
      </c>
      <c r="H1091" t="s">
        <v>18</v>
      </c>
      <c r="I1091" t="s">
        <v>19</v>
      </c>
      <c r="J1091" t="s">
        <v>33</v>
      </c>
      <c r="K1091" s="6">
        <v>31.984000000000002</v>
      </c>
      <c r="L1091">
        <v>2</v>
      </c>
      <c r="M1091">
        <v>0.2</v>
      </c>
      <c r="N1091" s="6">
        <v>1.9990000000000001</v>
      </c>
      <c r="O1091" t="str">
        <f t="shared" si="51"/>
        <v/>
      </c>
      <c r="P1091" s="6">
        <f t="shared" ref="P1091:P1154" si="52">AVERAGE(K1091:K1093)</f>
        <v>74.706000000000003</v>
      </c>
      <c r="Q1091">
        <f t="shared" si="50"/>
        <v>33.640669139423309</v>
      </c>
      <c r="R1091" s="16" t="str">
        <f>TEXT(Ecom[[#This Row],[Dates]],"mmm")</f>
        <v>Jul</v>
      </c>
      <c r="S1091" s="16" t="str">
        <f>TEXT(Ecom[[#This Row],[Dates]],"YYYY")</f>
        <v>2026</v>
      </c>
      <c r="T1091" s="16"/>
    </row>
    <row r="1092" spans="1:20" x14ac:dyDescent="0.25">
      <c r="A1092" t="s">
        <v>28</v>
      </c>
      <c r="B1092" s="16">
        <v>46008</v>
      </c>
      <c r="C1092" t="s">
        <v>22</v>
      </c>
      <c r="D1092" t="s">
        <v>15</v>
      </c>
      <c r="E1092" t="s">
        <v>124</v>
      </c>
      <c r="F1092" t="s">
        <v>40</v>
      </c>
      <c r="G1092">
        <v>28110</v>
      </c>
      <c r="H1092" t="s">
        <v>18</v>
      </c>
      <c r="I1092" t="s">
        <v>35</v>
      </c>
      <c r="J1092" t="s">
        <v>36</v>
      </c>
      <c r="K1092" s="6">
        <v>71.983999999999995</v>
      </c>
      <c r="L1092">
        <v>2</v>
      </c>
      <c r="M1092">
        <v>0.2</v>
      </c>
      <c r="N1092" s="6">
        <v>25.194400000000002</v>
      </c>
      <c r="O1092" t="str">
        <f t="shared" si="51"/>
        <v/>
      </c>
      <c r="P1092" s="6">
        <f t="shared" si="52"/>
        <v>137.10599999999999</v>
      </c>
      <c r="Q1092">
        <f t="shared" si="50"/>
        <v>58.074803785003589</v>
      </c>
      <c r="R1092" s="16" t="str">
        <f>TEXT(Ecom[[#This Row],[Dates]],"mmm")</f>
        <v>Dec</v>
      </c>
      <c r="S1092" s="16" t="str">
        <f>TEXT(Ecom[[#This Row],[Dates]],"YYYY")</f>
        <v>2025</v>
      </c>
      <c r="T1092" s="16"/>
    </row>
    <row r="1093" spans="1:20" x14ac:dyDescent="0.25">
      <c r="A1093" t="s">
        <v>28</v>
      </c>
      <c r="B1093" s="16">
        <v>45958</v>
      </c>
      <c r="C1093" t="s">
        <v>14</v>
      </c>
      <c r="D1093" t="s">
        <v>15</v>
      </c>
      <c r="E1093" t="s">
        <v>144</v>
      </c>
      <c r="F1093" t="s">
        <v>24</v>
      </c>
      <c r="G1093">
        <v>92105</v>
      </c>
      <c r="H1093" t="s">
        <v>25</v>
      </c>
      <c r="I1093" t="s">
        <v>26</v>
      </c>
      <c r="J1093" t="s">
        <v>34</v>
      </c>
      <c r="K1093" s="6">
        <v>120.15</v>
      </c>
      <c r="L1093">
        <v>9</v>
      </c>
      <c r="M1093">
        <v>0</v>
      </c>
      <c r="N1093" s="6">
        <v>33.642000000000003</v>
      </c>
      <c r="O1093" t="str">
        <f t="shared" si="51"/>
        <v/>
      </c>
      <c r="P1093" s="6">
        <f t="shared" si="52"/>
        <v>122.74466666666666</v>
      </c>
      <c r="Q1093">
        <f t="shared" ref="Q1093:Q1156" si="53">SQRT(SUMXMY2(K1093:K1095,P1091:P1093)/3)</f>
        <v>76.613264042587687</v>
      </c>
      <c r="R1093" s="16" t="str">
        <f>TEXT(Ecom[[#This Row],[Dates]],"mmm")</f>
        <v>Oct</v>
      </c>
      <c r="S1093" s="16" t="str">
        <f>TEXT(Ecom[[#This Row],[Dates]],"YYYY")</f>
        <v>2025</v>
      </c>
      <c r="T1093" s="16"/>
    </row>
    <row r="1094" spans="1:20" x14ac:dyDescent="0.25">
      <c r="A1094" t="s">
        <v>28</v>
      </c>
      <c r="B1094" s="16">
        <v>45786</v>
      </c>
      <c r="C1094" t="s">
        <v>14</v>
      </c>
      <c r="D1094" t="s">
        <v>15</v>
      </c>
      <c r="E1094" t="s">
        <v>144</v>
      </c>
      <c r="F1094" t="s">
        <v>24</v>
      </c>
      <c r="G1094">
        <v>92105</v>
      </c>
      <c r="H1094" t="s">
        <v>25</v>
      </c>
      <c r="I1094" t="s">
        <v>35</v>
      </c>
      <c r="J1094" t="s">
        <v>36</v>
      </c>
      <c r="K1094" s="6">
        <v>219.184</v>
      </c>
      <c r="L1094">
        <v>2</v>
      </c>
      <c r="M1094">
        <v>0.2</v>
      </c>
      <c r="N1094" s="6">
        <v>19.178599999999999</v>
      </c>
      <c r="O1094" t="str">
        <f t="shared" si="51"/>
        <v/>
      </c>
      <c r="P1094" s="6">
        <f t="shared" si="52"/>
        <v>201.34799999999998</v>
      </c>
      <c r="Q1094">
        <f t="shared" si="53"/>
        <v>114.67125488365683</v>
      </c>
      <c r="R1094" s="16" t="str">
        <f>TEXT(Ecom[[#This Row],[Dates]],"mmm")</f>
        <v>May</v>
      </c>
      <c r="S1094" s="16" t="str">
        <f>TEXT(Ecom[[#This Row],[Dates]],"YYYY")</f>
        <v>2025</v>
      </c>
      <c r="T1094" s="16"/>
    </row>
    <row r="1095" spans="1:20" x14ac:dyDescent="0.25">
      <c r="A1095" t="s">
        <v>28</v>
      </c>
      <c r="B1095" s="16">
        <v>46288</v>
      </c>
      <c r="C1095" t="s">
        <v>44</v>
      </c>
      <c r="D1095" t="s">
        <v>15</v>
      </c>
      <c r="E1095" t="s">
        <v>268</v>
      </c>
      <c r="F1095" t="s">
        <v>248</v>
      </c>
      <c r="G1095">
        <v>20735</v>
      </c>
      <c r="H1095" t="s">
        <v>57</v>
      </c>
      <c r="I1095" t="s">
        <v>26</v>
      </c>
      <c r="J1095" t="s">
        <v>41</v>
      </c>
      <c r="K1095" s="6">
        <v>28.9</v>
      </c>
      <c r="L1095">
        <v>5</v>
      </c>
      <c r="M1095">
        <v>0</v>
      </c>
      <c r="N1095" s="6">
        <v>14.161</v>
      </c>
      <c r="O1095" t="str">
        <f t="shared" si="51"/>
        <v/>
      </c>
      <c r="P1095" s="6">
        <f t="shared" si="52"/>
        <v>244.35599999999999</v>
      </c>
      <c r="Q1095">
        <f t="shared" si="53"/>
        <v>120.41169642768345</v>
      </c>
      <c r="R1095" s="16" t="str">
        <f>TEXT(Ecom[[#This Row],[Dates]],"mmm")</f>
        <v>Sep</v>
      </c>
      <c r="S1095" s="16" t="str">
        <f>TEXT(Ecom[[#This Row],[Dates]],"YYYY")</f>
        <v>2026</v>
      </c>
      <c r="T1095" s="16"/>
    </row>
    <row r="1096" spans="1:20" x14ac:dyDescent="0.25">
      <c r="A1096" t="s">
        <v>28</v>
      </c>
      <c r="B1096" s="16">
        <v>46127</v>
      </c>
      <c r="C1096" t="s">
        <v>44</v>
      </c>
      <c r="D1096" t="s">
        <v>15</v>
      </c>
      <c r="E1096" t="s">
        <v>268</v>
      </c>
      <c r="F1096" t="s">
        <v>248</v>
      </c>
      <c r="G1096">
        <v>20735</v>
      </c>
      <c r="H1096" t="s">
        <v>57</v>
      </c>
      <c r="I1096" t="s">
        <v>26</v>
      </c>
      <c r="J1096" t="s">
        <v>38</v>
      </c>
      <c r="K1096" s="6">
        <v>355.96</v>
      </c>
      <c r="L1096">
        <v>2</v>
      </c>
      <c r="M1096">
        <v>0</v>
      </c>
      <c r="N1096" s="6">
        <v>103.22839999999999</v>
      </c>
      <c r="O1096" t="str">
        <f t="shared" si="51"/>
        <v/>
      </c>
      <c r="P1096" s="6">
        <f t="shared" si="52"/>
        <v>246.65066666666667</v>
      </c>
      <c r="Q1096">
        <f t="shared" si="53"/>
        <v>162.43445812502461</v>
      </c>
      <c r="R1096" s="16" t="str">
        <f>TEXT(Ecom[[#This Row],[Dates]],"mmm")</f>
        <v>Apr</v>
      </c>
      <c r="S1096" s="16" t="str">
        <f>TEXT(Ecom[[#This Row],[Dates]],"YYYY")</f>
        <v>2026</v>
      </c>
      <c r="T1096" s="16"/>
    </row>
    <row r="1097" spans="1:20" x14ac:dyDescent="0.25">
      <c r="A1097" t="s">
        <v>28</v>
      </c>
      <c r="B1097" s="16">
        <v>45732</v>
      </c>
      <c r="C1097" t="s">
        <v>44</v>
      </c>
      <c r="D1097" t="s">
        <v>15</v>
      </c>
      <c r="E1097" t="s">
        <v>99</v>
      </c>
      <c r="F1097" t="s">
        <v>40</v>
      </c>
      <c r="G1097">
        <v>28205</v>
      </c>
      <c r="H1097" t="s">
        <v>18</v>
      </c>
      <c r="I1097" t="s">
        <v>26</v>
      </c>
      <c r="J1097" t="s">
        <v>32</v>
      </c>
      <c r="K1097" s="6">
        <v>348.20800000000003</v>
      </c>
      <c r="L1097">
        <v>7</v>
      </c>
      <c r="M1097">
        <v>0.2</v>
      </c>
      <c r="N1097" s="6">
        <v>30.4682</v>
      </c>
      <c r="O1097" t="str">
        <f t="shared" si="51"/>
        <v/>
      </c>
      <c r="P1097" s="6">
        <f t="shared" si="52"/>
        <v>277.27733333333333</v>
      </c>
      <c r="Q1097">
        <f t="shared" si="53"/>
        <v>167.67191404203186</v>
      </c>
      <c r="R1097" s="16" t="str">
        <f>TEXT(Ecom[[#This Row],[Dates]],"mmm")</f>
        <v>Mar</v>
      </c>
      <c r="S1097" s="16" t="str">
        <f>TEXT(Ecom[[#This Row],[Dates]],"YYYY")</f>
        <v>2025</v>
      </c>
      <c r="T1097" s="16"/>
    </row>
    <row r="1098" spans="1:20" x14ac:dyDescent="0.25">
      <c r="A1098" t="s">
        <v>28</v>
      </c>
      <c r="B1098" s="16">
        <v>45682</v>
      </c>
      <c r="C1098" t="s">
        <v>44</v>
      </c>
      <c r="D1098" t="s">
        <v>15</v>
      </c>
      <c r="E1098" t="s">
        <v>99</v>
      </c>
      <c r="F1098" t="s">
        <v>40</v>
      </c>
      <c r="G1098">
        <v>28205</v>
      </c>
      <c r="H1098" t="s">
        <v>18</v>
      </c>
      <c r="I1098" t="s">
        <v>26</v>
      </c>
      <c r="J1098" t="s">
        <v>37</v>
      </c>
      <c r="K1098" s="6">
        <v>35.783999999999999</v>
      </c>
      <c r="L1098">
        <v>7</v>
      </c>
      <c r="M1098">
        <v>0.7</v>
      </c>
      <c r="N1098" s="6">
        <v>-28.627199999999998</v>
      </c>
      <c r="O1098">
        <f t="shared" si="51"/>
        <v>-28.627199999999998</v>
      </c>
      <c r="P1098" s="6">
        <f t="shared" si="52"/>
        <v>163.55466666666666</v>
      </c>
      <c r="Q1098">
        <f t="shared" si="53"/>
        <v>180.78828801790354</v>
      </c>
      <c r="R1098" s="16" t="str">
        <f>TEXT(Ecom[[#This Row],[Dates]],"mmm")</f>
        <v>Jan</v>
      </c>
      <c r="S1098" s="16" t="str">
        <f>TEXT(Ecom[[#This Row],[Dates]],"YYYY")</f>
        <v>2025</v>
      </c>
      <c r="T1098" s="16"/>
    </row>
    <row r="1099" spans="1:20" x14ac:dyDescent="0.25">
      <c r="A1099" t="s">
        <v>62</v>
      </c>
      <c r="B1099" s="16">
        <v>45717</v>
      </c>
      <c r="C1099" t="s">
        <v>22</v>
      </c>
      <c r="D1099" t="s">
        <v>15</v>
      </c>
      <c r="E1099" t="s">
        <v>23</v>
      </c>
      <c r="F1099" t="s">
        <v>24</v>
      </c>
      <c r="G1099">
        <v>90049</v>
      </c>
      <c r="H1099" t="s">
        <v>25</v>
      </c>
      <c r="I1099" t="s">
        <v>19</v>
      </c>
      <c r="J1099" t="s">
        <v>31</v>
      </c>
      <c r="K1099" s="6">
        <v>447.84</v>
      </c>
      <c r="L1099">
        <v>5</v>
      </c>
      <c r="M1099">
        <v>0.2</v>
      </c>
      <c r="N1099" s="6">
        <v>11.196</v>
      </c>
      <c r="O1099" t="str">
        <f t="shared" si="51"/>
        <v/>
      </c>
      <c r="P1099" s="6">
        <f t="shared" si="52"/>
        <v>154.53666666666666</v>
      </c>
      <c r="Q1099">
        <f t="shared" si="53"/>
        <v>157.95363052350382</v>
      </c>
      <c r="R1099" s="16" t="str">
        <f>TEXT(Ecom[[#This Row],[Dates]],"mmm")</f>
        <v>Mar</v>
      </c>
      <c r="S1099" s="16" t="str">
        <f>TEXT(Ecom[[#This Row],[Dates]],"YYYY")</f>
        <v>2025</v>
      </c>
      <c r="T1099" s="16"/>
    </row>
    <row r="1100" spans="1:20" x14ac:dyDescent="0.25">
      <c r="A1100" t="s">
        <v>62</v>
      </c>
      <c r="B1100" s="16">
        <v>46365</v>
      </c>
      <c r="C1100" t="s">
        <v>44</v>
      </c>
      <c r="D1100" t="s">
        <v>15</v>
      </c>
      <c r="E1100" t="s">
        <v>52</v>
      </c>
      <c r="F1100" t="s">
        <v>24</v>
      </c>
      <c r="G1100">
        <v>94122</v>
      </c>
      <c r="H1100" t="s">
        <v>25</v>
      </c>
      <c r="I1100" t="s">
        <v>26</v>
      </c>
      <c r="J1100" t="s">
        <v>34</v>
      </c>
      <c r="K1100" s="6">
        <v>7.04</v>
      </c>
      <c r="L1100">
        <v>4</v>
      </c>
      <c r="M1100">
        <v>0</v>
      </c>
      <c r="N1100" s="6">
        <v>2.0415999999999999</v>
      </c>
      <c r="O1100" t="str">
        <f t="shared" si="51"/>
        <v/>
      </c>
      <c r="P1100" s="6">
        <f t="shared" si="52"/>
        <v>15.020000000000001</v>
      </c>
      <c r="Q1100">
        <f t="shared" si="53"/>
        <v>123.77406543944255</v>
      </c>
      <c r="R1100" s="16" t="str">
        <f>TEXT(Ecom[[#This Row],[Dates]],"mmm")</f>
        <v>Dec</v>
      </c>
      <c r="S1100" s="16" t="str">
        <f>TEXT(Ecom[[#This Row],[Dates]],"YYYY")</f>
        <v>2026</v>
      </c>
      <c r="T1100" s="16"/>
    </row>
    <row r="1101" spans="1:20" x14ac:dyDescent="0.25">
      <c r="A1101" t="s">
        <v>62</v>
      </c>
      <c r="B1101" s="16">
        <v>46073</v>
      </c>
      <c r="C1101" t="s">
        <v>44</v>
      </c>
      <c r="D1101" t="s">
        <v>15</v>
      </c>
      <c r="E1101" t="s">
        <v>52</v>
      </c>
      <c r="F1101" t="s">
        <v>24</v>
      </c>
      <c r="G1101">
        <v>94122</v>
      </c>
      <c r="H1101" t="s">
        <v>25</v>
      </c>
      <c r="I1101" t="s">
        <v>19</v>
      </c>
      <c r="J1101" t="s">
        <v>33</v>
      </c>
      <c r="K1101" s="6">
        <v>8.73</v>
      </c>
      <c r="L1101">
        <v>3</v>
      </c>
      <c r="M1101">
        <v>0</v>
      </c>
      <c r="N1101" s="6">
        <v>4.1031000000000004</v>
      </c>
      <c r="O1101" t="str">
        <f t="shared" si="51"/>
        <v/>
      </c>
      <c r="P1101" s="6">
        <f t="shared" si="52"/>
        <v>15.553333333333333</v>
      </c>
      <c r="Q1101">
        <f t="shared" si="53"/>
        <v>84.677842678830345</v>
      </c>
      <c r="R1101" s="16" t="str">
        <f>TEXT(Ecom[[#This Row],[Dates]],"mmm")</f>
        <v>Feb</v>
      </c>
      <c r="S1101" s="16" t="str">
        <f>TEXT(Ecom[[#This Row],[Dates]],"YYYY")</f>
        <v>2026</v>
      </c>
      <c r="T1101" s="16"/>
    </row>
    <row r="1102" spans="1:20" x14ac:dyDescent="0.25">
      <c r="A1102" t="s">
        <v>62</v>
      </c>
      <c r="B1102" s="16">
        <v>45844</v>
      </c>
      <c r="C1102" t="s">
        <v>44</v>
      </c>
      <c r="D1102" t="s">
        <v>15</v>
      </c>
      <c r="E1102" t="s">
        <v>52</v>
      </c>
      <c r="F1102" t="s">
        <v>24</v>
      </c>
      <c r="G1102">
        <v>94122</v>
      </c>
      <c r="H1102" t="s">
        <v>25</v>
      </c>
      <c r="I1102" t="s">
        <v>35</v>
      </c>
      <c r="J1102" t="s">
        <v>59</v>
      </c>
      <c r="K1102" s="6">
        <v>29.29</v>
      </c>
      <c r="L1102">
        <v>1</v>
      </c>
      <c r="M1102">
        <v>0</v>
      </c>
      <c r="N1102" s="6">
        <v>9.6656999999999993</v>
      </c>
      <c r="O1102" t="str">
        <f t="shared" si="51"/>
        <v/>
      </c>
      <c r="P1102" s="6">
        <f t="shared" si="52"/>
        <v>13.541333333333334</v>
      </c>
      <c r="Q1102">
        <f t="shared" si="53"/>
        <v>11.091914746370021</v>
      </c>
      <c r="R1102" s="16" t="str">
        <f>TEXT(Ecom[[#This Row],[Dates]],"mmm")</f>
        <v>Jul</v>
      </c>
      <c r="S1102" s="16" t="str">
        <f>TEXT(Ecom[[#This Row],[Dates]],"YYYY")</f>
        <v>2025</v>
      </c>
      <c r="T1102" s="16"/>
    </row>
    <row r="1103" spans="1:20" x14ac:dyDescent="0.25">
      <c r="A1103" t="s">
        <v>62</v>
      </c>
      <c r="B1103" s="16">
        <v>46353</v>
      </c>
      <c r="C1103" t="s">
        <v>44</v>
      </c>
      <c r="D1103" t="s">
        <v>15</v>
      </c>
      <c r="E1103" t="s">
        <v>52</v>
      </c>
      <c r="F1103" t="s">
        <v>24</v>
      </c>
      <c r="G1103">
        <v>94122</v>
      </c>
      <c r="H1103" t="s">
        <v>25</v>
      </c>
      <c r="I1103" t="s">
        <v>26</v>
      </c>
      <c r="J1103" t="s">
        <v>34</v>
      </c>
      <c r="K1103" s="6">
        <v>8.64</v>
      </c>
      <c r="L1103">
        <v>3</v>
      </c>
      <c r="M1103">
        <v>0</v>
      </c>
      <c r="N1103" s="6">
        <v>2.5055999999999998</v>
      </c>
      <c r="O1103" t="str">
        <f t="shared" si="51"/>
        <v/>
      </c>
      <c r="P1103" s="6">
        <f t="shared" si="52"/>
        <v>4.7560000000000002</v>
      </c>
      <c r="Q1103">
        <f t="shared" si="53"/>
        <v>7.5006333559733971</v>
      </c>
      <c r="R1103" s="16" t="str">
        <f>TEXT(Ecom[[#This Row],[Dates]],"mmm")</f>
        <v>Nov</v>
      </c>
      <c r="S1103" s="16" t="str">
        <f>TEXT(Ecom[[#This Row],[Dates]],"YYYY")</f>
        <v>2026</v>
      </c>
      <c r="T1103" s="16"/>
    </row>
    <row r="1104" spans="1:20" x14ac:dyDescent="0.25">
      <c r="A1104" t="s">
        <v>28</v>
      </c>
      <c r="B1104" s="16">
        <v>46367</v>
      </c>
      <c r="C1104" t="s">
        <v>14</v>
      </c>
      <c r="D1104" t="s">
        <v>15</v>
      </c>
      <c r="E1104" t="s">
        <v>61</v>
      </c>
      <c r="F1104" t="s">
        <v>46</v>
      </c>
      <c r="G1104">
        <v>77041</v>
      </c>
      <c r="H1104" t="s">
        <v>47</v>
      </c>
      <c r="I1104" t="s">
        <v>26</v>
      </c>
      <c r="J1104" t="s">
        <v>37</v>
      </c>
      <c r="K1104" s="6">
        <v>2.694</v>
      </c>
      <c r="L1104">
        <v>3</v>
      </c>
      <c r="M1104">
        <v>0.8</v>
      </c>
      <c r="N1104" s="6">
        <v>-4.7145000000000001</v>
      </c>
      <c r="O1104">
        <f t="shared" si="51"/>
        <v>-4.7145000000000001</v>
      </c>
      <c r="P1104" s="6">
        <f t="shared" si="52"/>
        <v>9.516</v>
      </c>
      <c r="Q1104">
        <f t="shared" si="53"/>
        <v>10.010853117899003</v>
      </c>
      <c r="R1104" s="16" t="str">
        <f>TEXT(Ecom[[#This Row],[Dates]],"mmm")</f>
        <v>Dec</v>
      </c>
      <c r="S1104" s="16" t="str">
        <f>TEXT(Ecom[[#This Row],[Dates]],"YYYY")</f>
        <v>2026</v>
      </c>
      <c r="T1104" s="16"/>
    </row>
    <row r="1105" spans="1:20" x14ac:dyDescent="0.25">
      <c r="A1105" t="s">
        <v>28</v>
      </c>
      <c r="B1105" s="16">
        <v>46339</v>
      </c>
      <c r="C1105" t="s">
        <v>14</v>
      </c>
      <c r="D1105" t="s">
        <v>15</v>
      </c>
      <c r="E1105" t="s">
        <v>61</v>
      </c>
      <c r="F1105" t="s">
        <v>46</v>
      </c>
      <c r="G1105">
        <v>77041</v>
      </c>
      <c r="H1105" t="s">
        <v>47</v>
      </c>
      <c r="I1105" t="s">
        <v>26</v>
      </c>
      <c r="J1105" t="s">
        <v>37</v>
      </c>
      <c r="K1105" s="6">
        <v>2.9340000000000002</v>
      </c>
      <c r="L1105">
        <v>3</v>
      </c>
      <c r="M1105">
        <v>0.8</v>
      </c>
      <c r="N1105" s="6">
        <v>-4.9878</v>
      </c>
      <c r="O1105">
        <f t="shared" si="51"/>
        <v>-4.9878</v>
      </c>
      <c r="P1105" s="6">
        <f t="shared" si="52"/>
        <v>42.186</v>
      </c>
      <c r="Q1105">
        <f t="shared" si="53"/>
        <v>34.676328256223051</v>
      </c>
      <c r="R1105" s="16" t="str">
        <f>TEXT(Ecom[[#This Row],[Dates]],"mmm")</f>
        <v>Nov</v>
      </c>
      <c r="S1105" s="16" t="str">
        <f>TEXT(Ecom[[#This Row],[Dates]],"YYYY")</f>
        <v>2026</v>
      </c>
      <c r="T1105" s="16"/>
    </row>
    <row r="1106" spans="1:20" x14ac:dyDescent="0.25">
      <c r="A1106" t="s">
        <v>28</v>
      </c>
      <c r="B1106" s="16">
        <v>45889</v>
      </c>
      <c r="C1106" t="s">
        <v>14</v>
      </c>
      <c r="D1106" t="s">
        <v>15</v>
      </c>
      <c r="E1106" t="s">
        <v>254</v>
      </c>
      <c r="F1106" t="s">
        <v>24</v>
      </c>
      <c r="G1106">
        <v>92503</v>
      </c>
      <c r="H1106" t="s">
        <v>25</v>
      </c>
      <c r="I1106" t="s">
        <v>26</v>
      </c>
      <c r="J1106" t="s">
        <v>41</v>
      </c>
      <c r="K1106" s="6">
        <v>22.92</v>
      </c>
      <c r="L1106">
        <v>3</v>
      </c>
      <c r="M1106">
        <v>0</v>
      </c>
      <c r="N1106" s="6">
        <v>11.2308</v>
      </c>
      <c r="O1106" t="str">
        <f t="shared" si="51"/>
        <v/>
      </c>
      <c r="P1106" s="6">
        <f t="shared" si="52"/>
        <v>41.984000000000002</v>
      </c>
      <c r="Q1106">
        <f t="shared" si="53"/>
        <v>41.539627168925492</v>
      </c>
      <c r="R1106" s="16" t="str">
        <f>TEXT(Ecom[[#This Row],[Dates]],"mmm")</f>
        <v>Aug</v>
      </c>
      <c r="S1106" s="16" t="str">
        <f>TEXT(Ecom[[#This Row],[Dates]],"YYYY")</f>
        <v>2025</v>
      </c>
      <c r="T1106" s="16"/>
    </row>
    <row r="1107" spans="1:20" x14ac:dyDescent="0.25">
      <c r="A1107" t="s">
        <v>28</v>
      </c>
      <c r="B1107" s="16">
        <v>45898</v>
      </c>
      <c r="C1107" t="s">
        <v>14</v>
      </c>
      <c r="D1107" t="s">
        <v>15</v>
      </c>
      <c r="E1107" t="s">
        <v>61</v>
      </c>
      <c r="F1107" t="s">
        <v>46</v>
      </c>
      <c r="G1107">
        <v>77041</v>
      </c>
      <c r="H1107" t="s">
        <v>47</v>
      </c>
      <c r="I1107" t="s">
        <v>26</v>
      </c>
      <c r="J1107" t="s">
        <v>32</v>
      </c>
      <c r="K1107" s="6">
        <v>100.70399999999999</v>
      </c>
      <c r="L1107">
        <v>6</v>
      </c>
      <c r="M1107">
        <v>0.2</v>
      </c>
      <c r="N1107" s="6">
        <v>-16.3644</v>
      </c>
      <c r="O1107">
        <f t="shared" si="51"/>
        <v>-16.3644</v>
      </c>
      <c r="P1107" s="6">
        <f t="shared" si="52"/>
        <v>37.937333333333335</v>
      </c>
      <c r="Q1107">
        <f t="shared" si="53"/>
        <v>43.720610752739859</v>
      </c>
      <c r="R1107" s="16" t="str">
        <f>TEXT(Ecom[[#This Row],[Dates]],"mmm")</f>
        <v>Aug</v>
      </c>
      <c r="S1107" s="16" t="str">
        <f>TEXT(Ecom[[#This Row],[Dates]],"YYYY")</f>
        <v>2025</v>
      </c>
      <c r="T1107" s="16"/>
    </row>
    <row r="1108" spans="1:20" x14ac:dyDescent="0.25">
      <c r="A1108" t="s">
        <v>28</v>
      </c>
      <c r="B1108" s="16">
        <v>46360</v>
      </c>
      <c r="C1108" t="s">
        <v>14</v>
      </c>
      <c r="D1108" t="s">
        <v>15</v>
      </c>
      <c r="E1108" t="s">
        <v>61</v>
      </c>
      <c r="F1108" t="s">
        <v>46</v>
      </c>
      <c r="G1108">
        <v>77041</v>
      </c>
      <c r="H1108" t="s">
        <v>47</v>
      </c>
      <c r="I1108" t="s">
        <v>19</v>
      </c>
      <c r="J1108" t="s">
        <v>33</v>
      </c>
      <c r="K1108" s="6">
        <v>2.3279999999999998</v>
      </c>
      <c r="L1108">
        <v>2</v>
      </c>
      <c r="M1108">
        <v>0.6</v>
      </c>
      <c r="N1108" s="6">
        <v>-0.75660000000000005</v>
      </c>
      <c r="O1108">
        <f t="shared" si="51"/>
        <v>-0.75660000000000005</v>
      </c>
      <c r="P1108" s="6">
        <f t="shared" si="52"/>
        <v>23.825333333333333</v>
      </c>
      <c r="Q1108">
        <f t="shared" si="53"/>
        <v>34.172673830719496</v>
      </c>
      <c r="R1108" s="16" t="str">
        <f>TEXT(Ecom[[#This Row],[Dates]],"mmm")</f>
        <v>Dec</v>
      </c>
      <c r="S1108" s="16" t="str">
        <f>TEXT(Ecom[[#This Row],[Dates]],"YYYY")</f>
        <v>2026</v>
      </c>
      <c r="T1108" s="16"/>
    </row>
    <row r="1109" spans="1:20" x14ac:dyDescent="0.25">
      <c r="A1109" t="s">
        <v>28</v>
      </c>
      <c r="B1109" s="16">
        <v>45962</v>
      </c>
      <c r="C1109" t="s">
        <v>14</v>
      </c>
      <c r="D1109" t="s">
        <v>15</v>
      </c>
      <c r="E1109" t="s">
        <v>61</v>
      </c>
      <c r="F1109" t="s">
        <v>46</v>
      </c>
      <c r="G1109">
        <v>77041</v>
      </c>
      <c r="H1109" t="s">
        <v>47</v>
      </c>
      <c r="I1109" t="s">
        <v>26</v>
      </c>
      <c r="J1109" t="s">
        <v>37</v>
      </c>
      <c r="K1109" s="6">
        <v>10.78</v>
      </c>
      <c r="L1109">
        <v>5</v>
      </c>
      <c r="M1109">
        <v>0.8</v>
      </c>
      <c r="N1109" s="6">
        <v>-17.248000000000001</v>
      </c>
      <c r="O1109">
        <f t="shared" si="51"/>
        <v>-17.248000000000001</v>
      </c>
      <c r="P1109" s="6">
        <f t="shared" si="52"/>
        <v>36.705333333333336</v>
      </c>
      <c r="Q1109">
        <f t="shared" si="53"/>
        <v>25.487819975649373</v>
      </c>
      <c r="R1109" s="16" t="str">
        <f>TEXT(Ecom[[#This Row],[Dates]],"mmm")</f>
        <v>Nov</v>
      </c>
      <c r="S1109" s="16" t="str">
        <f>TEXT(Ecom[[#This Row],[Dates]],"YYYY")</f>
        <v>2025</v>
      </c>
      <c r="T1109" s="16"/>
    </row>
    <row r="1110" spans="1:20" x14ac:dyDescent="0.25">
      <c r="A1110" t="s">
        <v>28</v>
      </c>
      <c r="B1110" s="16">
        <v>45755</v>
      </c>
      <c r="C1110" t="s">
        <v>14</v>
      </c>
      <c r="D1110" t="s">
        <v>15</v>
      </c>
      <c r="E1110" t="s">
        <v>61</v>
      </c>
      <c r="F1110" t="s">
        <v>46</v>
      </c>
      <c r="G1110">
        <v>77041</v>
      </c>
      <c r="H1110" t="s">
        <v>47</v>
      </c>
      <c r="I1110" t="s">
        <v>26</v>
      </c>
      <c r="J1110" t="s">
        <v>77</v>
      </c>
      <c r="K1110" s="6">
        <v>58.368000000000002</v>
      </c>
      <c r="L1110">
        <v>12</v>
      </c>
      <c r="M1110">
        <v>0.2</v>
      </c>
      <c r="N1110" s="6">
        <v>21.888000000000002</v>
      </c>
      <c r="O1110" t="str">
        <f t="shared" si="51"/>
        <v/>
      </c>
      <c r="P1110" s="6">
        <f t="shared" si="52"/>
        <v>57.098666666666666</v>
      </c>
      <c r="Q1110">
        <f t="shared" si="53"/>
        <v>21.849678685661871</v>
      </c>
      <c r="R1110" s="16" t="str">
        <f>TEXT(Ecom[[#This Row],[Dates]],"mmm")</f>
        <v>Apr</v>
      </c>
      <c r="S1110" s="16" t="str">
        <f>TEXT(Ecom[[#This Row],[Dates]],"YYYY")</f>
        <v>2025</v>
      </c>
      <c r="T1110" s="16"/>
    </row>
    <row r="1111" spans="1:20" x14ac:dyDescent="0.25">
      <c r="A1111" t="s">
        <v>28</v>
      </c>
      <c r="B1111" s="16">
        <v>45682</v>
      </c>
      <c r="C1111" t="s">
        <v>14</v>
      </c>
      <c r="D1111" t="s">
        <v>15</v>
      </c>
      <c r="E1111" t="s">
        <v>61</v>
      </c>
      <c r="F1111" t="s">
        <v>46</v>
      </c>
      <c r="G1111">
        <v>77041</v>
      </c>
      <c r="H1111" t="s">
        <v>47</v>
      </c>
      <c r="I1111" t="s">
        <v>26</v>
      </c>
      <c r="J1111" t="s">
        <v>60</v>
      </c>
      <c r="K1111" s="6">
        <v>40.968000000000004</v>
      </c>
      <c r="L1111">
        <v>3</v>
      </c>
      <c r="M1111">
        <v>0.2</v>
      </c>
      <c r="N1111" s="6">
        <v>13.826700000000001</v>
      </c>
      <c r="O1111" t="str">
        <f t="shared" si="51"/>
        <v/>
      </c>
      <c r="P1111" s="6">
        <f t="shared" si="52"/>
        <v>41.098666666666666</v>
      </c>
      <c r="Q1111">
        <f t="shared" si="53"/>
        <v>19.86121370354233</v>
      </c>
      <c r="R1111" s="16" t="str">
        <f>TEXT(Ecom[[#This Row],[Dates]],"mmm")</f>
        <v>Jan</v>
      </c>
      <c r="S1111" s="16" t="str">
        <f>TEXT(Ecom[[#This Row],[Dates]],"YYYY")</f>
        <v>2025</v>
      </c>
      <c r="T1111" s="16"/>
    </row>
    <row r="1112" spans="1:20" x14ac:dyDescent="0.25">
      <c r="A1112" t="s">
        <v>28</v>
      </c>
      <c r="B1112" s="16">
        <v>46016</v>
      </c>
      <c r="C1112" t="s">
        <v>14</v>
      </c>
      <c r="D1112" t="s">
        <v>15</v>
      </c>
      <c r="E1112" t="s">
        <v>61</v>
      </c>
      <c r="F1112" t="s">
        <v>46</v>
      </c>
      <c r="G1112">
        <v>77041</v>
      </c>
      <c r="H1112" t="s">
        <v>47</v>
      </c>
      <c r="I1112" t="s">
        <v>35</v>
      </c>
      <c r="J1112" t="s">
        <v>36</v>
      </c>
      <c r="K1112" s="6">
        <v>71.959999999999994</v>
      </c>
      <c r="L1112">
        <v>5</v>
      </c>
      <c r="M1112">
        <v>0.2</v>
      </c>
      <c r="N1112" s="6">
        <v>25.186</v>
      </c>
      <c r="O1112" t="str">
        <f t="shared" si="51"/>
        <v/>
      </c>
      <c r="P1112" s="6">
        <f t="shared" si="52"/>
        <v>27.839999999999993</v>
      </c>
      <c r="Q1112">
        <f t="shared" si="53"/>
        <v>25.0023265998868</v>
      </c>
      <c r="R1112" s="16" t="str">
        <f>TEXT(Ecom[[#This Row],[Dates]],"mmm")</f>
        <v>Dec</v>
      </c>
      <c r="S1112" s="16" t="str">
        <f>TEXT(Ecom[[#This Row],[Dates]],"YYYY")</f>
        <v>2025</v>
      </c>
      <c r="T1112" s="16"/>
    </row>
    <row r="1113" spans="1:20" x14ac:dyDescent="0.25">
      <c r="A1113" t="s">
        <v>28</v>
      </c>
      <c r="B1113" s="16">
        <v>46244</v>
      </c>
      <c r="C1113" t="s">
        <v>14</v>
      </c>
      <c r="D1113" t="s">
        <v>15</v>
      </c>
      <c r="E1113" t="s">
        <v>61</v>
      </c>
      <c r="F1113" t="s">
        <v>46</v>
      </c>
      <c r="G1113">
        <v>77041</v>
      </c>
      <c r="H1113" t="s">
        <v>47</v>
      </c>
      <c r="I1113" t="s">
        <v>26</v>
      </c>
      <c r="J1113" t="s">
        <v>41</v>
      </c>
      <c r="K1113" s="6">
        <v>10.368</v>
      </c>
      <c r="L1113">
        <v>2</v>
      </c>
      <c r="M1113">
        <v>0.2</v>
      </c>
      <c r="N1113" s="6">
        <v>3.6288</v>
      </c>
      <c r="O1113" t="str">
        <f t="shared" si="51"/>
        <v/>
      </c>
      <c r="P1113" s="6">
        <f t="shared" si="52"/>
        <v>19.410666666666668</v>
      </c>
      <c r="Q1113">
        <f t="shared" si="53"/>
        <v>28.270538686583766</v>
      </c>
      <c r="R1113" s="16" t="str">
        <f>TEXT(Ecom[[#This Row],[Dates]],"mmm")</f>
        <v>Aug</v>
      </c>
      <c r="S1113" s="16" t="str">
        <f>TEXT(Ecom[[#This Row],[Dates]],"YYYY")</f>
        <v>2026</v>
      </c>
      <c r="T1113" s="16"/>
    </row>
    <row r="1114" spans="1:20" x14ac:dyDescent="0.25">
      <c r="A1114" t="s">
        <v>28</v>
      </c>
      <c r="B1114" s="16">
        <v>45946</v>
      </c>
      <c r="C1114" t="s">
        <v>14</v>
      </c>
      <c r="D1114" t="s">
        <v>15</v>
      </c>
      <c r="E1114" t="s">
        <v>61</v>
      </c>
      <c r="F1114" t="s">
        <v>46</v>
      </c>
      <c r="G1114">
        <v>77041</v>
      </c>
      <c r="H1114" t="s">
        <v>47</v>
      </c>
      <c r="I1114" t="s">
        <v>26</v>
      </c>
      <c r="J1114" t="s">
        <v>37</v>
      </c>
      <c r="K1114" s="6">
        <v>1.1919999999999999</v>
      </c>
      <c r="L1114">
        <v>2</v>
      </c>
      <c r="M1114">
        <v>0.8</v>
      </c>
      <c r="N1114" s="6">
        <v>-2.0264000000000002</v>
      </c>
      <c r="O1114">
        <f t="shared" si="51"/>
        <v>-2.0264000000000002</v>
      </c>
      <c r="P1114" s="6">
        <f t="shared" si="52"/>
        <v>55.899000000000001</v>
      </c>
      <c r="Q1114">
        <f t="shared" si="53"/>
        <v>42.976166088934733</v>
      </c>
      <c r="R1114" s="16" t="str">
        <f>TEXT(Ecom[[#This Row],[Dates]],"mmm")</f>
        <v>Oct</v>
      </c>
      <c r="S1114" s="16" t="str">
        <f>TEXT(Ecom[[#This Row],[Dates]],"YYYY")</f>
        <v>2025</v>
      </c>
      <c r="T1114" s="16"/>
    </row>
    <row r="1115" spans="1:20" x14ac:dyDescent="0.25">
      <c r="A1115" t="s">
        <v>13</v>
      </c>
      <c r="B1115" s="16">
        <v>46327</v>
      </c>
      <c r="C1115" t="s">
        <v>14</v>
      </c>
      <c r="D1115" t="s">
        <v>15</v>
      </c>
      <c r="E1115" t="s">
        <v>269</v>
      </c>
      <c r="F1115" t="s">
        <v>24</v>
      </c>
      <c r="G1115">
        <v>92024</v>
      </c>
      <c r="H1115" t="s">
        <v>25</v>
      </c>
      <c r="I1115" t="s">
        <v>26</v>
      </c>
      <c r="J1115" t="s">
        <v>37</v>
      </c>
      <c r="K1115" s="6">
        <v>46.671999999999997</v>
      </c>
      <c r="L1115">
        <v>2</v>
      </c>
      <c r="M1115">
        <v>0.2</v>
      </c>
      <c r="N1115" s="6">
        <v>16.3352</v>
      </c>
      <c r="O1115" t="str">
        <f t="shared" si="51"/>
        <v/>
      </c>
      <c r="P1115" s="6">
        <f t="shared" si="52"/>
        <v>95.495000000000005</v>
      </c>
      <c r="Q1115">
        <f t="shared" si="53"/>
        <v>42.545081486626671</v>
      </c>
      <c r="R1115" s="16" t="str">
        <f>TEXT(Ecom[[#This Row],[Dates]],"mmm")</f>
        <v>Nov</v>
      </c>
      <c r="S1115" s="16" t="str">
        <f>TEXT(Ecom[[#This Row],[Dates]],"YYYY")</f>
        <v>2026</v>
      </c>
      <c r="T1115" s="16"/>
    </row>
    <row r="1116" spans="1:20" x14ac:dyDescent="0.25">
      <c r="A1116" t="s">
        <v>13</v>
      </c>
      <c r="B1116" s="16">
        <v>46378</v>
      </c>
      <c r="C1116" t="s">
        <v>14</v>
      </c>
      <c r="D1116" t="s">
        <v>15</v>
      </c>
      <c r="E1116" t="s">
        <v>269</v>
      </c>
      <c r="F1116" t="s">
        <v>24</v>
      </c>
      <c r="G1116">
        <v>92024</v>
      </c>
      <c r="H1116" t="s">
        <v>25</v>
      </c>
      <c r="I1116" t="s">
        <v>19</v>
      </c>
      <c r="J1116" t="s">
        <v>20</v>
      </c>
      <c r="K1116" s="6">
        <v>119.833</v>
      </c>
      <c r="L1116">
        <v>1</v>
      </c>
      <c r="M1116">
        <v>0.15</v>
      </c>
      <c r="N1116" s="6">
        <v>-12.6882</v>
      </c>
      <c r="O1116">
        <f t="shared" si="51"/>
        <v>-12.6882</v>
      </c>
      <c r="P1116" s="6">
        <f t="shared" si="52"/>
        <v>82.037666666666667</v>
      </c>
      <c r="Q1116">
        <f t="shared" si="53"/>
        <v>58.944227122230018</v>
      </c>
      <c r="R1116" s="16" t="str">
        <f>TEXT(Ecom[[#This Row],[Dates]],"mmm")</f>
        <v>Dec</v>
      </c>
      <c r="S1116" s="16" t="str">
        <f>TEXT(Ecom[[#This Row],[Dates]],"YYYY")</f>
        <v>2026</v>
      </c>
      <c r="T1116" s="16"/>
    </row>
    <row r="1117" spans="1:20" x14ac:dyDescent="0.25">
      <c r="A1117" t="s">
        <v>13</v>
      </c>
      <c r="B1117" s="16">
        <v>46280</v>
      </c>
      <c r="C1117" t="s">
        <v>14</v>
      </c>
      <c r="D1117" t="s">
        <v>15</v>
      </c>
      <c r="E1117" t="s">
        <v>269</v>
      </c>
      <c r="F1117" t="s">
        <v>24</v>
      </c>
      <c r="G1117">
        <v>92024</v>
      </c>
      <c r="H1117" t="s">
        <v>25</v>
      </c>
      <c r="I1117" t="s">
        <v>35</v>
      </c>
      <c r="J1117" t="s">
        <v>59</v>
      </c>
      <c r="K1117" s="6">
        <v>119.98</v>
      </c>
      <c r="L1117">
        <v>2</v>
      </c>
      <c r="M1117">
        <v>0</v>
      </c>
      <c r="N1117" s="6">
        <v>57.590400000000002</v>
      </c>
      <c r="O1117" t="str">
        <f t="shared" si="51"/>
        <v/>
      </c>
      <c r="P1117" s="6">
        <f t="shared" si="52"/>
        <v>135.39333333333332</v>
      </c>
      <c r="Q1117">
        <f t="shared" si="53"/>
        <v>95.250347485319296</v>
      </c>
      <c r="R1117" s="16" t="str">
        <f>TEXT(Ecom[[#This Row],[Dates]],"mmm")</f>
        <v>Sep</v>
      </c>
      <c r="S1117" s="16" t="str">
        <f>TEXT(Ecom[[#This Row],[Dates]],"YYYY")</f>
        <v>2026</v>
      </c>
      <c r="T1117" s="16"/>
    </row>
    <row r="1118" spans="1:20" x14ac:dyDescent="0.25">
      <c r="A1118" t="s">
        <v>13</v>
      </c>
      <c r="B1118" s="16">
        <v>46315</v>
      </c>
      <c r="C1118" t="s">
        <v>22</v>
      </c>
      <c r="D1118" t="s">
        <v>15</v>
      </c>
      <c r="E1118" t="s">
        <v>52</v>
      </c>
      <c r="F1118" t="s">
        <v>24</v>
      </c>
      <c r="G1118">
        <v>94110</v>
      </c>
      <c r="H1118" t="s">
        <v>25</v>
      </c>
      <c r="I1118" t="s">
        <v>26</v>
      </c>
      <c r="J1118" t="s">
        <v>27</v>
      </c>
      <c r="K1118" s="6">
        <v>6.3</v>
      </c>
      <c r="L1118">
        <v>2</v>
      </c>
      <c r="M1118">
        <v>0</v>
      </c>
      <c r="N1118" s="6">
        <v>3.024</v>
      </c>
      <c r="O1118" t="str">
        <f t="shared" si="51"/>
        <v/>
      </c>
      <c r="P1118" s="6">
        <f t="shared" si="52"/>
        <v>302.05</v>
      </c>
      <c r="Q1118">
        <f t="shared" si="53"/>
        <v>206.29976641061444</v>
      </c>
      <c r="R1118" s="16" t="str">
        <f>TEXT(Ecom[[#This Row],[Dates]],"mmm")</f>
        <v>Oct</v>
      </c>
      <c r="S1118" s="16" t="str">
        <f>TEXT(Ecom[[#This Row],[Dates]],"YYYY")</f>
        <v>2026</v>
      </c>
      <c r="T1118" s="16"/>
    </row>
    <row r="1119" spans="1:20" x14ac:dyDescent="0.25">
      <c r="A1119" t="s">
        <v>28</v>
      </c>
      <c r="B1119" s="16">
        <v>45761</v>
      </c>
      <c r="C1119" t="s">
        <v>14</v>
      </c>
      <c r="D1119" t="s">
        <v>15</v>
      </c>
      <c r="E1119" t="s">
        <v>270</v>
      </c>
      <c r="F1119" t="s">
        <v>167</v>
      </c>
      <c r="G1119">
        <v>30076</v>
      </c>
      <c r="H1119" t="s">
        <v>18</v>
      </c>
      <c r="I1119" t="s">
        <v>26</v>
      </c>
      <c r="J1119" t="s">
        <v>41</v>
      </c>
      <c r="K1119" s="6">
        <v>279.89999999999998</v>
      </c>
      <c r="L1119">
        <v>5</v>
      </c>
      <c r="M1119">
        <v>0</v>
      </c>
      <c r="N1119" s="6">
        <v>137.15100000000001</v>
      </c>
      <c r="O1119" t="str">
        <f t="shared" si="51"/>
        <v/>
      </c>
      <c r="P1119" s="6">
        <f t="shared" si="52"/>
        <v>301.40333333333336</v>
      </c>
      <c r="Q1119">
        <f t="shared" si="53"/>
        <v>264.68681404563705</v>
      </c>
      <c r="R1119" s="16" t="str">
        <f>TEXT(Ecom[[#This Row],[Dates]],"mmm")</f>
        <v>Apr</v>
      </c>
      <c r="S1119" s="16" t="str">
        <f>TEXT(Ecom[[#This Row],[Dates]],"YYYY")</f>
        <v>2025</v>
      </c>
      <c r="T1119" s="16"/>
    </row>
    <row r="1120" spans="1:20" x14ac:dyDescent="0.25">
      <c r="A1120" t="s">
        <v>28</v>
      </c>
      <c r="B1120" s="16">
        <v>45978</v>
      </c>
      <c r="C1120" t="s">
        <v>14</v>
      </c>
      <c r="D1120" t="s">
        <v>15</v>
      </c>
      <c r="E1120" t="s">
        <v>270</v>
      </c>
      <c r="F1120" t="s">
        <v>167</v>
      </c>
      <c r="G1120">
        <v>30076</v>
      </c>
      <c r="H1120" t="s">
        <v>18</v>
      </c>
      <c r="I1120" t="s">
        <v>35</v>
      </c>
      <c r="J1120" t="s">
        <v>59</v>
      </c>
      <c r="K1120" s="6">
        <v>619.95000000000005</v>
      </c>
      <c r="L1120">
        <v>5</v>
      </c>
      <c r="M1120">
        <v>0</v>
      </c>
      <c r="N1120" s="6">
        <v>111.59099999999999</v>
      </c>
      <c r="O1120" t="str">
        <f t="shared" si="51"/>
        <v/>
      </c>
      <c r="P1120" s="6">
        <f t="shared" si="52"/>
        <v>213.19666666666669</v>
      </c>
      <c r="Q1120">
        <f t="shared" si="53"/>
        <v>275.96265376690752</v>
      </c>
      <c r="R1120" s="16" t="str">
        <f>TEXT(Ecom[[#This Row],[Dates]],"mmm")</f>
        <v>Nov</v>
      </c>
      <c r="S1120" s="16" t="str">
        <f>TEXT(Ecom[[#This Row],[Dates]],"YYYY")</f>
        <v>2025</v>
      </c>
      <c r="T1120" s="16"/>
    </row>
    <row r="1121" spans="1:20" x14ac:dyDescent="0.25">
      <c r="A1121" t="s">
        <v>28</v>
      </c>
      <c r="B1121" s="16">
        <v>46351</v>
      </c>
      <c r="C1121" t="s">
        <v>14</v>
      </c>
      <c r="D1121" t="s">
        <v>15</v>
      </c>
      <c r="E1121" t="s">
        <v>270</v>
      </c>
      <c r="F1121" t="s">
        <v>167</v>
      </c>
      <c r="G1121">
        <v>30076</v>
      </c>
      <c r="H1121" t="s">
        <v>18</v>
      </c>
      <c r="I1121" t="s">
        <v>26</v>
      </c>
      <c r="J1121" t="s">
        <v>41</v>
      </c>
      <c r="K1121" s="6">
        <v>4.3600000000000003</v>
      </c>
      <c r="L1121">
        <v>2</v>
      </c>
      <c r="M1121">
        <v>0</v>
      </c>
      <c r="N1121" s="6">
        <v>2.0491999999999999</v>
      </c>
      <c r="O1121" t="str">
        <f t="shared" si="51"/>
        <v/>
      </c>
      <c r="P1121" s="6">
        <f t="shared" si="52"/>
        <v>239.85666666666665</v>
      </c>
      <c r="Q1121">
        <f t="shared" si="53"/>
        <v>336.19102747627807</v>
      </c>
      <c r="R1121" s="16" t="str">
        <f>TEXT(Ecom[[#This Row],[Dates]],"mmm")</f>
        <v>Nov</v>
      </c>
      <c r="S1121" s="16" t="str">
        <f>TEXT(Ecom[[#This Row],[Dates]],"YYYY")</f>
        <v>2026</v>
      </c>
      <c r="T1121" s="16"/>
    </row>
    <row r="1122" spans="1:20" x14ac:dyDescent="0.25">
      <c r="A1122" t="s">
        <v>28</v>
      </c>
      <c r="B1122" s="16">
        <v>45933</v>
      </c>
      <c r="C1122" t="s">
        <v>14</v>
      </c>
      <c r="D1122" t="s">
        <v>15</v>
      </c>
      <c r="E1122" t="s">
        <v>270</v>
      </c>
      <c r="F1122" t="s">
        <v>167</v>
      </c>
      <c r="G1122">
        <v>30076</v>
      </c>
      <c r="H1122" t="s">
        <v>18</v>
      </c>
      <c r="I1122" t="s">
        <v>26</v>
      </c>
      <c r="J1122" t="s">
        <v>60</v>
      </c>
      <c r="K1122" s="6">
        <v>15.28</v>
      </c>
      <c r="L1122">
        <v>2</v>
      </c>
      <c r="M1122">
        <v>0</v>
      </c>
      <c r="N1122" s="6">
        <v>7.4871999999999996</v>
      </c>
      <c r="O1122" t="str">
        <f t="shared" si="51"/>
        <v/>
      </c>
      <c r="P1122" s="6">
        <f t="shared" si="52"/>
        <v>246.05666666666664</v>
      </c>
      <c r="Q1122">
        <f t="shared" si="53"/>
        <v>316.54941776741413</v>
      </c>
      <c r="R1122" s="16" t="str">
        <f>TEXT(Ecom[[#This Row],[Dates]],"mmm")</f>
        <v>Oct</v>
      </c>
      <c r="S1122" s="16" t="str">
        <f>TEXT(Ecom[[#This Row],[Dates]],"YYYY")</f>
        <v>2025</v>
      </c>
      <c r="T1122" s="16"/>
    </row>
    <row r="1123" spans="1:20" x14ac:dyDescent="0.25">
      <c r="A1123" t="s">
        <v>28</v>
      </c>
      <c r="B1123" s="16">
        <v>46054</v>
      </c>
      <c r="C1123" t="s">
        <v>14</v>
      </c>
      <c r="D1123" t="s">
        <v>15</v>
      </c>
      <c r="E1123" t="s">
        <v>271</v>
      </c>
      <c r="F1123" t="s">
        <v>197</v>
      </c>
      <c r="G1123">
        <v>72401</v>
      </c>
      <c r="H1123" t="s">
        <v>18</v>
      </c>
      <c r="I1123" t="s">
        <v>35</v>
      </c>
      <c r="J1123" t="s">
        <v>36</v>
      </c>
      <c r="K1123" s="6">
        <v>699.93</v>
      </c>
      <c r="L1123">
        <v>7</v>
      </c>
      <c r="M1123">
        <v>0</v>
      </c>
      <c r="N1123" s="6">
        <v>181.98179999999999</v>
      </c>
      <c r="O1123" t="str">
        <f t="shared" si="51"/>
        <v/>
      </c>
      <c r="P1123" s="6">
        <f t="shared" si="52"/>
        <v>253.83</v>
      </c>
      <c r="Q1123">
        <f t="shared" si="53"/>
        <v>320.29337989944059</v>
      </c>
      <c r="R1123" s="16" t="str">
        <f>TEXT(Ecom[[#This Row],[Dates]],"mmm")</f>
        <v>Feb</v>
      </c>
      <c r="S1123" s="16" t="str">
        <f>TEXT(Ecom[[#This Row],[Dates]],"YYYY")</f>
        <v>2026</v>
      </c>
      <c r="T1123" s="16"/>
    </row>
    <row r="1124" spans="1:20" x14ac:dyDescent="0.25">
      <c r="A1124" t="s">
        <v>28</v>
      </c>
      <c r="B1124" s="16">
        <v>45818</v>
      </c>
      <c r="C1124" t="s">
        <v>14</v>
      </c>
      <c r="D1124" t="s">
        <v>15</v>
      </c>
      <c r="E1124" t="s">
        <v>271</v>
      </c>
      <c r="F1124" t="s">
        <v>197</v>
      </c>
      <c r="G1124">
        <v>72401</v>
      </c>
      <c r="H1124" t="s">
        <v>18</v>
      </c>
      <c r="I1124" t="s">
        <v>26</v>
      </c>
      <c r="J1124" t="s">
        <v>34</v>
      </c>
      <c r="K1124" s="6">
        <v>22.96</v>
      </c>
      <c r="L1124">
        <v>7</v>
      </c>
      <c r="M1124">
        <v>0</v>
      </c>
      <c r="N1124" s="6">
        <v>6.6584000000000003</v>
      </c>
      <c r="O1124" t="str">
        <f t="shared" si="51"/>
        <v/>
      </c>
      <c r="P1124" s="6">
        <f t="shared" si="52"/>
        <v>22.73</v>
      </c>
      <c r="Q1124">
        <f t="shared" si="53"/>
        <v>179.21615029323092</v>
      </c>
      <c r="R1124" s="16" t="str">
        <f>TEXT(Ecom[[#This Row],[Dates]],"mmm")</f>
        <v>Jun</v>
      </c>
      <c r="S1124" s="16" t="str">
        <f>TEXT(Ecom[[#This Row],[Dates]],"YYYY")</f>
        <v>2025</v>
      </c>
      <c r="T1124" s="16"/>
    </row>
    <row r="1125" spans="1:20" x14ac:dyDescent="0.25">
      <c r="A1125" t="s">
        <v>28</v>
      </c>
      <c r="B1125" s="16">
        <v>45985</v>
      </c>
      <c r="C1125" t="s">
        <v>14</v>
      </c>
      <c r="D1125" t="s">
        <v>15</v>
      </c>
      <c r="E1125" t="s">
        <v>271</v>
      </c>
      <c r="F1125" t="s">
        <v>197</v>
      </c>
      <c r="G1125">
        <v>72401</v>
      </c>
      <c r="H1125" t="s">
        <v>18</v>
      </c>
      <c r="I1125" t="s">
        <v>19</v>
      </c>
      <c r="J1125" t="s">
        <v>33</v>
      </c>
      <c r="K1125" s="6">
        <v>38.6</v>
      </c>
      <c r="L1125">
        <v>4</v>
      </c>
      <c r="M1125">
        <v>0</v>
      </c>
      <c r="N1125" s="6">
        <v>11.58</v>
      </c>
      <c r="O1125" t="str">
        <f t="shared" si="51"/>
        <v/>
      </c>
      <c r="P1125" s="6">
        <f t="shared" si="52"/>
        <v>22.856666666666669</v>
      </c>
      <c r="Q1125">
        <f t="shared" si="53"/>
        <v>124.61058878376686</v>
      </c>
      <c r="R1125" s="16" t="str">
        <f>TEXT(Ecom[[#This Row],[Dates]],"mmm")</f>
        <v>Nov</v>
      </c>
      <c r="S1125" s="16" t="str">
        <f>TEXT(Ecom[[#This Row],[Dates]],"YYYY")</f>
        <v>2025</v>
      </c>
      <c r="T1125" s="16"/>
    </row>
    <row r="1126" spans="1:20" x14ac:dyDescent="0.25">
      <c r="A1126" t="s">
        <v>28</v>
      </c>
      <c r="B1126" s="16">
        <v>46345</v>
      </c>
      <c r="C1126" t="s">
        <v>14</v>
      </c>
      <c r="D1126" t="s">
        <v>15</v>
      </c>
      <c r="E1126" t="s">
        <v>271</v>
      </c>
      <c r="F1126" t="s">
        <v>197</v>
      </c>
      <c r="G1126">
        <v>72401</v>
      </c>
      <c r="H1126" t="s">
        <v>18</v>
      </c>
      <c r="I1126" t="s">
        <v>26</v>
      </c>
      <c r="J1126" t="s">
        <v>34</v>
      </c>
      <c r="K1126" s="6">
        <v>6.63</v>
      </c>
      <c r="L1126">
        <v>3</v>
      </c>
      <c r="M1126">
        <v>0</v>
      </c>
      <c r="N1126" s="6">
        <v>1.7901</v>
      </c>
      <c r="O1126" t="str">
        <f t="shared" si="51"/>
        <v/>
      </c>
      <c r="P1126" s="6">
        <f t="shared" si="52"/>
        <v>365.97</v>
      </c>
      <c r="Q1126">
        <f t="shared" si="53"/>
        <v>405.38924690191737</v>
      </c>
      <c r="R1126" s="16" t="str">
        <f>TEXT(Ecom[[#This Row],[Dates]],"mmm")</f>
        <v>Nov</v>
      </c>
      <c r="S1126" s="16" t="str">
        <f>TEXT(Ecom[[#This Row],[Dates]],"YYYY")</f>
        <v>2026</v>
      </c>
      <c r="T1126" s="16"/>
    </row>
    <row r="1127" spans="1:20" x14ac:dyDescent="0.25">
      <c r="A1127" t="s">
        <v>28</v>
      </c>
      <c r="B1127" s="16">
        <v>46316</v>
      </c>
      <c r="C1127" t="s">
        <v>14</v>
      </c>
      <c r="D1127" t="s">
        <v>15</v>
      </c>
      <c r="E1127" t="s">
        <v>271</v>
      </c>
      <c r="F1127" t="s">
        <v>197</v>
      </c>
      <c r="G1127">
        <v>72401</v>
      </c>
      <c r="H1127" t="s">
        <v>18</v>
      </c>
      <c r="I1127" t="s">
        <v>26</v>
      </c>
      <c r="J1127" t="s">
        <v>60</v>
      </c>
      <c r="K1127" s="6">
        <v>23.34</v>
      </c>
      <c r="L1127">
        <v>3</v>
      </c>
      <c r="M1127">
        <v>0</v>
      </c>
      <c r="N1127" s="6">
        <v>10.969799999999999</v>
      </c>
      <c r="O1127" t="str">
        <f t="shared" si="51"/>
        <v/>
      </c>
      <c r="P1127" s="6">
        <f t="shared" si="52"/>
        <v>367.1466666666667</v>
      </c>
      <c r="Q1127">
        <f t="shared" si="53"/>
        <v>454.67995875813165</v>
      </c>
      <c r="R1127" s="16" t="str">
        <f>TEXT(Ecom[[#This Row],[Dates]],"mmm")</f>
        <v>Oct</v>
      </c>
      <c r="S1127" s="16" t="str">
        <f>TEXT(Ecom[[#This Row],[Dates]],"YYYY")</f>
        <v>2026</v>
      </c>
      <c r="T1127" s="16"/>
    </row>
    <row r="1128" spans="1:20" x14ac:dyDescent="0.25">
      <c r="A1128" t="s">
        <v>28</v>
      </c>
      <c r="B1128" s="16">
        <v>46347</v>
      </c>
      <c r="C1128" t="s">
        <v>14</v>
      </c>
      <c r="D1128" t="s">
        <v>15</v>
      </c>
      <c r="E1128" t="s">
        <v>271</v>
      </c>
      <c r="F1128" t="s">
        <v>197</v>
      </c>
      <c r="G1128">
        <v>72401</v>
      </c>
      <c r="H1128" t="s">
        <v>18</v>
      </c>
      <c r="I1128" t="s">
        <v>19</v>
      </c>
      <c r="J1128" t="s">
        <v>21</v>
      </c>
      <c r="K1128" s="6">
        <v>1067.94</v>
      </c>
      <c r="L1128">
        <v>3</v>
      </c>
      <c r="M1128">
        <v>0</v>
      </c>
      <c r="N1128" s="6">
        <v>224.26740000000001</v>
      </c>
      <c r="O1128" t="str">
        <f t="shared" si="51"/>
        <v/>
      </c>
      <c r="P1128" s="6">
        <f t="shared" si="52"/>
        <v>393.32666666666665</v>
      </c>
      <c r="Q1128">
        <f t="shared" si="53"/>
        <v>484.81698285328554</v>
      </c>
      <c r="R1128" s="16" t="str">
        <f>TEXT(Ecom[[#This Row],[Dates]],"mmm")</f>
        <v>Nov</v>
      </c>
      <c r="S1128" s="16" t="str">
        <f>TEXT(Ecom[[#This Row],[Dates]],"YYYY")</f>
        <v>2026</v>
      </c>
      <c r="T1128" s="16"/>
    </row>
    <row r="1129" spans="1:20" x14ac:dyDescent="0.25">
      <c r="A1129" t="s">
        <v>28</v>
      </c>
      <c r="B1129" s="16">
        <v>45798</v>
      </c>
      <c r="C1129" t="s">
        <v>44</v>
      </c>
      <c r="D1129" t="s">
        <v>15</v>
      </c>
      <c r="E1129" t="s">
        <v>182</v>
      </c>
      <c r="F1129" t="s">
        <v>74</v>
      </c>
      <c r="G1129">
        <v>47374</v>
      </c>
      <c r="H1129" t="s">
        <v>47</v>
      </c>
      <c r="I1129" t="s">
        <v>26</v>
      </c>
      <c r="J1129" t="s">
        <v>34</v>
      </c>
      <c r="K1129" s="6">
        <v>10.16</v>
      </c>
      <c r="L1129">
        <v>1</v>
      </c>
      <c r="M1129">
        <v>0</v>
      </c>
      <c r="N1129" s="6">
        <v>2.6415999999999999</v>
      </c>
      <c r="O1129" t="str">
        <f t="shared" si="51"/>
        <v/>
      </c>
      <c r="P1129" s="6">
        <f t="shared" si="52"/>
        <v>151.98666666666668</v>
      </c>
      <c r="Q1129">
        <f t="shared" si="53"/>
        <v>288.2238968425608</v>
      </c>
      <c r="R1129" s="16" t="str">
        <f>TEXT(Ecom[[#This Row],[Dates]],"mmm")</f>
        <v>May</v>
      </c>
      <c r="S1129" s="16" t="str">
        <f>TEXT(Ecom[[#This Row],[Dates]],"YYYY")</f>
        <v>2025</v>
      </c>
      <c r="T1129" s="16"/>
    </row>
    <row r="1130" spans="1:20" x14ac:dyDescent="0.25">
      <c r="A1130" t="s">
        <v>28</v>
      </c>
      <c r="B1130" s="16">
        <v>46259</v>
      </c>
      <c r="C1130" t="s">
        <v>44</v>
      </c>
      <c r="D1130" t="s">
        <v>15</v>
      </c>
      <c r="E1130" t="s">
        <v>182</v>
      </c>
      <c r="F1130" t="s">
        <v>74</v>
      </c>
      <c r="G1130">
        <v>47374</v>
      </c>
      <c r="H1130" t="s">
        <v>47</v>
      </c>
      <c r="I1130" t="s">
        <v>26</v>
      </c>
      <c r="J1130" t="s">
        <v>60</v>
      </c>
      <c r="K1130" s="6">
        <v>101.88</v>
      </c>
      <c r="L1130">
        <v>6</v>
      </c>
      <c r="M1130">
        <v>0</v>
      </c>
      <c r="N1130" s="6">
        <v>50.94</v>
      </c>
      <c r="O1130" t="str">
        <f t="shared" si="51"/>
        <v/>
      </c>
      <c r="P1130" s="6">
        <f t="shared" si="52"/>
        <v>162.26333333333335</v>
      </c>
      <c r="Q1130">
        <f t="shared" si="53"/>
        <v>213.29696460829234</v>
      </c>
      <c r="R1130" s="16" t="str">
        <f>TEXT(Ecom[[#This Row],[Dates]],"mmm")</f>
        <v>Aug</v>
      </c>
      <c r="S1130" s="16" t="str">
        <f>TEXT(Ecom[[#This Row],[Dates]],"YYYY")</f>
        <v>2026</v>
      </c>
      <c r="T1130" s="16"/>
    </row>
    <row r="1131" spans="1:20" x14ac:dyDescent="0.25">
      <c r="A1131" t="s">
        <v>28</v>
      </c>
      <c r="B1131" s="16">
        <v>46140</v>
      </c>
      <c r="C1131" t="s">
        <v>14</v>
      </c>
      <c r="D1131" t="s">
        <v>15</v>
      </c>
      <c r="E1131" t="s">
        <v>82</v>
      </c>
      <c r="F1131" t="s">
        <v>83</v>
      </c>
      <c r="G1131">
        <v>22153</v>
      </c>
      <c r="H1131" t="s">
        <v>18</v>
      </c>
      <c r="I1131" t="s">
        <v>19</v>
      </c>
      <c r="J1131" t="s">
        <v>31</v>
      </c>
      <c r="K1131" s="6">
        <v>343.92</v>
      </c>
      <c r="L1131">
        <v>4</v>
      </c>
      <c r="M1131">
        <v>0</v>
      </c>
      <c r="N1131" s="6">
        <v>75.662400000000005</v>
      </c>
      <c r="O1131" t="str">
        <f t="shared" si="51"/>
        <v/>
      </c>
      <c r="P1131" s="6">
        <f t="shared" si="52"/>
        <v>149.60333333333332</v>
      </c>
      <c r="Q1131">
        <f t="shared" si="53"/>
        <v>140.10791931777288</v>
      </c>
      <c r="R1131" s="16" t="str">
        <f>TEXT(Ecom[[#This Row],[Dates]],"mmm")</f>
        <v>Apr</v>
      </c>
      <c r="S1131" s="16" t="str">
        <f>TEXT(Ecom[[#This Row],[Dates]],"YYYY")</f>
        <v>2026</v>
      </c>
      <c r="T1131" s="16"/>
    </row>
    <row r="1132" spans="1:20" x14ac:dyDescent="0.25">
      <c r="A1132" t="s">
        <v>28</v>
      </c>
      <c r="B1132" s="16">
        <v>45864</v>
      </c>
      <c r="C1132" t="s">
        <v>14</v>
      </c>
      <c r="D1132" t="s">
        <v>15</v>
      </c>
      <c r="E1132" t="s">
        <v>82</v>
      </c>
      <c r="F1132" t="s">
        <v>83</v>
      </c>
      <c r="G1132">
        <v>22153</v>
      </c>
      <c r="H1132" t="s">
        <v>18</v>
      </c>
      <c r="I1132" t="s">
        <v>26</v>
      </c>
      <c r="J1132" t="s">
        <v>41</v>
      </c>
      <c r="K1132" s="6">
        <v>40.99</v>
      </c>
      <c r="L1132">
        <v>1</v>
      </c>
      <c r="M1132">
        <v>0</v>
      </c>
      <c r="N1132" s="6">
        <v>20.085100000000001</v>
      </c>
      <c r="O1132" t="str">
        <f t="shared" si="51"/>
        <v/>
      </c>
      <c r="P1132" s="6">
        <f t="shared" si="52"/>
        <v>41.443333333333335</v>
      </c>
      <c r="Q1132">
        <f t="shared" si="53"/>
        <v>86.672620436521555</v>
      </c>
      <c r="R1132" s="16" t="str">
        <f>TEXT(Ecom[[#This Row],[Dates]],"mmm")</f>
        <v>Jul</v>
      </c>
      <c r="S1132" s="16" t="str">
        <f>TEXT(Ecom[[#This Row],[Dates]],"YYYY")</f>
        <v>2025</v>
      </c>
      <c r="T1132" s="16"/>
    </row>
    <row r="1133" spans="1:20" x14ac:dyDescent="0.25">
      <c r="A1133" t="s">
        <v>28</v>
      </c>
      <c r="B1133" s="16">
        <v>46291</v>
      </c>
      <c r="C1133" t="s">
        <v>14</v>
      </c>
      <c r="D1133" t="s">
        <v>15</v>
      </c>
      <c r="E1133" t="s">
        <v>82</v>
      </c>
      <c r="F1133" t="s">
        <v>83</v>
      </c>
      <c r="G1133">
        <v>22153</v>
      </c>
      <c r="H1133" t="s">
        <v>18</v>
      </c>
      <c r="I1133" t="s">
        <v>26</v>
      </c>
      <c r="J1133" t="s">
        <v>60</v>
      </c>
      <c r="K1133" s="6">
        <v>63.9</v>
      </c>
      <c r="L1133">
        <v>5</v>
      </c>
      <c r="M1133">
        <v>0</v>
      </c>
      <c r="N1133" s="6">
        <v>28.754999999999999</v>
      </c>
      <c r="O1133" t="str">
        <f t="shared" si="51"/>
        <v/>
      </c>
      <c r="P1133" s="6">
        <f t="shared" si="52"/>
        <v>69.316000000000003</v>
      </c>
      <c r="Q1133">
        <f t="shared" si="53"/>
        <v>60.239558669870249</v>
      </c>
      <c r="R1133" s="16" t="str">
        <f>TEXT(Ecom[[#This Row],[Dates]],"mmm")</f>
        <v>Sep</v>
      </c>
      <c r="S1133" s="16" t="str">
        <f>TEXT(Ecom[[#This Row],[Dates]],"YYYY")</f>
        <v>2026</v>
      </c>
      <c r="T1133" s="16"/>
    </row>
    <row r="1134" spans="1:20" x14ac:dyDescent="0.25">
      <c r="A1134" t="s">
        <v>62</v>
      </c>
      <c r="B1134" s="16">
        <v>46079</v>
      </c>
      <c r="C1134" t="s">
        <v>22</v>
      </c>
      <c r="D1134" t="s">
        <v>15</v>
      </c>
      <c r="E1134" t="s">
        <v>272</v>
      </c>
      <c r="F1134" t="s">
        <v>24</v>
      </c>
      <c r="G1134">
        <v>94509</v>
      </c>
      <c r="H1134" t="s">
        <v>25</v>
      </c>
      <c r="I1134" t="s">
        <v>26</v>
      </c>
      <c r="J1134" t="s">
        <v>41</v>
      </c>
      <c r="K1134" s="6">
        <v>19.440000000000001</v>
      </c>
      <c r="L1134">
        <v>3</v>
      </c>
      <c r="M1134">
        <v>0</v>
      </c>
      <c r="N1134" s="6">
        <v>9.3312000000000008</v>
      </c>
      <c r="O1134" t="str">
        <f t="shared" si="51"/>
        <v/>
      </c>
      <c r="P1134" s="6">
        <f t="shared" si="52"/>
        <v>50.536000000000001</v>
      </c>
      <c r="Q1134">
        <f t="shared" si="53"/>
        <v>42.380374851959402</v>
      </c>
      <c r="R1134" s="16" t="str">
        <f>TEXT(Ecom[[#This Row],[Dates]],"mmm")</f>
        <v>Feb</v>
      </c>
      <c r="S1134" s="16" t="str">
        <f>TEXT(Ecom[[#This Row],[Dates]],"YYYY")</f>
        <v>2026</v>
      </c>
      <c r="T1134" s="16"/>
    </row>
    <row r="1135" spans="1:20" x14ac:dyDescent="0.25">
      <c r="A1135" t="s">
        <v>28</v>
      </c>
      <c r="B1135" s="16">
        <v>46161</v>
      </c>
      <c r="C1135" t="s">
        <v>44</v>
      </c>
      <c r="D1135" t="s">
        <v>15</v>
      </c>
      <c r="E1135" t="s">
        <v>55</v>
      </c>
      <c r="F1135" t="s">
        <v>56</v>
      </c>
      <c r="G1135">
        <v>19134</v>
      </c>
      <c r="H1135" t="s">
        <v>57</v>
      </c>
      <c r="I1135" t="s">
        <v>26</v>
      </c>
      <c r="J1135" t="s">
        <v>32</v>
      </c>
      <c r="K1135" s="6">
        <v>124.608</v>
      </c>
      <c r="L1135">
        <v>4</v>
      </c>
      <c r="M1135">
        <v>0.2</v>
      </c>
      <c r="N1135" s="6">
        <v>-23.364000000000001</v>
      </c>
      <c r="O1135">
        <f t="shared" si="51"/>
        <v>-23.364000000000001</v>
      </c>
      <c r="P1135" s="6">
        <f t="shared" si="52"/>
        <v>72.463999999999999</v>
      </c>
      <c r="Q1135">
        <f t="shared" si="53"/>
        <v>41.09728068862951</v>
      </c>
      <c r="R1135" s="16" t="str">
        <f>TEXT(Ecom[[#This Row],[Dates]],"mmm")</f>
        <v>May</v>
      </c>
      <c r="S1135" s="16" t="str">
        <f>TEXT(Ecom[[#This Row],[Dates]],"YYYY")</f>
        <v>2026</v>
      </c>
      <c r="T1135" s="16"/>
    </row>
    <row r="1136" spans="1:20" x14ac:dyDescent="0.25">
      <c r="A1136" t="s">
        <v>28</v>
      </c>
      <c r="B1136" s="16">
        <v>45682</v>
      </c>
      <c r="C1136" t="s">
        <v>44</v>
      </c>
      <c r="D1136" t="s">
        <v>15</v>
      </c>
      <c r="E1136" t="s">
        <v>55</v>
      </c>
      <c r="F1136" t="s">
        <v>56</v>
      </c>
      <c r="G1136">
        <v>19134</v>
      </c>
      <c r="H1136" t="s">
        <v>57</v>
      </c>
      <c r="I1136" t="s">
        <v>26</v>
      </c>
      <c r="J1136" t="s">
        <v>27</v>
      </c>
      <c r="K1136" s="6">
        <v>7.56</v>
      </c>
      <c r="L1136">
        <v>3</v>
      </c>
      <c r="M1136">
        <v>0.2</v>
      </c>
      <c r="N1136" s="6">
        <v>2.6459999999999999</v>
      </c>
      <c r="O1136" t="str">
        <f t="shared" si="51"/>
        <v/>
      </c>
      <c r="P1136" s="6">
        <f t="shared" si="52"/>
        <v>126.76799999999999</v>
      </c>
      <c r="Q1136">
        <f t="shared" si="53"/>
        <v>96.351716262174946</v>
      </c>
      <c r="R1136" s="16" t="str">
        <f>TEXT(Ecom[[#This Row],[Dates]],"mmm")</f>
        <v>Jan</v>
      </c>
      <c r="S1136" s="16" t="str">
        <f>TEXT(Ecom[[#This Row],[Dates]],"YYYY")</f>
        <v>2025</v>
      </c>
      <c r="T1136" s="16"/>
    </row>
    <row r="1137" spans="1:20" x14ac:dyDescent="0.25">
      <c r="A1137" t="s">
        <v>168</v>
      </c>
      <c r="B1137" s="16">
        <v>46213</v>
      </c>
      <c r="C1137" t="s">
        <v>14</v>
      </c>
      <c r="D1137" t="s">
        <v>15</v>
      </c>
      <c r="E1137" t="s">
        <v>273</v>
      </c>
      <c r="F1137" t="s">
        <v>30</v>
      </c>
      <c r="G1137">
        <v>33030</v>
      </c>
      <c r="H1137" t="s">
        <v>18</v>
      </c>
      <c r="I1137" t="s">
        <v>26</v>
      </c>
      <c r="J1137" t="s">
        <v>32</v>
      </c>
      <c r="K1137" s="6">
        <v>85.224000000000004</v>
      </c>
      <c r="L1137">
        <v>3</v>
      </c>
      <c r="M1137">
        <v>0.2</v>
      </c>
      <c r="N1137" s="6">
        <v>7.4570999999999996</v>
      </c>
      <c r="O1137" t="str">
        <f t="shared" si="51"/>
        <v/>
      </c>
      <c r="P1137" s="6">
        <f t="shared" si="52"/>
        <v>136.80799999999999</v>
      </c>
      <c r="Q1137">
        <f t="shared" si="53"/>
        <v>109.28614350715587</v>
      </c>
      <c r="R1137" s="16" t="str">
        <f>TEXT(Ecom[[#This Row],[Dates]],"mmm")</f>
        <v>Jul</v>
      </c>
      <c r="S1137" s="16" t="str">
        <f>TEXT(Ecom[[#This Row],[Dates]],"YYYY")</f>
        <v>2026</v>
      </c>
      <c r="T1137" s="16"/>
    </row>
    <row r="1138" spans="1:20" x14ac:dyDescent="0.25">
      <c r="A1138" t="s">
        <v>13</v>
      </c>
      <c r="B1138" s="16">
        <v>45709</v>
      </c>
      <c r="C1138" t="s">
        <v>22</v>
      </c>
      <c r="D1138" t="s">
        <v>15</v>
      </c>
      <c r="E1138" t="s">
        <v>274</v>
      </c>
      <c r="F1138" t="s">
        <v>74</v>
      </c>
      <c r="G1138">
        <v>46350</v>
      </c>
      <c r="H1138" t="s">
        <v>47</v>
      </c>
      <c r="I1138" t="s">
        <v>26</v>
      </c>
      <c r="J1138" t="s">
        <v>60</v>
      </c>
      <c r="K1138" s="6">
        <v>287.52</v>
      </c>
      <c r="L1138">
        <v>8</v>
      </c>
      <c r="M1138">
        <v>0</v>
      </c>
      <c r="N1138" s="6">
        <v>129.38399999999999</v>
      </c>
      <c r="O1138" t="str">
        <f t="shared" si="51"/>
        <v/>
      </c>
      <c r="P1138" s="6">
        <f t="shared" si="52"/>
        <v>115.06</v>
      </c>
      <c r="Q1138">
        <f t="shared" si="53"/>
        <v>122.07616787344966</v>
      </c>
      <c r="R1138" s="16" t="str">
        <f>TEXT(Ecom[[#This Row],[Dates]],"mmm")</f>
        <v>Feb</v>
      </c>
      <c r="S1138" s="16" t="str">
        <f>TEXT(Ecom[[#This Row],[Dates]],"YYYY")</f>
        <v>2025</v>
      </c>
      <c r="T1138" s="16"/>
    </row>
    <row r="1139" spans="1:20" x14ac:dyDescent="0.25">
      <c r="A1139" t="s">
        <v>13</v>
      </c>
      <c r="B1139" s="16">
        <v>46215</v>
      </c>
      <c r="C1139" t="s">
        <v>22</v>
      </c>
      <c r="D1139" t="s">
        <v>15</v>
      </c>
      <c r="E1139" t="s">
        <v>274</v>
      </c>
      <c r="F1139" t="s">
        <v>74</v>
      </c>
      <c r="G1139">
        <v>46350</v>
      </c>
      <c r="H1139" t="s">
        <v>47</v>
      </c>
      <c r="I1139" t="s">
        <v>26</v>
      </c>
      <c r="J1139" t="s">
        <v>38</v>
      </c>
      <c r="K1139" s="6">
        <v>37.68</v>
      </c>
      <c r="L1139">
        <v>2</v>
      </c>
      <c r="M1139">
        <v>0</v>
      </c>
      <c r="N1139" s="6">
        <v>10.5504</v>
      </c>
      <c r="O1139" t="str">
        <f t="shared" si="51"/>
        <v/>
      </c>
      <c r="P1139" s="6">
        <f t="shared" si="52"/>
        <v>26.08</v>
      </c>
      <c r="Q1139">
        <f t="shared" si="53"/>
        <v>79.365854925150259</v>
      </c>
      <c r="R1139" s="16" t="str">
        <f>TEXT(Ecom[[#This Row],[Dates]],"mmm")</f>
        <v>Jul</v>
      </c>
      <c r="S1139" s="16" t="str">
        <f>TEXT(Ecom[[#This Row],[Dates]],"YYYY")</f>
        <v>2026</v>
      </c>
      <c r="T1139" s="16"/>
    </row>
    <row r="1140" spans="1:20" x14ac:dyDescent="0.25">
      <c r="A1140" t="s">
        <v>13</v>
      </c>
      <c r="B1140" s="16">
        <v>45733</v>
      </c>
      <c r="C1140" t="s">
        <v>22</v>
      </c>
      <c r="D1140" t="s">
        <v>15</v>
      </c>
      <c r="E1140" t="s">
        <v>274</v>
      </c>
      <c r="F1140" t="s">
        <v>74</v>
      </c>
      <c r="G1140">
        <v>46350</v>
      </c>
      <c r="H1140" t="s">
        <v>47</v>
      </c>
      <c r="I1140" t="s">
        <v>26</v>
      </c>
      <c r="J1140" t="s">
        <v>41</v>
      </c>
      <c r="K1140" s="6">
        <v>19.98</v>
      </c>
      <c r="L1140">
        <v>2</v>
      </c>
      <c r="M1140">
        <v>0</v>
      </c>
      <c r="N1140" s="6">
        <v>8.9909999999999997</v>
      </c>
      <c r="O1140" t="str">
        <f t="shared" si="51"/>
        <v/>
      </c>
      <c r="P1140" s="6">
        <f t="shared" si="52"/>
        <v>19.313333333333333</v>
      </c>
      <c r="Q1140">
        <f t="shared" si="53"/>
        <v>54.997558060268389</v>
      </c>
      <c r="R1140" s="16" t="str">
        <f>TEXT(Ecom[[#This Row],[Dates]],"mmm")</f>
        <v>Mar</v>
      </c>
      <c r="S1140" s="16" t="str">
        <f>TEXT(Ecom[[#This Row],[Dates]],"YYYY")</f>
        <v>2025</v>
      </c>
      <c r="T1140" s="16"/>
    </row>
    <row r="1141" spans="1:20" x14ac:dyDescent="0.25">
      <c r="A1141" t="s">
        <v>13</v>
      </c>
      <c r="B1141" s="16">
        <v>46139</v>
      </c>
      <c r="C1141" t="s">
        <v>22</v>
      </c>
      <c r="D1141" t="s">
        <v>15</v>
      </c>
      <c r="E1141" t="s">
        <v>274</v>
      </c>
      <c r="F1141" t="s">
        <v>74</v>
      </c>
      <c r="G1141">
        <v>46350</v>
      </c>
      <c r="H1141" t="s">
        <v>47</v>
      </c>
      <c r="I1141" t="s">
        <v>26</v>
      </c>
      <c r="J1141" t="s">
        <v>34</v>
      </c>
      <c r="K1141" s="6">
        <v>20.58</v>
      </c>
      <c r="L1141">
        <v>7</v>
      </c>
      <c r="M1141">
        <v>0</v>
      </c>
      <c r="N1141" s="6">
        <v>5.5566000000000004</v>
      </c>
      <c r="O1141" t="str">
        <f t="shared" si="51"/>
        <v/>
      </c>
      <c r="P1141" s="6">
        <f t="shared" si="52"/>
        <v>80.853333333333339</v>
      </c>
      <c r="Q1141">
        <f t="shared" si="53"/>
        <v>71.524413754766016</v>
      </c>
      <c r="R1141" s="16" t="str">
        <f>TEXT(Ecom[[#This Row],[Dates]],"mmm")</f>
        <v>Apr</v>
      </c>
      <c r="S1141" s="16" t="str">
        <f>TEXT(Ecom[[#This Row],[Dates]],"YYYY")</f>
        <v>2026</v>
      </c>
      <c r="T1141" s="16"/>
    </row>
    <row r="1142" spans="1:20" x14ac:dyDescent="0.25">
      <c r="A1142" t="s">
        <v>13</v>
      </c>
      <c r="B1142" s="16">
        <v>45932</v>
      </c>
      <c r="C1142" t="s">
        <v>22</v>
      </c>
      <c r="D1142" t="s">
        <v>15</v>
      </c>
      <c r="E1142" t="s">
        <v>274</v>
      </c>
      <c r="F1142" t="s">
        <v>74</v>
      </c>
      <c r="G1142">
        <v>46350</v>
      </c>
      <c r="H1142" t="s">
        <v>47</v>
      </c>
      <c r="I1142" t="s">
        <v>26</v>
      </c>
      <c r="J1142" t="s">
        <v>37</v>
      </c>
      <c r="K1142" s="6">
        <v>17.38</v>
      </c>
      <c r="L1142">
        <v>2</v>
      </c>
      <c r="M1142">
        <v>0</v>
      </c>
      <c r="N1142" s="6">
        <v>8.69</v>
      </c>
      <c r="O1142" t="str">
        <f t="shared" si="51"/>
        <v/>
      </c>
      <c r="P1142" s="6">
        <f t="shared" si="52"/>
        <v>76.899999999999991</v>
      </c>
      <c r="Q1142">
        <f t="shared" si="53"/>
        <v>81.579179714942967</v>
      </c>
      <c r="R1142" s="16" t="str">
        <f>TEXT(Ecom[[#This Row],[Dates]],"mmm")</f>
        <v>Oct</v>
      </c>
      <c r="S1142" s="16" t="str">
        <f>TEXT(Ecom[[#This Row],[Dates]],"YYYY")</f>
        <v>2025</v>
      </c>
      <c r="T1142" s="16"/>
    </row>
    <row r="1143" spans="1:20" x14ac:dyDescent="0.25">
      <c r="A1143" t="s">
        <v>28</v>
      </c>
      <c r="B1143" s="16">
        <v>45890</v>
      </c>
      <c r="C1143" t="s">
        <v>14</v>
      </c>
      <c r="D1143" t="s">
        <v>15</v>
      </c>
      <c r="E1143" t="s">
        <v>23</v>
      </c>
      <c r="F1143" t="s">
        <v>24</v>
      </c>
      <c r="G1143">
        <v>90045</v>
      </c>
      <c r="H1143" t="s">
        <v>25</v>
      </c>
      <c r="I1143" t="s">
        <v>19</v>
      </c>
      <c r="J1143" t="s">
        <v>33</v>
      </c>
      <c r="K1143" s="6">
        <v>204.6</v>
      </c>
      <c r="L1143">
        <v>2</v>
      </c>
      <c r="M1143">
        <v>0</v>
      </c>
      <c r="N1143" s="6">
        <v>53.195999999999998</v>
      </c>
      <c r="O1143" t="str">
        <f t="shared" si="51"/>
        <v/>
      </c>
      <c r="P1143" s="6">
        <f t="shared" si="52"/>
        <v>73.266666666666666</v>
      </c>
      <c r="Q1143">
        <f t="shared" si="53"/>
        <v>90.226028682702477</v>
      </c>
      <c r="R1143" s="16" t="str">
        <f>TEXT(Ecom[[#This Row],[Dates]],"mmm")</f>
        <v>Aug</v>
      </c>
      <c r="S1143" s="16" t="str">
        <f>TEXT(Ecom[[#This Row],[Dates]],"YYYY")</f>
        <v>2025</v>
      </c>
      <c r="T1143" s="16"/>
    </row>
    <row r="1144" spans="1:20" x14ac:dyDescent="0.25">
      <c r="A1144" t="s">
        <v>28</v>
      </c>
      <c r="B1144" s="16">
        <v>46313</v>
      </c>
      <c r="C1144" t="s">
        <v>14</v>
      </c>
      <c r="D1144" t="s">
        <v>15</v>
      </c>
      <c r="E1144" t="s">
        <v>23</v>
      </c>
      <c r="F1144" t="s">
        <v>24</v>
      </c>
      <c r="G1144">
        <v>90045</v>
      </c>
      <c r="H1144" t="s">
        <v>25</v>
      </c>
      <c r="I1144" t="s">
        <v>26</v>
      </c>
      <c r="J1144" t="s">
        <v>77</v>
      </c>
      <c r="K1144" s="6">
        <v>8.7200000000000006</v>
      </c>
      <c r="L1144">
        <v>4</v>
      </c>
      <c r="M1144">
        <v>0</v>
      </c>
      <c r="N1144" s="6">
        <v>2.8776000000000002</v>
      </c>
      <c r="O1144" t="str">
        <f t="shared" si="51"/>
        <v/>
      </c>
      <c r="P1144" s="6">
        <f t="shared" si="52"/>
        <v>233.84000000000003</v>
      </c>
      <c r="Q1144">
        <f t="shared" si="53"/>
        <v>266.98759125000828</v>
      </c>
      <c r="R1144" s="16" t="str">
        <f>TEXT(Ecom[[#This Row],[Dates]],"mmm")</f>
        <v>Oct</v>
      </c>
      <c r="S1144" s="16" t="str">
        <f>TEXT(Ecom[[#This Row],[Dates]],"YYYY")</f>
        <v>2026</v>
      </c>
      <c r="T1144" s="16"/>
    </row>
    <row r="1145" spans="1:20" x14ac:dyDescent="0.25">
      <c r="A1145" t="s">
        <v>28</v>
      </c>
      <c r="B1145" s="16">
        <v>46212</v>
      </c>
      <c r="C1145" t="s">
        <v>14</v>
      </c>
      <c r="D1145" t="s">
        <v>15</v>
      </c>
      <c r="E1145" t="s">
        <v>23</v>
      </c>
      <c r="F1145" t="s">
        <v>24</v>
      </c>
      <c r="G1145">
        <v>90045</v>
      </c>
      <c r="H1145" t="s">
        <v>25</v>
      </c>
      <c r="I1145" t="s">
        <v>26</v>
      </c>
      <c r="J1145" t="s">
        <v>41</v>
      </c>
      <c r="K1145" s="6">
        <v>6.48</v>
      </c>
      <c r="L1145">
        <v>1</v>
      </c>
      <c r="M1145">
        <v>0</v>
      </c>
      <c r="N1145" s="6">
        <v>3.1103999999999998</v>
      </c>
      <c r="O1145" t="str">
        <f t="shared" si="51"/>
        <v/>
      </c>
      <c r="P1145" s="6">
        <f t="shared" si="52"/>
        <v>251.66</v>
      </c>
      <c r="Q1145">
        <f t="shared" si="53"/>
        <v>285.83286470969034</v>
      </c>
      <c r="R1145" s="16" t="str">
        <f>TEXT(Ecom[[#This Row],[Dates]],"mmm")</f>
        <v>Jul</v>
      </c>
      <c r="S1145" s="16" t="str">
        <f>TEXT(Ecom[[#This Row],[Dates]],"YYYY")</f>
        <v>2026</v>
      </c>
      <c r="T1145" s="16"/>
    </row>
    <row r="1146" spans="1:20" x14ac:dyDescent="0.25">
      <c r="A1146" t="s">
        <v>28</v>
      </c>
      <c r="B1146" s="16">
        <v>45931</v>
      </c>
      <c r="C1146" t="s">
        <v>14</v>
      </c>
      <c r="D1146" t="s">
        <v>15</v>
      </c>
      <c r="E1146" t="s">
        <v>23</v>
      </c>
      <c r="F1146" t="s">
        <v>24</v>
      </c>
      <c r="G1146">
        <v>90045</v>
      </c>
      <c r="H1146" t="s">
        <v>25</v>
      </c>
      <c r="I1146" t="s">
        <v>35</v>
      </c>
      <c r="J1146" t="s">
        <v>123</v>
      </c>
      <c r="K1146" s="6">
        <v>686.32</v>
      </c>
      <c r="L1146">
        <v>2</v>
      </c>
      <c r="M1146">
        <v>0.2</v>
      </c>
      <c r="N1146" s="6">
        <v>223.054</v>
      </c>
      <c r="O1146" t="str">
        <f t="shared" si="51"/>
        <v/>
      </c>
      <c r="P1146" s="6">
        <f t="shared" si="52"/>
        <v>464.19200000000001</v>
      </c>
      <c r="Q1146">
        <f t="shared" si="53"/>
        <v>301.66155111095395</v>
      </c>
      <c r="R1146" s="16" t="str">
        <f>TEXT(Ecom[[#This Row],[Dates]],"mmm")</f>
        <v>Oct</v>
      </c>
      <c r="S1146" s="16" t="str">
        <f>TEXT(Ecom[[#This Row],[Dates]],"YYYY")</f>
        <v>2025</v>
      </c>
      <c r="T1146" s="16"/>
    </row>
    <row r="1147" spans="1:20" x14ac:dyDescent="0.25">
      <c r="A1147" t="s">
        <v>28</v>
      </c>
      <c r="B1147" s="16">
        <v>45987</v>
      </c>
      <c r="C1147" t="s">
        <v>14</v>
      </c>
      <c r="D1147" t="s">
        <v>15</v>
      </c>
      <c r="E1147" t="s">
        <v>23</v>
      </c>
      <c r="F1147" t="s">
        <v>24</v>
      </c>
      <c r="G1147">
        <v>90045</v>
      </c>
      <c r="H1147" t="s">
        <v>25</v>
      </c>
      <c r="I1147" t="s">
        <v>26</v>
      </c>
      <c r="J1147" t="s">
        <v>32</v>
      </c>
      <c r="K1147" s="6">
        <v>62.18</v>
      </c>
      <c r="L1147">
        <v>1</v>
      </c>
      <c r="M1147">
        <v>0</v>
      </c>
      <c r="N1147" s="6">
        <v>16.788599999999999</v>
      </c>
      <c r="O1147" t="str">
        <f t="shared" si="51"/>
        <v/>
      </c>
      <c r="P1147" s="6">
        <f t="shared" si="52"/>
        <v>237.36533333333333</v>
      </c>
      <c r="Q1147">
        <f t="shared" si="53"/>
        <v>201.5480950303683</v>
      </c>
      <c r="R1147" s="16" t="str">
        <f>TEXT(Ecom[[#This Row],[Dates]],"mmm")</f>
        <v>Nov</v>
      </c>
      <c r="S1147" s="16" t="str">
        <f>TEXT(Ecom[[#This Row],[Dates]],"YYYY")</f>
        <v>2025</v>
      </c>
      <c r="T1147" s="16"/>
    </row>
    <row r="1148" spans="1:20" x14ac:dyDescent="0.25">
      <c r="A1148" t="s">
        <v>168</v>
      </c>
      <c r="B1148" s="16">
        <v>46308</v>
      </c>
      <c r="C1148" t="s">
        <v>14</v>
      </c>
      <c r="D1148" t="s">
        <v>15</v>
      </c>
      <c r="E1148" t="s">
        <v>275</v>
      </c>
      <c r="F1148" t="s">
        <v>70</v>
      </c>
      <c r="G1148">
        <v>48911</v>
      </c>
      <c r="H1148" t="s">
        <v>47</v>
      </c>
      <c r="I1148" t="s">
        <v>26</v>
      </c>
      <c r="J1148" t="s">
        <v>38</v>
      </c>
      <c r="K1148" s="6">
        <v>644.07600000000002</v>
      </c>
      <c r="L1148">
        <v>2</v>
      </c>
      <c r="M1148">
        <v>0.1</v>
      </c>
      <c r="N1148" s="6">
        <v>107.346</v>
      </c>
      <c r="O1148" t="str">
        <f t="shared" si="51"/>
        <v/>
      </c>
      <c r="P1148" s="6">
        <f t="shared" si="52"/>
        <v>220.89200000000002</v>
      </c>
      <c r="Q1148">
        <f t="shared" si="53"/>
        <v>207.59027181374302</v>
      </c>
      <c r="R1148" s="16" t="str">
        <f>TEXT(Ecom[[#This Row],[Dates]],"mmm")</f>
        <v>Oct</v>
      </c>
      <c r="S1148" s="16" t="str">
        <f>TEXT(Ecom[[#This Row],[Dates]],"YYYY")</f>
        <v>2026</v>
      </c>
      <c r="T1148" s="16"/>
    </row>
    <row r="1149" spans="1:20" x14ac:dyDescent="0.25">
      <c r="A1149" t="s">
        <v>168</v>
      </c>
      <c r="B1149" s="16">
        <v>45959</v>
      </c>
      <c r="C1149" t="s">
        <v>14</v>
      </c>
      <c r="D1149" t="s">
        <v>15</v>
      </c>
      <c r="E1149" t="s">
        <v>275</v>
      </c>
      <c r="F1149" t="s">
        <v>70</v>
      </c>
      <c r="G1149">
        <v>48911</v>
      </c>
      <c r="H1149" t="s">
        <v>47</v>
      </c>
      <c r="I1149" t="s">
        <v>26</v>
      </c>
      <c r="J1149" t="s">
        <v>77</v>
      </c>
      <c r="K1149" s="6">
        <v>5.84</v>
      </c>
      <c r="L1149">
        <v>2</v>
      </c>
      <c r="M1149">
        <v>0</v>
      </c>
      <c r="N1149" s="6">
        <v>2.6280000000000001</v>
      </c>
      <c r="O1149" t="str">
        <f t="shared" si="51"/>
        <v/>
      </c>
      <c r="P1149" s="6">
        <f t="shared" si="52"/>
        <v>9.85</v>
      </c>
      <c r="Q1149">
        <f t="shared" si="53"/>
        <v>179.74437348552445</v>
      </c>
      <c r="R1149" s="16" t="str">
        <f>TEXT(Ecom[[#This Row],[Dates]],"mmm")</f>
        <v>Oct</v>
      </c>
      <c r="S1149" s="16" t="str">
        <f>TEXT(Ecom[[#This Row],[Dates]],"YYYY")</f>
        <v>2025</v>
      </c>
      <c r="T1149" s="16"/>
    </row>
    <row r="1150" spans="1:20" x14ac:dyDescent="0.25">
      <c r="A1150" t="s">
        <v>168</v>
      </c>
      <c r="B1150" s="16">
        <v>46352</v>
      </c>
      <c r="C1150" t="s">
        <v>14</v>
      </c>
      <c r="D1150" t="s">
        <v>15</v>
      </c>
      <c r="E1150" t="s">
        <v>275</v>
      </c>
      <c r="F1150" t="s">
        <v>70</v>
      </c>
      <c r="G1150">
        <v>48911</v>
      </c>
      <c r="H1150" t="s">
        <v>47</v>
      </c>
      <c r="I1150" t="s">
        <v>26</v>
      </c>
      <c r="J1150" t="s">
        <v>37</v>
      </c>
      <c r="K1150" s="6">
        <v>12.76</v>
      </c>
      <c r="L1150">
        <v>2</v>
      </c>
      <c r="M1150">
        <v>0</v>
      </c>
      <c r="N1150" s="6">
        <v>5.8696000000000002</v>
      </c>
      <c r="O1150" t="str">
        <f t="shared" si="51"/>
        <v/>
      </c>
      <c r="P1150" s="6">
        <f t="shared" si="52"/>
        <v>207.89666666666668</v>
      </c>
      <c r="Q1150">
        <f t="shared" si="53"/>
        <v>256.28726051170122</v>
      </c>
      <c r="R1150" s="16" t="str">
        <f>TEXT(Ecom[[#This Row],[Dates]],"mmm")</f>
        <v>Nov</v>
      </c>
      <c r="S1150" s="16" t="str">
        <f>TEXT(Ecom[[#This Row],[Dates]],"YYYY")</f>
        <v>2026</v>
      </c>
      <c r="T1150" s="16"/>
    </row>
    <row r="1151" spans="1:20" x14ac:dyDescent="0.25">
      <c r="A1151" t="s">
        <v>168</v>
      </c>
      <c r="B1151" s="16">
        <v>45695</v>
      </c>
      <c r="C1151" t="s">
        <v>14</v>
      </c>
      <c r="D1151" t="s">
        <v>15</v>
      </c>
      <c r="E1151" t="s">
        <v>275</v>
      </c>
      <c r="F1151" t="s">
        <v>70</v>
      </c>
      <c r="G1151">
        <v>48911</v>
      </c>
      <c r="H1151" t="s">
        <v>47</v>
      </c>
      <c r="I1151" t="s">
        <v>35</v>
      </c>
      <c r="J1151" t="s">
        <v>36</v>
      </c>
      <c r="K1151" s="6">
        <v>10.95</v>
      </c>
      <c r="L1151">
        <v>1</v>
      </c>
      <c r="M1151">
        <v>0</v>
      </c>
      <c r="N1151" s="6">
        <v>0.438</v>
      </c>
      <c r="O1151" t="str">
        <f t="shared" si="51"/>
        <v/>
      </c>
      <c r="P1151" s="6">
        <f t="shared" si="52"/>
        <v>206.42733333333334</v>
      </c>
      <c r="Q1151">
        <f t="shared" si="53"/>
        <v>253.61676334769942</v>
      </c>
      <c r="R1151" s="16" t="str">
        <f>TEXT(Ecom[[#This Row],[Dates]],"mmm")</f>
        <v>Feb</v>
      </c>
      <c r="S1151" s="16" t="str">
        <f>TEXT(Ecom[[#This Row],[Dates]],"YYYY")</f>
        <v>2025</v>
      </c>
      <c r="T1151" s="16"/>
    </row>
    <row r="1152" spans="1:20" x14ac:dyDescent="0.25">
      <c r="A1152" t="s">
        <v>168</v>
      </c>
      <c r="B1152" s="16">
        <v>45690</v>
      </c>
      <c r="C1152" t="s">
        <v>14</v>
      </c>
      <c r="D1152" t="s">
        <v>15</v>
      </c>
      <c r="E1152" t="s">
        <v>275</v>
      </c>
      <c r="F1152" t="s">
        <v>70</v>
      </c>
      <c r="G1152">
        <v>48911</v>
      </c>
      <c r="H1152" t="s">
        <v>47</v>
      </c>
      <c r="I1152" t="s">
        <v>35</v>
      </c>
      <c r="J1152" t="s">
        <v>162</v>
      </c>
      <c r="K1152" s="6">
        <v>599.98</v>
      </c>
      <c r="L1152">
        <v>2</v>
      </c>
      <c r="M1152">
        <v>0</v>
      </c>
      <c r="N1152" s="6">
        <v>209.99299999999999</v>
      </c>
      <c r="O1152" t="str">
        <f t="shared" si="51"/>
        <v/>
      </c>
      <c r="P1152" s="6">
        <f t="shared" si="52"/>
        <v>203.99066666666667</v>
      </c>
      <c r="Q1152">
        <f t="shared" si="53"/>
        <v>278.74933039481112</v>
      </c>
      <c r="R1152" s="16" t="str">
        <f>TEXT(Ecom[[#This Row],[Dates]],"mmm")</f>
        <v>Feb</v>
      </c>
      <c r="S1152" s="16" t="str">
        <f>TEXT(Ecom[[#This Row],[Dates]],"YYYY")</f>
        <v>2025</v>
      </c>
      <c r="T1152" s="16"/>
    </row>
    <row r="1153" spans="1:20" x14ac:dyDescent="0.25">
      <c r="A1153" t="s">
        <v>28</v>
      </c>
      <c r="B1153" s="16">
        <v>45814</v>
      </c>
      <c r="C1153" t="s">
        <v>22</v>
      </c>
      <c r="D1153" t="s">
        <v>15</v>
      </c>
      <c r="E1153" t="s">
        <v>276</v>
      </c>
      <c r="F1153" t="s">
        <v>104</v>
      </c>
      <c r="G1153">
        <v>44221</v>
      </c>
      <c r="H1153" t="s">
        <v>57</v>
      </c>
      <c r="I1153" t="s">
        <v>19</v>
      </c>
      <c r="J1153" t="s">
        <v>33</v>
      </c>
      <c r="K1153" s="6">
        <v>8.3520000000000003</v>
      </c>
      <c r="L1153">
        <v>6</v>
      </c>
      <c r="M1153">
        <v>0.2</v>
      </c>
      <c r="N1153" s="6">
        <v>1.2527999999999999</v>
      </c>
      <c r="O1153" t="str">
        <f t="shared" si="51"/>
        <v/>
      </c>
      <c r="P1153" s="6">
        <f t="shared" si="52"/>
        <v>57.25333333333333</v>
      </c>
      <c r="Q1153">
        <f t="shared" si="53"/>
        <v>173.09292705621709</v>
      </c>
      <c r="R1153" s="16" t="str">
        <f>TEXT(Ecom[[#This Row],[Dates]],"mmm")</f>
        <v>Jun</v>
      </c>
      <c r="S1153" s="16" t="str">
        <f>TEXT(Ecom[[#This Row],[Dates]],"YYYY")</f>
        <v>2025</v>
      </c>
      <c r="T1153" s="16"/>
    </row>
    <row r="1154" spans="1:20" x14ac:dyDescent="0.25">
      <c r="A1154" t="s">
        <v>28</v>
      </c>
      <c r="B1154" s="16">
        <v>46200</v>
      </c>
      <c r="C1154" t="s">
        <v>22</v>
      </c>
      <c r="D1154" t="s">
        <v>15</v>
      </c>
      <c r="E1154" t="s">
        <v>277</v>
      </c>
      <c r="F1154" t="s">
        <v>177</v>
      </c>
      <c r="G1154">
        <v>89502</v>
      </c>
      <c r="H1154" t="s">
        <v>25</v>
      </c>
      <c r="I1154" t="s">
        <v>26</v>
      </c>
      <c r="J1154" t="s">
        <v>34</v>
      </c>
      <c r="K1154" s="6">
        <v>3.64</v>
      </c>
      <c r="L1154">
        <v>2</v>
      </c>
      <c r="M1154">
        <v>0</v>
      </c>
      <c r="N1154" s="6">
        <v>1.6379999999999999</v>
      </c>
      <c r="O1154" t="str">
        <f t="shared" ref="O1154:O1217" si="54">IF(N1154&lt;0,N1154,"")</f>
        <v/>
      </c>
      <c r="P1154" s="6">
        <f t="shared" si="52"/>
        <v>95.295999999999992</v>
      </c>
      <c r="Q1154">
        <f t="shared" si="53"/>
        <v>130.87986396126229</v>
      </c>
      <c r="R1154" s="16" t="str">
        <f>TEXT(Ecom[[#This Row],[Dates]],"mmm")</f>
        <v>Jun</v>
      </c>
      <c r="S1154" s="16" t="str">
        <f>TEXT(Ecom[[#This Row],[Dates]],"YYYY")</f>
        <v>2026</v>
      </c>
      <c r="T1154" s="16"/>
    </row>
    <row r="1155" spans="1:20" x14ac:dyDescent="0.25">
      <c r="A1155" t="s">
        <v>28</v>
      </c>
      <c r="B1155" s="16">
        <v>46269</v>
      </c>
      <c r="C1155" t="s">
        <v>22</v>
      </c>
      <c r="D1155" t="s">
        <v>15</v>
      </c>
      <c r="E1155" t="s">
        <v>277</v>
      </c>
      <c r="F1155" t="s">
        <v>177</v>
      </c>
      <c r="G1155">
        <v>89502</v>
      </c>
      <c r="H1155" t="s">
        <v>25</v>
      </c>
      <c r="I1155" t="s">
        <v>26</v>
      </c>
      <c r="J1155" t="s">
        <v>37</v>
      </c>
      <c r="K1155" s="6">
        <v>159.768</v>
      </c>
      <c r="L1155">
        <v>7</v>
      </c>
      <c r="M1155">
        <v>0.2</v>
      </c>
      <c r="N1155" s="6">
        <v>53.921700000000001</v>
      </c>
      <c r="O1155" t="str">
        <f t="shared" si="54"/>
        <v/>
      </c>
      <c r="P1155" s="6">
        <f t="shared" ref="P1155:P1218" si="55">AVERAGE(K1155:K1157)</f>
        <v>842.24266666666665</v>
      </c>
      <c r="Q1155">
        <f t="shared" si="53"/>
        <v>811.89444423347629</v>
      </c>
      <c r="R1155" s="16" t="str">
        <f>TEXT(Ecom[[#This Row],[Dates]],"mmm")</f>
        <v>Sep</v>
      </c>
      <c r="S1155" s="16" t="str">
        <f>TEXT(Ecom[[#This Row],[Dates]],"YYYY")</f>
        <v>2026</v>
      </c>
      <c r="T1155" s="16"/>
    </row>
    <row r="1156" spans="1:20" x14ac:dyDescent="0.25">
      <c r="A1156" t="s">
        <v>62</v>
      </c>
      <c r="B1156" s="16">
        <v>45660</v>
      </c>
      <c r="C1156" t="s">
        <v>44</v>
      </c>
      <c r="D1156" t="s">
        <v>15</v>
      </c>
      <c r="E1156" t="s">
        <v>278</v>
      </c>
      <c r="F1156" t="s">
        <v>83</v>
      </c>
      <c r="G1156">
        <v>22801</v>
      </c>
      <c r="H1156" t="s">
        <v>18</v>
      </c>
      <c r="I1156" t="s">
        <v>26</v>
      </c>
      <c r="J1156" t="s">
        <v>32</v>
      </c>
      <c r="K1156" s="6">
        <v>122.48</v>
      </c>
      <c r="L1156">
        <v>2</v>
      </c>
      <c r="M1156">
        <v>0</v>
      </c>
      <c r="N1156" s="6">
        <v>0</v>
      </c>
      <c r="O1156" t="str">
        <f t="shared" si="54"/>
        <v/>
      </c>
      <c r="P1156" s="6">
        <f t="shared" si="55"/>
        <v>809.75666666666666</v>
      </c>
      <c r="Q1156">
        <f t="shared" si="53"/>
        <v>917.54836899949294</v>
      </c>
      <c r="R1156" s="16" t="str">
        <f>TEXT(Ecom[[#This Row],[Dates]],"mmm")</f>
        <v>Jan</v>
      </c>
      <c r="S1156" s="16" t="str">
        <f>TEXT(Ecom[[#This Row],[Dates]],"YYYY")</f>
        <v>2025</v>
      </c>
      <c r="T1156" s="16"/>
    </row>
    <row r="1157" spans="1:20" x14ac:dyDescent="0.25">
      <c r="A1157" t="s">
        <v>62</v>
      </c>
      <c r="B1157" s="16">
        <v>46257</v>
      </c>
      <c r="C1157" t="s">
        <v>44</v>
      </c>
      <c r="D1157" t="s">
        <v>15</v>
      </c>
      <c r="E1157" t="s">
        <v>278</v>
      </c>
      <c r="F1157" t="s">
        <v>83</v>
      </c>
      <c r="G1157">
        <v>22801</v>
      </c>
      <c r="H1157" t="s">
        <v>18</v>
      </c>
      <c r="I1157" t="s">
        <v>19</v>
      </c>
      <c r="J1157" t="s">
        <v>31</v>
      </c>
      <c r="K1157" s="6">
        <v>2244.48</v>
      </c>
      <c r="L1157">
        <v>7</v>
      </c>
      <c r="M1157">
        <v>0</v>
      </c>
      <c r="N1157" s="6">
        <v>493.78559999999999</v>
      </c>
      <c r="O1157" t="str">
        <f t="shared" si="54"/>
        <v/>
      </c>
      <c r="P1157" s="6">
        <f t="shared" si="55"/>
        <v>920.63</v>
      </c>
      <c r="Q1157">
        <f t="shared" ref="Q1157:Q1220" si="56">SQRT(SUMXMY2(K1157:K1159,P1155:P1157)/3)</f>
        <v>955.97493680620607</v>
      </c>
      <c r="R1157" s="16" t="str">
        <f>TEXT(Ecom[[#This Row],[Dates]],"mmm")</f>
        <v>Aug</v>
      </c>
      <c r="S1157" s="16" t="str">
        <f>TEXT(Ecom[[#This Row],[Dates]],"YYYY")</f>
        <v>2026</v>
      </c>
      <c r="T1157" s="16"/>
    </row>
    <row r="1158" spans="1:20" x14ac:dyDescent="0.25">
      <c r="A1158" t="s">
        <v>62</v>
      </c>
      <c r="B1158" s="16">
        <v>45837</v>
      </c>
      <c r="C1158" t="s">
        <v>44</v>
      </c>
      <c r="D1158" t="s">
        <v>15</v>
      </c>
      <c r="E1158" t="s">
        <v>278</v>
      </c>
      <c r="F1158" t="s">
        <v>83</v>
      </c>
      <c r="G1158">
        <v>22801</v>
      </c>
      <c r="H1158" t="s">
        <v>18</v>
      </c>
      <c r="I1158" t="s">
        <v>26</v>
      </c>
      <c r="J1158" t="s">
        <v>37</v>
      </c>
      <c r="K1158" s="6">
        <v>62.31</v>
      </c>
      <c r="L1158">
        <v>3</v>
      </c>
      <c r="M1158">
        <v>0</v>
      </c>
      <c r="N1158" s="6">
        <v>29.285699999999999</v>
      </c>
      <c r="O1158" t="str">
        <f t="shared" si="54"/>
        <v/>
      </c>
      <c r="P1158" s="6">
        <f t="shared" si="55"/>
        <v>237.53133333333335</v>
      </c>
      <c r="Q1158">
        <f t="shared" si="56"/>
        <v>508.9819895476183</v>
      </c>
      <c r="R1158" s="16" t="str">
        <f>TEXT(Ecom[[#This Row],[Dates]],"mmm")</f>
        <v>Jun</v>
      </c>
      <c r="S1158" s="16" t="str">
        <f>TEXT(Ecom[[#This Row],[Dates]],"YYYY")</f>
        <v>2025</v>
      </c>
      <c r="T1158" s="16"/>
    </row>
    <row r="1159" spans="1:20" x14ac:dyDescent="0.25">
      <c r="A1159" t="s">
        <v>62</v>
      </c>
      <c r="B1159" s="16">
        <v>45703</v>
      </c>
      <c r="C1159" t="s">
        <v>44</v>
      </c>
      <c r="D1159" t="s">
        <v>15</v>
      </c>
      <c r="E1159" t="s">
        <v>278</v>
      </c>
      <c r="F1159" t="s">
        <v>83</v>
      </c>
      <c r="G1159">
        <v>22801</v>
      </c>
      <c r="H1159" t="s">
        <v>18</v>
      </c>
      <c r="I1159" t="s">
        <v>19</v>
      </c>
      <c r="J1159" t="s">
        <v>31</v>
      </c>
      <c r="K1159" s="6">
        <v>455.1</v>
      </c>
      <c r="L1159">
        <v>2</v>
      </c>
      <c r="M1159">
        <v>0</v>
      </c>
      <c r="N1159" s="6">
        <v>100.122</v>
      </c>
      <c r="O1159" t="str">
        <f t="shared" si="54"/>
        <v/>
      </c>
      <c r="P1159" s="6">
        <f t="shared" si="55"/>
        <v>337.74133333333333</v>
      </c>
      <c r="Q1159">
        <f t="shared" si="56"/>
        <v>270.27544612994484</v>
      </c>
      <c r="R1159" s="16" t="str">
        <f>TEXT(Ecom[[#This Row],[Dates]],"mmm")</f>
        <v>Feb</v>
      </c>
      <c r="S1159" s="16" t="str">
        <f>TEXT(Ecom[[#This Row],[Dates]],"YYYY")</f>
        <v>2025</v>
      </c>
      <c r="T1159" s="16"/>
    </row>
    <row r="1160" spans="1:20" x14ac:dyDescent="0.25">
      <c r="A1160" t="s">
        <v>13</v>
      </c>
      <c r="B1160" s="16">
        <v>45827</v>
      </c>
      <c r="C1160" t="s">
        <v>22</v>
      </c>
      <c r="D1160" t="s">
        <v>15</v>
      </c>
      <c r="E1160" t="s">
        <v>23</v>
      </c>
      <c r="F1160" t="s">
        <v>24</v>
      </c>
      <c r="G1160">
        <v>90004</v>
      </c>
      <c r="H1160" t="s">
        <v>25</v>
      </c>
      <c r="I1160" t="s">
        <v>19</v>
      </c>
      <c r="J1160" t="s">
        <v>21</v>
      </c>
      <c r="K1160" s="6">
        <v>195.184</v>
      </c>
      <c r="L1160">
        <v>1</v>
      </c>
      <c r="M1160">
        <v>0.2</v>
      </c>
      <c r="N1160" s="6">
        <v>19.5184</v>
      </c>
      <c r="O1160" t="str">
        <f t="shared" si="54"/>
        <v/>
      </c>
      <c r="P1160" s="6">
        <f t="shared" si="55"/>
        <v>189.88800000000001</v>
      </c>
      <c r="Q1160">
        <f t="shared" si="56"/>
        <v>106.82739746310749</v>
      </c>
      <c r="R1160" s="16" t="str">
        <f>TEXT(Ecom[[#This Row],[Dates]],"mmm")</f>
        <v>Jun</v>
      </c>
      <c r="S1160" s="16" t="str">
        <f>TEXT(Ecom[[#This Row],[Dates]],"YYYY")</f>
        <v>2025</v>
      </c>
      <c r="T1160" s="16"/>
    </row>
    <row r="1161" spans="1:20" x14ac:dyDescent="0.25">
      <c r="A1161" t="s">
        <v>28</v>
      </c>
      <c r="B1161" s="16">
        <v>45779</v>
      </c>
      <c r="C1161" t="s">
        <v>14</v>
      </c>
      <c r="D1161" t="s">
        <v>15</v>
      </c>
      <c r="E1161" t="s">
        <v>93</v>
      </c>
      <c r="F1161" t="s">
        <v>68</v>
      </c>
      <c r="G1161">
        <v>55407</v>
      </c>
      <c r="H1161" t="s">
        <v>47</v>
      </c>
      <c r="I1161" t="s">
        <v>26</v>
      </c>
      <c r="J1161" t="s">
        <v>38</v>
      </c>
      <c r="K1161" s="6">
        <v>362.94</v>
      </c>
      <c r="L1161">
        <v>3</v>
      </c>
      <c r="M1161">
        <v>0</v>
      </c>
      <c r="N1161" s="6">
        <v>90.734999999999999</v>
      </c>
      <c r="O1161" t="str">
        <f t="shared" si="54"/>
        <v/>
      </c>
      <c r="P1161" s="6">
        <f t="shared" si="55"/>
        <v>142.80666666666667</v>
      </c>
      <c r="Q1161">
        <f t="shared" si="56"/>
        <v>115.96014595572944</v>
      </c>
      <c r="R1161" s="16" t="str">
        <f>TEXT(Ecom[[#This Row],[Dates]],"mmm")</f>
        <v>May</v>
      </c>
      <c r="S1161" s="16" t="str">
        <f>TEXT(Ecom[[#This Row],[Dates]],"YYYY")</f>
        <v>2025</v>
      </c>
      <c r="T1161" s="16"/>
    </row>
    <row r="1162" spans="1:20" x14ac:dyDescent="0.25">
      <c r="A1162" t="s">
        <v>28</v>
      </c>
      <c r="B1162" s="16">
        <v>45968</v>
      </c>
      <c r="C1162" t="s">
        <v>14</v>
      </c>
      <c r="D1162" t="s">
        <v>15</v>
      </c>
      <c r="E1162" t="s">
        <v>93</v>
      </c>
      <c r="F1162" t="s">
        <v>68</v>
      </c>
      <c r="G1162">
        <v>55407</v>
      </c>
      <c r="H1162" t="s">
        <v>47</v>
      </c>
      <c r="I1162" t="s">
        <v>26</v>
      </c>
      <c r="J1162" t="s">
        <v>37</v>
      </c>
      <c r="K1162" s="6">
        <v>11.54</v>
      </c>
      <c r="L1162">
        <v>2</v>
      </c>
      <c r="M1162">
        <v>0</v>
      </c>
      <c r="N1162" s="6">
        <v>5.77</v>
      </c>
      <c r="O1162" t="str">
        <f t="shared" si="54"/>
        <v/>
      </c>
      <c r="P1162" s="6">
        <f t="shared" si="55"/>
        <v>25.156666666666663</v>
      </c>
      <c r="Q1162">
        <f t="shared" si="56"/>
        <v>115.37666044485518</v>
      </c>
      <c r="R1162" s="16" t="str">
        <f>TEXT(Ecom[[#This Row],[Dates]],"mmm")</f>
        <v>Nov</v>
      </c>
      <c r="S1162" s="16" t="str">
        <f>TEXT(Ecom[[#This Row],[Dates]],"YYYY")</f>
        <v>2025</v>
      </c>
      <c r="T1162" s="16"/>
    </row>
    <row r="1163" spans="1:20" x14ac:dyDescent="0.25">
      <c r="A1163" t="s">
        <v>13</v>
      </c>
      <c r="B1163" s="16">
        <v>45684</v>
      </c>
      <c r="C1163" t="s">
        <v>14</v>
      </c>
      <c r="D1163" t="s">
        <v>15</v>
      </c>
      <c r="E1163" t="s">
        <v>279</v>
      </c>
      <c r="F1163" t="s">
        <v>24</v>
      </c>
      <c r="G1163">
        <v>92025</v>
      </c>
      <c r="H1163" t="s">
        <v>25</v>
      </c>
      <c r="I1163" t="s">
        <v>26</v>
      </c>
      <c r="J1163" t="s">
        <v>34</v>
      </c>
      <c r="K1163" s="6">
        <v>53.94</v>
      </c>
      <c r="L1163">
        <v>3</v>
      </c>
      <c r="M1163">
        <v>0</v>
      </c>
      <c r="N1163" s="6">
        <v>15.6426</v>
      </c>
      <c r="O1163" t="str">
        <f t="shared" si="54"/>
        <v/>
      </c>
      <c r="P1163" s="6">
        <f t="shared" si="55"/>
        <v>63.23</v>
      </c>
      <c r="Q1163">
        <f t="shared" si="56"/>
        <v>63.343805596186023</v>
      </c>
      <c r="R1163" s="16" t="str">
        <f>TEXT(Ecom[[#This Row],[Dates]],"mmm")</f>
        <v>Jan</v>
      </c>
      <c r="S1163" s="16" t="str">
        <f>TEXT(Ecom[[#This Row],[Dates]],"YYYY")</f>
        <v>2025</v>
      </c>
      <c r="T1163" s="16"/>
    </row>
    <row r="1164" spans="1:20" x14ac:dyDescent="0.25">
      <c r="A1164" t="s">
        <v>28</v>
      </c>
      <c r="B1164" s="16">
        <v>46077</v>
      </c>
      <c r="C1164" t="s">
        <v>44</v>
      </c>
      <c r="D1164" t="s">
        <v>15</v>
      </c>
      <c r="E1164" t="s">
        <v>75</v>
      </c>
      <c r="F1164" t="s">
        <v>76</v>
      </c>
      <c r="G1164">
        <v>10035</v>
      </c>
      <c r="H1164" t="s">
        <v>57</v>
      </c>
      <c r="I1164" t="s">
        <v>35</v>
      </c>
      <c r="J1164" t="s">
        <v>36</v>
      </c>
      <c r="K1164" s="6">
        <v>9.99</v>
      </c>
      <c r="L1164">
        <v>1</v>
      </c>
      <c r="M1164">
        <v>0</v>
      </c>
      <c r="N1164" s="6">
        <v>4.5953999999999997</v>
      </c>
      <c r="O1164" t="str">
        <f t="shared" si="54"/>
        <v/>
      </c>
      <c r="P1164" s="6">
        <f t="shared" si="55"/>
        <v>53.69</v>
      </c>
      <c r="Q1164">
        <f t="shared" si="56"/>
        <v>40.599201871374177</v>
      </c>
      <c r="R1164" s="16" t="str">
        <f>TEXT(Ecom[[#This Row],[Dates]],"mmm")</f>
        <v>Feb</v>
      </c>
      <c r="S1164" s="16" t="str">
        <f>TEXT(Ecom[[#This Row],[Dates]],"YYYY")</f>
        <v>2026</v>
      </c>
      <c r="T1164" s="16"/>
    </row>
    <row r="1165" spans="1:20" x14ac:dyDescent="0.25">
      <c r="A1165" t="s">
        <v>28</v>
      </c>
      <c r="B1165" s="16">
        <v>46313</v>
      </c>
      <c r="C1165" t="s">
        <v>44</v>
      </c>
      <c r="D1165" t="s">
        <v>15</v>
      </c>
      <c r="E1165" t="s">
        <v>75</v>
      </c>
      <c r="F1165" t="s">
        <v>76</v>
      </c>
      <c r="G1165">
        <v>10035</v>
      </c>
      <c r="H1165" t="s">
        <v>57</v>
      </c>
      <c r="I1165" t="s">
        <v>26</v>
      </c>
      <c r="J1165" t="s">
        <v>37</v>
      </c>
      <c r="K1165" s="6">
        <v>125.76</v>
      </c>
      <c r="L1165">
        <v>3</v>
      </c>
      <c r="M1165">
        <v>0.2</v>
      </c>
      <c r="N1165" s="6">
        <v>40.872</v>
      </c>
      <c r="O1165" t="str">
        <f t="shared" si="54"/>
        <v/>
      </c>
      <c r="P1165" s="6">
        <f t="shared" si="55"/>
        <v>65.959999999999994</v>
      </c>
      <c r="Q1165">
        <f t="shared" si="56"/>
        <v>41.15808304573963</v>
      </c>
      <c r="R1165" s="16" t="str">
        <f>TEXT(Ecom[[#This Row],[Dates]],"mmm")</f>
        <v>Oct</v>
      </c>
      <c r="S1165" s="16" t="str">
        <f>TEXT(Ecom[[#This Row],[Dates]],"YYYY")</f>
        <v>2026</v>
      </c>
      <c r="T1165" s="16"/>
    </row>
    <row r="1166" spans="1:20" x14ac:dyDescent="0.25">
      <c r="A1166" t="s">
        <v>28</v>
      </c>
      <c r="B1166" s="16">
        <v>45783</v>
      </c>
      <c r="C1166" t="s">
        <v>44</v>
      </c>
      <c r="D1166" t="s">
        <v>15</v>
      </c>
      <c r="E1166" t="s">
        <v>75</v>
      </c>
      <c r="F1166" t="s">
        <v>76</v>
      </c>
      <c r="G1166">
        <v>10035</v>
      </c>
      <c r="H1166" t="s">
        <v>57</v>
      </c>
      <c r="I1166" t="s">
        <v>26</v>
      </c>
      <c r="J1166" t="s">
        <v>37</v>
      </c>
      <c r="K1166" s="6">
        <v>25.32</v>
      </c>
      <c r="L1166">
        <v>5</v>
      </c>
      <c r="M1166">
        <v>0.2</v>
      </c>
      <c r="N1166" s="6">
        <v>9.1784999999999997</v>
      </c>
      <c r="O1166" t="str">
        <f t="shared" si="54"/>
        <v/>
      </c>
      <c r="P1166" s="6">
        <f t="shared" si="55"/>
        <v>173.35</v>
      </c>
      <c r="Q1166">
        <f t="shared" si="56"/>
        <v>159.75620895602151</v>
      </c>
      <c r="R1166" s="16" t="str">
        <f>TEXT(Ecom[[#This Row],[Dates]],"mmm")</f>
        <v>May</v>
      </c>
      <c r="S1166" s="16" t="str">
        <f>TEXT(Ecom[[#This Row],[Dates]],"YYYY")</f>
        <v>2025</v>
      </c>
      <c r="T1166" s="16"/>
    </row>
    <row r="1167" spans="1:20" x14ac:dyDescent="0.25">
      <c r="A1167" t="s">
        <v>28</v>
      </c>
      <c r="B1167" s="16">
        <v>45982</v>
      </c>
      <c r="C1167" t="s">
        <v>14</v>
      </c>
      <c r="D1167" t="s">
        <v>15</v>
      </c>
      <c r="E1167" t="s">
        <v>84</v>
      </c>
      <c r="F1167" t="s">
        <v>70</v>
      </c>
      <c r="G1167">
        <v>49201</v>
      </c>
      <c r="H1167" t="s">
        <v>47</v>
      </c>
      <c r="I1167" t="s">
        <v>26</v>
      </c>
      <c r="J1167" t="s">
        <v>37</v>
      </c>
      <c r="K1167" s="6">
        <v>46.8</v>
      </c>
      <c r="L1167">
        <v>4</v>
      </c>
      <c r="M1167">
        <v>0</v>
      </c>
      <c r="N1167" s="6">
        <v>21.06</v>
      </c>
      <c r="O1167" t="str">
        <f t="shared" si="54"/>
        <v/>
      </c>
      <c r="P1167" s="6">
        <f t="shared" si="55"/>
        <v>201.40333333333334</v>
      </c>
      <c r="Q1167">
        <f t="shared" si="56"/>
        <v>167.54221479089097</v>
      </c>
      <c r="R1167" s="16" t="str">
        <f>TEXT(Ecom[[#This Row],[Dates]],"mmm")</f>
        <v>Nov</v>
      </c>
      <c r="S1167" s="16" t="str">
        <f>TEXT(Ecom[[#This Row],[Dates]],"YYYY")</f>
        <v>2025</v>
      </c>
      <c r="T1167" s="16"/>
    </row>
    <row r="1168" spans="1:20" x14ac:dyDescent="0.25">
      <c r="A1168" t="s">
        <v>168</v>
      </c>
      <c r="B1168" s="16">
        <v>45901</v>
      </c>
      <c r="C1168" t="s">
        <v>14</v>
      </c>
      <c r="D1168" t="s">
        <v>15</v>
      </c>
      <c r="E1168" t="s">
        <v>42</v>
      </c>
      <c r="F1168" t="s">
        <v>43</v>
      </c>
      <c r="G1168">
        <v>98115</v>
      </c>
      <c r="H1168" t="s">
        <v>25</v>
      </c>
      <c r="I1168" t="s">
        <v>35</v>
      </c>
      <c r="J1168" t="s">
        <v>59</v>
      </c>
      <c r="K1168" s="6">
        <v>447.93</v>
      </c>
      <c r="L1168">
        <v>9</v>
      </c>
      <c r="M1168">
        <v>0</v>
      </c>
      <c r="N1168" s="6">
        <v>49.272300000000001</v>
      </c>
      <c r="O1168" t="str">
        <f t="shared" si="54"/>
        <v/>
      </c>
      <c r="P1168" s="6">
        <f t="shared" si="55"/>
        <v>276.7833333333333</v>
      </c>
      <c r="Q1168">
        <f t="shared" si="56"/>
        <v>167.19135426433016</v>
      </c>
      <c r="R1168" s="16" t="str">
        <f>TEXT(Ecom[[#This Row],[Dates]],"mmm")</f>
        <v>Sep</v>
      </c>
      <c r="S1168" s="16" t="str">
        <f>TEXT(Ecom[[#This Row],[Dates]],"YYYY")</f>
        <v>2025</v>
      </c>
      <c r="T1168" s="16"/>
    </row>
    <row r="1169" spans="1:20" x14ac:dyDescent="0.25">
      <c r="A1169" t="s">
        <v>13</v>
      </c>
      <c r="B1169" s="16">
        <v>46359</v>
      </c>
      <c r="C1169" t="s">
        <v>14</v>
      </c>
      <c r="D1169" t="s">
        <v>15</v>
      </c>
      <c r="E1169" t="s">
        <v>75</v>
      </c>
      <c r="F1169" t="s">
        <v>76</v>
      </c>
      <c r="G1169">
        <v>10035</v>
      </c>
      <c r="H1169" t="s">
        <v>57</v>
      </c>
      <c r="I1169" t="s">
        <v>19</v>
      </c>
      <c r="J1169" t="s">
        <v>33</v>
      </c>
      <c r="K1169" s="6">
        <v>109.48</v>
      </c>
      <c r="L1169">
        <v>2</v>
      </c>
      <c r="M1169">
        <v>0</v>
      </c>
      <c r="N1169" s="6">
        <v>33.938800000000001</v>
      </c>
      <c r="O1169" t="str">
        <f t="shared" si="54"/>
        <v/>
      </c>
      <c r="P1169" s="6">
        <f t="shared" si="55"/>
        <v>133.95333333333335</v>
      </c>
      <c r="Q1169">
        <f t="shared" si="56"/>
        <v>84.809539426751854</v>
      </c>
      <c r="R1169" s="16" t="str">
        <f>TEXT(Ecom[[#This Row],[Dates]],"mmm")</f>
        <v>Dec</v>
      </c>
      <c r="S1169" s="16" t="str">
        <f>TEXT(Ecom[[#This Row],[Dates]],"YYYY")</f>
        <v>2026</v>
      </c>
      <c r="T1169" s="16"/>
    </row>
    <row r="1170" spans="1:20" x14ac:dyDescent="0.25">
      <c r="A1170" t="s">
        <v>13</v>
      </c>
      <c r="B1170" s="16">
        <v>45754</v>
      </c>
      <c r="C1170" t="s">
        <v>14</v>
      </c>
      <c r="D1170" t="s">
        <v>15</v>
      </c>
      <c r="E1170" t="s">
        <v>75</v>
      </c>
      <c r="F1170" t="s">
        <v>76</v>
      </c>
      <c r="G1170">
        <v>10035</v>
      </c>
      <c r="H1170" t="s">
        <v>57</v>
      </c>
      <c r="I1170" t="s">
        <v>26</v>
      </c>
      <c r="J1170" t="s">
        <v>32</v>
      </c>
      <c r="K1170" s="6">
        <v>272.94</v>
      </c>
      <c r="L1170">
        <v>3</v>
      </c>
      <c r="M1170">
        <v>0</v>
      </c>
      <c r="N1170" s="6">
        <v>0</v>
      </c>
      <c r="O1170" t="str">
        <f t="shared" si="54"/>
        <v/>
      </c>
      <c r="P1170" s="6">
        <f t="shared" si="55"/>
        <v>108.10000000000001</v>
      </c>
      <c r="Q1170">
        <f t="shared" si="56"/>
        <v>79.438586598332307</v>
      </c>
      <c r="R1170" s="16" t="str">
        <f>TEXT(Ecom[[#This Row],[Dates]],"mmm")</f>
        <v>Apr</v>
      </c>
      <c r="S1170" s="16" t="str">
        <f>TEXT(Ecom[[#This Row],[Dates]],"YYYY")</f>
        <v>2025</v>
      </c>
      <c r="T1170" s="16"/>
    </row>
    <row r="1171" spans="1:20" x14ac:dyDescent="0.25">
      <c r="A1171" t="s">
        <v>13</v>
      </c>
      <c r="B1171" s="16">
        <v>45919</v>
      </c>
      <c r="C1171" t="s">
        <v>14</v>
      </c>
      <c r="D1171" t="s">
        <v>15</v>
      </c>
      <c r="E1171" t="s">
        <v>75</v>
      </c>
      <c r="F1171" t="s">
        <v>76</v>
      </c>
      <c r="G1171">
        <v>10035</v>
      </c>
      <c r="H1171" t="s">
        <v>57</v>
      </c>
      <c r="I1171" t="s">
        <v>26</v>
      </c>
      <c r="J1171" t="s">
        <v>41</v>
      </c>
      <c r="K1171" s="6">
        <v>19.440000000000001</v>
      </c>
      <c r="L1171">
        <v>3</v>
      </c>
      <c r="M1171">
        <v>0</v>
      </c>
      <c r="N1171" s="6">
        <v>9.3312000000000008</v>
      </c>
      <c r="O1171" t="str">
        <f t="shared" si="54"/>
        <v/>
      </c>
      <c r="P1171" s="6">
        <f t="shared" si="55"/>
        <v>24.58</v>
      </c>
      <c r="Q1171">
        <f t="shared" si="56"/>
        <v>79.417747620019028</v>
      </c>
      <c r="R1171" s="16" t="str">
        <f>TEXT(Ecom[[#This Row],[Dates]],"mmm")</f>
        <v>Sep</v>
      </c>
      <c r="S1171" s="16" t="str">
        <f>TEXT(Ecom[[#This Row],[Dates]],"YYYY")</f>
        <v>2025</v>
      </c>
      <c r="T1171" s="16"/>
    </row>
    <row r="1172" spans="1:20" x14ac:dyDescent="0.25">
      <c r="A1172" t="s">
        <v>13</v>
      </c>
      <c r="B1172" s="16">
        <v>46032</v>
      </c>
      <c r="C1172" t="s">
        <v>14</v>
      </c>
      <c r="D1172" t="s">
        <v>15</v>
      </c>
      <c r="E1172" t="s">
        <v>75</v>
      </c>
      <c r="F1172" t="s">
        <v>76</v>
      </c>
      <c r="G1172">
        <v>10035</v>
      </c>
      <c r="H1172" t="s">
        <v>57</v>
      </c>
      <c r="I1172" t="s">
        <v>26</v>
      </c>
      <c r="J1172" t="s">
        <v>32</v>
      </c>
      <c r="K1172" s="6">
        <v>31.92</v>
      </c>
      <c r="L1172">
        <v>4</v>
      </c>
      <c r="M1172">
        <v>0</v>
      </c>
      <c r="N1172" s="6">
        <v>8.2992000000000008</v>
      </c>
      <c r="O1172" t="str">
        <f t="shared" si="54"/>
        <v/>
      </c>
      <c r="P1172" s="6">
        <f t="shared" si="55"/>
        <v>23.606666666666666</v>
      </c>
      <c r="Q1172">
        <f t="shared" si="56"/>
        <v>44.190697529549681</v>
      </c>
      <c r="R1172" s="16" t="str">
        <f>TEXT(Ecom[[#This Row],[Dates]],"mmm")</f>
        <v>Jan</v>
      </c>
      <c r="S1172" s="16" t="str">
        <f>TEXT(Ecom[[#This Row],[Dates]],"YYYY")</f>
        <v>2026</v>
      </c>
      <c r="T1172" s="16"/>
    </row>
    <row r="1173" spans="1:20" x14ac:dyDescent="0.25">
      <c r="A1173" t="s">
        <v>28</v>
      </c>
      <c r="B1173" s="16">
        <v>46284</v>
      </c>
      <c r="C1173" t="s">
        <v>14</v>
      </c>
      <c r="D1173" t="s">
        <v>15</v>
      </c>
      <c r="E1173" t="s">
        <v>280</v>
      </c>
      <c r="F1173" t="s">
        <v>70</v>
      </c>
      <c r="G1173">
        <v>48073</v>
      </c>
      <c r="H1173" t="s">
        <v>47</v>
      </c>
      <c r="I1173" t="s">
        <v>26</v>
      </c>
      <c r="J1173" t="s">
        <v>41</v>
      </c>
      <c r="K1173" s="6">
        <v>22.38</v>
      </c>
      <c r="L1173">
        <v>2</v>
      </c>
      <c r="M1173">
        <v>0</v>
      </c>
      <c r="N1173" s="6">
        <v>10.7424</v>
      </c>
      <c r="O1173" t="str">
        <f t="shared" si="54"/>
        <v/>
      </c>
      <c r="P1173" s="6">
        <f t="shared" si="55"/>
        <v>14.692</v>
      </c>
      <c r="Q1173">
        <f t="shared" si="56"/>
        <v>6.9669481708144501</v>
      </c>
      <c r="R1173" s="16" t="str">
        <f>TEXT(Ecom[[#This Row],[Dates]],"mmm")</f>
        <v>Sep</v>
      </c>
      <c r="S1173" s="16" t="str">
        <f>TEXT(Ecom[[#This Row],[Dates]],"YYYY")</f>
        <v>2026</v>
      </c>
      <c r="T1173" s="16"/>
    </row>
    <row r="1174" spans="1:20" x14ac:dyDescent="0.25">
      <c r="A1174" t="s">
        <v>28</v>
      </c>
      <c r="B1174" s="16">
        <v>46144</v>
      </c>
      <c r="C1174" t="s">
        <v>14</v>
      </c>
      <c r="D1174" t="s">
        <v>15</v>
      </c>
      <c r="E1174" t="s">
        <v>23</v>
      </c>
      <c r="F1174" t="s">
        <v>24</v>
      </c>
      <c r="G1174">
        <v>90008</v>
      </c>
      <c r="H1174" t="s">
        <v>25</v>
      </c>
      <c r="I1174" t="s">
        <v>26</v>
      </c>
      <c r="J1174" t="s">
        <v>37</v>
      </c>
      <c r="K1174" s="6">
        <v>16.52</v>
      </c>
      <c r="L1174">
        <v>5</v>
      </c>
      <c r="M1174">
        <v>0.2</v>
      </c>
      <c r="N1174" s="6">
        <v>5.5754999999999999</v>
      </c>
      <c r="O1174" t="str">
        <f t="shared" si="54"/>
        <v/>
      </c>
      <c r="P1174" s="6">
        <f t="shared" si="55"/>
        <v>23.935999999999996</v>
      </c>
      <c r="Q1174">
        <f t="shared" si="56"/>
        <v>16.592750188405024</v>
      </c>
      <c r="R1174" s="16" t="str">
        <f>TEXT(Ecom[[#This Row],[Dates]],"mmm")</f>
        <v>May</v>
      </c>
      <c r="S1174" s="16" t="str">
        <f>TEXT(Ecom[[#This Row],[Dates]],"YYYY")</f>
        <v>2026</v>
      </c>
      <c r="T1174" s="16"/>
    </row>
    <row r="1175" spans="1:20" x14ac:dyDescent="0.25">
      <c r="A1175" t="s">
        <v>28</v>
      </c>
      <c r="B1175" s="16">
        <v>45985</v>
      </c>
      <c r="C1175" t="s">
        <v>14</v>
      </c>
      <c r="D1175" t="s">
        <v>15</v>
      </c>
      <c r="E1175" t="s">
        <v>107</v>
      </c>
      <c r="F1175" t="s">
        <v>65</v>
      </c>
      <c r="G1175">
        <v>61701</v>
      </c>
      <c r="H1175" t="s">
        <v>47</v>
      </c>
      <c r="I1175" t="s">
        <v>26</v>
      </c>
      <c r="J1175" t="s">
        <v>37</v>
      </c>
      <c r="K1175" s="6">
        <v>5.1760000000000002</v>
      </c>
      <c r="L1175">
        <v>4</v>
      </c>
      <c r="M1175">
        <v>0.8</v>
      </c>
      <c r="N1175" s="6">
        <v>-7.7640000000000002</v>
      </c>
      <c r="O1175">
        <f t="shared" si="54"/>
        <v>-7.7640000000000002</v>
      </c>
      <c r="P1175" s="6">
        <f t="shared" si="55"/>
        <v>27.739333333333335</v>
      </c>
      <c r="Q1175">
        <f t="shared" si="56"/>
        <v>16.080770978384692</v>
      </c>
      <c r="R1175" s="16" t="str">
        <f>TEXT(Ecom[[#This Row],[Dates]],"mmm")</f>
        <v>Nov</v>
      </c>
      <c r="S1175" s="16" t="str">
        <f>TEXT(Ecom[[#This Row],[Dates]],"YYYY")</f>
        <v>2025</v>
      </c>
      <c r="T1175" s="16"/>
    </row>
    <row r="1176" spans="1:20" x14ac:dyDescent="0.25">
      <c r="A1176" t="s">
        <v>62</v>
      </c>
      <c r="B1176" s="16">
        <v>46042</v>
      </c>
      <c r="C1176" t="s">
        <v>22</v>
      </c>
      <c r="D1176" t="s">
        <v>15</v>
      </c>
      <c r="E1176" t="s">
        <v>75</v>
      </c>
      <c r="F1176" t="s">
        <v>76</v>
      </c>
      <c r="G1176">
        <v>10035</v>
      </c>
      <c r="H1176" t="s">
        <v>57</v>
      </c>
      <c r="I1176" t="s">
        <v>26</v>
      </c>
      <c r="J1176" t="s">
        <v>37</v>
      </c>
      <c r="K1176" s="6">
        <v>50.112000000000002</v>
      </c>
      <c r="L1176">
        <v>6</v>
      </c>
      <c r="M1176">
        <v>0.2</v>
      </c>
      <c r="N1176" s="6">
        <v>16.2864</v>
      </c>
      <c r="O1176" t="str">
        <f t="shared" si="54"/>
        <v/>
      </c>
      <c r="P1176" s="6">
        <f t="shared" si="55"/>
        <v>29.867333333333335</v>
      </c>
      <c r="Q1176">
        <f t="shared" si="56"/>
        <v>18.442503296783002</v>
      </c>
      <c r="R1176" s="16" t="str">
        <f>TEXT(Ecom[[#This Row],[Dates]],"mmm")</f>
        <v>Jan</v>
      </c>
      <c r="S1176" s="16" t="str">
        <f>TEXT(Ecom[[#This Row],[Dates]],"YYYY")</f>
        <v>2026</v>
      </c>
      <c r="T1176" s="16"/>
    </row>
    <row r="1177" spans="1:20" x14ac:dyDescent="0.25">
      <c r="A1177" t="s">
        <v>28</v>
      </c>
      <c r="B1177" s="16">
        <v>45934</v>
      </c>
      <c r="C1177" t="s">
        <v>44</v>
      </c>
      <c r="D1177" t="s">
        <v>15</v>
      </c>
      <c r="E1177" t="s">
        <v>39</v>
      </c>
      <c r="F1177" t="s">
        <v>247</v>
      </c>
      <c r="G1177">
        <v>3301</v>
      </c>
      <c r="H1177" t="s">
        <v>57</v>
      </c>
      <c r="I1177" t="s">
        <v>26</v>
      </c>
      <c r="J1177" t="s">
        <v>110</v>
      </c>
      <c r="K1177" s="6">
        <v>27.93</v>
      </c>
      <c r="L1177">
        <v>3</v>
      </c>
      <c r="M1177">
        <v>0</v>
      </c>
      <c r="N1177" s="6">
        <v>8.0997000000000003</v>
      </c>
      <c r="O1177" t="str">
        <f t="shared" si="54"/>
        <v/>
      </c>
      <c r="P1177" s="6">
        <f t="shared" si="55"/>
        <v>70.663333333333341</v>
      </c>
      <c r="Q1177">
        <f t="shared" si="56"/>
        <v>59.738043393171523</v>
      </c>
      <c r="R1177" s="16" t="str">
        <f>TEXT(Ecom[[#This Row],[Dates]],"mmm")</f>
        <v>Oct</v>
      </c>
      <c r="S1177" s="16" t="str">
        <f>TEXT(Ecom[[#This Row],[Dates]],"YYYY")</f>
        <v>2025</v>
      </c>
      <c r="T1177" s="16"/>
    </row>
    <row r="1178" spans="1:20" x14ac:dyDescent="0.25">
      <c r="A1178" t="s">
        <v>13</v>
      </c>
      <c r="B1178" s="16">
        <v>46260</v>
      </c>
      <c r="C1178" t="s">
        <v>44</v>
      </c>
      <c r="D1178" t="s">
        <v>15</v>
      </c>
      <c r="E1178" t="s">
        <v>23</v>
      </c>
      <c r="F1178" t="s">
        <v>24</v>
      </c>
      <c r="G1178">
        <v>90004</v>
      </c>
      <c r="H1178" t="s">
        <v>25</v>
      </c>
      <c r="I1178" t="s">
        <v>26</v>
      </c>
      <c r="J1178" t="s">
        <v>27</v>
      </c>
      <c r="K1178" s="6">
        <v>11.56</v>
      </c>
      <c r="L1178">
        <v>4</v>
      </c>
      <c r="M1178">
        <v>0</v>
      </c>
      <c r="N1178" s="6">
        <v>5.4332000000000003</v>
      </c>
      <c r="O1178" t="str">
        <f t="shared" si="54"/>
        <v/>
      </c>
      <c r="P1178" s="6">
        <f t="shared" si="55"/>
        <v>121.34333333333332</v>
      </c>
      <c r="Q1178">
        <f t="shared" si="56"/>
        <v>68.660884487943108</v>
      </c>
      <c r="R1178" s="16" t="str">
        <f>TEXT(Ecom[[#This Row],[Dates]],"mmm")</f>
        <v>Aug</v>
      </c>
      <c r="S1178" s="16" t="str">
        <f>TEXT(Ecom[[#This Row],[Dates]],"YYYY")</f>
        <v>2026</v>
      </c>
      <c r="T1178" s="16"/>
    </row>
    <row r="1179" spans="1:20" x14ac:dyDescent="0.25">
      <c r="A1179" t="s">
        <v>28</v>
      </c>
      <c r="B1179" s="16">
        <v>45751</v>
      </c>
      <c r="C1179" t="s">
        <v>14</v>
      </c>
      <c r="D1179" t="s">
        <v>15</v>
      </c>
      <c r="E1179" t="s">
        <v>281</v>
      </c>
      <c r="F1179" t="s">
        <v>248</v>
      </c>
      <c r="G1179">
        <v>20852</v>
      </c>
      <c r="H1179" t="s">
        <v>57</v>
      </c>
      <c r="I1179" t="s">
        <v>19</v>
      </c>
      <c r="J1179" t="s">
        <v>21</v>
      </c>
      <c r="K1179" s="6">
        <v>172.5</v>
      </c>
      <c r="L1179">
        <v>2</v>
      </c>
      <c r="M1179">
        <v>0</v>
      </c>
      <c r="N1179" s="6">
        <v>51.75</v>
      </c>
      <c r="O1179" t="str">
        <f t="shared" si="54"/>
        <v/>
      </c>
      <c r="P1179" s="6">
        <f t="shared" si="55"/>
        <v>203.72200000000001</v>
      </c>
      <c r="Q1179">
        <f t="shared" si="56"/>
        <v>74.899785042464629</v>
      </c>
      <c r="R1179" s="16" t="str">
        <f>TEXT(Ecom[[#This Row],[Dates]],"mmm")</f>
        <v>Apr</v>
      </c>
      <c r="S1179" s="16" t="str">
        <f>TEXT(Ecom[[#This Row],[Dates]],"YYYY")</f>
        <v>2025</v>
      </c>
      <c r="T1179" s="16"/>
    </row>
    <row r="1180" spans="1:20" x14ac:dyDescent="0.25">
      <c r="A1180" t="s">
        <v>28</v>
      </c>
      <c r="B1180" s="16">
        <v>45894</v>
      </c>
      <c r="C1180" t="s">
        <v>14</v>
      </c>
      <c r="D1180" t="s">
        <v>15</v>
      </c>
      <c r="E1180" t="s">
        <v>281</v>
      </c>
      <c r="F1180" t="s">
        <v>248</v>
      </c>
      <c r="G1180">
        <v>20852</v>
      </c>
      <c r="H1180" t="s">
        <v>57</v>
      </c>
      <c r="I1180" t="s">
        <v>35</v>
      </c>
      <c r="J1180" t="s">
        <v>36</v>
      </c>
      <c r="K1180" s="6">
        <v>179.97</v>
      </c>
      <c r="L1180">
        <v>3</v>
      </c>
      <c r="M1180">
        <v>0</v>
      </c>
      <c r="N1180" s="6">
        <v>44.9925</v>
      </c>
      <c r="O1180" t="str">
        <f t="shared" si="54"/>
        <v/>
      </c>
      <c r="P1180" s="6">
        <f t="shared" si="55"/>
        <v>587.19866666666667</v>
      </c>
      <c r="Q1180">
        <f t="shared" si="56"/>
        <v>427.30154129095962</v>
      </c>
      <c r="R1180" s="16" t="str">
        <f>TEXT(Ecom[[#This Row],[Dates]],"mmm")</f>
        <v>Aug</v>
      </c>
      <c r="S1180" s="16" t="str">
        <f>TEXT(Ecom[[#This Row],[Dates]],"YYYY")</f>
        <v>2025</v>
      </c>
      <c r="T1180" s="16"/>
    </row>
    <row r="1181" spans="1:20" x14ac:dyDescent="0.25">
      <c r="A1181" t="s">
        <v>13</v>
      </c>
      <c r="B1181" s="16">
        <v>46124</v>
      </c>
      <c r="C1181" t="s">
        <v>44</v>
      </c>
      <c r="D1181" t="s">
        <v>15</v>
      </c>
      <c r="E1181" t="s">
        <v>61</v>
      </c>
      <c r="F1181" t="s">
        <v>46</v>
      </c>
      <c r="G1181">
        <v>77070</v>
      </c>
      <c r="H1181" t="s">
        <v>47</v>
      </c>
      <c r="I1181" t="s">
        <v>35</v>
      </c>
      <c r="J1181" t="s">
        <v>59</v>
      </c>
      <c r="K1181" s="6">
        <v>258.69600000000003</v>
      </c>
      <c r="L1181">
        <v>3</v>
      </c>
      <c r="M1181">
        <v>0.2</v>
      </c>
      <c r="N1181" s="6">
        <v>64.674000000000007</v>
      </c>
      <c r="O1181" t="str">
        <f t="shared" si="54"/>
        <v/>
      </c>
      <c r="P1181" s="6">
        <f t="shared" si="55"/>
        <v>528.4620000000001</v>
      </c>
      <c r="Q1181">
        <f t="shared" si="56"/>
        <v>522.69650988199157</v>
      </c>
      <c r="R1181" s="16" t="str">
        <f>TEXT(Ecom[[#This Row],[Dates]],"mmm")</f>
        <v>Apr</v>
      </c>
      <c r="S1181" s="16" t="str">
        <f>TEXT(Ecom[[#This Row],[Dates]],"YYYY")</f>
        <v>2026</v>
      </c>
      <c r="T1181" s="16"/>
    </row>
    <row r="1182" spans="1:20" x14ac:dyDescent="0.25">
      <c r="A1182" t="s">
        <v>28</v>
      </c>
      <c r="B1182" s="16">
        <v>46230</v>
      </c>
      <c r="C1182" t="s">
        <v>14</v>
      </c>
      <c r="D1182" t="s">
        <v>15</v>
      </c>
      <c r="E1182" t="s">
        <v>154</v>
      </c>
      <c r="F1182" t="s">
        <v>132</v>
      </c>
      <c r="G1182">
        <v>8701</v>
      </c>
      <c r="H1182" t="s">
        <v>57</v>
      </c>
      <c r="I1182" t="s">
        <v>35</v>
      </c>
      <c r="J1182" t="s">
        <v>36</v>
      </c>
      <c r="K1182" s="6">
        <v>1322.93</v>
      </c>
      <c r="L1182">
        <v>7</v>
      </c>
      <c r="M1182">
        <v>0</v>
      </c>
      <c r="N1182" s="6">
        <v>357.19110000000001</v>
      </c>
      <c r="O1182" t="str">
        <f t="shared" si="54"/>
        <v/>
      </c>
      <c r="P1182" s="6">
        <f t="shared" si="55"/>
        <v>449.47800000000001</v>
      </c>
      <c r="Q1182">
        <f t="shared" si="56"/>
        <v>577.22588253601509</v>
      </c>
      <c r="R1182" s="16" t="str">
        <f>TEXT(Ecom[[#This Row],[Dates]],"mmm")</f>
        <v>Jul</v>
      </c>
      <c r="S1182" s="16" t="str">
        <f>TEXT(Ecom[[#This Row],[Dates]],"YYYY")</f>
        <v>2026</v>
      </c>
      <c r="T1182" s="16"/>
    </row>
    <row r="1183" spans="1:20" x14ac:dyDescent="0.25">
      <c r="A1183" t="s">
        <v>28</v>
      </c>
      <c r="B1183" s="16">
        <v>45953</v>
      </c>
      <c r="C1183" t="s">
        <v>14</v>
      </c>
      <c r="D1183" t="s">
        <v>15</v>
      </c>
      <c r="E1183" t="s">
        <v>154</v>
      </c>
      <c r="F1183" t="s">
        <v>132</v>
      </c>
      <c r="G1183">
        <v>8701</v>
      </c>
      <c r="H1183" t="s">
        <v>57</v>
      </c>
      <c r="I1183" t="s">
        <v>26</v>
      </c>
      <c r="J1183" t="s">
        <v>34</v>
      </c>
      <c r="K1183" s="6">
        <v>3.76</v>
      </c>
      <c r="L1183">
        <v>2</v>
      </c>
      <c r="M1183">
        <v>0</v>
      </c>
      <c r="N1183" s="6">
        <v>1.0904</v>
      </c>
      <c r="O1183" t="str">
        <f t="shared" si="54"/>
        <v/>
      </c>
      <c r="P1183" s="6">
        <f t="shared" si="55"/>
        <v>11.141333333333334</v>
      </c>
      <c r="Q1183">
        <f t="shared" si="56"/>
        <v>390.84478613572617</v>
      </c>
      <c r="R1183" s="16" t="str">
        <f>TEXT(Ecom[[#This Row],[Dates]],"mmm")</f>
        <v>Oct</v>
      </c>
      <c r="S1183" s="16" t="str">
        <f>TEXT(Ecom[[#This Row],[Dates]],"YYYY")</f>
        <v>2025</v>
      </c>
      <c r="T1183" s="16"/>
    </row>
    <row r="1184" spans="1:20" x14ac:dyDescent="0.25">
      <c r="A1184" t="s">
        <v>62</v>
      </c>
      <c r="B1184" s="16">
        <v>46089</v>
      </c>
      <c r="C1184" t="s">
        <v>14</v>
      </c>
      <c r="D1184" t="s">
        <v>15</v>
      </c>
      <c r="E1184" t="s">
        <v>189</v>
      </c>
      <c r="F1184" t="s">
        <v>40</v>
      </c>
      <c r="G1184">
        <v>28540</v>
      </c>
      <c r="H1184" t="s">
        <v>18</v>
      </c>
      <c r="I1184" t="s">
        <v>26</v>
      </c>
      <c r="J1184" t="s">
        <v>60</v>
      </c>
      <c r="K1184" s="6">
        <v>21.744</v>
      </c>
      <c r="L1184">
        <v>1</v>
      </c>
      <c r="M1184">
        <v>0.2</v>
      </c>
      <c r="N1184" s="6">
        <v>7.3385999999999996</v>
      </c>
      <c r="O1184" t="str">
        <f t="shared" si="54"/>
        <v/>
      </c>
      <c r="P1184" s="6">
        <f t="shared" si="55"/>
        <v>13.920000000000002</v>
      </c>
      <c r="Q1184">
        <f t="shared" si="56"/>
        <v>246.9615885925343</v>
      </c>
      <c r="R1184" s="16" t="str">
        <f>TEXT(Ecom[[#This Row],[Dates]],"mmm")</f>
        <v>Mar</v>
      </c>
      <c r="S1184" s="16" t="str">
        <f>TEXT(Ecom[[#This Row],[Dates]],"YYYY")</f>
        <v>2026</v>
      </c>
      <c r="T1184" s="16"/>
    </row>
    <row r="1185" spans="1:20" x14ac:dyDescent="0.25">
      <c r="A1185" t="s">
        <v>62</v>
      </c>
      <c r="B1185" s="16">
        <v>45726</v>
      </c>
      <c r="C1185" t="s">
        <v>14</v>
      </c>
      <c r="D1185" t="s">
        <v>15</v>
      </c>
      <c r="E1185" t="s">
        <v>189</v>
      </c>
      <c r="F1185" t="s">
        <v>40</v>
      </c>
      <c r="G1185">
        <v>28540</v>
      </c>
      <c r="H1185" t="s">
        <v>18</v>
      </c>
      <c r="I1185" t="s">
        <v>35</v>
      </c>
      <c r="J1185" t="s">
        <v>36</v>
      </c>
      <c r="K1185" s="6">
        <v>7.92</v>
      </c>
      <c r="L1185">
        <v>5</v>
      </c>
      <c r="M1185">
        <v>0.2</v>
      </c>
      <c r="N1185" s="6">
        <v>0.69299999999999995</v>
      </c>
      <c r="O1185" t="str">
        <f t="shared" si="54"/>
        <v/>
      </c>
      <c r="P1185" s="6">
        <f t="shared" si="55"/>
        <v>168.63200000000001</v>
      </c>
      <c r="Q1185">
        <f t="shared" si="56"/>
        <v>183.17568749558845</v>
      </c>
      <c r="R1185" s="16" t="str">
        <f>TEXT(Ecom[[#This Row],[Dates]],"mmm")</f>
        <v>Mar</v>
      </c>
      <c r="S1185" s="16" t="str">
        <f>TEXT(Ecom[[#This Row],[Dates]],"YYYY")</f>
        <v>2025</v>
      </c>
      <c r="T1185" s="16"/>
    </row>
    <row r="1186" spans="1:20" x14ac:dyDescent="0.25">
      <c r="A1186" t="s">
        <v>28</v>
      </c>
      <c r="B1186" s="16">
        <v>46257</v>
      </c>
      <c r="C1186" t="s">
        <v>22</v>
      </c>
      <c r="D1186" t="s">
        <v>15</v>
      </c>
      <c r="E1186" t="s">
        <v>42</v>
      </c>
      <c r="F1186" t="s">
        <v>43</v>
      </c>
      <c r="G1186">
        <v>98103</v>
      </c>
      <c r="H1186" t="s">
        <v>25</v>
      </c>
      <c r="I1186" t="s">
        <v>26</v>
      </c>
      <c r="J1186" t="s">
        <v>37</v>
      </c>
      <c r="K1186" s="6">
        <v>12.096</v>
      </c>
      <c r="L1186">
        <v>7</v>
      </c>
      <c r="M1186">
        <v>0.2</v>
      </c>
      <c r="N1186" s="6">
        <v>4.2336</v>
      </c>
      <c r="O1186" t="str">
        <f t="shared" si="54"/>
        <v/>
      </c>
      <c r="P1186" s="6">
        <f t="shared" si="55"/>
        <v>174.63199999999998</v>
      </c>
      <c r="Q1186">
        <f t="shared" si="56"/>
        <v>202.29094511289097</v>
      </c>
      <c r="R1186" s="16" t="str">
        <f>TEXT(Ecom[[#This Row],[Dates]],"mmm")</f>
        <v>Aug</v>
      </c>
      <c r="S1186" s="16" t="str">
        <f>TEXT(Ecom[[#This Row],[Dates]],"YYYY")</f>
        <v>2026</v>
      </c>
      <c r="T1186" s="16"/>
    </row>
    <row r="1187" spans="1:20" x14ac:dyDescent="0.25">
      <c r="A1187" t="s">
        <v>28</v>
      </c>
      <c r="B1187" s="16">
        <v>45979</v>
      </c>
      <c r="C1187" t="s">
        <v>22</v>
      </c>
      <c r="D1187" t="s">
        <v>15</v>
      </c>
      <c r="E1187" t="s">
        <v>42</v>
      </c>
      <c r="F1187" t="s">
        <v>43</v>
      </c>
      <c r="G1187">
        <v>98103</v>
      </c>
      <c r="H1187" t="s">
        <v>25</v>
      </c>
      <c r="I1187" t="s">
        <v>26</v>
      </c>
      <c r="J1187" t="s">
        <v>32</v>
      </c>
      <c r="K1187" s="6">
        <v>485.88</v>
      </c>
      <c r="L1187">
        <v>6</v>
      </c>
      <c r="M1187">
        <v>0</v>
      </c>
      <c r="N1187" s="6">
        <v>9.7175999999999991</v>
      </c>
      <c r="O1187" t="str">
        <f t="shared" si="54"/>
        <v/>
      </c>
      <c r="P1187" s="6">
        <f t="shared" si="55"/>
        <v>236.46</v>
      </c>
      <c r="Q1187">
        <f t="shared" si="56"/>
        <v>203.52985599824581</v>
      </c>
      <c r="R1187" s="16" t="str">
        <f>TEXT(Ecom[[#This Row],[Dates]],"mmm")</f>
        <v>Nov</v>
      </c>
      <c r="S1187" s="16" t="str">
        <f>TEXT(Ecom[[#This Row],[Dates]],"YYYY")</f>
        <v>2025</v>
      </c>
      <c r="T1187" s="16"/>
    </row>
    <row r="1188" spans="1:20" x14ac:dyDescent="0.25">
      <c r="A1188" t="s">
        <v>28</v>
      </c>
      <c r="B1188" s="16">
        <v>45933</v>
      </c>
      <c r="C1188" t="s">
        <v>22</v>
      </c>
      <c r="D1188" t="s">
        <v>15</v>
      </c>
      <c r="E1188" t="s">
        <v>42</v>
      </c>
      <c r="F1188" t="s">
        <v>43</v>
      </c>
      <c r="G1188">
        <v>98103</v>
      </c>
      <c r="H1188" t="s">
        <v>25</v>
      </c>
      <c r="I1188" t="s">
        <v>26</v>
      </c>
      <c r="J1188" t="s">
        <v>41</v>
      </c>
      <c r="K1188" s="6">
        <v>25.92</v>
      </c>
      <c r="L1188">
        <v>4</v>
      </c>
      <c r="M1188">
        <v>0</v>
      </c>
      <c r="N1188" s="6">
        <v>12.441599999999999</v>
      </c>
      <c r="O1188" t="str">
        <f t="shared" si="54"/>
        <v/>
      </c>
      <c r="P1188" s="6">
        <f t="shared" si="55"/>
        <v>101.80666666666667</v>
      </c>
      <c r="Q1188">
        <f t="shared" si="56"/>
        <v>89.484435993288997</v>
      </c>
      <c r="R1188" s="16" t="str">
        <f>TEXT(Ecom[[#This Row],[Dates]],"mmm")</f>
        <v>Oct</v>
      </c>
      <c r="S1188" s="16" t="str">
        <f>TEXT(Ecom[[#This Row],[Dates]],"YYYY")</f>
        <v>2025</v>
      </c>
      <c r="T1188" s="16"/>
    </row>
    <row r="1189" spans="1:20" x14ac:dyDescent="0.25">
      <c r="A1189" t="s">
        <v>28</v>
      </c>
      <c r="B1189" s="16">
        <v>45881</v>
      </c>
      <c r="C1189" t="s">
        <v>22</v>
      </c>
      <c r="D1189" t="s">
        <v>15</v>
      </c>
      <c r="E1189" t="s">
        <v>42</v>
      </c>
      <c r="F1189" t="s">
        <v>43</v>
      </c>
      <c r="G1189">
        <v>98103</v>
      </c>
      <c r="H1189" t="s">
        <v>25</v>
      </c>
      <c r="I1189" t="s">
        <v>26</v>
      </c>
      <c r="J1189" t="s">
        <v>32</v>
      </c>
      <c r="K1189" s="6">
        <v>197.58</v>
      </c>
      <c r="L1189">
        <v>2</v>
      </c>
      <c r="M1189">
        <v>0</v>
      </c>
      <c r="N1189" s="6">
        <v>53.346600000000002</v>
      </c>
      <c r="O1189" t="str">
        <f t="shared" si="54"/>
        <v/>
      </c>
      <c r="P1189" s="6">
        <f t="shared" si="55"/>
        <v>389.67866666666669</v>
      </c>
      <c r="Q1189">
        <f t="shared" si="56"/>
        <v>289.69207076838336</v>
      </c>
      <c r="R1189" s="16" t="str">
        <f>TEXT(Ecom[[#This Row],[Dates]],"mmm")</f>
        <v>Aug</v>
      </c>
      <c r="S1189" s="16" t="str">
        <f>TEXT(Ecom[[#This Row],[Dates]],"YYYY")</f>
        <v>2025</v>
      </c>
      <c r="T1189" s="16"/>
    </row>
    <row r="1190" spans="1:20" x14ac:dyDescent="0.25">
      <c r="A1190" t="s">
        <v>13</v>
      </c>
      <c r="B1190" s="16">
        <v>46287</v>
      </c>
      <c r="C1190" t="s">
        <v>44</v>
      </c>
      <c r="D1190" t="s">
        <v>15</v>
      </c>
      <c r="E1190" t="s">
        <v>23</v>
      </c>
      <c r="F1190" t="s">
        <v>24</v>
      </c>
      <c r="G1190">
        <v>90036</v>
      </c>
      <c r="H1190" t="s">
        <v>25</v>
      </c>
      <c r="I1190" t="s">
        <v>26</v>
      </c>
      <c r="J1190" t="s">
        <v>38</v>
      </c>
      <c r="K1190" s="6">
        <v>81.92</v>
      </c>
      <c r="L1190">
        <v>4</v>
      </c>
      <c r="M1190">
        <v>0</v>
      </c>
      <c r="N1190" s="6">
        <v>22.118400000000001</v>
      </c>
      <c r="O1190" t="str">
        <f t="shared" si="54"/>
        <v/>
      </c>
      <c r="P1190" s="6">
        <f t="shared" si="55"/>
        <v>621.22666666666657</v>
      </c>
      <c r="Q1190">
        <f t="shared" si="56"/>
        <v>328.47749180727737</v>
      </c>
      <c r="R1190" s="16" t="str">
        <f>TEXT(Ecom[[#This Row],[Dates]],"mmm")</f>
        <v>Sep</v>
      </c>
      <c r="S1190" s="16" t="str">
        <f>TEXT(Ecom[[#This Row],[Dates]],"YYYY")</f>
        <v>2026</v>
      </c>
      <c r="T1190" s="16"/>
    </row>
    <row r="1191" spans="1:20" x14ac:dyDescent="0.25">
      <c r="A1191" t="s">
        <v>13</v>
      </c>
      <c r="B1191" s="16">
        <v>46296</v>
      </c>
      <c r="C1191" t="s">
        <v>44</v>
      </c>
      <c r="D1191" t="s">
        <v>15</v>
      </c>
      <c r="E1191" t="s">
        <v>23</v>
      </c>
      <c r="F1191" t="s">
        <v>24</v>
      </c>
      <c r="G1191">
        <v>90036</v>
      </c>
      <c r="H1191" t="s">
        <v>25</v>
      </c>
      <c r="I1191" t="s">
        <v>35</v>
      </c>
      <c r="J1191" t="s">
        <v>36</v>
      </c>
      <c r="K1191" s="6">
        <v>889.53599999999994</v>
      </c>
      <c r="L1191">
        <v>8</v>
      </c>
      <c r="M1191">
        <v>0.2</v>
      </c>
      <c r="N1191" s="6">
        <v>66.715199999999996</v>
      </c>
      <c r="O1191" t="str">
        <f t="shared" si="54"/>
        <v/>
      </c>
      <c r="P1191" s="6">
        <f t="shared" si="55"/>
        <v>668.56000000000006</v>
      </c>
      <c r="Q1191">
        <f t="shared" si="56"/>
        <v>416.73398307988953</v>
      </c>
      <c r="R1191" s="16" t="str">
        <f>TEXT(Ecom[[#This Row],[Dates]],"mmm")</f>
        <v>Oct</v>
      </c>
      <c r="S1191" s="16" t="str">
        <f>TEXT(Ecom[[#This Row],[Dates]],"YYYY")</f>
        <v>2026</v>
      </c>
      <c r="T1191" s="16"/>
    </row>
    <row r="1192" spans="1:20" x14ac:dyDescent="0.25">
      <c r="A1192" t="s">
        <v>13</v>
      </c>
      <c r="B1192" s="16">
        <v>46192</v>
      </c>
      <c r="C1192" t="s">
        <v>44</v>
      </c>
      <c r="D1192" t="s">
        <v>15</v>
      </c>
      <c r="E1192" t="s">
        <v>23</v>
      </c>
      <c r="F1192" t="s">
        <v>24</v>
      </c>
      <c r="G1192">
        <v>90036</v>
      </c>
      <c r="H1192" t="s">
        <v>25</v>
      </c>
      <c r="I1192" t="s">
        <v>19</v>
      </c>
      <c r="J1192" t="s">
        <v>21</v>
      </c>
      <c r="K1192" s="6">
        <v>892.22400000000005</v>
      </c>
      <c r="L1192">
        <v>3</v>
      </c>
      <c r="M1192">
        <v>0.2</v>
      </c>
      <c r="N1192" s="6">
        <v>89.222399999999993</v>
      </c>
      <c r="O1192" t="str">
        <f t="shared" si="54"/>
        <v/>
      </c>
      <c r="P1192" s="6">
        <f t="shared" si="55"/>
        <v>379.75466666666665</v>
      </c>
      <c r="Q1192">
        <f t="shared" si="56"/>
        <v>364.38650255931191</v>
      </c>
      <c r="R1192" s="16" t="str">
        <f>TEXT(Ecom[[#This Row],[Dates]],"mmm")</f>
        <v>Jun</v>
      </c>
      <c r="S1192" s="16" t="str">
        <f>TEXT(Ecom[[#This Row],[Dates]],"YYYY")</f>
        <v>2026</v>
      </c>
      <c r="T1192" s="16"/>
    </row>
    <row r="1193" spans="1:20" x14ac:dyDescent="0.25">
      <c r="A1193" t="s">
        <v>13</v>
      </c>
      <c r="B1193" s="16">
        <v>46220</v>
      </c>
      <c r="C1193" t="s">
        <v>44</v>
      </c>
      <c r="D1193" t="s">
        <v>15</v>
      </c>
      <c r="E1193" t="s">
        <v>23</v>
      </c>
      <c r="F1193" t="s">
        <v>24</v>
      </c>
      <c r="G1193">
        <v>90036</v>
      </c>
      <c r="H1193" t="s">
        <v>25</v>
      </c>
      <c r="I1193" t="s">
        <v>26</v>
      </c>
      <c r="J1193" t="s">
        <v>41</v>
      </c>
      <c r="K1193" s="6">
        <v>223.92</v>
      </c>
      <c r="L1193">
        <v>4</v>
      </c>
      <c r="M1193">
        <v>0</v>
      </c>
      <c r="N1193" s="6">
        <v>109.7208</v>
      </c>
      <c r="O1193" t="str">
        <f t="shared" si="54"/>
        <v/>
      </c>
      <c r="P1193" s="6">
        <f t="shared" si="55"/>
        <v>87.530666666666662</v>
      </c>
      <c r="Q1193">
        <f t="shared" si="56"/>
        <v>331.69963497294538</v>
      </c>
      <c r="R1193" s="16" t="str">
        <f>TEXT(Ecom[[#This Row],[Dates]],"mmm")</f>
        <v>Jul</v>
      </c>
      <c r="S1193" s="16" t="str">
        <f>TEXT(Ecom[[#This Row],[Dates]],"YYYY")</f>
        <v>2026</v>
      </c>
      <c r="T1193" s="16"/>
    </row>
    <row r="1194" spans="1:20" x14ac:dyDescent="0.25">
      <c r="A1194" t="s">
        <v>13</v>
      </c>
      <c r="B1194" s="16">
        <v>46282</v>
      </c>
      <c r="C1194" t="s">
        <v>44</v>
      </c>
      <c r="D1194" t="s">
        <v>15</v>
      </c>
      <c r="E1194" t="s">
        <v>23</v>
      </c>
      <c r="F1194" t="s">
        <v>24</v>
      </c>
      <c r="G1194">
        <v>90036</v>
      </c>
      <c r="H1194" t="s">
        <v>25</v>
      </c>
      <c r="I1194" t="s">
        <v>26</v>
      </c>
      <c r="J1194" t="s">
        <v>41</v>
      </c>
      <c r="K1194" s="6">
        <v>23.12</v>
      </c>
      <c r="L1194">
        <v>4</v>
      </c>
      <c r="M1194">
        <v>0</v>
      </c>
      <c r="N1194" s="6">
        <v>11.328799999999999</v>
      </c>
      <c r="O1194" t="str">
        <f t="shared" si="54"/>
        <v/>
      </c>
      <c r="P1194" s="6">
        <f t="shared" si="55"/>
        <v>18.128</v>
      </c>
      <c r="Q1194">
        <f t="shared" si="56"/>
        <v>210.05955582449749</v>
      </c>
      <c r="R1194" s="16" t="str">
        <f>TEXT(Ecom[[#This Row],[Dates]],"mmm")</f>
        <v>Sep</v>
      </c>
      <c r="S1194" s="16" t="str">
        <f>TEXT(Ecom[[#This Row],[Dates]],"YYYY")</f>
        <v>2026</v>
      </c>
      <c r="T1194" s="16"/>
    </row>
    <row r="1195" spans="1:20" x14ac:dyDescent="0.25">
      <c r="A1195" t="s">
        <v>168</v>
      </c>
      <c r="B1195" s="16">
        <v>45835</v>
      </c>
      <c r="C1195" t="s">
        <v>22</v>
      </c>
      <c r="D1195" t="s">
        <v>15</v>
      </c>
      <c r="E1195" t="s">
        <v>282</v>
      </c>
      <c r="F1195" t="s">
        <v>30</v>
      </c>
      <c r="G1195">
        <v>33065</v>
      </c>
      <c r="H1195" t="s">
        <v>18</v>
      </c>
      <c r="I1195" t="s">
        <v>26</v>
      </c>
      <c r="J1195" t="s">
        <v>41</v>
      </c>
      <c r="K1195" s="6">
        <v>15.552</v>
      </c>
      <c r="L1195">
        <v>3</v>
      </c>
      <c r="M1195">
        <v>0.2</v>
      </c>
      <c r="N1195" s="6">
        <v>5.4432</v>
      </c>
      <c r="O1195" t="str">
        <f t="shared" si="54"/>
        <v/>
      </c>
      <c r="P1195" s="6">
        <f t="shared" si="55"/>
        <v>18.645333333333333</v>
      </c>
      <c r="Q1195">
        <f t="shared" si="56"/>
        <v>41.725636492937305</v>
      </c>
      <c r="R1195" s="16" t="str">
        <f>TEXT(Ecom[[#This Row],[Dates]],"mmm")</f>
        <v>Jun</v>
      </c>
      <c r="S1195" s="16" t="str">
        <f>TEXT(Ecom[[#This Row],[Dates]],"YYYY")</f>
        <v>2025</v>
      </c>
      <c r="T1195" s="16"/>
    </row>
    <row r="1196" spans="1:20" x14ac:dyDescent="0.25">
      <c r="A1196" t="s">
        <v>168</v>
      </c>
      <c r="B1196" s="16">
        <v>45952</v>
      </c>
      <c r="C1196" t="s">
        <v>22</v>
      </c>
      <c r="D1196" t="s">
        <v>15</v>
      </c>
      <c r="E1196" t="s">
        <v>282</v>
      </c>
      <c r="F1196" t="s">
        <v>30</v>
      </c>
      <c r="G1196">
        <v>33065</v>
      </c>
      <c r="H1196" t="s">
        <v>18</v>
      </c>
      <c r="I1196" t="s">
        <v>19</v>
      </c>
      <c r="J1196" t="s">
        <v>33</v>
      </c>
      <c r="K1196" s="6">
        <v>15.712</v>
      </c>
      <c r="L1196">
        <v>4</v>
      </c>
      <c r="M1196">
        <v>0.2</v>
      </c>
      <c r="N1196" s="6">
        <v>2.5531999999999999</v>
      </c>
      <c r="O1196" t="str">
        <f t="shared" si="54"/>
        <v/>
      </c>
      <c r="P1196" s="6">
        <f t="shared" si="55"/>
        <v>32.117333333333335</v>
      </c>
      <c r="Q1196">
        <f t="shared" si="56"/>
        <v>14.271324016543987</v>
      </c>
      <c r="R1196" s="16" t="str">
        <f>TEXT(Ecom[[#This Row],[Dates]],"mmm")</f>
        <v>Oct</v>
      </c>
      <c r="S1196" s="16" t="str">
        <f>TEXT(Ecom[[#This Row],[Dates]],"YYYY")</f>
        <v>2025</v>
      </c>
      <c r="T1196" s="16"/>
    </row>
    <row r="1197" spans="1:20" x14ac:dyDescent="0.25">
      <c r="A1197" t="s">
        <v>168</v>
      </c>
      <c r="B1197" s="16">
        <v>46134</v>
      </c>
      <c r="C1197" t="s">
        <v>22</v>
      </c>
      <c r="D1197" t="s">
        <v>15</v>
      </c>
      <c r="E1197" t="s">
        <v>282</v>
      </c>
      <c r="F1197" t="s">
        <v>30</v>
      </c>
      <c r="G1197">
        <v>33065</v>
      </c>
      <c r="H1197" t="s">
        <v>18</v>
      </c>
      <c r="I1197" t="s">
        <v>26</v>
      </c>
      <c r="J1197" t="s">
        <v>32</v>
      </c>
      <c r="K1197" s="6">
        <v>24.672000000000001</v>
      </c>
      <c r="L1197">
        <v>2</v>
      </c>
      <c r="M1197">
        <v>0.2</v>
      </c>
      <c r="N1197" s="6">
        <v>2.1587999999999998</v>
      </c>
      <c r="O1197" t="str">
        <f t="shared" si="54"/>
        <v/>
      </c>
      <c r="P1197" s="6">
        <f t="shared" si="55"/>
        <v>170.85599999999999</v>
      </c>
      <c r="Q1197">
        <f t="shared" si="56"/>
        <v>151.39767082703702</v>
      </c>
      <c r="R1197" s="16" t="str">
        <f>TEXT(Ecom[[#This Row],[Dates]],"mmm")</f>
        <v>Apr</v>
      </c>
      <c r="S1197" s="16" t="str">
        <f>TEXT(Ecom[[#This Row],[Dates]],"YYYY")</f>
        <v>2026</v>
      </c>
      <c r="T1197" s="16"/>
    </row>
    <row r="1198" spans="1:20" x14ac:dyDescent="0.25">
      <c r="A1198" t="s">
        <v>168</v>
      </c>
      <c r="B1198" s="16">
        <v>46021</v>
      </c>
      <c r="C1198" t="s">
        <v>22</v>
      </c>
      <c r="D1198" t="s">
        <v>15</v>
      </c>
      <c r="E1198" t="s">
        <v>282</v>
      </c>
      <c r="F1198" t="s">
        <v>30</v>
      </c>
      <c r="G1198">
        <v>33065</v>
      </c>
      <c r="H1198" t="s">
        <v>18</v>
      </c>
      <c r="I1198" t="s">
        <v>19</v>
      </c>
      <c r="J1198" t="s">
        <v>33</v>
      </c>
      <c r="K1198" s="6">
        <v>55.968000000000004</v>
      </c>
      <c r="L1198">
        <v>1</v>
      </c>
      <c r="M1198">
        <v>0.2</v>
      </c>
      <c r="N1198" s="6">
        <v>-2.0988000000000002</v>
      </c>
      <c r="O1198">
        <f t="shared" si="54"/>
        <v>-2.0988000000000002</v>
      </c>
      <c r="P1198" s="6">
        <f t="shared" si="55"/>
        <v>194.62666666666667</v>
      </c>
      <c r="Q1198">
        <f t="shared" si="56"/>
        <v>161.71767494778831</v>
      </c>
      <c r="R1198" s="16" t="str">
        <f>TEXT(Ecom[[#This Row],[Dates]],"mmm")</f>
        <v>Dec</v>
      </c>
      <c r="S1198" s="16" t="str">
        <f>TEXT(Ecom[[#This Row],[Dates]],"YYYY")</f>
        <v>2025</v>
      </c>
      <c r="T1198" s="16"/>
    </row>
    <row r="1199" spans="1:20" x14ac:dyDescent="0.25">
      <c r="A1199" t="s">
        <v>28</v>
      </c>
      <c r="B1199" s="16">
        <v>46267</v>
      </c>
      <c r="C1199" t="s">
        <v>14</v>
      </c>
      <c r="D1199" t="s">
        <v>15</v>
      </c>
      <c r="E1199" t="s">
        <v>61</v>
      </c>
      <c r="F1199" t="s">
        <v>46</v>
      </c>
      <c r="G1199">
        <v>77041</v>
      </c>
      <c r="H1199" t="s">
        <v>47</v>
      </c>
      <c r="I1199" t="s">
        <v>35</v>
      </c>
      <c r="J1199" t="s">
        <v>59</v>
      </c>
      <c r="K1199" s="6">
        <v>431.928</v>
      </c>
      <c r="L1199">
        <v>9</v>
      </c>
      <c r="M1199">
        <v>0.2</v>
      </c>
      <c r="N1199" s="6">
        <v>64.789199999999994</v>
      </c>
      <c r="O1199" t="str">
        <f t="shared" si="54"/>
        <v/>
      </c>
      <c r="P1199" s="6">
        <f t="shared" si="55"/>
        <v>538.90133333333335</v>
      </c>
      <c r="Q1199">
        <f t="shared" si="56"/>
        <v>356.02842122421544</v>
      </c>
      <c r="R1199" s="16" t="str">
        <f>TEXT(Ecom[[#This Row],[Dates]],"mmm")</f>
        <v>Sep</v>
      </c>
      <c r="S1199" s="16" t="str">
        <f>TEXT(Ecom[[#This Row],[Dates]],"YYYY")</f>
        <v>2026</v>
      </c>
      <c r="T1199" s="16"/>
    </row>
    <row r="1200" spans="1:20" x14ac:dyDescent="0.25">
      <c r="A1200" t="s">
        <v>28</v>
      </c>
      <c r="B1200" s="16">
        <v>46040</v>
      </c>
      <c r="C1200" t="s">
        <v>14</v>
      </c>
      <c r="D1200" t="s">
        <v>15</v>
      </c>
      <c r="E1200" t="s">
        <v>61</v>
      </c>
      <c r="F1200" t="s">
        <v>46</v>
      </c>
      <c r="G1200">
        <v>77041</v>
      </c>
      <c r="H1200" t="s">
        <v>47</v>
      </c>
      <c r="I1200" t="s">
        <v>19</v>
      </c>
      <c r="J1200" t="s">
        <v>21</v>
      </c>
      <c r="K1200" s="6">
        <v>95.983999999999995</v>
      </c>
      <c r="L1200">
        <v>4</v>
      </c>
      <c r="M1200">
        <v>0.3</v>
      </c>
      <c r="N1200" s="6">
        <v>-4.1135999999999999</v>
      </c>
      <c r="O1200">
        <f t="shared" si="54"/>
        <v>-4.1135999999999999</v>
      </c>
      <c r="P1200" s="6">
        <f t="shared" si="55"/>
        <v>576.26133333333325</v>
      </c>
      <c r="Q1200">
        <f t="shared" si="56"/>
        <v>323.08430194266282</v>
      </c>
      <c r="R1200" s="16" t="str">
        <f>TEXT(Ecom[[#This Row],[Dates]],"mmm")</f>
        <v>Jan</v>
      </c>
      <c r="S1200" s="16" t="str">
        <f>TEXT(Ecom[[#This Row],[Dates]],"YYYY")</f>
        <v>2026</v>
      </c>
      <c r="T1200" s="16"/>
    </row>
    <row r="1201" spans="1:20" x14ac:dyDescent="0.25">
      <c r="A1201" t="s">
        <v>28</v>
      </c>
      <c r="B1201" s="16">
        <v>45753</v>
      </c>
      <c r="C1201" t="s">
        <v>14</v>
      </c>
      <c r="D1201" t="s">
        <v>15</v>
      </c>
      <c r="E1201" t="s">
        <v>61</v>
      </c>
      <c r="F1201" t="s">
        <v>46</v>
      </c>
      <c r="G1201">
        <v>77041</v>
      </c>
      <c r="H1201" t="s">
        <v>47</v>
      </c>
      <c r="I1201" t="s">
        <v>26</v>
      </c>
      <c r="J1201" t="s">
        <v>37</v>
      </c>
      <c r="K1201" s="6">
        <v>1088.7919999999999</v>
      </c>
      <c r="L1201">
        <v>4</v>
      </c>
      <c r="M1201">
        <v>0.8</v>
      </c>
      <c r="N1201" s="6">
        <v>-1850.9464</v>
      </c>
      <c r="O1201">
        <f t="shared" si="54"/>
        <v>-1850.9464</v>
      </c>
      <c r="P1201" s="6">
        <f t="shared" si="55"/>
        <v>544.89066666666668</v>
      </c>
      <c r="Q1201">
        <f t="shared" si="56"/>
        <v>446.57559835809309</v>
      </c>
      <c r="R1201" s="16" t="str">
        <f>TEXT(Ecom[[#This Row],[Dates]],"mmm")</f>
        <v>Apr</v>
      </c>
      <c r="S1201" s="16" t="str">
        <f>TEXT(Ecom[[#This Row],[Dates]],"YYYY")</f>
        <v>2025</v>
      </c>
      <c r="T1201" s="16"/>
    </row>
    <row r="1202" spans="1:20" x14ac:dyDescent="0.25">
      <c r="A1202" t="s">
        <v>28</v>
      </c>
      <c r="B1202" s="16">
        <v>46176</v>
      </c>
      <c r="C1202" t="s">
        <v>22</v>
      </c>
      <c r="D1202" t="s">
        <v>15</v>
      </c>
      <c r="E1202" t="s">
        <v>134</v>
      </c>
      <c r="F1202" t="s">
        <v>98</v>
      </c>
      <c r="G1202">
        <v>80219</v>
      </c>
      <c r="H1202" t="s">
        <v>25</v>
      </c>
      <c r="I1202" t="s">
        <v>19</v>
      </c>
      <c r="J1202" t="s">
        <v>21</v>
      </c>
      <c r="K1202" s="6">
        <v>544.00800000000004</v>
      </c>
      <c r="L1202">
        <v>3</v>
      </c>
      <c r="M1202">
        <v>0.2</v>
      </c>
      <c r="N1202" s="6">
        <v>40.800600000000003</v>
      </c>
      <c r="O1202" t="str">
        <f t="shared" si="54"/>
        <v/>
      </c>
      <c r="P1202" s="6">
        <f t="shared" si="55"/>
        <v>466.74399999999997</v>
      </c>
      <c r="Q1202">
        <f t="shared" si="56"/>
        <v>385.63778839888761</v>
      </c>
      <c r="R1202" s="16" t="str">
        <f>TEXT(Ecom[[#This Row],[Dates]],"mmm")</f>
        <v>Jun</v>
      </c>
      <c r="S1202" s="16" t="str">
        <f>TEXT(Ecom[[#This Row],[Dates]],"YYYY")</f>
        <v>2026</v>
      </c>
      <c r="T1202" s="16"/>
    </row>
    <row r="1203" spans="1:20" x14ac:dyDescent="0.25">
      <c r="A1203" t="s">
        <v>28</v>
      </c>
      <c r="B1203" s="16">
        <v>46349</v>
      </c>
      <c r="C1203" t="s">
        <v>22</v>
      </c>
      <c r="D1203" t="s">
        <v>15</v>
      </c>
      <c r="E1203" t="s">
        <v>134</v>
      </c>
      <c r="F1203" t="s">
        <v>98</v>
      </c>
      <c r="G1203">
        <v>80219</v>
      </c>
      <c r="H1203" t="s">
        <v>25</v>
      </c>
      <c r="I1203" t="s">
        <v>26</v>
      </c>
      <c r="J1203" t="s">
        <v>37</v>
      </c>
      <c r="K1203" s="6">
        <v>1.8720000000000001</v>
      </c>
      <c r="L1203">
        <v>3</v>
      </c>
      <c r="M1203">
        <v>0.7</v>
      </c>
      <c r="N1203" s="6">
        <v>-1.4352</v>
      </c>
      <c r="O1203">
        <f t="shared" si="54"/>
        <v>-1.4352</v>
      </c>
      <c r="P1203" s="6">
        <f t="shared" si="55"/>
        <v>483.26399999999995</v>
      </c>
      <c r="Q1203">
        <f t="shared" si="56"/>
        <v>390.41695934323201</v>
      </c>
      <c r="R1203" s="16" t="str">
        <f>TEXT(Ecom[[#This Row],[Dates]],"mmm")</f>
        <v>Nov</v>
      </c>
      <c r="S1203" s="16" t="str">
        <f>TEXT(Ecom[[#This Row],[Dates]],"YYYY")</f>
        <v>2026</v>
      </c>
      <c r="T1203" s="16"/>
    </row>
    <row r="1204" spans="1:20" x14ac:dyDescent="0.25">
      <c r="A1204" t="s">
        <v>28</v>
      </c>
      <c r="B1204" s="16">
        <v>45889</v>
      </c>
      <c r="C1204" t="s">
        <v>22</v>
      </c>
      <c r="D1204" t="s">
        <v>15</v>
      </c>
      <c r="E1204" t="s">
        <v>134</v>
      </c>
      <c r="F1204" t="s">
        <v>98</v>
      </c>
      <c r="G1204">
        <v>80219</v>
      </c>
      <c r="H1204" t="s">
        <v>25</v>
      </c>
      <c r="I1204" t="s">
        <v>19</v>
      </c>
      <c r="J1204" t="s">
        <v>21</v>
      </c>
      <c r="K1204" s="6">
        <v>854.35199999999998</v>
      </c>
      <c r="L1204">
        <v>3</v>
      </c>
      <c r="M1204">
        <v>0.2</v>
      </c>
      <c r="N1204" s="6">
        <v>10.679399999999999</v>
      </c>
      <c r="O1204" t="str">
        <f t="shared" si="54"/>
        <v/>
      </c>
      <c r="P1204" s="6">
        <f t="shared" si="55"/>
        <v>595.32000000000005</v>
      </c>
      <c r="Q1204">
        <f t="shared" si="56"/>
        <v>276.04343407031678</v>
      </c>
      <c r="R1204" s="16" t="str">
        <f>TEXT(Ecom[[#This Row],[Dates]],"mmm")</f>
        <v>Aug</v>
      </c>
      <c r="S1204" s="16" t="str">
        <f>TEXT(Ecom[[#This Row],[Dates]],"YYYY")</f>
        <v>2025</v>
      </c>
      <c r="T1204" s="16"/>
    </row>
    <row r="1205" spans="1:20" x14ac:dyDescent="0.25">
      <c r="A1205" t="s">
        <v>28</v>
      </c>
      <c r="B1205" s="16">
        <v>46027</v>
      </c>
      <c r="C1205" t="s">
        <v>22</v>
      </c>
      <c r="D1205" t="s">
        <v>15</v>
      </c>
      <c r="E1205" t="s">
        <v>134</v>
      </c>
      <c r="F1205" t="s">
        <v>98</v>
      </c>
      <c r="G1205">
        <v>80219</v>
      </c>
      <c r="H1205" t="s">
        <v>25</v>
      </c>
      <c r="I1205" t="s">
        <v>26</v>
      </c>
      <c r="J1205" t="s">
        <v>32</v>
      </c>
      <c r="K1205" s="6">
        <v>593.56799999999998</v>
      </c>
      <c r="L1205">
        <v>2</v>
      </c>
      <c r="M1205">
        <v>0.2</v>
      </c>
      <c r="N1205" s="6">
        <v>0</v>
      </c>
      <c r="O1205" t="str">
        <f t="shared" si="54"/>
        <v/>
      </c>
      <c r="P1205" s="6">
        <f t="shared" si="55"/>
        <v>401.18933333333331</v>
      </c>
      <c r="Q1205">
        <f t="shared" si="56"/>
        <v>178.00766969410597</v>
      </c>
      <c r="R1205" s="16" t="str">
        <f>TEXT(Ecom[[#This Row],[Dates]],"mmm")</f>
        <v>Jan</v>
      </c>
      <c r="S1205" s="16" t="str">
        <f>TEXT(Ecom[[#This Row],[Dates]],"YYYY")</f>
        <v>2026</v>
      </c>
      <c r="T1205" s="16"/>
    </row>
    <row r="1206" spans="1:20" x14ac:dyDescent="0.25">
      <c r="A1206" t="s">
        <v>28</v>
      </c>
      <c r="B1206" s="16">
        <v>46304</v>
      </c>
      <c r="C1206" t="s">
        <v>22</v>
      </c>
      <c r="D1206" t="s">
        <v>15</v>
      </c>
      <c r="E1206" t="s">
        <v>134</v>
      </c>
      <c r="F1206" t="s">
        <v>98</v>
      </c>
      <c r="G1206">
        <v>80219</v>
      </c>
      <c r="H1206" t="s">
        <v>25</v>
      </c>
      <c r="I1206" t="s">
        <v>26</v>
      </c>
      <c r="J1206" t="s">
        <v>32</v>
      </c>
      <c r="K1206" s="6">
        <v>338.04</v>
      </c>
      <c r="L1206">
        <v>3</v>
      </c>
      <c r="M1206">
        <v>0.2</v>
      </c>
      <c r="N1206" s="6">
        <v>-33.804000000000002</v>
      </c>
      <c r="O1206">
        <f t="shared" si="54"/>
        <v>-33.804000000000002</v>
      </c>
      <c r="P1206" s="6">
        <f t="shared" si="55"/>
        <v>207.07000000000002</v>
      </c>
      <c r="Q1206">
        <f t="shared" si="56"/>
        <v>201.04258138827024</v>
      </c>
      <c r="R1206" s="16" t="str">
        <f>TEXT(Ecom[[#This Row],[Dates]],"mmm")</f>
        <v>Oct</v>
      </c>
      <c r="S1206" s="16" t="str">
        <f>TEXT(Ecom[[#This Row],[Dates]],"YYYY")</f>
        <v>2026</v>
      </c>
      <c r="T1206" s="16"/>
    </row>
    <row r="1207" spans="1:20" x14ac:dyDescent="0.25">
      <c r="A1207" t="s">
        <v>62</v>
      </c>
      <c r="B1207" s="16">
        <v>46323</v>
      </c>
      <c r="C1207" t="s">
        <v>14</v>
      </c>
      <c r="D1207" t="s">
        <v>15</v>
      </c>
      <c r="E1207" t="s">
        <v>99</v>
      </c>
      <c r="F1207" t="s">
        <v>40</v>
      </c>
      <c r="G1207">
        <v>28205</v>
      </c>
      <c r="H1207" t="s">
        <v>18</v>
      </c>
      <c r="I1207" t="s">
        <v>35</v>
      </c>
      <c r="J1207" t="s">
        <v>36</v>
      </c>
      <c r="K1207" s="6">
        <v>271.95999999999998</v>
      </c>
      <c r="L1207">
        <v>5</v>
      </c>
      <c r="M1207">
        <v>0.2</v>
      </c>
      <c r="N1207" s="6">
        <v>16.997499999999999</v>
      </c>
      <c r="O1207" t="str">
        <f t="shared" si="54"/>
        <v/>
      </c>
      <c r="P1207" s="6">
        <f t="shared" si="55"/>
        <v>97.437999999999988</v>
      </c>
      <c r="Q1207">
        <f t="shared" si="56"/>
        <v>144.74942789728942</v>
      </c>
      <c r="R1207" s="16" t="str">
        <f>TEXT(Ecom[[#This Row],[Dates]],"mmm")</f>
        <v>Oct</v>
      </c>
      <c r="S1207" s="16" t="str">
        <f>TEXT(Ecom[[#This Row],[Dates]],"YYYY")</f>
        <v>2026</v>
      </c>
      <c r="T1207" s="16"/>
    </row>
    <row r="1208" spans="1:20" x14ac:dyDescent="0.25">
      <c r="A1208" t="s">
        <v>13</v>
      </c>
      <c r="B1208" s="16">
        <v>45816</v>
      </c>
      <c r="C1208" t="s">
        <v>22</v>
      </c>
      <c r="D1208" t="s">
        <v>15</v>
      </c>
      <c r="E1208" t="s">
        <v>75</v>
      </c>
      <c r="F1208" t="s">
        <v>76</v>
      </c>
      <c r="G1208">
        <v>10009</v>
      </c>
      <c r="H1208" t="s">
        <v>57</v>
      </c>
      <c r="I1208" t="s">
        <v>26</v>
      </c>
      <c r="J1208" t="s">
        <v>32</v>
      </c>
      <c r="K1208" s="6">
        <v>11.21</v>
      </c>
      <c r="L1208">
        <v>1</v>
      </c>
      <c r="M1208">
        <v>0</v>
      </c>
      <c r="N1208" s="6">
        <v>3.363</v>
      </c>
      <c r="O1208" t="str">
        <f t="shared" si="54"/>
        <v/>
      </c>
      <c r="P1208" s="6">
        <f t="shared" si="55"/>
        <v>11.474666666666666</v>
      </c>
      <c r="Q1208">
        <f t="shared" si="56"/>
        <v>124.04798237121945</v>
      </c>
      <c r="R1208" s="16" t="str">
        <f>TEXT(Ecom[[#This Row],[Dates]],"mmm")</f>
        <v>Jun</v>
      </c>
      <c r="S1208" s="16" t="str">
        <f>TEXT(Ecom[[#This Row],[Dates]],"YYYY")</f>
        <v>2025</v>
      </c>
      <c r="T1208" s="16"/>
    </row>
    <row r="1209" spans="1:20" x14ac:dyDescent="0.25">
      <c r="A1209" t="s">
        <v>13</v>
      </c>
      <c r="B1209" s="16">
        <v>45994</v>
      </c>
      <c r="C1209" t="s">
        <v>22</v>
      </c>
      <c r="D1209" t="s">
        <v>15</v>
      </c>
      <c r="E1209" t="s">
        <v>75</v>
      </c>
      <c r="F1209" t="s">
        <v>76</v>
      </c>
      <c r="G1209">
        <v>10009</v>
      </c>
      <c r="H1209" t="s">
        <v>57</v>
      </c>
      <c r="I1209" t="s">
        <v>26</v>
      </c>
      <c r="J1209" t="s">
        <v>37</v>
      </c>
      <c r="K1209" s="6">
        <v>9.1440000000000001</v>
      </c>
      <c r="L1209">
        <v>3</v>
      </c>
      <c r="M1209">
        <v>0.2</v>
      </c>
      <c r="N1209" s="6">
        <v>3.2004000000000001</v>
      </c>
      <c r="O1209" t="str">
        <f t="shared" si="54"/>
        <v/>
      </c>
      <c r="P1209" s="6">
        <f t="shared" si="55"/>
        <v>21.691333333333333</v>
      </c>
      <c r="Q1209">
        <f t="shared" si="56"/>
        <v>52.311060991668604</v>
      </c>
      <c r="R1209" s="16" t="str">
        <f>TEXT(Ecom[[#This Row],[Dates]],"mmm")</f>
        <v>Dec</v>
      </c>
      <c r="S1209" s="16" t="str">
        <f>TEXT(Ecom[[#This Row],[Dates]],"YYYY")</f>
        <v>2025</v>
      </c>
      <c r="T1209" s="16"/>
    </row>
    <row r="1210" spans="1:20" x14ac:dyDescent="0.25">
      <c r="A1210" t="s">
        <v>13</v>
      </c>
      <c r="B1210" s="16">
        <v>45937</v>
      </c>
      <c r="C1210" t="s">
        <v>22</v>
      </c>
      <c r="D1210" t="s">
        <v>15</v>
      </c>
      <c r="E1210" t="s">
        <v>75</v>
      </c>
      <c r="F1210" t="s">
        <v>76</v>
      </c>
      <c r="G1210">
        <v>10009</v>
      </c>
      <c r="H1210" t="s">
        <v>57</v>
      </c>
      <c r="I1210" t="s">
        <v>26</v>
      </c>
      <c r="J1210" t="s">
        <v>77</v>
      </c>
      <c r="K1210" s="6">
        <v>14.07</v>
      </c>
      <c r="L1210">
        <v>7</v>
      </c>
      <c r="M1210">
        <v>0</v>
      </c>
      <c r="N1210" s="6">
        <v>6.8943000000000003</v>
      </c>
      <c r="O1210" t="str">
        <f t="shared" si="54"/>
        <v/>
      </c>
      <c r="P1210" s="6">
        <f t="shared" si="55"/>
        <v>21.491333333333333</v>
      </c>
      <c r="Q1210">
        <f t="shared" si="56"/>
        <v>13.918145358567793</v>
      </c>
      <c r="R1210" s="16" t="str">
        <f>TEXT(Ecom[[#This Row],[Dates]],"mmm")</f>
        <v>Oct</v>
      </c>
      <c r="S1210" s="16" t="str">
        <f>TEXT(Ecom[[#This Row],[Dates]],"YYYY")</f>
        <v>2025</v>
      </c>
      <c r="T1210" s="16"/>
    </row>
    <row r="1211" spans="1:20" x14ac:dyDescent="0.25">
      <c r="A1211" t="s">
        <v>13</v>
      </c>
      <c r="B1211" s="16">
        <v>46377</v>
      </c>
      <c r="C1211" t="s">
        <v>22</v>
      </c>
      <c r="D1211" t="s">
        <v>15</v>
      </c>
      <c r="E1211" t="s">
        <v>75</v>
      </c>
      <c r="F1211" t="s">
        <v>76</v>
      </c>
      <c r="G1211">
        <v>10009</v>
      </c>
      <c r="H1211" t="s">
        <v>57</v>
      </c>
      <c r="I1211" t="s">
        <v>26</v>
      </c>
      <c r="J1211" t="s">
        <v>34</v>
      </c>
      <c r="K1211" s="6">
        <v>41.86</v>
      </c>
      <c r="L1211">
        <v>7</v>
      </c>
      <c r="M1211">
        <v>0</v>
      </c>
      <c r="N1211" s="6">
        <v>10.465</v>
      </c>
      <c r="O1211" t="str">
        <f t="shared" si="54"/>
        <v/>
      </c>
      <c r="P1211" s="6">
        <f t="shared" si="55"/>
        <v>209.84666666666666</v>
      </c>
      <c r="Q1211">
        <f t="shared" si="56"/>
        <v>213.65784194152832</v>
      </c>
      <c r="R1211" s="16" t="str">
        <f>TEXT(Ecom[[#This Row],[Dates]],"mmm")</f>
        <v>Dec</v>
      </c>
      <c r="S1211" s="16" t="str">
        <f>TEXT(Ecom[[#This Row],[Dates]],"YYYY")</f>
        <v>2026</v>
      </c>
      <c r="T1211" s="16"/>
    </row>
    <row r="1212" spans="1:20" x14ac:dyDescent="0.25">
      <c r="A1212" t="s">
        <v>13</v>
      </c>
      <c r="B1212" s="16">
        <v>46198</v>
      </c>
      <c r="C1212" t="s">
        <v>22</v>
      </c>
      <c r="D1212" t="s">
        <v>15</v>
      </c>
      <c r="E1212" t="s">
        <v>75</v>
      </c>
      <c r="F1212" t="s">
        <v>76</v>
      </c>
      <c r="G1212">
        <v>10009</v>
      </c>
      <c r="H1212" t="s">
        <v>57</v>
      </c>
      <c r="I1212" t="s">
        <v>26</v>
      </c>
      <c r="J1212" t="s">
        <v>37</v>
      </c>
      <c r="K1212" s="6">
        <v>8.5440000000000005</v>
      </c>
      <c r="L1212">
        <v>2</v>
      </c>
      <c r="M1212">
        <v>0.2</v>
      </c>
      <c r="N1212" s="6">
        <v>2.8835999999999999</v>
      </c>
      <c r="O1212" t="str">
        <f t="shared" si="54"/>
        <v/>
      </c>
      <c r="P1212" s="6">
        <f t="shared" si="55"/>
        <v>243.01733333333331</v>
      </c>
      <c r="Q1212">
        <f t="shared" si="56"/>
        <v>221.26456181282668</v>
      </c>
      <c r="R1212" s="16" t="str">
        <f>TEXT(Ecom[[#This Row],[Dates]],"mmm")</f>
        <v>Jun</v>
      </c>
      <c r="S1212" s="16" t="str">
        <f>TEXT(Ecom[[#This Row],[Dates]],"YYYY")</f>
        <v>2026</v>
      </c>
      <c r="T1212" s="16"/>
    </row>
    <row r="1213" spans="1:20" x14ac:dyDescent="0.25">
      <c r="A1213" t="s">
        <v>13</v>
      </c>
      <c r="B1213" s="16">
        <v>45803</v>
      </c>
      <c r="C1213" t="s">
        <v>22</v>
      </c>
      <c r="D1213" t="s">
        <v>15</v>
      </c>
      <c r="E1213" t="s">
        <v>75</v>
      </c>
      <c r="F1213" t="s">
        <v>76</v>
      </c>
      <c r="G1213">
        <v>10009</v>
      </c>
      <c r="H1213" t="s">
        <v>57</v>
      </c>
      <c r="I1213" t="s">
        <v>19</v>
      </c>
      <c r="J1213" t="s">
        <v>20</v>
      </c>
      <c r="K1213" s="6">
        <v>579.13599999999997</v>
      </c>
      <c r="L1213">
        <v>4</v>
      </c>
      <c r="M1213">
        <v>0.2</v>
      </c>
      <c r="N1213" s="6">
        <v>21.717600000000001</v>
      </c>
      <c r="O1213" t="str">
        <f t="shared" si="54"/>
        <v/>
      </c>
      <c r="P1213" s="6">
        <f t="shared" si="55"/>
        <v>241.18133333333333</v>
      </c>
      <c r="Q1213">
        <f t="shared" si="56"/>
        <v>260.39686716668115</v>
      </c>
      <c r="R1213" s="16" t="str">
        <f>TEXT(Ecom[[#This Row],[Dates]],"mmm")</f>
        <v>May</v>
      </c>
      <c r="S1213" s="16" t="str">
        <f>TEXT(Ecom[[#This Row],[Dates]],"YYYY")</f>
        <v>2025</v>
      </c>
      <c r="T1213" s="16"/>
    </row>
    <row r="1214" spans="1:20" x14ac:dyDescent="0.25">
      <c r="A1214" t="s">
        <v>28</v>
      </c>
      <c r="B1214" s="16">
        <v>45967</v>
      </c>
      <c r="C1214" t="s">
        <v>22</v>
      </c>
      <c r="D1214" t="s">
        <v>15</v>
      </c>
      <c r="E1214" t="s">
        <v>55</v>
      </c>
      <c r="F1214" t="s">
        <v>56</v>
      </c>
      <c r="G1214">
        <v>19134</v>
      </c>
      <c r="H1214" t="s">
        <v>57</v>
      </c>
      <c r="I1214" t="s">
        <v>19</v>
      </c>
      <c r="J1214" t="s">
        <v>21</v>
      </c>
      <c r="K1214" s="6">
        <v>141.37200000000001</v>
      </c>
      <c r="L1214">
        <v>2</v>
      </c>
      <c r="M1214">
        <v>0.3</v>
      </c>
      <c r="N1214" s="6">
        <v>-48.470399999999998</v>
      </c>
      <c r="O1214">
        <f t="shared" si="54"/>
        <v>-48.470399999999998</v>
      </c>
      <c r="P1214" s="6">
        <f t="shared" si="55"/>
        <v>49.637</v>
      </c>
      <c r="Q1214">
        <f t="shared" si="56"/>
        <v>151.74765405423227</v>
      </c>
      <c r="R1214" s="16" t="str">
        <f>TEXT(Ecom[[#This Row],[Dates]],"mmm")</f>
        <v>Nov</v>
      </c>
      <c r="S1214" s="16" t="str">
        <f>TEXT(Ecom[[#This Row],[Dates]],"YYYY")</f>
        <v>2025</v>
      </c>
      <c r="T1214" s="16"/>
    </row>
    <row r="1215" spans="1:20" x14ac:dyDescent="0.25">
      <c r="A1215" t="s">
        <v>28</v>
      </c>
      <c r="B1215" s="16">
        <v>45874</v>
      </c>
      <c r="C1215" t="s">
        <v>22</v>
      </c>
      <c r="D1215" t="s">
        <v>15</v>
      </c>
      <c r="E1215" t="s">
        <v>55</v>
      </c>
      <c r="F1215" t="s">
        <v>56</v>
      </c>
      <c r="G1215">
        <v>19134</v>
      </c>
      <c r="H1215" t="s">
        <v>57</v>
      </c>
      <c r="I1215" t="s">
        <v>26</v>
      </c>
      <c r="J1215" t="s">
        <v>37</v>
      </c>
      <c r="K1215" s="6">
        <v>3.036</v>
      </c>
      <c r="L1215">
        <v>2</v>
      </c>
      <c r="M1215">
        <v>0.7</v>
      </c>
      <c r="N1215" s="6">
        <v>-2.3275999999999999</v>
      </c>
      <c r="O1215">
        <f t="shared" si="54"/>
        <v>-2.3275999999999999</v>
      </c>
      <c r="P1215" s="6">
        <f t="shared" si="55"/>
        <v>4.0703333333333331</v>
      </c>
      <c r="Q1215">
        <f t="shared" si="56"/>
        <v>139.94122545700179</v>
      </c>
      <c r="R1215" s="16" t="str">
        <f>TEXT(Ecom[[#This Row],[Dates]],"mmm")</f>
        <v>Aug</v>
      </c>
      <c r="S1215" s="16" t="str">
        <f>TEXT(Ecom[[#This Row],[Dates]],"YYYY")</f>
        <v>2025</v>
      </c>
      <c r="T1215" s="16"/>
    </row>
    <row r="1216" spans="1:20" x14ac:dyDescent="0.25">
      <c r="A1216" t="s">
        <v>28</v>
      </c>
      <c r="B1216" s="16">
        <v>46248</v>
      </c>
      <c r="C1216" t="s">
        <v>22</v>
      </c>
      <c r="D1216" t="s">
        <v>15</v>
      </c>
      <c r="E1216" t="s">
        <v>55</v>
      </c>
      <c r="F1216" t="s">
        <v>56</v>
      </c>
      <c r="G1216">
        <v>19134</v>
      </c>
      <c r="H1216" t="s">
        <v>57</v>
      </c>
      <c r="I1216" t="s">
        <v>26</v>
      </c>
      <c r="J1216" t="s">
        <v>37</v>
      </c>
      <c r="K1216" s="6">
        <v>4.5030000000000001</v>
      </c>
      <c r="L1216">
        <v>1</v>
      </c>
      <c r="M1216">
        <v>0.7</v>
      </c>
      <c r="N1216" s="6">
        <v>-3.6023999999999998</v>
      </c>
      <c r="O1216">
        <f t="shared" si="54"/>
        <v>-3.6023999999999998</v>
      </c>
      <c r="P1216" s="6">
        <f t="shared" si="55"/>
        <v>35.018333333333331</v>
      </c>
      <c r="Q1216">
        <f t="shared" si="56"/>
        <v>43.747694903930736</v>
      </c>
      <c r="R1216" s="16" t="str">
        <f>TEXT(Ecom[[#This Row],[Dates]],"mmm")</f>
        <v>Aug</v>
      </c>
      <c r="S1216" s="16" t="str">
        <f>TEXT(Ecom[[#This Row],[Dates]],"YYYY")</f>
        <v>2026</v>
      </c>
      <c r="T1216" s="16"/>
    </row>
    <row r="1217" spans="1:20" x14ac:dyDescent="0.25">
      <c r="A1217" t="s">
        <v>28</v>
      </c>
      <c r="B1217" s="16">
        <v>45854</v>
      </c>
      <c r="C1217" t="s">
        <v>22</v>
      </c>
      <c r="D1217" t="s">
        <v>15</v>
      </c>
      <c r="E1217" t="s">
        <v>55</v>
      </c>
      <c r="F1217" t="s">
        <v>56</v>
      </c>
      <c r="G1217">
        <v>19134</v>
      </c>
      <c r="H1217" t="s">
        <v>57</v>
      </c>
      <c r="I1217" t="s">
        <v>26</v>
      </c>
      <c r="J1217" t="s">
        <v>34</v>
      </c>
      <c r="K1217" s="6">
        <v>4.6719999999999997</v>
      </c>
      <c r="L1217">
        <v>1</v>
      </c>
      <c r="M1217">
        <v>0.2</v>
      </c>
      <c r="N1217" s="6">
        <v>1.5768</v>
      </c>
      <c r="O1217" t="str">
        <f t="shared" si="54"/>
        <v/>
      </c>
      <c r="P1217" s="6">
        <f t="shared" si="55"/>
        <v>39.192</v>
      </c>
      <c r="Q1217">
        <f t="shared" si="56"/>
        <v>37.398416616314215</v>
      </c>
      <c r="R1217" s="16" t="str">
        <f>TEXT(Ecom[[#This Row],[Dates]],"mmm")</f>
        <v>Jul</v>
      </c>
      <c r="S1217" s="16" t="str">
        <f>TEXT(Ecom[[#This Row],[Dates]],"YYYY")</f>
        <v>2025</v>
      </c>
      <c r="T1217" s="16"/>
    </row>
    <row r="1218" spans="1:20" x14ac:dyDescent="0.25">
      <c r="A1218" t="s">
        <v>28</v>
      </c>
      <c r="B1218" s="16">
        <v>45901</v>
      </c>
      <c r="C1218" t="s">
        <v>22</v>
      </c>
      <c r="D1218" t="s">
        <v>15</v>
      </c>
      <c r="E1218" t="s">
        <v>55</v>
      </c>
      <c r="F1218" t="s">
        <v>56</v>
      </c>
      <c r="G1218">
        <v>19134</v>
      </c>
      <c r="H1218" t="s">
        <v>57</v>
      </c>
      <c r="I1218" t="s">
        <v>35</v>
      </c>
      <c r="J1218" t="s">
        <v>59</v>
      </c>
      <c r="K1218" s="6">
        <v>95.88</v>
      </c>
      <c r="L1218">
        <v>3</v>
      </c>
      <c r="M1218">
        <v>0.2</v>
      </c>
      <c r="N1218" s="6">
        <v>28.763999999999999</v>
      </c>
      <c r="O1218" t="str">
        <f t="shared" ref="O1218:O1281" si="57">IF(N1218&lt;0,N1218,"")</f>
        <v/>
      </c>
      <c r="P1218" s="6">
        <f t="shared" si="55"/>
        <v>123.86666666666667</v>
      </c>
      <c r="Q1218">
        <f t="shared" si="56"/>
        <v>86.360700592641408</v>
      </c>
      <c r="R1218" s="16" t="str">
        <f>TEXT(Ecom[[#This Row],[Dates]],"mmm")</f>
        <v>Sep</v>
      </c>
      <c r="S1218" s="16" t="str">
        <f>TEXT(Ecom[[#This Row],[Dates]],"YYYY")</f>
        <v>2025</v>
      </c>
      <c r="T1218" s="16"/>
    </row>
    <row r="1219" spans="1:20" x14ac:dyDescent="0.25">
      <c r="A1219" t="s">
        <v>28</v>
      </c>
      <c r="B1219" s="16">
        <v>45926</v>
      </c>
      <c r="C1219" t="s">
        <v>22</v>
      </c>
      <c r="D1219" t="s">
        <v>15</v>
      </c>
      <c r="E1219" t="s">
        <v>55</v>
      </c>
      <c r="F1219" t="s">
        <v>56</v>
      </c>
      <c r="G1219">
        <v>19134</v>
      </c>
      <c r="H1219" t="s">
        <v>57</v>
      </c>
      <c r="I1219" t="s">
        <v>19</v>
      </c>
      <c r="J1219" t="s">
        <v>33</v>
      </c>
      <c r="K1219" s="6">
        <v>17.024000000000001</v>
      </c>
      <c r="L1219">
        <v>2</v>
      </c>
      <c r="M1219">
        <v>0.2</v>
      </c>
      <c r="N1219" s="6">
        <v>1.7023999999999999</v>
      </c>
      <c r="O1219" t="str">
        <f t="shared" si="57"/>
        <v/>
      </c>
      <c r="P1219" s="6">
        <f t="shared" ref="P1219:P1282" si="58">AVERAGE(K1219:K1221)</f>
        <v>735.89266666666663</v>
      </c>
      <c r="Q1219">
        <f t="shared" si="56"/>
        <v>695.04020290265441</v>
      </c>
      <c r="R1219" s="16" t="str">
        <f>TEXT(Ecom[[#This Row],[Dates]],"mmm")</f>
        <v>Sep</v>
      </c>
      <c r="S1219" s="16" t="str">
        <f>TEXT(Ecom[[#This Row],[Dates]],"YYYY")</f>
        <v>2025</v>
      </c>
      <c r="T1219" s="16"/>
    </row>
    <row r="1220" spans="1:20" x14ac:dyDescent="0.25">
      <c r="A1220" t="s">
        <v>28</v>
      </c>
      <c r="B1220" s="16">
        <v>45733</v>
      </c>
      <c r="C1220" t="s">
        <v>22</v>
      </c>
      <c r="D1220" t="s">
        <v>15</v>
      </c>
      <c r="E1220" t="s">
        <v>55</v>
      </c>
      <c r="F1220" t="s">
        <v>56</v>
      </c>
      <c r="G1220">
        <v>19134</v>
      </c>
      <c r="H1220" t="s">
        <v>57</v>
      </c>
      <c r="I1220" t="s">
        <v>35</v>
      </c>
      <c r="J1220" t="s">
        <v>59</v>
      </c>
      <c r="K1220" s="6">
        <v>258.69600000000003</v>
      </c>
      <c r="L1220">
        <v>3</v>
      </c>
      <c r="M1220">
        <v>0.2</v>
      </c>
      <c r="N1220" s="6">
        <v>64.674000000000007</v>
      </c>
      <c r="O1220" t="str">
        <f t="shared" si="57"/>
        <v/>
      </c>
      <c r="P1220" s="6">
        <f t="shared" si="58"/>
        <v>813.46799999999996</v>
      </c>
      <c r="Q1220">
        <f t="shared" si="56"/>
        <v>767.36110887745008</v>
      </c>
      <c r="R1220" s="16" t="str">
        <f>TEXT(Ecom[[#This Row],[Dates]],"mmm")</f>
        <v>Mar</v>
      </c>
      <c r="S1220" s="16" t="str">
        <f>TEXT(Ecom[[#This Row],[Dates]],"YYYY")</f>
        <v>2025</v>
      </c>
      <c r="T1220" s="16"/>
    </row>
    <row r="1221" spans="1:20" x14ac:dyDescent="0.25">
      <c r="A1221" t="s">
        <v>28</v>
      </c>
      <c r="B1221" s="16">
        <v>46086</v>
      </c>
      <c r="C1221" t="s">
        <v>22</v>
      </c>
      <c r="D1221" t="s">
        <v>15</v>
      </c>
      <c r="E1221" t="s">
        <v>55</v>
      </c>
      <c r="F1221" t="s">
        <v>56</v>
      </c>
      <c r="G1221">
        <v>19134</v>
      </c>
      <c r="H1221" t="s">
        <v>57</v>
      </c>
      <c r="I1221" t="s">
        <v>35</v>
      </c>
      <c r="J1221" t="s">
        <v>36</v>
      </c>
      <c r="K1221" s="6">
        <v>1931.9580000000001</v>
      </c>
      <c r="L1221">
        <v>7</v>
      </c>
      <c r="M1221">
        <v>0.4</v>
      </c>
      <c r="N1221" s="6">
        <v>-386.39159999999998</v>
      </c>
      <c r="O1221">
        <f t="shared" si="57"/>
        <v>-386.39159999999998</v>
      </c>
      <c r="P1221" s="6">
        <f t="shared" si="58"/>
        <v>812.54800000000012</v>
      </c>
      <c r="Q1221">
        <f t="shared" ref="Q1221:Q1284" si="59">SQRT(SUMXMY2(K1221:K1223,P1219:P1221)/3)</f>
        <v>828.28481085308215</v>
      </c>
      <c r="R1221" s="16" t="str">
        <f>TEXT(Ecom[[#This Row],[Dates]],"mmm")</f>
        <v>Mar</v>
      </c>
      <c r="S1221" s="16" t="str">
        <f>TEXT(Ecom[[#This Row],[Dates]],"YYYY")</f>
        <v>2026</v>
      </c>
      <c r="T1221" s="16"/>
    </row>
    <row r="1222" spans="1:20" x14ac:dyDescent="0.25">
      <c r="A1222" t="s">
        <v>28</v>
      </c>
      <c r="B1222" s="16">
        <v>45716</v>
      </c>
      <c r="C1222" t="s">
        <v>44</v>
      </c>
      <c r="D1222" t="s">
        <v>15</v>
      </c>
      <c r="E1222" t="s">
        <v>23</v>
      </c>
      <c r="F1222" t="s">
        <v>24</v>
      </c>
      <c r="G1222">
        <v>90036</v>
      </c>
      <c r="H1222" t="s">
        <v>25</v>
      </c>
      <c r="I1222" t="s">
        <v>26</v>
      </c>
      <c r="J1222" t="s">
        <v>32</v>
      </c>
      <c r="K1222" s="6">
        <v>249.75</v>
      </c>
      <c r="L1222">
        <v>9</v>
      </c>
      <c r="M1222">
        <v>0</v>
      </c>
      <c r="N1222" s="6">
        <v>44.954999999999998</v>
      </c>
      <c r="O1222" t="str">
        <f t="shared" si="57"/>
        <v/>
      </c>
      <c r="P1222" s="6">
        <f t="shared" si="58"/>
        <v>206.49199999999999</v>
      </c>
      <c r="Q1222">
        <f t="shared" si="59"/>
        <v>460.50282766848096</v>
      </c>
      <c r="R1222" s="16" t="str">
        <f>TEXT(Ecom[[#This Row],[Dates]],"mmm")</f>
        <v>Feb</v>
      </c>
      <c r="S1222" s="16" t="str">
        <f>TEXT(Ecom[[#This Row],[Dates]],"YYYY")</f>
        <v>2025</v>
      </c>
      <c r="T1222" s="16"/>
    </row>
    <row r="1223" spans="1:20" x14ac:dyDescent="0.25">
      <c r="A1223" t="s">
        <v>28</v>
      </c>
      <c r="B1223" s="16">
        <v>46242</v>
      </c>
      <c r="C1223" t="s">
        <v>44</v>
      </c>
      <c r="D1223" t="s">
        <v>15</v>
      </c>
      <c r="E1223" t="s">
        <v>23</v>
      </c>
      <c r="F1223" t="s">
        <v>24</v>
      </c>
      <c r="G1223">
        <v>90036</v>
      </c>
      <c r="H1223" t="s">
        <v>25</v>
      </c>
      <c r="I1223" t="s">
        <v>35</v>
      </c>
      <c r="J1223" t="s">
        <v>36</v>
      </c>
      <c r="K1223" s="6">
        <v>255.93600000000001</v>
      </c>
      <c r="L1223">
        <v>8</v>
      </c>
      <c r="M1223">
        <v>0.2</v>
      </c>
      <c r="N1223" s="6">
        <v>28.7928</v>
      </c>
      <c r="O1223" t="str">
        <f t="shared" si="57"/>
        <v/>
      </c>
      <c r="P1223" s="6">
        <f t="shared" si="58"/>
        <v>149.292</v>
      </c>
      <c r="Q1223">
        <f t="shared" si="59"/>
        <v>328.36552981497113</v>
      </c>
      <c r="R1223" s="16" t="str">
        <f>TEXT(Ecom[[#This Row],[Dates]],"mmm")</f>
        <v>Aug</v>
      </c>
      <c r="S1223" s="16" t="str">
        <f>TEXT(Ecom[[#This Row],[Dates]],"YYYY")</f>
        <v>2026</v>
      </c>
      <c r="T1223" s="16"/>
    </row>
    <row r="1224" spans="1:20" x14ac:dyDescent="0.25">
      <c r="A1224" t="s">
        <v>62</v>
      </c>
      <c r="B1224" s="16">
        <v>46028</v>
      </c>
      <c r="C1224" t="s">
        <v>14</v>
      </c>
      <c r="D1224" t="s">
        <v>15</v>
      </c>
      <c r="E1224" t="s">
        <v>75</v>
      </c>
      <c r="F1224" t="s">
        <v>76</v>
      </c>
      <c r="G1224">
        <v>10024</v>
      </c>
      <c r="H1224" t="s">
        <v>57</v>
      </c>
      <c r="I1224" t="s">
        <v>19</v>
      </c>
      <c r="J1224" t="s">
        <v>33</v>
      </c>
      <c r="K1224" s="6">
        <v>113.79</v>
      </c>
      <c r="L1224">
        <v>3</v>
      </c>
      <c r="M1224">
        <v>0</v>
      </c>
      <c r="N1224" s="6">
        <v>20.482199999999999</v>
      </c>
      <c r="O1224" t="str">
        <f t="shared" si="57"/>
        <v/>
      </c>
      <c r="P1224" s="6">
        <f t="shared" si="58"/>
        <v>64.555999999999997</v>
      </c>
      <c r="Q1224">
        <f t="shared" si="59"/>
        <v>76.598961159187169</v>
      </c>
      <c r="R1224" s="16" t="str">
        <f>TEXT(Ecom[[#This Row],[Dates]],"mmm")</f>
        <v>Jan</v>
      </c>
      <c r="S1224" s="16" t="str">
        <f>TEXT(Ecom[[#This Row],[Dates]],"YYYY")</f>
        <v>2026</v>
      </c>
      <c r="T1224" s="16"/>
    </row>
    <row r="1225" spans="1:20" x14ac:dyDescent="0.25">
      <c r="A1225" t="s">
        <v>62</v>
      </c>
      <c r="B1225" s="16">
        <v>45843</v>
      </c>
      <c r="C1225" t="s">
        <v>14</v>
      </c>
      <c r="D1225" t="s">
        <v>15</v>
      </c>
      <c r="E1225" t="s">
        <v>75</v>
      </c>
      <c r="F1225" t="s">
        <v>76</v>
      </c>
      <c r="G1225">
        <v>10024</v>
      </c>
      <c r="H1225" t="s">
        <v>57</v>
      </c>
      <c r="I1225" t="s">
        <v>35</v>
      </c>
      <c r="J1225" t="s">
        <v>59</v>
      </c>
      <c r="K1225" s="6">
        <v>78.150000000000006</v>
      </c>
      <c r="L1225">
        <v>1</v>
      </c>
      <c r="M1225">
        <v>0</v>
      </c>
      <c r="N1225" s="6">
        <v>34.386000000000003</v>
      </c>
      <c r="O1225" t="str">
        <f t="shared" si="57"/>
        <v/>
      </c>
      <c r="P1225" s="6">
        <f t="shared" si="58"/>
        <v>40.146000000000001</v>
      </c>
      <c r="Q1225">
        <f t="shared" si="59"/>
        <v>54.798762589435661</v>
      </c>
      <c r="R1225" s="16" t="str">
        <f>TEXT(Ecom[[#This Row],[Dates]],"mmm")</f>
        <v>Jul</v>
      </c>
      <c r="S1225" s="16" t="str">
        <f>TEXT(Ecom[[#This Row],[Dates]],"YYYY")</f>
        <v>2025</v>
      </c>
      <c r="T1225" s="16"/>
    </row>
    <row r="1226" spans="1:20" x14ac:dyDescent="0.25">
      <c r="A1226" t="s">
        <v>62</v>
      </c>
      <c r="B1226" s="16">
        <v>45980</v>
      </c>
      <c r="C1226" t="s">
        <v>14</v>
      </c>
      <c r="D1226" t="s">
        <v>15</v>
      </c>
      <c r="E1226" t="s">
        <v>75</v>
      </c>
      <c r="F1226" t="s">
        <v>76</v>
      </c>
      <c r="G1226">
        <v>10024</v>
      </c>
      <c r="H1226" t="s">
        <v>57</v>
      </c>
      <c r="I1226" t="s">
        <v>26</v>
      </c>
      <c r="J1226" t="s">
        <v>37</v>
      </c>
      <c r="K1226" s="6">
        <v>1.728</v>
      </c>
      <c r="L1226">
        <v>1</v>
      </c>
      <c r="M1226">
        <v>0.2</v>
      </c>
      <c r="N1226" s="6">
        <v>0.6048</v>
      </c>
      <c r="O1226" t="str">
        <f t="shared" si="57"/>
        <v/>
      </c>
      <c r="P1226" s="6">
        <f t="shared" si="58"/>
        <v>75.076000000000008</v>
      </c>
      <c r="Q1226">
        <f t="shared" si="59"/>
        <v>72.069807538709753</v>
      </c>
      <c r="R1226" s="16" t="str">
        <f>TEXT(Ecom[[#This Row],[Dates]],"mmm")</f>
        <v>Nov</v>
      </c>
      <c r="S1226" s="16" t="str">
        <f>TEXT(Ecom[[#This Row],[Dates]],"YYYY")</f>
        <v>2025</v>
      </c>
      <c r="T1226" s="16"/>
    </row>
    <row r="1227" spans="1:20" x14ac:dyDescent="0.25">
      <c r="A1227" t="s">
        <v>62</v>
      </c>
      <c r="B1227" s="16">
        <v>45796</v>
      </c>
      <c r="C1227" t="s">
        <v>14</v>
      </c>
      <c r="D1227" t="s">
        <v>15</v>
      </c>
      <c r="E1227" t="s">
        <v>75</v>
      </c>
      <c r="F1227" t="s">
        <v>76</v>
      </c>
      <c r="G1227">
        <v>10024</v>
      </c>
      <c r="H1227" t="s">
        <v>57</v>
      </c>
      <c r="I1227" t="s">
        <v>26</v>
      </c>
      <c r="J1227" t="s">
        <v>41</v>
      </c>
      <c r="K1227" s="6">
        <v>40.56</v>
      </c>
      <c r="L1227">
        <v>4</v>
      </c>
      <c r="M1227">
        <v>0</v>
      </c>
      <c r="N1227" s="6">
        <v>19.874400000000001</v>
      </c>
      <c r="O1227" t="str">
        <f t="shared" si="57"/>
        <v/>
      </c>
      <c r="P1227" s="6">
        <f t="shared" si="58"/>
        <v>139.12</v>
      </c>
      <c r="Q1227">
        <f t="shared" si="59"/>
        <v>69.83619284201184</v>
      </c>
      <c r="R1227" s="16" t="str">
        <f>TEXT(Ecom[[#This Row],[Dates]],"mmm")</f>
        <v>May</v>
      </c>
      <c r="S1227" s="16" t="str">
        <f>TEXT(Ecom[[#This Row],[Dates]],"YYYY")</f>
        <v>2025</v>
      </c>
      <c r="T1227" s="16"/>
    </row>
    <row r="1228" spans="1:20" x14ac:dyDescent="0.25">
      <c r="A1228" t="s">
        <v>62</v>
      </c>
      <c r="B1228" s="16">
        <v>46036</v>
      </c>
      <c r="C1228" t="s">
        <v>14</v>
      </c>
      <c r="D1228" t="s">
        <v>15</v>
      </c>
      <c r="E1228" t="s">
        <v>75</v>
      </c>
      <c r="F1228" t="s">
        <v>76</v>
      </c>
      <c r="G1228">
        <v>10024</v>
      </c>
      <c r="H1228" t="s">
        <v>57</v>
      </c>
      <c r="I1228" t="s">
        <v>26</v>
      </c>
      <c r="J1228" t="s">
        <v>32</v>
      </c>
      <c r="K1228" s="6">
        <v>182.94</v>
      </c>
      <c r="L1228">
        <v>3</v>
      </c>
      <c r="M1228">
        <v>0</v>
      </c>
      <c r="N1228" s="6">
        <v>3.6587999999999998</v>
      </c>
      <c r="O1228" t="str">
        <f t="shared" si="57"/>
        <v/>
      </c>
      <c r="P1228" s="6">
        <f t="shared" si="58"/>
        <v>130.69333333333333</v>
      </c>
      <c r="Q1228">
        <f t="shared" si="59"/>
        <v>96.525208464095215</v>
      </c>
      <c r="R1228" s="16" t="str">
        <f>TEXT(Ecom[[#This Row],[Dates]],"mmm")</f>
        <v>Jan</v>
      </c>
      <c r="S1228" s="16" t="str">
        <f>TEXT(Ecom[[#This Row],[Dates]],"YYYY")</f>
        <v>2026</v>
      </c>
      <c r="T1228" s="16"/>
    </row>
    <row r="1229" spans="1:20" x14ac:dyDescent="0.25">
      <c r="A1229" t="s">
        <v>62</v>
      </c>
      <c r="B1229" s="16">
        <v>45841</v>
      </c>
      <c r="C1229" t="s">
        <v>14</v>
      </c>
      <c r="D1229" t="s">
        <v>15</v>
      </c>
      <c r="E1229" t="s">
        <v>75</v>
      </c>
      <c r="F1229" t="s">
        <v>76</v>
      </c>
      <c r="G1229">
        <v>10024</v>
      </c>
      <c r="H1229" t="s">
        <v>57</v>
      </c>
      <c r="I1229" t="s">
        <v>26</v>
      </c>
      <c r="J1229" t="s">
        <v>32</v>
      </c>
      <c r="K1229" s="6">
        <v>193.86</v>
      </c>
      <c r="L1229">
        <v>2</v>
      </c>
      <c r="M1229">
        <v>0</v>
      </c>
      <c r="N1229" s="6">
        <v>11.631600000000001</v>
      </c>
      <c r="O1229" t="str">
        <f t="shared" si="57"/>
        <v/>
      </c>
      <c r="P1229" s="6">
        <f t="shared" si="58"/>
        <v>72.623333333333335</v>
      </c>
      <c r="Q1229">
        <f t="shared" si="59"/>
        <v>82.46021900600627</v>
      </c>
      <c r="R1229" s="16" t="str">
        <f>TEXT(Ecom[[#This Row],[Dates]],"mmm")</f>
        <v>Jul</v>
      </c>
      <c r="S1229" s="16" t="str">
        <f>TEXT(Ecom[[#This Row],[Dates]],"YYYY")</f>
        <v>2025</v>
      </c>
      <c r="T1229" s="16"/>
    </row>
    <row r="1230" spans="1:20" x14ac:dyDescent="0.25">
      <c r="A1230" t="s">
        <v>28</v>
      </c>
      <c r="B1230" s="16">
        <v>46033</v>
      </c>
      <c r="C1230" t="s">
        <v>14</v>
      </c>
      <c r="D1230" t="s">
        <v>15</v>
      </c>
      <c r="E1230" t="s">
        <v>23</v>
      </c>
      <c r="F1230" t="s">
        <v>24</v>
      </c>
      <c r="G1230">
        <v>90045</v>
      </c>
      <c r="H1230" t="s">
        <v>25</v>
      </c>
      <c r="I1230" t="s">
        <v>26</v>
      </c>
      <c r="J1230" t="s">
        <v>60</v>
      </c>
      <c r="K1230" s="6">
        <v>15.28</v>
      </c>
      <c r="L1230">
        <v>2</v>
      </c>
      <c r="M1230">
        <v>0</v>
      </c>
      <c r="N1230" s="6">
        <v>7.4871999999999996</v>
      </c>
      <c r="O1230" t="str">
        <f t="shared" si="57"/>
        <v/>
      </c>
      <c r="P1230" s="6">
        <f t="shared" si="58"/>
        <v>9.8966666666666665</v>
      </c>
      <c r="Q1230">
        <f t="shared" si="59"/>
        <v>76.2023093117554</v>
      </c>
      <c r="R1230" s="16" t="str">
        <f>TEXT(Ecom[[#This Row],[Dates]],"mmm")</f>
        <v>Jan</v>
      </c>
      <c r="S1230" s="16" t="str">
        <f>TEXT(Ecom[[#This Row],[Dates]],"YYYY")</f>
        <v>2026</v>
      </c>
      <c r="T1230" s="16"/>
    </row>
    <row r="1231" spans="1:20" x14ac:dyDescent="0.25">
      <c r="A1231" t="s">
        <v>28</v>
      </c>
      <c r="B1231" s="16">
        <v>46254</v>
      </c>
      <c r="C1231" t="s">
        <v>14</v>
      </c>
      <c r="D1231" t="s">
        <v>15</v>
      </c>
      <c r="E1231" t="s">
        <v>23</v>
      </c>
      <c r="F1231" t="s">
        <v>24</v>
      </c>
      <c r="G1231">
        <v>90045</v>
      </c>
      <c r="H1231" t="s">
        <v>25</v>
      </c>
      <c r="I1231" t="s">
        <v>19</v>
      </c>
      <c r="J1231" t="s">
        <v>33</v>
      </c>
      <c r="K1231" s="6">
        <v>8.73</v>
      </c>
      <c r="L1231">
        <v>1</v>
      </c>
      <c r="M1231">
        <v>0</v>
      </c>
      <c r="N1231" s="6">
        <v>2.9681999999999999</v>
      </c>
      <c r="O1231" t="str">
        <f t="shared" si="57"/>
        <v/>
      </c>
      <c r="P1231" s="6">
        <f t="shared" si="58"/>
        <v>5.73</v>
      </c>
      <c r="Q1231">
        <f t="shared" si="59"/>
        <v>37.008291063049739</v>
      </c>
      <c r="R1231" s="16" t="str">
        <f>TEXT(Ecom[[#This Row],[Dates]],"mmm")</f>
        <v>Aug</v>
      </c>
      <c r="S1231" s="16" t="str">
        <f>TEXT(Ecom[[#This Row],[Dates]],"YYYY")</f>
        <v>2026</v>
      </c>
      <c r="T1231" s="16"/>
    </row>
    <row r="1232" spans="1:20" x14ac:dyDescent="0.25">
      <c r="A1232" t="s">
        <v>28</v>
      </c>
      <c r="B1232" s="16">
        <v>46330</v>
      </c>
      <c r="C1232" t="s">
        <v>14</v>
      </c>
      <c r="D1232" t="s">
        <v>15</v>
      </c>
      <c r="E1232" t="s">
        <v>23</v>
      </c>
      <c r="F1232" t="s">
        <v>24</v>
      </c>
      <c r="G1232">
        <v>90045</v>
      </c>
      <c r="H1232" t="s">
        <v>25</v>
      </c>
      <c r="I1232" t="s">
        <v>26</v>
      </c>
      <c r="J1232" t="s">
        <v>34</v>
      </c>
      <c r="K1232" s="6">
        <v>5.68</v>
      </c>
      <c r="L1232">
        <v>2</v>
      </c>
      <c r="M1232">
        <v>0</v>
      </c>
      <c r="N1232" s="6">
        <v>1.7607999999999999</v>
      </c>
      <c r="O1232" t="str">
        <f t="shared" si="57"/>
        <v/>
      </c>
      <c r="P1232" s="6">
        <f t="shared" si="58"/>
        <v>29.473333333333329</v>
      </c>
      <c r="Q1232">
        <f t="shared" si="59"/>
        <v>29.299523823712498</v>
      </c>
      <c r="R1232" s="16" t="str">
        <f>TEXT(Ecom[[#This Row],[Dates]],"mmm")</f>
        <v>Nov</v>
      </c>
      <c r="S1232" s="16" t="str">
        <f>TEXT(Ecom[[#This Row],[Dates]],"YYYY")</f>
        <v>2026</v>
      </c>
      <c r="T1232" s="16"/>
    </row>
    <row r="1233" spans="1:20" x14ac:dyDescent="0.25">
      <c r="A1233" t="s">
        <v>13</v>
      </c>
      <c r="B1233" s="16">
        <v>45826</v>
      </c>
      <c r="C1233" t="s">
        <v>14</v>
      </c>
      <c r="D1233" t="s">
        <v>15</v>
      </c>
      <c r="E1233" t="s">
        <v>283</v>
      </c>
      <c r="F1233" t="s">
        <v>76</v>
      </c>
      <c r="G1233">
        <v>14215</v>
      </c>
      <c r="H1233" t="s">
        <v>57</v>
      </c>
      <c r="I1233" t="s">
        <v>26</v>
      </c>
      <c r="J1233" t="s">
        <v>34</v>
      </c>
      <c r="K1233" s="6">
        <v>2.78</v>
      </c>
      <c r="L1233">
        <v>2</v>
      </c>
      <c r="M1233">
        <v>0</v>
      </c>
      <c r="N1233" s="6">
        <v>0.7228</v>
      </c>
      <c r="O1233" t="str">
        <f t="shared" si="57"/>
        <v/>
      </c>
      <c r="P1233" s="6">
        <f t="shared" si="58"/>
        <v>307.57600000000002</v>
      </c>
      <c r="Q1233">
        <f t="shared" si="59"/>
        <v>308.77183796190093</v>
      </c>
      <c r="R1233" s="16" t="str">
        <f>TEXT(Ecom[[#This Row],[Dates]],"mmm")</f>
        <v>Jun</v>
      </c>
      <c r="S1233" s="16" t="str">
        <f>TEXT(Ecom[[#This Row],[Dates]],"YYYY")</f>
        <v>2025</v>
      </c>
      <c r="T1233" s="16"/>
    </row>
    <row r="1234" spans="1:20" x14ac:dyDescent="0.25">
      <c r="A1234" t="s">
        <v>13</v>
      </c>
      <c r="B1234" s="16">
        <v>45972</v>
      </c>
      <c r="C1234" t="s">
        <v>14</v>
      </c>
      <c r="D1234" t="s">
        <v>15</v>
      </c>
      <c r="E1234" t="s">
        <v>283</v>
      </c>
      <c r="F1234" t="s">
        <v>76</v>
      </c>
      <c r="G1234">
        <v>14215</v>
      </c>
      <c r="H1234" t="s">
        <v>57</v>
      </c>
      <c r="I1234" t="s">
        <v>26</v>
      </c>
      <c r="J1234" t="s">
        <v>60</v>
      </c>
      <c r="K1234" s="6">
        <v>79.959999999999994</v>
      </c>
      <c r="L1234">
        <v>2</v>
      </c>
      <c r="M1234">
        <v>0</v>
      </c>
      <c r="N1234" s="6">
        <v>35.981999999999999</v>
      </c>
      <c r="O1234" t="str">
        <f t="shared" si="57"/>
        <v/>
      </c>
      <c r="P1234" s="6">
        <f t="shared" si="58"/>
        <v>322.63333333333338</v>
      </c>
      <c r="Q1234">
        <f t="shared" si="59"/>
        <v>347.11250632270463</v>
      </c>
      <c r="R1234" s="16" t="str">
        <f>TEXT(Ecom[[#This Row],[Dates]],"mmm")</f>
        <v>Nov</v>
      </c>
      <c r="S1234" s="16" t="str">
        <f>TEXT(Ecom[[#This Row],[Dates]],"YYYY")</f>
        <v>2025</v>
      </c>
      <c r="T1234" s="16"/>
    </row>
    <row r="1235" spans="1:20" x14ac:dyDescent="0.25">
      <c r="A1235" t="s">
        <v>62</v>
      </c>
      <c r="B1235" s="16">
        <v>46299</v>
      </c>
      <c r="C1235" t="s">
        <v>22</v>
      </c>
      <c r="D1235" t="s">
        <v>15</v>
      </c>
      <c r="E1235" t="s">
        <v>148</v>
      </c>
      <c r="F1235" t="s">
        <v>104</v>
      </c>
      <c r="G1235">
        <v>45231</v>
      </c>
      <c r="H1235" t="s">
        <v>57</v>
      </c>
      <c r="I1235" t="s">
        <v>35</v>
      </c>
      <c r="J1235" t="s">
        <v>162</v>
      </c>
      <c r="K1235" s="6">
        <v>839.98800000000006</v>
      </c>
      <c r="L1235">
        <v>2</v>
      </c>
      <c r="M1235">
        <v>0.4</v>
      </c>
      <c r="N1235" s="6">
        <v>69.998999999999995</v>
      </c>
      <c r="O1235" t="str">
        <f t="shared" si="57"/>
        <v/>
      </c>
      <c r="P1235" s="6">
        <f t="shared" si="58"/>
        <v>308.45499999999998</v>
      </c>
      <c r="Q1235">
        <f t="shared" si="59"/>
        <v>379.63562948603663</v>
      </c>
      <c r="R1235" s="16" t="str">
        <f>TEXT(Ecom[[#This Row],[Dates]],"mmm")</f>
        <v>Oct</v>
      </c>
      <c r="S1235" s="16" t="str">
        <f>TEXT(Ecom[[#This Row],[Dates]],"YYYY")</f>
        <v>2026</v>
      </c>
      <c r="T1235" s="16"/>
    </row>
    <row r="1236" spans="1:20" x14ac:dyDescent="0.25">
      <c r="A1236" t="s">
        <v>168</v>
      </c>
      <c r="B1236" s="16">
        <v>45711</v>
      </c>
      <c r="C1236" t="s">
        <v>14</v>
      </c>
      <c r="D1236" t="s">
        <v>15</v>
      </c>
      <c r="E1236" t="s">
        <v>284</v>
      </c>
      <c r="F1236" t="s">
        <v>30</v>
      </c>
      <c r="G1236">
        <v>33437</v>
      </c>
      <c r="H1236" t="s">
        <v>18</v>
      </c>
      <c r="I1236" t="s">
        <v>19</v>
      </c>
      <c r="J1236" t="s">
        <v>33</v>
      </c>
      <c r="K1236" s="6">
        <v>47.951999999999998</v>
      </c>
      <c r="L1236">
        <v>3</v>
      </c>
      <c r="M1236">
        <v>0.2</v>
      </c>
      <c r="N1236" s="6">
        <v>13.786199999999999</v>
      </c>
      <c r="O1236" t="str">
        <f t="shared" si="57"/>
        <v/>
      </c>
      <c r="P1236" s="6">
        <f t="shared" si="58"/>
        <v>49.781666666666666</v>
      </c>
      <c r="Q1236">
        <f t="shared" si="59"/>
        <v>222.94120886848341</v>
      </c>
      <c r="R1236" s="16" t="str">
        <f>TEXT(Ecom[[#This Row],[Dates]],"mmm")</f>
        <v>Feb</v>
      </c>
      <c r="S1236" s="16" t="str">
        <f>TEXT(Ecom[[#This Row],[Dates]],"YYYY")</f>
        <v>2025</v>
      </c>
      <c r="T1236" s="16"/>
    </row>
    <row r="1237" spans="1:20" x14ac:dyDescent="0.25">
      <c r="A1237" t="s">
        <v>168</v>
      </c>
      <c r="B1237" s="16">
        <v>45676</v>
      </c>
      <c r="C1237" t="s">
        <v>14</v>
      </c>
      <c r="D1237" t="s">
        <v>15</v>
      </c>
      <c r="E1237" t="s">
        <v>284</v>
      </c>
      <c r="F1237" t="s">
        <v>30</v>
      </c>
      <c r="G1237">
        <v>33437</v>
      </c>
      <c r="H1237" t="s">
        <v>18</v>
      </c>
      <c r="I1237" t="s">
        <v>26</v>
      </c>
      <c r="J1237" t="s">
        <v>37</v>
      </c>
      <c r="K1237" s="6">
        <v>37.424999999999997</v>
      </c>
      <c r="L1237">
        <v>5</v>
      </c>
      <c r="M1237">
        <v>0.7</v>
      </c>
      <c r="N1237" s="6">
        <v>-29.94</v>
      </c>
      <c r="O1237">
        <f t="shared" si="57"/>
        <v>-29.94</v>
      </c>
      <c r="P1237" s="6">
        <f t="shared" si="58"/>
        <v>88.813666666666677</v>
      </c>
      <c r="Q1237">
        <f t="shared" si="59"/>
        <v>162.75767931931014</v>
      </c>
      <c r="R1237" s="16" t="str">
        <f>TEXT(Ecom[[#This Row],[Dates]],"mmm")</f>
        <v>Jan</v>
      </c>
      <c r="S1237" s="16" t="str">
        <f>TEXT(Ecom[[#This Row],[Dates]],"YYYY")</f>
        <v>2025</v>
      </c>
      <c r="T1237" s="16"/>
    </row>
    <row r="1238" spans="1:20" x14ac:dyDescent="0.25">
      <c r="A1238" t="s">
        <v>168</v>
      </c>
      <c r="B1238" s="16">
        <v>46318</v>
      </c>
      <c r="C1238" t="s">
        <v>14</v>
      </c>
      <c r="D1238" t="s">
        <v>15</v>
      </c>
      <c r="E1238" t="s">
        <v>284</v>
      </c>
      <c r="F1238" t="s">
        <v>30</v>
      </c>
      <c r="G1238">
        <v>33437</v>
      </c>
      <c r="H1238" t="s">
        <v>18</v>
      </c>
      <c r="I1238" t="s">
        <v>19</v>
      </c>
      <c r="J1238" t="s">
        <v>33</v>
      </c>
      <c r="K1238" s="6">
        <v>63.968000000000004</v>
      </c>
      <c r="L1238">
        <v>2</v>
      </c>
      <c r="M1238">
        <v>0.2</v>
      </c>
      <c r="N1238" s="6">
        <v>0</v>
      </c>
      <c r="O1238" t="str">
        <f t="shared" si="57"/>
        <v/>
      </c>
      <c r="P1238" s="6">
        <f t="shared" si="58"/>
        <v>80.455333333333343</v>
      </c>
      <c r="Q1238">
        <f t="shared" si="59"/>
        <v>59.585406660430614</v>
      </c>
      <c r="R1238" s="16" t="str">
        <f>TEXT(Ecom[[#This Row],[Dates]],"mmm")</f>
        <v>Oct</v>
      </c>
      <c r="S1238" s="16" t="str">
        <f>TEXT(Ecom[[#This Row],[Dates]],"YYYY")</f>
        <v>2026</v>
      </c>
      <c r="T1238" s="16"/>
    </row>
    <row r="1239" spans="1:20" x14ac:dyDescent="0.25">
      <c r="A1239" t="s">
        <v>168</v>
      </c>
      <c r="B1239" s="16">
        <v>45789</v>
      </c>
      <c r="C1239" t="s">
        <v>14</v>
      </c>
      <c r="D1239" t="s">
        <v>15</v>
      </c>
      <c r="E1239" t="s">
        <v>284</v>
      </c>
      <c r="F1239" t="s">
        <v>30</v>
      </c>
      <c r="G1239">
        <v>33437</v>
      </c>
      <c r="H1239" t="s">
        <v>18</v>
      </c>
      <c r="I1239" t="s">
        <v>19</v>
      </c>
      <c r="J1239" t="s">
        <v>33</v>
      </c>
      <c r="K1239" s="6">
        <v>165.048</v>
      </c>
      <c r="L1239">
        <v>3</v>
      </c>
      <c r="M1239">
        <v>0.2</v>
      </c>
      <c r="N1239" s="6">
        <v>41.262</v>
      </c>
      <c r="O1239" t="str">
        <f t="shared" si="57"/>
        <v/>
      </c>
      <c r="P1239" s="6">
        <f t="shared" si="58"/>
        <v>72.789333333333332</v>
      </c>
      <c r="Q1239">
        <f t="shared" si="59"/>
        <v>61.812835724737091</v>
      </c>
      <c r="R1239" s="16" t="str">
        <f>TEXT(Ecom[[#This Row],[Dates]],"mmm")</f>
        <v>May</v>
      </c>
      <c r="S1239" s="16" t="str">
        <f>TEXT(Ecom[[#This Row],[Dates]],"YYYY")</f>
        <v>2025</v>
      </c>
      <c r="T1239" s="16"/>
    </row>
    <row r="1240" spans="1:20" x14ac:dyDescent="0.25">
      <c r="A1240" t="s">
        <v>28</v>
      </c>
      <c r="B1240" s="16">
        <v>45816</v>
      </c>
      <c r="C1240" t="s">
        <v>14</v>
      </c>
      <c r="D1240" t="s">
        <v>15</v>
      </c>
      <c r="E1240" t="s">
        <v>42</v>
      </c>
      <c r="F1240" t="s">
        <v>43</v>
      </c>
      <c r="G1240">
        <v>98105</v>
      </c>
      <c r="H1240" t="s">
        <v>25</v>
      </c>
      <c r="I1240" t="s">
        <v>19</v>
      </c>
      <c r="J1240" t="s">
        <v>33</v>
      </c>
      <c r="K1240" s="6">
        <v>12.35</v>
      </c>
      <c r="L1240">
        <v>1</v>
      </c>
      <c r="M1240">
        <v>0</v>
      </c>
      <c r="N1240" s="6">
        <v>5.4340000000000002</v>
      </c>
      <c r="O1240" t="str">
        <f t="shared" si="57"/>
        <v/>
      </c>
      <c r="P1240" s="6">
        <f t="shared" si="58"/>
        <v>25.426666666666666</v>
      </c>
      <c r="Q1240">
        <f t="shared" si="59"/>
        <v>43.423844627372908</v>
      </c>
      <c r="R1240" s="16" t="str">
        <f>TEXT(Ecom[[#This Row],[Dates]],"mmm")</f>
        <v>Jun</v>
      </c>
      <c r="S1240" s="16" t="str">
        <f>TEXT(Ecom[[#This Row],[Dates]],"YYYY")</f>
        <v>2025</v>
      </c>
      <c r="T1240" s="16"/>
    </row>
    <row r="1241" spans="1:20" x14ac:dyDescent="0.25">
      <c r="A1241" t="s">
        <v>28</v>
      </c>
      <c r="B1241" s="16">
        <v>45945</v>
      </c>
      <c r="C1241" t="s">
        <v>14</v>
      </c>
      <c r="D1241" t="s">
        <v>15</v>
      </c>
      <c r="E1241" t="s">
        <v>42</v>
      </c>
      <c r="F1241" t="s">
        <v>43</v>
      </c>
      <c r="G1241">
        <v>98105</v>
      </c>
      <c r="H1241" t="s">
        <v>25</v>
      </c>
      <c r="I1241" t="s">
        <v>26</v>
      </c>
      <c r="J1241" t="s">
        <v>34</v>
      </c>
      <c r="K1241" s="6">
        <v>40.97</v>
      </c>
      <c r="L1241">
        <v>1</v>
      </c>
      <c r="M1241">
        <v>0</v>
      </c>
      <c r="N1241" s="6">
        <v>10.652200000000001</v>
      </c>
      <c r="O1241" t="str">
        <f t="shared" si="57"/>
        <v/>
      </c>
      <c r="P1241" s="6">
        <f t="shared" si="58"/>
        <v>28.643333333333334</v>
      </c>
      <c r="Q1241">
        <f t="shared" si="59"/>
        <v>18.820983821256529</v>
      </c>
      <c r="R1241" s="16" t="str">
        <f>TEXT(Ecom[[#This Row],[Dates]],"mmm")</f>
        <v>Oct</v>
      </c>
      <c r="S1241" s="16" t="str">
        <f>TEXT(Ecom[[#This Row],[Dates]],"YYYY")</f>
        <v>2025</v>
      </c>
      <c r="T1241" s="16"/>
    </row>
    <row r="1242" spans="1:20" x14ac:dyDescent="0.25">
      <c r="A1242" t="s">
        <v>28</v>
      </c>
      <c r="B1242" s="16">
        <v>46378</v>
      </c>
      <c r="C1242" t="s">
        <v>14</v>
      </c>
      <c r="D1242" t="s">
        <v>15</v>
      </c>
      <c r="E1242" t="s">
        <v>42</v>
      </c>
      <c r="F1242" t="s">
        <v>43</v>
      </c>
      <c r="G1242">
        <v>98105</v>
      </c>
      <c r="H1242" t="s">
        <v>25</v>
      </c>
      <c r="I1242" t="s">
        <v>26</v>
      </c>
      <c r="J1242" t="s">
        <v>77</v>
      </c>
      <c r="K1242" s="6">
        <v>22.96</v>
      </c>
      <c r="L1242">
        <v>2</v>
      </c>
      <c r="M1242">
        <v>0</v>
      </c>
      <c r="N1242" s="6">
        <v>10.7912</v>
      </c>
      <c r="O1242" t="str">
        <f t="shared" si="57"/>
        <v/>
      </c>
      <c r="P1242" s="6">
        <f t="shared" si="58"/>
        <v>147.77066666666664</v>
      </c>
      <c r="Q1242">
        <f t="shared" si="59"/>
        <v>144.73104128846876</v>
      </c>
      <c r="R1242" s="16" t="str">
        <f>TEXT(Ecom[[#This Row],[Dates]],"mmm")</f>
        <v>Dec</v>
      </c>
      <c r="S1242" s="16" t="str">
        <f>TEXT(Ecom[[#This Row],[Dates]],"YYYY")</f>
        <v>2026</v>
      </c>
      <c r="T1242" s="16"/>
    </row>
    <row r="1243" spans="1:20" x14ac:dyDescent="0.25">
      <c r="A1243" t="s">
        <v>28</v>
      </c>
      <c r="B1243" s="16">
        <v>46048</v>
      </c>
      <c r="C1243" t="s">
        <v>44</v>
      </c>
      <c r="D1243" t="s">
        <v>15</v>
      </c>
      <c r="E1243" t="s">
        <v>75</v>
      </c>
      <c r="F1243" t="s">
        <v>76</v>
      </c>
      <c r="G1243">
        <v>10024</v>
      </c>
      <c r="H1243" t="s">
        <v>57</v>
      </c>
      <c r="I1243" t="s">
        <v>35</v>
      </c>
      <c r="J1243" t="s">
        <v>36</v>
      </c>
      <c r="K1243" s="6">
        <v>22</v>
      </c>
      <c r="L1243">
        <v>4</v>
      </c>
      <c r="M1243">
        <v>0</v>
      </c>
      <c r="N1243" s="6">
        <v>5.5</v>
      </c>
      <c r="O1243" t="str">
        <f t="shared" si="57"/>
        <v/>
      </c>
      <c r="P1243" s="6">
        <f t="shared" si="58"/>
        <v>143.024</v>
      </c>
      <c r="Q1243">
        <f t="shared" si="59"/>
        <v>164.18759891141687</v>
      </c>
      <c r="R1243" s="16" t="str">
        <f>TEXT(Ecom[[#This Row],[Dates]],"mmm")</f>
        <v>Jan</v>
      </c>
      <c r="S1243" s="16" t="str">
        <f>TEXT(Ecom[[#This Row],[Dates]],"YYYY")</f>
        <v>2026</v>
      </c>
      <c r="T1243" s="16"/>
    </row>
    <row r="1244" spans="1:20" x14ac:dyDescent="0.25">
      <c r="A1244" t="s">
        <v>28</v>
      </c>
      <c r="B1244" s="16">
        <v>45802</v>
      </c>
      <c r="C1244" t="s">
        <v>14</v>
      </c>
      <c r="D1244" t="s">
        <v>15</v>
      </c>
      <c r="E1244" t="s">
        <v>75</v>
      </c>
      <c r="F1244" t="s">
        <v>76</v>
      </c>
      <c r="G1244">
        <v>10009</v>
      </c>
      <c r="H1244" t="s">
        <v>57</v>
      </c>
      <c r="I1244" t="s">
        <v>26</v>
      </c>
      <c r="J1244" t="s">
        <v>37</v>
      </c>
      <c r="K1244" s="6">
        <v>398.35199999999998</v>
      </c>
      <c r="L1244">
        <v>3</v>
      </c>
      <c r="M1244">
        <v>0.2</v>
      </c>
      <c r="N1244" s="6">
        <v>124.485</v>
      </c>
      <c r="O1244" t="str">
        <f t="shared" si="57"/>
        <v/>
      </c>
      <c r="P1244" s="6">
        <f t="shared" si="58"/>
        <v>151.92066666666668</v>
      </c>
      <c r="Q1244">
        <f t="shared" si="59"/>
        <v>174.628309628914</v>
      </c>
      <c r="R1244" s="16" t="str">
        <f>TEXT(Ecom[[#This Row],[Dates]],"mmm")</f>
        <v>May</v>
      </c>
      <c r="S1244" s="16" t="str">
        <f>TEXT(Ecom[[#This Row],[Dates]],"YYYY")</f>
        <v>2025</v>
      </c>
      <c r="T1244" s="16"/>
    </row>
    <row r="1245" spans="1:20" x14ac:dyDescent="0.25">
      <c r="A1245" t="s">
        <v>28</v>
      </c>
      <c r="B1245" s="16">
        <v>45802</v>
      </c>
      <c r="C1245" t="s">
        <v>14</v>
      </c>
      <c r="D1245" t="s">
        <v>15</v>
      </c>
      <c r="E1245" t="s">
        <v>75</v>
      </c>
      <c r="F1245" t="s">
        <v>76</v>
      </c>
      <c r="G1245">
        <v>10009</v>
      </c>
      <c r="H1245" t="s">
        <v>57</v>
      </c>
      <c r="I1245" t="s">
        <v>26</v>
      </c>
      <c r="J1245" t="s">
        <v>77</v>
      </c>
      <c r="K1245" s="6">
        <v>8.7200000000000006</v>
      </c>
      <c r="L1245">
        <v>4</v>
      </c>
      <c r="M1245">
        <v>0</v>
      </c>
      <c r="N1245" s="6">
        <v>3.5752000000000002</v>
      </c>
      <c r="O1245" t="str">
        <f t="shared" si="57"/>
        <v/>
      </c>
      <c r="P1245" s="6">
        <f t="shared" si="58"/>
        <v>274.03266666666667</v>
      </c>
      <c r="Q1245">
        <f t="shared" si="59"/>
        <v>299.68694281693848</v>
      </c>
      <c r="R1245" s="16" t="str">
        <f>TEXT(Ecom[[#This Row],[Dates]],"mmm")</f>
        <v>May</v>
      </c>
      <c r="S1245" s="16" t="str">
        <f>TEXT(Ecom[[#This Row],[Dates]],"YYYY")</f>
        <v>2025</v>
      </c>
      <c r="T1245" s="16"/>
    </row>
    <row r="1246" spans="1:20" x14ac:dyDescent="0.25">
      <c r="A1246" t="s">
        <v>28</v>
      </c>
      <c r="B1246" s="16">
        <v>46268</v>
      </c>
      <c r="C1246" t="s">
        <v>14</v>
      </c>
      <c r="D1246" t="s">
        <v>15</v>
      </c>
      <c r="E1246" t="s">
        <v>285</v>
      </c>
      <c r="F1246" t="s">
        <v>185</v>
      </c>
      <c r="G1246">
        <v>39503</v>
      </c>
      <c r="H1246" t="s">
        <v>18</v>
      </c>
      <c r="I1246" t="s">
        <v>26</v>
      </c>
      <c r="J1246" t="s">
        <v>60</v>
      </c>
      <c r="K1246" s="6">
        <v>48.69</v>
      </c>
      <c r="L1246">
        <v>9</v>
      </c>
      <c r="M1246">
        <v>0</v>
      </c>
      <c r="N1246" s="6">
        <v>23.8581</v>
      </c>
      <c r="O1246" t="str">
        <f t="shared" si="57"/>
        <v/>
      </c>
      <c r="P1246" s="6">
        <f t="shared" si="58"/>
        <v>1474.742</v>
      </c>
      <c r="Q1246">
        <f t="shared" si="59"/>
        <v>1266.8001776003571</v>
      </c>
      <c r="R1246" s="16" t="str">
        <f>TEXT(Ecom[[#This Row],[Dates]],"mmm")</f>
        <v>Sep</v>
      </c>
      <c r="S1246" s="16" t="str">
        <f>TEXT(Ecom[[#This Row],[Dates]],"YYYY")</f>
        <v>2026</v>
      </c>
      <c r="T1246" s="16"/>
    </row>
    <row r="1247" spans="1:20" x14ac:dyDescent="0.25">
      <c r="A1247" t="s">
        <v>13</v>
      </c>
      <c r="B1247" s="16">
        <v>45891</v>
      </c>
      <c r="C1247" t="s">
        <v>14</v>
      </c>
      <c r="D1247" t="s">
        <v>15</v>
      </c>
      <c r="E1247" t="s">
        <v>286</v>
      </c>
      <c r="F1247" t="s">
        <v>24</v>
      </c>
      <c r="G1247">
        <v>93727</v>
      </c>
      <c r="H1247" t="s">
        <v>25</v>
      </c>
      <c r="I1247" t="s">
        <v>19</v>
      </c>
      <c r="J1247" t="s">
        <v>31</v>
      </c>
      <c r="K1247" s="6">
        <v>764.68799999999999</v>
      </c>
      <c r="L1247">
        <v>6</v>
      </c>
      <c r="M1247">
        <v>0.2</v>
      </c>
      <c r="N1247" s="6">
        <v>95.585999999999999</v>
      </c>
      <c r="O1247" t="str">
        <f t="shared" si="57"/>
        <v/>
      </c>
      <c r="P1247" s="6">
        <f t="shared" si="58"/>
        <v>1543.5035</v>
      </c>
      <c r="Q1247">
        <f t="shared" si="59"/>
        <v>1467.8781151950191</v>
      </c>
      <c r="R1247" s="16" t="str">
        <f>TEXT(Ecom[[#This Row],[Dates]],"mmm")</f>
        <v>Aug</v>
      </c>
      <c r="S1247" s="16" t="str">
        <f>TEXT(Ecom[[#This Row],[Dates]],"YYYY")</f>
        <v>2025</v>
      </c>
      <c r="T1247" s="16"/>
    </row>
    <row r="1248" spans="1:20" x14ac:dyDescent="0.25">
      <c r="A1248" t="s">
        <v>13</v>
      </c>
      <c r="B1248" s="16">
        <v>45686</v>
      </c>
      <c r="C1248" t="s">
        <v>14</v>
      </c>
      <c r="D1248" t="s">
        <v>15</v>
      </c>
      <c r="E1248" t="s">
        <v>286</v>
      </c>
      <c r="F1248" t="s">
        <v>24</v>
      </c>
      <c r="G1248">
        <v>93727</v>
      </c>
      <c r="H1248" t="s">
        <v>25</v>
      </c>
      <c r="I1248" t="s">
        <v>19</v>
      </c>
      <c r="J1248" t="s">
        <v>31</v>
      </c>
      <c r="K1248" s="6">
        <v>3610.848</v>
      </c>
      <c r="L1248">
        <v>12</v>
      </c>
      <c r="M1248">
        <v>0.2</v>
      </c>
      <c r="N1248" s="6">
        <v>135.4068</v>
      </c>
      <c r="O1248" t="str">
        <f t="shared" si="57"/>
        <v/>
      </c>
      <c r="P1248" s="6">
        <f t="shared" si="58"/>
        <v>1301.5474999999999</v>
      </c>
      <c r="Q1248">
        <f t="shared" si="59"/>
        <v>1614.2838005684596</v>
      </c>
      <c r="R1248" s="16" t="str">
        <f>TEXT(Ecom[[#This Row],[Dates]],"mmm")</f>
        <v>Jan</v>
      </c>
      <c r="S1248" s="16" t="str">
        <f>TEXT(Ecom[[#This Row],[Dates]],"YYYY")</f>
        <v>2025</v>
      </c>
      <c r="T1248" s="16"/>
    </row>
    <row r="1249" spans="1:20" x14ac:dyDescent="0.25">
      <c r="A1249" t="s">
        <v>13</v>
      </c>
      <c r="B1249" s="16">
        <v>46029</v>
      </c>
      <c r="C1249" t="s">
        <v>14</v>
      </c>
      <c r="D1249" t="s">
        <v>15</v>
      </c>
      <c r="E1249" t="s">
        <v>286</v>
      </c>
      <c r="F1249" t="s">
        <v>24</v>
      </c>
      <c r="G1249">
        <v>93727</v>
      </c>
      <c r="H1249" t="s">
        <v>25</v>
      </c>
      <c r="I1249" t="s">
        <v>19</v>
      </c>
      <c r="J1249" t="s">
        <v>20</v>
      </c>
      <c r="K1249" s="6">
        <v>254.97450000000001</v>
      </c>
      <c r="L1249">
        <v>3</v>
      </c>
      <c r="M1249">
        <v>0.15</v>
      </c>
      <c r="N1249" s="6">
        <v>11.998799999999999</v>
      </c>
      <c r="O1249" t="str">
        <f t="shared" si="57"/>
        <v/>
      </c>
      <c r="P1249" s="6">
        <f t="shared" si="58"/>
        <v>478.57750000000004</v>
      </c>
      <c r="Q1249">
        <f t="shared" si="59"/>
        <v>1109.779989616185</v>
      </c>
      <c r="R1249" s="16" t="str">
        <f>TEXT(Ecom[[#This Row],[Dates]],"mmm")</f>
        <v>Jan</v>
      </c>
      <c r="S1249" s="16" t="str">
        <f>TEXT(Ecom[[#This Row],[Dates]],"YYYY")</f>
        <v>2026</v>
      </c>
      <c r="T1249" s="16"/>
    </row>
    <row r="1250" spans="1:20" x14ac:dyDescent="0.25">
      <c r="A1250" t="s">
        <v>28</v>
      </c>
      <c r="B1250" s="16">
        <v>46234</v>
      </c>
      <c r="C1250" t="s">
        <v>14</v>
      </c>
      <c r="D1250" t="s">
        <v>15</v>
      </c>
      <c r="E1250" t="s">
        <v>75</v>
      </c>
      <c r="F1250" t="s">
        <v>76</v>
      </c>
      <c r="G1250">
        <v>10009</v>
      </c>
      <c r="H1250" t="s">
        <v>57</v>
      </c>
      <c r="I1250" t="s">
        <v>26</v>
      </c>
      <c r="J1250" t="s">
        <v>34</v>
      </c>
      <c r="K1250" s="6">
        <v>38.82</v>
      </c>
      <c r="L1250">
        <v>6</v>
      </c>
      <c r="M1250">
        <v>0</v>
      </c>
      <c r="N1250" s="6">
        <v>17.469000000000001</v>
      </c>
      <c r="O1250" t="str">
        <f t="shared" si="57"/>
        <v/>
      </c>
      <c r="P1250" s="6">
        <f t="shared" si="58"/>
        <v>961.77266666666674</v>
      </c>
      <c r="Q1250">
        <f t="shared" si="59"/>
        <v>928.4863874028066</v>
      </c>
      <c r="R1250" s="16" t="str">
        <f>TEXT(Ecom[[#This Row],[Dates]],"mmm")</f>
        <v>Jul</v>
      </c>
      <c r="S1250" s="16" t="str">
        <f>TEXT(Ecom[[#This Row],[Dates]],"YYYY")</f>
        <v>2026</v>
      </c>
      <c r="T1250" s="16"/>
    </row>
    <row r="1251" spans="1:20" x14ac:dyDescent="0.25">
      <c r="A1251" t="s">
        <v>28</v>
      </c>
      <c r="B1251" s="16">
        <v>46386</v>
      </c>
      <c r="C1251" t="s">
        <v>14</v>
      </c>
      <c r="D1251" t="s">
        <v>15</v>
      </c>
      <c r="E1251" t="s">
        <v>75</v>
      </c>
      <c r="F1251" t="s">
        <v>76</v>
      </c>
      <c r="G1251">
        <v>10009</v>
      </c>
      <c r="H1251" t="s">
        <v>57</v>
      </c>
      <c r="I1251" t="s">
        <v>19</v>
      </c>
      <c r="J1251" t="s">
        <v>21</v>
      </c>
      <c r="K1251" s="6">
        <v>1141.9380000000001</v>
      </c>
      <c r="L1251">
        <v>9</v>
      </c>
      <c r="M1251">
        <v>0.1</v>
      </c>
      <c r="N1251" s="6">
        <v>139.5702</v>
      </c>
      <c r="O1251" t="str">
        <f t="shared" si="57"/>
        <v/>
      </c>
      <c r="P1251" s="6">
        <f t="shared" si="58"/>
        <v>949.89933333333329</v>
      </c>
      <c r="Q1251">
        <f t="shared" si="59"/>
        <v>793.30948211789155</v>
      </c>
      <c r="R1251" s="16" t="str">
        <f>TEXT(Ecom[[#This Row],[Dates]],"mmm")</f>
        <v>Dec</v>
      </c>
      <c r="S1251" s="16" t="str">
        <f>TEXT(Ecom[[#This Row],[Dates]],"YYYY")</f>
        <v>2026</v>
      </c>
      <c r="T1251" s="16"/>
    </row>
    <row r="1252" spans="1:20" x14ac:dyDescent="0.25">
      <c r="A1252" t="s">
        <v>28</v>
      </c>
      <c r="B1252" s="16">
        <v>45916</v>
      </c>
      <c r="C1252" t="s">
        <v>14</v>
      </c>
      <c r="D1252" t="s">
        <v>15</v>
      </c>
      <c r="E1252" t="s">
        <v>75</v>
      </c>
      <c r="F1252" t="s">
        <v>76</v>
      </c>
      <c r="G1252">
        <v>10009</v>
      </c>
      <c r="H1252" t="s">
        <v>57</v>
      </c>
      <c r="I1252" t="s">
        <v>26</v>
      </c>
      <c r="J1252" t="s">
        <v>38</v>
      </c>
      <c r="K1252" s="6">
        <v>1704.56</v>
      </c>
      <c r="L1252">
        <v>13</v>
      </c>
      <c r="M1252">
        <v>0</v>
      </c>
      <c r="N1252" s="6">
        <v>511.36799999999999</v>
      </c>
      <c r="O1252" t="str">
        <f t="shared" si="57"/>
        <v/>
      </c>
      <c r="P1252" s="6">
        <f t="shared" si="58"/>
        <v>935.90666666666675</v>
      </c>
      <c r="Q1252">
        <f t="shared" si="59"/>
        <v>701.1624030783928</v>
      </c>
      <c r="R1252" s="16" t="str">
        <f>TEXT(Ecom[[#This Row],[Dates]],"mmm")</f>
        <v>Sep</v>
      </c>
      <c r="S1252" s="16" t="str">
        <f>TEXT(Ecom[[#This Row],[Dates]],"YYYY")</f>
        <v>2025</v>
      </c>
      <c r="T1252" s="16"/>
    </row>
    <row r="1253" spans="1:20" x14ac:dyDescent="0.25">
      <c r="A1253" t="s">
        <v>28</v>
      </c>
      <c r="B1253" s="16">
        <v>45959</v>
      </c>
      <c r="C1253" t="s">
        <v>14</v>
      </c>
      <c r="D1253" t="s">
        <v>15</v>
      </c>
      <c r="E1253" t="s">
        <v>75</v>
      </c>
      <c r="F1253" t="s">
        <v>76</v>
      </c>
      <c r="G1253">
        <v>10009</v>
      </c>
      <c r="H1253" t="s">
        <v>57</v>
      </c>
      <c r="I1253" t="s">
        <v>26</v>
      </c>
      <c r="J1253" t="s">
        <v>34</v>
      </c>
      <c r="K1253" s="6">
        <v>3.2</v>
      </c>
      <c r="L1253">
        <v>2</v>
      </c>
      <c r="M1253">
        <v>0</v>
      </c>
      <c r="N1253" s="6">
        <v>1.3759999999999999</v>
      </c>
      <c r="O1253" t="str">
        <f t="shared" si="57"/>
        <v/>
      </c>
      <c r="P1253" s="6">
        <f t="shared" si="58"/>
        <v>369.4693333333334</v>
      </c>
      <c r="Q1253">
        <f t="shared" si="59"/>
        <v>593.2425876954178</v>
      </c>
      <c r="R1253" s="16" t="str">
        <f>TEXT(Ecom[[#This Row],[Dates]],"mmm")</f>
        <v>Oct</v>
      </c>
      <c r="S1253" s="16" t="str">
        <f>TEXT(Ecom[[#This Row],[Dates]],"YYYY")</f>
        <v>2025</v>
      </c>
      <c r="T1253" s="16"/>
    </row>
    <row r="1254" spans="1:20" x14ac:dyDescent="0.25">
      <c r="A1254" t="s">
        <v>28</v>
      </c>
      <c r="B1254" s="16">
        <v>46026</v>
      </c>
      <c r="C1254" t="s">
        <v>14</v>
      </c>
      <c r="D1254" t="s">
        <v>15</v>
      </c>
      <c r="E1254" t="s">
        <v>241</v>
      </c>
      <c r="F1254" t="s">
        <v>49</v>
      </c>
      <c r="G1254">
        <v>53209</v>
      </c>
      <c r="H1254" t="s">
        <v>47</v>
      </c>
      <c r="I1254" t="s">
        <v>35</v>
      </c>
      <c r="J1254" t="s">
        <v>36</v>
      </c>
      <c r="K1254" s="6">
        <v>1099.96</v>
      </c>
      <c r="L1254">
        <v>4</v>
      </c>
      <c r="M1254">
        <v>0</v>
      </c>
      <c r="N1254" s="6">
        <v>285.9896</v>
      </c>
      <c r="O1254" t="str">
        <f t="shared" si="57"/>
        <v/>
      </c>
      <c r="P1254" s="6">
        <f t="shared" si="58"/>
        <v>380.3726666666667</v>
      </c>
      <c r="Q1254">
        <f t="shared" si="59"/>
        <v>304.53527686186595</v>
      </c>
      <c r="R1254" s="16" t="str">
        <f>TEXT(Ecom[[#This Row],[Dates]],"mmm")</f>
        <v>Jan</v>
      </c>
      <c r="S1254" s="16" t="str">
        <f>TEXT(Ecom[[#This Row],[Dates]],"YYYY")</f>
        <v>2026</v>
      </c>
      <c r="T1254" s="16"/>
    </row>
    <row r="1255" spans="1:20" x14ac:dyDescent="0.25">
      <c r="A1255" t="s">
        <v>28</v>
      </c>
      <c r="B1255" s="16">
        <v>45722</v>
      </c>
      <c r="C1255" t="s">
        <v>44</v>
      </c>
      <c r="D1255" t="s">
        <v>15</v>
      </c>
      <c r="E1255" t="s">
        <v>225</v>
      </c>
      <c r="F1255" t="s">
        <v>56</v>
      </c>
      <c r="G1255">
        <v>19013</v>
      </c>
      <c r="H1255" t="s">
        <v>57</v>
      </c>
      <c r="I1255" t="s">
        <v>26</v>
      </c>
      <c r="J1255" t="s">
        <v>34</v>
      </c>
      <c r="K1255" s="6">
        <v>5.2480000000000002</v>
      </c>
      <c r="L1255">
        <v>2</v>
      </c>
      <c r="M1255">
        <v>0.2</v>
      </c>
      <c r="N1255" s="6">
        <v>0.59040000000000004</v>
      </c>
      <c r="O1255" t="str">
        <f t="shared" si="57"/>
        <v/>
      </c>
      <c r="P1255" s="6">
        <f t="shared" si="58"/>
        <v>15.951333333333331</v>
      </c>
      <c r="Q1255">
        <f t="shared" si="59"/>
        <v>289.48078207792042</v>
      </c>
      <c r="R1255" s="16" t="str">
        <f>TEXT(Ecom[[#This Row],[Dates]],"mmm")</f>
        <v>Mar</v>
      </c>
      <c r="S1255" s="16" t="str">
        <f>TEXT(Ecom[[#This Row],[Dates]],"YYYY")</f>
        <v>2025</v>
      </c>
      <c r="T1255" s="16"/>
    </row>
    <row r="1256" spans="1:20" x14ac:dyDescent="0.25">
      <c r="A1256" t="s">
        <v>28</v>
      </c>
      <c r="B1256" s="16">
        <v>45922</v>
      </c>
      <c r="C1256" t="s">
        <v>44</v>
      </c>
      <c r="D1256" t="s">
        <v>15</v>
      </c>
      <c r="E1256" t="s">
        <v>225</v>
      </c>
      <c r="F1256" t="s">
        <v>56</v>
      </c>
      <c r="G1256">
        <v>19013</v>
      </c>
      <c r="H1256" t="s">
        <v>57</v>
      </c>
      <c r="I1256" t="s">
        <v>35</v>
      </c>
      <c r="J1256" t="s">
        <v>36</v>
      </c>
      <c r="K1256" s="6">
        <v>35.909999999999997</v>
      </c>
      <c r="L1256">
        <v>3</v>
      </c>
      <c r="M1256">
        <v>0.4</v>
      </c>
      <c r="N1256" s="6">
        <v>-8.3789999999999996</v>
      </c>
      <c r="O1256">
        <f t="shared" si="57"/>
        <v>-8.3789999999999996</v>
      </c>
      <c r="P1256" s="6">
        <f t="shared" si="58"/>
        <v>28.825999999999997</v>
      </c>
      <c r="Q1256">
        <f t="shared" si="59"/>
        <v>199.13694788446654</v>
      </c>
      <c r="R1256" s="16" t="str">
        <f>TEXT(Ecom[[#This Row],[Dates]],"mmm")</f>
        <v>Sep</v>
      </c>
      <c r="S1256" s="16" t="str">
        <f>TEXT(Ecom[[#This Row],[Dates]],"YYYY")</f>
        <v>2025</v>
      </c>
      <c r="T1256" s="16"/>
    </row>
    <row r="1257" spans="1:20" x14ac:dyDescent="0.25">
      <c r="A1257" t="s">
        <v>28</v>
      </c>
      <c r="B1257" s="16">
        <v>46375</v>
      </c>
      <c r="C1257" t="s">
        <v>44</v>
      </c>
      <c r="D1257" t="s">
        <v>15</v>
      </c>
      <c r="E1257" t="s">
        <v>225</v>
      </c>
      <c r="F1257" t="s">
        <v>56</v>
      </c>
      <c r="G1257">
        <v>19013</v>
      </c>
      <c r="H1257" t="s">
        <v>57</v>
      </c>
      <c r="I1257" t="s">
        <v>19</v>
      </c>
      <c r="J1257" t="s">
        <v>33</v>
      </c>
      <c r="K1257" s="6">
        <v>6.6959999999999997</v>
      </c>
      <c r="L1257">
        <v>1</v>
      </c>
      <c r="M1257">
        <v>0.2</v>
      </c>
      <c r="N1257" s="6">
        <v>0.50219999999999998</v>
      </c>
      <c r="O1257" t="str">
        <f t="shared" si="57"/>
        <v/>
      </c>
      <c r="P1257" s="6">
        <f t="shared" si="58"/>
        <v>26.150000000000002</v>
      </c>
      <c r="Q1257">
        <f t="shared" si="59"/>
        <v>10.247652334577436</v>
      </c>
      <c r="R1257" s="16" t="str">
        <f>TEXT(Ecom[[#This Row],[Dates]],"mmm")</f>
        <v>Dec</v>
      </c>
      <c r="S1257" s="16" t="str">
        <f>TEXT(Ecom[[#This Row],[Dates]],"YYYY")</f>
        <v>2026</v>
      </c>
      <c r="T1257" s="16"/>
    </row>
    <row r="1258" spans="1:20" x14ac:dyDescent="0.25">
      <c r="A1258" t="s">
        <v>28</v>
      </c>
      <c r="B1258" s="16">
        <v>46137</v>
      </c>
      <c r="C1258" t="s">
        <v>44</v>
      </c>
      <c r="D1258" t="s">
        <v>15</v>
      </c>
      <c r="E1258" t="s">
        <v>225</v>
      </c>
      <c r="F1258" t="s">
        <v>56</v>
      </c>
      <c r="G1258">
        <v>19013</v>
      </c>
      <c r="H1258" t="s">
        <v>57</v>
      </c>
      <c r="I1258" t="s">
        <v>19</v>
      </c>
      <c r="J1258" t="s">
        <v>33</v>
      </c>
      <c r="K1258" s="6">
        <v>43.872</v>
      </c>
      <c r="L1258">
        <v>2</v>
      </c>
      <c r="M1258">
        <v>0.2</v>
      </c>
      <c r="N1258" s="6">
        <v>11.516400000000001</v>
      </c>
      <c r="O1258" t="str">
        <f t="shared" si="57"/>
        <v/>
      </c>
      <c r="P1258" s="6">
        <f t="shared" si="58"/>
        <v>203.934</v>
      </c>
      <c r="Q1258">
        <f t="shared" si="59"/>
        <v>194.25241563148367</v>
      </c>
      <c r="R1258" s="16" t="str">
        <f>TEXT(Ecom[[#This Row],[Dates]],"mmm")</f>
        <v>Apr</v>
      </c>
      <c r="S1258" s="16" t="str">
        <f>TEXT(Ecom[[#This Row],[Dates]],"YYYY")</f>
        <v>2026</v>
      </c>
      <c r="T1258" s="16"/>
    </row>
    <row r="1259" spans="1:20" x14ac:dyDescent="0.25">
      <c r="A1259" t="s">
        <v>13</v>
      </c>
      <c r="B1259" s="16">
        <v>46199</v>
      </c>
      <c r="C1259" t="s">
        <v>44</v>
      </c>
      <c r="D1259" t="s">
        <v>15</v>
      </c>
      <c r="E1259" t="s">
        <v>99</v>
      </c>
      <c r="F1259" t="s">
        <v>40</v>
      </c>
      <c r="G1259">
        <v>28205</v>
      </c>
      <c r="H1259" t="s">
        <v>18</v>
      </c>
      <c r="I1259" t="s">
        <v>26</v>
      </c>
      <c r="J1259" t="s">
        <v>37</v>
      </c>
      <c r="K1259" s="6">
        <v>27.882000000000001</v>
      </c>
      <c r="L1259">
        <v>3</v>
      </c>
      <c r="M1259">
        <v>0.7</v>
      </c>
      <c r="N1259" s="6">
        <v>-20.4468</v>
      </c>
      <c r="O1259">
        <f t="shared" si="57"/>
        <v>-20.4468</v>
      </c>
      <c r="P1259" s="6">
        <f t="shared" si="58"/>
        <v>274.53666666666663</v>
      </c>
      <c r="Q1259">
        <f t="shared" si="59"/>
        <v>194.36322928799899</v>
      </c>
      <c r="R1259" s="16" t="str">
        <f>TEXT(Ecom[[#This Row],[Dates]],"mmm")</f>
        <v>Jun</v>
      </c>
      <c r="S1259" s="16" t="str">
        <f>TEXT(Ecom[[#This Row],[Dates]],"YYYY")</f>
        <v>2026</v>
      </c>
      <c r="T1259" s="16"/>
    </row>
    <row r="1260" spans="1:20" x14ac:dyDescent="0.25">
      <c r="A1260" t="s">
        <v>13</v>
      </c>
      <c r="B1260" s="16">
        <v>46064</v>
      </c>
      <c r="C1260" t="s">
        <v>44</v>
      </c>
      <c r="D1260" t="s">
        <v>15</v>
      </c>
      <c r="E1260" t="s">
        <v>99</v>
      </c>
      <c r="F1260" t="s">
        <v>40</v>
      </c>
      <c r="G1260">
        <v>28205</v>
      </c>
      <c r="H1260" t="s">
        <v>18</v>
      </c>
      <c r="I1260" t="s">
        <v>26</v>
      </c>
      <c r="J1260" t="s">
        <v>32</v>
      </c>
      <c r="K1260" s="6">
        <v>540.048</v>
      </c>
      <c r="L1260">
        <v>3</v>
      </c>
      <c r="M1260">
        <v>0.2</v>
      </c>
      <c r="N1260" s="6">
        <v>-47.254199999999997</v>
      </c>
      <c r="O1260">
        <f t="shared" si="57"/>
        <v>-47.254199999999997</v>
      </c>
      <c r="P1260" s="6">
        <f t="shared" si="58"/>
        <v>553.20266666666669</v>
      </c>
      <c r="Q1260">
        <f t="shared" si="59"/>
        <v>264.47974107726344</v>
      </c>
      <c r="R1260" s="16" t="str">
        <f>TEXT(Ecom[[#This Row],[Dates]],"mmm")</f>
        <v>Feb</v>
      </c>
      <c r="S1260" s="16" t="str">
        <f>TEXT(Ecom[[#This Row],[Dates]],"YYYY")</f>
        <v>2026</v>
      </c>
      <c r="T1260" s="16"/>
    </row>
    <row r="1261" spans="1:20" x14ac:dyDescent="0.25">
      <c r="A1261" t="s">
        <v>13</v>
      </c>
      <c r="B1261" s="16">
        <v>46279</v>
      </c>
      <c r="C1261" t="s">
        <v>44</v>
      </c>
      <c r="D1261" t="s">
        <v>15</v>
      </c>
      <c r="E1261" t="s">
        <v>99</v>
      </c>
      <c r="F1261" t="s">
        <v>40</v>
      </c>
      <c r="G1261">
        <v>28205</v>
      </c>
      <c r="H1261" t="s">
        <v>18</v>
      </c>
      <c r="I1261" t="s">
        <v>35</v>
      </c>
      <c r="J1261" t="s">
        <v>59</v>
      </c>
      <c r="K1261" s="6">
        <v>255.68</v>
      </c>
      <c r="L1261">
        <v>8</v>
      </c>
      <c r="M1261">
        <v>0.2</v>
      </c>
      <c r="N1261" s="6">
        <v>76.703999999999994</v>
      </c>
      <c r="O1261" t="str">
        <f t="shared" si="57"/>
        <v/>
      </c>
      <c r="P1261" s="6">
        <f t="shared" si="58"/>
        <v>379.05866666666662</v>
      </c>
      <c r="Q1261">
        <f t="shared" si="59"/>
        <v>275.38868326542882</v>
      </c>
      <c r="R1261" s="16" t="str">
        <f>TEXT(Ecom[[#This Row],[Dates]],"mmm")</f>
        <v>Sep</v>
      </c>
      <c r="S1261" s="16" t="str">
        <f>TEXT(Ecom[[#This Row],[Dates]],"YYYY")</f>
        <v>2026</v>
      </c>
      <c r="T1261" s="16"/>
    </row>
    <row r="1262" spans="1:20" x14ac:dyDescent="0.25">
      <c r="A1262" t="s">
        <v>28</v>
      </c>
      <c r="B1262" s="16">
        <v>45997</v>
      </c>
      <c r="C1262" t="s">
        <v>14</v>
      </c>
      <c r="D1262" t="s">
        <v>15</v>
      </c>
      <c r="E1262" t="s">
        <v>189</v>
      </c>
      <c r="F1262" t="s">
        <v>30</v>
      </c>
      <c r="G1262">
        <v>32216</v>
      </c>
      <c r="H1262" t="s">
        <v>18</v>
      </c>
      <c r="I1262" t="s">
        <v>35</v>
      </c>
      <c r="J1262" t="s">
        <v>36</v>
      </c>
      <c r="K1262" s="6">
        <v>863.88</v>
      </c>
      <c r="L1262">
        <v>3</v>
      </c>
      <c r="M1262">
        <v>0.2</v>
      </c>
      <c r="N1262" s="6">
        <v>107.985</v>
      </c>
      <c r="O1262" t="str">
        <f t="shared" si="57"/>
        <v/>
      </c>
      <c r="P1262" s="6">
        <f t="shared" si="58"/>
        <v>299.65600000000001</v>
      </c>
      <c r="Q1262">
        <f t="shared" si="59"/>
        <v>319.78587450053834</v>
      </c>
      <c r="R1262" s="16" t="str">
        <f>TEXT(Ecom[[#This Row],[Dates]],"mmm")</f>
        <v>Dec</v>
      </c>
      <c r="S1262" s="16" t="str">
        <f>TEXT(Ecom[[#This Row],[Dates]],"YYYY")</f>
        <v>2025</v>
      </c>
      <c r="T1262" s="16"/>
    </row>
    <row r="1263" spans="1:20" x14ac:dyDescent="0.25">
      <c r="A1263" t="s">
        <v>28</v>
      </c>
      <c r="B1263" s="16">
        <v>45797</v>
      </c>
      <c r="C1263" t="s">
        <v>22</v>
      </c>
      <c r="D1263" t="s">
        <v>15</v>
      </c>
      <c r="E1263" t="s">
        <v>287</v>
      </c>
      <c r="F1263" t="s">
        <v>40</v>
      </c>
      <c r="G1263">
        <v>27834</v>
      </c>
      <c r="H1263" t="s">
        <v>18</v>
      </c>
      <c r="I1263" t="s">
        <v>26</v>
      </c>
      <c r="J1263" t="s">
        <v>37</v>
      </c>
      <c r="K1263" s="6">
        <v>17.616</v>
      </c>
      <c r="L1263">
        <v>4</v>
      </c>
      <c r="M1263">
        <v>0.7</v>
      </c>
      <c r="N1263" s="6">
        <v>-14.0928</v>
      </c>
      <c r="O1263">
        <f t="shared" si="57"/>
        <v>-14.0928</v>
      </c>
      <c r="P1263" s="6">
        <f t="shared" si="58"/>
        <v>34.996000000000002</v>
      </c>
      <c r="Q1263">
        <f t="shared" si="59"/>
        <v>265.51013813607386</v>
      </c>
      <c r="R1263" s="16" t="str">
        <f>TEXT(Ecom[[#This Row],[Dates]],"mmm")</f>
        <v>May</v>
      </c>
      <c r="S1263" s="16" t="str">
        <f>TEXT(Ecom[[#This Row],[Dates]],"YYYY")</f>
        <v>2025</v>
      </c>
      <c r="T1263" s="16"/>
    </row>
    <row r="1264" spans="1:20" x14ac:dyDescent="0.25">
      <c r="A1264" t="s">
        <v>13</v>
      </c>
      <c r="B1264" s="16">
        <v>45855</v>
      </c>
      <c r="C1264" t="s">
        <v>14</v>
      </c>
      <c r="D1264" t="s">
        <v>15</v>
      </c>
      <c r="E1264" t="s">
        <v>159</v>
      </c>
      <c r="F1264" t="s">
        <v>76</v>
      </c>
      <c r="G1264">
        <v>11561</v>
      </c>
      <c r="H1264" t="s">
        <v>57</v>
      </c>
      <c r="I1264" t="s">
        <v>26</v>
      </c>
      <c r="J1264" t="s">
        <v>37</v>
      </c>
      <c r="K1264" s="6">
        <v>17.472000000000001</v>
      </c>
      <c r="L1264">
        <v>3</v>
      </c>
      <c r="M1264">
        <v>0.2</v>
      </c>
      <c r="N1264" s="6">
        <v>6.3335999999999997</v>
      </c>
      <c r="O1264" t="str">
        <f t="shared" si="57"/>
        <v/>
      </c>
      <c r="P1264" s="6">
        <f t="shared" si="58"/>
        <v>43.074000000000005</v>
      </c>
      <c r="Q1264">
        <f t="shared" si="59"/>
        <v>164.16211220213594</v>
      </c>
      <c r="R1264" s="16" t="str">
        <f>TEXT(Ecom[[#This Row],[Dates]],"mmm")</f>
        <v>Jul</v>
      </c>
      <c r="S1264" s="16" t="str">
        <f>TEXT(Ecom[[#This Row],[Dates]],"YYYY")</f>
        <v>2025</v>
      </c>
      <c r="T1264" s="16"/>
    </row>
    <row r="1265" spans="1:20" x14ac:dyDescent="0.25">
      <c r="A1265" t="s">
        <v>62</v>
      </c>
      <c r="B1265" s="16">
        <v>46183</v>
      </c>
      <c r="C1265" t="s">
        <v>14</v>
      </c>
      <c r="D1265" t="s">
        <v>15</v>
      </c>
      <c r="E1265" t="s">
        <v>274</v>
      </c>
      <c r="F1265" t="s">
        <v>74</v>
      </c>
      <c r="G1265">
        <v>46350</v>
      </c>
      <c r="H1265" t="s">
        <v>47</v>
      </c>
      <c r="I1265" t="s">
        <v>35</v>
      </c>
      <c r="J1265" t="s">
        <v>36</v>
      </c>
      <c r="K1265" s="6">
        <v>69.900000000000006</v>
      </c>
      <c r="L1265">
        <v>2</v>
      </c>
      <c r="M1265">
        <v>0</v>
      </c>
      <c r="N1265" s="6">
        <v>18.873000000000001</v>
      </c>
      <c r="O1265" t="str">
        <f t="shared" si="57"/>
        <v/>
      </c>
      <c r="P1265" s="6">
        <f t="shared" si="58"/>
        <v>39.44</v>
      </c>
      <c r="Q1265">
        <f t="shared" si="59"/>
        <v>27.690096256002196</v>
      </c>
      <c r="R1265" s="16" t="str">
        <f>TEXT(Ecom[[#This Row],[Dates]],"mmm")</f>
        <v>Jun</v>
      </c>
      <c r="S1265" s="16" t="str">
        <f>TEXT(Ecom[[#This Row],[Dates]],"YYYY")</f>
        <v>2026</v>
      </c>
      <c r="T1265" s="16"/>
    </row>
    <row r="1266" spans="1:20" x14ac:dyDescent="0.25">
      <c r="A1266" t="s">
        <v>62</v>
      </c>
      <c r="B1266" s="16">
        <v>46083</v>
      </c>
      <c r="C1266" t="s">
        <v>14</v>
      </c>
      <c r="D1266" t="s">
        <v>15</v>
      </c>
      <c r="E1266" t="s">
        <v>274</v>
      </c>
      <c r="F1266" t="s">
        <v>74</v>
      </c>
      <c r="G1266">
        <v>46350</v>
      </c>
      <c r="H1266" t="s">
        <v>47</v>
      </c>
      <c r="I1266" t="s">
        <v>19</v>
      </c>
      <c r="J1266" t="s">
        <v>33</v>
      </c>
      <c r="K1266" s="6">
        <v>41.85</v>
      </c>
      <c r="L1266">
        <v>5</v>
      </c>
      <c r="M1266">
        <v>0</v>
      </c>
      <c r="N1266" s="6">
        <v>10.881</v>
      </c>
      <c r="O1266" t="str">
        <f t="shared" si="57"/>
        <v/>
      </c>
      <c r="P1266" s="6">
        <f t="shared" si="58"/>
        <v>63.760000000000012</v>
      </c>
      <c r="Q1266">
        <f t="shared" si="59"/>
        <v>49.459562863683566</v>
      </c>
      <c r="R1266" s="16" t="str">
        <f>TEXT(Ecom[[#This Row],[Dates]],"mmm")</f>
        <v>Mar</v>
      </c>
      <c r="S1266" s="16" t="str">
        <f>TEXT(Ecom[[#This Row],[Dates]],"YYYY")</f>
        <v>2026</v>
      </c>
      <c r="T1266" s="16"/>
    </row>
    <row r="1267" spans="1:20" x14ac:dyDescent="0.25">
      <c r="A1267" t="s">
        <v>28</v>
      </c>
      <c r="B1267" s="16">
        <v>45888</v>
      </c>
      <c r="C1267" t="s">
        <v>14</v>
      </c>
      <c r="D1267" t="s">
        <v>15</v>
      </c>
      <c r="E1267" t="s">
        <v>52</v>
      </c>
      <c r="F1267" t="s">
        <v>24</v>
      </c>
      <c r="G1267">
        <v>94122</v>
      </c>
      <c r="H1267" t="s">
        <v>25</v>
      </c>
      <c r="I1267" t="s">
        <v>26</v>
      </c>
      <c r="J1267" t="s">
        <v>34</v>
      </c>
      <c r="K1267" s="6">
        <v>6.57</v>
      </c>
      <c r="L1267">
        <v>3</v>
      </c>
      <c r="M1267">
        <v>0</v>
      </c>
      <c r="N1267" s="6">
        <v>1.7739</v>
      </c>
      <c r="O1267" t="str">
        <f t="shared" si="57"/>
        <v/>
      </c>
      <c r="P1267" s="6">
        <f t="shared" si="58"/>
        <v>147.23400000000001</v>
      </c>
      <c r="Q1267">
        <f t="shared" si="59"/>
        <v>97.250995443063019</v>
      </c>
      <c r="R1267" s="16" t="str">
        <f>TEXT(Ecom[[#This Row],[Dates]],"mmm")</f>
        <v>Aug</v>
      </c>
      <c r="S1267" s="16" t="str">
        <f>TEXT(Ecom[[#This Row],[Dates]],"YYYY")</f>
        <v>2025</v>
      </c>
      <c r="T1267" s="16"/>
    </row>
    <row r="1268" spans="1:20" x14ac:dyDescent="0.25">
      <c r="A1268" t="s">
        <v>28</v>
      </c>
      <c r="B1268" s="16">
        <v>46077</v>
      </c>
      <c r="C1268" t="s">
        <v>22</v>
      </c>
      <c r="D1268" t="s">
        <v>15</v>
      </c>
      <c r="E1268" t="s">
        <v>23</v>
      </c>
      <c r="F1268" t="s">
        <v>24</v>
      </c>
      <c r="G1268">
        <v>90045</v>
      </c>
      <c r="H1268" t="s">
        <v>25</v>
      </c>
      <c r="I1268" t="s">
        <v>26</v>
      </c>
      <c r="J1268" t="s">
        <v>32</v>
      </c>
      <c r="K1268" s="6">
        <v>142.86000000000001</v>
      </c>
      <c r="L1268">
        <v>1</v>
      </c>
      <c r="M1268">
        <v>0</v>
      </c>
      <c r="N1268" s="6">
        <v>41.429400000000001</v>
      </c>
      <c r="O1268" t="str">
        <f t="shared" si="57"/>
        <v/>
      </c>
      <c r="P1268" s="6">
        <f t="shared" si="58"/>
        <v>154.82</v>
      </c>
      <c r="Q1268">
        <f t="shared" si="59"/>
        <v>119.77906537732989</v>
      </c>
      <c r="R1268" s="16" t="str">
        <f>TEXT(Ecom[[#This Row],[Dates]],"mmm")</f>
        <v>Feb</v>
      </c>
      <c r="S1268" s="16" t="str">
        <f>TEXT(Ecom[[#This Row],[Dates]],"YYYY")</f>
        <v>2026</v>
      </c>
      <c r="T1268" s="16"/>
    </row>
    <row r="1269" spans="1:20" x14ac:dyDescent="0.25">
      <c r="A1269" t="s">
        <v>28</v>
      </c>
      <c r="B1269" s="16">
        <v>45863</v>
      </c>
      <c r="C1269" t="s">
        <v>22</v>
      </c>
      <c r="D1269" t="s">
        <v>15</v>
      </c>
      <c r="E1269" t="s">
        <v>23</v>
      </c>
      <c r="F1269" t="s">
        <v>24</v>
      </c>
      <c r="G1269">
        <v>90045</v>
      </c>
      <c r="H1269" t="s">
        <v>25</v>
      </c>
      <c r="I1269" t="s">
        <v>19</v>
      </c>
      <c r="J1269" t="s">
        <v>21</v>
      </c>
      <c r="K1269" s="6">
        <v>292.27199999999999</v>
      </c>
      <c r="L1269">
        <v>6</v>
      </c>
      <c r="M1269">
        <v>0.2</v>
      </c>
      <c r="N1269" s="6">
        <v>18.266999999999999</v>
      </c>
      <c r="O1269" t="str">
        <f t="shared" si="57"/>
        <v/>
      </c>
      <c r="P1269" s="6">
        <f t="shared" si="58"/>
        <v>111.36</v>
      </c>
      <c r="Q1269">
        <f t="shared" si="59"/>
        <v>124.58132271465627</v>
      </c>
      <c r="R1269" s="16" t="str">
        <f>TEXT(Ecom[[#This Row],[Dates]],"mmm")</f>
        <v>Jul</v>
      </c>
      <c r="S1269" s="16" t="str">
        <f>TEXT(Ecom[[#This Row],[Dates]],"YYYY")</f>
        <v>2025</v>
      </c>
      <c r="T1269" s="16"/>
    </row>
    <row r="1270" spans="1:20" x14ac:dyDescent="0.25">
      <c r="A1270" t="s">
        <v>28</v>
      </c>
      <c r="B1270" s="16">
        <v>46187</v>
      </c>
      <c r="C1270" t="s">
        <v>22</v>
      </c>
      <c r="D1270" t="s">
        <v>15</v>
      </c>
      <c r="E1270" t="s">
        <v>183</v>
      </c>
      <c r="F1270" t="s">
        <v>98</v>
      </c>
      <c r="G1270">
        <v>80027</v>
      </c>
      <c r="H1270" t="s">
        <v>25</v>
      </c>
      <c r="I1270" t="s">
        <v>19</v>
      </c>
      <c r="J1270" t="s">
        <v>33</v>
      </c>
      <c r="K1270" s="6">
        <v>29.327999999999999</v>
      </c>
      <c r="L1270">
        <v>3</v>
      </c>
      <c r="M1270">
        <v>0.2</v>
      </c>
      <c r="N1270" s="6">
        <v>3.6659999999999999</v>
      </c>
      <c r="O1270" t="str">
        <f t="shared" si="57"/>
        <v/>
      </c>
      <c r="P1270" s="6">
        <f t="shared" si="58"/>
        <v>48.048000000000002</v>
      </c>
      <c r="Q1270">
        <f t="shared" si="59"/>
        <v>97.421221863274397</v>
      </c>
      <c r="R1270" s="16" t="str">
        <f>TEXT(Ecom[[#This Row],[Dates]],"mmm")</f>
        <v>Jun</v>
      </c>
      <c r="S1270" s="16" t="str">
        <f>TEXT(Ecom[[#This Row],[Dates]],"YYYY")</f>
        <v>2026</v>
      </c>
      <c r="T1270" s="16"/>
    </row>
    <row r="1271" spans="1:20" x14ac:dyDescent="0.25">
      <c r="A1271" t="s">
        <v>28</v>
      </c>
      <c r="B1271" s="16">
        <v>45662</v>
      </c>
      <c r="C1271" t="s">
        <v>14</v>
      </c>
      <c r="D1271" t="s">
        <v>15</v>
      </c>
      <c r="E1271" t="s">
        <v>242</v>
      </c>
      <c r="F1271" t="s">
        <v>88</v>
      </c>
      <c r="G1271">
        <v>35630</v>
      </c>
      <c r="H1271" t="s">
        <v>18</v>
      </c>
      <c r="I1271" t="s">
        <v>26</v>
      </c>
      <c r="J1271" t="s">
        <v>41</v>
      </c>
      <c r="K1271" s="6">
        <v>12.48</v>
      </c>
      <c r="L1271">
        <v>2</v>
      </c>
      <c r="M1271">
        <v>0</v>
      </c>
      <c r="N1271" s="6">
        <v>5.6159999999999997</v>
      </c>
      <c r="O1271" t="str">
        <f t="shared" si="57"/>
        <v/>
      </c>
      <c r="P1271" s="6">
        <f t="shared" si="58"/>
        <v>54.536000000000001</v>
      </c>
      <c r="Q1271">
        <f t="shared" si="59"/>
        <v>65.211028924050353</v>
      </c>
      <c r="R1271" s="16" t="str">
        <f>TEXT(Ecom[[#This Row],[Dates]],"mmm")</f>
        <v>Jan</v>
      </c>
      <c r="S1271" s="16" t="str">
        <f>TEXT(Ecom[[#This Row],[Dates]],"YYYY")</f>
        <v>2025</v>
      </c>
      <c r="T1271" s="16"/>
    </row>
    <row r="1272" spans="1:20" x14ac:dyDescent="0.25">
      <c r="A1272" t="s">
        <v>28</v>
      </c>
      <c r="B1272" s="16">
        <v>45700</v>
      </c>
      <c r="C1272" t="s">
        <v>22</v>
      </c>
      <c r="D1272" t="s">
        <v>15</v>
      </c>
      <c r="E1272" t="s">
        <v>79</v>
      </c>
      <c r="F1272" t="s">
        <v>65</v>
      </c>
      <c r="G1272">
        <v>60623</v>
      </c>
      <c r="H1272" t="s">
        <v>47</v>
      </c>
      <c r="I1272" t="s">
        <v>26</v>
      </c>
      <c r="J1272" t="s">
        <v>32</v>
      </c>
      <c r="K1272" s="6">
        <v>102.336</v>
      </c>
      <c r="L1272">
        <v>4</v>
      </c>
      <c r="M1272">
        <v>0.2</v>
      </c>
      <c r="N1272" s="6">
        <v>-12.792</v>
      </c>
      <c r="O1272">
        <f t="shared" si="57"/>
        <v>-12.792</v>
      </c>
      <c r="P1272" s="6">
        <f t="shared" si="58"/>
        <v>65.325333333333333</v>
      </c>
      <c r="Q1272">
        <f t="shared" si="59"/>
        <v>33.662549222365023</v>
      </c>
      <c r="R1272" s="16" t="str">
        <f>TEXT(Ecom[[#This Row],[Dates]],"mmm")</f>
        <v>Feb</v>
      </c>
      <c r="S1272" s="16" t="str">
        <f>TEXT(Ecom[[#This Row],[Dates]],"YYYY")</f>
        <v>2025</v>
      </c>
      <c r="T1272" s="16"/>
    </row>
    <row r="1273" spans="1:20" x14ac:dyDescent="0.25">
      <c r="A1273" t="s">
        <v>28</v>
      </c>
      <c r="B1273" s="16">
        <v>45773</v>
      </c>
      <c r="C1273" t="s">
        <v>22</v>
      </c>
      <c r="D1273" t="s">
        <v>15</v>
      </c>
      <c r="E1273" t="s">
        <v>79</v>
      </c>
      <c r="F1273" t="s">
        <v>65</v>
      </c>
      <c r="G1273">
        <v>60623</v>
      </c>
      <c r="H1273" t="s">
        <v>47</v>
      </c>
      <c r="I1273" t="s">
        <v>26</v>
      </c>
      <c r="J1273" t="s">
        <v>38</v>
      </c>
      <c r="K1273" s="6">
        <v>48.792000000000002</v>
      </c>
      <c r="L1273">
        <v>3</v>
      </c>
      <c r="M1273">
        <v>0.8</v>
      </c>
      <c r="N1273" s="6">
        <v>-126.8592</v>
      </c>
      <c r="O1273">
        <f t="shared" si="57"/>
        <v>-126.8592</v>
      </c>
      <c r="P1273" s="6">
        <f t="shared" si="58"/>
        <v>34.669333333333334</v>
      </c>
      <c r="Q1273">
        <f t="shared" si="59"/>
        <v>18.644655339821671</v>
      </c>
      <c r="R1273" s="16" t="str">
        <f>TEXT(Ecom[[#This Row],[Dates]],"mmm")</f>
        <v>Apr</v>
      </c>
      <c r="S1273" s="16" t="str">
        <f>TEXT(Ecom[[#This Row],[Dates]],"YYYY")</f>
        <v>2025</v>
      </c>
      <c r="T1273" s="16"/>
    </row>
    <row r="1274" spans="1:20" x14ac:dyDescent="0.25">
      <c r="A1274" t="s">
        <v>28</v>
      </c>
      <c r="B1274" s="16">
        <v>45973</v>
      </c>
      <c r="C1274" t="s">
        <v>22</v>
      </c>
      <c r="D1274" t="s">
        <v>15</v>
      </c>
      <c r="E1274" t="s">
        <v>79</v>
      </c>
      <c r="F1274" t="s">
        <v>65</v>
      </c>
      <c r="G1274">
        <v>60623</v>
      </c>
      <c r="H1274" t="s">
        <v>47</v>
      </c>
      <c r="I1274" t="s">
        <v>26</v>
      </c>
      <c r="J1274" t="s">
        <v>37</v>
      </c>
      <c r="K1274" s="6">
        <v>44.847999999999999</v>
      </c>
      <c r="L1274">
        <v>8</v>
      </c>
      <c r="M1274">
        <v>0.8</v>
      </c>
      <c r="N1274" s="6">
        <v>-67.272000000000006</v>
      </c>
      <c r="O1274">
        <f t="shared" si="57"/>
        <v>-67.272000000000006</v>
      </c>
      <c r="P1274" s="6">
        <f t="shared" si="58"/>
        <v>147.88200000000001</v>
      </c>
      <c r="Q1274">
        <f t="shared" si="59"/>
        <v>140.08713512932135</v>
      </c>
      <c r="R1274" s="16" t="str">
        <f>TEXT(Ecom[[#This Row],[Dates]],"mmm")</f>
        <v>Nov</v>
      </c>
      <c r="S1274" s="16" t="str">
        <f>TEXT(Ecom[[#This Row],[Dates]],"YYYY")</f>
        <v>2025</v>
      </c>
      <c r="T1274" s="16"/>
    </row>
    <row r="1275" spans="1:20" x14ac:dyDescent="0.25">
      <c r="A1275" t="s">
        <v>168</v>
      </c>
      <c r="B1275" s="16">
        <v>46067</v>
      </c>
      <c r="C1275" t="s">
        <v>14</v>
      </c>
      <c r="D1275" t="s">
        <v>15</v>
      </c>
      <c r="E1275" t="s">
        <v>45</v>
      </c>
      <c r="F1275" t="s">
        <v>46</v>
      </c>
      <c r="G1275">
        <v>76106</v>
      </c>
      <c r="H1275" t="s">
        <v>47</v>
      </c>
      <c r="I1275" t="s">
        <v>26</v>
      </c>
      <c r="J1275" t="s">
        <v>41</v>
      </c>
      <c r="K1275" s="6">
        <v>10.368</v>
      </c>
      <c r="L1275">
        <v>2</v>
      </c>
      <c r="M1275">
        <v>0.2</v>
      </c>
      <c r="N1275" s="6">
        <v>3.6288</v>
      </c>
      <c r="O1275" t="str">
        <f t="shared" si="57"/>
        <v/>
      </c>
      <c r="P1275" s="6">
        <f t="shared" si="58"/>
        <v>137.71666666666667</v>
      </c>
      <c r="Q1275">
        <f t="shared" si="59"/>
        <v>156.7085788840287</v>
      </c>
      <c r="R1275" s="16" t="str">
        <f>TEXT(Ecom[[#This Row],[Dates]],"mmm")</f>
        <v>Feb</v>
      </c>
      <c r="S1275" s="16" t="str">
        <f>TEXT(Ecom[[#This Row],[Dates]],"YYYY")</f>
        <v>2026</v>
      </c>
      <c r="T1275" s="16"/>
    </row>
    <row r="1276" spans="1:20" x14ac:dyDescent="0.25">
      <c r="A1276" t="s">
        <v>168</v>
      </c>
      <c r="B1276" s="16">
        <v>46107</v>
      </c>
      <c r="C1276" t="s">
        <v>14</v>
      </c>
      <c r="D1276" t="s">
        <v>15</v>
      </c>
      <c r="E1276" t="s">
        <v>45</v>
      </c>
      <c r="F1276" t="s">
        <v>46</v>
      </c>
      <c r="G1276">
        <v>76106</v>
      </c>
      <c r="H1276" t="s">
        <v>47</v>
      </c>
      <c r="I1276" t="s">
        <v>19</v>
      </c>
      <c r="J1276" t="s">
        <v>21</v>
      </c>
      <c r="K1276" s="6">
        <v>388.43</v>
      </c>
      <c r="L1276">
        <v>5</v>
      </c>
      <c r="M1276">
        <v>0.3</v>
      </c>
      <c r="N1276" s="6">
        <v>-88.784000000000006</v>
      </c>
      <c r="O1276">
        <f t="shared" si="57"/>
        <v>-88.784000000000006</v>
      </c>
      <c r="P1276" s="6">
        <f t="shared" si="58"/>
        <v>155.59133333333332</v>
      </c>
      <c r="Q1276">
        <f t="shared" si="59"/>
        <v>164.79544810955679</v>
      </c>
      <c r="R1276" s="16" t="str">
        <f>TEXT(Ecom[[#This Row],[Dates]],"mmm")</f>
        <v>Mar</v>
      </c>
      <c r="S1276" s="16" t="str">
        <f>TEXT(Ecom[[#This Row],[Dates]],"YYYY")</f>
        <v>2026</v>
      </c>
      <c r="T1276" s="16"/>
    </row>
    <row r="1277" spans="1:20" x14ac:dyDescent="0.25">
      <c r="A1277" t="s">
        <v>168</v>
      </c>
      <c r="B1277" s="16">
        <v>46370</v>
      </c>
      <c r="C1277" t="s">
        <v>14</v>
      </c>
      <c r="D1277" t="s">
        <v>15</v>
      </c>
      <c r="E1277" t="s">
        <v>45</v>
      </c>
      <c r="F1277" t="s">
        <v>46</v>
      </c>
      <c r="G1277">
        <v>76106</v>
      </c>
      <c r="H1277" t="s">
        <v>47</v>
      </c>
      <c r="I1277" t="s">
        <v>26</v>
      </c>
      <c r="J1277" t="s">
        <v>41</v>
      </c>
      <c r="K1277" s="6">
        <v>14.352</v>
      </c>
      <c r="L1277">
        <v>3</v>
      </c>
      <c r="M1277">
        <v>0.2</v>
      </c>
      <c r="N1277" s="6">
        <v>5.2026000000000003</v>
      </c>
      <c r="O1277" t="str">
        <f t="shared" si="57"/>
        <v/>
      </c>
      <c r="P1277" s="6">
        <f t="shared" si="58"/>
        <v>54.898666666666664</v>
      </c>
      <c r="Q1277">
        <f t="shared" si="59"/>
        <v>90.551258092984128</v>
      </c>
      <c r="R1277" s="16" t="str">
        <f>TEXT(Ecom[[#This Row],[Dates]],"mmm")</f>
        <v>Dec</v>
      </c>
      <c r="S1277" s="16" t="str">
        <f>TEXT(Ecom[[#This Row],[Dates]],"YYYY")</f>
        <v>2026</v>
      </c>
      <c r="T1277" s="16"/>
    </row>
    <row r="1278" spans="1:20" x14ac:dyDescent="0.25">
      <c r="A1278" t="s">
        <v>168</v>
      </c>
      <c r="B1278" s="16">
        <v>46320</v>
      </c>
      <c r="C1278" t="s">
        <v>14</v>
      </c>
      <c r="D1278" t="s">
        <v>15</v>
      </c>
      <c r="E1278" t="s">
        <v>45</v>
      </c>
      <c r="F1278" t="s">
        <v>46</v>
      </c>
      <c r="G1278">
        <v>76106</v>
      </c>
      <c r="H1278" t="s">
        <v>47</v>
      </c>
      <c r="I1278" t="s">
        <v>35</v>
      </c>
      <c r="J1278" t="s">
        <v>59</v>
      </c>
      <c r="K1278" s="6">
        <v>63.991999999999997</v>
      </c>
      <c r="L1278">
        <v>1</v>
      </c>
      <c r="M1278">
        <v>0.2</v>
      </c>
      <c r="N1278" s="6">
        <v>-7.1990999999999996</v>
      </c>
      <c r="O1278">
        <f t="shared" si="57"/>
        <v>-7.1990999999999996</v>
      </c>
      <c r="P1278" s="6">
        <f t="shared" si="58"/>
        <v>61.104666666666667</v>
      </c>
      <c r="Q1278">
        <f t="shared" si="59"/>
        <v>58.227454902686965</v>
      </c>
      <c r="R1278" s="16" t="str">
        <f>TEXT(Ecom[[#This Row],[Dates]],"mmm")</f>
        <v>Oct</v>
      </c>
      <c r="S1278" s="16" t="str">
        <f>TEXT(Ecom[[#This Row],[Dates]],"YYYY")</f>
        <v>2026</v>
      </c>
      <c r="T1278" s="16"/>
    </row>
    <row r="1279" spans="1:20" x14ac:dyDescent="0.25">
      <c r="A1279" t="s">
        <v>28</v>
      </c>
      <c r="B1279" s="16">
        <v>45967</v>
      </c>
      <c r="C1279" t="s">
        <v>14</v>
      </c>
      <c r="D1279" t="s">
        <v>15</v>
      </c>
      <c r="E1279" t="s">
        <v>61</v>
      </c>
      <c r="F1279" t="s">
        <v>46</v>
      </c>
      <c r="G1279">
        <v>77070</v>
      </c>
      <c r="H1279" t="s">
        <v>47</v>
      </c>
      <c r="I1279" t="s">
        <v>26</v>
      </c>
      <c r="J1279" t="s">
        <v>34</v>
      </c>
      <c r="K1279" s="6">
        <v>86.352000000000004</v>
      </c>
      <c r="L1279">
        <v>3</v>
      </c>
      <c r="M1279">
        <v>0.2</v>
      </c>
      <c r="N1279" s="6">
        <v>5.3970000000000002</v>
      </c>
      <c r="O1279" t="str">
        <f t="shared" si="57"/>
        <v/>
      </c>
      <c r="P1279" s="6">
        <f t="shared" si="58"/>
        <v>67.733999999999995</v>
      </c>
      <c r="Q1279">
        <f t="shared" si="59"/>
        <v>26.086809963544301</v>
      </c>
      <c r="R1279" s="16" t="str">
        <f>TEXT(Ecom[[#This Row],[Dates]],"mmm")</f>
        <v>Nov</v>
      </c>
      <c r="S1279" s="16" t="str">
        <f>TEXT(Ecom[[#This Row],[Dates]],"YYYY")</f>
        <v>2025</v>
      </c>
      <c r="T1279" s="16"/>
    </row>
    <row r="1280" spans="1:20" x14ac:dyDescent="0.25">
      <c r="A1280" t="s">
        <v>62</v>
      </c>
      <c r="B1280" s="16">
        <v>46083</v>
      </c>
      <c r="C1280" t="s">
        <v>22</v>
      </c>
      <c r="D1280" t="s">
        <v>15</v>
      </c>
      <c r="E1280" t="s">
        <v>288</v>
      </c>
      <c r="F1280" t="s">
        <v>167</v>
      </c>
      <c r="G1280">
        <v>31204</v>
      </c>
      <c r="H1280" t="s">
        <v>18</v>
      </c>
      <c r="I1280" t="s">
        <v>35</v>
      </c>
      <c r="J1280" t="s">
        <v>59</v>
      </c>
      <c r="K1280" s="6">
        <v>32.97</v>
      </c>
      <c r="L1280">
        <v>3</v>
      </c>
      <c r="M1280">
        <v>0</v>
      </c>
      <c r="N1280" s="6">
        <v>12.8583</v>
      </c>
      <c r="O1280" t="str">
        <f t="shared" si="57"/>
        <v/>
      </c>
      <c r="P1280" s="6">
        <f t="shared" si="58"/>
        <v>131.75</v>
      </c>
      <c r="Q1280">
        <f t="shared" si="59"/>
        <v>86.715003093360266</v>
      </c>
      <c r="R1280" s="16" t="str">
        <f>TEXT(Ecom[[#This Row],[Dates]],"mmm")</f>
        <v>Mar</v>
      </c>
      <c r="S1280" s="16" t="str">
        <f>TEXT(Ecom[[#This Row],[Dates]],"YYYY")</f>
        <v>2026</v>
      </c>
      <c r="T1280" s="16"/>
    </row>
    <row r="1281" spans="1:20" x14ac:dyDescent="0.25">
      <c r="A1281" t="s">
        <v>62</v>
      </c>
      <c r="B1281" s="16">
        <v>45856</v>
      </c>
      <c r="C1281" t="s">
        <v>22</v>
      </c>
      <c r="D1281" t="s">
        <v>15</v>
      </c>
      <c r="E1281" t="s">
        <v>288</v>
      </c>
      <c r="F1281" t="s">
        <v>167</v>
      </c>
      <c r="G1281">
        <v>31204</v>
      </c>
      <c r="H1281" t="s">
        <v>18</v>
      </c>
      <c r="I1281" t="s">
        <v>35</v>
      </c>
      <c r="J1281" t="s">
        <v>59</v>
      </c>
      <c r="K1281" s="6">
        <v>83.88</v>
      </c>
      <c r="L1281">
        <v>4</v>
      </c>
      <c r="M1281">
        <v>0</v>
      </c>
      <c r="N1281" s="6">
        <v>30.1968</v>
      </c>
      <c r="O1281" t="str">
        <f t="shared" si="57"/>
        <v/>
      </c>
      <c r="P1281" s="6">
        <f t="shared" si="58"/>
        <v>125.8</v>
      </c>
      <c r="Q1281">
        <f t="shared" si="59"/>
        <v>106.4847065952039</v>
      </c>
      <c r="R1281" s="16" t="str">
        <f>TEXT(Ecom[[#This Row],[Dates]],"mmm")</f>
        <v>Jul</v>
      </c>
      <c r="S1281" s="16" t="str">
        <f>TEXT(Ecom[[#This Row],[Dates]],"YYYY")</f>
        <v>2025</v>
      </c>
      <c r="T1281" s="16"/>
    </row>
    <row r="1282" spans="1:20" x14ac:dyDescent="0.25">
      <c r="A1282" t="s">
        <v>62</v>
      </c>
      <c r="B1282" s="16">
        <v>45674</v>
      </c>
      <c r="C1282" t="s">
        <v>14</v>
      </c>
      <c r="D1282" t="s">
        <v>15</v>
      </c>
      <c r="E1282" t="s">
        <v>289</v>
      </c>
      <c r="F1282" t="s">
        <v>102</v>
      </c>
      <c r="G1282">
        <v>52402</v>
      </c>
      <c r="H1282" t="s">
        <v>47</v>
      </c>
      <c r="I1282" t="s">
        <v>35</v>
      </c>
      <c r="J1282" t="s">
        <v>36</v>
      </c>
      <c r="K1282" s="6">
        <v>278.39999999999998</v>
      </c>
      <c r="L1282">
        <v>3</v>
      </c>
      <c r="M1282">
        <v>0</v>
      </c>
      <c r="N1282" s="6">
        <v>80.736000000000004</v>
      </c>
      <c r="O1282" t="str">
        <f t="shared" ref="O1282:O1345" si="60">IF(N1282&lt;0,N1282,"")</f>
        <v/>
      </c>
      <c r="P1282" s="6">
        <f t="shared" si="58"/>
        <v>103.64999999999999</v>
      </c>
      <c r="Q1282">
        <f t="shared" si="59"/>
        <v>117.17532917242718</v>
      </c>
      <c r="R1282" s="16" t="str">
        <f>TEXT(Ecom[[#This Row],[Dates]],"mmm")</f>
        <v>Jan</v>
      </c>
      <c r="S1282" s="16" t="str">
        <f>TEXT(Ecom[[#This Row],[Dates]],"YYYY")</f>
        <v>2025</v>
      </c>
      <c r="T1282" s="16"/>
    </row>
    <row r="1283" spans="1:20" x14ac:dyDescent="0.25">
      <c r="A1283" t="s">
        <v>62</v>
      </c>
      <c r="B1283" s="16">
        <v>45703</v>
      </c>
      <c r="C1283" t="s">
        <v>14</v>
      </c>
      <c r="D1283" t="s">
        <v>15</v>
      </c>
      <c r="E1283" t="s">
        <v>189</v>
      </c>
      <c r="F1283" t="s">
        <v>30</v>
      </c>
      <c r="G1283">
        <v>32216</v>
      </c>
      <c r="H1283" t="s">
        <v>18</v>
      </c>
      <c r="I1283" t="s">
        <v>26</v>
      </c>
      <c r="J1283" t="s">
        <v>27</v>
      </c>
      <c r="K1283" s="6">
        <v>15.12</v>
      </c>
      <c r="L1283">
        <v>3</v>
      </c>
      <c r="M1283">
        <v>0.2</v>
      </c>
      <c r="N1283" s="6">
        <v>4.9139999999999997</v>
      </c>
      <c r="O1283" t="str">
        <f t="shared" si="60"/>
        <v/>
      </c>
      <c r="P1283" s="6">
        <f t="shared" ref="P1283:P1346" si="61">AVERAGE(K1283:K1285)</f>
        <v>94.73</v>
      </c>
      <c r="Q1283">
        <f t="shared" si="59"/>
        <v>121.524618767831</v>
      </c>
      <c r="R1283" s="16" t="str">
        <f>TEXT(Ecom[[#This Row],[Dates]],"mmm")</f>
        <v>Feb</v>
      </c>
      <c r="S1283" s="16" t="str">
        <f>TEXT(Ecom[[#This Row],[Dates]],"YYYY")</f>
        <v>2025</v>
      </c>
      <c r="T1283" s="16"/>
    </row>
    <row r="1284" spans="1:20" x14ac:dyDescent="0.25">
      <c r="A1284" t="s">
        <v>62</v>
      </c>
      <c r="B1284" s="16">
        <v>46239</v>
      </c>
      <c r="C1284" t="s">
        <v>14</v>
      </c>
      <c r="D1284" t="s">
        <v>15</v>
      </c>
      <c r="E1284" t="s">
        <v>189</v>
      </c>
      <c r="F1284" t="s">
        <v>30</v>
      </c>
      <c r="G1284">
        <v>32216</v>
      </c>
      <c r="H1284" t="s">
        <v>18</v>
      </c>
      <c r="I1284" t="s">
        <v>26</v>
      </c>
      <c r="J1284" t="s">
        <v>37</v>
      </c>
      <c r="K1284" s="6">
        <v>17.43</v>
      </c>
      <c r="L1284">
        <v>1</v>
      </c>
      <c r="M1284">
        <v>0.7</v>
      </c>
      <c r="N1284" s="6">
        <v>-13.363</v>
      </c>
      <c r="O1284">
        <f t="shared" si="60"/>
        <v>-13.363</v>
      </c>
      <c r="P1284" s="6">
        <f t="shared" si="61"/>
        <v>90.61399999999999</v>
      </c>
      <c r="Q1284">
        <f t="shared" si="59"/>
        <v>115.1388342596305</v>
      </c>
      <c r="R1284" s="16" t="str">
        <f>TEXT(Ecom[[#This Row],[Dates]],"mmm")</f>
        <v>Aug</v>
      </c>
      <c r="S1284" s="16" t="str">
        <f>TEXT(Ecom[[#This Row],[Dates]],"YYYY")</f>
        <v>2026</v>
      </c>
      <c r="T1284" s="16"/>
    </row>
    <row r="1285" spans="1:20" x14ac:dyDescent="0.25">
      <c r="A1285" t="s">
        <v>62</v>
      </c>
      <c r="B1285" s="16">
        <v>46244</v>
      </c>
      <c r="C1285" t="s">
        <v>14</v>
      </c>
      <c r="D1285" t="s">
        <v>15</v>
      </c>
      <c r="E1285" t="s">
        <v>189</v>
      </c>
      <c r="F1285" t="s">
        <v>30</v>
      </c>
      <c r="G1285">
        <v>32216</v>
      </c>
      <c r="H1285" t="s">
        <v>18</v>
      </c>
      <c r="I1285" t="s">
        <v>26</v>
      </c>
      <c r="J1285" t="s">
        <v>41</v>
      </c>
      <c r="K1285" s="6">
        <v>251.64</v>
      </c>
      <c r="L1285">
        <v>3</v>
      </c>
      <c r="M1285">
        <v>0.2</v>
      </c>
      <c r="N1285" s="6">
        <v>88.073999999999998</v>
      </c>
      <c r="O1285" t="str">
        <f t="shared" si="60"/>
        <v/>
      </c>
      <c r="P1285" s="6">
        <f t="shared" si="61"/>
        <v>89.770666666666656</v>
      </c>
      <c r="Q1285">
        <f t="shared" ref="Q1285:Q1348" si="62">SQRT(SUMXMY2(K1285:K1287,P1283:P1285)/3)</f>
        <v>112.46122560110973</v>
      </c>
      <c r="R1285" s="16" t="str">
        <f>TEXT(Ecom[[#This Row],[Dates]],"mmm")</f>
        <v>Aug</v>
      </c>
      <c r="S1285" s="16" t="str">
        <f>TEXT(Ecom[[#This Row],[Dates]],"YYYY")</f>
        <v>2026</v>
      </c>
      <c r="T1285" s="16"/>
    </row>
    <row r="1286" spans="1:20" x14ac:dyDescent="0.25">
      <c r="A1286" t="s">
        <v>28</v>
      </c>
      <c r="B1286" s="16">
        <v>45920</v>
      </c>
      <c r="C1286" t="s">
        <v>14</v>
      </c>
      <c r="D1286" t="s">
        <v>15</v>
      </c>
      <c r="E1286" t="s">
        <v>164</v>
      </c>
      <c r="F1286" t="s">
        <v>46</v>
      </c>
      <c r="G1286">
        <v>78745</v>
      </c>
      <c r="H1286" t="s">
        <v>47</v>
      </c>
      <c r="I1286" t="s">
        <v>26</v>
      </c>
      <c r="J1286" t="s">
        <v>37</v>
      </c>
      <c r="K1286" s="6">
        <v>2.7719999999999998</v>
      </c>
      <c r="L1286">
        <v>7</v>
      </c>
      <c r="M1286">
        <v>0.8</v>
      </c>
      <c r="N1286" s="6">
        <v>-4.851</v>
      </c>
      <c r="O1286">
        <f t="shared" si="60"/>
        <v>-4.851</v>
      </c>
      <c r="P1286" s="6">
        <f t="shared" si="61"/>
        <v>11.050666666666666</v>
      </c>
      <c r="Q1286">
        <f t="shared" si="62"/>
        <v>66.686961956314676</v>
      </c>
      <c r="R1286" s="16" t="str">
        <f>TEXT(Ecom[[#This Row],[Dates]],"mmm")</f>
        <v>Sep</v>
      </c>
      <c r="S1286" s="16" t="str">
        <f>TEXT(Ecom[[#This Row],[Dates]],"YYYY")</f>
        <v>2025</v>
      </c>
      <c r="T1286" s="16"/>
    </row>
    <row r="1287" spans="1:20" x14ac:dyDescent="0.25">
      <c r="A1287" t="s">
        <v>28</v>
      </c>
      <c r="B1287" s="16">
        <v>45677</v>
      </c>
      <c r="C1287" t="s">
        <v>14</v>
      </c>
      <c r="D1287" t="s">
        <v>15</v>
      </c>
      <c r="E1287" t="s">
        <v>290</v>
      </c>
      <c r="F1287" t="s">
        <v>179</v>
      </c>
      <c r="G1287">
        <v>2908</v>
      </c>
      <c r="H1287" t="s">
        <v>57</v>
      </c>
      <c r="I1287" t="s">
        <v>26</v>
      </c>
      <c r="J1287" t="s">
        <v>32</v>
      </c>
      <c r="K1287" s="6">
        <v>14.9</v>
      </c>
      <c r="L1287">
        <v>5</v>
      </c>
      <c r="M1287">
        <v>0</v>
      </c>
      <c r="N1287" s="6">
        <v>1.0429999999999999</v>
      </c>
      <c r="O1287" t="str">
        <f t="shared" si="60"/>
        <v/>
      </c>
      <c r="P1287" s="6">
        <f t="shared" si="61"/>
        <v>23.42</v>
      </c>
      <c r="Q1287">
        <f t="shared" si="62"/>
        <v>44.332709222006301</v>
      </c>
      <c r="R1287" s="16" t="str">
        <f>TEXT(Ecom[[#This Row],[Dates]],"mmm")</f>
        <v>Jan</v>
      </c>
      <c r="S1287" s="16" t="str">
        <f>TEXT(Ecom[[#This Row],[Dates]],"YYYY")</f>
        <v>2025</v>
      </c>
      <c r="T1287" s="16"/>
    </row>
    <row r="1288" spans="1:20" x14ac:dyDescent="0.25">
      <c r="A1288" t="s">
        <v>28</v>
      </c>
      <c r="B1288" s="16">
        <v>46356</v>
      </c>
      <c r="C1288" t="s">
        <v>44</v>
      </c>
      <c r="D1288" t="s">
        <v>15</v>
      </c>
      <c r="E1288" t="s">
        <v>75</v>
      </c>
      <c r="F1288" t="s">
        <v>76</v>
      </c>
      <c r="G1288">
        <v>10035</v>
      </c>
      <c r="H1288" t="s">
        <v>57</v>
      </c>
      <c r="I1288" t="s">
        <v>26</v>
      </c>
      <c r="J1288" t="s">
        <v>34</v>
      </c>
      <c r="K1288" s="6">
        <v>15.48</v>
      </c>
      <c r="L1288">
        <v>3</v>
      </c>
      <c r="M1288">
        <v>0</v>
      </c>
      <c r="N1288" s="6">
        <v>4.4892000000000003</v>
      </c>
      <c r="O1288" t="str">
        <f t="shared" si="60"/>
        <v/>
      </c>
      <c r="P1288" s="6">
        <f t="shared" si="61"/>
        <v>22.51733333333333</v>
      </c>
      <c r="Q1288">
        <f t="shared" si="62"/>
        <v>11.505985431102401</v>
      </c>
      <c r="R1288" s="16" t="str">
        <f>TEXT(Ecom[[#This Row],[Dates]],"mmm")</f>
        <v>Nov</v>
      </c>
      <c r="S1288" s="16" t="str">
        <f>TEXT(Ecom[[#This Row],[Dates]],"YYYY")</f>
        <v>2026</v>
      </c>
      <c r="T1288" s="16"/>
    </row>
    <row r="1289" spans="1:20" x14ac:dyDescent="0.25">
      <c r="A1289" t="s">
        <v>28</v>
      </c>
      <c r="B1289" s="16">
        <v>46056</v>
      </c>
      <c r="C1289" t="s">
        <v>22</v>
      </c>
      <c r="D1289" t="s">
        <v>15</v>
      </c>
      <c r="E1289" t="s">
        <v>75</v>
      </c>
      <c r="F1289" t="s">
        <v>76</v>
      </c>
      <c r="G1289">
        <v>10009</v>
      </c>
      <c r="H1289" t="s">
        <v>57</v>
      </c>
      <c r="I1289" t="s">
        <v>19</v>
      </c>
      <c r="J1289" t="s">
        <v>33</v>
      </c>
      <c r="K1289" s="6">
        <v>39.880000000000003</v>
      </c>
      <c r="L1289">
        <v>2</v>
      </c>
      <c r="M1289">
        <v>0</v>
      </c>
      <c r="N1289" s="6">
        <v>11.166399999999999</v>
      </c>
      <c r="O1289" t="str">
        <f t="shared" si="60"/>
        <v/>
      </c>
      <c r="P1289" s="6">
        <f t="shared" si="61"/>
        <v>24.297333333333331</v>
      </c>
      <c r="Q1289">
        <f t="shared" si="62"/>
        <v>11.396431540260828</v>
      </c>
      <c r="R1289" s="16" t="str">
        <f>TEXT(Ecom[[#This Row],[Dates]],"mmm")</f>
        <v>Feb</v>
      </c>
      <c r="S1289" s="16" t="str">
        <f>TEXT(Ecom[[#This Row],[Dates]],"YYYY")</f>
        <v>2026</v>
      </c>
      <c r="T1289" s="16"/>
    </row>
    <row r="1290" spans="1:20" x14ac:dyDescent="0.25">
      <c r="A1290" t="s">
        <v>28</v>
      </c>
      <c r="B1290" s="16">
        <v>46150</v>
      </c>
      <c r="C1290" t="s">
        <v>22</v>
      </c>
      <c r="D1290" t="s">
        <v>15</v>
      </c>
      <c r="E1290" t="s">
        <v>75</v>
      </c>
      <c r="F1290" t="s">
        <v>76</v>
      </c>
      <c r="G1290">
        <v>10009</v>
      </c>
      <c r="H1290" t="s">
        <v>57</v>
      </c>
      <c r="I1290" t="s">
        <v>26</v>
      </c>
      <c r="J1290" t="s">
        <v>37</v>
      </c>
      <c r="K1290" s="6">
        <v>12.192</v>
      </c>
      <c r="L1290">
        <v>4</v>
      </c>
      <c r="M1290">
        <v>0.2</v>
      </c>
      <c r="N1290" s="6">
        <v>4.1147999999999998</v>
      </c>
      <c r="O1290" t="str">
        <f t="shared" si="60"/>
        <v/>
      </c>
      <c r="P1290" s="6">
        <f t="shared" si="61"/>
        <v>15.409333333333334</v>
      </c>
      <c r="Q1290">
        <f t="shared" si="62"/>
        <v>6.4165168813686497</v>
      </c>
      <c r="R1290" s="16" t="str">
        <f>TEXT(Ecom[[#This Row],[Dates]],"mmm")</f>
        <v>May</v>
      </c>
      <c r="S1290" s="16" t="str">
        <f>TEXT(Ecom[[#This Row],[Dates]],"YYYY")</f>
        <v>2026</v>
      </c>
      <c r="T1290" s="16"/>
    </row>
    <row r="1291" spans="1:20" x14ac:dyDescent="0.25">
      <c r="A1291" t="s">
        <v>28</v>
      </c>
      <c r="B1291" s="16">
        <v>45966</v>
      </c>
      <c r="C1291" t="s">
        <v>22</v>
      </c>
      <c r="D1291" t="s">
        <v>15</v>
      </c>
      <c r="E1291" t="s">
        <v>75</v>
      </c>
      <c r="F1291" t="s">
        <v>76</v>
      </c>
      <c r="G1291">
        <v>10009</v>
      </c>
      <c r="H1291" t="s">
        <v>57</v>
      </c>
      <c r="I1291" t="s">
        <v>26</v>
      </c>
      <c r="J1291" t="s">
        <v>34</v>
      </c>
      <c r="K1291" s="6">
        <v>20.82</v>
      </c>
      <c r="L1291">
        <v>3</v>
      </c>
      <c r="M1291">
        <v>0</v>
      </c>
      <c r="N1291" s="6">
        <v>7.4951999999999996</v>
      </c>
      <c r="O1291" t="str">
        <f t="shared" si="60"/>
        <v/>
      </c>
      <c r="P1291" s="6">
        <f t="shared" si="61"/>
        <v>22.145333333333337</v>
      </c>
      <c r="Q1291">
        <f t="shared" si="62"/>
        <v>6.3786295985544985</v>
      </c>
      <c r="R1291" s="16" t="str">
        <f>TEXT(Ecom[[#This Row],[Dates]],"mmm")</f>
        <v>Nov</v>
      </c>
      <c r="S1291" s="16" t="str">
        <f>TEXT(Ecom[[#This Row],[Dates]],"YYYY")</f>
        <v>2025</v>
      </c>
      <c r="T1291" s="16"/>
    </row>
    <row r="1292" spans="1:20" x14ac:dyDescent="0.25">
      <c r="A1292" t="s">
        <v>62</v>
      </c>
      <c r="B1292" s="16">
        <v>46306</v>
      </c>
      <c r="C1292" t="s">
        <v>44</v>
      </c>
      <c r="D1292" t="s">
        <v>15</v>
      </c>
      <c r="E1292" t="s">
        <v>52</v>
      </c>
      <c r="F1292" t="s">
        <v>24</v>
      </c>
      <c r="G1292">
        <v>94122</v>
      </c>
      <c r="H1292" t="s">
        <v>25</v>
      </c>
      <c r="I1292" t="s">
        <v>26</v>
      </c>
      <c r="J1292" t="s">
        <v>37</v>
      </c>
      <c r="K1292" s="6">
        <v>13.215999999999999</v>
      </c>
      <c r="L1292">
        <v>4</v>
      </c>
      <c r="M1292">
        <v>0.2</v>
      </c>
      <c r="N1292" s="6">
        <v>4.4603999999999999</v>
      </c>
      <c r="O1292" t="str">
        <f t="shared" si="60"/>
        <v/>
      </c>
      <c r="P1292" s="6">
        <f t="shared" si="61"/>
        <v>26.185333333333332</v>
      </c>
      <c r="Q1292">
        <f t="shared" si="62"/>
        <v>7.2017225100048865</v>
      </c>
      <c r="R1292" s="16" t="str">
        <f>TEXT(Ecom[[#This Row],[Dates]],"mmm")</f>
        <v>Oct</v>
      </c>
      <c r="S1292" s="16" t="str">
        <f>TEXT(Ecom[[#This Row],[Dates]],"YYYY")</f>
        <v>2026</v>
      </c>
      <c r="T1292" s="16"/>
    </row>
    <row r="1293" spans="1:20" x14ac:dyDescent="0.25">
      <c r="A1293" t="s">
        <v>62</v>
      </c>
      <c r="B1293" s="16">
        <v>45862</v>
      </c>
      <c r="C1293" t="s">
        <v>44</v>
      </c>
      <c r="D1293" t="s">
        <v>15</v>
      </c>
      <c r="E1293" t="s">
        <v>52</v>
      </c>
      <c r="F1293" t="s">
        <v>24</v>
      </c>
      <c r="G1293">
        <v>94122</v>
      </c>
      <c r="H1293" t="s">
        <v>25</v>
      </c>
      <c r="I1293" t="s">
        <v>26</v>
      </c>
      <c r="J1293" t="s">
        <v>41</v>
      </c>
      <c r="K1293" s="6">
        <v>32.4</v>
      </c>
      <c r="L1293">
        <v>5</v>
      </c>
      <c r="M1293">
        <v>0</v>
      </c>
      <c r="N1293" s="6">
        <v>15.552</v>
      </c>
      <c r="O1293" t="str">
        <f t="shared" si="60"/>
        <v/>
      </c>
      <c r="P1293" s="6">
        <f t="shared" si="61"/>
        <v>59.846666666666671</v>
      </c>
      <c r="Q1293">
        <f t="shared" si="62"/>
        <v>32.171771035421031</v>
      </c>
      <c r="R1293" s="16" t="str">
        <f>TEXT(Ecom[[#This Row],[Dates]],"mmm")</f>
        <v>Jul</v>
      </c>
      <c r="S1293" s="16" t="str">
        <f>TEXT(Ecom[[#This Row],[Dates]],"YYYY")</f>
        <v>2025</v>
      </c>
      <c r="T1293" s="16"/>
    </row>
    <row r="1294" spans="1:20" x14ac:dyDescent="0.25">
      <c r="A1294" t="s">
        <v>28</v>
      </c>
      <c r="B1294" s="16">
        <v>45847</v>
      </c>
      <c r="C1294" t="s">
        <v>14</v>
      </c>
      <c r="D1294" t="s">
        <v>15</v>
      </c>
      <c r="E1294" t="s">
        <v>144</v>
      </c>
      <c r="F1294" t="s">
        <v>24</v>
      </c>
      <c r="G1294">
        <v>92105</v>
      </c>
      <c r="H1294" t="s">
        <v>25</v>
      </c>
      <c r="I1294" t="s">
        <v>26</v>
      </c>
      <c r="J1294" t="s">
        <v>110</v>
      </c>
      <c r="K1294" s="6">
        <v>32.94</v>
      </c>
      <c r="L1294">
        <v>3</v>
      </c>
      <c r="M1294">
        <v>0</v>
      </c>
      <c r="N1294" s="6">
        <v>9.2232000000000003</v>
      </c>
      <c r="O1294" t="str">
        <f t="shared" si="60"/>
        <v/>
      </c>
      <c r="P1294" s="6">
        <f t="shared" si="61"/>
        <v>50.073333333333331</v>
      </c>
      <c r="Q1294">
        <f t="shared" si="62"/>
        <v>41.666468308861184</v>
      </c>
      <c r="R1294" s="16" t="str">
        <f>TEXT(Ecom[[#This Row],[Dates]],"mmm")</f>
        <v>Jul</v>
      </c>
      <c r="S1294" s="16" t="str">
        <f>TEXT(Ecom[[#This Row],[Dates]],"YYYY")</f>
        <v>2025</v>
      </c>
      <c r="T1294" s="16"/>
    </row>
    <row r="1295" spans="1:20" x14ac:dyDescent="0.25">
      <c r="A1295" t="s">
        <v>28</v>
      </c>
      <c r="B1295" s="16">
        <v>46379</v>
      </c>
      <c r="C1295" t="s">
        <v>14</v>
      </c>
      <c r="D1295" t="s">
        <v>15</v>
      </c>
      <c r="E1295" t="s">
        <v>144</v>
      </c>
      <c r="F1295" t="s">
        <v>24</v>
      </c>
      <c r="G1295">
        <v>92105</v>
      </c>
      <c r="H1295" t="s">
        <v>25</v>
      </c>
      <c r="I1295" t="s">
        <v>26</v>
      </c>
      <c r="J1295" t="s">
        <v>41</v>
      </c>
      <c r="K1295" s="6">
        <v>114.2</v>
      </c>
      <c r="L1295">
        <v>5</v>
      </c>
      <c r="M1295">
        <v>0</v>
      </c>
      <c r="N1295" s="6">
        <v>52.531999999999996</v>
      </c>
      <c r="O1295" t="str">
        <f t="shared" si="60"/>
        <v/>
      </c>
      <c r="P1295" s="6">
        <f t="shared" si="61"/>
        <v>321.00266666666664</v>
      </c>
      <c r="Q1295">
        <f t="shared" si="62"/>
        <v>305.77733383624104</v>
      </c>
      <c r="R1295" s="16" t="str">
        <f>TEXT(Ecom[[#This Row],[Dates]],"mmm")</f>
        <v>Dec</v>
      </c>
      <c r="S1295" s="16" t="str">
        <f>TEXT(Ecom[[#This Row],[Dates]],"YYYY")</f>
        <v>2026</v>
      </c>
      <c r="T1295" s="16"/>
    </row>
    <row r="1296" spans="1:20" x14ac:dyDescent="0.25">
      <c r="A1296" t="s">
        <v>28</v>
      </c>
      <c r="B1296" s="16">
        <v>46175</v>
      </c>
      <c r="C1296" t="s">
        <v>14</v>
      </c>
      <c r="D1296" t="s">
        <v>15</v>
      </c>
      <c r="E1296" t="s">
        <v>144</v>
      </c>
      <c r="F1296" t="s">
        <v>24</v>
      </c>
      <c r="G1296">
        <v>92105</v>
      </c>
      <c r="H1296" t="s">
        <v>25</v>
      </c>
      <c r="I1296" t="s">
        <v>26</v>
      </c>
      <c r="J1296" t="s">
        <v>27</v>
      </c>
      <c r="K1296" s="6">
        <v>3.08</v>
      </c>
      <c r="L1296">
        <v>1</v>
      </c>
      <c r="M1296">
        <v>0</v>
      </c>
      <c r="N1296" s="6">
        <v>1.4783999999999999</v>
      </c>
      <c r="O1296" t="str">
        <f t="shared" si="60"/>
        <v/>
      </c>
      <c r="P1296" s="6">
        <f t="shared" si="61"/>
        <v>287.57066666666668</v>
      </c>
      <c r="Q1296">
        <f t="shared" si="62"/>
        <v>342.75282311699004</v>
      </c>
      <c r="R1296" s="16" t="str">
        <f>TEXT(Ecom[[#This Row],[Dates]],"mmm")</f>
        <v>Jun</v>
      </c>
      <c r="S1296" s="16" t="str">
        <f>TEXT(Ecom[[#This Row],[Dates]],"YYYY")</f>
        <v>2026</v>
      </c>
      <c r="T1296" s="16"/>
    </row>
    <row r="1297" spans="1:20" x14ac:dyDescent="0.25">
      <c r="A1297" t="s">
        <v>28</v>
      </c>
      <c r="B1297" s="16">
        <v>45701</v>
      </c>
      <c r="C1297" t="s">
        <v>14</v>
      </c>
      <c r="D1297" t="s">
        <v>15</v>
      </c>
      <c r="E1297" t="s">
        <v>291</v>
      </c>
      <c r="F1297" t="s">
        <v>98</v>
      </c>
      <c r="G1297">
        <v>81001</v>
      </c>
      <c r="H1297" t="s">
        <v>25</v>
      </c>
      <c r="I1297" t="s">
        <v>26</v>
      </c>
      <c r="J1297" t="s">
        <v>38</v>
      </c>
      <c r="K1297" s="6">
        <v>845.72799999999995</v>
      </c>
      <c r="L1297">
        <v>13</v>
      </c>
      <c r="M1297">
        <v>0.2</v>
      </c>
      <c r="N1297" s="6">
        <v>84.572800000000001</v>
      </c>
      <c r="O1297" t="str">
        <f t="shared" si="60"/>
        <v/>
      </c>
      <c r="P1297" s="6">
        <f t="shared" si="61"/>
        <v>293.45066666666668</v>
      </c>
      <c r="Q1297">
        <f t="shared" si="62"/>
        <v>376.21453827422573</v>
      </c>
      <c r="R1297" s="16" t="str">
        <f>TEXT(Ecom[[#This Row],[Dates]],"mmm")</f>
        <v>Feb</v>
      </c>
      <c r="S1297" s="16" t="str">
        <f>TEXT(Ecom[[#This Row],[Dates]],"YYYY")</f>
        <v>2025</v>
      </c>
      <c r="T1297" s="16"/>
    </row>
    <row r="1298" spans="1:20" x14ac:dyDescent="0.25">
      <c r="A1298" t="s">
        <v>28</v>
      </c>
      <c r="B1298" s="16">
        <v>46211</v>
      </c>
      <c r="C1298" t="s">
        <v>22</v>
      </c>
      <c r="D1298" t="s">
        <v>15</v>
      </c>
      <c r="E1298" t="s">
        <v>126</v>
      </c>
      <c r="F1298" t="s">
        <v>24</v>
      </c>
      <c r="G1298">
        <v>94533</v>
      </c>
      <c r="H1298" t="s">
        <v>25</v>
      </c>
      <c r="I1298" t="s">
        <v>26</v>
      </c>
      <c r="J1298" t="s">
        <v>37</v>
      </c>
      <c r="K1298" s="6">
        <v>13.904</v>
      </c>
      <c r="L1298">
        <v>2</v>
      </c>
      <c r="M1298">
        <v>0.2</v>
      </c>
      <c r="N1298" s="6">
        <v>4.5187999999999997</v>
      </c>
      <c r="O1298" t="str">
        <f t="shared" si="60"/>
        <v/>
      </c>
      <c r="P1298" s="6">
        <f t="shared" si="61"/>
        <v>49.858000000000004</v>
      </c>
      <c r="Q1298">
        <f t="shared" si="62"/>
        <v>226.20965898099115</v>
      </c>
      <c r="R1298" s="16" t="str">
        <f>TEXT(Ecom[[#This Row],[Dates]],"mmm")</f>
        <v>Jul</v>
      </c>
      <c r="S1298" s="16" t="str">
        <f>TEXT(Ecom[[#This Row],[Dates]],"YYYY")</f>
        <v>2026</v>
      </c>
      <c r="T1298" s="16"/>
    </row>
    <row r="1299" spans="1:20" x14ac:dyDescent="0.25">
      <c r="A1299" t="s">
        <v>28</v>
      </c>
      <c r="B1299" s="16">
        <v>45793</v>
      </c>
      <c r="C1299" t="s">
        <v>22</v>
      </c>
      <c r="D1299" t="s">
        <v>15</v>
      </c>
      <c r="E1299" t="s">
        <v>126</v>
      </c>
      <c r="F1299" t="s">
        <v>24</v>
      </c>
      <c r="G1299">
        <v>94533</v>
      </c>
      <c r="H1299" t="s">
        <v>25</v>
      </c>
      <c r="I1299" t="s">
        <v>26</v>
      </c>
      <c r="J1299" t="s">
        <v>37</v>
      </c>
      <c r="K1299" s="6">
        <v>20.72</v>
      </c>
      <c r="L1299">
        <v>2</v>
      </c>
      <c r="M1299">
        <v>0.2</v>
      </c>
      <c r="N1299" s="6">
        <v>6.4749999999999996</v>
      </c>
      <c r="O1299" t="str">
        <f t="shared" si="60"/>
        <v/>
      </c>
      <c r="P1299" s="6">
        <f t="shared" si="61"/>
        <v>54.210000000000008</v>
      </c>
      <c r="Q1299">
        <f t="shared" si="62"/>
        <v>162.64639303762058</v>
      </c>
      <c r="R1299" s="16" t="str">
        <f>TEXT(Ecom[[#This Row],[Dates]],"mmm")</f>
        <v>May</v>
      </c>
      <c r="S1299" s="16" t="str">
        <f>TEXT(Ecom[[#This Row],[Dates]],"YYYY")</f>
        <v>2025</v>
      </c>
      <c r="T1299" s="16"/>
    </row>
    <row r="1300" spans="1:20" x14ac:dyDescent="0.25">
      <c r="A1300" t="s">
        <v>13</v>
      </c>
      <c r="B1300" s="16">
        <v>45933</v>
      </c>
      <c r="C1300" t="s">
        <v>22</v>
      </c>
      <c r="D1300" t="s">
        <v>15</v>
      </c>
      <c r="E1300" t="s">
        <v>96</v>
      </c>
      <c r="F1300" t="s">
        <v>68</v>
      </c>
      <c r="G1300">
        <v>55106</v>
      </c>
      <c r="H1300" t="s">
        <v>47</v>
      </c>
      <c r="I1300" t="s">
        <v>35</v>
      </c>
      <c r="J1300" t="s">
        <v>36</v>
      </c>
      <c r="K1300" s="6">
        <v>114.95</v>
      </c>
      <c r="L1300">
        <v>5</v>
      </c>
      <c r="M1300">
        <v>0</v>
      </c>
      <c r="N1300" s="6">
        <v>2.2989999999999999</v>
      </c>
      <c r="O1300" t="str">
        <f t="shared" si="60"/>
        <v/>
      </c>
      <c r="P1300" s="6">
        <f t="shared" si="61"/>
        <v>238.22333333333333</v>
      </c>
      <c r="Q1300">
        <f t="shared" si="62"/>
        <v>197.39496135788642</v>
      </c>
      <c r="R1300" s="16" t="str">
        <f>TEXT(Ecom[[#This Row],[Dates]],"mmm")</f>
        <v>Oct</v>
      </c>
      <c r="S1300" s="16" t="str">
        <f>TEXT(Ecom[[#This Row],[Dates]],"YYYY")</f>
        <v>2025</v>
      </c>
      <c r="T1300" s="16"/>
    </row>
    <row r="1301" spans="1:20" x14ac:dyDescent="0.25">
      <c r="A1301" t="s">
        <v>62</v>
      </c>
      <c r="B1301" s="16">
        <v>46028</v>
      </c>
      <c r="C1301" t="s">
        <v>14</v>
      </c>
      <c r="D1301" t="s">
        <v>15</v>
      </c>
      <c r="E1301" t="s">
        <v>52</v>
      </c>
      <c r="F1301" t="s">
        <v>24</v>
      </c>
      <c r="G1301">
        <v>94109</v>
      </c>
      <c r="H1301" t="s">
        <v>25</v>
      </c>
      <c r="I1301" t="s">
        <v>26</v>
      </c>
      <c r="J1301" t="s">
        <v>32</v>
      </c>
      <c r="K1301" s="6">
        <v>26.96</v>
      </c>
      <c r="L1301">
        <v>2</v>
      </c>
      <c r="M1301">
        <v>0</v>
      </c>
      <c r="N1301" s="6">
        <v>7.0095999999999998</v>
      </c>
      <c r="O1301" t="str">
        <f t="shared" si="60"/>
        <v/>
      </c>
      <c r="P1301" s="6">
        <f t="shared" si="61"/>
        <v>295.36666666666667</v>
      </c>
      <c r="Q1301">
        <f t="shared" si="62"/>
        <v>193.85398630775535</v>
      </c>
      <c r="R1301" s="16" t="str">
        <f>TEXT(Ecom[[#This Row],[Dates]],"mmm")</f>
        <v>Jan</v>
      </c>
      <c r="S1301" s="16" t="str">
        <f>TEXT(Ecom[[#This Row],[Dates]],"YYYY")</f>
        <v>2026</v>
      </c>
      <c r="T1301" s="16"/>
    </row>
    <row r="1302" spans="1:20" x14ac:dyDescent="0.25">
      <c r="A1302" t="s">
        <v>13</v>
      </c>
      <c r="B1302" s="16">
        <v>45952</v>
      </c>
      <c r="C1302" t="s">
        <v>14</v>
      </c>
      <c r="D1302" t="s">
        <v>15</v>
      </c>
      <c r="E1302" t="s">
        <v>82</v>
      </c>
      <c r="F1302" t="s">
        <v>83</v>
      </c>
      <c r="G1302">
        <v>22153</v>
      </c>
      <c r="H1302" t="s">
        <v>18</v>
      </c>
      <c r="I1302" t="s">
        <v>19</v>
      </c>
      <c r="J1302" t="s">
        <v>33</v>
      </c>
      <c r="K1302" s="6">
        <v>572.76</v>
      </c>
      <c r="L1302">
        <v>6</v>
      </c>
      <c r="M1302">
        <v>0</v>
      </c>
      <c r="N1302" s="6">
        <v>166.10040000000001</v>
      </c>
      <c r="O1302" t="str">
        <f t="shared" si="60"/>
        <v/>
      </c>
      <c r="P1302" s="6">
        <f t="shared" si="61"/>
        <v>307.03333333333336</v>
      </c>
      <c r="Q1302">
        <f t="shared" si="62"/>
        <v>239.4831102140144</v>
      </c>
      <c r="R1302" s="16" t="str">
        <f>TEXT(Ecom[[#This Row],[Dates]],"mmm")</f>
        <v>Oct</v>
      </c>
      <c r="S1302" s="16" t="str">
        <f>TEXT(Ecom[[#This Row],[Dates]],"YYYY")</f>
        <v>2025</v>
      </c>
      <c r="T1302" s="16"/>
    </row>
    <row r="1303" spans="1:20" x14ac:dyDescent="0.25">
      <c r="A1303" t="s">
        <v>13</v>
      </c>
      <c r="B1303" s="16">
        <v>46295</v>
      </c>
      <c r="C1303" t="s">
        <v>14</v>
      </c>
      <c r="D1303" t="s">
        <v>15</v>
      </c>
      <c r="E1303" t="s">
        <v>82</v>
      </c>
      <c r="F1303" t="s">
        <v>83</v>
      </c>
      <c r="G1303">
        <v>22153</v>
      </c>
      <c r="H1303" t="s">
        <v>18</v>
      </c>
      <c r="I1303" t="s">
        <v>19</v>
      </c>
      <c r="J1303" t="s">
        <v>33</v>
      </c>
      <c r="K1303" s="6">
        <v>286.38</v>
      </c>
      <c r="L1303">
        <v>3</v>
      </c>
      <c r="M1303">
        <v>0</v>
      </c>
      <c r="N1303" s="6">
        <v>83.050200000000004</v>
      </c>
      <c r="O1303" t="str">
        <f t="shared" si="60"/>
        <v/>
      </c>
      <c r="P1303" s="6">
        <f t="shared" si="61"/>
        <v>124.11</v>
      </c>
      <c r="Q1303">
        <f t="shared" si="62"/>
        <v>152.93322430491125</v>
      </c>
      <c r="R1303" s="16" t="str">
        <f>TEXT(Ecom[[#This Row],[Dates]],"mmm")</f>
        <v>Sep</v>
      </c>
      <c r="S1303" s="16" t="str">
        <f>TEXT(Ecom[[#This Row],[Dates]],"YYYY")</f>
        <v>2026</v>
      </c>
      <c r="T1303" s="16"/>
    </row>
    <row r="1304" spans="1:20" x14ac:dyDescent="0.25">
      <c r="A1304" t="s">
        <v>13</v>
      </c>
      <c r="B1304" s="16">
        <v>46160</v>
      </c>
      <c r="C1304" t="s">
        <v>44</v>
      </c>
      <c r="D1304" t="s">
        <v>15</v>
      </c>
      <c r="E1304" t="s">
        <v>155</v>
      </c>
      <c r="F1304" t="s">
        <v>83</v>
      </c>
      <c r="G1304">
        <v>22204</v>
      </c>
      <c r="H1304" t="s">
        <v>18</v>
      </c>
      <c r="I1304" t="s">
        <v>19</v>
      </c>
      <c r="J1304" t="s">
        <v>20</v>
      </c>
      <c r="K1304" s="6">
        <v>61.96</v>
      </c>
      <c r="L1304">
        <v>2</v>
      </c>
      <c r="M1304">
        <v>0</v>
      </c>
      <c r="N1304" s="6">
        <v>4.3372000000000002</v>
      </c>
      <c r="O1304" t="str">
        <f t="shared" si="60"/>
        <v/>
      </c>
      <c r="P1304" s="6">
        <f t="shared" si="61"/>
        <v>124.64</v>
      </c>
      <c r="Q1304">
        <f t="shared" si="62"/>
        <v>179.59365431543057</v>
      </c>
      <c r="R1304" s="16" t="str">
        <f>TEXT(Ecom[[#This Row],[Dates]],"mmm")</f>
        <v>May</v>
      </c>
      <c r="S1304" s="16" t="str">
        <f>TEXT(Ecom[[#This Row],[Dates]],"YYYY")</f>
        <v>2026</v>
      </c>
      <c r="T1304" s="16"/>
    </row>
    <row r="1305" spans="1:20" x14ac:dyDescent="0.25">
      <c r="A1305" t="s">
        <v>28</v>
      </c>
      <c r="B1305" s="16">
        <v>46260</v>
      </c>
      <c r="C1305" t="s">
        <v>14</v>
      </c>
      <c r="D1305" t="s">
        <v>15</v>
      </c>
      <c r="E1305" t="s">
        <v>103</v>
      </c>
      <c r="F1305" t="s">
        <v>167</v>
      </c>
      <c r="G1305">
        <v>31907</v>
      </c>
      <c r="H1305" t="s">
        <v>18</v>
      </c>
      <c r="I1305" t="s">
        <v>19</v>
      </c>
      <c r="J1305" t="s">
        <v>33</v>
      </c>
      <c r="K1305" s="6">
        <v>23.99</v>
      </c>
      <c r="L1305">
        <v>1</v>
      </c>
      <c r="M1305">
        <v>0</v>
      </c>
      <c r="N1305" s="6">
        <v>5.5176999999999996</v>
      </c>
      <c r="O1305" t="str">
        <f t="shared" si="60"/>
        <v/>
      </c>
      <c r="P1305" s="6">
        <f t="shared" si="61"/>
        <v>243.96799999999999</v>
      </c>
      <c r="Q1305">
        <f t="shared" si="62"/>
        <v>150.18683461608745</v>
      </c>
      <c r="R1305" s="16" t="str">
        <f>TEXT(Ecom[[#This Row],[Dates]],"mmm")</f>
        <v>Aug</v>
      </c>
      <c r="S1305" s="16" t="str">
        <f>TEXT(Ecom[[#This Row],[Dates]],"YYYY")</f>
        <v>2026</v>
      </c>
      <c r="T1305" s="16"/>
    </row>
    <row r="1306" spans="1:20" x14ac:dyDescent="0.25">
      <c r="A1306" t="s">
        <v>28</v>
      </c>
      <c r="B1306" s="16">
        <v>45661</v>
      </c>
      <c r="C1306" t="s">
        <v>14</v>
      </c>
      <c r="D1306" t="s">
        <v>15</v>
      </c>
      <c r="E1306" t="s">
        <v>103</v>
      </c>
      <c r="F1306" t="s">
        <v>167</v>
      </c>
      <c r="G1306">
        <v>31907</v>
      </c>
      <c r="H1306" t="s">
        <v>18</v>
      </c>
      <c r="I1306" t="s">
        <v>35</v>
      </c>
      <c r="J1306" t="s">
        <v>36</v>
      </c>
      <c r="K1306" s="6">
        <v>287.97000000000003</v>
      </c>
      <c r="L1306">
        <v>3</v>
      </c>
      <c r="M1306">
        <v>0</v>
      </c>
      <c r="N1306" s="6">
        <v>77.751900000000006</v>
      </c>
      <c r="O1306" t="str">
        <f t="shared" si="60"/>
        <v/>
      </c>
      <c r="P1306" s="6">
        <f t="shared" si="61"/>
        <v>251.55799999999999</v>
      </c>
      <c r="Q1306">
        <f t="shared" si="62"/>
        <v>182.19628818026641</v>
      </c>
      <c r="R1306" s="16" t="str">
        <f>TEXT(Ecom[[#This Row],[Dates]],"mmm")</f>
        <v>Jan</v>
      </c>
      <c r="S1306" s="16" t="str">
        <f>TEXT(Ecom[[#This Row],[Dates]],"YYYY")</f>
        <v>2025</v>
      </c>
      <c r="T1306" s="16"/>
    </row>
    <row r="1307" spans="1:20" x14ac:dyDescent="0.25">
      <c r="A1307" t="s">
        <v>13</v>
      </c>
      <c r="B1307" s="16">
        <v>46231</v>
      </c>
      <c r="C1307" t="s">
        <v>14</v>
      </c>
      <c r="D1307" t="s">
        <v>15</v>
      </c>
      <c r="E1307" t="s">
        <v>61</v>
      </c>
      <c r="F1307" t="s">
        <v>46</v>
      </c>
      <c r="G1307">
        <v>77036</v>
      </c>
      <c r="H1307" t="s">
        <v>47</v>
      </c>
      <c r="I1307" t="s">
        <v>35</v>
      </c>
      <c r="J1307" t="s">
        <v>36</v>
      </c>
      <c r="K1307" s="6">
        <v>419.94400000000002</v>
      </c>
      <c r="L1307">
        <v>7</v>
      </c>
      <c r="M1307">
        <v>0.2</v>
      </c>
      <c r="N1307" s="6">
        <v>52.493000000000002</v>
      </c>
      <c r="O1307" t="str">
        <f t="shared" si="60"/>
        <v/>
      </c>
      <c r="P1307" s="6">
        <f t="shared" si="61"/>
        <v>161.47200000000001</v>
      </c>
      <c r="Q1307">
        <f t="shared" si="62"/>
        <v>176.61324127407136</v>
      </c>
      <c r="R1307" s="16" t="str">
        <f>TEXT(Ecom[[#This Row],[Dates]],"mmm")</f>
        <v>Jul</v>
      </c>
      <c r="S1307" s="16" t="str">
        <f>TEXT(Ecom[[#This Row],[Dates]],"YYYY")</f>
        <v>2026</v>
      </c>
      <c r="T1307" s="16"/>
    </row>
    <row r="1308" spans="1:20" x14ac:dyDescent="0.25">
      <c r="A1308" t="s">
        <v>62</v>
      </c>
      <c r="B1308" s="16">
        <v>45714</v>
      </c>
      <c r="C1308" t="s">
        <v>14</v>
      </c>
      <c r="D1308" t="s">
        <v>15</v>
      </c>
      <c r="E1308" t="s">
        <v>113</v>
      </c>
      <c r="F1308" t="s">
        <v>24</v>
      </c>
      <c r="G1308">
        <v>91104</v>
      </c>
      <c r="H1308" t="s">
        <v>25</v>
      </c>
      <c r="I1308" t="s">
        <v>26</v>
      </c>
      <c r="J1308" t="s">
        <v>41</v>
      </c>
      <c r="K1308" s="6">
        <v>46.76</v>
      </c>
      <c r="L1308">
        <v>7</v>
      </c>
      <c r="M1308">
        <v>0</v>
      </c>
      <c r="N1308" s="6">
        <v>22.444800000000001</v>
      </c>
      <c r="O1308" t="str">
        <f t="shared" si="60"/>
        <v/>
      </c>
      <c r="P1308" s="6">
        <f t="shared" si="61"/>
        <v>28.750666666666664</v>
      </c>
      <c r="Q1308">
        <f t="shared" si="62"/>
        <v>144.51960489587307</v>
      </c>
      <c r="R1308" s="16" t="str">
        <f>TEXT(Ecom[[#This Row],[Dates]],"mmm")</f>
        <v>Feb</v>
      </c>
      <c r="S1308" s="16" t="str">
        <f>TEXT(Ecom[[#This Row],[Dates]],"YYYY")</f>
        <v>2025</v>
      </c>
      <c r="T1308" s="16"/>
    </row>
    <row r="1309" spans="1:20" x14ac:dyDescent="0.25">
      <c r="A1309" t="s">
        <v>62</v>
      </c>
      <c r="B1309" s="16">
        <v>46343</v>
      </c>
      <c r="C1309" t="s">
        <v>14</v>
      </c>
      <c r="D1309" t="s">
        <v>15</v>
      </c>
      <c r="E1309" t="s">
        <v>113</v>
      </c>
      <c r="F1309" t="s">
        <v>24</v>
      </c>
      <c r="G1309">
        <v>91104</v>
      </c>
      <c r="H1309" t="s">
        <v>25</v>
      </c>
      <c r="I1309" t="s">
        <v>26</v>
      </c>
      <c r="J1309" t="s">
        <v>37</v>
      </c>
      <c r="K1309" s="6">
        <v>17.712</v>
      </c>
      <c r="L1309">
        <v>3</v>
      </c>
      <c r="M1309">
        <v>0.2</v>
      </c>
      <c r="N1309" s="6">
        <v>6.4206000000000003</v>
      </c>
      <c r="O1309" t="str">
        <f t="shared" si="60"/>
        <v/>
      </c>
      <c r="P1309" s="6">
        <f t="shared" si="61"/>
        <v>67.144000000000005</v>
      </c>
      <c r="Q1309">
        <f t="shared" si="62"/>
        <v>99.501774539917591</v>
      </c>
      <c r="R1309" s="16" t="str">
        <f>TEXT(Ecom[[#This Row],[Dates]],"mmm")</f>
        <v>Nov</v>
      </c>
      <c r="S1309" s="16" t="str">
        <f>TEXT(Ecom[[#This Row],[Dates]],"YYYY")</f>
        <v>2026</v>
      </c>
      <c r="T1309" s="16"/>
    </row>
    <row r="1310" spans="1:20" x14ac:dyDescent="0.25">
      <c r="A1310" t="s">
        <v>62</v>
      </c>
      <c r="B1310" s="16">
        <v>46166</v>
      </c>
      <c r="C1310" t="s">
        <v>14</v>
      </c>
      <c r="D1310" t="s">
        <v>15</v>
      </c>
      <c r="E1310" t="s">
        <v>113</v>
      </c>
      <c r="F1310" t="s">
        <v>24</v>
      </c>
      <c r="G1310">
        <v>91104</v>
      </c>
      <c r="H1310" t="s">
        <v>25</v>
      </c>
      <c r="I1310" t="s">
        <v>26</v>
      </c>
      <c r="J1310" t="s">
        <v>38</v>
      </c>
      <c r="K1310" s="6">
        <v>21.78</v>
      </c>
      <c r="L1310">
        <v>2</v>
      </c>
      <c r="M1310">
        <v>0</v>
      </c>
      <c r="N1310" s="6">
        <v>5.6627999999999998</v>
      </c>
      <c r="O1310" t="str">
        <f t="shared" si="60"/>
        <v/>
      </c>
      <c r="P1310" s="6">
        <f t="shared" si="61"/>
        <v>115.096</v>
      </c>
      <c r="Q1310">
        <f t="shared" si="62"/>
        <v>61.086055674973203</v>
      </c>
      <c r="R1310" s="16" t="str">
        <f>TEXT(Ecom[[#This Row],[Dates]],"mmm")</f>
        <v>May</v>
      </c>
      <c r="S1310" s="16" t="str">
        <f>TEXT(Ecom[[#This Row],[Dates]],"YYYY")</f>
        <v>2026</v>
      </c>
      <c r="T1310" s="16"/>
    </row>
    <row r="1311" spans="1:20" x14ac:dyDescent="0.25">
      <c r="A1311" t="s">
        <v>62</v>
      </c>
      <c r="B1311" s="16">
        <v>46201</v>
      </c>
      <c r="C1311" t="s">
        <v>14</v>
      </c>
      <c r="D1311" t="s">
        <v>15</v>
      </c>
      <c r="E1311" t="s">
        <v>113</v>
      </c>
      <c r="F1311" t="s">
        <v>24</v>
      </c>
      <c r="G1311">
        <v>91104</v>
      </c>
      <c r="H1311" t="s">
        <v>25</v>
      </c>
      <c r="I1311" t="s">
        <v>26</v>
      </c>
      <c r="J1311" t="s">
        <v>32</v>
      </c>
      <c r="K1311" s="6">
        <v>161.94</v>
      </c>
      <c r="L1311">
        <v>3</v>
      </c>
      <c r="M1311">
        <v>0</v>
      </c>
      <c r="N1311" s="6">
        <v>9.7164000000000001</v>
      </c>
      <c r="O1311" t="str">
        <f t="shared" si="60"/>
        <v/>
      </c>
      <c r="P1311" s="6">
        <f t="shared" si="61"/>
        <v>109.06600000000002</v>
      </c>
      <c r="Q1311">
        <f t="shared" si="62"/>
        <v>86.120128843377842</v>
      </c>
      <c r="R1311" s="16" t="str">
        <f>TEXT(Ecom[[#This Row],[Dates]],"mmm")</f>
        <v>Jun</v>
      </c>
      <c r="S1311" s="16" t="str">
        <f>TEXT(Ecom[[#This Row],[Dates]],"YYYY")</f>
        <v>2026</v>
      </c>
      <c r="T1311" s="16"/>
    </row>
    <row r="1312" spans="1:20" x14ac:dyDescent="0.25">
      <c r="A1312" t="s">
        <v>62</v>
      </c>
      <c r="B1312" s="16">
        <v>45754</v>
      </c>
      <c r="C1312" t="s">
        <v>14</v>
      </c>
      <c r="D1312" t="s">
        <v>15</v>
      </c>
      <c r="E1312" t="s">
        <v>113</v>
      </c>
      <c r="F1312" t="s">
        <v>24</v>
      </c>
      <c r="G1312">
        <v>91104</v>
      </c>
      <c r="H1312" t="s">
        <v>25</v>
      </c>
      <c r="I1312" t="s">
        <v>19</v>
      </c>
      <c r="J1312" t="s">
        <v>21</v>
      </c>
      <c r="K1312" s="6">
        <v>161.56800000000001</v>
      </c>
      <c r="L1312">
        <v>2</v>
      </c>
      <c r="M1312">
        <v>0.2</v>
      </c>
      <c r="N1312" s="6">
        <v>-8.0784000000000002</v>
      </c>
      <c r="O1312">
        <f t="shared" si="60"/>
        <v>-8.0784000000000002</v>
      </c>
      <c r="P1312" s="6">
        <f t="shared" si="61"/>
        <v>95.792666666666676</v>
      </c>
      <c r="Q1312">
        <f t="shared" si="62"/>
        <v>68.207713738854224</v>
      </c>
      <c r="R1312" s="16" t="str">
        <f>TEXT(Ecom[[#This Row],[Dates]],"mmm")</f>
        <v>Apr</v>
      </c>
      <c r="S1312" s="16" t="str">
        <f>TEXT(Ecom[[#This Row],[Dates]],"YYYY")</f>
        <v>2025</v>
      </c>
      <c r="T1312" s="16"/>
    </row>
    <row r="1313" spans="1:20" x14ac:dyDescent="0.25">
      <c r="A1313" t="s">
        <v>28</v>
      </c>
      <c r="B1313" s="16">
        <v>46097</v>
      </c>
      <c r="C1313" t="s">
        <v>14</v>
      </c>
      <c r="D1313" t="s">
        <v>15</v>
      </c>
      <c r="E1313" t="s">
        <v>184</v>
      </c>
      <c r="F1313" t="s">
        <v>166</v>
      </c>
      <c r="G1313">
        <v>1841</v>
      </c>
      <c r="H1313" t="s">
        <v>57</v>
      </c>
      <c r="I1313" t="s">
        <v>26</v>
      </c>
      <c r="J1313" t="s">
        <v>27</v>
      </c>
      <c r="K1313" s="6">
        <v>3.69</v>
      </c>
      <c r="L1313">
        <v>1</v>
      </c>
      <c r="M1313">
        <v>0</v>
      </c>
      <c r="N1313" s="6">
        <v>1.7343</v>
      </c>
      <c r="O1313" t="str">
        <f t="shared" si="60"/>
        <v/>
      </c>
      <c r="P1313" s="6">
        <f t="shared" si="61"/>
        <v>93.727333333333334</v>
      </c>
      <c r="Q1313">
        <f t="shared" si="62"/>
        <v>72.104772807558533</v>
      </c>
      <c r="R1313" s="16" t="str">
        <f>TEXT(Ecom[[#This Row],[Dates]],"mmm")</f>
        <v>Mar</v>
      </c>
      <c r="S1313" s="16" t="str">
        <f>TEXT(Ecom[[#This Row],[Dates]],"YYYY")</f>
        <v>2026</v>
      </c>
      <c r="T1313" s="16"/>
    </row>
    <row r="1314" spans="1:20" x14ac:dyDescent="0.25">
      <c r="A1314" t="s">
        <v>28</v>
      </c>
      <c r="B1314" s="16">
        <v>46305</v>
      </c>
      <c r="C1314" t="s">
        <v>14</v>
      </c>
      <c r="D1314" t="s">
        <v>15</v>
      </c>
      <c r="E1314" t="s">
        <v>184</v>
      </c>
      <c r="F1314" t="s">
        <v>166</v>
      </c>
      <c r="G1314">
        <v>1841</v>
      </c>
      <c r="H1314" t="s">
        <v>57</v>
      </c>
      <c r="I1314" t="s">
        <v>26</v>
      </c>
      <c r="J1314" t="s">
        <v>27</v>
      </c>
      <c r="K1314" s="6">
        <v>122.12</v>
      </c>
      <c r="L1314">
        <v>4</v>
      </c>
      <c r="M1314">
        <v>0</v>
      </c>
      <c r="N1314" s="6">
        <v>56.175199999999997</v>
      </c>
      <c r="O1314" t="str">
        <f t="shared" si="60"/>
        <v/>
      </c>
      <c r="P1314" s="6">
        <f t="shared" si="61"/>
        <v>105.45733333333334</v>
      </c>
      <c r="Q1314">
        <f t="shared" si="62"/>
        <v>54.545805590856901</v>
      </c>
      <c r="R1314" s="16" t="str">
        <f>TEXT(Ecom[[#This Row],[Dates]],"mmm")</f>
        <v>Oct</v>
      </c>
      <c r="S1314" s="16" t="str">
        <f>TEXT(Ecom[[#This Row],[Dates]],"YYYY")</f>
        <v>2026</v>
      </c>
      <c r="T1314" s="16"/>
    </row>
    <row r="1315" spans="1:20" x14ac:dyDescent="0.25">
      <c r="A1315" t="s">
        <v>28</v>
      </c>
      <c r="B1315" s="16">
        <v>46065</v>
      </c>
      <c r="C1315" t="s">
        <v>14</v>
      </c>
      <c r="D1315" t="s">
        <v>15</v>
      </c>
      <c r="E1315" t="s">
        <v>103</v>
      </c>
      <c r="F1315" t="s">
        <v>104</v>
      </c>
      <c r="G1315">
        <v>43229</v>
      </c>
      <c r="H1315" t="s">
        <v>57</v>
      </c>
      <c r="I1315" t="s">
        <v>19</v>
      </c>
      <c r="J1315" t="s">
        <v>21</v>
      </c>
      <c r="K1315" s="6">
        <v>155.37200000000001</v>
      </c>
      <c r="L1315">
        <v>2</v>
      </c>
      <c r="M1315">
        <v>0.3</v>
      </c>
      <c r="N1315" s="6">
        <v>-13.317600000000001</v>
      </c>
      <c r="O1315">
        <f t="shared" si="60"/>
        <v>-13.317600000000001</v>
      </c>
      <c r="P1315" s="6">
        <f t="shared" si="61"/>
        <v>126.03066666666666</v>
      </c>
      <c r="Q1315">
        <f t="shared" si="62"/>
        <v>62.11421002923209</v>
      </c>
      <c r="R1315" s="16" t="str">
        <f>TEXT(Ecom[[#This Row],[Dates]],"mmm")</f>
        <v>Feb</v>
      </c>
      <c r="S1315" s="16" t="str">
        <f>TEXT(Ecom[[#This Row],[Dates]],"YYYY")</f>
        <v>2026</v>
      </c>
      <c r="T1315" s="16"/>
    </row>
    <row r="1316" spans="1:20" x14ac:dyDescent="0.25">
      <c r="A1316" t="s">
        <v>28</v>
      </c>
      <c r="B1316" s="16">
        <v>46351</v>
      </c>
      <c r="C1316" t="s">
        <v>22</v>
      </c>
      <c r="D1316" t="s">
        <v>15</v>
      </c>
      <c r="E1316" t="s">
        <v>23</v>
      </c>
      <c r="F1316" t="s">
        <v>24</v>
      </c>
      <c r="G1316">
        <v>90032</v>
      </c>
      <c r="H1316" t="s">
        <v>25</v>
      </c>
      <c r="I1316" t="s">
        <v>26</v>
      </c>
      <c r="J1316" t="s">
        <v>41</v>
      </c>
      <c r="K1316" s="6">
        <v>38.880000000000003</v>
      </c>
      <c r="L1316">
        <v>6</v>
      </c>
      <c r="M1316">
        <v>0</v>
      </c>
      <c r="N1316" s="6">
        <v>18.662400000000002</v>
      </c>
      <c r="O1316" t="str">
        <f t="shared" si="60"/>
        <v/>
      </c>
      <c r="P1316" s="6">
        <f t="shared" si="61"/>
        <v>267.33999999999997</v>
      </c>
      <c r="Q1316">
        <f t="shared" si="62"/>
        <v>187.16614894635035</v>
      </c>
      <c r="R1316" s="16" t="str">
        <f>TEXT(Ecom[[#This Row],[Dates]],"mmm")</f>
        <v>Nov</v>
      </c>
      <c r="S1316" s="16" t="str">
        <f>TEXT(Ecom[[#This Row],[Dates]],"YYYY")</f>
        <v>2026</v>
      </c>
      <c r="T1316" s="16"/>
    </row>
    <row r="1317" spans="1:20" x14ac:dyDescent="0.25">
      <c r="A1317" t="s">
        <v>28</v>
      </c>
      <c r="B1317" s="16">
        <v>46160</v>
      </c>
      <c r="C1317" t="s">
        <v>22</v>
      </c>
      <c r="D1317" t="s">
        <v>15</v>
      </c>
      <c r="E1317" t="s">
        <v>23</v>
      </c>
      <c r="F1317" t="s">
        <v>24</v>
      </c>
      <c r="G1317">
        <v>90032</v>
      </c>
      <c r="H1317" t="s">
        <v>25</v>
      </c>
      <c r="I1317" t="s">
        <v>19</v>
      </c>
      <c r="J1317" t="s">
        <v>33</v>
      </c>
      <c r="K1317" s="6">
        <v>183.84</v>
      </c>
      <c r="L1317">
        <v>8</v>
      </c>
      <c r="M1317">
        <v>0</v>
      </c>
      <c r="N1317" s="6">
        <v>62.505600000000001</v>
      </c>
      <c r="O1317" t="str">
        <f t="shared" si="60"/>
        <v/>
      </c>
      <c r="P1317" s="6">
        <f t="shared" si="61"/>
        <v>259.11333333333334</v>
      </c>
      <c r="Q1317">
        <f t="shared" si="62"/>
        <v>231.40404884450408</v>
      </c>
      <c r="R1317" s="16" t="str">
        <f>TEXT(Ecom[[#This Row],[Dates]],"mmm")</f>
        <v>May</v>
      </c>
      <c r="S1317" s="16" t="str">
        <f>TEXT(Ecom[[#This Row],[Dates]],"YYYY")</f>
        <v>2026</v>
      </c>
      <c r="T1317" s="16"/>
    </row>
    <row r="1318" spans="1:20" x14ac:dyDescent="0.25">
      <c r="A1318" t="s">
        <v>28</v>
      </c>
      <c r="B1318" s="16">
        <v>46015</v>
      </c>
      <c r="C1318" t="s">
        <v>22</v>
      </c>
      <c r="D1318" t="s">
        <v>15</v>
      </c>
      <c r="E1318" t="s">
        <v>23</v>
      </c>
      <c r="F1318" t="s">
        <v>24</v>
      </c>
      <c r="G1318">
        <v>90032</v>
      </c>
      <c r="H1318" t="s">
        <v>25</v>
      </c>
      <c r="I1318" t="s">
        <v>26</v>
      </c>
      <c r="J1318" t="s">
        <v>110</v>
      </c>
      <c r="K1318" s="6">
        <v>579.29999999999995</v>
      </c>
      <c r="L1318">
        <v>5</v>
      </c>
      <c r="M1318">
        <v>0</v>
      </c>
      <c r="N1318" s="6">
        <v>28.965</v>
      </c>
      <c r="O1318" t="str">
        <f t="shared" si="60"/>
        <v/>
      </c>
      <c r="P1318" s="6">
        <f t="shared" si="61"/>
        <v>389.80666666666667</v>
      </c>
      <c r="Q1318">
        <f t="shared" si="62"/>
        <v>252.94252001122632</v>
      </c>
      <c r="R1318" s="16" t="str">
        <f>TEXT(Ecom[[#This Row],[Dates]],"mmm")</f>
        <v>Dec</v>
      </c>
      <c r="S1318" s="16" t="str">
        <f>TEXT(Ecom[[#This Row],[Dates]],"YYYY")</f>
        <v>2025</v>
      </c>
      <c r="T1318" s="16"/>
    </row>
    <row r="1319" spans="1:20" x14ac:dyDescent="0.25">
      <c r="A1319" t="s">
        <v>28</v>
      </c>
      <c r="B1319" s="16">
        <v>46375</v>
      </c>
      <c r="C1319" t="s">
        <v>14</v>
      </c>
      <c r="D1319" t="s">
        <v>15</v>
      </c>
      <c r="E1319" t="s">
        <v>55</v>
      </c>
      <c r="F1319" t="s">
        <v>56</v>
      </c>
      <c r="G1319">
        <v>19120</v>
      </c>
      <c r="H1319" t="s">
        <v>57</v>
      </c>
      <c r="I1319" t="s">
        <v>35</v>
      </c>
      <c r="J1319" t="s">
        <v>59</v>
      </c>
      <c r="K1319" s="6">
        <v>14.2</v>
      </c>
      <c r="L1319">
        <v>1</v>
      </c>
      <c r="M1319">
        <v>0.2</v>
      </c>
      <c r="N1319" s="6">
        <v>3.3725000000000001</v>
      </c>
      <c r="O1319" t="str">
        <f t="shared" si="60"/>
        <v/>
      </c>
      <c r="P1319" s="6">
        <f t="shared" si="61"/>
        <v>198.43466666666666</v>
      </c>
      <c r="Q1319">
        <f t="shared" si="62"/>
        <v>209.73517735150358</v>
      </c>
      <c r="R1319" s="16" t="str">
        <f>TEXT(Ecom[[#This Row],[Dates]],"mmm")</f>
        <v>Dec</v>
      </c>
      <c r="S1319" s="16" t="str">
        <f>TEXT(Ecom[[#This Row],[Dates]],"YYYY")</f>
        <v>2026</v>
      </c>
      <c r="T1319" s="16"/>
    </row>
    <row r="1320" spans="1:20" x14ac:dyDescent="0.25">
      <c r="A1320" t="s">
        <v>28</v>
      </c>
      <c r="B1320" s="16">
        <v>46174</v>
      </c>
      <c r="C1320" t="s">
        <v>22</v>
      </c>
      <c r="D1320" t="s">
        <v>15</v>
      </c>
      <c r="E1320" t="s">
        <v>292</v>
      </c>
      <c r="F1320" t="s">
        <v>30</v>
      </c>
      <c r="G1320">
        <v>32725</v>
      </c>
      <c r="H1320" t="s">
        <v>18</v>
      </c>
      <c r="I1320" t="s">
        <v>35</v>
      </c>
      <c r="J1320" t="s">
        <v>36</v>
      </c>
      <c r="K1320" s="6">
        <v>575.91999999999996</v>
      </c>
      <c r="L1320">
        <v>2</v>
      </c>
      <c r="M1320">
        <v>0.2</v>
      </c>
      <c r="N1320" s="6">
        <v>71.989999999999995</v>
      </c>
      <c r="O1320" t="str">
        <f t="shared" si="60"/>
        <v/>
      </c>
      <c r="P1320" s="6">
        <f t="shared" si="61"/>
        <v>195.44433333333333</v>
      </c>
      <c r="Q1320">
        <f t="shared" si="62"/>
        <v>189.88230218275274</v>
      </c>
      <c r="R1320" s="16" t="str">
        <f>TEXT(Ecom[[#This Row],[Dates]],"mmm")</f>
        <v>Jun</v>
      </c>
      <c r="S1320" s="16" t="str">
        <f>TEXT(Ecom[[#This Row],[Dates]],"YYYY")</f>
        <v>2026</v>
      </c>
      <c r="T1320" s="16"/>
    </row>
    <row r="1321" spans="1:20" x14ac:dyDescent="0.25">
      <c r="A1321" t="s">
        <v>28</v>
      </c>
      <c r="B1321" s="16">
        <v>45835</v>
      </c>
      <c r="C1321" t="s">
        <v>22</v>
      </c>
      <c r="D1321" t="s">
        <v>15</v>
      </c>
      <c r="E1321" t="s">
        <v>292</v>
      </c>
      <c r="F1321" t="s">
        <v>30</v>
      </c>
      <c r="G1321">
        <v>32725</v>
      </c>
      <c r="H1321" t="s">
        <v>18</v>
      </c>
      <c r="I1321" t="s">
        <v>26</v>
      </c>
      <c r="J1321" t="s">
        <v>37</v>
      </c>
      <c r="K1321" s="6">
        <v>5.1840000000000002</v>
      </c>
      <c r="L1321">
        <v>6</v>
      </c>
      <c r="M1321">
        <v>0.7</v>
      </c>
      <c r="N1321" s="6">
        <v>-3.6288</v>
      </c>
      <c r="O1321">
        <f t="shared" si="60"/>
        <v>-3.6288</v>
      </c>
      <c r="P1321" s="6">
        <f t="shared" si="61"/>
        <v>98.655000000000015</v>
      </c>
      <c r="Q1321">
        <f t="shared" si="62"/>
        <v>190.13870534535414</v>
      </c>
      <c r="R1321" s="16" t="str">
        <f>TEXT(Ecom[[#This Row],[Dates]],"mmm")</f>
        <v>Jun</v>
      </c>
      <c r="S1321" s="16" t="str">
        <f>TEXT(Ecom[[#This Row],[Dates]],"YYYY")</f>
        <v>2025</v>
      </c>
      <c r="T1321" s="16"/>
    </row>
    <row r="1322" spans="1:20" x14ac:dyDescent="0.25">
      <c r="A1322" t="s">
        <v>28</v>
      </c>
      <c r="B1322" s="16">
        <v>46321</v>
      </c>
      <c r="C1322" t="s">
        <v>14</v>
      </c>
      <c r="D1322" t="s">
        <v>15</v>
      </c>
      <c r="E1322" t="s">
        <v>148</v>
      </c>
      <c r="F1322" t="s">
        <v>104</v>
      </c>
      <c r="G1322">
        <v>45231</v>
      </c>
      <c r="H1322" t="s">
        <v>57</v>
      </c>
      <c r="I1322" t="s">
        <v>26</v>
      </c>
      <c r="J1322" t="s">
        <v>37</v>
      </c>
      <c r="K1322" s="6">
        <v>5.2290000000000001</v>
      </c>
      <c r="L1322">
        <v>3</v>
      </c>
      <c r="M1322">
        <v>0.7</v>
      </c>
      <c r="N1322" s="6">
        <v>-4.1832000000000003</v>
      </c>
      <c r="O1322">
        <f t="shared" si="60"/>
        <v>-4.1832000000000003</v>
      </c>
      <c r="P1322" s="6">
        <f t="shared" si="61"/>
        <v>121.19366666666667</v>
      </c>
      <c r="Q1322">
        <f t="shared" si="62"/>
        <v>156.47609893905582</v>
      </c>
      <c r="R1322" s="16" t="str">
        <f>TEXT(Ecom[[#This Row],[Dates]],"mmm")</f>
        <v>Oct</v>
      </c>
      <c r="S1322" s="16" t="str">
        <f>TEXT(Ecom[[#This Row],[Dates]],"YYYY")</f>
        <v>2026</v>
      </c>
      <c r="T1322" s="16"/>
    </row>
    <row r="1323" spans="1:20" x14ac:dyDescent="0.25">
      <c r="A1323" t="s">
        <v>28</v>
      </c>
      <c r="B1323" s="16">
        <v>45717</v>
      </c>
      <c r="C1323" t="s">
        <v>14</v>
      </c>
      <c r="D1323" t="s">
        <v>15</v>
      </c>
      <c r="E1323" t="s">
        <v>148</v>
      </c>
      <c r="F1323" t="s">
        <v>104</v>
      </c>
      <c r="G1323">
        <v>45231</v>
      </c>
      <c r="H1323" t="s">
        <v>57</v>
      </c>
      <c r="I1323" t="s">
        <v>26</v>
      </c>
      <c r="J1323" t="s">
        <v>32</v>
      </c>
      <c r="K1323" s="6">
        <v>285.55200000000002</v>
      </c>
      <c r="L1323">
        <v>2</v>
      </c>
      <c r="M1323">
        <v>0.2</v>
      </c>
      <c r="N1323" s="6">
        <v>35.694000000000003</v>
      </c>
      <c r="O1323" t="str">
        <f t="shared" si="60"/>
        <v/>
      </c>
      <c r="P1323" s="6">
        <f t="shared" si="61"/>
        <v>123.056</v>
      </c>
      <c r="Q1323">
        <f t="shared" si="62"/>
        <v>128.93183364662693</v>
      </c>
      <c r="R1323" s="16" t="str">
        <f>TEXT(Ecom[[#This Row],[Dates]],"mmm")</f>
        <v>Mar</v>
      </c>
      <c r="S1323" s="16" t="str">
        <f>TEXT(Ecom[[#This Row],[Dates]],"YYYY")</f>
        <v>2025</v>
      </c>
      <c r="T1323" s="16"/>
    </row>
    <row r="1324" spans="1:20" x14ac:dyDescent="0.25">
      <c r="A1324" t="s">
        <v>28</v>
      </c>
      <c r="B1324" s="16">
        <v>46381</v>
      </c>
      <c r="C1324" t="s">
        <v>14</v>
      </c>
      <c r="D1324" t="s">
        <v>15</v>
      </c>
      <c r="E1324" t="s">
        <v>293</v>
      </c>
      <c r="F1324" t="s">
        <v>17</v>
      </c>
      <c r="G1324">
        <v>42071</v>
      </c>
      <c r="H1324" t="s">
        <v>18</v>
      </c>
      <c r="I1324" t="s">
        <v>26</v>
      </c>
      <c r="J1324" t="s">
        <v>38</v>
      </c>
      <c r="K1324" s="6">
        <v>72.8</v>
      </c>
      <c r="L1324">
        <v>5</v>
      </c>
      <c r="M1324">
        <v>0</v>
      </c>
      <c r="N1324" s="6">
        <v>19.655999999999999</v>
      </c>
      <c r="O1324" t="str">
        <f t="shared" si="60"/>
        <v/>
      </c>
      <c r="P1324" s="6">
        <f t="shared" si="61"/>
        <v>43.292000000000002</v>
      </c>
      <c r="Q1324">
        <f t="shared" si="62"/>
        <v>70.589360854273323</v>
      </c>
      <c r="R1324" s="16" t="str">
        <f>TEXT(Ecom[[#This Row],[Dates]],"mmm")</f>
        <v>Dec</v>
      </c>
      <c r="S1324" s="16" t="str">
        <f>TEXT(Ecom[[#This Row],[Dates]],"YYYY")</f>
        <v>2026</v>
      </c>
      <c r="T1324" s="16"/>
    </row>
    <row r="1325" spans="1:20" x14ac:dyDescent="0.25">
      <c r="A1325" t="s">
        <v>62</v>
      </c>
      <c r="B1325" s="16">
        <v>45701</v>
      </c>
      <c r="C1325" t="s">
        <v>14</v>
      </c>
      <c r="D1325" t="s">
        <v>15</v>
      </c>
      <c r="E1325" t="s">
        <v>106</v>
      </c>
      <c r="F1325" t="s">
        <v>40</v>
      </c>
      <c r="G1325">
        <v>28403</v>
      </c>
      <c r="H1325" t="s">
        <v>18</v>
      </c>
      <c r="I1325" t="s">
        <v>26</v>
      </c>
      <c r="J1325" t="s">
        <v>41</v>
      </c>
      <c r="K1325" s="6">
        <v>10.816000000000001</v>
      </c>
      <c r="L1325">
        <v>4</v>
      </c>
      <c r="M1325">
        <v>0.2</v>
      </c>
      <c r="N1325" s="6">
        <v>3.5152000000000001</v>
      </c>
      <c r="O1325" t="str">
        <f t="shared" si="60"/>
        <v/>
      </c>
      <c r="P1325" s="6">
        <f t="shared" si="61"/>
        <v>24.845333333333333</v>
      </c>
      <c r="Q1325">
        <f t="shared" si="62"/>
        <v>64.964528199226905</v>
      </c>
      <c r="R1325" s="16" t="str">
        <f>TEXT(Ecom[[#This Row],[Dates]],"mmm")</f>
        <v>Feb</v>
      </c>
      <c r="S1325" s="16" t="str">
        <f>TEXT(Ecom[[#This Row],[Dates]],"YYYY")</f>
        <v>2025</v>
      </c>
      <c r="T1325" s="16"/>
    </row>
    <row r="1326" spans="1:20" x14ac:dyDescent="0.25">
      <c r="A1326" t="s">
        <v>28</v>
      </c>
      <c r="B1326" s="16">
        <v>46186</v>
      </c>
      <c r="C1326" t="s">
        <v>22</v>
      </c>
      <c r="D1326" t="s">
        <v>15</v>
      </c>
      <c r="E1326" t="s">
        <v>184</v>
      </c>
      <c r="F1326" t="s">
        <v>166</v>
      </c>
      <c r="G1326">
        <v>1841</v>
      </c>
      <c r="H1326" t="s">
        <v>57</v>
      </c>
      <c r="I1326" t="s">
        <v>26</v>
      </c>
      <c r="J1326" t="s">
        <v>32</v>
      </c>
      <c r="K1326" s="6">
        <v>46.26</v>
      </c>
      <c r="L1326">
        <v>3</v>
      </c>
      <c r="M1326">
        <v>0</v>
      </c>
      <c r="N1326" s="6">
        <v>12.4902</v>
      </c>
      <c r="O1326" t="str">
        <f t="shared" si="60"/>
        <v/>
      </c>
      <c r="P1326" s="6">
        <f t="shared" si="61"/>
        <v>38.264000000000003</v>
      </c>
      <c r="Q1326">
        <f t="shared" si="62"/>
        <v>8.7062628118009471</v>
      </c>
      <c r="R1326" s="16" t="str">
        <f>TEXT(Ecom[[#This Row],[Dates]],"mmm")</f>
        <v>Jun</v>
      </c>
      <c r="S1326" s="16" t="str">
        <f>TEXT(Ecom[[#This Row],[Dates]],"YYYY")</f>
        <v>2026</v>
      </c>
      <c r="T1326" s="16"/>
    </row>
    <row r="1327" spans="1:20" x14ac:dyDescent="0.25">
      <c r="A1327" t="s">
        <v>62</v>
      </c>
      <c r="B1327" s="16">
        <v>45847</v>
      </c>
      <c r="C1327" t="s">
        <v>14</v>
      </c>
      <c r="D1327" t="s">
        <v>15</v>
      </c>
      <c r="E1327" t="s">
        <v>79</v>
      </c>
      <c r="F1327" t="s">
        <v>65</v>
      </c>
      <c r="G1327">
        <v>60653</v>
      </c>
      <c r="H1327" t="s">
        <v>47</v>
      </c>
      <c r="I1327" t="s">
        <v>26</v>
      </c>
      <c r="J1327" t="s">
        <v>37</v>
      </c>
      <c r="K1327" s="6">
        <v>17.46</v>
      </c>
      <c r="L1327">
        <v>6</v>
      </c>
      <c r="M1327">
        <v>0.8</v>
      </c>
      <c r="N1327" s="6">
        <v>-30.555</v>
      </c>
      <c r="O1327">
        <f t="shared" si="60"/>
        <v>-30.555</v>
      </c>
      <c r="P1327" s="6">
        <f t="shared" si="61"/>
        <v>26.624000000000006</v>
      </c>
      <c r="Q1327">
        <f t="shared" si="62"/>
        <v>12.277196591573672</v>
      </c>
      <c r="R1327" s="16" t="str">
        <f>TEXT(Ecom[[#This Row],[Dates]],"mmm")</f>
        <v>Jul</v>
      </c>
      <c r="S1327" s="16" t="str">
        <f>TEXT(Ecom[[#This Row],[Dates]],"YYYY")</f>
        <v>2025</v>
      </c>
      <c r="T1327" s="16"/>
    </row>
    <row r="1328" spans="1:20" x14ac:dyDescent="0.25">
      <c r="A1328" t="s">
        <v>28</v>
      </c>
      <c r="B1328" s="16">
        <v>46355</v>
      </c>
      <c r="C1328" t="s">
        <v>44</v>
      </c>
      <c r="D1328" t="s">
        <v>15</v>
      </c>
      <c r="E1328" t="s">
        <v>55</v>
      </c>
      <c r="F1328" t="s">
        <v>56</v>
      </c>
      <c r="G1328">
        <v>19120</v>
      </c>
      <c r="H1328" t="s">
        <v>57</v>
      </c>
      <c r="I1328" t="s">
        <v>19</v>
      </c>
      <c r="J1328" t="s">
        <v>33</v>
      </c>
      <c r="K1328" s="6">
        <v>51.072000000000003</v>
      </c>
      <c r="L1328">
        <v>6</v>
      </c>
      <c r="M1328">
        <v>0.2</v>
      </c>
      <c r="N1328" s="6">
        <v>5.1071999999999997</v>
      </c>
      <c r="O1328" t="str">
        <f t="shared" si="60"/>
        <v/>
      </c>
      <c r="P1328" s="6">
        <f t="shared" si="61"/>
        <v>50.110666666666667</v>
      </c>
      <c r="Q1328">
        <f t="shared" si="62"/>
        <v>24.679216675245264</v>
      </c>
      <c r="R1328" s="16" t="str">
        <f>TEXT(Ecom[[#This Row],[Dates]],"mmm")</f>
        <v>Nov</v>
      </c>
      <c r="S1328" s="16" t="str">
        <f>TEXT(Ecom[[#This Row],[Dates]],"YYYY")</f>
        <v>2026</v>
      </c>
      <c r="T1328" s="16"/>
    </row>
    <row r="1329" spans="1:20" x14ac:dyDescent="0.25">
      <c r="A1329" t="s">
        <v>62</v>
      </c>
      <c r="B1329" s="16">
        <v>46094</v>
      </c>
      <c r="C1329" t="s">
        <v>22</v>
      </c>
      <c r="D1329" t="s">
        <v>15</v>
      </c>
      <c r="E1329" t="s">
        <v>250</v>
      </c>
      <c r="F1329" t="s">
        <v>127</v>
      </c>
      <c r="G1329">
        <v>6360</v>
      </c>
      <c r="H1329" t="s">
        <v>57</v>
      </c>
      <c r="I1329" t="s">
        <v>26</v>
      </c>
      <c r="J1329" t="s">
        <v>41</v>
      </c>
      <c r="K1329" s="6">
        <v>11.34</v>
      </c>
      <c r="L1329">
        <v>1</v>
      </c>
      <c r="M1329">
        <v>0</v>
      </c>
      <c r="N1329" s="6">
        <v>5.5566000000000004</v>
      </c>
      <c r="O1329" t="str">
        <f t="shared" si="60"/>
        <v/>
      </c>
      <c r="P1329" s="6">
        <f t="shared" si="61"/>
        <v>45.436666666666667</v>
      </c>
      <c r="Q1329">
        <f t="shared" si="62"/>
        <v>24.038042910415214</v>
      </c>
      <c r="R1329" s="16" t="str">
        <f>TEXT(Ecom[[#This Row],[Dates]],"mmm")</f>
        <v>Mar</v>
      </c>
      <c r="S1329" s="16" t="str">
        <f>TEXT(Ecom[[#This Row],[Dates]],"YYYY")</f>
        <v>2026</v>
      </c>
      <c r="T1329" s="16"/>
    </row>
    <row r="1330" spans="1:20" x14ac:dyDescent="0.25">
      <c r="A1330" t="s">
        <v>13</v>
      </c>
      <c r="B1330" s="16">
        <v>46128</v>
      </c>
      <c r="C1330" t="s">
        <v>44</v>
      </c>
      <c r="D1330" t="s">
        <v>15</v>
      </c>
      <c r="E1330" t="s">
        <v>52</v>
      </c>
      <c r="F1330" t="s">
        <v>24</v>
      </c>
      <c r="G1330">
        <v>94110</v>
      </c>
      <c r="H1330" t="s">
        <v>25</v>
      </c>
      <c r="I1330" t="s">
        <v>26</v>
      </c>
      <c r="J1330" t="s">
        <v>34</v>
      </c>
      <c r="K1330" s="6">
        <v>87.92</v>
      </c>
      <c r="L1330">
        <v>4</v>
      </c>
      <c r="M1330">
        <v>0</v>
      </c>
      <c r="N1330" s="6">
        <v>26.376000000000001</v>
      </c>
      <c r="O1330" t="str">
        <f t="shared" si="60"/>
        <v/>
      </c>
      <c r="P1330" s="6">
        <f t="shared" si="61"/>
        <v>42.646666666666668</v>
      </c>
      <c r="Q1330">
        <f t="shared" si="62"/>
        <v>32.011038422533076</v>
      </c>
      <c r="R1330" s="16" t="str">
        <f>TEXT(Ecom[[#This Row],[Dates]],"mmm")</f>
        <v>Apr</v>
      </c>
      <c r="S1330" s="16" t="str">
        <f>TEXT(Ecom[[#This Row],[Dates]],"YYYY")</f>
        <v>2026</v>
      </c>
      <c r="T1330" s="16"/>
    </row>
    <row r="1331" spans="1:20" x14ac:dyDescent="0.25">
      <c r="A1331" t="s">
        <v>28</v>
      </c>
      <c r="B1331" s="16">
        <v>46304</v>
      </c>
      <c r="C1331" t="s">
        <v>14</v>
      </c>
      <c r="D1331" t="s">
        <v>15</v>
      </c>
      <c r="E1331" t="s">
        <v>52</v>
      </c>
      <c r="F1331" t="s">
        <v>24</v>
      </c>
      <c r="G1331">
        <v>94109</v>
      </c>
      <c r="H1331" t="s">
        <v>25</v>
      </c>
      <c r="I1331" t="s">
        <v>19</v>
      </c>
      <c r="J1331" t="s">
        <v>33</v>
      </c>
      <c r="K1331" s="6">
        <v>37.049999999999997</v>
      </c>
      <c r="L1331">
        <v>3</v>
      </c>
      <c r="M1331">
        <v>0</v>
      </c>
      <c r="N1331" s="6">
        <v>16.302</v>
      </c>
      <c r="O1331" t="str">
        <f t="shared" si="60"/>
        <v/>
      </c>
      <c r="P1331" s="6">
        <f t="shared" si="61"/>
        <v>22.486666666666665</v>
      </c>
      <c r="Q1331">
        <f t="shared" si="62"/>
        <v>23.587493625978063</v>
      </c>
      <c r="R1331" s="16" t="str">
        <f>TEXT(Ecom[[#This Row],[Dates]],"mmm")</f>
        <v>Oct</v>
      </c>
      <c r="S1331" s="16" t="str">
        <f>TEXT(Ecom[[#This Row],[Dates]],"YYYY")</f>
        <v>2026</v>
      </c>
      <c r="T1331" s="16"/>
    </row>
    <row r="1332" spans="1:20" x14ac:dyDescent="0.25">
      <c r="A1332" t="s">
        <v>28</v>
      </c>
      <c r="B1332" s="16">
        <v>46127</v>
      </c>
      <c r="C1332" t="s">
        <v>44</v>
      </c>
      <c r="D1332" t="s">
        <v>15</v>
      </c>
      <c r="E1332" t="s">
        <v>243</v>
      </c>
      <c r="F1332" t="s">
        <v>104</v>
      </c>
      <c r="G1332">
        <v>44052</v>
      </c>
      <c r="H1332" t="s">
        <v>57</v>
      </c>
      <c r="I1332" t="s">
        <v>35</v>
      </c>
      <c r="J1332" t="s">
        <v>36</v>
      </c>
      <c r="K1332" s="6">
        <v>2.97</v>
      </c>
      <c r="L1332">
        <v>1</v>
      </c>
      <c r="M1332">
        <v>0.4</v>
      </c>
      <c r="N1332" s="6">
        <v>-0.64349999999999996</v>
      </c>
      <c r="O1332">
        <f t="shared" si="60"/>
        <v>-0.64349999999999996</v>
      </c>
      <c r="P1332" s="6">
        <f t="shared" si="61"/>
        <v>10.496666666666668</v>
      </c>
      <c r="Q1332">
        <f t="shared" si="62"/>
        <v>23.716710002302879</v>
      </c>
      <c r="R1332" s="16" t="str">
        <f>TEXT(Ecom[[#This Row],[Dates]],"mmm")</f>
        <v>Apr</v>
      </c>
      <c r="S1332" s="16" t="str">
        <f>TEXT(Ecom[[#This Row],[Dates]],"YYYY")</f>
        <v>2026</v>
      </c>
      <c r="T1332" s="16"/>
    </row>
    <row r="1333" spans="1:20" x14ac:dyDescent="0.25">
      <c r="A1333" t="s">
        <v>28</v>
      </c>
      <c r="B1333" s="16">
        <v>46309</v>
      </c>
      <c r="C1333" t="s">
        <v>44</v>
      </c>
      <c r="D1333" t="s">
        <v>15</v>
      </c>
      <c r="E1333" t="s">
        <v>243</v>
      </c>
      <c r="F1333" t="s">
        <v>104</v>
      </c>
      <c r="G1333">
        <v>44052</v>
      </c>
      <c r="H1333" t="s">
        <v>57</v>
      </c>
      <c r="I1333" t="s">
        <v>26</v>
      </c>
      <c r="J1333" t="s">
        <v>32</v>
      </c>
      <c r="K1333" s="6">
        <v>27.44</v>
      </c>
      <c r="L1333">
        <v>2</v>
      </c>
      <c r="M1333">
        <v>0.2</v>
      </c>
      <c r="N1333" s="6">
        <v>2.4009999999999998</v>
      </c>
      <c r="O1333" t="str">
        <f t="shared" si="60"/>
        <v/>
      </c>
      <c r="P1333" s="6">
        <f t="shared" si="61"/>
        <v>12.160000000000002</v>
      </c>
      <c r="Q1333">
        <f t="shared" si="62"/>
        <v>6.604269382306728</v>
      </c>
      <c r="R1333" s="16" t="str">
        <f>TEXT(Ecom[[#This Row],[Dates]],"mmm")</f>
        <v>Oct</v>
      </c>
      <c r="S1333" s="16" t="str">
        <f>TEXT(Ecom[[#This Row],[Dates]],"YYYY")</f>
        <v>2026</v>
      </c>
      <c r="T1333" s="16"/>
    </row>
    <row r="1334" spans="1:20" x14ac:dyDescent="0.25">
      <c r="A1334" t="s">
        <v>28</v>
      </c>
      <c r="B1334" s="16">
        <v>46277</v>
      </c>
      <c r="C1334" t="s">
        <v>14</v>
      </c>
      <c r="D1334" t="s">
        <v>15</v>
      </c>
      <c r="E1334" t="s">
        <v>135</v>
      </c>
      <c r="F1334" t="s">
        <v>46</v>
      </c>
      <c r="G1334">
        <v>75220</v>
      </c>
      <c r="H1334" t="s">
        <v>47</v>
      </c>
      <c r="I1334" t="s">
        <v>26</v>
      </c>
      <c r="J1334" t="s">
        <v>37</v>
      </c>
      <c r="K1334" s="6">
        <v>1.08</v>
      </c>
      <c r="L1334">
        <v>3</v>
      </c>
      <c r="M1334">
        <v>0.8</v>
      </c>
      <c r="N1334" s="6">
        <v>-1.728</v>
      </c>
      <c r="O1334">
        <f t="shared" si="60"/>
        <v>-1.728</v>
      </c>
      <c r="P1334" s="6">
        <f t="shared" si="61"/>
        <v>49.925333333333327</v>
      </c>
      <c r="Q1334">
        <f t="shared" si="62"/>
        <v>52.766437538633568</v>
      </c>
      <c r="R1334" s="16" t="str">
        <f>TEXT(Ecom[[#This Row],[Dates]],"mmm")</f>
        <v>Sep</v>
      </c>
      <c r="S1334" s="16" t="str">
        <f>TEXT(Ecom[[#This Row],[Dates]],"YYYY")</f>
        <v>2026</v>
      </c>
      <c r="T1334" s="16"/>
    </row>
    <row r="1335" spans="1:20" x14ac:dyDescent="0.25">
      <c r="A1335" t="s">
        <v>28</v>
      </c>
      <c r="B1335" s="16">
        <v>46290</v>
      </c>
      <c r="C1335" t="s">
        <v>14</v>
      </c>
      <c r="D1335" t="s">
        <v>15</v>
      </c>
      <c r="E1335" t="s">
        <v>135</v>
      </c>
      <c r="F1335" t="s">
        <v>46</v>
      </c>
      <c r="G1335">
        <v>75220</v>
      </c>
      <c r="H1335" t="s">
        <v>47</v>
      </c>
      <c r="I1335" t="s">
        <v>26</v>
      </c>
      <c r="J1335" t="s">
        <v>38</v>
      </c>
      <c r="K1335" s="6">
        <v>7.96</v>
      </c>
      <c r="L1335">
        <v>2</v>
      </c>
      <c r="M1335">
        <v>0.8</v>
      </c>
      <c r="N1335" s="6">
        <v>-13.93</v>
      </c>
      <c r="O1335">
        <f t="shared" si="60"/>
        <v>-13.93</v>
      </c>
      <c r="P1335" s="6">
        <f t="shared" si="61"/>
        <v>233.75199999999998</v>
      </c>
      <c r="Q1335">
        <f t="shared" si="62"/>
        <v>191.40076457914549</v>
      </c>
      <c r="R1335" s="16" t="str">
        <f>TEXT(Ecom[[#This Row],[Dates]],"mmm")</f>
        <v>Sep</v>
      </c>
      <c r="S1335" s="16" t="str">
        <f>TEXT(Ecom[[#This Row],[Dates]],"YYYY")</f>
        <v>2026</v>
      </c>
      <c r="T1335" s="16"/>
    </row>
    <row r="1336" spans="1:20" x14ac:dyDescent="0.25">
      <c r="A1336" t="s">
        <v>28</v>
      </c>
      <c r="B1336" s="16">
        <v>45904</v>
      </c>
      <c r="C1336" t="s">
        <v>44</v>
      </c>
      <c r="D1336" t="s">
        <v>15</v>
      </c>
      <c r="E1336" t="s">
        <v>23</v>
      </c>
      <c r="F1336" t="s">
        <v>24</v>
      </c>
      <c r="G1336">
        <v>90049</v>
      </c>
      <c r="H1336" t="s">
        <v>25</v>
      </c>
      <c r="I1336" t="s">
        <v>26</v>
      </c>
      <c r="J1336" t="s">
        <v>37</v>
      </c>
      <c r="K1336" s="6">
        <v>140.73599999999999</v>
      </c>
      <c r="L1336">
        <v>8</v>
      </c>
      <c r="M1336">
        <v>0.2</v>
      </c>
      <c r="N1336" s="6">
        <v>52.776000000000003</v>
      </c>
      <c r="O1336" t="str">
        <f t="shared" si="60"/>
        <v/>
      </c>
      <c r="P1336" s="6">
        <f t="shared" si="61"/>
        <v>239.46866666666665</v>
      </c>
      <c r="Q1336">
        <f t="shared" si="62"/>
        <v>227.91427922178369</v>
      </c>
      <c r="R1336" s="16" t="str">
        <f>TEXT(Ecom[[#This Row],[Dates]],"mmm")</f>
        <v>Sep</v>
      </c>
      <c r="S1336" s="16" t="str">
        <f>TEXT(Ecom[[#This Row],[Dates]],"YYYY")</f>
        <v>2025</v>
      </c>
      <c r="T1336" s="16"/>
    </row>
    <row r="1337" spans="1:20" x14ac:dyDescent="0.25">
      <c r="A1337" t="s">
        <v>28</v>
      </c>
      <c r="B1337" s="16">
        <v>46137</v>
      </c>
      <c r="C1337" t="s">
        <v>14</v>
      </c>
      <c r="D1337" t="s">
        <v>15</v>
      </c>
      <c r="E1337" t="s">
        <v>294</v>
      </c>
      <c r="F1337" t="s">
        <v>127</v>
      </c>
      <c r="G1337">
        <v>6457</v>
      </c>
      <c r="H1337" t="s">
        <v>57</v>
      </c>
      <c r="I1337" t="s">
        <v>26</v>
      </c>
      <c r="J1337" t="s">
        <v>32</v>
      </c>
      <c r="K1337" s="6">
        <v>552.55999999999995</v>
      </c>
      <c r="L1337">
        <v>4</v>
      </c>
      <c r="M1337">
        <v>0</v>
      </c>
      <c r="N1337" s="6">
        <v>0</v>
      </c>
      <c r="O1337" t="str">
        <f t="shared" si="60"/>
        <v/>
      </c>
      <c r="P1337" s="6">
        <f t="shared" si="61"/>
        <v>202.48333333333332</v>
      </c>
      <c r="Q1337">
        <f t="shared" si="62"/>
        <v>243.18348366583584</v>
      </c>
      <c r="R1337" s="16" t="str">
        <f>TEXT(Ecom[[#This Row],[Dates]],"mmm")</f>
        <v>Apr</v>
      </c>
      <c r="S1337" s="16" t="str">
        <f>TEXT(Ecom[[#This Row],[Dates]],"YYYY")</f>
        <v>2026</v>
      </c>
      <c r="T1337" s="16"/>
    </row>
    <row r="1338" spans="1:20" x14ac:dyDescent="0.25">
      <c r="A1338" t="s">
        <v>28</v>
      </c>
      <c r="B1338" s="16">
        <v>45725</v>
      </c>
      <c r="C1338" t="s">
        <v>14</v>
      </c>
      <c r="D1338" t="s">
        <v>15</v>
      </c>
      <c r="E1338" t="s">
        <v>23</v>
      </c>
      <c r="F1338" t="s">
        <v>24</v>
      </c>
      <c r="G1338">
        <v>90008</v>
      </c>
      <c r="H1338" t="s">
        <v>25</v>
      </c>
      <c r="I1338" t="s">
        <v>19</v>
      </c>
      <c r="J1338" t="s">
        <v>33</v>
      </c>
      <c r="K1338" s="6">
        <v>25.11</v>
      </c>
      <c r="L1338">
        <v>3</v>
      </c>
      <c r="M1338">
        <v>0</v>
      </c>
      <c r="N1338" s="6">
        <v>6.5286</v>
      </c>
      <c r="O1338" t="str">
        <f t="shared" si="60"/>
        <v/>
      </c>
      <c r="P1338" s="6">
        <f t="shared" si="61"/>
        <v>244.15666666666667</v>
      </c>
      <c r="Q1338">
        <f t="shared" si="62"/>
        <v>296.44103696875561</v>
      </c>
      <c r="R1338" s="16" t="str">
        <f>TEXT(Ecom[[#This Row],[Dates]],"mmm")</f>
        <v>Mar</v>
      </c>
      <c r="S1338" s="16" t="str">
        <f>TEXT(Ecom[[#This Row],[Dates]],"YYYY")</f>
        <v>2025</v>
      </c>
      <c r="T1338" s="16"/>
    </row>
    <row r="1339" spans="1:20" x14ac:dyDescent="0.25">
      <c r="A1339" t="s">
        <v>13</v>
      </c>
      <c r="B1339" s="16">
        <v>46373</v>
      </c>
      <c r="C1339" t="s">
        <v>14</v>
      </c>
      <c r="D1339" t="s">
        <v>15</v>
      </c>
      <c r="E1339" t="s">
        <v>75</v>
      </c>
      <c r="F1339" t="s">
        <v>76</v>
      </c>
      <c r="G1339">
        <v>10011</v>
      </c>
      <c r="H1339" t="s">
        <v>57</v>
      </c>
      <c r="I1339" t="s">
        <v>19</v>
      </c>
      <c r="J1339" t="s">
        <v>33</v>
      </c>
      <c r="K1339" s="6">
        <v>29.78</v>
      </c>
      <c r="L1339">
        <v>2</v>
      </c>
      <c r="M1339">
        <v>0</v>
      </c>
      <c r="N1339" s="6">
        <v>8.0405999999999995</v>
      </c>
      <c r="O1339" t="str">
        <f t="shared" si="60"/>
        <v/>
      </c>
      <c r="P1339" s="6">
        <f t="shared" si="61"/>
        <v>260.8</v>
      </c>
      <c r="Q1339">
        <f t="shared" si="62"/>
        <v>289.93620265052692</v>
      </c>
      <c r="R1339" s="16" t="str">
        <f>TEXT(Ecom[[#This Row],[Dates]],"mmm")</f>
        <v>Dec</v>
      </c>
      <c r="S1339" s="16" t="str">
        <f>TEXT(Ecom[[#This Row],[Dates]],"YYYY")</f>
        <v>2026</v>
      </c>
      <c r="T1339" s="16"/>
    </row>
    <row r="1340" spans="1:20" x14ac:dyDescent="0.25">
      <c r="A1340" t="s">
        <v>13</v>
      </c>
      <c r="B1340" s="16">
        <v>45691</v>
      </c>
      <c r="C1340" t="s">
        <v>14</v>
      </c>
      <c r="D1340" t="s">
        <v>15</v>
      </c>
      <c r="E1340" t="s">
        <v>75</v>
      </c>
      <c r="F1340" t="s">
        <v>76</v>
      </c>
      <c r="G1340">
        <v>10011</v>
      </c>
      <c r="H1340" t="s">
        <v>57</v>
      </c>
      <c r="I1340" t="s">
        <v>35</v>
      </c>
      <c r="J1340" t="s">
        <v>36</v>
      </c>
      <c r="K1340" s="6">
        <v>677.58</v>
      </c>
      <c r="L1340">
        <v>3</v>
      </c>
      <c r="M1340">
        <v>0</v>
      </c>
      <c r="N1340" s="6">
        <v>176.17080000000001</v>
      </c>
      <c r="O1340" t="str">
        <f t="shared" si="60"/>
        <v/>
      </c>
      <c r="P1340" s="6">
        <f t="shared" si="61"/>
        <v>482.77333333333337</v>
      </c>
      <c r="Q1340">
        <f t="shared" si="62"/>
        <v>298.71967285709837</v>
      </c>
      <c r="R1340" s="16" t="str">
        <f>TEXT(Ecom[[#This Row],[Dates]],"mmm")</f>
        <v>Feb</v>
      </c>
      <c r="S1340" s="16" t="str">
        <f>TEXT(Ecom[[#This Row],[Dates]],"YYYY")</f>
        <v>2025</v>
      </c>
      <c r="T1340" s="16"/>
    </row>
    <row r="1341" spans="1:20" x14ac:dyDescent="0.25">
      <c r="A1341" t="s">
        <v>13</v>
      </c>
      <c r="B1341" s="16">
        <v>45870</v>
      </c>
      <c r="C1341" t="s">
        <v>14</v>
      </c>
      <c r="D1341" t="s">
        <v>15</v>
      </c>
      <c r="E1341" t="s">
        <v>75</v>
      </c>
      <c r="F1341" t="s">
        <v>76</v>
      </c>
      <c r="G1341">
        <v>10011</v>
      </c>
      <c r="H1341" t="s">
        <v>57</v>
      </c>
      <c r="I1341" t="s">
        <v>26</v>
      </c>
      <c r="J1341" t="s">
        <v>41</v>
      </c>
      <c r="K1341" s="6">
        <v>75.040000000000006</v>
      </c>
      <c r="L1341">
        <v>8</v>
      </c>
      <c r="M1341">
        <v>0</v>
      </c>
      <c r="N1341" s="6">
        <v>36.019199999999998</v>
      </c>
      <c r="O1341" t="str">
        <f t="shared" si="60"/>
        <v/>
      </c>
      <c r="P1341" s="6">
        <f t="shared" si="61"/>
        <v>262.13333333333333</v>
      </c>
      <c r="Q1341">
        <f t="shared" si="62"/>
        <v>216.48221406713165</v>
      </c>
      <c r="R1341" s="16" t="str">
        <f>TEXT(Ecom[[#This Row],[Dates]],"mmm")</f>
        <v>Aug</v>
      </c>
      <c r="S1341" s="16" t="str">
        <f>TEXT(Ecom[[#This Row],[Dates]],"YYYY")</f>
        <v>2025</v>
      </c>
      <c r="T1341" s="16"/>
    </row>
    <row r="1342" spans="1:20" x14ac:dyDescent="0.25">
      <c r="A1342" t="s">
        <v>62</v>
      </c>
      <c r="B1342" s="16">
        <v>46046</v>
      </c>
      <c r="C1342" t="s">
        <v>22</v>
      </c>
      <c r="D1342" t="s">
        <v>15</v>
      </c>
      <c r="E1342" t="s">
        <v>189</v>
      </c>
      <c r="F1342" t="s">
        <v>40</v>
      </c>
      <c r="G1342">
        <v>28540</v>
      </c>
      <c r="H1342" t="s">
        <v>18</v>
      </c>
      <c r="I1342" t="s">
        <v>35</v>
      </c>
      <c r="J1342" t="s">
        <v>123</v>
      </c>
      <c r="K1342" s="6">
        <v>695.7</v>
      </c>
      <c r="L1342">
        <v>2</v>
      </c>
      <c r="M1342">
        <v>0.5</v>
      </c>
      <c r="N1342" s="6">
        <v>-27.827999999999999</v>
      </c>
      <c r="O1342">
        <f t="shared" si="60"/>
        <v>-27.827999999999999</v>
      </c>
      <c r="P1342" s="6">
        <f t="shared" si="61"/>
        <v>246.73800000000003</v>
      </c>
      <c r="Q1342">
        <f t="shared" si="62"/>
        <v>226.24493134522905</v>
      </c>
      <c r="R1342" s="16" t="str">
        <f>TEXT(Ecom[[#This Row],[Dates]],"mmm")</f>
        <v>Jan</v>
      </c>
      <c r="S1342" s="16" t="str">
        <f>TEXT(Ecom[[#This Row],[Dates]],"YYYY")</f>
        <v>2026</v>
      </c>
      <c r="T1342" s="16"/>
    </row>
    <row r="1343" spans="1:20" x14ac:dyDescent="0.25">
      <c r="A1343" t="s">
        <v>62</v>
      </c>
      <c r="B1343" s="16">
        <v>45955</v>
      </c>
      <c r="C1343" t="s">
        <v>22</v>
      </c>
      <c r="D1343" t="s">
        <v>15</v>
      </c>
      <c r="E1343" t="s">
        <v>189</v>
      </c>
      <c r="F1343" t="s">
        <v>40</v>
      </c>
      <c r="G1343">
        <v>28540</v>
      </c>
      <c r="H1343" t="s">
        <v>18</v>
      </c>
      <c r="I1343" t="s">
        <v>26</v>
      </c>
      <c r="J1343" t="s">
        <v>37</v>
      </c>
      <c r="K1343" s="6">
        <v>15.66</v>
      </c>
      <c r="L1343">
        <v>5</v>
      </c>
      <c r="M1343">
        <v>0.7</v>
      </c>
      <c r="N1343" s="6">
        <v>-12.528</v>
      </c>
      <c r="O1343">
        <f t="shared" si="60"/>
        <v>-12.528</v>
      </c>
      <c r="P1343" s="6">
        <f t="shared" si="61"/>
        <v>30.778000000000002</v>
      </c>
      <c r="Q1343">
        <f t="shared" si="62"/>
        <v>190.18672514526739</v>
      </c>
      <c r="R1343" s="16" t="str">
        <f>TEXT(Ecom[[#This Row],[Dates]],"mmm")</f>
        <v>Oct</v>
      </c>
      <c r="S1343" s="16" t="str">
        <f>TEXT(Ecom[[#This Row],[Dates]],"YYYY")</f>
        <v>2025</v>
      </c>
      <c r="T1343" s="16"/>
    </row>
    <row r="1344" spans="1:20" x14ac:dyDescent="0.25">
      <c r="A1344" t="s">
        <v>62</v>
      </c>
      <c r="B1344" s="16">
        <v>45858</v>
      </c>
      <c r="C1344" t="s">
        <v>22</v>
      </c>
      <c r="D1344" t="s">
        <v>15</v>
      </c>
      <c r="E1344" t="s">
        <v>189</v>
      </c>
      <c r="F1344" t="s">
        <v>40</v>
      </c>
      <c r="G1344">
        <v>28540</v>
      </c>
      <c r="H1344" t="s">
        <v>18</v>
      </c>
      <c r="I1344" t="s">
        <v>26</v>
      </c>
      <c r="J1344" t="s">
        <v>37</v>
      </c>
      <c r="K1344" s="6">
        <v>28.853999999999999</v>
      </c>
      <c r="L1344">
        <v>6</v>
      </c>
      <c r="M1344">
        <v>0.7</v>
      </c>
      <c r="N1344" s="6">
        <v>-21.159600000000001</v>
      </c>
      <c r="O1344">
        <f t="shared" si="60"/>
        <v>-21.159600000000001</v>
      </c>
      <c r="P1344" s="6">
        <f t="shared" si="61"/>
        <v>29.908000000000001</v>
      </c>
      <c r="Q1344">
        <f t="shared" si="62"/>
        <v>126.55441436262375</v>
      </c>
      <c r="R1344" s="16" t="str">
        <f>TEXT(Ecom[[#This Row],[Dates]],"mmm")</f>
        <v>Jul</v>
      </c>
      <c r="S1344" s="16" t="str">
        <f>TEXT(Ecom[[#This Row],[Dates]],"YYYY")</f>
        <v>2025</v>
      </c>
      <c r="T1344" s="16"/>
    </row>
    <row r="1345" spans="1:20" x14ac:dyDescent="0.25">
      <c r="A1345" t="s">
        <v>28</v>
      </c>
      <c r="B1345" s="16">
        <v>45719</v>
      </c>
      <c r="C1345" t="s">
        <v>14</v>
      </c>
      <c r="D1345" t="s">
        <v>15</v>
      </c>
      <c r="E1345" t="s">
        <v>295</v>
      </c>
      <c r="F1345" t="s">
        <v>76</v>
      </c>
      <c r="G1345">
        <v>11520</v>
      </c>
      <c r="H1345" t="s">
        <v>57</v>
      </c>
      <c r="I1345" t="s">
        <v>26</v>
      </c>
      <c r="J1345" t="s">
        <v>34</v>
      </c>
      <c r="K1345" s="6">
        <v>47.82</v>
      </c>
      <c r="L1345">
        <v>3</v>
      </c>
      <c r="M1345">
        <v>0</v>
      </c>
      <c r="N1345" s="6">
        <v>14.346</v>
      </c>
      <c r="O1345" t="str">
        <f t="shared" si="60"/>
        <v/>
      </c>
      <c r="P1345" s="6">
        <f t="shared" si="61"/>
        <v>51.550000000000004</v>
      </c>
      <c r="Q1345">
        <f t="shared" si="62"/>
        <v>28.035660791213747</v>
      </c>
      <c r="R1345" s="16" t="str">
        <f>TEXT(Ecom[[#This Row],[Dates]],"mmm")</f>
        <v>Mar</v>
      </c>
      <c r="S1345" s="16" t="str">
        <f>TEXT(Ecom[[#This Row],[Dates]],"YYYY")</f>
        <v>2025</v>
      </c>
      <c r="T1345" s="16"/>
    </row>
    <row r="1346" spans="1:20" x14ac:dyDescent="0.25">
      <c r="A1346" t="s">
        <v>28</v>
      </c>
      <c r="B1346" s="16">
        <v>46094</v>
      </c>
      <c r="C1346" t="s">
        <v>14</v>
      </c>
      <c r="D1346" t="s">
        <v>15</v>
      </c>
      <c r="E1346" t="s">
        <v>295</v>
      </c>
      <c r="F1346" t="s">
        <v>76</v>
      </c>
      <c r="G1346">
        <v>11520</v>
      </c>
      <c r="H1346" t="s">
        <v>57</v>
      </c>
      <c r="I1346" t="s">
        <v>26</v>
      </c>
      <c r="J1346" t="s">
        <v>27</v>
      </c>
      <c r="K1346" s="6">
        <v>13.05</v>
      </c>
      <c r="L1346">
        <v>5</v>
      </c>
      <c r="M1346">
        <v>0</v>
      </c>
      <c r="N1346" s="6">
        <v>6.0030000000000001</v>
      </c>
      <c r="O1346" t="str">
        <f t="shared" ref="O1346:O1409" si="63">IF(N1346&lt;0,N1346,"")</f>
        <v/>
      </c>
      <c r="P1346" s="6">
        <f t="shared" si="61"/>
        <v>51.336666666666666</v>
      </c>
      <c r="Q1346">
        <f t="shared" si="62"/>
        <v>26.361859707904888</v>
      </c>
      <c r="R1346" s="16" t="str">
        <f>TEXT(Ecom[[#This Row],[Dates]],"mmm")</f>
        <v>Mar</v>
      </c>
      <c r="S1346" s="16" t="str">
        <f>TEXT(Ecom[[#This Row],[Dates]],"YYYY")</f>
        <v>2026</v>
      </c>
      <c r="T1346" s="16"/>
    </row>
    <row r="1347" spans="1:20" x14ac:dyDescent="0.25">
      <c r="A1347" t="s">
        <v>28</v>
      </c>
      <c r="B1347" s="16">
        <v>46157</v>
      </c>
      <c r="C1347" t="s">
        <v>14</v>
      </c>
      <c r="D1347" t="s">
        <v>15</v>
      </c>
      <c r="E1347" t="s">
        <v>143</v>
      </c>
      <c r="F1347" t="s">
        <v>68</v>
      </c>
      <c r="G1347">
        <v>55044</v>
      </c>
      <c r="H1347" t="s">
        <v>47</v>
      </c>
      <c r="I1347" t="s">
        <v>26</v>
      </c>
      <c r="J1347" t="s">
        <v>38</v>
      </c>
      <c r="K1347" s="6">
        <v>93.78</v>
      </c>
      <c r="L1347">
        <v>2</v>
      </c>
      <c r="M1347">
        <v>0</v>
      </c>
      <c r="N1347" s="6">
        <v>36.574199999999998</v>
      </c>
      <c r="O1347" t="str">
        <f t="shared" si="63"/>
        <v/>
      </c>
      <c r="P1347" s="6">
        <f t="shared" ref="P1347:P1410" si="64">AVERAGE(K1347:K1349)</f>
        <v>53.546666666666674</v>
      </c>
      <c r="Q1347">
        <f t="shared" si="62"/>
        <v>31.345397795576993</v>
      </c>
      <c r="R1347" s="16" t="str">
        <f>TEXT(Ecom[[#This Row],[Dates]],"mmm")</f>
        <v>May</v>
      </c>
      <c r="S1347" s="16" t="str">
        <f>TEXT(Ecom[[#This Row],[Dates]],"YYYY")</f>
        <v>2026</v>
      </c>
      <c r="T1347" s="16"/>
    </row>
    <row r="1348" spans="1:20" x14ac:dyDescent="0.25">
      <c r="A1348" t="s">
        <v>28</v>
      </c>
      <c r="B1348" s="16">
        <v>46046</v>
      </c>
      <c r="C1348" t="s">
        <v>14</v>
      </c>
      <c r="D1348" t="s">
        <v>15</v>
      </c>
      <c r="E1348" t="s">
        <v>143</v>
      </c>
      <c r="F1348" t="s">
        <v>68</v>
      </c>
      <c r="G1348">
        <v>55044</v>
      </c>
      <c r="H1348" t="s">
        <v>47</v>
      </c>
      <c r="I1348" t="s">
        <v>26</v>
      </c>
      <c r="J1348" t="s">
        <v>41</v>
      </c>
      <c r="K1348" s="6">
        <v>47.18</v>
      </c>
      <c r="L1348">
        <v>7</v>
      </c>
      <c r="M1348">
        <v>0</v>
      </c>
      <c r="N1348" s="6">
        <v>23.59</v>
      </c>
      <c r="O1348" t="str">
        <f t="shared" si="63"/>
        <v/>
      </c>
      <c r="P1348" s="6">
        <f t="shared" si="64"/>
        <v>40.086666666666666</v>
      </c>
      <c r="Q1348">
        <f t="shared" si="62"/>
        <v>21.146109439905125</v>
      </c>
      <c r="R1348" s="16" t="str">
        <f>TEXT(Ecom[[#This Row],[Dates]],"mmm")</f>
        <v>Jan</v>
      </c>
      <c r="S1348" s="16" t="str">
        <f>TEXT(Ecom[[#This Row],[Dates]],"YYYY")</f>
        <v>2026</v>
      </c>
      <c r="T1348" s="16"/>
    </row>
    <row r="1349" spans="1:20" x14ac:dyDescent="0.25">
      <c r="A1349" t="s">
        <v>28</v>
      </c>
      <c r="B1349" s="16">
        <v>45733</v>
      </c>
      <c r="C1349" t="s">
        <v>14</v>
      </c>
      <c r="D1349" t="s">
        <v>15</v>
      </c>
      <c r="E1349" t="s">
        <v>143</v>
      </c>
      <c r="F1349" t="s">
        <v>68</v>
      </c>
      <c r="G1349">
        <v>55044</v>
      </c>
      <c r="H1349" t="s">
        <v>47</v>
      </c>
      <c r="I1349" t="s">
        <v>26</v>
      </c>
      <c r="J1349" t="s">
        <v>34</v>
      </c>
      <c r="K1349" s="6">
        <v>19.68</v>
      </c>
      <c r="L1349">
        <v>6</v>
      </c>
      <c r="M1349">
        <v>0</v>
      </c>
      <c r="N1349" s="6">
        <v>5.7072000000000003</v>
      </c>
      <c r="O1349" t="str">
        <f t="shared" si="63"/>
        <v/>
      </c>
      <c r="P1349" s="6">
        <f t="shared" si="64"/>
        <v>36.32</v>
      </c>
      <c r="Q1349">
        <f t="shared" ref="Q1349:Q1412" si="65">SQRT(SUMXMY2(K1349:K1351,P1347:P1349)/3)</f>
        <v>21.011025324462047</v>
      </c>
      <c r="R1349" s="16" t="str">
        <f>TEXT(Ecom[[#This Row],[Dates]],"mmm")</f>
        <v>Mar</v>
      </c>
      <c r="S1349" s="16" t="str">
        <f>TEXT(Ecom[[#This Row],[Dates]],"YYYY")</f>
        <v>2025</v>
      </c>
      <c r="T1349" s="16"/>
    </row>
    <row r="1350" spans="1:20" x14ac:dyDescent="0.25">
      <c r="A1350" t="s">
        <v>28</v>
      </c>
      <c r="B1350" s="16">
        <v>46024</v>
      </c>
      <c r="C1350" t="s">
        <v>14</v>
      </c>
      <c r="D1350" t="s">
        <v>15</v>
      </c>
      <c r="E1350" t="s">
        <v>143</v>
      </c>
      <c r="F1350" t="s">
        <v>68</v>
      </c>
      <c r="G1350">
        <v>55044</v>
      </c>
      <c r="H1350" t="s">
        <v>47</v>
      </c>
      <c r="I1350" t="s">
        <v>26</v>
      </c>
      <c r="J1350" t="s">
        <v>37</v>
      </c>
      <c r="K1350" s="6">
        <v>53.4</v>
      </c>
      <c r="L1350">
        <v>10</v>
      </c>
      <c r="M1350">
        <v>0</v>
      </c>
      <c r="N1350" s="6">
        <v>25.097999999999999</v>
      </c>
      <c r="O1350" t="str">
        <f t="shared" si="63"/>
        <v/>
      </c>
      <c r="P1350" s="6">
        <f t="shared" si="64"/>
        <v>115.85299999999999</v>
      </c>
      <c r="Q1350">
        <f t="shared" si="65"/>
        <v>82.588546260855566</v>
      </c>
      <c r="R1350" s="16" t="str">
        <f>TEXT(Ecom[[#This Row],[Dates]],"mmm")</f>
        <v>Jan</v>
      </c>
      <c r="S1350" s="16" t="str">
        <f>TEXT(Ecom[[#This Row],[Dates]],"YYYY")</f>
        <v>2026</v>
      </c>
      <c r="T1350" s="16"/>
    </row>
    <row r="1351" spans="1:20" x14ac:dyDescent="0.25">
      <c r="A1351" t="s">
        <v>28</v>
      </c>
      <c r="B1351" s="16">
        <v>46237</v>
      </c>
      <c r="C1351" t="s">
        <v>14</v>
      </c>
      <c r="D1351" t="s">
        <v>15</v>
      </c>
      <c r="E1351" t="s">
        <v>143</v>
      </c>
      <c r="F1351" t="s">
        <v>68</v>
      </c>
      <c r="G1351">
        <v>55044</v>
      </c>
      <c r="H1351" t="s">
        <v>47</v>
      </c>
      <c r="I1351" t="s">
        <v>26</v>
      </c>
      <c r="J1351" t="s">
        <v>37</v>
      </c>
      <c r="K1351" s="6">
        <v>35.880000000000003</v>
      </c>
      <c r="L1351">
        <v>6</v>
      </c>
      <c r="M1351">
        <v>0</v>
      </c>
      <c r="N1351" s="6">
        <v>17.2224</v>
      </c>
      <c r="O1351" t="str">
        <f t="shared" si="63"/>
        <v/>
      </c>
      <c r="P1351" s="6">
        <f t="shared" si="64"/>
        <v>108.51966666666665</v>
      </c>
      <c r="Q1351">
        <f t="shared" si="65"/>
        <v>93.510787368406099</v>
      </c>
      <c r="R1351" s="16" t="str">
        <f>TEXT(Ecom[[#This Row],[Dates]],"mmm")</f>
        <v>Aug</v>
      </c>
      <c r="S1351" s="16" t="str">
        <f>TEXT(Ecom[[#This Row],[Dates]],"YYYY")</f>
        <v>2026</v>
      </c>
      <c r="T1351" s="16"/>
    </row>
    <row r="1352" spans="1:20" x14ac:dyDescent="0.25">
      <c r="A1352" t="s">
        <v>13</v>
      </c>
      <c r="B1352" s="16">
        <v>46145</v>
      </c>
      <c r="C1352" t="s">
        <v>14</v>
      </c>
      <c r="D1352" t="s">
        <v>15</v>
      </c>
      <c r="E1352" t="s">
        <v>231</v>
      </c>
      <c r="F1352" t="s">
        <v>65</v>
      </c>
      <c r="G1352">
        <v>60201</v>
      </c>
      <c r="H1352" t="s">
        <v>47</v>
      </c>
      <c r="I1352" t="s">
        <v>19</v>
      </c>
      <c r="J1352" t="s">
        <v>21</v>
      </c>
      <c r="K1352" s="6">
        <v>258.279</v>
      </c>
      <c r="L1352">
        <v>3</v>
      </c>
      <c r="M1352">
        <v>0.3</v>
      </c>
      <c r="N1352" s="6">
        <v>-70.104299999999995</v>
      </c>
      <c r="O1352">
        <f t="shared" si="63"/>
        <v>-70.104299999999995</v>
      </c>
      <c r="P1352" s="6">
        <f t="shared" si="64"/>
        <v>157.87966666666668</v>
      </c>
      <c r="Q1352">
        <f t="shared" si="65"/>
        <v>94.714997491695314</v>
      </c>
      <c r="R1352" s="16" t="str">
        <f>TEXT(Ecom[[#This Row],[Dates]],"mmm")</f>
        <v>May</v>
      </c>
      <c r="S1352" s="16" t="str">
        <f>TEXT(Ecom[[#This Row],[Dates]],"YYYY")</f>
        <v>2026</v>
      </c>
      <c r="T1352" s="16"/>
    </row>
    <row r="1353" spans="1:20" x14ac:dyDescent="0.25">
      <c r="A1353" t="s">
        <v>62</v>
      </c>
      <c r="B1353" s="16">
        <v>45914</v>
      </c>
      <c r="C1353" t="s">
        <v>22</v>
      </c>
      <c r="D1353" t="s">
        <v>15</v>
      </c>
      <c r="E1353" t="s">
        <v>155</v>
      </c>
      <c r="F1353" t="s">
        <v>83</v>
      </c>
      <c r="G1353">
        <v>22204</v>
      </c>
      <c r="H1353" t="s">
        <v>18</v>
      </c>
      <c r="I1353" t="s">
        <v>26</v>
      </c>
      <c r="J1353" t="s">
        <v>32</v>
      </c>
      <c r="K1353" s="6">
        <v>31.4</v>
      </c>
      <c r="L1353">
        <v>2</v>
      </c>
      <c r="M1353">
        <v>0</v>
      </c>
      <c r="N1353" s="6">
        <v>7.85</v>
      </c>
      <c r="O1353" t="str">
        <f t="shared" si="63"/>
        <v/>
      </c>
      <c r="P1353" s="6">
        <f t="shared" si="64"/>
        <v>77.65666666666668</v>
      </c>
      <c r="Q1353">
        <f t="shared" si="65"/>
        <v>58.404420355920934</v>
      </c>
      <c r="R1353" s="16" t="str">
        <f>TEXT(Ecom[[#This Row],[Dates]],"mmm")</f>
        <v>Sep</v>
      </c>
      <c r="S1353" s="16" t="str">
        <f>TEXT(Ecom[[#This Row],[Dates]],"YYYY")</f>
        <v>2025</v>
      </c>
      <c r="T1353" s="16"/>
    </row>
    <row r="1354" spans="1:20" x14ac:dyDescent="0.25">
      <c r="A1354" t="s">
        <v>28</v>
      </c>
      <c r="B1354" s="16">
        <v>46330</v>
      </c>
      <c r="C1354" t="s">
        <v>22</v>
      </c>
      <c r="D1354" t="s">
        <v>15</v>
      </c>
      <c r="E1354" t="s">
        <v>52</v>
      </c>
      <c r="F1354" t="s">
        <v>24</v>
      </c>
      <c r="G1354">
        <v>94109</v>
      </c>
      <c r="H1354" t="s">
        <v>25</v>
      </c>
      <c r="I1354" t="s">
        <v>35</v>
      </c>
      <c r="J1354" t="s">
        <v>36</v>
      </c>
      <c r="K1354" s="6">
        <v>183.96</v>
      </c>
      <c r="L1354">
        <v>5</v>
      </c>
      <c r="M1354">
        <v>0.2</v>
      </c>
      <c r="N1354" s="6">
        <v>20.695499999999999</v>
      </c>
      <c r="O1354" t="str">
        <f t="shared" si="63"/>
        <v/>
      </c>
      <c r="P1354" s="6">
        <f t="shared" si="64"/>
        <v>167.49133333333333</v>
      </c>
      <c r="Q1354">
        <f t="shared" si="65"/>
        <v>85.799622360603792</v>
      </c>
      <c r="R1354" s="16" t="str">
        <f>TEXT(Ecom[[#This Row],[Dates]],"mmm")</f>
        <v>Nov</v>
      </c>
      <c r="S1354" s="16" t="str">
        <f>TEXT(Ecom[[#This Row],[Dates]],"YYYY")</f>
        <v>2026</v>
      </c>
      <c r="T1354" s="16"/>
    </row>
    <row r="1355" spans="1:20" x14ac:dyDescent="0.25">
      <c r="A1355" t="s">
        <v>28</v>
      </c>
      <c r="B1355" s="16">
        <v>46366</v>
      </c>
      <c r="C1355" t="s">
        <v>22</v>
      </c>
      <c r="D1355" t="s">
        <v>15</v>
      </c>
      <c r="E1355" t="s">
        <v>52</v>
      </c>
      <c r="F1355" t="s">
        <v>24</v>
      </c>
      <c r="G1355">
        <v>94109</v>
      </c>
      <c r="H1355" t="s">
        <v>25</v>
      </c>
      <c r="I1355" t="s">
        <v>26</v>
      </c>
      <c r="J1355" t="s">
        <v>41</v>
      </c>
      <c r="K1355" s="6">
        <v>17.61</v>
      </c>
      <c r="L1355">
        <v>3</v>
      </c>
      <c r="M1355">
        <v>0</v>
      </c>
      <c r="N1355" s="6">
        <v>8.4527999999999999</v>
      </c>
      <c r="O1355" t="str">
        <f t="shared" si="63"/>
        <v/>
      </c>
      <c r="P1355" s="6">
        <f t="shared" si="64"/>
        <v>179.76333333333332</v>
      </c>
      <c r="Q1355">
        <f t="shared" si="65"/>
        <v>87.72415218931063</v>
      </c>
      <c r="R1355" s="16" t="str">
        <f>TEXT(Ecom[[#This Row],[Dates]],"mmm")</f>
        <v>Dec</v>
      </c>
      <c r="S1355" s="16" t="str">
        <f>TEXT(Ecom[[#This Row],[Dates]],"YYYY")</f>
        <v>2026</v>
      </c>
      <c r="T1355" s="16"/>
    </row>
    <row r="1356" spans="1:20" x14ac:dyDescent="0.25">
      <c r="A1356" t="s">
        <v>28</v>
      </c>
      <c r="B1356" s="16">
        <v>46270</v>
      </c>
      <c r="C1356" t="s">
        <v>22</v>
      </c>
      <c r="D1356" t="s">
        <v>15</v>
      </c>
      <c r="E1356" t="s">
        <v>52</v>
      </c>
      <c r="F1356" t="s">
        <v>24</v>
      </c>
      <c r="G1356">
        <v>94109</v>
      </c>
      <c r="H1356" t="s">
        <v>25</v>
      </c>
      <c r="I1356" t="s">
        <v>19</v>
      </c>
      <c r="J1356" t="s">
        <v>31</v>
      </c>
      <c r="K1356" s="6">
        <v>300.904</v>
      </c>
      <c r="L1356">
        <v>1</v>
      </c>
      <c r="M1356">
        <v>0.2</v>
      </c>
      <c r="N1356" s="6">
        <v>11.283899999999999</v>
      </c>
      <c r="O1356" t="str">
        <f t="shared" si="63"/>
        <v/>
      </c>
      <c r="P1356" s="6">
        <f t="shared" si="64"/>
        <v>267.70133333333337</v>
      </c>
      <c r="Q1356">
        <f t="shared" si="65"/>
        <v>80.971785280772679</v>
      </c>
      <c r="R1356" s="16" t="str">
        <f>TEXT(Ecom[[#This Row],[Dates]],"mmm")</f>
        <v>Sep</v>
      </c>
      <c r="S1356" s="16" t="str">
        <f>TEXT(Ecom[[#This Row],[Dates]],"YYYY")</f>
        <v>2026</v>
      </c>
      <c r="T1356" s="16"/>
    </row>
    <row r="1357" spans="1:20" x14ac:dyDescent="0.25">
      <c r="A1357" t="s">
        <v>168</v>
      </c>
      <c r="B1357" s="16">
        <v>45719</v>
      </c>
      <c r="C1357" t="s">
        <v>14</v>
      </c>
      <c r="D1357" t="s">
        <v>15</v>
      </c>
      <c r="E1357" t="s">
        <v>61</v>
      </c>
      <c r="F1357" t="s">
        <v>46</v>
      </c>
      <c r="G1357">
        <v>77036</v>
      </c>
      <c r="H1357" t="s">
        <v>47</v>
      </c>
      <c r="I1357" t="s">
        <v>26</v>
      </c>
      <c r="J1357" t="s">
        <v>32</v>
      </c>
      <c r="K1357" s="6">
        <v>220.77600000000001</v>
      </c>
      <c r="L1357">
        <v>3</v>
      </c>
      <c r="M1357">
        <v>0.2</v>
      </c>
      <c r="N1357" s="6">
        <v>-44.155200000000001</v>
      </c>
      <c r="O1357">
        <f t="shared" si="63"/>
        <v>-44.155200000000001</v>
      </c>
      <c r="P1357" s="6">
        <f t="shared" si="64"/>
        <v>193.78</v>
      </c>
      <c r="Q1357">
        <f t="shared" si="65"/>
        <v>70.740558869613025</v>
      </c>
      <c r="R1357" s="16" t="str">
        <f>TEXT(Ecom[[#This Row],[Dates]],"mmm")</f>
        <v>Mar</v>
      </c>
      <c r="S1357" s="16" t="str">
        <f>TEXT(Ecom[[#This Row],[Dates]],"YYYY")</f>
        <v>2025</v>
      </c>
      <c r="T1357" s="16"/>
    </row>
    <row r="1358" spans="1:20" x14ac:dyDescent="0.25">
      <c r="A1358" t="s">
        <v>168</v>
      </c>
      <c r="B1358" s="16">
        <v>45980</v>
      </c>
      <c r="C1358" t="s">
        <v>14</v>
      </c>
      <c r="D1358" t="s">
        <v>15</v>
      </c>
      <c r="E1358" t="s">
        <v>61</v>
      </c>
      <c r="F1358" t="s">
        <v>46</v>
      </c>
      <c r="G1358">
        <v>77036</v>
      </c>
      <c r="H1358" t="s">
        <v>47</v>
      </c>
      <c r="I1358" t="s">
        <v>26</v>
      </c>
      <c r="J1358" t="s">
        <v>32</v>
      </c>
      <c r="K1358" s="6">
        <v>281.42399999999998</v>
      </c>
      <c r="L1358">
        <v>11</v>
      </c>
      <c r="M1358">
        <v>0.2</v>
      </c>
      <c r="N1358" s="6">
        <v>-35.177999999999997</v>
      </c>
      <c r="O1358">
        <f t="shared" si="63"/>
        <v>-35.177999999999997</v>
      </c>
      <c r="P1358" s="6">
        <f t="shared" si="64"/>
        <v>120.85066666666665</v>
      </c>
      <c r="Q1358">
        <f t="shared" si="65"/>
        <v>95.671268253249281</v>
      </c>
      <c r="R1358" s="16" t="str">
        <f>TEXT(Ecom[[#This Row],[Dates]],"mmm")</f>
        <v>Nov</v>
      </c>
      <c r="S1358" s="16" t="str">
        <f>TEXT(Ecom[[#This Row],[Dates]],"YYYY")</f>
        <v>2025</v>
      </c>
      <c r="T1358" s="16"/>
    </row>
    <row r="1359" spans="1:20" x14ac:dyDescent="0.25">
      <c r="A1359" t="s">
        <v>62</v>
      </c>
      <c r="B1359" s="16">
        <v>45759</v>
      </c>
      <c r="C1359" t="s">
        <v>14</v>
      </c>
      <c r="D1359" t="s">
        <v>15</v>
      </c>
      <c r="E1359" t="s">
        <v>183</v>
      </c>
      <c r="F1359" t="s">
        <v>17</v>
      </c>
      <c r="G1359">
        <v>40214</v>
      </c>
      <c r="H1359" t="s">
        <v>18</v>
      </c>
      <c r="I1359" t="s">
        <v>26</v>
      </c>
      <c r="J1359" t="s">
        <v>41</v>
      </c>
      <c r="K1359" s="6">
        <v>79.14</v>
      </c>
      <c r="L1359">
        <v>3</v>
      </c>
      <c r="M1359">
        <v>0</v>
      </c>
      <c r="N1359" s="6">
        <v>36.404400000000003</v>
      </c>
      <c r="O1359" t="str">
        <f t="shared" si="63"/>
        <v/>
      </c>
      <c r="P1359" s="6">
        <f t="shared" si="64"/>
        <v>75.565333333333342</v>
      </c>
      <c r="Q1359">
        <f t="shared" si="65"/>
        <v>103.55519698459618</v>
      </c>
      <c r="R1359" s="16" t="str">
        <f>TEXT(Ecom[[#This Row],[Dates]],"mmm")</f>
        <v>Apr</v>
      </c>
      <c r="S1359" s="16" t="str">
        <f>TEXT(Ecom[[#This Row],[Dates]],"YYYY")</f>
        <v>2025</v>
      </c>
      <c r="T1359" s="16"/>
    </row>
    <row r="1360" spans="1:20" x14ac:dyDescent="0.25">
      <c r="A1360" t="s">
        <v>62</v>
      </c>
      <c r="B1360" s="16">
        <v>46233</v>
      </c>
      <c r="C1360" t="s">
        <v>14</v>
      </c>
      <c r="D1360" t="s">
        <v>15</v>
      </c>
      <c r="E1360" t="s">
        <v>45</v>
      </c>
      <c r="F1360" t="s">
        <v>46</v>
      </c>
      <c r="G1360">
        <v>76106</v>
      </c>
      <c r="H1360" t="s">
        <v>47</v>
      </c>
      <c r="I1360" t="s">
        <v>19</v>
      </c>
      <c r="J1360" t="s">
        <v>33</v>
      </c>
      <c r="K1360" s="6">
        <v>1.988</v>
      </c>
      <c r="L1360">
        <v>1</v>
      </c>
      <c r="M1360">
        <v>0.6</v>
      </c>
      <c r="N1360" s="6">
        <v>-1.4413</v>
      </c>
      <c r="O1360">
        <f t="shared" si="63"/>
        <v>-1.4413</v>
      </c>
      <c r="P1360" s="6">
        <f t="shared" si="64"/>
        <v>90.270666666666671</v>
      </c>
      <c r="Q1360">
        <f t="shared" si="65"/>
        <v>81.887604032736363</v>
      </c>
      <c r="R1360" s="16" t="str">
        <f>TEXT(Ecom[[#This Row],[Dates]],"mmm")</f>
        <v>Jul</v>
      </c>
      <c r="S1360" s="16" t="str">
        <f>TEXT(Ecom[[#This Row],[Dates]],"YYYY")</f>
        <v>2026</v>
      </c>
      <c r="T1360" s="16"/>
    </row>
    <row r="1361" spans="1:20" x14ac:dyDescent="0.25">
      <c r="A1361" t="s">
        <v>13</v>
      </c>
      <c r="B1361" s="16">
        <v>46301</v>
      </c>
      <c r="C1361" t="s">
        <v>14</v>
      </c>
      <c r="D1361" t="s">
        <v>15</v>
      </c>
      <c r="E1361" t="s">
        <v>23</v>
      </c>
      <c r="F1361" t="s">
        <v>24</v>
      </c>
      <c r="G1361">
        <v>90049</v>
      </c>
      <c r="H1361" t="s">
        <v>25</v>
      </c>
      <c r="I1361" t="s">
        <v>19</v>
      </c>
      <c r="J1361" t="s">
        <v>21</v>
      </c>
      <c r="K1361" s="6">
        <v>145.56800000000001</v>
      </c>
      <c r="L1361">
        <v>2</v>
      </c>
      <c r="M1361">
        <v>0.2</v>
      </c>
      <c r="N1361" s="6">
        <v>0</v>
      </c>
      <c r="O1361" t="str">
        <f t="shared" si="63"/>
        <v/>
      </c>
      <c r="P1361" s="6">
        <f t="shared" si="64"/>
        <v>97.501333333333335</v>
      </c>
      <c r="Q1361">
        <f t="shared" si="65"/>
        <v>61.746780781583169</v>
      </c>
      <c r="R1361" s="16" t="str">
        <f>TEXT(Ecom[[#This Row],[Dates]],"mmm")</f>
        <v>Oct</v>
      </c>
      <c r="S1361" s="16" t="str">
        <f>TEXT(Ecom[[#This Row],[Dates]],"YYYY")</f>
        <v>2026</v>
      </c>
      <c r="T1361" s="16"/>
    </row>
    <row r="1362" spans="1:20" x14ac:dyDescent="0.25">
      <c r="A1362" t="s">
        <v>28</v>
      </c>
      <c r="B1362" s="16">
        <v>46386</v>
      </c>
      <c r="C1362" t="s">
        <v>22</v>
      </c>
      <c r="D1362" t="s">
        <v>15</v>
      </c>
      <c r="E1362" t="s">
        <v>55</v>
      </c>
      <c r="F1362" t="s">
        <v>56</v>
      </c>
      <c r="G1362">
        <v>19120</v>
      </c>
      <c r="H1362" t="s">
        <v>57</v>
      </c>
      <c r="I1362" t="s">
        <v>26</v>
      </c>
      <c r="J1362" t="s">
        <v>34</v>
      </c>
      <c r="K1362" s="6">
        <v>123.256</v>
      </c>
      <c r="L1362">
        <v>7</v>
      </c>
      <c r="M1362">
        <v>0.2</v>
      </c>
      <c r="N1362" s="6">
        <v>9.2441999999999993</v>
      </c>
      <c r="O1362" t="str">
        <f t="shared" si="63"/>
        <v/>
      </c>
      <c r="P1362" s="6">
        <f t="shared" si="64"/>
        <v>152.17066666666668</v>
      </c>
      <c r="Q1362">
        <f t="shared" si="65"/>
        <v>102.16662930722536</v>
      </c>
      <c r="R1362" s="16" t="str">
        <f>TEXT(Ecom[[#This Row],[Dates]],"mmm")</f>
        <v>Dec</v>
      </c>
      <c r="S1362" s="16" t="str">
        <f>TEXT(Ecom[[#This Row],[Dates]],"YYYY")</f>
        <v>2026</v>
      </c>
      <c r="T1362" s="16"/>
    </row>
    <row r="1363" spans="1:20" x14ac:dyDescent="0.25">
      <c r="A1363" t="s">
        <v>28</v>
      </c>
      <c r="B1363" s="16">
        <v>45994</v>
      </c>
      <c r="C1363" t="s">
        <v>22</v>
      </c>
      <c r="D1363" t="s">
        <v>15</v>
      </c>
      <c r="E1363" t="s">
        <v>55</v>
      </c>
      <c r="F1363" t="s">
        <v>56</v>
      </c>
      <c r="G1363">
        <v>19120</v>
      </c>
      <c r="H1363" t="s">
        <v>57</v>
      </c>
      <c r="I1363" t="s">
        <v>26</v>
      </c>
      <c r="J1363" t="s">
        <v>41</v>
      </c>
      <c r="K1363" s="6">
        <v>23.68</v>
      </c>
      <c r="L1363">
        <v>4</v>
      </c>
      <c r="M1363">
        <v>0.2</v>
      </c>
      <c r="N1363" s="6">
        <v>7.4</v>
      </c>
      <c r="O1363" t="str">
        <f t="shared" si="63"/>
        <v/>
      </c>
      <c r="P1363" s="6">
        <f t="shared" si="64"/>
        <v>123.88133333333333</v>
      </c>
      <c r="Q1363">
        <f t="shared" si="65"/>
        <v>111.85576763751514</v>
      </c>
      <c r="R1363" s="16" t="str">
        <f>TEXT(Ecom[[#This Row],[Dates]],"mmm")</f>
        <v>Dec</v>
      </c>
      <c r="S1363" s="16" t="str">
        <f>TEXT(Ecom[[#This Row],[Dates]],"YYYY")</f>
        <v>2025</v>
      </c>
      <c r="T1363" s="16"/>
    </row>
    <row r="1364" spans="1:20" x14ac:dyDescent="0.25">
      <c r="A1364" t="s">
        <v>28</v>
      </c>
      <c r="B1364" s="16">
        <v>45740</v>
      </c>
      <c r="C1364" t="s">
        <v>22</v>
      </c>
      <c r="D1364" t="s">
        <v>15</v>
      </c>
      <c r="E1364" t="s">
        <v>55</v>
      </c>
      <c r="F1364" t="s">
        <v>56</v>
      </c>
      <c r="G1364">
        <v>19120</v>
      </c>
      <c r="H1364" t="s">
        <v>57</v>
      </c>
      <c r="I1364" t="s">
        <v>35</v>
      </c>
      <c r="J1364" t="s">
        <v>36</v>
      </c>
      <c r="K1364" s="6">
        <v>309.57600000000002</v>
      </c>
      <c r="L1364">
        <v>4</v>
      </c>
      <c r="M1364">
        <v>0.4</v>
      </c>
      <c r="N1364" s="6">
        <v>-56.755600000000001</v>
      </c>
      <c r="O1364">
        <f t="shared" si="63"/>
        <v>-56.755600000000001</v>
      </c>
      <c r="P1364" s="6">
        <f t="shared" si="64"/>
        <v>147.98599999999999</v>
      </c>
      <c r="Q1364">
        <f t="shared" si="65"/>
        <v>107.6858348317336</v>
      </c>
      <c r="R1364" s="16" t="str">
        <f>TEXT(Ecom[[#This Row],[Dates]],"mmm")</f>
        <v>Mar</v>
      </c>
      <c r="S1364" s="16" t="str">
        <f>TEXT(Ecom[[#This Row],[Dates]],"YYYY")</f>
        <v>2025</v>
      </c>
      <c r="T1364" s="16"/>
    </row>
    <row r="1365" spans="1:20" x14ac:dyDescent="0.25">
      <c r="A1365" t="s">
        <v>62</v>
      </c>
      <c r="B1365" s="16">
        <v>46314</v>
      </c>
      <c r="C1365" t="s">
        <v>22</v>
      </c>
      <c r="D1365" t="s">
        <v>15</v>
      </c>
      <c r="E1365" t="s">
        <v>171</v>
      </c>
      <c r="F1365" t="s">
        <v>81</v>
      </c>
      <c r="G1365">
        <v>85705</v>
      </c>
      <c r="H1365" t="s">
        <v>25</v>
      </c>
      <c r="I1365" t="s">
        <v>26</v>
      </c>
      <c r="J1365" t="s">
        <v>37</v>
      </c>
      <c r="K1365" s="6">
        <v>38.387999999999998</v>
      </c>
      <c r="L1365">
        <v>14</v>
      </c>
      <c r="M1365">
        <v>0.7</v>
      </c>
      <c r="N1365" s="6">
        <v>-25.591999999999999</v>
      </c>
      <c r="O1365">
        <f t="shared" si="63"/>
        <v>-25.591999999999999</v>
      </c>
      <c r="P1365" s="6">
        <f t="shared" si="64"/>
        <v>124.77800000000001</v>
      </c>
      <c r="Q1365">
        <f t="shared" si="65"/>
        <v>88.085807378268839</v>
      </c>
      <c r="R1365" s="16" t="str">
        <f>TEXT(Ecom[[#This Row],[Dates]],"mmm")</f>
        <v>Oct</v>
      </c>
      <c r="S1365" s="16" t="str">
        <f>TEXT(Ecom[[#This Row],[Dates]],"YYYY")</f>
        <v>2026</v>
      </c>
      <c r="T1365" s="16"/>
    </row>
    <row r="1366" spans="1:20" x14ac:dyDescent="0.25">
      <c r="A1366" t="s">
        <v>62</v>
      </c>
      <c r="B1366" s="16">
        <v>46110</v>
      </c>
      <c r="C1366" t="s">
        <v>22</v>
      </c>
      <c r="D1366" t="s">
        <v>15</v>
      </c>
      <c r="E1366" t="s">
        <v>171</v>
      </c>
      <c r="F1366" t="s">
        <v>81</v>
      </c>
      <c r="G1366">
        <v>85705</v>
      </c>
      <c r="H1366" t="s">
        <v>25</v>
      </c>
      <c r="I1366" t="s">
        <v>35</v>
      </c>
      <c r="J1366" t="s">
        <v>123</v>
      </c>
      <c r="K1366" s="6">
        <v>95.994</v>
      </c>
      <c r="L1366">
        <v>2</v>
      </c>
      <c r="M1366">
        <v>0.7</v>
      </c>
      <c r="N1366" s="6">
        <v>-63.996000000000002</v>
      </c>
      <c r="O1366">
        <f t="shared" si="63"/>
        <v>-63.996000000000002</v>
      </c>
      <c r="P1366" s="6">
        <f t="shared" si="64"/>
        <v>179.17666666666665</v>
      </c>
      <c r="Q1366">
        <f t="shared" si="65"/>
        <v>74.095224603459002</v>
      </c>
      <c r="R1366" s="16" t="str">
        <f>TEXT(Ecom[[#This Row],[Dates]],"mmm")</f>
        <v>Mar</v>
      </c>
      <c r="S1366" s="16" t="str">
        <f>TEXT(Ecom[[#This Row],[Dates]],"YYYY")</f>
        <v>2026</v>
      </c>
      <c r="T1366" s="16"/>
    </row>
    <row r="1367" spans="1:20" x14ac:dyDescent="0.25">
      <c r="A1367" t="s">
        <v>62</v>
      </c>
      <c r="B1367" s="16">
        <v>46245</v>
      </c>
      <c r="C1367" t="s">
        <v>22</v>
      </c>
      <c r="D1367" t="s">
        <v>15</v>
      </c>
      <c r="E1367" t="s">
        <v>171</v>
      </c>
      <c r="F1367" t="s">
        <v>81</v>
      </c>
      <c r="G1367">
        <v>85705</v>
      </c>
      <c r="H1367" t="s">
        <v>25</v>
      </c>
      <c r="I1367" t="s">
        <v>35</v>
      </c>
      <c r="J1367" t="s">
        <v>59</v>
      </c>
      <c r="K1367" s="6">
        <v>239.952</v>
      </c>
      <c r="L1367">
        <v>6</v>
      </c>
      <c r="M1367">
        <v>0.2</v>
      </c>
      <c r="N1367" s="6">
        <v>-35.992800000000003</v>
      </c>
      <c r="O1367">
        <f t="shared" si="63"/>
        <v>-35.992800000000003</v>
      </c>
      <c r="P1367" s="6">
        <f t="shared" si="64"/>
        <v>446.89066666666668</v>
      </c>
      <c r="Q1367">
        <f t="shared" si="65"/>
        <v>269.74863631715164</v>
      </c>
      <c r="R1367" s="16" t="str">
        <f>TEXT(Ecom[[#This Row],[Dates]],"mmm")</f>
        <v>Aug</v>
      </c>
      <c r="S1367" s="16" t="str">
        <f>TEXT(Ecom[[#This Row],[Dates]],"YYYY")</f>
        <v>2026</v>
      </c>
      <c r="T1367" s="16"/>
    </row>
    <row r="1368" spans="1:20" x14ac:dyDescent="0.25">
      <c r="A1368" t="s">
        <v>62</v>
      </c>
      <c r="B1368" s="16">
        <v>45771</v>
      </c>
      <c r="C1368" t="s">
        <v>22</v>
      </c>
      <c r="D1368" t="s">
        <v>15</v>
      </c>
      <c r="E1368" t="s">
        <v>171</v>
      </c>
      <c r="F1368" t="s">
        <v>81</v>
      </c>
      <c r="G1368">
        <v>85705</v>
      </c>
      <c r="H1368" t="s">
        <v>25</v>
      </c>
      <c r="I1368" t="s">
        <v>35</v>
      </c>
      <c r="J1368" t="s">
        <v>36</v>
      </c>
      <c r="K1368" s="6">
        <v>201.584</v>
      </c>
      <c r="L1368">
        <v>2</v>
      </c>
      <c r="M1368">
        <v>0.2</v>
      </c>
      <c r="N1368" s="6">
        <v>15.1188</v>
      </c>
      <c r="O1368" t="str">
        <f t="shared" si="63"/>
        <v/>
      </c>
      <c r="P1368" s="6">
        <f t="shared" si="64"/>
        <v>415.54</v>
      </c>
      <c r="Q1368">
        <f t="shared" si="65"/>
        <v>304.26614430401162</v>
      </c>
      <c r="R1368" s="16" t="str">
        <f>TEXT(Ecom[[#This Row],[Dates]],"mmm")</f>
        <v>Apr</v>
      </c>
      <c r="S1368" s="16" t="str">
        <f>TEXT(Ecom[[#This Row],[Dates]],"YYYY")</f>
        <v>2025</v>
      </c>
      <c r="T1368" s="16"/>
    </row>
    <row r="1369" spans="1:20" x14ac:dyDescent="0.25">
      <c r="A1369" t="s">
        <v>62</v>
      </c>
      <c r="B1369" s="16">
        <v>45879</v>
      </c>
      <c r="C1369" t="s">
        <v>22</v>
      </c>
      <c r="D1369" t="s">
        <v>15</v>
      </c>
      <c r="E1369" t="s">
        <v>171</v>
      </c>
      <c r="F1369" t="s">
        <v>81</v>
      </c>
      <c r="G1369">
        <v>85705</v>
      </c>
      <c r="H1369" t="s">
        <v>25</v>
      </c>
      <c r="I1369" t="s">
        <v>19</v>
      </c>
      <c r="J1369" t="s">
        <v>21</v>
      </c>
      <c r="K1369" s="6">
        <v>899.13599999999997</v>
      </c>
      <c r="L1369">
        <v>4</v>
      </c>
      <c r="M1369">
        <v>0.2</v>
      </c>
      <c r="N1369" s="6">
        <v>-146.1096</v>
      </c>
      <c r="O1369">
        <f t="shared" si="63"/>
        <v>-146.1096</v>
      </c>
      <c r="P1369" s="6">
        <f t="shared" si="64"/>
        <v>545.03133333333335</v>
      </c>
      <c r="Q1369">
        <f t="shared" si="65"/>
        <v>305.1005144936604</v>
      </c>
      <c r="R1369" s="16" t="str">
        <f>TEXT(Ecom[[#This Row],[Dates]],"mmm")</f>
        <v>Aug</v>
      </c>
      <c r="S1369" s="16" t="str">
        <f>TEXT(Ecom[[#This Row],[Dates]],"YYYY")</f>
        <v>2025</v>
      </c>
      <c r="T1369" s="16"/>
    </row>
    <row r="1370" spans="1:20" x14ac:dyDescent="0.25">
      <c r="A1370" t="s">
        <v>62</v>
      </c>
      <c r="B1370" s="16">
        <v>46172</v>
      </c>
      <c r="C1370" t="s">
        <v>44</v>
      </c>
      <c r="D1370" t="s">
        <v>15</v>
      </c>
      <c r="E1370" t="s">
        <v>296</v>
      </c>
      <c r="F1370" t="s">
        <v>24</v>
      </c>
      <c r="G1370">
        <v>90660</v>
      </c>
      <c r="H1370" t="s">
        <v>25</v>
      </c>
      <c r="I1370" t="s">
        <v>19</v>
      </c>
      <c r="J1370" t="s">
        <v>33</v>
      </c>
      <c r="K1370" s="6">
        <v>145.9</v>
      </c>
      <c r="L1370">
        <v>5</v>
      </c>
      <c r="M1370">
        <v>0</v>
      </c>
      <c r="N1370" s="6">
        <v>62.737000000000002</v>
      </c>
      <c r="O1370" t="str">
        <f t="shared" si="63"/>
        <v/>
      </c>
      <c r="P1370" s="6">
        <f t="shared" si="64"/>
        <v>249.99933333333331</v>
      </c>
      <c r="Q1370">
        <f t="shared" si="65"/>
        <v>208.49455412410035</v>
      </c>
      <c r="R1370" s="16" t="str">
        <f>TEXT(Ecom[[#This Row],[Dates]],"mmm")</f>
        <v>May</v>
      </c>
      <c r="S1370" s="16" t="str">
        <f>TEXT(Ecom[[#This Row],[Dates]],"YYYY")</f>
        <v>2026</v>
      </c>
      <c r="T1370" s="16"/>
    </row>
    <row r="1371" spans="1:20" x14ac:dyDescent="0.25">
      <c r="A1371" t="s">
        <v>28</v>
      </c>
      <c r="B1371" s="16">
        <v>46201</v>
      </c>
      <c r="C1371" t="s">
        <v>14</v>
      </c>
      <c r="D1371" t="s">
        <v>15</v>
      </c>
      <c r="E1371" t="s">
        <v>151</v>
      </c>
      <c r="F1371" t="s">
        <v>98</v>
      </c>
      <c r="G1371">
        <v>80906</v>
      </c>
      <c r="H1371" t="s">
        <v>25</v>
      </c>
      <c r="I1371" t="s">
        <v>19</v>
      </c>
      <c r="J1371" t="s">
        <v>20</v>
      </c>
      <c r="K1371" s="6">
        <v>590.05799999999999</v>
      </c>
      <c r="L1371">
        <v>7</v>
      </c>
      <c r="M1371">
        <v>0.7</v>
      </c>
      <c r="N1371" s="6">
        <v>-786.74400000000003</v>
      </c>
      <c r="O1371">
        <f t="shared" si="63"/>
        <v>-786.74400000000003</v>
      </c>
      <c r="P1371" s="6">
        <f t="shared" si="64"/>
        <v>217.726</v>
      </c>
      <c r="Q1371">
        <f t="shared" si="65"/>
        <v>169.45567858511185</v>
      </c>
      <c r="R1371" s="16" t="str">
        <f>TEXT(Ecom[[#This Row],[Dates]],"mmm")</f>
        <v>Jun</v>
      </c>
      <c r="S1371" s="16" t="str">
        <f>TEXT(Ecom[[#This Row],[Dates]],"YYYY")</f>
        <v>2026</v>
      </c>
      <c r="T1371" s="16"/>
    </row>
    <row r="1372" spans="1:20" x14ac:dyDescent="0.25">
      <c r="A1372" t="s">
        <v>28</v>
      </c>
      <c r="B1372" s="16">
        <v>46126</v>
      </c>
      <c r="C1372" t="s">
        <v>14</v>
      </c>
      <c r="D1372" t="s">
        <v>15</v>
      </c>
      <c r="E1372" t="s">
        <v>151</v>
      </c>
      <c r="F1372" t="s">
        <v>98</v>
      </c>
      <c r="G1372">
        <v>80906</v>
      </c>
      <c r="H1372" t="s">
        <v>25</v>
      </c>
      <c r="I1372" t="s">
        <v>26</v>
      </c>
      <c r="J1372" t="s">
        <v>34</v>
      </c>
      <c r="K1372" s="6">
        <v>14.04</v>
      </c>
      <c r="L1372">
        <v>3</v>
      </c>
      <c r="M1372">
        <v>0.2</v>
      </c>
      <c r="N1372" s="6">
        <v>1.5794999999999999</v>
      </c>
      <c r="O1372" t="str">
        <f t="shared" si="63"/>
        <v/>
      </c>
      <c r="P1372" s="6">
        <f t="shared" si="64"/>
        <v>30.906666666666666</v>
      </c>
      <c r="Q1372">
        <f t="shared" si="65"/>
        <v>167.45147325010203</v>
      </c>
      <c r="R1372" s="16" t="str">
        <f>TEXT(Ecom[[#This Row],[Dates]],"mmm")</f>
        <v>Apr</v>
      </c>
      <c r="S1372" s="16" t="str">
        <f>TEXT(Ecom[[#This Row],[Dates]],"YYYY")</f>
        <v>2026</v>
      </c>
      <c r="T1372" s="16"/>
    </row>
    <row r="1373" spans="1:20" x14ac:dyDescent="0.25">
      <c r="A1373" t="s">
        <v>28</v>
      </c>
      <c r="B1373" s="16">
        <v>45950</v>
      </c>
      <c r="C1373" t="s">
        <v>44</v>
      </c>
      <c r="D1373" t="s">
        <v>15</v>
      </c>
      <c r="E1373" t="s">
        <v>268</v>
      </c>
      <c r="F1373" t="s">
        <v>248</v>
      </c>
      <c r="G1373">
        <v>20735</v>
      </c>
      <c r="H1373" t="s">
        <v>57</v>
      </c>
      <c r="I1373" t="s">
        <v>35</v>
      </c>
      <c r="J1373" t="s">
        <v>59</v>
      </c>
      <c r="K1373" s="6">
        <v>49.08</v>
      </c>
      <c r="L1373">
        <v>3</v>
      </c>
      <c r="M1373">
        <v>0</v>
      </c>
      <c r="N1373" s="6">
        <v>4.9080000000000004</v>
      </c>
      <c r="O1373" t="str">
        <f t="shared" si="63"/>
        <v/>
      </c>
      <c r="P1373" s="6">
        <f t="shared" si="64"/>
        <v>31.922666666666668</v>
      </c>
      <c r="Q1373">
        <f t="shared" si="65"/>
        <v>97.746693087948657</v>
      </c>
      <c r="R1373" s="16" t="str">
        <f>TEXT(Ecom[[#This Row],[Dates]],"mmm")</f>
        <v>Oct</v>
      </c>
      <c r="S1373" s="16" t="str">
        <f>TEXT(Ecom[[#This Row],[Dates]],"YYYY")</f>
        <v>2025</v>
      </c>
      <c r="T1373" s="16"/>
    </row>
    <row r="1374" spans="1:20" x14ac:dyDescent="0.25">
      <c r="A1374" t="s">
        <v>13</v>
      </c>
      <c r="B1374" s="16">
        <v>46198</v>
      </c>
      <c r="C1374" t="s">
        <v>14</v>
      </c>
      <c r="D1374" t="s">
        <v>15</v>
      </c>
      <c r="E1374" t="s">
        <v>215</v>
      </c>
      <c r="F1374" t="s">
        <v>24</v>
      </c>
      <c r="G1374">
        <v>94591</v>
      </c>
      <c r="H1374" t="s">
        <v>25</v>
      </c>
      <c r="I1374" t="s">
        <v>26</v>
      </c>
      <c r="J1374" t="s">
        <v>27</v>
      </c>
      <c r="K1374" s="6">
        <v>29.6</v>
      </c>
      <c r="L1374">
        <v>2</v>
      </c>
      <c r="M1374">
        <v>0</v>
      </c>
      <c r="N1374" s="6">
        <v>14.8</v>
      </c>
      <c r="O1374" t="str">
        <f t="shared" si="63"/>
        <v/>
      </c>
      <c r="P1374" s="6">
        <f t="shared" si="64"/>
        <v>319.81266666666664</v>
      </c>
      <c r="Q1374">
        <f t="shared" si="65"/>
        <v>342.44048435376976</v>
      </c>
      <c r="R1374" s="16" t="str">
        <f>TEXT(Ecom[[#This Row],[Dates]],"mmm")</f>
        <v>Jun</v>
      </c>
      <c r="S1374" s="16" t="str">
        <f>TEXT(Ecom[[#This Row],[Dates]],"YYYY")</f>
        <v>2026</v>
      </c>
      <c r="T1374" s="16"/>
    </row>
    <row r="1375" spans="1:20" x14ac:dyDescent="0.25">
      <c r="A1375" t="s">
        <v>13</v>
      </c>
      <c r="B1375" s="16">
        <v>45898</v>
      </c>
      <c r="C1375" t="s">
        <v>14</v>
      </c>
      <c r="D1375" t="s">
        <v>15</v>
      </c>
      <c r="E1375" t="s">
        <v>215</v>
      </c>
      <c r="F1375" t="s">
        <v>24</v>
      </c>
      <c r="G1375">
        <v>94591</v>
      </c>
      <c r="H1375" t="s">
        <v>25</v>
      </c>
      <c r="I1375" t="s">
        <v>26</v>
      </c>
      <c r="J1375" t="s">
        <v>37</v>
      </c>
      <c r="K1375" s="6">
        <v>17.088000000000001</v>
      </c>
      <c r="L1375">
        <v>4</v>
      </c>
      <c r="M1375">
        <v>0.2</v>
      </c>
      <c r="N1375" s="6">
        <v>5.5536000000000003</v>
      </c>
      <c r="O1375" t="str">
        <f t="shared" si="63"/>
        <v/>
      </c>
      <c r="P1375" s="6">
        <f t="shared" si="64"/>
        <v>673.19600000000003</v>
      </c>
      <c r="Q1375">
        <f t="shared" si="65"/>
        <v>418.45429201270218</v>
      </c>
      <c r="R1375" s="16" t="str">
        <f>TEXT(Ecom[[#This Row],[Dates]],"mmm")</f>
        <v>Aug</v>
      </c>
      <c r="S1375" s="16" t="str">
        <f>TEXT(Ecom[[#This Row],[Dates]],"YYYY")</f>
        <v>2025</v>
      </c>
      <c r="T1375" s="16"/>
    </row>
    <row r="1376" spans="1:20" x14ac:dyDescent="0.25">
      <c r="A1376" t="s">
        <v>28</v>
      </c>
      <c r="B1376" s="16">
        <v>45787</v>
      </c>
      <c r="C1376" t="s">
        <v>14</v>
      </c>
      <c r="D1376" t="s">
        <v>15</v>
      </c>
      <c r="E1376" t="s">
        <v>297</v>
      </c>
      <c r="F1376" t="s">
        <v>51</v>
      </c>
      <c r="G1376">
        <v>84604</v>
      </c>
      <c r="H1376" t="s">
        <v>25</v>
      </c>
      <c r="I1376" t="s">
        <v>19</v>
      </c>
      <c r="J1376" t="s">
        <v>31</v>
      </c>
      <c r="K1376" s="6">
        <v>912.75</v>
      </c>
      <c r="L1376">
        <v>5</v>
      </c>
      <c r="M1376">
        <v>0</v>
      </c>
      <c r="N1376" s="6">
        <v>118.6575</v>
      </c>
      <c r="O1376" t="str">
        <f t="shared" si="63"/>
        <v/>
      </c>
      <c r="P1376" s="6">
        <f t="shared" si="64"/>
        <v>816.78000000000009</v>
      </c>
      <c r="Q1376">
        <f t="shared" si="65"/>
        <v>469.47085098596006</v>
      </c>
      <c r="R1376" s="16" t="str">
        <f>TEXT(Ecom[[#This Row],[Dates]],"mmm")</f>
        <v>May</v>
      </c>
      <c r="S1376" s="16" t="str">
        <f>TEXT(Ecom[[#This Row],[Dates]],"YYYY")</f>
        <v>2025</v>
      </c>
      <c r="T1376" s="16"/>
    </row>
    <row r="1377" spans="1:20" x14ac:dyDescent="0.25">
      <c r="A1377" t="s">
        <v>13</v>
      </c>
      <c r="B1377" s="16">
        <v>45943</v>
      </c>
      <c r="C1377" t="s">
        <v>14</v>
      </c>
      <c r="D1377" t="s">
        <v>15</v>
      </c>
      <c r="E1377" t="s">
        <v>298</v>
      </c>
      <c r="F1377" t="s">
        <v>51</v>
      </c>
      <c r="G1377">
        <v>84062</v>
      </c>
      <c r="H1377" t="s">
        <v>25</v>
      </c>
      <c r="I1377" t="s">
        <v>26</v>
      </c>
      <c r="J1377" t="s">
        <v>38</v>
      </c>
      <c r="K1377" s="6">
        <v>1089.75</v>
      </c>
      <c r="L1377">
        <v>3</v>
      </c>
      <c r="M1377">
        <v>0</v>
      </c>
      <c r="N1377" s="6">
        <v>305.13</v>
      </c>
      <c r="O1377" t="str">
        <f t="shared" si="63"/>
        <v/>
      </c>
      <c r="P1377" s="6">
        <f t="shared" si="64"/>
        <v>517.99666666666667</v>
      </c>
      <c r="Q1377">
        <f t="shared" si="65"/>
        <v>432.52482569486159</v>
      </c>
      <c r="R1377" s="16" t="str">
        <f>TEXT(Ecom[[#This Row],[Dates]],"mmm")</f>
        <v>Oct</v>
      </c>
      <c r="S1377" s="16" t="str">
        <f>TEXT(Ecom[[#This Row],[Dates]],"YYYY")</f>
        <v>2025</v>
      </c>
      <c r="T1377" s="16"/>
    </row>
    <row r="1378" spans="1:20" x14ac:dyDescent="0.25">
      <c r="A1378" t="s">
        <v>13</v>
      </c>
      <c r="B1378" s="16">
        <v>45751</v>
      </c>
      <c r="C1378" t="s">
        <v>14</v>
      </c>
      <c r="D1378" t="s">
        <v>15</v>
      </c>
      <c r="E1378" t="s">
        <v>298</v>
      </c>
      <c r="F1378" t="s">
        <v>51</v>
      </c>
      <c r="G1378">
        <v>84062</v>
      </c>
      <c r="H1378" t="s">
        <v>25</v>
      </c>
      <c r="I1378" t="s">
        <v>26</v>
      </c>
      <c r="J1378" t="s">
        <v>41</v>
      </c>
      <c r="K1378" s="6">
        <v>447.84</v>
      </c>
      <c r="L1378">
        <v>8</v>
      </c>
      <c r="M1378">
        <v>0</v>
      </c>
      <c r="N1378" s="6">
        <v>219.44159999999999</v>
      </c>
      <c r="O1378" t="str">
        <f t="shared" si="63"/>
        <v/>
      </c>
      <c r="P1378" s="6">
        <f t="shared" si="64"/>
        <v>288.06666666666666</v>
      </c>
      <c r="Q1378">
        <f t="shared" si="65"/>
        <v>365.25610086419988</v>
      </c>
      <c r="R1378" s="16" t="str">
        <f>TEXT(Ecom[[#This Row],[Dates]],"mmm")</f>
        <v>Apr</v>
      </c>
      <c r="S1378" s="16" t="str">
        <f>TEXT(Ecom[[#This Row],[Dates]],"YYYY")</f>
        <v>2025</v>
      </c>
      <c r="T1378" s="16"/>
    </row>
    <row r="1379" spans="1:20" x14ac:dyDescent="0.25">
      <c r="A1379" t="s">
        <v>13</v>
      </c>
      <c r="B1379" s="16">
        <v>45780</v>
      </c>
      <c r="C1379" t="s">
        <v>14</v>
      </c>
      <c r="D1379" t="s">
        <v>15</v>
      </c>
      <c r="E1379" t="s">
        <v>298</v>
      </c>
      <c r="F1379" t="s">
        <v>51</v>
      </c>
      <c r="G1379">
        <v>84062</v>
      </c>
      <c r="H1379" t="s">
        <v>25</v>
      </c>
      <c r="I1379" t="s">
        <v>26</v>
      </c>
      <c r="J1379" t="s">
        <v>34</v>
      </c>
      <c r="K1379" s="6">
        <v>16.399999999999999</v>
      </c>
      <c r="L1379">
        <v>5</v>
      </c>
      <c r="M1379">
        <v>0</v>
      </c>
      <c r="N1379" s="6">
        <v>4.2640000000000002</v>
      </c>
      <c r="O1379" t="str">
        <f t="shared" si="63"/>
        <v/>
      </c>
      <c r="P1379" s="6">
        <f t="shared" si="64"/>
        <v>191.75333333333333</v>
      </c>
      <c r="Q1379">
        <f t="shared" si="65"/>
        <v>297.32063252021754</v>
      </c>
      <c r="R1379" s="16" t="str">
        <f>TEXT(Ecom[[#This Row],[Dates]],"mmm")</f>
        <v>May</v>
      </c>
      <c r="S1379" s="16" t="str">
        <f>TEXT(Ecom[[#This Row],[Dates]],"YYYY")</f>
        <v>2025</v>
      </c>
      <c r="T1379" s="16"/>
    </row>
    <row r="1380" spans="1:20" x14ac:dyDescent="0.25">
      <c r="A1380" t="s">
        <v>13</v>
      </c>
      <c r="B1380" s="16">
        <v>45754</v>
      </c>
      <c r="C1380" t="s">
        <v>14</v>
      </c>
      <c r="D1380" t="s">
        <v>15</v>
      </c>
      <c r="E1380" t="s">
        <v>298</v>
      </c>
      <c r="F1380" t="s">
        <v>51</v>
      </c>
      <c r="G1380">
        <v>84062</v>
      </c>
      <c r="H1380" t="s">
        <v>25</v>
      </c>
      <c r="I1380" t="s">
        <v>35</v>
      </c>
      <c r="J1380" t="s">
        <v>36</v>
      </c>
      <c r="K1380" s="6">
        <v>399.96</v>
      </c>
      <c r="L1380">
        <v>5</v>
      </c>
      <c r="M1380">
        <v>0.2</v>
      </c>
      <c r="N1380" s="6">
        <v>34.996499999999997</v>
      </c>
      <c r="O1380" t="str">
        <f t="shared" si="63"/>
        <v/>
      </c>
      <c r="P1380" s="6">
        <f t="shared" si="64"/>
        <v>190.68133333333333</v>
      </c>
      <c r="Q1380">
        <f t="shared" si="65"/>
        <v>122.61696850490691</v>
      </c>
      <c r="R1380" s="16" t="str">
        <f>TEXT(Ecom[[#This Row],[Dates]],"mmm")</f>
        <v>Apr</v>
      </c>
      <c r="S1380" s="16" t="str">
        <f>TEXT(Ecom[[#This Row],[Dates]],"YYYY")</f>
        <v>2025</v>
      </c>
      <c r="T1380" s="16"/>
    </row>
    <row r="1381" spans="1:20" x14ac:dyDescent="0.25">
      <c r="A1381" t="s">
        <v>13</v>
      </c>
      <c r="B1381" s="16">
        <v>46108</v>
      </c>
      <c r="C1381" t="s">
        <v>14</v>
      </c>
      <c r="D1381" t="s">
        <v>15</v>
      </c>
      <c r="E1381" t="s">
        <v>298</v>
      </c>
      <c r="F1381" t="s">
        <v>51</v>
      </c>
      <c r="G1381">
        <v>84062</v>
      </c>
      <c r="H1381" t="s">
        <v>25</v>
      </c>
      <c r="I1381" t="s">
        <v>26</v>
      </c>
      <c r="J1381" t="s">
        <v>32</v>
      </c>
      <c r="K1381" s="6">
        <v>158.9</v>
      </c>
      <c r="L1381">
        <v>5</v>
      </c>
      <c r="M1381">
        <v>0</v>
      </c>
      <c r="N1381" s="6">
        <v>7.9450000000000003</v>
      </c>
      <c r="O1381" t="str">
        <f t="shared" si="63"/>
        <v/>
      </c>
      <c r="P1381" s="6">
        <f t="shared" si="64"/>
        <v>85.345333333333329</v>
      </c>
      <c r="Q1381">
        <f t="shared" si="65"/>
        <v>104.22185667976643</v>
      </c>
      <c r="R1381" s="16" t="str">
        <f>TEXT(Ecom[[#This Row],[Dates]],"mmm")</f>
        <v>Mar</v>
      </c>
      <c r="S1381" s="16" t="str">
        <f>TEXT(Ecom[[#This Row],[Dates]],"YYYY")</f>
        <v>2026</v>
      </c>
      <c r="T1381" s="16"/>
    </row>
    <row r="1382" spans="1:20" x14ac:dyDescent="0.25">
      <c r="A1382" t="s">
        <v>13</v>
      </c>
      <c r="B1382" s="16">
        <v>45807</v>
      </c>
      <c r="C1382" t="s">
        <v>14</v>
      </c>
      <c r="D1382" t="s">
        <v>15</v>
      </c>
      <c r="E1382" t="s">
        <v>298</v>
      </c>
      <c r="F1382" t="s">
        <v>51</v>
      </c>
      <c r="G1382">
        <v>84062</v>
      </c>
      <c r="H1382" t="s">
        <v>25</v>
      </c>
      <c r="I1382" t="s">
        <v>26</v>
      </c>
      <c r="J1382" t="s">
        <v>37</v>
      </c>
      <c r="K1382" s="6">
        <v>13.183999999999999</v>
      </c>
      <c r="L1382">
        <v>1</v>
      </c>
      <c r="M1382">
        <v>0.2</v>
      </c>
      <c r="N1382" s="6">
        <v>4.7792000000000003</v>
      </c>
      <c r="O1382" t="str">
        <f t="shared" si="63"/>
        <v/>
      </c>
      <c r="P1382" s="6">
        <f t="shared" si="64"/>
        <v>59.371999999999993</v>
      </c>
      <c r="Q1382">
        <f t="shared" si="65"/>
        <v>103.23783282986624</v>
      </c>
      <c r="R1382" s="16" t="str">
        <f>TEXT(Ecom[[#This Row],[Dates]],"mmm")</f>
        <v>May</v>
      </c>
      <c r="S1382" s="16" t="str">
        <f>TEXT(Ecom[[#This Row],[Dates]],"YYYY")</f>
        <v>2025</v>
      </c>
      <c r="T1382" s="16"/>
    </row>
    <row r="1383" spans="1:20" x14ac:dyDescent="0.25">
      <c r="A1383" t="s">
        <v>28</v>
      </c>
      <c r="B1383" s="16">
        <v>46033</v>
      </c>
      <c r="C1383" t="s">
        <v>44</v>
      </c>
      <c r="D1383" t="s">
        <v>15</v>
      </c>
      <c r="E1383" t="s">
        <v>97</v>
      </c>
      <c r="F1383" t="s">
        <v>65</v>
      </c>
      <c r="G1383">
        <v>60505</v>
      </c>
      <c r="H1383" t="s">
        <v>47</v>
      </c>
      <c r="I1383" t="s">
        <v>19</v>
      </c>
      <c r="J1383" t="s">
        <v>33</v>
      </c>
      <c r="K1383" s="6">
        <v>83.951999999999998</v>
      </c>
      <c r="L1383">
        <v>3</v>
      </c>
      <c r="M1383">
        <v>0.6</v>
      </c>
      <c r="N1383" s="6">
        <v>-90.248400000000004</v>
      </c>
      <c r="O1383">
        <f t="shared" si="63"/>
        <v>-90.248400000000004</v>
      </c>
      <c r="P1383" s="6">
        <f t="shared" si="64"/>
        <v>171.25733333333332</v>
      </c>
      <c r="Q1383">
        <f t="shared" si="65"/>
        <v>103.286737680792</v>
      </c>
      <c r="R1383" s="16" t="str">
        <f>TEXT(Ecom[[#This Row],[Dates]],"mmm")</f>
        <v>Jan</v>
      </c>
      <c r="S1383" s="16" t="str">
        <f>TEXT(Ecom[[#This Row],[Dates]],"YYYY")</f>
        <v>2026</v>
      </c>
      <c r="T1383" s="16"/>
    </row>
    <row r="1384" spans="1:20" x14ac:dyDescent="0.25">
      <c r="A1384" t="s">
        <v>168</v>
      </c>
      <c r="B1384" s="16">
        <v>46231</v>
      </c>
      <c r="C1384" t="s">
        <v>44</v>
      </c>
      <c r="D1384" t="s">
        <v>15</v>
      </c>
      <c r="E1384" t="s">
        <v>299</v>
      </c>
      <c r="F1384" t="s">
        <v>167</v>
      </c>
      <c r="G1384">
        <v>30080</v>
      </c>
      <c r="H1384" t="s">
        <v>18</v>
      </c>
      <c r="I1384" t="s">
        <v>26</v>
      </c>
      <c r="J1384" t="s">
        <v>32</v>
      </c>
      <c r="K1384" s="6">
        <v>80.98</v>
      </c>
      <c r="L1384">
        <v>1</v>
      </c>
      <c r="M1384">
        <v>0</v>
      </c>
      <c r="N1384" s="6">
        <v>1.6195999999999999</v>
      </c>
      <c r="O1384" t="str">
        <f t="shared" si="63"/>
        <v/>
      </c>
      <c r="P1384" s="6">
        <f t="shared" si="64"/>
        <v>146.42333333333332</v>
      </c>
      <c r="Q1384">
        <f t="shared" si="65"/>
        <v>130.08228576416403</v>
      </c>
      <c r="R1384" s="16" t="str">
        <f>TEXT(Ecom[[#This Row],[Dates]],"mmm")</f>
        <v>Jul</v>
      </c>
      <c r="S1384" s="16" t="str">
        <f>TEXT(Ecom[[#This Row],[Dates]],"YYYY")</f>
        <v>2026</v>
      </c>
      <c r="T1384" s="16"/>
    </row>
    <row r="1385" spans="1:20" x14ac:dyDescent="0.25">
      <c r="A1385" t="s">
        <v>168</v>
      </c>
      <c r="B1385" s="16">
        <v>45865</v>
      </c>
      <c r="C1385" t="s">
        <v>44</v>
      </c>
      <c r="D1385" t="s">
        <v>15</v>
      </c>
      <c r="E1385" t="s">
        <v>299</v>
      </c>
      <c r="F1385" t="s">
        <v>167</v>
      </c>
      <c r="G1385">
        <v>30080</v>
      </c>
      <c r="H1385" t="s">
        <v>18</v>
      </c>
      <c r="I1385" t="s">
        <v>26</v>
      </c>
      <c r="J1385" t="s">
        <v>41</v>
      </c>
      <c r="K1385" s="6">
        <v>348.84</v>
      </c>
      <c r="L1385">
        <v>9</v>
      </c>
      <c r="M1385">
        <v>0</v>
      </c>
      <c r="N1385" s="6">
        <v>170.9316</v>
      </c>
      <c r="O1385" t="str">
        <f t="shared" si="63"/>
        <v/>
      </c>
      <c r="P1385" s="6">
        <f t="shared" si="64"/>
        <v>125.70999999999998</v>
      </c>
      <c r="Q1385">
        <f t="shared" si="65"/>
        <v>143.4323236987731</v>
      </c>
      <c r="R1385" s="16" t="str">
        <f>TEXT(Ecom[[#This Row],[Dates]],"mmm")</f>
        <v>Jul</v>
      </c>
      <c r="S1385" s="16" t="str">
        <f>TEXT(Ecom[[#This Row],[Dates]],"YYYY")</f>
        <v>2025</v>
      </c>
      <c r="T1385" s="16"/>
    </row>
    <row r="1386" spans="1:20" x14ac:dyDescent="0.25">
      <c r="A1386" t="s">
        <v>168</v>
      </c>
      <c r="B1386" s="16">
        <v>46236</v>
      </c>
      <c r="C1386" t="s">
        <v>44</v>
      </c>
      <c r="D1386" t="s">
        <v>15</v>
      </c>
      <c r="E1386" t="s">
        <v>299</v>
      </c>
      <c r="F1386" t="s">
        <v>167</v>
      </c>
      <c r="G1386">
        <v>30080</v>
      </c>
      <c r="H1386" t="s">
        <v>18</v>
      </c>
      <c r="I1386" t="s">
        <v>26</v>
      </c>
      <c r="J1386" t="s">
        <v>77</v>
      </c>
      <c r="K1386" s="6">
        <v>9.4499999999999993</v>
      </c>
      <c r="L1386">
        <v>5</v>
      </c>
      <c r="M1386">
        <v>0</v>
      </c>
      <c r="N1386" s="6">
        <v>0.189</v>
      </c>
      <c r="O1386" t="str">
        <f t="shared" si="63"/>
        <v/>
      </c>
      <c r="P1386" s="6">
        <f t="shared" si="64"/>
        <v>89.423333333333332</v>
      </c>
      <c r="Q1386">
        <f t="shared" si="65"/>
        <v>132.72804378656159</v>
      </c>
      <c r="R1386" s="16" t="str">
        <f>TEXT(Ecom[[#This Row],[Dates]],"mmm")</f>
        <v>Aug</v>
      </c>
      <c r="S1386" s="16" t="str">
        <f>TEXT(Ecom[[#This Row],[Dates]],"YYYY")</f>
        <v>2026</v>
      </c>
      <c r="T1386" s="16"/>
    </row>
    <row r="1387" spans="1:20" x14ac:dyDescent="0.25">
      <c r="A1387" t="s">
        <v>168</v>
      </c>
      <c r="B1387" s="16">
        <v>46271</v>
      </c>
      <c r="C1387" t="s">
        <v>44</v>
      </c>
      <c r="D1387" t="s">
        <v>15</v>
      </c>
      <c r="E1387" t="s">
        <v>299</v>
      </c>
      <c r="F1387" t="s">
        <v>167</v>
      </c>
      <c r="G1387">
        <v>30080</v>
      </c>
      <c r="H1387" t="s">
        <v>18</v>
      </c>
      <c r="I1387" t="s">
        <v>19</v>
      </c>
      <c r="J1387" t="s">
        <v>33</v>
      </c>
      <c r="K1387" s="6">
        <v>18.84</v>
      </c>
      <c r="L1387">
        <v>3</v>
      </c>
      <c r="M1387">
        <v>0</v>
      </c>
      <c r="N1387" s="6">
        <v>7.1592000000000002</v>
      </c>
      <c r="O1387" t="str">
        <f t="shared" si="63"/>
        <v/>
      </c>
      <c r="P1387" s="6">
        <f t="shared" si="64"/>
        <v>142.26</v>
      </c>
      <c r="Q1387">
        <f t="shared" si="65"/>
        <v>107.624341697991</v>
      </c>
      <c r="R1387" s="16" t="str">
        <f>TEXT(Ecom[[#This Row],[Dates]],"mmm")</f>
        <v>Sep</v>
      </c>
      <c r="S1387" s="16" t="str">
        <f>TEXT(Ecom[[#This Row],[Dates]],"YYYY")</f>
        <v>2026</v>
      </c>
      <c r="T1387" s="16"/>
    </row>
    <row r="1388" spans="1:20" x14ac:dyDescent="0.25">
      <c r="A1388" t="s">
        <v>168</v>
      </c>
      <c r="B1388" s="16">
        <v>46274</v>
      </c>
      <c r="C1388" t="s">
        <v>44</v>
      </c>
      <c r="D1388" t="s">
        <v>15</v>
      </c>
      <c r="E1388" t="s">
        <v>299</v>
      </c>
      <c r="F1388" t="s">
        <v>167</v>
      </c>
      <c r="G1388">
        <v>30080</v>
      </c>
      <c r="H1388" t="s">
        <v>18</v>
      </c>
      <c r="I1388" t="s">
        <v>19</v>
      </c>
      <c r="J1388" t="s">
        <v>20</v>
      </c>
      <c r="K1388" s="6">
        <v>239.98</v>
      </c>
      <c r="L1388">
        <v>2</v>
      </c>
      <c r="M1388">
        <v>0</v>
      </c>
      <c r="N1388" s="6">
        <v>52.7956</v>
      </c>
      <c r="O1388" t="str">
        <f t="shared" si="63"/>
        <v/>
      </c>
      <c r="P1388" s="6">
        <f t="shared" si="64"/>
        <v>170.92999999999998</v>
      </c>
      <c r="Q1388">
        <f t="shared" si="65"/>
        <v>96.080463289505047</v>
      </c>
      <c r="R1388" s="16" t="str">
        <f>TEXT(Ecom[[#This Row],[Dates]],"mmm")</f>
        <v>Sep</v>
      </c>
      <c r="S1388" s="16" t="str">
        <f>TEXT(Ecom[[#This Row],[Dates]],"YYYY")</f>
        <v>2026</v>
      </c>
      <c r="T1388" s="16"/>
    </row>
    <row r="1389" spans="1:20" x14ac:dyDescent="0.25">
      <c r="A1389" t="s">
        <v>168</v>
      </c>
      <c r="B1389" s="16">
        <v>46045</v>
      </c>
      <c r="C1389" t="s">
        <v>44</v>
      </c>
      <c r="D1389" t="s">
        <v>15</v>
      </c>
      <c r="E1389" t="s">
        <v>299</v>
      </c>
      <c r="F1389" t="s">
        <v>167</v>
      </c>
      <c r="G1389">
        <v>30080</v>
      </c>
      <c r="H1389" t="s">
        <v>18</v>
      </c>
      <c r="I1389" t="s">
        <v>26</v>
      </c>
      <c r="J1389" t="s">
        <v>60</v>
      </c>
      <c r="K1389" s="6">
        <v>167.96</v>
      </c>
      <c r="L1389">
        <v>2</v>
      </c>
      <c r="M1389">
        <v>0</v>
      </c>
      <c r="N1389" s="6">
        <v>78.941199999999995</v>
      </c>
      <c r="O1389" t="str">
        <f t="shared" si="63"/>
        <v/>
      </c>
      <c r="P1389" s="6">
        <f t="shared" si="64"/>
        <v>252.54666666666665</v>
      </c>
      <c r="Q1389">
        <f t="shared" si="65"/>
        <v>140.21721642323914</v>
      </c>
      <c r="R1389" s="16" t="str">
        <f>TEXT(Ecom[[#This Row],[Dates]],"mmm")</f>
        <v>Jan</v>
      </c>
      <c r="S1389" s="16" t="str">
        <f>TEXT(Ecom[[#This Row],[Dates]],"YYYY")</f>
        <v>2026</v>
      </c>
      <c r="T1389" s="16"/>
    </row>
    <row r="1390" spans="1:20" x14ac:dyDescent="0.25">
      <c r="A1390" t="s">
        <v>168</v>
      </c>
      <c r="B1390" s="16">
        <v>46194</v>
      </c>
      <c r="C1390" t="s">
        <v>44</v>
      </c>
      <c r="D1390" t="s">
        <v>15</v>
      </c>
      <c r="E1390" t="s">
        <v>299</v>
      </c>
      <c r="F1390" t="s">
        <v>167</v>
      </c>
      <c r="G1390">
        <v>30080</v>
      </c>
      <c r="H1390" t="s">
        <v>18</v>
      </c>
      <c r="I1390" t="s">
        <v>35</v>
      </c>
      <c r="J1390" t="s">
        <v>36</v>
      </c>
      <c r="K1390" s="6">
        <v>104.85</v>
      </c>
      <c r="L1390">
        <v>3</v>
      </c>
      <c r="M1390">
        <v>0</v>
      </c>
      <c r="N1390" s="6">
        <v>28.3095</v>
      </c>
      <c r="O1390" t="str">
        <f t="shared" si="63"/>
        <v/>
      </c>
      <c r="P1390" s="6">
        <f t="shared" si="64"/>
        <v>237.54999999999998</v>
      </c>
      <c r="Q1390">
        <f t="shared" si="65"/>
        <v>154.32723862455867</v>
      </c>
      <c r="R1390" s="16" t="str">
        <f>TEXT(Ecom[[#This Row],[Dates]],"mmm")</f>
        <v>Jun</v>
      </c>
      <c r="S1390" s="16" t="str">
        <f>TEXT(Ecom[[#This Row],[Dates]],"YYYY")</f>
        <v>2026</v>
      </c>
      <c r="T1390" s="16"/>
    </row>
    <row r="1391" spans="1:20" x14ac:dyDescent="0.25">
      <c r="A1391" t="s">
        <v>168</v>
      </c>
      <c r="B1391" s="16">
        <v>46166</v>
      </c>
      <c r="C1391" t="s">
        <v>44</v>
      </c>
      <c r="D1391" t="s">
        <v>15</v>
      </c>
      <c r="E1391" t="s">
        <v>299</v>
      </c>
      <c r="F1391" t="s">
        <v>167</v>
      </c>
      <c r="G1391">
        <v>30080</v>
      </c>
      <c r="H1391" t="s">
        <v>18</v>
      </c>
      <c r="I1391" t="s">
        <v>35</v>
      </c>
      <c r="J1391" t="s">
        <v>36</v>
      </c>
      <c r="K1391" s="6">
        <v>484.83</v>
      </c>
      <c r="L1391">
        <v>3</v>
      </c>
      <c r="M1391">
        <v>0</v>
      </c>
      <c r="N1391" s="6">
        <v>126.0558</v>
      </c>
      <c r="O1391" t="str">
        <f t="shared" si="63"/>
        <v/>
      </c>
      <c r="P1391" s="6">
        <f t="shared" si="64"/>
        <v>254.08</v>
      </c>
      <c r="Q1391">
        <f t="shared" si="65"/>
        <v>160.22094426597755</v>
      </c>
      <c r="R1391" s="16" t="str">
        <f>TEXT(Ecom[[#This Row],[Dates]],"mmm")</f>
        <v>May</v>
      </c>
      <c r="S1391" s="16" t="str">
        <f>TEXT(Ecom[[#This Row],[Dates]],"YYYY")</f>
        <v>2026</v>
      </c>
      <c r="T1391" s="16"/>
    </row>
    <row r="1392" spans="1:20" x14ac:dyDescent="0.25">
      <c r="A1392" t="s">
        <v>168</v>
      </c>
      <c r="B1392" s="16">
        <v>45906</v>
      </c>
      <c r="C1392" t="s">
        <v>44</v>
      </c>
      <c r="D1392" t="s">
        <v>15</v>
      </c>
      <c r="E1392" t="s">
        <v>299</v>
      </c>
      <c r="F1392" t="s">
        <v>167</v>
      </c>
      <c r="G1392">
        <v>30080</v>
      </c>
      <c r="H1392" t="s">
        <v>18</v>
      </c>
      <c r="I1392" t="s">
        <v>26</v>
      </c>
      <c r="J1392" t="s">
        <v>41</v>
      </c>
      <c r="K1392" s="6">
        <v>122.97</v>
      </c>
      <c r="L1392">
        <v>3</v>
      </c>
      <c r="M1392">
        <v>0</v>
      </c>
      <c r="N1392" s="6">
        <v>60.255299999999998</v>
      </c>
      <c r="O1392" t="str">
        <f t="shared" si="63"/>
        <v/>
      </c>
      <c r="P1392" s="6">
        <f t="shared" si="64"/>
        <v>206.59333333333333</v>
      </c>
      <c r="Q1392">
        <f t="shared" si="65"/>
        <v>117.60386786597216</v>
      </c>
      <c r="R1392" s="16" t="str">
        <f>TEXT(Ecom[[#This Row],[Dates]],"mmm")</f>
        <v>Sep</v>
      </c>
      <c r="S1392" s="16" t="str">
        <f>TEXT(Ecom[[#This Row],[Dates]],"YYYY")</f>
        <v>2025</v>
      </c>
      <c r="T1392" s="16"/>
    </row>
    <row r="1393" spans="1:20" x14ac:dyDescent="0.25">
      <c r="A1393" t="s">
        <v>168</v>
      </c>
      <c r="B1393" s="16">
        <v>45994</v>
      </c>
      <c r="C1393" t="s">
        <v>44</v>
      </c>
      <c r="D1393" t="s">
        <v>15</v>
      </c>
      <c r="E1393" t="s">
        <v>299</v>
      </c>
      <c r="F1393" t="s">
        <v>167</v>
      </c>
      <c r="G1393">
        <v>30080</v>
      </c>
      <c r="H1393" t="s">
        <v>18</v>
      </c>
      <c r="I1393" t="s">
        <v>26</v>
      </c>
      <c r="J1393" t="s">
        <v>32</v>
      </c>
      <c r="K1393" s="6">
        <v>154.44</v>
      </c>
      <c r="L1393">
        <v>3</v>
      </c>
      <c r="M1393">
        <v>0</v>
      </c>
      <c r="N1393" s="6">
        <v>1.5444</v>
      </c>
      <c r="O1393" t="str">
        <f t="shared" si="63"/>
        <v/>
      </c>
      <c r="P1393" s="6">
        <f t="shared" si="64"/>
        <v>168.78733333333335</v>
      </c>
      <c r="Q1393">
        <f t="shared" si="65"/>
        <v>133.81495207049784</v>
      </c>
      <c r="R1393" s="16" t="str">
        <f>TEXT(Ecom[[#This Row],[Dates]],"mmm")</f>
        <v>Dec</v>
      </c>
      <c r="S1393" s="16" t="str">
        <f>TEXT(Ecom[[#This Row],[Dates]],"YYYY")</f>
        <v>2025</v>
      </c>
      <c r="T1393" s="16"/>
    </row>
    <row r="1394" spans="1:20" x14ac:dyDescent="0.25">
      <c r="A1394" t="s">
        <v>168</v>
      </c>
      <c r="B1394" s="16">
        <v>45694</v>
      </c>
      <c r="C1394" t="s">
        <v>44</v>
      </c>
      <c r="D1394" t="s">
        <v>15</v>
      </c>
      <c r="E1394" t="s">
        <v>299</v>
      </c>
      <c r="F1394" t="s">
        <v>167</v>
      </c>
      <c r="G1394">
        <v>30080</v>
      </c>
      <c r="H1394" t="s">
        <v>18</v>
      </c>
      <c r="I1394" t="s">
        <v>26</v>
      </c>
      <c r="J1394" t="s">
        <v>41</v>
      </c>
      <c r="K1394" s="6">
        <v>342.37</v>
      </c>
      <c r="L1394">
        <v>7</v>
      </c>
      <c r="M1394">
        <v>0</v>
      </c>
      <c r="N1394" s="6">
        <v>160.91390000000001</v>
      </c>
      <c r="O1394" t="str">
        <f t="shared" si="63"/>
        <v/>
      </c>
      <c r="P1394" s="6">
        <f t="shared" si="64"/>
        <v>334.79066666666671</v>
      </c>
      <c r="Q1394">
        <f t="shared" si="65"/>
        <v>219.61985842713668</v>
      </c>
      <c r="R1394" s="16" t="str">
        <f>TEXT(Ecom[[#This Row],[Dates]],"mmm")</f>
        <v>Feb</v>
      </c>
      <c r="S1394" s="16" t="str">
        <f>TEXT(Ecom[[#This Row],[Dates]],"YYYY")</f>
        <v>2025</v>
      </c>
      <c r="T1394" s="16"/>
    </row>
    <row r="1395" spans="1:20" x14ac:dyDescent="0.25">
      <c r="A1395" t="s">
        <v>62</v>
      </c>
      <c r="B1395" s="16">
        <v>46346</v>
      </c>
      <c r="C1395" t="s">
        <v>22</v>
      </c>
      <c r="D1395" t="s">
        <v>15</v>
      </c>
      <c r="E1395" t="s">
        <v>223</v>
      </c>
      <c r="F1395" t="s">
        <v>40</v>
      </c>
      <c r="G1395">
        <v>27217</v>
      </c>
      <c r="H1395" t="s">
        <v>18</v>
      </c>
      <c r="I1395" t="s">
        <v>26</v>
      </c>
      <c r="J1395" t="s">
        <v>34</v>
      </c>
      <c r="K1395" s="6">
        <v>9.5519999999999996</v>
      </c>
      <c r="L1395">
        <v>3</v>
      </c>
      <c r="M1395">
        <v>0.2</v>
      </c>
      <c r="N1395" s="6">
        <v>1.5522</v>
      </c>
      <c r="O1395" t="str">
        <f t="shared" si="63"/>
        <v/>
      </c>
      <c r="P1395" s="6">
        <f t="shared" si="64"/>
        <v>242.88233333333335</v>
      </c>
      <c r="Q1395">
        <f t="shared" si="65"/>
        <v>228.99995712954478</v>
      </c>
      <c r="R1395" s="16" t="str">
        <f>TEXT(Ecom[[#This Row],[Dates]],"mmm")</f>
        <v>Nov</v>
      </c>
      <c r="S1395" s="16" t="str">
        <f>TEXT(Ecom[[#This Row],[Dates]],"YYYY")</f>
        <v>2026</v>
      </c>
      <c r="T1395" s="16"/>
    </row>
    <row r="1396" spans="1:20" x14ac:dyDescent="0.25">
      <c r="A1396" t="s">
        <v>28</v>
      </c>
      <c r="B1396" s="16">
        <v>45750</v>
      </c>
      <c r="C1396" t="s">
        <v>22</v>
      </c>
      <c r="D1396" t="s">
        <v>15</v>
      </c>
      <c r="E1396" t="s">
        <v>97</v>
      </c>
      <c r="F1396" t="s">
        <v>65</v>
      </c>
      <c r="G1396">
        <v>60505</v>
      </c>
      <c r="H1396" t="s">
        <v>47</v>
      </c>
      <c r="I1396" t="s">
        <v>19</v>
      </c>
      <c r="J1396" t="s">
        <v>31</v>
      </c>
      <c r="K1396" s="6">
        <v>652.45000000000005</v>
      </c>
      <c r="L1396">
        <v>5</v>
      </c>
      <c r="M1396">
        <v>0.5</v>
      </c>
      <c r="N1396" s="6">
        <v>-430.61700000000002</v>
      </c>
      <c r="O1396">
        <f t="shared" si="63"/>
        <v>-430.61700000000002</v>
      </c>
      <c r="P1396" s="6">
        <f t="shared" si="64"/>
        <v>245.43700000000001</v>
      </c>
      <c r="Q1396">
        <f t="shared" si="65"/>
        <v>247.69058288869348</v>
      </c>
      <c r="R1396" s="16" t="str">
        <f>TEXT(Ecom[[#This Row],[Dates]],"mmm")</f>
        <v>Apr</v>
      </c>
      <c r="S1396" s="16" t="str">
        <f>TEXT(Ecom[[#This Row],[Dates]],"YYYY")</f>
        <v>2025</v>
      </c>
      <c r="T1396" s="16"/>
    </row>
    <row r="1397" spans="1:20" x14ac:dyDescent="0.25">
      <c r="A1397" t="s">
        <v>28</v>
      </c>
      <c r="B1397" s="16">
        <v>45779</v>
      </c>
      <c r="C1397" t="s">
        <v>22</v>
      </c>
      <c r="D1397" t="s">
        <v>15</v>
      </c>
      <c r="E1397" t="s">
        <v>97</v>
      </c>
      <c r="F1397" t="s">
        <v>65</v>
      </c>
      <c r="G1397">
        <v>60505</v>
      </c>
      <c r="H1397" t="s">
        <v>47</v>
      </c>
      <c r="I1397" t="s">
        <v>19</v>
      </c>
      <c r="J1397" t="s">
        <v>31</v>
      </c>
      <c r="K1397" s="6">
        <v>66.644999999999996</v>
      </c>
      <c r="L1397">
        <v>3</v>
      </c>
      <c r="M1397">
        <v>0.5</v>
      </c>
      <c r="N1397" s="6">
        <v>-42.652799999999999</v>
      </c>
      <c r="O1397">
        <f t="shared" si="63"/>
        <v>-42.652799999999999</v>
      </c>
      <c r="P1397" s="6">
        <f t="shared" si="64"/>
        <v>31.806999999999999</v>
      </c>
      <c r="Q1397">
        <f t="shared" si="65"/>
        <v>166.88755047480768</v>
      </c>
      <c r="R1397" s="16" t="str">
        <f>TEXT(Ecom[[#This Row],[Dates]],"mmm")</f>
        <v>May</v>
      </c>
      <c r="S1397" s="16" t="str">
        <f>TEXT(Ecom[[#This Row],[Dates]],"YYYY")</f>
        <v>2025</v>
      </c>
      <c r="T1397" s="16"/>
    </row>
    <row r="1398" spans="1:20" x14ac:dyDescent="0.25">
      <c r="A1398" t="s">
        <v>62</v>
      </c>
      <c r="B1398" s="16">
        <v>46078</v>
      </c>
      <c r="C1398" t="s">
        <v>14</v>
      </c>
      <c r="D1398" t="s">
        <v>15</v>
      </c>
      <c r="E1398" t="s">
        <v>75</v>
      </c>
      <c r="F1398" t="s">
        <v>76</v>
      </c>
      <c r="G1398">
        <v>10035</v>
      </c>
      <c r="H1398" t="s">
        <v>57</v>
      </c>
      <c r="I1398" t="s">
        <v>26</v>
      </c>
      <c r="J1398" t="s">
        <v>37</v>
      </c>
      <c r="K1398" s="6">
        <v>17.216000000000001</v>
      </c>
      <c r="L1398">
        <v>4</v>
      </c>
      <c r="M1398">
        <v>0.2</v>
      </c>
      <c r="N1398" s="6">
        <v>6.0255999999999998</v>
      </c>
      <c r="O1398" t="str">
        <f t="shared" si="63"/>
        <v/>
      </c>
      <c r="P1398" s="6">
        <f t="shared" si="64"/>
        <v>39.058666666666674</v>
      </c>
      <c r="Q1398">
        <f t="shared" si="65"/>
        <v>135.31362708551211</v>
      </c>
      <c r="R1398" s="16" t="str">
        <f>TEXT(Ecom[[#This Row],[Dates]],"mmm")</f>
        <v>Feb</v>
      </c>
      <c r="S1398" s="16" t="str">
        <f>TEXT(Ecom[[#This Row],[Dates]],"YYYY")</f>
        <v>2026</v>
      </c>
      <c r="T1398" s="16"/>
    </row>
    <row r="1399" spans="1:20" x14ac:dyDescent="0.25">
      <c r="A1399" t="s">
        <v>62</v>
      </c>
      <c r="B1399" s="16">
        <v>46076</v>
      </c>
      <c r="C1399" t="s">
        <v>14</v>
      </c>
      <c r="D1399" t="s">
        <v>15</v>
      </c>
      <c r="E1399" t="s">
        <v>75</v>
      </c>
      <c r="F1399" t="s">
        <v>76</v>
      </c>
      <c r="G1399">
        <v>10035</v>
      </c>
      <c r="H1399" t="s">
        <v>57</v>
      </c>
      <c r="I1399" t="s">
        <v>26</v>
      </c>
      <c r="J1399" t="s">
        <v>41</v>
      </c>
      <c r="K1399" s="6">
        <v>11.56</v>
      </c>
      <c r="L1399">
        <v>2</v>
      </c>
      <c r="M1399">
        <v>0</v>
      </c>
      <c r="N1399" s="6">
        <v>5.6643999999999997</v>
      </c>
      <c r="O1399" t="str">
        <f t="shared" si="63"/>
        <v/>
      </c>
      <c r="P1399" s="6">
        <f t="shared" si="64"/>
        <v>35.480000000000004</v>
      </c>
      <c r="Q1399">
        <f t="shared" si="65"/>
        <v>35.050003253024627</v>
      </c>
      <c r="R1399" s="16" t="str">
        <f>TEXT(Ecom[[#This Row],[Dates]],"mmm")</f>
        <v>Feb</v>
      </c>
      <c r="S1399" s="16" t="str">
        <f>TEXT(Ecom[[#This Row],[Dates]],"YYYY")</f>
        <v>2026</v>
      </c>
      <c r="T1399" s="16"/>
    </row>
    <row r="1400" spans="1:20" x14ac:dyDescent="0.25">
      <c r="A1400" t="s">
        <v>62</v>
      </c>
      <c r="B1400" s="16">
        <v>45785</v>
      </c>
      <c r="C1400" t="s">
        <v>14</v>
      </c>
      <c r="D1400" t="s">
        <v>15</v>
      </c>
      <c r="E1400" t="s">
        <v>75</v>
      </c>
      <c r="F1400" t="s">
        <v>76</v>
      </c>
      <c r="G1400">
        <v>10035</v>
      </c>
      <c r="H1400" t="s">
        <v>57</v>
      </c>
      <c r="I1400" t="s">
        <v>35</v>
      </c>
      <c r="J1400" t="s">
        <v>59</v>
      </c>
      <c r="K1400" s="6">
        <v>88.4</v>
      </c>
      <c r="L1400">
        <v>4</v>
      </c>
      <c r="M1400">
        <v>0</v>
      </c>
      <c r="N1400" s="6">
        <v>11.492000000000001</v>
      </c>
      <c r="O1400" t="str">
        <f t="shared" si="63"/>
        <v/>
      </c>
      <c r="P1400" s="6">
        <f t="shared" si="64"/>
        <v>38.893333333333338</v>
      </c>
      <c r="Q1400">
        <f t="shared" si="65"/>
        <v>34.485500429192733</v>
      </c>
      <c r="R1400" s="16" t="str">
        <f>TEXT(Ecom[[#This Row],[Dates]],"mmm")</f>
        <v>May</v>
      </c>
      <c r="S1400" s="16" t="str">
        <f>TEXT(Ecom[[#This Row],[Dates]],"YYYY")</f>
        <v>2025</v>
      </c>
      <c r="T1400" s="16"/>
    </row>
    <row r="1401" spans="1:20" x14ac:dyDescent="0.25">
      <c r="A1401" t="s">
        <v>62</v>
      </c>
      <c r="B1401" s="16">
        <v>45852</v>
      </c>
      <c r="C1401" t="s">
        <v>14</v>
      </c>
      <c r="D1401" t="s">
        <v>15</v>
      </c>
      <c r="E1401" t="s">
        <v>75</v>
      </c>
      <c r="F1401" t="s">
        <v>76</v>
      </c>
      <c r="G1401">
        <v>10035</v>
      </c>
      <c r="H1401" t="s">
        <v>57</v>
      </c>
      <c r="I1401" t="s">
        <v>26</v>
      </c>
      <c r="J1401" t="s">
        <v>41</v>
      </c>
      <c r="K1401" s="6">
        <v>6.48</v>
      </c>
      <c r="L1401">
        <v>1</v>
      </c>
      <c r="M1401">
        <v>0</v>
      </c>
      <c r="N1401" s="6">
        <v>3.1103999999999998</v>
      </c>
      <c r="O1401" t="str">
        <f t="shared" si="63"/>
        <v/>
      </c>
      <c r="P1401" s="6">
        <f t="shared" si="64"/>
        <v>93.356666666666669</v>
      </c>
      <c r="Q1401">
        <f t="shared" si="65"/>
        <v>93.513462766162817</v>
      </c>
      <c r="R1401" s="16" t="str">
        <f>TEXT(Ecom[[#This Row],[Dates]],"mmm")</f>
        <v>Jul</v>
      </c>
      <c r="S1401" s="16" t="str">
        <f>TEXT(Ecom[[#This Row],[Dates]],"YYYY")</f>
        <v>2025</v>
      </c>
      <c r="T1401" s="16"/>
    </row>
    <row r="1402" spans="1:20" x14ac:dyDescent="0.25">
      <c r="A1402" t="s">
        <v>28</v>
      </c>
      <c r="B1402" s="16">
        <v>45844</v>
      </c>
      <c r="C1402" t="s">
        <v>44</v>
      </c>
      <c r="D1402" t="s">
        <v>15</v>
      </c>
      <c r="E1402" t="s">
        <v>210</v>
      </c>
      <c r="F1402" t="s">
        <v>83</v>
      </c>
      <c r="G1402">
        <v>24153</v>
      </c>
      <c r="H1402" t="s">
        <v>18</v>
      </c>
      <c r="I1402" t="s">
        <v>35</v>
      </c>
      <c r="J1402" t="s">
        <v>36</v>
      </c>
      <c r="K1402" s="6">
        <v>21.8</v>
      </c>
      <c r="L1402">
        <v>2</v>
      </c>
      <c r="M1402">
        <v>0</v>
      </c>
      <c r="N1402" s="6">
        <v>6.1040000000000001</v>
      </c>
      <c r="O1402" t="str">
        <f t="shared" si="63"/>
        <v/>
      </c>
      <c r="P1402" s="6">
        <f t="shared" si="64"/>
        <v>159.58866666666665</v>
      </c>
      <c r="Q1402">
        <f t="shared" si="65"/>
        <v>95.69309991843717</v>
      </c>
      <c r="R1402" s="16" t="str">
        <f>TEXT(Ecom[[#This Row],[Dates]],"mmm")</f>
        <v>Jul</v>
      </c>
      <c r="S1402" s="16" t="str">
        <f>TEXT(Ecom[[#This Row],[Dates]],"YYYY")</f>
        <v>2025</v>
      </c>
      <c r="T1402" s="16"/>
    </row>
    <row r="1403" spans="1:20" x14ac:dyDescent="0.25">
      <c r="A1403" t="s">
        <v>28</v>
      </c>
      <c r="B1403" s="16">
        <v>46053</v>
      </c>
      <c r="C1403" t="s">
        <v>44</v>
      </c>
      <c r="D1403" t="s">
        <v>15</v>
      </c>
      <c r="E1403" t="s">
        <v>210</v>
      </c>
      <c r="F1403" t="s">
        <v>83</v>
      </c>
      <c r="G1403">
        <v>24153</v>
      </c>
      <c r="H1403" t="s">
        <v>18</v>
      </c>
      <c r="I1403" t="s">
        <v>26</v>
      </c>
      <c r="J1403" t="s">
        <v>60</v>
      </c>
      <c r="K1403" s="6">
        <v>251.79</v>
      </c>
      <c r="L1403">
        <v>3</v>
      </c>
      <c r="M1403">
        <v>0</v>
      </c>
      <c r="N1403" s="6">
        <v>118.3413</v>
      </c>
      <c r="O1403" t="str">
        <f t="shared" si="63"/>
        <v/>
      </c>
      <c r="P1403" s="6">
        <f t="shared" si="64"/>
        <v>292.12200000000001</v>
      </c>
      <c r="Q1403">
        <f t="shared" si="65"/>
        <v>120.24837539520099</v>
      </c>
      <c r="R1403" s="16" t="str">
        <f>TEXT(Ecom[[#This Row],[Dates]],"mmm")</f>
        <v>Jan</v>
      </c>
      <c r="S1403" s="16" t="str">
        <f>TEXT(Ecom[[#This Row],[Dates]],"YYYY")</f>
        <v>2026</v>
      </c>
      <c r="T1403" s="16"/>
    </row>
    <row r="1404" spans="1:20" x14ac:dyDescent="0.25">
      <c r="A1404" t="s">
        <v>28</v>
      </c>
      <c r="B1404" s="16">
        <v>46186</v>
      </c>
      <c r="C1404" t="s">
        <v>44</v>
      </c>
      <c r="D1404" t="s">
        <v>15</v>
      </c>
      <c r="E1404" t="s">
        <v>103</v>
      </c>
      <c r="F1404" t="s">
        <v>104</v>
      </c>
      <c r="G1404">
        <v>43229</v>
      </c>
      <c r="H1404" t="s">
        <v>57</v>
      </c>
      <c r="I1404" t="s">
        <v>19</v>
      </c>
      <c r="J1404" t="s">
        <v>31</v>
      </c>
      <c r="K1404" s="6">
        <v>205.17599999999999</v>
      </c>
      <c r="L1404">
        <v>2</v>
      </c>
      <c r="M1404">
        <v>0.4</v>
      </c>
      <c r="N1404" s="6">
        <v>-58.133200000000002</v>
      </c>
      <c r="O1404">
        <f t="shared" si="63"/>
        <v>-58.133200000000002</v>
      </c>
      <c r="P1404" s="6">
        <f t="shared" si="64"/>
        <v>211.62666666666667</v>
      </c>
      <c r="Q1404">
        <f t="shared" si="65"/>
        <v>140.0103690900811</v>
      </c>
      <c r="R1404" s="16" t="str">
        <f>TEXT(Ecom[[#This Row],[Dates]],"mmm")</f>
        <v>Jun</v>
      </c>
      <c r="S1404" s="16" t="str">
        <f>TEXT(Ecom[[#This Row],[Dates]],"YYYY")</f>
        <v>2026</v>
      </c>
      <c r="T1404" s="16"/>
    </row>
    <row r="1405" spans="1:20" x14ac:dyDescent="0.25">
      <c r="A1405" t="s">
        <v>28</v>
      </c>
      <c r="B1405" s="16">
        <v>45857</v>
      </c>
      <c r="C1405" t="s">
        <v>44</v>
      </c>
      <c r="D1405" t="s">
        <v>15</v>
      </c>
      <c r="E1405" t="s">
        <v>103</v>
      </c>
      <c r="F1405" t="s">
        <v>104</v>
      </c>
      <c r="G1405">
        <v>43229</v>
      </c>
      <c r="H1405" t="s">
        <v>57</v>
      </c>
      <c r="I1405" t="s">
        <v>26</v>
      </c>
      <c r="J1405" t="s">
        <v>41</v>
      </c>
      <c r="K1405" s="6">
        <v>419.4</v>
      </c>
      <c r="L1405">
        <v>5</v>
      </c>
      <c r="M1405">
        <v>0.2</v>
      </c>
      <c r="N1405" s="6">
        <v>146.79</v>
      </c>
      <c r="O1405" t="str">
        <f t="shared" si="63"/>
        <v/>
      </c>
      <c r="P1405" s="6">
        <f t="shared" si="64"/>
        <v>194.82266666666666</v>
      </c>
      <c r="Q1405">
        <f t="shared" si="65"/>
        <v>139.44557142829225</v>
      </c>
      <c r="R1405" s="16" t="str">
        <f>TEXT(Ecom[[#This Row],[Dates]],"mmm")</f>
        <v>Jul</v>
      </c>
      <c r="S1405" s="16" t="str">
        <f>TEXT(Ecom[[#This Row],[Dates]],"YYYY")</f>
        <v>2025</v>
      </c>
      <c r="T1405" s="16"/>
    </row>
    <row r="1406" spans="1:20" x14ac:dyDescent="0.25">
      <c r="A1406" t="s">
        <v>62</v>
      </c>
      <c r="B1406" s="16">
        <v>45953</v>
      </c>
      <c r="C1406" t="s">
        <v>44</v>
      </c>
      <c r="D1406" t="s">
        <v>15</v>
      </c>
      <c r="E1406" t="s">
        <v>55</v>
      </c>
      <c r="F1406" t="s">
        <v>56</v>
      </c>
      <c r="G1406">
        <v>19143</v>
      </c>
      <c r="H1406" t="s">
        <v>57</v>
      </c>
      <c r="I1406" t="s">
        <v>26</v>
      </c>
      <c r="J1406" t="s">
        <v>110</v>
      </c>
      <c r="K1406" s="6">
        <v>10.304</v>
      </c>
      <c r="L1406">
        <v>1</v>
      </c>
      <c r="M1406">
        <v>0.2</v>
      </c>
      <c r="N1406" s="6">
        <v>-2.1896</v>
      </c>
      <c r="O1406">
        <f t="shared" si="63"/>
        <v>-2.1896</v>
      </c>
      <c r="P1406" s="6">
        <f t="shared" si="64"/>
        <v>93.950666666666677</v>
      </c>
      <c r="Q1406">
        <f t="shared" si="65"/>
        <v>119.24327234691272</v>
      </c>
      <c r="R1406" s="16" t="str">
        <f>TEXT(Ecom[[#This Row],[Dates]],"mmm")</f>
        <v>Oct</v>
      </c>
      <c r="S1406" s="16" t="str">
        <f>TEXT(Ecom[[#This Row],[Dates]],"YYYY")</f>
        <v>2025</v>
      </c>
      <c r="T1406" s="16"/>
    </row>
    <row r="1407" spans="1:20" x14ac:dyDescent="0.25">
      <c r="A1407" t="s">
        <v>62</v>
      </c>
      <c r="B1407" s="16">
        <v>46290</v>
      </c>
      <c r="C1407" t="s">
        <v>44</v>
      </c>
      <c r="D1407" t="s">
        <v>15</v>
      </c>
      <c r="E1407" t="s">
        <v>55</v>
      </c>
      <c r="F1407" t="s">
        <v>56</v>
      </c>
      <c r="G1407">
        <v>19143</v>
      </c>
      <c r="H1407" t="s">
        <v>57</v>
      </c>
      <c r="I1407" t="s">
        <v>19</v>
      </c>
      <c r="J1407" t="s">
        <v>31</v>
      </c>
      <c r="K1407" s="6">
        <v>154.76400000000001</v>
      </c>
      <c r="L1407">
        <v>3</v>
      </c>
      <c r="M1407">
        <v>0.4</v>
      </c>
      <c r="N1407" s="6">
        <v>-36.111600000000003</v>
      </c>
      <c r="O1407">
        <f t="shared" si="63"/>
        <v>-36.111600000000003</v>
      </c>
      <c r="P1407" s="6">
        <f t="shared" si="64"/>
        <v>115.676</v>
      </c>
      <c r="Q1407">
        <f t="shared" si="65"/>
        <v>35.316550899081392</v>
      </c>
      <c r="R1407" s="16" t="str">
        <f>TEXT(Ecom[[#This Row],[Dates]],"mmm")</f>
        <v>Sep</v>
      </c>
      <c r="S1407" s="16" t="str">
        <f>TEXT(Ecom[[#This Row],[Dates]],"YYYY")</f>
        <v>2026</v>
      </c>
      <c r="T1407" s="16"/>
    </row>
    <row r="1408" spans="1:20" x14ac:dyDescent="0.25">
      <c r="A1408" t="s">
        <v>62</v>
      </c>
      <c r="B1408" s="16">
        <v>46246</v>
      </c>
      <c r="C1408" t="s">
        <v>44</v>
      </c>
      <c r="D1408" t="s">
        <v>15</v>
      </c>
      <c r="E1408" t="s">
        <v>55</v>
      </c>
      <c r="F1408" t="s">
        <v>56</v>
      </c>
      <c r="G1408">
        <v>19143</v>
      </c>
      <c r="H1408" t="s">
        <v>57</v>
      </c>
      <c r="I1408" t="s">
        <v>35</v>
      </c>
      <c r="J1408" t="s">
        <v>59</v>
      </c>
      <c r="K1408" s="6">
        <v>116.78400000000001</v>
      </c>
      <c r="L1408">
        <v>2</v>
      </c>
      <c r="M1408">
        <v>0.2</v>
      </c>
      <c r="N1408" s="6">
        <v>21.896999999999998</v>
      </c>
      <c r="O1408" t="str">
        <f t="shared" si="63"/>
        <v/>
      </c>
      <c r="P1408" s="6">
        <f t="shared" si="64"/>
        <v>77.414666666666662</v>
      </c>
      <c r="Q1408">
        <f t="shared" si="65"/>
        <v>34.343528238255487</v>
      </c>
      <c r="R1408" s="16" t="str">
        <f>TEXT(Ecom[[#This Row],[Dates]],"mmm")</f>
        <v>Aug</v>
      </c>
      <c r="S1408" s="16" t="str">
        <f>TEXT(Ecom[[#This Row],[Dates]],"YYYY")</f>
        <v>2026</v>
      </c>
      <c r="T1408" s="16"/>
    </row>
    <row r="1409" spans="1:20" x14ac:dyDescent="0.25">
      <c r="A1409" t="s">
        <v>28</v>
      </c>
      <c r="B1409" s="16">
        <v>45962</v>
      </c>
      <c r="C1409" t="s">
        <v>14</v>
      </c>
      <c r="D1409" t="s">
        <v>15</v>
      </c>
      <c r="E1409" t="s">
        <v>75</v>
      </c>
      <c r="F1409" t="s">
        <v>76</v>
      </c>
      <c r="G1409">
        <v>10024</v>
      </c>
      <c r="H1409" t="s">
        <v>57</v>
      </c>
      <c r="I1409" t="s">
        <v>26</v>
      </c>
      <c r="J1409" t="s">
        <v>34</v>
      </c>
      <c r="K1409" s="6">
        <v>75.48</v>
      </c>
      <c r="L1409">
        <v>2</v>
      </c>
      <c r="M1409">
        <v>0</v>
      </c>
      <c r="N1409" s="6">
        <v>19.6248</v>
      </c>
      <c r="O1409" t="str">
        <f t="shared" si="63"/>
        <v/>
      </c>
      <c r="P1409" s="6">
        <f t="shared" si="64"/>
        <v>169.54166666666666</v>
      </c>
      <c r="Q1409">
        <f t="shared" si="65"/>
        <v>132.94669093983444</v>
      </c>
      <c r="R1409" s="16" t="str">
        <f>TEXT(Ecom[[#This Row],[Dates]],"mmm")</f>
        <v>Nov</v>
      </c>
      <c r="S1409" s="16" t="str">
        <f>TEXT(Ecom[[#This Row],[Dates]],"YYYY")</f>
        <v>2025</v>
      </c>
      <c r="T1409" s="16"/>
    </row>
    <row r="1410" spans="1:20" x14ac:dyDescent="0.25">
      <c r="A1410" t="s">
        <v>28</v>
      </c>
      <c r="B1410" s="16">
        <v>46260</v>
      </c>
      <c r="C1410" t="s">
        <v>14</v>
      </c>
      <c r="D1410" t="s">
        <v>15</v>
      </c>
      <c r="E1410" t="s">
        <v>75</v>
      </c>
      <c r="F1410" t="s">
        <v>76</v>
      </c>
      <c r="G1410">
        <v>10024</v>
      </c>
      <c r="H1410" t="s">
        <v>57</v>
      </c>
      <c r="I1410" t="s">
        <v>19</v>
      </c>
      <c r="J1410" t="s">
        <v>33</v>
      </c>
      <c r="K1410" s="6">
        <v>39.979999999999997</v>
      </c>
      <c r="L1410">
        <v>2</v>
      </c>
      <c r="M1410">
        <v>0</v>
      </c>
      <c r="N1410" s="6">
        <v>9.9949999999999992</v>
      </c>
      <c r="O1410" t="str">
        <f t="shared" ref="O1410:O1473" si="66">IF(N1410&lt;0,N1410,"")</f>
        <v/>
      </c>
      <c r="P1410" s="6">
        <f t="shared" si="64"/>
        <v>152.27500000000001</v>
      </c>
      <c r="Q1410">
        <f t="shared" si="65"/>
        <v>150.4941012183485</v>
      </c>
      <c r="R1410" s="16" t="str">
        <f>TEXT(Ecom[[#This Row],[Dates]],"mmm")</f>
        <v>Aug</v>
      </c>
      <c r="S1410" s="16" t="str">
        <f>TEXT(Ecom[[#This Row],[Dates]],"YYYY")</f>
        <v>2026</v>
      </c>
      <c r="T1410" s="16"/>
    </row>
    <row r="1411" spans="1:20" x14ac:dyDescent="0.25">
      <c r="A1411" t="s">
        <v>28</v>
      </c>
      <c r="B1411" s="16">
        <v>46128</v>
      </c>
      <c r="C1411" t="s">
        <v>14</v>
      </c>
      <c r="D1411" t="s">
        <v>15</v>
      </c>
      <c r="E1411" t="s">
        <v>108</v>
      </c>
      <c r="F1411" t="s">
        <v>81</v>
      </c>
      <c r="G1411">
        <v>85023</v>
      </c>
      <c r="H1411" t="s">
        <v>25</v>
      </c>
      <c r="I1411" t="s">
        <v>19</v>
      </c>
      <c r="J1411" t="s">
        <v>31</v>
      </c>
      <c r="K1411" s="6">
        <v>393.16500000000002</v>
      </c>
      <c r="L1411">
        <v>3</v>
      </c>
      <c r="M1411">
        <v>0.5</v>
      </c>
      <c r="N1411" s="6">
        <v>-204.44579999999999</v>
      </c>
      <c r="O1411">
        <f t="shared" si="66"/>
        <v>-204.44579999999999</v>
      </c>
      <c r="P1411" s="6">
        <f t="shared" ref="P1411:P1474" si="67">AVERAGE(K1411:K1413)</f>
        <v>274.95033333333333</v>
      </c>
      <c r="Q1411">
        <f t="shared" si="65"/>
        <v>167.57871749143467</v>
      </c>
      <c r="R1411" s="16" t="str">
        <f>TEXT(Ecom[[#This Row],[Dates]],"mmm")</f>
        <v>Apr</v>
      </c>
      <c r="S1411" s="16" t="str">
        <f>TEXT(Ecom[[#This Row],[Dates]],"YYYY")</f>
        <v>2026</v>
      </c>
      <c r="T1411" s="16"/>
    </row>
    <row r="1412" spans="1:20" x14ac:dyDescent="0.25">
      <c r="A1412" t="s">
        <v>28</v>
      </c>
      <c r="B1412" s="16">
        <v>46038</v>
      </c>
      <c r="C1412" t="s">
        <v>44</v>
      </c>
      <c r="D1412" t="s">
        <v>15</v>
      </c>
      <c r="E1412" t="s">
        <v>128</v>
      </c>
      <c r="F1412" t="s">
        <v>46</v>
      </c>
      <c r="G1412">
        <v>75051</v>
      </c>
      <c r="H1412" t="s">
        <v>47</v>
      </c>
      <c r="I1412" t="s">
        <v>26</v>
      </c>
      <c r="J1412" t="s">
        <v>27</v>
      </c>
      <c r="K1412" s="6">
        <v>23.68</v>
      </c>
      <c r="L1412">
        <v>2</v>
      </c>
      <c r="M1412">
        <v>0.2</v>
      </c>
      <c r="N1412" s="6">
        <v>8.8800000000000008</v>
      </c>
      <c r="O1412" t="str">
        <f t="shared" si="66"/>
        <v/>
      </c>
      <c r="P1412" s="6">
        <f t="shared" si="67"/>
        <v>198.98866666666666</v>
      </c>
      <c r="Q1412">
        <f t="shared" si="65"/>
        <v>108.59214008628118</v>
      </c>
      <c r="R1412" s="16" t="str">
        <f>TEXT(Ecom[[#This Row],[Dates]],"mmm")</f>
        <v>Jan</v>
      </c>
      <c r="S1412" s="16" t="str">
        <f>TEXT(Ecom[[#This Row],[Dates]],"YYYY")</f>
        <v>2026</v>
      </c>
      <c r="T1412" s="16"/>
    </row>
    <row r="1413" spans="1:20" x14ac:dyDescent="0.25">
      <c r="A1413" t="s">
        <v>28</v>
      </c>
      <c r="B1413" s="16">
        <v>45700</v>
      </c>
      <c r="C1413" t="s">
        <v>22</v>
      </c>
      <c r="D1413" t="s">
        <v>15</v>
      </c>
      <c r="E1413" t="s">
        <v>75</v>
      </c>
      <c r="F1413" t="s">
        <v>76</v>
      </c>
      <c r="G1413">
        <v>10035</v>
      </c>
      <c r="H1413" t="s">
        <v>57</v>
      </c>
      <c r="I1413" t="s">
        <v>19</v>
      </c>
      <c r="J1413" t="s">
        <v>21</v>
      </c>
      <c r="K1413" s="6">
        <v>408.00599999999997</v>
      </c>
      <c r="L1413">
        <v>2</v>
      </c>
      <c r="M1413">
        <v>0.1</v>
      </c>
      <c r="N1413" s="6">
        <v>72.534400000000005</v>
      </c>
      <c r="O1413" t="str">
        <f t="shared" si="66"/>
        <v/>
      </c>
      <c r="P1413" s="6">
        <f t="shared" si="67"/>
        <v>302.6846666666666</v>
      </c>
      <c r="Q1413">
        <f t="shared" ref="Q1413:Q1476" si="68">SQRT(SUMXMY2(K1413:K1415,P1411:P1413)/3)</f>
        <v>81.382686361685316</v>
      </c>
      <c r="R1413" s="16" t="str">
        <f>TEXT(Ecom[[#This Row],[Dates]],"mmm")</f>
        <v>Feb</v>
      </c>
      <c r="S1413" s="16" t="str">
        <f>TEXT(Ecom[[#This Row],[Dates]],"YYYY")</f>
        <v>2025</v>
      </c>
      <c r="T1413" s="16"/>
    </row>
    <row r="1414" spans="1:20" x14ac:dyDescent="0.25">
      <c r="A1414" t="s">
        <v>28</v>
      </c>
      <c r="B1414" s="16">
        <v>45978</v>
      </c>
      <c r="C1414" t="s">
        <v>22</v>
      </c>
      <c r="D1414" t="s">
        <v>15</v>
      </c>
      <c r="E1414" t="s">
        <v>75</v>
      </c>
      <c r="F1414" t="s">
        <v>76</v>
      </c>
      <c r="G1414">
        <v>10035</v>
      </c>
      <c r="H1414" t="s">
        <v>57</v>
      </c>
      <c r="I1414" t="s">
        <v>19</v>
      </c>
      <c r="J1414" t="s">
        <v>33</v>
      </c>
      <c r="K1414" s="6">
        <v>165.28</v>
      </c>
      <c r="L1414">
        <v>4</v>
      </c>
      <c r="M1414">
        <v>0</v>
      </c>
      <c r="N1414" s="6">
        <v>14.8752</v>
      </c>
      <c r="O1414" t="str">
        <f t="shared" si="66"/>
        <v/>
      </c>
      <c r="P1414" s="6">
        <f t="shared" si="67"/>
        <v>246.67266666666669</v>
      </c>
      <c r="Q1414">
        <f t="shared" si="68"/>
        <v>27.144921112838457</v>
      </c>
      <c r="R1414" s="16" t="str">
        <f>TEXT(Ecom[[#This Row],[Dates]],"mmm")</f>
        <v>Nov</v>
      </c>
      <c r="S1414" s="16" t="str">
        <f>TEXT(Ecom[[#This Row],[Dates]],"YYYY")</f>
        <v>2025</v>
      </c>
      <c r="T1414" s="16"/>
    </row>
    <row r="1415" spans="1:20" x14ac:dyDescent="0.25">
      <c r="A1415" t="s">
        <v>28</v>
      </c>
      <c r="B1415" s="16">
        <v>45853</v>
      </c>
      <c r="C1415" t="s">
        <v>14</v>
      </c>
      <c r="D1415" t="s">
        <v>15</v>
      </c>
      <c r="E1415" t="s">
        <v>75</v>
      </c>
      <c r="F1415" t="s">
        <v>76</v>
      </c>
      <c r="G1415">
        <v>10024</v>
      </c>
      <c r="H1415" t="s">
        <v>57</v>
      </c>
      <c r="I1415" t="s">
        <v>26</v>
      </c>
      <c r="J1415" t="s">
        <v>37</v>
      </c>
      <c r="K1415" s="6">
        <v>334.76799999999997</v>
      </c>
      <c r="L1415">
        <v>7</v>
      </c>
      <c r="M1415">
        <v>0.2</v>
      </c>
      <c r="N1415" s="6">
        <v>108.7996</v>
      </c>
      <c r="O1415" t="str">
        <f t="shared" si="66"/>
        <v/>
      </c>
      <c r="P1415" s="6">
        <f t="shared" si="67"/>
        <v>204.15933333333331</v>
      </c>
      <c r="Q1415">
        <f t="shared" si="68"/>
        <v>97.927967617927081</v>
      </c>
      <c r="R1415" s="16" t="str">
        <f>TEXT(Ecom[[#This Row],[Dates]],"mmm")</f>
        <v>Jul</v>
      </c>
      <c r="S1415" s="16" t="str">
        <f>TEXT(Ecom[[#This Row],[Dates]],"YYYY")</f>
        <v>2025</v>
      </c>
      <c r="T1415" s="16"/>
    </row>
    <row r="1416" spans="1:20" x14ac:dyDescent="0.25">
      <c r="A1416" t="s">
        <v>13</v>
      </c>
      <c r="B1416" s="16">
        <v>45671</v>
      </c>
      <c r="C1416" t="s">
        <v>44</v>
      </c>
      <c r="D1416" t="s">
        <v>15</v>
      </c>
      <c r="E1416" t="s">
        <v>198</v>
      </c>
      <c r="F1416" t="s">
        <v>24</v>
      </c>
      <c r="G1416">
        <v>92627</v>
      </c>
      <c r="H1416" t="s">
        <v>25</v>
      </c>
      <c r="I1416" t="s">
        <v>35</v>
      </c>
      <c r="J1416" t="s">
        <v>59</v>
      </c>
      <c r="K1416" s="6">
        <v>239.97</v>
      </c>
      <c r="L1416">
        <v>3</v>
      </c>
      <c r="M1416">
        <v>0</v>
      </c>
      <c r="N1416" s="6">
        <v>26.396699999999999</v>
      </c>
      <c r="O1416" t="str">
        <f t="shared" si="66"/>
        <v/>
      </c>
      <c r="P1416" s="6">
        <f t="shared" si="67"/>
        <v>408.01800000000003</v>
      </c>
      <c r="Q1416">
        <f t="shared" si="68"/>
        <v>325.33838923166115</v>
      </c>
      <c r="R1416" s="16" t="str">
        <f>TEXT(Ecom[[#This Row],[Dates]],"mmm")</f>
        <v>Jan</v>
      </c>
      <c r="S1416" s="16" t="str">
        <f>TEXT(Ecom[[#This Row],[Dates]],"YYYY")</f>
        <v>2025</v>
      </c>
      <c r="T1416" s="16"/>
    </row>
    <row r="1417" spans="1:20" x14ac:dyDescent="0.25">
      <c r="A1417" t="s">
        <v>13</v>
      </c>
      <c r="B1417" s="16">
        <v>46263</v>
      </c>
      <c r="C1417" t="s">
        <v>44</v>
      </c>
      <c r="D1417" t="s">
        <v>15</v>
      </c>
      <c r="E1417" t="s">
        <v>198</v>
      </c>
      <c r="F1417" t="s">
        <v>24</v>
      </c>
      <c r="G1417">
        <v>92627</v>
      </c>
      <c r="H1417" t="s">
        <v>25</v>
      </c>
      <c r="I1417" t="s">
        <v>19</v>
      </c>
      <c r="J1417" t="s">
        <v>33</v>
      </c>
      <c r="K1417" s="6">
        <v>37.74</v>
      </c>
      <c r="L1417">
        <v>3</v>
      </c>
      <c r="M1417">
        <v>0</v>
      </c>
      <c r="N1417" s="6">
        <v>12.8316</v>
      </c>
      <c r="O1417" t="str">
        <f t="shared" si="66"/>
        <v/>
      </c>
      <c r="P1417" s="6">
        <f t="shared" si="67"/>
        <v>378.42800000000005</v>
      </c>
      <c r="Q1417">
        <f t="shared" si="68"/>
        <v>350.77193006620467</v>
      </c>
      <c r="R1417" s="16" t="str">
        <f>TEXT(Ecom[[#This Row],[Dates]],"mmm")</f>
        <v>Aug</v>
      </c>
      <c r="S1417" s="16" t="str">
        <f>TEXT(Ecom[[#This Row],[Dates]],"YYYY")</f>
        <v>2026</v>
      </c>
      <c r="T1417" s="16"/>
    </row>
    <row r="1418" spans="1:20" x14ac:dyDescent="0.25">
      <c r="A1418" t="s">
        <v>62</v>
      </c>
      <c r="B1418" s="16">
        <v>46340</v>
      </c>
      <c r="C1418" t="s">
        <v>22</v>
      </c>
      <c r="D1418" t="s">
        <v>15</v>
      </c>
      <c r="E1418" t="s">
        <v>61</v>
      </c>
      <c r="F1418" t="s">
        <v>46</v>
      </c>
      <c r="G1418">
        <v>77041</v>
      </c>
      <c r="H1418" t="s">
        <v>47</v>
      </c>
      <c r="I1418" t="s">
        <v>35</v>
      </c>
      <c r="J1418" t="s">
        <v>36</v>
      </c>
      <c r="K1418" s="6">
        <v>946.34400000000005</v>
      </c>
      <c r="L1418">
        <v>7</v>
      </c>
      <c r="M1418">
        <v>0.2</v>
      </c>
      <c r="N1418" s="6">
        <v>118.29300000000001</v>
      </c>
      <c r="O1418" t="str">
        <f t="shared" si="66"/>
        <v/>
      </c>
      <c r="P1418" s="6">
        <f t="shared" si="67"/>
        <v>367.49066666666675</v>
      </c>
      <c r="Q1418">
        <f t="shared" si="68"/>
        <v>397.0218858452871</v>
      </c>
      <c r="R1418" s="16" t="str">
        <f>TEXT(Ecom[[#This Row],[Dates]],"mmm")</f>
        <v>Nov</v>
      </c>
      <c r="S1418" s="16" t="str">
        <f>TEXT(Ecom[[#This Row],[Dates]],"YYYY")</f>
        <v>2026</v>
      </c>
      <c r="T1418" s="16"/>
    </row>
    <row r="1419" spans="1:20" x14ac:dyDescent="0.25">
      <c r="A1419" t="s">
        <v>62</v>
      </c>
      <c r="B1419" s="16">
        <v>46339</v>
      </c>
      <c r="C1419" t="s">
        <v>22</v>
      </c>
      <c r="D1419" t="s">
        <v>15</v>
      </c>
      <c r="E1419" t="s">
        <v>61</v>
      </c>
      <c r="F1419" t="s">
        <v>46</v>
      </c>
      <c r="G1419">
        <v>77041</v>
      </c>
      <c r="H1419" t="s">
        <v>47</v>
      </c>
      <c r="I1419" t="s">
        <v>35</v>
      </c>
      <c r="J1419" t="s">
        <v>59</v>
      </c>
      <c r="K1419" s="6">
        <v>151.19999999999999</v>
      </c>
      <c r="L1419">
        <v>3</v>
      </c>
      <c r="M1419">
        <v>0.2</v>
      </c>
      <c r="N1419" s="6">
        <v>32.130000000000003</v>
      </c>
      <c r="O1419" t="str">
        <f t="shared" si="66"/>
        <v/>
      </c>
      <c r="P1419" s="6">
        <f t="shared" si="67"/>
        <v>80.8</v>
      </c>
      <c r="Q1419">
        <f t="shared" si="68"/>
        <v>247.0588283711962</v>
      </c>
      <c r="R1419" s="16" t="str">
        <f>TEXT(Ecom[[#This Row],[Dates]],"mmm")</f>
        <v>Nov</v>
      </c>
      <c r="S1419" s="16" t="str">
        <f>TEXT(Ecom[[#This Row],[Dates]],"YYYY")</f>
        <v>2026</v>
      </c>
      <c r="T1419" s="16"/>
    </row>
    <row r="1420" spans="1:20" x14ac:dyDescent="0.25">
      <c r="A1420" t="s">
        <v>62</v>
      </c>
      <c r="B1420" s="16">
        <v>46257</v>
      </c>
      <c r="C1420" t="s">
        <v>22</v>
      </c>
      <c r="D1420" t="s">
        <v>15</v>
      </c>
      <c r="E1420" t="s">
        <v>61</v>
      </c>
      <c r="F1420" t="s">
        <v>46</v>
      </c>
      <c r="G1420">
        <v>77041</v>
      </c>
      <c r="H1420" t="s">
        <v>47</v>
      </c>
      <c r="I1420" t="s">
        <v>19</v>
      </c>
      <c r="J1420" t="s">
        <v>33</v>
      </c>
      <c r="K1420" s="6">
        <v>4.9279999999999999</v>
      </c>
      <c r="L1420">
        <v>4</v>
      </c>
      <c r="M1420">
        <v>0.6</v>
      </c>
      <c r="N1420" s="6">
        <v>-1.4783999999999999</v>
      </c>
      <c r="O1420">
        <f t="shared" si="66"/>
        <v>-1.4783999999999999</v>
      </c>
      <c r="P1420" s="6">
        <f t="shared" si="67"/>
        <v>54.596000000000004</v>
      </c>
      <c r="Q1420">
        <f t="shared" si="68"/>
        <v>209.60704672350158</v>
      </c>
      <c r="R1420" s="16" t="str">
        <f>TEXT(Ecom[[#This Row],[Dates]],"mmm")</f>
        <v>Aug</v>
      </c>
      <c r="S1420" s="16" t="str">
        <f>TEXT(Ecom[[#This Row],[Dates]],"YYYY")</f>
        <v>2026</v>
      </c>
      <c r="T1420" s="16"/>
    </row>
    <row r="1421" spans="1:20" x14ac:dyDescent="0.25">
      <c r="A1421" t="s">
        <v>28</v>
      </c>
      <c r="B1421" s="16">
        <v>46036</v>
      </c>
      <c r="C1421" t="s">
        <v>22</v>
      </c>
      <c r="D1421" t="s">
        <v>15</v>
      </c>
      <c r="E1421" t="s">
        <v>206</v>
      </c>
      <c r="F1421" t="s">
        <v>81</v>
      </c>
      <c r="G1421">
        <v>85204</v>
      </c>
      <c r="H1421" t="s">
        <v>25</v>
      </c>
      <c r="I1421" t="s">
        <v>26</v>
      </c>
      <c r="J1421" t="s">
        <v>41</v>
      </c>
      <c r="K1421" s="6">
        <v>86.272000000000006</v>
      </c>
      <c r="L1421">
        <v>4</v>
      </c>
      <c r="M1421">
        <v>0.2</v>
      </c>
      <c r="N1421" s="6">
        <v>31.273599999999998</v>
      </c>
      <c r="O1421" t="str">
        <f t="shared" si="66"/>
        <v/>
      </c>
      <c r="P1421" s="6">
        <f t="shared" si="67"/>
        <v>73.177333333333337</v>
      </c>
      <c r="Q1421">
        <f t="shared" si="68"/>
        <v>13.038893227287067</v>
      </c>
      <c r="R1421" s="16" t="str">
        <f>TEXT(Ecom[[#This Row],[Dates]],"mmm")</f>
        <v>Jan</v>
      </c>
      <c r="S1421" s="16" t="str">
        <f>TEXT(Ecom[[#This Row],[Dates]],"YYYY")</f>
        <v>2026</v>
      </c>
      <c r="T1421" s="16"/>
    </row>
    <row r="1422" spans="1:20" x14ac:dyDescent="0.25">
      <c r="A1422" t="s">
        <v>28</v>
      </c>
      <c r="B1422" s="16">
        <v>45662</v>
      </c>
      <c r="C1422" t="s">
        <v>22</v>
      </c>
      <c r="D1422" t="s">
        <v>15</v>
      </c>
      <c r="E1422" t="s">
        <v>206</v>
      </c>
      <c r="F1422" t="s">
        <v>81</v>
      </c>
      <c r="G1422">
        <v>85204</v>
      </c>
      <c r="H1422" t="s">
        <v>25</v>
      </c>
      <c r="I1422" t="s">
        <v>26</v>
      </c>
      <c r="J1422" t="s">
        <v>37</v>
      </c>
      <c r="K1422" s="6">
        <v>72.587999999999994</v>
      </c>
      <c r="L1422">
        <v>2</v>
      </c>
      <c r="M1422">
        <v>0.7</v>
      </c>
      <c r="N1422" s="6">
        <v>-48.392000000000003</v>
      </c>
      <c r="O1422">
        <f t="shared" si="66"/>
        <v>-48.392000000000003</v>
      </c>
      <c r="P1422" s="6">
        <f t="shared" si="67"/>
        <v>70.096999999999994</v>
      </c>
      <c r="Q1422">
        <f t="shared" si="68"/>
        <v>13.268707319325644</v>
      </c>
      <c r="R1422" s="16" t="str">
        <f>TEXT(Ecom[[#This Row],[Dates]],"mmm")</f>
        <v>Jan</v>
      </c>
      <c r="S1422" s="16" t="str">
        <f>TEXT(Ecom[[#This Row],[Dates]],"YYYY")</f>
        <v>2025</v>
      </c>
      <c r="T1422" s="16"/>
    </row>
    <row r="1423" spans="1:20" x14ac:dyDescent="0.25">
      <c r="A1423" t="s">
        <v>28</v>
      </c>
      <c r="B1423" s="16">
        <v>45969</v>
      </c>
      <c r="C1423" t="s">
        <v>22</v>
      </c>
      <c r="D1423" t="s">
        <v>15</v>
      </c>
      <c r="E1423" t="s">
        <v>206</v>
      </c>
      <c r="F1423" t="s">
        <v>81</v>
      </c>
      <c r="G1423">
        <v>85204</v>
      </c>
      <c r="H1423" t="s">
        <v>25</v>
      </c>
      <c r="I1423" t="s">
        <v>26</v>
      </c>
      <c r="J1423" t="s">
        <v>38</v>
      </c>
      <c r="K1423" s="6">
        <v>60.671999999999997</v>
      </c>
      <c r="L1423">
        <v>2</v>
      </c>
      <c r="M1423">
        <v>0.2</v>
      </c>
      <c r="N1423" s="6">
        <v>14.409599999999999</v>
      </c>
      <c r="O1423" t="str">
        <f t="shared" si="66"/>
        <v/>
      </c>
      <c r="P1423" s="6">
        <f t="shared" si="67"/>
        <v>85.868999999999986</v>
      </c>
      <c r="Q1423">
        <f t="shared" si="68"/>
        <v>21.313883916184608</v>
      </c>
      <c r="R1423" s="16" t="str">
        <f>TEXT(Ecom[[#This Row],[Dates]],"mmm")</f>
        <v>Nov</v>
      </c>
      <c r="S1423" s="16" t="str">
        <f>TEXT(Ecom[[#This Row],[Dates]],"YYYY")</f>
        <v>2025</v>
      </c>
      <c r="T1423" s="16"/>
    </row>
    <row r="1424" spans="1:20" x14ac:dyDescent="0.25">
      <c r="A1424" t="s">
        <v>28</v>
      </c>
      <c r="B1424" s="16">
        <v>46247</v>
      </c>
      <c r="C1424" t="s">
        <v>22</v>
      </c>
      <c r="D1424" t="s">
        <v>15</v>
      </c>
      <c r="E1424" t="s">
        <v>206</v>
      </c>
      <c r="F1424" t="s">
        <v>81</v>
      </c>
      <c r="G1424">
        <v>85204</v>
      </c>
      <c r="H1424" t="s">
        <v>25</v>
      </c>
      <c r="I1424" t="s">
        <v>26</v>
      </c>
      <c r="J1424" t="s">
        <v>37</v>
      </c>
      <c r="K1424" s="6">
        <v>77.031000000000006</v>
      </c>
      <c r="L1424">
        <v>9</v>
      </c>
      <c r="M1424">
        <v>0.7</v>
      </c>
      <c r="N1424" s="6">
        <v>-59.057099999999998</v>
      </c>
      <c r="O1424">
        <f t="shared" si="66"/>
        <v>-59.057099999999998</v>
      </c>
      <c r="P1424" s="6">
        <f t="shared" si="67"/>
        <v>153.63166666666666</v>
      </c>
      <c r="Q1424">
        <f t="shared" si="68"/>
        <v>66.78024337858993</v>
      </c>
      <c r="R1424" s="16" t="str">
        <f>TEXT(Ecom[[#This Row],[Dates]],"mmm")</f>
        <v>Aug</v>
      </c>
      <c r="S1424" s="16" t="str">
        <f>TEXT(Ecom[[#This Row],[Dates]],"YYYY")</f>
        <v>2026</v>
      </c>
      <c r="T1424" s="16"/>
    </row>
    <row r="1425" spans="1:20" x14ac:dyDescent="0.25">
      <c r="A1425" t="s">
        <v>28</v>
      </c>
      <c r="B1425" s="16">
        <v>46273</v>
      </c>
      <c r="C1425" t="s">
        <v>22</v>
      </c>
      <c r="D1425" t="s">
        <v>15</v>
      </c>
      <c r="E1425" t="s">
        <v>206</v>
      </c>
      <c r="F1425" t="s">
        <v>81</v>
      </c>
      <c r="G1425">
        <v>85204</v>
      </c>
      <c r="H1425" t="s">
        <v>25</v>
      </c>
      <c r="I1425" t="s">
        <v>26</v>
      </c>
      <c r="J1425" t="s">
        <v>32</v>
      </c>
      <c r="K1425" s="6">
        <v>119.904</v>
      </c>
      <c r="L1425">
        <v>6</v>
      </c>
      <c r="M1425">
        <v>0.2</v>
      </c>
      <c r="N1425" s="6">
        <v>-1.4987999999999999</v>
      </c>
      <c r="O1425">
        <f t="shared" si="66"/>
        <v>-1.4987999999999999</v>
      </c>
      <c r="P1425" s="6">
        <f t="shared" si="67"/>
        <v>249.17066666666665</v>
      </c>
      <c r="Q1425">
        <f t="shared" si="68"/>
        <v>93.871866939678696</v>
      </c>
      <c r="R1425" s="16" t="str">
        <f>TEXT(Ecom[[#This Row],[Dates]],"mmm")</f>
        <v>Sep</v>
      </c>
      <c r="S1425" s="16" t="str">
        <f>TEXT(Ecom[[#This Row],[Dates]],"YYYY")</f>
        <v>2026</v>
      </c>
      <c r="T1425" s="16"/>
    </row>
    <row r="1426" spans="1:20" x14ac:dyDescent="0.25">
      <c r="A1426" t="s">
        <v>28</v>
      </c>
      <c r="B1426" s="16">
        <v>46274</v>
      </c>
      <c r="C1426" t="s">
        <v>22</v>
      </c>
      <c r="D1426" t="s">
        <v>15</v>
      </c>
      <c r="E1426" t="s">
        <v>206</v>
      </c>
      <c r="F1426" t="s">
        <v>81</v>
      </c>
      <c r="G1426">
        <v>85204</v>
      </c>
      <c r="H1426" t="s">
        <v>25</v>
      </c>
      <c r="I1426" t="s">
        <v>35</v>
      </c>
      <c r="J1426" t="s">
        <v>36</v>
      </c>
      <c r="K1426" s="6">
        <v>263.95999999999998</v>
      </c>
      <c r="L1426">
        <v>5</v>
      </c>
      <c r="M1426">
        <v>0.2</v>
      </c>
      <c r="N1426" s="6">
        <v>23.096499999999999</v>
      </c>
      <c r="O1426" t="str">
        <f t="shared" si="66"/>
        <v/>
      </c>
      <c r="P1426" s="6">
        <f t="shared" si="67"/>
        <v>212.44533333333331</v>
      </c>
      <c r="Q1426">
        <f t="shared" si="68"/>
        <v>148.74107056335626</v>
      </c>
      <c r="R1426" s="16" t="str">
        <f>TEXT(Ecom[[#This Row],[Dates]],"mmm")</f>
        <v>Sep</v>
      </c>
      <c r="S1426" s="16" t="str">
        <f>TEXT(Ecom[[#This Row],[Dates]],"YYYY")</f>
        <v>2026</v>
      </c>
      <c r="T1426" s="16"/>
    </row>
    <row r="1427" spans="1:20" x14ac:dyDescent="0.25">
      <c r="A1427" t="s">
        <v>28</v>
      </c>
      <c r="B1427" s="16">
        <v>45737</v>
      </c>
      <c r="C1427" t="s">
        <v>22</v>
      </c>
      <c r="D1427" t="s">
        <v>15</v>
      </c>
      <c r="E1427" t="s">
        <v>206</v>
      </c>
      <c r="F1427" t="s">
        <v>81</v>
      </c>
      <c r="G1427">
        <v>85204</v>
      </c>
      <c r="H1427" t="s">
        <v>25</v>
      </c>
      <c r="I1427" t="s">
        <v>26</v>
      </c>
      <c r="J1427" t="s">
        <v>32</v>
      </c>
      <c r="K1427" s="6">
        <v>363.64800000000002</v>
      </c>
      <c r="L1427">
        <v>4</v>
      </c>
      <c r="M1427">
        <v>0.2</v>
      </c>
      <c r="N1427" s="6">
        <v>-86.366399999999999</v>
      </c>
      <c r="O1427">
        <f t="shared" si="66"/>
        <v>-86.366399999999999</v>
      </c>
      <c r="P1427" s="6">
        <f t="shared" si="67"/>
        <v>129.37533333333334</v>
      </c>
      <c r="Q1427">
        <f t="shared" si="68"/>
        <v>149.82027468789246</v>
      </c>
      <c r="R1427" s="16" t="str">
        <f>TEXT(Ecom[[#This Row],[Dates]],"mmm")</f>
        <v>Mar</v>
      </c>
      <c r="S1427" s="16" t="str">
        <f>TEXT(Ecom[[#This Row],[Dates]],"YYYY")</f>
        <v>2025</v>
      </c>
      <c r="T1427" s="16"/>
    </row>
    <row r="1428" spans="1:20" x14ac:dyDescent="0.25">
      <c r="A1428" t="s">
        <v>13</v>
      </c>
      <c r="B1428" s="16">
        <v>46195</v>
      </c>
      <c r="C1428" t="s">
        <v>22</v>
      </c>
      <c r="D1428" t="s">
        <v>15</v>
      </c>
      <c r="E1428" t="s">
        <v>245</v>
      </c>
      <c r="F1428" t="s">
        <v>24</v>
      </c>
      <c r="G1428">
        <v>93905</v>
      </c>
      <c r="H1428" t="s">
        <v>25</v>
      </c>
      <c r="I1428" t="s">
        <v>26</v>
      </c>
      <c r="J1428" t="s">
        <v>37</v>
      </c>
      <c r="K1428" s="6">
        <v>9.7279999999999998</v>
      </c>
      <c r="L1428">
        <v>2</v>
      </c>
      <c r="M1428">
        <v>0.2</v>
      </c>
      <c r="N1428" s="6">
        <v>3.2831999999999999</v>
      </c>
      <c r="O1428" t="str">
        <f t="shared" si="66"/>
        <v/>
      </c>
      <c r="P1428" s="6">
        <f t="shared" si="67"/>
        <v>18.09266666666667</v>
      </c>
      <c r="Q1428">
        <f t="shared" si="68"/>
        <v>134.62335846022825</v>
      </c>
      <c r="R1428" s="16" t="str">
        <f>TEXT(Ecom[[#This Row],[Dates]],"mmm")</f>
        <v>Jun</v>
      </c>
      <c r="S1428" s="16" t="str">
        <f>TEXT(Ecom[[#This Row],[Dates]],"YYYY")</f>
        <v>2026</v>
      </c>
      <c r="T1428" s="16"/>
    </row>
    <row r="1429" spans="1:20" x14ac:dyDescent="0.25">
      <c r="A1429" t="s">
        <v>13</v>
      </c>
      <c r="B1429" s="16">
        <v>45692</v>
      </c>
      <c r="C1429" t="s">
        <v>22</v>
      </c>
      <c r="D1429" t="s">
        <v>15</v>
      </c>
      <c r="E1429" t="s">
        <v>245</v>
      </c>
      <c r="F1429" t="s">
        <v>24</v>
      </c>
      <c r="G1429">
        <v>93905</v>
      </c>
      <c r="H1429" t="s">
        <v>25</v>
      </c>
      <c r="I1429" t="s">
        <v>26</v>
      </c>
      <c r="J1429" t="s">
        <v>60</v>
      </c>
      <c r="K1429" s="6">
        <v>14.75</v>
      </c>
      <c r="L1429">
        <v>5</v>
      </c>
      <c r="M1429">
        <v>0</v>
      </c>
      <c r="N1429" s="6">
        <v>7.08</v>
      </c>
      <c r="O1429" t="str">
        <f t="shared" si="66"/>
        <v/>
      </c>
      <c r="P1429" s="6">
        <f t="shared" si="67"/>
        <v>157.32333333333335</v>
      </c>
      <c r="Q1429">
        <f t="shared" si="68"/>
        <v>169.53685738898588</v>
      </c>
      <c r="R1429" s="16" t="str">
        <f>TEXT(Ecom[[#This Row],[Dates]],"mmm")</f>
        <v>Feb</v>
      </c>
      <c r="S1429" s="16" t="str">
        <f>TEXT(Ecom[[#This Row],[Dates]],"YYYY")</f>
        <v>2025</v>
      </c>
      <c r="T1429" s="16"/>
    </row>
    <row r="1430" spans="1:20" x14ac:dyDescent="0.25">
      <c r="A1430" t="s">
        <v>13</v>
      </c>
      <c r="B1430" s="16">
        <v>45778</v>
      </c>
      <c r="C1430" t="s">
        <v>22</v>
      </c>
      <c r="D1430" t="s">
        <v>15</v>
      </c>
      <c r="E1430" t="s">
        <v>245</v>
      </c>
      <c r="F1430" t="s">
        <v>24</v>
      </c>
      <c r="G1430">
        <v>93905</v>
      </c>
      <c r="H1430" t="s">
        <v>25</v>
      </c>
      <c r="I1430" t="s">
        <v>26</v>
      </c>
      <c r="J1430" t="s">
        <v>37</v>
      </c>
      <c r="K1430" s="6">
        <v>29.8</v>
      </c>
      <c r="L1430">
        <v>5</v>
      </c>
      <c r="M1430">
        <v>0.2</v>
      </c>
      <c r="N1430" s="6">
        <v>9.3125</v>
      </c>
      <c r="O1430" t="str">
        <f t="shared" si="66"/>
        <v/>
      </c>
      <c r="P1430" s="6">
        <f t="shared" si="67"/>
        <v>225.99066666666667</v>
      </c>
      <c r="Q1430">
        <f t="shared" si="68"/>
        <v>156.11610489917078</v>
      </c>
      <c r="R1430" s="16" t="str">
        <f>TEXT(Ecom[[#This Row],[Dates]],"mmm")</f>
        <v>May</v>
      </c>
      <c r="S1430" s="16" t="str">
        <f>TEXT(Ecom[[#This Row],[Dates]],"YYYY")</f>
        <v>2025</v>
      </c>
      <c r="T1430" s="16"/>
    </row>
    <row r="1431" spans="1:20" x14ac:dyDescent="0.25">
      <c r="A1431" t="s">
        <v>13</v>
      </c>
      <c r="B1431" s="16">
        <v>46003</v>
      </c>
      <c r="C1431" t="s">
        <v>22</v>
      </c>
      <c r="D1431" t="s">
        <v>15</v>
      </c>
      <c r="E1431" t="s">
        <v>245</v>
      </c>
      <c r="F1431" t="s">
        <v>24</v>
      </c>
      <c r="G1431">
        <v>93905</v>
      </c>
      <c r="H1431" t="s">
        <v>25</v>
      </c>
      <c r="I1431" t="s">
        <v>26</v>
      </c>
      <c r="J1431" t="s">
        <v>27</v>
      </c>
      <c r="K1431" s="6">
        <v>427.42</v>
      </c>
      <c r="L1431">
        <v>14</v>
      </c>
      <c r="M1431">
        <v>0</v>
      </c>
      <c r="N1431" s="6">
        <v>196.61320000000001</v>
      </c>
      <c r="O1431" t="str">
        <f t="shared" si="66"/>
        <v/>
      </c>
      <c r="P1431" s="6">
        <f t="shared" si="67"/>
        <v>266.97733333333332</v>
      </c>
      <c r="Q1431">
        <f t="shared" si="68"/>
        <v>169.33719044819685</v>
      </c>
      <c r="R1431" s="16" t="str">
        <f>TEXT(Ecom[[#This Row],[Dates]],"mmm")</f>
        <v>Dec</v>
      </c>
      <c r="S1431" s="16" t="str">
        <f>TEXT(Ecom[[#This Row],[Dates]],"YYYY")</f>
        <v>2025</v>
      </c>
      <c r="T1431" s="16"/>
    </row>
    <row r="1432" spans="1:20" x14ac:dyDescent="0.25">
      <c r="A1432" t="s">
        <v>28</v>
      </c>
      <c r="B1432" s="16">
        <v>45899</v>
      </c>
      <c r="C1432" t="s">
        <v>14</v>
      </c>
      <c r="D1432" t="s">
        <v>15</v>
      </c>
      <c r="E1432" t="s">
        <v>103</v>
      </c>
      <c r="F1432" t="s">
        <v>104</v>
      </c>
      <c r="G1432">
        <v>43229</v>
      </c>
      <c r="H1432" t="s">
        <v>57</v>
      </c>
      <c r="I1432" t="s">
        <v>35</v>
      </c>
      <c r="J1432" t="s">
        <v>36</v>
      </c>
      <c r="K1432" s="6">
        <v>220.75200000000001</v>
      </c>
      <c r="L1432">
        <v>8</v>
      </c>
      <c r="M1432">
        <v>0.4</v>
      </c>
      <c r="N1432" s="6">
        <v>-40.471200000000003</v>
      </c>
      <c r="O1432">
        <f t="shared" si="66"/>
        <v>-40.471200000000003</v>
      </c>
      <c r="P1432" s="6">
        <f t="shared" si="67"/>
        <v>126.92733333333332</v>
      </c>
      <c r="Q1432">
        <f t="shared" si="68"/>
        <v>95.552638691398201</v>
      </c>
      <c r="R1432" s="16" t="str">
        <f>TEXT(Ecom[[#This Row],[Dates]],"mmm")</f>
        <v>Aug</v>
      </c>
      <c r="S1432" s="16" t="str">
        <f>TEXT(Ecom[[#This Row],[Dates]],"YYYY")</f>
        <v>2025</v>
      </c>
      <c r="T1432" s="16"/>
    </row>
    <row r="1433" spans="1:20" x14ac:dyDescent="0.25">
      <c r="A1433" t="s">
        <v>13</v>
      </c>
      <c r="B1433" s="16">
        <v>45825</v>
      </c>
      <c r="C1433" t="s">
        <v>14</v>
      </c>
      <c r="D1433" t="s">
        <v>15</v>
      </c>
      <c r="E1433" t="s">
        <v>242</v>
      </c>
      <c r="F1433" t="s">
        <v>88</v>
      </c>
      <c r="G1433">
        <v>35630</v>
      </c>
      <c r="H1433" t="s">
        <v>18</v>
      </c>
      <c r="I1433" t="s">
        <v>26</v>
      </c>
      <c r="J1433" t="s">
        <v>37</v>
      </c>
      <c r="K1433" s="6">
        <v>152.76</v>
      </c>
      <c r="L1433">
        <v>6</v>
      </c>
      <c r="M1433">
        <v>0</v>
      </c>
      <c r="N1433" s="6">
        <v>74.852400000000003</v>
      </c>
      <c r="O1433" t="str">
        <f t="shared" si="66"/>
        <v/>
      </c>
      <c r="P1433" s="6">
        <f t="shared" si="67"/>
        <v>659.96333333333325</v>
      </c>
      <c r="Q1433">
        <f t="shared" si="68"/>
        <v>676.44259524827532</v>
      </c>
      <c r="R1433" s="16" t="str">
        <f>TEXT(Ecom[[#This Row],[Dates]],"mmm")</f>
        <v>Jun</v>
      </c>
      <c r="S1433" s="16" t="str">
        <f>TEXT(Ecom[[#This Row],[Dates]],"YYYY")</f>
        <v>2025</v>
      </c>
      <c r="T1433" s="16"/>
    </row>
    <row r="1434" spans="1:20" x14ac:dyDescent="0.25">
      <c r="A1434" t="s">
        <v>13</v>
      </c>
      <c r="B1434" s="16">
        <v>45837</v>
      </c>
      <c r="C1434" t="s">
        <v>14</v>
      </c>
      <c r="D1434" t="s">
        <v>15</v>
      </c>
      <c r="E1434" t="s">
        <v>242</v>
      </c>
      <c r="F1434" t="s">
        <v>88</v>
      </c>
      <c r="G1434">
        <v>35630</v>
      </c>
      <c r="H1434" t="s">
        <v>18</v>
      </c>
      <c r="I1434" t="s">
        <v>26</v>
      </c>
      <c r="J1434" t="s">
        <v>110</v>
      </c>
      <c r="K1434" s="6">
        <v>7.27</v>
      </c>
      <c r="L1434">
        <v>1</v>
      </c>
      <c r="M1434">
        <v>0</v>
      </c>
      <c r="N1434" s="6">
        <v>1.9629000000000001</v>
      </c>
      <c r="O1434" t="str">
        <f t="shared" si="66"/>
        <v/>
      </c>
      <c r="P1434" s="6">
        <f t="shared" si="67"/>
        <v>620.34333333333336</v>
      </c>
      <c r="Q1434">
        <f t="shared" si="68"/>
        <v>753.56794384580871</v>
      </c>
      <c r="R1434" s="16" t="str">
        <f>TEXT(Ecom[[#This Row],[Dates]],"mmm")</f>
        <v>Jun</v>
      </c>
      <c r="S1434" s="16" t="str">
        <f>TEXT(Ecom[[#This Row],[Dates]],"YYYY")</f>
        <v>2025</v>
      </c>
      <c r="T1434" s="16"/>
    </row>
    <row r="1435" spans="1:20" x14ac:dyDescent="0.25">
      <c r="A1435" t="s">
        <v>13</v>
      </c>
      <c r="B1435" s="16">
        <v>46377</v>
      </c>
      <c r="C1435" t="s">
        <v>14</v>
      </c>
      <c r="D1435" t="s">
        <v>15</v>
      </c>
      <c r="E1435" t="s">
        <v>242</v>
      </c>
      <c r="F1435" t="s">
        <v>88</v>
      </c>
      <c r="G1435">
        <v>35630</v>
      </c>
      <c r="H1435" t="s">
        <v>18</v>
      </c>
      <c r="I1435" t="s">
        <v>19</v>
      </c>
      <c r="J1435" t="s">
        <v>21</v>
      </c>
      <c r="K1435" s="6">
        <v>1819.86</v>
      </c>
      <c r="L1435">
        <v>14</v>
      </c>
      <c r="M1435">
        <v>0</v>
      </c>
      <c r="N1435" s="6">
        <v>163.78739999999999</v>
      </c>
      <c r="O1435" t="str">
        <f t="shared" si="66"/>
        <v/>
      </c>
      <c r="P1435" s="6">
        <f t="shared" si="67"/>
        <v>628.28800000000001</v>
      </c>
      <c r="Q1435">
        <f t="shared" si="68"/>
        <v>825.81369779782563</v>
      </c>
      <c r="R1435" s="16" t="str">
        <f>TEXT(Ecom[[#This Row],[Dates]],"mmm")</f>
        <v>Dec</v>
      </c>
      <c r="S1435" s="16" t="str">
        <f>TEXT(Ecom[[#This Row],[Dates]],"YYYY")</f>
        <v>2026</v>
      </c>
      <c r="T1435" s="16"/>
    </row>
    <row r="1436" spans="1:20" x14ac:dyDescent="0.25">
      <c r="A1436" t="s">
        <v>28</v>
      </c>
      <c r="B1436" s="16">
        <v>45945</v>
      </c>
      <c r="C1436" t="s">
        <v>14</v>
      </c>
      <c r="D1436" t="s">
        <v>15</v>
      </c>
      <c r="E1436" t="s">
        <v>42</v>
      </c>
      <c r="F1436" t="s">
        <v>43</v>
      </c>
      <c r="G1436">
        <v>98105</v>
      </c>
      <c r="H1436" t="s">
        <v>25</v>
      </c>
      <c r="I1436" t="s">
        <v>26</v>
      </c>
      <c r="J1436" t="s">
        <v>41</v>
      </c>
      <c r="K1436" s="6">
        <v>33.9</v>
      </c>
      <c r="L1436">
        <v>5</v>
      </c>
      <c r="M1436">
        <v>0</v>
      </c>
      <c r="N1436" s="6">
        <v>15.593999999999999</v>
      </c>
      <c r="O1436" t="str">
        <f t="shared" si="66"/>
        <v/>
      </c>
      <c r="P1436" s="6">
        <f t="shared" si="67"/>
        <v>23.417333333333332</v>
      </c>
      <c r="Q1436">
        <f t="shared" si="68"/>
        <v>483.34757602264125</v>
      </c>
      <c r="R1436" s="16" t="str">
        <f>TEXT(Ecom[[#This Row],[Dates]],"mmm")</f>
        <v>Oct</v>
      </c>
      <c r="S1436" s="16" t="str">
        <f>TEXT(Ecom[[#This Row],[Dates]],"YYYY")</f>
        <v>2025</v>
      </c>
      <c r="T1436" s="16"/>
    </row>
    <row r="1437" spans="1:20" x14ac:dyDescent="0.25">
      <c r="A1437" t="s">
        <v>28</v>
      </c>
      <c r="B1437" s="16">
        <v>46108</v>
      </c>
      <c r="C1437" t="s">
        <v>14</v>
      </c>
      <c r="D1437" t="s">
        <v>15</v>
      </c>
      <c r="E1437" t="s">
        <v>300</v>
      </c>
      <c r="F1437" t="s">
        <v>104</v>
      </c>
      <c r="G1437">
        <v>44134</v>
      </c>
      <c r="H1437" t="s">
        <v>57</v>
      </c>
      <c r="I1437" t="s">
        <v>26</v>
      </c>
      <c r="J1437" t="s">
        <v>41</v>
      </c>
      <c r="K1437" s="6">
        <v>31.103999999999999</v>
      </c>
      <c r="L1437">
        <v>6</v>
      </c>
      <c r="M1437">
        <v>0.2</v>
      </c>
      <c r="N1437" s="6">
        <v>10.8864</v>
      </c>
      <c r="O1437" t="str">
        <f t="shared" si="66"/>
        <v/>
      </c>
      <c r="P1437" s="6">
        <f t="shared" si="67"/>
        <v>100.07733333333333</v>
      </c>
      <c r="Q1437">
        <f t="shared" si="68"/>
        <v>357.67311339494</v>
      </c>
      <c r="R1437" s="16" t="str">
        <f>TEXT(Ecom[[#This Row],[Dates]],"mmm")</f>
        <v>Mar</v>
      </c>
      <c r="S1437" s="16" t="str">
        <f>TEXT(Ecom[[#This Row],[Dates]],"YYYY")</f>
        <v>2026</v>
      </c>
      <c r="T1437" s="16"/>
    </row>
    <row r="1438" spans="1:20" x14ac:dyDescent="0.25">
      <c r="A1438" t="s">
        <v>28</v>
      </c>
      <c r="B1438" s="16">
        <v>45872</v>
      </c>
      <c r="C1438" t="s">
        <v>14</v>
      </c>
      <c r="D1438" t="s">
        <v>15</v>
      </c>
      <c r="E1438" t="s">
        <v>300</v>
      </c>
      <c r="F1438" t="s">
        <v>104</v>
      </c>
      <c r="G1438">
        <v>44134</v>
      </c>
      <c r="H1438" t="s">
        <v>57</v>
      </c>
      <c r="I1438" t="s">
        <v>26</v>
      </c>
      <c r="J1438" t="s">
        <v>34</v>
      </c>
      <c r="K1438" s="6">
        <v>5.2480000000000002</v>
      </c>
      <c r="L1438">
        <v>2</v>
      </c>
      <c r="M1438">
        <v>0.2</v>
      </c>
      <c r="N1438" s="6">
        <v>0.59040000000000004</v>
      </c>
      <c r="O1438" t="str">
        <f t="shared" si="66"/>
        <v/>
      </c>
      <c r="P1438" s="6">
        <f t="shared" si="67"/>
        <v>907.51933333333329</v>
      </c>
      <c r="Q1438">
        <f t="shared" si="68"/>
        <v>897.58959211038587</v>
      </c>
      <c r="R1438" s="16" t="str">
        <f>TEXT(Ecom[[#This Row],[Dates]],"mmm")</f>
        <v>Aug</v>
      </c>
      <c r="S1438" s="16" t="str">
        <f>TEXT(Ecom[[#This Row],[Dates]],"YYYY")</f>
        <v>2025</v>
      </c>
      <c r="T1438" s="16"/>
    </row>
    <row r="1439" spans="1:20" x14ac:dyDescent="0.25">
      <c r="A1439" t="s">
        <v>168</v>
      </c>
      <c r="B1439" s="16">
        <v>46339</v>
      </c>
      <c r="C1439" t="s">
        <v>14</v>
      </c>
      <c r="D1439" t="s">
        <v>15</v>
      </c>
      <c r="E1439" t="s">
        <v>193</v>
      </c>
      <c r="F1439" t="s">
        <v>46</v>
      </c>
      <c r="G1439">
        <v>79109</v>
      </c>
      <c r="H1439" t="s">
        <v>47</v>
      </c>
      <c r="I1439" t="s">
        <v>35</v>
      </c>
      <c r="J1439" t="s">
        <v>59</v>
      </c>
      <c r="K1439" s="6">
        <v>263.88</v>
      </c>
      <c r="L1439">
        <v>3</v>
      </c>
      <c r="M1439">
        <v>0.2</v>
      </c>
      <c r="N1439" s="6">
        <v>42.880499999999998</v>
      </c>
      <c r="O1439" t="str">
        <f t="shared" si="66"/>
        <v/>
      </c>
      <c r="P1439" s="6">
        <f t="shared" si="67"/>
        <v>915.67</v>
      </c>
      <c r="Q1439">
        <f t="shared" si="68"/>
        <v>1033.0559752212346</v>
      </c>
      <c r="R1439" s="16" t="str">
        <f>TEXT(Ecom[[#This Row],[Dates]],"mmm")</f>
        <v>Nov</v>
      </c>
      <c r="S1439" s="16" t="str">
        <f>TEXT(Ecom[[#This Row],[Dates]],"YYYY")</f>
        <v>2026</v>
      </c>
      <c r="T1439" s="16"/>
    </row>
    <row r="1440" spans="1:20" x14ac:dyDescent="0.25">
      <c r="A1440" t="s">
        <v>168</v>
      </c>
      <c r="B1440" s="16">
        <v>46344</v>
      </c>
      <c r="C1440" t="s">
        <v>14</v>
      </c>
      <c r="D1440" t="s">
        <v>15</v>
      </c>
      <c r="E1440" t="s">
        <v>193</v>
      </c>
      <c r="F1440" t="s">
        <v>46</v>
      </c>
      <c r="G1440">
        <v>79109</v>
      </c>
      <c r="H1440" t="s">
        <v>47</v>
      </c>
      <c r="I1440" t="s">
        <v>19</v>
      </c>
      <c r="J1440" t="s">
        <v>21</v>
      </c>
      <c r="K1440" s="6">
        <v>2453.4299999999998</v>
      </c>
      <c r="L1440">
        <v>5</v>
      </c>
      <c r="M1440">
        <v>0.3</v>
      </c>
      <c r="N1440" s="6">
        <v>-350.49</v>
      </c>
      <c r="O1440">
        <f t="shared" si="66"/>
        <v>-350.49</v>
      </c>
      <c r="P1440" s="6">
        <f t="shared" si="67"/>
        <v>841.02999999999986</v>
      </c>
      <c r="Q1440">
        <f t="shared" si="68"/>
        <v>1127.903035890612</v>
      </c>
      <c r="R1440" s="16" t="str">
        <f>TEXT(Ecom[[#This Row],[Dates]],"mmm")</f>
        <v>Nov</v>
      </c>
      <c r="S1440" s="16" t="str">
        <f>TEXT(Ecom[[#This Row],[Dates]],"YYYY")</f>
        <v>2026</v>
      </c>
      <c r="T1440" s="16"/>
    </row>
    <row r="1441" spans="1:20" x14ac:dyDescent="0.25">
      <c r="A1441" t="s">
        <v>13</v>
      </c>
      <c r="B1441" s="16">
        <v>46125</v>
      </c>
      <c r="C1441" t="s">
        <v>14</v>
      </c>
      <c r="D1441" t="s">
        <v>15</v>
      </c>
      <c r="E1441" t="s">
        <v>290</v>
      </c>
      <c r="F1441" t="s">
        <v>179</v>
      </c>
      <c r="G1441">
        <v>2908</v>
      </c>
      <c r="H1441" t="s">
        <v>57</v>
      </c>
      <c r="I1441" t="s">
        <v>26</v>
      </c>
      <c r="J1441" t="s">
        <v>37</v>
      </c>
      <c r="K1441" s="6">
        <v>29.7</v>
      </c>
      <c r="L1441">
        <v>5</v>
      </c>
      <c r="M1441">
        <v>0</v>
      </c>
      <c r="N1441" s="6">
        <v>13.365</v>
      </c>
      <c r="O1441" t="str">
        <f t="shared" si="66"/>
        <v/>
      </c>
      <c r="P1441" s="6">
        <f t="shared" si="67"/>
        <v>35.443999999999996</v>
      </c>
      <c r="Q1441">
        <f t="shared" si="68"/>
        <v>689.60314524224714</v>
      </c>
      <c r="R1441" s="16" t="str">
        <f>TEXT(Ecom[[#This Row],[Dates]],"mmm")</f>
        <v>Apr</v>
      </c>
      <c r="S1441" s="16" t="str">
        <f>TEXT(Ecom[[#This Row],[Dates]],"YYYY")</f>
        <v>2026</v>
      </c>
      <c r="T1441" s="16"/>
    </row>
    <row r="1442" spans="1:20" x14ac:dyDescent="0.25">
      <c r="A1442" t="s">
        <v>13</v>
      </c>
      <c r="B1442" s="16">
        <v>45936</v>
      </c>
      <c r="C1442" t="s">
        <v>14</v>
      </c>
      <c r="D1442" t="s">
        <v>15</v>
      </c>
      <c r="E1442" t="s">
        <v>290</v>
      </c>
      <c r="F1442" t="s">
        <v>179</v>
      </c>
      <c r="G1442">
        <v>2908</v>
      </c>
      <c r="H1442" t="s">
        <v>57</v>
      </c>
      <c r="I1442" t="s">
        <v>26</v>
      </c>
      <c r="J1442" t="s">
        <v>41</v>
      </c>
      <c r="K1442" s="6">
        <v>39.96</v>
      </c>
      <c r="L1442">
        <v>4</v>
      </c>
      <c r="M1442">
        <v>0</v>
      </c>
      <c r="N1442" s="6">
        <v>17.981999999999999</v>
      </c>
      <c r="O1442" t="str">
        <f t="shared" si="66"/>
        <v/>
      </c>
      <c r="P1442" s="6">
        <f t="shared" si="67"/>
        <v>30.13066666666667</v>
      </c>
      <c r="Q1442">
        <f t="shared" si="68"/>
        <v>462.59508990444726</v>
      </c>
      <c r="R1442" s="16" t="str">
        <f>TEXT(Ecom[[#This Row],[Dates]],"mmm")</f>
        <v>Oct</v>
      </c>
      <c r="S1442" s="16" t="str">
        <f>TEXT(Ecom[[#This Row],[Dates]],"YYYY")</f>
        <v>2025</v>
      </c>
      <c r="T1442" s="16"/>
    </row>
    <row r="1443" spans="1:20" x14ac:dyDescent="0.25">
      <c r="A1443" t="s">
        <v>13</v>
      </c>
      <c r="B1443" s="16">
        <v>46382</v>
      </c>
      <c r="C1443" t="s">
        <v>14</v>
      </c>
      <c r="D1443" t="s">
        <v>15</v>
      </c>
      <c r="E1443" t="s">
        <v>52</v>
      </c>
      <c r="F1443" t="s">
        <v>24</v>
      </c>
      <c r="G1443">
        <v>94110</v>
      </c>
      <c r="H1443" t="s">
        <v>25</v>
      </c>
      <c r="I1443" t="s">
        <v>26</v>
      </c>
      <c r="J1443" t="s">
        <v>37</v>
      </c>
      <c r="K1443" s="6">
        <v>36.671999999999997</v>
      </c>
      <c r="L1443">
        <v>2</v>
      </c>
      <c r="M1443">
        <v>0.2</v>
      </c>
      <c r="N1443" s="6">
        <v>11.46</v>
      </c>
      <c r="O1443" t="str">
        <f t="shared" si="66"/>
        <v/>
      </c>
      <c r="P1443" s="6">
        <f t="shared" si="67"/>
        <v>63.285333333333334</v>
      </c>
      <c r="Q1443">
        <f t="shared" si="68"/>
        <v>44.96889025718739</v>
      </c>
      <c r="R1443" s="16" t="str">
        <f>TEXT(Ecom[[#This Row],[Dates]],"mmm")</f>
        <v>Dec</v>
      </c>
      <c r="S1443" s="16" t="str">
        <f>TEXT(Ecom[[#This Row],[Dates]],"YYYY")</f>
        <v>2026</v>
      </c>
      <c r="T1443" s="16"/>
    </row>
    <row r="1444" spans="1:20" x14ac:dyDescent="0.25">
      <c r="A1444" t="s">
        <v>62</v>
      </c>
      <c r="B1444" s="16">
        <v>45703</v>
      </c>
      <c r="C1444" t="s">
        <v>22</v>
      </c>
      <c r="D1444" t="s">
        <v>15</v>
      </c>
      <c r="E1444" t="s">
        <v>182</v>
      </c>
      <c r="F1444" t="s">
        <v>17</v>
      </c>
      <c r="G1444">
        <v>40475</v>
      </c>
      <c r="H1444" t="s">
        <v>18</v>
      </c>
      <c r="I1444" t="s">
        <v>26</v>
      </c>
      <c r="J1444" t="s">
        <v>41</v>
      </c>
      <c r="K1444" s="6">
        <v>13.76</v>
      </c>
      <c r="L1444">
        <v>2</v>
      </c>
      <c r="M1444">
        <v>0</v>
      </c>
      <c r="N1444" s="6">
        <v>6.3296000000000001</v>
      </c>
      <c r="O1444" t="str">
        <f t="shared" si="66"/>
        <v/>
      </c>
      <c r="P1444" s="6">
        <f t="shared" si="67"/>
        <v>711.03733333333332</v>
      </c>
      <c r="Q1444">
        <f t="shared" si="68"/>
        <v>733.97289215217074</v>
      </c>
      <c r="R1444" s="16" t="str">
        <f>TEXT(Ecom[[#This Row],[Dates]],"mmm")</f>
        <v>Feb</v>
      </c>
      <c r="S1444" s="16" t="str">
        <f>TEXT(Ecom[[#This Row],[Dates]],"YYYY")</f>
        <v>2025</v>
      </c>
      <c r="T1444" s="16"/>
    </row>
    <row r="1445" spans="1:20" x14ac:dyDescent="0.25">
      <c r="A1445" t="s">
        <v>28</v>
      </c>
      <c r="B1445" s="16">
        <v>46072</v>
      </c>
      <c r="C1445" t="s">
        <v>22</v>
      </c>
      <c r="D1445" t="s">
        <v>15</v>
      </c>
      <c r="E1445" t="s">
        <v>97</v>
      </c>
      <c r="F1445" t="s">
        <v>98</v>
      </c>
      <c r="G1445">
        <v>80013</v>
      </c>
      <c r="H1445" t="s">
        <v>25</v>
      </c>
      <c r="I1445" t="s">
        <v>26</v>
      </c>
      <c r="J1445" t="s">
        <v>32</v>
      </c>
      <c r="K1445" s="6">
        <v>139.42400000000001</v>
      </c>
      <c r="L1445">
        <v>4</v>
      </c>
      <c r="M1445">
        <v>0.2</v>
      </c>
      <c r="N1445" s="6">
        <v>17.428000000000001</v>
      </c>
      <c r="O1445" t="str">
        <f t="shared" si="66"/>
        <v/>
      </c>
      <c r="P1445" s="6">
        <f t="shared" si="67"/>
        <v>761.36266666666677</v>
      </c>
      <c r="Q1445">
        <f t="shared" si="68"/>
        <v>810.72889013392</v>
      </c>
      <c r="R1445" s="16" t="str">
        <f>TEXT(Ecom[[#This Row],[Dates]],"mmm")</f>
        <v>Feb</v>
      </c>
      <c r="S1445" s="16" t="str">
        <f>TEXT(Ecom[[#This Row],[Dates]],"YYYY")</f>
        <v>2026</v>
      </c>
      <c r="T1445" s="16"/>
    </row>
    <row r="1446" spans="1:20" x14ac:dyDescent="0.25">
      <c r="A1446" t="s">
        <v>28</v>
      </c>
      <c r="B1446" s="16">
        <v>45925</v>
      </c>
      <c r="C1446" t="s">
        <v>14</v>
      </c>
      <c r="D1446" t="s">
        <v>15</v>
      </c>
      <c r="E1446" t="s">
        <v>79</v>
      </c>
      <c r="F1446" t="s">
        <v>65</v>
      </c>
      <c r="G1446">
        <v>60623</v>
      </c>
      <c r="H1446" t="s">
        <v>47</v>
      </c>
      <c r="I1446" t="s">
        <v>35</v>
      </c>
      <c r="J1446" t="s">
        <v>36</v>
      </c>
      <c r="K1446" s="6">
        <v>1979.9280000000001</v>
      </c>
      <c r="L1446">
        <v>9</v>
      </c>
      <c r="M1446">
        <v>0.2</v>
      </c>
      <c r="N1446" s="6">
        <v>148.49459999999999</v>
      </c>
      <c r="O1446" t="str">
        <f t="shared" si="66"/>
        <v/>
      </c>
      <c r="P1446" s="6">
        <f t="shared" si="67"/>
        <v>871.65533333333349</v>
      </c>
      <c r="Q1446">
        <f t="shared" si="68"/>
        <v>842.04738613875588</v>
      </c>
      <c r="R1446" s="16" t="str">
        <f>TEXT(Ecom[[#This Row],[Dates]],"mmm")</f>
        <v>Sep</v>
      </c>
      <c r="S1446" s="16" t="str">
        <f>TEXT(Ecom[[#This Row],[Dates]],"YYYY")</f>
        <v>2025</v>
      </c>
      <c r="T1446" s="16"/>
    </row>
    <row r="1447" spans="1:20" x14ac:dyDescent="0.25">
      <c r="A1447" t="s">
        <v>62</v>
      </c>
      <c r="B1447" s="16">
        <v>46315</v>
      </c>
      <c r="C1447" t="s">
        <v>44</v>
      </c>
      <c r="D1447" t="s">
        <v>15</v>
      </c>
      <c r="E1447" t="s">
        <v>79</v>
      </c>
      <c r="F1447" t="s">
        <v>65</v>
      </c>
      <c r="G1447">
        <v>60653</v>
      </c>
      <c r="H1447" t="s">
        <v>47</v>
      </c>
      <c r="I1447" t="s">
        <v>26</v>
      </c>
      <c r="J1447" t="s">
        <v>32</v>
      </c>
      <c r="K1447" s="6">
        <v>164.73599999999999</v>
      </c>
      <c r="L1447">
        <v>4</v>
      </c>
      <c r="M1447">
        <v>0.2</v>
      </c>
      <c r="N1447" s="6">
        <v>-39.1248</v>
      </c>
      <c r="O1447">
        <f t="shared" si="66"/>
        <v>-39.1248</v>
      </c>
      <c r="P1447" s="6">
        <f t="shared" si="67"/>
        <v>227.67400000000001</v>
      </c>
      <c r="Q1447">
        <f t="shared" si="68"/>
        <v>427.9160251169053</v>
      </c>
      <c r="R1447" s="16" t="str">
        <f>TEXT(Ecom[[#This Row],[Dates]],"mmm")</f>
        <v>Oct</v>
      </c>
      <c r="S1447" s="16" t="str">
        <f>TEXT(Ecom[[#This Row],[Dates]],"YYYY")</f>
        <v>2026</v>
      </c>
      <c r="T1447" s="16"/>
    </row>
    <row r="1448" spans="1:20" x14ac:dyDescent="0.25">
      <c r="A1448" t="s">
        <v>62</v>
      </c>
      <c r="B1448" s="16">
        <v>45825</v>
      </c>
      <c r="C1448" t="s">
        <v>44</v>
      </c>
      <c r="D1448" t="s">
        <v>15</v>
      </c>
      <c r="E1448" t="s">
        <v>79</v>
      </c>
      <c r="F1448" t="s">
        <v>65</v>
      </c>
      <c r="G1448">
        <v>60653</v>
      </c>
      <c r="H1448" t="s">
        <v>47</v>
      </c>
      <c r="I1448" t="s">
        <v>19</v>
      </c>
      <c r="J1448" t="s">
        <v>21</v>
      </c>
      <c r="K1448" s="6">
        <v>470.30200000000002</v>
      </c>
      <c r="L1448">
        <v>7</v>
      </c>
      <c r="M1448">
        <v>0.3</v>
      </c>
      <c r="N1448" s="6">
        <v>-87.341800000000006</v>
      </c>
      <c r="O1448">
        <f t="shared" si="66"/>
        <v>-87.341800000000006</v>
      </c>
      <c r="P1448" s="6">
        <f t="shared" si="67"/>
        <v>173.596</v>
      </c>
      <c r="Q1448">
        <f t="shared" si="68"/>
        <v>272.42500565218427</v>
      </c>
      <c r="R1448" s="16" t="str">
        <f>TEXT(Ecom[[#This Row],[Dates]],"mmm")</f>
        <v>Jun</v>
      </c>
      <c r="S1448" s="16" t="str">
        <f>TEXT(Ecom[[#This Row],[Dates]],"YYYY")</f>
        <v>2025</v>
      </c>
      <c r="T1448" s="16"/>
    </row>
    <row r="1449" spans="1:20" x14ac:dyDescent="0.25">
      <c r="A1449" t="s">
        <v>62</v>
      </c>
      <c r="B1449" s="16">
        <v>46172</v>
      </c>
      <c r="C1449" t="s">
        <v>44</v>
      </c>
      <c r="D1449" t="s">
        <v>15</v>
      </c>
      <c r="E1449" t="s">
        <v>79</v>
      </c>
      <c r="F1449" t="s">
        <v>65</v>
      </c>
      <c r="G1449">
        <v>60653</v>
      </c>
      <c r="H1449" t="s">
        <v>47</v>
      </c>
      <c r="I1449" t="s">
        <v>35</v>
      </c>
      <c r="J1449" t="s">
        <v>36</v>
      </c>
      <c r="K1449" s="6">
        <v>47.984000000000002</v>
      </c>
      <c r="L1449">
        <v>2</v>
      </c>
      <c r="M1449">
        <v>0.2</v>
      </c>
      <c r="N1449" s="6">
        <v>5.9980000000000002</v>
      </c>
      <c r="O1449" t="str">
        <f t="shared" si="66"/>
        <v/>
      </c>
      <c r="P1449" s="6">
        <f t="shared" si="67"/>
        <v>46.412666666666667</v>
      </c>
      <c r="Q1449">
        <f t="shared" si="68"/>
        <v>145.3206478597256</v>
      </c>
      <c r="R1449" s="16" t="str">
        <f>TEXT(Ecom[[#This Row],[Dates]],"mmm")</f>
        <v>May</v>
      </c>
      <c r="S1449" s="16" t="str">
        <f>TEXT(Ecom[[#This Row],[Dates]],"YYYY")</f>
        <v>2026</v>
      </c>
      <c r="T1449" s="16"/>
    </row>
    <row r="1450" spans="1:20" x14ac:dyDescent="0.25">
      <c r="A1450" t="s">
        <v>62</v>
      </c>
      <c r="B1450" s="16">
        <v>45976</v>
      </c>
      <c r="C1450" t="s">
        <v>22</v>
      </c>
      <c r="D1450" t="s">
        <v>15</v>
      </c>
      <c r="E1450" t="s">
        <v>55</v>
      </c>
      <c r="F1450" t="s">
        <v>56</v>
      </c>
      <c r="G1450">
        <v>19134</v>
      </c>
      <c r="H1450" t="s">
        <v>57</v>
      </c>
      <c r="I1450" t="s">
        <v>26</v>
      </c>
      <c r="J1450" t="s">
        <v>37</v>
      </c>
      <c r="K1450" s="6">
        <v>2.5019999999999998</v>
      </c>
      <c r="L1450">
        <v>3</v>
      </c>
      <c r="M1450">
        <v>0.7</v>
      </c>
      <c r="N1450" s="6">
        <v>-1.7514000000000001</v>
      </c>
      <c r="O1450">
        <f t="shared" si="66"/>
        <v>-1.7514000000000001</v>
      </c>
      <c r="P1450" s="6">
        <f t="shared" si="67"/>
        <v>31.093</v>
      </c>
      <c r="Q1450">
        <f t="shared" si="68"/>
        <v>103.13538773074143</v>
      </c>
      <c r="R1450" s="16" t="str">
        <f>TEXT(Ecom[[#This Row],[Dates]],"mmm")</f>
        <v>Nov</v>
      </c>
      <c r="S1450" s="16" t="str">
        <f>TEXT(Ecom[[#This Row],[Dates]],"YYYY")</f>
        <v>2025</v>
      </c>
      <c r="T1450" s="16"/>
    </row>
    <row r="1451" spans="1:20" x14ac:dyDescent="0.25">
      <c r="A1451" t="s">
        <v>28</v>
      </c>
      <c r="B1451" s="16">
        <v>45742</v>
      </c>
      <c r="C1451" t="s">
        <v>22</v>
      </c>
      <c r="D1451" t="s">
        <v>15</v>
      </c>
      <c r="E1451" t="s">
        <v>23</v>
      </c>
      <c r="F1451" t="s">
        <v>24</v>
      </c>
      <c r="G1451">
        <v>90008</v>
      </c>
      <c r="H1451" t="s">
        <v>25</v>
      </c>
      <c r="I1451" t="s">
        <v>35</v>
      </c>
      <c r="J1451" t="s">
        <v>36</v>
      </c>
      <c r="K1451" s="6">
        <v>88.751999999999995</v>
      </c>
      <c r="L1451">
        <v>3</v>
      </c>
      <c r="M1451">
        <v>0.2</v>
      </c>
      <c r="N1451" s="6">
        <v>11.093999999999999</v>
      </c>
      <c r="O1451" t="str">
        <f t="shared" si="66"/>
        <v/>
      </c>
      <c r="P1451" s="6">
        <f t="shared" si="67"/>
        <v>53.919000000000004</v>
      </c>
      <c r="Q1451">
        <f t="shared" si="68"/>
        <v>31.244442130353953</v>
      </c>
      <c r="R1451" s="16" t="str">
        <f>TEXT(Ecom[[#This Row],[Dates]],"mmm")</f>
        <v>Mar</v>
      </c>
      <c r="S1451" s="16" t="str">
        <f>TEXT(Ecom[[#This Row],[Dates]],"YYYY")</f>
        <v>2025</v>
      </c>
      <c r="T1451" s="16"/>
    </row>
    <row r="1452" spans="1:20" x14ac:dyDescent="0.25">
      <c r="A1452" t="s">
        <v>62</v>
      </c>
      <c r="B1452" s="16">
        <v>45885</v>
      </c>
      <c r="C1452" t="s">
        <v>14</v>
      </c>
      <c r="D1452" t="s">
        <v>15</v>
      </c>
      <c r="E1452" t="s">
        <v>108</v>
      </c>
      <c r="F1452" t="s">
        <v>81</v>
      </c>
      <c r="G1452">
        <v>85023</v>
      </c>
      <c r="H1452" t="s">
        <v>25</v>
      </c>
      <c r="I1452" t="s">
        <v>26</v>
      </c>
      <c r="J1452" t="s">
        <v>37</v>
      </c>
      <c r="K1452" s="6">
        <v>2.0249999999999999</v>
      </c>
      <c r="L1452">
        <v>1</v>
      </c>
      <c r="M1452">
        <v>0.7</v>
      </c>
      <c r="N1452" s="6">
        <v>-1.35</v>
      </c>
      <c r="O1452">
        <f t="shared" si="66"/>
        <v>-1.35</v>
      </c>
      <c r="P1452" s="6">
        <f t="shared" si="67"/>
        <v>54.895000000000003</v>
      </c>
      <c r="Q1452">
        <f t="shared" si="68"/>
        <v>28.804875571101967</v>
      </c>
      <c r="R1452" s="16" t="str">
        <f>TEXT(Ecom[[#This Row],[Dates]],"mmm")</f>
        <v>Aug</v>
      </c>
      <c r="S1452" s="16" t="str">
        <f>TEXT(Ecom[[#This Row],[Dates]],"YYYY")</f>
        <v>2025</v>
      </c>
      <c r="T1452" s="16"/>
    </row>
    <row r="1453" spans="1:20" x14ac:dyDescent="0.25">
      <c r="A1453" t="s">
        <v>62</v>
      </c>
      <c r="B1453" s="16">
        <v>45965</v>
      </c>
      <c r="C1453" t="s">
        <v>22</v>
      </c>
      <c r="D1453" t="s">
        <v>15</v>
      </c>
      <c r="E1453" t="s">
        <v>301</v>
      </c>
      <c r="F1453" t="s">
        <v>88</v>
      </c>
      <c r="G1453">
        <v>36608</v>
      </c>
      <c r="H1453" t="s">
        <v>18</v>
      </c>
      <c r="I1453" t="s">
        <v>26</v>
      </c>
      <c r="J1453" t="s">
        <v>41</v>
      </c>
      <c r="K1453" s="6">
        <v>70.98</v>
      </c>
      <c r="L1453">
        <v>7</v>
      </c>
      <c r="M1453">
        <v>0</v>
      </c>
      <c r="N1453" s="6">
        <v>34.780200000000001</v>
      </c>
      <c r="O1453" t="str">
        <f t="shared" si="66"/>
        <v/>
      </c>
      <c r="P1453" s="6">
        <f t="shared" si="67"/>
        <v>65.470000000000013</v>
      </c>
      <c r="Q1453">
        <f t="shared" si="68"/>
        <v>29.723012106222797</v>
      </c>
      <c r="R1453" s="16" t="str">
        <f>TEXT(Ecom[[#This Row],[Dates]],"mmm")</f>
        <v>Nov</v>
      </c>
      <c r="S1453" s="16" t="str">
        <f>TEXT(Ecom[[#This Row],[Dates]],"YYYY")</f>
        <v>2025</v>
      </c>
      <c r="T1453" s="16"/>
    </row>
    <row r="1454" spans="1:20" x14ac:dyDescent="0.25">
      <c r="A1454" t="s">
        <v>62</v>
      </c>
      <c r="B1454" s="16">
        <v>46039</v>
      </c>
      <c r="C1454" t="s">
        <v>22</v>
      </c>
      <c r="D1454" t="s">
        <v>15</v>
      </c>
      <c r="E1454" t="s">
        <v>301</v>
      </c>
      <c r="F1454" t="s">
        <v>88</v>
      </c>
      <c r="G1454">
        <v>36608</v>
      </c>
      <c r="H1454" t="s">
        <v>18</v>
      </c>
      <c r="I1454" t="s">
        <v>26</v>
      </c>
      <c r="J1454" t="s">
        <v>37</v>
      </c>
      <c r="K1454" s="6">
        <v>91.68</v>
      </c>
      <c r="L1454">
        <v>3</v>
      </c>
      <c r="M1454">
        <v>0</v>
      </c>
      <c r="N1454" s="6">
        <v>45.84</v>
      </c>
      <c r="O1454" t="str">
        <f t="shared" si="66"/>
        <v/>
      </c>
      <c r="P1454" s="6">
        <f t="shared" si="67"/>
        <v>1055.1433333333332</v>
      </c>
      <c r="Q1454">
        <f t="shared" si="68"/>
        <v>1146.3006123811374</v>
      </c>
      <c r="R1454" s="16" t="str">
        <f>TEXT(Ecom[[#This Row],[Dates]],"mmm")</f>
        <v>Jan</v>
      </c>
      <c r="S1454" s="16" t="str">
        <f>TEXT(Ecom[[#This Row],[Dates]],"YYYY")</f>
        <v>2026</v>
      </c>
      <c r="T1454" s="16"/>
    </row>
    <row r="1455" spans="1:20" x14ac:dyDescent="0.25">
      <c r="A1455" t="s">
        <v>62</v>
      </c>
      <c r="B1455" s="16">
        <v>46209</v>
      </c>
      <c r="C1455" t="s">
        <v>22</v>
      </c>
      <c r="D1455" t="s">
        <v>15</v>
      </c>
      <c r="E1455" t="s">
        <v>301</v>
      </c>
      <c r="F1455" t="s">
        <v>88</v>
      </c>
      <c r="G1455">
        <v>36608</v>
      </c>
      <c r="H1455" t="s">
        <v>18</v>
      </c>
      <c r="I1455" t="s">
        <v>26</v>
      </c>
      <c r="J1455" t="s">
        <v>37</v>
      </c>
      <c r="K1455" s="6">
        <v>33.75</v>
      </c>
      <c r="L1455">
        <v>5</v>
      </c>
      <c r="M1455">
        <v>0</v>
      </c>
      <c r="N1455" s="6">
        <v>16.875</v>
      </c>
      <c r="O1455" t="str">
        <f t="shared" si="66"/>
        <v/>
      </c>
      <c r="P1455" s="6">
        <f t="shared" si="67"/>
        <v>1054.9833333333333</v>
      </c>
      <c r="Q1455">
        <f t="shared" si="68"/>
        <v>1274.0408757469575</v>
      </c>
      <c r="R1455" s="16" t="str">
        <f>TEXT(Ecom[[#This Row],[Dates]],"mmm")</f>
        <v>Jul</v>
      </c>
      <c r="S1455" s="16" t="str">
        <f>TEXT(Ecom[[#This Row],[Dates]],"YYYY")</f>
        <v>2026</v>
      </c>
      <c r="T1455" s="16"/>
    </row>
    <row r="1456" spans="1:20" x14ac:dyDescent="0.25">
      <c r="A1456" t="s">
        <v>62</v>
      </c>
      <c r="B1456" s="16">
        <v>46068</v>
      </c>
      <c r="C1456" t="s">
        <v>22</v>
      </c>
      <c r="D1456" t="s">
        <v>15</v>
      </c>
      <c r="E1456" t="s">
        <v>301</v>
      </c>
      <c r="F1456" t="s">
        <v>88</v>
      </c>
      <c r="G1456">
        <v>36608</v>
      </c>
      <c r="H1456" t="s">
        <v>18</v>
      </c>
      <c r="I1456" t="s">
        <v>35</v>
      </c>
      <c r="J1456" t="s">
        <v>123</v>
      </c>
      <c r="K1456" s="6">
        <v>3040</v>
      </c>
      <c r="L1456">
        <v>8</v>
      </c>
      <c r="M1456">
        <v>0</v>
      </c>
      <c r="N1456" s="6">
        <v>1459.2</v>
      </c>
      <c r="O1456" t="str">
        <f t="shared" si="66"/>
        <v/>
      </c>
      <c r="P1456" s="6">
        <f t="shared" si="67"/>
        <v>1194.7133333333334</v>
      </c>
      <c r="Q1456">
        <f t="shared" si="68"/>
        <v>1343.9694910806404</v>
      </c>
      <c r="R1456" s="16" t="str">
        <f>TEXT(Ecom[[#This Row],[Dates]],"mmm")</f>
        <v>Feb</v>
      </c>
      <c r="S1456" s="16" t="str">
        <f>TEXT(Ecom[[#This Row],[Dates]],"YYYY")</f>
        <v>2026</v>
      </c>
      <c r="T1456" s="16"/>
    </row>
    <row r="1457" spans="1:20" x14ac:dyDescent="0.25">
      <c r="A1457" t="s">
        <v>28</v>
      </c>
      <c r="B1457" s="16">
        <v>45989</v>
      </c>
      <c r="C1457" t="s">
        <v>44</v>
      </c>
      <c r="D1457" t="s">
        <v>15</v>
      </c>
      <c r="E1457" t="s">
        <v>103</v>
      </c>
      <c r="F1457" t="s">
        <v>167</v>
      </c>
      <c r="G1457">
        <v>31907</v>
      </c>
      <c r="H1457" t="s">
        <v>18</v>
      </c>
      <c r="I1457" t="s">
        <v>26</v>
      </c>
      <c r="J1457" t="s">
        <v>37</v>
      </c>
      <c r="K1457" s="6">
        <v>91.2</v>
      </c>
      <c r="L1457">
        <v>3</v>
      </c>
      <c r="M1457">
        <v>0</v>
      </c>
      <c r="N1457" s="6">
        <v>41.951999999999998</v>
      </c>
      <c r="O1457" t="str">
        <f t="shared" si="66"/>
        <v/>
      </c>
      <c r="P1457" s="6">
        <f t="shared" si="67"/>
        <v>198.78</v>
      </c>
      <c r="Q1457">
        <f t="shared" si="68"/>
        <v>707.24622964838193</v>
      </c>
      <c r="R1457" s="16" t="str">
        <f>TEXT(Ecom[[#This Row],[Dates]],"mmm")</f>
        <v>Nov</v>
      </c>
      <c r="S1457" s="16" t="str">
        <f>TEXT(Ecom[[#This Row],[Dates]],"YYYY")</f>
        <v>2025</v>
      </c>
      <c r="T1457" s="16"/>
    </row>
    <row r="1458" spans="1:20" x14ac:dyDescent="0.25">
      <c r="A1458" t="s">
        <v>28</v>
      </c>
      <c r="B1458" s="16">
        <v>45934</v>
      </c>
      <c r="C1458" t="s">
        <v>44</v>
      </c>
      <c r="D1458" t="s">
        <v>15</v>
      </c>
      <c r="E1458" t="s">
        <v>103</v>
      </c>
      <c r="F1458" t="s">
        <v>167</v>
      </c>
      <c r="G1458">
        <v>31907</v>
      </c>
      <c r="H1458" t="s">
        <v>18</v>
      </c>
      <c r="I1458" t="s">
        <v>19</v>
      </c>
      <c r="J1458" t="s">
        <v>31</v>
      </c>
      <c r="K1458" s="6">
        <v>452.94</v>
      </c>
      <c r="L1458">
        <v>3</v>
      </c>
      <c r="M1458">
        <v>0</v>
      </c>
      <c r="N1458" s="6">
        <v>67.941000000000003</v>
      </c>
      <c r="O1458" t="str">
        <f t="shared" si="66"/>
        <v/>
      </c>
      <c r="P1458" s="6">
        <f t="shared" si="67"/>
        <v>173.69200000000001</v>
      </c>
      <c r="Q1458">
        <f t="shared" si="68"/>
        <v>445.94481346927688</v>
      </c>
      <c r="R1458" s="16" t="str">
        <f>TEXT(Ecom[[#This Row],[Dates]],"mmm")</f>
        <v>Oct</v>
      </c>
      <c r="S1458" s="16" t="str">
        <f>TEXT(Ecom[[#This Row],[Dates]],"YYYY")</f>
        <v>2025</v>
      </c>
      <c r="T1458" s="16"/>
    </row>
    <row r="1459" spans="1:20" x14ac:dyDescent="0.25">
      <c r="A1459" t="s">
        <v>28</v>
      </c>
      <c r="B1459" s="16">
        <v>46303</v>
      </c>
      <c r="C1459" t="s">
        <v>22</v>
      </c>
      <c r="D1459" t="s">
        <v>15</v>
      </c>
      <c r="E1459" t="s">
        <v>302</v>
      </c>
      <c r="F1459" t="s">
        <v>166</v>
      </c>
      <c r="G1459">
        <v>2740</v>
      </c>
      <c r="H1459" t="s">
        <v>57</v>
      </c>
      <c r="I1459" t="s">
        <v>26</v>
      </c>
      <c r="J1459" t="s">
        <v>37</v>
      </c>
      <c r="K1459" s="6">
        <v>52.2</v>
      </c>
      <c r="L1459">
        <v>9</v>
      </c>
      <c r="M1459">
        <v>0</v>
      </c>
      <c r="N1459" s="6">
        <v>23.49</v>
      </c>
      <c r="O1459" t="str">
        <f t="shared" si="66"/>
        <v/>
      </c>
      <c r="P1459" s="6">
        <f t="shared" si="67"/>
        <v>31.865333333333336</v>
      </c>
      <c r="Q1459">
        <f t="shared" si="68"/>
        <v>124.35441139176604</v>
      </c>
      <c r="R1459" s="16" t="str">
        <f>TEXT(Ecom[[#This Row],[Dates]],"mmm")</f>
        <v>Oct</v>
      </c>
      <c r="S1459" s="16" t="str">
        <f>TEXT(Ecom[[#This Row],[Dates]],"YYYY")</f>
        <v>2026</v>
      </c>
      <c r="T1459" s="16"/>
    </row>
    <row r="1460" spans="1:20" x14ac:dyDescent="0.25">
      <c r="A1460" t="s">
        <v>28</v>
      </c>
      <c r="B1460" s="16">
        <v>46093</v>
      </c>
      <c r="C1460" t="s">
        <v>22</v>
      </c>
      <c r="D1460" t="s">
        <v>15</v>
      </c>
      <c r="E1460" t="s">
        <v>303</v>
      </c>
      <c r="F1460" t="s">
        <v>46</v>
      </c>
      <c r="G1460">
        <v>75061</v>
      </c>
      <c r="H1460" t="s">
        <v>47</v>
      </c>
      <c r="I1460" t="s">
        <v>26</v>
      </c>
      <c r="J1460" t="s">
        <v>27</v>
      </c>
      <c r="K1460" s="6">
        <v>15.936</v>
      </c>
      <c r="L1460">
        <v>4</v>
      </c>
      <c r="M1460">
        <v>0.2</v>
      </c>
      <c r="N1460" s="6">
        <v>5.1791999999999998</v>
      </c>
      <c r="O1460" t="str">
        <f t="shared" si="66"/>
        <v/>
      </c>
      <c r="P1460" s="6">
        <f t="shared" si="67"/>
        <v>32.94</v>
      </c>
      <c r="Q1460">
        <f t="shared" si="68"/>
        <v>92.036030541988978</v>
      </c>
      <c r="R1460" s="16" t="str">
        <f>TEXT(Ecom[[#This Row],[Dates]],"mmm")</f>
        <v>Mar</v>
      </c>
      <c r="S1460" s="16" t="str">
        <f>TEXT(Ecom[[#This Row],[Dates]],"YYYY")</f>
        <v>2026</v>
      </c>
      <c r="T1460" s="16"/>
    </row>
    <row r="1461" spans="1:20" x14ac:dyDescent="0.25">
      <c r="A1461" t="s">
        <v>168</v>
      </c>
      <c r="B1461" s="16">
        <v>46068</v>
      </c>
      <c r="C1461" t="s">
        <v>14</v>
      </c>
      <c r="D1461" t="s">
        <v>15</v>
      </c>
      <c r="E1461" t="s">
        <v>294</v>
      </c>
      <c r="F1461" t="s">
        <v>127</v>
      </c>
      <c r="G1461">
        <v>6457</v>
      </c>
      <c r="H1461" t="s">
        <v>57</v>
      </c>
      <c r="I1461" t="s">
        <v>19</v>
      </c>
      <c r="J1461" t="s">
        <v>33</v>
      </c>
      <c r="K1461" s="6">
        <v>27.46</v>
      </c>
      <c r="L1461">
        <v>2</v>
      </c>
      <c r="M1461">
        <v>0</v>
      </c>
      <c r="N1461" s="6">
        <v>9.8856000000000002</v>
      </c>
      <c r="O1461" t="str">
        <f t="shared" si="66"/>
        <v/>
      </c>
      <c r="P1461" s="6">
        <f t="shared" si="67"/>
        <v>108.96333333333332</v>
      </c>
      <c r="Q1461">
        <f t="shared" si="68"/>
        <v>79.081095588056982</v>
      </c>
      <c r="R1461" s="16" t="str">
        <f>TEXT(Ecom[[#This Row],[Dates]],"mmm")</f>
        <v>Feb</v>
      </c>
      <c r="S1461" s="16" t="str">
        <f>TEXT(Ecom[[#This Row],[Dates]],"YYYY")</f>
        <v>2026</v>
      </c>
      <c r="T1461" s="16"/>
    </row>
    <row r="1462" spans="1:20" x14ac:dyDescent="0.25">
      <c r="A1462" t="s">
        <v>28</v>
      </c>
      <c r="B1462" s="16">
        <v>45780</v>
      </c>
      <c r="C1462" t="s">
        <v>14</v>
      </c>
      <c r="D1462" t="s">
        <v>15</v>
      </c>
      <c r="E1462" t="s">
        <v>42</v>
      </c>
      <c r="F1462" t="s">
        <v>43</v>
      </c>
      <c r="G1462">
        <v>98103</v>
      </c>
      <c r="H1462" t="s">
        <v>25</v>
      </c>
      <c r="I1462" t="s">
        <v>26</v>
      </c>
      <c r="J1462" t="s">
        <v>37</v>
      </c>
      <c r="K1462" s="6">
        <v>55.423999999999999</v>
      </c>
      <c r="L1462">
        <v>2</v>
      </c>
      <c r="M1462">
        <v>0.2</v>
      </c>
      <c r="N1462" s="6">
        <v>19.398399999999999</v>
      </c>
      <c r="O1462" t="str">
        <f t="shared" si="66"/>
        <v/>
      </c>
      <c r="P1462" s="6">
        <f t="shared" si="67"/>
        <v>153.13800000000001</v>
      </c>
      <c r="Q1462">
        <f t="shared" si="68"/>
        <v>79.138949096814201</v>
      </c>
      <c r="R1462" s="16" t="str">
        <f>TEXT(Ecom[[#This Row],[Dates]],"mmm")</f>
        <v>May</v>
      </c>
      <c r="S1462" s="16" t="str">
        <f>TEXT(Ecom[[#This Row],[Dates]],"YYYY")</f>
        <v>2025</v>
      </c>
      <c r="T1462" s="16"/>
    </row>
    <row r="1463" spans="1:20" x14ac:dyDescent="0.25">
      <c r="A1463" t="s">
        <v>28</v>
      </c>
      <c r="B1463" s="16">
        <v>45754</v>
      </c>
      <c r="C1463" t="s">
        <v>14</v>
      </c>
      <c r="D1463" t="s">
        <v>15</v>
      </c>
      <c r="E1463" t="s">
        <v>304</v>
      </c>
      <c r="F1463" t="s">
        <v>132</v>
      </c>
      <c r="G1463">
        <v>8360</v>
      </c>
      <c r="H1463" t="s">
        <v>57</v>
      </c>
      <c r="I1463" t="s">
        <v>19</v>
      </c>
      <c r="J1463" t="s">
        <v>31</v>
      </c>
      <c r="K1463" s="6">
        <v>244.006</v>
      </c>
      <c r="L1463">
        <v>2</v>
      </c>
      <c r="M1463">
        <v>0.3</v>
      </c>
      <c r="N1463" s="6">
        <v>-31.372199999999999</v>
      </c>
      <c r="O1463">
        <f t="shared" si="66"/>
        <v>-31.372199999999999</v>
      </c>
      <c r="P1463" s="6">
        <f t="shared" si="67"/>
        <v>476.2353333333333</v>
      </c>
      <c r="Q1463">
        <f t="shared" si="68"/>
        <v>326.14640436648256</v>
      </c>
      <c r="R1463" s="16" t="str">
        <f>TEXT(Ecom[[#This Row],[Dates]],"mmm")</f>
        <v>Apr</v>
      </c>
      <c r="S1463" s="16" t="str">
        <f>TEXT(Ecom[[#This Row],[Dates]],"YYYY")</f>
        <v>2025</v>
      </c>
      <c r="T1463" s="16"/>
    </row>
    <row r="1464" spans="1:20" x14ac:dyDescent="0.25">
      <c r="A1464" t="s">
        <v>62</v>
      </c>
      <c r="B1464" s="16">
        <v>46032</v>
      </c>
      <c r="C1464" t="s">
        <v>22</v>
      </c>
      <c r="D1464" t="s">
        <v>15</v>
      </c>
      <c r="E1464" t="s">
        <v>113</v>
      </c>
      <c r="F1464" t="s">
        <v>46</v>
      </c>
      <c r="G1464">
        <v>77506</v>
      </c>
      <c r="H1464" t="s">
        <v>47</v>
      </c>
      <c r="I1464" t="s">
        <v>35</v>
      </c>
      <c r="J1464" t="s">
        <v>59</v>
      </c>
      <c r="K1464" s="6">
        <v>159.98400000000001</v>
      </c>
      <c r="L1464">
        <v>2</v>
      </c>
      <c r="M1464">
        <v>0.2</v>
      </c>
      <c r="N1464" s="6">
        <v>43.995600000000003</v>
      </c>
      <c r="O1464" t="str">
        <f t="shared" si="66"/>
        <v/>
      </c>
      <c r="P1464" s="6">
        <f t="shared" si="67"/>
        <v>396.12666666666661</v>
      </c>
      <c r="Q1464">
        <f t="shared" si="68"/>
        <v>389.39795222920247</v>
      </c>
      <c r="R1464" s="16" t="str">
        <f>TEXT(Ecom[[#This Row],[Dates]],"mmm")</f>
        <v>Jan</v>
      </c>
      <c r="S1464" s="16" t="str">
        <f>TEXT(Ecom[[#This Row],[Dates]],"YYYY")</f>
        <v>2026</v>
      </c>
      <c r="T1464" s="16"/>
    </row>
    <row r="1465" spans="1:20" x14ac:dyDescent="0.25">
      <c r="A1465" t="s">
        <v>62</v>
      </c>
      <c r="B1465" s="16">
        <v>46088</v>
      </c>
      <c r="C1465" t="s">
        <v>22</v>
      </c>
      <c r="D1465" t="s">
        <v>15</v>
      </c>
      <c r="E1465" t="s">
        <v>113</v>
      </c>
      <c r="F1465" t="s">
        <v>46</v>
      </c>
      <c r="G1465">
        <v>77506</v>
      </c>
      <c r="H1465" t="s">
        <v>47</v>
      </c>
      <c r="I1465" t="s">
        <v>19</v>
      </c>
      <c r="J1465" t="s">
        <v>21</v>
      </c>
      <c r="K1465" s="6">
        <v>1024.7159999999999</v>
      </c>
      <c r="L1465">
        <v>6</v>
      </c>
      <c r="M1465">
        <v>0.3</v>
      </c>
      <c r="N1465" s="6">
        <v>-29.2776</v>
      </c>
      <c r="O1465">
        <f t="shared" si="66"/>
        <v>-29.2776</v>
      </c>
      <c r="P1465" s="6">
        <f t="shared" si="67"/>
        <v>383.25733333333329</v>
      </c>
      <c r="Q1465">
        <f t="shared" si="68"/>
        <v>417.70294892955258</v>
      </c>
      <c r="R1465" s="16" t="str">
        <f>TEXT(Ecom[[#This Row],[Dates]],"mmm")</f>
        <v>Mar</v>
      </c>
      <c r="S1465" s="16" t="str">
        <f>TEXT(Ecom[[#This Row],[Dates]],"YYYY")</f>
        <v>2026</v>
      </c>
      <c r="T1465" s="16"/>
    </row>
    <row r="1466" spans="1:20" x14ac:dyDescent="0.25">
      <c r="A1466" t="s">
        <v>62</v>
      </c>
      <c r="B1466" s="16">
        <v>46252</v>
      </c>
      <c r="C1466" t="s">
        <v>22</v>
      </c>
      <c r="D1466" t="s">
        <v>15</v>
      </c>
      <c r="E1466" t="s">
        <v>75</v>
      </c>
      <c r="F1466" t="s">
        <v>76</v>
      </c>
      <c r="G1466">
        <v>10009</v>
      </c>
      <c r="H1466" t="s">
        <v>57</v>
      </c>
      <c r="I1466" t="s">
        <v>26</v>
      </c>
      <c r="J1466" t="s">
        <v>77</v>
      </c>
      <c r="K1466" s="6">
        <v>3.68</v>
      </c>
      <c r="L1466">
        <v>2</v>
      </c>
      <c r="M1466">
        <v>0</v>
      </c>
      <c r="N1466" s="6">
        <v>1.8031999999999999</v>
      </c>
      <c r="O1466" t="str">
        <f t="shared" si="66"/>
        <v/>
      </c>
      <c r="P1466" s="6">
        <f t="shared" si="67"/>
        <v>73.677333333333337</v>
      </c>
      <c r="Q1466">
        <f t="shared" si="68"/>
        <v>272.69852062997654</v>
      </c>
      <c r="R1466" s="16" t="str">
        <f>TEXT(Ecom[[#This Row],[Dates]],"mmm")</f>
        <v>Aug</v>
      </c>
      <c r="S1466" s="16" t="str">
        <f>TEXT(Ecom[[#This Row],[Dates]],"YYYY")</f>
        <v>2026</v>
      </c>
      <c r="T1466" s="16"/>
    </row>
    <row r="1467" spans="1:20" x14ac:dyDescent="0.25">
      <c r="A1467" t="s">
        <v>28</v>
      </c>
      <c r="B1467" s="16">
        <v>46031</v>
      </c>
      <c r="C1467" t="s">
        <v>14</v>
      </c>
      <c r="D1467" t="s">
        <v>15</v>
      </c>
      <c r="E1467" t="s">
        <v>305</v>
      </c>
      <c r="F1467" t="s">
        <v>81</v>
      </c>
      <c r="G1467">
        <v>85301</v>
      </c>
      <c r="H1467" t="s">
        <v>25</v>
      </c>
      <c r="I1467" t="s">
        <v>19</v>
      </c>
      <c r="J1467" t="s">
        <v>33</v>
      </c>
      <c r="K1467" s="6">
        <v>121.376</v>
      </c>
      <c r="L1467">
        <v>4</v>
      </c>
      <c r="M1467">
        <v>0.2</v>
      </c>
      <c r="N1467" s="6">
        <v>-3.0344000000000002</v>
      </c>
      <c r="O1467">
        <f t="shared" si="66"/>
        <v>-3.0344000000000002</v>
      </c>
      <c r="P1467" s="6">
        <f t="shared" si="67"/>
        <v>157.77333333333334</v>
      </c>
      <c r="Q1467">
        <f t="shared" si="68"/>
        <v>161.9889459658007</v>
      </c>
      <c r="R1467" s="16" t="str">
        <f>TEXT(Ecom[[#This Row],[Dates]],"mmm")</f>
        <v>Jan</v>
      </c>
      <c r="S1467" s="16" t="str">
        <f>TEXT(Ecom[[#This Row],[Dates]],"YYYY")</f>
        <v>2026</v>
      </c>
      <c r="T1467" s="16"/>
    </row>
    <row r="1468" spans="1:20" x14ac:dyDescent="0.25">
      <c r="A1468" t="s">
        <v>28</v>
      </c>
      <c r="B1468" s="16">
        <v>45862</v>
      </c>
      <c r="C1468" t="s">
        <v>14</v>
      </c>
      <c r="D1468" t="s">
        <v>15</v>
      </c>
      <c r="E1468" t="s">
        <v>305</v>
      </c>
      <c r="F1468" t="s">
        <v>81</v>
      </c>
      <c r="G1468">
        <v>85301</v>
      </c>
      <c r="H1468" t="s">
        <v>25</v>
      </c>
      <c r="I1468" t="s">
        <v>35</v>
      </c>
      <c r="J1468" t="s">
        <v>59</v>
      </c>
      <c r="K1468" s="6">
        <v>95.975999999999999</v>
      </c>
      <c r="L1468">
        <v>3</v>
      </c>
      <c r="M1468">
        <v>0.2</v>
      </c>
      <c r="N1468" s="6">
        <v>-10.7973</v>
      </c>
      <c r="O1468">
        <f t="shared" si="66"/>
        <v>-10.7973</v>
      </c>
      <c r="P1468" s="6">
        <f t="shared" si="67"/>
        <v>408.29466666666667</v>
      </c>
      <c r="Q1468">
        <f t="shared" si="68"/>
        <v>274.49026023117432</v>
      </c>
      <c r="R1468" s="16" t="str">
        <f>TEXT(Ecom[[#This Row],[Dates]],"mmm")</f>
        <v>Jul</v>
      </c>
      <c r="S1468" s="16" t="str">
        <f>TEXT(Ecom[[#This Row],[Dates]],"YYYY")</f>
        <v>2025</v>
      </c>
      <c r="T1468" s="16"/>
    </row>
    <row r="1469" spans="1:20" x14ac:dyDescent="0.25">
      <c r="A1469" t="s">
        <v>168</v>
      </c>
      <c r="B1469" s="16">
        <v>46148</v>
      </c>
      <c r="C1469" t="s">
        <v>44</v>
      </c>
      <c r="D1469" t="s">
        <v>15</v>
      </c>
      <c r="E1469" t="s">
        <v>189</v>
      </c>
      <c r="F1469" t="s">
        <v>30</v>
      </c>
      <c r="G1469">
        <v>32216</v>
      </c>
      <c r="H1469" t="s">
        <v>18</v>
      </c>
      <c r="I1469" t="s">
        <v>35</v>
      </c>
      <c r="J1469" t="s">
        <v>59</v>
      </c>
      <c r="K1469" s="6">
        <v>255.96799999999999</v>
      </c>
      <c r="L1469">
        <v>4</v>
      </c>
      <c r="M1469">
        <v>0.2</v>
      </c>
      <c r="N1469" s="6">
        <v>31.995999999999999</v>
      </c>
      <c r="O1469" t="str">
        <f t="shared" si="66"/>
        <v/>
      </c>
      <c r="P1469" s="6">
        <f t="shared" si="67"/>
        <v>390.14933333333335</v>
      </c>
      <c r="Q1469">
        <f t="shared" si="68"/>
        <v>340.13034052518424</v>
      </c>
      <c r="R1469" s="16" t="str">
        <f>TEXT(Ecom[[#This Row],[Dates]],"mmm")</f>
        <v>May</v>
      </c>
      <c r="S1469" s="16" t="str">
        <f>TEXT(Ecom[[#This Row],[Dates]],"YYYY")</f>
        <v>2026</v>
      </c>
      <c r="T1469" s="16"/>
    </row>
    <row r="1470" spans="1:20" x14ac:dyDescent="0.25">
      <c r="A1470" t="s">
        <v>28</v>
      </c>
      <c r="B1470" s="16">
        <v>46005</v>
      </c>
      <c r="C1470" t="s">
        <v>22</v>
      </c>
      <c r="D1470" t="s">
        <v>15</v>
      </c>
      <c r="E1470" t="s">
        <v>140</v>
      </c>
      <c r="F1470" t="s">
        <v>70</v>
      </c>
      <c r="G1470">
        <v>48234</v>
      </c>
      <c r="H1470" t="s">
        <v>47</v>
      </c>
      <c r="I1470" t="s">
        <v>19</v>
      </c>
      <c r="J1470" t="s">
        <v>21</v>
      </c>
      <c r="K1470" s="6">
        <v>872.94</v>
      </c>
      <c r="L1470">
        <v>3</v>
      </c>
      <c r="M1470">
        <v>0</v>
      </c>
      <c r="N1470" s="6">
        <v>226.96440000000001</v>
      </c>
      <c r="O1470" t="str">
        <f t="shared" si="66"/>
        <v/>
      </c>
      <c r="P1470" s="6">
        <f t="shared" si="67"/>
        <v>309.1466666666667</v>
      </c>
      <c r="Q1470">
        <f t="shared" si="68"/>
        <v>376.4528720334356</v>
      </c>
      <c r="R1470" s="16" t="str">
        <f>TEXT(Ecom[[#This Row],[Dates]],"mmm")</f>
        <v>Dec</v>
      </c>
      <c r="S1470" s="16" t="str">
        <f>TEXT(Ecom[[#This Row],[Dates]],"YYYY")</f>
        <v>2025</v>
      </c>
      <c r="T1470" s="16"/>
    </row>
    <row r="1471" spans="1:20" x14ac:dyDescent="0.25">
      <c r="A1471" t="s">
        <v>28</v>
      </c>
      <c r="B1471" s="16">
        <v>45835</v>
      </c>
      <c r="C1471" t="s">
        <v>22</v>
      </c>
      <c r="D1471" t="s">
        <v>15</v>
      </c>
      <c r="E1471" t="s">
        <v>140</v>
      </c>
      <c r="F1471" t="s">
        <v>70</v>
      </c>
      <c r="G1471">
        <v>48234</v>
      </c>
      <c r="H1471" t="s">
        <v>47</v>
      </c>
      <c r="I1471" t="s">
        <v>26</v>
      </c>
      <c r="J1471" t="s">
        <v>37</v>
      </c>
      <c r="K1471" s="6">
        <v>41.54</v>
      </c>
      <c r="L1471">
        <v>2</v>
      </c>
      <c r="M1471">
        <v>0</v>
      </c>
      <c r="N1471" s="6">
        <v>19.523800000000001</v>
      </c>
      <c r="O1471" t="str">
        <f t="shared" si="66"/>
        <v/>
      </c>
      <c r="P1471" s="6">
        <f t="shared" si="67"/>
        <v>20.449333333333332</v>
      </c>
      <c r="Q1471">
        <f t="shared" si="68"/>
        <v>264.2221319689595</v>
      </c>
      <c r="R1471" s="16" t="str">
        <f>TEXT(Ecom[[#This Row],[Dates]],"mmm")</f>
        <v>Jun</v>
      </c>
      <c r="S1471" s="16" t="str">
        <f>TEXT(Ecom[[#This Row],[Dates]],"YYYY")</f>
        <v>2025</v>
      </c>
      <c r="T1471" s="16"/>
    </row>
    <row r="1472" spans="1:20" x14ac:dyDescent="0.25">
      <c r="A1472" t="s">
        <v>28</v>
      </c>
      <c r="B1472" s="16">
        <v>45840</v>
      </c>
      <c r="C1472" t="s">
        <v>22</v>
      </c>
      <c r="D1472" t="s">
        <v>15</v>
      </c>
      <c r="E1472" t="s">
        <v>140</v>
      </c>
      <c r="F1472" t="s">
        <v>70</v>
      </c>
      <c r="G1472">
        <v>48234</v>
      </c>
      <c r="H1472" t="s">
        <v>47</v>
      </c>
      <c r="I1472" t="s">
        <v>26</v>
      </c>
      <c r="J1472" t="s">
        <v>41</v>
      </c>
      <c r="K1472" s="6">
        <v>12.96</v>
      </c>
      <c r="L1472">
        <v>2</v>
      </c>
      <c r="M1472">
        <v>0</v>
      </c>
      <c r="N1472" s="6">
        <v>6.2207999999999997</v>
      </c>
      <c r="O1472" t="str">
        <f t="shared" si="66"/>
        <v/>
      </c>
      <c r="P1472" s="6">
        <f t="shared" si="67"/>
        <v>9.4926666666666666</v>
      </c>
      <c r="Q1472">
        <f t="shared" si="68"/>
        <v>171.18432031000972</v>
      </c>
      <c r="R1472" s="16" t="str">
        <f>TEXT(Ecom[[#This Row],[Dates]],"mmm")</f>
        <v>Jul</v>
      </c>
      <c r="S1472" s="16" t="str">
        <f>TEXT(Ecom[[#This Row],[Dates]],"YYYY")</f>
        <v>2025</v>
      </c>
      <c r="T1472" s="16"/>
    </row>
    <row r="1473" spans="1:20" x14ac:dyDescent="0.25">
      <c r="A1473" t="s">
        <v>13</v>
      </c>
      <c r="B1473" s="16">
        <v>46004</v>
      </c>
      <c r="C1473" t="s">
        <v>22</v>
      </c>
      <c r="D1473" t="s">
        <v>15</v>
      </c>
      <c r="E1473" t="s">
        <v>55</v>
      </c>
      <c r="F1473" t="s">
        <v>56</v>
      </c>
      <c r="G1473">
        <v>19120</v>
      </c>
      <c r="H1473" t="s">
        <v>57</v>
      </c>
      <c r="I1473" t="s">
        <v>26</v>
      </c>
      <c r="J1473" t="s">
        <v>34</v>
      </c>
      <c r="K1473" s="6">
        <v>6.8479999999999999</v>
      </c>
      <c r="L1473">
        <v>2</v>
      </c>
      <c r="M1473">
        <v>0.2</v>
      </c>
      <c r="N1473" s="6">
        <v>0.59919999999999995</v>
      </c>
      <c r="O1473" t="str">
        <f t="shared" si="66"/>
        <v/>
      </c>
      <c r="P1473" s="6">
        <f t="shared" si="67"/>
        <v>7.4020000000000001</v>
      </c>
      <c r="Q1473">
        <f t="shared" si="68"/>
        <v>7.8778771440214967</v>
      </c>
      <c r="R1473" s="16" t="str">
        <f>TEXT(Ecom[[#This Row],[Dates]],"mmm")</f>
        <v>Dec</v>
      </c>
      <c r="S1473" s="16" t="str">
        <f>TEXT(Ecom[[#This Row],[Dates]],"YYYY")</f>
        <v>2025</v>
      </c>
      <c r="T1473" s="16"/>
    </row>
    <row r="1474" spans="1:20" x14ac:dyDescent="0.25">
      <c r="A1474" t="s">
        <v>28</v>
      </c>
      <c r="B1474" s="16">
        <v>46243</v>
      </c>
      <c r="C1474" t="s">
        <v>22</v>
      </c>
      <c r="D1474" t="s">
        <v>15</v>
      </c>
      <c r="E1474" t="s">
        <v>23</v>
      </c>
      <c r="F1474" t="s">
        <v>24</v>
      </c>
      <c r="G1474">
        <v>90004</v>
      </c>
      <c r="H1474" t="s">
        <v>25</v>
      </c>
      <c r="I1474" t="s">
        <v>26</v>
      </c>
      <c r="J1474" t="s">
        <v>27</v>
      </c>
      <c r="K1474" s="6">
        <v>8.67</v>
      </c>
      <c r="L1474">
        <v>3</v>
      </c>
      <c r="M1474">
        <v>0</v>
      </c>
      <c r="N1474" s="6">
        <v>4.0749000000000004</v>
      </c>
      <c r="O1474" t="str">
        <f t="shared" ref="O1474:O1537" si="69">IF(N1474&lt;0,N1474,"")</f>
        <v/>
      </c>
      <c r="P1474" s="6">
        <f t="shared" si="67"/>
        <v>10.879333333333335</v>
      </c>
      <c r="Q1474">
        <f t="shared" si="68"/>
        <v>3.7485601779093005</v>
      </c>
      <c r="R1474" s="16" t="str">
        <f>TEXT(Ecom[[#This Row],[Dates]],"mmm")</f>
        <v>Aug</v>
      </c>
      <c r="S1474" s="16" t="str">
        <f>TEXT(Ecom[[#This Row],[Dates]],"YYYY")</f>
        <v>2026</v>
      </c>
      <c r="T1474" s="16"/>
    </row>
    <row r="1475" spans="1:20" x14ac:dyDescent="0.25">
      <c r="A1475" t="s">
        <v>168</v>
      </c>
      <c r="B1475" s="16">
        <v>45856</v>
      </c>
      <c r="C1475" t="s">
        <v>14</v>
      </c>
      <c r="D1475" t="s">
        <v>15</v>
      </c>
      <c r="E1475" t="s">
        <v>61</v>
      </c>
      <c r="F1475" t="s">
        <v>46</v>
      </c>
      <c r="G1475">
        <v>77036</v>
      </c>
      <c r="H1475" t="s">
        <v>47</v>
      </c>
      <c r="I1475" t="s">
        <v>19</v>
      </c>
      <c r="J1475" t="s">
        <v>33</v>
      </c>
      <c r="K1475" s="6">
        <v>6.6879999999999997</v>
      </c>
      <c r="L1475">
        <v>4</v>
      </c>
      <c r="M1475">
        <v>0.6</v>
      </c>
      <c r="N1475" s="6">
        <v>-4.0128000000000004</v>
      </c>
      <c r="O1475">
        <f t="shared" si="69"/>
        <v>-4.0128000000000004</v>
      </c>
      <c r="P1475" s="6">
        <f t="shared" ref="P1475:P1538" si="70">AVERAGE(K1475:K1477)</f>
        <v>13.893333333333333</v>
      </c>
      <c r="Q1475">
        <f t="shared" si="68"/>
        <v>4.3228287377938415</v>
      </c>
      <c r="R1475" s="16" t="str">
        <f>TEXT(Ecom[[#This Row],[Dates]],"mmm")</f>
        <v>Jul</v>
      </c>
      <c r="S1475" s="16" t="str">
        <f>TEXT(Ecom[[#This Row],[Dates]],"YYYY")</f>
        <v>2025</v>
      </c>
      <c r="T1475" s="16"/>
    </row>
    <row r="1476" spans="1:20" x14ac:dyDescent="0.25">
      <c r="A1476" t="s">
        <v>28</v>
      </c>
      <c r="B1476" s="16">
        <v>45820</v>
      </c>
      <c r="C1476" t="s">
        <v>44</v>
      </c>
      <c r="D1476" t="s">
        <v>15</v>
      </c>
      <c r="E1476" t="s">
        <v>306</v>
      </c>
      <c r="F1476" t="s">
        <v>76</v>
      </c>
      <c r="G1476">
        <v>14304</v>
      </c>
      <c r="H1476" t="s">
        <v>57</v>
      </c>
      <c r="I1476" t="s">
        <v>26</v>
      </c>
      <c r="J1476" t="s">
        <v>34</v>
      </c>
      <c r="K1476" s="6">
        <v>17.28</v>
      </c>
      <c r="L1476">
        <v>6</v>
      </c>
      <c r="M1476">
        <v>0</v>
      </c>
      <c r="N1476" s="6">
        <v>5.0111999999999997</v>
      </c>
      <c r="O1476" t="str">
        <f t="shared" si="69"/>
        <v/>
      </c>
      <c r="P1476" s="6">
        <f t="shared" si="70"/>
        <v>21.300666666666668</v>
      </c>
      <c r="Q1476">
        <f t="shared" si="68"/>
        <v>6.1495989751816786</v>
      </c>
      <c r="R1476" s="16" t="str">
        <f>TEXT(Ecom[[#This Row],[Dates]],"mmm")</f>
        <v>Jun</v>
      </c>
      <c r="S1476" s="16" t="str">
        <f>TEXT(Ecom[[#This Row],[Dates]],"YYYY")</f>
        <v>2025</v>
      </c>
      <c r="T1476" s="16"/>
    </row>
    <row r="1477" spans="1:20" x14ac:dyDescent="0.25">
      <c r="A1477" t="s">
        <v>28</v>
      </c>
      <c r="B1477" s="16">
        <v>46189</v>
      </c>
      <c r="C1477" t="s">
        <v>44</v>
      </c>
      <c r="D1477" t="s">
        <v>15</v>
      </c>
      <c r="E1477" t="s">
        <v>306</v>
      </c>
      <c r="F1477" t="s">
        <v>76</v>
      </c>
      <c r="G1477">
        <v>14304</v>
      </c>
      <c r="H1477" t="s">
        <v>57</v>
      </c>
      <c r="I1477" t="s">
        <v>26</v>
      </c>
      <c r="J1477" t="s">
        <v>37</v>
      </c>
      <c r="K1477" s="6">
        <v>17.712</v>
      </c>
      <c r="L1477">
        <v>3</v>
      </c>
      <c r="M1477">
        <v>0.2</v>
      </c>
      <c r="N1477" s="6">
        <v>6.4206000000000003</v>
      </c>
      <c r="O1477" t="str">
        <f t="shared" si="69"/>
        <v/>
      </c>
      <c r="P1477" s="6">
        <f t="shared" si="70"/>
        <v>32.919333333333334</v>
      </c>
      <c r="Q1477">
        <f t="shared" ref="Q1477:Q1540" si="71">SQRT(SUMXMY2(K1477:K1479,P1475:P1477)/3)</f>
        <v>12.134859519399289</v>
      </c>
      <c r="R1477" s="16" t="str">
        <f>TEXT(Ecom[[#This Row],[Dates]],"mmm")</f>
        <v>Jun</v>
      </c>
      <c r="S1477" s="16" t="str">
        <f>TEXT(Ecom[[#This Row],[Dates]],"YYYY")</f>
        <v>2026</v>
      </c>
      <c r="T1477" s="16"/>
    </row>
    <row r="1478" spans="1:20" x14ac:dyDescent="0.25">
      <c r="A1478" t="s">
        <v>28</v>
      </c>
      <c r="B1478" s="16">
        <v>45670</v>
      </c>
      <c r="C1478" t="s">
        <v>44</v>
      </c>
      <c r="D1478" t="s">
        <v>15</v>
      </c>
      <c r="E1478" t="s">
        <v>75</v>
      </c>
      <c r="F1478" t="s">
        <v>76</v>
      </c>
      <c r="G1478">
        <v>10024</v>
      </c>
      <c r="H1478" t="s">
        <v>57</v>
      </c>
      <c r="I1478" t="s">
        <v>26</v>
      </c>
      <c r="J1478" t="s">
        <v>27</v>
      </c>
      <c r="K1478" s="6">
        <v>28.91</v>
      </c>
      <c r="L1478">
        <v>7</v>
      </c>
      <c r="M1478">
        <v>0</v>
      </c>
      <c r="N1478" s="6">
        <v>13.2986</v>
      </c>
      <c r="O1478" t="str">
        <f t="shared" si="69"/>
        <v/>
      </c>
      <c r="P1478" s="6">
        <f t="shared" si="70"/>
        <v>37.671333333333337</v>
      </c>
      <c r="Q1478">
        <f t="shared" si="71"/>
        <v>12.378883130377941</v>
      </c>
      <c r="R1478" s="16" t="str">
        <f>TEXT(Ecom[[#This Row],[Dates]],"mmm")</f>
        <v>Jan</v>
      </c>
      <c r="S1478" s="16" t="str">
        <f>TEXT(Ecom[[#This Row],[Dates]],"YYYY")</f>
        <v>2025</v>
      </c>
      <c r="T1478" s="16"/>
    </row>
    <row r="1479" spans="1:20" x14ac:dyDescent="0.25">
      <c r="A1479" t="s">
        <v>28</v>
      </c>
      <c r="B1479" s="16">
        <v>46257</v>
      </c>
      <c r="C1479" t="s">
        <v>14</v>
      </c>
      <c r="D1479" t="s">
        <v>15</v>
      </c>
      <c r="E1479" t="s">
        <v>307</v>
      </c>
      <c r="F1479" t="s">
        <v>40</v>
      </c>
      <c r="G1479">
        <v>27360</v>
      </c>
      <c r="H1479" t="s">
        <v>18</v>
      </c>
      <c r="I1479" t="s">
        <v>26</v>
      </c>
      <c r="J1479" t="s">
        <v>110</v>
      </c>
      <c r="K1479" s="6">
        <v>52.136000000000003</v>
      </c>
      <c r="L1479">
        <v>7</v>
      </c>
      <c r="M1479">
        <v>0.2</v>
      </c>
      <c r="N1479" s="6">
        <v>5.8653000000000004</v>
      </c>
      <c r="O1479" t="str">
        <f t="shared" si="69"/>
        <v/>
      </c>
      <c r="P1479" s="6">
        <f t="shared" si="70"/>
        <v>36.674666666666667</v>
      </c>
      <c r="Q1479">
        <f t="shared" si="71"/>
        <v>13.133559355077105</v>
      </c>
      <c r="R1479" s="16" t="str">
        <f>TEXT(Ecom[[#This Row],[Dates]],"mmm")</f>
        <v>Aug</v>
      </c>
      <c r="S1479" s="16" t="str">
        <f>TEXT(Ecom[[#This Row],[Dates]],"YYYY")</f>
        <v>2026</v>
      </c>
      <c r="T1479" s="16"/>
    </row>
    <row r="1480" spans="1:20" x14ac:dyDescent="0.25">
      <c r="A1480" t="s">
        <v>62</v>
      </c>
      <c r="B1480" s="16">
        <v>45928</v>
      </c>
      <c r="C1480" t="s">
        <v>14</v>
      </c>
      <c r="D1480" t="s">
        <v>15</v>
      </c>
      <c r="E1480" t="s">
        <v>308</v>
      </c>
      <c r="F1480" t="s">
        <v>24</v>
      </c>
      <c r="G1480">
        <v>92683</v>
      </c>
      <c r="H1480" t="s">
        <v>25</v>
      </c>
      <c r="I1480" t="s">
        <v>35</v>
      </c>
      <c r="J1480" t="s">
        <v>36</v>
      </c>
      <c r="K1480" s="6">
        <v>31.968</v>
      </c>
      <c r="L1480">
        <v>4</v>
      </c>
      <c r="M1480">
        <v>0.2</v>
      </c>
      <c r="N1480" s="6">
        <v>2.3976000000000002</v>
      </c>
      <c r="O1480" t="str">
        <f t="shared" si="69"/>
        <v/>
      </c>
      <c r="P1480" s="6">
        <f t="shared" si="70"/>
        <v>32.782666666666671</v>
      </c>
      <c r="Q1480">
        <f t="shared" si="71"/>
        <v>8.3092782144085433</v>
      </c>
      <c r="R1480" s="16" t="str">
        <f>TEXT(Ecom[[#This Row],[Dates]],"mmm")</f>
        <v>Sep</v>
      </c>
      <c r="S1480" s="16" t="str">
        <f>TEXT(Ecom[[#This Row],[Dates]],"YYYY")</f>
        <v>2025</v>
      </c>
      <c r="T1480" s="16"/>
    </row>
    <row r="1481" spans="1:20" x14ac:dyDescent="0.25">
      <c r="A1481" t="s">
        <v>28</v>
      </c>
      <c r="B1481" s="16">
        <v>45904</v>
      </c>
      <c r="C1481" t="s">
        <v>14</v>
      </c>
      <c r="D1481" t="s">
        <v>15</v>
      </c>
      <c r="E1481" t="s">
        <v>52</v>
      </c>
      <c r="F1481" t="s">
        <v>24</v>
      </c>
      <c r="G1481">
        <v>94122</v>
      </c>
      <c r="H1481" t="s">
        <v>25</v>
      </c>
      <c r="I1481" t="s">
        <v>26</v>
      </c>
      <c r="J1481" t="s">
        <v>41</v>
      </c>
      <c r="K1481" s="6">
        <v>25.92</v>
      </c>
      <c r="L1481">
        <v>4</v>
      </c>
      <c r="M1481">
        <v>0</v>
      </c>
      <c r="N1481" s="6">
        <v>12.441599999999999</v>
      </c>
      <c r="O1481" t="str">
        <f t="shared" si="69"/>
        <v/>
      </c>
      <c r="P1481" s="6">
        <f t="shared" si="70"/>
        <v>33.416666666666664</v>
      </c>
      <c r="Q1481">
        <f t="shared" si="71"/>
        <v>7.6334748167382953</v>
      </c>
      <c r="R1481" s="16" t="str">
        <f>TEXT(Ecom[[#This Row],[Dates]],"mmm")</f>
        <v>Sep</v>
      </c>
      <c r="S1481" s="16" t="str">
        <f>TEXT(Ecom[[#This Row],[Dates]],"YYYY")</f>
        <v>2025</v>
      </c>
      <c r="T1481" s="16"/>
    </row>
    <row r="1482" spans="1:20" x14ac:dyDescent="0.25">
      <c r="A1482" t="s">
        <v>28</v>
      </c>
      <c r="B1482" s="16">
        <v>45770</v>
      </c>
      <c r="C1482" t="s">
        <v>14</v>
      </c>
      <c r="D1482" t="s">
        <v>15</v>
      </c>
      <c r="E1482" t="s">
        <v>52</v>
      </c>
      <c r="F1482" t="s">
        <v>24</v>
      </c>
      <c r="G1482">
        <v>94122</v>
      </c>
      <c r="H1482" t="s">
        <v>25</v>
      </c>
      <c r="I1482" t="s">
        <v>26</v>
      </c>
      <c r="J1482" t="s">
        <v>41</v>
      </c>
      <c r="K1482" s="6">
        <v>40.46</v>
      </c>
      <c r="L1482">
        <v>7</v>
      </c>
      <c r="M1482">
        <v>0</v>
      </c>
      <c r="N1482" s="6">
        <v>19.825399999999998</v>
      </c>
      <c r="O1482" t="str">
        <f t="shared" si="69"/>
        <v/>
      </c>
      <c r="P1482" s="6">
        <f t="shared" si="70"/>
        <v>28.019333333333332</v>
      </c>
      <c r="Q1482">
        <f t="shared" si="71"/>
        <v>11.456000368559895</v>
      </c>
      <c r="R1482" s="16" t="str">
        <f>TEXT(Ecom[[#This Row],[Dates]],"mmm")</f>
        <v>Apr</v>
      </c>
      <c r="S1482" s="16" t="str">
        <f>TEXT(Ecom[[#This Row],[Dates]],"YYYY")</f>
        <v>2025</v>
      </c>
      <c r="T1482" s="16"/>
    </row>
    <row r="1483" spans="1:20" x14ac:dyDescent="0.25">
      <c r="A1483" t="s">
        <v>28</v>
      </c>
      <c r="B1483" s="16">
        <v>45783</v>
      </c>
      <c r="C1483" t="s">
        <v>14</v>
      </c>
      <c r="D1483" t="s">
        <v>15</v>
      </c>
      <c r="E1483" t="s">
        <v>52</v>
      </c>
      <c r="F1483" t="s">
        <v>24</v>
      </c>
      <c r="G1483">
        <v>94122</v>
      </c>
      <c r="H1483" t="s">
        <v>25</v>
      </c>
      <c r="I1483" t="s">
        <v>26</v>
      </c>
      <c r="J1483" t="s">
        <v>32</v>
      </c>
      <c r="K1483" s="6">
        <v>33.869999999999997</v>
      </c>
      <c r="L1483">
        <v>3</v>
      </c>
      <c r="M1483">
        <v>0</v>
      </c>
      <c r="N1483" s="6">
        <v>8.8062000000000005</v>
      </c>
      <c r="O1483" t="str">
        <f t="shared" si="69"/>
        <v/>
      </c>
      <c r="P1483" s="6">
        <f t="shared" si="70"/>
        <v>15.673999999999999</v>
      </c>
      <c r="Q1483">
        <f t="shared" si="71"/>
        <v>12.712734904053523</v>
      </c>
      <c r="R1483" s="16" t="str">
        <f>TEXT(Ecom[[#This Row],[Dates]],"mmm")</f>
        <v>May</v>
      </c>
      <c r="S1483" s="16" t="str">
        <f>TEXT(Ecom[[#This Row],[Dates]],"YYYY")</f>
        <v>2025</v>
      </c>
      <c r="T1483" s="16"/>
    </row>
    <row r="1484" spans="1:20" x14ac:dyDescent="0.25">
      <c r="A1484" t="s">
        <v>13</v>
      </c>
      <c r="B1484" s="16">
        <v>46308</v>
      </c>
      <c r="C1484" t="s">
        <v>14</v>
      </c>
      <c r="D1484" t="s">
        <v>15</v>
      </c>
      <c r="E1484" t="s">
        <v>84</v>
      </c>
      <c r="F1484" t="s">
        <v>86</v>
      </c>
      <c r="G1484">
        <v>38301</v>
      </c>
      <c r="H1484" t="s">
        <v>18</v>
      </c>
      <c r="I1484" t="s">
        <v>26</v>
      </c>
      <c r="J1484" t="s">
        <v>34</v>
      </c>
      <c r="K1484" s="6">
        <v>9.7279999999999998</v>
      </c>
      <c r="L1484">
        <v>2</v>
      </c>
      <c r="M1484">
        <v>0.2</v>
      </c>
      <c r="N1484" s="6">
        <v>1.7023999999999999</v>
      </c>
      <c r="O1484" t="str">
        <f t="shared" si="69"/>
        <v/>
      </c>
      <c r="P1484" s="6">
        <f t="shared" si="70"/>
        <v>63.383999999999993</v>
      </c>
      <c r="Q1484">
        <f t="shared" si="71"/>
        <v>66.816242613881229</v>
      </c>
      <c r="R1484" s="16" t="str">
        <f>TEXT(Ecom[[#This Row],[Dates]],"mmm")</f>
        <v>Oct</v>
      </c>
      <c r="S1484" s="16" t="str">
        <f>TEXT(Ecom[[#This Row],[Dates]],"YYYY")</f>
        <v>2026</v>
      </c>
      <c r="T1484" s="16"/>
    </row>
    <row r="1485" spans="1:20" x14ac:dyDescent="0.25">
      <c r="A1485" t="s">
        <v>13</v>
      </c>
      <c r="B1485" s="16">
        <v>46310</v>
      </c>
      <c r="C1485" t="s">
        <v>14</v>
      </c>
      <c r="D1485" t="s">
        <v>15</v>
      </c>
      <c r="E1485" t="s">
        <v>84</v>
      </c>
      <c r="F1485" t="s">
        <v>86</v>
      </c>
      <c r="G1485">
        <v>38301</v>
      </c>
      <c r="H1485" t="s">
        <v>18</v>
      </c>
      <c r="I1485" t="s">
        <v>26</v>
      </c>
      <c r="J1485" t="s">
        <v>41</v>
      </c>
      <c r="K1485" s="6">
        <v>3.4239999999999999</v>
      </c>
      <c r="L1485">
        <v>1</v>
      </c>
      <c r="M1485">
        <v>0.2</v>
      </c>
      <c r="N1485" s="6">
        <v>1.07</v>
      </c>
      <c r="O1485" t="str">
        <f t="shared" si="69"/>
        <v/>
      </c>
      <c r="P1485" s="6">
        <f t="shared" si="70"/>
        <v>61.394666666666666</v>
      </c>
      <c r="Q1485">
        <f t="shared" si="71"/>
        <v>73.892743797519969</v>
      </c>
      <c r="R1485" s="16" t="str">
        <f>TEXT(Ecom[[#This Row],[Dates]],"mmm")</f>
        <v>Oct</v>
      </c>
      <c r="S1485" s="16" t="str">
        <f>TEXT(Ecom[[#This Row],[Dates]],"YYYY")</f>
        <v>2026</v>
      </c>
      <c r="T1485" s="16"/>
    </row>
    <row r="1486" spans="1:20" x14ac:dyDescent="0.25">
      <c r="A1486" t="s">
        <v>28</v>
      </c>
      <c r="B1486" s="16">
        <v>45983</v>
      </c>
      <c r="C1486" t="s">
        <v>22</v>
      </c>
      <c r="D1486" t="s">
        <v>15</v>
      </c>
      <c r="E1486" t="s">
        <v>42</v>
      </c>
      <c r="F1486" t="s">
        <v>43</v>
      </c>
      <c r="G1486">
        <v>98115</v>
      </c>
      <c r="H1486" t="s">
        <v>25</v>
      </c>
      <c r="I1486" t="s">
        <v>35</v>
      </c>
      <c r="J1486" t="s">
        <v>59</v>
      </c>
      <c r="K1486" s="6">
        <v>177</v>
      </c>
      <c r="L1486">
        <v>3</v>
      </c>
      <c r="M1486">
        <v>0</v>
      </c>
      <c r="N1486" s="6">
        <v>30.09</v>
      </c>
      <c r="O1486" t="str">
        <f t="shared" si="69"/>
        <v/>
      </c>
      <c r="P1486" s="6">
        <f t="shared" si="70"/>
        <v>464.536</v>
      </c>
      <c r="Q1486">
        <f t="shared" si="71"/>
        <v>438.25456818375079</v>
      </c>
      <c r="R1486" s="16" t="str">
        <f>TEXT(Ecom[[#This Row],[Dates]],"mmm")</f>
        <v>Nov</v>
      </c>
      <c r="S1486" s="16" t="str">
        <f>TEXT(Ecom[[#This Row],[Dates]],"YYYY")</f>
        <v>2025</v>
      </c>
      <c r="T1486" s="16"/>
    </row>
    <row r="1487" spans="1:20" x14ac:dyDescent="0.25">
      <c r="A1487" t="s">
        <v>28</v>
      </c>
      <c r="B1487" s="16">
        <v>46270</v>
      </c>
      <c r="C1487" t="s">
        <v>14</v>
      </c>
      <c r="D1487" t="s">
        <v>15</v>
      </c>
      <c r="E1487" t="s">
        <v>75</v>
      </c>
      <c r="F1487" t="s">
        <v>76</v>
      </c>
      <c r="G1487">
        <v>10035</v>
      </c>
      <c r="H1487" t="s">
        <v>57</v>
      </c>
      <c r="I1487" t="s">
        <v>26</v>
      </c>
      <c r="J1487" t="s">
        <v>77</v>
      </c>
      <c r="K1487" s="6">
        <v>3.76</v>
      </c>
      <c r="L1487">
        <v>2</v>
      </c>
      <c r="M1487">
        <v>0</v>
      </c>
      <c r="N1487" s="6">
        <v>1.3160000000000001</v>
      </c>
      <c r="O1487" t="str">
        <f t="shared" si="69"/>
        <v/>
      </c>
      <c r="P1487" s="6">
        <f t="shared" si="70"/>
        <v>435.52600000000001</v>
      </c>
      <c r="Q1487">
        <f t="shared" si="71"/>
        <v>477.0400239259377</v>
      </c>
      <c r="R1487" s="16" t="str">
        <f>TEXT(Ecom[[#This Row],[Dates]],"mmm")</f>
        <v>Sep</v>
      </c>
      <c r="S1487" s="16" t="str">
        <f>TEXT(Ecom[[#This Row],[Dates]],"YYYY")</f>
        <v>2026</v>
      </c>
      <c r="T1487" s="16"/>
    </row>
    <row r="1488" spans="1:20" x14ac:dyDescent="0.25">
      <c r="A1488" t="s">
        <v>28</v>
      </c>
      <c r="B1488" s="16">
        <v>45722</v>
      </c>
      <c r="C1488" t="s">
        <v>44</v>
      </c>
      <c r="D1488" t="s">
        <v>15</v>
      </c>
      <c r="E1488" t="s">
        <v>23</v>
      </c>
      <c r="F1488" t="s">
        <v>24</v>
      </c>
      <c r="G1488">
        <v>90008</v>
      </c>
      <c r="H1488" t="s">
        <v>25</v>
      </c>
      <c r="I1488" t="s">
        <v>35</v>
      </c>
      <c r="J1488" t="s">
        <v>36</v>
      </c>
      <c r="K1488" s="6">
        <v>1212.848</v>
      </c>
      <c r="L1488">
        <v>7</v>
      </c>
      <c r="M1488">
        <v>0.2</v>
      </c>
      <c r="N1488" s="6">
        <v>106.1242</v>
      </c>
      <c r="O1488" t="str">
        <f t="shared" si="69"/>
        <v/>
      </c>
      <c r="P1488" s="6">
        <f t="shared" si="70"/>
        <v>448.47266666666661</v>
      </c>
      <c r="Q1488">
        <f t="shared" si="71"/>
        <v>530.44397128792377</v>
      </c>
      <c r="R1488" s="16" t="str">
        <f>TEXT(Ecom[[#This Row],[Dates]],"mmm")</f>
        <v>Mar</v>
      </c>
      <c r="S1488" s="16" t="str">
        <f>TEXT(Ecom[[#This Row],[Dates]],"YYYY")</f>
        <v>2025</v>
      </c>
      <c r="T1488" s="16"/>
    </row>
    <row r="1489" spans="1:20" x14ac:dyDescent="0.25">
      <c r="A1489" t="s">
        <v>28</v>
      </c>
      <c r="B1489" s="16">
        <v>45811</v>
      </c>
      <c r="C1489" t="s">
        <v>44</v>
      </c>
      <c r="D1489" t="s">
        <v>15</v>
      </c>
      <c r="E1489" t="s">
        <v>23</v>
      </c>
      <c r="F1489" t="s">
        <v>24</v>
      </c>
      <c r="G1489">
        <v>90008</v>
      </c>
      <c r="H1489" t="s">
        <v>25</v>
      </c>
      <c r="I1489" t="s">
        <v>35</v>
      </c>
      <c r="J1489" t="s">
        <v>59</v>
      </c>
      <c r="K1489" s="6">
        <v>89.97</v>
      </c>
      <c r="L1489">
        <v>3</v>
      </c>
      <c r="M1489">
        <v>0</v>
      </c>
      <c r="N1489" s="6">
        <v>37.787399999999998</v>
      </c>
      <c r="O1489" t="str">
        <f t="shared" si="69"/>
        <v/>
      </c>
      <c r="P1489" s="6">
        <f t="shared" si="70"/>
        <v>45.87</v>
      </c>
      <c r="Q1489">
        <f t="shared" si="71"/>
        <v>308.65766343049114</v>
      </c>
      <c r="R1489" s="16" t="str">
        <f>TEXT(Ecom[[#This Row],[Dates]],"mmm")</f>
        <v>Jun</v>
      </c>
      <c r="S1489" s="16" t="str">
        <f>TEXT(Ecom[[#This Row],[Dates]],"YYYY")</f>
        <v>2025</v>
      </c>
      <c r="T1489" s="16"/>
    </row>
    <row r="1490" spans="1:20" x14ac:dyDescent="0.25">
      <c r="A1490" t="s">
        <v>28</v>
      </c>
      <c r="B1490" s="16">
        <v>46176</v>
      </c>
      <c r="C1490" t="s">
        <v>44</v>
      </c>
      <c r="D1490" t="s">
        <v>15</v>
      </c>
      <c r="E1490" t="s">
        <v>23</v>
      </c>
      <c r="F1490" t="s">
        <v>24</v>
      </c>
      <c r="G1490">
        <v>90008</v>
      </c>
      <c r="H1490" t="s">
        <v>25</v>
      </c>
      <c r="I1490" t="s">
        <v>19</v>
      </c>
      <c r="J1490" t="s">
        <v>33</v>
      </c>
      <c r="K1490" s="6">
        <v>42.6</v>
      </c>
      <c r="L1490">
        <v>3</v>
      </c>
      <c r="M1490">
        <v>0</v>
      </c>
      <c r="N1490" s="6">
        <v>16.614000000000001</v>
      </c>
      <c r="O1490" t="str">
        <f t="shared" si="69"/>
        <v/>
      </c>
      <c r="P1490" s="6">
        <f t="shared" si="70"/>
        <v>36.866666666666667</v>
      </c>
      <c r="Q1490">
        <f t="shared" si="71"/>
        <v>235.99475452613737</v>
      </c>
      <c r="R1490" s="16" t="str">
        <f>TEXT(Ecom[[#This Row],[Dates]],"mmm")</f>
        <v>Jun</v>
      </c>
      <c r="S1490" s="16" t="str">
        <f>TEXT(Ecom[[#This Row],[Dates]],"YYYY")</f>
        <v>2026</v>
      </c>
      <c r="T1490" s="16"/>
    </row>
    <row r="1491" spans="1:20" x14ac:dyDescent="0.25">
      <c r="A1491" t="s">
        <v>28</v>
      </c>
      <c r="B1491" s="16">
        <v>45774</v>
      </c>
      <c r="C1491" t="s">
        <v>14</v>
      </c>
      <c r="D1491" t="s">
        <v>15</v>
      </c>
      <c r="E1491" t="s">
        <v>55</v>
      </c>
      <c r="F1491" t="s">
        <v>56</v>
      </c>
      <c r="G1491">
        <v>19143</v>
      </c>
      <c r="H1491" t="s">
        <v>57</v>
      </c>
      <c r="I1491" t="s">
        <v>26</v>
      </c>
      <c r="J1491" t="s">
        <v>27</v>
      </c>
      <c r="K1491" s="6">
        <v>5.04</v>
      </c>
      <c r="L1491">
        <v>2</v>
      </c>
      <c r="M1491">
        <v>0.2</v>
      </c>
      <c r="N1491" s="6">
        <v>1.764</v>
      </c>
      <c r="O1491" t="str">
        <f t="shared" si="69"/>
        <v/>
      </c>
      <c r="P1491" s="6">
        <f t="shared" si="70"/>
        <v>24.626666666666665</v>
      </c>
      <c r="Q1491">
        <f t="shared" si="71"/>
        <v>29.996602338462466</v>
      </c>
      <c r="R1491" s="16" t="str">
        <f>TEXT(Ecom[[#This Row],[Dates]],"mmm")</f>
        <v>Apr</v>
      </c>
      <c r="S1491" s="16" t="str">
        <f>TEXT(Ecom[[#This Row],[Dates]],"YYYY")</f>
        <v>2025</v>
      </c>
      <c r="T1491" s="16"/>
    </row>
    <row r="1492" spans="1:20" x14ac:dyDescent="0.25">
      <c r="A1492" t="s">
        <v>13</v>
      </c>
      <c r="B1492" s="16">
        <v>46114</v>
      </c>
      <c r="C1492" t="s">
        <v>22</v>
      </c>
      <c r="D1492" t="s">
        <v>15</v>
      </c>
      <c r="E1492" t="s">
        <v>75</v>
      </c>
      <c r="F1492" t="s">
        <v>76</v>
      </c>
      <c r="G1492">
        <v>10024</v>
      </c>
      <c r="H1492" t="s">
        <v>57</v>
      </c>
      <c r="I1492" t="s">
        <v>26</v>
      </c>
      <c r="J1492" t="s">
        <v>60</v>
      </c>
      <c r="K1492" s="6">
        <v>62.96</v>
      </c>
      <c r="L1492">
        <v>4</v>
      </c>
      <c r="M1492">
        <v>0</v>
      </c>
      <c r="N1492" s="6">
        <v>28.332000000000001</v>
      </c>
      <c r="O1492" t="str">
        <f t="shared" si="69"/>
        <v/>
      </c>
      <c r="P1492" s="6">
        <f t="shared" si="70"/>
        <v>348.71066666666667</v>
      </c>
      <c r="Q1492">
        <f t="shared" si="71"/>
        <v>363.38537494450094</v>
      </c>
      <c r="R1492" s="16" t="str">
        <f>TEXT(Ecom[[#This Row],[Dates]],"mmm")</f>
        <v>Apr</v>
      </c>
      <c r="S1492" s="16" t="str">
        <f>TEXT(Ecom[[#This Row],[Dates]],"YYYY")</f>
        <v>2026</v>
      </c>
      <c r="T1492" s="16"/>
    </row>
    <row r="1493" spans="1:20" x14ac:dyDescent="0.25">
      <c r="A1493" t="s">
        <v>28</v>
      </c>
      <c r="B1493" s="16">
        <v>45809</v>
      </c>
      <c r="C1493" t="s">
        <v>22</v>
      </c>
      <c r="D1493" t="s">
        <v>15</v>
      </c>
      <c r="E1493" t="s">
        <v>75</v>
      </c>
      <c r="F1493" t="s">
        <v>76</v>
      </c>
      <c r="G1493">
        <v>10035</v>
      </c>
      <c r="H1493" t="s">
        <v>57</v>
      </c>
      <c r="I1493" t="s">
        <v>26</v>
      </c>
      <c r="J1493" t="s">
        <v>41</v>
      </c>
      <c r="K1493" s="6">
        <v>5.88</v>
      </c>
      <c r="L1493">
        <v>1</v>
      </c>
      <c r="M1493">
        <v>0</v>
      </c>
      <c r="N1493" s="6">
        <v>2.8812000000000002</v>
      </c>
      <c r="O1493" t="str">
        <f t="shared" si="69"/>
        <v/>
      </c>
      <c r="P1493" s="6">
        <f t="shared" si="70"/>
        <v>330.93733333333336</v>
      </c>
      <c r="Q1493">
        <f t="shared" si="71"/>
        <v>407.71636649895612</v>
      </c>
      <c r="R1493" s="16" t="str">
        <f>TEXT(Ecom[[#This Row],[Dates]],"mmm")</f>
        <v>Jun</v>
      </c>
      <c r="S1493" s="16" t="str">
        <f>TEXT(Ecom[[#This Row],[Dates]],"YYYY")</f>
        <v>2025</v>
      </c>
      <c r="T1493" s="16"/>
    </row>
    <row r="1494" spans="1:20" x14ac:dyDescent="0.25">
      <c r="A1494" t="s">
        <v>28</v>
      </c>
      <c r="B1494" s="16">
        <v>46060</v>
      </c>
      <c r="C1494" t="s">
        <v>22</v>
      </c>
      <c r="D1494" t="s">
        <v>15</v>
      </c>
      <c r="E1494" t="s">
        <v>75</v>
      </c>
      <c r="F1494" t="s">
        <v>76</v>
      </c>
      <c r="G1494">
        <v>10035</v>
      </c>
      <c r="H1494" t="s">
        <v>57</v>
      </c>
      <c r="I1494" t="s">
        <v>19</v>
      </c>
      <c r="J1494" t="s">
        <v>21</v>
      </c>
      <c r="K1494" s="6">
        <v>977.29200000000003</v>
      </c>
      <c r="L1494">
        <v>6</v>
      </c>
      <c r="M1494">
        <v>0.1</v>
      </c>
      <c r="N1494" s="6">
        <v>173.74080000000001</v>
      </c>
      <c r="O1494" t="str">
        <f t="shared" si="69"/>
        <v/>
      </c>
      <c r="P1494" s="6">
        <f t="shared" si="70"/>
        <v>342.32733333333334</v>
      </c>
      <c r="Q1494">
        <f t="shared" si="71"/>
        <v>443.36518254118442</v>
      </c>
      <c r="R1494" s="16" t="str">
        <f>TEXT(Ecom[[#This Row],[Dates]],"mmm")</f>
        <v>Feb</v>
      </c>
      <c r="S1494" s="16" t="str">
        <f>TEXT(Ecom[[#This Row],[Dates]],"YYYY")</f>
        <v>2026</v>
      </c>
      <c r="T1494" s="16"/>
    </row>
    <row r="1495" spans="1:20" x14ac:dyDescent="0.25">
      <c r="A1495" t="s">
        <v>28</v>
      </c>
      <c r="B1495" s="16">
        <v>45973</v>
      </c>
      <c r="C1495" t="s">
        <v>22</v>
      </c>
      <c r="D1495" t="s">
        <v>15</v>
      </c>
      <c r="E1495" t="s">
        <v>220</v>
      </c>
      <c r="F1495" t="s">
        <v>43</v>
      </c>
      <c r="G1495">
        <v>98661</v>
      </c>
      <c r="H1495" t="s">
        <v>25</v>
      </c>
      <c r="I1495" t="s">
        <v>19</v>
      </c>
      <c r="J1495" t="s">
        <v>33</v>
      </c>
      <c r="K1495" s="6">
        <v>9.64</v>
      </c>
      <c r="L1495">
        <v>2</v>
      </c>
      <c r="M1495">
        <v>0</v>
      </c>
      <c r="N1495" s="6">
        <v>3.6631999999999998</v>
      </c>
      <c r="O1495" t="str">
        <f t="shared" si="69"/>
        <v/>
      </c>
      <c r="P1495" s="6">
        <f t="shared" si="70"/>
        <v>19.960666666666665</v>
      </c>
      <c r="Q1495">
        <f t="shared" si="71"/>
        <v>254.75412296478257</v>
      </c>
      <c r="R1495" s="16" t="str">
        <f>TEXT(Ecom[[#This Row],[Dates]],"mmm")</f>
        <v>Nov</v>
      </c>
      <c r="S1495" s="16" t="str">
        <f>TEXT(Ecom[[#This Row],[Dates]],"YYYY")</f>
        <v>2025</v>
      </c>
      <c r="T1495" s="16"/>
    </row>
    <row r="1496" spans="1:20" x14ac:dyDescent="0.25">
      <c r="A1496" t="s">
        <v>13</v>
      </c>
      <c r="B1496" s="16">
        <v>45810</v>
      </c>
      <c r="C1496" t="s">
        <v>14</v>
      </c>
      <c r="D1496" t="s">
        <v>15</v>
      </c>
      <c r="E1496" t="s">
        <v>103</v>
      </c>
      <c r="F1496" t="s">
        <v>167</v>
      </c>
      <c r="G1496">
        <v>31907</v>
      </c>
      <c r="H1496" t="s">
        <v>18</v>
      </c>
      <c r="I1496" t="s">
        <v>26</v>
      </c>
      <c r="J1496" t="s">
        <v>34</v>
      </c>
      <c r="K1496" s="6">
        <v>40.049999999999997</v>
      </c>
      <c r="L1496">
        <v>3</v>
      </c>
      <c r="M1496">
        <v>0</v>
      </c>
      <c r="N1496" s="6">
        <v>11.214</v>
      </c>
      <c r="O1496" t="str">
        <f t="shared" si="69"/>
        <v/>
      </c>
      <c r="P1496" s="6">
        <f t="shared" si="70"/>
        <v>22.341999999999999</v>
      </c>
      <c r="Q1496">
        <f t="shared" si="71"/>
        <v>174.64049211599959</v>
      </c>
      <c r="R1496" s="16" t="str">
        <f>TEXT(Ecom[[#This Row],[Dates]],"mmm")</f>
        <v>Jun</v>
      </c>
      <c r="S1496" s="16" t="str">
        <f>TEXT(Ecom[[#This Row],[Dates]],"YYYY")</f>
        <v>2025</v>
      </c>
      <c r="T1496" s="16"/>
    </row>
    <row r="1497" spans="1:20" x14ac:dyDescent="0.25">
      <c r="A1497" t="s">
        <v>28</v>
      </c>
      <c r="B1497" s="16">
        <v>45937</v>
      </c>
      <c r="C1497" t="s">
        <v>14</v>
      </c>
      <c r="D1497" t="s">
        <v>15</v>
      </c>
      <c r="E1497" t="s">
        <v>309</v>
      </c>
      <c r="F1497" t="s">
        <v>46</v>
      </c>
      <c r="G1497">
        <v>75019</v>
      </c>
      <c r="H1497" t="s">
        <v>47</v>
      </c>
      <c r="I1497" t="s">
        <v>26</v>
      </c>
      <c r="J1497" t="s">
        <v>34</v>
      </c>
      <c r="K1497" s="6">
        <v>10.192</v>
      </c>
      <c r="L1497">
        <v>7</v>
      </c>
      <c r="M1497">
        <v>0.2</v>
      </c>
      <c r="N1497" s="6">
        <v>3.1850000000000001</v>
      </c>
      <c r="O1497" t="str">
        <f t="shared" si="69"/>
        <v/>
      </c>
      <c r="P1497" s="6">
        <f t="shared" si="70"/>
        <v>13.365333333333332</v>
      </c>
      <c r="Q1497">
        <f t="shared" si="71"/>
        <v>6.4904648238496456</v>
      </c>
      <c r="R1497" s="16" t="str">
        <f>TEXT(Ecom[[#This Row],[Dates]],"mmm")</f>
        <v>Oct</v>
      </c>
      <c r="S1497" s="16" t="str">
        <f>TEXT(Ecom[[#This Row],[Dates]],"YYYY")</f>
        <v>2025</v>
      </c>
      <c r="T1497" s="16"/>
    </row>
    <row r="1498" spans="1:20" x14ac:dyDescent="0.25">
      <c r="A1498" t="s">
        <v>28</v>
      </c>
      <c r="B1498" s="16">
        <v>45912</v>
      </c>
      <c r="C1498" t="s">
        <v>14</v>
      </c>
      <c r="D1498" t="s">
        <v>15</v>
      </c>
      <c r="E1498" t="s">
        <v>309</v>
      </c>
      <c r="F1498" t="s">
        <v>46</v>
      </c>
      <c r="G1498">
        <v>75019</v>
      </c>
      <c r="H1498" t="s">
        <v>47</v>
      </c>
      <c r="I1498" t="s">
        <v>26</v>
      </c>
      <c r="J1498" t="s">
        <v>32</v>
      </c>
      <c r="K1498" s="6">
        <v>16.783999999999999</v>
      </c>
      <c r="L1498">
        <v>1</v>
      </c>
      <c r="M1498">
        <v>0.2</v>
      </c>
      <c r="N1498" s="6">
        <v>-0.20979999999999999</v>
      </c>
      <c r="O1498">
        <f t="shared" si="69"/>
        <v>-0.20979999999999999</v>
      </c>
      <c r="P1498" s="6">
        <f t="shared" si="70"/>
        <v>16.021333333333331</v>
      </c>
      <c r="Q1498">
        <f t="shared" si="71"/>
        <v>3.4411939573136321</v>
      </c>
      <c r="R1498" s="16" t="str">
        <f>TEXT(Ecom[[#This Row],[Dates]],"mmm")</f>
        <v>Sep</v>
      </c>
      <c r="S1498" s="16" t="str">
        <f>TEXT(Ecom[[#This Row],[Dates]],"YYYY")</f>
        <v>2025</v>
      </c>
      <c r="T1498" s="16"/>
    </row>
    <row r="1499" spans="1:20" x14ac:dyDescent="0.25">
      <c r="A1499" t="s">
        <v>28</v>
      </c>
      <c r="B1499" s="16">
        <v>46056</v>
      </c>
      <c r="C1499" t="s">
        <v>14</v>
      </c>
      <c r="D1499" t="s">
        <v>15</v>
      </c>
      <c r="E1499" t="s">
        <v>309</v>
      </c>
      <c r="F1499" t="s">
        <v>46</v>
      </c>
      <c r="G1499">
        <v>75019</v>
      </c>
      <c r="H1499" t="s">
        <v>47</v>
      </c>
      <c r="I1499" t="s">
        <v>26</v>
      </c>
      <c r="J1499" t="s">
        <v>34</v>
      </c>
      <c r="K1499" s="6">
        <v>13.12</v>
      </c>
      <c r="L1499">
        <v>5</v>
      </c>
      <c r="M1499">
        <v>0.2</v>
      </c>
      <c r="N1499" s="6">
        <v>3.7719999999999998</v>
      </c>
      <c r="O1499" t="str">
        <f t="shared" si="69"/>
        <v/>
      </c>
      <c r="P1499" s="6">
        <f t="shared" si="70"/>
        <v>15.778666666666666</v>
      </c>
      <c r="Q1499">
        <f t="shared" si="71"/>
        <v>1.2531290613677619</v>
      </c>
      <c r="R1499" s="16" t="str">
        <f>TEXT(Ecom[[#This Row],[Dates]],"mmm")</f>
        <v>Feb</v>
      </c>
      <c r="S1499" s="16" t="str">
        <f>TEXT(Ecom[[#This Row],[Dates]],"YYYY")</f>
        <v>2026</v>
      </c>
      <c r="T1499" s="16"/>
    </row>
    <row r="1500" spans="1:20" x14ac:dyDescent="0.25">
      <c r="A1500" t="s">
        <v>62</v>
      </c>
      <c r="B1500" s="16">
        <v>46018</v>
      </c>
      <c r="C1500" t="s">
        <v>44</v>
      </c>
      <c r="D1500" t="s">
        <v>15</v>
      </c>
      <c r="E1500" t="s">
        <v>52</v>
      </c>
      <c r="F1500" t="s">
        <v>24</v>
      </c>
      <c r="G1500">
        <v>94122</v>
      </c>
      <c r="H1500" t="s">
        <v>25</v>
      </c>
      <c r="I1500" t="s">
        <v>26</v>
      </c>
      <c r="J1500" t="s">
        <v>37</v>
      </c>
      <c r="K1500" s="6">
        <v>18.16</v>
      </c>
      <c r="L1500">
        <v>5</v>
      </c>
      <c r="M1500">
        <v>0.2</v>
      </c>
      <c r="N1500" s="6">
        <v>6.5830000000000002</v>
      </c>
      <c r="O1500" t="str">
        <f t="shared" si="69"/>
        <v/>
      </c>
      <c r="P1500" s="6">
        <f t="shared" si="70"/>
        <v>85.757333333333335</v>
      </c>
      <c r="Q1500">
        <f t="shared" si="71"/>
        <v>79.279200040812171</v>
      </c>
      <c r="R1500" s="16" t="str">
        <f>TEXT(Ecom[[#This Row],[Dates]],"mmm")</f>
        <v>Dec</v>
      </c>
      <c r="S1500" s="16" t="str">
        <f>TEXT(Ecom[[#This Row],[Dates]],"YYYY")</f>
        <v>2025</v>
      </c>
      <c r="T1500" s="16"/>
    </row>
    <row r="1501" spans="1:20" x14ac:dyDescent="0.25">
      <c r="A1501" t="s">
        <v>28</v>
      </c>
      <c r="B1501" s="16">
        <v>46046</v>
      </c>
      <c r="C1501" t="s">
        <v>14</v>
      </c>
      <c r="D1501" t="s">
        <v>15</v>
      </c>
      <c r="E1501" t="s">
        <v>164</v>
      </c>
      <c r="F1501" t="s">
        <v>46</v>
      </c>
      <c r="G1501">
        <v>78745</v>
      </c>
      <c r="H1501" t="s">
        <v>47</v>
      </c>
      <c r="I1501" t="s">
        <v>26</v>
      </c>
      <c r="J1501" t="s">
        <v>41</v>
      </c>
      <c r="K1501" s="6">
        <v>16.056000000000001</v>
      </c>
      <c r="L1501">
        <v>3</v>
      </c>
      <c r="M1501">
        <v>0.2</v>
      </c>
      <c r="N1501" s="6">
        <v>5.8202999999999996</v>
      </c>
      <c r="O1501" t="str">
        <f t="shared" si="69"/>
        <v/>
      </c>
      <c r="P1501" s="6">
        <f t="shared" si="70"/>
        <v>259.72000000000003</v>
      </c>
      <c r="Q1501">
        <f t="shared" si="71"/>
        <v>180.21726551232749</v>
      </c>
      <c r="R1501" s="16" t="str">
        <f>TEXT(Ecom[[#This Row],[Dates]],"mmm")</f>
        <v>Jan</v>
      </c>
      <c r="S1501" s="16" t="str">
        <f>TEXT(Ecom[[#This Row],[Dates]],"YYYY")</f>
        <v>2026</v>
      </c>
      <c r="T1501" s="16"/>
    </row>
    <row r="1502" spans="1:20" x14ac:dyDescent="0.25">
      <c r="A1502" t="s">
        <v>28</v>
      </c>
      <c r="B1502" s="16">
        <v>45889</v>
      </c>
      <c r="C1502" t="s">
        <v>14</v>
      </c>
      <c r="D1502" t="s">
        <v>15</v>
      </c>
      <c r="E1502" t="s">
        <v>164</v>
      </c>
      <c r="F1502" t="s">
        <v>46</v>
      </c>
      <c r="G1502">
        <v>78745</v>
      </c>
      <c r="H1502" t="s">
        <v>47</v>
      </c>
      <c r="I1502" t="s">
        <v>26</v>
      </c>
      <c r="J1502" t="s">
        <v>41</v>
      </c>
      <c r="K1502" s="6">
        <v>223.05600000000001</v>
      </c>
      <c r="L1502">
        <v>9</v>
      </c>
      <c r="M1502">
        <v>0.2</v>
      </c>
      <c r="N1502" s="6">
        <v>69.704999999999998</v>
      </c>
      <c r="O1502" t="str">
        <f t="shared" si="69"/>
        <v/>
      </c>
      <c r="P1502" s="6">
        <f t="shared" si="70"/>
        <v>265.54133333333334</v>
      </c>
      <c r="Q1502">
        <f t="shared" si="71"/>
        <v>224.5503733940503</v>
      </c>
      <c r="R1502" s="16" t="str">
        <f>TEXT(Ecom[[#This Row],[Dates]],"mmm")</f>
        <v>Aug</v>
      </c>
      <c r="S1502" s="16" t="str">
        <f>TEXT(Ecom[[#This Row],[Dates]],"YYYY")</f>
        <v>2025</v>
      </c>
      <c r="T1502" s="16"/>
    </row>
    <row r="1503" spans="1:20" x14ac:dyDescent="0.25">
      <c r="A1503" t="s">
        <v>28</v>
      </c>
      <c r="B1503" s="16">
        <v>45878</v>
      </c>
      <c r="C1503" t="s">
        <v>14</v>
      </c>
      <c r="D1503" t="s">
        <v>15</v>
      </c>
      <c r="E1503" t="s">
        <v>164</v>
      </c>
      <c r="F1503" t="s">
        <v>46</v>
      </c>
      <c r="G1503">
        <v>78745</v>
      </c>
      <c r="H1503" t="s">
        <v>47</v>
      </c>
      <c r="I1503" t="s">
        <v>26</v>
      </c>
      <c r="J1503" t="s">
        <v>32</v>
      </c>
      <c r="K1503" s="6">
        <v>540.048</v>
      </c>
      <c r="L1503">
        <v>3</v>
      </c>
      <c r="M1503">
        <v>0.2</v>
      </c>
      <c r="N1503" s="6">
        <v>-47.254199999999997</v>
      </c>
      <c r="O1503">
        <f t="shared" si="69"/>
        <v>-47.254199999999997</v>
      </c>
      <c r="P1503" s="6">
        <f t="shared" si="70"/>
        <v>194.50266666666667</v>
      </c>
      <c r="Q1503">
        <f t="shared" si="71"/>
        <v>235.57098338072743</v>
      </c>
      <c r="R1503" s="16" t="str">
        <f>TEXT(Ecom[[#This Row],[Dates]],"mmm")</f>
        <v>Aug</v>
      </c>
      <c r="S1503" s="16" t="str">
        <f>TEXT(Ecom[[#This Row],[Dates]],"YYYY")</f>
        <v>2025</v>
      </c>
      <c r="T1503" s="16"/>
    </row>
    <row r="1504" spans="1:20" x14ac:dyDescent="0.25">
      <c r="A1504" t="s">
        <v>28</v>
      </c>
      <c r="B1504" s="16">
        <v>45936</v>
      </c>
      <c r="C1504" t="s">
        <v>44</v>
      </c>
      <c r="D1504" t="s">
        <v>15</v>
      </c>
      <c r="E1504" t="s">
        <v>23</v>
      </c>
      <c r="F1504" t="s">
        <v>24</v>
      </c>
      <c r="G1504">
        <v>90045</v>
      </c>
      <c r="H1504" t="s">
        <v>25</v>
      </c>
      <c r="I1504" t="s">
        <v>35</v>
      </c>
      <c r="J1504" t="s">
        <v>36</v>
      </c>
      <c r="K1504" s="6">
        <v>33.520000000000003</v>
      </c>
      <c r="L1504">
        <v>2</v>
      </c>
      <c r="M1504">
        <v>0.2</v>
      </c>
      <c r="N1504" s="6">
        <v>3.3519999999999999</v>
      </c>
      <c r="O1504" t="str">
        <f t="shared" si="69"/>
        <v/>
      </c>
      <c r="P1504" s="6">
        <f t="shared" si="70"/>
        <v>16.726666666666667</v>
      </c>
      <c r="Q1504">
        <f t="shared" si="71"/>
        <v>171.2672477218637</v>
      </c>
      <c r="R1504" s="16" t="str">
        <f>TEXT(Ecom[[#This Row],[Dates]],"mmm")</f>
        <v>Oct</v>
      </c>
      <c r="S1504" s="16" t="str">
        <f>TEXT(Ecom[[#This Row],[Dates]],"YYYY")</f>
        <v>2025</v>
      </c>
      <c r="T1504" s="16"/>
    </row>
    <row r="1505" spans="1:20" x14ac:dyDescent="0.25">
      <c r="A1505" t="s">
        <v>28</v>
      </c>
      <c r="B1505" s="16">
        <v>45717</v>
      </c>
      <c r="C1505" t="s">
        <v>44</v>
      </c>
      <c r="D1505" t="s">
        <v>15</v>
      </c>
      <c r="E1505" t="s">
        <v>23</v>
      </c>
      <c r="F1505" t="s">
        <v>24</v>
      </c>
      <c r="G1505">
        <v>90045</v>
      </c>
      <c r="H1505" t="s">
        <v>25</v>
      </c>
      <c r="I1505" t="s">
        <v>19</v>
      </c>
      <c r="J1505" t="s">
        <v>33</v>
      </c>
      <c r="K1505" s="6">
        <v>9.94</v>
      </c>
      <c r="L1505">
        <v>2</v>
      </c>
      <c r="M1505">
        <v>0</v>
      </c>
      <c r="N1505" s="6">
        <v>3.0813999999999999</v>
      </c>
      <c r="O1505" t="str">
        <f t="shared" si="69"/>
        <v/>
      </c>
      <c r="P1505" s="6">
        <f t="shared" si="70"/>
        <v>340.5453333333333</v>
      </c>
      <c r="Q1505">
        <f t="shared" si="71"/>
        <v>398.17568237818506</v>
      </c>
      <c r="R1505" s="16" t="str">
        <f>TEXT(Ecom[[#This Row],[Dates]],"mmm")</f>
        <v>Mar</v>
      </c>
      <c r="S1505" s="16" t="str">
        <f>TEXT(Ecom[[#This Row],[Dates]],"YYYY")</f>
        <v>2025</v>
      </c>
      <c r="T1505" s="16"/>
    </row>
    <row r="1506" spans="1:20" x14ac:dyDescent="0.25">
      <c r="A1506" t="s">
        <v>28</v>
      </c>
      <c r="B1506" s="16">
        <v>46140</v>
      </c>
      <c r="C1506" t="s">
        <v>44</v>
      </c>
      <c r="D1506" t="s">
        <v>15</v>
      </c>
      <c r="E1506" t="s">
        <v>23</v>
      </c>
      <c r="F1506" t="s">
        <v>24</v>
      </c>
      <c r="G1506">
        <v>90004</v>
      </c>
      <c r="H1506" t="s">
        <v>25</v>
      </c>
      <c r="I1506" t="s">
        <v>26</v>
      </c>
      <c r="J1506" t="s">
        <v>34</v>
      </c>
      <c r="K1506" s="6">
        <v>6.72</v>
      </c>
      <c r="L1506">
        <v>4</v>
      </c>
      <c r="M1506">
        <v>0</v>
      </c>
      <c r="N1506" s="6">
        <v>3.36</v>
      </c>
      <c r="O1506" t="str">
        <f t="shared" si="69"/>
        <v/>
      </c>
      <c r="P1506" s="6">
        <f t="shared" si="70"/>
        <v>343.19200000000001</v>
      </c>
      <c r="Q1506">
        <f t="shared" si="71"/>
        <v>427.1596662954376</v>
      </c>
      <c r="R1506" s="16" t="str">
        <f>TEXT(Ecom[[#This Row],[Dates]],"mmm")</f>
        <v>Apr</v>
      </c>
      <c r="S1506" s="16" t="str">
        <f>TEXT(Ecom[[#This Row],[Dates]],"YYYY")</f>
        <v>2026</v>
      </c>
      <c r="T1506" s="16"/>
    </row>
    <row r="1507" spans="1:20" x14ac:dyDescent="0.25">
      <c r="A1507" t="s">
        <v>28</v>
      </c>
      <c r="B1507" s="16">
        <v>45878</v>
      </c>
      <c r="C1507" t="s">
        <v>44</v>
      </c>
      <c r="D1507" t="s">
        <v>15</v>
      </c>
      <c r="E1507" t="s">
        <v>23</v>
      </c>
      <c r="F1507" t="s">
        <v>24</v>
      </c>
      <c r="G1507">
        <v>90004</v>
      </c>
      <c r="H1507" t="s">
        <v>25</v>
      </c>
      <c r="I1507" t="s">
        <v>19</v>
      </c>
      <c r="J1507" t="s">
        <v>31</v>
      </c>
      <c r="K1507" s="6">
        <v>1004.976</v>
      </c>
      <c r="L1507">
        <v>6</v>
      </c>
      <c r="M1507">
        <v>0.2</v>
      </c>
      <c r="N1507" s="6">
        <v>-175.8708</v>
      </c>
      <c r="O1507">
        <f t="shared" si="69"/>
        <v>-175.8708</v>
      </c>
      <c r="P1507" s="6">
        <f t="shared" si="70"/>
        <v>472.952</v>
      </c>
      <c r="Q1507">
        <f t="shared" si="71"/>
        <v>429.42504912774984</v>
      </c>
      <c r="R1507" s="16" t="str">
        <f>TEXT(Ecom[[#This Row],[Dates]],"mmm")</f>
        <v>Aug</v>
      </c>
      <c r="S1507" s="16" t="str">
        <f>TEXT(Ecom[[#This Row],[Dates]],"YYYY")</f>
        <v>2025</v>
      </c>
      <c r="T1507" s="16"/>
    </row>
    <row r="1508" spans="1:20" x14ac:dyDescent="0.25">
      <c r="A1508" t="s">
        <v>28</v>
      </c>
      <c r="B1508" s="16">
        <v>45709</v>
      </c>
      <c r="C1508" t="s">
        <v>14</v>
      </c>
      <c r="D1508" t="s">
        <v>15</v>
      </c>
      <c r="E1508" t="s">
        <v>75</v>
      </c>
      <c r="F1508" t="s">
        <v>76</v>
      </c>
      <c r="G1508">
        <v>10024</v>
      </c>
      <c r="H1508" t="s">
        <v>57</v>
      </c>
      <c r="I1508" t="s">
        <v>26</v>
      </c>
      <c r="J1508" t="s">
        <v>37</v>
      </c>
      <c r="K1508" s="6">
        <v>17.88</v>
      </c>
      <c r="L1508">
        <v>3</v>
      </c>
      <c r="M1508">
        <v>0.2</v>
      </c>
      <c r="N1508" s="6">
        <v>5.5875000000000004</v>
      </c>
      <c r="O1508" t="str">
        <f t="shared" si="69"/>
        <v/>
      </c>
      <c r="P1508" s="6">
        <f t="shared" si="70"/>
        <v>149.46</v>
      </c>
      <c r="Q1508">
        <f t="shared" si="71"/>
        <v>204.09581838603816</v>
      </c>
      <c r="R1508" s="16" t="str">
        <f>TEXT(Ecom[[#This Row],[Dates]],"mmm")</f>
        <v>Feb</v>
      </c>
      <c r="S1508" s="16" t="str">
        <f>TEXT(Ecom[[#This Row],[Dates]],"YYYY")</f>
        <v>2025</v>
      </c>
      <c r="T1508" s="16"/>
    </row>
    <row r="1509" spans="1:20" x14ac:dyDescent="0.25">
      <c r="A1509" t="s">
        <v>28</v>
      </c>
      <c r="B1509" s="16">
        <v>45862</v>
      </c>
      <c r="C1509" t="s">
        <v>14</v>
      </c>
      <c r="D1509" t="s">
        <v>15</v>
      </c>
      <c r="E1509" t="s">
        <v>103</v>
      </c>
      <c r="F1509" t="s">
        <v>167</v>
      </c>
      <c r="G1509">
        <v>31907</v>
      </c>
      <c r="H1509" t="s">
        <v>18</v>
      </c>
      <c r="I1509" t="s">
        <v>35</v>
      </c>
      <c r="J1509" t="s">
        <v>123</v>
      </c>
      <c r="K1509" s="6">
        <v>396</v>
      </c>
      <c r="L1509">
        <v>4</v>
      </c>
      <c r="M1509">
        <v>0</v>
      </c>
      <c r="N1509" s="6">
        <v>190.08</v>
      </c>
      <c r="O1509" t="str">
        <f t="shared" si="69"/>
        <v/>
      </c>
      <c r="P1509" s="6">
        <f t="shared" si="70"/>
        <v>146.28666666666666</v>
      </c>
      <c r="Q1509">
        <f t="shared" si="71"/>
        <v>112.78471717063115</v>
      </c>
      <c r="R1509" s="16" t="str">
        <f>TEXT(Ecom[[#This Row],[Dates]],"mmm")</f>
        <v>Jul</v>
      </c>
      <c r="S1509" s="16" t="str">
        <f>TEXT(Ecom[[#This Row],[Dates]],"YYYY")</f>
        <v>2025</v>
      </c>
      <c r="T1509" s="16"/>
    </row>
    <row r="1510" spans="1:20" x14ac:dyDescent="0.25">
      <c r="A1510" t="s">
        <v>168</v>
      </c>
      <c r="B1510" s="16">
        <v>45780</v>
      </c>
      <c r="C1510" t="s">
        <v>44</v>
      </c>
      <c r="D1510" t="s">
        <v>15</v>
      </c>
      <c r="E1510" t="s">
        <v>238</v>
      </c>
      <c r="F1510" t="s">
        <v>54</v>
      </c>
      <c r="G1510">
        <v>68104</v>
      </c>
      <c r="H1510" t="s">
        <v>47</v>
      </c>
      <c r="I1510" t="s">
        <v>26</v>
      </c>
      <c r="J1510" t="s">
        <v>37</v>
      </c>
      <c r="K1510" s="6">
        <v>34.5</v>
      </c>
      <c r="L1510">
        <v>3</v>
      </c>
      <c r="M1510">
        <v>0</v>
      </c>
      <c r="N1510" s="6">
        <v>15.525</v>
      </c>
      <c r="O1510" t="str">
        <f t="shared" si="69"/>
        <v/>
      </c>
      <c r="P1510" s="6">
        <f t="shared" si="70"/>
        <v>142.82000000000002</v>
      </c>
      <c r="Q1510">
        <f t="shared" si="71"/>
        <v>174.33845949548615</v>
      </c>
      <c r="R1510" s="16" t="str">
        <f>TEXT(Ecom[[#This Row],[Dates]],"mmm")</f>
        <v>May</v>
      </c>
      <c r="S1510" s="16" t="str">
        <f>TEXT(Ecom[[#This Row],[Dates]],"YYYY")</f>
        <v>2025</v>
      </c>
      <c r="T1510" s="16"/>
    </row>
    <row r="1511" spans="1:20" x14ac:dyDescent="0.25">
      <c r="A1511" t="s">
        <v>62</v>
      </c>
      <c r="B1511" s="16">
        <v>45670</v>
      </c>
      <c r="C1511" t="s">
        <v>14</v>
      </c>
      <c r="D1511" t="s">
        <v>15</v>
      </c>
      <c r="E1511" t="s">
        <v>23</v>
      </c>
      <c r="F1511" t="s">
        <v>24</v>
      </c>
      <c r="G1511">
        <v>90036</v>
      </c>
      <c r="H1511" t="s">
        <v>25</v>
      </c>
      <c r="I1511" t="s">
        <v>19</v>
      </c>
      <c r="J1511" t="s">
        <v>33</v>
      </c>
      <c r="K1511" s="6">
        <v>8.36</v>
      </c>
      <c r="L1511">
        <v>2</v>
      </c>
      <c r="M1511">
        <v>0</v>
      </c>
      <c r="N1511" s="6">
        <v>3.0095999999999998</v>
      </c>
      <c r="O1511" t="str">
        <f t="shared" si="69"/>
        <v/>
      </c>
      <c r="P1511" s="6">
        <f t="shared" si="70"/>
        <v>143.26000000000002</v>
      </c>
      <c r="Q1511">
        <f t="shared" si="71"/>
        <v>172.73220832430934</v>
      </c>
      <c r="R1511" s="16" t="str">
        <f>TEXT(Ecom[[#This Row],[Dates]],"mmm")</f>
        <v>Jan</v>
      </c>
      <c r="S1511" s="16" t="str">
        <f>TEXT(Ecom[[#This Row],[Dates]],"YYYY")</f>
        <v>2025</v>
      </c>
      <c r="T1511" s="16"/>
    </row>
    <row r="1512" spans="1:20" x14ac:dyDescent="0.25">
      <c r="A1512" t="s">
        <v>28</v>
      </c>
      <c r="B1512" s="16">
        <v>45803</v>
      </c>
      <c r="C1512" t="s">
        <v>22</v>
      </c>
      <c r="D1512" t="s">
        <v>15</v>
      </c>
      <c r="E1512" t="s">
        <v>310</v>
      </c>
      <c r="F1512" t="s">
        <v>24</v>
      </c>
      <c r="G1512">
        <v>91767</v>
      </c>
      <c r="H1512" t="s">
        <v>25</v>
      </c>
      <c r="I1512" t="s">
        <v>26</v>
      </c>
      <c r="J1512" t="s">
        <v>34</v>
      </c>
      <c r="K1512" s="6">
        <v>385.6</v>
      </c>
      <c r="L1512">
        <v>8</v>
      </c>
      <c r="M1512">
        <v>0</v>
      </c>
      <c r="N1512" s="6">
        <v>111.824</v>
      </c>
      <c r="O1512" t="str">
        <f t="shared" si="69"/>
        <v/>
      </c>
      <c r="P1512" s="6">
        <f t="shared" si="70"/>
        <v>207.16133333333335</v>
      </c>
      <c r="Q1512">
        <f t="shared" si="71"/>
        <v>153.3360733165818</v>
      </c>
      <c r="R1512" s="16" t="str">
        <f>TEXT(Ecom[[#This Row],[Dates]],"mmm")</f>
        <v>May</v>
      </c>
      <c r="S1512" s="16" t="str">
        <f>TEXT(Ecom[[#This Row],[Dates]],"YYYY")</f>
        <v>2025</v>
      </c>
      <c r="T1512" s="16"/>
    </row>
    <row r="1513" spans="1:20" x14ac:dyDescent="0.25">
      <c r="A1513" t="s">
        <v>28</v>
      </c>
      <c r="B1513" s="16">
        <v>46166</v>
      </c>
      <c r="C1513" t="s">
        <v>22</v>
      </c>
      <c r="D1513" t="s">
        <v>15</v>
      </c>
      <c r="E1513" t="s">
        <v>310</v>
      </c>
      <c r="F1513" t="s">
        <v>24</v>
      </c>
      <c r="G1513">
        <v>91767</v>
      </c>
      <c r="H1513" t="s">
        <v>25</v>
      </c>
      <c r="I1513" t="s">
        <v>26</v>
      </c>
      <c r="J1513" t="s">
        <v>34</v>
      </c>
      <c r="K1513" s="6">
        <v>35.82</v>
      </c>
      <c r="L1513">
        <v>9</v>
      </c>
      <c r="M1513">
        <v>0</v>
      </c>
      <c r="N1513" s="6">
        <v>11.820600000000001</v>
      </c>
      <c r="O1513" t="str">
        <f t="shared" si="69"/>
        <v/>
      </c>
      <c r="P1513" s="6">
        <f t="shared" si="70"/>
        <v>85.754666666666665</v>
      </c>
      <c r="Q1513">
        <f t="shared" si="71"/>
        <v>72.428869586854873</v>
      </c>
      <c r="R1513" s="16" t="str">
        <f>TEXT(Ecom[[#This Row],[Dates]],"mmm")</f>
        <v>May</v>
      </c>
      <c r="S1513" s="16" t="str">
        <f>TEXT(Ecom[[#This Row],[Dates]],"YYYY")</f>
        <v>2026</v>
      </c>
      <c r="T1513" s="16"/>
    </row>
    <row r="1514" spans="1:20" x14ac:dyDescent="0.25">
      <c r="A1514" t="s">
        <v>28</v>
      </c>
      <c r="B1514" s="16">
        <v>46015</v>
      </c>
      <c r="C1514" t="s">
        <v>14</v>
      </c>
      <c r="D1514" t="s">
        <v>15</v>
      </c>
      <c r="E1514" t="s">
        <v>135</v>
      </c>
      <c r="F1514" t="s">
        <v>46</v>
      </c>
      <c r="G1514">
        <v>75220</v>
      </c>
      <c r="H1514" t="s">
        <v>47</v>
      </c>
      <c r="I1514" t="s">
        <v>26</v>
      </c>
      <c r="J1514" t="s">
        <v>32</v>
      </c>
      <c r="K1514" s="6">
        <v>200.06399999999999</v>
      </c>
      <c r="L1514">
        <v>3</v>
      </c>
      <c r="M1514">
        <v>0.2</v>
      </c>
      <c r="N1514" s="6">
        <v>12.504</v>
      </c>
      <c r="O1514" t="str">
        <f t="shared" si="69"/>
        <v/>
      </c>
      <c r="P1514" s="6">
        <f t="shared" si="70"/>
        <v>76.062666666666658</v>
      </c>
      <c r="Q1514">
        <f t="shared" si="71"/>
        <v>54.770878507145056</v>
      </c>
      <c r="R1514" s="16" t="str">
        <f>TEXT(Ecom[[#This Row],[Dates]],"mmm")</f>
        <v>Dec</v>
      </c>
      <c r="S1514" s="16" t="str">
        <f>TEXT(Ecom[[#This Row],[Dates]],"YYYY")</f>
        <v>2025</v>
      </c>
      <c r="T1514" s="16"/>
    </row>
    <row r="1515" spans="1:20" x14ac:dyDescent="0.25">
      <c r="A1515" t="s">
        <v>28</v>
      </c>
      <c r="B1515" s="16">
        <v>45786</v>
      </c>
      <c r="C1515" t="s">
        <v>14</v>
      </c>
      <c r="D1515" t="s">
        <v>15</v>
      </c>
      <c r="E1515" t="s">
        <v>135</v>
      </c>
      <c r="F1515" t="s">
        <v>46</v>
      </c>
      <c r="G1515">
        <v>75220</v>
      </c>
      <c r="H1515" t="s">
        <v>47</v>
      </c>
      <c r="I1515" t="s">
        <v>26</v>
      </c>
      <c r="J1515" t="s">
        <v>37</v>
      </c>
      <c r="K1515" s="6">
        <v>21.38</v>
      </c>
      <c r="L1515">
        <v>5</v>
      </c>
      <c r="M1515">
        <v>0.8</v>
      </c>
      <c r="N1515" s="6">
        <v>-33.139000000000003</v>
      </c>
      <c r="O1515">
        <f t="shared" si="69"/>
        <v>-33.139000000000003</v>
      </c>
      <c r="P1515" s="6">
        <f t="shared" si="70"/>
        <v>30.603333333333335</v>
      </c>
      <c r="Q1515">
        <f t="shared" si="71"/>
        <v>57.860862105187778</v>
      </c>
      <c r="R1515" s="16" t="str">
        <f>TEXT(Ecom[[#This Row],[Dates]],"mmm")</f>
        <v>May</v>
      </c>
      <c r="S1515" s="16" t="str">
        <f>TEXT(Ecom[[#This Row],[Dates]],"YYYY")</f>
        <v>2025</v>
      </c>
      <c r="T1515" s="16"/>
    </row>
    <row r="1516" spans="1:20" x14ac:dyDescent="0.25">
      <c r="A1516" t="s">
        <v>28</v>
      </c>
      <c r="B1516" s="16">
        <v>45676</v>
      </c>
      <c r="C1516" t="s">
        <v>14</v>
      </c>
      <c r="D1516" t="s">
        <v>15</v>
      </c>
      <c r="E1516" t="s">
        <v>135</v>
      </c>
      <c r="F1516" t="s">
        <v>46</v>
      </c>
      <c r="G1516">
        <v>75220</v>
      </c>
      <c r="H1516" t="s">
        <v>47</v>
      </c>
      <c r="I1516" t="s">
        <v>26</v>
      </c>
      <c r="J1516" t="s">
        <v>37</v>
      </c>
      <c r="K1516" s="6">
        <v>6.7439999999999998</v>
      </c>
      <c r="L1516">
        <v>4</v>
      </c>
      <c r="M1516">
        <v>0.8</v>
      </c>
      <c r="N1516" s="6">
        <v>-11.4648</v>
      </c>
      <c r="O1516">
        <f t="shared" si="69"/>
        <v>-11.4648</v>
      </c>
      <c r="P1516" s="6">
        <f t="shared" si="70"/>
        <v>580.01</v>
      </c>
      <c r="Q1516">
        <f t="shared" si="71"/>
        <v>630.63616253278246</v>
      </c>
      <c r="R1516" s="16" t="str">
        <f>TEXT(Ecom[[#This Row],[Dates]],"mmm")</f>
        <v>Jan</v>
      </c>
      <c r="S1516" s="16" t="str">
        <f>TEXT(Ecom[[#This Row],[Dates]],"YYYY")</f>
        <v>2025</v>
      </c>
      <c r="T1516" s="16"/>
    </row>
    <row r="1517" spans="1:20" x14ac:dyDescent="0.25">
      <c r="A1517" t="s">
        <v>28</v>
      </c>
      <c r="B1517" s="16">
        <v>45850</v>
      </c>
      <c r="C1517" t="s">
        <v>14</v>
      </c>
      <c r="D1517" t="s">
        <v>15</v>
      </c>
      <c r="E1517" t="s">
        <v>55</v>
      </c>
      <c r="F1517" t="s">
        <v>56</v>
      </c>
      <c r="G1517">
        <v>19120</v>
      </c>
      <c r="H1517" t="s">
        <v>57</v>
      </c>
      <c r="I1517" t="s">
        <v>19</v>
      </c>
      <c r="J1517" t="s">
        <v>21</v>
      </c>
      <c r="K1517" s="6">
        <v>63.686</v>
      </c>
      <c r="L1517">
        <v>1</v>
      </c>
      <c r="M1517">
        <v>0.3</v>
      </c>
      <c r="N1517" s="6">
        <v>-9.0980000000000008</v>
      </c>
      <c r="O1517">
        <f t="shared" si="69"/>
        <v>-9.0980000000000008</v>
      </c>
      <c r="P1517" s="6">
        <f t="shared" si="70"/>
        <v>605.70866666666655</v>
      </c>
      <c r="Q1517">
        <f t="shared" si="71"/>
        <v>697.7697175482806</v>
      </c>
      <c r="R1517" s="16" t="str">
        <f>TEXT(Ecom[[#This Row],[Dates]],"mmm")</f>
        <v>Jul</v>
      </c>
      <c r="S1517" s="16" t="str">
        <f>TEXT(Ecom[[#This Row],[Dates]],"YYYY")</f>
        <v>2025</v>
      </c>
      <c r="T1517" s="16"/>
    </row>
    <row r="1518" spans="1:20" x14ac:dyDescent="0.25">
      <c r="A1518" t="s">
        <v>13</v>
      </c>
      <c r="B1518" s="16">
        <v>46048</v>
      </c>
      <c r="C1518" t="s">
        <v>14</v>
      </c>
      <c r="D1518" t="s">
        <v>15</v>
      </c>
      <c r="E1518" t="s">
        <v>311</v>
      </c>
      <c r="F1518" t="s">
        <v>177</v>
      </c>
      <c r="G1518">
        <v>89031</v>
      </c>
      <c r="H1518" t="s">
        <v>25</v>
      </c>
      <c r="I1518" t="s">
        <v>19</v>
      </c>
      <c r="J1518" t="s">
        <v>31</v>
      </c>
      <c r="K1518" s="6">
        <v>1669.6</v>
      </c>
      <c r="L1518">
        <v>4</v>
      </c>
      <c r="M1518">
        <v>0</v>
      </c>
      <c r="N1518" s="6">
        <v>116.872</v>
      </c>
      <c r="O1518" t="str">
        <f t="shared" si="69"/>
        <v/>
      </c>
      <c r="P1518" s="6">
        <f t="shared" si="70"/>
        <v>588.90399999999988</v>
      </c>
      <c r="Q1518">
        <f t="shared" si="71"/>
        <v>772.63736055419167</v>
      </c>
      <c r="R1518" s="16" t="str">
        <f>TEXT(Ecom[[#This Row],[Dates]],"mmm")</f>
        <v>Jan</v>
      </c>
      <c r="S1518" s="16" t="str">
        <f>TEXT(Ecom[[#This Row],[Dates]],"YYYY")</f>
        <v>2026</v>
      </c>
      <c r="T1518" s="16"/>
    </row>
    <row r="1519" spans="1:20" x14ac:dyDescent="0.25">
      <c r="A1519" t="s">
        <v>13</v>
      </c>
      <c r="B1519" s="16">
        <v>45905</v>
      </c>
      <c r="C1519" t="s">
        <v>14</v>
      </c>
      <c r="D1519" t="s">
        <v>15</v>
      </c>
      <c r="E1519" t="s">
        <v>42</v>
      </c>
      <c r="F1519" t="s">
        <v>43</v>
      </c>
      <c r="G1519">
        <v>98105</v>
      </c>
      <c r="H1519" t="s">
        <v>25</v>
      </c>
      <c r="I1519" t="s">
        <v>26</v>
      </c>
      <c r="J1519" t="s">
        <v>37</v>
      </c>
      <c r="K1519" s="6">
        <v>83.84</v>
      </c>
      <c r="L1519">
        <v>2</v>
      </c>
      <c r="M1519">
        <v>0.2</v>
      </c>
      <c r="N1519" s="6">
        <v>27.248000000000001</v>
      </c>
      <c r="O1519" t="str">
        <f t="shared" si="69"/>
        <v/>
      </c>
      <c r="P1519" s="6">
        <f t="shared" si="70"/>
        <v>39.482666666666667</v>
      </c>
      <c r="Q1519">
        <f t="shared" si="71"/>
        <v>448.71238233548343</v>
      </c>
      <c r="R1519" s="16" t="str">
        <f>TEXT(Ecom[[#This Row],[Dates]],"mmm")</f>
        <v>Sep</v>
      </c>
      <c r="S1519" s="16" t="str">
        <f>TEXT(Ecom[[#This Row],[Dates]],"YYYY")</f>
        <v>2025</v>
      </c>
      <c r="T1519" s="16"/>
    </row>
    <row r="1520" spans="1:20" x14ac:dyDescent="0.25">
      <c r="A1520" t="s">
        <v>13</v>
      </c>
      <c r="B1520" s="16">
        <v>45839</v>
      </c>
      <c r="C1520" t="s">
        <v>14</v>
      </c>
      <c r="D1520" t="s">
        <v>15</v>
      </c>
      <c r="E1520" t="s">
        <v>42</v>
      </c>
      <c r="F1520" t="s">
        <v>43</v>
      </c>
      <c r="G1520">
        <v>98105</v>
      </c>
      <c r="H1520" t="s">
        <v>25</v>
      </c>
      <c r="I1520" t="s">
        <v>26</v>
      </c>
      <c r="J1520" t="s">
        <v>37</v>
      </c>
      <c r="K1520" s="6">
        <v>13.272</v>
      </c>
      <c r="L1520">
        <v>3</v>
      </c>
      <c r="M1520">
        <v>0.2</v>
      </c>
      <c r="N1520" s="6">
        <v>4.3133999999999997</v>
      </c>
      <c r="O1520" t="str">
        <f t="shared" si="69"/>
        <v/>
      </c>
      <c r="P1520" s="6">
        <f t="shared" si="70"/>
        <v>17.042666666666666</v>
      </c>
      <c r="Q1520">
        <f t="shared" si="71"/>
        <v>332.50652831463594</v>
      </c>
      <c r="R1520" s="16" t="str">
        <f>TEXT(Ecom[[#This Row],[Dates]],"mmm")</f>
        <v>Jul</v>
      </c>
      <c r="S1520" s="16" t="str">
        <f>TEXT(Ecom[[#This Row],[Dates]],"YYYY")</f>
        <v>2025</v>
      </c>
      <c r="T1520" s="16"/>
    </row>
    <row r="1521" spans="1:20" x14ac:dyDescent="0.25">
      <c r="A1521" t="s">
        <v>13</v>
      </c>
      <c r="B1521" s="16">
        <v>45711</v>
      </c>
      <c r="C1521" t="s">
        <v>22</v>
      </c>
      <c r="D1521" t="s">
        <v>15</v>
      </c>
      <c r="E1521" t="s">
        <v>52</v>
      </c>
      <c r="F1521" t="s">
        <v>24</v>
      </c>
      <c r="G1521">
        <v>94110</v>
      </c>
      <c r="H1521" t="s">
        <v>25</v>
      </c>
      <c r="I1521" t="s">
        <v>26</v>
      </c>
      <c r="J1521" t="s">
        <v>37</v>
      </c>
      <c r="K1521" s="6">
        <v>21.335999999999999</v>
      </c>
      <c r="L1521">
        <v>7</v>
      </c>
      <c r="M1521">
        <v>0.2</v>
      </c>
      <c r="N1521" s="6">
        <v>7.7343000000000002</v>
      </c>
      <c r="O1521" t="str">
        <f t="shared" si="69"/>
        <v/>
      </c>
      <c r="P1521" s="6">
        <f t="shared" si="70"/>
        <v>81.322666666666663</v>
      </c>
      <c r="Q1521">
        <f t="shared" si="71"/>
        <v>72.805568480561831</v>
      </c>
      <c r="R1521" s="16" t="str">
        <f>TEXT(Ecom[[#This Row],[Dates]],"mmm")</f>
        <v>Feb</v>
      </c>
      <c r="S1521" s="16" t="str">
        <f>TEXT(Ecom[[#This Row],[Dates]],"YYYY")</f>
        <v>2025</v>
      </c>
      <c r="T1521" s="16"/>
    </row>
    <row r="1522" spans="1:20" x14ac:dyDescent="0.25">
      <c r="A1522" t="s">
        <v>28</v>
      </c>
      <c r="B1522" s="16">
        <v>45879</v>
      </c>
      <c r="C1522" t="s">
        <v>44</v>
      </c>
      <c r="D1522" t="s">
        <v>15</v>
      </c>
      <c r="E1522" t="s">
        <v>79</v>
      </c>
      <c r="F1522" t="s">
        <v>65</v>
      </c>
      <c r="G1522">
        <v>60610</v>
      </c>
      <c r="H1522" t="s">
        <v>47</v>
      </c>
      <c r="I1522" t="s">
        <v>26</v>
      </c>
      <c r="J1522" t="s">
        <v>34</v>
      </c>
      <c r="K1522" s="6">
        <v>16.52</v>
      </c>
      <c r="L1522">
        <v>5</v>
      </c>
      <c r="M1522">
        <v>0.2</v>
      </c>
      <c r="N1522" s="6">
        <v>2.0649999999999999</v>
      </c>
      <c r="O1522" t="str">
        <f t="shared" si="69"/>
        <v/>
      </c>
      <c r="P1522" s="6">
        <f t="shared" si="70"/>
        <v>80.850666666666669</v>
      </c>
      <c r="Q1522">
        <f t="shared" si="71"/>
        <v>80.177297357516082</v>
      </c>
      <c r="R1522" s="16" t="str">
        <f>TEXT(Ecom[[#This Row],[Dates]],"mmm")</f>
        <v>Aug</v>
      </c>
      <c r="S1522" s="16" t="str">
        <f>TEXT(Ecom[[#This Row],[Dates]],"YYYY")</f>
        <v>2025</v>
      </c>
      <c r="T1522" s="16"/>
    </row>
    <row r="1523" spans="1:20" x14ac:dyDescent="0.25">
      <c r="A1523" t="s">
        <v>28</v>
      </c>
      <c r="B1523" s="16">
        <v>46160</v>
      </c>
      <c r="C1523" t="s">
        <v>14</v>
      </c>
      <c r="D1523" t="s">
        <v>15</v>
      </c>
      <c r="E1523" t="s">
        <v>171</v>
      </c>
      <c r="F1523" t="s">
        <v>81</v>
      </c>
      <c r="G1523">
        <v>85705</v>
      </c>
      <c r="H1523" t="s">
        <v>25</v>
      </c>
      <c r="I1523" t="s">
        <v>19</v>
      </c>
      <c r="J1523" t="s">
        <v>33</v>
      </c>
      <c r="K1523" s="6">
        <v>206.11199999999999</v>
      </c>
      <c r="L1523">
        <v>6</v>
      </c>
      <c r="M1523">
        <v>0.2</v>
      </c>
      <c r="N1523" s="6">
        <v>48.951599999999999</v>
      </c>
      <c r="O1523" t="str">
        <f t="shared" si="69"/>
        <v/>
      </c>
      <c r="P1523" s="6">
        <f t="shared" si="70"/>
        <v>141.43466666666666</v>
      </c>
      <c r="Q1523">
        <f t="shared" si="71"/>
        <v>86.632184771147394</v>
      </c>
      <c r="R1523" s="16" t="str">
        <f>TEXT(Ecom[[#This Row],[Dates]],"mmm")</f>
        <v>May</v>
      </c>
      <c r="S1523" s="16" t="str">
        <f>TEXT(Ecom[[#This Row],[Dates]],"YYYY")</f>
        <v>2026</v>
      </c>
      <c r="T1523" s="16"/>
    </row>
    <row r="1524" spans="1:20" x14ac:dyDescent="0.25">
      <c r="A1524" t="s">
        <v>28</v>
      </c>
      <c r="B1524" s="16">
        <v>46192</v>
      </c>
      <c r="C1524" t="s">
        <v>14</v>
      </c>
      <c r="D1524" t="s">
        <v>15</v>
      </c>
      <c r="E1524" t="s">
        <v>171</v>
      </c>
      <c r="F1524" t="s">
        <v>81</v>
      </c>
      <c r="G1524">
        <v>85705</v>
      </c>
      <c r="H1524" t="s">
        <v>25</v>
      </c>
      <c r="I1524" t="s">
        <v>26</v>
      </c>
      <c r="J1524" t="s">
        <v>41</v>
      </c>
      <c r="K1524" s="6">
        <v>19.920000000000002</v>
      </c>
      <c r="L1524">
        <v>5</v>
      </c>
      <c r="M1524">
        <v>0.2</v>
      </c>
      <c r="N1524" s="6">
        <v>6.7229999999999999</v>
      </c>
      <c r="O1524" t="str">
        <f t="shared" si="69"/>
        <v/>
      </c>
      <c r="P1524" s="6">
        <f t="shared" si="70"/>
        <v>155.09866666666667</v>
      </c>
      <c r="Q1524">
        <f t="shared" si="71"/>
        <v>71.665914637914781</v>
      </c>
      <c r="R1524" s="16" t="str">
        <f>TEXT(Ecom[[#This Row],[Dates]],"mmm")</f>
        <v>Jun</v>
      </c>
      <c r="S1524" s="16" t="str">
        <f>TEXT(Ecom[[#This Row],[Dates]],"YYYY")</f>
        <v>2026</v>
      </c>
      <c r="T1524" s="16"/>
    </row>
    <row r="1525" spans="1:20" x14ac:dyDescent="0.25">
      <c r="A1525" t="s">
        <v>28</v>
      </c>
      <c r="B1525" s="16">
        <v>45978</v>
      </c>
      <c r="C1525" t="s">
        <v>14</v>
      </c>
      <c r="D1525" t="s">
        <v>15</v>
      </c>
      <c r="E1525" t="s">
        <v>171</v>
      </c>
      <c r="F1525" t="s">
        <v>81</v>
      </c>
      <c r="G1525">
        <v>85705</v>
      </c>
      <c r="H1525" t="s">
        <v>25</v>
      </c>
      <c r="I1525" t="s">
        <v>26</v>
      </c>
      <c r="J1525" t="s">
        <v>41</v>
      </c>
      <c r="K1525" s="6">
        <v>198.27199999999999</v>
      </c>
      <c r="L1525">
        <v>8</v>
      </c>
      <c r="M1525">
        <v>0.2</v>
      </c>
      <c r="N1525" s="6">
        <v>61.96</v>
      </c>
      <c r="O1525" t="str">
        <f t="shared" si="69"/>
        <v/>
      </c>
      <c r="P1525" s="6">
        <f t="shared" si="70"/>
        <v>177.22666666666666</v>
      </c>
      <c r="Q1525">
        <f t="shared" si="71"/>
        <v>81.572861369453008</v>
      </c>
      <c r="R1525" s="16" t="str">
        <f>TEXT(Ecom[[#This Row],[Dates]],"mmm")</f>
        <v>Nov</v>
      </c>
      <c r="S1525" s="16" t="str">
        <f>TEXT(Ecom[[#This Row],[Dates]],"YYYY")</f>
        <v>2025</v>
      </c>
      <c r="T1525" s="16"/>
    </row>
    <row r="1526" spans="1:20" x14ac:dyDescent="0.25">
      <c r="A1526" t="s">
        <v>28</v>
      </c>
      <c r="B1526" s="16">
        <v>45745</v>
      </c>
      <c r="C1526" t="s">
        <v>14</v>
      </c>
      <c r="D1526" t="s">
        <v>15</v>
      </c>
      <c r="E1526" t="s">
        <v>171</v>
      </c>
      <c r="F1526" t="s">
        <v>81</v>
      </c>
      <c r="G1526">
        <v>85705</v>
      </c>
      <c r="H1526" t="s">
        <v>25</v>
      </c>
      <c r="I1526" t="s">
        <v>26</v>
      </c>
      <c r="J1526" t="s">
        <v>32</v>
      </c>
      <c r="K1526" s="6">
        <v>247.10400000000001</v>
      </c>
      <c r="L1526">
        <v>6</v>
      </c>
      <c r="M1526">
        <v>0.2</v>
      </c>
      <c r="N1526" s="6">
        <v>-58.687199999999997</v>
      </c>
      <c r="O1526">
        <f t="shared" si="69"/>
        <v>-58.687199999999997</v>
      </c>
      <c r="P1526" s="6">
        <f t="shared" si="70"/>
        <v>112.52266666666668</v>
      </c>
      <c r="Q1526">
        <f t="shared" si="71"/>
        <v>97.424124669178099</v>
      </c>
      <c r="R1526" s="16" t="str">
        <f>TEXT(Ecom[[#This Row],[Dates]],"mmm")</f>
        <v>Mar</v>
      </c>
      <c r="S1526" s="16" t="str">
        <f>TEXT(Ecom[[#This Row],[Dates]],"YYYY")</f>
        <v>2025</v>
      </c>
      <c r="T1526" s="16"/>
    </row>
    <row r="1527" spans="1:20" x14ac:dyDescent="0.25">
      <c r="A1527" t="s">
        <v>28</v>
      </c>
      <c r="B1527" s="16">
        <v>45695</v>
      </c>
      <c r="C1527" t="s">
        <v>14</v>
      </c>
      <c r="D1527" t="s">
        <v>15</v>
      </c>
      <c r="E1527" t="s">
        <v>171</v>
      </c>
      <c r="F1527" t="s">
        <v>81</v>
      </c>
      <c r="G1527">
        <v>85705</v>
      </c>
      <c r="H1527" t="s">
        <v>25</v>
      </c>
      <c r="I1527" t="s">
        <v>26</v>
      </c>
      <c r="J1527" t="s">
        <v>34</v>
      </c>
      <c r="K1527" s="6">
        <v>86.304000000000002</v>
      </c>
      <c r="L1527">
        <v>6</v>
      </c>
      <c r="M1527">
        <v>0.2</v>
      </c>
      <c r="N1527" s="6">
        <v>9.7091999999999992</v>
      </c>
      <c r="O1527" t="str">
        <f t="shared" si="69"/>
        <v/>
      </c>
      <c r="P1527" s="6">
        <f t="shared" si="70"/>
        <v>34.037333333333329</v>
      </c>
      <c r="Q1527">
        <f t="shared" si="71"/>
        <v>82.68551079844643</v>
      </c>
      <c r="R1527" s="16" t="str">
        <f>TEXT(Ecom[[#This Row],[Dates]],"mmm")</f>
        <v>Feb</v>
      </c>
      <c r="S1527" s="16" t="str">
        <f>TEXT(Ecom[[#This Row],[Dates]],"YYYY")</f>
        <v>2025</v>
      </c>
      <c r="T1527" s="16"/>
    </row>
    <row r="1528" spans="1:20" x14ac:dyDescent="0.25">
      <c r="A1528" t="s">
        <v>28</v>
      </c>
      <c r="B1528" s="16">
        <v>46216</v>
      </c>
      <c r="C1528" t="s">
        <v>14</v>
      </c>
      <c r="D1528" t="s">
        <v>15</v>
      </c>
      <c r="E1528" t="s">
        <v>312</v>
      </c>
      <c r="F1528" t="s">
        <v>56</v>
      </c>
      <c r="G1528">
        <v>18103</v>
      </c>
      <c r="H1528" t="s">
        <v>57</v>
      </c>
      <c r="I1528" t="s">
        <v>26</v>
      </c>
      <c r="J1528" t="s">
        <v>34</v>
      </c>
      <c r="K1528" s="6">
        <v>4.16</v>
      </c>
      <c r="L1528">
        <v>2</v>
      </c>
      <c r="M1528">
        <v>0.2</v>
      </c>
      <c r="N1528" s="6">
        <v>0.36399999999999999</v>
      </c>
      <c r="O1528" t="str">
        <f t="shared" si="69"/>
        <v/>
      </c>
      <c r="P1528" s="6">
        <f t="shared" si="70"/>
        <v>13.996</v>
      </c>
      <c r="Q1528">
        <f t="shared" si="71"/>
        <v>64.270780375486922</v>
      </c>
      <c r="R1528" s="16" t="str">
        <f>TEXT(Ecom[[#This Row],[Dates]],"mmm")</f>
        <v>Jul</v>
      </c>
      <c r="S1528" s="16" t="str">
        <f>TEXT(Ecom[[#This Row],[Dates]],"YYYY")</f>
        <v>2026</v>
      </c>
      <c r="T1528" s="16"/>
    </row>
    <row r="1529" spans="1:20" x14ac:dyDescent="0.25">
      <c r="A1529" t="s">
        <v>28</v>
      </c>
      <c r="B1529" s="16">
        <v>46155</v>
      </c>
      <c r="C1529" t="s">
        <v>14</v>
      </c>
      <c r="D1529" t="s">
        <v>15</v>
      </c>
      <c r="E1529" t="s">
        <v>312</v>
      </c>
      <c r="F1529" t="s">
        <v>56</v>
      </c>
      <c r="G1529">
        <v>18103</v>
      </c>
      <c r="H1529" t="s">
        <v>57</v>
      </c>
      <c r="I1529" t="s">
        <v>19</v>
      </c>
      <c r="J1529" t="s">
        <v>33</v>
      </c>
      <c r="K1529" s="6">
        <v>11.648</v>
      </c>
      <c r="L1529">
        <v>2</v>
      </c>
      <c r="M1529">
        <v>0.2</v>
      </c>
      <c r="N1529" s="6">
        <v>3.3488000000000002</v>
      </c>
      <c r="O1529" t="str">
        <f t="shared" si="69"/>
        <v/>
      </c>
      <c r="P1529" s="6">
        <f t="shared" si="70"/>
        <v>15.042666666666667</v>
      </c>
      <c r="Q1529">
        <f t="shared" si="71"/>
        <v>15.380517874053332</v>
      </c>
      <c r="R1529" s="16" t="str">
        <f>TEXT(Ecom[[#This Row],[Dates]],"mmm")</f>
        <v>May</v>
      </c>
      <c r="S1529" s="16" t="str">
        <f>TEXT(Ecom[[#This Row],[Dates]],"YYYY")</f>
        <v>2026</v>
      </c>
      <c r="T1529" s="16"/>
    </row>
    <row r="1530" spans="1:20" x14ac:dyDescent="0.25">
      <c r="A1530" t="s">
        <v>13</v>
      </c>
      <c r="B1530" s="16">
        <v>45702</v>
      </c>
      <c r="C1530" t="s">
        <v>22</v>
      </c>
      <c r="D1530" t="s">
        <v>15</v>
      </c>
      <c r="E1530" t="s">
        <v>114</v>
      </c>
      <c r="F1530" t="s">
        <v>72</v>
      </c>
      <c r="G1530">
        <v>19711</v>
      </c>
      <c r="H1530" t="s">
        <v>57</v>
      </c>
      <c r="I1530" t="s">
        <v>26</v>
      </c>
      <c r="J1530" t="s">
        <v>77</v>
      </c>
      <c r="K1530" s="6">
        <v>26.18</v>
      </c>
      <c r="L1530">
        <v>7</v>
      </c>
      <c r="M1530">
        <v>0</v>
      </c>
      <c r="N1530" s="6">
        <v>0.52359999999999995</v>
      </c>
      <c r="O1530" t="str">
        <f t="shared" si="69"/>
        <v/>
      </c>
      <c r="P1530" s="6">
        <f t="shared" si="70"/>
        <v>35.943999999999996</v>
      </c>
      <c r="Q1530">
        <f t="shared" si="71"/>
        <v>23.689471691809363</v>
      </c>
      <c r="R1530" s="16" t="str">
        <f>TEXT(Ecom[[#This Row],[Dates]],"mmm")</f>
        <v>Feb</v>
      </c>
      <c r="S1530" s="16" t="str">
        <f>TEXT(Ecom[[#This Row],[Dates]],"YYYY")</f>
        <v>2025</v>
      </c>
      <c r="T1530" s="16"/>
    </row>
    <row r="1531" spans="1:20" x14ac:dyDescent="0.25">
      <c r="A1531" t="s">
        <v>13</v>
      </c>
      <c r="B1531" s="16">
        <v>45922</v>
      </c>
      <c r="C1531" t="s">
        <v>22</v>
      </c>
      <c r="D1531" t="s">
        <v>15</v>
      </c>
      <c r="E1531" t="s">
        <v>114</v>
      </c>
      <c r="F1531" t="s">
        <v>72</v>
      </c>
      <c r="G1531">
        <v>19711</v>
      </c>
      <c r="H1531" t="s">
        <v>57</v>
      </c>
      <c r="I1531" t="s">
        <v>26</v>
      </c>
      <c r="J1531" t="s">
        <v>41</v>
      </c>
      <c r="K1531" s="6">
        <v>7.3</v>
      </c>
      <c r="L1531">
        <v>2</v>
      </c>
      <c r="M1531">
        <v>0</v>
      </c>
      <c r="N1531" s="6">
        <v>3.431</v>
      </c>
      <c r="O1531" t="str">
        <f t="shared" si="69"/>
        <v/>
      </c>
      <c r="P1531" s="6">
        <f t="shared" si="70"/>
        <v>30.798666666666666</v>
      </c>
      <c r="Q1531">
        <f t="shared" si="71"/>
        <v>25.412024753531039</v>
      </c>
      <c r="R1531" s="16" t="str">
        <f>TEXT(Ecom[[#This Row],[Dates]],"mmm")</f>
        <v>Sep</v>
      </c>
      <c r="S1531" s="16" t="str">
        <f>TEXT(Ecom[[#This Row],[Dates]],"YYYY")</f>
        <v>2025</v>
      </c>
      <c r="T1531" s="16"/>
    </row>
    <row r="1532" spans="1:20" x14ac:dyDescent="0.25">
      <c r="A1532" t="s">
        <v>28</v>
      </c>
      <c r="B1532" s="16">
        <v>45706</v>
      </c>
      <c r="C1532" t="s">
        <v>22</v>
      </c>
      <c r="D1532" t="s">
        <v>15</v>
      </c>
      <c r="E1532" t="s">
        <v>180</v>
      </c>
      <c r="F1532" t="s">
        <v>30</v>
      </c>
      <c r="G1532">
        <v>33142</v>
      </c>
      <c r="H1532" t="s">
        <v>18</v>
      </c>
      <c r="I1532" t="s">
        <v>26</v>
      </c>
      <c r="J1532" t="s">
        <v>41</v>
      </c>
      <c r="K1532" s="6">
        <v>74.352000000000004</v>
      </c>
      <c r="L1532">
        <v>3</v>
      </c>
      <c r="M1532">
        <v>0.2</v>
      </c>
      <c r="N1532" s="6">
        <v>23.234999999999999</v>
      </c>
      <c r="O1532" t="str">
        <f t="shared" si="69"/>
        <v/>
      </c>
      <c r="P1532" s="6">
        <f t="shared" si="70"/>
        <v>31.157333333333337</v>
      </c>
      <c r="Q1532">
        <f t="shared" si="71"/>
        <v>28.262774501427113</v>
      </c>
      <c r="R1532" s="16" t="str">
        <f>TEXT(Ecom[[#This Row],[Dates]],"mmm")</f>
        <v>Feb</v>
      </c>
      <c r="S1532" s="16" t="str">
        <f>TEXT(Ecom[[#This Row],[Dates]],"YYYY")</f>
        <v>2025</v>
      </c>
      <c r="T1532" s="16"/>
    </row>
    <row r="1533" spans="1:20" x14ac:dyDescent="0.25">
      <c r="A1533" t="s">
        <v>28</v>
      </c>
      <c r="B1533" s="16">
        <v>45952</v>
      </c>
      <c r="C1533" t="s">
        <v>14</v>
      </c>
      <c r="D1533" t="s">
        <v>15</v>
      </c>
      <c r="E1533" t="s">
        <v>313</v>
      </c>
      <c r="F1533" t="s">
        <v>81</v>
      </c>
      <c r="G1533">
        <v>85281</v>
      </c>
      <c r="H1533" t="s">
        <v>25</v>
      </c>
      <c r="I1533" t="s">
        <v>26</v>
      </c>
      <c r="J1533" t="s">
        <v>32</v>
      </c>
      <c r="K1533" s="6">
        <v>10.744</v>
      </c>
      <c r="L1533">
        <v>1</v>
      </c>
      <c r="M1533">
        <v>0.2</v>
      </c>
      <c r="N1533" s="6">
        <v>0.80579999999999996</v>
      </c>
      <c r="O1533" t="str">
        <f t="shared" si="69"/>
        <v/>
      </c>
      <c r="P1533" s="6">
        <f t="shared" si="70"/>
        <v>77.333333333333329</v>
      </c>
      <c r="Q1533">
        <f t="shared" si="71"/>
        <v>80.195755598410571</v>
      </c>
      <c r="R1533" s="16" t="str">
        <f>TEXT(Ecom[[#This Row],[Dates]],"mmm")</f>
        <v>Oct</v>
      </c>
      <c r="S1533" s="16" t="str">
        <f>TEXT(Ecom[[#This Row],[Dates]],"YYYY")</f>
        <v>2025</v>
      </c>
      <c r="T1533" s="16"/>
    </row>
    <row r="1534" spans="1:20" x14ac:dyDescent="0.25">
      <c r="A1534" t="s">
        <v>28</v>
      </c>
      <c r="B1534" s="16">
        <v>46233</v>
      </c>
      <c r="C1534" t="s">
        <v>14</v>
      </c>
      <c r="D1534" t="s">
        <v>15</v>
      </c>
      <c r="E1534" t="s">
        <v>313</v>
      </c>
      <c r="F1534" t="s">
        <v>81</v>
      </c>
      <c r="G1534">
        <v>85281</v>
      </c>
      <c r="H1534" t="s">
        <v>25</v>
      </c>
      <c r="I1534" t="s">
        <v>26</v>
      </c>
      <c r="J1534" t="s">
        <v>77</v>
      </c>
      <c r="K1534" s="6">
        <v>8.3759999999999994</v>
      </c>
      <c r="L1534">
        <v>3</v>
      </c>
      <c r="M1534">
        <v>0.2</v>
      </c>
      <c r="N1534" s="6">
        <v>2.7222</v>
      </c>
      <c r="O1534" t="str">
        <f t="shared" si="69"/>
        <v/>
      </c>
      <c r="P1534" s="6">
        <f t="shared" si="70"/>
        <v>141.74633333333335</v>
      </c>
      <c r="Q1534">
        <f t="shared" si="71"/>
        <v>87.111596378183521</v>
      </c>
      <c r="R1534" s="16" t="str">
        <f>TEXT(Ecom[[#This Row],[Dates]],"mmm")</f>
        <v>Jul</v>
      </c>
      <c r="S1534" s="16" t="str">
        <f>TEXT(Ecom[[#This Row],[Dates]],"YYYY")</f>
        <v>2026</v>
      </c>
      <c r="T1534" s="16"/>
    </row>
    <row r="1535" spans="1:20" x14ac:dyDescent="0.25">
      <c r="A1535" t="s">
        <v>28</v>
      </c>
      <c r="B1535" s="16">
        <v>46242</v>
      </c>
      <c r="C1535" t="s">
        <v>22</v>
      </c>
      <c r="D1535" t="s">
        <v>15</v>
      </c>
      <c r="E1535" t="s">
        <v>75</v>
      </c>
      <c r="F1535" t="s">
        <v>76</v>
      </c>
      <c r="G1535">
        <v>10035</v>
      </c>
      <c r="H1535" t="s">
        <v>57</v>
      </c>
      <c r="I1535" t="s">
        <v>26</v>
      </c>
      <c r="J1535" t="s">
        <v>32</v>
      </c>
      <c r="K1535" s="6">
        <v>212.88</v>
      </c>
      <c r="L1535">
        <v>6</v>
      </c>
      <c r="M1535">
        <v>0</v>
      </c>
      <c r="N1535" s="6">
        <v>0</v>
      </c>
      <c r="O1535" t="str">
        <f t="shared" si="69"/>
        <v/>
      </c>
      <c r="P1535" s="6">
        <f t="shared" si="70"/>
        <v>152.53433333333334</v>
      </c>
      <c r="Q1535">
        <f t="shared" si="71"/>
        <v>107.61702852812014</v>
      </c>
      <c r="R1535" s="16" t="str">
        <f>TEXT(Ecom[[#This Row],[Dates]],"mmm")</f>
        <v>Aug</v>
      </c>
      <c r="S1535" s="16" t="str">
        <f>TEXT(Ecom[[#This Row],[Dates]],"YYYY")</f>
        <v>2026</v>
      </c>
      <c r="T1535" s="16"/>
    </row>
    <row r="1536" spans="1:20" x14ac:dyDescent="0.25">
      <c r="A1536" t="s">
        <v>28</v>
      </c>
      <c r="B1536" s="16">
        <v>46321</v>
      </c>
      <c r="C1536" t="s">
        <v>44</v>
      </c>
      <c r="D1536" t="s">
        <v>15</v>
      </c>
      <c r="E1536" t="s">
        <v>314</v>
      </c>
      <c r="F1536" t="s">
        <v>24</v>
      </c>
      <c r="G1536">
        <v>92677</v>
      </c>
      <c r="H1536" t="s">
        <v>25</v>
      </c>
      <c r="I1536" t="s">
        <v>19</v>
      </c>
      <c r="J1536" t="s">
        <v>20</v>
      </c>
      <c r="K1536" s="6">
        <v>203.983</v>
      </c>
      <c r="L1536">
        <v>2</v>
      </c>
      <c r="M1536">
        <v>0.15</v>
      </c>
      <c r="N1536" s="6">
        <v>16.7986</v>
      </c>
      <c r="O1536" t="str">
        <f t="shared" si="69"/>
        <v/>
      </c>
      <c r="P1536" s="6">
        <f t="shared" si="70"/>
        <v>85.464333333333343</v>
      </c>
      <c r="Q1536">
        <f t="shared" si="71"/>
        <v>85.2779363323897</v>
      </c>
      <c r="R1536" s="16" t="str">
        <f>TEXT(Ecom[[#This Row],[Dates]],"mmm")</f>
        <v>Oct</v>
      </c>
      <c r="S1536" s="16" t="str">
        <f>TEXT(Ecom[[#This Row],[Dates]],"YYYY")</f>
        <v>2026</v>
      </c>
      <c r="T1536" s="16"/>
    </row>
    <row r="1537" spans="1:20" x14ac:dyDescent="0.25">
      <c r="A1537" t="s">
        <v>28</v>
      </c>
      <c r="B1537" s="16">
        <v>45878</v>
      </c>
      <c r="C1537" t="s">
        <v>22</v>
      </c>
      <c r="D1537" t="s">
        <v>15</v>
      </c>
      <c r="E1537" t="s">
        <v>315</v>
      </c>
      <c r="F1537" t="s">
        <v>132</v>
      </c>
      <c r="G1537">
        <v>8302</v>
      </c>
      <c r="H1537" t="s">
        <v>57</v>
      </c>
      <c r="I1537" t="s">
        <v>26</v>
      </c>
      <c r="J1537" t="s">
        <v>32</v>
      </c>
      <c r="K1537" s="6">
        <v>40.74</v>
      </c>
      <c r="L1537">
        <v>3</v>
      </c>
      <c r="M1537">
        <v>0</v>
      </c>
      <c r="N1537" s="6">
        <v>0.40739999999999998</v>
      </c>
      <c r="O1537" t="str">
        <f t="shared" si="69"/>
        <v/>
      </c>
      <c r="P1537" s="6">
        <f t="shared" si="70"/>
        <v>30.8</v>
      </c>
      <c r="Q1537">
        <f t="shared" si="71"/>
        <v>77.519960220052468</v>
      </c>
      <c r="R1537" s="16" t="str">
        <f>TEXT(Ecom[[#This Row],[Dates]],"mmm")</f>
        <v>Aug</v>
      </c>
      <c r="S1537" s="16" t="str">
        <f>TEXT(Ecom[[#This Row],[Dates]],"YYYY")</f>
        <v>2025</v>
      </c>
      <c r="T1537" s="16"/>
    </row>
    <row r="1538" spans="1:20" x14ac:dyDescent="0.25">
      <c r="A1538" t="s">
        <v>28</v>
      </c>
      <c r="B1538" s="16">
        <v>46320</v>
      </c>
      <c r="C1538" t="s">
        <v>22</v>
      </c>
      <c r="D1538" t="s">
        <v>15</v>
      </c>
      <c r="E1538" t="s">
        <v>315</v>
      </c>
      <c r="F1538" t="s">
        <v>132</v>
      </c>
      <c r="G1538">
        <v>8302</v>
      </c>
      <c r="H1538" t="s">
        <v>57</v>
      </c>
      <c r="I1538" t="s">
        <v>26</v>
      </c>
      <c r="J1538" t="s">
        <v>38</v>
      </c>
      <c r="K1538" s="6">
        <v>11.67</v>
      </c>
      <c r="L1538">
        <v>3</v>
      </c>
      <c r="M1538">
        <v>0</v>
      </c>
      <c r="N1538" s="6">
        <v>3.0341999999999998</v>
      </c>
      <c r="O1538" t="str">
        <f t="shared" ref="O1538:O1601" si="72">IF(N1538&lt;0,N1538,"")</f>
        <v/>
      </c>
      <c r="P1538" s="6">
        <f t="shared" si="70"/>
        <v>22.646666666666665</v>
      </c>
      <c r="Q1538">
        <f t="shared" si="71"/>
        <v>43.091353256987865</v>
      </c>
      <c r="R1538" s="16" t="str">
        <f>TEXT(Ecom[[#This Row],[Dates]],"mmm")</f>
        <v>Oct</v>
      </c>
      <c r="S1538" s="16" t="str">
        <f>TEXT(Ecom[[#This Row],[Dates]],"YYYY")</f>
        <v>2026</v>
      </c>
      <c r="T1538" s="16"/>
    </row>
    <row r="1539" spans="1:20" x14ac:dyDescent="0.25">
      <c r="A1539" t="s">
        <v>13</v>
      </c>
      <c r="B1539" s="16">
        <v>46349</v>
      </c>
      <c r="C1539" t="s">
        <v>14</v>
      </c>
      <c r="D1539" t="s">
        <v>15</v>
      </c>
      <c r="E1539" t="s">
        <v>316</v>
      </c>
      <c r="F1539" t="s">
        <v>166</v>
      </c>
      <c r="G1539">
        <v>2149</v>
      </c>
      <c r="H1539" t="s">
        <v>57</v>
      </c>
      <c r="I1539" t="s">
        <v>35</v>
      </c>
      <c r="J1539" t="s">
        <v>36</v>
      </c>
      <c r="K1539" s="6">
        <v>39.99</v>
      </c>
      <c r="L1539">
        <v>1</v>
      </c>
      <c r="M1539">
        <v>0</v>
      </c>
      <c r="N1539" s="6">
        <v>11.597099999999999</v>
      </c>
      <c r="O1539" t="str">
        <f t="shared" si="72"/>
        <v/>
      </c>
      <c r="P1539" s="6">
        <f t="shared" ref="P1539:P1602" si="73">AVERAGE(K1539:K1541)</f>
        <v>279.73666666666668</v>
      </c>
      <c r="Q1539">
        <f t="shared" si="71"/>
        <v>290.59627505195948</v>
      </c>
      <c r="R1539" s="16" t="str">
        <f>TEXT(Ecom[[#This Row],[Dates]],"mmm")</f>
        <v>Nov</v>
      </c>
      <c r="S1539" s="16" t="str">
        <f>TEXT(Ecom[[#This Row],[Dates]],"YYYY")</f>
        <v>2026</v>
      </c>
      <c r="T1539" s="16"/>
    </row>
    <row r="1540" spans="1:20" x14ac:dyDescent="0.25">
      <c r="A1540" t="s">
        <v>13</v>
      </c>
      <c r="B1540" s="16">
        <v>45817</v>
      </c>
      <c r="C1540" t="s">
        <v>14</v>
      </c>
      <c r="D1540" t="s">
        <v>15</v>
      </c>
      <c r="E1540" t="s">
        <v>316</v>
      </c>
      <c r="F1540" t="s">
        <v>166</v>
      </c>
      <c r="G1540">
        <v>2149</v>
      </c>
      <c r="H1540" t="s">
        <v>57</v>
      </c>
      <c r="I1540" t="s">
        <v>26</v>
      </c>
      <c r="J1540" t="s">
        <v>34</v>
      </c>
      <c r="K1540" s="6">
        <v>16.28</v>
      </c>
      <c r="L1540">
        <v>2</v>
      </c>
      <c r="M1540">
        <v>0</v>
      </c>
      <c r="N1540" s="6">
        <v>6.5119999999999996</v>
      </c>
      <c r="O1540" t="str">
        <f t="shared" si="72"/>
        <v/>
      </c>
      <c r="P1540" s="6">
        <f t="shared" si="73"/>
        <v>347.23333333333335</v>
      </c>
      <c r="Q1540">
        <f t="shared" si="71"/>
        <v>296.77566722282938</v>
      </c>
      <c r="R1540" s="16" t="str">
        <f>TEXT(Ecom[[#This Row],[Dates]],"mmm")</f>
        <v>Jun</v>
      </c>
      <c r="S1540" s="16" t="str">
        <f>TEXT(Ecom[[#This Row],[Dates]],"YYYY")</f>
        <v>2025</v>
      </c>
      <c r="T1540" s="16"/>
    </row>
    <row r="1541" spans="1:20" x14ac:dyDescent="0.25">
      <c r="A1541" t="s">
        <v>13</v>
      </c>
      <c r="B1541" s="16">
        <v>45872</v>
      </c>
      <c r="C1541" t="s">
        <v>14</v>
      </c>
      <c r="D1541" t="s">
        <v>15</v>
      </c>
      <c r="E1541" t="s">
        <v>316</v>
      </c>
      <c r="F1541" t="s">
        <v>166</v>
      </c>
      <c r="G1541">
        <v>2149</v>
      </c>
      <c r="H1541" t="s">
        <v>57</v>
      </c>
      <c r="I1541" t="s">
        <v>19</v>
      </c>
      <c r="J1541" t="s">
        <v>20</v>
      </c>
      <c r="K1541" s="6">
        <v>782.94</v>
      </c>
      <c r="L1541">
        <v>3</v>
      </c>
      <c r="M1541">
        <v>0</v>
      </c>
      <c r="N1541" s="6">
        <v>203.56440000000001</v>
      </c>
      <c r="O1541" t="str">
        <f t="shared" si="72"/>
        <v/>
      </c>
      <c r="P1541" s="6">
        <f t="shared" si="73"/>
        <v>344.58</v>
      </c>
      <c r="Q1541">
        <f t="shared" ref="Q1541:Q1604" si="74">SQRT(SUMXMY2(K1541:K1543,P1539:P1541)/3)</f>
        <v>354.6160567535083</v>
      </c>
      <c r="R1541" s="16" t="str">
        <f>TEXT(Ecom[[#This Row],[Dates]],"mmm")</f>
        <v>Aug</v>
      </c>
      <c r="S1541" s="16" t="str">
        <f>TEXT(Ecom[[#This Row],[Dates]],"YYYY")</f>
        <v>2025</v>
      </c>
      <c r="T1541" s="16"/>
    </row>
    <row r="1542" spans="1:20" x14ac:dyDescent="0.25">
      <c r="A1542" t="s">
        <v>13</v>
      </c>
      <c r="B1542" s="16">
        <v>46324</v>
      </c>
      <c r="C1542" t="s">
        <v>14</v>
      </c>
      <c r="D1542" t="s">
        <v>15</v>
      </c>
      <c r="E1542" t="s">
        <v>316</v>
      </c>
      <c r="F1542" t="s">
        <v>166</v>
      </c>
      <c r="G1542">
        <v>2149</v>
      </c>
      <c r="H1542" t="s">
        <v>57</v>
      </c>
      <c r="I1542" t="s">
        <v>26</v>
      </c>
      <c r="J1542" t="s">
        <v>37</v>
      </c>
      <c r="K1542" s="6">
        <v>242.48</v>
      </c>
      <c r="L1542">
        <v>7</v>
      </c>
      <c r="M1542">
        <v>0</v>
      </c>
      <c r="N1542" s="6">
        <v>116.3904</v>
      </c>
      <c r="O1542" t="str">
        <f t="shared" si="72"/>
        <v/>
      </c>
      <c r="P1542" s="6">
        <f t="shared" si="73"/>
        <v>87.088000000000008</v>
      </c>
      <c r="Q1542">
        <f t="shared" si="74"/>
        <v>208.0987632675444</v>
      </c>
      <c r="R1542" s="16" t="str">
        <f>TEXT(Ecom[[#This Row],[Dates]],"mmm")</f>
        <v>Oct</v>
      </c>
      <c r="S1542" s="16" t="str">
        <f>TEXT(Ecom[[#This Row],[Dates]],"YYYY")</f>
        <v>2026</v>
      </c>
      <c r="T1542" s="16"/>
    </row>
    <row r="1543" spans="1:20" x14ac:dyDescent="0.25">
      <c r="A1543" t="s">
        <v>13</v>
      </c>
      <c r="B1543" s="16">
        <v>45968</v>
      </c>
      <c r="C1543" t="s">
        <v>14</v>
      </c>
      <c r="D1543" t="s">
        <v>15</v>
      </c>
      <c r="E1543" t="s">
        <v>103</v>
      </c>
      <c r="F1543" t="s">
        <v>104</v>
      </c>
      <c r="G1543">
        <v>43229</v>
      </c>
      <c r="H1543" t="s">
        <v>57</v>
      </c>
      <c r="I1543" t="s">
        <v>19</v>
      </c>
      <c r="J1543" t="s">
        <v>33</v>
      </c>
      <c r="K1543" s="6">
        <v>8.32</v>
      </c>
      <c r="L1543">
        <v>5</v>
      </c>
      <c r="M1543">
        <v>0.2</v>
      </c>
      <c r="N1543" s="6">
        <v>2.2879999999999998</v>
      </c>
      <c r="O1543" t="str">
        <f t="shared" si="72"/>
        <v/>
      </c>
      <c r="P1543" s="6">
        <f t="shared" si="73"/>
        <v>33.893333333333338</v>
      </c>
      <c r="Q1543">
        <f t="shared" si="74"/>
        <v>201.11629000526406</v>
      </c>
      <c r="R1543" s="16" t="str">
        <f>TEXT(Ecom[[#This Row],[Dates]],"mmm")</f>
        <v>Nov</v>
      </c>
      <c r="S1543" s="16" t="str">
        <f>TEXT(Ecom[[#This Row],[Dates]],"YYYY")</f>
        <v>2025</v>
      </c>
      <c r="T1543" s="16"/>
    </row>
    <row r="1544" spans="1:20" x14ac:dyDescent="0.25">
      <c r="A1544" t="s">
        <v>13</v>
      </c>
      <c r="B1544" s="16">
        <v>46199</v>
      </c>
      <c r="C1544" t="s">
        <v>14</v>
      </c>
      <c r="D1544" t="s">
        <v>15</v>
      </c>
      <c r="E1544" t="s">
        <v>103</v>
      </c>
      <c r="F1544" t="s">
        <v>104</v>
      </c>
      <c r="G1544">
        <v>43229</v>
      </c>
      <c r="H1544" t="s">
        <v>57</v>
      </c>
      <c r="I1544" t="s">
        <v>26</v>
      </c>
      <c r="J1544" t="s">
        <v>77</v>
      </c>
      <c r="K1544" s="6">
        <v>10.464</v>
      </c>
      <c r="L1544">
        <v>6</v>
      </c>
      <c r="M1544">
        <v>0.2</v>
      </c>
      <c r="N1544" s="6">
        <v>1.7003999999999999</v>
      </c>
      <c r="O1544" t="str">
        <f t="shared" si="72"/>
        <v/>
      </c>
      <c r="P1544" s="6">
        <f t="shared" si="73"/>
        <v>42.533333333333331</v>
      </c>
      <c r="Q1544">
        <f t="shared" si="74"/>
        <v>52.729745224184498</v>
      </c>
      <c r="R1544" s="16" t="str">
        <f>TEXT(Ecom[[#This Row],[Dates]],"mmm")</f>
        <v>Jun</v>
      </c>
      <c r="S1544" s="16" t="str">
        <f>TEXT(Ecom[[#This Row],[Dates]],"YYYY")</f>
        <v>2026</v>
      </c>
      <c r="T1544" s="16"/>
    </row>
    <row r="1545" spans="1:20" x14ac:dyDescent="0.25">
      <c r="A1545" t="s">
        <v>28</v>
      </c>
      <c r="B1545" s="16">
        <v>45714</v>
      </c>
      <c r="C1545" t="s">
        <v>44</v>
      </c>
      <c r="D1545" t="s">
        <v>15</v>
      </c>
      <c r="E1545" t="s">
        <v>144</v>
      </c>
      <c r="F1545" t="s">
        <v>24</v>
      </c>
      <c r="G1545">
        <v>92024</v>
      </c>
      <c r="H1545" t="s">
        <v>25</v>
      </c>
      <c r="I1545" t="s">
        <v>26</v>
      </c>
      <c r="J1545" t="s">
        <v>37</v>
      </c>
      <c r="K1545" s="6">
        <v>82.896000000000001</v>
      </c>
      <c r="L1545">
        <v>3</v>
      </c>
      <c r="M1545">
        <v>0.2</v>
      </c>
      <c r="N1545" s="6">
        <v>29.0136</v>
      </c>
      <c r="O1545" t="str">
        <f t="shared" si="72"/>
        <v/>
      </c>
      <c r="P1545" s="6">
        <f t="shared" si="73"/>
        <v>563.54133333333334</v>
      </c>
      <c r="Q1545">
        <f t="shared" si="74"/>
        <v>583.79856977937561</v>
      </c>
      <c r="R1545" s="16" t="str">
        <f>TEXT(Ecom[[#This Row],[Dates]],"mmm")</f>
        <v>Feb</v>
      </c>
      <c r="S1545" s="16" t="str">
        <f>TEXT(Ecom[[#This Row],[Dates]],"YYYY")</f>
        <v>2025</v>
      </c>
      <c r="T1545" s="16"/>
    </row>
    <row r="1546" spans="1:20" x14ac:dyDescent="0.25">
      <c r="A1546" t="s">
        <v>28</v>
      </c>
      <c r="B1546" s="16">
        <v>45741</v>
      </c>
      <c r="C1546" t="s">
        <v>44</v>
      </c>
      <c r="D1546" t="s">
        <v>15</v>
      </c>
      <c r="E1546" t="s">
        <v>144</v>
      </c>
      <c r="F1546" t="s">
        <v>24</v>
      </c>
      <c r="G1546">
        <v>92024</v>
      </c>
      <c r="H1546" t="s">
        <v>25</v>
      </c>
      <c r="I1546" t="s">
        <v>26</v>
      </c>
      <c r="J1546" t="s">
        <v>41</v>
      </c>
      <c r="K1546" s="6">
        <v>34.24</v>
      </c>
      <c r="L1546">
        <v>4</v>
      </c>
      <c r="M1546">
        <v>0</v>
      </c>
      <c r="N1546" s="6">
        <v>16.0928</v>
      </c>
      <c r="O1546" t="str">
        <f t="shared" si="72"/>
        <v/>
      </c>
      <c r="P1546" s="6">
        <f t="shared" si="73"/>
        <v>647.74933333333331</v>
      </c>
      <c r="Q1546">
        <f t="shared" si="74"/>
        <v>610.34094446810821</v>
      </c>
      <c r="R1546" s="16" t="str">
        <f>TEXT(Ecom[[#This Row],[Dates]],"mmm")</f>
        <v>Mar</v>
      </c>
      <c r="S1546" s="16" t="str">
        <f>TEXT(Ecom[[#This Row],[Dates]],"YYYY")</f>
        <v>2025</v>
      </c>
      <c r="T1546" s="16"/>
    </row>
    <row r="1547" spans="1:20" x14ac:dyDescent="0.25">
      <c r="A1547" t="s">
        <v>13</v>
      </c>
      <c r="B1547" s="16">
        <v>45772</v>
      </c>
      <c r="C1547" t="s">
        <v>22</v>
      </c>
      <c r="D1547" t="s">
        <v>15</v>
      </c>
      <c r="E1547" t="s">
        <v>317</v>
      </c>
      <c r="F1547" t="s">
        <v>76</v>
      </c>
      <c r="G1547">
        <v>13601</v>
      </c>
      <c r="H1547" t="s">
        <v>57</v>
      </c>
      <c r="I1547" t="s">
        <v>19</v>
      </c>
      <c r="J1547" t="s">
        <v>20</v>
      </c>
      <c r="K1547" s="6">
        <v>1573.4880000000001</v>
      </c>
      <c r="L1547">
        <v>7</v>
      </c>
      <c r="M1547">
        <v>0.2</v>
      </c>
      <c r="N1547" s="6">
        <v>196.68600000000001</v>
      </c>
      <c r="O1547" t="str">
        <f t="shared" si="72"/>
        <v/>
      </c>
      <c r="P1547" s="6">
        <f t="shared" si="73"/>
        <v>644.30666666666673</v>
      </c>
      <c r="Q1547">
        <f t="shared" si="74"/>
        <v>707.66493213792774</v>
      </c>
      <c r="R1547" s="16" t="str">
        <f>TEXT(Ecom[[#This Row],[Dates]],"mmm")</f>
        <v>Apr</v>
      </c>
      <c r="S1547" s="16" t="str">
        <f>TEXT(Ecom[[#This Row],[Dates]],"YYYY")</f>
        <v>2025</v>
      </c>
      <c r="T1547" s="16"/>
    </row>
    <row r="1548" spans="1:20" x14ac:dyDescent="0.25">
      <c r="A1548" t="s">
        <v>28</v>
      </c>
      <c r="B1548" s="16">
        <v>45665</v>
      </c>
      <c r="C1548" t="s">
        <v>22</v>
      </c>
      <c r="D1548" t="s">
        <v>15</v>
      </c>
      <c r="E1548" t="s">
        <v>122</v>
      </c>
      <c r="F1548" t="s">
        <v>46</v>
      </c>
      <c r="G1548">
        <v>78207</v>
      </c>
      <c r="H1548" t="s">
        <v>47</v>
      </c>
      <c r="I1548" t="s">
        <v>26</v>
      </c>
      <c r="J1548" t="s">
        <v>41</v>
      </c>
      <c r="K1548" s="6">
        <v>335.52</v>
      </c>
      <c r="L1548">
        <v>4</v>
      </c>
      <c r="M1548">
        <v>0.2</v>
      </c>
      <c r="N1548" s="6">
        <v>117.432</v>
      </c>
      <c r="O1548" t="str">
        <f t="shared" si="72"/>
        <v/>
      </c>
      <c r="P1548" s="6">
        <f t="shared" si="73"/>
        <v>128.82933333333332</v>
      </c>
      <c r="Q1548">
        <f t="shared" si="74"/>
        <v>405.27131257961008</v>
      </c>
      <c r="R1548" s="16" t="str">
        <f>TEXT(Ecom[[#This Row],[Dates]],"mmm")</f>
        <v>Jan</v>
      </c>
      <c r="S1548" s="16" t="str">
        <f>TEXT(Ecom[[#This Row],[Dates]],"YYYY")</f>
        <v>2025</v>
      </c>
      <c r="T1548" s="16"/>
    </row>
    <row r="1549" spans="1:20" x14ac:dyDescent="0.25">
      <c r="A1549" t="s">
        <v>28</v>
      </c>
      <c r="B1549" s="16">
        <v>45942</v>
      </c>
      <c r="C1549" t="s">
        <v>22</v>
      </c>
      <c r="D1549" t="s">
        <v>15</v>
      </c>
      <c r="E1549" t="s">
        <v>122</v>
      </c>
      <c r="F1549" t="s">
        <v>46</v>
      </c>
      <c r="G1549">
        <v>78207</v>
      </c>
      <c r="H1549" t="s">
        <v>47</v>
      </c>
      <c r="I1549" t="s">
        <v>26</v>
      </c>
      <c r="J1549" t="s">
        <v>37</v>
      </c>
      <c r="K1549" s="6">
        <v>23.911999999999999</v>
      </c>
      <c r="L1549">
        <v>2</v>
      </c>
      <c r="M1549">
        <v>0.8</v>
      </c>
      <c r="N1549" s="6">
        <v>-40.650399999999998</v>
      </c>
      <c r="O1549">
        <f t="shared" si="72"/>
        <v>-40.650399999999998</v>
      </c>
      <c r="P1549" s="6">
        <f t="shared" si="73"/>
        <v>203.65333333333331</v>
      </c>
      <c r="Q1549">
        <f t="shared" si="74"/>
        <v>417.22280185691358</v>
      </c>
      <c r="R1549" s="16" t="str">
        <f>TEXT(Ecom[[#This Row],[Dates]],"mmm")</f>
        <v>Oct</v>
      </c>
      <c r="S1549" s="16" t="str">
        <f>TEXT(Ecom[[#This Row],[Dates]],"YYYY")</f>
        <v>2025</v>
      </c>
      <c r="T1549" s="16"/>
    </row>
    <row r="1550" spans="1:20" x14ac:dyDescent="0.25">
      <c r="A1550" t="s">
        <v>28</v>
      </c>
      <c r="B1550" s="16">
        <v>46199</v>
      </c>
      <c r="C1550" t="s">
        <v>22</v>
      </c>
      <c r="D1550" t="s">
        <v>15</v>
      </c>
      <c r="E1550" t="s">
        <v>122</v>
      </c>
      <c r="F1550" t="s">
        <v>46</v>
      </c>
      <c r="G1550">
        <v>78207</v>
      </c>
      <c r="H1550" t="s">
        <v>47</v>
      </c>
      <c r="I1550" t="s">
        <v>26</v>
      </c>
      <c r="J1550" t="s">
        <v>32</v>
      </c>
      <c r="K1550" s="6">
        <v>27.056000000000001</v>
      </c>
      <c r="L1550">
        <v>2</v>
      </c>
      <c r="M1550">
        <v>0.2</v>
      </c>
      <c r="N1550" s="6">
        <v>2.3673999999999999</v>
      </c>
      <c r="O1550" t="str">
        <f t="shared" si="72"/>
        <v/>
      </c>
      <c r="P1550" s="6">
        <f t="shared" si="73"/>
        <v>198.79066666666665</v>
      </c>
      <c r="Q1550">
        <f t="shared" si="74"/>
        <v>240.3002805639459</v>
      </c>
      <c r="R1550" s="16" t="str">
        <f>TEXT(Ecom[[#This Row],[Dates]],"mmm")</f>
        <v>Jun</v>
      </c>
      <c r="S1550" s="16" t="str">
        <f>TEXT(Ecom[[#This Row],[Dates]],"YYYY")</f>
        <v>2026</v>
      </c>
      <c r="T1550" s="16"/>
    </row>
    <row r="1551" spans="1:20" x14ac:dyDescent="0.25">
      <c r="A1551" t="s">
        <v>62</v>
      </c>
      <c r="B1551" s="16">
        <v>46052</v>
      </c>
      <c r="C1551" t="s">
        <v>14</v>
      </c>
      <c r="D1551" t="s">
        <v>15</v>
      </c>
      <c r="E1551" t="s">
        <v>75</v>
      </c>
      <c r="F1551" t="s">
        <v>76</v>
      </c>
      <c r="G1551">
        <v>10011</v>
      </c>
      <c r="H1551" t="s">
        <v>57</v>
      </c>
      <c r="I1551" t="s">
        <v>35</v>
      </c>
      <c r="J1551" t="s">
        <v>162</v>
      </c>
      <c r="K1551" s="6">
        <v>559.99199999999996</v>
      </c>
      <c r="L1551">
        <v>1</v>
      </c>
      <c r="M1551">
        <v>0.2</v>
      </c>
      <c r="N1551" s="6">
        <v>174.9975</v>
      </c>
      <c r="O1551" t="str">
        <f t="shared" si="72"/>
        <v/>
      </c>
      <c r="P1551" s="6">
        <f t="shared" si="73"/>
        <v>227.09199999999998</v>
      </c>
      <c r="Q1551">
        <f t="shared" si="74"/>
        <v>242.30163059263933</v>
      </c>
      <c r="R1551" s="16" t="str">
        <f>TEXT(Ecom[[#This Row],[Dates]],"mmm")</f>
        <v>Jan</v>
      </c>
      <c r="S1551" s="16" t="str">
        <f>TEXT(Ecom[[#This Row],[Dates]],"YYYY")</f>
        <v>2026</v>
      </c>
      <c r="T1551" s="16"/>
    </row>
    <row r="1552" spans="1:20" x14ac:dyDescent="0.25">
      <c r="A1552" t="s">
        <v>13</v>
      </c>
      <c r="B1552" s="16">
        <v>46193</v>
      </c>
      <c r="C1552" t="s">
        <v>44</v>
      </c>
      <c r="D1552" t="s">
        <v>15</v>
      </c>
      <c r="E1552" t="s">
        <v>61</v>
      </c>
      <c r="F1552" t="s">
        <v>46</v>
      </c>
      <c r="G1552">
        <v>77095</v>
      </c>
      <c r="H1552" t="s">
        <v>47</v>
      </c>
      <c r="I1552" t="s">
        <v>26</v>
      </c>
      <c r="J1552" t="s">
        <v>38</v>
      </c>
      <c r="K1552" s="6">
        <v>9.3239999999999998</v>
      </c>
      <c r="L1552">
        <v>6</v>
      </c>
      <c r="M1552">
        <v>0.8</v>
      </c>
      <c r="N1552" s="6">
        <v>-24.708600000000001</v>
      </c>
      <c r="O1552">
        <f t="shared" si="72"/>
        <v>-24.708600000000001</v>
      </c>
      <c r="P1552" s="6">
        <f t="shared" si="73"/>
        <v>47.614666666666665</v>
      </c>
      <c r="Q1552">
        <f t="shared" si="74"/>
        <v>128.88216951527065</v>
      </c>
      <c r="R1552" s="16" t="str">
        <f>TEXT(Ecom[[#This Row],[Dates]],"mmm")</f>
        <v>Jun</v>
      </c>
      <c r="S1552" s="16" t="str">
        <f>TEXT(Ecom[[#This Row],[Dates]],"YYYY")</f>
        <v>2026</v>
      </c>
      <c r="T1552" s="16"/>
    </row>
    <row r="1553" spans="1:20" x14ac:dyDescent="0.25">
      <c r="A1553" t="s">
        <v>28</v>
      </c>
      <c r="B1553" s="16">
        <v>45776</v>
      </c>
      <c r="C1553" t="s">
        <v>14</v>
      </c>
      <c r="D1553" t="s">
        <v>15</v>
      </c>
      <c r="E1553" t="s">
        <v>144</v>
      </c>
      <c r="F1553" t="s">
        <v>24</v>
      </c>
      <c r="G1553">
        <v>92024</v>
      </c>
      <c r="H1553" t="s">
        <v>25</v>
      </c>
      <c r="I1553" t="s">
        <v>26</v>
      </c>
      <c r="J1553" t="s">
        <v>41</v>
      </c>
      <c r="K1553" s="6">
        <v>111.96</v>
      </c>
      <c r="L1553">
        <v>2</v>
      </c>
      <c r="M1553">
        <v>0</v>
      </c>
      <c r="N1553" s="6">
        <v>54.860399999999998</v>
      </c>
      <c r="O1553" t="str">
        <f t="shared" si="72"/>
        <v/>
      </c>
      <c r="P1553" s="6">
        <f t="shared" si="73"/>
        <v>86.089999999999989</v>
      </c>
      <c r="Q1553">
        <f t="shared" si="74"/>
        <v>71.714291181770065</v>
      </c>
      <c r="R1553" s="16" t="str">
        <f>TEXT(Ecom[[#This Row],[Dates]],"mmm")</f>
        <v>Apr</v>
      </c>
      <c r="S1553" s="16" t="str">
        <f>TEXT(Ecom[[#This Row],[Dates]],"YYYY")</f>
        <v>2025</v>
      </c>
      <c r="T1553" s="16"/>
    </row>
    <row r="1554" spans="1:20" x14ac:dyDescent="0.25">
      <c r="A1554" t="s">
        <v>62</v>
      </c>
      <c r="B1554" s="16">
        <v>45723</v>
      </c>
      <c r="C1554" t="s">
        <v>44</v>
      </c>
      <c r="D1554" t="s">
        <v>15</v>
      </c>
      <c r="E1554" t="s">
        <v>318</v>
      </c>
      <c r="F1554" t="s">
        <v>49</v>
      </c>
      <c r="G1554">
        <v>54915</v>
      </c>
      <c r="H1554" t="s">
        <v>47</v>
      </c>
      <c r="I1554" t="s">
        <v>26</v>
      </c>
      <c r="J1554" t="s">
        <v>27</v>
      </c>
      <c r="K1554" s="6">
        <v>21.56</v>
      </c>
      <c r="L1554">
        <v>7</v>
      </c>
      <c r="M1554">
        <v>0</v>
      </c>
      <c r="N1554" s="6">
        <v>10.348800000000001</v>
      </c>
      <c r="O1554" t="str">
        <f t="shared" si="72"/>
        <v/>
      </c>
      <c r="P1554" s="6">
        <f t="shared" si="73"/>
        <v>50.53</v>
      </c>
      <c r="Q1554">
        <f t="shared" si="74"/>
        <v>37.51001535195239</v>
      </c>
      <c r="R1554" s="16" t="str">
        <f>TEXT(Ecom[[#This Row],[Dates]],"mmm")</f>
        <v>Mar</v>
      </c>
      <c r="S1554" s="16" t="str">
        <f>TEXT(Ecom[[#This Row],[Dates]],"YYYY")</f>
        <v>2025</v>
      </c>
      <c r="T1554" s="16"/>
    </row>
    <row r="1555" spans="1:20" x14ac:dyDescent="0.25">
      <c r="A1555" t="s">
        <v>28</v>
      </c>
      <c r="B1555" s="16">
        <v>46355</v>
      </c>
      <c r="C1555" t="s">
        <v>14</v>
      </c>
      <c r="D1555" t="s">
        <v>15</v>
      </c>
      <c r="E1555" t="s">
        <v>182</v>
      </c>
      <c r="F1555" t="s">
        <v>17</v>
      </c>
      <c r="G1555">
        <v>40475</v>
      </c>
      <c r="H1555" t="s">
        <v>18</v>
      </c>
      <c r="I1555" t="s">
        <v>26</v>
      </c>
      <c r="J1555" t="s">
        <v>37</v>
      </c>
      <c r="K1555" s="6">
        <v>124.75</v>
      </c>
      <c r="L1555">
        <v>5</v>
      </c>
      <c r="M1555">
        <v>0</v>
      </c>
      <c r="N1555" s="6">
        <v>57.384999999999998</v>
      </c>
      <c r="O1555" t="str">
        <f t="shared" si="72"/>
        <v/>
      </c>
      <c r="P1555" s="6">
        <f t="shared" si="73"/>
        <v>73.99666666666667</v>
      </c>
      <c r="Q1555">
        <f t="shared" si="74"/>
        <v>35.892615045644348</v>
      </c>
      <c r="R1555" s="16" t="str">
        <f>TEXT(Ecom[[#This Row],[Dates]],"mmm")</f>
        <v>Nov</v>
      </c>
      <c r="S1555" s="16" t="str">
        <f>TEXT(Ecom[[#This Row],[Dates]],"YYYY")</f>
        <v>2026</v>
      </c>
      <c r="T1555" s="16"/>
    </row>
    <row r="1556" spans="1:20" x14ac:dyDescent="0.25">
      <c r="A1556" t="s">
        <v>28</v>
      </c>
      <c r="B1556" s="16">
        <v>45977</v>
      </c>
      <c r="C1556" t="s">
        <v>22</v>
      </c>
      <c r="D1556" t="s">
        <v>15</v>
      </c>
      <c r="E1556" t="s">
        <v>319</v>
      </c>
      <c r="F1556" t="s">
        <v>43</v>
      </c>
      <c r="G1556">
        <v>98006</v>
      </c>
      <c r="H1556" t="s">
        <v>25</v>
      </c>
      <c r="I1556" t="s">
        <v>26</v>
      </c>
      <c r="J1556" t="s">
        <v>34</v>
      </c>
      <c r="K1556" s="6">
        <v>5.28</v>
      </c>
      <c r="L1556">
        <v>3</v>
      </c>
      <c r="M1556">
        <v>0</v>
      </c>
      <c r="N1556" s="6">
        <v>1.5311999999999999</v>
      </c>
      <c r="O1556" t="str">
        <f t="shared" si="72"/>
        <v/>
      </c>
      <c r="P1556" s="6">
        <f t="shared" si="73"/>
        <v>35.527999999999999</v>
      </c>
      <c r="Q1556">
        <f t="shared" si="74"/>
        <v>31.915752121507044</v>
      </c>
      <c r="R1556" s="16" t="str">
        <f>TEXT(Ecom[[#This Row],[Dates]],"mmm")</f>
        <v>Nov</v>
      </c>
      <c r="S1556" s="16" t="str">
        <f>TEXT(Ecom[[#This Row],[Dates]],"YYYY")</f>
        <v>2025</v>
      </c>
      <c r="T1556" s="16"/>
    </row>
    <row r="1557" spans="1:20" x14ac:dyDescent="0.25">
      <c r="A1557" t="s">
        <v>28</v>
      </c>
      <c r="B1557" s="16">
        <v>45755</v>
      </c>
      <c r="C1557" t="s">
        <v>14</v>
      </c>
      <c r="D1557" t="s">
        <v>15</v>
      </c>
      <c r="E1557" t="s">
        <v>159</v>
      </c>
      <c r="F1557" t="s">
        <v>76</v>
      </c>
      <c r="G1557">
        <v>11561</v>
      </c>
      <c r="H1557" t="s">
        <v>57</v>
      </c>
      <c r="I1557" t="s">
        <v>35</v>
      </c>
      <c r="J1557" t="s">
        <v>59</v>
      </c>
      <c r="K1557" s="6">
        <v>91.96</v>
      </c>
      <c r="L1557">
        <v>4</v>
      </c>
      <c r="M1557">
        <v>0</v>
      </c>
      <c r="N1557" s="6">
        <v>39.5428</v>
      </c>
      <c r="O1557" t="str">
        <f t="shared" si="72"/>
        <v/>
      </c>
      <c r="P1557" s="6">
        <f t="shared" si="73"/>
        <v>60.221333333333327</v>
      </c>
      <c r="Q1557">
        <f t="shared" si="74"/>
        <v>21.405386878246496</v>
      </c>
      <c r="R1557" s="16" t="str">
        <f>TEXT(Ecom[[#This Row],[Dates]],"mmm")</f>
        <v>Apr</v>
      </c>
      <c r="S1557" s="16" t="str">
        <f>TEXT(Ecom[[#This Row],[Dates]],"YYYY")</f>
        <v>2025</v>
      </c>
      <c r="T1557" s="16"/>
    </row>
    <row r="1558" spans="1:20" x14ac:dyDescent="0.25">
      <c r="A1558" t="s">
        <v>28</v>
      </c>
      <c r="B1558" s="16">
        <v>45958</v>
      </c>
      <c r="C1558" t="s">
        <v>14</v>
      </c>
      <c r="D1558" t="s">
        <v>15</v>
      </c>
      <c r="E1558" t="s">
        <v>55</v>
      </c>
      <c r="F1558" t="s">
        <v>56</v>
      </c>
      <c r="G1558">
        <v>19140</v>
      </c>
      <c r="H1558" t="s">
        <v>57</v>
      </c>
      <c r="I1558" t="s">
        <v>26</v>
      </c>
      <c r="J1558" t="s">
        <v>60</v>
      </c>
      <c r="K1558" s="6">
        <v>9.3439999999999994</v>
      </c>
      <c r="L1558">
        <v>1</v>
      </c>
      <c r="M1558">
        <v>0.2</v>
      </c>
      <c r="N1558" s="6">
        <v>3.504</v>
      </c>
      <c r="O1558" t="str">
        <f t="shared" si="72"/>
        <v/>
      </c>
      <c r="P1558" s="6">
        <f t="shared" si="73"/>
        <v>86.887999999999991</v>
      </c>
      <c r="Q1558">
        <f t="shared" si="74"/>
        <v>52.564676357727095</v>
      </c>
      <c r="R1558" s="16" t="str">
        <f>TEXT(Ecom[[#This Row],[Dates]],"mmm")</f>
        <v>Oct</v>
      </c>
      <c r="S1558" s="16" t="str">
        <f>TEXT(Ecom[[#This Row],[Dates]],"YYYY")</f>
        <v>2025</v>
      </c>
      <c r="T1558" s="16"/>
    </row>
    <row r="1559" spans="1:20" x14ac:dyDescent="0.25">
      <c r="A1559" t="s">
        <v>28</v>
      </c>
      <c r="B1559" s="16">
        <v>45682</v>
      </c>
      <c r="C1559" t="s">
        <v>14</v>
      </c>
      <c r="D1559" t="s">
        <v>15</v>
      </c>
      <c r="E1559" t="s">
        <v>55</v>
      </c>
      <c r="F1559" t="s">
        <v>56</v>
      </c>
      <c r="G1559">
        <v>19140</v>
      </c>
      <c r="H1559" t="s">
        <v>57</v>
      </c>
      <c r="I1559" t="s">
        <v>26</v>
      </c>
      <c r="J1559" t="s">
        <v>34</v>
      </c>
      <c r="K1559" s="6">
        <v>79.36</v>
      </c>
      <c r="L1559">
        <v>5</v>
      </c>
      <c r="M1559">
        <v>0.2</v>
      </c>
      <c r="N1559" s="6">
        <v>9.92</v>
      </c>
      <c r="O1559" t="str">
        <f t="shared" si="72"/>
        <v/>
      </c>
      <c r="P1559" s="6">
        <f t="shared" si="73"/>
        <v>95.557333333333318</v>
      </c>
      <c r="Q1559">
        <f t="shared" si="74"/>
        <v>61.177926050593221</v>
      </c>
      <c r="R1559" s="16" t="str">
        <f>TEXT(Ecom[[#This Row],[Dates]],"mmm")</f>
        <v>Jan</v>
      </c>
      <c r="S1559" s="16" t="str">
        <f>TEXT(Ecom[[#This Row],[Dates]],"YYYY")</f>
        <v>2025</v>
      </c>
      <c r="T1559" s="16"/>
    </row>
    <row r="1560" spans="1:20" x14ac:dyDescent="0.25">
      <c r="A1560" t="s">
        <v>13</v>
      </c>
      <c r="B1560" s="16">
        <v>46196</v>
      </c>
      <c r="C1560" t="s">
        <v>14</v>
      </c>
      <c r="D1560" t="s">
        <v>15</v>
      </c>
      <c r="E1560" t="s">
        <v>42</v>
      </c>
      <c r="F1560" t="s">
        <v>43</v>
      </c>
      <c r="G1560">
        <v>98103</v>
      </c>
      <c r="H1560" t="s">
        <v>25</v>
      </c>
      <c r="I1560" t="s">
        <v>19</v>
      </c>
      <c r="J1560" t="s">
        <v>31</v>
      </c>
      <c r="K1560" s="6">
        <v>171.96</v>
      </c>
      <c r="L1560">
        <v>2</v>
      </c>
      <c r="M1560">
        <v>0</v>
      </c>
      <c r="N1560" s="6">
        <v>44.709600000000002</v>
      </c>
      <c r="O1560" t="str">
        <f t="shared" si="72"/>
        <v/>
      </c>
      <c r="P1560" s="6">
        <f t="shared" si="73"/>
        <v>75.404000000000011</v>
      </c>
      <c r="Q1560">
        <f t="shared" si="74"/>
        <v>68.446157334987973</v>
      </c>
      <c r="R1560" s="16" t="str">
        <f>TEXT(Ecom[[#This Row],[Dates]],"mmm")</f>
        <v>Jun</v>
      </c>
      <c r="S1560" s="16" t="str">
        <f>TEXT(Ecom[[#This Row],[Dates]],"YYYY")</f>
        <v>2026</v>
      </c>
      <c r="T1560" s="16"/>
    </row>
    <row r="1561" spans="1:20" x14ac:dyDescent="0.25">
      <c r="A1561" t="s">
        <v>28</v>
      </c>
      <c r="B1561" s="16">
        <v>45746</v>
      </c>
      <c r="C1561" t="s">
        <v>22</v>
      </c>
      <c r="D1561" t="s">
        <v>15</v>
      </c>
      <c r="E1561" t="s">
        <v>42</v>
      </c>
      <c r="F1561" t="s">
        <v>43</v>
      </c>
      <c r="G1561">
        <v>98103</v>
      </c>
      <c r="H1561" t="s">
        <v>25</v>
      </c>
      <c r="I1561" t="s">
        <v>26</v>
      </c>
      <c r="J1561" t="s">
        <v>37</v>
      </c>
      <c r="K1561" s="6">
        <v>35.351999999999997</v>
      </c>
      <c r="L1561">
        <v>9</v>
      </c>
      <c r="M1561">
        <v>0.2</v>
      </c>
      <c r="N1561" s="6">
        <v>12.815099999999999</v>
      </c>
      <c r="O1561" t="str">
        <f t="shared" si="72"/>
        <v/>
      </c>
      <c r="P1561" s="6">
        <f t="shared" si="73"/>
        <v>19.010666666666665</v>
      </c>
      <c r="Q1561">
        <f t="shared" si="74"/>
        <v>48.582639966083299</v>
      </c>
      <c r="R1561" s="16" t="str">
        <f>TEXT(Ecom[[#This Row],[Dates]],"mmm")</f>
        <v>Mar</v>
      </c>
      <c r="S1561" s="16" t="str">
        <f>TEXT(Ecom[[#This Row],[Dates]],"YYYY")</f>
        <v>2025</v>
      </c>
      <c r="T1561" s="16"/>
    </row>
    <row r="1562" spans="1:20" x14ac:dyDescent="0.25">
      <c r="A1562" t="s">
        <v>28</v>
      </c>
      <c r="B1562" s="16">
        <v>45975</v>
      </c>
      <c r="C1562" t="s">
        <v>44</v>
      </c>
      <c r="D1562" t="s">
        <v>15</v>
      </c>
      <c r="E1562" t="s">
        <v>52</v>
      </c>
      <c r="F1562" t="s">
        <v>24</v>
      </c>
      <c r="G1562">
        <v>94109</v>
      </c>
      <c r="H1562" t="s">
        <v>25</v>
      </c>
      <c r="I1562" t="s">
        <v>26</v>
      </c>
      <c r="J1562" t="s">
        <v>27</v>
      </c>
      <c r="K1562" s="6">
        <v>18.899999999999999</v>
      </c>
      <c r="L1562">
        <v>6</v>
      </c>
      <c r="M1562">
        <v>0</v>
      </c>
      <c r="N1562" s="6">
        <v>9.0719999999999992</v>
      </c>
      <c r="O1562" t="str">
        <f t="shared" si="72"/>
        <v/>
      </c>
      <c r="P1562" s="6">
        <f t="shared" si="73"/>
        <v>355.43666666666672</v>
      </c>
      <c r="Q1562">
        <f t="shared" si="74"/>
        <v>399.35096814187381</v>
      </c>
      <c r="R1562" s="16" t="str">
        <f>TEXT(Ecom[[#This Row],[Dates]],"mmm")</f>
        <v>Nov</v>
      </c>
      <c r="S1562" s="16" t="str">
        <f>TEXT(Ecom[[#This Row],[Dates]],"YYYY")</f>
        <v>2025</v>
      </c>
      <c r="T1562" s="16"/>
    </row>
    <row r="1563" spans="1:20" x14ac:dyDescent="0.25">
      <c r="A1563" t="s">
        <v>62</v>
      </c>
      <c r="B1563" s="16">
        <v>46372</v>
      </c>
      <c r="C1563" t="s">
        <v>44</v>
      </c>
      <c r="D1563" t="s">
        <v>15</v>
      </c>
      <c r="E1563" t="s">
        <v>42</v>
      </c>
      <c r="F1563" t="s">
        <v>43</v>
      </c>
      <c r="G1563">
        <v>98115</v>
      </c>
      <c r="H1563" t="s">
        <v>25</v>
      </c>
      <c r="I1563" t="s">
        <v>26</v>
      </c>
      <c r="J1563" t="s">
        <v>34</v>
      </c>
      <c r="K1563" s="6">
        <v>2.78</v>
      </c>
      <c r="L1563">
        <v>1</v>
      </c>
      <c r="M1563">
        <v>0</v>
      </c>
      <c r="N1563" s="6">
        <v>0.7228</v>
      </c>
      <c r="O1563" t="str">
        <f t="shared" si="72"/>
        <v/>
      </c>
      <c r="P1563" s="6">
        <f t="shared" si="73"/>
        <v>352.9206666666667</v>
      </c>
      <c r="Q1563">
        <f t="shared" si="74"/>
        <v>444.19216535939341</v>
      </c>
      <c r="R1563" s="16" t="str">
        <f>TEXT(Ecom[[#This Row],[Dates]],"mmm")</f>
        <v>Dec</v>
      </c>
      <c r="S1563" s="16" t="str">
        <f>TEXT(Ecom[[#This Row],[Dates]],"YYYY")</f>
        <v>2026</v>
      </c>
      <c r="T1563" s="16"/>
    </row>
    <row r="1564" spans="1:20" x14ac:dyDescent="0.25">
      <c r="A1564" t="s">
        <v>168</v>
      </c>
      <c r="B1564" s="16">
        <v>46071</v>
      </c>
      <c r="C1564" t="s">
        <v>14</v>
      </c>
      <c r="D1564" t="s">
        <v>15</v>
      </c>
      <c r="E1564" t="s">
        <v>75</v>
      </c>
      <c r="F1564" t="s">
        <v>76</v>
      </c>
      <c r="G1564">
        <v>10011</v>
      </c>
      <c r="H1564" t="s">
        <v>57</v>
      </c>
      <c r="I1564" t="s">
        <v>19</v>
      </c>
      <c r="J1564" t="s">
        <v>31</v>
      </c>
      <c r="K1564" s="6">
        <v>1044.6300000000001</v>
      </c>
      <c r="L1564">
        <v>5</v>
      </c>
      <c r="M1564">
        <v>0.4</v>
      </c>
      <c r="N1564" s="6">
        <v>-295.9785</v>
      </c>
      <c r="O1564">
        <f t="shared" si="72"/>
        <v>-295.9785</v>
      </c>
      <c r="P1564" s="6">
        <f t="shared" si="73"/>
        <v>470.29400000000004</v>
      </c>
      <c r="Q1564">
        <f t="shared" si="74"/>
        <v>449.0628686481644</v>
      </c>
      <c r="R1564" s="16" t="str">
        <f>TEXT(Ecom[[#This Row],[Dates]],"mmm")</f>
        <v>Feb</v>
      </c>
      <c r="S1564" s="16" t="str">
        <f>TEXT(Ecom[[#This Row],[Dates]],"YYYY")</f>
        <v>2026</v>
      </c>
      <c r="T1564" s="16"/>
    </row>
    <row r="1565" spans="1:20" x14ac:dyDescent="0.25">
      <c r="A1565" t="s">
        <v>168</v>
      </c>
      <c r="B1565" s="16">
        <v>45853</v>
      </c>
      <c r="C1565" t="s">
        <v>14</v>
      </c>
      <c r="D1565" t="s">
        <v>15</v>
      </c>
      <c r="E1565" t="s">
        <v>55</v>
      </c>
      <c r="F1565" t="s">
        <v>56</v>
      </c>
      <c r="G1565">
        <v>19134</v>
      </c>
      <c r="H1565" t="s">
        <v>57</v>
      </c>
      <c r="I1565" t="s">
        <v>26</v>
      </c>
      <c r="J1565" t="s">
        <v>41</v>
      </c>
      <c r="K1565" s="6">
        <v>11.352</v>
      </c>
      <c r="L1565">
        <v>3</v>
      </c>
      <c r="M1565">
        <v>0.2</v>
      </c>
      <c r="N1565" s="6">
        <v>4.1151</v>
      </c>
      <c r="O1565" t="str">
        <f t="shared" si="72"/>
        <v/>
      </c>
      <c r="P1565" s="6">
        <f t="shared" si="73"/>
        <v>273.27600000000001</v>
      </c>
      <c r="Q1565">
        <f t="shared" si="74"/>
        <v>232.73233501488679</v>
      </c>
      <c r="R1565" s="16" t="str">
        <f>TEXT(Ecom[[#This Row],[Dates]],"mmm")</f>
        <v>Jul</v>
      </c>
      <c r="S1565" s="16" t="str">
        <f>TEXT(Ecom[[#This Row],[Dates]],"YYYY")</f>
        <v>2025</v>
      </c>
      <c r="T1565" s="16"/>
    </row>
    <row r="1566" spans="1:20" x14ac:dyDescent="0.25">
      <c r="A1566" t="s">
        <v>168</v>
      </c>
      <c r="B1566" s="16">
        <v>46323</v>
      </c>
      <c r="C1566" t="s">
        <v>14</v>
      </c>
      <c r="D1566" t="s">
        <v>15</v>
      </c>
      <c r="E1566" t="s">
        <v>90</v>
      </c>
      <c r="F1566" t="s">
        <v>91</v>
      </c>
      <c r="G1566">
        <v>29203</v>
      </c>
      <c r="H1566" t="s">
        <v>18</v>
      </c>
      <c r="I1566" t="s">
        <v>26</v>
      </c>
      <c r="J1566" t="s">
        <v>32</v>
      </c>
      <c r="K1566" s="6">
        <v>354.9</v>
      </c>
      <c r="L1566">
        <v>5</v>
      </c>
      <c r="M1566">
        <v>0</v>
      </c>
      <c r="N1566" s="6">
        <v>17.745000000000001</v>
      </c>
      <c r="O1566" t="str">
        <f t="shared" si="72"/>
        <v/>
      </c>
      <c r="P1566" s="6">
        <f t="shared" si="73"/>
        <v>276.65199999999999</v>
      </c>
      <c r="Q1566">
        <f t="shared" si="74"/>
        <v>192.2989121307416</v>
      </c>
      <c r="R1566" s="16" t="str">
        <f>TEXT(Ecom[[#This Row],[Dates]],"mmm")</f>
        <v>Oct</v>
      </c>
      <c r="S1566" s="16" t="str">
        <f>TEXT(Ecom[[#This Row],[Dates]],"YYYY")</f>
        <v>2026</v>
      </c>
      <c r="T1566" s="16"/>
    </row>
    <row r="1567" spans="1:20" x14ac:dyDescent="0.25">
      <c r="A1567" t="s">
        <v>28</v>
      </c>
      <c r="B1567" s="16">
        <v>45757</v>
      </c>
      <c r="C1567" t="s">
        <v>44</v>
      </c>
      <c r="D1567" t="s">
        <v>15</v>
      </c>
      <c r="E1567" t="s">
        <v>42</v>
      </c>
      <c r="F1567" t="s">
        <v>43</v>
      </c>
      <c r="G1567">
        <v>98105</v>
      </c>
      <c r="H1567" t="s">
        <v>25</v>
      </c>
      <c r="I1567" t="s">
        <v>35</v>
      </c>
      <c r="J1567" t="s">
        <v>36</v>
      </c>
      <c r="K1567" s="6">
        <v>453.57600000000002</v>
      </c>
      <c r="L1567">
        <v>3</v>
      </c>
      <c r="M1567">
        <v>0.2</v>
      </c>
      <c r="N1567" s="6">
        <v>39.687899999999999</v>
      </c>
      <c r="O1567" t="str">
        <f t="shared" si="72"/>
        <v/>
      </c>
      <c r="P1567" s="6">
        <f t="shared" si="73"/>
        <v>161.28</v>
      </c>
      <c r="Q1567">
        <f t="shared" si="74"/>
        <v>200.72856431841817</v>
      </c>
      <c r="R1567" s="16" t="str">
        <f>TEXT(Ecom[[#This Row],[Dates]],"mmm")</f>
        <v>Apr</v>
      </c>
      <c r="S1567" s="16" t="str">
        <f>TEXT(Ecom[[#This Row],[Dates]],"YYYY")</f>
        <v>2025</v>
      </c>
      <c r="T1567" s="16"/>
    </row>
    <row r="1568" spans="1:20" x14ac:dyDescent="0.25">
      <c r="A1568" t="s">
        <v>62</v>
      </c>
      <c r="B1568" s="16">
        <v>46043</v>
      </c>
      <c r="C1568" t="s">
        <v>14</v>
      </c>
      <c r="D1568" t="s">
        <v>15</v>
      </c>
      <c r="E1568" t="s">
        <v>320</v>
      </c>
      <c r="F1568" t="s">
        <v>46</v>
      </c>
      <c r="G1568">
        <v>75002</v>
      </c>
      <c r="H1568" t="s">
        <v>47</v>
      </c>
      <c r="I1568" t="s">
        <v>35</v>
      </c>
      <c r="J1568" t="s">
        <v>59</v>
      </c>
      <c r="K1568" s="6">
        <v>21.48</v>
      </c>
      <c r="L1568">
        <v>3</v>
      </c>
      <c r="M1568">
        <v>0.2</v>
      </c>
      <c r="N1568" s="6">
        <v>-0.26850000000000002</v>
      </c>
      <c r="O1568">
        <f t="shared" si="72"/>
        <v>-0.26850000000000002</v>
      </c>
      <c r="P1568" s="6">
        <f t="shared" si="73"/>
        <v>51.078000000000003</v>
      </c>
      <c r="Q1568">
        <f t="shared" si="74"/>
        <v>176.57504472980696</v>
      </c>
      <c r="R1568" s="16" t="str">
        <f>TEXT(Ecom[[#This Row],[Dates]],"mmm")</f>
        <v>Jan</v>
      </c>
      <c r="S1568" s="16" t="str">
        <f>TEXT(Ecom[[#This Row],[Dates]],"YYYY")</f>
        <v>2026</v>
      </c>
      <c r="T1568" s="16"/>
    </row>
    <row r="1569" spans="1:20" x14ac:dyDescent="0.25">
      <c r="A1569" t="s">
        <v>62</v>
      </c>
      <c r="B1569" s="16">
        <v>45677</v>
      </c>
      <c r="C1569" t="s">
        <v>14</v>
      </c>
      <c r="D1569" t="s">
        <v>15</v>
      </c>
      <c r="E1569" t="s">
        <v>320</v>
      </c>
      <c r="F1569" t="s">
        <v>46</v>
      </c>
      <c r="G1569">
        <v>75002</v>
      </c>
      <c r="H1569" t="s">
        <v>47</v>
      </c>
      <c r="I1569" t="s">
        <v>26</v>
      </c>
      <c r="J1569" t="s">
        <v>37</v>
      </c>
      <c r="K1569" s="6">
        <v>8.7840000000000007</v>
      </c>
      <c r="L1569">
        <v>4</v>
      </c>
      <c r="M1569">
        <v>0.8</v>
      </c>
      <c r="N1569" s="6">
        <v>-13.6152</v>
      </c>
      <c r="O1569">
        <f t="shared" si="72"/>
        <v>-13.6152</v>
      </c>
      <c r="P1569" s="6">
        <f t="shared" si="73"/>
        <v>48.198</v>
      </c>
      <c r="Q1569">
        <f t="shared" si="74"/>
        <v>99.454642666896149</v>
      </c>
      <c r="R1569" s="16" t="str">
        <f>TEXT(Ecom[[#This Row],[Dates]],"mmm")</f>
        <v>Jan</v>
      </c>
      <c r="S1569" s="16" t="str">
        <f>TEXT(Ecom[[#This Row],[Dates]],"YYYY")</f>
        <v>2025</v>
      </c>
      <c r="T1569" s="16"/>
    </row>
    <row r="1570" spans="1:20" x14ac:dyDescent="0.25">
      <c r="A1570" t="s">
        <v>168</v>
      </c>
      <c r="B1570" s="16">
        <v>46216</v>
      </c>
      <c r="C1570" t="s">
        <v>14</v>
      </c>
      <c r="D1570" t="s">
        <v>15</v>
      </c>
      <c r="E1570" t="s">
        <v>23</v>
      </c>
      <c r="F1570" t="s">
        <v>24</v>
      </c>
      <c r="G1570">
        <v>90004</v>
      </c>
      <c r="H1570" t="s">
        <v>25</v>
      </c>
      <c r="I1570" t="s">
        <v>26</v>
      </c>
      <c r="J1570" t="s">
        <v>41</v>
      </c>
      <c r="K1570" s="6">
        <v>122.97</v>
      </c>
      <c r="L1570">
        <v>3</v>
      </c>
      <c r="M1570">
        <v>0</v>
      </c>
      <c r="N1570" s="6">
        <v>60.255299999999998</v>
      </c>
      <c r="O1570" t="str">
        <f t="shared" si="72"/>
        <v/>
      </c>
      <c r="P1570" s="6">
        <f t="shared" si="73"/>
        <v>246.57666666666668</v>
      </c>
      <c r="Q1570">
        <f t="shared" si="74"/>
        <v>211.43391852284702</v>
      </c>
      <c r="R1570" s="16" t="str">
        <f>TEXT(Ecom[[#This Row],[Dates]],"mmm")</f>
        <v>Jul</v>
      </c>
      <c r="S1570" s="16" t="str">
        <f>TEXT(Ecom[[#This Row],[Dates]],"YYYY")</f>
        <v>2026</v>
      </c>
      <c r="T1570" s="16"/>
    </row>
    <row r="1571" spans="1:20" x14ac:dyDescent="0.25">
      <c r="A1571" t="s">
        <v>28</v>
      </c>
      <c r="B1571" s="16">
        <v>46044</v>
      </c>
      <c r="C1571" t="s">
        <v>22</v>
      </c>
      <c r="D1571" t="s">
        <v>15</v>
      </c>
      <c r="E1571" t="s">
        <v>200</v>
      </c>
      <c r="F1571" t="s">
        <v>167</v>
      </c>
      <c r="G1571">
        <v>30318</v>
      </c>
      <c r="H1571" t="s">
        <v>18</v>
      </c>
      <c r="I1571" t="s">
        <v>26</v>
      </c>
      <c r="J1571" t="s">
        <v>34</v>
      </c>
      <c r="K1571" s="6">
        <v>12.84</v>
      </c>
      <c r="L1571">
        <v>3</v>
      </c>
      <c r="M1571">
        <v>0</v>
      </c>
      <c r="N1571" s="6">
        <v>3.7235999999999998</v>
      </c>
      <c r="O1571" t="str">
        <f t="shared" si="72"/>
        <v/>
      </c>
      <c r="P1571" s="6">
        <f t="shared" si="73"/>
        <v>212.86666666666667</v>
      </c>
      <c r="Q1571">
        <f t="shared" si="74"/>
        <v>234.83017510501463</v>
      </c>
      <c r="R1571" s="16" t="str">
        <f>TEXT(Ecom[[#This Row],[Dates]],"mmm")</f>
        <v>Jan</v>
      </c>
      <c r="S1571" s="16" t="str">
        <f>TEXT(Ecom[[#This Row],[Dates]],"YYYY")</f>
        <v>2026</v>
      </c>
      <c r="T1571" s="16"/>
    </row>
    <row r="1572" spans="1:20" x14ac:dyDescent="0.25">
      <c r="A1572" t="s">
        <v>62</v>
      </c>
      <c r="B1572" s="16">
        <v>45771</v>
      </c>
      <c r="C1572" t="s">
        <v>14</v>
      </c>
      <c r="D1572" t="s">
        <v>15</v>
      </c>
      <c r="E1572" t="s">
        <v>23</v>
      </c>
      <c r="F1572" t="s">
        <v>24</v>
      </c>
      <c r="G1572">
        <v>90004</v>
      </c>
      <c r="H1572" t="s">
        <v>25</v>
      </c>
      <c r="I1572" t="s">
        <v>19</v>
      </c>
      <c r="J1572" t="s">
        <v>21</v>
      </c>
      <c r="K1572" s="6">
        <v>603.91999999999996</v>
      </c>
      <c r="L1572">
        <v>5</v>
      </c>
      <c r="M1572">
        <v>0.2</v>
      </c>
      <c r="N1572" s="6">
        <v>-67.941000000000003</v>
      </c>
      <c r="O1572">
        <f t="shared" si="72"/>
        <v>-67.941000000000003</v>
      </c>
      <c r="P1572" s="6">
        <f t="shared" si="73"/>
        <v>218.58333333333334</v>
      </c>
      <c r="Q1572">
        <f t="shared" si="74"/>
        <v>258.03933203637337</v>
      </c>
      <c r="R1572" s="16" t="str">
        <f>TEXT(Ecom[[#This Row],[Dates]],"mmm")</f>
        <v>Apr</v>
      </c>
      <c r="S1572" s="16" t="str">
        <f>TEXT(Ecom[[#This Row],[Dates]],"YYYY")</f>
        <v>2025</v>
      </c>
      <c r="T1572" s="16"/>
    </row>
    <row r="1573" spans="1:20" x14ac:dyDescent="0.25">
      <c r="A1573" t="s">
        <v>62</v>
      </c>
      <c r="B1573" s="16">
        <v>46298</v>
      </c>
      <c r="C1573" t="s">
        <v>14</v>
      </c>
      <c r="D1573" t="s">
        <v>15</v>
      </c>
      <c r="E1573" t="s">
        <v>23</v>
      </c>
      <c r="F1573" t="s">
        <v>24</v>
      </c>
      <c r="G1573">
        <v>90004</v>
      </c>
      <c r="H1573" t="s">
        <v>25</v>
      </c>
      <c r="I1573" t="s">
        <v>26</v>
      </c>
      <c r="J1573" t="s">
        <v>60</v>
      </c>
      <c r="K1573" s="6">
        <v>21.84</v>
      </c>
      <c r="L1573">
        <v>3</v>
      </c>
      <c r="M1573">
        <v>0</v>
      </c>
      <c r="N1573" s="6">
        <v>10.4832</v>
      </c>
      <c r="O1573" t="str">
        <f t="shared" si="72"/>
        <v/>
      </c>
      <c r="P1573" s="6">
        <f t="shared" si="73"/>
        <v>144.42333333333332</v>
      </c>
      <c r="Q1573">
        <f t="shared" si="74"/>
        <v>206.74906935166064</v>
      </c>
      <c r="R1573" s="16" t="str">
        <f>TEXT(Ecom[[#This Row],[Dates]],"mmm")</f>
        <v>Oct</v>
      </c>
      <c r="S1573" s="16" t="str">
        <f>TEXT(Ecom[[#This Row],[Dates]],"YYYY")</f>
        <v>2026</v>
      </c>
      <c r="T1573" s="16"/>
    </row>
    <row r="1574" spans="1:20" x14ac:dyDescent="0.25">
      <c r="A1574" t="s">
        <v>62</v>
      </c>
      <c r="B1574" s="16">
        <v>46257</v>
      </c>
      <c r="C1574" t="s">
        <v>14</v>
      </c>
      <c r="D1574" t="s">
        <v>15</v>
      </c>
      <c r="E1574" t="s">
        <v>23</v>
      </c>
      <c r="F1574" t="s">
        <v>24</v>
      </c>
      <c r="G1574">
        <v>90004</v>
      </c>
      <c r="H1574" t="s">
        <v>25</v>
      </c>
      <c r="I1574" t="s">
        <v>35</v>
      </c>
      <c r="J1574" t="s">
        <v>59</v>
      </c>
      <c r="K1574" s="6">
        <v>29.99</v>
      </c>
      <c r="L1574">
        <v>1</v>
      </c>
      <c r="M1574">
        <v>0</v>
      </c>
      <c r="N1574" s="6">
        <v>6.2979000000000003</v>
      </c>
      <c r="O1574" t="str">
        <f t="shared" si="72"/>
        <v/>
      </c>
      <c r="P1574" s="6">
        <f t="shared" si="73"/>
        <v>150.70333333333335</v>
      </c>
      <c r="Q1574">
        <f t="shared" si="74"/>
        <v>186.05508103187557</v>
      </c>
      <c r="R1574" s="16" t="str">
        <f>TEXT(Ecom[[#This Row],[Dates]],"mmm")</f>
        <v>Aug</v>
      </c>
      <c r="S1574" s="16" t="str">
        <f>TEXT(Ecom[[#This Row],[Dates]],"YYYY")</f>
        <v>2026</v>
      </c>
      <c r="T1574" s="16"/>
    </row>
    <row r="1575" spans="1:20" x14ac:dyDescent="0.25">
      <c r="A1575" t="s">
        <v>62</v>
      </c>
      <c r="B1575" s="16">
        <v>45916</v>
      </c>
      <c r="C1575" t="s">
        <v>14</v>
      </c>
      <c r="D1575" t="s">
        <v>15</v>
      </c>
      <c r="E1575" t="s">
        <v>23</v>
      </c>
      <c r="F1575" t="s">
        <v>24</v>
      </c>
      <c r="G1575">
        <v>90004</v>
      </c>
      <c r="H1575" t="s">
        <v>25</v>
      </c>
      <c r="I1575" t="s">
        <v>19</v>
      </c>
      <c r="J1575" t="s">
        <v>21</v>
      </c>
      <c r="K1575" s="6">
        <v>381.44</v>
      </c>
      <c r="L1575">
        <v>2</v>
      </c>
      <c r="M1575">
        <v>0.2</v>
      </c>
      <c r="N1575" s="6">
        <v>23.84</v>
      </c>
      <c r="O1575" t="str">
        <f t="shared" si="72"/>
        <v/>
      </c>
      <c r="P1575" s="6">
        <f t="shared" si="73"/>
        <v>395.13333333333338</v>
      </c>
      <c r="Q1575">
        <f t="shared" si="74"/>
        <v>260.64919101692561</v>
      </c>
      <c r="R1575" s="16" t="str">
        <f>TEXT(Ecom[[#This Row],[Dates]],"mmm")</f>
        <v>Sep</v>
      </c>
      <c r="S1575" s="16" t="str">
        <f>TEXT(Ecom[[#This Row],[Dates]],"YYYY")</f>
        <v>2025</v>
      </c>
      <c r="T1575" s="16"/>
    </row>
    <row r="1576" spans="1:20" x14ac:dyDescent="0.25">
      <c r="A1576" t="s">
        <v>62</v>
      </c>
      <c r="B1576" s="16">
        <v>46230</v>
      </c>
      <c r="C1576" t="s">
        <v>14</v>
      </c>
      <c r="D1576" t="s">
        <v>15</v>
      </c>
      <c r="E1576" t="s">
        <v>321</v>
      </c>
      <c r="F1576" t="s">
        <v>46</v>
      </c>
      <c r="G1576">
        <v>79907</v>
      </c>
      <c r="H1576" t="s">
        <v>47</v>
      </c>
      <c r="I1576" t="s">
        <v>35</v>
      </c>
      <c r="J1576" t="s">
        <v>36</v>
      </c>
      <c r="K1576" s="6">
        <v>40.68</v>
      </c>
      <c r="L1576">
        <v>3</v>
      </c>
      <c r="M1576">
        <v>0.2</v>
      </c>
      <c r="N1576" s="6">
        <v>-9.1530000000000005</v>
      </c>
      <c r="O1576">
        <f t="shared" si="72"/>
        <v>-9.1530000000000005</v>
      </c>
      <c r="P1576" s="6">
        <f t="shared" si="73"/>
        <v>275.97066666666666</v>
      </c>
      <c r="Q1576">
        <f t="shared" si="74"/>
        <v>265.29889458495671</v>
      </c>
      <c r="R1576" s="16" t="str">
        <f>TEXT(Ecom[[#This Row],[Dates]],"mmm")</f>
        <v>Jul</v>
      </c>
      <c r="S1576" s="16" t="str">
        <f>TEXT(Ecom[[#This Row],[Dates]],"YYYY")</f>
        <v>2026</v>
      </c>
      <c r="T1576" s="16"/>
    </row>
    <row r="1577" spans="1:20" x14ac:dyDescent="0.25">
      <c r="A1577" t="s">
        <v>62</v>
      </c>
      <c r="B1577" s="16">
        <v>46089</v>
      </c>
      <c r="C1577" t="s">
        <v>14</v>
      </c>
      <c r="D1577" t="s">
        <v>15</v>
      </c>
      <c r="E1577" t="s">
        <v>321</v>
      </c>
      <c r="F1577" t="s">
        <v>46</v>
      </c>
      <c r="G1577">
        <v>79907</v>
      </c>
      <c r="H1577" t="s">
        <v>47</v>
      </c>
      <c r="I1577" t="s">
        <v>19</v>
      </c>
      <c r="J1577" t="s">
        <v>21</v>
      </c>
      <c r="K1577" s="6">
        <v>763.28</v>
      </c>
      <c r="L1577">
        <v>5</v>
      </c>
      <c r="M1577">
        <v>0.3</v>
      </c>
      <c r="N1577" s="6">
        <v>-21.808</v>
      </c>
      <c r="O1577">
        <f t="shared" si="72"/>
        <v>-21.808</v>
      </c>
      <c r="P1577" s="6">
        <f t="shared" si="73"/>
        <v>264.07066666666668</v>
      </c>
      <c r="Q1577">
        <f t="shared" si="74"/>
        <v>297.86649698592595</v>
      </c>
      <c r="R1577" s="16" t="str">
        <f>TEXT(Ecom[[#This Row],[Dates]],"mmm")</f>
        <v>Mar</v>
      </c>
      <c r="S1577" s="16" t="str">
        <f>TEXT(Ecom[[#This Row],[Dates]],"YYYY")</f>
        <v>2026</v>
      </c>
      <c r="T1577" s="16"/>
    </row>
    <row r="1578" spans="1:20" x14ac:dyDescent="0.25">
      <c r="A1578" t="s">
        <v>28</v>
      </c>
      <c r="B1578" s="16">
        <v>45681</v>
      </c>
      <c r="C1578" t="s">
        <v>44</v>
      </c>
      <c r="D1578" t="s">
        <v>15</v>
      </c>
      <c r="E1578" t="s">
        <v>97</v>
      </c>
      <c r="F1578" t="s">
        <v>65</v>
      </c>
      <c r="G1578">
        <v>60505</v>
      </c>
      <c r="H1578" t="s">
        <v>47</v>
      </c>
      <c r="I1578" t="s">
        <v>26</v>
      </c>
      <c r="J1578" t="s">
        <v>32</v>
      </c>
      <c r="K1578" s="6">
        <v>23.952000000000002</v>
      </c>
      <c r="L1578">
        <v>2</v>
      </c>
      <c r="M1578">
        <v>0.2</v>
      </c>
      <c r="N1578" s="6">
        <v>2.3952</v>
      </c>
      <c r="O1578" t="str">
        <f t="shared" si="72"/>
        <v/>
      </c>
      <c r="P1578" s="6">
        <f t="shared" si="73"/>
        <v>66.603999999999999</v>
      </c>
      <c r="Q1578">
        <f t="shared" si="74"/>
        <v>217.19028989822283</v>
      </c>
      <c r="R1578" s="16" t="str">
        <f>TEXT(Ecom[[#This Row],[Dates]],"mmm")</f>
        <v>Jan</v>
      </c>
      <c r="S1578" s="16" t="str">
        <f>TEXT(Ecom[[#This Row],[Dates]],"YYYY")</f>
        <v>2025</v>
      </c>
      <c r="T1578" s="16"/>
    </row>
    <row r="1579" spans="1:20" x14ac:dyDescent="0.25">
      <c r="A1579" t="s">
        <v>28</v>
      </c>
      <c r="B1579" s="16">
        <v>45980</v>
      </c>
      <c r="C1579" t="s">
        <v>44</v>
      </c>
      <c r="D1579" t="s">
        <v>15</v>
      </c>
      <c r="E1579" t="s">
        <v>242</v>
      </c>
      <c r="F1579" t="s">
        <v>88</v>
      </c>
      <c r="G1579">
        <v>35630</v>
      </c>
      <c r="H1579" t="s">
        <v>18</v>
      </c>
      <c r="I1579" t="s">
        <v>26</v>
      </c>
      <c r="J1579" t="s">
        <v>41</v>
      </c>
      <c r="K1579" s="6">
        <v>4.9800000000000004</v>
      </c>
      <c r="L1579">
        <v>1</v>
      </c>
      <c r="M1579">
        <v>0</v>
      </c>
      <c r="N1579" s="6">
        <v>2.4401999999999999</v>
      </c>
      <c r="O1579" t="str">
        <f t="shared" si="72"/>
        <v/>
      </c>
      <c r="P1579" s="6">
        <f t="shared" si="73"/>
        <v>161.28</v>
      </c>
      <c r="Q1579">
        <f t="shared" si="74"/>
        <v>182.13762903344801</v>
      </c>
      <c r="R1579" s="16" t="str">
        <f>TEXT(Ecom[[#This Row],[Dates]],"mmm")</f>
        <v>Nov</v>
      </c>
      <c r="S1579" s="16" t="str">
        <f>TEXT(Ecom[[#This Row],[Dates]],"YYYY")</f>
        <v>2025</v>
      </c>
      <c r="T1579" s="16"/>
    </row>
    <row r="1580" spans="1:20" x14ac:dyDescent="0.25">
      <c r="A1580" t="s">
        <v>62</v>
      </c>
      <c r="B1580" s="16">
        <v>46370</v>
      </c>
      <c r="C1580" t="s">
        <v>14</v>
      </c>
      <c r="D1580" t="s">
        <v>15</v>
      </c>
      <c r="E1580" t="s">
        <v>75</v>
      </c>
      <c r="F1580" t="s">
        <v>76</v>
      </c>
      <c r="G1580">
        <v>10011</v>
      </c>
      <c r="H1580" t="s">
        <v>57</v>
      </c>
      <c r="I1580" t="s">
        <v>26</v>
      </c>
      <c r="J1580" t="s">
        <v>38</v>
      </c>
      <c r="K1580" s="6">
        <v>170.88</v>
      </c>
      <c r="L1580">
        <v>3</v>
      </c>
      <c r="M1580">
        <v>0</v>
      </c>
      <c r="N1580" s="6">
        <v>49.555199999999999</v>
      </c>
      <c r="O1580" t="str">
        <f t="shared" si="72"/>
        <v/>
      </c>
      <c r="P1580" s="6">
        <f t="shared" si="73"/>
        <v>287.22199999999998</v>
      </c>
      <c r="Q1580">
        <f t="shared" si="74"/>
        <v>117.6586520858822</v>
      </c>
      <c r="R1580" s="16" t="str">
        <f>TEXT(Ecom[[#This Row],[Dates]],"mmm")</f>
        <v>Dec</v>
      </c>
      <c r="S1580" s="16" t="str">
        <f>TEXT(Ecom[[#This Row],[Dates]],"YYYY")</f>
        <v>2026</v>
      </c>
      <c r="T1580" s="16"/>
    </row>
    <row r="1581" spans="1:20" x14ac:dyDescent="0.25">
      <c r="A1581" t="s">
        <v>62</v>
      </c>
      <c r="B1581" s="16">
        <v>46060</v>
      </c>
      <c r="C1581" t="s">
        <v>14</v>
      </c>
      <c r="D1581" t="s">
        <v>15</v>
      </c>
      <c r="E1581" t="s">
        <v>75</v>
      </c>
      <c r="F1581" t="s">
        <v>76</v>
      </c>
      <c r="G1581">
        <v>10024</v>
      </c>
      <c r="H1581" t="s">
        <v>57</v>
      </c>
      <c r="I1581" t="s">
        <v>35</v>
      </c>
      <c r="J1581" t="s">
        <v>36</v>
      </c>
      <c r="K1581" s="6">
        <v>307.98</v>
      </c>
      <c r="L1581">
        <v>2</v>
      </c>
      <c r="M1581">
        <v>0</v>
      </c>
      <c r="N1581" s="6">
        <v>89.3142</v>
      </c>
      <c r="O1581" t="str">
        <f t="shared" si="72"/>
        <v/>
      </c>
      <c r="P1581" s="6">
        <f t="shared" si="73"/>
        <v>244.24866666666671</v>
      </c>
      <c r="Q1581">
        <f t="shared" si="74"/>
        <v>154.46455442137074</v>
      </c>
      <c r="R1581" s="16" t="str">
        <f>TEXT(Ecom[[#This Row],[Dates]],"mmm")</f>
        <v>Feb</v>
      </c>
      <c r="S1581" s="16" t="str">
        <f>TEXT(Ecom[[#This Row],[Dates]],"YYYY")</f>
        <v>2026</v>
      </c>
      <c r="T1581" s="16"/>
    </row>
    <row r="1582" spans="1:20" x14ac:dyDescent="0.25">
      <c r="A1582" t="s">
        <v>62</v>
      </c>
      <c r="B1582" s="16">
        <v>46363</v>
      </c>
      <c r="C1582" t="s">
        <v>14</v>
      </c>
      <c r="D1582" t="s">
        <v>15</v>
      </c>
      <c r="E1582" t="s">
        <v>75</v>
      </c>
      <c r="F1582" t="s">
        <v>76</v>
      </c>
      <c r="G1582">
        <v>10024</v>
      </c>
      <c r="H1582" t="s">
        <v>57</v>
      </c>
      <c r="I1582" t="s">
        <v>19</v>
      </c>
      <c r="J1582" t="s">
        <v>31</v>
      </c>
      <c r="K1582" s="6">
        <v>382.80599999999998</v>
      </c>
      <c r="L1582">
        <v>9</v>
      </c>
      <c r="M1582">
        <v>0.4</v>
      </c>
      <c r="N1582" s="6">
        <v>-153.1224</v>
      </c>
      <c r="O1582">
        <f t="shared" si="72"/>
        <v>-153.1224</v>
      </c>
      <c r="P1582" s="6">
        <f t="shared" si="73"/>
        <v>547.44466666666665</v>
      </c>
      <c r="Q1582">
        <f t="shared" si="74"/>
        <v>407.88980848408698</v>
      </c>
      <c r="R1582" s="16" t="str">
        <f>TEXT(Ecom[[#This Row],[Dates]],"mmm")</f>
        <v>Dec</v>
      </c>
      <c r="S1582" s="16" t="str">
        <f>TEXT(Ecom[[#This Row],[Dates]],"YYYY")</f>
        <v>2026</v>
      </c>
      <c r="T1582" s="16"/>
    </row>
    <row r="1583" spans="1:20" x14ac:dyDescent="0.25">
      <c r="A1583" t="s">
        <v>62</v>
      </c>
      <c r="B1583" s="16">
        <v>46081</v>
      </c>
      <c r="C1583" t="s">
        <v>14</v>
      </c>
      <c r="D1583" t="s">
        <v>15</v>
      </c>
      <c r="E1583" t="s">
        <v>75</v>
      </c>
      <c r="F1583" t="s">
        <v>76</v>
      </c>
      <c r="G1583">
        <v>10024</v>
      </c>
      <c r="H1583" t="s">
        <v>57</v>
      </c>
      <c r="I1583" t="s">
        <v>26</v>
      </c>
      <c r="J1583" t="s">
        <v>32</v>
      </c>
      <c r="K1583" s="6">
        <v>41.96</v>
      </c>
      <c r="L1583">
        <v>2</v>
      </c>
      <c r="M1583">
        <v>0</v>
      </c>
      <c r="N1583" s="6">
        <v>2.9371999999999998</v>
      </c>
      <c r="O1583" t="str">
        <f t="shared" si="72"/>
        <v/>
      </c>
      <c r="P1583" s="6">
        <f t="shared" si="73"/>
        <v>435.52266666666668</v>
      </c>
      <c r="Q1583">
        <f t="shared" si="74"/>
        <v>462.20658038010089</v>
      </c>
      <c r="R1583" s="16" t="str">
        <f>TEXT(Ecom[[#This Row],[Dates]],"mmm")</f>
        <v>Feb</v>
      </c>
      <c r="S1583" s="16" t="str">
        <f>TEXT(Ecom[[#This Row],[Dates]],"YYYY")</f>
        <v>2026</v>
      </c>
      <c r="T1583" s="16"/>
    </row>
    <row r="1584" spans="1:20" x14ac:dyDescent="0.25">
      <c r="A1584" t="s">
        <v>62</v>
      </c>
      <c r="B1584" s="16">
        <v>45738</v>
      </c>
      <c r="C1584" t="s">
        <v>14</v>
      </c>
      <c r="D1584" t="s">
        <v>15</v>
      </c>
      <c r="E1584" t="s">
        <v>75</v>
      </c>
      <c r="F1584" t="s">
        <v>76</v>
      </c>
      <c r="G1584">
        <v>10024</v>
      </c>
      <c r="H1584" t="s">
        <v>57</v>
      </c>
      <c r="I1584" t="s">
        <v>26</v>
      </c>
      <c r="J1584" t="s">
        <v>37</v>
      </c>
      <c r="K1584" s="6">
        <v>1217.568</v>
      </c>
      <c r="L1584">
        <v>2</v>
      </c>
      <c r="M1584">
        <v>0.2</v>
      </c>
      <c r="N1584" s="6">
        <v>456.58800000000002</v>
      </c>
      <c r="O1584" t="str">
        <f t="shared" si="72"/>
        <v/>
      </c>
      <c r="P1584" s="6">
        <f t="shared" si="73"/>
        <v>423.58933333333334</v>
      </c>
      <c r="Q1584">
        <f t="shared" si="74"/>
        <v>508.01289763985761</v>
      </c>
      <c r="R1584" s="16" t="str">
        <f>TEXT(Ecom[[#This Row],[Dates]],"mmm")</f>
        <v>Mar</v>
      </c>
      <c r="S1584" s="16" t="str">
        <f>TEXT(Ecom[[#This Row],[Dates]],"YYYY")</f>
        <v>2025</v>
      </c>
      <c r="T1584" s="16"/>
    </row>
    <row r="1585" spans="1:20" x14ac:dyDescent="0.25">
      <c r="A1585" t="s">
        <v>62</v>
      </c>
      <c r="B1585" s="16">
        <v>45735</v>
      </c>
      <c r="C1585" t="s">
        <v>14</v>
      </c>
      <c r="D1585" t="s">
        <v>15</v>
      </c>
      <c r="E1585" t="s">
        <v>75</v>
      </c>
      <c r="F1585" t="s">
        <v>76</v>
      </c>
      <c r="G1585">
        <v>10024</v>
      </c>
      <c r="H1585" t="s">
        <v>57</v>
      </c>
      <c r="I1585" t="s">
        <v>19</v>
      </c>
      <c r="J1585" t="s">
        <v>33</v>
      </c>
      <c r="K1585" s="6">
        <v>47.04</v>
      </c>
      <c r="L1585">
        <v>3</v>
      </c>
      <c r="M1585">
        <v>0</v>
      </c>
      <c r="N1585" s="6">
        <v>18.345600000000001</v>
      </c>
      <c r="O1585" t="str">
        <f t="shared" si="72"/>
        <v/>
      </c>
      <c r="P1585" s="6">
        <f t="shared" si="73"/>
        <v>344.38333333333338</v>
      </c>
      <c r="Q1585">
        <f t="shared" si="74"/>
        <v>492.98783568675515</v>
      </c>
      <c r="R1585" s="16" t="str">
        <f>TEXT(Ecom[[#This Row],[Dates]],"mmm")</f>
        <v>Mar</v>
      </c>
      <c r="S1585" s="16" t="str">
        <f>TEXT(Ecom[[#This Row],[Dates]],"YYYY")</f>
        <v>2025</v>
      </c>
      <c r="T1585" s="16"/>
    </row>
    <row r="1586" spans="1:20" x14ac:dyDescent="0.25">
      <c r="A1586" t="s">
        <v>62</v>
      </c>
      <c r="B1586" s="16">
        <v>45758</v>
      </c>
      <c r="C1586" t="s">
        <v>14</v>
      </c>
      <c r="D1586" t="s">
        <v>15</v>
      </c>
      <c r="E1586" t="s">
        <v>75</v>
      </c>
      <c r="F1586" t="s">
        <v>76</v>
      </c>
      <c r="G1586">
        <v>10024</v>
      </c>
      <c r="H1586" t="s">
        <v>57</v>
      </c>
      <c r="I1586" t="s">
        <v>19</v>
      </c>
      <c r="J1586" t="s">
        <v>33</v>
      </c>
      <c r="K1586" s="6">
        <v>6.16</v>
      </c>
      <c r="L1586">
        <v>2</v>
      </c>
      <c r="M1586">
        <v>0</v>
      </c>
      <c r="N1586" s="6">
        <v>2.9567999999999999</v>
      </c>
      <c r="O1586" t="str">
        <f t="shared" si="72"/>
        <v/>
      </c>
      <c r="P1586" s="6">
        <f t="shared" si="73"/>
        <v>376.6033333333333</v>
      </c>
      <c r="Q1586">
        <f t="shared" si="74"/>
        <v>459.14275150642294</v>
      </c>
      <c r="R1586" s="16" t="str">
        <f>TEXT(Ecom[[#This Row],[Dates]],"mmm")</f>
        <v>Apr</v>
      </c>
      <c r="S1586" s="16" t="str">
        <f>TEXT(Ecom[[#This Row],[Dates]],"YYYY")</f>
        <v>2025</v>
      </c>
      <c r="T1586" s="16"/>
    </row>
    <row r="1587" spans="1:20" x14ac:dyDescent="0.25">
      <c r="A1587" t="s">
        <v>62</v>
      </c>
      <c r="B1587" s="16">
        <v>45730</v>
      </c>
      <c r="C1587" t="s">
        <v>14</v>
      </c>
      <c r="D1587" t="s">
        <v>15</v>
      </c>
      <c r="E1587" t="s">
        <v>75</v>
      </c>
      <c r="F1587" t="s">
        <v>76</v>
      </c>
      <c r="G1587">
        <v>10024</v>
      </c>
      <c r="H1587" t="s">
        <v>57</v>
      </c>
      <c r="I1587" t="s">
        <v>35</v>
      </c>
      <c r="J1587" t="s">
        <v>36</v>
      </c>
      <c r="K1587" s="6">
        <v>979.95</v>
      </c>
      <c r="L1587">
        <v>5</v>
      </c>
      <c r="M1587">
        <v>0</v>
      </c>
      <c r="N1587" s="6">
        <v>274.38600000000002</v>
      </c>
      <c r="O1587" t="str">
        <f t="shared" si="72"/>
        <v/>
      </c>
      <c r="P1587" s="6">
        <f t="shared" si="73"/>
        <v>378.10000000000008</v>
      </c>
      <c r="Q1587">
        <f t="shared" si="74"/>
        <v>444.67533210780334</v>
      </c>
      <c r="R1587" s="16" t="str">
        <f>TEXT(Ecom[[#This Row],[Dates]],"mmm")</f>
        <v>Mar</v>
      </c>
      <c r="S1587" s="16" t="str">
        <f>TEXT(Ecom[[#This Row],[Dates]],"YYYY")</f>
        <v>2025</v>
      </c>
      <c r="T1587" s="16"/>
    </row>
    <row r="1588" spans="1:20" x14ac:dyDescent="0.25">
      <c r="A1588" t="s">
        <v>62</v>
      </c>
      <c r="B1588" s="16">
        <v>45987</v>
      </c>
      <c r="C1588" t="s">
        <v>14</v>
      </c>
      <c r="D1588" t="s">
        <v>15</v>
      </c>
      <c r="E1588" t="s">
        <v>75</v>
      </c>
      <c r="F1588" t="s">
        <v>76</v>
      </c>
      <c r="G1588">
        <v>10024</v>
      </c>
      <c r="H1588" t="s">
        <v>57</v>
      </c>
      <c r="I1588" t="s">
        <v>26</v>
      </c>
      <c r="J1588" t="s">
        <v>41</v>
      </c>
      <c r="K1588" s="6">
        <v>143.69999999999999</v>
      </c>
      <c r="L1588">
        <v>3</v>
      </c>
      <c r="M1588">
        <v>0</v>
      </c>
      <c r="N1588" s="6">
        <v>68.975999999999999</v>
      </c>
      <c r="O1588" t="str">
        <f t="shared" si="72"/>
        <v/>
      </c>
      <c r="P1588" s="6">
        <f t="shared" si="73"/>
        <v>134.04999999999998</v>
      </c>
      <c r="Q1588">
        <f t="shared" si="74"/>
        <v>259.61672241837442</v>
      </c>
      <c r="R1588" s="16" t="str">
        <f>TEXT(Ecom[[#This Row],[Dates]],"mmm")</f>
        <v>Nov</v>
      </c>
      <c r="S1588" s="16" t="str">
        <f>TEXT(Ecom[[#This Row],[Dates]],"YYYY")</f>
        <v>2025</v>
      </c>
      <c r="T1588" s="16"/>
    </row>
    <row r="1589" spans="1:20" x14ac:dyDescent="0.25">
      <c r="A1589" t="s">
        <v>62</v>
      </c>
      <c r="B1589" s="16">
        <v>45885</v>
      </c>
      <c r="C1589" t="s">
        <v>14</v>
      </c>
      <c r="D1589" t="s">
        <v>15</v>
      </c>
      <c r="E1589" t="s">
        <v>75</v>
      </c>
      <c r="F1589" t="s">
        <v>76</v>
      </c>
      <c r="G1589">
        <v>10024</v>
      </c>
      <c r="H1589" t="s">
        <v>57</v>
      </c>
      <c r="I1589" t="s">
        <v>26</v>
      </c>
      <c r="J1589" t="s">
        <v>77</v>
      </c>
      <c r="K1589" s="6">
        <v>10.65</v>
      </c>
      <c r="L1589">
        <v>3</v>
      </c>
      <c r="M1589">
        <v>0</v>
      </c>
      <c r="N1589" s="6">
        <v>5.0054999999999996</v>
      </c>
      <c r="O1589" t="str">
        <f t="shared" si="72"/>
        <v/>
      </c>
      <c r="P1589" s="6">
        <f t="shared" si="73"/>
        <v>89.803333333333327</v>
      </c>
      <c r="Q1589">
        <f t="shared" si="74"/>
        <v>226.69718143455248</v>
      </c>
      <c r="R1589" s="16" t="str">
        <f>TEXT(Ecom[[#This Row],[Dates]],"mmm")</f>
        <v>Aug</v>
      </c>
      <c r="S1589" s="16" t="str">
        <f>TEXT(Ecom[[#This Row],[Dates]],"YYYY")</f>
        <v>2025</v>
      </c>
      <c r="T1589" s="16"/>
    </row>
    <row r="1590" spans="1:20" x14ac:dyDescent="0.25">
      <c r="A1590" t="s">
        <v>62</v>
      </c>
      <c r="B1590" s="16">
        <v>46089</v>
      </c>
      <c r="C1590" t="s">
        <v>14</v>
      </c>
      <c r="D1590" t="s">
        <v>15</v>
      </c>
      <c r="E1590" t="s">
        <v>75</v>
      </c>
      <c r="F1590" t="s">
        <v>76</v>
      </c>
      <c r="G1590">
        <v>10024</v>
      </c>
      <c r="H1590" t="s">
        <v>57</v>
      </c>
      <c r="I1590" t="s">
        <v>35</v>
      </c>
      <c r="J1590" t="s">
        <v>59</v>
      </c>
      <c r="K1590" s="6">
        <v>247.8</v>
      </c>
      <c r="L1590">
        <v>4</v>
      </c>
      <c r="M1590">
        <v>0</v>
      </c>
      <c r="N1590" s="6">
        <v>34.692</v>
      </c>
      <c r="O1590" t="str">
        <f t="shared" si="72"/>
        <v/>
      </c>
      <c r="P1590" s="6">
        <f t="shared" si="73"/>
        <v>97.415999999999997</v>
      </c>
      <c r="Q1590">
        <f t="shared" si="74"/>
        <v>88.019170061813085</v>
      </c>
      <c r="R1590" s="16" t="str">
        <f>TEXT(Ecom[[#This Row],[Dates]],"mmm")</f>
        <v>Mar</v>
      </c>
      <c r="S1590" s="16" t="str">
        <f>TEXT(Ecom[[#This Row],[Dates]],"YYYY")</f>
        <v>2026</v>
      </c>
      <c r="T1590" s="16"/>
    </row>
    <row r="1591" spans="1:20" x14ac:dyDescent="0.25">
      <c r="A1591" t="s">
        <v>28</v>
      </c>
      <c r="B1591" s="16">
        <v>46092</v>
      </c>
      <c r="C1591" t="s">
        <v>22</v>
      </c>
      <c r="D1591" t="s">
        <v>15</v>
      </c>
      <c r="E1591" t="s">
        <v>258</v>
      </c>
      <c r="F1591" t="s">
        <v>83</v>
      </c>
      <c r="G1591">
        <v>23464</v>
      </c>
      <c r="H1591" t="s">
        <v>18</v>
      </c>
      <c r="I1591" t="s">
        <v>26</v>
      </c>
      <c r="J1591" t="s">
        <v>34</v>
      </c>
      <c r="K1591" s="6">
        <v>10.96</v>
      </c>
      <c r="L1591">
        <v>4</v>
      </c>
      <c r="M1591">
        <v>0</v>
      </c>
      <c r="N1591" s="6">
        <v>2.9592000000000001</v>
      </c>
      <c r="O1591" t="str">
        <f t="shared" si="72"/>
        <v/>
      </c>
      <c r="P1591" s="6">
        <f t="shared" si="73"/>
        <v>17.495999999999999</v>
      </c>
      <c r="Q1591">
        <f t="shared" si="74"/>
        <v>58.857104728630993</v>
      </c>
      <c r="R1591" s="16" t="str">
        <f>TEXT(Ecom[[#This Row],[Dates]],"mmm")</f>
        <v>Mar</v>
      </c>
      <c r="S1591" s="16" t="str">
        <f>TEXT(Ecom[[#This Row],[Dates]],"YYYY")</f>
        <v>2026</v>
      </c>
      <c r="T1591" s="16"/>
    </row>
    <row r="1592" spans="1:20" x14ac:dyDescent="0.25">
      <c r="A1592" t="s">
        <v>28</v>
      </c>
      <c r="B1592" s="16">
        <v>46264</v>
      </c>
      <c r="C1592" t="s">
        <v>22</v>
      </c>
      <c r="D1592" t="s">
        <v>15</v>
      </c>
      <c r="E1592" t="s">
        <v>322</v>
      </c>
      <c r="F1592" t="s">
        <v>46</v>
      </c>
      <c r="G1592">
        <v>76051</v>
      </c>
      <c r="H1592" t="s">
        <v>47</v>
      </c>
      <c r="I1592" t="s">
        <v>26</v>
      </c>
      <c r="J1592" t="s">
        <v>34</v>
      </c>
      <c r="K1592" s="6">
        <v>33.488</v>
      </c>
      <c r="L1592">
        <v>7</v>
      </c>
      <c r="M1592">
        <v>0.2</v>
      </c>
      <c r="N1592" s="6">
        <v>5.8604000000000003</v>
      </c>
      <c r="O1592" t="str">
        <f t="shared" si="72"/>
        <v/>
      </c>
      <c r="P1592" s="6">
        <f t="shared" si="73"/>
        <v>81.031999999999996</v>
      </c>
      <c r="Q1592">
        <f t="shared" si="74"/>
        <v>78.962295677536304</v>
      </c>
      <c r="R1592" s="16" t="str">
        <f>TEXT(Ecom[[#This Row],[Dates]],"mmm")</f>
        <v>Aug</v>
      </c>
      <c r="S1592" s="16" t="str">
        <f>TEXT(Ecom[[#This Row],[Dates]],"YYYY")</f>
        <v>2026</v>
      </c>
      <c r="T1592" s="16"/>
    </row>
    <row r="1593" spans="1:20" x14ac:dyDescent="0.25">
      <c r="A1593" t="s">
        <v>28</v>
      </c>
      <c r="B1593" s="16">
        <v>46319</v>
      </c>
      <c r="C1593" t="s">
        <v>22</v>
      </c>
      <c r="D1593" t="s">
        <v>15</v>
      </c>
      <c r="E1593" t="s">
        <v>322</v>
      </c>
      <c r="F1593" t="s">
        <v>46</v>
      </c>
      <c r="G1593">
        <v>76051</v>
      </c>
      <c r="H1593" t="s">
        <v>47</v>
      </c>
      <c r="I1593" t="s">
        <v>26</v>
      </c>
      <c r="J1593" t="s">
        <v>77</v>
      </c>
      <c r="K1593" s="6">
        <v>8.0399999999999991</v>
      </c>
      <c r="L1593">
        <v>5</v>
      </c>
      <c r="M1593">
        <v>0.2</v>
      </c>
      <c r="N1593" s="6">
        <v>2.9144999999999999</v>
      </c>
      <c r="O1593" t="str">
        <f t="shared" si="72"/>
        <v/>
      </c>
      <c r="P1593" s="6">
        <f t="shared" si="73"/>
        <v>74.349333333333334</v>
      </c>
      <c r="Q1593">
        <f t="shared" si="74"/>
        <v>78.162843088667813</v>
      </c>
      <c r="R1593" s="16" t="str">
        <f>TEXT(Ecom[[#This Row],[Dates]],"mmm")</f>
        <v>Oct</v>
      </c>
      <c r="S1593" s="16" t="str">
        <f>TEXT(Ecom[[#This Row],[Dates]],"YYYY")</f>
        <v>2026</v>
      </c>
      <c r="T1593" s="16"/>
    </row>
    <row r="1594" spans="1:20" x14ac:dyDescent="0.25">
      <c r="A1594" t="s">
        <v>13</v>
      </c>
      <c r="B1594" s="16">
        <v>45751</v>
      </c>
      <c r="C1594" t="s">
        <v>14</v>
      </c>
      <c r="D1594" t="s">
        <v>15</v>
      </c>
      <c r="E1594" t="s">
        <v>260</v>
      </c>
      <c r="F1594" t="s">
        <v>43</v>
      </c>
      <c r="G1594">
        <v>98502</v>
      </c>
      <c r="H1594" t="s">
        <v>25</v>
      </c>
      <c r="I1594" t="s">
        <v>35</v>
      </c>
      <c r="J1594" t="s">
        <v>36</v>
      </c>
      <c r="K1594" s="6">
        <v>201.56800000000001</v>
      </c>
      <c r="L1594">
        <v>4</v>
      </c>
      <c r="M1594">
        <v>0.2</v>
      </c>
      <c r="N1594" s="6">
        <v>22.676400000000001</v>
      </c>
      <c r="O1594" t="str">
        <f t="shared" si="72"/>
        <v/>
      </c>
      <c r="P1594" s="6">
        <f t="shared" si="73"/>
        <v>191.35533333333333</v>
      </c>
      <c r="Q1594">
        <f t="shared" si="74"/>
        <v>124.31553749796285</v>
      </c>
      <c r="R1594" s="16" t="str">
        <f>TEXT(Ecom[[#This Row],[Dates]],"mmm")</f>
        <v>Apr</v>
      </c>
      <c r="S1594" s="16" t="str">
        <f>TEXT(Ecom[[#This Row],[Dates]],"YYYY")</f>
        <v>2025</v>
      </c>
      <c r="T1594" s="16"/>
    </row>
    <row r="1595" spans="1:20" x14ac:dyDescent="0.25">
      <c r="A1595" t="s">
        <v>168</v>
      </c>
      <c r="B1595" s="16">
        <v>46306</v>
      </c>
      <c r="C1595" t="s">
        <v>14</v>
      </c>
      <c r="D1595" t="s">
        <v>15</v>
      </c>
      <c r="E1595" t="s">
        <v>23</v>
      </c>
      <c r="F1595" t="s">
        <v>24</v>
      </c>
      <c r="G1595">
        <v>90032</v>
      </c>
      <c r="H1595" t="s">
        <v>25</v>
      </c>
      <c r="I1595" t="s">
        <v>26</v>
      </c>
      <c r="J1595" t="s">
        <v>41</v>
      </c>
      <c r="K1595" s="6">
        <v>13.44</v>
      </c>
      <c r="L1595">
        <v>3</v>
      </c>
      <c r="M1595">
        <v>0</v>
      </c>
      <c r="N1595" s="6">
        <v>6.5856000000000003</v>
      </c>
      <c r="O1595" t="str">
        <f t="shared" si="72"/>
        <v/>
      </c>
      <c r="P1595" s="6">
        <f t="shared" si="73"/>
        <v>140.16333333333333</v>
      </c>
      <c r="Q1595">
        <f t="shared" si="74"/>
        <v>115.94493805634158</v>
      </c>
      <c r="R1595" s="16" t="str">
        <f>TEXT(Ecom[[#This Row],[Dates]],"mmm")</f>
        <v>Oct</v>
      </c>
      <c r="S1595" s="16" t="str">
        <f>TEXT(Ecom[[#This Row],[Dates]],"YYYY")</f>
        <v>2026</v>
      </c>
      <c r="T1595" s="16"/>
    </row>
    <row r="1596" spans="1:20" x14ac:dyDescent="0.25">
      <c r="A1596" t="s">
        <v>62</v>
      </c>
      <c r="B1596" s="16">
        <v>45887</v>
      </c>
      <c r="C1596" t="s">
        <v>44</v>
      </c>
      <c r="D1596" t="s">
        <v>15</v>
      </c>
      <c r="E1596" t="s">
        <v>175</v>
      </c>
      <c r="F1596" t="s">
        <v>65</v>
      </c>
      <c r="G1596">
        <v>61604</v>
      </c>
      <c r="H1596" t="s">
        <v>47</v>
      </c>
      <c r="I1596" t="s">
        <v>19</v>
      </c>
      <c r="J1596" t="s">
        <v>20</v>
      </c>
      <c r="K1596" s="6">
        <v>359.05799999999999</v>
      </c>
      <c r="L1596">
        <v>3</v>
      </c>
      <c r="M1596">
        <v>0.3</v>
      </c>
      <c r="N1596" s="6">
        <v>-35.905799999999999</v>
      </c>
      <c r="O1596">
        <f t="shared" si="72"/>
        <v>-35.905799999999999</v>
      </c>
      <c r="P1596" s="6">
        <f t="shared" si="73"/>
        <v>318.11666666666662</v>
      </c>
      <c r="Q1596">
        <f t="shared" si="74"/>
        <v>172.38014132853135</v>
      </c>
      <c r="R1596" s="16" t="str">
        <f>TEXT(Ecom[[#This Row],[Dates]],"mmm")</f>
        <v>Aug</v>
      </c>
      <c r="S1596" s="16" t="str">
        <f>TEXT(Ecom[[#This Row],[Dates]],"YYYY")</f>
        <v>2025</v>
      </c>
      <c r="T1596" s="16"/>
    </row>
    <row r="1597" spans="1:20" x14ac:dyDescent="0.25">
      <c r="A1597" t="s">
        <v>28</v>
      </c>
      <c r="B1597" s="16">
        <v>45799</v>
      </c>
      <c r="C1597" t="s">
        <v>14</v>
      </c>
      <c r="D1597" t="s">
        <v>15</v>
      </c>
      <c r="E1597" t="s">
        <v>103</v>
      </c>
      <c r="F1597" t="s">
        <v>104</v>
      </c>
      <c r="G1597">
        <v>43229</v>
      </c>
      <c r="H1597" t="s">
        <v>57</v>
      </c>
      <c r="I1597" t="s">
        <v>19</v>
      </c>
      <c r="J1597" t="s">
        <v>21</v>
      </c>
      <c r="K1597" s="6">
        <v>47.991999999999997</v>
      </c>
      <c r="L1597">
        <v>2</v>
      </c>
      <c r="M1597">
        <v>0.3</v>
      </c>
      <c r="N1597" s="6">
        <v>-2.0568</v>
      </c>
      <c r="O1597">
        <f t="shared" si="72"/>
        <v>-2.0568</v>
      </c>
      <c r="P1597" s="6">
        <f t="shared" si="73"/>
        <v>204.06266666666662</v>
      </c>
      <c r="Q1597">
        <f t="shared" si="74"/>
        <v>178.93380161140908</v>
      </c>
      <c r="R1597" s="16" t="str">
        <f>TEXT(Ecom[[#This Row],[Dates]],"mmm")</f>
        <v>May</v>
      </c>
      <c r="S1597" s="16" t="str">
        <f>TEXT(Ecom[[#This Row],[Dates]],"YYYY")</f>
        <v>2025</v>
      </c>
      <c r="T1597" s="16"/>
    </row>
    <row r="1598" spans="1:20" x14ac:dyDescent="0.25">
      <c r="A1598" t="s">
        <v>62</v>
      </c>
      <c r="B1598" s="16">
        <v>45918</v>
      </c>
      <c r="C1598" t="s">
        <v>22</v>
      </c>
      <c r="D1598" t="s">
        <v>15</v>
      </c>
      <c r="E1598" t="s">
        <v>75</v>
      </c>
      <c r="F1598" t="s">
        <v>76</v>
      </c>
      <c r="G1598">
        <v>10011</v>
      </c>
      <c r="H1598" t="s">
        <v>57</v>
      </c>
      <c r="I1598" t="s">
        <v>19</v>
      </c>
      <c r="J1598" t="s">
        <v>33</v>
      </c>
      <c r="K1598" s="6">
        <v>547.29999999999995</v>
      </c>
      <c r="L1598">
        <v>13</v>
      </c>
      <c r="M1598">
        <v>0</v>
      </c>
      <c r="N1598" s="6">
        <v>175.136</v>
      </c>
      <c r="O1598" t="str">
        <f t="shared" si="72"/>
        <v/>
      </c>
      <c r="P1598" s="6">
        <f t="shared" si="73"/>
        <v>190.2893333333333</v>
      </c>
      <c r="Q1598">
        <f t="shared" si="74"/>
        <v>201.05694590449849</v>
      </c>
      <c r="R1598" s="16" t="str">
        <f>TEXT(Ecom[[#This Row],[Dates]],"mmm")</f>
        <v>Sep</v>
      </c>
      <c r="S1598" s="16" t="str">
        <f>TEXT(Ecom[[#This Row],[Dates]],"YYYY")</f>
        <v>2025</v>
      </c>
      <c r="T1598" s="16"/>
    </row>
    <row r="1599" spans="1:20" x14ac:dyDescent="0.25">
      <c r="A1599" t="s">
        <v>13</v>
      </c>
      <c r="B1599" s="16">
        <v>45792</v>
      </c>
      <c r="C1599" t="s">
        <v>14</v>
      </c>
      <c r="D1599" t="s">
        <v>15</v>
      </c>
      <c r="E1599" t="s">
        <v>323</v>
      </c>
      <c r="F1599" t="s">
        <v>46</v>
      </c>
      <c r="G1599">
        <v>75007</v>
      </c>
      <c r="H1599" t="s">
        <v>47</v>
      </c>
      <c r="I1599" t="s">
        <v>26</v>
      </c>
      <c r="J1599" t="s">
        <v>41</v>
      </c>
      <c r="K1599" s="6">
        <v>16.896000000000001</v>
      </c>
      <c r="L1599">
        <v>4</v>
      </c>
      <c r="M1599">
        <v>0.2</v>
      </c>
      <c r="N1599" s="6">
        <v>5.28</v>
      </c>
      <c r="O1599" t="str">
        <f t="shared" si="72"/>
        <v/>
      </c>
      <c r="P1599" s="6">
        <f t="shared" si="73"/>
        <v>40.901333333333334</v>
      </c>
      <c r="Q1599">
        <f t="shared" si="74"/>
        <v>155.06768695565742</v>
      </c>
      <c r="R1599" s="16" t="str">
        <f>TEXT(Ecom[[#This Row],[Dates]],"mmm")</f>
        <v>May</v>
      </c>
      <c r="S1599" s="16" t="str">
        <f>TEXT(Ecom[[#This Row],[Dates]],"YYYY")</f>
        <v>2025</v>
      </c>
      <c r="T1599" s="16"/>
    </row>
    <row r="1600" spans="1:20" x14ac:dyDescent="0.25">
      <c r="A1600" t="s">
        <v>13</v>
      </c>
      <c r="B1600" s="16">
        <v>45670</v>
      </c>
      <c r="C1600" t="s">
        <v>14</v>
      </c>
      <c r="D1600" t="s">
        <v>15</v>
      </c>
      <c r="E1600" t="s">
        <v>323</v>
      </c>
      <c r="F1600" t="s">
        <v>46</v>
      </c>
      <c r="G1600">
        <v>75007</v>
      </c>
      <c r="H1600" t="s">
        <v>47</v>
      </c>
      <c r="I1600" t="s">
        <v>26</v>
      </c>
      <c r="J1600" t="s">
        <v>110</v>
      </c>
      <c r="K1600" s="6">
        <v>6.6719999999999997</v>
      </c>
      <c r="L1600">
        <v>1</v>
      </c>
      <c r="M1600">
        <v>0.2</v>
      </c>
      <c r="N1600" s="6">
        <v>0.50039999999999996</v>
      </c>
      <c r="O1600" t="str">
        <f t="shared" si="72"/>
        <v/>
      </c>
      <c r="P1600" s="6">
        <f t="shared" si="73"/>
        <v>40.6</v>
      </c>
      <c r="Q1600">
        <f t="shared" si="74"/>
        <v>112.11921507369171</v>
      </c>
      <c r="R1600" s="16" t="str">
        <f>TEXT(Ecom[[#This Row],[Dates]],"mmm")</f>
        <v>Jan</v>
      </c>
      <c r="S1600" s="16" t="str">
        <f>TEXT(Ecom[[#This Row],[Dates]],"YYYY")</f>
        <v>2025</v>
      </c>
      <c r="T1600" s="16"/>
    </row>
    <row r="1601" spans="1:20" x14ac:dyDescent="0.25">
      <c r="A1601" t="s">
        <v>13</v>
      </c>
      <c r="B1601" s="16">
        <v>46263</v>
      </c>
      <c r="C1601" t="s">
        <v>14</v>
      </c>
      <c r="D1601" t="s">
        <v>15</v>
      </c>
      <c r="E1601" t="s">
        <v>323</v>
      </c>
      <c r="F1601" t="s">
        <v>46</v>
      </c>
      <c r="G1601">
        <v>75007</v>
      </c>
      <c r="H1601" t="s">
        <v>47</v>
      </c>
      <c r="I1601" t="s">
        <v>26</v>
      </c>
      <c r="J1601" t="s">
        <v>34</v>
      </c>
      <c r="K1601" s="6">
        <v>99.135999999999996</v>
      </c>
      <c r="L1601">
        <v>4</v>
      </c>
      <c r="M1601">
        <v>0.2</v>
      </c>
      <c r="N1601" s="6">
        <v>8.6744000000000003</v>
      </c>
      <c r="O1601" t="str">
        <f t="shared" si="72"/>
        <v/>
      </c>
      <c r="P1601" s="6">
        <f t="shared" si="73"/>
        <v>109.02933333333334</v>
      </c>
      <c r="Q1601">
        <f t="shared" si="74"/>
        <v>69.741312974501753</v>
      </c>
      <c r="R1601" s="16" t="str">
        <f>TEXT(Ecom[[#This Row],[Dates]],"mmm")</f>
        <v>Aug</v>
      </c>
      <c r="S1601" s="16" t="str">
        <f>TEXT(Ecom[[#This Row],[Dates]],"YYYY")</f>
        <v>2026</v>
      </c>
      <c r="T1601" s="16"/>
    </row>
    <row r="1602" spans="1:20" x14ac:dyDescent="0.25">
      <c r="A1602" t="s">
        <v>13</v>
      </c>
      <c r="B1602" s="16">
        <v>46316</v>
      </c>
      <c r="C1602" t="s">
        <v>14</v>
      </c>
      <c r="D1602" t="s">
        <v>15</v>
      </c>
      <c r="E1602" t="s">
        <v>323</v>
      </c>
      <c r="F1602" t="s">
        <v>46</v>
      </c>
      <c r="G1602">
        <v>75007</v>
      </c>
      <c r="H1602" t="s">
        <v>47</v>
      </c>
      <c r="I1602" t="s">
        <v>19</v>
      </c>
      <c r="J1602" t="s">
        <v>33</v>
      </c>
      <c r="K1602" s="6">
        <v>15.992000000000001</v>
      </c>
      <c r="L1602">
        <v>2</v>
      </c>
      <c r="M1602">
        <v>0.6</v>
      </c>
      <c r="N1602" s="6">
        <v>-13.993</v>
      </c>
      <c r="O1602">
        <f t="shared" ref="O1602:O1665" si="75">IF(N1602&lt;0,N1602,"")</f>
        <v>-13.993</v>
      </c>
      <c r="P1602" s="6">
        <f t="shared" si="73"/>
        <v>78.207999999999998</v>
      </c>
      <c r="Q1602">
        <f t="shared" si="74"/>
        <v>73.751101913676393</v>
      </c>
      <c r="R1602" s="16" t="str">
        <f>TEXT(Ecom[[#This Row],[Dates]],"mmm")</f>
        <v>Oct</v>
      </c>
      <c r="S1602" s="16" t="str">
        <f>TEXT(Ecom[[#This Row],[Dates]],"YYYY")</f>
        <v>2026</v>
      </c>
      <c r="T1602" s="16"/>
    </row>
    <row r="1603" spans="1:20" x14ac:dyDescent="0.25">
      <c r="A1603" t="s">
        <v>13</v>
      </c>
      <c r="B1603" s="16">
        <v>46191</v>
      </c>
      <c r="C1603" t="s">
        <v>22</v>
      </c>
      <c r="D1603" t="s">
        <v>15</v>
      </c>
      <c r="E1603" t="s">
        <v>71</v>
      </c>
      <c r="F1603" t="s">
        <v>72</v>
      </c>
      <c r="G1603">
        <v>19901</v>
      </c>
      <c r="H1603" t="s">
        <v>57</v>
      </c>
      <c r="I1603" t="s">
        <v>19</v>
      </c>
      <c r="J1603" t="s">
        <v>33</v>
      </c>
      <c r="K1603" s="6">
        <v>211.96</v>
      </c>
      <c r="L1603">
        <v>2</v>
      </c>
      <c r="M1603">
        <v>0</v>
      </c>
      <c r="N1603" s="6">
        <v>42.392000000000003</v>
      </c>
      <c r="O1603" t="str">
        <f t="shared" si="75"/>
        <v/>
      </c>
      <c r="P1603" s="6">
        <f t="shared" ref="P1603:P1666" si="76">AVERAGE(K1603:K1605)</f>
        <v>124.85733333333333</v>
      </c>
      <c r="Q1603">
        <f t="shared" si="74"/>
        <v>74.561503926971938</v>
      </c>
      <c r="R1603" s="16" t="str">
        <f>TEXT(Ecom[[#This Row],[Dates]],"mmm")</f>
        <v>Jun</v>
      </c>
      <c r="S1603" s="16" t="str">
        <f>TEXT(Ecom[[#This Row],[Dates]],"YYYY")</f>
        <v>2026</v>
      </c>
      <c r="T1603" s="16"/>
    </row>
    <row r="1604" spans="1:20" x14ac:dyDescent="0.25">
      <c r="A1604" t="s">
        <v>28</v>
      </c>
      <c r="B1604" s="16">
        <v>45749</v>
      </c>
      <c r="C1604" t="s">
        <v>14</v>
      </c>
      <c r="D1604" t="s">
        <v>15</v>
      </c>
      <c r="E1604" t="s">
        <v>299</v>
      </c>
      <c r="F1604" t="s">
        <v>86</v>
      </c>
      <c r="G1604">
        <v>37167</v>
      </c>
      <c r="H1604" t="s">
        <v>18</v>
      </c>
      <c r="I1604" t="s">
        <v>26</v>
      </c>
      <c r="J1604" t="s">
        <v>34</v>
      </c>
      <c r="K1604" s="6">
        <v>6.6719999999999997</v>
      </c>
      <c r="L1604">
        <v>3</v>
      </c>
      <c r="M1604">
        <v>0.2</v>
      </c>
      <c r="N1604" s="6">
        <v>1.6679999999999999</v>
      </c>
      <c r="O1604" t="str">
        <f t="shared" si="75"/>
        <v/>
      </c>
      <c r="P1604" s="6">
        <f t="shared" si="76"/>
        <v>67.524000000000001</v>
      </c>
      <c r="Q1604">
        <f t="shared" si="74"/>
        <v>47.760882037887839</v>
      </c>
      <c r="R1604" s="16" t="str">
        <f>TEXT(Ecom[[#This Row],[Dates]],"mmm")</f>
        <v>Apr</v>
      </c>
      <c r="S1604" s="16" t="str">
        <f>TEXT(Ecom[[#This Row],[Dates]],"YYYY")</f>
        <v>2025</v>
      </c>
      <c r="T1604" s="16"/>
    </row>
    <row r="1605" spans="1:20" x14ac:dyDescent="0.25">
      <c r="A1605" t="s">
        <v>28</v>
      </c>
      <c r="B1605" s="16">
        <v>46197</v>
      </c>
      <c r="C1605" t="s">
        <v>14</v>
      </c>
      <c r="D1605" t="s">
        <v>15</v>
      </c>
      <c r="E1605" t="s">
        <v>114</v>
      </c>
      <c r="F1605" t="s">
        <v>72</v>
      </c>
      <c r="G1605">
        <v>19711</v>
      </c>
      <c r="H1605" t="s">
        <v>57</v>
      </c>
      <c r="I1605" t="s">
        <v>26</v>
      </c>
      <c r="J1605" t="s">
        <v>34</v>
      </c>
      <c r="K1605" s="6">
        <v>155.94</v>
      </c>
      <c r="L1605">
        <v>6</v>
      </c>
      <c r="M1605">
        <v>0</v>
      </c>
      <c r="N1605" s="6">
        <v>45.2226</v>
      </c>
      <c r="O1605" t="str">
        <f t="shared" si="75"/>
        <v/>
      </c>
      <c r="P1605" s="6">
        <f t="shared" si="76"/>
        <v>67.12</v>
      </c>
      <c r="Q1605">
        <f t="shared" ref="Q1605:Q1668" si="77">SQRT(SUMXMY2(K1605:K1607,P1603:P1605)/3)</f>
        <v>42.925757081699061</v>
      </c>
      <c r="R1605" s="16" t="str">
        <f>TEXT(Ecom[[#This Row],[Dates]],"mmm")</f>
        <v>Jun</v>
      </c>
      <c r="S1605" s="16" t="str">
        <f>TEXT(Ecom[[#This Row],[Dates]],"YYYY")</f>
        <v>2026</v>
      </c>
      <c r="T1605" s="16"/>
    </row>
    <row r="1606" spans="1:20" x14ac:dyDescent="0.25">
      <c r="A1606" t="s">
        <v>13</v>
      </c>
      <c r="B1606" s="16">
        <v>46316</v>
      </c>
      <c r="C1606" t="s">
        <v>14</v>
      </c>
      <c r="D1606" t="s">
        <v>15</v>
      </c>
      <c r="E1606" t="s">
        <v>23</v>
      </c>
      <c r="F1606" t="s">
        <v>24</v>
      </c>
      <c r="G1606">
        <v>90049</v>
      </c>
      <c r="H1606" t="s">
        <v>25</v>
      </c>
      <c r="I1606" t="s">
        <v>35</v>
      </c>
      <c r="J1606" t="s">
        <v>36</v>
      </c>
      <c r="K1606" s="6">
        <v>39.96</v>
      </c>
      <c r="L1606">
        <v>5</v>
      </c>
      <c r="M1606">
        <v>0.2</v>
      </c>
      <c r="N1606" s="6">
        <v>12.987</v>
      </c>
      <c r="O1606" t="str">
        <f t="shared" si="75"/>
        <v/>
      </c>
      <c r="P1606" s="6">
        <f t="shared" si="76"/>
        <v>39.54</v>
      </c>
      <c r="Q1606">
        <f t="shared" si="77"/>
        <v>43.568816432551088</v>
      </c>
      <c r="R1606" s="16" t="str">
        <f>TEXT(Ecom[[#This Row],[Dates]],"mmm")</f>
        <v>Oct</v>
      </c>
      <c r="S1606" s="16" t="str">
        <f>TEXT(Ecom[[#This Row],[Dates]],"YYYY")</f>
        <v>2026</v>
      </c>
      <c r="T1606" s="16"/>
    </row>
    <row r="1607" spans="1:20" x14ac:dyDescent="0.25">
      <c r="A1607" t="s">
        <v>13</v>
      </c>
      <c r="B1607" s="16">
        <v>46178</v>
      </c>
      <c r="C1607" t="s">
        <v>14</v>
      </c>
      <c r="D1607" t="s">
        <v>15</v>
      </c>
      <c r="E1607" t="s">
        <v>23</v>
      </c>
      <c r="F1607" t="s">
        <v>24</v>
      </c>
      <c r="G1607">
        <v>90049</v>
      </c>
      <c r="H1607" t="s">
        <v>25</v>
      </c>
      <c r="I1607" t="s">
        <v>26</v>
      </c>
      <c r="J1607" t="s">
        <v>34</v>
      </c>
      <c r="K1607" s="6">
        <v>5.46</v>
      </c>
      <c r="L1607">
        <v>3</v>
      </c>
      <c r="M1607">
        <v>0</v>
      </c>
      <c r="N1607" s="6">
        <v>1.5287999999999999</v>
      </c>
      <c r="O1607" t="str">
        <f t="shared" si="75"/>
        <v/>
      </c>
      <c r="P1607" s="6">
        <f t="shared" si="76"/>
        <v>28.166666666666668</v>
      </c>
      <c r="Q1607">
        <f t="shared" si="77"/>
        <v>42.557534563789623</v>
      </c>
      <c r="R1607" s="16" t="str">
        <f>TEXT(Ecom[[#This Row],[Dates]],"mmm")</f>
        <v>Jun</v>
      </c>
      <c r="S1607" s="16" t="str">
        <f>TEXT(Ecom[[#This Row],[Dates]],"YYYY")</f>
        <v>2026</v>
      </c>
      <c r="T1607" s="16"/>
    </row>
    <row r="1608" spans="1:20" x14ac:dyDescent="0.25">
      <c r="A1608" t="s">
        <v>13</v>
      </c>
      <c r="B1608" s="16">
        <v>45801</v>
      </c>
      <c r="C1608" t="s">
        <v>14</v>
      </c>
      <c r="D1608" t="s">
        <v>15</v>
      </c>
      <c r="E1608" t="s">
        <v>23</v>
      </c>
      <c r="F1608" t="s">
        <v>24</v>
      </c>
      <c r="G1608">
        <v>90049</v>
      </c>
      <c r="H1608" t="s">
        <v>25</v>
      </c>
      <c r="I1608" t="s">
        <v>26</v>
      </c>
      <c r="J1608" t="s">
        <v>34</v>
      </c>
      <c r="K1608" s="6">
        <v>73.2</v>
      </c>
      <c r="L1608">
        <v>5</v>
      </c>
      <c r="M1608">
        <v>0</v>
      </c>
      <c r="N1608" s="6">
        <v>21.228000000000002</v>
      </c>
      <c r="O1608" t="str">
        <f t="shared" si="75"/>
        <v/>
      </c>
      <c r="P1608" s="6">
        <f t="shared" si="76"/>
        <v>33.92</v>
      </c>
      <c r="Q1608">
        <f t="shared" si="77"/>
        <v>24.199970003042324</v>
      </c>
      <c r="R1608" s="16" t="str">
        <f>TEXT(Ecom[[#This Row],[Dates]],"mmm")</f>
        <v>May</v>
      </c>
      <c r="S1608" s="16" t="str">
        <f>TEXT(Ecom[[#This Row],[Dates]],"YYYY")</f>
        <v>2025</v>
      </c>
      <c r="T1608" s="16"/>
    </row>
    <row r="1609" spans="1:20" x14ac:dyDescent="0.25">
      <c r="A1609" t="s">
        <v>13</v>
      </c>
      <c r="B1609" s="16">
        <v>46218</v>
      </c>
      <c r="C1609" t="s">
        <v>14</v>
      </c>
      <c r="D1609" t="s">
        <v>15</v>
      </c>
      <c r="E1609" t="s">
        <v>23</v>
      </c>
      <c r="F1609" t="s">
        <v>24</v>
      </c>
      <c r="G1609">
        <v>90049</v>
      </c>
      <c r="H1609" t="s">
        <v>25</v>
      </c>
      <c r="I1609" t="s">
        <v>26</v>
      </c>
      <c r="J1609" t="s">
        <v>37</v>
      </c>
      <c r="K1609" s="6">
        <v>5.84</v>
      </c>
      <c r="L1609">
        <v>1</v>
      </c>
      <c r="M1609">
        <v>0.2</v>
      </c>
      <c r="N1609" s="6">
        <v>1.9710000000000001</v>
      </c>
      <c r="O1609" t="str">
        <f t="shared" si="75"/>
        <v/>
      </c>
      <c r="P1609" s="6">
        <f t="shared" si="76"/>
        <v>12.632</v>
      </c>
      <c r="Q1609">
        <f t="shared" si="77"/>
        <v>14.546290024658573</v>
      </c>
      <c r="R1609" s="16" t="str">
        <f>TEXT(Ecom[[#This Row],[Dates]],"mmm")</f>
        <v>Jul</v>
      </c>
      <c r="S1609" s="16" t="str">
        <f>TEXT(Ecom[[#This Row],[Dates]],"YYYY")</f>
        <v>2026</v>
      </c>
      <c r="T1609" s="16"/>
    </row>
    <row r="1610" spans="1:20" x14ac:dyDescent="0.25">
      <c r="A1610" t="s">
        <v>13</v>
      </c>
      <c r="B1610" s="16">
        <v>46205</v>
      </c>
      <c r="C1610" t="s">
        <v>14</v>
      </c>
      <c r="D1610" t="s">
        <v>15</v>
      </c>
      <c r="E1610" t="s">
        <v>23</v>
      </c>
      <c r="F1610" t="s">
        <v>24</v>
      </c>
      <c r="G1610">
        <v>90049</v>
      </c>
      <c r="H1610" t="s">
        <v>25</v>
      </c>
      <c r="I1610" t="s">
        <v>26</v>
      </c>
      <c r="J1610" t="s">
        <v>41</v>
      </c>
      <c r="K1610" s="6">
        <v>22.72</v>
      </c>
      <c r="L1610">
        <v>4</v>
      </c>
      <c r="M1610">
        <v>0</v>
      </c>
      <c r="N1610" s="6">
        <v>10.224</v>
      </c>
      <c r="O1610" t="str">
        <f t="shared" si="75"/>
        <v/>
      </c>
      <c r="P1610" s="6">
        <f t="shared" si="76"/>
        <v>107.574</v>
      </c>
      <c r="Q1610">
        <f t="shared" si="77"/>
        <v>105.92290290583995</v>
      </c>
      <c r="R1610" s="16" t="str">
        <f>TEXT(Ecom[[#This Row],[Dates]],"mmm")</f>
        <v>Jul</v>
      </c>
      <c r="S1610" s="16" t="str">
        <f>TEXT(Ecom[[#This Row],[Dates]],"YYYY")</f>
        <v>2026</v>
      </c>
      <c r="T1610" s="16"/>
    </row>
    <row r="1611" spans="1:20" x14ac:dyDescent="0.25">
      <c r="A1611" t="s">
        <v>13</v>
      </c>
      <c r="B1611" s="16">
        <v>46021</v>
      </c>
      <c r="C1611" t="s">
        <v>14</v>
      </c>
      <c r="D1611" t="s">
        <v>15</v>
      </c>
      <c r="E1611" t="s">
        <v>23</v>
      </c>
      <c r="F1611" t="s">
        <v>24</v>
      </c>
      <c r="G1611">
        <v>90049</v>
      </c>
      <c r="H1611" t="s">
        <v>25</v>
      </c>
      <c r="I1611" t="s">
        <v>26</v>
      </c>
      <c r="J1611" t="s">
        <v>37</v>
      </c>
      <c r="K1611" s="6">
        <v>9.3360000000000003</v>
      </c>
      <c r="L1611">
        <v>3</v>
      </c>
      <c r="M1611">
        <v>0.2</v>
      </c>
      <c r="N1611" s="6">
        <v>3.2675999999999998</v>
      </c>
      <c r="O1611" t="str">
        <f t="shared" si="75"/>
        <v/>
      </c>
      <c r="P1611" s="6">
        <f t="shared" si="76"/>
        <v>167.19533333333334</v>
      </c>
      <c r="Q1611">
        <f t="shared" si="77"/>
        <v>107.57342372400213</v>
      </c>
      <c r="R1611" s="16" t="str">
        <f>TEXT(Ecom[[#This Row],[Dates]],"mmm")</f>
        <v>Dec</v>
      </c>
      <c r="S1611" s="16" t="str">
        <f>TEXT(Ecom[[#This Row],[Dates]],"YYYY")</f>
        <v>2025</v>
      </c>
      <c r="T1611" s="16"/>
    </row>
    <row r="1612" spans="1:20" x14ac:dyDescent="0.25">
      <c r="A1612" t="s">
        <v>28</v>
      </c>
      <c r="B1612" s="16">
        <v>46123</v>
      </c>
      <c r="C1612" t="s">
        <v>22</v>
      </c>
      <c r="D1612" t="s">
        <v>15</v>
      </c>
      <c r="E1612" t="s">
        <v>23</v>
      </c>
      <c r="F1612" t="s">
        <v>24</v>
      </c>
      <c r="G1612">
        <v>90008</v>
      </c>
      <c r="H1612" t="s">
        <v>25</v>
      </c>
      <c r="I1612" t="s">
        <v>19</v>
      </c>
      <c r="J1612" t="s">
        <v>20</v>
      </c>
      <c r="K1612" s="6">
        <v>290.666</v>
      </c>
      <c r="L1612">
        <v>2</v>
      </c>
      <c r="M1612">
        <v>0.15</v>
      </c>
      <c r="N1612" s="6">
        <v>27.3568</v>
      </c>
      <c r="O1612" t="str">
        <f t="shared" si="75"/>
        <v/>
      </c>
      <c r="P1612" s="6">
        <f t="shared" si="76"/>
        <v>192.078</v>
      </c>
      <c r="Q1612">
        <f t="shared" si="77"/>
        <v>124.35108054095751</v>
      </c>
      <c r="R1612" s="16" t="str">
        <f>TEXT(Ecom[[#This Row],[Dates]],"mmm")</f>
        <v>Apr</v>
      </c>
      <c r="S1612" s="16" t="str">
        <f>TEXT(Ecom[[#This Row],[Dates]],"YYYY")</f>
        <v>2026</v>
      </c>
      <c r="T1612" s="16"/>
    </row>
    <row r="1613" spans="1:20" x14ac:dyDescent="0.25">
      <c r="A1613" t="s">
        <v>28</v>
      </c>
      <c r="B1613" s="16">
        <v>46059</v>
      </c>
      <c r="C1613" t="s">
        <v>22</v>
      </c>
      <c r="D1613" t="s">
        <v>15</v>
      </c>
      <c r="E1613" t="s">
        <v>23</v>
      </c>
      <c r="F1613" t="s">
        <v>24</v>
      </c>
      <c r="G1613">
        <v>90008</v>
      </c>
      <c r="H1613" t="s">
        <v>25</v>
      </c>
      <c r="I1613" t="s">
        <v>35</v>
      </c>
      <c r="J1613" t="s">
        <v>36</v>
      </c>
      <c r="K1613" s="6">
        <v>201.584</v>
      </c>
      <c r="L1613">
        <v>2</v>
      </c>
      <c r="M1613">
        <v>0.2</v>
      </c>
      <c r="N1613" s="6">
        <v>20.1584</v>
      </c>
      <c r="O1613" t="str">
        <f t="shared" si="75"/>
        <v/>
      </c>
      <c r="P1613" s="6">
        <f t="shared" si="76"/>
        <v>428.52933333333334</v>
      </c>
      <c r="Q1613">
        <f t="shared" si="77"/>
        <v>336.3869177590106</v>
      </c>
      <c r="R1613" s="16" t="str">
        <f>TEXT(Ecom[[#This Row],[Dates]],"mmm")</f>
        <v>Feb</v>
      </c>
      <c r="S1613" s="16" t="str">
        <f>TEXT(Ecom[[#This Row],[Dates]],"YYYY")</f>
        <v>2026</v>
      </c>
      <c r="T1613" s="16"/>
    </row>
    <row r="1614" spans="1:20" x14ac:dyDescent="0.25">
      <c r="A1614" t="s">
        <v>28</v>
      </c>
      <c r="B1614" s="16">
        <v>45734</v>
      </c>
      <c r="C1614" t="s">
        <v>22</v>
      </c>
      <c r="D1614" t="s">
        <v>15</v>
      </c>
      <c r="E1614" t="s">
        <v>23</v>
      </c>
      <c r="F1614" t="s">
        <v>24</v>
      </c>
      <c r="G1614">
        <v>90008</v>
      </c>
      <c r="H1614" t="s">
        <v>25</v>
      </c>
      <c r="I1614" t="s">
        <v>35</v>
      </c>
      <c r="J1614" t="s">
        <v>36</v>
      </c>
      <c r="K1614" s="6">
        <v>83.983999999999995</v>
      </c>
      <c r="L1614">
        <v>2</v>
      </c>
      <c r="M1614">
        <v>0.2</v>
      </c>
      <c r="N1614" s="6">
        <v>31.494</v>
      </c>
      <c r="O1614" t="str">
        <f t="shared" si="75"/>
        <v/>
      </c>
      <c r="P1614" s="6">
        <f t="shared" si="76"/>
        <v>389.32666666666665</v>
      </c>
      <c r="Q1614">
        <f t="shared" si="77"/>
        <v>379.264606203852</v>
      </c>
      <c r="R1614" s="16" t="str">
        <f>TEXT(Ecom[[#This Row],[Dates]],"mmm")</f>
        <v>Mar</v>
      </c>
      <c r="S1614" s="16" t="str">
        <f>TEXT(Ecom[[#This Row],[Dates]],"YYYY")</f>
        <v>2025</v>
      </c>
      <c r="T1614" s="16"/>
    </row>
    <row r="1615" spans="1:20" x14ac:dyDescent="0.25">
      <c r="A1615" t="s">
        <v>28</v>
      </c>
      <c r="B1615" s="16">
        <v>45665</v>
      </c>
      <c r="C1615" t="s">
        <v>22</v>
      </c>
      <c r="D1615" t="s">
        <v>15</v>
      </c>
      <c r="E1615" t="s">
        <v>267</v>
      </c>
      <c r="F1615" t="s">
        <v>24</v>
      </c>
      <c r="G1615">
        <v>94601</v>
      </c>
      <c r="H1615" t="s">
        <v>25</v>
      </c>
      <c r="I1615" t="s">
        <v>26</v>
      </c>
      <c r="J1615" t="s">
        <v>32</v>
      </c>
      <c r="K1615" s="6">
        <v>1000.02</v>
      </c>
      <c r="L1615">
        <v>7</v>
      </c>
      <c r="M1615">
        <v>0</v>
      </c>
      <c r="N1615" s="6">
        <v>290.00580000000002</v>
      </c>
      <c r="O1615" t="str">
        <f t="shared" si="75"/>
        <v/>
      </c>
      <c r="P1615" s="6">
        <f t="shared" si="76"/>
        <v>362.58200000000005</v>
      </c>
      <c r="Q1615">
        <f t="shared" si="77"/>
        <v>427.62951876006287</v>
      </c>
      <c r="R1615" s="16" t="str">
        <f>TEXT(Ecom[[#This Row],[Dates]],"mmm")</f>
        <v>Jan</v>
      </c>
      <c r="S1615" s="16" t="str">
        <f>TEXT(Ecom[[#This Row],[Dates]],"YYYY")</f>
        <v>2025</v>
      </c>
      <c r="T1615" s="16"/>
    </row>
    <row r="1616" spans="1:20" x14ac:dyDescent="0.25">
      <c r="A1616" t="s">
        <v>28</v>
      </c>
      <c r="B1616" s="16">
        <v>45868</v>
      </c>
      <c r="C1616" t="s">
        <v>44</v>
      </c>
      <c r="D1616" t="s">
        <v>15</v>
      </c>
      <c r="E1616" t="s">
        <v>55</v>
      </c>
      <c r="F1616" t="s">
        <v>56</v>
      </c>
      <c r="G1616">
        <v>19143</v>
      </c>
      <c r="H1616" t="s">
        <v>57</v>
      </c>
      <c r="I1616" t="s">
        <v>35</v>
      </c>
      <c r="J1616" t="s">
        <v>59</v>
      </c>
      <c r="K1616" s="6">
        <v>83.975999999999999</v>
      </c>
      <c r="L1616">
        <v>3</v>
      </c>
      <c r="M1616">
        <v>0.2</v>
      </c>
      <c r="N1616" s="6">
        <v>-13.646100000000001</v>
      </c>
      <c r="O1616">
        <f t="shared" si="75"/>
        <v>-13.646100000000001</v>
      </c>
      <c r="P1616" s="6">
        <f t="shared" si="76"/>
        <v>43.042000000000002</v>
      </c>
      <c r="Q1616">
        <f t="shared" si="77"/>
        <v>272.03071519087558</v>
      </c>
      <c r="R1616" s="16" t="str">
        <f>TEXT(Ecom[[#This Row],[Dates]],"mmm")</f>
        <v>Jul</v>
      </c>
      <c r="S1616" s="16" t="str">
        <f>TEXT(Ecom[[#This Row],[Dates]],"YYYY")</f>
        <v>2025</v>
      </c>
      <c r="T1616" s="16"/>
    </row>
    <row r="1617" spans="1:20" x14ac:dyDescent="0.25">
      <c r="A1617" t="s">
        <v>28</v>
      </c>
      <c r="B1617" s="16">
        <v>45712</v>
      </c>
      <c r="C1617" t="s">
        <v>44</v>
      </c>
      <c r="D1617" t="s">
        <v>15</v>
      </c>
      <c r="E1617" t="s">
        <v>67</v>
      </c>
      <c r="F1617" t="s">
        <v>68</v>
      </c>
      <c r="G1617">
        <v>55122</v>
      </c>
      <c r="H1617" t="s">
        <v>47</v>
      </c>
      <c r="I1617" t="s">
        <v>26</v>
      </c>
      <c r="J1617" t="s">
        <v>27</v>
      </c>
      <c r="K1617" s="6">
        <v>3.75</v>
      </c>
      <c r="L1617">
        <v>1</v>
      </c>
      <c r="M1617">
        <v>0</v>
      </c>
      <c r="N1617" s="6">
        <v>1.8</v>
      </c>
      <c r="O1617" t="str">
        <f t="shared" si="75"/>
        <v/>
      </c>
      <c r="P1617" s="6">
        <f t="shared" si="76"/>
        <v>24.98</v>
      </c>
      <c r="Q1617">
        <f t="shared" si="77"/>
        <v>207.19253243300062</v>
      </c>
      <c r="R1617" s="16" t="str">
        <f>TEXT(Ecom[[#This Row],[Dates]],"mmm")</f>
        <v>Feb</v>
      </c>
      <c r="S1617" s="16" t="str">
        <f>TEXT(Ecom[[#This Row],[Dates]],"YYYY")</f>
        <v>2025</v>
      </c>
      <c r="T1617" s="16"/>
    </row>
    <row r="1618" spans="1:20" x14ac:dyDescent="0.25">
      <c r="A1618" t="s">
        <v>28</v>
      </c>
      <c r="B1618" s="16">
        <v>46258</v>
      </c>
      <c r="C1618" t="s">
        <v>44</v>
      </c>
      <c r="D1618" t="s">
        <v>15</v>
      </c>
      <c r="E1618" t="s">
        <v>67</v>
      </c>
      <c r="F1618" t="s">
        <v>68</v>
      </c>
      <c r="G1618">
        <v>55122</v>
      </c>
      <c r="H1618" t="s">
        <v>47</v>
      </c>
      <c r="I1618" t="s">
        <v>26</v>
      </c>
      <c r="J1618" t="s">
        <v>27</v>
      </c>
      <c r="K1618" s="6">
        <v>41.4</v>
      </c>
      <c r="L1618">
        <v>4</v>
      </c>
      <c r="M1618">
        <v>0</v>
      </c>
      <c r="N1618" s="6">
        <v>19.872</v>
      </c>
      <c r="O1618" t="str">
        <f t="shared" si="75"/>
        <v/>
      </c>
      <c r="P1618" s="6">
        <f t="shared" si="76"/>
        <v>43.556666666666665</v>
      </c>
      <c r="Q1618">
        <f t="shared" si="77"/>
        <v>9.6502989322342483</v>
      </c>
      <c r="R1618" s="16" t="str">
        <f>TEXT(Ecom[[#This Row],[Dates]],"mmm")</f>
        <v>Aug</v>
      </c>
      <c r="S1618" s="16" t="str">
        <f>TEXT(Ecom[[#This Row],[Dates]],"YYYY")</f>
        <v>2026</v>
      </c>
      <c r="T1618" s="16"/>
    </row>
    <row r="1619" spans="1:20" x14ac:dyDescent="0.25">
      <c r="A1619" t="s">
        <v>28</v>
      </c>
      <c r="B1619" s="16">
        <v>45975</v>
      </c>
      <c r="C1619" t="s">
        <v>44</v>
      </c>
      <c r="D1619" t="s">
        <v>15</v>
      </c>
      <c r="E1619" t="s">
        <v>67</v>
      </c>
      <c r="F1619" t="s">
        <v>68</v>
      </c>
      <c r="G1619">
        <v>55122</v>
      </c>
      <c r="H1619" t="s">
        <v>47</v>
      </c>
      <c r="I1619" t="s">
        <v>26</v>
      </c>
      <c r="J1619" t="s">
        <v>34</v>
      </c>
      <c r="K1619" s="6">
        <v>29.79</v>
      </c>
      <c r="L1619">
        <v>3</v>
      </c>
      <c r="M1619">
        <v>0</v>
      </c>
      <c r="N1619" s="6">
        <v>12.511799999999999</v>
      </c>
      <c r="O1619" t="str">
        <f t="shared" si="75"/>
        <v/>
      </c>
      <c r="P1619" s="6">
        <f t="shared" si="76"/>
        <v>31.986666666666665</v>
      </c>
      <c r="Q1619">
        <f t="shared" si="77"/>
        <v>17.479607059741443</v>
      </c>
      <c r="R1619" s="16" t="str">
        <f>TEXT(Ecom[[#This Row],[Dates]],"mmm")</f>
        <v>Nov</v>
      </c>
      <c r="S1619" s="16" t="str">
        <f>TEXT(Ecom[[#This Row],[Dates]],"YYYY")</f>
        <v>2025</v>
      </c>
      <c r="T1619" s="16"/>
    </row>
    <row r="1620" spans="1:20" x14ac:dyDescent="0.25">
      <c r="A1620" t="s">
        <v>13</v>
      </c>
      <c r="B1620" s="16">
        <v>45854</v>
      </c>
      <c r="C1620" t="s">
        <v>44</v>
      </c>
      <c r="D1620" t="s">
        <v>15</v>
      </c>
      <c r="E1620" t="s">
        <v>75</v>
      </c>
      <c r="F1620" t="s">
        <v>76</v>
      </c>
      <c r="G1620">
        <v>10011</v>
      </c>
      <c r="H1620" t="s">
        <v>57</v>
      </c>
      <c r="I1620" t="s">
        <v>26</v>
      </c>
      <c r="J1620" t="s">
        <v>32</v>
      </c>
      <c r="K1620" s="6">
        <v>59.48</v>
      </c>
      <c r="L1620">
        <v>2</v>
      </c>
      <c r="M1620">
        <v>0</v>
      </c>
      <c r="N1620" s="6">
        <v>8.9220000000000006</v>
      </c>
      <c r="O1620" t="str">
        <f t="shared" si="75"/>
        <v/>
      </c>
      <c r="P1620" s="6">
        <f t="shared" si="76"/>
        <v>88.21</v>
      </c>
      <c r="Q1620">
        <f t="shared" si="77"/>
        <v>65.950831151924305</v>
      </c>
      <c r="R1620" s="16" t="str">
        <f>TEXT(Ecom[[#This Row],[Dates]],"mmm")</f>
        <v>Jul</v>
      </c>
      <c r="S1620" s="16" t="str">
        <f>TEXT(Ecom[[#This Row],[Dates]],"YYYY")</f>
        <v>2025</v>
      </c>
      <c r="T1620" s="16"/>
    </row>
    <row r="1621" spans="1:20" x14ac:dyDescent="0.25">
      <c r="A1621" t="s">
        <v>13</v>
      </c>
      <c r="B1621" s="16">
        <v>45855</v>
      </c>
      <c r="C1621" t="s">
        <v>44</v>
      </c>
      <c r="D1621" t="s">
        <v>15</v>
      </c>
      <c r="E1621" t="s">
        <v>75</v>
      </c>
      <c r="F1621" t="s">
        <v>76</v>
      </c>
      <c r="G1621">
        <v>10011</v>
      </c>
      <c r="H1621" t="s">
        <v>57</v>
      </c>
      <c r="I1621" t="s">
        <v>26</v>
      </c>
      <c r="J1621" t="s">
        <v>41</v>
      </c>
      <c r="K1621" s="6">
        <v>6.69</v>
      </c>
      <c r="L1621">
        <v>1</v>
      </c>
      <c r="M1621">
        <v>0</v>
      </c>
      <c r="N1621" s="6">
        <v>3.0773999999999999</v>
      </c>
      <c r="O1621" t="str">
        <f t="shared" si="75"/>
        <v/>
      </c>
      <c r="P1621" s="6">
        <f t="shared" si="76"/>
        <v>330.54333333333335</v>
      </c>
      <c r="Q1621">
        <f t="shared" si="77"/>
        <v>271.21530675557108</v>
      </c>
      <c r="R1621" s="16" t="str">
        <f>TEXT(Ecom[[#This Row],[Dates]],"mmm")</f>
        <v>Jul</v>
      </c>
      <c r="S1621" s="16" t="str">
        <f>TEXT(Ecom[[#This Row],[Dates]],"YYYY")</f>
        <v>2025</v>
      </c>
      <c r="T1621" s="16"/>
    </row>
    <row r="1622" spans="1:20" x14ac:dyDescent="0.25">
      <c r="A1622" t="s">
        <v>28</v>
      </c>
      <c r="B1622" s="16">
        <v>46004</v>
      </c>
      <c r="C1622" t="s">
        <v>14</v>
      </c>
      <c r="D1622" t="s">
        <v>15</v>
      </c>
      <c r="E1622" t="s">
        <v>324</v>
      </c>
      <c r="F1622" t="s">
        <v>43</v>
      </c>
      <c r="G1622">
        <v>98031</v>
      </c>
      <c r="H1622" t="s">
        <v>25</v>
      </c>
      <c r="I1622" t="s">
        <v>19</v>
      </c>
      <c r="J1622" t="s">
        <v>33</v>
      </c>
      <c r="K1622" s="6">
        <v>198.46</v>
      </c>
      <c r="L1622">
        <v>2</v>
      </c>
      <c r="M1622">
        <v>0</v>
      </c>
      <c r="N1622" s="6">
        <v>99.23</v>
      </c>
      <c r="O1622" t="str">
        <f t="shared" si="75"/>
        <v/>
      </c>
      <c r="P1622" s="6">
        <f t="shared" si="76"/>
        <v>336.036</v>
      </c>
      <c r="Q1622">
        <f t="shared" si="77"/>
        <v>325.53529861604414</v>
      </c>
      <c r="R1622" s="16" t="str">
        <f>TEXT(Ecom[[#This Row],[Dates]],"mmm")</f>
        <v>Dec</v>
      </c>
      <c r="S1622" s="16" t="str">
        <f>TEXT(Ecom[[#This Row],[Dates]],"YYYY")</f>
        <v>2025</v>
      </c>
      <c r="T1622" s="16"/>
    </row>
    <row r="1623" spans="1:20" x14ac:dyDescent="0.25">
      <c r="A1623" t="s">
        <v>28</v>
      </c>
      <c r="B1623" s="16">
        <v>45678</v>
      </c>
      <c r="C1623" t="s">
        <v>14</v>
      </c>
      <c r="D1623" t="s">
        <v>15</v>
      </c>
      <c r="E1623" t="s">
        <v>324</v>
      </c>
      <c r="F1623" t="s">
        <v>43</v>
      </c>
      <c r="G1623">
        <v>98031</v>
      </c>
      <c r="H1623" t="s">
        <v>25</v>
      </c>
      <c r="I1623" t="s">
        <v>26</v>
      </c>
      <c r="J1623" t="s">
        <v>27</v>
      </c>
      <c r="K1623" s="6">
        <v>786.48</v>
      </c>
      <c r="L1623">
        <v>8</v>
      </c>
      <c r="M1623">
        <v>0</v>
      </c>
      <c r="N1623" s="6">
        <v>385.37520000000001</v>
      </c>
      <c r="O1623" t="str">
        <f t="shared" si="75"/>
        <v/>
      </c>
      <c r="P1623" s="6">
        <f t="shared" si="76"/>
        <v>286.54933333333332</v>
      </c>
      <c r="Q1623">
        <f t="shared" si="77"/>
        <v>347.23681474154182</v>
      </c>
      <c r="R1623" s="16" t="str">
        <f>TEXT(Ecom[[#This Row],[Dates]],"mmm")</f>
        <v>Jan</v>
      </c>
      <c r="S1623" s="16" t="str">
        <f>TEXT(Ecom[[#This Row],[Dates]],"YYYY")</f>
        <v>2025</v>
      </c>
      <c r="T1623" s="16"/>
    </row>
    <row r="1624" spans="1:20" x14ac:dyDescent="0.25">
      <c r="A1624" t="s">
        <v>28</v>
      </c>
      <c r="B1624" s="16">
        <v>46378</v>
      </c>
      <c r="C1624" t="s">
        <v>14</v>
      </c>
      <c r="D1624" t="s">
        <v>15</v>
      </c>
      <c r="E1624" t="s">
        <v>324</v>
      </c>
      <c r="F1624" t="s">
        <v>43</v>
      </c>
      <c r="G1624">
        <v>98031</v>
      </c>
      <c r="H1624" t="s">
        <v>25</v>
      </c>
      <c r="I1624" t="s">
        <v>26</v>
      </c>
      <c r="J1624" t="s">
        <v>37</v>
      </c>
      <c r="K1624" s="6">
        <v>23.167999999999999</v>
      </c>
      <c r="L1624">
        <v>2</v>
      </c>
      <c r="M1624">
        <v>0.2</v>
      </c>
      <c r="N1624" s="6">
        <v>7.8192000000000004</v>
      </c>
      <c r="O1624" t="str">
        <f t="shared" si="75"/>
        <v/>
      </c>
      <c r="P1624" s="6">
        <f t="shared" si="76"/>
        <v>249.70933333333335</v>
      </c>
      <c r="Q1624">
        <f t="shared" si="77"/>
        <v>334.43066214998004</v>
      </c>
      <c r="R1624" s="16" t="str">
        <f>TEXT(Ecom[[#This Row],[Dates]],"mmm")</f>
        <v>Dec</v>
      </c>
      <c r="S1624" s="16" t="str">
        <f>TEXT(Ecom[[#This Row],[Dates]],"YYYY")</f>
        <v>2026</v>
      </c>
      <c r="T1624" s="16"/>
    </row>
    <row r="1625" spans="1:20" x14ac:dyDescent="0.25">
      <c r="A1625" t="s">
        <v>28</v>
      </c>
      <c r="B1625" s="16">
        <v>45810</v>
      </c>
      <c r="C1625" t="s">
        <v>14</v>
      </c>
      <c r="D1625" t="s">
        <v>15</v>
      </c>
      <c r="E1625" t="s">
        <v>324</v>
      </c>
      <c r="F1625" t="s">
        <v>43</v>
      </c>
      <c r="G1625">
        <v>98031</v>
      </c>
      <c r="H1625" t="s">
        <v>25</v>
      </c>
      <c r="I1625" t="s">
        <v>35</v>
      </c>
      <c r="J1625" t="s">
        <v>59</v>
      </c>
      <c r="K1625" s="6">
        <v>50</v>
      </c>
      <c r="L1625">
        <v>2</v>
      </c>
      <c r="M1625">
        <v>0</v>
      </c>
      <c r="N1625" s="6">
        <v>10.5</v>
      </c>
      <c r="O1625" t="str">
        <f t="shared" si="75"/>
        <v/>
      </c>
      <c r="P1625" s="6">
        <f t="shared" si="76"/>
        <v>663.93666666666661</v>
      </c>
      <c r="Q1625">
        <f t="shared" si="77"/>
        <v>447.1930525618165</v>
      </c>
      <c r="R1625" s="16" t="str">
        <f>TEXT(Ecom[[#This Row],[Dates]],"mmm")</f>
        <v>Jun</v>
      </c>
      <c r="S1625" s="16" t="str">
        <f>TEXT(Ecom[[#This Row],[Dates]],"YYYY")</f>
        <v>2025</v>
      </c>
      <c r="T1625" s="16"/>
    </row>
    <row r="1626" spans="1:20" x14ac:dyDescent="0.25">
      <c r="A1626" t="s">
        <v>28</v>
      </c>
      <c r="B1626" s="16">
        <v>45941</v>
      </c>
      <c r="C1626" t="s">
        <v>14</v>
      </c>
      <c r="D1626" t="s">
        <v>15</v>
      </c>
      <c r="E1626" t="s">
        <v>23</v>
      </c>
      <c r="F1626" t="s">
        <v>24</v>
      </c>
      <c r="G1626">
        <v>90049</v>
      </c>
      <c r="H1626" t="s">
        <v>25</v>
      </c>
      <c r="I1626" t="s">
        <v>35</v>
      </c>
      <c r="J1626" t="s">
        <v>36</v>
      </c>
      <c r="K1626" s="6">
        <v>675.96</v>
      </c>
      <c r="L1626">
        <v>5</v>
      </c>
      <c r="M1626">
        <v>0.2</v>
      </c>
      <c r="N1626" s="6">
        <v>84.495000000000005</v>
      </c>
      <c r="O1626" t="str">
        <f t="shared" si="75"/>
        <v/>
      </c>
      <c r="P1626" s="6">
        <f t="shared" si="76"/>
        <v>821.68666666666661</v>
      </c>
      <c r="Q1626">
        <f t="shared" si="77"/>
        <v>459.36685981516388</v>
      </c>
      <c r="R1626" s="16" t="str">
        <f>TEXT(Ecom[[#This Row],[Dates]],"mmm")</f>
        <v>Oct</v>
      </c>
      <c r="S1626" s="16" t="str">
        <f>TEXT(Ecom[[#This Row],[Dates]],"YYYY")</f>
        <v>2025</v>
      </c>
      <c r="T1626" s="16"/>
    </row>
    <row r="1627" spans="1:20" x14ac:dyDescent="0.25">
      <c r="A1627" t="s">
        <v>28</v>
      </c>
      <c r="B1627" s="16">
        <v>45956</v>
      </c>
      <c r="C1627" t="s">
        <v>14</v>
      </c>
      <c r="D1627" t="s">
        <v>15</v>
      </c>
      <c r="E1627" t="s">
        <v>23</v>
      </c>
      <c r="F1627" t="s">
        <v>24</v>
      </c>
      <c r="G1627">
        <v>90049</v>
      </c>
      <c r="H1627" t="s">
        <v>25</v>
      </c>
      <c r="I1627" t="s">
        <v>35</v>
      </c>
      <c r="J1627" t="s">
        <v>59</v>
      </c>
      <c r="K1627" s="6">
        <v>1265.8499999999999</v>
      </c>
      <c r="L1627">
        <v>3</v>
      </c>
      <c r="M1627">
        <v>0</v>
      </c>
      <c r="N1627" s="6">
        <v>556.97400000000005</v>
      </c>
      <c r="O1627" t="str">
        <f t="shared" si="75"/>
        <v/>
      </c>
      <c r="P1627" s="6">
        <f t="shared" si="76"/>
        <v>768.86666666666667</v>
      </c>
      <c r="Q1627">
        <f t="shared" si="77"/>
        <v>414.14542774516076</v>
      </c>
      <c r="R1627" s="16" t="str">
        <f>TEXT(Ecom[[#This Row],[Dates]],"mmm")</f>
        <v>Oct</v>
      </c>
      <c r="S1627" s="16" t="str">
        <f>TEXT(Ecom[[#This Row],[Dates]],"YYYY")</f>
        <v>2025</v>
      </c>
      <c r="T1627" s="16"/>
    </row>
    <row r="1628" spans="1:20" x14ac:dyDescent="0.25">
      <c r="A1628" t="s">
        <v>28</v>
      </c>
      <c r="B1628" s="16">
        <v>45878</v>
      </c>
      <c r="C1628" t="s">
        <v>44</v>
      </c>
      <c r="D1628" t="s">
        <v>15</v>
      </c>
      <c r="E1628" t="s">
        <v>75</v>
      </c>
      <c r="F1628" t="s">
        <v>76</v>
      </c>
      <c r="G1628">
        <v>10011</v>
      </c>
      <c r="H1628" t="s">
        <v>57</v>
      </c>
      <c r="I1628" t="s">
        <v>26</v>
      </c>
      <c r="J1628" t="s">
        <v>38</v>
      </c>
      <c r="K1628" s="6">
        <v>523.25</v>
      </c>
      <c r="L1628">
        <v>5</v>
      </c>
      <c r="M1628">
        <v>0</v>
      </c>
      <c r="N1628" s="6">
        <v>141.2775</v>
      </c>
      <c r="O1628" t="str">
        <f t="shared" si="75"/>
        <v/>
      </c>
      <c r="P1628" s="6">
        <f t="shared" si="76"/>
        <v>352.89000000000004</v>
      </c>
      <c r="Q1628">
        <f t="shared" si="77"/>
        <v>296.90320870738452</v>
      </c>
      <c r="R1628" s="16" t="str">
        <f>TEXT(Ecom[[#This Row],[Dates]],"mmm")</f>
        <v>Aug</v>
      </c>
      <c r="S1628" s="16" t="str">
        <f>TEXT(Ecom[[#This Row],[Dates]],"YYYY")</f>
        <v>2025</v>
      </c>
      <c r="T1628" s="16"/>
    </row>
    <row r="1629" spans="1:20" x14ac:dyDescent="0.25">
      <c r="A1629" t="s">
        <v>28</v>
      </c>
      <c r="B1629" s="16">
        <v>45862</v>
      </c>
      <c r="C1629" t="s">
        <v>14</v>
      </c>
      <c r="D1629" t="s">
        <v>15</v>
      </c>
      <c r="E1629" t="s">
        <v>325</v>
      </c>
      <c r="F1629" t="s">
        <v>125</v>
      </c>
      <c r="G1629">
        <v>70506</v>
      </c>
      <c r="H1629" t="s">
        <v>18</v>
      </c>
      <c r="I1629" t="s">
        <v>19</v>
      </c>
      <c r="J1629" t="s">
        <v>21</v>
      </c>
      <c r="K1629" s="6">
        <v>517.5</v>
      </c>
      <c r="L1629">
        <v>6</v>
      </c>
      <c r="M1629">
        <v>0</v>
      </c>
      <c r="N1629" s="6">
        <v>155.25</v>
      </c>
      <c r="O1629" t="str">
        <f t="shared" si="75"/>
        <v/>
      </c>
      <c r="P1629" s="6">
        <f t="shared" si="76"/>
        <v>192.22533333333331</v>
      </c>
      <c r="Q1629">
        <f t="shared" si="77"/>
        <v>257.02259408997634</v>
      </c>
      <c r="R1629" s="16" t="str">
        <f>TEXT(Ecom[[#This Row],[Dates]],"mmm")</f>
        <v>Jul</v>
      </c>
      <c r="S1629" s="16" t="str">
        <f>TEXT(Ecom[[#This Row],[Dates]],"YYYY")</f>
        <v>2025</v>
      </c>
      <c r="T1629" s="16"/>
    </row>
    <row r="1630" spans="1:20" x14ac:dyDescent="0.25">
      <c r="A1630" t="s">
        <v>13</v>
      </c>
      <c r="B1630" s="16">
        <v>45984</v>
      </c>
      <c r="C1630" t="s">
        <v>14</v>
      </c>
      <c r="D1630" t="s">
        <v>15</v>
      </c>
      <c r="E1630" t="s">
        <v>221</v>
      </c>
      <c r="F1630" t="s">
        <v>104</v>
      </c>
      <c r="G1630">
        <v>44105</v>
      </c>
      <c r="H1630" t="s">
        <v>57</v>
      </c>
      <c r="I1630" t="s">
        <v>19</v>
      </c>
      <c r="J1630" t="s">
        <v>33</v>
      </c>
      <c r="K1630" s="6">
        <v>17.920000000000002</v>
      </c>
      <c r="L1630">
        <v>5</v>
      </c>
      <c r="M1630">
        <v>0.2</v>
      </c>
      <c r="N1630" s="6">
        <v>2.464</v>
      </c>
      <c r="O1630" t="str">
        <f t="shared" si="75"/>
        <v/>
      </c>
      <c r="P1630" s="6">
        <f t="shared" si="76"/>
        <v>355.07733333333334</v>
      </c>
      <c r="Q1630">
        <f t="shared" si="77"/>
        <v>431.57458411504501</v>
      </c>
      <c r="R1630" s="16" t="str">
        <f>TEXT(Ecom[[#This Row],[Dates]],"mmm")</f>
        <v>Nov</v>
      </c>
      <c r="S1630" s="16" t="str">
        <f>TEXT(Ecom[[#This Row],[Dates]],"YYYY")</f>
        <v>2025</v>
      </c>
      <c r="T1630" s="16"/>
    </row>
    <row r="1631" spans="1:20" x14ac:dyDescent="0.25">
      <c r="A1631" t="s">
        <v>13</v>
      </c>
      <c r="B1631" s="16">
        <v>45873</v>
      </c>
      <c r="C1631" t="s">
        <v>14</v>
      </c>
      <c r="D1631" t="s">
        <v>15</v>
      </c>
      <c r="E1631" t="s">
        <v>221</v>
      </c>
      <c r="F1631" t="s">
        <v>104</v>
      </c>
      <c r="G1631">
        <v>44105</v>
      </c>
      <c r="H1631" t="s">
        <v>57</v>
      </c>
      <c r="I1631" t="s">
        <v>26</v>
      </c>
      <c r="J1631" t="s">
        <v>37</v>
      </c>
      <c r="K1631" s="6">
        <v>41.256</v>
      </c>
      <c r="L1631">
        <v>6</v>
      </c>
      <c r="M1631">
        <v>0.7</v>
      </c>
      <c r="N1631" s="6">
        <v>-34.380000000000003</v>
      </c>
      <c r="O1631">
        <f t="shared" si="75"/>
        <v>-34.380000000000003</v>
      </c>
      <c r="P1631" s="6">
        <f t="shared" si="76"/>
        <v>352.66666666666674</v>
      </c>
      <c r="Q1631">
        <f t="shared" si="77"/>
        <v>433.40295819530866</v>
      </c>
      <c r="R1631" s="16" t="str">
        <f>TEXT(Ecom[[#This Row],[Dates]],"mmm")</f>
        <v>Aug</v>
      </c>
      <c r="S1631" s="16" t="str">
        <f>TEXT(Ecom[[#This Row],[Dates]],"YYYY")</f>
        <v>2025</v>
      </c>
      <c r="T1631" s="16"/>
    </row>
    <row r="1632" spans="1:20" x14ac:dyDescent="0.25">
      <c r="A1632" t="s">
        <v>168</v>
      </c>
      <c r="B1632" s="16">
        <v>45696</v>
      </c>
      <c r="C1632" t="s">
        <v>14</v>
      </c>
      <c r="D1632" t="s">
        <v>15</v>
      </c>
      <c r="E1632" t="s">
        <v>221</v>
      </c>
      <c r="F1632" t="s">
        <v>104</v>
      </c>
      <c r="G1632">
        <v>44105</v>
      </c>
      <c r="H1632" t="s">
        <v>57</v>
      </c>
      <c r="I1632" t="s">
        <v>26</v>
      </c>
      <c r="J1632" t="s">
        <v>32</v>
      </c>
      <c r="K1632" s="6">
        <v>1006.056</v>
      </c>
      <c r="L1632">
        <v>3</v>
      </c>
      <c r="M1632">
        <v>0.2</v>
      </c>
      <c r="N1632" s="6">
        <v>88.029899999999998</v>
      </c>
      <c r="O1632" t="str">
        <f t="shared" si="75"/>
        <v/>
      </c>
      <c r="P1632" s="6">
        <f t="shared" si="76"/>
        <v>342.37066666666669</v>
      </c>
      <c r="Q1632">
        <f t="shared" si="77"/>
        <v>465.81412730258268</v>
      </c>
      <c r="R1632" s="16" t="str">
        <f>TEXT(Ecom[[#This Row],[Dates]],"mmm")</f>
        <v>Feb</v>
      </c>
      <c r="S1632" s="16" t="str">
        <f>TEXT(Ecom[[#This Row],[Dates]],"YYYY")</f>
        <v>2025</v>
      </c>
      <c r="T1632" s="16"/>
    </row>
    <row r="1633" spans="1:20" x14ac:dyDescent="0.25">
      <c r="A1633" t="s">
        <v>168</v>
      </c>
      <c r="B1633" s="16">
        <v>46053</v>
      </c>
      <c r="C1633" t="s">
        <v>14</v>
      </c>
      <c r="D1633" t="s">
        <v>15</v>
      </c>
      <c r="E1633" t="s">
        <v>221</v>
      </c>
      <c r="F1633" t="s">
        <v>104</v>
      </c>
      <c r="G1633">
        <v>44105</v>
      </c>
      <c r="H1633" t="s">
        <v>57</v>
      </c>
      <c r="I1633" t="s">
        <v>26</v>
      </c>
      <c r="J1633" t="s">
        <v>41</v>
      </c>
      <c r="K1633" s="6">
        <v>10.688000000000001</v>
      </c>
      <c r="L1633">
        <v>2</v>
      </c>
      <c r="M1633">
        <v>0.2</v>
      </c>
      <c r="N1633" s="6">
        <v>3.7408000000000001</v>
      </c>
      <c r="O1633" t="str">
        <f t="shared" si="75"/>
        <v/>
      </c>
      <c r="P1633" s="6">
        <f t="shared" si="76"/>
        <v>15.392000000000001</v>
      </c>
      <c r="Q1633">
        <f t="shared" si="77"/>
        <v>275.23917666452024</v>
      </c>
      <c r="R1633" s="16" t="str">
        <f>TEXT(Ecom[[#This Row],[Dates]],"mmm")</f>
        <v>Jan</v>
      </c>
      <c r="S1633" s="16" t="str">
        <f>TEXT(Ecom[[#This Row],[Dates]],"YYYY")</f>
        <v>2026</v>
      </c>
      <c r="T1633" s="16"/>
    </row>
    <row r="1634" spans="1:20" x14ac:dyDescent="0.25">
      <c r="A1634" t="s">
        <v>168</v>
      </c>
      <c r="B1634" s="16">
        <v>46384</v>
      </c>
      <c r="C1634" t="s">
        <v>14</v>
      </c>
      <c r="D1634" t="s">
        <v>15</v>
      </c>
      <c r="E1634" t="s">
        <v>221</v>
      </c>
      <c r="F1634" t="s">
        <v>104</v>
      </c>
      <c r="G1634">
        <v>44105</v>
      </c>
      <c r="H1634" t="s">
        <v>57</v>
      </c>
      <c r="I1634" t="s">
        <v>26</v>
      </c>
      <c r="J1634" t="s">
        <v>41</v>
      </c>
      <c r="K1634" s="6">
        <v>10.368</v>
      </c>
      <c r="L1634">
        <v>2</v>
      </c>
      <c r="M1634">
        <v>0.2</v>
      </c>
      <c r="N1634" s="6">
        <v>3.6288</v>
      </c>
      <c r="O1634" t="str">
        <f t="shared" si="75"/>
        <v/>
      </c>
      <c r="P1634" s="6">
        <f t="shared" si="76"/>
        <v>31.2</v>
      </c>
      <c r="Q1634">
        <f t="shared" si="77"/>
        <v>192.39253312068169</v>
      </c>
      <c r="R1634" s="16" t="str">
        <f>TEXT(Ecom[[#This Row],[Dates]],"mmm")</f>
        <v>Dec</v>
      </c>
      <c r="S1634" s="16" t="str">
        <f>TEXT(Ecom[[#This Row],[Dates]],"YYYY")</f>
        <v>2026</v>
      </c>
      <c r="T1634" s="16"/>
    </row>
    <row r="1635" spans="1:20" x14ac:dyDescent="0.25">
      <c r="A1635" t="s">
        <v>168</v>
      </c>
      <c r="B1635" s="16">
        <v>45788</v>
      </c>
      <c r="C1635" t="s">
        <v>14</v>
      </c>
      <c r="D1635" t="s">
        <v>15</v>
      </c>
      <c r="E1635" t="s">
        <v>221</v>
      </c>
      <c r="F1635" t="s">
        <v>104</v>
      </c>
      <c r="G1635">
        <v>44105</v>
      </c>
      <c r="H1635" t="s">
        <v>57</v>
      </c>
      <c r="I1635" t="s">
        <v>26</v>
      </c>
      <c r="J1635" t="s">
        <v>32</v>
      </c>
      <c r="K1635" s="6">
        <v>25.12</v>
      </c>
      <c r="L1635">
        <v>2</v>
      </c>
      <c r="M1635">
        <v>0.2</v>
      </c>
      <c r="N1635" s="6">
        <v>1.57</v>
      </c>
      <c r="O1635" t="str">
        <f t="shared" si="75"/>
        <v/>
      </c>
      <c r="P1635" s="6">
        <f t="shared" si="76"/>
        <v>32.927999999999997</v>
      </c>
      <c r="Q1635">
        <f t="shared" si="77"/>
        <v>19.328865322792922</v>
      </c>
      <c r="R1635" s="16" t="str">
        <f>TEXT(Ecom[[#This Row],[Dates]],"mmm")</f>
        <v>May</v>
      </c>
      <c r="S1635" s="16" t="str">
        <f>TEXT(Ecom[[#This Row],[Dates]],"YYYY")</f>
        <v>2025</v>
      </c>
      <c r="T1635" s="16"/>
    </row>
    <row r="1636" spans="1:20" x14ac:dyDescent="0.25">
      <c r="A1636" t="s">
        <v>168</v>
      </c>
      <c r="B1636" s="16">
        <v>46206</v>
      </c>
      <c r="C1636" t="s">
        <v>14</v>
      </c>
      <c r="D1636" t="s">
        <v>15</v>
      </c>
      <c r="E1636" t="s">
        <v>221</v>
      </c>
      <c r="F1636" t="s">
        <v>104</v>
      </c>
      <c r="G1636">
        <v>44105</v>
      </c>
      <c r="H1636" t="s">
        <v>57</v>
      </c>
      <c r="I1636" t="s">
        <v>35</v>
      </c>
      <c r="J1636" t="s">
        <v>59</v>
      </c>
      <c r="K1636" s="6">
        <v>58.112000000000002</v>
      </c>
      <c r="L1636">
        <v>2</v>
      </c>
      <c r="M1636">
        <v>0.2</v>
      </c>
      <c r="N1636" s="6">
        <v>7.2640000000000002</v>
      </c>
      <c r="O1636" t="str">
        <f t="shared" si="75"/>
        <v/>
      </c>
      <c r="P1636" s="6">
        <f t="shared" si="76"/>
        <v>247.58133333333333</v>
      </c>
      <c r="Q1636">
        <f t="shared" si="77"/>
        <v>244.05416551917173</v>
      </c>
      <c r="R1636" s="16" t="str">
        <f>TEXT(Ecom[[#This Row],[Dates]],"mmm")</f>
        <v>Jul</v>
      </c>
      <c r="S1636" s="16" t="str">
        <f>TEXT(Ecom[[#This Row],[Dates]],"YYYY")</f>
        <v>2026</v>
      </c>
      <c r="T1636" s="16"/>
    </row>
    <row r="1637" spans="1:20" x14ac:dyDescent="0.25">
      <c r="A1637" t="s">
        <v>28</v>
      </c>
      <c r="B1637" s="16">
        <v>45836</v>
      </c>
      <c r="C1637" t="s">
        <v>14</v>
      </c>
      <c r="D1637" t="s">
        <v>15</v>
      </c>
      <c r="E1637" t="s">
        <v>326</v>
      </c>
      <c r="F1637" t="s">
        <v>95</v>
      </c>
      <c r="G1637">
        <v>97224</v>
      </c>
      <c r="H1637" t="s">
        <v>25</v>
      </c>
      <c r="I1637" t="s">
        <v>26</v>
      </c>
      <c r="J1637" t="s">
        <v>41</v>
      </c>
      <c r="K1637" s="6">
        <v>15.552</v>
      </c>
      <c r="L1637">
        <v>3</v>
      </c>
      <c r="M1637">
        <v>0.2</v>
      </c>
      <c r="N1637" s="6">
        <v>5.4432</v>
      </c>
      <c r="O1637" t="str">
        <f t="shared" si="75"/>
        <v/>
      </c>
      <c r="P1637" s="6">
        <f t="shared" si="76"/>
        <v>374.32266666666669</v>
      </c>
      <c r="Q1637">
        <f t="shared" si="77"/>
        <v>246.34715222102207</v>
      </c>
      <c r="R1637" s="16" t="str">
        <f>TEXT(Ecom[[#This Row],[Dates]],"mmm")</f>
        <v>Jun</v>
      </c>
      <c r="S1637" s="16" t="str">
        <f>TEXT(Ecom[[#This Row],[Dates]],"YYYY")</f>
        <v>2025</v>
      </c>
      <c r="T1637" s="16"/>
    </row>
    <row r="1638" spans="1:20" x14ac:dyDescent="0.25">
      <c r="A1638" t="s">
        <v>28</v>
      </c>
      <c r="B1638" s="16">
        <v>46295</v>
      </c>
      <c r="C1638" t="s">
        <v>14</v>
      </c>
      <c r="D1638" t="s">
        <v>15</v>
      </c>
      <c r="E1638" t="s">
        <v>326</v>
      </c>
      <c r="F1638" t="s">
        <v>95</v>
      </c>
      <c r="G1638">
        <v>97224</v>
      </c>
      <c r="H1638" t="s">
        <v>25</v>
      </c>
      <c r="I1638" t="s">
        <v>26</v>
      </c>
      <c r="J1638" t="s">
        <v>32</v>
      </c>
      <c r="K1638" s="6">
        <v>669.08</v>
      </c>
      <c r="L1638">
        <v>5</v>
      </c>
      <c r="M1638">
        <v>0.2</v>
      </c>
      <c r="N1638" s="6">
        <v>-167.27</v>
      </c>
      <c r="O1638">
        <f t="shared" si="75"/>
        <v>-167.27</v>
      </c>
      <c r="P1638" s="6">
        <f t="shared" si="76"/>
        <v>375.61866666666674</v>
      </c>
      <c r="Q1638">
        <f t="shared" si="77"/>
        <v>320.73980910527604</v>
      </c>
      <c r="R1638" s="16" t="str">
        <f>TEXT(Ecom[[#This Row],[Dates]],"mmm")</f>
        <v>Sep</v>
      </c>
      <c r="S1638" s="16" t="str">
        <f>TEXT(Ecom[[#This Row],[Dates]],"YYYY")</f>
        <v>2026</v>
      </c>
      <c r="T1638" s="16"/>
    </row>
    <row r="1639" spans="1:20" x14ac:dyDescent="0.25">
      <c r="A1639" t="s">
        <v>28</v>
      </c>
      <c r="B1639" s="16">
        <v>46037</v>
      </c>
      <c r="C1639" t="s">
        <v>14</v>
      </c>
      <c r="D1639" t="s">
        <v>15</v>
      </c>
      <c r="E1639" t="s">
        <v>326</v>
      </c>
      <c r="F1639" t="s">
        <v>95</v>
      </c>
      <c r="G1639">
        <v>97224</v>
      </c>
      <c r="H1639" t="s">
        <v>25</v>
      </c>
      <c r="I1639" t="s">
        <v>35</v>
      </c>
      <c r="J1639" t="s">
        <v>36</v>
      </c>
      <c r="K1639" s="6">
        <v>438.33600000000001</v>
      </c>
      <c r="L1639">
        <v>4</v>
      </c>
      <c r="M1639">
        <v>0.2</v>
      </c>
      <c r="N1639" s="6">
        <v>-87.667199999999994</v>
      </c>
      <c r="O1639">
        <f t="shared" si="75"/>
        <v>-87.667199999999994</v>
      </c>
      <c r="P1639" s="6">
        <f t="shared" si="76"/>
        <v>155.80533333333332</v>
      </c>
      <c r="Q1639">
        <f t="shared" si="77"/>
        <v>225.33327472977544</v>
      </c>
      <c r="R1639" s="16" t="str">
        <f>TEXT(Ecom[[#This Row],[Dates]],"mmm")</f>
        <v>Jan</v>
      </c>
      <c r="S1639" s="16" t="str">
        <f>TEXT(Ecom[[#This Row],[Dates]],"YYYY")</f>
        <v>2026</v>
      </c>
      <c r="T1639" s="16"/>
    </row>
    <row r="1640" spans="1:20" x14ac:dyDescent="0.25">
      <c r="A1640" t="s">
        <v>28</v>
      </c>
      <c r="B1640" s="16">
        <v>46132</v>
      </c>
      <c r="C1640" t="s">
        <v>14</v>
      </c>
      <c r="D1640" t="s">
        <v>15</v>
      </c>
      <c r="E1640" t="s">
        <v>43</v>
      </c>
      <c r="F1640" t="s">
        <v>261</v>
      </c>
      <c r="G1640">
        <v>20016</v>
      </c>
      <c r="H1640" t="s">
        <v>57</v>
      </c>
      <c r="I1640" t="s">
        <v>26</v>
      </c>
      <c r="J1640" t="s">
        <v>41</v>
      </c>
      <c r="K1640" s="6">
        <v>19.440000000000001</v>
      </c>
      <c r="L1640">
        <v>3</v>
      </c>
      <c r="M1640">
        <v>0</v>
      </c>
      <c r="N1640" s="6">
        <v>9.3312000000000008</v>
      </c>
      <c r="O1640" t="str">
        <f t="shared" si="75"/>
        <v/>
      </c>
      <c r="P1640" s="6">
        <f t="shared" si="76"/>
        <v>13.926666666666668</v>
      </c>
      <c r="Q1640">
        <f t="shared" si="77"/>
        <v>222.28289180531493</v>
      </c>
      <c r="R1640" s="16" t="str">
        <f>TEXT(Ecom[[#This Row],[Dates]],"mmm")</f>
        <v>Apr</v>
      </c>
      <c r="S1640" s="16" t="str">
        <f>TEXT(Ecom[[#This Row],[Dates]],"YYYY")</f>
        <v>2026</v>
      </c>
      <c r="T1640" s="16"/>
    </row>
    <row r="1641" spans="1:20" x14ac:dyDescent="0.25">
      <c r="A1641" t="s">
        <v>28</v>
      </c>
      <c r="B1641" s="16">
        <v>46219</v>
      </c>
      <c r="C1641" t="s">
        <v>14</v>
      </c>
      <c r="D1641" t="s">
        <v>15</v>
      </c>
      <c r="E1641" t="s">
        <v>43</v>
      </c>
      <c r="F1641" t="s">
        <v>261</v>
      </c>
      <c r="G1641">
        <v>20016</v>
      </c>
      <c r="H1641" t="s">
        <v>57</v>
      </c>
      <c r="I1641" t="s">
        <v>26</v>
      </c>
      <c r="J1641" t="s">
        <v>37</v>
      </c>
      <c r="K1641" s="6">
        <v>9.64</v>
      </c>
      <c r="L1641">
        <v>2</v>
      </c>
      <c r="M1641">
        <v>0</v>
      </c>
      <c r="N1641" s="6">
        <v>4.4344000000000001</v>
      </c>
      <c r="O1641" t="str">
        <f t="shared" si="75"/>
        <v/>
      </c>
      <c r="P1641" s="6">
        <f t="shared" si="76"/>
        <v>21.236666666666665</v>
      </c>
      <c r="Q1641">
        <f t="shared" si="77"/>
        <v>85.188341320211691</v>
      </c>
      <c r="R1641" s="16" t="str">
        <f>TEXT(Ecom[[#This Row],[Dates]],"mmm")</f>
        <v>Jul</v>
      </c>
      <c r="S1641" s="16" t="str">
        <f>TEXT(Ecom[[#This Row],[Dates]],"YYYY")</f>
        <v>2026</v>
      </c>
      <c r="T1641" s="16"/>
    </row>
    <row r="1642" spans="1:20" x14ac:dyDescent="0.25">
      <c r="A1642" t="s">
        <v>28</v>
      </c>
      <c r="B1642" s="16">
        <v>46084</v>
      </c>
      <c r="C1642" t="s">
        <v>14</v>
      </c>
      <c r="D1642" t="s">
        <v>15</v>
      </c>
      <c r="E1642" t="s">
        <v>43</v>
      </c>
      <c r="F1642" t="s">
        <v>261</v>
      </c>
      <c r="G1642">
        <v>20016</v>
      </c>
      <c r="H1642" t="s">
        <v>57</v>
      </c>
      <c r="I1642" t="s">
        <v>26</v>
      </c>
      <c r="J1642" t="s">
        <v>41</v>
      </c>
      <c r="K1642" s="6">
        <v>12.7</v>
      </c>
      <c r="L1642">
        <v>2</v>
      </c>
      <c r="M1642">
        <v>0</v>
      </c>
      <c r="N1642" s="6">
        <v>5.8419999999999996</v>
      </c>
      <c r="O1642" t="str">
        <f t="shared" si="75"/>
        <v/>
      </c>
      <c r="P1642" s="6">
        <f t="shared" si="76"/>
        <v>22.231333333333328</v>
      </c>
      <c r="Q1642">
        <f t="shared" si="77"/>
        <v>12.89905262671126</v>
      </c>
      <c r="R1642" s="16" t="str">
        <f>TEXT(Ecom[[#This Row],[Dates]],"mmm")</f>
        <v>Mar</v>
      </c>
      <c r="S1642" s="16" t="str">
        <f>TEXT(Ecom[[#This Row],[Dates]],"YYYY")</f>
        <v>2026</v>
      </c>
      <c r="T1642" s="16"/>
    </row>
    <row r="1643" spans="1:20" x14ac:dyDescent="0.25">
      <c r="A1643" t="s">
        <v>28</v>
      </c>
      <c r="B1643" s="16">
        <v>45945</v>
      </c>
      <c r="C1643" t="s">
        <v>14</v>
      </c>
      <c r="D1643" t="s">
        <v>15</v>
      </c>
      <c r="E1643" t="s">
        <v>43</v>
      </c>
      <c r="F1643" t="s">
        <v>261</v>
      </c>
      <c r="G1643">
        <v>20016</v>
      </c>
      <c r="H1643" t="s">
        <v>57</v>
      </c>
      <c r="I1643" t="s">
        <v>19</v>
      </c>
      <c r="J1643" t="s">
        <v>33</v>
      </c>
      <c r="K1643" s="6">
        <v>41.37</v>
      </c>
      <c r="L1643">
        <v>3</v>
      </c>
      <c r="M1643">
        <v>0</v>
      </c>
      <c r="N1643" s="6">
        <v>17.375399999999999</v>
      </c>
      <c r="O1643" t="str">
        <f t="shared" si="75"/>
        <v/>
      </c>
      <c r="P1643" s="6">
        <f t="shared" si="76"/>
        <v>433.87799999999999</v>
      </c>
      <c r="Q1643">
        <f t="shared" si="77"/>
        <v>470.0022143950988</v>
      </c>
      <c r="R1643" s="16" t="str">
        <f>TEXT(Ecom[[#This Row],[Dates]],"mmm")</f>
        <v>Oct</v>
      </c>
      <c r="S1643" s="16" t="str">
        <f>TEXT(Ecom[[#This Row],[Dates]],"YYYY")</f>
        <v>2025</v>
      </c>
      <c r="T1643" s="16"/>
    </row>
    <row r="1644" spans="1:20" x14ac:dyDescent="0.25">
      <c r="A1644" t="s">
        <v>28</v>
      </c>
      <c r="B1644" s="16">
        <v>45708</v>
      </c>
      <c r="C1644" t="s">
        <v>22</v>
      </c>
      <c r="D1644" t="s">
        <v>15</v>
      </c>
      <c r="E1644" t="s">
        <v>327</v>
      </c>
      <c r="F1644" t="s">
        <v>65</v>
      </c>
      <c r="G1644">
        <v>60076</v>
      </c>
      <c r="H1644" t="s">
        <v>47</v>
      </c>
      <c r="I1644" t="s">
        <v>26</v>
      </c>
      <c r="J1644" t="s">
        <v>77</v>
      </c>
      <c r="K1644" s="6">
        <v>12.624000000000001</v>
      </c>
      <c r="L1644">
        <v>2</v>
      </c>
      <c r="M1644">
        <v>0.2</v>
      </c>
      <c r="N1644" s="6">
        <v>3.9449999999999998</v>
      </c>
      <c r="O1644" t="str">
        <f t="shared" si="75"/>
        <v/>
      </c>
      <c r="P1644" s="6">
        <f t="shared" si="76"/>
        <v>1470.0646666666664</v>
      </c>
      <c r="Q1644">
        <f t="shared" si="77"/>
        <v>1077.6901891905809</v>
      </c>
      <c r="R1644" s="16" t="str">
        <f>TEXT(Ecom[[#This Row],[Dates]],"mmm")</f>
        <v>Feb</v>
      </c>
      <c r="S1644" s="16" t="str">
        <f>TEXT(Ecom[[#This Row],[Dates]],"YYYY")</f>
        <v>2025</v>
      </c>
      <c r="T1644" s="16"/>
    </row>
    <row r="1645" spans="1:20" x14ac:dyDescent="0.25">
      <c r="A1645" t="s">
        <v>62</v>
      </c>
      <c r="B1645" s="16">
        <v>46094</v>
      </c>
      <c r="C1645" t="s">
        <v>22</v>
      </c>
      <c r="D1645" t="s">
        <v>15</v>
      </c>
      <c r="E1645" t="s">
        <v>42</v>
      </c>
      <c r="F1645" t="s">
        <v>43</v>
      </c>
      <c r="G1645">
        <v>98115</v>
      </c>
      <c r="H1645" t="s">
        <v>25</v>
      </c>
      <c r="I1645" t="s">
        <v>26</v>
      </c>
      <c r="J1645" t="s">
        <v>32</v>
      </c>
      <c r="K1645" s="6">
        <v>1247.6400000000001</v>
      </c>
      <c r="L1645">
        <v>3</v>
      </c>
      <c r="M1645">
        <v>0</v>
      </c>
      <c r="N1645" s="6">
        <v>349.33920000000001</v>
      </c>
      <c r="O1645" t="str">
        <f t="shared" si="75"/>
        <v/>
      </c>
      <c r="P1645" s="6">
        <f t="shared" si="76"/>
        <v>1535.7566666666664</v>
      </c>
      <c r="Q1645">
        <f t="shared" si="77"/>
        <v>1321.9407972107049</v>
      </c>
      <c r="R1645" s="16" t="str">
        <f>TEXT(Ecom[[#This Row],[Dates]],"mmm")</f>
        <v>Mar</v>
      </c>
      <c r="S1645" s="16" t="str">
        <f>TEXT(Ecom[[#This Row],[Dates]],"YYYY")</f>
        <v>2026</v>
      </c>
      <c r="T1645" s="16"/>
    </row>
    <row r="1646" spans="1:20" x14ac:dyDescent="0.25">
      <c r="A1646" t="s">
        <v>62</v>
      </c>
      <c r="B1646" s="16">
        <v>46348</v>
      </c>
      <c r="C1646" t="s">
        <v>22</v>
      </c>
      <c r="D1646" t="s">
        <v>15</v>
      </c>
      <c r="E1646" t="s">
        <v>42</v>
      </c>
      <c r="F1646" t="s">
        <v>43</v>
      </c>
      <c r="G1646">
        <v>98115</v>
      </c>
      <c r="H1646" t="s">
        <v>25</v>
      </c>
      <c r="I1646" t="s">
        <v>35</v>
      </c>
      <c r="J1646" t="s">
        <v>162</v>
      </c>
      <c r="K1646" s="6">
        <v>3149.93</v>
      </c>
      <c r="L1646">
        <v>7</v>
      </c>
      <c r="M1646">
        <v>0</v>
      </c>
      <c r="N1646" s="6">
        <v>1480.4671000000001</v>
      </c>
      <c r="O1646" t="str">
        <f t="shared" si="75"/>
        <v/>
      </c>
      <c r="P1646" s="6">
        <f t="shared" si="76"/>
        <v>1131.6633333333332</v>
      </c>
      <c r="Q1646">
        <f t="shared" si="77"/>
        <v>1388.3149042423095</v>
      </c>
      <c r="R1646" s="16" t="str">
        <f>TEXT(Ecom[[#This Row],[Dates]],"mmm")</f>
        <v>Nov</v>
      </c>
      <c r="S1646" s="16" t="str">
        <f>TEXT(Ecom[[#This Row],[Dates]],"YYYY")</f>
        <v>2026</v>
      </c>
      <c r="T1646" s="16"/>
    </row>
    <row r="1647" spans="1:20" x14ac:dyDescent="0.25">
      <c r="A1647" t="s">
        <v>62</v>
      </c>
      <c r="B1647" s="16">
        <v>46217</v>
      </c>
      <c r="C1647" t="s">
        <v>22</v>
      </c>
      <c r="D1647" t="s">
        <v>15</v>
      </c>
      <c r="E1647" t="s">
        <v>42</v>
      </c>
      <c r="F1647" t="s">
        <v>43</v>
      </c>
      <c r="G1647">
        <v>98115</v>
      </c>
      <c r="H1647" t="s">
        <v>25</v>
      </c>
      <c r="I1647" t="s">
        <v>26</v>
      </c>
      <c r="J1647" t="s">
        <v>41</v>
      </c>
      <c r="K1647" s="6">
        <v>209.7</v>
      </c>
      <c r="L1647">
        <v>2</v>
      </c>
      <c r="M1647">
        <v>0</v>
      </c>
      <c r="N1647" s="6">
        <v>100.65600000000001</v>
      </c>
      <c r="O1647" t="str">
        <f t="shared" si="75"/>
        <v/>
      </c>
      <c r="P1647" s="6">
        <f t="shared" si="76"/>
        <v>82.742666666666665</v>
      </c>
      <c r="Q1647">
        <f t="shared" si="77"/>
        <v>994.42435768371365</v>
      </c>
      <c r="R1647" s="16" t="str">
        <f>TEXT(Ecom[[#This Row],[Dates]],"mmm")</f>
        <v>Jul</v>
      </c>
      <c r="S1647" s="16" t="str">
        <f>TEXT(Ecom[[#This Row],[Dates]],"YYYY")</f>
        <v>2026</v>
      </c>
      <c r="T1647" s="16"/>
    </row>
    <row r="1648" spans="1:20" x14ac:dyDescent="0.25">
      <c r="A1648" t="s">
        <v>62</v>
      </c>
      <c r="B1648" s="16">
        <v>45799</v>
      </c>
      <c r="C1648" t="s">
        <v>44</v>
      </c>
      <c r="D1648" t="s">
        <v>15</v>
      </c>
      <c r="E1648" t="s">
        <v>55</v>
      </c>
      <c r="F1648" t="s">
        <v>56</v>
      </c>
      <c r="G1648">
        <v>19140</v>
      </c>
      <c r="H1648" t="s">
        <v>57</v>
      </c>
      <c r="I1648" t="s">
        <v>35</v>
      </c>
      <c r="J1648" t="s">
        <v>59</v>
      </c>
      <c r="K1648" s="6">
        <v>35.36</v>
      </c>
      <c r="L1648">
        <v>2</v>
      </c>
      <c r="M1648">
        <v>0.2</v>
      </c>
      <c r="N1648" s="6">
        <v>-3.0939999999999999</v>
      </c>
      <c r="O1648">
        <f t="shared" si="75"/>
        <v>-3.0939999999999999</v>
      </c>
      <c r="P1648" s="6">
        <f t="shared" si="76"/>
        <v>53.210666666666668</v>
      </c>
      <c r="Q1648">
        <f t="shared" si="77"/>
        <v>635.82561313722908</v>
      </c>
      <c r="R1648" s="16" t="str">
        <f>TEXT(Ecom[[#This Row],[Dates]],"mmm")</f>
        <v>May</v>
      </c>
      <c r="S1648" s="16" t="str">
        <f>TEXT(Ecom[[#This Row],[Dates]],"YYYY")</f>
        <v>2025</v>
      </c>
      <c r="T1648" s="16"/>
    </row>
    <row r="1649" spans="1:20" x14ac:dyDescent="0.25">
      <c r="A1649" t="s">
        <v>62</v>
      </c>
      <c r="B1649" s="16">
        <v>46285</v>
      </c>
      <c r="C1649" t="s">
        <v>44</v>
      </c>
      <c r="D1649" t="s">
        <v>15</v>
      </c>
      <c r="E1649" t="s">
        <v>55</v>
      </c>
      <c r="F1649" t="s">
        <v>56</v>
      </c>
      <c r="G1649">
        <v>19140</v>
      </c>
      <c r="H1649" t="s">
        <v>57</v>
      </c>
      <c r="I1649" t="s">
        <v>26</v>
      </c>
      <c r="J1649" t="s">
        <v>77</v>
      </c>
      <c r="K1649" s="6">
        <v>3.1680000000000001</v>
      </c>
      <c r="L1649">
        <v>2</v>
      </c>
      <c r="M1649">
        <v>0.2</v>
      </c>
      <c r="N1649" s="6">
        <v>-0.71279999999999999</v>
      </c>
      <c r="O1649">
        <f t="shared" si="75"/>
        <v>-0.71279999999999999</v>
      </c>
      <c r="P1649" s="6">
        <f t="shared" si="76"/>
        <v>56.722000000000001</v>
      </c>
      <c r="Q1649">
        <f t="shared" si="77"/>
        <v>60.714846812022898</v>
      </c>
      <c r="R1649" s="16" t="str">
        <f>TEXT(Ecom[[#This Row],[Dates]],"mmm")</f>
        <v>Sep</v>
      </c>
      <c r="S1649" s="16" t="str">
        <f>TEXT(Ecom[[#This Row],[Dates]],"YYYY")</f>
        <v>2026</v>
      </c>
      <c r="T1649" s="16"/>
    </row>
    <row r="1650" spans="1:20" x14ac:dyDescent="0.25">
      <c r="A1650" t="s">
        <v>13</v>
      </c>
      <c r="B1650" s="16">
        <v>45858</v>
      </c>
      <c r="C1650" t="s">
        <v>14</v>
      </c>
      <c r="D1650" t="s">
        <v>15</v>
      </c>
      <c r="E1650" t="s">
        <v>55</v>
      </c>
      <c r="F1650" t="s">
        <v>56</v>
      </c>
      <c r="G1650">
        <v>19143</v>
      </c>
      <c r="H1650" t="s">
        <v>57</v>
      </c>
      <c r="I1650" t="s">
        <v>26</v>
      </c>
      <c r="J1650" t="s">
        <v>37</v>
      </c>
      <c r="K1650" s="6">
        <v>121.104</v>
      </c>
      <c r="L1650">
        <v>6</v>
      </c>
      <c r="M1650">
        <v>0.7</v>
      </c>
      <c r="N1650" s="6">
        <v>-100.92</v>
      </c>
      <c r="O1650">
        <f t="shared" si="75"/>
        <v>-100.92</v>
      </c>
      <c r="P1650" s="6">
        <f t="shared" si="76"/>
        <v>92.305999999999997</v>
      </c>
      <c r="Q1650">
        <f t="shared" si="77"/>
        <v>40.975615883559783</v>
      </c>
      <c r="R1650" s="16" t="str">
        <f>TEXT(Ecom[[#This Row],[Dates]],"mmm")</f>
        <v>Jul</v>
      </c>
      <c r="S1650" s="16" t="str">
        <f>TEXT(Ecom[[#This Row],[Dates]],"YYYY")</f>
        <v>2025</v>
      </c>
      <c r="T1650" s="16"/>
    </row>
    <row r="1651" spans="1:20" x14ac:dyDescent="0.25">
      <c r="A1651" t="s">
        <v>13</v>
      </c>
      <c r="B1651" s="16">
        <v>45905</v>
      </c>
      <c r="C1651" t="s">
        <v>14</v>
      </c>
      <c r="D1651" t="s">
        <v>15</v>
      </c>
      <c r="E1651" t="s">
        <v>55</v>
      </c>
      <c r="F1651" t="s">
        <v>56</v>
      </c>
      <c r="G1651">
        <v>19143</v>
      </c>
      <c r="H1651" t="s">
        <v>57</v>
      </c>
      <c r="I1651" t="s">
        <v>35</v>
      </c>
      <c r="J1651" t="s">
        <v>36</v>
      </c>
      <c r="K1651" s="6">
        <v>45.893999999999998</v>
      </c>
      <c r="L1651">
        <v>1</v>
      </c>
      <c r="M1651">
        <v>0.4</v>
      </c>
      <c r="N1651" s="6">
        <v>-9.1788000000000007</v>
      </c>
      <c r="O1651">
        <f t="shared" si="75"/>
        <v>-9.1788000000000007</v>
      </c>
      <c r="P1651" s="6">
        <f t="shared" si="76"/>
        <v>56.391333333333328</v>
      </c>
      <c r="Q1651">
        <f t="shared" si="77"/>
        <v>27.563225672650898</v>
      </c>
      <c r="R1651" s="16" t="str">
        <f>TEXT(Ecom[[#This Row],[Dates]],"mmm")</f>
        <v>Sep</v>
      </c>
      <c r="S1651" s="16" t="str">
        <f>TEXT(Ecom[[#This Row],[Dates]],"YYYY")</f>
        <v>2025</v>
      </c>
      <c r="T1651" s="16"/>
    </row>
    <row r="1652" spans="1:20" x14ac:dyDescent="0.25">
      <c r="A1652" t="s">
        <v>168</v>
      </c>
      <c r="B1652" s="16">
        <v>45930</v>
      </c>
      <c r="C1652" t="s">
        <v>22</v>
      </c>
      <c r="D1652" t="s">
        <v>15</v>
      </c>
      <c r="E1652" t="s">
        <v>52</v>
      </c>
      <c r="F1652" t="s">
        <v>24</v>
      </c>
      <c r="G1652">
        <v>94110</v>
      </c>
      <c r="H1652" t="s">
        <v>25</v>
      </c>
      <c r="I1652" t="s">
        <v>26</v>
      </c>
      <c r="J1652" t="s">
        <v>41</v>
      </c>
      <c r="K1652" s="6">
        <v>109.92</v>
      </c>
      <c r="L1652">
        <v>2</v>
      </c>
      <c r="M1652">
        <v>0</v>
      </c>
      <c r="N1652" s="6">
        <v>53.860799999999998</v>
      </c>
      <c r="O1652" t="str">
        <f t="shared" si="75"/>
        <v/>
      </c>
      <c r="P1652" s="6">
        <f t="shared" si="76"/>
        <v>97.65333333333335</v>
      </c>
      <c r="Q1652">
        <f t="shared" si="77"/>
        <v>49.496765401237937</v>
      </c>
      <c r="R1652" s="16" t="str">
        <f>TEXT(Ecom[[#This Row],[Dates]],"mmm")</f>
        <v>Sep</v>
      </c>
      <c r="S1652" s="16" t="str">
        <f>TEXT(Ecom[[#This Row],[Dates]],"YYYY")</f>
        <v>2025</v>
      </c>
      <c r="T1652" s="16"/>
    </row>
    <row r="1653" spans="1:20" x14ac:dyDescent="0.25">
      <c r="A1653" t="s">
        <v>168</v>
      </c>
      <c r="B1653" s="16">
        <v>46042</v>
      </c>
      <c r="C1653" t="s">
        <v>22</v>
      </c>
      <c r="D1653" t="s">
        <v>15</v>
      </c>
      <c r="E1653" t="s">
        <v>52</v>
      </c>
      <c r="F1653" t="s">
        <v>24</v>
      </c>
      <c r="G1653">
        <v>94110</v>
      </c>
      <c r="H1653" t="s">
        <v>25</v>
      </c>
      <c r="I1653" t="s">
        <v>26</v>
      </c>
      <c r="J1653" t="s">
        <v>41</v>
      </c>
      <c r="K1653" s="6">
        <v>13.36</v>
      </c>
      <c r="L1653">
        <v>2</v>
      </c>
      <c r="M1653">
        <v>0</v>
      </c>
      <c r="N1653" s="6">
        <v>6.4127999999999998</v>
      </c>
      <c r="O1653" t="str">
        <f t="shared" si="75"/>
        <v/>
      </c>
      <c r="P1653" s="6">
        <f t="shared" si="76"/>
        <v>105.18666666666668</v>
      </c>
      <c r="Q1653">
        <f t="shared" si="77"/>
        <v>50.94653233429031</v>
      </c>
      <c r="R1653" s="16" t="str">
        <f>TEXT(Ecom[[#This Row],[Dates]],"mmm")</f>
        <v>Jan</v>
      </c>
      <c r="S1653" s="16" t="str">
        <f>TEXT(Ecom[[#This Row],[Dates]],"YYYY")</f>
        <v>2026</v>
      </c>
      <c r="T1653" s="16"/>
    </row>
    <row r="1654" spans="1:20" x14ac:dyDescent="0.25">
      <c r="A1654" t="s">
        <v>62</v>
      </c>
      <c r="B1654" s="16">
        <v>46175</v>
      </c>
      <c r="C1654" t="s">
        <v>14</v>
      </c>
      <c r="D1654" t="s">
        <v>15</v>
      </c>
      <c r="E1654" t="s">
        <v>42</v>
      </c>
      <c r="F1654" t="s">
        <v>43</v>
      </c>
      <c r="G1654">
        <v>98105</v>
      </c>
      <c r="H1654" t="s">
        <v>25</v>
      </c>
      <c r="I1654" t="s">
        <v>26</v>
      </c>
      <c r="J1654" t="s">
        <v>32</v>
      </c>
      <c r="K1654" s="6">
        <v>169.68</v>
      </c>
      <c r="L1654">
        <v>6</v>
      </c>
      <c r="M1654">
        <v>0</v>
      </c>
      <c r="N1654" s="6">
        <v>45.813600000000001</v>
      </c>
      <c r="O1654" t="str">
        <f t="shared" si="75"/>
        <v/>
      </c>
      <c r="P1654" s="6">
        <f t="shared" si="76"/>
        <v>101.72000000000001</v>
      </c>
      <c r="Q1654">
        <f t="shared" si="77"/>
        <v>72.315257546897215</v>
      </c>
      <c r="R1654" s="16" t="str">
        <f>TEXT(Ecom[[#This Row],[Dates]],"mmm")</f>
        <v>Jun</v>
      </c>
      <c r="S1654" s="16" t="str">
        <f>TEXT(Ecom[[#This Row],[Dates]],"YYYY")</f>
        <v>2026</v>
      </c>
      <c r="T1654" s="16"/>
    </row>
    <row r="1655" spans="1:20" x14ac:dyDescent="0.25">
      <c r="A1655" t="s">
        <v>62</v>
      </c>
      <c r="B1655" s="16">
        <v>46166</v>
      </c>
      <c r="C1655" t="s">
        <v>14</v>
      </c>
      <c r="D1655" t="s">
        <v>15</v>
      </c>
      <c r="E1655" t="s">
        <v>42</v>
      </c>
      <c r="F1655" t="s">
        <v>43</v>
      </c>
      <c r="G1655">
        <v>98105</v>
      </c>
      <c r="H1655" t="s">
        <v>25</v>
      </c>
      <c r="I1655" t="s">
        <v>35</v>
      </c>
      <c r="J1655" t="s">
        <v>59</v>
      </c>
      <c r="K1655" s="6">
        <v>132.52000000000001</v>
      </c>
      <c r="L1655">
        <v>4</v>
      </c>
      <c r="M1655">
        <v>0</v>
      </c>
      <c r="N1655" s="6">
        <v>54.333199999999998</v>
      </c>
      <c r="O1655" t="str">
        <f t="shared" si="75"/>
        <v/>
      </c>
      <c r="P1655" s="6">
        <f t="shared" si="76"/>
        <v>47.976000000000006</v>
      </c>
      <c r="Q1655">
        <f t="shared" si="77"/>
        <v>63.411648496447704</v>
      </c>
      <c r="R1655" s="16" t="str">
        <f>TEXT(Ecom[[#This Row],[Dates]],"mmm")</f>
        <v>May</v>
      </c>
      <c r="S1655" s="16" t="str">
        <f>TEXT(Ecom[[#This Row],[Dates]],"YYYY")</f>
        <v>2026</v>
      </c>
      <c r="T1655" s="16"/>
    </row>
    <row r="1656" spans="1:20" x14ac:dyDescent="0.25">
      <c r="A1656" t="s">
        <v>62</v>
      </c>
      <c r="B1656" s="16">
        <v>45994</v>
      </c>
      <c r="C1656" t="s">
        <v>14</v>
      </c>
      <c r="D1656" t="s">
        <v>15</v>
      </c>
      <c r="E1656" t="s">
        <v>42</v>
      </c>
      <c r="F1656" t="s">
        <v>43</v>
      </c>
      <c r="G1656">
        <v>98105</v>
      </c>
      <c r="H1656" t="s">
        <v>25</v>
      </c>
      <c r="I1656" t="s">
        <v>26</v>
      </c>
      <c r="J1656" t="s">
        <v>77</v>
      </c>
      <c r="K1656" s="6">
        <v>2.96</v>
      </c>
      <c r="L1656">
        <v>2</v>
      </c>
      <c r="M1656">
        <v>0</v>
      </c>
      <c r="N1656" s="6">
        <v>1.4208000000000001</v>
      </c>
      <c r="O1656" t="str">
        <f t="shared" si="75"/>
        <v/>
      </c>
      <c r="P1656" s="6">
        <f t="shared" si="76"/>
        <v>35.782666666666664</v>
      </c>
      <c r="Q1656">
        <f t="shared" si="77"/>
        <v>70.557081236347884</v>
      </c>
      <c r="R1656" s="16" t="str">
        <f>TEXT(Ecom[[#This Row],[Dates]],"mmm")</f>
        <v>Dec</v>
      </c>
      <c r="S1656" s="16" t="str">
        <f>TEXT(Ecom[[#This Row],[Dates]],"YYYY")</f>
        <v>2025</v>
      </c>
      <c r="T1656" s="16"/>
    </row>
    <row r="1657" spans="1:20" x14ac:dyDescent="0.25">
      <c r="A1657" t="s">
        <v>62</v>
      </c>
      <c r="B1657" s="16">
        <v>45748</v>
      </c>
      <c r="C1657" t="s">
        <v>14</v>
      </c>
      <c r="D1657" t="s">
        <v>15</v>
      </c>
      <c r="E1657" t="s">
        <v>42</v>
      </c>
      <c r="F1657" t="s">
        <v>43</v>
      </c>
      <c r="G1657">
        <v>98105</v>
      </c>
      <c r="H1657" t="s">
        <v>25</v>
      </c>
      <c r="I1657" t="s">
        <v>26</v>
      </c>
      <c r="J1657" t="s">
        <v>37</v>
      </c>
      <c r="K1657" s="6">
        <v>8.4480000000000004</v>
      </c>
      <c r="L1657">
        <v>2</v>
      </c>
      <c r="M1657">
        <v>0.2</v>
      </c>
      <c r="N1657" s="6">
        <v>2.9567999999999999</v>
      </c>
      <c r="O1657" t="str">
        <f t="shared" si="75"/>
        <v/>
      </c>
      <c r="P1657" s="6">
        <f t="shared" si="76"/>
        <v>46.392666666666663</v>
      </c>
      <c r="Q1657">
        <f t="shared" si="77"/>
        <v>42.095088436996051</v>
      </c>
      <c r="R1657" s="16" t="str">
        <f>TEXT(Ecom[[#This Row],[Dates]],"mmm")</f>
        <v>Apr</v>
      </c>
      <c r="S1657" s="16" t="str">
        <f>TEXT(Ecom[[#This Row],[Dates]],"YYYY")</f>
        <v>2025</v>
      </c>
      <c r="T1657" s="16"/>
    </row>
    <row r="1658" spans="1:20" x14ac:dyDescent="0.25">
      <c r="A1658" t="s">
        <v>62</v>
      </c>
      <c r="B1658" s="16">
        <v>46209</v>
      </c>
      <c r="C1658" t="s">
        <v>14</v>
      </c>
      <c r="D1658" t="s">
        <v>15</v>
      </c>
      <c r="E1658" t="s">
        <v>42</v>
      </c>
      <c r="F1658" t="s">
        <v>43</v>
      </c>
      <c r="G1658">
        <v>98105</v>
      </c>
      <c r="H1658" t="s">
        <v>25</v>
      </c>
      <c r="I1658" t="s">
        <v>26</v>
      </c>
      <c r="J1658" t="s">
        <v>32</v>
      </c>
      <c r="K1658" s="6">
        <v>95.94</v>
      </c>
      <c r="L1658">
        <v>3</v>
      </c>
      <c r="M1658">
        <v>0</v>
      </c>
      <c r="N1658" s="6">
        <v>9.5939999999999994</v>
      </c>
      <c r="O1658" t="str">
        <f t="shared" si="75"/>
        <v/>
      </c>
      <c r="P1658" s="6">
        <f t="shared" si="76"/>
        <v>97.168666666666653</v>
      </c>
      <c r="Q1658">
        <f t="shared" si="77"/>
        <v>50.988297615999876</v>
      </c>
      <c r="R1658" s="16" t="str">
        <f>TEXT(Ecom[[#This Row],[Dates]],"mmm")</f>
        <v>Jul</v>
      </c>
      <c r="S1658" s="16" t="str">
        <f>TEXT(Ecom[[#This Row],[Dates]],"YYYY")</f>
        <v>2026</v>
      </c>
      <c r="T1658" s="16"/>
    </row>
    <row r="1659" spans="1:20" x14ac:dyDescent="0.25">
      <c r="A1659" t="s">
        <v>62</v>
      </c>
      <c r="B1659" s="16">
        <v>46047</v>
      </c>
      <c r="C1659" t="s">
        <v>14</v>
      </c>
      <c r="D1659" t="s">
        <v>15</v>
      </c>
      <c r="E1659" t="s">
        <v>241</v>
      </c>
      <c r="F1659" t="s">
        <v>49</v>
      </c>
      <c r="G1659">
        <v>53209</v>
      </c>
      <c r="H1659" t="s">
        <v>47</v>
      </c>
      <c r="I1659" t="s">
        <v>19</v>
      </c>
      <c r="J1659" t="s">
        <v>33</v>
      </c>
      <c r="K1659" s="6">
        <v>34.79</v>
      </c>
      <c r="L1659">
        <v>7</v>
      </c>
      <c r="M1659">
        <v>0</v>
      </c>
      <c r="N1659" s="6">
        <v>10.7849</v>
      </c>
      <c r="O1659" t="str">
        <f t="shared" si="75"/>
        <v/>
      </c>
      <c r="P1659" s="6">
        <f t="shared" si="76"/>
        <v>94.772666666666666</v>
      </c>
      <c r="Q1659">
        <f t="shared" si="77"/>
        <v>37.491168536366317</v>
      </c>
      <c r="R1659" s="16" t="str">
        <f>TEXT(Ecom[[#This Row],[Dates]],"mmm")</f>
        <v>Jan</v>
      </c>
      <c r="S1659" s="16" t="str">
        <f>TEXT(Ecom[[#This Row],[Dates]],"YYYY")</f>
        <v>2026</v>
      </c>
      <c r="T1659" s="16"/>
    </row>
    <row r="1660" spans="1:20" x14ac:dyDescent="0.25">
      <c r="A1660" t="s">
        <v>28</v>
      </c>
      <c r="B1660" s="16">
        <v>45671</v>
      </c>
      <c r="C1660" t="s">
        <v>14</v>
      </c>
      <c r="D1660" t="s">
        <v>15</v>
      </c>
      <c r="E1660" t="s">
        <v>23</v>
      </c>
      <c r="F1660" t="s">
        <v>24</v>
      </c>
      <c r="G1660">
        <v>90045</v>
      </c>
      <c r="H1660" t="s">
        <v>25</v>
      </c>
      <c r="I1660" t="s">
        <v>35</v>
      </c>
      <c r="J1660" t="s">
        <v>36</v>
      </c>
      <c r="K1660" s="6">
        <v>160.77600000000001</v>
      </c>
      <c r="L1660">
        <v>3</v>
      </c>
      <c r="M1660">
        <v>0.2</v>
      </c>
      <c r="N1660" s="6">
        <v>10.048500000000001</v>
      </c>
      <c r="O1660" t="str">
        <f t="shared" si="75"/>
        <v/>
      </c>
      <c r="P1660" s="6">
        <f t="shared" si="76"/>
        <v>87.810666666666677</v>
      </c>
      <c r="Q1660">
        <f t="shared" si="77"/>
        <v>56.404304382634585</v>
      </c>
      <c r="R1660" s="16" t="str">
        <f>TEXT(Ecom[[#This Row],[Dates]],"mmm")</f>
        <v>Jan</v>
      </c>
      <c r="S1660" s="16" t="str">
        <f>TEXT(Ecom[[#This Row],[Dates]],"YYYY")</f>
        <v>2025</v>
      </c>
      <c r="T1660" s="16"/>
    </row>
    <row r="1661" spans="1:20" x14ac:dyDescent="0.25">
      <c r="A1661" t="s">
        <v>28</v>
      </c>
      <c r="B1661" s="16">
        <v>45992</v>
      </c>
      <c r="C1661" t="s">
        <v>14</v>
      </c>
      <c r="D1661" t="s">
        <v>15</v>
      </c>
      <c r="E1661" t="s">
        <v>42</v>
      </c>
      <c r="F1661" t="s">
        <v>43</v>
      </c>
      <c r="G1661">
        <v>98115</v>
      </c>
      <c r="H1661" t="s">
        <v>25</v>
      </c>
      <c r="I1661" t="s">
        <v>26</v>
      </c>
      <c r="J1661" t="s">
        <v>37</v>
      </c>
      <c r="K1661" s="6">
        <v>88.751999999999995</v>
      </c>
      <c r="L1661">
        <v>3</v>
      </c>
      <c r="M1661">
        <v>0.2</v>
      </c>
      <c r="N1661" s="6">
        <v>27.734999999999999</v>
      </c>
      <c r="O1661" t="str">
        <f t="shared" si="75"/>
        <v/>
      </c>
      <c r="P1661" s="6">
        <f t="shared" si="76"/>
        <v>260.07866666666666</v>
      </c>
      <c r="Q1661">
        <f t="shared" si="77"/>
        <v>244.81680711639609</v>
      </c>
      <c r="R1661" s="16" t="str">
        <f>TEXT(Ecom[[#This Row],[Dates]],"mmm")</f>
        <v>Dec</v>
      </c>
      <c r="S1661" s="16" t="str">
        <f>TEXT(Ecom[[#This Row],[Dates]],"YYYY")</f>
        <v>2025</v>
      </c>
      <c r="T1661" s="16"/>
    </row>
    <row r="1662" spans="1:20" x14ac:dyDescent="0.25">
      <c r="A1662" t="s">
        <v>28</v>
      </c>
      <c r="B1662" s="16">
        <v>46345</v>
      </c>
      <c r="C1662" t="s">
        <v>14</v>
      </c>
      <c r="D1662" t="s">
        <v>15</v>
      </c>
      <c r="E1662" t="s">
        <v>42</v>
      </c>
      <c r="F1662" t="s">
        <v>43</v>
      </c>
      <c r="G1662">
        <v>98115</v>
      </c>
      <c r="H1662" t="s">
        <v>25</v>
      </c>
      <c r="I1662" t="s">
        <v>26</v>
      </c>
      <c r="J1662" t="s">
        <v>37</v>
      </c>
      <c r="K1662" s="6">
        <v>13.904</v>
      </c>
      <c r="L1662">
        <v>2</v>
      </c>
      <c r="M1662">
        <v>0.2</v>
      </c>
      <c r="N1662" s="6">
        <v>5.2140000000000004</v>
      </c>
      <c r="O1662" t="str">
        <f t="shared" si="75"/>
        <v/>
      </c>
      <c r="P1662" s="6">
        <f t="shared" si="76"/>
        <v>235.12666666666667</v>
      </c>
      <c r="Q1662">
        <f t="shared" si="77"/>
        <v>276.11143075858985</v>
      </c>
      <c r="R1662" s="16" t="str">
        <f>TEXT(Ecom[[#This Row],[Dates]],"mmm")</f>
        <v>Nov</v>
      </c>
      <c r="S1662" s="16" t="str">
        <f>TEXT(Ecom[[#This Row],[Dates]],"YYYY")</f>
        <v>2026</v>
      </c>
      <c r="T1662" s="16"/>
    </row>
    <row r="1663" spans="1:20" x14ac:dyDescent="0.25">
      <c r="A1663" t="s">
        <v>28</v>
      </c>
      <c r="B1663" s="16">
        <v>46272</v>
      </c>
      <c r="C1663" t="s">
        <v>22</v>
      </c>
      <c r="D1663" t="s">
        <v>15</v>
      </c>
      <c r="E1663" t="s">
        <v>55</v>
      </c>
      <c r="F1663" t="s">
        <v>56</v>
      </c>
      <c r="G1663">
        <v>19143</v>
      </c>
      <c r="H1663" t="s">
        <v>57</v>
      </c>
      <c r="I1663" t="s">
        <v>35</v>
      </c>
      <c r="J1663" t="s">
        <v>36</v>
      </c>
      <c r="K1663" s="6">
        <v>677.58</v>
      </c>
      <c r="L1663">
        <v>5</v>
      </c>
      <c r="M1663">
        <v>0.4</v>
      </c>
      <c r="N1663" s="6">
        <v>-158.102</v>
      </c>
      <c r="O1663">
        <f t="shared" si="75"/>
        <v>-158.102</v>
      </c>
      <c r="P1663" s="6">
        <f t="shared" si="76"/>
        <v>244.46533333333332</v>
      </c>
      <c r="Q1663">
        <f t="shared" si="77"/>
        <v>296.80239400651743</v>
      </c>
      <c r="R1663" s="16" t="str">
        <f>TEXT(Ecom[[#This Row],[Dates]],"mmm")</f>
        <v>Sep</v>
      </c>
      <c r="S1663" s="16" t="str">
        <f>TEXT(Ecom[[#This Row],[Dates]],"YYYY")</f>
        <v>2026</v>
      </c>
      <c r="T1663" s="16"/>
    </row>
    <row r="1664" spans="1:20" x14ac:dyDescent="0.25">
      <c r="A1664" t="s">
        <v>28</v>
      </c>
      <c r="B1664" s="16">
        <v>46186</v>
      </c>
      <c r="C1664" t="s">
        <v>22</v>
      </c>
      <c r="D1664" t="s">
        <v>15</v>
      </c>
      <c r="E1664" t="s">
        <v>55</v>
      </c>
      <c r="F1664" t="s">
        <v>56</v>
      </c>
      <c r="G1664">
        <v>19143</v>
      </c>
      <c r="H1664" t="s">
        <v>57</v>
      </c>
      <c r="I1664" t="s">
        <v>26</v>
      </c>
      <c r="J1664" t="s">
        <v>37</v>
      </c>
      <c r="K1664" s="6">
        <v>13.896000000000001</v>
      </c>
      <c r="L1664">
        <v>3</v>
      </c>
      <c r="M1664">
        <v>0.7</v>
      </c>
      <c r="N1664" s="6">
        <v>-9.2639999999999993</v>
      </c>
      <c r="O1664">
        <f t="shared" si="75"/>
        <v>-9.2639999999999993</v>
      </c>
      <c r="P1664" s="6">
        <f t="shared" si="76"/>
        <v>117.79733333333336</v>
      </c>
      <c r="Q1664">
        <f t="shared" si="77"/>
        <v>201.89765469773153</v>
      </c>
      <c r="R1664" s="16" t="str">
        <f>TEXT(Ecom[[#This Row],[Dates]],"mmm")</f>
        <v>Jun</v>
      </c>
      <c r="S1664" s="16" t="str">
        <f>TEXT(Ecom[[#This Row],[Dates]],"YYYY")</f>
        <v>2026</v>
      </c>
      <c r="T1664" s="16"/>
    </row>
    <row r="1665" spans="1:20" x14ac:dyDescent="0.25">
      <c r="A1665" t="s">
        <v>13</v>
      </c>
      <c r="B1665" s="16">
        <v>46009</v>
      </c>
      <c r="C1665" t="s">
        <v>14</v>
      </c>
      <c r="D1665" t="s">
        <v>15</v>
      </c>
      <c r="E1665" t="s">
        <v>135</v>
      </c>
      <c r="F1665" t="s">
        <v>46</v>
      </c>
      <c r="G1665">
        <v>75217</v>
      </c>
      <c r="H1665" t="s">
        <v>47</v>
      </c>
      <c r="I1665" t="s">
        <v>26</v>
      </c>
      <c r="J1665" t="s">
        <v>32</v>
      </c>
      <c r="K1665" s="6">
        <v>41.92</v>
      </c>
      <c r="L1665">
        <v>5</v>
      </c>
      <c r="M1665">
        <v>0.2</v>
      </c>
      <c r="N1665" s="6">
        <v>3.6680000000000001</v>
      </c>
      <c r="O1665" t="str">
        <f t="shared" si="75"/>
        <v/>
      </c>
      <c r="P1665" s="6">
        <f t="shared" si="76"/>
        <v>114.61333333333334</v>
      </c>
      <c r="Q1665">
        <f t="shared" si="77"/>
        <v>168.82368210387756</v>
      </c>
      <c r="R1665" s="16" t="str">
        <f>TEXT(Ecom[[#This Row],[Dates]],"mmm")</f>
        <v>Dec</v>
      </c>
      <c r="S1665" s="16" t="str">
        <f>TEXT(Ecom[[#This Row],[Dates]],"YYYY")</f>
        <v>2025</v>
      </c>
      <c r="T1665" s="16"/>
    </row>
    <row r="1666" spans="1:20" x14ac:dyDescent="0.25">
      <c r="A1666" t="s">
        <v>13</v>
      </c>
      <c r="B1666" s="16">
        <v>45725</v>
      </c>
      <c r="C1666" t="s">
        <v>14</v>
      </c>
      <c r="D1666" t="s">
        <v>15</v>
      </c>
      <c r="E1666" t="s">
        <v>135</v>
      </c>
      <c r="F1666" t="s">
        <v>46</v>
      </c>
      <c r="G1666">
        <v>75217</v>
      </c>
      <c r="H1666" t="s">
        <v>47</v>
      </c>
      <c r="I1666" t="s">
        <v>35</v>
      </c>
      <c r="J1666" t="s">
        <v>59</v>
      </c>
      <c r="K1666" s="6">
        <v>297.57600000000002</v>
      </c>
      <c r="L1666">
        <v>3</v>
      </c>
      <c r="M1666">
        <v>0.2</v>
      </c>
      <c r="N1666" s="6">
        <v>-7.4394</v>
      </c>
      <c r="O1666">
        <f t="shared" ref="O1666:O1729" si="78">IF(N1666&lt;0,N1666,"")</f>
        <v>-7.4394</v>
      </c>
      <c r="P1666" s="6">
        <f t="shared" si="76"/>
        <v>132.304</v>
      </c>
      <c r="Q1666">
        <f t="shared" si="77"/>
        <v>123.65527378728093</v>
      </c>
      <c r="R1666" s="16" t="str">
        <f>TEXT(Ecom[[#This Row],[Dates]],"mmm")</f>
        <v>Mar</v>
      </c>
      <c r="S1666" s="16" t="str">
        <f>TEXT(Ecom[[#This Row],[Dates]],"YYYY")</f>
        <v>2025</v>
      </c>
      <c r="T1666" s="16"/>
    </row>
    <row r="1667" spans="1:20" x14ac:dyDescent="0.25">
      <c r="A1667" t="s">
        <v>13</v>
      </c>
      <c r="B1667" s="16">
        <v>46244</v>
      </c>
      <c r="C1667" t="s">
        <v>14</v>
      </c>
      <c r="D1667" t="s">
        <v>15</v>
      </c>
      <c r="E1667" t="s">
        <v>135</v>
      </c>
      <c r="F1667" t="s">
        <v>46</v>
      </c>
      <c r="G1667">
        <v>75217</v>
      </c>
      <c r="H1667" t="s">
        <v>47</v>
      </c>
      <c r="I1667" t="s">
        <v>26</v>
      </c>
      <c r="J1667" t="s">
        <v>77</v>
      </c>
      <c r="K1667" s="6">
        <v>4.3440000000000003</v>
      </c>
      <c r="L1667">
        <v>3</v>
      </c>
      <c r="M1667">
        <v>0.2</v>
      </c>
      <c r="N1667" s="6">
        <v>0.86880000000000002</v>
      </c>
      <c r="O1667" t="str">
        <f t="shared" si="78"/>
        <v/>
      </c>
      <c r="P1667" s="6">
        <f t="shared" ref="P1667:P1730" si="79">AVERAGE(K1667:K1669)</f>
        <v>57.895999999999994</v>
      </c>
      <c r="Q1667">
        <f t="shared" si="77"/>
        <v>67.878104358174738</v>
      </c>
      <c r="R1667" s="16" t="str">
        <f>TEXT(Ecom[[#This Row],[Dates]],"mmm")</f>
        <v>Aug</v>
      </c>
      <c r="S1667" s="16" t="str">
        <f>TEXT(Ecom[[#This Row],[Dates]],"YYYY")</f>
        <v>2026</v>
      </c>
      <c r="T1667" s="16"/>
    </row>
    <row r="1668" spans="1:20" x14ac:dyDescent="0.25">
      <c r="A1668" t="s">
        <v>13</v>
      </c>
      <c r="B1668" s="16">
        <v>45658</v>
      </c>
      <c r="C1668" t="s">
        <v>14</v>
      </c>
      <c r="D1668" t="s">
        <v>15</v>
      </c>
      <c r="E1668" t="s">
        <v>135</v>
      </c>
      <c r="F1668" t="s">
        <v>46</v>
      </c>
      <c r="G1668">
        <v>75217</v>
      </c>
      <c r="H1668" t="s">
        <v>47</v>
      </c>
      <c r="I1668" t="s">
        <v>35</v>
      </c>
      <c r="J1668" t="s">
        <v>59</v>
      </c>
      <c r="K1668" s="6">
        <v>94.992000000000004</v>
      </c>
      <c r="L1668">
        <v>2</v>
      </c>
      <c r="M1668">
        <v>0.2</v>
      </c>
      <c r="N1668" s="6">
        <v>-2.3748</v>
      </c>
      <c r="O1668">
        <f t="shared" si="78"/>
        <v>-2.3748</v>
      </c>
      <c r="P1668" s="6">
        <f t="shared" si="79"/>
        <v>61.127999999999993</v>
      </c>
      <c r="Q1668">
        <f t="shared" si="77"/>
        <v>35.964172097612177</v>
      </c>
      <c r="R1668" s="16" t="str">
        <f>TEXT(Ecom[[#This Row],[Dates]],"mmm")</f>
        <v>Jan</v>
      </c>
      <c r="S1668" s="16" t="str">
        <f>TEXT(Ecom[[#This Row],[Dates]],"YYYY")</f>
        <v>2025</v>
      </c>
      <c r="T1668" s="16"/>
    </row>
    <row r="1669" spans="1:20" x14ac:dyDescent="0.25">
      <c r="A1669" t="s">
        <v>13</v>
      </c>
      <c r="B1669" s="16">
        <v>46327</v>
      </c>
      <c r="C1669" t="s">
        <v>14</v>
      </c>
      <c r="D1669" t="s">
        <v>15</v>
      </c>
      <c r="E1669" t="s">
        <v>135</v>
      </c>
      <c r="F1669" t="s">
        <v>46</v>
      </c>
      <c r="G1669">
        <v>75217</v>
      </c>
      <c r="H1669" t="s">
        <v>47</v>
      </c>
      <c r="I1669" t="s">
        <v>26</v>
      </c>
      <c r="J1669" t="s">
        <v>41</v>
      </c>
      <c r="K1669" s="6">
        <v>74.352000000000004</v>
      </c>
      <c r="L1669">
        <v>3</v>
      </c>
      <c r="M1669">
        <v>0.2</v>
      </c>
      <c r="N1669" s="6">
        <v>23.234999999999999</v>
      </c>
      <c r="O1669" t="str">
        <f t="shared" si="78"/>
        <v/>
      </c>
      <c r="P1669" s="6">
        <f t="shared" si="79"/>
        <v>368.83200000000005</v>
      </c>
      <c r="Q1669">
        <f t="shared" ref="Q1669:Q1732" si="80">SQRT(SUMXMY2(K1669:K1671,P1667:P1669)/3)</f>
        <v>375.96197044559347</v>
      </c>
      <c r="R1669" s="16" t="str">
        <f>TEXT(Ecom[[#This Row],[Dates]],"mmm")</f>
        <v>Nov</v>
      </c>
      <c r="S1669" s="16" t="str">
        <f>TEXT(Ecom[[#This Row],[Dates]],"YYYY")</f>
        <v>2026</v>
      </c>
      <c r="T1669" s="16"/>
    </row>
    <row r="1670" spans="1:20" x14ac:dyDescent="0.25">
      <c r="A1670" t="s">
        <v>13</v>
      </c>
      <c r="B1670" s="16">
        <v>46048</v>
      </c>
      <c r="C1670" t="s">
        <v>14</v>
      </c>
      <c r="D1670" t="s">
        <v>15</v>
      </c>
      <c r="E1670" t="s">
        <v>135</v>
      </c>
      <c r="F1670" t="s">
        <v>46</v>
      </c>
      <c r="G1670">
        <v>75217</v>
      </c>
      <c r="H1670" t="s">
        <v>47</v>
      </c>
      <c r="I1670" t="s">
        <v>26</v>
      </c>
      <c r="J1670" t="s">
        <v>34</v>
      </c>
      <c r="K1670" s="6">
        <v>14.04</v>
      </c>
      <c r="L1670">
        <v>3</v>
      </c>
      <c r="M1670">
        <v>0.2</v>
      </c>
      <c r="N1670" s="6">
        <v>1.5794999999999999</v>
      </c>
      <c r="O1670" t="str">
        <f t="shared" si="78"/>
        <v/>
      </c>
      <c r="P1670" s="6">
        <f t="shared" si="79"/>
        <v>349.608</v>
      </c>
      <c r="Q1670">
        <f t="shared" si="80"/>
        <v>422.14233891425766</v>
      </c>
      <c r="R1670" s="16" t="str">
        <f>TEXT(Ecom[[#This Row],[Dates]],"mmm")</f>
        <v>Jan</v>
      </c>
      <c r="S1670" s="16" t="str">
        <f>TEXT(Ecom[[#This Row],[Dates]],"YYYY")</f>
        <v>2026</v>
      </c>
      <c r="T1670" s="16"/>
    </row>
    <row r="1671" spans="1:20" x14ac:dyDescent="0.25">
      <c r="A1671" t="s">
        <v>28</v>
      </c>
      <c r="B1671" s="16">
        <v>46152</v>
      </c>
      <c r="C1671" t="s">
        <v>14</v>
      </c>
      <c r="D1671" t="s">
        <v>15</v>
      </c>
      <c r="E1671" t="s">
        <v>75</v>
      </c>
      <c r="F1671" t="s">
        <v>76</v>
      </c>
      <c r="G1671">
        <v>10011</v>
      </c>
      <c r="H1671" t="s">
        <v>57</v>
      </c>
      <c r="I1671" t="s">
        <v>19</v>
      </c>
      <c r="J1671" t="s">
        <v>31</v>
      </c>
      <c r="K1671" s="6">
        <v>1018.104</v>
      </c>
      <c r="L1671">
        <v>4</v>
      </c>
      <c r="M1671">
        <v>0.4</v>
      </c>
      <c r="N1671" s="6">
        <v>-373.3048</v>
      </c>
      <c r="O1671">
        <f t="shared" si="78"/>
        <v>-373.3048</v>
      </c>
      <c r="P1671" s="6">
        <f t="shared" si="79"/>
        <v>364.4546666666667</v>
      </c>
      <c r="Q1671">
        <f t="shared" si="80"/>
        <v>456.78386387015485</v>
      </c>
      <c r="R1671" s="16" t="str">
        <f>TEXT(Ecom[[#This Row],[Dates]],"mmm")</f>
        <v>May</v>
      </c>
      <c r="S1671" s="16" t="str">
        <f>TEXT(Ecom[[#This Row],[Dates]],"YYYY")</f>
        <v>2026</v>
      </c>
      <c r="T1671" s="16"/>
    </row>
    <row r="1672" spans="1:20" x14ac:dyDescent="0.25">
      <c r="A1672" t="s">
        <v>28</v>
      </c>
      <c r="B1672" s="16">
        <v>45961</v>
      </c>
      <c r="C1672" t="s">
        <v>14</v>
      </c>
      <c r="D1672" t="s">
        <v>15</v>
      </c>
      <c r="E1672" t="s">
        <v>61</v>
      </c>
      <c r="F1672" t="s">
        <v>46</v>
      </c>
      <c r="G1672">
        <v>77095</v>
      </c>
      <c r="H1672" t="s">
        <v>47</v>
      </c>
      <c r="I1672" t="s">
        <v>35</v>
      </c>
      <c r="J1672" t="s">
        <v>36</v>
      </c>
      <c r="K1672" s="6">
        <v>16.68</v>
      </c>
      <c r="L1672">
        <v>3</v>
      </c>
      <c r="M1672">
        <v>0.2</v>
      </c>
      <c r="N1672" s="6">
        <v>5.2125000000000004</v>
      </c>
      <c r="O1672" t="str">
        <f t="shared" si="78"/>
        <v/>
      </c>
      <c r="P1672" s="6">
        <f t="shared" si="79"/>
        <v>81.075999999999993</v>
      </c>
      <c r="Q1672">
        <f t="shared" si="80"/>
        <v>265.80104373788333</v>
      </c>
      <c r="R1672" s="16" t="str">
        <f>TEXT(Ecom[[#This Row],[Dates]],"mmm")</f>
        <v>Oct</v>
      </c>
      <c r="S1672" s="16" t="str">
        <f>TEXT(Ecom[[#This Row],[Dates]],"YYYY")</f>
        <v>2025</v>
      </c>
      <c r="T1672" s="16"/>
    </row>
    <row r="1673" spans="1:20" x14ac:dyDescent="0.25">
      <c r="A1673" t="s">
        <v>62</v>
      </c>
      <c r="B1673" s="16">
        <v>45681</v>
      </c>
      <c r="C1673" t="s">
        <v>22</v>
      </c>
      <c r="D1673" t="s">
        <v>15</v>
      </c>
      <c r="E1673" t="s">
        <v>311</v>
      </c>
      <c r="F1673" t="s">
        <v>177</v>
      </c>
      <c r="G1673">
        <v>89031</v>
      </c>
      <c r="H1673" t="s">
        <v>25</v>
      </c>
      <c r="I1673" t="s">
        <v>35</v>
      </c>
      <c r="J1673" t="s">
        <v>59</v>
      </c>
      <c r="K1673" s="6">
        <v>58.58</v>
      </c>
      <c r="L1673">
        <v>2</v>
      </c>
      <c r="M1673">
        <v>0</v>
      </c>
      <c r="N1673" s="6">
        <v>19.331399999999999</v>
      </c>
      <c r="O1673" t="str">
        <f t="shared" si="78"/>
        <v/>
      </c>
      <c r="P1673" s="6">
        <f t="shared" si="79"/>
        <v>141.05600000000001</v>
      </c>
      <c r="Q1673">
        <f t="shared" si="80"/>
        <v>186.36602826019953</v>
      </c>
      <c r="R1673" s="16" t="str">
        <f>TEXT(Ecom[[#This Row],[Dates]],"mmm")</f>
        <v>Jan</v>
      </c>
      <c r="S1673" s="16" t="str">
        <f>TEXT(Ecom[[#This Row],[Dates]],"YYYY")</f>
        <v>2025</v>
      </c>
      <c r="T1673" s="16"/>
    </row>
    <row r="1674" spans="1:20" x14ac:dyDescent="0.25">
      <c r="A1674" t="s">
        <v>28</v>
      </c>
      <c r="B1674" s="16">
        <v>46173</v>
      </c>
      <c r="C1674" t="s">
        <v>14</v>
      </c>
      <c r="D1674" t="s">
        <v>15</v>
      </c>
      <c r="E1674" t="s">
        <v>328</v>
      </c>
      <c r="F1674" t="s">
        <v>46</v>
      </c>
      <c r="G1674">
        <v>75023</v>
      </c>
      <c r="H1674" t="s">
        <v>47</v>
      </c>
      <c r="I1674" t="s">
        <v>35</v>
      </c>
      <c r="J1674" t="s">
        <v>36</v>
      </c>
      <c r="K1674" s="6">
        <v>167.96799999999999</v>
      </c>
      <c r="L1674">
        <v>4</v>
      </c>
      <c r="M1674">
        <v>0.2</v>
      </c>
      <c r="N1674" s="6">
        <v>62.988</v>
      </c>
      <c r="O1674" t="str">
        <f t="shared" si="78"/>
        <v/>
      </c>
      <c r="P1674" s="6">
        <f t="shared" si="79"/>
        <v>128.84133333333332</v>
      </c>
      <c r="Q1674">
        <f t="shared" si="80"/>
        <v>85.763877507007777</v>
      </c>
      <c r="R1674" s="16" t="str">
        <f>TEXT(Ecom[[#This Row],[Dates]],"mmm")</f>
        <v>May</v>
      </c>
      <c r="S1674" s="16" t="str">
        <f>TEXT(Ecom[[#This Row],[Dates]],"YYYY")</f>
        <v>2026</v>
      </c>
      <c r="T1674" s="16"/>
    </row>
    <row r="1675" spans="1:20" x14ac:dyDescent="0.25">
      <c r="A1675" t="s">
        <v>62</v>
      </c>
      <c r="B1675" s="16">
        <v>45873</v>
      </c>
      <c r="C1675" t="s">
        <v>14</v>
      </c>
      <c r="D1675" t="s">
        <v>15</v>
      </c>
      <c r="E1675" t="s">
        <v>329</v>
      </c>
      <c r="F1675" t="s">
        <v>83</v>
      </c>
      <c r="G1675">
        <v>23434</v>
      </c>
      <c r="H1675" t="s">
        <v>18</v>
      </c>
      <c r="I1675" t="s">
        <v>26</v>
      </c>
      <c r="J1675" t="s">
        <v>27</v>
      </c>
      <c r="K1675" s="6">
        <v>196.62</v>
      </c>
      <c r="L1675">
        <v>2</v>
      </c>
      <c r="M1675">
        <v>0</v>
      </c>
      <c r="N1675" s="6">
        <v>96.343800000000002</v>
      </c>
      <c r="O1675" t="str">
        <f t="shared" si="78"/>
        <v/>
      </c>
      <c r="P1675" s="6">
        <f t="shared" si="79"/>
        <v>75.048000000000002</v>
      </c>
      <c r="Q1675">
        <f t="shared" si="80"/>
        <v>80.005999756499733</v>
      </c>
      <c r="R1675" s="16" t="str">
        <f>TEXT(Ecom[[#This Row],[Dates]],"mmm")</f>
        <v>Aug</v>
      </c>
      <c r="S1675" s="16" t="str">
        <f>TEXT(Ecom[[#This Row],[Dates]],"YYYY")</f>
        <v>2025</v>
      </c>
      <c r="T1675" s="16"/>
    </row>
    <row r="1676" spans="1:20" x14ac:dyDescent="0.25">
      <c r="A1676" t="s">
        <v>28</v>
      </c>
      <c r="B1676" s="16">
        <v>45831</v>
      </c>
      <c r="C1676" t="s">
        <v>22</v>
      </c>
      <c r="D1676" t="s">
        <v>15</v>
      </c>
      <c r="E1676" t="s">
        <v>61</v>
      </c>
      <c r="F1676" t="s">
        <v>46</v>
      </c>
      <c r="G1676">
        <v>77041</v>
      </c>
      <c r="H1676" t="s">
        <v>47</v>
      </c>
      <c r="I1676" t="s">
        <v>19</v>
      </c>
      <c r="J1676" t="s">
        <v>33</v>
      </c>
      <c r="K1676" s="6">
        <v>21.936</v>
      </c>
      <c r="L1676">
        <v>2</v>
      </c>
      <c r="M1676">
        <v>0.6</v>
      </c>
      <c r="N1676" s="6">
        <v>-10.419600000000001</v>
      </c>
      <c r="O1676">
        <f t="shared" si="78"/>
        <v>-10.419600000000001</v>
      </c>
      <c r="P1676" s="6">
        <f t="shared" si="79"/>
        <v>44.268000000000001</v>
      </c>
      <c r="Q1676">
        <f t="shared" si="80"/>
        <v>81.069850620953432</v>
      </c>
      <c r="R1676" s="16" t="str">
        <f>TEXT(Ecom[[#This Row],[Dates]],"mmm")</f>
        <v>Jun</v>
      </c>
      <c r="S1676" s="16" t="str">
        <f>TEXT(Ecom[[#This Row],[Dates]],"YYYY")</f>
        <v>2025</v>
      </c>
      <c r="T1676" s="16"/>
    </row>
    <row r="1677" spans="1:20" x14ac:dyDescent="0.25">
      <c r="A1677" t="s">
        <v>28</v>
      </c>
      <c r="B1677" s="16">
        <v>46082</v>
      </c>
      <c r="C1677" t="s">
        <v>22</v>
      </c>
      <c r="D1677" t="s">
        <v>15</v>
      </c>
      <c r="E1677" t="s">
        <v>61</v>
      </c>
      <c r="F1677" t="s">
        <v>46</v>
      </c>
      <c r="G1677">
        <v>77041</v>
      </c>
      <c r="H1677" t="s">
        <v>47</v>
      </c>
      <c r="I1677" t="s">
        <v>26</v>
      </c>
      <c r="J1677" t="s">
        <v>37</v>
      </c>
      <c r="K1677" s="6">
        <v>6.5880000000000001</v>
      </c>
      <c r="L1677">
        <v>3</v>
      </c>
      <c r="M1677">
        <v>0.8</v>
      </c>
      <c r="N1677" s="6">
        <v>-10.211399999999999</v>
      </c>
      <c r="O1677">
        <f t="shared" si="78"/>
        <v>-10.211399999999999</v>
      </c>
      <c r="P1677" s="6">
        <f t="shared" si="79"/>
        <v>42.936</v>
      </c>
      <c r="Q1677">
        <f t="shared" si="80"/>
        <v>54.506916258397887</v>
      </c>
      <c r="R1677" s="16" t="str">
        <f>TEXT(Ecom[[#This Row],[Dates]],"mmm")</f>
        <v>Mar</v>
      </c>
      <c r="S1677" s="16" t="str">
        <f>TEXT(Ecom[[#This Row],[Dates]],"YYYY")</f>
        <v>2026</v>
      </c>
      <c r="T1677" s="16"/>
    </row>
    <row r="1678" spans="1:20" x14ac:dyDescent="0.25">
      <c r="A1678" t="s">
        <v>28</v>
      </c>
      <c r="B1678" s="16">
        <v>45757</v>
      </c>
      <c r="C1678" t="s">
        <v>14</v>
      </c>
      <c r="D1678" t="s">
        <v>15</v>
      </c>
      <c r="E1678" t="s">
        <v>52</v>
      </c>
      <c r="F1678" t="s">
        <v>24</v>
      </c>
      <c r="G1678">
        <v>94110</v>
      </c>
      <c r="H1678" t="s">
        <v>25</v>
      </c>
      <c r="I1678" t="s">
        <v>26</v>
      </c>
      <c r="J1678" t="s">
        <v>32</v>
      </c>
      <c r="K1678" s="6">
        <v>104.28</v>
      </c>
      <c r="L1678">
        <v>3</v>
      </c>
      <c r="M1678">
        <v>0</v>
      </c>
      <c r="N1678" s="6">
        <v>26.07</v>
      </c>
      <c r="O1678" t="str">
        <f t="shared" si="78"/>
        <v/>
      </c>
      <c r="P1678" s="6">
        <f t="shared" si="79"/>
        <v>62.334666666666671</v>
      </c>
      <c r="Q1678">
        <f t="shared" si="80"/>
        <v>37.559905013093321</v>
      </c>
      <c r="R1678" s="16" t="str">
        <f>TEXT(Ecom[[#This Row],[Dates]],"mmm")</f>
        <v>Apr</v>
      </c>
      <c r="S1678" s="16" t="str">
        <f>TEXT(Ecom[[#This Row],[Dates]],"YYYY")</f>
        <v>2025</v>
      </c>
      <c r="T1678" s="16"/>
    </row>
    <row r="1679" spans="1:20" x14ac:dyDescent="0.25">
      <c r="A1679" t="s">
        <v>28</v>
      </c>
      <c r="B1679" s="16">
        <v>45680</v>
      </c>
      <c r="C1679" t="s">
        <v>14</v>
      </c>
      <c r="D1679" t="s">
        <v>15</v>
      </c>
      <c r="E1679" t="s">
        <v>52</v>
      </c>
      <c r="F1679" t="s">
        <v>24</v>
      </c>
      <c r="G1679">
        <v>94110</v>
      </c>
      <c r="H1679" t="s">
        <v>25</v>
      </c>
      <c r="I1679" t="s">
        <v>26</v>
      </c>
      <c r="J1679" t="s">
        <v>41</v>
      </c>
      <c r="K1679" s="6">
        <v>17.940000000000001</v>
      </c>
      <c r="L1679">
        <v>3</v>
      </c>
      <c r="M1679">
        <v>0</v>
      </c>
      <c r="N1679" s="6">
        <v>8.7905999999999995</v>
      </c>
      <c r="O1679" t="str">
        <f t="shared" si="78"/>
        <v/>
      </c>
      <c r="P1679" s="6">
        <f t="shared" si="79"/>
        <v>38.368666666666662</v>
      </c>
      <c r="Q1679">
        <f t="shared" si="80"/>
        <v>14.906815304367278</v>
      </c>
      <c r="R1679" s="16" t="str">
        <f>TEXT(Ecom[[#This Row],[Dates]],"mmm")</f>
        <v>Jan</v>
      </c>
      <c r="S1679" s="16" t="str">
        <f>TEXT(Ecom[[#This Row],[Dates]],"YYYY")</f>
        <v>2025</v>
      </c>
      <c r="T1679" s="16"/>
    </row>
    <row r="1680" spans="1:20" x14ac:dyDescent="0.25">
      <c r="A1680" t="s">
        <v>28</v>
      </c>
      <c r="B1680" s="16">
        <v>45734</v>
      </c>
      <c r="C1680" t="s">
        <v>22</v>
      </c>
      <c r="D1680" t="s">
        <v>15</v>
      </c>
      <c r="E1680" t="s">
        <v>55</v>
      </c>
      <c r="F1680" t="s">
        <v>56</v>
      </c>
      <c r="G1680">
        <v>19134</v>
      </c>
      <c r="H1680" t="s">
        <v>57</v>
      </c>
      <c r="I1680" t="s">
        <v>26</v>
      </c>
      <c r="J1680" t="s">
        <v>32</v>
      </c>
      <c r="K1680" s="6">
        <v>64.784000000000006</v>
      </c>
      <c r="L1680">
        <v>1</v>
      </c>
      <c r="M1680">
        <v>0.2</v>
      </c>
      <c r="N1680" s="6">
        <v>-14.5764</v>
      </c>
      <c r="O1680">
        <f t="shared" si="78"/>
        <v>-14.5764</v>
      </c>
      <c r="P1680" s="6">
        <f t="shared" si="79"/>
        <v>46.511333333333333</v>
      </c>
      <c r="Q1680">
        <f t="shared" si="80"/>
        <v>4.4349604532872906</v>
      </c>
      <c r="R1680" s="16" t="str">
        <f>TEXT(Ecom[[#This Row],[Dates]],"mmm")</f>
        <v>Mar</v>
      </c>
      <c r="S1680" s="16" t="str">
        <f>TEXT(Ecom[[#This Row],[Dates]],"YYYY")</f>
        <v>2025</v>
      </c>
      <c r="T1680" s="16"/>
    </row>
    <row r="1681" spans="1:20" x14ac:dyDescent="0.25">
      <c r="A1681" t="s">
        <v>28</v>
      </c>
      <c r="B1681" s="16">
        <v>45701</v>
      </c>
      <c r="C1681" t="s">
        <v>22</v>
      </c>
      <c r="D1681" t="s">
        <v>15</v>
      </c>
      <c r="E1681" t="s">
        <v>55</v>
      </c>
      <c r="F1681" t="s">
        <v>56</v>
      </c>
      <c r="G1681">
        <v>19134</v>
      </c>
      <c r="H1681" t="s">
        <v>57</v>
      </c>
      <c r="I1681" t="s">
        <v>35</v>
      </c>
      <c r="J1681" t="s">
        <v>36</v>
      </c>
      <c r="K1681" s="6">
        <v>32.381999999999998</v>
      </c>
      <c r="L1681">
        <v>3</v>
      </c>
      <c r="M1681">
        <v>0.4</v>
      </c>
      <c r="N1681" s="6">
        <v>4.3175999999999997</v>
      </c>
      <c r="O1681" t="str">
        <f t="shared" si="78"/>
        <v/>
      </c>
      <c r="P1681" s="6">
        <f t="shared" si="79"/>
        <v>158.09666666666666</v>
      </c>
      <c r="Q1681">
        <f t="shared" si="80"/>
        <v>139.46073593189828</v>
      </c>
      <c r="R1681" s="16" t="str">
        <f>TEXT(Ecom[[#This Row],[Dates]],"mmm")</f>
        <v>Feb</v>
      </c>
      <c r="S1681" s="16" t="str">
        <f>TEXT(Ecom[[#This Row],[Dates]],"YYYY")</f>
        <v>2025</v>
      </c>
      <c r="T1681" s="16"/>
    </row>
    <row r="1682" spans="1:20" x14ac:dyDescent="0.25">
      <c r="A1682" t="s">
        <v>28</v>
      </c>
      <c r="B1682" s="16">
        <v>46085</v>
      </c>
      <c r="C1682" t="s">
        <v>22</v>
      </c>
      <c r="D1682" t="s">
        <v>15</v>
      </c>
      <c r="E1682" t="s">
        <v>55</v>
      </c>
      <c r="F1682" t="s">
        <v>56</v>
      </c>
      <c r="G1682">
        <v>19134</v>
      </c>
      <c r="H1682" t="s">
        <v>57</v>
      </c>
      <c r="I1682" t="s">
        <v>19</v>
      </c>
      <c r="J1682" t="s">
        <v>33</v>
      </c>
      <c r="K1682" s="6">
        <v>42.368000000000002</v>
      </c>
      <c r="L1682">
        <v>2</v>
      </c>
      <c r="M1682">
        <v>0.2</v>
      </c>
      <c r="N1682" s="6">
        <v>8.4735999999999994</v>
      </c>
      <c r="O1682" t="str">
        <f t="shared" si="78"/>
        <v/>
      </c>
      <c r="P1682" s="6">
        <f t="shared" si="79"/>
        <v>153.626</v>
      </c>
      <c r="Q1682">
        <f t="shared" si="80"/>
        <v>159.6290374151084</v>
      </c>
      <c r="R1682" s="16" t="str">
        <f>TEXT(Ecom[[#This Row],[Dates]],"mmm")</f>
        <v>Mar</v>
      </c>
      <c r="S1682" s="16" t="str">
        <f>TEXT(Ecom[[#This Row],[Dates]],"YYYY")</f>
        <v>2026</v>
      </c>
      <c r="T1682" s="16"/>
    </row>
    <row r="1683" spans="1:20" x14ac:dyDescent="0.25">
      <c r="A1683" t="s">
        <v>28</v>
      </c>
      <c r="B1683" s="16">
        <v>45751</v>
      </c>
      <c r="C1683" t="s">
        <v>22</v>
      </c>
      <c r="D1683" t="s">
        <v>15</v>
      </c>
      <c r="E1683" t="s">
        <v>55</v>
      </c>
      <c r="F1683" t="s">
        <v>56</v>
      </c>
      <c r="G1683">
        <v>19134</v>
      </c>
      <c r="H1683" t="s">
        <v>57</v>
      </c>
      <c r="I1683" t="s">
        <v>35</v>
      </c>
      <c r="J1683" t="s">
        <v>123</v>
      </c>
      <c r="K1683" s="6">
        <v>399.54</v>
      </c>
      <c r="L1683">
        <v>4</v>
      </c>
      <c r="M1683">
        <v>0.7</v>
      </c>
      <c r="N1683" s="6">
        <v>-559.35599999999999</v>
      </c>
      <c r="O1683">
        <f t="shared" si="78"/>
        <v>-559.35599999999999</v>
      </c>
      <c r="P1683" s="6">
        <f t="shared" si="79"/>
        <v>144.44333333333333</v>
      </c>
      <c r="Q1683">
        <f t="shared" si="80"/>
        <v>176.28511951906734</v>
      </c>
      <c r="R1683" s="16" t="str">
        <f>TEXT(Ecom[[#This Row],[Dates]],"mmm")</f>
        <v>Apr</v>
      </c>
      <c r="S1683" s="16" t="str">
        <f>TEXT(Ecom[[#This Row],[Dates]],"YYYY")</f>
        <v>2025</v>
      </c>
      <c r="T1683" s="16"/>
    </row>
    <row r="1684" spans="1:20" x14ac:dyDescent="0.25">
      <c r="A1684" t="s">
        <v>13</v>
      </c>
      <c r="B1684" s="16">
        <v>46066</v>
      </c>
      <c r="C1684" t="s">
        <v>14</v>
      </c>
      <c r="D1684" t="s">
        <v>15</v>
      </c>
      <c r="E1684" t="s">
        <v>23</v>
      </c>
      <c r="F1684" t="s">
        <v>24</v>
      </c>
      <c r="G1684">
        <v>90008</v>
      </c>
      <c r="H1684" t="s">
        <v>25</v>
      </c>
      <c r="I1684" t="s">
        <v>26</v>
      </c>
      <c r="J1684" t="s">
        <v>41</v>
      </c>
      <c r="K1684" s="6">
        <v>18.97</v>
      </c>
      <c r="L1684">
        <v>1</v>
      </c>
      <c r="M1684">
        <v>0</v>
      </c>
      <c r="N1684" s="6">
        <v>9.1056000000000008</v>
      </c>
      <c r="O1684" t="str">
        <f t="shared" si="78"/>
        <v/>
      </c>
      <c r="P1684" s="6">
        <f t="shared" si="79"/>
        <v>44.356666666666662</v>
      </c>
      <c r="Q1684">
        <f t="shared" si="80"/>
        <v>112.4737294140116</v>
      </c>
      <c r="R1684" s="16" t="str">
        <f>TEXT(Ecom[[#This Row],[Dates]],"mmm")</f>
        <v>Feb</v>
      </c>
      <c r="S1684" s="16" t="str">
        <f>TEXT(Ecom[[#This Row],[Dates]],"YYYY")</f>
        <v>2026</v>
      </c>
      <c r="T1684" s="16"/>
    </row>
    <row r="1685" spans="1:20" x14ac:dyDescent="0.25">
      <c r="A1685" t="s">
        <v>28</v>
      </c>
      <c r="B1685" s="16">
        <v>45740</v>
      </c>
      <c r="C1685" t="s">
        <v>22</v>
      </c>
      <c r="D1685" t="s">
        <v>15</v>
      </c>
      <c r="E1685" t="s">
        <v>52</v>
      </c>
      <c r="F1685" t="s">
        <v>24</v>
      </c>
      <c r="G1685">
        <v>94110</v>
      </c>
      <c r="H1685" t="s">
        <v>25</v>
      </c>
      <c r="I1685" t="s">
        <v>19</v>
      </c>
      <c r="J1685" t="s">
        <v>33</v>
      </c>
      <c r="K1685" s="6">
        <v>14.82</v>
      </c>
      <c r="L1685">
        <v>3</v>
      </c>
      <c r="M1685">
        <v>0</v>
      </c>
      <c r="N1685" s="6">
        <v>6.2244000000000002</v>
      </c>
      <c r="O1685" t="str">
        <f t="shared" si="78"/>
        <v/>
      </c>
      <c r="P1685" s="6">
        <f t="shared" si="79"/>
        <v>38.429333333333332</v>
      </c>
      <c r="Q1685">
        <f t="shared" si="80"/>
        <v>84.074764341692401</v>
      </c>
      <c r="R1685" s="16" t="str">
        <f>TEXT(Ecom[[#This Row],[Dates]],"mmm")</f>
        <v>Mar</v>
      </c>
      <c r="S1685" s="16" t="str">
        <f>TEXT(Ecom[[#This Row],[Dates]],"YYYY")</f>
        <v>2025</v>
      </c>
      <c r="T1685" s="16"/>
    </row>
    <row r="1686" spans="1:20" x14ac:dyDescent="0.25">
      <c r="A1686" t="s">
        <v>62</v>
      </c>
      <c r="B1686" s="16">
        <v>45927</v>
      </c>
      <c r="C1686" t="s">
        <v>22</v>
      </c>
      <c r="D1686" t="s">
        <v>15</v>
      </c>
      <c r="E1686" t="s">
        <v>55</v>
      </c>
      <c r="F1686" t="s">
        <v>56</v>
      </c>
      <c r="G1686">
        <v>19143</v>
      </c>
      <c r="H1686" t="s">
        <v>57</v>
      </c>
      <c r="I1686" t="s">
        <v>26</v>
      </c>
      <c r="J1686" t="s">
        <v>38</v>
      </c>
      <c r="K1686" s="6">
        <v>99.28</v>
      </c>
      <c r="L1686">
        <v>2</v>
      </c>
      <c r="M1686">
        <v>0.2</v>
      </c>
      <c r="N1686" s="6">
        <v>12.41</v>
      </c>
      <c r="O1686" t="str">
        <f t="shared" si="78"/>
        <v/>
      </c>
      <c r="P1686" s="6">
        <f t="shared" si="79"/>
        <v>35.995333333333335</v>
      </c>
      <c r="Q1686">
        <f t="shared" si="80"/>
        <v>41.691118025572571</v>
      </c>
      <c r="R1686" s="16" t="str">
        <f>TEXT(Ecom[[#This Row],[Dates]],"mmm")</f>
        <v>Sep</v>
      </c>
      <c r="S1686" s="16" t="str">
        <f>TEXT(Ecom[[#This Row],[Dates]],"YYYY")</f>
        <v>2025</v>
      </c>
      <c r="T1686" s="16"/>
    </row>
    <row r="1687" spans="1:20" x14ac:dyDescent="0.25">
      <c r="A1687" t="s">
        <v>62</v>
      </c>
      <c r="B1687" s="16">
        <v>45692</v>
      </c>
      <c r="C1687" t="s">
        <v>22</v>
      </c>
      <c r="D1687" t="s">
        <v>15</v>
      </c>
      <c r="E1687" t="s">
        <v>55</v>
      </c>
      <c r="F1687" t="s">
        <v>56</v>
      </c>
      <c r="G1687">
        <v>19143</v>
      </c>
      <c r="H1687" t="s">
        <v>57</v>
      </c>
      <c r="I1687" t="s">
        <v>26</v>
      </c>
      <c r="J1687" t="s">
        <v>37</v>
      </c>
      <c r="K1687" s="6">
        <v>1.1879999999999999</v>
      </c>
      <c r="L1687">
        <v>2</v>
      </c>
      <c r="M1687">
        <v>0.7</v>
      </c>
      <c r="N1687" s="6">
        <v>-0.99</v>
      </c>
      <c r="O1687">
        <f t="shared" si="78"/>
        <v>-0.99</v>
      </c>
      <c r="P1687" s="6">
        <f t="shared" si="79"/>
        <v>6.3579999999999997</v>
      </c>
      <c r="Q1687">
        <f t="shared" si="80"/>
        <v>27.165882538104189</v>
      </c>
      <c r="R1687" s="16" t="str">
        <f>TEXT(Ecom[[#This Row],[Dates]],"mmm")</f>
        <v>Feb</v>
      </c>
      <c r="S1687" s="16" t="str">
        <f>TEXT(Ecom[[#This Row],[Dates]],"YYYY")</f>
        <v>2025</v>
      </c>
      <c r="T1687" s="16"/>
    </row>
    <row r="1688" spans="1:20" x14ac:dyDescent="0.25">
      <c r="A1688" t="s">
        <v>62</v>
      </c>
      <c r="B1688" s="16">
        <v>45945</v>
      </c>
      <c r="C1688" t="s">
        <v>22</v>
      </c>
      <c r="D1688" t="s">
        <v>15</v>
      </c>
      <c r="E1688" t="s">
        <v>55</v>
      </c>
      <c r="F1688" t="s">
        <v>56</v>
      </c>
      <c r="G1688">
        <v>19143</v>
      </c>
      <c r="H1688" t="s">
        <v>57</v>
      </c>
      <c r="I1688" t="s">
        <v>26</v>
      </c>
      <c r="J1688" t="s">
        <v>37</v>
      </c>
      <c r="K1688" s="6">
        <v>7.5179999999999998</v>
      </c>
      <c r="L1688">
        <v>2</v>
      </c>
      <c r="M1688">
        <v>0.7</v>
      </c>
      <c r="N1688" s="6">
        <v>-5.7637999999999998</v>
      </c>
      <c r="O1688">
        <f t="shared" si="78"/>
        <v>-5.7637999999999998</v>
      </c>
      <c r="P1688" s="6">
        <f t="shared" si="79"/>
        <v>109.58866666666667</v>
      </c>
      <c r="Q1688">
        <f t="shared" si="80"/>
        <v>117.39568346534848</v>
      </c>
      <c r="R1688" s="16" t="str">
        <f>TEXT(Ecom[[#This Row],[Dates]],"mmm")</f>
        <v>Oct</v>
      </c>
      <c r="S1688" s="16" t="str">
        <f>TEXT(Ecom[[#This Row],[Dates]],"YYYY")</f>
        <v>2025</v>
      </c>
      <c r="T1688" s="16"/>
    </row>
    <row r="1689" spans="1:20" x14ac:dyDescent="0.25">
      <c r="A1689" t="s">
        <v>62</v>
      </c>
      <c r="B1689" s="16">
        <v>46320</v>
      </c>
      <c r="C1689" t="s">
        <v>14</v>
      </c>
      <c r="D1689" t="s">
        <v>15</v>
      </c>
      <c r="E1689" t="s">
        <v>55</v>
      </c>
      <c r="F1689" t="s">
        <v>56</v>
      </c>
      <c r="G1689">
        <v>19140</v>
      </c>
      <c r="H1689" t="s">
        <v>57</v>
      </c>
      <c r="I1689" t="s">
        <v>26</v>
      </c>
      <c r="J1689" t="s">
        <v>41</v>
      </c>
      <c r="K1689" s="6">
        <v>10.368</v>
      </c>
      <c r="L1689">
        <v>2</v>
      </c>
      <c r="M1689">
        <v>0.2</v>
      </c>
      <c r="N1689" s="6">
        <v>3.6288</v>
      </c>
      <c r="O1689" t="str">
        <f t="shared" si="78"/>
        <v/>
      </c>
      <c r="P1689" s="6">
        <f t="shared" si="79"/>
        <v>391.44666666666666</v>
      </c>
      <c r="Q1689">
        <f t="shared" si="80"/>
        <v>290.7752251961158</v>
      </c>
      <c r="R1689" s="16" t="str">
        <f>TEXT(Ecom[[#This Row],[Dates]],"mmm")</f>
        <v>Oct</v>
      </c>
      <c r="S1689" s="16" t="str">
        <f>TEXT(Ecom[[#This Row],[Dates]],"YYYY")</f>
        <v>2026</v>
      </c>
      <c r="T1689" s="16"/>
    </row>
    <row r="1690" spans="1:20" x14ac:dyDescent="0.25">
      <c r="A1690" t="s">
        <v>62</v>
      </c>
      <c r="B1690" s="16">
        <v>45747</v>
      </c>
      <c r="C1690" t="s">
        <v>14</v>
      </c>
      <c r="D1690" t="s">
        <v>15</v>
      </c>
      <c r="E1690" t="s">
        <v>55</v>
      </c>
      <c r="F1690" t="s">
        <v>56</v>
      </c>
      <c r="G1690">
        <v>19140</v>
      </c>
      <c r="H1690" t="s">
        <v>57</v>
      </c>
      <c r="I1690" t="s">
        <v>19</v>
      </c>
      <c r="J1690" t="s">
        <v>33</v>
      </c>
      <c r="K1690" s="6">
        <v>310.88</v>
      </c>
      <c r="L1690">
        <v>2</v>
      </c>
      <c r="M1690">
        <v>0.2</v>
      </c>
      <c r="N1690" s="6">
        <v>23.315999999999999</v>
      </c>
      <c r="O1690" t="str">
        <f t="shared" si="78"/>
        <v/>
      </c>
      <c r="P1690" s="6">
        <f t="shared" si="79"/>
        <v>399.14066666666668</v>
      </c>
      <c r="Q1690">
        <f t="shared" si="80"/>
        <v>359.33469929424973</v>
      </c>
      <c r="R1690" s="16" t="str">
        <f>TEXT(Ecom[[#This Row],[Dates]],"mmm")</f>
        <v>Mar</v>
      </c>
      <c r="S1690" s="16" t="str">
        <f>TEXT(Ecom[[#This Row],[Dates]],"YYYY")</f>
        <v>2025</v>
      </c>
      <c r="T1690" s="16"/>
    </row>
    <row r="1691" spans="1:20" x14ac:dyDescent="0.25">
      <c r="A1691" t="s">
        <v>28</v>
      </c>
      <c r="B1691" s="16">
        <v>45889</v>
      </c>
      <c r="C1691" t="s">
        <v>14</v>
      </c>
      <c r="D1691" t="s">
        <v>15</v>
      </c>
      <c r="E1691" t="s">
        <v>55</v>
      </c>
      <c r="F1691" t="s">
        <v>56</v>
      </c>
      <c r="G1691">
        <v>19143</v>
      </c>
      <c r="H1691" t="s">
        <v>57</v>
      </c>
      <c r="I1691" t="s">
        <v>19</v>
      </c>
      <c r="J1691" t="s">
        <v>31</v>
      </c>
      <c r="K1691" s="6">
        <v>853.09199999999998</v>
      </c>
      <c r="L1691">
        <v>6</v>
      </c>
      <c r="M1691">
        <v>0.4</v>
      </c>
      <c r="N1691" s="6">
        <v>-227.49119999999999</v>
      </c>
      <c r="O1691">
        <f t="shared" si="78"/>
        <v>-227.49119999999999</v>
      </c>
      <c r="P1691" s="6">
        <f t="shared" si="79"/>
        <v>298.98066666666665</v>
      </c>
      <c r="Q1691">
        <f t="shared" si="80"/>
        <v>378.64886048921073</v>
      </c>
      <c r="R1691" s="16" t="str">
        <f>TEXT(Ecom[[#This Row],[Dates]],"mmm")</f>
        <v>Aug</v>
      </c>
      <c r="S1691" s="16" t="str">
        <f>TEXT(Ecom[[#This Row],[Dates]],"YYYY")</f>
        <v>2025</v>
      </c>
      <c r="T1691" s="16"/>
    </row>
    <row r="1692" spans="1:20" x14ac:dyDescent="0.25">
      <c r="A1692" t="s">
        <v>28</v>
      </c>
      <c r="B1692" s="16">
        <v>45860</v>
      </c>
      <c r="C1692" t="s">
        <v>14</v>
      </c>
      <c r="D1692" t="s">
        <v>15</v>
      </c>
      <c r="E1692" t="s">
        <v>330</v>
      </c>
      <c r="F1692" t="s">
        <v>74</v>
      </c>
      <c r="G1692">
        <v>46203</v>
      </c>
      <c r="H1692" t="s">
        <v>47</v>
      </c>
      <c r="I1692" t="s">
        <v>26</v>
      </c>
      <c r="J1692" t="s">
        <v>41</v>
      </c>
      <c r="K1692" s="6">
        <v>33.450000000000003</v>
      </c>
      <c r="L1692">
        <v>5</v>
      </c>
      <c r="M1692">
        <v>0</v>
      </c>
      <c r="N1692" s="6">
        <v>15.387</v>
      </c>
      <c r="O1692" t="str">
        <f t="shared" si="78"/>
        <v/>
      </c>
      <c r="P1692" s="6">
        <f t="shared" si="79"/>
        <v>21.91</v>
      </c>
      <c r="Q1692">
        <f t="shared" si="80"/>
        <v>268.95381620945562</v>
      </c>
      <c r="R1692" s="16" t="str">
        <f>TEXT(Ecom[[#This Row],[Dates]],"mmm")</f>
        <v>Jul</v>
      </c>
      <c r="S1692" s="16" t="str">
        <f>TEXT(Ecom[[#This Row],[Dates]],"YYYY")</f>
        <v>2025</v>
      </c>
      <c r="T1692" s="16"/>
    </row>
    <row r="1693" spans="1:20" x14ac:dyDescent="0.25">
      <c r="A1693" t="s">
        <v>28</v>
      </c>
      <c r="B1693" s="16">
        <v>45887</v>
      </c>
      <c r="C1693" t="s">
        <v>14</v>
      </c>
      <c r="D1693" t="s">
        <v>15</v>
      </c>
      <c r="E1693" t="s">
        <v>330</v>
      </c>
      <c r="F1693" t="s">
        <v>74</v>
      </c>
      <c r="G1693">
        <v>46203</v>
      </c>
      <c r="H1693" t="s">
        <v>47</v>
      </c>
      <c r="I1693" t="s">
        <v>26</v>
      </c>
      <c r="J1693" t="s">
        <v>37</v>
      </c>
      <c r="K1693" s="6">
        <v>10.4</v>
      </c>
      <c r="L1693">
        <v>5</v>
      </c>
      <c r="M1693">
        <v>0</v>
      </c>
      <c r="N1693" s="6">
        <v>5.0960000000000001</v>
      </c>
      <c r="O1693" t="str">
        <f t="shared" si="78"/>
        <v/>
      </c>
      <c r="P1693" s="6">
        <f t="shared" si="79"/>
        <v>15.298666666666668</v>
      </c>
      <c r="Q1693">
        <f t="shared" si="80"/>
        <v>166.61495875309726</v>
      </c>
      <c r="R1693" s="16" t="str">
        <f>TEXT(Ecom[[#This Row],[Dates]],"mmm")</f>
        <v>Aug</v>
      </c>
      <c r="S1693" s="16" t="str">
        <f>TEXT(Ecom[[#This Row],[Dates]],"YYYY")</f>
        <v>2025</v>
      </c>
      <c r="T1693" s="16"/>
    </row>
    <row r="1694" spans="1:20" x14ac:dyDescent="0.25">
      <c r="A1694" t="s">
        <v>28</v>
      </c>
      <c r="B1694" s="16">
        <v>45713</v>
      </c>
      <c r="C1694" t="s">
        <v>14</v>
      </c>
      <c r="D1694" t="s">
        <v>15</v>
      </c>
      <c r="E1694" t="s">
        <v>103</v>
      </c>
      <c r="F1694" t="s">
        <v>104</v>
      </c>
      <c r="G1694">
        <v>43229</v>
      </c>
      <c r="H1694" t="s">
        <v>57</v>
      </c>
      <c r="I1694" t="s">
        <v>19</v>
      </c>
      <c r="J1694" t="s">
        <v>33</v>
      </c>
      <c r="K1694" s="6">
        <v>21.88</v>
      </c>
      <c r="L1694">
        <v>5</v>
      </c>
      <c r="M1694">
        <v>0.2</v>
      </c>
      <c r="N1694" s="6">
        <v>6.2904999999999998</v>
      </c>
      <c r="O1694" t="str">
        <f t="shared" si="78"/>
        <v/>
      </c>
      <c r="P1694" s="6">
        <f t="shared" si="79"/>
        <v>33.151999999999994</v>
      </c>
      <c r="Q1694">
        <f t="shared" si="80"/>
        <v>17.813526051020066</v>
      </c>
      <c r="R1694" s="16" t="str">
        <f>TEXT(Ecom[[#This Row],[Dates]],"mmm")</f>
        <v>Feb</v>
      </c>
      <c r="S1694" s="16" t="str">
        <f>TEXT(Ecom[[#This Row],[Dates]],"YYYY")</f>
        <v>2025</v>
      </c>
      <c r="T1694" s="16"/>
    </row>
    <row r="1695" spans="1:20" x14ac:dyDescent="0.25">
      <c r="A1695" t="s">
        <v>13</v>
      </c>
      <c r="B1695" s="16">
        <v>45940</v>
      </c>
      <c r="C1695" t="s">
        <v>44</v>
      </c>
      <c r="D1695" t="s">
        <v>15</v>
      </c>
      <c r="E1695" t="s">
        <v>328</v>
      </c>
      <c r="F1695" t="s">
        <v>46</v>
      </c>
      <c r="G1695">
        <v>75023</v>
      </c>
      <c r="H1695" t="s">
        <v>47</v>
      </c>
      <c r="I1695" t="s">
        <v>35</v>
      </c>
      <c r="J1695" t="s">
        <v>59</v>
      </c>
      <c r="K1695" s="6">
        <v>13.616</v>
      </c>
      <c r="L1695">
        <v>2</v>
      </c>
      <c r="M1695">
        <v>0.2</v>
      </c>
      <c r="N1695" s="6">
        <v>3.5741999999999998</v>
      </c>
      <c r="O1695" t="str">
        <f t="shared" si="78"/>
        <v/>
      </c>
      <c r="P1695" s="6">
        <f t="shared" si="79"/>
        <v>30.678666666666668</v>
      </c>
      <c r="Q1695">
        <f t="shared" si="80"/>
        <v>20.124689476325312</v>
      </c>
      <c r="R1695" s="16" t="str">
        <f>TEXT(Ecom[[#This Row],[Dates]],"mmm")</f>
        <v>Oct</v>
      </c>
      <c r="S1695" s="16" t="str">
        <f>TEXT(Ecom[[#This Row],[Dates]],"YYYY")</f>
        <v>2025</v>
      </c>
      <c r="T1695" s="16"/>
    </row>
    <row r="1696" spans="1:20" x14ac:dyDescent="0.25">
      <c r="A1696" t="s">
        <v>13</v>
      </c>
      <c r="B1696" s="16">
        <v>45841</v>
      </c>
      <c r="C1696" t="s">
        <v>44</v>
      </c>
      <c r="D1696" t="s">
        <v>15</v>
      </c>
      <c r="E1696" t="s">
        <v>331</v>
      </c>
      <c r="F1696" t="s">
        <v>132</v>
      </c>
      <c r="G1696">
        <v>7002</v>
      </c>
      <c r="H1696" t="s">
        <v>57</v>
      </c>
      <c r="I1696" t="s">
        <v>35</v>
      </c>
      <c r="J1696" t="s">
        <v>59</v>
      </c>
      <c r="K1696" s="6">
        <v>63.96</v>
      </c>
      <c r="L1696">
        <v>4</v>
      </c>
      <c r="M1696">
        <v>0</v>
      </c>
      <c r="N1696" s="6">
        <v>19.8276</v>
      </c>
      <c r="O1696" t="str">
        <f t="shared" si="78"/>
        <v/>
      </c>
      <c r="P1696" s="6">
        <f t="shared" si="79"/>
        <v>61.133333333333333</v>
      </c>
      <c r="Q1696">
        <f t="shared" si="80"/>
        <v>32.324955221532392</v>
      </c>
      <c r="R1696" s="16" t="str">
        <f>TEXT(Ecom[[#This Row],[Dates]],"mmm")</f>
        <v>Jul</v>
      </c>
      <c r="S1696" s="16" t="str">
        <f>TEXT(Ecom[[#This Row],[Dates]],"YYYY")</f>
        <v>2025</v>
      </c>
      <c r="T1696" s="16"/>
    </row>
    <row r="1697" spans="1:20" x14ac:dyDescent="0.25">
      <c r="A1697" t="s">
        <v>13</v>
      </c>
      <c r="B1697" s="16">
        <v>46296</v>
      </c>
      <c r="C1697" t="s">
        <v>44</v>
      </c>
      <c r="D1697" t="s">
        <v>15</v>
      </c>
      <c r="E1697" t="s">
        <v>331</v>
      </c>
      <c r="F1697" t="s">
        <v>132</v>
      </c>
      <c r="G1697">
        <v>7002</v>
      </c>
      <c r="H1697" t="s">
        <v>57</v>
      </c>
      <c r="I1697" t="s">
        <v>26</v>
      </c>
      <c r="J1697" t="s">
        <v>37</v>
      </c>
      <c r="K1697" s="6">
        <v>14.46</v>
      </c>
      <c r="L1697">
        <v>3</v>
      </c>
      <c r="M1697">
        <v>0</v>
      </c>
      <c r="N1697" s="6">
        <v>7.0853999999999999</v>
      </c>
      <c r="O1697" t="str">
        <f t="shared" si="78"/>
        <v/>
      </c>
      <c r="P1697" s="6">
        <f t="shared" si="79"/>
        <v>75.466666666666654</v>
      </c>
      <c r="Q1697">
        <f t="shared" si="80"/>
        <v>32.544356247367311</v>
      </c>
      <c r="R1697" s="16" t="str">
        <f>TEXT(Ecom[[#This Row],[Dates]],"mmm")</f>
        <v>Oct</v>
      </c>
      <c r="S1697" s="16" t="str">
        <f>TEXT(Ecom[[#This Row],[Dates]],"YYYY")</f>
        <v>2026</v>
      </c>
      <c r="T1697" s="16"/>
    </row>
    <row r="1698" spans="1:20" x14ac:dyDescent="0.25">
      <c r="A1698" t="s">
        <v>13</v>
      </c>
      <c r="B1698" s="16">
        <v>46057</v>
      </c>
      <c r="C1698" t="s">
        <v>44</v>
      </c>
      <c r="D1698" t="s">
        <v>15</v>
      </c>
      <c r="E1698" t="s">
        <v>331</v>
      </c>
      <c r="F1698" t="s">
        <v>132</v>
      </c>
      <c r="G1698">
        <v>7002</v>
      </c>
      <c r="H1698" t="s">
        <v>57</v>
      </c>
      <c r="I1698" t="s">
        <v>35</v>
      </c>
      <c r="J1698" t="s">
        <v>36</v>
      </c>
      <c r="K1698" s="6">
        <v>104.98</v>
      </c>
      <c r="L1698">
        <v>2</v>
      </c>
      <c r="M1698">
        <v>0</v>
      </c>
      <c r="N1698" s="6">
        <v>52.49</v>
      </c>
      <c r="O1698" t="str">
        <f t="shared" si="78"/>
        <v/>
      </c>
      <c r="P1698" s="6">
        <f t="shared" si="79"/>
        <v>77.833333333333329</v>
      </c>
      <c r="Q1698">
        <f t="shared" si="80"/>
        <v>45.022395414825375</v>
      </c>
      <c r="R1698" s="16" t="str">
        <f>TEXT(Ecom[[#This Row],[Dates]],"mmm")</f>
        <v>Feb</v>
      </c>
      <c r="S1698" s="16" t="str">
        <f>TEXT(Ecom[[#This Row],[Dates]],"YYYY")</f>
        <v>2026</v>
      </c>
      <c r="T1698" s="16"/>
    </row>
    <row r="1699" spans="1:20" x14ac:dyDescent="0.25">
      <c r="A1699" t="s">
        <v>28</v>
      </c>
      <c r="B1699" s="16">
        <v>46171</v>
      </c>
      <c r="C1699" t="s">
        <v>14</v>
      </c>
      <c r="D1699" t="s">
        <v>15</v>
      </c>
      <c r="E1699" t="s">
        <v>23</v>
      </c>
      <c r="F1699" t="s">
        <v>24</v>
      </c>
      <c r="G1699">
        <v>90008</v>
      </c>
      <c r="H1699" t="s">
        <v>25</v>
      </c>
      <c r="I1699" t="s">
        <v>26</v>
      </c>
      <c r="J1699" t="s">
        <v>38</v>
      </c>
      <c r="K1699" s="6">
        <v>106.96</v>
      </c>
      <c r="L1699">
        <v>2</v>
      </c>
      <c r="M1699">
        <v>0</v>
      </c>
      <c r="N1699" s="6">
        <v>31.0184</v>
      </c>
      <c r="O1699" t="str">
        <f t="shared" si="78"/>
        <v/>
      </c>
      <c r="P1699" s="6">
        <f t="shared" si="79"/>
        <v>214.79999999999998</v>
      </c>
      <c r="Q1699">
        <f t="shared" si="80"/>
        <v>177.77109297154109</v>
      </c>
      <c r="R1699" s="16" t="str">
        <f>TEXT(Ecom[[#This Row],[Dates]],"mmm")</f>
        <v>May</v>
      </c>
      <c r="S1699" s="16" t="str">
        <f>TEXT(Ecom[[#This Row],[Dates]],"YYYY")</f>
        <v>2026</v>
      </c>
      <c r="T1699" s="16"/>
    </row>
    <row r="1700" spans="1:20" x14ac:dyDescent="0.25">
      <c r="A1700" t="s">
        <v>28</v>
      </c>
      <c r="B1700" s="16">
        <v>46260</v>
      </c>
      <c r="C1700" t="s">
        <v>14</v>
      </c>
      <c r="D1700" t="s">
        <v>15</v>
      </c>
      <c r="E1700" t="s">
        <v>23</v>
      </c>
      <c r="F1700" t="s">
        <v>24</v>
      </c>
      <c r="G1700">
        <v>90008</v>
      </c>
      <c r="H1700" t="s">
        <v>25</v>
      </c>
      <c r="I1700" t="s">
        <v>26</v>
      </c>
      <c r="J1700" t="s">
        <v>27</v>
      </c>
      <c r="K1700" s="6">
        <v>21.56</v>
      </c>
      <c r="L1700">
        <v>7</v>
      </c>
      <c r="M1700">
        <v>0</v>
      </c>
      <c r="N1700" s="6">
        <v>10.348800000000001</v>
      </c>
      <c r="O1700" t="str">
        <f t="shared" si="78"/>
        <v/>
      </c>
      <c r="P1700" s="6">
        <f t="shared" si="79"/>
        <v>183.08266666666665</v>
      </c>
      <c r="Q1700">
        <f t="shared" si="80"/>
        <v>202.60870817598328</v>
      </c>
      <c r="R1700" s="16" t="str">
        <f>TEXT(Ecom[[#This Row],[Dates]],"mmm")</f>
        <v>Aug</v>
      </c>
      <c r="S1700" s="16" t="str">
        <f>TEXT(Ecom[[#This Row],[Dates]],"YYYY")</f>
        <v>2026</v>
      </c>
      <c r="T1700" s="16"/>
    </row>
    <row r="1701" spans="1:20" x14ac:dyDescent="0.25">
      <c r="A1701" t="s">
        <v>13</v>
      </c>
      <c r="B1701" s="16">
        <v>46030</v>
      </c>
      <c r="C1701" t="s">
        <v>14</v>
      </c>
      <c r="D1701" t="s">
        <v>15</v>
      </c>
      <c r="E1701" t="s">
        <v>42</v>
      </c>
      <c r="F1701" t="s">
        <v>43</v>
      </c>
      <c r="G1701">
        <v>98115</v>
      </c>
      <c r="H1701" t="s">
        <v>25</v>
      </c>
      <c r="I1701" t="s">
        <v>19</v>
      </c>
      <c r="J1701" t="s">
        <v>31</v>
      </c>
      <c r="K1701" s="6">
        <v>515.88</v>
      </c>
      <c r="L1701">
        <v>6</v>
      </c>
      <c r="M1701">
        <v>0</v>
      </c>
      <c r="N1701" s="6">
        <v>113.4936</v>
      </c>
      <c r="O1701" t="str">
        <f t="shared" si="78"/>
        <v/>
      </c>
      <c r="P1701" s="6">
        <f t="shared" si="79"/>
        <v>819.57600000000002</v>
      </c>
      <c r="Q1701">
        <f t="shared" si="80"/>
        <v>672.14492513092682</v>
      </c>
      <c r="R1701" s="16" t="str">
        <f>TEXT(Ecom[[#This Row],[Dates]],"mmm")</f>
        <v>Jan</v>
      </c>
      <c r="S1701" s="16" t="str">
        <f>TEXT(Ecom[[#This Row],[Dates]],"YYYY")</f>
        <v>2026</v>
      </c>
      <c r="T1701" s="16"/>
    </row>
    <row r="1702" spans="1:20" x14ac:dyDescent="0.25">
      <c r="A1702" t="s">
        <v>13</v>
      </c>
      <c r="B1702" s="16">
        <v>45658</v>
      </c>
      <c r="C1702" t="s">
        <v>14</v>
      </c>
      <c r="D1702" t="s">
        <v>15</v>
      </c>
      <c r="E1702" t="s">
        <v>75</v>
      </c>
      <c r="F1702" t="s">
        <v>76</v>
      </c>
      <c r="G1702">
        <v>10035</v>
      </c>
      <c r="H1702" t="s">
        <v>57</v>
      </c>
      <c r="I1702" t="s">
        <v>26</v>
      </c>
      <c r="J1702" t="s">
        <v>37</v>
      </c>
      <c r="K1702" s="6">
        <v>11.808</v>
      </c>
      <c r="L1702">
        <v>2</v>
      </c>
      <c r="M1702">
        <v>0.2</v>
      </c>
      <c r="N1702" s="6">
        <v>4.2804000000000002</v>
      </c>
      <c r="O1702" t="str">
        <f t="shared" si="78"/>
        <v/>
      </c>
      <c r="P1702" s="6">
        <f t="shared" si="79"/>
        <v>650.93600000000004</v>
      </c>
      <c r="Q1702">
        <f t="shared" si="80"/>
        <v>747.33693144698304</v>
      </c>
      <c r="R1702" s="16" t="str">
        <f>TEXT(Ecom[[#This Row],[Dates]],"mmm")</f>
        <v>Jan</v>
      </c>
      <c r="S1702" s="16" t="str">
        <f>TEXT(Ecom[[#This Row],[Dates]],"YYYY")</f>
        <v>2025</v>
      </c>
      <c r="T1702" s="16"/>
    </row>
    <row r="1703" spans="1:20" x14ac:dyDescent="0.25">
      <c r="A1703" t="s">
        <v>13</v>
      </c>
      <c r="B1703" s="16">
        <v>46301</v>
      </c>
      <c r="C1703" t="s">
        <v>14</v>
      </c>
      <c r="D1703" t="s">
        <v>15</v>
      </c>
      <c r="E1703" t="s">
        <v>75</v>
      </c>
      <c r="F1703" t="s">
        <v>76</v>
      </c>
      <c r="G1703">
        <v>10035</v>
      </c>
      <c r="H1703" t="s">
        <v>57</v>
      </c>
      <c r="I1703" t="s">
        <v>19</v>
      </c>
      <c r="J1703" t="s">
        <v>21</v>
      </c>
      <c r="K1703" s="6">
        <v>1931.04</v>
      </c>
      <c r="L1703">
        <v>9</v>
      </c>
      <c r="M1703">
        <v>0.1</v>
      </c>
      <c r="N1703" s="6">
        <v>321.83999999999997</v>
      </c>
      <c r="O1703" t="str">
        <f t="shared" si="78"/>
        <v/>
      </c>
      <c r="P1703" s="6">
        <f t="shared" si="79"/>
        <v>651.11666666666667</v>
      </c>
      <c r="Q1703">
        <f t="shared" si="80"/>
        <v>827.49125077276892</v>
      </c>
      <c r="R1703" s="16" t="str">
        <f>TEXT(Ecom[[#This Row],[Dates]],"mmm")</f>
        <v>Oct</v>
      </c>
      <c r="S1703" s="16" t="str">
        <f>TEXT(Ecom[[#This Row],[Dates]],"YYYY")</f>
        <v>2026</v>
      </c>
      <c r="T1703" s="16"/>
    </row>
    <row r="1704" spans="1:20" x14ac:dyDescent="0.25">
      <c r="A1704" t="s">
        <v>13</v>
      </c>
      <c r="B1704" s="16">
        <v>45998</v>
      </c>
      <c r="C1704" t="s">
        <v>14</v>
      </c>
      <c r="D1704" t="s">
        <v>15</v>
      </c>
      <c r="E1704" t="s">
        <v>75</v>
      </c>
      <c r="F1704" t="s">
        <v>76</v>
      </c>
      <c r="G1704">
        <v>10035</v>
      </c>
      <c r="H1704" t="s">
        <v>57</v>
      </c>
      <c r="I1704" t="s">
        <v>26</v>
      </c>
      <c r="J1704" t="s">
        <v>41</v>
      </c>
      <c r="K1704" s="6">
        <v>9.9600000000000009</v>
      </c>
      <c r="L1704">
        <v>2</v>
      </c>
      <c r="M1704">
        <v>0</v>
      </c>
      <c r="N1704" s="6">
        <v>4.6811999999999996</v>
      </c>
      <c r="O1704" t="str">
        <f t="shared" si="78"/>
        <v/>
      </c>
      <c r="P1704" s="6">
        <f t="shared" si="79"/>
        <v>10.670666666666667</v>
      </c>
      <c r="Q1704">
        <f t="shared" si="80"/>
        <v>522.45383379317377</v>
      </c>
      <c r="R1704" s="16" t="str">
        <f>TEXT(Ecom[[#This Row],[Dates]],"mmm")</f>
        <v>Dec</v>
      </c>
      <c r="S1704" s="16" t="str">
        <f>TEXT(Ecom[[#This Row],[Dates]],"YYYY")</f>
        <v>2025</v>
      </c>
      <c r="T1704" s="16"/>
    </row>
    <row r="1705" spans="1:20" x14ac:dyDescent="0.25">
      <c r="A1705" t="s">
        <v>28</v>
      </c>
      <c r="B1705" s="16">
        <v>46020</v>
      </c>
      <c r="C1705" t="s">
        <v>44</v>
      </c>
      <c r="D1705" t="s">
        <v>15</v>
      </c>
      <c r="E1705" t="s">
        <v>144</v>
      </c>
      <c r="F1705" t="s">
        <v>24</v>
      </c>
      <c r="G1705">
        <v>92037</v>
      </c>
      <c r="H1705" t="s">
        <v>25</v>
      </c>
      <c r="I1705" t="s">
        <v>26</v>
      </c>
      <c r="J1705" t="s">
        <v>77</v>
      </c>
      <c r="K1705" s="6">
        <v>12.35</v>
      </c>
      <c r="L1705">
        <v>5</v>
      </c>
      <c r="M1705">
        <v>0</v>
      </c>
      <c r="N1705" s="6">
        <v>5.8045</v>
      </c>
      <c r="O1705" t="str">
        <f t="shared" si="78"/>
        <v/>
      </c>
      <c r="P1705" s="6">
        <f t="shared" si="79"/>
        <v>11.220666666666666</v>
      </c>
      <c r="Q1705">
        <f t="shared" si="80"/>
        <v>368.79259950094803</v>
      </c>
      <c r="R1705" s="16" t="str">
        <f>TEXT(Ecom[[#This Row],[Dates]],"mmm")</f>
        <v>Dec</v>
      </c>
      <c r="S1705" s="16" t="str">
        <f>TEXT(Ecom[[#This Row],[Dates]],"YYYY")</f>
        <v>2025</v>
      </c>
      <c r="T1705" s="16"/>
    </row>
    <row r="1706" spans="1:20" x14ac:dyDescent="0.25">
      <c r="A1706" t="s">
        <v>168</v>
      </c>
      <c r="B1706" s="16">
        <v>46355</v>
      </c>
      <c r="C1706" t="s">
        <v>14</v>
      </c>
      <c r="D1706" t="s">
        <v>15</v>
      </c>
      <c r="E1706" t="s">
        <v>305</v>
      </c>
      <c r="F1706" t="s">
        <v>81</v>
      </c>
      <c r="G1706">
        <v>85301</v>
      </c>
      <c r="H1706" t="s">
        <v>25</v>
      </c>
      <c r="I1706" t="s">
        <v>26</v>
      </c>
      <c r="J1706" t="s">
        <v>37</v>
      </c>
      <c r="K1706" s="6">
        <v>9.702</v>
      </c>
      <c r="L1706">
        <v>3</v>
      </c>
      <c r="M1706">
        <v>0.7</v>
      </c>
      <c r="N1706" s="6">
        <v>-7.1147999999999998</v>
      </c>
      <c r="O1706">
        <f t="shared" si="78"/>
        <v>-7.1147999999999998</v>
      </c>
      <c r="P1706" s="6">
        <f t="shared" si="79"/>
        <v>21.724</v>
      </c>
      <c r="Q1706">
        <f t="shared" si="80"/>
        <v>12.794430970224969</v>
      </c>
      <c r="R1706" s="16" t="str">
        <f>TEXT(Ecom[[#This Row],[Dates]],"mmm")</f>
        <v>Nov</v>
      </c>
      <c r="S1706" s="16" t="str">
        <f>TEXT(Ecom[[#This Row],[Dates]],"YYYY")</f>
        <v>2026</v>
      </c>
      <c r="T1706" s="16"/>
    </row>
    <row r="1707" spans="1:20" x14ac:dyDescent="0.25">
      <c r="A1707" t="s">
        <v>28</v>
      </c>
      <c r="B1707" s="16">
        <v>46078</v>
      </c>
      <c r="C1707" t="s">
        <v>14</v>
      </c>
      <c r="D1707" t="s">
        <v>15</v>
      </c>
      <c r="E1707" t="s">
        <v>55</v>
      </c>
      <c r="F1707" t="s">
        <v>56</v>
      </c>
      <c r="G1707">
        <v>19120</v>
      </c>
      <c r="H1707" t="s">
        <v>57</v>
      </c>
      <c r="I1707" t="s">
        <v>26</v>
      </c>
      <c r="J1707" t="s">
        <v>37</v>
      </c>
      <c r="K1707" s="6">
        <v>11.61</v>
      </c>
      <c r="L1707">
        <v>2</v>
      </c>
      <c r="M1707">
        <v>0.7</v>
      </c>
      <c r="N1707" s="6">
        <v>-9.2880000000000003</v>
      </c>
      <c r="O1707">
        <f t="shared" si="78"/>
        <v>-9.2880000000000003</v>
      </c>
      <c r="P1707" s="6">
        <f t="shared" si="79"/>
        <v>67.983333333333334</v>
      </c>
      <c r="Q1707">
        <f t="shared" si="80"/>
        <v>48.200509751415446</v>
      </c>
      <c r="R1707" s="16" t="str">
        <f>TEXT(Ecom[[#This Row],[Dates]],"mmm")</f>
        <v>Feb</v>
      </c>
      <c r="S1707" s="16" t="str">
        <f>TEXT(Ecom[[#This Row],[Dates]],"YYYY")</f>
        <v>2026</v>
      </c>
      <c r="T1707" s="16"/>
    </row>
    <row r="1708" spans="1:20" x14ac:dyDescent="0.25">
      <c r="A1708" t="s">
        <v>28</v>
      </c>
      <c r="B1708" s="16">
        <v>45800</v>
      </c>
      <c r="C1708" t="s">
        <v>14</v>
      </c>
      <c r="D1708" t="s">
        <v>15</v>
      </c>
      <c r="E1708" t="s">
        <v>52</v>
      </c>
      <c r="F1708" t="s">
        <v>24</v>
      </c>
      <c r="G1708">
        <v>94122</v>
      </c>
      <c r="H1708" t="s">
        <v>25</v>
      </c>
      <c r="I1708" t="s">
        <v>26</v>
      </c>
      <c r="J1708" t="s">
        <v>27</v>
      </c>
      <c r="K1708" s="6">
        <v>43.86</v>
      </c>
      <c r="L1708">
        <v>6</v>
      </c>
      <c r="M1708">
        <v>0</v>
      </c>
      <c r="N1708" s="6">
        <v>20.6142</v>
      </c>
      <c r="O1708" t="str">
        <f t="shared" si="78"/>
        <v/>
      </c>
      <c r="P1708" s="6">
        <f t="shared" si="79"/>
        <v>66.586666666666659</v>
      </c>
      <c r="Q1708">
        <f t="shared" si="80"/>
        <v>59.077379441116285</v>
      </c>
      <c r="R1708" s="16" t="str">
        <f>TEXT(Ecom[[#This Row],[Dates]],"mmm")</f>
        <v>May</v>
      </c>
      <c r="S1708" s="16" t="str">
        <f>TEXT(Ecom[[#This Row],[Dates]],"YYYY")</f>
        <v>2025</v>
      </c>
      <c r="T1708" s="16"/>
    </row>
    <row r="1709" spans="1:20" x14ac:dyDescent="0.25">
      <c r="A1709" t="s">
        <v>28</v>
      </c>
      <c r="B1709" s="16">
        <v>45963</v>
      </c>
      <c r="C1709" t="s">
        <v>14</v>
      </c>
      <c r="D1709" t="s">
        <v>15</v>
      </c>
      <c r="E1709" t="s">
        <v>52</v>
      </c>
      <c r="F1709" t="s">
        <v>24</v>
      </c>
      <c r="G1709">
        <v>94122</v>
      </c>
      <c r="H1709" t="s">
        <v>25</v>
      </c>
      <c r="I1709" t="s">
        <v>35</v>
      </c>
      <c r="J1709" t="s">
        <v>36</v>
      </c>
      <c r="K1709" s="6">
        <v>148.47999999999999</v>
      </c>
      <c r="L1709">
        <v>2</v>
      </c>
      <c r="M1709">
        <v>0.2</v>
      </c>
      <c r="N1709" s="6">
        <v>16.704000000000001</v>
      </c>
      <c r="O1709" t="str">
        <f t="shared" si="78"/>
        <v/>
      </c>
      <c r="P1709" s="6">
        <f t="shared" si="79"/>
        <v>75.963999999999999</v>
      </c>
      <c r="Q1709">
        <f t="shared" si="80"/>
        <v>57.724011678817817</v>
      </c>
      <c r="R1709" s="16" t="str">
        <f>TEXT(Ecom[[#This Row],[Dates]],"mmm")</f>
        <v>Nov</v>
      </c>
      <c r="S1709" s="16" t="str">
        <f>TEXT(Ecom[[#This Row],[Dates]],"YYYY")</f>
        <v>2025</v>
      </c>
      <c r="T1709" s="16"/>
    </row>
    <row r="1710" spans="1:20" x14ac:dyDescent="0.25">
      <c r="A1710" t="s">
        <v>28</v>
      </c>
      <c r="B1710" s="16">
        <v>46119</v>
      </c>
      <c r="C1710" t="s">
        <v>14</v>
      </c>
      <c r="D1710" t="s">
        <v>15</v>
      </c>
      <c r="E1710" t="s">
        <v>52</v>
      </c>
      <c r="F1710" t="s">
        <v>24</v>
      </c>
      <c r="G1710">
        <v>94122</v>
      </c>
      <c r="H1710" t="s">
        <v>25</v>
      </c>
      <c r="I1710" t="s">
        <v>26</v>
      </c>
      <c r="J1710" t="s">
        <v>41</v>
      </c>
      <c r="K1710" s="6">
        <v>7.42</v>
      </c>
      <c r="L1710">
        <v>2</v>
      </c>
      <c r="M1710">
        <v>0</v>
      </c>
      <c r="N1710" s="6">
        <v>3.71</v>
      </c>
      <c r="O1710" t="str">
        <f t="shared" si="78"/>
        <v/>
      </c>
      <c r="P1710" s="6">
        <f t="shared" si="79"/>
        <v>33.104000000000006</v>
      </c>
      <c r="Q1710">
        <f t="shared" si="80"/>
        <v>35.075237440129769</v>
      </c>
      <c r="R1710" s="16" t="str">
        <f>TEXT(Ecom[[#This Row],[Dates]],"mmm")</f>
        <v>Apr</v>
      </c>
      <c r="S1710" s="16" t="str">
        <f>TEXT(Ecom[[#This Row],[Dates]],"YYYY")</f>
        <v>2026</v>
      </c>
      <c r="T1710" s="16"/>
    </row>
    <row r="1711" spans="1:20" x14ac:dyDescent="0.25">
      <c r="A1711" t="s">
        <v>28</v>
      </c>
      <c r="B1711" s="16">
        <v>46347</v>
      </c>
      <c r="C1711" t="s">
        <v>14</v>
      </c>
      <c r="D1711" t="s">
        <v>15</v>
      </c>
      <c r="E1711" t="s">
        <v>52</v>
      </c>
      <c r="F1711" t="s">
        <v>24</v>
      </c>
      <c r="G1711">
        <v>94122</v>
      </c>
      <c r="H1711" t="s">
        <v>25</v>
      </c>
      <c r="I1711" t="s">
        <v>19</v>
      </c>
      <c r="J1711" t="s">
        <v>21</v>
      </c>
      <c r="K1711" s="6">
        <v>71.992000000000004</v>
      </c>
      <c r="L1711">
        <v>1</v>
      </c>
      <c r="M1711">
        <v>0.2</v>
      </c>
      <c r="N1711" s="6">
        <v>-0.89990000000000003</v>
      </c>
      <c r="O1711">
        <f t="shared" si="78"/>
        <v>-0.89990000000000003</v>
      </c>
      <c r="P1711" s="6">
        <f t="shared" si="79"/>
        <v>598.00400000000002</v>
      </c>
      <c r="Q1711">
        <f t="shared" si="80"/>
        <v>637.51137607000135</v>
      </c>
      <c r="R1711" s="16" t="str">
        <f>TEXT(Ecom[[#This Row],[Dates]],"mmm")</f>
        <v>Nov</v>
      </c>
      <c r="S1711" s="16" t="str">
        <f>TEXT(Ecom[[#This Row],[Dates]],"YYYY")</f>
        <v>2026</v>
      </c>
      <c r="T1711" s="16"/>
    </row>
    <row r="1712" spans="1:20" x14ac:dyDescent="0.25">
      <c r="A1712" t="s">
        <v>28</v>
      </c>
      <c r="B1712" s="16">
        <v>45963</v>
      </c>
      <c r="C1712" t="s">
        <v>14</v>
      </c>
      <c r="D1712" t="s">
        <v>15</v>
      </c>
      <c r="E1712" t="s">
        <v>52</v>
      </c>
      <c r="F1712" t="s">
        <v>24</v>
      </c>
      <c r="G1712">
        <v>94122</v>
      </c>
      <c r="H1712" t="s">
        <v>25</v>
      </c>
      <c r="I1712" t="s">
        <v>26</v>
      </c>
      <c r="J1712" t="s">
        <v>34</v>
      </c>
      <c r="K1712" s="6">
        <v>19.899999999999999</v>
      </c>
      <c r="L1712">
        <v>5</v>
      </c>
      <c r="M1712">
        <v>0</v>
      </c>
      <c r="N1712" s="6">
        <v>6.5670000000000002</v>
      </c>
      <c r="O1712" t="str">
        <f t="shared" si="78"/>
        <v/>
      </c>
      <c r="P1712" s="6">
        <f t="shared" si="79"/>
        <v>578.77466666666669</v>
      </c>
      <c r="Q1712">
        <f t="shared" si="80"/>
        <v>715.97803052866345</v>
      </c>
      <c r="R1712" s="16" t="str">
        <f>TEXT(Ecom[[#This Row],[Dates]],"mmm")</f>
        <v>Nov</v>
      </c>
      <c r="S1712" s="16" t="str">
        <f>TEXT(Ecom[[#This Row],[Dates]],"YYYY")</f>
        <v>2025</v>
      </c>
      <c r="T1712" s="16"/>
    </row>
    <row r="1713" spans="1:20" x14ac:dyDescent="0.25">
      <c r="A1713" t="s">
        <v>28</v>
      </c>
      <c r="B1713" s="16">
        <v>45988</v>
      </c>
      <c r="C1713" t="s">
        <v>14</v>
      </c>
      <c r="D1713" t="s">
        <v>15</v>
      </c>
      <c r="E1713" t="s">
        <v>52</v>
      </c>
      <c r="F1713" t="s">
        <v>24</v>
      </c>
      <c r="G1713">
        <v>94122</v>
      </c>
      <c r="H1713" t="s">
        <v>25</v>
      </c>
      <c r="I1713" t="s">
        <v>26</v>
      </c>
      <c r="J1713" t="s">
        <v>38</v>
      </c>
      <c r="K1713" s="6">
        <v>1702.12</v>
      </c>
      <c r="L1713">
        <v>14</v>
      </c>
      <c r="M1713">
        <v>0</v>
      </c>
      <c r="N1713" s="6">
        <v>510.63600000000002</v>
      </c>
      <c r="O1713" t="str">
        <f t="shared" si="78"/>
        <v/>
      </c>
      <c r="P1713" s="6">
        <f t="shared" si="79"/>
        <v>827.34966666666662</v>
      </c>
      <c r="Q1713">
        <f t="shared" si="80"/>
        <v>716.82382992806595</v>
      </c>
      <c r="R1713" s="16" t="str">
        <f>TEXT(Ecom[[#This Row],[Dates]],"mmm")</f>
        <v>Nov</v>
      </c>
      <c r="S1713" s="16" t="str">
        <f>TEXT(Ecom[[#This Row],[Dates]],"YYYY")</f>
        <v>2025</v>
      </c>
      <c r="T1713" s="16"/>
    </row>
    <row r="1714" spans="1:20" x14ac:dyDescent="0.25">
      <c r="A1714" t="s">
        <v>28</v>
      </c>
      <c r="B1714" s="16">
        <v>45698</v>
      </c>
      <c r="C1714" t="s">
        <v>14</v>
      </c>
      <c r="D1714" t="s">
        <v>15</v>
      </c>
      <c r="E1714" t="s">
        <v>61</v>
      </c>
      <c r="F1714" t="s">
        <v>46</v>
      </c>
      <c r="G1714">
        <v>77070</v>
      </c>
      <c r="H1714" t="s">
        <v>47</v>
      </c>
      <c r="I1714" t="s">
        <v>26</v>
      </c>
      <c r="J1714" t="s">
        <v>41</v>
      </c>
      <c r="K1714" s="6">
        <v>14.304</v>
      </c>
      <c r="L1714">
        <v>6</v>
      </c>
      <c r="M1714">
        <v>0.2</v>
      </c>
      <c r="N1714" s="6">
        <v>5.0064000000000002</v>
      </c>
      <c r="O1714" t="str">
        <f t="shared" si="78"/>
        <v/>
      </c>
      <c r="P1714" s="6">
        <f t="shared" si="79"/>
        <v>362.53166666666669</v>
      </c>
      <c r="Q1714">
        <f t="shared" si="80"/>
        <v>329.36672032907836</v>
      </c>
      <c r="R1714" s="16" t="str">
        <f>TEXT(Ecom[[#This Row],[Dates]],"mmm")</f>
        <v>Feb</v>
      </c>
      <c r="S1714" s="16" t="str">
        <f>TEXT(Ecom[[#This Row],[Dates]],"YYYY")</f>
        <v>2025</v>
      </c>
      <c r="T1714" s="16"/>
    </row>
    <row r="1715" spans="1:20" x14ac:dyDescent="0.25">
      <c r="A1715" t="s">
        <v>13</v>
      </c>
      <c r="B1715" s="16">
        <v>45735</v>
      </c>
      <c r="C1715" t="s">
        <v>14</v>
      </c>
      <c r="D1715" t="s">
        <v>15</v>
      </c>
      <c r="E1715" t="s">
        <v>79</v>
      </c>
      <c r="F1715" t="s">
        <v>65</v>
      </c>
      <c r="G1715">
        <v>60610</v>
      </c>
      <c r="H1715" t="s">
        <v>47</v>
      </c>
      <c r="I1715" t="s">
        <v>19</v>
      </c>
      <c r="J1715" t="s">
        <v>31</v>
      </c>
      <c r="K1715" s="6">
        <v>765.625</v>
      </c>
      <c r="L1715">
        <v>7</v>
      </c>
      <c r="M1715">
        <v>0.5</v>
      </c>
      <c r="N1715" s="6">
        <v>-566.5625</v>
      </c>
      <c r="O1715">
        <f t="shared" si="78"/>
        <v>-566.5625</v>
      </c>
      <c r="P1715" s="6">
        <f t="shared" si="79"/>
        <v>360.33433333333329</v>
      </c>
      <c r="Q1715">
        <f t="shared" si="80"/>
        <v>209.09542145420377</v>
      </c>
      <c r="R1715" s="16" t="str">
        <f>TEXT(Ecom[[#This Row],[Dates]],"mmm")</f>
        <v>Mar</v>
      </c>
      <c r="S1715" s="16" t="str">
        <f>TEXT(Ecom[[#This Row],[Dates]],"YYYY")</f>
        <v>2025</v>
      </c>
      <c r="T1715" s="16"/>
    </row>
    <row r="1716" spans="1:20" x14ac:dyDescent="0.25">
      <c r="A1716" t="s">
        <v>28</v>
      </c>
      <c r="B1716" s="16">
        <v>46024</v>
      </c>
      <c r="C1716" t="s">
        <v>14</v>
      </c>
      <c r="D1716" t="s">
        <v>15</v>
      </c>
      <c r="E1716" t="s">
        <v>52</v>
      </c>
      <c r="F1716" t="s">
        <v>24</v>
      </c>
      <c r="G1716">
        <v>94110</v>
      </c>
      <c r="H1716" t="s">
        <v>25</v>
      </c>
      <c r="I1716" t="s">
        <v>19</v>
      </c>
      <c r="J1716" t="s">
        <v>20</v>
      </c>
      <c r="K1716" s="6">
        <v>307.666</v>
      </c>
      <c r="L1716">
        <v>2</v>
      </c>
      <c r="M1716">
        <v>0.15</v>
      </c>
      <c r="N1716" s="6">
        <v>-14.478400000000001</v>
      </c>
      <c r="O1716">
        <f t="shared" si="78"/>
        <v>-14.478400000000001</v>
      </c>
      <c r="P1716" s="6">
        <f t="shared" si="79"/>
        <v>186.09266666666667</v>
      </c>
      <c r="Q1716">
        <f t="shared" si="80"/>
        <v>208.63031456355733</v>
      </c>
      <c r="R1716" s="16" t="str">
        <f>TEXT(Ecom[[#This Row],[Dates]],"mmm")</f>
        <v>Jan</v>
      </c>
      <c r="S1716" s="16" t="str">
        <f>TEXT(Ecom[[#This Row],[Dates]],"YYYY")</f>
        <v>2026</v>
      </c>
      <c r="T1716" s="16"/>
    </row>
    <row r="1717" spans="1:20" x14ac:dyDescent="0.25">
      <c r="A1717" t="s">
        <v>28</v>
      </c>
      <c r="B1717" s="16">
        <v>46044</v>
      </c>
      <c r="C1717" t="s">
        <v>14</v>
      </c>
      <c r="D1717" t="s">
        <v>15</v>
      </c>
      <c r="E1717" t="s">
        <v>75</v>
      </c>
      <c r="F1717" t="s">
        <v>76</v>
      </c>
      <c r="G1717">
        <v>10011</v>
      </c>
      <c r="H1717" t="s">
        <v>57</v>
      </c>
      <c r="I1717" t="s">
        <v>26</v>
      </c>
      <c r="J1717" t="s">
        <v>37</v>
      </c>
      <c r="K1717" s="6">
        <v>7.7119999999999997</v>
      </c>
      <c r="L1717">
        <v>2</v>
      </c>
      <c r="M1717">
        <v>0.2</v>
      </c>
      <c r="N1717" s="6">
        <v>2.7955999999999999</v>
      </c>
      <c r="O1717" t="str">
        <f t="shared" si="78"/>
        <v/>
      </c>
      <c r="P1717" s="6">
        <f t="shared" si="79"/>
        <v>235.17066666666665</v>
      </c>
      <c r="Q1717">
        <f t="shared" si="80"/>
        <v>242.10917854898986</v>
      </c>
      <c r="R1717" s="16" t="str">
        <f>TEXT(Ecom[[#This Row],[Dates]],"mmm")</f>
        <v>Jan</v>
      </c>
      <c r="S1717" s="16" t="str">
        <f>TEXT(Ecom[[#This Row],[Dates]],"YYYY")</f>
        <v>2026</v>
      </c>
      <c r="T1717" s="16"/>
    </row>
    <row r="1718" spans="1:20" x14ac:dyDescent="0.25">
      <c r="A1718" t="s">
        <v>28</v>
      </c>
      <c r="B1718" s="16">
        <v>46183</v>
      </c>
      <c r="C1718" t="s">
        <v>14</v>
      </c>
      <c r="D1718" t="s">
        <v>15</v>
      </c>
      <c r="E1718" t="s">
        <v>75</v>
      </c>
      <c r="F1718" t="s">
        <v>76</v>
      </c>
      <c r="G1718">
        <v>10011</v>
      </c>
      <c r="H1718" t="s">
        <v>57</v>
      </c>
      <c r="I1718" t="s">
        <v>26</v>
      </c>
      <c r="J1718" t="s">
        <v>38</v>
      </c>
      <c r="K1718" s="6">
        <v>242.9</v>
      </c>
      <c r="L1718">
        <v>5</v>
      </c>
      <c r="M1718">
        <v>0</v>
      </c>
      <c r="N1718" s="6">
        <v>70.441000000000003</v>
      </c>
      <c r="O1718" t="str">
        <f t="shared" si="78"/>
        <v/>
      </c>
      <c r="P1718" s="6">
        <f t="shared" si="79"/>
        <v>244.5733333333333</v>
      </c>
      <c r="Q1718">
        <f t="shared" si="80"/>
        <v>177.99275880277327</v>
      </c>
      <c r="R1718" s="16" t="str">
        <f>TEXT(Ecom[[#This Row],[Dates]],"mmm")</f>
        <v>Jun</v>
      </c>
      <c r="S1718" s="16" t="str">
        <f>TEXT(Ecom[[#This Row],[Dates]],"YYYY")</f>
        <v>2026</v>
      </c>
      <c r="T1718" s="16"/>
    </row>
    <row r="1719" spans="1:20" x14ac:dyDescent="0.25">
      <c r="A1719" t="s">
        <v>28</v>
      </c>
      <c r="B1719" s="16">
        <v>45757</v>
      </c>
      <c r="C1719" t="s">
        <v>14</v>
      </c>
      <c r="D1719" t="s">
        <v>15</v>
      </c>
      <c r="E1719" t="s">
        <v>75</v>
      </c>
      <c r="F1719" t="s">
        <v>76</v>
      </c>
      <c r="G1719">
        <v>10011</v>
      </c>
      <c r="H1719" t="s">
        <v>57</v>
      </c>
      <c r="I1719" t="s">
        <v>26</v>
      </c>
      <c r="J1719" t="s">
        <v>32</v>
      </c>
      <c r="K1719" s="6">
        <v>454.9</v>
      </c>
      <c r="L1719">
        <v>5</v>
      </c>
      <c r="M1719">
        <v>0</v>
      </c>
      <c r="N1719" s="6">
        <v>0</v>
      </c>
      <c r="O1719" t="str">
        <f t="shared" si="78"/>
        <v/>
      </c>
      <c r="P1719" s="6">
        <f t="shared" si="79"/>
        <v>176.86</v>
      </c>
      <c r="Q1719">
        <f t="shared" si="80"/>
        <v>192.0187520688385</v>
      </c>
      <c r="R1719" s="16" t="str">
        <f>TEXT(Ecom[[#This Row],[Dates]],"mmm")</f>
        <v>Apr</v>
      </c>
      <c r="S1719" s="16" t="str">
        <f>TEXT(Ecom[[#This Row],[Dates]],"YYYY")</f>
        <v>2025</v>
      </c>
      <c r="T1719" s="16"/>
    </row>
    <row r="1720" spans="1:20" x14ac:dyDescent="0.25">
      <c r="A1720" t="s">
        <v>28</v>
      </c>
      <c r="B1720" s="16">
        <v>45827</v>
      </c>
      <c r="C1720" t="s">
        <v>14</v>
      </c>
      <c r="D1720" t="s">
        <v>15</v>
      </c>
      <c r="E1720" t="s">
        <v>75</v>
      </c>
      <c r="F1720" t="s">
        <v>76</v>
      </c>
      <c r="G1720">
        <v>10011</v>
      </c>
      <c r="H1720" t="s">
        <v>57</v>
      </c>
      <c r="I1720" t="s">
        <v>19</v>
      </c>
      <c r="J1720" t="s">
        <v>33</v>
      </c>
      <c r="K1720" s="6">
        <v>35.92</v>
      </c>
      <c r="L1720">
        <v>4</v>
      </c>
      <c r="M1720">
        <v>0</v>
      </c>
      <c r="N1720" s="6">
        <v>15.086399999999999</v>
      </c>
      <c r="O1720" t="str">
        <f t="shared" si="78"/>
        <v/>
      </c>
      <c r="P1720" s="6">
        <f t="shared" si="79"/>
        <v>41.141333333333336</v>
      </c>
      <c r="Q1720">
        <f t="shared" si="80"/>
        <v>144.19456614614182</v>
      </c>
      <c r="R1720" s="16" t="str">
        <f>TEXT(Ecom[[#This Row],[Dates]],"mmm")</f>
        <v>Jun</v>
      </c>
      <c r="S1720" s="16" t="str">
        <f>TEXT(Ecom[[#This Row],[Dates]],"YYYY")</f>
        <v>2025</v>
      </c>
      <c r="T1720" s="16"/>
    </row>
    <row r="1721" spans="1:20" x14ac:dyDescent="0.25">
      <c r="A1721" t="s">
        <v>28</v>
      </c>
      <c r="B1721" s="16">
        <v>45741</v>
      </c>
      <c r="C1721" t="s">
        <v>14</v>
      </c>
      <c r="D1721" t="s">
        <v>15</v>
      </c>
      <c r="E1721" t="s">
        <v>75</v>
      </c>
      <c r="F1721" t="s">
        <v>76</v>
      </c>
      <c r="G1721">
        <v>10011</v>
      </c>
      <c r="H1721" t="s">
        <v>57</v>
      </c>
      <c r="I1721" t="s">
        <v>19</v>
      </c>
      <c r="J1721" t="s">
        <v>33</v>
      </c>
      <c r="K1721" s="6">
        <v>39.76</v>
      </c>
      <c r="L1721">
        <v>8</v>
      </c>
      <c r="M1721">
        <v>0</v>
      </c>
      <c r="N1721" s="6">
        <v>12.3256</v>
      </c>
      <c r="O1721" t="str">
        <f t="shared" si="78"/>
        <v/>
      </c>
      <c r="P1721" s="6">
        <f t="shared" si="79"/>
        <v>82.495999999999995</v>
      </c>
      <c r="Q1721">
        <f t="shared" si="80"/>
        <v>91.002555552231826</v>
      </c>
      <c r="R1721" s="16" t="str">
        <f>TEXT(Ecom[[#This Row],[Dates]],"mmm")</f>
        <v>Mar</v>
      </c>
      <c r="S1721" s="16" t="str">
        <f>TEXT(Ecom[[#This Row],[Dates]],"YYYY")</f>
        <v>2025</v>
      </c>
      <c r="T1721" s="16"/>
    </row>
    <row r="1722" spans="1:20" x14ac:dyDescent="0.25">
      <c r="A1722" t="s">
        <v>28</v>
      </c>
      <c r="B1722" s="16">
        <v>45858</v>
      </c>
      <c r="C1722" t="s">
        <v>14</v>
      </c>
      <c r="D1722" t="s">
        <v>15</v>
      </c>
      <c r="E1722" t="s">
        <v>75</v>
      </c>
      <c r="F1722" t="s">
        <v>76</v>
      </c>
      <c r="G1722">
        <v>10011</v>
      </c>
      <c r="H1722" t="s">
        <v>57</v>
      </c>
      <c r="I1722" t="s">
        <v>26</v>
      </c>
      <c r="J1722" t="s">
        <v>37</v>
      </c>
      <c r="K1722" s="6">
        <v>47.744</v>
      </c>
      <c r="L1722">
        <v>4</v>
      </c>
      <c r="M1722">
        <v>0.2</v>
      </c>
      <c r="N1722" s="6">
        <v>14.92</v>
      </c>
      <c r="O1722" t="str">
        <f t="shared" si="78"/>
        <v/>
      </c>
      <c r="P1722" s="6">
        <f t="shared" si="79"/>
        <v>154.56533333333334</v>
      </c>
      <c r="Q1722">
        <f t="shared" si="80"/>
        <v>73.780047343940311</v>
      </c>
      <c r="R1722" s="16" t="str">
        <f>TEXT(Ecom[[#This Row],[Dates]],"mmm")</f>
        <v>Jul</v>
      </c>
      <c r="S1722" s="16" t="str">
        <f>TEXT(Ecom[[#This Row],[Dates]],"YYYY")</f>
        <v>2025</v>
      </c>
      <c r="T1722" s="16"/>
    </row>
    <row r="1723" spans="1:20" x14ac:dyDescent="0.25">
      <c r="A1723" t="s">
        <v>28</v>
      </c>
      <c r="B1723" s="16">
        <v>45758</v>
      </c>
      <c r="C1723" t="s">
        <v>14</v>
      </c>
      <c r="D1723" t="s">
        <v>15</v>
      </c>
      <c r="E1723" t="s">
        <v>79</v>
      </c>
      <c r="F1723" t="s">
        <v>65</v>
      </c>
      <c r="G1723">
        <v>60623</v>
      </c>
      <c r="H1723" t="s">
        <v>47</v>
      </c>
      <c r="I1723" t="s">
        <v>35</v>
      </c>
      <c r="J1723" t="s">
        <v>36</v>
      </c>
      <c r="K1723" s="6">
        <v>159.98400000000001</v>
      </c>
      <c r="L1723">
        <v>2</v>
      </c>
      <c r="M1723">
        <v>0.2</v>
      </c>
      <c r="N1723" s="6">
        <v>11.998799999999999</v>
      </c>
      <c r="O1723" t="str">
        <f t="shared" si="78"/>
        <v/>
      </c>
      <c r="P1723" s="6">
        <f t="shared" si="79"/>
        <v>258.33666666666664</v>
      </c>
      <c r="Q1723">
        <f t="shared" si="80"/>
        <v>93.864579651672571</v>
      </c>
      <c r="R1723" s="16" t="str">
        <f>TEXT(Ecom[[#This Row],[Dates]],"mmm")</f>
        <v>Apr</v>
      </c>
      <c r="S1723" s="16" t="str">
        <f>TEXT(Ecom[[#This Row],[Dates]],"YYYY")</f>
        <v>2025</v>
      </c>
      <c r="T1723" s="16"/>
    </row>
    <row r="1724" spans="1:20" x14ac:dyDescent="0.25">
      <c r="A1724" t="s">
        <v>28</v>
      </c>
      <c r="B1724" s="16">
        <v>46286</v>
      </c>
      <c r="C1724" t="s">
        <v>14</v>
      </c>
      <c r="D1724" t="s">
        <v>15</v>
      </c>
      <c r="E1724" t="s">
        <v>79</v>
      </c>
      <c r="F1724" t="s">
        <v>65</v>
      </c>
      <c r="G1724">
        <v>60623</v>
      </c>
      <c r="H1724" t="s">
        <v>47</v>
      </c>
      <c r="I1724" t="s">
        <v>35</v>
      </c>
      <c r="J1724" t="s">
        <v>59</v>
      </c>
      <c r="K1724" s="6">
        <v>255.96799999999999</v>
      </c>
      <c r="L1724">
        <v>4</v>
      </c>
      <c r="M1724">
        <v>0.2</v>
      </c>
      <c r="N1724" s="6">
        <v>51.193600000000004</v>
      </c>
      <c r="O1724" t="str">
        <f t="shared" si="78"/>
        <v/>
      </c>
      <c r="P1724" s="6">
        <f t="shared" si="79"/>
        <v>349.79266666666666</v>
      </c>
      <c r="Q1724">
        <f t="shared" si="80"/>
        <v>95.877645377382478</v>
      </c>
      <c r="R1724" s="16" t="str">
        <f>TEXT(Ecom[[#This Row],[Dates]],"mmm")</f>
        <v>Sep</v>
      </c>
      <c r="S1724" s="16" t="str">
        <f>TEXT(Ecom[[#This Row],[Dates]],"YYYY")</f>
        <v>2026</v>
      </c>
      <c r="T1724" s="16"/>
    </row>
    <row r="1725" spans="1:20" x14ac:dyDescent="0.25">
      <c r="A1725" t="s">
        <v>28</v>
      </c>
      <c r="B1725" s="16">
        <v>46362</v>
      </c>
      <c r="C1725" t="s">
        <v>14</v>
      </c>
      <c r="D1725" t="s">
        <v>15</v>
      </c>
      <c r="E1725" t="s">
        <v>79</v>
      </c>
      <c r="F1725" t="s">
        <v>65</v>
      </c>
      <c r="G1725">
        <v>60623</v>
      </c>
      <c r="H1725" t="s">
        <v>47</v>
      </c>
      <c r="I1725" t="s">
        <v>19</v>
      </c>
      <c r="J1725" t="s">
        <v>20</v>
      </c>
      <c r="K1725" s="6">
        <v>359.05799999999999</v>
      </c>
      <c r="L1725">
        <v>3</v>
      </c>
      <c r="M1725">
        <v>0.3</v>
      </c>
      <c r="N1725" s="6">
        <v>-71.811599999999999</v>
      </c>
      <c r="O1725">
        <f t="shared" si="78"/>
        <v>-71.811599999999999</v>
      </c>
      <c r="P1725" s="6">
        <f t="shared" si="79"/>
        <v>265.654</v>
      </c>
      <c r="Q1725">
        <f t="shared" si="80"/>
        <v>169.30497752696877</v>
      </c>
      <c r="R1725" s="16" t="str">
        <f>TEXT(Ecom[[#This Row],[Dates]],"mmm")</f>
        <v>Dec</v>
      </c>
      <c r="S1725" s="16" t="str">
        <f>TEXT(Ecom[[#This Row],[Dates]],"YYYY")</f>
        <v>2026</v>
      </c>
      <c r="T1725" s="16"/>
    </row>
    <row r="1726" spans="1:20" x14ac:dyDescent="0.25">
      <c r="A1726" t="s">
        <v>62</v>
      </c>
      <c r="B1726" s="16">
        <v>46267</v>
      </c>
      <c r="C1726" t="s">
        <v>14</v>
      </c>
      <c r="D1726" t="s">
        <v>15</v>
      </c>
      <c r="E1726" t="s">
        <v>55</v>
      </c>
      <c r="F1726" t="s">
        <v>56</v>
      </c>
      <c r="G1726">
        <v>19143</v>
      </c>
      <c r="H1726" t="s">
        <v>57</v>
      </c>
      <c r="I1726" t="s">
        <v>26</v>
      </c>
      <c r="J1726" t="s">
        <v>38</v>
      </c>
      <c r="K1726" s="6">
        <v>434.35199999999998</v>
      </c>
      <c r="L1726">
        <v>3</v>
      </c>
      <c r="M1726">
        <v>0.2</v>
      </c>
      <c r="N1726" s="6">
        <v>43.435200000000002</v>
      </c>
      <c r="O1726" t="str">
        <f t="shared" si="78"/>
        <v/>
      </c>
      <c r="P1726" s="6">
        <f t="shared" si="79"/>
        <v>175.57866666666666</v>
      </c>
      <c r="Q1726">
        <f t="shared" si="80"/>
        <v>166.70605211524818</v>
      </c>
      <c r="R1726" s="16" t="str">
        <f>TEXT(Ecom[[#This Row],[Dates]],"mmm")</f>
        <v>Sep</v>
      </c>
      <c r="S1726" s="16" t="str">
        <f>TEXT(Ecom[[#This Row],[Dates]],"YYYY")</f>
        <v>2026</v>
      </c>
      <c r="T1726" s="16"/>
    </row>
    <row r="1727" spans="1:20" x14ac:dyDescent="0.25">
      <c r="A1727" t="s">
        <v>62</v>
      </c>
      <c r="B1727" s="16">
        <v>45667</v>
      </c>
      <c r="C1727" t="s">
        <v>14</v>
      </c>
      <c r="D1727" t="s">
        <v>15</v>
      </c>
      <c r="E1727" t="s">
        <v>55</v>
      </c>
      <c r="F1727" t="s">
        <v>56</v>
      </c>
      <c r="G1727">
        <v>19143</v>
      </c>
      <c r="H1727" t="s">
        <v>57</v>
      </c>
      <c r="I1727" t="s">
        <v>26</v>
      </c>
      <c r="J1727" t="s">
        <v>38</v>
      </c>
      <c r="K1727" s="6">
        <v>3.552</v>
      </c>
      <c r="L1727">
        <v>2</v>
      </c>
      <c r="M1727">
        <v>0.2</v>
      </c>
      <c r="N1727" s="6">
        <v>0.44400000000000001</v>
      </c>
      <c r="O1727" t="str">
        <f t="shared" si="78"/>
        <v/>
      </c>
      <c r="P1727" s="6">
        <f t="shared" si="79"/>
        <v>380.24466666666666</v>
      </c>
      <c r="Q1727">
        <f t="shared" si="80"/>
        <v>417.36761534256664</v>
      </c>
      <c r="R1727" s="16" t="str">
        <f>TEXT(Ecom[[#This Row],[Dates]],"mmm")</f>
        <v>Jan</v>
      </c>
      <c r="S1727" s="16" t="str">
        <f>TEXT(Ecom[[#This Row],[Dates]],"YYYY")</f>
        <v>2025</v>
      </c>
      <c r="T1727" s="16"/>
    </row>
    <row r="1728" spans="1:20" x14ac:dyDescent="0.25">
      <c r="A1728" t="s">
        <v>62</v>
      </c>
      <c r="B1728" s="16">
        <v>46012</v>
      </c>
      <c r="C1728" t="s">
        <v>14</v>
      </c>
      <c r="D1728" t="s">
        <v>15</v>
      </c>
      <c r="E1728" t="s">
        <v>55</v>
      </c>
      <c r="F1728" t="s">
        <v>56</v>
      </c>
      <c r="G1728">
        <v>19143</v>
      </c>
      <c r="H1728" t="s">
        <v>57</v>
      </c>
      <c r="I1728" t="s">
        <v>26</v>
      </c>
      <c r="J1728" t="s">
        <v>38</v>
      </c>
      <c r="K1728" s="6">
        <v>88.831999999999994</v>
      </c>
      <c r="L1728">
        <v>4</v>
      </c>
      <c r="M1728">
        <v>0.2</v>
      </c>
      <c r="N1728" s="6">
        <v>7.7728000000000002</v>
      </c>
      <c r="O1728" t="str">
        <f t="shared" si="78"/>
        <v/>
      </c>
      <c r="P1728" s="6">
        <f t="shared" si="79"/>
        <v>412.39399999999995</v>
      </c>
      <c r="Q1728">
        <f t="shared" si="80"/>
        <v>428.75001723701502</v>
      </c>
      <c r="R1728" s="16" t="str">
        <f>TEXT(Ecom[[#This Row],[Dates]],"mmm")</f>
        <v>Dec</v>
      </c>
      <c r="S1728" s="16" t="str">
        <f>TEXT(Ecom[[#This Row],[Dates]],"YYYY")</f>
        <v>2025</v>
      </c>
      <c r="T1728" s="16"/>
    </row>
    <row r="1729" spans="1:20" x14ac:dyDescent="0.25">
      <c r="A1729" t="s">
        <v>13</v>
      </c>
      <c r="B1729" s="16">
        <v>46221</v>
      </c>
      <c r="C1729" t="s">
        <v>22</v>
      </c>
      <c r="D1729" t="s">
        <v>15</v>
      </c>
      <c r="E1729" t="s">
        <v>139</v>
      </c>
      <c r="F1729" t="s">
        <v>104</v>
      </c>
      <c r="G1729">
        <v>43017</v>
      </c>
      <c r="H1729" t="s">
        <v>57</v>
      </c>
      <c r="I1729" t="s">
        <v>19</v>
      </c>
      <c r="J1729" t="s">
        <v>31</v>
      </c>
      <c r="K1729" s="6">
        <v>1048.3499999999999</v>
      </c>
      <c r="L1729">
        <v>5</v>
      </c>
      <c r="M1729">
        <v>0.4</v>
      </c>
      <c r="N1729" s="6">
        <v>-69.89</v>
      </c>
      <c r="O1729">
        <f t="shared" si="78"/>
        <v>-69.89</v>
      </c>
      <c r="P1729" s="6">
        <f t="shared" si="79"/>
        <v>385.39333333333326</v>
      </c>
      <c r="Q1729">
        <f t="shared" si="80"/>
        <v>478.36834425026564</v>
      </c>
      <c r="R1729" s="16" t="str">
        <f>TEXT(Ecom[[#This Row],[Dates]],"mmm")</f>
        <v>Jul</v>
      </c>
      <c r="S1729" s="16" t="str">
        <f>TEXT(Ecom[[#This Row],[Dates]],"YYYY")</f>
        <v>2026</v>
      </c>
      <c r="T1729" s="16"/>
    </row>
    <row r="1730" spans="1:20" x14ac:dyDescent="0.25">
      <c r="A1730" t="s">
        <v>168</v>
      </c>
      <c r="B1730" s="16">
        <v>46203</v>
      </c>
      <c r="C1730" t="s">
        <v>14</v>
      </c>
      <c r="D1730" t="s">
        <v>15</v>
      </c>
      <c r="E1730" t="s">
        <v>82</v>
      </c>
      <c r="F1730" t="s">
        <v>83</v>
      </c>
      <c r="G1730">
        <v>22153</v>
      </c>
      <c r="H1730" t="s">
        <v>18</v>
      </c>
      <c r="I1730" t="s">
        <v>35</v>
      </c>
      <c r="J1730" t="s">
        <v>59</v>
      </c>
      <c r="K1730" s="6">
        <v>100</v>
      </c>
      <c r="L1730">
        <v>4</v>
      </c>
      <c r="M1730">
        <v>0</v>
      </c>
      <c r="N1730" s="6">
        <v>21</v>
      </c>
      <c r="O1730" t="str">
        <f t="shared" ref="O1730:O1793" si="81">IF(N1730&lt;0,N1730,"")</f>
        <v/>
      </c>
      <c r="P1730" s="6">
        <f t="shared" si="79"/>
        <v>68.028666666666666</v>
      </c>
      <c r="Q1730">
        <f t="shared" si="80"/>
        <v>283.39657976111192</v>
      </c>
      <c r="R1730" s="16" t="str">
        <f>TEXT(Ecom[[#This Row],[Dates]],"mmm")</f>
        <v>Jun</v>
      </c>
      <c r="S1730" s="16" t="str">
        <f>TEXT(Ecom[[#This Row],[Dates]],"YYYY")</f>
        <v>2026</v>
      </c>
      <c r="T1730" s="16"/>
    </row>
    <row r="1731" spans="1:20" x14ac:dyDescent="0.25">
      <c r="A1731" t="s">
        <v>168</v>
      </c>
      <c r="B1731" s="16">
        <v>46170</v>
      </c>
      <c r="C1731" t="s">
        <v>14</v>
      </c>
      <c r="D1731" t="s">
        <v>15</v>
      </c>
      <c r="E1731" t="s">
        <v>82</v>
      </c>
      <c r="F1731" t="s">
        <v>83</v>
      </c>
      <c r="G1731">
        <v>22153</v>
      </c>
      <c r="H1731" t="s">
        <v>18</v>
      </c>
      <c r="I1731" t="s">
        <v>26</v>
      </c>
      <c r="J1731" t="s">
        <v>27</v>
      </c>
      <c r="K1731" s="6">
        <v>7.83</v>
      </c>
      <c r="L1731">
        <v>3</v>
      </c>
      <c r="M1731">
        <v>0</v>
      </c>
      <c r="N1731" s="6">
        <v>3.6017999999999999</v>
      </c>
      <c r="O1731" t="str">
        <f t="shared" si="81"/>
        <v/>
      </c>
      <c r="P1731" s="6">
        <f t="shared" ref="P1731:P1794" si="82">AVERAGE(K1731:K1733)</f>
        <v>38.258000000000003</v>
      </c>
      <c r="Q1731">
        <f t="shared" si="80"/>
        <v>219.17341530158933</v>
      </c>
      <c r="R1731" s="16" t="str">
        <f>TEXT(Ecom[[#This Row],[Dates]],"mmm")</f>
        <v>May</v>
      </c>
      <c r="S1731" s="16" t="str">
        <f>TEXT(Ecom[[#This Row],[Dates]],"YYYY")</f>
        <v>2026</v>
      </c>
      <c r="T1731" s="16"/>
    </row>
    <row r="1732" spans="1:20" x14ac:dyDescent="0.25">
      <c r="A1732" t="s">
        <v>28</v>
      </c>
      <c r="B1732" s="16">
        <v>46293</v>
      </c>
      <c r="C1732" t="s">
        <v>22</v>
      </c>
      <c r="D1732" t="s">
        <v>15</v>
      </c>
      <c r="E1732" t="s">
        <v>196</v>
      </c>
      <c r="F1732" t="s">
        <v>40</v>
      </c>
      <c r="G1732">
        <v>28314</v>
      </c>
      <c r="H1732" t="s">
        <v>18</v>
      </c>
      <c r="I1732" t="s">
        <v>26</v>
      </c>
      <c r="J1732" t="s">
        <v>41</v>
      </c>
      <c r="K1732" s="6">
        <v>96.256</v>
      </c>
      <c r="L1732">
        <v>8</v>
      </c>
      <c r="M1732">
        <v>0.2</v>
      </c>
      <c r="N1732" s="6">
        <v>31.283200000000001</v>
      </c>
      <c r="O1732" t="str">
        <f t="shared" si="81"/>
        <v/>
      </c>
      <c r="P1732" s="6">
        <f t="shared" si="82"/>
        <v>148.328</v>
      </c>
      <c r="Q1732">
        <f t="shared" si="80"/>
        <v>111.8742302634393</v>
      </c>
      <c r="R1732" s="16" t="str">
        <f>TEXT(Ecom[[#This Row],[Dates]],"mmm")</f>
        <v>Sep</v>
      </c>
      <c r="S1732" s="16" t="str">
        <f>TEXT(Ecom[[#This Row],[Dates]],"YYYY")</f>
        <v>2026</v>
      </c>
      <c r="T1732" s="16"/>
    </row>
    <row r="1733" spans="1:20" x14ac:dyDescent="0.25">
      <c r="A1733" t="s">
        <v>28</v>
      </c>
      <c r="B1733" s="16">
        <v>46369</v>
      </c>
      <c r="C1733" t="s">
        <v>22</v>
      </c>
      <c r="D1733" t="s">
        <v>15</v>
      </c>
      <c r="E1733" t="s">
        <v>196</v>
      </c>
      <c r="F1733" t="s">
        <v>40</v>
      </c>
      <c r="G1733">
        <v>28314</v>
      </c>
      <c r="H1733" t="s">
        <v>18</v>
      </c>
      <c r="I1733" t="s">
        <v>26</v>
      </c>
      <c r="J1733" t="s">
        <v>41</v>
      </c>
      <c r="K1733" s="6">
        <v>10.688000000000001</v>
      </c>
      <c r="L1733">
        <v>2</v>
      </c>
      <c r="M1733">
        <v>0.2</v>
      </c>
      <c r="N1733" s="6">
        <v>3.7408000000000001</v>
      </c>
      <c r="O1733" t="str">
        <f t="shared" si="81"/>
        <v/>
      </c>
      <c r="P1733" s="6">
        <f t="shared" si="82"/>
        <v>167.65600000000001</v>
      </c>
      <c r="Q1733">
        <f t="shared" ref="Q1733:Q1796" si="83">SQRT(SUMXMY2(K1733:K1735,P1731:P1733)/3)</f>
        <v>110.95154633142043</v>
      </c>
      <c r="R1733" s="16" t="str">
        <f>TEXT(Ecom[[#This Row],[Dates]],"mmm")</f>
        <v>Dec</v>
      </c>
      <c r="S1733" s="16" t="str">
        <f>TEXT(Ecom[[#This Row],[Dates]],"YYYY")</f>
        <v>2026</v>
      </c>
      <c r="T1733" s="16"/>
    </row>
    <row r="1734" spans="1:20" x14ac:dyDescent="0.25">
      <c r="A1734" t="s">
        <v>28</v>
      </c>
      <c r="B1734" s="16">
        <v>45805</v>
      </c>
      <c r="C1734" t="s">
        <v>14</v>
      </c>
      <c r="D1734" t="s">
        <v>15</v>
      </c>
      <c r="E1734" t="s">
        <v>135</v>
      </c>
      <c r="F1734" t="s">
        <v>46</v>
      </c>
      <c r="G1734">
        <v>75081</v>
      </c>
      <c r="H1734" t="s">
        <v>47</v>
      </c>
      <c r="I1734" t="s">
        <v>26</v>
      </c>
      <c r="J1734" t="s">
        <v>32</v>
      </c>
      <c r="K1734" s="6">
        <v>338.04</v>
      </c>
      <c r="L1734">
        <v>3</v>
      </c>
      <c r="M1734">
        <v>0.2</v>
      </c>
      <c r="N1734" s="6">
        <v>-33.804000000000002</v>
      </c>
      <c r="O1734">
        <f t="shared" si="81"/>
        <v>-33.804000000000002</v>
      </c>
      <c r="P1734" s="6">
        <f t="shared" si="82"/>
        <v>175.70933333333335</v>
      </c>
      <c r="Q1734">
        <f t="shared" si="83"/>
        <v>136.641315406974</v>
      </c>
      <c r="R1734" s="16" t="str">
        <f>TEXT(Ecom[[#This Row],[Dates]],"mmm")</f>
        <v>May</v>
      </c>
      <c r="S1734" s="16" t="str">
        <f>TEXT(Ecom[[#This Row],[Dates]],"YYYY")</f>
        <v>2025</v>
      </c>
      <c r="T1734" s="16"/>
    </row>
    <row r="1735" spans="1:20" x14ac:dyDescent="0.25">
      <c r="A1735" t="s">
        <v>28</v>
      </c>
      <c r="B1735" s="16">
        <v>45904</v>
      </c>
      <c r="C1735" t="s">
        <v>14</v>
      </c>
      <c r="D1735" t="s">
        <v>15</v>
      </c>
      <c r="E1735" t="s">
        <v>135</v>
      </c>
      <c r="F1735" t="s">
        <v>46</v>
      </c>
      <c r="G1735">
        <v>75081</v>
      </c>
      <c r="H1735" t="s">
        <v>47</v>
      </c>
      <c r="I1735" t="s">
        <v>26</v>
      </c>
      <c r="J1735" t="s">
        <v>34</v>
      </c>
      <c r="K1735" s="6">
        <v>154.24</v>
      </c>
      <c r="L1735">
        <v>4</v>
      </c>
      <c r="M1735">
        <v>0.2</v>
      </c>
      <c r="N1735" s="6">
        <v>17.352</v>
      </c>
      <c r="O1735" t="str">
        <f t="shared" si="81"/>
        <v/>
      </c>
      <c r="P1735" s="6">
        <f t="shared" si="82"/>
        <v>70.362666666666669</v>
      </c>
      <c r="Q1735">
        <f t="shared" si="83"/>
        <v>86.334334250740127</v>
      </c>
      <c r="R1735" s="16" t="str">
        <f>TEXT(Ecom[[#This Row],[Dates]],"mmm")</f>
        <v>Sep</v>
      </c>
      <c r="S1735" s="16" t="str">
        <f>TEXT(Ecom[[#This Row],[Dates]],"YYYY")</f>
        <v>2025</v>
      </c>
      <c r="T1735" s="16"/>
    </row>
    <row r="1736" spans="1:20" x14ac:dyDescent="0.25">
      <c r="A1736" t="s">
        <v>13</v>
      </c>
      <c r="B1736" s="16">
        <v>45763</v>
      </c>
      <c r="C1736" t="s">
        <v>14</v>
      </c>
      <c r="D1736" t="s">
        <v>15</v>
      </c>
      <c r="E1736" t="s">
        <v>189</v>
      </c>
      <c r="F1736" t="s">
        <v>40</v>
      </c>
      <c r="G1736">
        <v>28540</v>
      </c>
      <c r="H1736" t="s">
        <v>18</v>
      </c>
      <c r="I1736" t="s">
        <v>26</v>
      </c>
      <c r="J1736" t="s">
        <v>38</v>
      </c>
      <c r="K1736" s="6">
        <v>34.847999999999999</v>
      </c>
      <c r="L1736">
        <v>2</v>
      </c>
      <c r="M1736">
        <v>0.2</v>
      </c>
      <c r="N1736" s="6">
        <v>6.5339999999999998</v>
      </c>
      <c r="O1736" t="str">
        <f t="shared" si="81"/>
        <v/>
      </c>
      <c r="P1736" s="6">
        <f t="shared" si="82"/>
        <v>20.405333333333335</v>
      </c>
      <c r="Q1736">
        <f t="shared" si="83"/>
        <v>86.483252359440471</v>
      </c>
      <c r="R1736" s="16" t="str">
        <f>TEXT(Ecom[[#This Row],[Dates]],"mmm")</f>
        <v>Apr</v>
      </c>
      <c r="S1736" s="16" t="str">
        <f>TEXT(Ecom[[#This Row],[Dates]],"YYYY")</f>
        <v>2025</v>
      </c>
      <c r="T1736" s="16"/>
    </row>
    <row r="1737" spans="1:20" x14ac:dyDescent="0.25">
      <c r="A1737" t="s">
        <v>13</v>
      </c>
      <c r="B1737" s="16">
        <v>45696</v>
      </c>
      <c r="C1737" t="s">
        <v>14</v>
      </c>
      <c r="D1737" t="s">
        <v>15</v>
      </c>
      <c r="E1737" t="s">
        <v>189</v>
      </c>
      <c r="F1737" t="s">
        <v>40</v>
      </c>
      <c r="G1737">
        <v>28540</v>
      </c>
      <c r="H1737" t="s">
        <v>18</v>
      </c>
      <c r="I1737" t="s">
        <v>35</v>
      </c>
      <c r="J1737" t="s">
        <v>36</v>
      </c>
      <c r="K1737" s="6">
        <v>22</v>
      </c>
      <c r="L1737">
        <v>5</v>
      </c>
      <c r="M1737">
        <v>0.2</v>
      </c>
      <c r="N1737" s="6">
        <v>1.375</v>
      </c>
      <c r="O1737" t="str">
        <f t="shared" si="81"/>
        <v/>
      </c>
      <c r="P1737" s="6">
        <f t="shared" si="82"/>
        <v>19.269333333333336</v>
      </c>
      <c r="Q1737">
        <f t="shared" si="83"/>
        <v>30.244937398219594</v>
      </c>
      <c r="R1737" s="16" t="str">
        <f>TEXT(Ecom[[#This Row],[Dates]],"mmm")</f>
        <v>Feb</v>
      </c>
      <c r="S1737" s="16" t="str">
        <f>TEXT(Ecom[[#This Row],[Dates]],"YYYY")</f>
        <v>2025</v>
      </c>
      <c r="T1737" s="16"/>
    </row>
    <row r="1738" spans="1:20" x14ac:dyDescent="0.25">
      <c r="A1738" t="s">
        <v>13</v>
      </c>
      <c r="B1738" s="16">
        <v>45862</v>
      </c>
      <c r="C1738" t="s">
        <v>14</v>
      </c>
      <c r="D1738" t="s">
        <v>15</v>
      </c>
      <c r="E1738" t="s">
        <v>189</v>
      </c>
      <c r="F1738" t="s">
        <v>40</v>
      </c>
      <c r="G1738">
        <v>28540</v>
      </c>
      <c r="H1738" t="s">
        <v>18</v>
      </c>
      <c r="I1738" t="s">
        <v>26</v>
      </c>
      <c r="J1738" t="s">
        <v>34</v>
      </c>
      <c r="K1738" s="6">
        <v>4.3680000000000003</v>
      </c>
      <c r="L1738">
        <v>3</v>
      </c>
      <c r="M1738">
        <v>0.2</v>
      </c>
      <c r="N1738" s="6">
        <v>0.38219999999999998</v>
      </c>
      <c r="O1738" t="str">
        <f t="shared" si="81"/>
        <v/>
      </c>
      <c r="P1738" s="6">
        <f t="shared" si="82"/>
        <v>17.902666666666665</v>
      </c>
      <c r="Q1738">
        <f t="shared" si="83"/>
        <v>11.623556464735262</v>
      </c>
      <c r="R1738" s="16" t="str">
        <f>TEXT(Ecom[[#This Row],[Dates]],"mmm")</f>
        <v>Jul</v>
      </c>
      <c r="S1738" s="16" t="str">
        <f>TEXT(Ecom[[#This Row],[Dates]],"YYYY")</f>
        <v>2025</v>
      </c>
      <c r="T1738" s="16"/>
    </row>
    <row r="1739" spans="1:20" x14ac:dyDescent="0.25">
      <c r="A1739" t="s">
        <v>28</v>
      </c>
      <c r="B1739" s="16">
        <v>45786</v>
      </c>
      <c r="C1739" t="s">
        <v>22</v>
      </c>
      <c r="D1739" t="s">
        <v>15</v>
      </c>
      <c r="E1739" t="s">
        <v>52</v>
      </c>
      <c r="F1739" t="s">
        <v>24</v>
      </c>
      <c r="G1739">
        <v>94122</v>
      </c>
      <c r="H1739" t="s">
        <v>25</v>
      </c>
      <c r="I1739" t="s">
        <v>26</v>
      </c>
      <c r="J1739" t="s">
        <v>32</v>
      </c>
      <c r="K1739" s="6">
        <v>31.44</v>
      </c>
      <c r="L1739">
        <v>3</v>
      </c>
      <c r="M1739">
        <v>0</v>
      </c>
      <c r="N1739" s="6">
        <v>8.4887999999999995</v>
      </c>
      <c r="O1739" t="str">
        <f t="shared" si="81"/>
        <v/>
      </c>
      <c r="P1739" s="6">
        <f t="shared" si="82"/>
        <v>59.596666666666664</v>
      </c>
      <c r="Q1739">
        <f t="shared" si="83"/>
        <v>40.937404705232595</v>
      </c>
      <c r="R1739" s="16" t="str">
        <f>TEXT(Ecom[[#This Row],[Dates]],"mmm")</f>
        <v>May</v>
      </c>
      <c r="S1739" s="16" t="str">
        <f>TEXT(Ecom[[#This Row],[Dates]],"YYYY")</f>
        <v>2025</v>
      </c>
      <c r="T1739" s="16"/>
    </row>
    <row r="1740" spans="1:20" x14ac:dyDescent="0.25">
      <c r="A1740" t="s">
        <v>28</v>
      </c>
      <c r="B1740" s="16">
        <v>46126</v>
      </c>
      <c r="C1740" t="s">
        <v>22</v>
      </c>
      <c r="D1740" t="s">
        <v>15</v>
      </c>
      <c r="E1740" t="s">
        <v>52</v>
      </c>
      <c r="F1740" t="s">
        <v>24</v>
      </c>
      <c r="G1740">
        <v>94122</v>
      </c>
      <c r="H1740" t="s">
        <v>25</v>
      </c>
      <c r="I1740" t="s">
        <v>35</v>
      </c>
      <c r="J1740" t="s">
        <v>59</v>
      </c>
      <c r="K1740" s="6">
        <v>17.899999999999999</v>
      </c>
      <c r="L1740">
        <v>2</v>
      </c>
      <c r="M1740">
        <v>0</v>
      </c>
      <c r="N1740" s="6">
        <v>3.4009999999999998</v>
      </c>
      <c r="O1740" t="str">
        <f t="shared" si="81"/>
        <v/>
      </c>
      <c r="P1740" s="6">
        <f t="shared" si="82"/>
        <v>56.076666666666661</v>
      </c>
      <c r="Q1740">
        <f t="shared" si="83"/>
        <v>45.160061740928164</v>
      </c>
      <c r="R1740" s="16" t="str">
        <f>TEXT(Ecom[[#This Row],[Dates]],"mmm")</f>
        <v>Apr</v>
      </c>
      <c r="S1740" s="16" t="str">
        <f>TEXT(Ecom[[#This Row],[Dates]],"YYYY")</f>
        <v>2026</v>
      </c>
      <c r="T1740" s="16"/>
    </row>
    <row r="1741" spans="1:20" x14ac:dyDescent="0.25">
      <c r="A1741" t="s">
        <v>28</v>
      </c>
      <c r="B1741" s="16">
        <v>46084</v>
      </c>
      <c r="C1741" t="s">
        <v>22</v>
      </c>
      <c r="D1741" t="s">
        <v>15</v>
      </c>
      <c r="E1741" t="s">
        <v>52</v>
      </c>
      <c r="F1741" t="s">
        <v>24</v>
      </c>
      <c r="G1741">
        <v>94122</v>
      </c>
      <c r="H1741" t="s">
        <v>25</v>
      </c>
      <c r="I1741" t="s">
        <v>35</v>
      </c>
      <c r="J1741" t="s">
        <v>59</v>
      </c>
      <c r="K1741" s="6">
        <v>129.44999999999999</v>
      </c>
      <c r="L1741">
        <v>5</v>
      </c>
      <c r="M1741">
        <v>0</v>
      </c>
      <c r="N1741" s="6">
        <v>46.601999999999997</v>
      </c>
      <c r="O1741" t="str">
        <f t="shared" si="81"/>
        <v/>
      </c>
      <c r="P1741" s="6">
        <f t="shared" si="82"/>
        <v>57.021999999999991</v>
      </c>
      <c r="Q1741">
        <f t="shared" si="83"/>
        <v>49.782752429003025</v>
      </c>
      <c r="R1741" s="16" t="str">
        <f>TEXT(Ecom[[#This Row],[Dates]],"mmm")</f>
        <v>Mar</v>
      </c>
      <c r="S1741" s="16" t="str">
        <f>TEXT(Ecom[[#This Row],[Dates]],"YYYY")</f>
        <v>2026</v>
      </c>
      <c r="T1741" s="16"/>
    </row>
    <row r="1742" spans="1:20" x14ac:dyDescent="0.25">
      <c r="A1742" t="s">
        <v>28</v>
      </c>
      <c r="B1742" s="16">
        <v>45708</v>
      </c>
      <c r="C1742" t="s">
        <v>44</v>
      </c>
      <c r="D1742" t="s">
        <v>15</v>
      </c>
      <c r="E1742" t="s">
        <v>144</v>
      </c>
      <c r="F1742" t="s">
        <v>24</v>
      </c>
      <c r="G1742">
        <v>92037</v>
      </c>
      <c r="H1742" t="s">
        <v>25</v>
      </c>
      <c r="I1742" t="s">
        <v>26</v>
      </c>
      <c r="J1742" t="s">
        <v>27</v>
      </c>
      <c r="K1742" s="6">
        <v>20.88</v>
      </c>
      <c r="L1742">
        <v>8</v>
      </c>
      <c r="M1742">
        <v>0</v>
      </c>
      <c r="N1742" s="6">
        <v>9.6047999999999991</v>
      </c>
      <c r="O1742" t="str">
        <f t="shared" si="81"/>
        <v/>
      </c>
      <c r="P1742" s="6">
        <f t="shared" si="82"/>
        <v>16.261333333333333</v>
      </c>
      <c r="Q1742">
        <f t="shared" si="83"/>
        <v>29.654498543253961</v>
      </c>
      <c r="R1742" s="16" t="str">
        <f>TEXT(Ecom[[#This Row],[Dates]],"mmm")</f>
        <v>Feb</v>
      </c>
      <c r="S1742" s="16" t="str">
        <f>TEXT(Ecom[[#This Row],[Dates]],"YYYY")</f>
        <v>2025</v>
      </c>
      <c r="T1742" s="16"/>
    </row>
    <row r="1743" spans="1:20" x14ac:dyDescent="0.25">
      <c r="A1743" t="s">
        <v>28</v>
      </c>
      <c r="B1743" s="16">
        <v>45985</v>
      </c>
      <c r="C1743" t="s">
        <v>14</v>
      </c>
      <c r="D1743" t="s">
        <v>15</v>
      </c>
      <c r="E1743" t="s">
        <v>55</v>
      </c>
      <c r="F1743" t="s">
        <v>56</v>
      </c>
      <c r="G1743">
        <v>19140</v>
      </c>
      <c r="H1743" t="s">
        <v>57</v>
      </c>
      <c r="I1743" t="s">
        <v>26</v>
      </c>
      <c r="J1743" t="s">
        <v>41</v>
      </c>
      <c r="K1743" s="6">
        <v>20.736000000000001</v>
      </c>
      <c r="L1743">
        <v>4</v>
      </c>
      <c r="M1743">
        <v>0.2</v>
      </c>
      <c r="N1743" s="6">
        <v>7.2576000000000001</v>
      </c>
      <c r="O1743" t="str">
        <f t="shared" si="81"/>
        <v/>
      </c>
      <c r="P1743" s="6">
        <f t="shared" si="82"/>
        <v>13.024000000000001</v>
      </c>
      <c r="Q1743">
        <f t="shared" si="83"/>
        <v>21.624116499186044</v>
      </c>
      <c r="R1743" s="16" t="str">
        <f>TEXT(Ecom[[#This Row],[Dates]],"mmm")</f>
        <v>Nov</v>
      </c>
      <c r="S1743" s="16" t="str">
        <f>TEXT(Ecom[[#This Row],[Dates]],"YYYY")</f>
        <v>2025</v>
      </c>
      <c r="T1743" s="16"/>
    </row>
    <row r="1744" spans="1:20" x14ac:dyDescent="0.25">
      <c r="A1744" t="s">
        <v>28</v>
      </c>
      <c r="B1744" s="16">
        <v>46046</v>
      </c>
      <c r="C1744" t="s">
        <v>14</v>
      </c>
      <c r="D1744" t="s">
        <v>15</v>
      </c>
      <c r="E1744" t="s">
        <v>55</v>
      </c>
      <c r="F1744" t="s">
        <v>56</v>
      </c>
      <c r="G1744">
        <v>19140</v>
      </c>
      <c r="H1744" t="s">
        <v>57</v>
      </c>
      <c r="I1744" t="s">
        <v>19</v>
      </c>
      <c r="J1744" t="s">
        <v>33</v>
      </c>
      <c r="K1744" s="6">
        <v>7.1680000000000001</v>
      </c>
      <c r="L1744">
        <v>2</v>
      </c>
      <c r="M1744">
        <v>0.2</v>
      </c>
      <c r="N1744" s="6">
        <v>0.98560000000000003</v>
      </c>
      <c r="O1744" t="str">
        <f t="shared" si="81"/>
        <v/>
      </c>
      <c r="P1744" s="6">
        <f t="shared" si="82"/>
        <v>153.57866666666666</v>
      </c>
      <c r="Q1744">
        <f t="shared" si="83"/>
        <v>166.83714218318369</v>
      </c>
      <c r="R1744" s="16" t="str">
        <f>TEXT(Ecom[[#This Row],[Dates]],"mmm")</f>
        <v>Jan</v>
      </c>
      <c r="S1744" s="16" t="str">
        <f>TEXT(Ecom[[#This Row],[Dates]],"YYYY")</f>
        <v>2026</v>
      </c>
      <c r="T1744" s="16"/>
    </row>
    <row r="1745" spans="1:20" x14ac:dyDescent="0.25">
      <c r="A1745" t="s">
        <v>28</v>
      </c>
      <c r="B1745" s="16">
        <v>45826</v>
      </c>
      <c r="C1745" t="s">
        <v>14</v>
      </c>
      <c r="D1745" t="s">
        <v>15</v>
      </c>
      <c r="E1745" t="s">
        <v>55</v>
      </c>
      <c r="F1745" t="s">
        <v>56</v>
      </c>
      <c r="G1745">
        <v>19140</v>
      </c>
      <c r="H1745" t="s">
        <v>57</v>
      </c>
      <c r="I1745" t="s">
        <v>26</v>
      </c>
      <c r="J1745" t="s">
        <v>32</v>
      </c>
      <c r="K1745" s="6">
        <v>11.167999999999999</v>
      </c>
      <c r="L1745">
        <v>2</v>
      </c>
      <c r="M1745">
        <v>0.2</v>
      </c>
      <c r="N1745" s="6">
        <v>-2.5127999999999999</v>
      </c>
      <c r="O1745">
        <f t="shared" si="81"/>
        <v>-2.5127999999999999</v>
      </c>
      <c r="P1745" s="6">
        <f t="shared" si="82"/>
        <v>155.64266666666666</v>
      </c>
      <c r="Q1745">
        <f t="shared" si="83"/>
        <v>185.89025844856442</v>
      </c>
      <c r="R1745" s="16" t="str">
        <f>TEXT(Ecom[[#This Row],[Dates]],"mmm")</f>
        <v>Jun</v>
      </c>
      <c r="S1745" s="16" t="str">
        <f>TEXT(Ecom[[#This Row],[Dates]],"YYYY")</f>
        <v>2025</v>
      </c>
      <c r="T1745" s="16"/>
    </row>
    <row r="1746" spans="1:20" x14ac:dyDescent="0.25">
      <c r="A1746" t="s">
        <v>28</v>
      </c>
      <c r="B1746" s="16">
        <v>45926</v>
      </c>
      <c r="C1746" t="s">
        <v>14</v>
      </c>
      <c r="D1746" t="s">
        <v>15</v>
      </c>
      <c r="E1746" t="s">
        <v>55</v>
      </c>
      <c r="F1746" t="s">
        <v>56</v>
      </c>
      <c r="G1746">
        <v>19140</v>
      </c>
      <c r="H1746" t="s">
        <v>57</v>
      </c>
      <c r="I1746" t="s">
        <v>35</v>
      </c>
      <c r="J1746" t="s">
        <v>59</v>
      </c>
      <c r="K1746" s="6">
        <v>442.4</v>
      </c>
      <c r="L1746">
        <v>7</v>
      </c>
      <c r="M1746">
        <v>0.2</v>
      </c>
      <c r="N1746" s="6">
        <v>-55.3</v>
      </c>
      <c r="O1746">
        <f t="shared" si="81"/>
        <v>-55.3</v>
      </c>
      <c r="P1746" s="6">
        <f t="shared" si="82"/>
        <v>155.66399999999999</v>
      </c>
      <c r="Q1746">
        <f t="shared" si="83"/>
        <v>203.73407704343606</v>
      </c>
      <c r="R1746" s="16" t="str">
        <f>TEXT(Ecom[[#This Row],[Dates]],"mmm")</f>
        <v>Sep</v>
      </c>
      <c r="S1746" s="16" t="str">
        <f>TEXT(Ecom[[#This Row],[Dates]],"YYYY")</f>
        <v>2025</v>
      </c>
      <c r="T1746" s="16"/>
    </row>
    <row r="1747" spans="1:20" x14ac:dyDescent="0.25">
      <c r="A1747" t="s">
        <v>62</v>
      </c>
      <c r="B1747" s="16">
        <v>45676</v>
      </c>
      <c r="C1747" t="s">
        <v>14</v>
      </c>
      <c r="D1747" t="s">
        <v>15</v>
      </c>
      <c r="E1747" t="s">
        <v>92</v>
      </c>
      <c r="F1747" t="s">
        <v>76</v>
      </c>
      <c r="G1747">
        <v>14609</v>
      </c>
      <c r="H1747" t="s">
        <v>57</v>
      </c>
      <c r="I1747" t="s">
        <v>26</v>
      </c>
      <c r="J1747" t="s">
        <v>34</v>
      </c>
      <c r="K1747" s="6">
        <v>13.36</v>
      </c>
      <c r="L1747">
        <v>2</v>
      </c>
      <c r="M1747">
        <v>0</v>
      </c>
      <c r="N1747" s="6">
        <v>4.9432</v>
      </c>
      <c r="O1747" t="str">
        <f t="shared" si="81"/>
        <v/>
      </c>
      <c r="P1747" s="6">
        <f t="shared" si="82"/>
        <v>11.621333333333332</v>
      </c>
      <c r="Q1747">
        <f t="shared" si="83"/>
        <v>117.0566537454154</v>
      </c>
      <c r="R1747" s="16" t="str">
        <f>TEXT(Ecom[[#This Row],[Dates]],"mmm")</f>
        <v>Jan</v>
      </c>
      <c r="S1747" s="16" t="str">
        <f>TEXT(Ecom[[#This Row],[Dates]],"YYYY")</f>
        <v>2025</v>
      </c>
      <c r="T1747" s="16"/>
    </row>
    <row r="1748" spans="1:20" x14ac:dyDescent="0.25">
      <c r="A1748" t="s">
        <v>13</v>
      </c>
      <c r="B1748" s="16">
        <v>45757</v>
      </c>
      <c r="C1748" t="s">
        <v>14</v>
      </c>
      <c r="D1748" t="s">
        <v>15</v>
      </c>
      <c r="E1748" t="s">
        <v>189</v>
      </c>
      <c r="F1748" t="s">
        <v>40</v>
      </c>
      <c r="G1748">
        <v>28540</v>
      </c>
      <c r="H1748" t="s">
        <v>18</v>
      </c>
      <c r="I1748" t="s">
        <v>26</v>
      </c>
      <c r="J1748" t="s">
        <v>37</v>
      </c>
      <c r="K1748" s="6">
        <v>11.231999999999999</v>
      </c>
      <c r="L1748">
        <v>8</v>
      </c>
      <c r="M1748">
        <v>0.7</v>
      </c>
      <c r="N1748" s="6">
        <v>-8.2368000000000006</v>
      </c>
      <c r="O1748">
        <f t="shared" si="81"/>
        <v>-8.2368000000000006</v>
      </c>
      <c r="P1748" s="6">
        <f t="shared" si="82"/>
        <v>10.624000000000001</v>
      </c>
      <c r="Q1748">
        <f t="shared" si="83"/>
        <v>83.391624000744102</v>
      </c>
      <c r="R1748" s="16" t="str">
        <f>TEXT(Ecom[[#This Row],[Dates]],"mmm")</f>
        <v>Apr</v>
      </c>
      <c r="S1748" s="16" t="str">
        <f>TEXT(Ecom[[#This Row],[Dates]],"YYYY")</f>
        <v>2025</v>
      </c>
      <c r="T1748" s="16"/>
    </row>
    <row r="1749" spans="1:20" x14ac:dyDescent="0.25">
      <c r="A1749" t="s">
        <v>13</v>
      </c>
      <c r="B1749" s="16">
        <v>46384</v>
      </c>
      <c r="C1749" t="s">
        <v>14</v>
      </c>
      <c r="D1749" t="s">
        <v>15</v>
      </c>
      <c r="E1749" t="s">
        <v>189</v>
      </c>
      <c r="F1749" t="s">
        <v>40</v>
      </c>
      <c r="G1749">
        <v>28540</v>
      </c>
      <c r="H1749" t="s">
        <v>18</v>
      </c>
      <c r="I1749" t="s">
        <v>26</v>
      </c>
      <c r="J1749" t="s">
        <v>41</v>
      </c>
      <c r="K1749" s="6">
        <v>10.272</v>
      </c>
      <c r="L1749">
        <v>3</v>
      </c>
      <c r="M1749">
        <v>0.2</v>
      </c>
      <c r="N1749" s="6">
        <v>3.21</v>
      </c>
      <c r="O1749" t="str">
        <f t="shared" si="81"/>
        <v/>
      </c>
      <c r="P1749" s="6">
        <f t="shared" si="82"/>
        <v>8.9600000000000009</v>
      </c>
      <c r="Q1749">
        <f t="shared" si="83"/>
        <v>1.7592267661716652</v>
      </c>
      <c r="R1749" s="16" t="str">
        <f>TEXT(Ecom[[#This Row],[Dates]],"mmm")</f>
        <v>Dec</v>
      </c>
      <c r="S1749" s="16" t="str">
        <f>TEXT(Ecom[[#This Row],[Dates]],"YYYY")</f>
        <v>2026</v>
      </c>
      <c r="T1749" s="16"/>
    </row>
    <row r="1750" spans="1:20" x14ac:dyDescent="0.25">
      <c r="A1750" t="s">
        <v>28</v>
      </c>
      <c r="B1750" s="16">
        <v>46376</v>
      </c>
      <c r="C1750" t="s">
        <v>44</v>
      </c>
      <c r="D1750" t="s">
        <v>15</v>
      </c>
      <c r="E1750" t="s">
        <v>61</v>
      </c>
      <c r="F1750" t="s">
        <v>46</v>
      </c>
      <c r="G1750">
        <v>77095</v>
      </c>
      <c r="H1750" t="s">
        <v>47</v>
      </c>
      <c r="I1750" t="s">
        <v>26</v>
      </c>
      <c r="J1750" t="s">
        <v>41</v>
      </c>
      <c r="K1750" s="6">
        <v>10.368</v>
      </c>
      <c r="L1750">
        <v>2</v>
      </c>
      <c r="M1750">
        <v>0.2</v>
      </c>
      <c r="N1750" s="6">
        <v>3.6288</v>
      </c>
      <c r="O1750" t="str">
        <f t="shared" si="81"/>
        <v/>
      </c>
      <c r="P1750" s="6">
        <f t="shared" si="82"/>
        <v>74.523333333333326</v>
      </c>
      <c r="Q1750">
        <f t="shared" si="83"/>
        <v>76.47976718157652</v>
      </c>
      <c r="R1750" s="16" t="str">
        <f>TEXT(Ecom[[#This Row],[Dates]],"mmm")</f>
        <v>Dec</v>
      </c>
      <c r="S1750" s="16" t="str">
        <f>TEXT(Ecom[[#This Row],[Dates]],"YYYY")</f>
        <v>2026</v>
      </c>
      <c r="T1750" s="16"/>
    </row>
    <row r="1751" spans="1:20" x14ac:dyDescent="0.25">
      <c r="A1751" t="s">
        <v>28</v>
      </c>
      <c r="B1751" s="16">
        <v>46145</v>
      </c>
      <c r="C1751" t="s">
        <v>44</v>
      </c>
      <c r="D1751" t="s">
        <v>15</v>
      </c>
      <c r="E1751" t="s">
        <v>61</v>
      </c>
      <c r="F1751" t="s">
        <v>46</v>
      </c>
      <c r="G1751">
        <v>77095</v>
      </c>
      <c r="H1751" t="s">
        <v>47</v>
      </c>
      <c r="I1751" t="s">
        <v>26</v>
      </c>
      <c r="J1751" t="s">
        <v>34</v>
      </c>
      <c r="K1751" s="6">
        <v>6.24</v>
      </c>
      <c r="L1751">
        <v>3</v>
      </c>
      <c r="M1751">
        <v>0.2</v>
      </c>
      <c r="N1751" s="6">
        <v>0.54600000000000004</v>
      </c>
      <c r="O1751" t="str">
        <f t="shared" si="81"/>
        <v/>
      </c>
      <c r="P1751" s="6">
        <f t="shared" si="82"/>
        <v>74.220666666666673</v>
      </c>
      <c r="Q1751">
        <f t="shared" si="83"/>
        <v>85.129984485600133</v>
      </c>
      <c r="R1751" s="16" t="str">
        <f>TEXT(Ecom[[#This Row],[Dates]],"mmm")</f>
        <v>May</v>
      </c>
      <c r="S1751" s="16" t="str">
        <f>TEXT(Ecom[[#This Row],[Dates]],"YYYY")</f>
        <v>2026</v>
      </c>
      <c r="T1751" s="16"/>
    </row>
    <row r="1752" spans="1:20" x14ac:dyDescent="0.25">
      <c r="A1752" t="s">
        <v>28</v>
      </c>
      <c r="B1752" s="16">
        <v>46299</v>
      </c>
      <c r="C1752" t="s">
        <v>44</v>
      </c>
      <c r="D1752" t="s">
        <v>15</v>
      </c>
      <c r="E1752" t="s">
        <v>122</v>
      </c>
      <c r="F1752" t="s">
        <v>46</v>
      </c>
      <c r="G1752">
        <v>78207</v>
      </c>
      <c r="H1752" t="s">
        <v>47</v>
      </c>
      <c r="I1752" t="s">
        <v>19</v>
      </c>
      <c r="J1752" t="s">
        <v>31</v>
      </c>
      <c r="K1752" s="6">
        <v>206.96199999999999</v>
      </c>
      <c r="L1752">
        <v>2</v>
      </c>
      <c r="M1752">
        <v>0.3</v>
      </c>
      <c r="N1752" s="6">
        <v>-32.522599999999997</v>
      </c>
      <c r="O1752">
        <f t="shared" si="81"/>
        <v>-32.522599999999997</v>
      </c>
      <c r="P1752" s="6">
        <f t="shared" si="82"/>
        <v>258.6806666666667</v>
      </c>
      <c r="Q1752">
        <f t="shared" si="83"/>
        <v>193.47560287425273</v>
      </c>
      <c r="R1752" s="16" t="str">
        <f>TEXT(Ecom[[#This Row],[Dates]],"mmm")</f>
        <v>Oct</v>
      </c>
      <c r="S1752" s="16" t="str">
        <f>TEXT(Ecom[[#This Row],[Dates]],"YYYY")</f>
        <v>2026</v>
      </c>
      <c r="T1752" s="16"/>
    </row>
    <row r="1753" spans="1:20" x14ac:dyDescent="0.25">
      <c r="A1753" t="s">
        <v>62</v>
      </c>
      <c r="B1753" s="16">
        <v>46095</v>
      </c>
      <c r="C1753" t="s">
        <v>14</v>
      </c>
      <c r="D1753" t="s">
        <v>15</v>
      </c>
      <c r="E1753" t="s">
        <v>267</v>
      </c>
      <c r="F1753" t="s">
        <v>24</v>
      </c>
      <c r="G1753">
        <v>94601</v>
      </c>
      <c r="H1753" t="s">
        <v>25</v>
      </c>
      <c r="I1753" t="s">
        <v>19</v>
      </c>
      <c r="J1753" t="s">
        <v>33</v>
      </c>
      <c r="K1753" s="6">
        <v>9.4600000000000009</v>
      </c>
      <c r="L1753">
        <v>2</v>
      </c>
      <c r="M1753">
        <v>0</v>
      </c>
      <c r="N1753" s="6">
        <v>3.6894</v>
      </c>
      <c r="O1753" t="str">
        <f t="shared" si="81"/>
        <v/>
      </c>
      <c r="P1753" s="6">
        <f t="shared" si="82"/>
        <v>226.33333333333334</v>
      </c>
      <c r="Q1753">
        <f t="shared" si="83"/>
        <v>190.00920194558998</v>
      </c>
      <c r="R1753" s="16" t="str">
        <f>TEXT(Ecom[[#This Row],[Dates]],"mmm")</f>
        <v>Mar</v>
      </c>
      <c r="S1753" s="16" t="str">
        <f>TEXT(Ecom[[#This Row],[Dates]],"YYYY")</f>
        <v>2026</v>
      </c>
      <c r="T1753" s="16"/>
    </row>
    <row r="1754" spans="1:20" x14ac:dyDescent="0.25">
      <c r="A1754" t="s">
        <v>62</v>
      </c>
      <c r="B1754" s="16">
        <v>46245</v>
      </c>
      <c r="C1754" t="s">
        <v>22</v>
      </c>
      <c r="D1754" t="s">
        <v>15</v>
      </c>
      <c r="E1754" t="s">
        <v>52</v>
      </c>
      <c r="F1754" t="s">
        <v>24</v>
      </c>
      <c r="G1754">
        <v>94122</v>
      </c>
      <c r="H1754" t="s">
        <v>25</v>
      </c>
      <c r="I1754" t="s">
        <v>26</v>
      </c>
      <c r="J1754" t="s">
        <v>32</v>
      </c>
      <c r="K1754" s="6">
        <v>559.62</v>
      </c>
      <c r="L1754">
        <v>9</v>
      </c>
      <c r="M1754">
        <v>0</v>
      </c>
      <c r="N1754" s="6">
        <v>151.09739999999999</v>
      </c>
      <c r="O1754" t="str">
        <f t="shared" si="81"/>
        <v/>
      </c>
      <c r="P1754" s="6">
        <f t="shared" si="82"/>
        <v>226.0333333333333</v>
      </c>
      <c r="Q1754">
        <f t="shared" si="83"/>
        <v>224.65617970282202</v>
      </c>
      <c r="R1754" s="16" t="str">
        <f>TEXT(Ecom[[#This Row],[Dates]],"mmm")</f>
        <v>Aug</v>
      </c>
      <c r="S1754" s="16" t="str">
        <f>TEXT(Ecom[[#This Row],[Dates]],"YYYY")</f>
        <v>2026</v>
      </c>
      <c r="T1754" s="16"/>
    </row>
    <row r="1755" spans="1:20" x14ac:dyDescent="0.25">
      <c r="A1755" t="s">
        <v>62</v>
      </c>
      <c r="B1755" s="16">
        <v>46183</v>
      </c>
      <c r="C1755" t="s">
        <v>22</v>
      </c>
      <c r="D1755" t="s">
        <v>15</v>
      </c>
      <c r="E1755" t="s">
        <v>52</v>
      </c>
      <c r="F1755" t="s">
        <v>24</v>
      </c>
      <c r="G1755">
        <v>94122</v>
      </c>
      <c r="H1755" t="s">
        <v>25</v>
      </c>
      <c r="I1755" t="s">
        <v>26</v>
      </c>
      <c r="J1755" t="s">
        <v>41</v>
      </c>
      <c r="K1755" s="6">
        <v>109.92</v>
      </c>
      <c r="L1755">
        <v>2</v>
      </c>
      <c r="M1755">
        <v>0</v>
      </c>
      <c r="N1755" s="6">
        <v>53.860799999999998</v>
      </c>
      <c r="O1755" t="str">
        <f t="shared" si="81"/>
        <v/>
      </c>
      <c r="P1755" s="6">
        <f t="shared" si="82"/>
        <v>159.73066666666668</v>
      </c>
      <c r="Q1755">
        <f t="shared" si="83"/>
        <v>183.70284994825502</v>
      </c>
      <c r="R1755" s="16" t="str">
        <f>TEXT(Ecom[[#This Row],[Dates]],"mmm")</f>
        <v>Jun</v>
      </c>
      <c r="S1755" s="16" t="str">
        <f>TEXT(Ecom[[#This Row],[Dates]],"YYYY")</f>
        <v>2026</v>
      </c>
      <c r="T1755" s="16"/>
    </row>
    <row r="1756" spans="1:20" x14ac:dyDescent="0.25">
      <c r="A1756" t="s">
        <v>62</v>
      </c>
      <c r="B1756" s="16">
        <v>45873</v>
      </c>
      <c r="C1756" t="s">
        <v>22</v>
      </c>
      <c r="D1756" t="s">
        <v>15</v>
      </c>
      <c r="E1756" t="s">
        <v>52</v>
      </c>
      <c r="F1756" t="s">
        <v>24</v>
      </c>
      <c r="G1756">
        <v>94122</v>
      </c>
      <c r="H1756" t="s">
        <v>25</v>
      </c>
      <c r="I1756" t="s">
        <v>26</v>
      </c>
      <c r="J1756" t="s">
        <v>41</v>
      </c>
      <c r="K1756" s="6">
        <v>8.56</v>
      </c>
      <c r="L1756">
        <v>2</v>
      </c>
      <c r="M1756">
        <v>0</v>
      </c>
      <c r="N1756" s="6">
        <v>3.8519999999999999</v>
      </c>
      <c r="O1756" t="str">
        <f t="shared" si="81"/>
        <v/>
      </c>
      <c r="P1756" s="6">
        <f t="shared" si="82"/>
        <v>695.89066666666668</v>
      </c>
      <c r="Q1756">
        <f t="shared" si="83"/>
        <v>614.60379752957749</v>
      </c>
      <c r="R1756" s="16" t="str">
        <f>TEXT(Ecom[[#This Row],[Dates]],"mmm")</f>
        <v>Aug</v>
      </c>
      <c r="S1756" s="16" t="str">
        <f>TEXT(Ecom[[#This Row],[Dates]],"YYYY")</f>
        <v>2025</v>
      </c>
      <c r="T1756" s="16"/>
    </row>
    <row r="1757" spans="1:20" x14ac:dyDescent="0.25">
      <c r="A1757" t="s">
        <v>13</v>
      </c>
      <c r="B1757" s="16">
        <v>46319</v>
      </c>
      <c r="C1757" t="s">
        <v>44</v>
      </c>
      <c r="D1757" t="s">
        <v>15</v>
      </c>
      <c r="E1757" t="s">
        <v>45</v>
      </c>
      <c r="F1757" t="s">
        <v>46</v>
      </c>
      <c r="G1757">
        <v>76106</v>
      </c>
      <c r="H1757" t="s">
        <v>47</v>
      </c>
      <c r="I1757" t="s">
        <v>26</v>
      </c>
      <c r="J1757" t="s">
        <v>41</v>
      </c>
      <c r="K1757" s="6">
        <v>360.71199999999999</v>
      </c>
      <c r="L1757">
        <v>11</v>
      </c>
      <c r="M1757">
        <v>0.2</v>
      </c>
      <c r="N1757" s="6">
        <v>130.75810000000001</v>
      </c>
      <c r="O1757" t="str">
        <f t="shared" si="81"/>
        <v/>
      </c>
      <c r="P1757" s="6">
        <f t="shared" si="82"/>
        <v>706.89333333333343</v>
      </c>
      <c r="Q1757">
        <f t="shared" si="83"/>
        <v>713.81057998074289</v>
      </c>
      <c r="R1757" s="16" t="str">
        <f>TEXT(Ecom[[#This Row],[Dates]],"mmm")</f>
        <v>Oct</v>
      </c>
      <c r="S1757" s="16" t="str">
        <f>TEXT(Ecom[[#This Row],[Dates]],"YYYY")</f>
        <v>2026</v>
      </c>
      <c r="T1757" s="16"/>
    </row>
    <row r="1758" spans="1:20" x14ac:dyDescent="0.25">
      <c r="A1758" t="s">
        <v>13</v>
      </c>
      <c r="B1758" s="16">
        <v>46308</v>
      </c>
      <c r="C1758" t="s">
        <v>44</v>
      </c>
      <c r="D1758" t="s">
        <v>15</v>
      </c>
      <c r="E1758" t="s">
        <v>45</v>
      </c>
      <c r="F1758" t="s">
        <v>46</v>
      </c>
      <c r="G1758">
        <v>76106</v>
      </c>
      <c r="H1758" t="s">
        <v>47</v>
      </c>
      <c r="I1758" t="s">
        <v>35</v>
      </c>
      <c r="J1758" t="s">
        <v>36</v>
      </c>
      <c r="K1758" s="6">
        <v>1718.4</v>
      </c>
      <c r="L1758">
        <v>6</v>
      </c>
      <c r="M1758">
        <v>0.2</v>
      </c>
      <c r="N1758" s="6">
        <v>150.36000000000001</v>
      </c>
      <c r="O1758" t="str">
        <f t="shared" si="81"/>
        <v/>
      </c>
      <c r="P1758" s="6">
        <f t="shared" si="82"/>
        <v>602.27733333333333</v>
      </c>
      <c r="Q1758">
        <f t="shared" si="83"/>
        <v>773.87921253326817</v>
      </c>
      <c r="R1758" s="16" t="str">
        <f>TEXT(Ecom[[#This Row],[Dates]],"mmm")</f>
        <v>Oct</v>
      </c>
      <c r="S1758" s="16" t="str">
        <f>TEXT(Ecom[[#This Row],[Dates]],"YYYY")</f>
        <v>2026</v>
      </c>
      <c r="T1758" s="16"/>
    </row>
    <row r="1759" spans="1:20" x14ac:dyDescent="0.25">
      <c r="A1759" t="s">
        <v>62</v>
      </c>
      <c r="B1759" s="16">
        <v>45772</v>
      </c>
      <c r="C1759" t="s">
        <v>44</v>
      </c>
      <c r="D1759" t="s">
        <v>15</v>
      </c>
      <c r="E1759" t="s">
        <v>61</v>
      </c>
      <c r="F1759" t="s">
        <v>46</v>
      </c>
      <c r="G1759">
        <v>77095</v>
      </c>
      <c r="H1759" t="s">
        <v>47</v>
      </c>
      <c r="I1759" t="s">
        <v>26</v>
      </c>
      <c r="J1759" t="s">
        <v>37</v>
      </c>
      <c r="K1759" s="6">
        <v>41.567999999999998</v>
      </c>
      <c r="L1759">
        <v>6</v>
      </c>
      <c r="M1759">
        <v>0.8</v>
      </c>
      <c r="N1759" s="6">
        <v>-66.508799999999994</v>
      </c>
      <c r="O1759">
        <f t="shared" si="81"/>
        <v>-66.508799999999994</v>
      </c>
      <c r="P1759" s="6">
        <f t="shared" si="82"/>
        <v>35.989333333333327</v>
      </c>
      <c r="Q1759">
        <f t="shared" si="83"/>
        <v>500.47060592917057</v>
      </c>
      <c r="R1759" s="16" t="str">
        <f>TEXT(Ecom[[#This Row],[Dates]],"mmm")</f>
        <v>Apr</v>
      </c>
      <c r="S1759" s="16" t="str">
        <f>TEXT(Ecom[[#This Row],[Dates]],"YYYY")</f>
        <v>2025</v>
      </c>
      <c r="T1759" s="16"/>
    </row>
    <row r="1760" spans="1:20" x14ac:dyDescent="0.25">
      <c r="A1760" t="s">
        <v>28</v>
      </c>
      <c r="B1760" s="16">
        <v>45750</v>
      </c>
      <c r="C1760" t="s">
        <v>14</v>
      </c>
      <c r="D1760" t="s">
        <v>15</v>
      </c>
      <c r="E1760" t="s">
        <v>61</v>
      </c>
      <c r="F1760" t="s">
        <v>46</v>
      </c>
      <c r="G1760">
        <v>77095</v>
      </c>
      <c r="H1760" t="s">
        <v>47</v>
      </c>
      <c r="I1760" t="s">
        <v>35</v>
      </c>
      <c r="J1760" t="s">
        <v>59</v>
      </c>
      <c r="K1760" s="6">
        <v>46.863999999999997</v>
      </c>
      <c r="L1760">
        <v>2</v>
      </c>
      <c r="M1760">
        <v>0.2</v>
      </c>
      <c r="N1760" s="6">
        <v>7.6154000000000002</v>
      </c>
      <c r="O1760" t="str">
        <f t="shared" si="81"/>
        <v/>
      </c>
      <c r="P1760" s="6">
        <f t="shared" si="82"/>
        <v>159.244</v>
      </c>
      <c r="Q1760">
        <f t="shared" si="83"/>
        <v>352.27973863878037</v>
      </c>
      <c r="R1760" s="16" t="str">
        <f>TEXT(Ecom[[#This Row],[Dates]],"mmm")</f>
        <v>Apr</v>
      </c>
      <c r="S1760" s="16" t="str">
        <f>TEXT(Ecom[[#This Row],[Dates]],"YYYY")</f>
        <v>2025</v>
      </c>
      <c r="T1760" s="16"/>
    </row>
    <row r="1761" spans="1:20" x14ac:dyDescent="0.25">
      <c r="A1761" t="s">
        <v>28</v>
      </c>
      <c r="B1761" s="16">
        <v>46028</v>
      </c>
      <c r="C1761" t="s">
        <v>14</v>
      </c>
      <c r="D1761" t="s">
        <v>15</v>
      </c>
      <c r="E1761" t="s">
        <v>55</v>
      </c>
      <c r="F1761" t="s">
        <v>56</v>
      </c>
      <c r="G1761">
        <v>19143</v>
      </c>
      <c r="H1761" t="s">
        <v>57</v>
      </c>
      <c r="I1761" t="s">
        <v>26</v>
      </c>
      <c r="J1761" t="s">
        <v>34</v>
      </c>
      <c r="K1761" s="6">
        <v>19.536000000000001</v>
      </c>
      <c r="L1761">
        <v>3</v>
      </c>
      <c r="M1761">
        <v>0.2</v>
      </c>
      <c r="N1761" s="6">
        <v>4.8840000000000003</v>
      </c>
      <c r="O1761" t="str">
        <f t="shared" si="81"/>
        <v/>
      </c>
      <c r="P1761" s="6">
        <f t="shared" si="82"/>
        <v>153.20666666666668</v>
      </c>
      <c r="Q1761">
        <f t="shared" si="83"/>
        <v>162.59154957222191</v>
      </c>
      <c r="R1761" s="16" t="str">
        <f>TEXT(Ecom[[#This Row],[Dates]],"mmm")</f>
        <v>Jan</v>
      </c>
      <c r="S1761" s="16" t="str">
        <f>TEXT(Ecom[[#This Row],[Dates]],"YYYY")</f>
        <v>2026</v>
      </c>
      <c r="T1761" s="16"/>
    </row>
    <row r="1762" spans="1:20" x14ac:dyDescent="0.25">
      <c r="A1762" t="s">
        <v>28</v>
      </c>
      <c r="B1762" s="16">
        <v>45759</v>
      </c>
      <c r="C1762" t="s">
        <v>14</v>
      </c>
      <c r="D1762" t="s">
        <v>15</v>
      </c>
      <c r="E1762" t="s">
        <v>144</v>
      </c>
      <c r="F1762" t="s">
        <v>24</v>
      </c>
      <c r="G1762">
        <v>92105</v>
      </c>
      <c r="H1762" t="s">
        <v>25</v>
      </c>
      <c r="I1762" t="s">
        <v>19</v>
      </c>
      <c r="J1762" t="s">
        <v>20</v>
      </c>
      <c r="K1762" s="6">
        <v>411.33199999999999</v>
      </c>
      <c r="L1762">
        <v>4</v>
      </c>
      <c r="M1762">
        <v>0.15</v>
      </c>
      <c r="N1762" s="6">
        <v>-4.8391999999999999</v>
      </c>
      <c r="O1762">
        <f t="shared" si="81"/>
        <v>-4.8391999999999999</v>
      </c>
      <c r="P1762" s="6">
        <f t="shared" si="82"/>
        <v>244.42766666666668</v>
      </c>
      <c r="Q1762">
        <f t="shared" si="83"/>
        <v>164.73814247083382</v>
      </c>
      <c r="R1762" s="16" t="str">
        <f>TEXT(Ecom[[#This Row],[Dates]],"mmm")</f>
        <v>Apr</v>
      </c>
      <c r="S1762" s="16" t="str">
        <f>TEXT(Ecom[[#This Row],[Dates]],"YYYY")</f>
        <v>2025</v>
      </c>
      <c r="T1762" s="16"/>
    </row>
    <row r="1763" spans="1:20" x14ac:dyDescent="0.25">
      <c r="A1763" t="s">
        <v>28</v>
      </c>
      <c r="B1763" s="16">
        <v>46162</v>
      </c>
      <c r="C1763" t="s">
        <v>14</v>
      </c>
      <c r="D1763" t="s">
        <v>15</v>
      </c>
      <c r="E1763" t="s">
        <v>144</v>
      </c>
      <c r="F1763" t="s">
        <v>24</v>
      </c>
      <c r="G1763">
        <v>92105</v>
      </c>
      <c r="H1763" t="s">
        <v>25</v>
      </c>
      <c r="I1763" t="s">
        <v>26</v>
      </c>
      <c r="J1763" t="s">
        <v>37</v>
      </c>
      <c r="K1763" s="6">
        <v>28.751999999999999</v>
      </c>
      <c r="L1763">
        <v>6</v>
      </c>
      <c r="M1763">
        <v>0.2</v>
      </c>
      <c r="N1763" s="6">
        <v>9.7037999999999993</v>
      </c>
      <c r="O1763" t="str">
        <f t="shared" si="81"/>
        <v/>
      </c>
      <c r="P1763" s="6">
        <f t="shared" si="82"/>
        <v>119.00366666666667</v>
      </c>
      <c r="Q1763">
        <f t="shared" si="83"/>
        <v>91.130211206578224</v>
      </c>
      <c r="R1763" s="16" t="str">
        <f>TEXT(Ecom[[#This Row],[Dates]],"mmm")</f>
        <v>May</v>
      </c>
      <c r="S1763" s="16" t="str">
        <f>TEXT(Ecom[[#This Row],[Dates]],"YYYY")</f>
        <v>2026</v>
      </c>
      <c r="T1763" s="16"/>
    </row>
    <row r="1764" spans="1:20" x14ac:dyDescent="0.25">
      <c r="A1764" t="s">
        <v>28</v>
      </c>
      <c r="B1764" s="16">
        <v>46058</v>
      </c>
      <c r="C1764" t="s">
        <v>14</v>
      </c>
      <c r="D1764" t="s">
        <v>15</v>
      </c>
      <c r="E1764" t="s">
        <v>144</v>
      </c>
      <c r="F1764" t="s">
        <v>24</v>
      </c>
      <c r="G1764">
        <v>92105</v>
      </c>
      <c r="H1764" t="s">
        <v>25</v>
      </c>
      <c r="I1764" t="s">
        <v>19</v>
      </c>
      <c r="J1764" t="s">
        <v>20</v>
      </c>
      <c r="K1764" s="6">
        <v>293.19900000000001</v>
      </c>
      <c r="L1764">
        <v>3</v>
      </c>
      <c r="M1764">
        <v>0.15</v>
      </c>
      <c r="N1764" s="6">
        <v>-20.696400000000001</v>
      </c>
      <c r="O1764">
        <f t="shared" si="81"/>
        <v>-20.696400000000001</v>
      </c>
      <c r="P1764" s="6">
        <f t="shared" si="82"/>
        <v>110.79633333333334</v>
      </c>
      <c r="Q1764">
        <f t="shared" si="83"/>
        <v>83.272421996187376</v>
      </c>
      <c r="R1764" s="16" t="str">
        <f>TEXT(Ecom[[#This Row],[Dates]],"mmm")</f>
        <v>Feb</v>
      </c>
      <c r="S1764" s="16" t="str">
        <f>TEXT(Ecom[[#This Row],[Dates]],"YYYY")</f>
        <v>2026</v>
      </c>
      <c r="T1764" s="16"/>
    </row>
    <row r="1765" spans="1:20" x14ac:dyDescent="0.25">
      <c r="A1765" t="s">
        <v>28</v>
      </c>
      <c r="B1765" s="16">
        <v>46317</v>
      </c>
      <c r="C1765" t="s">
        <v>44</v>
      </c>
      <c r="D1765" t="s">
        <v>15</v>
      </c>
      <c r="E1765" t="s">
        <v>329</v>
      </c>
      <c r="F1765" t="s">
        <v>83</v>
      </c>
      <c r="G1765">
        <v>23434</v>
      </c>
      <c r="H1765" t="s">
        <v>18</v>
      </c>
      <c r="I1765" t="s">
        <v>26</v>
      </c>
      <c r="J1765" t="s">
        <v>110</v>
      </c>
      <c r="K1765" s="6">
        <v>35.06</v>
      </c>
      <c r="L1765">
        <v>2</v>
      </c>
      <c r="M1765">
        <v>0</v>
      </c>
      <c r="N1765" s="6">
        <v>10.518000000000001</v>
      </c>
      <c r="O1765" t="str">
        <f t="shared" si="81"/>
        <v/>
      </c>
      <c r="P1765" s="6">
        <f t="shared" si="82"/>
        <v>49.663333333333334</v>
      </c>
      <c r="Q1765">
        <f t="shared" si="83"/>
        <v>85.713990530523475</v>
      </c>
      <c r="R1765" s="16" t="str">
        <f>TEXT(Ecom[[#This Row],[Dates]],"mmm")</f>
        <v>Oct</v>
      </c>
      <c r="S1765" s="16" t="str">
        <f>TEXT(Ecom[[#This Row],[Dates]],"YYYY")</f>
        <v>2026</v>
      </c>
      <c r="T1765" s="16"/>
    </row>
    <row r="1766" spans="1:20" x14ac:dyDescent="0.25">
      <c r="A1766" t="s">
        <v>28</v>
      </c>
      <c r="B1766" s="16">
        <v>45739</v>
      </c>
      <c r="C1766" t="s">
        <v>44</v>
      </c>
      <c r="D1766" t="s">
        <v>15</v>
      </c>
      <c r="E1766" t="s">
        <v>329</v>
      </c>
      <c r="F1766" t="s">
        <v>83</v>
      </c>
      <c r="G1766">
        <v>23434</v>
      </c>
      <c r="H1766" t="s">
        <v>18</v>
      </c>
      <c r="I1766" t="s">
        <v>26</v>
      </c>
      <c r="J1766" t="s">
        <v>27</v>
      </c>
      <c r="K1766" s="6">
        <v>4.13</v>
      </c>
      <c r="L1766">
        <v>1</v>
      </c>
      <c r="M1766">
        <v>0</v>
      </c>
      <c r="N1766" s="6">
        <v>1.8997999999999999</v>
      </c>
      <c r="O1766" t="str">
        <f t="shared" si="81"/>
        <v/>
      </c>
      <c r="P1766" s="6">
        <f t="shared" si="82"/>
        <v>41.25</v>
      </c>
      <c r="Q1766">
        <f t="shared" si="83"/>
        <v>72.988515636720905</v>
      </c>
      <c r="R1766" s="16" t="str">
        <f>TEXT(Ecom[[#This Row],[Dates]],"mmm")</f>
        <v>Mar</v>
      </c>
      <c r="S1766" s="16" t="str">
        <f>TEXT(Ecom[[#This Row],[Dates]],"YYYY")</f>
        <v>2025</v>
      </c>
      <c r="T1766" s="16"/>
    </row>
    <row r="1767" spans="1:20" x14ac:dyDescent="0.25">
      <c r="A1767" t="s">
        <v>28</v>
      </c>
      <c r="B1767" s="16">
        <v>46261</v>
      </c>
      <c r="C1767" t="s">
        <v>44</v>
      </c>
      <c r="D1767" t="s">
        <v>15</v>
      </c>
      <c r="E1767" t="s">
        <v>329</v>
      </c>
      <c r="F1767" t="s">
        <v>83</v>
      </c>
      <c r="G1767">
        <v>23434</v>
      </c>
      <c r="H1767" t="s">
        <v>18</v>
      </c>
      <c r="I1767" t="s">
        <v>19</v>
      </c>
      <c r="J1767" t="s">
        <v>33</v>
      </c>
      <c r="K1767" s="6">
        <v>109.8</v>
      </c>
      <c r="L1767">
        <v>9</v>
      </c>
      <c r="M1767">
        <v>0</v>
      </c>
      <c r="N1767" s="6">
        <v>46.116</v>
      </c>
      <c r="O1767" t="str">
        <f t="shared" si="81"/>
        <v/>
      </c>
      <c r="P1767" s="6">
        <f t="shared" si="82"/>
        <v>42.421333333333337</v>
      </c>
      <c r="Q1767">
        <f t="shared" si="83"/>
        <v>44.021685911815311</v>
      </c>
      <c r="R1767" s="16" t="str">
        <f>TEXT(Ecom[[#This Row],[Dates]],"mmm")</f>
        <v>Aug</v>
      </c>
      <c r="S1767" s="16" t="str">
        <f>TEXT(Ecom[[#This Row],[Dates]],"YYYY")</f>
        <v>2026</v>
      </c>
      <c r="T1767" s="16"/>
    </row>
    <row r="1768" spans="1:20" x14ac:dyDescent="0.25">
      <c r="A1768" t="s">
        <v>28</v>
      </c>
      <c r="B1768" s="16">
        <v>46278</v>
      </c>
      <c r="C1768" t="s">
        <v>44</v>
      </c>
      <c r="D1768" t="s">
        <v>15</v>
      </c>
      <c r="E1768" t="s">
        <v>329</v>
      </c>
      <c r="F1768" t="s">
        <v>83</v>
      </c>
      <c r="G1768">
        <v>23434</v>
      </c>
      <c r="H1768" t="s">
        <v>18</v>
      </c>
      <c r="I1768" t="s">
        <v>26</v>
      </c>
      <c r="J1768" t="s">
        <v>27</v>
      </c>
      <c r="K1768" s="6">
        <v>9.82</v>
      </c>
      <c r="L1768">
        <v>2</v>
      </c>
      <c r="M1768">
        <v>0</v>
      </c>
      <c r="N1768" s="6">
        <v>4.8117999999999999</v>
      </c>
      <c r="O1768" t="str">
        <f t="shared" si="81"/>
        <v/>
      </c>
      <c r="P1768" s="6">
        <f t="shared" si="82"/>
        <v>22.976333333333333</v>
      </c>
      <c r="Q1768">
        <f t="shared" si="83"/>
        <v>31.669711830192067</v>
      </c>
      <c r="R1768" s="16" t="str">
        <f>TEXT(Ecom[[#This Row],[Dates]],"mmm")</f>
        <v>Sep</v>
      </c>
      <c r="S1768" s="16" t="str">
        <f>TEXT(Ecom[[#This Row],[Dates]],"YYYY")</f>
        <v>2026</v>
      </c>
      <c r="T1768" s="16"/>
    </row>
    <row r="1769" spans="1:20" x14ac:dyDescent="0.25">
      <c r="A1769" t="s">
        <v>28</v>
      </c>
      <c r="B1769" s="16">
        <v>46212</v>
      </c>
      <c r="C1769" t="s">
        <v>14</v>
      </c>
      <c r="D1769" t="s">
        <v>15</v>
      </c>
      <c r="E1769" t="s">
        <v>332</v>
      </c>
      <c r="F1769" t="s">
        <v>40</v>
      </c>
      <c r="G1769">
        <v>27405</v>
      </c>
      <c r="H1769" t="s">
        <v>18</v>
      </c>
      <c r="I1769" t="s">
        <v>26</v>
      </c>
      <c r="J1769" t="s">
        <v>37</v>
      </c>
      <c r="K1769" s="6">
        <v>7.6440000000000001</v>
      </c>
      <c r="L1769">
        <v>4</v>
      </c>
      <c r="M1769">
        <v>0.7</v>
      </c>
      <c r="N1769" s="6">
        <v>-5.8604000000000003</v>
      </c>
      <c r="O1769">
        <f t="shared" si="81"/>
        <v>-5.8604000000000003</v>
      </c>
      <c r="P1769" s="6">
        <f t="shared" si="82"/>
        <v>22.028333333333336</v>
      </c>
      <c r="Q1769">
        <f t="shared" si="83"/>
        <v>27.371760271004376</v>
      </c>
      <c r="R1769" s="16" t="str">
        <f>TEXT(Ecom[[#This Row],[Dates]],"mmm")</f>
        <v>Jul</v>
      </c>
      <c r="S1769" s="16" t="str">
        <f>TEXT(Ecom[[#This Row],[Dates]],"YYYY")</f>
        <v>2026</v>
      </c>
      <c r="T1769" s="16"/>
    </row>
    <row r="1770" spans="1:20" x14ac:dyDescent="0.25">
      <c r="A1770" t="s">
        <v>28</v>
      </c>
      <c r="B1770" s="16">
        <v>46093</v>
      </c>
      <c r="C1770" t="s">
        <v>14</v>
      </c>
      <c r="D1770" t="s">
        <v>15</v>
      </c>
      <c r="E1770" t="s">
        <v>332</v>
      </c>
      <c r="F1770" t="s">
        <v>40</v>
      </c>
      <c r="G1770">
        <v>27405</v>
      </c>
      <c r="H1770" t="s">
        <v>18</v>
      </c>
      <c r="I1770" t="s">
        <v>26</v>
      </c>
      <c r="J1770" t="s">
        <v>37</v>
      </c>
      <c r="K1770" s="6">
        <v>51.465000000000003</v>
      </c>
      <c r="L1770">
        <v>5</v>
      </c>
      <c r="M1770">
        <v>0.7</v>
      </c>
      <c r="N1770" s="6">
        <v>-39.456499999999998</v>
      </c>
      <c r="O1770">
        <f t="shared" si="81"/>
        <v>-39.456499999999998</v>
      </c>
      <c r="P1770" s="6">
        <f t="shared" si="82"/>
        <v>23.554333333333332</v>
      </c>
      <c r="Q1770">
        <f t="shared" si="83"/>
        <v>19.719691055727353</v>
      </c>
      <c r="R1770" s="16" t="str">
        <f>TEXT(Ecom[[#This Row],[Dates]],"mmm")</f>
        <v>Mar</v>
      </c>
      <c r="S1770" s="16" t="str">
        <f>TEXT(Ecom[[#This Row],[Dates]],"YYYY")</f>
        <v>2026</v>
      </c>
      <c r="T1770" s="16"/>
    </row>
    <row r="1771" spans="1:20" x14ac:dyDescent="0.25">
      <c r="A1771" t="s">
        <v>28</v>
      </c>
      <c r="B1771" s="16">
        <v>46016</v>
      </c>
      <c r="C1771" t="s">
        <v>22</v>
      </c>
      <c r="D1771" t="s">
        <v>15</v>
      </c>
      <c r="E1771" t="s">
        <v>135</v>
      </c>
      <c r="F1771" t="s">
        <v>46</v>
      </c>
      <c r="G1771">
        <v>75081</v>
      </c>
      <c r="H1771" t="s">
        <v>47</v>
      </c>
      <c r="I1771" t="s">
        <v>26</v>
      </c>
      <c r="J1771" t="s">
        <v>110</v>
      </c>
      <c r="K1771" s="6">
        <v>6.976</v>
      </c>
      <c r="L1771">
        <v>4</v>
      </c>
      <c r="M1771">
        <v>0.2</v>
      </c>
      <c r="N1771" s="6">
        <v>-1.3952</v>
      </c>
      <c r="O1771">
        <f t="shared" si="81"/>
        <v>-1.3952</v>
      </c>
      <c r="P1771" s="6">
        <f t="shared" si="82"/>
        <v>39.060666666666663</v>
      </c>
      <c r="Q1771">
        <f t="shared" si="83"/>
        <v>35.716260203006819</v>
      </c>
      <c r="R1771" s="16" t="str">
        <f>TEXT(Ecom[[#This Row],[Dates]],"mmm")</f>
        <v>Dec</v>
      </c>
      <c r="S1771" s="16" t="str">
        <f>TEXT(Ecom[[#This Row],[Dates]],"YYYY")</f>
        <v>2025</v>
      </c>
      <c r="T1771" s="16"/>
    </row>
    <row r="1772" spans="1:20" x14ac:dyDescent="0.25">
      <c r="A1772" t="s">
        <v>28</v>
      </c>
      <c r="B1772" s="16">
        <v>45901</v>
      </c>
      <c r="C1772" t="s">
        <v>22</v>
      </c>
      <c r="D1772" t="s">
        <v>15</v>
      </c>
      <c r="E1772" t="s">
        <v>135</v>
      </c>
      <c r="F1772" t="s">
        <v>46</v>
      </c>
      <c r="G1772">
        <v>75081</v>
      </c>
      <c r="H1772" t="s">
        <v>47</v>
      </c>
      <c r="I1772" t="s">
        <v>26</v>
      </c>
      <c r="J1772" t="s">
        <v>37</v>
      </c>
      <c r="K1772" s="6">
        <v>12.222</v>
      </c>
      <c r="L1772">
        <v>7</v>
      </c>
      <c r="M1772">
        <v>0.8</v>
      </c>
      <c r="N1772" s="6">
        <v>-20.1663</v>
      </c>
      <c r="O1772">
        <f t="shared" si="81"/>
        <v>-20.1663</v>
      </c>
      <c r="P1772" s="6">
        <f t="shared" si="82"/>
        <v>57.535333333333334</v>
      </c>
      <c r="Q1772">
        <f t="shared" si="83"/>
        <v>34.756514840945847</v>
      </c>
      <c r="R1772" s="16" t="str">
        <f>TEXT(Ecom[[#This Row],[Dates]],"mmm")</f>
        <v>Sep</v>
      </c>
      <c r="S1772" s="16" t="str">
        <f>TEXT(Ecom[[#This Row],[Dates]],"YYYY")</f>
        <v>2025</v>
      </c>
      <c r="T1772" s="16"/>
    </row>
    <row r="1773" spans="1:20" x14ac:dyDescent="0.25">
      <c r="A1773" t="s">
        <v>13</v>
      </c>
      <c r="B1773" s="16">
        <v>46001</v>
      </c>
      <c r="C1773" t="s">
        <v>22</v>
      </c>
      <c r="D1773" t="s">
        <v>15</v>
      </c>
      <c r="E1773" t="s">
        <v>79</v>
      </c>
      <c r="F1773" t="s">
        <v>65</v>
      </c>
      <c r="G1773">
        <v>60623</v>
      </c>
      <c r="H1773" t="s">
        <v>47</v>
      </c>
      <c r="I1773" t="s">
        <v>26</v>
      </c>
      <c r="J1773" t="s">
        <v>32</v>
      </c>
      <c r="K1773" s="6">
        <v>97.983999999999995</v>
      </c>
      <c r="L1773">
        <v>2</v>
      </c>
      <c r="M1773">
        <v>0.2</v>
      </c>
      <c r="N1773" s="6">
        <v>-24.495999999999999</v>
      </c>
      <c r="O1773">
        <f t="shared" si="81"/>
        <v>-24.495999999999999</v>
      </c>
      <c r="P1773" s="6">
        <f t="shared" si="82"/>
        <v>60.414666666666655</v>
      </c>
      <c r="Q1773">
        <f t="shared" si="83"/>
        <v>41.069842333923482</v>
      </c>
      <c r="R1773" s="16" t="str">
        <f>TEXT(Ecom[[#This Row],[Dates]],"mmm")</f>
        <v>Dec</v>
      </c>
      <c r="S1773" s="16" t="str">
        <f>TEXT(Ecom[[#This Row],[Dates]],"YYYY")</f>
        <v>2025</v>
      </c>
      <c r="T1773" s="16"/>
    </row>
    <row r="1774" spans="1:20" x14ac:dyDescent="0.25">
      <c r="A1774" t="s">
        <v>13</v>
      </c>
      <c r="B1774" s="16">
        <v>45901</v>
      </c>
      <c r="C1774" t="s">
        <v>22</v>
      </c>
      <c r="D1774" t="s">
        <v>15</v>
      </c>
      <c r="E1774" t="s">
        <v>79</v>
      </c>
      <c r="F1774" t="s">
        <v>65</v>
      </c>
      <c r="G1774">
        <v>60623</v>
      </c>
      <c r="H1774" t="s">
        <v>47</v>
      </c>
      <c r="I1774" t="s">
        <v>35</v>
      </c>
      <c r="J1774" t="s">
        <v>59</v>
      </c>
      <c r="K1774" s="6">
        <v>62.4</v>
      </c>
      <c r="L1774">
        <v>6</v>
      </c>
      <c r="M1774">
        <v>0.2</v>
      </c>
      <c r="N1774" s="6">
        <v>19.5</v>
      </c>
      <c r="O1774" t="str">
        <f t="shared" si="81"/>
        <v/>
      </c>
      <c r="P1774" s="6">
        <f t="shared" si="82"/>
        <v>193.62333333333333</v>
      </c>
      <c r="Q1774">
        <f t="shared" si="83"/>
        <v>177.00859691740024</v>
      </c>
      <c r="R1774" s="16" t="str">
        <f>TEXT(Ecom[[#This Row],[Dates]],"mmm")</f>
        <v>Sep</v>
      </c>
      <c r="S1774" s="16" t="str">
        <f>TEXT(Ecom[[#This Row],[Dates]],"YYYY")</f>
        <v>2025</v>
      </c>
      <c r="T1774" s="16"/>
    </row>
    <row r="1775" spans="1:20" x14ac:dyDescent="0.25">
      <c r="A1775" t="s">
        <v>28</v>
      </c>
      <c r="B1775" s="16">
        <v>46347</v>
      </c>
      <c r="C1775" t="s">
        <v>22</v>
      </c>
      <c r="D1775" t="s">
        <v>15</v>
      </c>
      <c r="E1775" t="s">
        <v>333</v>
      </c>
      <c r="F1775" t="s">
        <v>248</v>
      </c>
      <c r="G1775">
        <v>21215</v>
      </c>
      <c r="H1775" t="s">
        <v>57</v>
      </c>
      <c r="I1775" t="s">
        <v>26</v>
      </c>
      <c r="J1775" t="s">
        <v>37</v>
      </c>
      <c r="K1775" s="6">
        <v>20.86</v>
      </c>
      <c r="L1775">
        <v>2</v>
      </c>
      <c r="M1775">
        <v>0</v>
      </c>
      <c r="N1775" s="6">
        <v>9.3870000000000005</v>
      </c>
      <c r="O1775" t="str">
        <f t="shared" si="81"/>
        <v/>
      </c>
      <c r="P1775" s="6">
        <f t="shared" si="82"/>
        <v>174.60333333333335</v>
      </c>
      <c r="Q1775">
        <f t="shared" si="83"/>
        <v>202.17363921254534</v>
      </c>
      <c r="R1775" s="16" t="str">
        <f>TEXT(Ecom[[#This Row],[Dates]],"mmm")</f>
        <v>Nov</v>
      </c>
      <c r="S1775" s="16" t="str">
        <f>TEXT(Ecom[[#This Row],[Dates]],"YYYY")</f>
        <v>2026</v>
      </c>
      <c r="T1775" s="16"/>
    </row>
    <row r="1776" spans="1:20" x14ac:dyDescent="0.25">
      <c r="A1776" t="s">
        <v>28</v>
      </c>
      <c r="B1776" s="16">
        <v>46116</v>
      </c>
      <c r="C1776" t="s">
        <v>22</v>
      </c>
      <c r="D1776" t="s">
        <v>15</v>
      </c>
      <c r="E1776" t="s">
        <v>333</v>
      </c>
      <c r="F1776" t="s">
        <v>248</v>
      </c>
      <c r="G1776">
        <v>21215</v>
      </c>
      <c r="H1776" t="s">
        <v>57</v>
      </c>
      <c r="I1776" t="s">
        <v>26</v>
      </c>
      <c r="J1776" t="s">
        <v>32</v>
      </c>
      <c r="K1776" s="6">
        <v>497.61</v>
      </c>
      <c r="L1776">
        <v>9</v>
      </c>
      <c r="M1776">
        <v>0</v>
      </c>
      <c r="N1776" s="6">
        <v>129.37860000000001</v>
      </c>
      <c r="O1776" t="str">
        <f t="shared" si="81"/>
        <v/>
      </c>
      <c r="P1776" s="6">
        <f t="shared" si="82"/>
        <v>168.7</v>
      </c>
      <c r="Q1776">
        <f t="shared" si="83"/>
        <v>222.45956338341747</v>
      </c>
      <c r="R1776" s="16" t="str">
        <f>TEXT(Ecom[[#This Row],[Dates]],"mmm")</f>
        <v>Apr</v>
      </c>
      <c r="S1776" s="16" t="str">
        <f>TEXT(Ecom[[#This Row],[Dates]],"YYYY")</f>
        <v>2026</v>
      </c>
      <c r="T1776" s="16"/>
    </row>
    <row r="1777" spans="1:20" x14ac:dyDescent="0.25">
      <c r="A1777" t="s">
        <v>28</v>
      </c>
      <c r="B1777" s="16">
        <v>46203</v>
      </c>
      <c r="C1777" t="s">
        <v>22</v>
      </c>
      <c r="D1777" t="s">
        <v>15</v>
      </c>
      <c r="E1777" t="s">
        <v>333</v>
      </c>
      <c r="F1777" t="s">
        <v>248</v>
      </c>
      <c r="G1777">
        <v>21215</v>
      </c>
      <c r="H1777" t="s">
        <v>57</v>
      </c>
      <c r="I1777" t="s">
        <v>26</v>
      </c>
      <c r="J1777" t="s">
        <v>34</v>
      </c>
      <c r="K1777" s="6">
        <v>5.34</v>
      </c>
      <c r="L1777">
        <v>2</v>
      </c>
      <c r="M1777">
        <v>0</v>
      </c>
      <c r="N1777" s="6">
        <v>1.4952000000000001</v>
      </c>
      <c r="O1777" t="str">
        <f t="shared" si="81"/>
        <v/>
      </c>
      <c r="P1777" s="6">
        <f t="shared" si="82"/>
        <v>125.80000000000001</v>
      </c>
      <c r="Q1777">
        <f t="shared" si="83"/>
        <v>195.92460336492636</v>
      </c>
      <c r="R1777" s="16" t="str">
        <f>TEXT(Ecom[[#This Row],[Dates]],"mmm")</f>
        <v>Jun</v>
      </c>
      <c r="S1777" s="16" t="str">
        <f>TEXT(Ecom[[#This Row],[Dates]],"YYYY")</f>
        <v>2026</v>
      </c>
      <c r="T1777" s="16"/>
    </row>
    <row r="1778" spans="1:20" x14ac:dyDescent="0.25">
      <c r="A1778" t="s">
        <v>28</v>
      </c>
      <c r="B1778" s="16">
        <v>45678</v>
      </c>
      <c r="C1778" t="s">
        <v>22</v>
      </c>
      <c r="D1778" t="s">
        <v>15</v>
      </c>
      <c r="E1778" t="s">
        <v>333</v>
      </c>
      <c r="F1778" t="s">
        <v>248</v>
      </c>
      <c r="G1778">
        <v>21215</v>
      </c>
      <c r="H1778" t="s">
        <v>57</v>
      </c>
      <c r="I1778" t="s">
        <v>26</v>
      </c>
      <c r="J1778" t="s">
        <v>27</v>
      </c>
      <c r="K1778" s="6">
        <v>3.15</v>
      </c>
      <c r="L1778">
        <v>1</v>
      </c>
      <c r="M1778">
        <v>0</v>
      </c>
      <c r="N1778" s="6">
        <v>1.512</v>
      </c>
      <c r="O1778" t="str">
        <f t="shared" si="81"/>
        <v/>
      </c>
      <c r="P1778" s="6">
        <f t="shared" si="82"/>
        <v>128.91999999999999</v>
      </c>
      <c r="Q1778">
        <f t="shared" si="83"/>
        <v>182.16794723551121</v>
      </c>
      <c r="R1778" s="16" t="str">
        <f>TEXT(Ecom[[#This Row],[Dates]],"mmm")</f>
        <v>Jan</v>
      </c>
      <c r="S1778" s="16" t="str">
        <f>TEXT(Ecom[[#This Row],[Dates]],"YYYY")</f>
        <v>2025</v>
      </c>
      <c r="T1778" s="16"/>
    </row>
    <row r="1779" spans="1:20" x14ac:dyDescent="0.25">
      <c r="A1779" t="s">
        <v>28</v>
      </c>
      <c r="B1779" s="16">
        <v>46271</v>
      </c>
      <c r="C1779" t="s">
        <v>14</v>
      </c>
      <c r="D1779" t="s">
        <v>15</v>
      </c>
      <c r="E1779" t="s">
        <v>23</v>
      </c>
      <c r="F1779" t="s">
        <v>24</v>
      </c>
      <c r="G1779">
        <v>90004</v>
      </c>
      <c r="H1779" t="s">
        <v>25</v>
      </c>
      <c r="I1779" t="s">
        <v>26</v>
      </c>
      <c r="J1779" t="s">
        <v>41</v>
      </c>
      <c r="K1779" s="6">
        <v>368.91</v>
      </c>
      <c r="L1779">
        <v>9</v>
      </c>
      <c r="M1779">
        <v>0</v>
      </c>
      <c r="N1779" s="6">
        <v>180.76589999999999</v>
      </c>
      <c r="O1779" t="str">
        <f t="shared" si="81"/>
        <v/>
      </c>
      <c r="P1779" s="6">
        <f t="shared" si="82"/>
        <v>147.86000000000001</v>
      </c>
      <c r="Q1779">
        <f t="shared" si="83"/>
        <v>163.1699855978421</v>
      </c>
      <c r="R1779" s="16" t="str">
        <f>TEXT(Ecom[[#This Row],[Dates]],"mmm")</f>
        <v>Sep</v>
      </c>
      <c r="S1779" s="16" t="str">
        <f>TEXT(Ecom[[#This Row],[Dates]],"YYYY")</f>
        <v>2026</v>
      </c>
      <c r="T1779" s="16"/>
    </row>
    <row r="1780" spans="1:20" x14ac:dyDescent="0.25">
      <c r="A1780" t="s">
        <v>28</v>
      </c>
      <c r="B1780" s="16">
        <v>46054</v>
      </c>
      <c r="C1780" t="s">
        <v>14</v>
      </c>
      <c r="D1780" t="s">
        <v>15</v>
      </c>
      <c r="E1780" t="s">
        <v>23</v>
      </c>
      <c r="F1780" t="s">
        <v>24</v>
      </c>
      <c r="G1780">
        <v>90004</v>
      </c>
      <c r="H1780" t="s">
        <v>25</v>
      </c>
      <c r="I1780" t="s">
        <v>26</v>
      </c>
      <c r="J1780" t="s">
        <v>34</v>
      </c>
      <c r="K1780" s="6">
        <v>14.7</v>
      </c>
      <c r="L1780">
        <v>5</v>
      </c>
      <c r="M1780">
        <v>0</v>
      </c>
      <c r="N1780" s="6">
        <v>6.6150000000000002</v>
      </c>
      <c r="O1780" t="str">
        <f t="shared" si="81"/>
        <v/>
      </c>
      <c r="P1780" s="6">
        <f t="shared" si="82"/>
        <v>52.676666666666669</v>
      </c>
      <c r="Q1780">
        <f t="shared" si="83"/>
        <v>85.073159583275626</v>
      </c>
      <c r="R1780" s="16" t="str">
        <f>TEXT(Ecom[[#This Row],[Dates]],"mmm")</f>
        <v>Feb</v>
      </c>
      <c r="S1780" s="16" t="str">
        <f>TEXT(Ecom[[#This Row],[Dates]],"YYYY")</f>
        <v>2026</v>
      </c>
      <c r="T1780" s="16"/>
    </row>
    <row r="1781" spans="1:20" x14ac:dyDescent="0.25">
      <c r="A1781" t="s">
        <v>28</v>
      </c>
      <c r="B1781" s="16">
        <v>46209</v>
      </c>
      <c r="C1781" t="s">
        <v>14</v>
      </c>
      <c r="D1781" t="s">
        <v>15</v>
      </c>
      <c r="E1781" t="s">
        <v>75</v>
      </c>
      <c r="F1781" t="s">
        <v>76</v>
      </c>
      <c r="G1781">
        <v>10011</v>
      </c>
      <c r="H1781" t="s">
        <v>57</v>
      </c>
      <c r="I1781" t="s">
        <v>35</v>
      </c>
      <c r="J1781" t="s">
        <v>59</v>
      </c>
      <c r="K1781" s="6">
        <v>59.97</v>
      </c>
      <c r="L1781">
        <v>3</v>
      </c>
      <c r="M1781">
        <v>0</v>
      </c>
      <c r="N1781" s="6">
        <v>14.9925</v>
      </c>
      <c r="O1781" t="str">
        <f t="shared" si="81"/>
        <v/>
      </c>
      <c r="P1781" s="6">
        <f t="shared" si="82"/>
        <v>49.97</v>
      </c>
      <c r="Q1781">
        <f t="shared" si="83"/>
        <v>59.298148212920466</v>
      </c>
      <c r="R1781" s="16" t="str">
        <f>TEXT(Ecom[[#This Row],[Dates]],"mmm")</f>
        <v>Jul</v>
      </c>
      <c r="S1781" s="16" t="str">
        <f>TEXT(Ecom[[#This Row],[Dates]],"YYYY")</f>
        <v>2026</v>
      </c>
      <c r="T1781" s="16"/>
    </row>
    <row r="1782" spans="1:20" x14ac:dyDescent="0.25">
      <c r="A1782" t="s">
        <v>28</v>
      </c>
      <c r="B1782" s="16">
        <v>45812</v>
      </c>
      <c r="C1782" t="s">
        <v>14</v>
      </c>
      <c r="D1782" t="s">
        <v>15</v>
      </c>
      <c r="E1782" t="s">
        <v>75</v>
      </c>
      <c r="F1782" t="s">
        <v>76</v>
      </c>
      <c r="G1782">
        <v>10011</v>
      </c>
      <c r="H1782" t="s">
        <v>57</v>
      </c>
      <c r="I1782" t="s">
        <v>26</v>
      </c>
      <c r="J1782" t="s">
        <v>32</v>
      </c>
      <c r="K1782" s="6">
        <v>83.36</v>
      </c>
      <c r="L1782">
        <v>1</v>
      </c>
      <c r="M1782">
        <v>0</v>
      </c>
      <c r="N1782" s="6">
        <v>20.84</v>
      </c>
      <c r="O1782" t="str">
        <f t="shared" si="81"/>
        <v/>
      </c>
      <c r="P1782" s="6">
        <f t="shared" si="82"/>
        <v>70.959999999999994</v>
      </c>
      <c r="Q1782">
        <f t="shared" si="83"/>
        <v>42.91883597537894</v>
      </c>
      <c r="R1782" s="16" t="str">
        <f>TEXT(Ecom[[#This Row],[Dates]],"mmm")</f>
        <v>Jun</v>
      </c>
      <c r="S1782" s="16" t="str">
        <f>TEXT(Ecom[[#This Row],[Dates]],"YYYY")</f>
        <v>2025</v>
      </c>
      <c r="T1782" s="16"/>
    </row>
    <row r="1783" spans="1:20" x14ac:dyDescent="0.25">
      <c r="A1783" t="s">
        <v>28</v>
      </c>
      <c r="B1783" s="16">
        <v>46208</v>
      </c>
      <c r="C1783" t="s">
        <v>22</v>
      </c>
      <c r="D1783" t="s">
        <v>15</v>
      </c>
      <c r="E1783" t="s">
        <v>115</v>
      </c>
      <c r="F1783" t="s">
        <v>166</v>
      </c>
      <c r="G1783">
        <v>2038</v>
      </c>
      <c r="H1783" t="s">
        <v>57</v>
      </c>
      <c r="I1783" t="s">
        <v>26</v>
      </c>
      <c r="J1783" t="s">
        <v>41</v>
      </c>
      <c r="K1783" s="6">
        <v>6.58</v>
      </c>
      <c r="L1783">
        <v>2</v>
      </c>
      <c r="M1783">
        <v>0</v>
      </c>
      <c r="N1783" s="6">
        <v>3.0268000000000002</v>
      </c>
      <c r="O1783" t="str">
        <f t="shared" si="81"/>
        <v/>
      </c>
      <c r="P1783" s="6">
        <f t="shared" si="82"/>
        <v>116.45333333333333</v>
      </c>
      <c r="Q1783">
        <f t="shared" si="83"/>
        <v>71.352214038165258</v>
      </c>
      <c r="R1783" s="16" t="str">
        <f>TEXT(Ecom[[#This Row],[Dates]],"mmm")</f>
        <v>Jul</v>
      </c>
      <c r="S1783" s="16" t="str">
        <f>TEXT(Ecom[[#This Row],[Dates]],"YYYY")</f>
        <v>2026</v>
      </c>
      <c r="T1783" s="16"/>
    </row>
    <row r="1784" spans="1:20" x14ac:dyDescent="0.25">
      <c r="A1784" t="s">
        <v>28</v>
      </c>
      <c r="B1784" s="16">
        <v>46170</v>
      </c>
      <c r="C1784" t="s">
        <v>22</v>
      </c>
      <c r="D1784" t="s">
        <v>15</v>
      </c>
      <c r="E1784" t="s">
        <v>115</v>
      </c>
      <c r="F1784" t="s">
        <v>166</v>
      </c>
      <c r="G1784">
        <v>2038</v>
      </c>
      <c r="H1784" t="s">
        <v>57</v>
      </c>
      <c r="I1784" t="s">
        <v>26</v>
      </c>
      <c r="J1784" t="s">
        <v>37</v>
      </c>
      <c r="K1784" s="6">
        <v>122.94</v>
      </c>
      <c r="L1784">
        <v>3</v>
      </c>
      <c r="M1784">
        <v>0</v>
      </c>
      <c r="N1784" s="6">
        <v>59.011200000000002</v>
      </c>
      <c r="O1784" t="str">
        <f t="shared" si="81"/>
        <v/>
      </c>
      <c r="P1784" s="6">
        <f t="shared" si="82"/>
        <v>146.97999999999999</v>
      </c>
      <c r="Q1784">
        <f t="shared" si="83"/>
        <v>72.512333765699111</v>
      </c>
      <c r="R1784" s="16" t="str">
        <f>TEXT(Ecom[[#This Row],[Dates]],"mmm")</f>
        <v>May</v>
      </c>
      <c r="S1784" s="16" t="str">
        <f>TEXT(Ecom[[#This Row],[Dates]],"YYYY")</f>
        <v>2026</v>
      </c>
      <c r="T1784" s="16"/>
    </row>
    <row r="1785" spans="1:20" x14ac:dyDescent="0.25">
      <c r="A1785" t="s">
        <v>28</v>
      </c>
      <c r="B1785" s="16">
        <v>46271</v>
      </c>
      <c r="C1785" t="s">
        <v>22</v>
      </c>
      <c r="D1785" t="s">
        <v>15</v>
      </c>
      <c r="E1785" t="s">
        <v>241</v>
      </c>
      <c r="F1785" t="s">
        <v>49</v>
      </c>
      <c r="G1785">
        <v>53209</v>
      </c>
      <c r="H1785" t="s">
        <v>47</v>
      </c>
      <c r="I1785" t="s">
        <v>26</v>
      </c>
      <c r="J1785" t="s">
        <v>41</v>
      </c>
      <c r="K1785" s="6">
        <v>219.84</v>
      </c>
      <c r="L1785">
        <v>4</v>
      </c>
      <c r="M1785">
        <v>0</v>
      </c>
      <c r="N1785" s="6">
        <v>107.7216</v>
      </c>
      <c r="O1785" t="str">
        <f t="shared" si="81"/>
        <v/>
      </c>
      <c r="P1785" s="6">
        <f t="shared" si="82"/>
        <v>117.01333333333334</v>
      </c>
      <c r="Q1785">
        <f t="shared" si="83"/>
        <v>81.901802901514429</v>
      </c>
      <c r="R1785" s="16" t="str">
        <f>TEXT(Ecom[[#This Row],[Dates]],"mmm")</f>
        <v>Sep</v>
      </c>
      <c r="S1785" s="16" t="str">
        <f>TEXT(Ecom[[#This Row],[Dates]],"YYYY")</f>
        <v>2026</v>
      </c>
      <c r="T1785" s="16"/>
    </row>
    <row r="1786" spans="1:20" x14ac:dyDescent="0.25">
      <c r="A1786" t="s">
        <v>28</v>
      </c>
      <c r="B1786" s="16">
        <v>45705</v>
      </c>
      <c r="C1786" t="s">
        <v>22</v>
      </c>
      <c r="D1786" t="s">
        <v>15</v>
      </c>
      <c r="E1786" t="s">
        <v>241</v>
      </c>
      <c r="F1786" t="s">
        <v>49</v>
      </c>
      <c r="G1786">
        <v>53209</v>
      </c>
      <c r="H1786" t="s">
        <v>47</v>
      </c>
      <c r="I1786" t="s">
        <v>35</v>
      </c>
      <c r="J1786" t="s">
        <v>59</v>
      </c>
      <c r="K1786" s="6">
        <v>98.16</v>
      </c>
      <c r="L1786">
        <v>6</v>
      </c>
      <c r="M1786">
        <v>0</v>
      </c>
      <c r="N1786" s="6">
        <v>9.8160000000000007</v>
      </c>
      <c r="O1786" t="str">
        <f t="shared" si="81"/>
        <v/>
      </c>
      <c r="P1786" s="6">
        <f t="shared" si="82"/>
        <v>72.723333333333329</v>
      </c>
      <c r="Q1786">
        <f t="shared" si="83"/>
        <v>56.680039467823889</v>
      </c>
      <c r="R1786" s="16" t="str">
        <f>TEXT(Ecom[[#This Row],[Dates]],"mmm")</f>
        <v>Feb</v>
      </c>
      <c r="S1786" s="16" t="str">
        <f>TEXT(Ecom[[#This Row],[Dates]],"YYYY")</f>
        <v>2025</v>
      </c>
      <c r="T1786" s="16"/>
    </row>
    <row r="1787" spans="1:20" x14ac:dyDescent="0.25">
      <c r="A1787" t="s">
        <v>28</v>
      </c>
      <c r="B1787" s="16">
        <v>46034</v>
      </c>
      <c r="C1787" t="s">
        <v>22</v>
      </c>
      <c r="D1787" t="s">
        <v>15</v>
      </c>
      <c r="E1787" t="s">
        <v>241</v>
      </c>
      <c r="F1787" t="s">
        <v>49</v>
      </c>
      <c r="G1787">
        <v>53209</v>
      </c>
      <c r="H1787" t="s">
        <v>47</v>
      </c>
      <c r="I1787" t="s">
        <v>26</v>
      </c>
      <c r="J1787" t="s">
        <v>37</v>
      </c>
      <c r="K1787" s="6">
        <v>33.04</v>
      </c>
      <c r="L1787">
        <v>8</v>
      </c>
      <c r="M1787">
        <v>0</v>
      </c>
      <c r="N1787" s="6">
        <v>15.5288</v>
      </c>
      <c r="O1787" t="str">
        <f t="shared" si="81"/>
        <v/>
      </c>
      <c r="P1787" s="6">
        <f t="shared" si="82"/>
        <v>84.993333333333325</v>
      </c>
      <c r="Q1787">
        <f t="shared" si="83"/>
        <v>57.015072373695872</v>
      </c>
      <c r="R1787" s="16" t="str">
        <f>TEXT(Ecom[[#This Row],[Dates]],"mmm")</f>
        <v>Jan</v>
      </c>
      <c r="S1787" s="16" t="str">
        <f>TEXT(Ecom[[#This Row],[Dates]],"YYYY")</f>
        <v>2026</v>
      </c>
      <c r="T1787" s="16"/>
    </row>
    <row r="1788" spans="1:20" x14ac:dyDescent="0.25">
      <c r="A1788" t="s">
        <v>28</v>
      </c>
      <c r="B1788" s="16">
        <v>46168</v>
      </c>
      <c r="C1788" t="s">
        <v>22</v>
      </c>
      <c r="D1788" t="s">
        <v>15</v>
      </c>
      <c r="E1788" t="s">
        <v>241</v>
      </c>
      <c r="F1788" t="s">
        <v>49</v>
      </c>
      <c r="G1788">
        <v>53209</v>
      </c>
      <c r="H1788" t="s">
        <v>47</v>
      </c>
      <c r="I1788" t="s">
        <v>35</v>
      </c>
      <c r="J1788" t="s">
        <v>36</v>
      </c>
      <c r="K1788" s="6">
        <v>86.97</v>
      </c>
      <c r="L1788">
        <v>3</v>
      </c>
      <c r="M1788">
        <v>0</v>
      </c>
      <c r="N1788" s="6">
        <v>25.221299999999999</v>
      </c>
      <c r="O1788" t="str">
        <f t="shared" si="81"/>
        <v/>
      </c>
      <c r="P1788" s="6">
        <f t="shared" si="82"/>
        <v>307.30666666666667</v>
      </c>
      <c r="Q1788">
        <f t="shared" si="83"/>
        <v>228.6868174551777</v>
      </c>
      <c r="R1788" s="16" t="str">
        <f>TEXT(Ecom[[#This Row],[Dates]],"mmm")</f>
        <v>May</v>
      </c>
      <c r="S1788" s="16" t="str">
        <f>TEXT(Ecom[[#This Row],[Dates]],"YYYY")</f>
        <v>2026</v>
      </c>
      <c r="T1788" s="16"/>
    </row>
    <row r="1789" spans="1:20" x14ac:dyDescent="0.25">
      <c r="A1789" t="s">
        <v>28</v>
      </c>
      <c r="B1789" s="16">
        <v>45727</v>
      </c>
      <c r="C1789" t="s">
        <v>22</v>
      </c>
      <c r="D1789" t="s">
        <v>15</v>
      </c>
      <c r="E1789" t="s">
        <v>334</v>
      </c>
      <c r="F1789" t="s">
        <v>49</v>
      </c>
      <c r="G1789">
        <v>53142</v>
      </c>
      <c r="H1789" t="s">
        <v>47</v>
      </c>
      <c r="I1789" t="s">
        <v>35</v>
      </c>
      <c r="J1789" t="s">
        <v>36</v>
      </c>
      <c r="K1789" s="6">
        <v>134.97</v>
      </c>
      <c r="L1789">
        <v>3</v>
      </c>
      <c r="M1789">
        <v>0</v>
      </c>
      <c r="N1789" s="6">
        <v>64.785600000000002</v>
      </c>
      <c r="O1789" t="str">
        <f t="shared" si="81"/>
        <v/>
      </c>
      <c r="P1789" s="6">
        <f t="shared" si="82"/>
        <v>324.9666666666667</v>
      </c>
      <c r="Q1789">
        <f t="shared" si="83"/>
        <v>252.27047711181393</v>
      </c>
      <c r="R1789" s="16" t="str">
        <f>TEXT(Ecom[[#This Row],[Dates]],"mmm")</f>
        <v>Mar</v>
      </c>
      <c r="S1789" s="16" t="str">
        <f>TEXT(Ecom[[#This Row],[Dates]],"YYYY")</f>
        <v>2025</v>
      </c>
      <c r="T1789" s="16"/>
    </row>
    <row r="1790" spans="1:20" x14ac:dyDescent="0.25">
      <c r="A1790" t="s">
        <v>28</v>
      </c>
      <c r="B1790" s="16">
        <v>46239</v>
      </c>
      <c r="C1790" t="s">
        <v>22</v>
      </c>
      <c r="D1790" t="s">
        <v>15</v>
      </c>
      <c r="E1790" t="s">
        <v>334</v>
      </c>
      <c r="F1790" t="s">
        <v>49</v>
      </c>
      <c r="G1790">
        <v>53142</v>
      </c>
      <c r="H1790" t="s">
        <v>47</v>
      </c>
      <c r="I1790" t="s">
        <v>35</v>
      </c>
      <c r="J1790" t="s">
        <v>36</v>
      </c>
      <c r="K1790" s="6">
        <v>699.98</v>
      </c>
      <c r="L1790">
        <v>2</v>
      </c>
      <c r="M1790">
        <v>0</v>
      </c>
      <c r="N1790" s="6">
        <v>195.99440000000001</v>
      </c>
      <c r="O1790" t="str">
        <f t="shared" si="81"/>
        <v/>
      </c>
      <c r="P1790" s="6">
        <f t="shared" si="82"/>
        <v>296.29000000000002</v>
      </c>
      <c r="Q1790">
        <f t="shared" si="83"/>
        <v>288.44730088039512</v>
      </c>
      <c r="R1790" s="16" t="str">
        <f>TEXT(Ecom[[#This Row],[Dates]],"mmm")</f>
        <v>Aug</v>
      </c>
      <c r="S1790" s="16" t="str">
        <f>TEXT(Ecom[[#This Row],[Dates]],"YYYY")</f>
        <v>2026</v>
      </c>
      <c r="T1790" s="16"/>
    </row>
    <row r="1791" spans="1:20" x14ac:dyDescent="0.25">
      <c r="A1791" t="s">
        <v>28</v>
      </c>
      <c r="B1791" s="16">
        <v>45711</v>
      </c>
      <c r="C1791" t="s">
        <v>22</v>
      </c>
      <c r="D1791" t="s">
        <v>15</v>
      </c>
      <c r="E1791" t="s">
        <v>334</v>
      </c>
      <c r="F1791" t="s">
        <v>49</v>
      </c>
      <c r="G1791">
        <v>53142</v>
      </c>
      <c r="H1791" t="s">
        <v>47</v>
      </c>
      <c r="I1791" t="s">
        <v>35</v>
      </c>
      <c r="J1791" t="s">
        <v>59</v>
      </c>
      <c r="K1791" s="6">
        <v>139.94999999999999</v>
      </c>
      <c r="L1791">
        <v>5</v>
      </c>
      <c r="M1791">
        <v>0</v>
      </c>
      <c r="N1791" s="6">
        <v>26.590499999999999</v>
      </c>
      <c r="O1791" t="str">
        <f t="shared" si="81"/>
        <v/>
      </c>
      <c r="P1791" s="6">
        <f t="shared" si="82"/>
        <v>998.91</v>
      </c>
      <c r="Q1791">
        <f t="shared" si="83"/>
        <v>1059.5031751320121</v>
      </c>
      <c r="R1791" s="16" t="str">
        <f>TEXT(Ecom[[#This Row],[Dates]],"mmm")</f>
        <v>Feb</v>
      </c>
      <c r="S1791" s="16" t="str">
        <f>TEXT(Ecom[[#This Row],[Dates]],"YYYY")</f>
        <v>2025</v>
      </c>
      <c r="T1791" s="16"/>
    </row>
    <row r="1792" spans="1:20" x14ac:dyDescent="0.25">
      <c r="A1792" t="s">
        <v>28</v>
      </c>
      <c r="B1792" s="16">
        <v>46012</v>
      </c>
      <c r="C1792" t="s">
        <v>14</v>
      </c>
      <c r="D1792" t="s">
        <v>15</v>
      </c>
      <c r="E1792" t="s">
        <v>75</v>
      </c>
      <c r="F1792" t="s">
        <v>76</v>
      </c>
      <c r="G1792">
        <v>10011</v>
      </c>
      <c r="H1792" t="s">
        <v>57</v>
      </c>
      <c r="I1792" t="s">
        <v>26</v>
      </c>
      <c r="J1792" t="s">
        <v>41</v>
      </c>
      <c r="K1792" s="6">
        <v>48.94</v>
      </c>
      <c r="L1792">
        <v>1</v>
      </c>
      <c r="M1792">
        <v>0</v>
      </c>
      <c r="N1792" s="6">
        <v>24.47</v>
      </c>
      <c r="O1792" t="str">
        <f t="shared" si="81"/>
        <v/>
      </c>
      <c r="P1792" s="6">
        <f t="shared" si="82"/>
        <v>967.80666666666673</v>
      </c>
      <c r="Q1792">
        <f t="shared" si="83"/>
        <v>1180.6718137255275</v>
      </c>
      <c r="R1792" s="16" t="str">
        <f>TEXT(Ecom[[#This Row],[Dates]],"mmm")</f>
        <v>Dec</v>
      </c>
      <c r="S1792" s="16" t="str">
        <f>TEXT(Ecom[[#This Row],[Dates]],"YYYY")</f>
        <v>2025</v>
      </c>
      <c r="T1792" s="16"/>
    </row>
    <row r="1793" spans="1:20" x14ac:dyDescent="0.25">
      <c r="A1793" t="s">
        <v>62</v>
      </c>
      <c r="B1793" s="16">
        <v>45809</v>
      </c>
      <c r="C1793" t="s">
        <v>14</v>
      </c>
      <c r="D1793" t="s">
        <v>15</v>
      </c>
      <c r="E1793" t="s">
        <v>48</v>
      </c>
      <c r="F1793" t="s">
        <v>49</v>
      </c>
      <c r="G1793">
        <v>53711</v>
      </c>
      <c r="H1793" t="s">
        <v>47</v>
      </c>
      <c r="I1793" t="s">
        <v>19</v>
      </c>
      <c r="J1793" t="s">
        <v>21</v>
      </c>
      <c r="K1793" s="6">
        <v>2807.84</v>
      </c>
      <c r="L1793">
        <v>8</v>
      </c>
      <c r="M1793">
        <v>0</v>
      </c>
      <c r="N1793" s="6">
        <v>673.88160000000005</v>
      </c>
      <c r="O1793" t="str">
        <f t="shared" si="81"/>
        <v/>
      </c>
      <c r="P1793" s="6">
        <f t="shared" si="82"/>
        <v>971.63200000000006</v>
      </c>
      <c r="Q1793">
        <f t="shared" si="83"/>
        <v>1284.6647255651023</v>
      </c>
      <c r="R1793" s="16" t="str">
        <f>TEXT(Ecom[[#This Row],[Dates]],"mmm")</f>
        <v>Jun</v>
      </c>
      <c r="S1793" s="16" t="str">
        <f>TEXT(Ecom[[#This Row],[Dates]],"YYYY")</f>
        <v>2025</v>
      </c>
      <c r="T1793" s="16"/>
    </row>
    <row r="1794" spans="1:20" x14ac:dyDescent="0.25">
      <c r="A1794" t="s">
        <v>62</v>
      </c>
      <c r="B1794" s="16">
        <v>45905</v>
      </c>
      <c r="C1794" t="s">
        <v>14</v>
      </c>
      <c r="D1794" t="s">
        <v>15</v>
      </c>
      <c r="E1794" t="s">
        <v>48</v>
      </c>
      <c r="F1794" t="s">
        <v>49</v>
      </c>
      <c r="G1794">
        <v>53711</v>
      </c>
      <c r="H1794" t="s">
        <v>47</v>
      </c>
      <c r="I1794" t="s">
        <v>26</v>
      </c>
      <c r="J1794" t="s">
        <v>34</v>
      </c>
      <c r="K1794" s="6">
        <v>46.64</v>
      </c>
      <c r="L1794">
        <v>4</v>
      </c>
      <c r="M1794">
        <v>0</v>
      </c>
      <c r="N1794" s="6">
        <v>12.5928</v>
      </c>
      <c r="O1794" t="str">
        <f t="shared" ref="O1794:O1857" si="84">IF(N1794&lt;0,N1794,"")</f>
        <v/>
      </c>
      <c r="P1794" s="6">
        <f t="shared" si="82"/>
        <v>71.665333333333322</v>
      </c>
      <c r="Q1794">
        <f t="shared" si="83"/>
        <v>748.37122648134016</v>
      </c>
      <c r="R1794" s="16" t="str">
        <f>TEXT(Ecom[[#This Row],[Dates]],"mmm")</f>
        <v>Sep</v>
      </c>
      <c r="S1794" s="16" t="str">
        <f>TEXT(Ecom[[#This Row],[Dates]],"YYYY")</f>
        <v>2025</v>
      </c>
      <c r="T1794" s="16"/>
    </row>
    <row r="1795" spans="1:20" x14ac:dyDescent="0.25">
      <c r="A1795" t="s">
        <v>28</v>
      </c>
      <c r="B1795" s="16">
        <v>45878</v>
      </c>
      <c r="C1795" t="s">
        <v>22</v>
      </c>
      <c r="D1795" t="s">
        <v>15</v>
      </c>
      <c r="E1795" t="s">
        <v>61</v>
      </c>
      <c r="F1795" t="s">
        <v>46</v>
      </c>
      <c r="G1795">
        <v>77041</v>
      </c>
      <c r="H1795" t="s">
        <v>47</v>
      </c>
      <c r="I1795" t="s">
        <v>26</v>
      </c>
      <c r="J1795" t="s">
        <v>32</v>
      </c>
      <c r="K1795" s="6">
        <v>60.415999999999997</v>
      </c>
      <c r="L1795">
        <v>2</v>
      </c>
      <c r="M1795">
        <v>0.2</v>
      </c>
      <c r="N1795" s="6">
        <v>6.0415999999999999</v>
      </c>
      <c r="O1795" t="str">
        <f t="shared" si="84"/>
        <v/>
      </c>
      <c r="P1795" s="6">
        <f t="shared" ref="P1795:P1858" si="85">AVERAGE(K1795:K1797)</f>
        <v>77.398666666666671</v>
      </c>
      <c r="Q1795">
        <f t="shared" si="83"/>
        <v>526.56569312845659</v>
      </c>
      <c r="R1795" s="16" t="str">
        <f>TEXT(Ecom[[#This Row],[Dates]],"mmm")</f>
        <v>Aug</v>
      </c>
      <c r="S1795" s="16" t="str">
        <f>TEXT(Ecom[[#This Row],[Dates]],"YYYY")</f>
        <v>2025</v>
      </c>
      <c r="T1795" s="16"/>
    </row>
    <row r="1796" spans="1:20" x14ac:dyDescent="0.25">
      <c r="A1796" t="s">
        <v>28</v>
      </c>
      <c r="B1796" s="16">
        <v>46357</v>
      </c>
      <c r="C1796" t="s">
        <v>44</v>
      </c>
      <c r="D1796" t="s">
        <v>15</v>
      </c>
      <c r="E1796" t="s">
        <v>335</v>
      </c>
      <c r="F1796" t="s">
        <v>336</v>
      </c>
      <c r="G1796">
        <v>66062</v>
      </c>
      <c r="H1796" t="s">
        <v>47</v>
      </c>
      <c r="I1796" t="s">
        <v>26</v>
      </c>
      <c r="J1796" t="s">
        <v>34</v>
      </c>
      <c r="K1796" s="6">
        <v>107.94</v>
      </c>
      <c r="L1796">
        <v>3</v>
      </c>
      <c r="M1796">
        <v>0</v>
      </c>
      <c r="N1796" s="6">
        <v>26.984999999999999</v>
      </c>
      <c r="O1796" t="str">
        <f t="shared" si="84"/>
        <v/>
      </c>
      <c r="P1796" s="6">
        <f t="shared" si="85"/>
        <v>173.25</v>
      </c>
      <c r="Q1796">
        <f t="shared" si="83"/>
        <v>103.32274238771696</v>
      </c>
      <c r="R1796" s="16" t="str">
        <f>TEXT(Ecom[[#This Row],[Dates]],"mmm")</f>
        <v>Dec</v>
      </c>
      <c r="S1796" s="16" t="str">
        <f>TEXT(Ecom[[#This Row],[Dates]],"YYYY")</f>
        <v>2026</v>
      </c>
      <c r="T1796" s="16"/>
    </row>
    <row r="1797" spans="1:20" x14ac:dyDescent="0.25">
      <c r="A1797" t="s">
        <v>62</v>
      </c>
      <c r="B1797" s="16">
        <v>45889</v>
      </c>
      <c r="C1797" t="s">
        <v>44</v>
      </c>
      <c r="D1797" t="s">
        <v>15</v>
      </c>
      <c r="E1797" t="s">
        <v>75</v>
      </c>
      <c r="F1797" t="s">
        <v>76</v>
      </c>
      <c r="G1797">
        <v>10024</v>
      </c>
      <c r="H1797" t="s">
        <v>57</v>
      </c>
      <c r="I1797" t="s">
        <v>26</v>
      </c>
      <c r="J1797" t="s">
        <v>32</v>
      </c>
      <c r="K1797" s="6">
        <v>63.84</v>
      </c>
      <c r="L1797">
        <v>8</v>
      </c>
      <c r="M1797">
        <v>0</v>
      </c>
      <c r="N1797" s="6">
        <v>16.598400000000002</v>
      </c>
      <c r="O1797" t="str">
        <f t="shared" si="84"/>
        <v/>
      </c>
      <c r="P1797" s="6">
        <f t="shared" si="85"/>
        <v>149.60600000000002</v>
      </c>
      <c r="Q1797">
        <f t="shared" ref="Q1797:Q1860" si="86">SQRT(SUMXMY2(K1797:K1799,P1795:P1797)/3)</f>
        <v>120.26252595298585</v>
      </c>
      <c r="R1797" s="16" t="str">
        <f>TEXT(Ecom[[#This Row],[Dates]],"mmm")</f>
        <v>Aug</v>
      </c>
      <c r="S1797" s="16" t="str">
        <f>TEXT(Ecom[[#This Row],[Dates]],"YYYY")</f>
        <v>2025</v>
      </c>
      <c r="T1797" s="16"/>
    </row>
    <row r="1798" spans="1:20" x14ac:dyDescent="0.25">
      <c r="A1798" t="s">
        <v>62</v>
      </c>
      <c r="B1798" s="16">
        <v>45887</v>
      </c>
      <c r="C1798" t="s">
        <v>44</v>
      </c>
      <c r="D1798" t="s">
        <v>15</v>
      </c>
      <c r="E1798" t="s">
        <v>75</v>
      </c>
      <c r="F1798" t="s">
        <v>76</v>
      </c>
      <c r="G1798">
        <v>10024</v>
      </c>
      <c r="H1798" t="s">
        <v>57</v>
      </c>
      <c r="I1798" t="s">
        <v>35</v>
      </c>
      <c r="J1798" t="s">
        <v>36</v>
      </c>
      <c r="K1798" s="6">
        <v>347.97</v>
      </c>
      <c r="L1798">
        <v>3</v>
      </c>
      <c r="M1798">
        <v>0</v>
      </c>
      <c r="N1798" s="6">
        <v>100.9113</v>
      </c>
      <c r="O1798" t="str">
        <f t="shared" si="84"/>
        <v/>
      </c>
      <c r="P1798" s="6">
        <f t="shared" si="85"/>
        <v>200.20933333333335</v>
      </c>
      <c r="Q1798">
        <f t="shared" si="86"/>
        <v>120.33813774958064</v>
      </c>
      <c r="R1798" s="16" t="str">
        <f>TEXT(Ecom[[#This Row],[Dates]],"mmm")</f>
        <v>Aug</v>
      </c>
      <c r="S1798" s="16" t="str">
        <f>TEXT(Ecom[[#This Row],[Dates]],"YYYY")</f>
        <v>2025</v>
      </c>
      <c r="T1798" s="16"/>
    </row>
    <row r="1799" spans="1:20" x14ac:dyDescent="0.25">
      <c r="A1799" t="s">
        <v>62</v>
      </c>
      <c r="B1799" s="16">
        <v>46163</v>
      </c>
      <c r="C1799" t="s">
        <v>44</v>
      </c>
      <c r="D1799" t="s">
        <v>15</v>
      </c>
      <c r="E1799" t="s">
        <v>75</v>
      </c>
      <c r="F1799" t="s">
        <v>76</v>
      </c>
      <c r="G1799">
        <v>10024</v>
      </c>
      <c r="H1799" t="s">
        <v>57</v>
      </c>
      <c r="I1799" t="s">
        <v>26</v>
      </c>
      <c r="J1799" t="s">
        <v>37</v>
      </c>
      <c r="K1799" s="6">
        <v>37.008000000000003</v>
      </c>
      <c r="L1799">
        <v>6</v>
      </c>
      <c r="M1799">
        <v>0.2</v>
      </c>
      <c r="N1799" s="6">
        <v>11.565</v>
      </c>
      <c r="O1799" t="str">
        <f t="shared" si="84"/>
        <v/>
      </c>
      <c r="P1799" s="6">
        <f t="shared" si="85"/>
        <v>87.942000000000007</v>
      </c>
      <c r="Q1799">
        <f t="shared" si="86"/>
        <v>79.185375053543638</v>
      </c>
      <c r="R1799" s="16" t="str">
        <f>TEXT(Ecom[[#This Row],[Dates]],"mmm")</f>
        <v>May</v>
      </c>
      <c r="S1799" s="16" t="str">
        <f>TEXT(Ecom[[#This Row],[Dates]],"YYYY")</f>
        <v>2026</v>
      </c>
      <c r="T1799" s="16"/>
    </row>
    <row r="1800" spans="1:20" x14ac:dyDescent="0.25">
      <c r="A1800" t="s">
        <v>28</v>
      </c>
      <c r="B1800" s="16">
        <v>46366</v>
      </c>
      <c r="C1800" t="s">
        <v>14</v>
      </c>
      <c r="D1800" t="s">
        <v>15</v>
      </c>
      <c r="E1800" t="s">
        <v>117</v>
      </c>
      <c r="F1800" t="s">
        <v>24</v>
      </c>
      <c r="G1800">
        <v>95123</v>
      </c>
      <c r="H1800" t="s">
        <v>25</v>
      </c>
      <c r="I1800" t="s">
        <v>19</v>
      </c>
      <c r="J1800" t="s">
        <v>33</v>
      </c>
      <c r="K1800" s="6">
        <v>215.65</v>
      </c>
      <c r="L1800">
        <v>5</v>
      </c>
      <c r="M1800">
        <v>0</v>
      </c>
      <c r="N1800" s="6">
        <v>73.320999999999998</v>
      </c>
      <c r="O1800" t="str">
        <f t="shared" si="84"/>
        <v/>
      </c>
      <c r="P1800" s="6">
        <f t="shared" si="85"/>
        <v>93.589999999999989</v>
      </c>
      <c r="Q1800">
        <f t="shared" si="86"/>
        <v>50.67488630841089</v>
      </c>
      <c r="R1800" s="16" t="str">
        <f>TEXT(Ecom[[#This Row],[Dates]],"mmm")</f>
        <v>Dec</v>
      </c>
      <c r="S1800" s="16" t="str">
        <f>TEXT(Ecom[[#This Row],[Dates]],"YYYY")</f>
        <v>2026</v>
      </c>
      <c r="T1800" s="16"/>
    </row>
    <row r="1801" spans="1:20" x14ac:dyDescent="0.25">
      <c r="A1801" t="s">
        <v>13</v>
      </c>
      <c r="B1801" s="16">
        <v>46257</v>
      </c>
      <c r="C1801" t="s">
        <v>14</v>
      </c>
      <c r="D1801" t="s">
        <v>15</v>
      </c>
      <c r="E1801" t="s">
        <v>135</v>
      </c>
      <c r="F1801" t="s">
        <v>46</v>
      </c>
      <c r="G1801">
        <v>75081</v>
      </c>
      <c r="H1801" t="s">
        <v>47</v>
      </c>
      <c r="I1801" t="s">
        <v>26</v>
      </c>
      <c r="J1801" t="s">
        <v>77</v>
      </c>
      <c r="K1801" s="6">
        <v>11.167999999999999</v>
      </c>
      <c r="L1801">
        <v>4</v>
      </c>
      <c r="M1801">
        <v>0.2</v>
      </c>
      <c r="N1801" s="6">
        <v>3.6295999999999999</v>
      </c>
      <c r="O1801" t="str">
        <f t="shared" si="84"/>
        <v/>
      </c>
      <c r="P1801" s="6">
        <f t="shared" si="85"/>
        <v>23.100000000000005</v>
      </c>
      <c r="Q1801">
        <f t="shared" si="86"/>
        <v>51.066572628285911</v>
      </c>
      <c r="R1801" s="16" t="str">
        <f>TEXT(Ecom[[#This Row],[Dates]],"mmm")</f>
        <v>Aug</v>
      </c>
      <c r="S1801" s="16" t="str">
        <f>TEXT(Ecom[[#This Row],[Dates]],"YYYY")</f>
        <v>2026</v>
      </c>
      <c r="T1801" s="16"/>
    </row>
    <row r="1802" spans="1:20" x14ac:dyDescent="0.25">
      <c r="A1802" t="s">
        <v>13</v>
      </c>
      <c r="B1802" s="16">
        <v>45714</v>
      </c>
      <c r="C1802" t="s">
        <v>14</v>
      </c>
      <c r="D1802" t="s">
        <v>15</v>
      </c>
      <c r="E1802" t="s">
        <v>135</v>
      </c>
      <c r="F1802" t="s">
        <v>46</v>
      </c>
      <c r="G1802">
        <v>75081</v>
      </c>
      <c r="H1802" t="s">
        <v>47</v>
      </c>
      <c r="I1802" t="s">
        <v>26</v>
      </c>
      <c r="J1802" t="s">
        <v>41</v>
      </c>
      <c r="K1802" s="6">
        <v>53.951999999999998</v>
      </c>
      <c r="L1802">
        <v>3</v>
      </c>
      <c r="M1802">
        <v>0.2</v>
      </c>
      <c r="N1802" s="6">
        <v>17.534400000000002</v>
      </c>
      <c r="O1802" t="str">
        <f t="shared" si="84"/>
        <v/>
      </c>
      <c r="P1802" s="6">
        <f t="shared" si="85"/>
        <v>21.246333333333332</v>
      </c>
      <c r="Q1802">
        <f t="shared" si="86"/>
        <v>26.917938201820675</v>
      </c>
      <c r="R1802" s="16" t="str">
        <f>TEXT(Ecom[[#This Row],[Dates]],"mmm")</f>
        <v>Feb</v>
      </c>
      <c r="S1802" s="16" t="str">
        <f>TEXT(Ecom[[#This Row],[Dates]],"YYYY")</f>
        <v>2025</v>
      </c>
      <c r="T1802" s="16"/>
    </row>
    <row r="1803" spans="1:20" x14ac:dyDescent="0.25">
      <c r="A1803" t="s">
        <v>28</v>
      </c>
      <c r="B1803" s="16">
        <v>46112</v>
      </c>
      <c r="C1803" t="s">
        <v>44</v>
      </c>
      <c r="D1803" t="s">
        <v>15</v>
      </c>
      <c r="E1803" t="s">
        <v>190</v>
      </c>
      <c r="F1803" t="s">
        <v>43</v>
      </c>
      <c r="G1803">
        <v>98002</v>
      </c>
      <c r="H1803" t="s">
        <v>25</v>
      </c>
      <c r="I1803" t="s">
        <v>19</v>
      </c>
      <c r="J1803" t="s">
        <v>33</v>
      </c>
      <c r="K1803" s="6">
        <v>4.18</v>
      </c>
      <c r="L1803">
        <v>1</v>
      </c>
      <c r="M1803">
        <v>0</v>
      </c>
      <c r="N1803" s="6">
        <v>1.5047999999999999</v>
      </c>
      <c r="O1803" t="str">
        <f t="shared" si="84"/>
        <v/>
      </c>
      <c r="P1803" s="6">
        <f t="shared" si="85"/>
        <v>1557.8410000000001</v>
      </c>
      <c r="Q1803">
        <f t="shared" si="86"/>
        <v>1793.2453174967545</v>
      </c>
      <c r="R1803" s="16" t="str">
        <f>TEXT(Ecom[[#This Row],[Dates]],"mmm")</f>
        <v>Mar</v>
      </c>
      <c r="S1803" s="16" t="str">
        <f>TEXT(Ecom[[#This Row],[Dates]],"YYYY")</f>
        <v>2026</v>
      </c>
      <c r="T1803" s="16"/>
    </row>
    <row r="1804" spans="1:20" x14ac:dyDescent="0.25">
      <c r="A1804" t="s">
        <v>13</v>
      </c>
      <c r="B1804" s="16">
        <v>46132</v>
      </c>
      <c r="C1804" t="s">
        <v>14</v>
      </c>
      <c r="D1804" t="s">
        <v>15</v>
      </c>
      <c r="E1804" t="s">
        <v>55</v>
      </c>
      <c r="F1804" t="s">
        <v>56</v>
      </c>
      <c r="G1804">
        <v>19134</v>
      </c>
      <c r="H1804" t="s">
        <v>57</v>
      </c>
      <c r="I1804" t="s">
        <v>26</v>
      </c>
      <c r="J1804" t="s">
        <v>37</v>
      </c>
      <c r="K1804" s="6">
        <v>5.6070000000000002</v>
      </c>
      <c r="L1804">
        <v>1</v>
      </c>
      <c r="M1804">
        <v>0.7</v>
      </c>
      <c r="N1804" s="6">
        <v>-4.2987000000000002</v>
      </c>
      <c r="O1804">
        <f t="shared" si="84"/>
        <v>-4.2987000000000002</v>
      </c>
      <c r="P1804" s="6">
        <f t="shared" si="85"/>
        <v>1583.1090000000002</v>
      </c>
      <c r="Q1804">
        <f t="shared" si="86"/>
        <v>1992.1690946802271</v>
      </c>
      <c r="R1804" s="16" t="str">
        <f>TEXT(Ecom[[#This Row],[Dates]],"mmm")</f>
        <v>Apr</v>
      </c>
      <c r="S1804" s="16" t="str">
        <f>TEXT(Ecom[[#This Row],[Dates]],"YYYY")</f>
        <v>2026</v>
      </c>
      <c r="T1804" s="16"/>
    </row>
    <row r="1805" spans="1:20" x14ac:dyDescent="0.25">
      <c r="A1805" t="s">
        <v>13</v>
      </c>
      <c r="B1805" s="16">
        <v>45714</v>
      </c>
      <c r="C1805" t="s">
        <v>14</v>
      </c>
      <c r="D1805" t="s">
        <v>15</v>
      </c>
      <c r="E1805" t="s">
        <v>55</v>
      </c>
      <c r="F1805" t="s">
        <v>56</v>
      </c>
      <c r="G1805">
        <v>19134</v>
      </c>
      <c r="H1805" t="s">
        <v>57</v>
      </c>
      <c r="I1805" t="s">
        <v>26</v>
      </c>
      <c r="J1805" t="s">
        <v>110</v>
      </c>
      <c r="K1805" s="6">
        <v>4663.7359999999999</v>
      </c>
      <c r="L1805">
        <v>7</v>
      </c>
      <c r="M1805">
        <v>0.2</v>
      </c>
      <c r="N1805" s="6">
        <v>-1049.3406</v>
      </c>
      <c r="O1805">
        <f t="shared" si="84"/>
        <v>-1049.3406</v>
      </c>
      <c r="P1805" s="6">
        <f t="shared" si="85"/>
        <v>2439.8880000000004</v>
      </c>
      <c r="Q1805">
        <f t="shared" si="86"/>
        <v>1993.6967131258118</v>
      </c>
      <c r="R1805" s="16" t="str">
        <f>TEXT(Ecom[[#This Row],[Dates]],"mmm")</f>
        <v>Feb</v>
      </c>
      <c r="S1805" s="16" t="str">
        <f>TEXT(Ecom[[#This Row],[Dates]],"YYYY")</f>
        <v>2025</v>
      </c>
      <c r="T1805" s="16"/>
    </row>
    <row r="1806" spans="1:20" x14ac:dyDescent="0.25">
      <c r="A1806" t="s">
        <v>13</v>
      </c>
      <c r="B1806" s="16">
        <v>45877</v>
      </c>
      <c r="C1806" t="s">
        <v>14</v>
      </c>
      <c r="D1806" t="s">
        <v>15</v>
      </c>
      <c r="E1806" t="s">
        <v>55</v>
      </c>
      <c r="F1806" t="s">
        <v>56</v>
      </c>
      <c r="G1806">
        <v>19134</v>
      </c>
      <c r="H1806" t="s">
        <v>57</v>
      </c>
      <c r="I1806" t="s">
        <v>35</v>
      </c>
      <c r="J1806" t="s">
        <v>59</v>
      </c>
      <c r="K1806" s="6">
        <v>79.983999999999995</v>
      </c>
      <c r="L1806">
        <v>2</v>
      </c>
      <c r="M1806">
        <v>0.2</v>
      </c>
      <c r="N1806" s="6">
        <v>22.9954</v>
      </c>
      <c r="O1806" t="str">
        <f t="shared" si="84"/>
        <v/>
      </c>
      <c r="P1806" s="6">
        <f t="shared" si="85"/>
        <v>900.42933333333337</v>
      </c>
      <c r="Q1806">
        <f t="shared" si="86"/>
        <v>1001.5054610548581</v>
      </c>
      <c r="R1806" s="16" t="str">
        <f>TEXT(Ecom[[#This Row],[Dates]],"mmm")</f>
        <v>Aug</v>
      </c>
      <c r="S1806" s="16" t="str">
        <f>TEXT(Ecom[[#This Row],[Dates]],"YYYY")</f>
        <v>2025</v>
      </c>
      <c r="T1806" s="16"/>
    </row>
    <row r="1807" spans="1:20" x14ac:dyDescent="0.25">
      <c r="A1807" t="s">
        <v>62</v>
      </c>
      <c r="B1807" s="16">
        <v>45734</v>
      </c>
      <c r="C1807" t="s">
        <v>22</v>
      </c>
      <c r="D1807" t="s">
        <v>15</v>
      </c>
      <c r="E1807" t="s">
        <v>23</v>
      </c>
      <c r="F1807" t="s">
        <v>24</v>
      </c>
      <c r="G1807">
        <v>90049</v>
      </c>
      <c r="H1807" t="s">
        <v>25</v>
      </c>
      <c r="I1807" t="s">
        <v>35</v>
      </c>
      <c r="J1807" t="s">
        <v>36</v>
      </c>
      <c r="K1807" s="6">
        <v>2575.944</v>
      </c>
      <c r="L1807">
        <v>7</v>
      </c>
      <c r="M1807">
        <v>0.2</v>
      </c>
      <c r="N1807" s="6">
        <v>257.59440000000001</v>
      </c>
      <c r="O1807" t="str">
        <f t="shared" si="84"/>
        <v/>
      </c>
      <c r="P1807" s="6">
        <f t="shared" si="85"/>
        <v>958.51466666666659</v>
      </c>
      <c r="Q1807">
        <f t="shared" si="86"/>
        <v>644.37504763699928</v>
      </c>
      <c r="R1807" s="16" t="str">
        <f>TEXT(Ecom[[#This Row],[Dates]],"mmm")</f>
        <v>Mar</v>
      </c>
      <c r="S1807" s="16" t="str">
        <f>TEXT(Ecom[[#This Row],[Dates]],"YYYY")</f>
        <v>2025</v>
      </c>
      <c r="T1807" s="16"/>
    </row>
    <row r="1808" spans="1:20" x14ac:dyDescent="0.25">
      <c r="A1808" t="s">
        <v>62</v>
      </c>
      <c r="B1808" s="16">
        <v>45861</v>
      </c>
      <c r="C1808" t="s">
        <v>22</v>
      </c>
      <c r="D1808" t="s">
        <v>15</v>
      </c>
      <c r="E1808" t="s">
        <v>23</v>
      </c>
      <c r="F1808" t="s">
        <v>24</v>
      </c>
      <c r="G1808">
        <v>90049</v>
      </c>
      <c r="H1808" t="s">
        <v>25</v>
      </c>
      <c r="I1808" t="s">
        <v>26</v>
      </c>
      <c r="J1808" t="s">
        <v>41</v>
      </c>
      <c r="K1808" s="6">
        <v>45.36</v>
      </c>
      <c r="L1808">
        <v>7</v>
      </c>
      <c r="M1808">
        <v>0</v>
      </c>
      <c r="N1808" s="6">
        <v>21.7728</v>
      </c>
      <c r="O1808" t="str">
        <f t="shared" si="84"/>
        <v/>
      </c>
      <c r="P1808" s="6">
        <f t="shared" si="85"/>
        <v>123.17666666666668</v>
      </c>
      <c r="Q1808">
        <f t="shared" si="86"/>
        <v>640.30762878131907</v>
      </c>
      <c r="R1808" s="16" t="str">
        <f>TEXT(Ecom[[#This Row],[Dates]],"mmm")</f>
        <v>Jul</v>
      </c>
      <c r="S1808" s="16" t="str">
        <f>TEXT(Ecom[[#This Row],[Dates]],"YYYY")</f>
        <v>2025</v>
      </c>
      <c r="T1808" s="16"/>
    </row>
    <row r="1809" spans="1:20" x14ac:dyDescent="0.25">
      <c r="A1809" t="s">
        <v>62</v>
      </c>
      <c r="B1809" s="16">
        <v>45685</v>
      </c>
      <c r="C1809" t="s">
        <v>22</v>
      </c>
      <c r="D1809" t="s">
        <v>15</v>
      </c>
      <c r="E1809" t="s">
        <v>23</v>
      </c>
      <c r="F1809" t="s">
        <v>24</v>
      </c>
      <c r="G1809">
        <v>90049</v>
      </c>
      <c r="H1809" t="s">
        <v>25</v>
      </c>
      <c r="I1809" t="s">
        <v>35</v>
      </c>
      <c r="J1809" t="s">
        <v>59</v>
      </c>
      <c r="K1809" s="6">
        <v>254.24</v>
      </c>
      <c r="L1809">
        <v>7</v>
      </c>
      <c r="M1809">
        <v>0</v>
      </c>
      <c r="N1809" s="6">
        <v>76.272000000000006</v>
      </c>
      <c r="O1809" t="str">
        <f t="shared" si="84"/>
        <v/>
      </c>
      <c r="P1809" s="6">
        <f t="shared" si="85"/>
        <v>113.44200000000001</v>
      </c>
      <c r="Q1809">
        <f t="shared" si="86"/>
        <v>411.62384908860474</v>
      </c>
      <c r="R1809" s="16" t="str">
        <f>TEXT(Ecom[[#This Row],[Dates]],"mmm")</f>
        <v>Jan</v>
      </c>
      <c r="S1809" s="16" t="str">
        <f>TEXT(Ecom[[#This Row],[Dates]],"YYYY")</f>
        <v>2025</v>
      </c>
      <c r="T1809" s="16"/>
    </row>
    <row r="1810" spans="1:20" x14ac:dyDescent="0.25">
      <c r="A1810" t="s">
        <v>62</v>
      </c>
      <c r="B1810" s="16">
        <v>45824</v>
      </c>
      <c r="C1810" t="s">
        <v>22</v>
      </c>
      <c r="D1810" t="s">
        <v>15</v>
      </c>
      <c r="E1810" t="s">
        <v>337</v>
      </c>
      <c r="F1810" t="s">
        <v>119</v>
      </c>
      <c r="G1810">
        <v>74133</v>
      </c>
      <c r="H1810" t="s">
        <v>47</v>
      </c>
      <c r="I1810" t="s">
        <v>35</v>
      </c>
      <c r="J1810" t="s">
        <v>36</v>
      </c>
      <c r="K1810" s="6">
        <v>69.930000000000007</v>
      </c>
      <c r="L1810">
        <v>7</v>
      </c>
      <c r="M1810">
        <v>0</v>
      </c>
      <c r="N1810" s="6">
        <v>0.69930000000000003</v>
      </c>
      <c r="O1810" t="str">
        <f t="shared" si="84"/>
        <v/>
      </c>
      <c r="P1810" s="6">
        <f t="shared" si="85"/>
        <v>46.967333333333336</v>
      </c>
      <c r="Q1810">
        <f t="shared" si="86"/>
        <v>64.190796005750329</v>
      </c>
      <c r="R1810" s="16" t="str">
        <f>TEXT(Ecom[[#This Row],[Dates]],"mmm")</f>
        <v>Jun</v>
      </c>
      <c r="S1810" s="16" t="str">
        <f>TEXT(Ecom[[#This Row],[Dates]],"YYYY")</f>
        <v>2025</v>
      </c>
      <c r="T1810" s="16"/>
    </row>
    <row r="1811" spans="1:20" x14ac:dyDescent="0.25">
      <c r="A1811" t="s">
        <v>28</v>
      </c>
      <c r="B1811" s="16">
        <v>45916</v>
      </c>
      <c r="C1811" t="s">
        <v>22</v>
      </c>
      <c r="D1811" t="s">
        <v>15</v>
      </c>
      <c r="E1811" t="s">
        <v>79</v>
      </c>
      <c r="F1811" t="s">
        <v>65</v>
      </c>
      <c r="G1811">
        <v>60610</v>
      </c>
      <c r="H1811" t="s">
        <v>47</v>
      </c>
      <c r="I1811" t="s">
        <v>19</v>
      </c>
      <c r="J1811" t="s">
        <v>33</v>
      </c>
      <c r="K1811" s="6">
        <v>16.155999999999999</v>
      </c>
      <c r="L1811">
        <v>7</v>
      </c>
      <c r="M1811">
        <v>0.6</v>
      </c>
      <c r="N1811" s="6">
        <v>-12.117000000000001</v>
      </c>
      <c r="O1811">
        <f t="shared" si="84"/>
        <v>-12.117000000000001</v>
      </c>
      <c r="P1811" s="6">
        <f t="shared" si="85"/>
        <v>504.09066666666666</v>
      </c>
      <c r="Q1811">
        <f t="shared" si="86"/>
        <v>544.02435663965002</v>
      </c>
      <c r="R1811" s="16" t="str">
        <f>TEXT(Ecom[[#This Row],[Dates]],"mmm")</f>
        <v>Sep</v>
      </c>
      <c r="S1811" s="16" t="str">
        <f>TEXT(Ecom[[#This Row],[Dates]],"YYYY")</f>
        <v>2025</v>
      </c>
      <c r="T1811" s="16"/>
    </row>
    <row r="1812" spans="1:20" x14ac:dyDescent="0.25">
      <c r="A1812" t="s">
        <v>28</v>
      </c>
      <c r="B1812" s="16">
        <v>46108</v>
      </c>
      <c r="C1812" t="s">
        <v>22</v>
      </c>
      <c r="D1812" t="s">
        <v>15</v>
      </c>
      <c r="E1812" t="s">
        <v>79</v>
      </c>
      <c r="F1812" t="s">
        <v>65</v>
      </c>
      <c r="G1812">
        <v>60610</v>
      </c>
      <c r="H1812" t="s">
        <v>47</v>
      </c>
      <c r="I1812" t="s">
        <v>26</v>
      </c>
      <c r="J1812" t="s">
        <v>41</v>
      </c>
      <c r="K1812" s="6">
        <v>54.816000000000003</v>
      </c>
      <c r="L1812">
        <v>3</v>
      </c>
      <c r="M1812">
        <v>0.2</v>
      </c>
      <c r="N1812" s="6">
        <v>17.815200000000001</v>
      </c>
      <c r="O1812" t="str">
        <f t="shared" si="84"/>
        <v/>
      </c>
      <c r="P1812" s="6">
        <f t="shared" si="85"/>
        <v>524.572</v>
      </c>
      <c r="Q1812">
        <f t="shared" si="86"/>
        <v>599.50171110113195</v>
      </c>
      <c r="R1812" s="16" t="str">
        <f>TEXT(Ecom[[#This Row],[Dates]],"mmm")</f>
        <v>Mar</v>
      </c>
      <c r="S1812" s="16" t="str">
        <f>TEXT(Ecom[[#This Row],[Dates]],"YYYY")</f>
        <v>2026</v>
      </c>
      <c r="T1812" s="16"/>
    </row>
    <row r="1813" spans="1:20" x14ac:dyDescent="0.25">
      <c r="A1813" t="s">
        <v>13</v>
      </c>
      <c r="B1813" s="16">
        <v>45966</v>
      </c>
      <c r="C1813" t="s">
        <v>14</v>
      </c>
      <c r="D1813" t="s">
        <v>15</v>
      </c>
      <c r="E1813" t="s">
        <v>278</v>
      </c>
      <c r="F1813" t="s">
        <v>83</v>
      </c>
      <c r="G1813">
        <v>22801</v>
      </c>
      <c r="H1813" t="s">
        <v>18</v>
      </c>
      <c r="I1813" t="s">
        <v>19</v>
      </c>
      <c r="J1813" t="s">
        <v>31</v>
      </c>
      <c r="K1813" s="6">
        <v>1441.3</v>
      </c>
      <c r="L1813">
        <v>7</v>
      </c>
      <c r="M1813">
        <v>0</v>
      </c>
      <c r="N1813" s="6">
        <v>245.02099999999999</v>
      </c>
      <c r="O1813" t="str">
        <f t="shared" si="84"/>
        <v/>
      </c>
      <c r="P1813" s="6">
        <f t="shared" si="85"/>
        <v>507.85199999999992</v>
      </c>
      <c r="Q1813">
        <f t="shared" si="86"/>
        <v>666.17102851222592</v>
      </c>
      <c r="R1813" s="16" t="str">
        <f>TEXT(Ecom[[#This Row],[Dates]],"mmm")</f>
        <v>Nov</v>
      </c>
      <c r="S1813" s="16" t="str">
        <f>TEXT(Ecom[[#This Row],[Dates]],"YYYY")</f>
        <v>2025</v>
      </c>
      <c r="T1813" s="16"/>
    </row>
    <row r="1814" spans="1:20" x14ac:dyDescent="0.25">
      <c r="A1814" t="s">
        <v>28</v>
      </c>
      <c r="B1814" s="16">
        <v>45692</v>
      </c>
      <c r="C1814" t="s">
        <v>14</v>
      </c>
      <c r="D1814" t="s">
        <v>15</v>
      </c>
      <c r="E1814" t="s">
        <v>114</v>
      </c>
      <c r="F1814" t="s">
        <v>104</v>
      </c>
      <c r="G1814">
        <v>43055</v>
      </c>
      <c r="H1814" t="s">
        <v>57</v>
      </c>
      <c r="I1814" t="s">
        <v>19</v>
      </c>
      <c r="J1814" t="s">
        <v>33</v>
      </c>
      <c r="K1814" s="6">
        <v>77.599999999999994</v>
      </c>
      <c r="L1814">
        <v>5</v>
      </c>
      <c r="M1814">
        <v>0.2</v>
      </c>
      <c r="N1814" s="6">
        <v>28.13</v>
      </c>
      <c r="O1814" t="str">
        <f t="shared" si="84"/>
        <v/>
      </c>
      <c r="P1814" s="6">
        <f t="shared" si="85"/>
        <v>84.13066666666667</v>
      </c>
      <c r="Q1814">
        <f t="shared" si="86"/>
        <v>391.74273044170951</v>
      </c>
      <c r="R1814" s="16" t="str">
        <f>TEXT(Ecom[[#This Row],[Dates]],"mmm")</f>
        <v>Feb</v>
      </c>
      <c r="S1814" s="16" t="str">
        <f>TEXT(Ecom[[#This Row],[Dates]],"YYYY")</f>
        <v>2025</v>
      </c>
      <c r="T1814" s="16"/>
    </row>
    <row r="1815" spans="1:20" x14ac:dyDescent="0.25">
      <c r="A1815" t="s">
        <v>28</v>
      </c>
      <c r="B1815" s="16">
        <v>46110</v>
      </c>
      <c r="C1815" t="s">
        <v>14</v>
      </c>
      <c r="D1815" t="s">
        <v>15</v>
      </c>
      <c r="E1815" t="s">
        <v>114</v>
      </c>
      <c r="F1815" t="s">
        <v>104</v>
      </c>
      <c r="G1815">
        <v>43055</v>
      </c>
      <c r="H1815" t="s">
        <v>57</v>
      </c>
      <c r="I1815" t="s">
        <v>19</v>
      </c>
      <c r="J1815" t="s">
        <v>33</v>
      </c>
      <c r="K1815" s="6">
        <v>4.6559999999999997</v>
      </c>
      <c r="L1815">
        <v>2</v>
      </c>
      <c r="M1815">
        <v>0.2</v>
      </c>
      <c r="N1815" s="6">
        <v>1.5713999999999999</v>
      </c>
      <c r="O1815" t="str">
        <f t="shared" si="84"/>
        <v/>
      </c>
      <c r="P1815" s="6">
        <f t="shared" si="85"/>
        <v>60.723999999999997</v>
      </c>
      <c r="Q1815">
        <f t="shared" si="86"/>
        <v>296.33804689564568</v>
      </c>
      <c r="R1815" s="16" t="str">
        <f>TEXT(Ecom[[#This Row],[Dates]],"mmm")</f>
        <v>Mar</v>
      </c>
      <c r="S1815" s="16" t="str">
        <f>TEXT(Ecom[[#This Row],[Dates]],"YYYY")</f>
        <v>2026</v>
      </c>
      <c r="T1815" s="16"/>
    </row>
    <row r="1816" spans="1:20" x14ac:dyDescent="0.25">
      <c r="A1816" t="s">
        <v>28</v>
      </c>
      <c r="B1816" s="16">
        <v>46298</v>
      </c>
      <c r="C1816" t="s">
        <v>22</v>
      </c>
      <c r="D1816" t="s">
        <v>15</v>
      </c>
      <c r="E1816" t="s">
        <v>23</v>
      </c>
      <c r="F1816" t="s">
        <v>24</v>
      </c>
      <c r="G1816">
        <v>90045</v>
      </c>
      <c r="H1816" t="s">
        <v>25</v>
      </c>
      <c r="I1816" t="s">
        <v>19</v>
      </c>
      <c r="J1816" t="s">
        <v>31</v>
      </c>
      <c r="K1816" s="6">
        <v>170.136</v>
      </c>
      <c r="L1816">
        <v>3</v>
      </c>
      <c r="M1816">
        <v>0.2</v>
      </c>
      <c r="N1816" s="6">
        <v>-8.5068000000000001</v>
      </c>
      <c r="O1816">
        <f t="shared" si="84"/>
        <v>-8.5068000000000001</v>
      </c>
      <c r="P1816" s="6">
        <f t="shared" si="85"/>
        <v>62.258666666666663</v>
      </c>
      <c r="Q1816">
        <f t="shared" si="86"/>
        <v>65.957962284630497</v>
      </c>
      <c r="R1816" s="16" t="str">
        <f>TEXT(Ecom[[#This Row],[Dates]],"mmm")</f>
        <v>Oct</v>
      </c>
      <c r="S1816" s="16" t="str">
        <f>TEXT(Ecom[[#This Row],[Dates]],"YYYY")</f>
        <v>2026</v>
      </c>
      <c r="T1816" s="16"/>
    </row>
    <row r="1817" spans="1:20" x14ac:dyDescent="0.25">
      <c r="A1817" t="s">
        <v>168</v>
      </c>
      <c r="B1817" s="16">
        <v>45939</v>
      </c>
      <c r="C1817" t="s">
        <v>14</v>
      </c>
      <c r="D1817" t="s">
        <v>15</v>
      </c>
      <c r="E1817" t="s">
        <v>42</v>
      </c>
      <c r="F1817" t="s">
        <v>43</v>
      </c>
      <c r="G1817">
        <v>98105</v>
      </c>
      <c r="H1817" t="s">
        <v>25</v>
      </c>
      <c r="I1817" t="s">
        <v>26</v>
      </c>
      <c r="J1817" t="s">
        <v>27</v>
      </c>
      <c r="K1817" s="6">
        <v>7.38</v>
      </c>
      <c r="L1817">
        <v>2</v>
      </c>
      <c r="M1817">
        <v>0</v>
      </c>
      <c r="N1817" s="6">
        <v>3.4685999999999999</v>
      </c>
      <c r="O1817" t="str">
        <f t="shared" si="84"/>
        <v/>
      </c>
      <c r="P1817" s="6">
        <f t="shared" si="85"/>
        <v>8.8666666666666671</v>
      </c>
      <c r="Q1817">
        <f t="shared" si="86"/>
        <v>43.419029553957181</v>
      </c>
      <c r="R1817" s="16" t="str">
        <f>TEXT(Ecom[[#This Row],[Dates]],"mmm")</f>
        <v>Oct</v>
      </c>
      <c r="S1817" s="16" t="str">
        <f>TEXT(Ecom[[#This Row],[Dates]],"YYYY")</f>
        <v>2025</v>
      </c>
      <c r="T1817" s="16"/>
    </row>
    <row r="1818" spans="1:20" x14ac:dyDescent="0.25">
      <c r="A1818" t="s">
        <v>168</v>
      </c>
      <c r="B1818" s="16">
        <v>46321</v>
      </c>
      <c r="C1818" t="s">
        <v>14</v>
      </c>
      <c r="D1818" t="s">
        <v>15</v>
      </c>
      <c r="E1818" t="s">
        <v>42</v>
      </c>
      <c r="F1818" t="s">
        <v>43</v>
      </c>
      <c r="G1818">
        <v>98105</v>
      </c>
      <c r="H1818" t="s">
        <v>25</v>
      </c>
      <c r="I1818" t="s">
        <v>26</v>
      </c>
      <c r="J1818" t="s">
        <v>34</v>
      </c>
      <c r="K1818" s="6">
        <v>9.26</v>
      </c>
      <c r="L1818">
        <v>2</v>
      </c>
      <c r="M1818">
        <v>0</v>
      </c>
      <c r="N1818" s="6">
        <v>3.0558000000000001</v>
      </c>
      <c r="O1818" t="str">
        <f t="shared" si="84"/>
        <v/>
      </c>
      <c r="P1818" s="6">
        <f t="shared" si="85"/>
        <v>31.606666666666666</v>
      </c>
      <c r="Q1818">
        <f t="shared" si="86"/>
        <v>39.772131884859611</v>
      </c>
      <c r="R1818" s="16" t="str">
        <f>TEXT(Ecom[[#This Row],[Dates]],"mmm")</f>
        <v>Oct</v>
      </c>
      <c r="S1818" s="16" t="str">
        <f>TEXT(Ecom[[#This Row],[Dates]],"YYYY")</f>
        <v>2026</v>
      </c>
      <c r="T1818" s="16"/>
    </row>
    <row r="1819" spans="1:20" x14ac:dyDescent="0.25">
      <c r="A1819" t="s">
        <v>13</v>
      </c>
      <c r="B1819" s="16">
        <v>45904</v>
      </c>
      <c r="C1819" t="s">
        <v>14</v>
      </c>
      <c r="D1819" t="s">
        <v>15</v>
      </c>
      <c r="E1819" t="s">
        <v>23</v>
      </c>
      <c r="F1819" t="s">
        <v>24</v>
      </c>
      <c r="G1819">
        <v>90036</v>
      </c>
      <c r="H1819" t="s">
        <v>25</v>
      </c>
      <c r="I1819" t="s">
        <v>26</v>
      </c>
      <c r="J1819" t="s">
        <v>27</v>
      </c>
      <c r="K1819" s="6">
        <v>9.9600000000000009</v>
      </c>
      <c r="L1819">
        <v>2</v>
      </c>
      <c r="M1819">
        <v>0</v>
      </c>
      <c r="N1819" s="6">
        <v>4.5815999999999999</v>
      </c>
      <c r="O1819" t="str">
        <f t="shared" si="84"/>
        <v/>
      </c>
      <c r="P1819" s="6">
        <f t="shared" si="85"/>
        <v>38.293333333333329</v>
      </c>
      <c r="Q1819">
        <f t="shared" si="86"/>
        <v>25.93022346392118</v>
      </c>
      <c r="R1819" s="16" t="str">
        <f>TEXT(Ecom[[#This Row],[Dates]],"mmm")</f>
        <v>Sep</v>
      </c>
      <c r="S1819" s="16" t="str">
        <f>TEXT(Ecom[[#This Row],[Dates]],"YYYY")</f>
        <v>2025</v>
      </c>
      <c r="T1819" s="16"/>
    </row>
    <row r="1820" spans="1:20" x14ac:dyDescent="0.25">
      <c r="A1820" t="s">
        <v>28</v>
      </c>
      <c r="B1820" s="16">
        <v>45723</v>
      </c>
      <c r="C1820" t="s">
        <v>14</v>
      </c>
      <c r="D1820" t="s">
        <v>15</v>
      </c>
      <c r="E1820" t="s">
        <v>79</v>
      </c>
      <c r="F1820" t="s">
        <v>65</v>
      </c>
      <c r="G1820">
        <v>60623</v>
      </c>
      <c r="H1820" t="s">
        <v>47</v>
      </c>
      <c r="I1820" t="s">
        <v>26</v>
      </c>
      <c r="J1820" t="s">
        <v>38</v>
      </c>
      <c r="K1820" s="6">
        <v>75.599999999999994</v>
      </c>
      <c r="L1820">
        <v>2</v>
      </c>
      <c r="M1820">
        <v>0.8</v>
      </c>
      <c r="N1820" s="6">
        <v>-166.32</v>
      </c>
      <c r="O1820">
        <f t="shared" si="84"/>
        <v>-166.32</v>
      </c>
      <c r="P1820" s="6">
        <f t="shared" si="85"/>
        <v>65.661333333333332</v>
      </c>
      <c r="Q1820">
        <f t="shared" si="86"/>
        <v>30.072328897731431</v>
      </c>
      <c r="R1820" s="16" t="str">
        <f>TEXT(Ecom[[#This Row],[Dates]],"mmm")</f>
        <v>Mar</v>
      </c>
      <c r="S1820" s="16" t="str">
        <f>TEXT(Ecom[[#This Row],[Dates]],"YYYY")</f>
        <v>2025</v>
      </c>
      <c r="T1820" s="16"/>
    </row>
    <row r="1821" spans="1:20" x14ac:dyDescent="0.25">
      <c r="A1821" t="s">
        <v>28</v>
      </c>
      <c r="B1821" s="16">
        <v>46175</v>
      </c>
      <c r="C1821" t="s">
        <v>14</v>
      </c>
      <c r="D1821" t="s">
        <v>15</v>
      </c>
      <c r="E1821" t="s">
        <v>79</v>
      </c>
      <c r="F1821" t="s">
        <v>65</v>
      </c>
      <c r="G1821">
        <v>60623</v>
      </c>
      <c r="H1821" t="s">
        <v>47</v>
      </c>
      <c r="I1821" t="s">
        <v>19</v>
      </c>
      <c r="J1821" t="s">
        <v>33</v>
      </c>
      <c r="K1821" s="6">
        <v>29.32</v>
      </c>
      <c r="L1821">
        <v>2</v>
      </c>
      <c r="M1821">
        <v>0.6</v>
      </c>
      <c r="N1821" s="6">
        <v>-24.189</v>
      </c>
      <c r="O1821">
        <f t="shared" si="84"/>
        <v>-24.189</v>
      </c>
      <c r="P1821" s="6">
        <f t="shared" si="85"/>
        <v>42.786666666666662</v>
      </c>
      <c r="Q1821">
        <f t="shared" si="86"/>
        <v>26.204486672663091</v>
      </c>
      <c r="R1821" s="16" t="str">
        <f>TEXT(Ecom[[#This Row],[Dates]],"mmm")</f>
        <v>Jun</v>
      </c>
      <c r="S1821" s="16" t="str">
        <f>TEXT(Ecom[[#This Row],[Dates]],"YYYY")</f>
        <v>2026</v>
      </c>
      <c r="T1821" s="16"/>
    </row>
    <row r="1822" spans="1:20" x14ac:dyDescent="0.25">
      <c r="A1822" t="s">
        <v>28</v>
      </c>
      <c r="B1822" s="16">
        <v>46122</v>
      </c>
      <c r="C1822" t="s">
        <v>22</v>
      </c>
      <c r="D1822" t="s">
        <v>15</v>
      </c>
      <c r="E1822" t="s">
        <v>79</v>
      </c>
      <c r="F1822" t="s">
        <v>65</v>
      </c>
      <c r="G1822">
        <v>60623</v>
      </c>
      <c r="H1822" t="s">
        <v>47</v>
      </c>
      <c r="I1822" t="s">
        <v>26</v>
      </c>
      <c r="J1822" t="s">
        <v>38</v>
      </c>
      <c r="K1822" s="6">
        <v>92.063999999999993</v>
      </c>
      <c r="L1822">
        <v>6</v>
      </c>
      <c r="M1822">
        <v>0.8</v>
      </c>
      <c r="N1822" s="6">
        <v>-225.55680000000001</v>
      </c>
      <c r="O1822">
        <f t="shared" si="84"/>
        <v>-225.55680000000001</v>
      </c>
      <c r="P1822" s="6">
        <f t="shared" si="85"/>
        <v>53.999333333333333</v>
      </c>
      <c r="Q1822">
        <f t="shared" si="86"/>
        <v>26.202813860771172</v>
      </c>
      <c r="R1822" s="16" t="str">
        <f>TEXT(Ecom[[#This Row],[Dates]],"mmm")</f>
        <v>Apr</v>
      </c>
      <c r="S1822" s="16" t="str">
        <f>TEXT(Ecom[[#This Row],[Dates]],"YYYY")</f>
        <v>2026</v>
      </c>
      <c r="T1822" s="16"/>
    </row>
    <row r="1823" spans="1:20" x14ac:dyDescent="0.25">
      <c r="A1823" t="s">
        <v>28</v>
      </c>
      <c r="B1823" s="16">
        <v>46013</v>
      </c>
      <c r="C1823" t="s">
        <v>22</v>
      </c>
      <c r="D1823" t="s">
        <v>15</v>
      </c>
      <c r="E1823" t="s">
        <v>79</v>
      </c>
      <c r="F1823" t="s">
        <v>65</v>
      </c>
      <c r="G1823">
        <v>60623</v>
      </c>
      <c r="H1823" t="s">
        <v>47</v>
      </c>
      <c r="I1823" t="s">
        <v>26</v>
      </c>
      <c r="J1823" t="s">
        <v>77</v>
      </c>
      <c r="K1823" s="6">
        <v>6.976</v>
      </c>
      <c r="L1823">
        <v>4</v>
      </c>
      <c r="M1823">
        <v>0.2</v>
      </c>
      <c r="N1823" s="6">
        <v>1.8311999999999999</v>
      </c>
      <c r="O1823" t="str">
        <f t="shared" si="84"/>
        <v/>
      </c>
      <c r="P1823" s="6">
        <f t="shared" si="85"/>
        <v>25.039333333333332</v>
      </c>
      <c r="Q1823">
        <f t="shared" si="86"/>
        <v>24.199833452135799</v>
      </c>
      <c r="R1823" s="16" t="str">
        <f>TEXT(Ecom[[#This Row],[Dates]],"mmm")</f>
        <v>Dec</v>
      </c>
      <c r="S1823" s="16" t="str">
        <f>TEXT(Ecom[[#This Row],[Dates]],"YYYY")</f>
        <v>2025</v>
      </c>
      <c r="T1823" s="16"/>
    </row>
    <row r="1824" spans="1:20" x14ac:dyDescent="0.25">
      <c r="A1824" t="s">
        <v>28</v>
      </c>
      <c r="B1824" s="16">
        <v>45759</v>
      </c>
      <c r="C1824" t="s">
        <v>22</v>
      </c>
      <c r="D1824" t="s">
        <v>15</v>
      </c>
      <c r="E1824" t="s">
        <v>79</v>
      </c>
      <c r="F1824" t="s">
        <v>65</v>
      </c>
      <c r="G1824">
        <v>60623</v>
      </c>
      <c r="H1824" t="s">
        <v>47</v>
      </c>
      <c r="I1824" t="s">
        <v>19</v>
      </c>
      <c r="J1824" t="s">
        <v>21</v>
      </c>
      <c r="K1824" s="6">
        <v>62.957999999999998</v>
      </c>
      <c r="L1824">
        <v>3</v>
      </c>
      <c r="M1824">
        <v>0.3</v>
      </c>
      <c r="N1824" s="6">
        <v>-2.6981999999999999</v>
      </c>
      <c r="O1824">
        <f t="shared" si="84"/>
        <v>-2.6981999999999999</v>
      </c>
      <c r="P1824" s="6">
        <f t="shared" si="85"/>
        <v>33.153999999999996</v>
      </c>
      <c r="Q1824">
        <f t="shared" si="86"/>
        <v>12.620823087556824</v>
      </c>
      <c r="R1824" s="16" t="str">
        <f>TEXT(Ecom[[#This Row],[Dates]],"mmm")</f>
        <v>Apr</v>
      </c>
      <c r="S1824" s="16" t="str">
        <f>TEXT(Ecom[[#This Row],[Dates]],"YYYY")</f>
        <v>2025</v>
      </c>
      <c r="T1824" s="16"/>
    </row>
    <row r="1825" spans="1:20" x14ac:dyDescent="0.25">
      <c r="A1825" t="s">
        <v>28</v>
      </c>
      <c r="B1825" s="16">
        <v>46235</v>
      </c>
      <c r="C1825" t="s">
        <v>22</v>
      </c>
      <c r="D1825" t="s">
        <v>15</v>
      </c>
      <c r="E1825" t="s">
        <v>79</v>
      </c>
      <c r="F1825" t="s">
        <v>65</v>
      </c>
      <c r="G1825">
        <v>60623</v>
      </c>
      <c r="H1825" t="s">
        <v>47</v>
      </c>
      <c r="I1825" t="s">
        <v>26</v>
      </c>
      <c r="J1825" t="s">
        <v>41</v>
      </c>
      <c r="K1825" s="6">
        <v>5.1840000000000002</v>
      </c>
      <c r="L1825">
        <v>1</v>
      </c>
      <c r="M1825">
        <v>0.2</v>
      </c>
      <c r="N1825" s="6">
        <v>1.8144</v>
      </c>
      <c r="O1825" t="str">
        <f t="shared" si="84"/>
        <v/>
      </c>
      <c r="P1825" s="6">
        <f t="shared" si="85"/>
        <v>16.114666666666665</v>
      </c>
      <c r="Q1825">
        <f t="shared" si="86"/>
        <v>11.773849453894123</v>
      </c>
      <c r="R1825" s="16" t="str">
        <f>TEXT(Ecom[[#This Row],[Dates]],"mmm")</f>
        <v>Aug</v>
      </c>
      <c r="S1825" s="16" t="str">
        <f>TEXT(Ecom[[#This Row],[Dates]],"YYYY")</f>
        <v>2026</v>
      </c>
      <c r="T1825" s="16"/>
    </row>
    <row r="1826" spans="1:20" x14ac:dyDescent="0.25">
      <c r="A1826" t="s">
        <v>28</v>
      </c>
      <c r="B1826" s="16">
        <v>46032</v>
      </c>
      <c r="C1826" t="s">
        <v>14</v>
      </c>
      <c r="D1826" t="s">
        <v>15</v>
      </c>
      <c r="E1826" t="s">
        <v>338</v>
      </c>
      <c r="F1826" t="s">
        <v>95</v>
      </c>
      <c r="G1826">
        <v>97756</v>
      </c>
      <c r="H1826" t="s">
        <v>25</v>
      </c>
      <c r="I1826" t="s">
        <v>26</v>
      </c>
      <c r="J1826" t="s">
        <v>37</v>
      </c>
      <c r="K1826" s="6">
        <v>31.32</v>
      </c>
      <c r="L1826">
        <v>10</v>
      </c>
      <c r="M1826">
        <v>0.7</v>
      </c>
      <c r="N1826" s="6">
        <v>-25.056000000000001</v>
      </c>
      <c r="O1826">
        <f t="shared" si="84"/>
        <v>-25.056000000000001</v>
      </c>
      <c r="P1826" s="6">
        <f t="shared" si="85"/>
        <v>21.981333333333328</v>
      </c>
      <c r="Q1826">
        <f t="shared" si="86"/>
        <v>2.7252281182125446</v>
      </c>
      <c r="R1826" s="16" t="str">
        <f>TEXT(Ecom[[#This Row],[Dates]],"mmm")</f>
        <v>Jan</v>
      </c>
      <c r="S1826" s="16" t="str">
        <f>TEXT(Ecom[[#This Row],[Dates]],"YYYY")</f>
        <v>2026</v>
      </c>
      <c r="T1826" s="16"/>
    </row>
    <row r="1827" spans="1:20" x14ac:dyDescent="0.25">
      <c r="A1827" t="s">
        <v>28</v>
      </c>
      <c r="B1827" s="16">
        <v>46320</v>
      </c>
      <c r="C1827" t="s">
        <v>14</v>
      </c>
      <c r="D1827" t="s">
        <v>15</v>
      </c>
      <c r="E1827" t="s">
        <v>338</v>
      </c>
      <c r="F1827" t="s">
        <v>95</v>
      </c>
      <c r="G1827">
        <v>97756</v>
      </c>
      <c r="H1827" t="s">
        <v>25</v>
      </c>
      <c r="I1827" t="s">
        <v>19</v>
      </c>
      <c r="J1827" t="s">
        <v>33</v>
      </c>
      <c r="K1827" s="6">
        <v>11.84</v>
      </c>
      <c r="L1827">
        <v>4</v>
      </c>
      <c r="M1827">
        <v>0.2</v>
      </c>
      <c r="N1827" s="6">
        <v>3.1080000000000001</v>
      </c>
      <c r="O1827" t="str">
        <f t="shared" si="84"/>
        <v/>
      </c>
      <c r="P1827" s="6">
        <f t="shared" si="85"/>
        <v>387.53333333333336</v>
      </c>
      <c r="Q1827">
        <f t="shared" si="86"/>
        <v>427.50214801383686</v>
      </c>
      <c r="R1827" s="16" t="str">
        <f>TEXT(Ecom[[#This Row],[Dates]],"mmm")</f>
        <v>Oct</v>
      </c>
      <c r="S1827" s="16" t="str">
        <f>TEXT(Ecom[[#This Row],[Dates]],"YYYY")</f>
        <v>2026</v>
      </c>
      <c r="T1827" s="16"/>
    </row>
    <row r="1828" spans="1:20" x14ac:dyDescent="0.25">
      <c r="A1828" t="s">
        <v>28</v>
      </c>
      <c r="B1828" s="16">
        <v>46222</v>
      </c>
      <c r="C1828" t="s">
        <v>14</v>
      </c>
      <c r="D1828" t="s">
        <v>15</v>
      </c>
      <c r="E1828" t="s">
        <v>338</v>
      </c>
      <c r="F1828" t="s">
        <v>95</v>
      </c>
      <c r="G1828">
        <v>97756</v>
      </c>
      <c r="H1828" t="s">
        <v>25</v>
      </c>
      <c r="I1828" t="s">
        <v>19</v>
      </c>
      <c r="J1828" t="s">
        <v>33</v>
      </c>
      <c r="K1828" s="6">
        <v>22.783999999999999</v>
      </c>
      <c r="L1828">
        <v>1</v>
      </c>
      <c r="M1828">
        <v>0.2</v>
      </c>
      <c r="N1828" s="6">
        <v>4.8415999999999997</v>
      </c>
      <c r="O1828" t="str">
        <f t="shared" si="84"/>
        <v/>
      </c>
      <c r="P1828" s="6">
        <f t="shared" si="85"/>
        <v>396.54666666666679</v>
      </c>
      <c r="Q1828">
        <f t="shared" si="86"/>
        <v>474.756580203184</v>
      </c>
      <c r="R1828" s="16" t="str">
        <f>TEXT(Ecom[[#This Row],[Dates]],"mmm")</f>
        <v>Jul</v>
      </c>
      <c r="S1828" s="16" t="str">
        <f>TEXT(Ecom[[#This Row],[Dates]],"YYYY")</f>
        <v>2026</v>
      </c>
      <c r="T1828" s="16"/>
    </row>
    <row r="1829" spans="1:20" x14ac:dyDescent="0.25">
      <c r="A1829" t="s">
        <v>13</v>
      </c>
      <c r="B1829" s="16">
        <v>46257</v>
      </c>
      <c r="C1829" t="s">
        <v>44</v>
      </c>
      <c r="D1829" t="s">
        <v>15</v>
      </c>
      <c r="E1829" t="s">
        <v>339</v>
      </c>
      <c r="F1829" t="s">
        <v>40</v>
      </c>
      <c r="G1829">
        <v>27604</v>
      </c>
      <c r="H1829" t="s">
        <v>18</v>
      </c>
      <c r="I1829" t="s">
        <v>35</v>
      </c>
      <c r="J1829" t="s">
        <v>36</v>
      </c>
      <c r="K1829" s="6">
        <v>1127.9760000000001</v>
      </c>
      <c r="L1829">
        <v>3</v>
      </c>
      <c r="M1829">
        <v>0.2</v>
      </c>
      <c r="N1829" s="6">
        <v>126.8973</v>
      </c>
      <c r="O1829" t="str">
        <f t="shared" si="84"/>
        <v/>
      </c>
      <c r="P1829" s="6">
        <f t="shared" si="85"/>
        <v>648.88400000000013</v>
      </c>
      <c r="Q1829">
        <f t="shared" si="86"/>
        <v>480.73511029425515</v>
      </c>
      <c r="R1829" s="16" t="str">
        <f>TEXT(Ecom[[#This Row],[Dates]],"mmm")</f>
        <v>Aug</v>
      </c>
      <c r="S1829" s="16" t="str">
        <f>TEXT(Ecom[[#This Row],[Dates]],"YYYY")</f>
        <v>2026</v>
      </c>
      <c r="T1829" s="16"/>
    </row>
    <row r="1830" spans="1:20" x14ac:dyDescent="0.25">
      <c r="A1830" t="s">
        <v>13</v>
      </c>
      <c r="B1830" s="16">
        <v>46015</v>
      </c>
      <c r="C1830" t="s">
        <v>22</v>
      </c>
      <c r="D1830" t="s">
        <v>15</v>
      </c>
      <c r="E1830" t="s">
        <v>288</v>
      </c>
      <c r="F1830" t="s">
        <v>167</v>
      </c>
      <c r="G1830">
        <v>31204</v>
      </c>
      <c r="H1830" t="s">
        <v>18</v>
      </c>
      <c r="I1830" t="s">
        <v>26</v>
      </c>
      <c r="J1830" t="s">
        <v>41</v>
      </c>
      <c r="K1830" s="6">
        <v>38.880000000000003</v>
      </c>
      <c r="L1830">
        <v>6</v>
      </c>
      <c r="M1830">
        <v>0</v>
      </c>
      <c r="N1830" s="6">
        <v>18.662400000000002</v>
      </c>
      <c r="O1830" t="str">
        <f t="shared" si="84"/>
        <v/>
      </c>
      <c r="P1830" s="6">
        <f t="shared" si="85"/>
        <v>752.8653333333333</v>
      </c>
      <c r="Q1830">
        <f t="shared" si="86"/>
        <v>453.54437900345505</v>
      </c>
      <c r="R1830" s="16" t="str">
        <f>TEXT(Ecom[[#This Row],[Dates]],"mmm")</f>
        <v>Dec</v>
      </c>
      <c r="S1830" s="16" t="str">
        <f>TEXT(Ecom[[#This Row],[Dates]],"YYYY")</f>
        <v>2025</v>
      </c>
      <c r="T1830" s="16"/>
    </row>
    <row r="1831" spans="1:20" x14ac:dyDescent="0.25">
      <c r="A1831" t="s">
        <v>28</v>
      </c>
      <c r="B1831" s="16">
        <v>45756</v>
      </c>
      <c r="C1831" t="s">
        <v>14</v>
      </c>
      <c r="D1831" t="s">
        <v>15</v>
      </c>
      <c r="E1831" t="s">
        <v>221</v>
      </c>
      <c r="F1831" t="s">
        <v>104</v>
      </c>
      <c r="G1831">
        <v>44105</v>
      </c>
      <c r="H1831" t="s">
        <v>57</v>
      </c>
      <c r="I1831" t="s">
        <v>35</v>
      </c>
      <c r="J1831" t="s">
        <v>36</v>
      </c>
      <c r="K1831" s="6">
        <v>779.79600000000005</v>
      </c>
      <c r="L1831">
        <v>2</v>
      </c>
      <c r="M1831">
        <v>0.4</v>
      </c>
      <c r="N1831" s="6">
        <v>-168.95580000000001</v>
      </c>
      <c r="O1831">
        <f t="shared" si="84"/>
        <v>-168.95580000000001</v>
      </c>
      <c r="P1831" s="6">
        <f t="shared" si="85"/>
        <v>827.27533333333349</v>
      </c>
      <c r="Q1831">
        <f t="shared" si="86"/>
        <v>519.16404624300355</v>
      </c>
      <c r="R1831" s="16" t="str">
        <f>TEXT(Ecom[[#This Row],[Dates]],"mmm")</f>
        <v>Apr</v>
      </c>
      <c r="S1831" s="16" t="str">
        <f>TEXT(Ecom[[#This Row],[Dates]],"YYYY")</f>
        <v>2025</v>
      </c>
      <c r="T1831" s="16"/>
    </row>
    <row r="1832" spans="1:20" x14ac:dyDescent="0.25">
      <c r="A1832" t="s">
        <v>168</v>
      </c>
      <c r="B1832" s="16">
        <v>45763</v>
      </c>
      <c r="C1832" t="s">
        <v>44</v>
      </c>
      <c r="D1832" t="s">
        <v>15</v>
      </c>
      <c r="E1832" t="s">
        <v>340</v>
      </c>
      <c r="F1832" t="s">
        <v>119</v>
      </c>
      <c r="G1832">
        <v>74403</v>
      </c>
      <c r="H1832" t="s">
        <v>47</v>
      </c>
      <c r="I1832" t="s">
        <v>35</v>
      </c>
      <c r="J1832" t="s">
        <v>36</v>
      </c>
      <c r="K1832" s="6">
        <v>1439.92</v>
      </c>
      <c r="L1832">
        <v>8</v>
      </c>
      <c r="M1832">
        <v>0</v>
      </c>
      <c r="N1832" s="6">
        <v>374.37920000000003</v>
      </c>
      <c r="O1832" t="str">
        <f t="shared" si="84"/>
        <v/>
      </c>
      <c r="P1832" s="6">
        <f t="shared" si="85"/>
        <v>636.34333333333336</v>
      </c>
      <c r="Q1832">
        <f t="shared" si="86"/>
        <v>570.31911151214285</v>
      </c>
      <c r="R1832" s="16" t="str">
        <f>TEXT(Ecom[[#This Row],[Dates]],"mmm")</f>
        <v>Apr</v>
      </c>
      <c r="S1832" s="16" t="str">
        <f>TEXT(Ecom[[#This Row],[Dates]],"YYYY")</f>
        <v>2025</v>
      </c>
      <c r="T1832" s="16"/>
    </row>
    <row r="1833" spans="1:20" x14ac:dyDescent="0.25">
      <c r="A1833" t="s">
        <v>168</v>
      </c>
      <c r="B1833" s="16">
        <v>45677</v>
      </c>
      <c r="C1833" t="s">
        <v>44</v>
      </c>
      <c r="D1833" t="s">
        <v>15</v>
      </c>
      <c r="E1833" t="s">
        <v>340</v>
      </c>
      <c r="F1833" t="s">
        <v>119</v>
      </c>
      <c r="G1833">
        <v>74403</v>
      </c>
      <c r="H1833" t="s">
        <v>47</v>
      </c>
      <c r="I1833" t="s">
        <v>19</v>
      </c>
      <c r="J1833" t="s">
        <v>31</v>
      </c>
      <c r="K1833" s="6">
        <v>262.11</v>
      </c>
      <c r="L1833">
        <v>1</v>
      </c>
      <c r="M1833">
        <v>0</v>
      </c>
      <c r="N1833" s="6">
        <v>62.906399999999998</v>
      </c>
      <c r="O1833" t="str">
        <f t="shared" si="84"/>
        <v/>
      </c>
      <c r="P1833" s="6">
        <f t="shared" si="85"/>
        <v>636.36400000000003</v>
      </c>
      <c r="Q1833">
        <f t="shared" si="86"/>
        <v>619.01788929549684</v>
      </c>
      <c r="R1833" s="16" t="str">
        <f>TEXT(Ecom[[#This Row],[Dates]],"mmm")</f>
        <v>Jan</v>
      </c>
      <c r="S1833" s="16" t="str">
        <f>TEXT(Ecom[[#This Row],[Dates]],"YYYY")</f>
        <v>2025</v>
      </c>
      <c r="T1833" s="16"/>
    </row>
    <row r="1834" spans="1:20" x14ac:dyDescent="0.25">
      <c r="A1834" t="s">
        <v>28</v>
      </c>
      <c r="B1834" s="16">
        <v>46241</v>
      </c>
      <c r="C1834" t="s">
        <v>22</v>
      </c>
      <c r="D1834" t="s">
        <v>15</v>
      </c>
      <c r="E1834" t="s">
        <v>124</v>
      </c>
      <c r="F1834" t="s">
        <v>40</v>
      </c>
      <c r="G1834">
        <v>28110</v>
      </c>
      <c r="H1834" t="s">
        <v>18</v>
      </c>
      <c r="I1834" t="s">
        <v>19</v>
      </c>
      <c r="J1834" t="s">
        <v>21</v>
      </c>
      <c r="K1834" s="6">
        <v>207</v>
      </c>
      <c r="L1834">
        <v>3</v>
      </c>
      <c r="M1834">
        <v>0.2</v>
      </c>
      <c r="N1834" s="6">
        <v>25.875</v>
      </c>
      <c r="O1834" t="str">
        <f t="shared" si="84"/>
        <v/>
      </c>
      <c r="P1834" s="6">
        <f t="shared" si="85"/>
        <v>561.09</v>
      </c>
      <c r="Q1834">
        <f t="shared" si="86"/>
        <v>607.05703384052742</v>
      </c>
      <c r="R1834" s="16" t="str">
        <f>TEXT(Ecom[[#This Row],[Dates]],"mmm")</f>
        <v>Aug</v>
      </c>
      <c r="S1834" s="16" t="str">
        <f>TEXT(Ecom[[#This Row],[Dates]],"YYYY")</f>
        <v>2026</v>
      </c>
      <c r="T1834" s="16"/>
    </row>
    <row r="1835" spans="1:20" x14ac:dyDescent="0.25">
      <c r="A1835" t="s">
        <v>28</v>
      </c>
      <c r="B1835" s="16">
        <v>46044</v>
      </c>
      <c r="C1835" t="s">
        <v>22</v>
      </c>
      <c r="D1835" t="s">
        <v>15</v>
      </c>
      <c r="E1835" t="s">
        <v>164</v>
      </c>
      <c r="F1835" t="s">
        <v>46</v>
      </c>
      <c r="G1835">
        <v>78745</v>
      </c>
      <c r="H1835" t="s">
        <v>47</v>
      </c>
      <c r="I1835" t="s">
        <v>35</v>
      </c>
      <c r="J1835" t="s">
        <v>123</v>
      </c>
      <c r="K1835" s="6">
        <v>1439.982</v>
      </c>
      <c r="L1835">
        <v>3</v>
      </c>
      <c r="M1835">
        <v>0.4</v>
      </c>
      <c r="N1835" s="6">
        <v>-263.99669999999998</v>
      </c>
      <c r="O1835">
        <f t="shared" si="84"/>
        <v>-263.99669999999998</v>
      </c>
      <c r="P1835" s="6">
        <f t="shared" si="85"/>
        <v>499.22333333333336</v>
      </c>
      <c r="Q1835">
        <f t="shared" si="86"/>
        <v>619.01377663876963</v>
      </c>
      <c r="R1835" s="16" t="str">
        <f>TEXT(Ecom[[#This Row],[Dates]],"mmm")</f>
        <v>Jan</v>
      </c>
      <c r="S1835" s="16" t="str">
        <f>TEXT(Ecom[[#This Row],[Dates]],"YYYY")</f>
        <v>2026</v>
      </c>
      <c r="T1835" s="16"/>
    </row>
    <row r="1836" spans="1:20" x14ac:dyDescent="0.25">
      <c r="A1836" t="s">
        <v>28</v>
      </c>
      <c r="B1836" s="16">
        <v>46230</v>
      </c>
      <c r="C1836" t="s">
        <v>22</v>
      </c>
      <c r="D1836" t="s">
        <v>15</v>
      </c>
      <c r="E1836" t="s">
        <v>164</v>
      </c>
      <c r="F1836" t="s">
        <v>46</v>
      </c>
      <c r="G1836">
        <v>78745</v>
      </c>
      <c r="H1836" t="s">
        <v>47</v>
      </c>
      <c r="I1836" t="s">
        <v>26</v>
      </c>
      <c r="J1836" t="s">
        <v>41</v>
      </c>
      <c r="K1836" s="6">
        <v>36.287999999999997</v>
      </c>
      <c r="L1836">
        <v>7</v>
      </c>
      <c r="M1836">
        <v>0.2</v>
      </c>
      <c r="N1836" s="6">
        <v>12.700799999999999</v>
      </c>
      <c r="O1836" t="str">
        <f t="shared" si="84"/>
        <v/>
      </c>
      <c r="P1836" s="6">
        <f t="shared" si="85"/>
        <v>434.51600000000002</v>
      </c>
      <c r="Q1836">
        <f t="shared" si="86"/>
        <v>622.36413869957119</v>
      </c>
      <c r="R1836" s="16" t="str">
        <f>TEXT(Ecom[[#This Row],[Dates]],"mmm")</f>
        <v>Jul</v>
      </c>
      <c r="S1836" s="16" t="str">
        <f>TEXT(Ecom[[#This Row],[Dates]],"YYYY")</f>
        <v>2026</v>
      </c>
      <c r="T1836" s="16"/>
    </row>
    <row r="1837" spans="1:20" x14ac:dyDescent="0.25">
      <c r="A1837" t="s">
        <v>62</v>
      </c>
      <c r="B1837" s="16">
        <v>45956</v>
      </c>
      <c r="C1837" t="s">
        <v>14</v>
      </c>
      <c r="D1837" t="s">
        <v>15</v>
      </c>
      <c r="E1837" t="s">
        <v>341</v>
      </c>
      <c r="F1837" t="s">
        <v>127</v>
      </c>
      <c r="G1837">
        <v>6450</v>
      </c>
      <c r="H1837" t="s">
        <v>57</v>
      </c>
      <c r="I1837" t="s">
        <v>26</v>
      </c>
      <c r="J1837" t="s">
        <v>34</v>
      </c>
      <c r="K1837" s="6">
        <v>21.4</v>
      </c>
      <c r="L1837">
        <v>5</v>
      </c>
      <c r="M1837">
        <v>0</v>
      </c>
      <c r="N1837" s="6">
        <v>6.2060000000000004</v>
      </c>
      <c r="O1837" t="str">
        <f t="shared" si="84"/>
        <v/>
      </c>
      <c r="P1837" s="6">
        <f t="shared" si="85"/>
        <v>428.26800000000003</v>
      </c>
      <c r="Q1837">
        <f t="shared" si="86"/>
        <v>593.09595299855073</v>
      </c>
      <c r="R1837" s="16" t="str">
        <f>TEXT(Ecom[[#This Row],[Dates]],"mmm")</f>
        <v>Oct</v>
      </c>
      <c r="S1837" s="16" t="str">
        <f>TEXT(Ecom[[#This Row],[Dates]],"YYYY")</f>
        <v>2025</v>
      </c>
      <c r="T1837" s="16"/>
    </row>
    <row r="1838" spans="1:20" x14ac:dyDescent="0.25">
      <c r="A1838" t="s">
        <v>13</v>
      </c>
      <c r="B1838" s="16">
        <v>45919</v>
      </c>
      <c r="C1838" t="s">
        <v>22</v>
      </c>
      <c r="D1838" t="s">
        <v>15</v>
      </c>
      <c r="E1838" t="s">
        <v>270</v>
      </c>
      <c r="F1838" t="s">
        <v>167</v>
      </c>
      <c r="G1838">
        <v>30076</v>
      </c>
      <c r="H1838" t="s">
        <v>18</v>
      </c>
      <c r="I1838" t="s">
        <v>26</v>
      </c>
      <c r="J1838" t="s">
        <v>38</v>
      </c>
      <c r="K1838" s="6">
        <v>1245.8599999999999</v>
      </c>
      <c r="L1838">
        <v>7</v>
      </c>
      <c r="M1838">
        <v>0</v>
      </c>
      <c r="N1838" s="6">
        <v>361.29939999999999</v>
      </c>
      <c r="O1838" t="str">
        <f t="shared" si="84"/>
        <v/>
      </c>
      <c r="P1838" s="6">
        <f t="shared" si="85"/>
        <v>435.84399999999999</v>
      </c>
      <c r="Q1838">
        <f t="shared" si="86"/>
        <v>571.66852725683611</v>
      </c>
      <c r="R1838" s="16" t="str">
        <f>TEXT(Ecom[[#This Row],[Dates]],"mmm")</f>
        <v>Sep</v>
      </c>
      <c r="S1838" s="16" t="str">
        <f>TEXT(Ecom[[#This Row],[Dates]],"YYYY")</f>
        <v>2025</v>
      </c>
      <c r="T1838" s="16"/>
    </row>
    <row r="1839" spans="1:20" x14ac:dyDescent="0.25">
      <c r="A1839" t="s">
        <v>28</v>
      </c>
      <c r="B1839" s="16">
        <v>46226</v>
      </c>
      <c r="C1839" t="s">
        <v>22</v>
      </c>
      <c r="D1839" t="s">
        <v>15</v>
      </c>
      <c r="E1839" t="s">
        <v>99</v>
      </c>
      <c r="F1839" t="s">
        <v>40</v>
      </c>
      <c r="G1839">
        <v>28205</v>
      </c>
      <c r="H1839" t="s">
        <v>18</v>
      </c>
      <c r="I1839" t="s">
        <v>26</v>
      </c>
      <c r="J1839" t="s">
        <v>27</v>
      </c>
      <c r="K1839" s="6">
        <v>17.544</v>
      </c>
      <c r="L1839">
        <v>3</v>
      </c>
      <c r="M1839">
        <v>0.2</v>
      </c>
      <c r="N1839" s="6">
        <v>5.9211</v>
      </c>
      <c r="O1839" t="str">
        <f t="shared" si="84"/>
        <v/>
      </c>
      <c r="P1839" s="6">
        <f t="shared" si="85"/>
        <v>41.530666666666669</v>
      </c>
      <c r="Q1839">
        <f t="shared" si="86"/>
        <v>327.91926466354715</v>
      </c>
      <c r="R1839" s="16" t="str">
        <f>TEXT(Ecom[[#This Row],[Dates]],"mmm")</f>
        <v>Jul</v>
      </c>
      <c r="S1839" s="16" t="str">
        <f>TEXT(Ecom[[#This Row],[Dates]],"YYYY")</f>
        <v>2026</v>
      </c>
      <c r="T1839" s="16"/>
    </row>
    <row r="1840" spans="1:20" x14ac:dyDescent="0.25">
      <c r="A1840" t="s">
        <v>28</v>
      </c>
      <c r="B1840" s="16">
        <v>45679</v>
      </c>
      <c r="C1840" t="s">
        <v>22</v>
      </c>
      <c r="D1840" t="s">
        <v>15</v>
      </c>
      <c r="E1840" t="s">
        <v>99</v>
      </c>
      <c r="F1840" t="s">
        <v>40</v>
      </c>
      <c r="G1840">
        <v>28205</v>
      </c>
      <c r="H1840" t="s">
        <v>18</v>
      </c>
      <c r="I1840" t="s">
        <v>19</v>
      </c>
      <c r="J1840" t="s">
        <v>33</v>
      </c>
      <c r="K1840" s="6">
        <v>44.128</v>
      </c>
      <c r="L1840">
        <v>4</v>
      </c>
      <c r="M1840">
        <v>0.2</v>
      </c>
      <c r="N1840" s="6">
        <v>12.135199999999999</v>
      </c>
      <c r="O1840" t="str">
        <f t="shared" si="84"/>
        <v/>
      </c>
      <c r="P1840" s="6">
        <f t="shared" si="85"/>
        <v>61.783999999999999</v>
      </c>
      <c r="Q1840">
        <f t="shared" si="86"/>
        <v>226.69497762150536</v>
      </c>
      <c r="R1840" s="16" t="str">
        <f>TEXT(Ecom[[#This Row],[Dates]],"mmm")</f>
        <v>Jan</v>
      </c>
      <c r="S1840" s="16" t="str">
        <f>TEXT(Ecom[[#This Row],[Dates]],"YYYY")</f>
        <v>2025</v>
      </c>
      <c r="T1840" s="16"/>
    </row>
    <row r="1841" spans="1:20" x14ac:dyDescent="0.25">
      <c r="A1841" t="s">
        <v>28</v>
      </c>
      <c r="B1841" s="16">
        <v>45797</v>
      </c>
      <c r="C1841" t="s">
        <v>22</v>
      </c>
      <c r="D1841" t="s">
        <v>15</v>
      </c>
      <c r="E1841" t="s">
        <v>99</v>
      </c>
      <c r="F1841" t="s">
        <v>40</v>
      </c>
      <c r="G1841">
        <v>28205</v>
      </c>
      <c r="H1841" t="s">
        <v>18</v>
      </c>
      <c r="I1841" t="s">
        <v>26</v>
      </c>
      <c r="J1841" t="s">
        <v>38</v>
      </c>
      <c r="K1841" s="6">
        <v>62.92</v>
      </c>
      <c r="L1841">
        <v>1</v>
      </c>
      <c r="M1841">
        <v>0.2</v>
      </c>
      <c r="N1841" s="6">
        <v>10.224500000000001</v>
      </c>
      <c r="O1841" t="str">
        <f t="shared" si="84"/>
        <v/>
      </c>
      <c r="P1841" s="6">
        <f t="shared" si="85"/>
        <v>94.011333333333326</v>
      </c>
      <c r="Q1841">
        <f t="shared" si="86"/>
        <v>31.201117406391198</v>
      </c>
      <c r="R1841" s="16" t="str">
        <f>TEXT(Ecom[[#This Row],[Dates]],"mmm")</f>
        <v>May</v>
      </c>
      <c r="S1841" s="16" t="str">
        <f>TEXT(Ecom[[#This Row],[Dates]],"YYYY")</f>
        <v>2025</v>
      </c>
      <c r="T1841" s="16"/>
    </row>
    <row r="1842" spans="1:20" x14ac:dyDescent="0.25">
      <c r="A1842" t="s">
        <v>28</v>
      </c>
      <c r="B1842" s="16">
        <v>46117</v>
      </c>
      <c r="C1842" t="s">
        <v>22</v>
      </c>
      <c r="D1842" t="s">
        <v>15</v>
      </c>
      <c r="E1842" t="s">
        <v>99</v>
      </c>
      <c r="F1842" t="s">
        <v>40</v>
      </c>
      <c r="G1842">
        <v>28205</v>
      </c>
      <c r="H1842" t="s">
        <v>18</v>
      </c>
      <c r="I1842" t="s">
        <v>26</v>
      </c>
      <c r="J1842" t="s">
        <v>41</v>
      </c>
      <c r="K1842" s="6">
        <v>78.304000000000002</v>
      </c>
      <c r="L1842">
        <v>2</v>
      </c>
      <c r="M1842">
        <v>0.2</v>
      </c>
      <c r="N1842" s="6">
        <v>29.364000000000001</v>
      </c>
      <c r="O1842" t="str">
        <f t="shared" si="84"/>
        <v/>
      </c>
      <c r="P1842" s="6">
        <f t="shared" si="85"/>
        <v>86.403333333333322</v>
      </c>
      <c r="Q1842">
        <f t="shared" si="86"/>
        <v>39.189261803978148</v>
      </c>
      <c r="R1842" s="16" t="str">
        <f>TEXT(Ecom[[#This Row],[Dates]],"mmm")</f>
        <v>Apr</v>
      </c>
      <c r="S1842" s="16" t="str">
        <f>TEXT(Ecom[[#This Row],[Dates]],"YYYY")</f>
        <v>2026</v>
      </c>
      <c r="T1842" s="16"/>
    </row>
    <row r="1843" spans="1:20" x14ac:dyDescent="0.25">
      <c r="A1843" t="s">
        <v>28</v>
      </c>
      <c r="B1843" s="16">
        <v>45726</v>
      </c>
      <c r="C1843" t="s">
        <v>22</v>
      </c>
      <c r="D1843" t="s">
        <v>15</v>
      </c>
      <c r="E1843" t="s">
        <v>342</v>
      </c>
      <c r="F1843" t="s">
        <v>17</v>
      </c>
      <c r="G1843">
        <v>42104</v>
      </c>
      <c r="H1843" t="s">
        <v>18</v>
      </c>
      <c r="I1843" t="s">
        <v>19</v>
      </c>
      <c r="J1843" t="s">
        <v>21</v>
      </c>
      <c r="K1843" s="6">
        <v>140.81</v>
      </c>
      <c r="L1843">
        <v>1</v>
      </c>
      <c r="M1843">
        <v>0</v>
      </c>
      <c r="N1843" s="6">
        <v>39.4268</v>
      </c>
      <c r="O1843" t="str">
        <f t="shared" si="84"/>
        <v/>
      </c>
      <c r="P1843" s="6">
        <f t="shared" si="85"/>
        <v>73.896666666666661</v>
      </c>
      <c r="Q1843">
        <f t="shared" si="86"/>
        <v>42.547749709395127</v>
      </c>
      <c r="R1843" s="16" t="str">
        <f>TEXT(Ecom[[#This Row],[Dates]],"mmm")</f>
        <v>Mar</v>
      </c>
      <c r="S1843" s="16" t="str">
        <f>TEXT(Ecom[[#This Row],[Dates]],"YYYY")</f>
        <v>2025</v>
      </c>
      <c r="T1843" s="16"/>
    </row>
    <row r="1844" spans="1:20" x14ac:dyDescent="0.25">
      <c r="A1844" t="s">
        <v>13</v>
      </c>
      <c r="B1844" s="16">
        <v>46187</v>
      </c>
      <c r="C1844" t="s">
        <v>22</v>
      </c>
      <c r="D1844" t="s">
        <v>15</v>
      </c>
      <c r="E1844" t="s">
        <v>122</v>
      </c>
      <c r="F1844" t="s">
        <v>46</v>
      </c>
      <c r="G1844">
        <v>78207</v>
      </c>
      <c r="H1844" t="s">
        <v>47</v>
      </c>
      <c r="I1844" t="s">
        <v>26</v>
      </c>
      <c r="J1844" t="s">
        <v>27</v>
      </c>
      <c r="K1844" s="6">
        <v>40.095999999999997</v>
      </c>
      <c r="L1844">
        <v>4</v>
      </c>
      <c r="M1844">
        <v>0.2</v>
      </c>
      <c r="N1844" s="6">
        <v>13.532400000000001</v>
      </c>
      <c r="O1844" t="str">
        <f t="shared" si="84"/>
        <v/>
      </c>
      <c r="P1844" s="6">
        <f t="shared" si="85"/>
        <v>57.15</v>
      </c>
      <c r="Q1844">
        <f t="shared" si="86"/>
        <v>38.112614771762118</v>
      </c>
      <c r="R1844" s="16" t="str">
        <f>TEXT(Ecom[[#This Row],[Dates]],"mmm")</f>
        <v>Jun</v>
      </c>
      <c r="S1844" s="16" t="str">
        <f>TEXT(Ecom[[#This Row],[Dates]],"YYYY")</f>
        <v>2026</v>
      </c>
      <c r="T1844" s="16"/>
    </row>
    <row r="1845" spans="1:20" x14ac:dyDescent="0.25">
      <c r="A1845" t="s">
        <v>13</v>
      </c>
      <c r="B1845" s="16">
        <v>45694</v>
      </c>
      <c r="C1845" t="s">
        <v>22</v>
      </c>
      <c r="D1845" t="s">
        <v>15</v>
      </c>
      <c r="E1845" t="s">
        <v>122</v>
      </c>
      <c r="F1845" t="s">
        <v>46</v>
      </c>
      <c r="G1845">
        <v>78207</v>
      </c>
      <c r="H1845" t="s">
        <v>47</v>
      </c>
      <c r="I1845" t="s">
        <v>19</v>
      </c>
      <c r="J1845" t="s">
        <v>33</v>
      </c>
      <c r="K1845" s="6">
        <v>40.783999999999999</v>
      </c>
      <c r="L1845">
        <v>2</v>
      </c>
      <c r="M1845">
        <v>0.6</v>
      </c>
      <c r="N1845" s="6">
        <v>-30.588000000000001</v>
      </c>
      <c r="O1845">
        <f t="shared" si="84"/>
        <v>-30.588000000000001</v>
      </c>
      <c r="P1845" s="6">
        <f t="shared" si="85"/>
        <v>57.144666666666659</v>
      </c>
      <c r="Q1845">
        <f t="shared" si="86"/>
        <v>28.893759085208586</v>
      </c>
      <c r="R1845" s="16" t="str">
        <f>TEXT(Ecom[[#This Row],[Dates]],"mmm")</f>
        <v>Feb</v>
      </c>
      <c r="S1845" s="16" t="str">
        <f>TEXT(Ecom[[#This Row],[Dates]],"YYYY")</f>
        <v>2025</v>
      </c>
      <c r="T1845" s="16"/>
    </row>
    <row r="1846" spans="1:20" x14ac:dyDescent="0.25">
      <c r="A1846" t="s">
        <v>28</v>
      </c>
      <c r="B1846" s="16">
        <v>46356</v>
      </c>
      <c r="C1846" t="s">
        <v>14</v>
      </c>
      <c r="D1846" t="s">
        <v>15</v>
      </c>
      <c r="E1846" t="s">
        <v>42</v>
      </c>
      <c r="F1846" t="s">
        <v>43</v>
      </c>
      <c r="G1846">
        <v>98115</v>
      </c>
      <c r="H1846" t="s">
        <v>25</v>
      </c>
      <c r="I1846" t="s">
        <v>35</v>
      </c>
      <c r="J1846" t="s">
        <v>59</v>
      </c>
      <c r="K1846" s="6">
        <v>90.57</v>
      </c>
      <c r="L1846">
        <v>3</v>
      </c>
      <c r="M1846">
        <v>0</v>
      </c>
      <c r="N1846" s="6">
        <v>11.774100000000001</v>
      </c>
      <c r="O1846" t="str">
        <f t="shared" si="84"/>
        <v/>
      </c>
      <c r="P1846" s="6">
        <f t="shared" si="85"/>
        <v>56.109999999999992</v>
      </c>
      <c r="Q1846">
        <f t="shared" si="86"/>
        <v>24.136860804203209</v>
      </c>
      <c r="R1846" s="16" t="str">
        <f>TEXT(Ecom[[#This Row],[Dates]],"mmm")</f>
        <v>Nov</v>
      </c>
      <c r="S1846" s="16" t="str">
        <f>TEXT(Ecom[[#This Row],[Dates]],"YYYY")</f>
        <v>2026</v>
      </c>
      <c r="T1846" s="16"/>
    </row>
    <row r="1847" spans="1:20" x14ac:dyDescent="0.25">
      <c r="A1847" t="s">
        <v>13</v>
      </c>
      <c r="B1847" s="16">
        <v>46256</v>
      </c>
      <c r="C1847" t="s">
        <v>44</v>
      </c>
      <c r="D1847" t="s">
        <v>15</v>
      </c>
      <c r="E1847" t="s">
        <v>43</v>
      </c>
      <c r="F1847" t="s">
        <v>261</v>
      </c>
      <c r="G1847">
        <v>20016</v>
      </c>
      <c r="H1847" t="s">
        <v>57</v>
      </c>
      <c r="I1847" t="s">
        <v>26</v>
      </c>
      <c r="J1847" t="s">
        <v>41</v>
      </c>
      <c r="K1847" s="6">
        <v>40.08</v>
      </c>
      <c r="L1847">
        <v>6</v>
      </c>
      <c r="M1847">
        <v>0</v>
      </c>
      <c r="N1847" s="6">
        <v>19.238399999999999</v>
      </c>
      <c r="O1847" t="str">
        <f t="shared" si="84"/>
        <v/>
      </c>
      <c r="P1847" s="6">
        <f t="shared" si="85"/>
        <v>146.70399999999998</v>
      </c>
      <c r="Q1847">
        <f t="shared" si="86"/>
        <v>125.34609108709699</v>
      </c>
      <c r="R1847" s="16" t="str">
        <f>TEXT(Ecom[[#This Row],[Dates]],"mmm")</f>
        <v>Aug</v>
      </c>
      <c r="S1847" s="16" t="str">
        <f>TEXT(Ecom[[#This Row],[Dates]],"YYYY")</f>
        <v>2026</v>
      </c>
      <c r="T1847" s="16"/>
    </row>
    <row r="1848" spans="1:20" x14ac:dyDescent="0.25">
      <c r="A1848" t="s">
        <v>13</v>
      </c>
      <c r="B1848" s="16">
        <v>46287</v>
      </c>
      <c r="C1848" t="s">
        <v>44</v>
      </c>
      <c r="D1848" t="s">
        <v>15</v>
      </c>
      <c r="E1848" t="s">
        <v>43</v>
      </c>
      <c r="F1848" t="s">
        <v>261</v>
      </c>
      <c r="G1848">
        <v>20016</v>
      </c>
      <c r="H1848" t="s">
        <v>57</v>
      </c>
      <c r="I1848" t="s">
        <v>19</v>
      </c>
      <c r="J1848" t="s">
        <v>33</v>
      </c>
      <c r="K1848" s="6">
        <v>37.68</v>
      </c>
      <c r="L1848">
        <v>2</v>
      </c>
      <c r="M1848">
        <v>0</v>
      </c>
      <c r="N1848" s="6">
        <v>15.8256</v>
      </c>
      <c r="O1848" t="str">
        <f t="shared" si="84"/>
        <v/>
      </c>
      <c r="P1848" s="6">
        <f t="shared" si="85"/>
        <v>135.73866666666666</v>
      </c>
      <c r="Q1848">
        <f t="shared" si="86"/>
        <v>145.33871602315489</v>
      </c>
      <c r="R1848" s="16" t="str">
        <f>TEXT(Ecom[[#This Row],[Dates]],"mmm")</f>
        <v>Sep</v>
      </c>
      <c r="S1848" s="16" t="str">
        <f>TEXT(Ecom[[#This Row],[Dates]],"YYYY")</f>
        <v>2026</v>
      </c>
      <c r="T1848" s="16"/>
    </row>
    <row r="1849" spans="1:20" x14ac:dyDescent="0.25">
      <c r="A1849" t="s">
        <v>168</v>
      </c>
      <c r="B1849" s="16">
        <v>46255</v>
      </c>
      <c r="C1849" t="s">
        <v>22</v>
      </c>
      <c r="D1849" t="s">
        <v>15</v>
      </c>
      <c r="E1849" t="s">
        <v>23</v>
      </c>
      <c r="F1849" t="s">
        <v>24</v>
      </c>
      <c r="G1849">
        <v>90004</v>
      </c>
      <c r="H1849" t="s">
        <v>25</v>
      </c>
      <c r="I1849" t="s">
        <v>19</v>
      </c>
      <c r="J1849" t="s">
        <v>21</v>
      </c>
      <c r="K1849" s="6">
        <v>362.35199999999998</v>
      </c>
      <c r="L1849">
        <v>3</v>
      </c>
      <c r="M1849">
        <v>0.2</v>
      </c>
      <c r="N1849" s="6">
        <v>27.176400000000001</v>
      </c>
      <c r="O1849" t="str">
        <f t="shared" si="84"/>
        <v/>
      </c>
      <c r="P1849" s="6">
        <f t="shared" si="85"/>
        <v>134.76533333333333</v>
      </c>
      <c r="Q1849">
        <f t="shared" si="86"/>
        <v>156.02502889054787</v>
      </c>
      <c r="R1849" s="16" t="str">
        <f>TEXT(Ecom[[#This Row],[Dates]],"mmm")</f>
        <v>Aug</v>
      </c>
      <c r="S1849" s="16" t="str">
        <f>TEXT(Ecom[[#This Row],[Dates]],"YYYY")</f>
        <v>2026</v>
      </c>
      <c r="T1849" s="16"/>
    </row>
    <row r="1850" spans="1:20" x14ac:dyDescent="0.25">
      <c r="A1850" t="s">
        <v>168</v>
      </c>
      <c r="B1850" s="16">
        <v>46297</v>
      </c>
      <c r="C1850" t="s">
        <v>22</v>
      </c>
      <c r="D1850" t="s">
        <v>15</v>
      </c>
      <c r="E1850" t="s">
        <v>23</v>
      </c>
      <c r="F1850" t="s">
        <v>24</v>
      </c>
      <c r="G1850">
        <v>90004</v>
      </c>
      <c r="H1850" t="s">
        <v>25</v>
      </c>
      <c r="I1850" t="s">
        <v>26</v>
      </c>
      <c r="J1850" t="s">
        <v>37</v>
      </c>
      <c r="K1850" s="6">
        <v>7.1840000000000002</v>
      </c>
      <c r="L1850">
        <v>2</v>
      </c>
      <c r="M1850">
        <v>0.2</v>
      </c>
      <c r="N1850" s="6">
        <v>2.2450000000000001</v>
      </c>
      <c r="O1850" t="str">
        <f t="shared" si="84"/>
        <v/>
      </c>
      <c r="P1850" s="6">
        <f t="shared" si="85"/>
        <v>291.048</v>
      </c>
      <c r="Q1850">
        <f t="shared" si="86"/>
        <v>325.72562693207965</v>
      </c>
      <c r="R1850" s="16" t="str">
        <f>TEXT(Ecom[[#This Row],[Dates]],"mmm")</f>
        <v>Oct</v>
      </c>
      <c r="S1850" s="16" t="str">
        <f>TEXT(Ecom[[#This Row],[Dates]],"YYYY")</f>
        <v>2026</v>
      </c>
      <c r="T1850" s="16"/>
    </row>
    <row r="1851" spans="1:20" x14ac:dyDescent="0.25">
      <c r="A1851" t="s">
        <v>13</v>
      </c>
      <c r="B1851" s="16">
        <v>45723</v>
      </c>
      <c r="C1851" t="s">
        <v>14</v>
      </c>
      <c r="D1851" t="s">
        <v>15</v>
      </c>
      <c r="E1851" t="s">
        <v>343</v>
      </c>
      <c r="F1851" t="s">
        <v>74</v>
      </c>
      <c r="G1851">
        <v>46614</v>
      </c>
      <c r="H1851" t="s">
        <v>47</v>
      </c>
      <c r="I1851" t="s">
        <v>26</v>
      </c>
      <c r="J1851" t="s">
        <v>32</v>
      </c>
      <c r="K1851" s="6">
        <v>34.76</v>
      </c>
      <c r="L1851">
        <v>1</v>
      </c>
      <c r="M1851">
        <v>0</v>
      </c>
      <c r="N1851" s="6">
        <v>9.7327999999999992</v>
      </c>
      <c r="O1851" t="str">
        <f t="shared" si="84"/>
        <v/>
      </c>
      <c r="P1851" s="6">
        <f t="shared" si="85"/>
        <v>297.45333333333332</v>
      </c>
      <c r="Q1851">
        <f t="shared" si="86"/>
        <v>353.66422838158337</v>
      </c>
      <c r="R1851" s="16" t="str">
        <f>TEXT(Ecom[[#This Row],[Dates]],"mmm")</f>
        <v>Mar</v>
      </c>
      <c r="S1851" s="16" t="str">
        <f>TEXT(Ecom[[#This Row],[Dates]],"YYYY")</f>
        <v>2025</v>
      </c>
      <c r="T1851" s="16"/>
    </row>
    <row r="1852" spans="1:20" x14ac:dyDescent="0.25">
      <c r="A1852" t="s">
        <v>13</v>
      </c>
      <c r="B1852" s="16">
        <v>45927</v>
      </c>
      <c r="C1852" t="s">
        <v>14</v>
      </c>
      <c r="D1852" t="s">
        <v>15</v>
      </c>
      <c r="E1852" t="s">
        <v>343</v>
      </c>
      <c r="F1852" t="s">
        <v>74</v>
      </c>
      <c r="G1852">
        <v>46614</v>
      </c>
      <c r="H1852" t="s">
        <v>47</v>
      </c>
      <c r="I1852" t="s">
        <v>35</v>
      </c>
      <c r="J1852" t="s">
        <v>59</v>
      </c>
      <c r="K1852" s="6">
        <v>831.2</v>
      </c>
      <c r="L1852">
        <v>5</v>
      </c>
      <c r="M1852">
        <v>0</v>
      </c>
      <c r="N1852" s="6">
        <v>124.68</v>
      </c>
      <c r="O1852" t="str">
        <f t="shared" si="84"/>
        <v/>
      </c>
      <c r="P1852" s="6">
        <f t="shared" si="85"/>
        <v>321.45</v>
      </c>
      <c r="Q1852">
        <f t="shared" si="86"/>
        <v>370.2837572345075</v>
      </c>
      <c r="R1852" s="16" t="str">
        <f>TEXT(Ecom[[#This Row],[Dates]],"mmm")</f>
        <v>Sep</v>
      </c>
      <c r="S1852" s="16" t="str">
        <f>TEXT(Ecom[[#This Row],[Dates]],"YYYY")</f>
        <v>2025</v>
      </c>
      <c r="T1852" s="16"/>
    </row>
    <row r="1853" spans="1:20" x14ac:dyDescent="0.25">
      <c r="A1853" t="s">
        <v>13</v>
      </c>
      <c r="B1853" s="16">
        <v>46100</v>
      </c>
      <c r="C1853" t="s">
        <v>14</v>
      </c>
      <c r="D1853" t="s">
        <v>15</v>
      </c>
      <c r="E1853" t="s">
        <v>343</v>
      </c>
      <c r="F1853" t="s">
        <v>74</v>
      </c>
      <c r="G1853">
        <v>46614</v>
      </c>
      <c r="H1853" t="s">
        <v>47</v>
      </c>
      <c r="I1853" t="s">
        <v>26</v>
      </c>
      <c r="J1853" t="s">
        <v>41</v>
      </c>
      <c r="K1853" s="6">
        <v>26.4</v>
      </c>
      <c r="L1853">
        <v>5</v>
      </c>
      <c r="M1853">
        <v>0</v>
      </c>
      <c r="N1853" s="6">
        <v>11.88</v>
      </c>
      <c r="O1853" t="str">
        <f t="shared" si="84"/>
        <v/>
      </c>
      <c r="P1853" s="6">
        <f t="shared" si="85"/>
        <v>76.989999999999995</v>
      </c>
      <c r="Q1853">
        <f t="shared" si="86"/>
        <v>199.99990700923763</v>
      </c>
      <c r="R1853" s="16" t="str">
        <f>TEXT(Ecom[[#This Row],[Dates]],"mmm")</f>
        <v>Mar</v>
      </c>
      <c r="S1853" s="16" t="str">
        <f>TEXT(Ecom[[#This Row],[Dates]],"YYYY")</f>
        <v>2026</v>
      </c>
      <c r="T1853" s="16"/>
    </row>
    <row r="1854" spans="1:20" x14ac:dyDescent="0.25">
      <c r="A1854" t="s">
        <v>13</v>
      </c>
      <c r="B1854" s="16">
        <v>46289</v>
      </c>
      <c r="C1854" t="s">
        <v>14</v>
      </c>
      <c r="D1854" t="s">
        <v>15</v>
      </c>
      <c r="E1854" t="s">
        <v>343</v>
      </c>
      <c r="F1854" t="s">
        <v>74</v>
      </c>
      <c r="G1854">
        <v>46614</v>
      </c>
      <c r="H1854" t="s">
        <v>47</v>
      </c>
      <c r="I1854" t="s">
        <v>26</v>
      </c>
      <c r="J1854" t="s">
        <v>60</v>
      </c>
      <c r="K1854" s="6">
        <v>106.75</v>
      </c>
      <c r="L1854">
        <v>7</v>
      </c>
      <c r="M1854">
        <v>0</v>
      </c>
      <c r="N1854" s="6">
        <v>49.104999999999997</v>
      </c>
      <c r="O1854" t="str">
        <f t="shared" si="84"/>
        <v/>
      </c>
      <c r="P1854" s="6">
        <f t="shared" si="85"/>
        <v>115.32333333333334</v>
      </c>
      <c r="Q1854">
        <f t="shared" si="86"/>
        <v>125.44583352247354</v>
      </c>
      <c r="R1854" s="16" t="str">
        <f>TEXT(Ecom[[#This Row],[Dates]],"mmm")</f>
        <v>Sep</v>
      </c>
      <c r="S1854" s="16" t="str">
        <f>TEXT(Ecom[[#This Row],[Dates]],"YYYY")</f>
        <v>2026</v>
      </c>
      <c r="T1854" s="16"/>
    </row>
    <row r="1855" spans="1:20" x14ac:dyDescent="0.25">
      <c r="A1855" t="s">
        <v>13</v>
      </c>
      <c r="B1855" s="16">
        <v>46346</v>
      </c>
      <c r="C1855" t="s">
        <v>14</v>
      </c>
      <c r="D1855" t="s">
        <v>15</v>
      </c>
      <c r="E1855" t="s">
        <v>343</v>
      </c>
      <c r="F1855" t="s">
        <v>74</v>
      </c>
      <c r="G1855">
        <v>46614</v>
      </c>
      <c r="H1855" t="s">
        <v>47</v>
      </c>
      <c r="I1855" t="s">
        <v>26</v>
      </c>
      <c r="J1855" t="s">
        <v>41</v>
      </c>
      <c r="K1855" s="6">
        <v>97.82</v>
      </c>
      <c r="L1855">
        <v>2</v>
      </c>
      <c r="M1855">
        <v>0</v>
      </c>
      <c r="N1855" s="6">
        <v>45.9754</v>
      </c>
      <c r="O1855" t="str">
        <f t="shared" si="84"/>
        <v/>
      </c>
      <c r="P1855" s="6">
        <f t="shared" si="85"/>
        <v>84.58</v>
      </c>
      <c r="Q1855">
        <f t="shared" si="86"/>
        <v>44.804334033083762</v>
      </c>
      <c r="R1855" s="16" t="str">
        <f>TEXT(Ecom[[#This Row],[Dates]],"mmm")</f>
        <v>Nov</v>
      </c>
      <c r="S1855" s="16" t="str">
        <f>TEXT(Ecom[[#This Row],[Dates]],"YYYY")</f>
        <v>2026</v>
      </c>
      <c r="T1855" s="16"/>
    </row>
    <row r="1856" spans="1:20" x14ac:dyDescent="0.25">
      <c r="A1856" t="s">
        <v>13</v>
      </c>
      <c r="B1856" s="16">
        <v>46300</v>
      </c>
      <c r="C1856" t="s">
        <v>14</v>
      </c>
      <c r="D1856" t="s">
        <v>15</v>
      </c>
      <c r="E1856" t="s">
        <v>343</v>
      </c>
      <c r="F1856" t="s">
        <v>74</v>
      </c>
      <c r="G1856">
        <v>46614</v>
      </c>
      <c r="H1856" t="s">
        <v>47</v>
      </c>
      <c r="I1856" t="s">
        <v>26</v>
      </c>
      <c r="J1856" t="s">
        <v>32</v>
      </c>
      <c r="K1856" s="6">
        <v>141.4</v>
      </c>
      <c r="L1856">
        <v>5</v>
      </c>
      <c r="M1856">
        <v>0</v>
      </c>
      <c r="N1856" s="6">
        <v>38.177999999999997</v>
      </c>
      <c r="O1856" t="str">
        <f t="shared" si="84"/>
        <v/>
      </c>
      <c r="P1856" s="6">
        <f t="shared" si="85"/>
        <v>94.613333333333344</v>
      </c>
      <c r="Q1856">
        <f t="shared" si="86"/>
        <v>47.250150577851386</v>
      </c>
      <c r="R1856" s="16" t="str">
        <f>TEXT(Ecom[[#This Row],[Dates]],"mmm")</f>
        <v>Oct</v>
      </c>
      <c r="S1856" s="16" t="str">
        <f>TEXT(Ecom[[#This Row],[Dates]],"YYYY")</f>
        <v>2026</v>
      </c>
      <c r="T1856" s="16"/>
    </row>
    <row r="1857" spans="1:20" x14ac:dyDescent="0.25">
      <c r="A1857" t="s">
        <v>28</v>
      </c>
      <c r="B1857" s="16">
        <v>45960</v>
      </c>
      <c r="C1857" t="s">
        <v>22</v>
      </c>
      <c r="D1857" t="s">
        <v>15</v>
      </c>
      <c r="E1857" t="s">
        <v>23</v>
      </c>
      <c r="F1857" t="s">
        <v>24</v>
      </c>
      <c r="G1857">
        <v>90032</v>
      </c>
      <c r="H1857" t="s">
        <v>25</v>
      </c>
      <c r="I1857" t="s">
        <v>26</v>
      </c>
      <c r="J1857" t="s">
        <v>34</v>
      </c>
      <c r="K1857" s="6">
        <v>14.52</v>
      </c>
      <c r="L1857">
        <v>3</v>
      </c>
      <c r="M1857">
        <v>0</v>
      </c>
      <c r="N1857" s="6">
        <v>4.7915999999999999</v>
      </c>
      <c r="O1857" t="str">
        <f t="shared" si="84"/>
        <v/>
      </c>
      <c r="P1857" s="6">
        <f t="shared" si="85"/>
        <v>58.893333333333338</v>
      </c>
      <c r="Q1857">
        <f t="shared" si="86"/>
        <v>46.99476739981764</v>
      </c>
      <c r="R1857" s="16" t="str">
        <f>TEXT(Ecom[[#This Row],[Dates]],"mmm")</f>
        <v>Oct</v>
      </c>
      <c r="S1857" s="16" t="str">
        <f>TEXT(Ecom[[#This Row],[Dates]],"YYYY")</f>
        <v>2025</v>
      </c>
      <c r="T1857" s="16"/>
    </row>
    <row r="1858" spans="1:20" x14ac:dyDescent="0.25">
      <c r="A1858" t="s">
        <v>13</v>
      </c>
      <c r="B1858" s="16">
        <v>46382</v>
      </c>
      <c r="C1858" t="s">
        <v>22</v>
      </c>
      <c r="D1858" t="s">
        <v>15</v>
      </c>
      <c r="E1858" t="s">
        <v>61</v>
      </c>
      <c r="F1858" t="s">
        <v>46</v>
      </c>
      <c r="G1858">
        <v>77041</v>
      </c>
      <c r="H1858" t="s">
        <v>47</v>
      </c>
      <c r="I1858" t="s">
        <v>26</v>
      </c>
      <c r="J1858" t="s">
        <v>32</v>
      </c>
      <c r="K1858" s="6">
        <v>127.92</v>
      </c>
      <c r="L1858">
        <v>5</v>
      </c>
      <c r="M1858">
        <v>0.2</v>
      </c>
      <c r="N1858" s="6">
        <v>-15.99</v>
      </c>
      <c r="O1858">
        <f t="shared" ref="O1858:O1921" si="87">IF(N1858&lt;0,N1858,"")</f>
        <v>-15.99</v>
      </c>
      <c r="P1858" s="6">
        <f t="shared" si="85"/>
        <v>99.926666666666662</v>
      </c>
      <c r="Q1858">
        <f t="shared" si="86"/>
        <v>32.34145052749215</v>
      </c>
      <c r="R1858" s="16" t="str">
        <f>TEXT(Ecom[[#This Row],[Dates]],"mmm")</f>
        <v>Dec</v>
      </c>
      <c r="S1858" s="16" t="str">
        <f>TEXT(Ecom[[#This Row],[Dates]],"YYYY")</f>
        <v>2026</v>
      </c>
      <c r="T1858" s="16"/>
    </row>
    <row r="1859" spans="1:20" x14ac:dyDescent="0.25">
      <c r="A1859" t="s">
        <v>13</v>
      </c>
      <c r="B1859" s="16">
        <v>46140</v>
      </c>
      <c r="C1859" t="s">
        <v>22</v>
      </c>
      <c r="D1859" t="s">
        <v>15</v>
      </c>
      <c r="E1859" t="s">
        <v>61</v>
      </c>
      <c r="F1859" t="s">
        <v>46</v>
      </c>
      <c r="G1859">
        <v>77041</v>
      </c>
      <c r="H1859" t="s">
        <v>47</v>
      </c>
      <c r="I1859" t="s">
        <v>26</v>
      </c>
      <c r="J1859" t="s">
        <v>37</v>
      </c>
      <c r="K1859" s="6">
        <v>34.24</v>
      </c>
      <c r="L1859">
        <v>4</v>
      </c>
      <c r="M1859">
        <v>0.8</v>
      </c>
      <c r="N1859" s="6">
        <v>-53.072000000000003</v>
      </c>
      <c r="O1859">
        <f t="shared" si="87"/>
        <v>-53.072000000000003</v>
      </c>
      <c r="P1859" s="6">
        <f t="shared" ref="P1859:P1922" si="88">AVERAGE(K1859:K1861)</f>
        <v>90.783333333333346</v>
      </c>
      <c r="Q1859">
        <f t="shared" si="86"/>
        <v>26.600711769925759</v>
      </c>
      <c r="R1859" s="16" t="str">
        <f>TEXT(Ecom[[#This Row],[Dates]],"mmm")</f>
        <v>Apr</v>
      </c>
      <c r="S1859" s="16" t="str">
        <f>TEXT(Ecom[[#This Row],[Dates]],"YYYY")</f>
        <v>2026</v>
      </c>
      <c r="T1859" s="16"/>
    </row>
    <row r="1860" spans="1:20" x14ac:dyDescent="0.25">
      <c r="A1860" t="s">
        <v>62</v>
      </c>
      <c r="B1860" s="16">
        <v>45851</v>
      </c>
      <c r="C1860" t="s">
        <v>22</v>
      </c>
      <c r="D1860" t="s">
        <v>15</v>
      </c>
      <c r="E1860" t="s">
        <v>105</v>
      </c>
      <c r="F1860" t="s">
        <v>127</v>
      </c>
      <c r="G1860">
        <v>6010</v>
      </c>
      <c r="H1860" t="s">
        <v>57</v>
      </c>
      <c r="I1860" t="s">
        <v>26</v>
      </c>
      <c r="J1860" t="s">
        <v>38</v>
      </c>
      <c r="K1860" s="6">
        <v>137.62</v>
      </c>
      <c r="L1860">
        <v>2</v>
      </c>
      <c r="M1860">
        <v>0</v>
      </c>
      <c r="N1860" s="6">
        <v>60.552799999999998</v>
      </c>
      <c r="O1860" t="str">
        <f t="shared" si="87"/>
        <v/>
      </c>
      <c r="P1860" s="6">
        <f t="shared" si="88"/>
        <v>165.226</v>
      </c>
      <c r="Q1860">
        <f t="shared" si="86"/>
        <v>57.856292425156177</v>
      </c>
      <c r="R1860" s="16" t="str">
        <f>TEXT(Ecom[[#This Row],[Dates]],"mmm")</f>
        <v>Jul</v>
      </c>
      <c r="S1860" s="16" t="str">
        <f>TEXT(Ecom[[#This Row],[Dates]],"YYYY")</f>
        <v>2025</v>
      </c>
      <c r="T1860" s="16"/>
    </row>
    <row r="1861" spans="1:20" x14ac:dyDescent="0.25">
      <c r="A1861" t="s">
        <v>62</v>
      </c>
      <c r="B1861" s="16">
        <v>45902</v>
      </c>
      <c r="C1861" t="s">
        <v>22</v>
      </c>
      <c r="D1861" t="s">
        <v>15</v>
      </c>
      <c r="E1861" t="s">
        <v>105</v>
      </c>
      <c r="F1861" t="s">
        <v>127</v>
      </c>
      <c r="G1861">
        <v>6010</v>
      </c>
      <c r="H1861" t="s">
        <v>57</v>
      </c>
      <c r="I1861" t="s">
        <v>35</v>
      </c>
      <c r="J1861" t="s">
        <v>36</v>
      </c>
      <c r="K1861" s="6">
        <v>100.49</v>
      </c>
      <c r="L1861">
        <v>1</v>
      </c>
      <c r="M1861">
        <v>0</v>
      </c>
      <c r="N1861" s="6">
        <v>25.122499999999999</v>
      </c>
      <c r="O1861" t="str">
        <f t="shared" si="87"/>
        <v/>
      </c>
      <c r="P1861" s="6">
        <f t="shared" si="88"/>
        <v>159.33933333333331</v>
      </c>
      <c r="Q1861">
        <f t="shared" ref="Q1861:Q1924" si="89">SQRT(SUMXMY2(K1861:K1863,P1859:P1861)/3)</f>
        <v>58.229420500738719</v>
      </c>
      <c r="R1861" s="16" t="str">
        <f>TEXT(Ecom[[#This Row],[Dates]],"mmm")</f>
        <v>Sep</v>
      </c>
      <c r="S1861" s="16" t="str">
        <f>TEXT(Ecom[[#This Row],[Dates]],"YYYY")</f>
        <v>2025</v>
      </c>
      <c r="T1861" s="16"/>
    </row>
    <row r="1862" spans="1:20" x14ac:dyDescent="0.25">
      <c r="A1862" t="s">
        <v>62</v>
      </c>
      <c r="B1862" s="16">
        <v>46304</v>
      </c>
      <c r="C1862" t="s">
        <v>14</v>
      </c>
      <c r="D1862" t="s">
        <v>15</v>
      </c>
      <c r="E1862" t="s">
        <v>75</v>
      </c>
      <c r="F1862" t="s">
        <v>76</v>
      </c>
      <c r="G1862">
        <v>10009</v>
      </c>
      <c r="H1862" t="s">
        <v>57</v>
      </c>
      <c r="I1862" t="s">
        <v>19</v>
      </c>
      <c r="J1862" t="s">
        <v>20</v>
      </c>
      <c r="K1862" s="6">
        <v>257.56799999999998</v>
      </c>
      <c r="L1862">
        <v>2</v>
      </c>
      <c r="M1862">
        <v>0.2</v>
      </c>
      <c r="N1862" s="6">
        <v>-28.976400000000002</v>
      </c>
      <c r="O1862">
        <f t="shared" si="87"/>
        <v>-28.976400000000002</v>
      </c>
      <c r="P1862" s="6">
        <f t="shared" si="88"/>
        <v>142.38666666666666</v>
      </c>
      <c r="Q1862">
        <f t="shared" si="89"/>
        <v>78.911775729232815</v>
      </c>
      <c r="R1862" s="16" t="str">
        <f>TEXT(Ecom[[#This Row],[Dates]],"mmm")</f>
        <v>Oct</v>
      </c>
      <c r="S1862" s="16" t="str">
        <f>TEXT(Ecom[[#This Row],[Dates]],"YYYY")</f>
        <v>2026</v>
      </c>
      <c r="T1862" s="16"/>
    </row>
    <row r="1863" spans="1:20" x14ac:dyDescent="0.25">
      <c r="A1863" t="s">
        <v>62</v>
      </c>
      <c r="B1863" s="16">
        <v>46307</v>
      </c>
      <c r="C1863" t="s">
        <v>14</v>
      </c>
      <c r="D1863" t="s">
        <v>15</v>
      </c>
      <c r="E1863" t="s">
        <v>75</v>
      </c>
      <c r="F1863" t="s">
        <v>76</v>
      </c>
      <c r="G1863">
        <v>10009</v>
      </c>
      <c r="H1863" t="s">
        <v>57</v>
      </c>
      <c r="I1863" t="s">
        <v>35</v>
      </c>
      <c r="J1863" t="s">
        <v>36</v>
      </c>
      <c r="K1863" s="6">
        <v>119.96</v>
      </c>
      <c r="L1863">
        <v>4</v>
      </c>
      <c r="M1863">
        <v>0</v>
      </c>
      <c r="N1863" s="6">
        <v>33.588799999999999</v>
      </c>
      <c r="O1863" t="str">
        <f t="shared" si="87"/>
        <v/>
      </c>
      <c r="P1863" s="6">
        <f t="shared" si="88"/>
        <v>299.01400000000001</v>
      </c>
      <c r="Q1863">
        <f t="shared" si="89"/>
        <v>254.10730422285664</v>
      </c>
      <c r="R1863" s="16" t="str">
        <f>TEXT(Ecom[[#This Row],[Dates]],"mmm")</f>
        <v>Oct</v>
      </c>
      <c r="S1863" s="16" t="str">
        <f>TEXT(Ecom[[#This Row],[Dates]],"YYYY")</f>
        <v>2026</v>
      </c>
      <c r="T1863" s="16"/>
    </row>
    <row r="1864" spans="1:20" x14ac:dyDescent="0.25">
      <c r="A1864" t="s">
        <v>168</v>
      </c>
      <c r="B1864" s="16">
        <v>46193</v>
      </c>
      <c r="C1864" t="s">
        <v>14</v>
      </c>
      <c r="D1864" t="s">
        <v>15</v>
      </c>
      <c r="E1864" t="s">
        <v>122</v>
      </c>
      <c r="F1864" t="s">
        <v>46</v>
      </c>
      <c r="G1864">
        <v>78207</v>
      </c>
      <c r="H1864" t="s">
        <v>47</v>
      </c>
      <c r="I1864" t="s">
        <v>26</v>
      </c>
      <c r="J1864" t="s">
        <v>32</v>
      </c>
      <c r="K1864" s="6">
        <v>49.631999999999998</v>
      </c>
      <c r="L1864">
        <v>4</v>
      </c>
      <c r="M1864">
        <v>0.2</v>
      </c>
      <c r="N1864" s="6">
        <v>4.9631999999999996</v>
      </c>
      <c r="O1864" t="str">
        <f t="shared" si="87"/>
        <v/>
      </c>
      <c r="P1864" s="6">
        <f t="shared" si="88"/>
        <v>267.34733333333332</v>
      </c>
      <c r="Q1864">
        <f t="shared" si="89"/>
        <v>289.20146014205443</v>
      </c>
      <c r="R1864" s="16" t="str">
        <f>TEXT(Ecom[[#This Row],[Dates]],"mmm")</f>
        <v>Jun</v>
      </c>
      <c r="S1864" s="16" t="str">
        <f>TEXT(Ecom[[#This Row],[Dates]],"YYYY")</f>
        <v>2026</v>
      </c>
      <c r="T1864" s="16"/>
    </row>
    <row r="1865" spans="1:20" x14ac:dyDescent="0.25">
      <c r="A1865" t="s">
        <v>28</v>
      </c>
      <c r="B1865" s="16">
        <v>45686</v>
      </c>
      <c r="C1865" t="s">
        <v>22</v>
      </c>
      <c r="D1865" t="s">
        <v>15</v>
      </c>
      <c r="E1865" t="s">
        <v>97</v>
      </c>
      <c r="F1865" t="s">
        <v>98</v>
      </c>
      <c r="G1865">
        <v>80013</v>
      </c>
      <c r="H1865" t="s">
        <v>25</v>
      </c>
      <c r="I1865" t="s">
        <v>19</v>
      </c>
      <c r="J1865" t="s">
        <v>31</v>
      </c>
      <c r="K1865" s="6">
        <v>727.45</v>
      </c>
      <c r="L1865">
        <v>5</v>
      </c>
      <c r="M1865">
        <v>0.5</v>
      </c>
      <c r="N1865" s="6">
        <v>-465.56799999999998</v>
      </c>
      <c r="O1865">
        <f t="shared" si="87"/>
        <v>-465.56799999999998</v>
      </c>
      <c r="P1865" s="6">
        <f t="shared" si="88"/>
        <v>374.39733333333334</v>
      </c>
      <c r="Q1865">
        <f t="shared" si="89"/>
        <v>284.20772690150159</v>
      </c>
      <c r="R1865" s="16" t="str">
        <f>TEXT(Ecom[[#This Row],[Dates]],"mmm")</f>
        <v>Jan</v>
      </c>
      <c r="S1865" s="16" t="str">
        <f>TEXT(Ecom[[#This Row],[Dates]],"YYYY")</f>
        <v>2025</v>
      </c>
      <c r="T1865" s="16"/>
    </row>
    <row r="1866" spans="1:20" x14ac:dyDescent="0.25">
      <c r="A1866" t="s">
        <v>28</v>
      </c>
      <c r="B1866" s="16">
        <v>45969</v>
      </c>
      <c r="C1866" t="s">
        <v>22</v>
      </c>
      <c r="D1866" t="s">
        <v>15</v>
      </c>
      <c r="E1866" t="s">
        <v>97</v>
      </c>
      <c r="F1866" t="s">
        <v>98</v>
      </c>
      <c r="G1866">
        <v>80013</v>
      </c>
      <c r="H1866" t="s">
        <v>25</v>
      </c>
      <c r="I1866" t="s">
        <v>19</v>
      </c>
      <c r="J1866" t="s">
        <v>33</v>
      </c>
      <c r="K1866" s="6">
        <v>24.96</v>
      </c>
      <c r="L1866">
        <v>3</v>
      </c>
      <c r="M1866">
        <v>0.2</v>
      </c>
      <c r="N1866" s="6">
        <v>4.3680000000000003</v>
      </c>
      <c r="O1866" t="str">
        <f t="shared" si="87"/>
        <v/>
      </c>
      <c r="P1866" s="6">
        <f t="shared" si="88"/>
        <v>197.39733333333334</v>
      </c>
      <c r="Q1866">
        <f t="shared" si="89"/>
        <v>139.95902666614015</v>
      </c>
      <c r="R1866" s="16" t="str">
        <f>TEXT(Ecom[[#This Row],[Dates]],"mmm")</f>
        <v>Nov</v>
      </c>
      <c r="S1866" s="16" t="str">
        <f>TEXT(Ecom[[#This Row],[Dates]],"YYYY")</f>
        <v>2025</v>
      </c>
      <c r="T1866" s="16"/>
    </row>
    <row r="1867" spans="1:20" x14ac:dyDescent="0.25">
      <c r="A1867" t="s">
        <v>168</v>
      </c>
      <c r="B1867" s="16">
        <v>45660</v>
      </c>
      <c r="C1867" t="s">
        <v>22</v>
      </c>
      <c r="D1867" t="s">
        <v>15</v>
      </c>
      <c r="E1867" t="s">
        <v>114</v>
      </c>
      <c r="F1867" t="s">
        <v>104</v>
      </c>
      <c r="G1867">
        <v>43055</v>
      </c>
      <c r="H1867" t="s">
        <v>57</v>
      </c>
      <c r="I1867" t="s">
        <v>35</v>
      </c>
      <c r="J1867" t="s">
        <v>36</v>
      </c>
      <c r="K1867" s="6">
        <v>370.78199999999998</v>
      </c>
      <c r="L1867">
        <v>3</v>
      </c>
      <c r="M1867">
        <v>0.4</v>
      </c>
      <c r="N1867" s="6">
        <v>-92.695499999999996</v>
      </c>
      <c r="O1867">
        <f t="shared" si="87"/>
        <v>-92.695499999999996</v>
      </c>
      <c r="P1867" s="6">
        <f t="shared" si="88"/>
        <v>199.44533333333334</v>
      </c>
      <c r="Q1867">
        <f t="shared" si="89"/>
        <v>97.215863904337482</v>
      </c>
      <c r="R1867" s="16" t="str">
        <f>TEXT(Ecom[[#This Row],[Dates]],"mmm")</f>
        <v>Jan</v>
      </c>
      <c r="S1867" s="16" t="str">
        <f>TEXT(Ecom[[#This Row],[Dates]],"YYYY")</f>
        <v>2025</v>
      </c>
      <c r="T1867" s="16"/>
    </row>
    <row r="1868" spans="1:20" x14ac:dyDescent="0.25">
      <c r="A1868" t="s">
        <v>62</v>
      </c>
      <c r="B1868" s="16">
        <v>45968</v>
      </c>
      <c r="C1868" t="s">
        <v>22</v>
      </c>
      <c r="D1868" t="s">
        <v>15</v>
      </c>
      <c r="E1868" t="s">
        <v>16</v>
      </c>
      <c r="F1868" t="s">
        <v>177</v>
      </c>
      <c r="G1868">
        <v>89015</v>
      </c>
      <c r="H1868" t="s">
        <v>25</v>
      </c>
      <c r="I1868" t="s">
        <v>19</v>
      </c>
      <c r="J1868" t="s">
        <v>33</v>
      </c>
      <c r="K1868" s="6">
        <v>196.45</v>
      </c>
      <c r="L1868">
        <v>5</v>
      </c>
      <c r="M1868">
        <v>0</v>
      </c>
      <c r="N1868" s="6">
        <v>70.721999999999994</v>
      </c>
      <c r="O1868" t="str">
        <f t="shared" si="87"/>
        <v/>
      </c>
      <c r="P1868" s="6">
        <f t="shared" si="88"/>
        <v>101.93666666666665</v>
      </c>
      <c r="Q1868">
        <f t="shared" si="89"/>
        <v>98.150353917967223</v>
      </c>
      <c r="R1868" s="16" t="str">
        <f>TEXT(Ecom[[#This Row],[Dates]],"mmm")</f>
        <v>Nov</v>
      </c>
      <c r="S1868" s="16" t="str">
        <f>TEXT(Ecom[[#This Row],[Dates]],"YYYY")</f>
        <v>2025</v>
      </c>
      <c r="T1868" s="16"/>
    </row>
    <row r="1869" spans="1:20" x14ac:dyDescent="0.25">
      <c r="A1869" t="s">
        <v>28</v>
      </c>
      <c r="B1869" s="16">
        <v>45755</v>
      </c>
      <c r="C1869" t="s">
        <v>44</v>
      </c>
      <c r="D1869" t="s">
        <v>15</v>
      </c>
      <c r="E1869" t="s">
        <v>55</v>
      </c>
      <c r="F1869" t="s">
        <v>56</v>
      </c>
      <c r="G1869">
        <v>19143</v>
      </c>
      <c r="H1869" t="s">
        <v>57</v>
      </c>
      <c r="I1869" t="s">
        <v>26</v>
      </c>
      <c r="J1869" t="s">
        <v>41</v>
      </c>
      <c r="K1869" s="6">
        <v>31.103999999999999</v>
      </c>
      <c r="L1869">
        <v>6</v>
      </c>
      <c r="M1869">
        <v>0.2</v>
      </c>
      <c r="N1869" s="6">
        <v>10.8864</v>
      </c>
      <c r="O1869" t="str">
        <f t="shared" si="87"/>
        <v/>
      </c>
      <c r="P1869" s="6">
        <f t="shared" si="88"/>
        <v>38.613333333333337</v>
      </c>
      <c r="Q1869">
        <f t="shared" si="89"/>
        <v>99.886818605415158</v>
      </c>
      <c r="R1869" s="16" t="str">
        <f>TEXT(Ecom[[#This Row],[Dates]],"mmm")</f>
        <v>Apr</v>
      </c>
      <c r="S1869" s="16" t="str">
        <f>TEXT(Ecom[[#This Row],[Dates]],"YYYY")</f>
        <v>2025</v>
      </c>
      <c r="T1869" s="16"/>
    </row>
    <row r="1870" spans="1:20" x14ac:dyDescent="0.25">
      <c r="A1870" t="s">
        <v>28</v>
      </c>
      <c r="B1870" s="16">
        <v>46024</v>
      </c>
      <c r="C1870" t="s">
        <v>44</v>
      </c>
      <c r="D1870" t="s">
        <v>15</v>
      </c>
      <c r="E1870" t="s">
        <v>55</v>
      </c>
      <c r="F1870" t="s">
        <v>56</v>
      </c>
      <c r="G1870">
        <v>19143</v>
      </c>
      <c r="H1870" t="s">
        <v>57</v>
      </c>
      <c r="I1870" t="s">
        <v>26</v>
      </c>
      <c r="J1870" t="s">
        <v>32</v>
      </c>
      <c r="K1870" s="6">
        <v>78.256</v>
      </c>
      <c r="L1870">
        <v>2</v>
      </c>
      <c r="M1870">
        <v>0.2</v>
      </c>
      <c r="N1870" s="6">
        <v>-17.607600000000001</v>
      </c>
      <c r="O1870">
        <f t="shared" si="87"/>
        <v>-17.607600000000001</v>
      </c>
      <c r="P1870" s="6">
        <f t="shared" si="88"/>
        <v>61.312000000000005</v>
      </c>
      <c r="Q1870">
        <f t="shared" si="89"/>
        <v>31.774337805262959</v>
      </c>
      <c r="R1870" s="16" t="str">
        <f>TEXT(Ecom[[#This Row],[Dates]],"mmm")</f>
        <v>Jan</v>
      </c>
      <c r="S1870" s="16" t="str">
        <f>TEXT(Ecom[[#This Row],[Dates]],"YYYY")</f>
        <v>2026</v>
      </c>
      <c r="T1870" s="16"/>
    </row>
    <row r="1871" spans="1:20" x14ac:dyDescent="0.25">
      <c r="A1871" t="s">
        <v>13</v>
      </c>
      <c r="B1871" s="16">
        <v>46176</v>
      </c>
      <c r="C1871" t="s">
        <v>14</v>
      </c>
      <c r="D1871" t="s">
        <v>15</v>
      </c>
      <c r="E1871" t="s">
        <v>42</v>
      </c>
      <c r="F1871" t="s">
        <v>43</v>
      </c>
      <c r="G1871">
        <v>98103</v>
      </c>
      <c r="H1871" t="s">
        <v>25</v>
      </c>
      <c r="I1871" t="s">
        <v>26</v>
      </c>
      <c r="J1871" t="s">
        <v>41</v>
      </c>
      <c r="K1871" s="6">
        <v>6.48</v>
      </c>
      <c r="L1871">
        <v>1</v>
      </c>
      <c r="M1871">
        <v>0</v>
      </c>
      <c r="N1871" s="6">
        <v>3.1103999999999998</v>
      </c>
      <c r="O1871" t="str">
        <f t="shared" si="87"/>
        <v/>
      </c>
      <c r="P1871" s="6">
        <f t="shared" si="88"/>
        <v>302.416</v>
      </c>
      <c r="Q1871">
        <f t="shared" si="89"/>
        <v>289.60937528511926</v>
      </c>
      <c r="R1871" s="16" t="str">
        <f>TEXT(Ecom[[#This Row],[Dates]],"mmm")</f>
        <v>Jun</v>
      </c>
      <c r="S1871" s="16" t="str">
        <f>TEXT(Ecom[[#This Row],[Dates]],"YYYY")</f>
        <v>2026</v>
      </c>
      <c r="T1871" s="16"/>
    </row>
    <row r="1872" spans="1:20" x14ac:dyDescent="0.25">
      <c r="A1872" t="s">
        <v>28</v>
      </c>
      <c r="B1872" s="16">
        <v>46004</v>
      </c>
      <c r="C1872" t="s">
        <v>22</v>
      </c>
      <c r="D1872" t="s">
        <v>15</v>
      </c>
      <c r="E1872" t="s">
        <v>52</v>
      </c>
      <c r="F1872" t="s">
        <v>24</v>
      </c>
      <c r="G1872">
        <v>94122</v>
      </c>
      <c r="H1872" t="s">
        <v>25</v>
      </c>
      <c r="I1872" t="s">
        <v>26</v>
      </c>
      <c r="J1872" t="s">
        <v>34</v>
      </c>
      <c r="K1872" s="6">
        <v>99.2</v>
      </c>
      <c r="L1872">
        <v>5</v>
      </c>
      <c r="M1872">
        <v>0</v>
      </c>
      <c r="N1872" s="6">
        <v>25.792000000000002</v>
      </c>
      <c r="O1872" t="str">
        <f t="shared" si="87"/>
        <v/>
      </c>
      <c r="P1872" s="6">
        <f t="shared" si="88"/>
        <v>391.20533333333333</v>
      </c>
      <c r="Q1872">
        <f t="shared" si="89"/>
        <v>296.98298380085561</v>
      </c>
      <c r="R1872" s="16" t="str">
        <f>TEXT(Ecom[[#This Row],[Dates]],"mmm")</f>
        <v>Dec</v>
      </c>
      <c r="S1872" s="16" t="str">
        <f>TEXT(Ecom[[#This Row],[Dates]],"YYYY")</f>
        <v>2025</v>
      </c>
      <c r="T1872" s="16"/>
    </row>
    <row r="1873" spans="1:20" x14ac:dyDescent="0.25">
      <c r="A1873" t="s">
        <v>28</v>
      </c>
      <c r="B1873" s="16">
        <v>45881</v>
      </c>
      <c r="C1873" t="s">
        <v>22</v>
      </c>
      <c r="D1873" t="s">
        <v>15</v>
      </c>
      <c r="E1873" t="s">
        <v>52</v>
      </c>
      <c r="F1873" t="s">
        <v>24</v>
      </c>
      <c r="G1873">
        <v>94122</v>
      </c>
      <c r="H1873" t="s">
        <v>25</v>
      </c>
      <c r="I1873" t="s">
        <v>19</v>
      </c>
      <c r="J1873" t="s">
        <v>21</v>
      </c>
      <c r="K1873" s="6">
        <v>801.56799999999998</v>
      </c>
      <c r="L1873">
        <v>2</v>
      </c>
      <c r="M1873">
        <v>0.2</v>
      </c>
      <c r="N1873" s="6">
        <v>50.097999999999999</v>
      </c>
      <c r="O1873" t="str">
        <f t="shared" si="87"/>
        <v/>
      </c>
      <c r="P1873" s="6">
        <f t="shared" si="88"/>
        <v>381.79866666666663</v>
      </c>
      <c r="Q1873">
        <f t="shared" si="89"/>
        <v>346.29920637420958</v>
      </c>
      <c r="R1873" s="16" t="str">
        <f>TEXT(Ecom[[#This Row],[Dates]],"mmm")</f>
        <v>Aug</v>
      </c>
      <c r="S1873" s="16" t="str">
        <f>TEXT(Ecom[[#This Row],[Dates]],"YYYY")</f>
        <v>2025</v>
      </c>
      <c r="T1873" s="16"/>
    </row>
    <row r="1874" spans="1:20" x14ac:dyDescent="0.25">
      <c r="A1874" t="s">
        <v>28</v>
      </c>
      <c r="B1874" s="16">
        <v>45798</v>
      </c>
      <c r="C1874" t="s">
        <v>22</v>
      </c>
      <c r="D1874" t="s">
        <v>15</v>
      </c>
      <c r="E1874" t="s">
        <v>52</v>
      </c>
      <c r="F1874" t="s">
        <v>24</v>
      </c>
      <c r="G1874">
        <v>94122</v>
      </c>
      <c r="H1874" t="s">
        <v>25</v>
      </c>
      <c r="I1874" t="s">
        <v>19</v>
      </c>
      <c r="J1874" t="s">
        <v>31</v>
      </c>
      <c r="K1874" s="6">
        <v>272.84800000000001</v>
      </c>
      <c r="L1874">
        <v>1</v>
      </c>
      <c r="M1874">
        <v>0.2</v>
      </c>
      <c r="N1874" s="6">
        <v>27.284800000000001</v>
      </c>
      <c r="O1874" t="str">
        <f t="shared" si="87"/>
        <v/>
      </c>
      <c r="P1874" s="6">
        <f t="shared" si="88"/>
        <v>120.01733333333334</v>
      </c>
      <c r="Q1874">
        <f t="shared" si="89"/>
        <v>201.15479772774219</v>
      </c>
      <c r="R1874" s="16" t="str">
        <f>TEXT(Ecom[[#This Row],[Dates]],"mmm")</f>
        <v>May</v>
      </c>
      <c r="S1874" s="16" t="str">
        <f>TEXT(Ecom[[#This Row],[Dates]],"YYYY")</f>
        <v>2025</v>
      </c>
      <c r="T1874" s="16"/>
    </row>
    <row r="1875" spans="1:20" x14ac:dyDescent="0.25">
      <c r="A1875" t="s">
        <v>28</v>
      </c>
      <c r="B1875" s="16">
        <v>46339</v>
      </c>
      <c r="C1875" t="s">
        <v>14</v>
      </c>
      <c r="D1875" t="s">
        <v>15</v>
      </c>
      <c r="E1875" t="s">
        <v>344</v>
      </c>
      <c r="F1875" t="s">
        <v>43</v>
      </c>
      <c r="G1875">
        <v>99207</v>
      </c>
      <c r="H1875" t="s">
        <v>25</v>
      </c>
      <c r="I1875" t="s">
        <v>19</v>
      </c>
      <c r="J1875" t="s">
        <v>31</v>
      </c>
      <c r="K1875" s="6">
        <v>70.98</v>
      </c>
      <c r="L1875">
        <v>1</v>
      </c>
      <c r="M1875">
        <v>0</v>
      </c>
      <c r="N1875" s="6">
        <v>20.584199999999999</v>
      </c>
      <c r="O1875" t="str">
        <f t="shared" si="87"/>
        <v/>
      </c>
      <c r="P1875" s="6">
        <f t="shared" si="88"/>
        <v>87.995999999999995</v>
      </c>
      <c r="Q1875">
        <f t="shared" si="89"/>
        <v>196.01412239673689</v>
      </c>
      <c r="R1875" s="16" t="str">
        <f>TEXT(Ecom[[#This Row],[Dates]],"mmm")</f>
        <v>Nov</v>
      </c>
      <c r="S1875" s="16" t="str">
        <f>TEXT(Ecom[[#This Row],[Dates]],"YYYY")</f>
        <v>2026</v>
      </c>
      <c r="T1875" s="16"/>
    </row>
    <row r="1876" spans="1:20" x14ac:dyDescent="0.25">
      <c r="A1876" t="s">
        <v>28</v>
      </c>
      <c r="B1876" s="16">
        <v>46061</v>
      </c>
      <c r="C1876" t="s">
        <v>44</v>
      </c>
      <c r="D1876" t="s">
        <v>15</v>
      </c>
      <c r="E1876" t="s">
        <v>103</v>
      </c>
      <c r="F1876" t="s">
        <v>104</v>
      </c>
      <c r="G1876">
        <v>43229</v>
      </c>
      <c r="H1876" t="s">
        <v>57</v>
      </c>
      <c r="I1876" t="s">
        <v>26</v>
      </c>
      <c r="J1876" t="s">
        <v>41</v>
      </c>
      <c r="K1876" s="6">
        <v>16.224</v>
      </c>
      <c r="L1876">
        <v>2</v>
      </c>
      <c r="M1876">
        <v>0.2</v>
      </c>
      <c r="N1876" s="6">
        <v>5.8811999999999998</v>
      </c>
      <c r="O1876" t="str">
        <f t="shared" si="87"/>
        <v/>
      </c>
      <c r="P1876" s="6">
        <f t="shared" si="88"/>
        <v>221.12800000000001</v>
      </c>
      <c r="Q1876">
        <f t="shared" si="89"/>
        <v>164.09441438030365</v>
      </c>
      <c r="R1876" s="16" t="str">
        <f>TEXT(Ecom[[#This Row],[Dates]],"mmm")</f>
        <v>Feb</v>
      </c>
      <c r="S1876" s="16" t="str">
        <f>TEXT(Ecom[[#This Row],[Dates]],"YYYY")</f>
        <v>2026</v>
      </c>
      <c r="T1876" s="16"/>
    </row>
    <row r="1877" spans="1:20" x14ac:dyDescent="0.25">
      <c r="A1877" t="s">
        <v>28</v>
      </c>
      <c r="B1877" s="16">
        <v>46142</v>
      </c>
      <c r="C1877" t="s">
        <v>14</v>
      </c>
      <c r="D1877" t="s">
        <v>15</v>
      </c>
      <c r="E1877" t="s">
        <v>159</v>
      </c>
      <c r="F1877" t="s">
        <v>76</v>
      </c>
      <c r="G1877">
        <v>11561</v>
      </c>
      <c r="H1877" t="s">
        <v>57</v>
      </c>
      <c r="I1877" t="s">
        <v>19</v>
      </c>
      <c r="J1877" t="s">
        <v>20</v>
      </c>
      <c r="K1877" s="6">
        <v>176.78399999999999</v>
      </c>
      <c r="L1877">
        <v>1</v>
      </c>
      <c r="M1877">
        <v>0.2</v>
      </c>
      <c r="N1877" s="6">
        <v>-22.097999999999999</v>
      </c>
      <c r="O1877">
        <f t="shared" si="87"/>
        <v>-22.097999999999999</v>
      </c>
      <c r="P1877" s="6">
        <f t="shared" si="88"/>
        <v>346.90933333333334</v>
      </c>
      <c r="Q1877">
        <f t="shared" si="89"/>
        <v>155.1181330718743</v>
      </c>
      <c r="R1877" s="16" t="str">
        <f>TEXT(Ecom[[#This Row],[Dates]],"mmm")</f>
        <v>Apr</v>
      </c>
      <c r="S1877" s="16" t="str">
        <f>TEXT(Ecom[[#This Row],[Dates]],"YYYY")</f>
        <v>2026</v>
      </c>
      <c r="T1877" s="16"/>
    </row>
    <row r="1878" spans="1:20" x14ac:dyDescent="0.25">
      <c r="A1878" t="s">
        <v>28</v>
      </c>
      <c r="B1878" s="16">
        <v>46362</v>
      </c>
      <c r="C1878" t="s">
        <v>14</v>
      </c>
      <c r="D1878" t="s">
        <v>15</v>
      </c>
      <c r="E1878" t="s">
        <v>122</v>
      </c>
      <c r="F1878" t="s">
        <v>46</v>
      </c>
      <c r="G1878">
        <v>78207</v>
      </c>
      <c r="H1878" t="s">
        <v>47</v>
      </c>
      <c r="I1878" t="s">
        <v>35</v>
      </c>
      <c r="J1878" t="s">
        <v>36</v>
      </c>
      <c r="K1878" s="6">
        <v>470.37599999999998</v>
      </c>
      <c r="L1878">
        <v>3</v>
      </c>
      <c r="M1878">
        <v>0.2</v>
      </c>
      <c r="N1878" s="6">
        <v>47.037599999999998</v>
      </c>
      <c r="O1878" t="str">
        <f t="shared" si="87"/>
        <v/>
      </c>
      <c r="P1878" s="6">
        <f t="shared" si="88"/>
        <v>388.77333333333331</v>
      </c>
      <c r="Q1878">
        <f t="shared" si="89"/>
        <v>154.66748838095893</v>
      </c>
      <c r="R1878" s="16" t="str">
        <f>TEXT(Ecom[[#This Row],[Dates]],"mmm")</f>
        <v>Dec</v>
      </c>
      <c r="S1878" s="16" t="str">
        <f>TEXT(Ecom[[#This Row],[Dates]],"YYYY")</f>
        <v>2026</v>
      </c>
      <c r="T1878" s="16"/>
    </row>
    <row r="1879" spans="1:20" x14ac:dyDescent="0.25">
      <c r="A1879" t="s">
        <v>28</v>
      </c>
      <c r="B1879" s="16">
        <v>46137</v>
      </c>
      <c r="C1879" t="s">
        <v>14</v>
      </c>
      <c r="D1879" t="s">
        <v>15</v>
      </c>
      <c r="E1879" t="s">
        <v>23</v>
      </c>
      <c r="F1879" t="s">
        <v>24</v>
      </c>
      <c r="G1879">
        <v>90049</v>
      </c>
      <c r="H1879" t="s">
        <v>25</v>
      </c>
      <c r="I1879" t="s">
        <v>19</v>
      </c>
      <c r="J1879" t="s">
        <v>21</v>
      </c>
      <c r="K1879" s="6">
        <v>393.56799999999998</v>
      </c>
      <c r="L1879">
        <v>4</v>
      </c>
      <c r="M1879">
        <v>0.2</v>
      </c>
      <c r="N1879" s="6">
        <v>-44.276400000000002</v>
      </c>
      <c r="O1879">
        <f t="shared" si="87"/>
        <v>-44.276400000000002</v>
      </c>
      <c r="P1879" s="6">
        <f t="shared" si="88"/>
        <v>254.8953333333333</v>
      </c>
      <c r="Q1879">
        <f t="shared" si="89"/>
        <v>121.51075932242011</v>
      </c>
      <c r="R1879" s="16" t="str">
        <f>TEXT(Ecom[[#This Row],[Dates]],"mmm")</f>
        <v>Apr</v>
      </c>
      <c r="S1879" s="16" t="str">
        <f>TEXT(Ecom[[#This Row],[Dates]],"YYYY")</f>
        <v>2026</v>
      </c>
      <c r="T1879" s="16"/>
    </row>
    <row r="1880" spans="1:20" x14ac:dyDescent="0.25">
      <c r="A1880" t="s">
        <v>28</v>
      </c>
      <c r="B1880" s="16">
        <v>45836</v>
      </c>
      <c r="C1880" t="s">
        <v>14</v>
      </c>
      <c r="D1880" t="s">
        <v>15</v>
      </c>
      <c r="E1880" t="s">
        <v>23</v>
      </c>
      <c r="F1880" t="s">
        <v>24</v>
      </c>
      <c r="G1880">
        <v>90049</v>
      </c>
      <c r="H1880" t="s">
        <v>25</v>
      </c>
      <c r="I1880" t="s">
        <v>35</v>
      </c>
      <c r="J1880" t="s">
        <v>36</v>
      </c>
      <c r="K1880" s="6">
        <v>302.37599999999998</v>
      </c>
      <c r="L1880">
        <v>3</v>
      </c>
      <c r="M1880">
        <v>0.2</v>
      </c>
      <c r="N1880" s="6">
        <v>22.6782</v>
      </c>
      <c r="O1880" t="str">
        <f t="shared" si="87"/>
        <v/>
      </c>
      <c r="P1880" s="6">
        <f t="shared" si="88"/>
        <v>133.48599999999999</v>
      </c>
      <c r="Q1880">
        <f t="shared" si="89"/>
        <v>132.87080446085238</v>
      </c>
      <c r="R1880" s="16" t="str">
        <f>TEXT(Ecom[[#This Row],[Dates]],"mmm")</f>
        <v>Jun</v>
      </c>
      <c r="S1880" s="16" t="str">
        <f>TEXT(Ecom[[#This Row],[Dates]],"YYYY")</f>
        <v>2025</v>
      </c>
      <c r="T1880" s="16"/>
    </row>
    <row r="1881" spans="1:20" x14ac:dyDescent="0.25">
      <c r="A1881" t="s">
        <v>28</v>
      </c>
      <c r="B1881" s="16">
        <v>45788</v>
      </c>
      <c r="C1881" t="s">
        <v>22</v>
      </c>
      <c r="D1881" t="s">
        <v>15</v>
      </c>
      <c r="E1881" t="s">
        <v>189</v>
      </c>
      <c r="F1881" t="s">
        <v>30</v>
      </c>
      <c r="G1881">
        <v>32216</v>
      </c>
      <c r="H1881" t="s">
        <v>18</v>
      </c>
      <c r="I1881" t="s">
        <v>26</v>
      </c>
      <c r="J1881" t="s">
        <v>37</v>
      </c>
      <c r="K1881" s="6">
        <v>68.742000000000004</v>
      </c>
      <c r="L1881">
        <v>9</v>
      </c>
      <c r="M1881">
        <v>0.7</v>
      </c>
      <c r="N1881" s="6">
        <v>-48.119399999999999</v>
      </c>
      <c r="O1881">
        <f t="shared" si="87"/>
        <v>-48.119399999999999</v>
      </c>
      <c r="P1881" s="6">
        <f t="shared" si="88"/>
        <v>160.56300000000002</v>
      </c>
      <c r="Q1881">
        <f t="shared" si="89"/>
        <v>178.18349976275499</v>
      </c>
      <c r="R1881" s="16" t="str">
        <f>TEXT(Ecom[[#This Row],[Dates]],"mmm")</f>
        <v>May</v>
      </c>
      <c r="S1881" s="16" t="str">
        <f>TEXT(Ecom[[#This Row],[Dates]],"YYYY")</f>
        <v>2025</v>
      </c>
      <c r="T1881" s="16"/>
    </row>
    <row r="1882" spans="1:20" x14ac:dyDescent="0.25">
      <c r="A1882" t="s">
        <v>168</v>
      </c>
      <c r="B1882" s="16">
        <v>46116</v>
      </c>
      <c r="C1882" t="s">
        <v>14</v>
      </c>
      <c r="D1882" t="s">
        <v>15</v>
      </c>
      <c r="E1882" t="s">
        <v>75</v>
      </c>
      <c r="F1882" t="s">
        <v>76</v>
      </c>
      <c r="G1882">
        <v>10011</v>
      </c>
      <c r="H1882" t="s">
        <v>57</v>
      </c>
      <c r="I1882" t="s">
        <v>26</v>
      </c>
      <c r="J1882" t="s">
        <v>60</v>
      </c>
      <c r="K1882" s="6">
        <v>29.34</v>
      </c>
      <c r="L1882">
        <v>3</v>
      </c>
      <c r="M1882">
        <v>0</v>
      </c>
      <c r="N1882" s="6">
        <v>14.67</v>
      </c>
      <c r="O1882" t="str">
        <f t="shared" si="87"/>
        <v/>
      </c>
      <c r="P1882" s="6">
        <f t="shared" si="88"/>
        <v>325.44900000000001</v>
      </c>
      <c r="Q1882">
        <f t="shared" si="89"/>
        <v>197.66612730645917</v>
      </c>
      <c r="R1882" s="16" t="str">
        <f>TEXT(Ecom[[#This Row],[Dates]],"mmm")</f>
        <v>Apr</v>
      </c>
      <c r="S1882" s="16" t="str">
        <f>TEXT(Ecom[[#This Row],[Dates]],"YYYY")</f>
        <v>2026</v>
      </c>
      <c r="T1882" s="16"/>
    </row>
    <row r="1883" spans="1:20" x14ac:dyDescent="0.25">
      <c r="A1883" t="s">
        <v>168</v>
      </c>
      <c r="B1883" s="16">
        <v>45951</v>
      </c>
      <c r="C1883" t="s">
        <v>14</v>
      </c>
      <c r="D1883" t="s">
        <v>15</v>
      </c>
      <c r="E1883" t="s">
        <v>75</v>
      </c>
      <c r="F1883" t="s">
        <v>76</v>
      </c>
      <c r="G1883">
        <v>10011</v>
      </c>
      <c r="H1883" t="s">
        <v>57</v>
      </c>
      <c r="I1883" t="s">
        <v>19</v>
      </c>
      <c r="J1883" t="s">
        <v>21</v>
      </c>
      <c r="K1883" s="6">
        <v>383.60700000000003</v>
      </c>
      <c r="L1883">
        <v>7</v>
      </c>
      <c r="M1883">
        <v>0.1</v>
      </c>
      <c r="N1883" s="6">
        <v>63.9345</v>
      </c>
      <c r="O1883" t="str">
        <f t="shared" si="87"/>
        <v/>
      </c>
      <c r="P1883" s="6">
        <f t="shared" si="88"/>
        <v>388.02100000000002</v>
      </c>
      <c r="Q1883">
        <f t="shared" si="89"/>
        <v>212.60161144105501</v>
      </c>
      <c r="R1883" s="16" t="str">
        <f>TEXT(Ecom[[#This Row],[Dates]],"mmm")</f>
        <v>Oct</v>
      </c>
      <c r="S1883" s="16" t="str">
        <f>TEXT(Ecom[[#This Row],[Dates]],"YYYY")</f>
        <v>2025</v>
      </c>
      <c r="T1883" s="16"/>
    </row>
    <row r="1884" spans="1:20" x14ac:dyDescent="0.25">
      <c r="A1884" t="s">
        <v>168</v>
      </c>
      <c r="B1884" s="16">
        <v>46056</v>
      </c>
      <c r="C1884" t="s">
        <v>14</v>
      </c>
      <c r="D1884" t="s">
        <v>15</v>
      </c>
      <c r="E1884" t="s">
        <v>75</v>
      </c>
      <c r="F1884" t="s">
        <v>76</v>
      </c>
      <c r="G1884">
        <v>10011</v>
      </c>
      <c r="H1884" t="s">
        <v>57</v>
      </c>
      <c r="I1884" t="s">
        <v>26</v>
      </c>
      <c r="J1884" t="s">
        <v>32</v>
      </c>
      <c r="K1884" s="6">
        <v>563.4</v>
      </c>
      <c r="L1884">
        <v>4</v>
      </c>
      <c r="M1884">
        <v>0</v>
      </c>
      <c r="N1884" s="6">
        <v>67.608000000000004</v>
      </c>
      <c r="O1884" t="str">
        <f t="shared" si="87"/>
        <v/>
      </c>
      <c r="P1884" s="6">
        <f t="shared" si="88"/>
        <v>262.15199999999999</v>
      </c>
      <c r="Q1884">
        <f t="shared" si="89"/>
        <v>224.69502051299074</v>
      </c>
      <c r="R1884" s="16" t="str">
        <f>TEXT(Ecom[[#This Row],[Dates]],"mmm")</f>
        <v>Feb</v>
      </c>
      <c r="S1884" s="16" t="str">
        <f>TEXT(Ecom[[#This Row],[Dates]],"YYYY")</f>
        <v>2026</v>
      </c>
      <c r="T1884" s="16"/>
    </row>
    <row r="1885" spans="1:20" x14ac:dyDescent="0.25">
      <c r="A1885" t="s">
        <v>28</v>
      </c>
      <c r="B1885" s="16">
        <v>46313</v>
      </c>
      <c r="C1885" t="s">
        <v>44</v>
      </c>
      <c r="D1885" t="s">
        <v>15</v>
      </c>
      <c r="E1885" t="s">
        <v>55</v>
      </c>
      <c r="F1885" t="s">
        <v>56</v>
      </c>
      <c r="G1885">
        <v>19143</v>
      </c>
      <c r="H1885" t="s">
        <v>57</v>
      </c>
      <c r="I1885" t="s">
        <v>26</v>
      </c>
      <c r="J1885" t="s">
        <v>41</v>
      </c>
      <c r="K1885" s="6">
        <v>217.05600000000001</v>
      </c>
      <c r="L1885">
        <v>7</v>
      </c>
      <c r="M1885">
        <v>0.2</v>
      </c>
      <c r="N1885" s="6">
        <v>78.6828</v>
      </c>
      <c r="O1885" t="str">
        <f t="shared" si="87"/>
        <v/>
      </c>
      <c r="P1885" s="6">
        <f t="shared" si="88"/>
        <v>84.872</v>
      </c>
      <c r="Q1885">
        <f t="shared" si="89"/>
        <v>180.44855931169599</v>
      </c>
      <c r="R1885" s="16" t="str">
        <f>TEXT(Ecom[[#This Row],[Dates]],"mmm")</f>
        <v>Oct</v>
      </c>
      <c r="S1885" s="16" t="str">
        <f>TEXT(Ecom[[#This Row],[Dates]],"YYYY")</f>
        <v>2026</v>
      </c>
      <c r="T1885" s="16"/>
    </row>
    <row r="1886" spans="1:20" x14ac:dyDescent="0.25">
      <c r="A1886" t="s">
        <v>13</v>
      </c>
      <c r="B1886" s="16">
        <v>45665</v>
      </c>
      <c r="C1886" t="s">
        <v>14</v>
      </c>
      <c r="D1886" t="s">
        <v>15</v>
      </c>
      <c r="E1886" t="s">
        <v>345</v>
      </c>
      <c r="F1886" t="s">
        <v>46</v>
      </c>
      <c r="G1886">
        <v>76248</v>
      </c>
      <c r="H1886" t="s">
        <v>47</v>
      </c>
      <c r="I1886" t="s">
        <v>26</v>
      </c>
      <c r="J1886" t="s">
        <v>27</v>
      </c>
      <c r="K1886" s="6">
        <v>6</v>
      </c>
      <c r="L1886">
        <v>2</v>
      </c>
      <c r="M1886">
        <v>0.2</v>
      </c>
      <c r="N1886" s="6">
        <v>2.1</v>
      </c>
      <c r="O1886" t="str">
        <f t="shared" si="87"/>
        <v/>
      </c>
      <c r="P1886" s="6">
        <f t="shared" si="88"/>
        <v>14.888</v>
      </c>
      <c r="Q1886">
        <f t="shared" si="89"/>
        <v>151.12534213250493</v>
      </c>
      <c r="R1886" s="16" t="str">
        <f>TEXT(Ecom[[#This Row],[Dates]],"mmm")</f>
        <v>Jan</v>
      </c>
      <c r="S1886" s="16" t="str">
        <f>TEXT(Ecom[[#This Row],[Dates]],"YYYY")</f>
        <v>2025</v>
      </c>
      <c r="T1886" s="16"/>
    </row>
    <row r="1887" spans="1:20" x14ac:dyDescent="0.25">
      <c r="A1887" t="s">
        <v>13</v>
      </c>
      <c r="B1887" s="16">
        <v>46080</v>
      </c>
      <c r="C1887" t="s">
        <v>14</v>
      </c>
      <c r="D1887" t="s">
        <v>15</v>
      </c>
      <c r="E1887" t="s">
        <v>52</v>
      </c>
      <c r="F1887" t="s">
        <v>24</v>
      </c>
      <c r="G1887">
        <v>94122</v>
      </c>
      <c r="H1887" t="s">
        <v>25</v>
      </c>
      <c r="I1887" t="s">
        <v>19</v>
      </c>
      <c r="J1887" t="s">
        <v>33</v>
      </c>
      <c r="K1887" s="6">
        <v>31.56</v>
      </c>
      <c r="L1887">
        <v>3</v>
      </c>
      <c r="M1887">
        <v>0</v>
      </c>
      <c r="N1887" s="6">
        <v>10.4148</v>
      </c>
      <c r="O1887" t="str">
        <f t="shared" si="87"/>
        <v/>
      </c>
      <c r="P1887" s="6">
        <f t="shared" si="88"/>
        <v>145.672</v>
      </c>
      <c r="Q1887">
        <f t="shared" si="89"/>
        <v>149.16427454320285</v>
      </c>
      <c r="R1887" s="16" t="str">
        <f>TEXT(Ecom[[#This Row],[Dates]],"mmm")</f>
        <v>Feb</v>
      </c>
      <c r="S1887" s="16" t="str">
        <f>TEXT(Ecom[[#This Row],[Dates]],"YYYY")</f>
        <v>2026</v>
      </c>
      <c r="T1887" s="16"/>
    </row>
    <row r="1888" spans="1:20" x14ac:dyDescent="0.25">
      <c r="A1888" t="s">
        <v>62</v>
      </c>
      <c r="B1888" s="16">
        <v>45801</v>
      </c>
      <c r="C1888" t="s">
        <v>44</v>
      </c>
      <c r="D1888" t="s">
        <v>15</v>
      </c>
      <c r="E1888" t="s">
        <v>229</v>
      </c>
      <c r="F1888" t="s">
        <v>30</v>
      </c>
      <c r="G1888">
        <v>33012</v>
      </c>
      <c r="H1888" t="s">
        <v>18</v>
      </c>
      <c r="I1888" t="s">
        <v>26</v>
      </c>
      <c r="J1888" t="s">
        <v>77</v>
      </c>
      <c r="K1888" s="6">
        <v>7.1040000000000001</v>
      </c>
      <c r="L1888">
        <v>2</v>
      </c>
      <c r="M1888">
        <v>0.2</v>
      </c>
      <c r="N1888" s="6">
        <v>2.3976000000000002</v>
      </c>
      <c r="O1888" t="str">
        <f t="shared" si="87"/>
        <v/>
      </c>
      <c r="P1888" s="6">
        <f t="shared" si="88"/>
        <v>175.74933333333331</v>
      </c>
      <c r="Q1888">
        <f t="shared" si="89"/>
        <v>149.24160152411082</v>
      </c>
      <c r="R1888" s="16" t="str">
        <f>TEXT(Ecom[[#This Row],[Dates]],"mmm")</f>
        <v>May</v>
      </c>
      <c r="S1888" s="16" t="str">
        <f>TEXT(Ecom[[#This Row],[Dates]],"YYYY")</f>
        <v>2025</v>
      </c>
      <c r="T1888" s="16"/>
    </row>
    <row r="1889" spans="1:20" x14ac:dyDescent="0.25">
      <c r="A1889" t="s">
        <v>62</v>
      </c>
      <c r="B1889" s="16">
        <v>45772</v>
      </c>
      <c r="C1889" t="s">
        <v>44</v>
      </c>
      <c r="D1889" t="s">
        <v>15</v>
      </c>
      <c r="E1889" t="s">
        <v>229</v>
      </c>
      <c r="F1889" t="s">
        <v>30</v>
      </c>
      <c r="G1889">
        <v>33012</v>
      </c>
      <c r="H1889" t="s">
        <v>18</v>
      </c>
      <c r="I1889" t="s">
        <v>26</v>
      </c>
      <c r="J1889" t="s">
        <v>37</v>
      </c>
      <c r="K1889" s="6">
        <v>398.35199999999998</v>
      </c>
      <c r="L1889">
        <v>8</v>
      </c>
      <c r="M1889">
        <v>0.7</v>
      </c>
      <c r="N1889" s="6">
        <v>-331.96</v>
      </c>
      <c r="O1889">
        <f t="shared" si="87"/>
        <v>-331.96</v>
      </c>
      <c r="P1889" s="6">
        <f t="shared" si="88"/>
        <v>309.91133333333329</v>
      </c>
      <c r="Q1889">
        <f t="shared" si="89"/>
        <v>159.88997551325608</v>
      </c>
      <c r="R1889" s="16" t="str">
        <f>TEXT(Ecom[[#This Row],[Dates]],"mmm")</f>
        <v>Apr</v>
      </c>
      <c r="S1889" s="16" t="str">
        <f>TEXT(Ecom[[#This Row],[Dates]],"YYYY")</f>
        <v>2025</v>
      </c>
      <c r="T1889" s="16"/>
    </row>
    <row r="1890" spans="1:20" x14ac:dyDescent="0.25">
      <c r="A1890" t="s">
        <v>62</v>
      </c>
      <c r="B1890" s="16">
        <v>45736</v>
      </c>
      <c r="C1890" t="s">
        <v>14</v>
      </c>
      <c r="D1890" t="s">
        <v>15</v>
      </c>
      <c r="E1890" t="s">
        <v>126</v>
      </c>
      <c r="F1890" t="s">
        <v>104</v>
      </c>
      <c r="G1890">
        <v>45014</v>
      </c>
      <c r="H1890" t="s">
        <v>57</v>
      </c>
      <c r="I1890" t="s">
        <v>26</v>
      </c>
      <c r="J1890" t="s">
        <v>38</v>
      </c>
      <c r="K1890" s="6">
        <v>121.792</v>
      </c>
      <c r="L1890">
        <v>4</v>
      </c>
      <c r="M1890">
        <v>0.2</v>
      </c>
      <c r="N1890" s="6">
        <v>13.701599999999999</v>
      </c>
      <c r="O1890" t="str">
        <f t="shared" si="87"/>
        <v/>
      </c>
      <c r="P1890" s="6">
        <f t="shared" si="88"/>
        <v>180.64733333333331</v>
      </c>
      <c r="Q1890">
        <f t="shared" si="89"/>
        <v>118.00696500536641</v>
      </c>
      <c r="R1890" s="16" t="str">
        <f>TEXT(Ecom[[#This Row],[Dates]],"mmm")</f>
        <v>Mar</v>
      </c>
      <c r="S1890" s="16" t="str">
        <f>TEXT(Ecom[[#This Row],[Dates]],"YYYY")</f>
        <v>2025</v>
      </c>
      <c r="T1890" s="16"/>
    </row>
    <row r="1891" spans="1:20" x14ac:dyDescent="0.25">
      <c r="A1891" t="s">
        <v>62</v>
      </c>
      <c r="B1891" s="16">
        <v>46292</v>
      </c>
      <c r="C1891" t="s">
        <v>14</v>
      </c>
      <c r="D1891" t="s">
        <v>15</v>
      </c>
      <c r="E1891" t="s">
        <v>126</v>
      </c>
      <c r="F1891" t="s">
        <v>104</v>
      </c>
      <c r="G1891">
        <v>45014</v>
      </c>
      <c r="H1891" t="s">
        <v>57</v>
      </c>
      <c r="I1891" t="s">
        <v>19</v>
      </c>
      <c r="J1891" t="s">
        <v>31</v>
      </c>
      <c r="K1891" s="6">
        <v>409.59</v>
      </c>
      <c r="L1891">
        <v>3</v>
      </c>
      <c r="M1891">
        <v>0.4</v>
      </c>
      <c r="N1891" s="6">
        <v>-122.877</v>
      </c>
      <c r="O1891">
        <f t="shared" si="87"/>
        <v>-122.877</v>
      </c>
      <c r="P1891" s="6">
        <f t="shared" si="88"/>
        <v>141.17666666666665</v>
      </c>
      <c r="Q1891">
        <f t="shared" si="89"/>
        <v>138.86859363361384</v>
      </c>
      <c r="R1891" s="16" t="str">
        <f>TEXT(Ecom[[#This Row],[Dates]],"mmm")</f>
        <v>Sep</v>
      </c>
      <c r="S1891" s="16" t="str">
        <f>TEXT(Ecom[[#This Row],[Dates]],"YYYY")</f>
        <v>2026</v>
      </c>
      <c r="T1891" s="16"/>
    </row>
    <row r="1892" spans="1:20" x14ac:dyDescent="0.25">
      <c r="A1892" t="s">
        <v>28</v>
      </c>
      <c r="B1892" s="16">
        <v>45719</v>
      </c>
      <c r="C1892" t="s">
        <v>22</v>
      </c>
      <c r="D1892" t="s">
        <v>15</v>
      </c>
      <c r="E1892" t="s">
        <v>181</v>
      </c>
      <c r="F1892" t="s">
        <v>24</v>
      </c>
      <c r="G1892">
        <v>92646</v>
      </c>
      <c r="H1892" t="s">
        <v>25</v>
      </c>
      <c r="I1892" t="s">
        <v>26</v>
      </c>
      <c r="J1892" t="s">
        <v>41</v>
      </c>
      <c r="K1892" s="6">
        <v>10.56</v>
      </c>
      <c r="L1892">
        <v>2</v>
      </c>
      <c r="M1892">
        <v>0</v>
      </c>
      <c r="N1892" s="6">
        <v>4.7519999999999998</v>
      </c>
      <c r="O1892" t="str">
        <f t="shared" si="87"/>
        <v/>
      </c>
      <c r="P1892" s="6">
        <f t="shared" si="88"/>
        <v>7.2546666666666679</v>
      </c>
      <c r="Q1892">
        <f t="shared" si="89"/>
        <v>126.38294511171634</v>
      </c>
      <c r="R1892" s="16" t="str">
        <f>TEXT(Ecom[[#This Row],[Dates]],"mmm")</f>
        <v>Mar</v>
      </c>
      <c r="S1892" s="16" t="str">
        <f>TEXT(Ecom[[#This Row],[Dates]],"YYYY")</f>
        <v>2025</v>
      </c>
      <c r="T1892" s="16"/>
    </row>
    <row r="1893" spans="1:20" x14ac:dyDescent="0.25">
      <c r="A1893" t="s">
        <v>28</v>
      </c>
      <c r="B1893" s="16">
        <v>45810</v>
      </c>
      <c r="C1893" t="s">
        <v>22</v>
      </c>
      <c r="D1893" t="s">
        <v>15</v>
      </c>
      <c r="E1893" t="s">
        <v>181</v>
      </c>
      <c r="F1893" t="s">
        <v>24</v>
      </c>
      <c r="G1893">
        <v>92646</v>
      </c>
      <c r="H1893" t="s">
        <v>25</v>
      </c>
      <c r="I1893" t="s">
        <v>26</v>
      </c>
      <c r="J1893" t="s">
        <v>34</v>
      </c>
      <c r="K1893" s="6">
        <v>3.38</v>
      </c>
      <c r="L1893">
        <v>1</v>
      </c>
      <c r="M1893">
        <v>0</v>
      </c>
      <c r="N1893" s="6">
        <v>1.2505999999999999</v>
      </c>
      <c r="O1893" t="str">
        <f t="shared" si="87"/>
        <v/>
      </c>
      <c r="P1893" s="6">
        <f t="shared" si="88"/>
        <v>11.996</v>
      </c>
      <c r="Q1893">
        <f t="shared" si="89"/>
        <v>79.899475235842203</v>
      </c>
      <c r="R1893" s="16" t="str">
        <f>TEXT(Ecom[[#This Row],[Dates]],"mmm")</f>
        <v>Jun</v>
      </c>
      <c r="S1893" s="16" t="str">
        <f>TEXT(Ecom[[#This Row],[Dates]],"YYYY")</f>
        <v>2025</v>
      </c>
      <c r="T1893" s="16"/>
    </row>
    <row r="1894" spans="1:20" x14ac:dyDescent="0.25">
      <c r="A1894" t="s">
        <v>13</v>
      </c>
      <c r="B1894" s="16">
        <v>46221</v>
      </c>
      <c r="C1894" t="s">
        <v>14</v>
      </c>
      <c r="D1894" t="s">
        <v>15</v>
      </c>
      <c r="E1894" t="s">
        <v>346</v>
      </c>
      <c r="F1894" t="s">
        <v>30</v>
      </c>
      <c r="G1894">
        <v>32127</v>
      </c>
      <c r="H1894" t="s">
        <v>18</v>
      </c>
      <c r="I1894" t="s">
        <v>26</v>
      </c>
      <c r="J1894" t="s">
        <v>60</v>
      </c>
      <c r="K1894" s="6">
        <v>7.8239999999999998</v>
      </c>
      <c r="L1894">
        <v>1</v>
      </c>
      <c r="M1894">
        <v>0.2</v>
      </c>
      <c r="N1894" s="6">
        <v>2.9340000000000002</v>
      </c>
      <c r="O1894" t="str">
        <f t="shared" si="87"/>
        <v/>
      </c>
      <c r="P1894" s="6">
        <f t="shared" si="88"/>
        <v>22.419333333333331</v>
      </c>
      <c r="Q1894">
        <f t="shared" si="89"/>
        <v>10.221648457327477</v>
      </c>
      <c r="R1894" s="16" t="str">
        <f>TEXT(Ecom[[#This Row],[Dates]],"mmm")</f>
        <v>Jul</v>
      </c>
      <c r="S1894" s="16" t="str">
        <f>TEXT(Ecom[[#This Row],[Dates]],"YYYY")</f>
        <v>2026</v>
      </c>
      <c r="T1894" s="16"/>
    </row>
    <row r="1895" spans="1:20" x14ac:dyDescent="0.25">
      <c r="A1895" t="s">
        <v>28</v>
      </c>
      <c r="B1895" s="16">
        <v>45677</v>
      </c>
      <c r="C1895" t="s">
        <v>14</v>
      </c>
      <c r="D1895" t="s">
        <v>15</v>
      </c>
      <c r="E1895" t="s">
        <v>347</v>
      </c>
      <c r="F1895" t="s">
        <v>95</v>
      </c>
      <c r="G1895">
        <v>97504</v>
      </c>
      <c r="H1895" t="s">
        <v>25</v>
      </c>
      <c r="I1895" t="s">
        <v>26</v>
      </c>
      <c r="J1895" t="s">
        <v>41</v>
      </c>
      <c r="K1895" s="6">
        <v>24.783999999999999</v>
      </c>
      <c r="L1895">
        <v>1</v>
      </c>
      <c r="M1895">
        <v>0.2</v>
      </c>
      <c r="N1895" s="6">
        <v>7.7450000000000001</v>
      </c>
      <c r="O1895" t="str">
        <f t="shared" si="87"/>
        <v/>
      </c>
      <c r="P1895" s="6">
        <f t="shared" si="88"/>
        <v>182.47266666666667</v>
      </c>
      <c r="Q1895">
        <f t="shared" si="89"/>
        <v>176.68266935028103</v>
      </c>
      <c r="R1895" s="16" t="str">
        <f>TEXT(Ecom[[#This Row],[Dates]],"mmm")</f>
        <v>Jan</v>
      </c>
      <c r="S1895" s="16" t="str">
        <f>TEXT(Ecom[[#This Row],[Dates]],"YYYY")</f>
        <v>2025</v>
      </c>
      <c r="T1895" s="16"/>
    </row>
    <row r="1896" spans="1:20" x14ac:dyDescent="0.25">
      <c r="A1896" t="s">
        <v>62</v>
      </c>
      <c r="B1896" s="16">
        <v>45698</v>
      </c>
      <c r="C1896" t="s">
        <v>14</v>
      </c>
      <c r="D1896" t="s">
        <v>15</v>
      </c>
      <c r="E1896" t="s">
        <v>348</v>
      </c>
      <c r="F1896" t="s">
        <v>83</v>
      </c>
      <c r="G1896">
        <v>22901</v>
      </c>
      <c r="H1896" t="s">
        <v>18</v>
      </c>
      <c r="I1896" t="s">
        <v>26</v>
      </c>
      <c r="J1896" t="s">
        <v>34</v>
      </c>
      <c r="K1896" s="6">
        <v>34.65</v>
      </c>
      <c r="L1896">
        <v>3</v>
      </c>
      <c r="M1896">
        <v>0</v>
      </c>
      <c r="N1896" s="6">
        <v>10.395</v>
      </c>
      <c r="O1896" t="str">
        <f t="shared" si="87"/>
        <v/>
      </c>
      <c r="P1896" s="6">
        <f t="shared" si="88"/>
        <v>772.20466666666664</v>
      </c>
      <c r="Q1896">
        <f t="shared" si="89"/>
        <v>615.76824531384284</v>
      </c>
      <c r="R1896" s="16" t="str">
        <f>TEXT(Ecom[[#This Row],[Dates]],"mmm")</f>
        <v>Feb</v>
      </c>
      <c r="S1896" s="16" t="str">
        <f>TEXT(Ecom[[#This Row],[Dates]],"YYYY")</f>
        <v>2025</v>
      </c>
      <c r="T1896" s="16"/>
    </row>
    <row r="1897" spans="1:20" x14ac:dyDescent="0.25">
      <c r="A1897" t="s">
        <v>28</v>
      </c>
      <c r="B1897" s="16">
        <v>45901</v>
      </c>
      <c r="C1897" t="s">
        <v>14</v>
      </c>
      <c r="D1897" t="s">
        <v>15</v>
      </c>
      <c r="E1897" t="s">
        <v>349</v>
      </c>
      <c r="F1897" t="s">
        <v>203</v>
      </c>
      <c r="G1897">
        <v>59801</v>
      </c>
      <c r="H1897" t="s">
        <v>25</v>
      </c>
      <c r="I1897" t="s">
        <v>26</v>
      </c>
      <c r="J1897" t="s">
        <v>37</v>
      </c>
      <c r="K1897" s="6">
        <v>487.98399999999998</v>
      </c>
      <c r="L1897">
        <v>2</v>
      </c>
      <c r="M1897">
        <v>0.2</v>
      </c>
      <c r="N1897" s="6">
        <v>152.495</v>
      </c>
      <c r="O1897" t="str">
        <f t="shared" si="87"/>
        <v/>
      </c>
      <c r="P1897" s="6">
        <f t="shared" si="88"/>
        <v>770.59066666666661</v>
      </c>
      <c r="Q1897">
        <f t="shared" si="89"/>
        <v>749.69348532968979</v>
      </c>
      <c r="R1897" s="16" t="str">
        <f>TEXT(Ecom[[#This Row],[Dates]],"mmm")</f>
        <v>Sep</v>
      </c>
      <c r="S1897" s="16" t="str">
        <f>TEXT(Ecom[[#This Row],[Dates]],"YYYY")</f>
        <v>2025</v>
      </c>
      <c r="T1897" s="16"/>
    </row>
    <row r="1898" spans="1:20" x14ac:dyDescent="0.25">
      <c r="A1898" t="s">
        <v>62</v>
      </c>
      <c r="B1898" s="16">
        <v>45668</v>
      </c>
      <c r="C1898" t="s">
        <v>14</v>
      </c>
      <c r="D1898" t="s">
        <v>15</v>
      </c>
      <c r="E1898" t="s">
        <v>93</v>
      </c>
      <c r="F1898" t="s">
        <v>68</v>
      </c>
      <c r="G1898">
        <v>55407</v>
      </c>
      <c r="H1898" t="s">
        <v>47</v>
      </c>
      <c r="I1898" t="s">
        <v>26</v>
      </c>
      <c r="J1898" t="s">
        <v>37</v>
      </c>
      <c r="K1898" s="6">
        <v>1793.98</v>
      </c>
      <c r="L1898">
        <v>2</v>
      </c>
      <c r="M1898">
        <v>0</v>
      </c>
      <c r="N1898" s="6">
        <v>843.17060000000004</v>
      </c>
      <c r="O1898" t="str">
        <f t="shared" si="87"/>
        <v/>
      </c>
      <c r="P1898" s="6">
        <f t="shared" si="88"/>
        <v>776.32133333333331</v>
      </c>
      <c r="Q1898">
        <f t="shared" si="89"/>
        <v>745.27480006385713</v>
      </c>
      <c r="R1898" s="16" t="str">
        <f>TEXT(Ecom[[#This Row],[Dates]],"mmm")</f>
        <v>Jan</v>
      </c>
      <c r="S1898" s="16" t="str">
        <f>TEXT(Ecom[[#This Row],[Dates]],"YYYY")</f>
        <v>2025</v>
      </c>
      <c r="T1898" s="16"/>
    </row>
    <row r="1899" spans="1:20" x14ac:dyDescent="0.25">
      <c r="A1899" t="s">
        <v>13</v>
      </c>
      <c r="B1899" s="16">
        <v>45760</v>
      </c>
      <c r="C1899" t="s">
        <v>14</v>
      </c>
      <c r="D1899" t="s">
        <v>15</v>
      </c>
      <c r="E1899" t="s">
        <v>180</v>
      </c>
      <c r="F1899" t="s">
        <v>30</v>
      </c>
      <c r="G1899">
        <v>33178</v>
      </c>
      <c r="H1899" t="s">
        <v>18</v>
      </c>
      <c r="I1899" t="s">
        <v>26</v>
      </c>
      <c r="J1899" t="s">
        <v>60</v>
      </c>
      <c r="K1899" s="6">
        <v>29.808</v>
      </c>
      <c r="L1899">
        <v>2</v>
      </c>
      <c r="M1899">
        <v>0.2</v>
      </c>
      <c r="N1899" s="6">
        <v>10.805400000000001</v>
      </c>
      <c r="O1899" t="str">
        <f t="shared" si="87"/>
        <v/>
      </c>
      <c r="P1899" s="6">
        <f t="shared" si="88"/>
        <v>236.3475</v>
      </c>
      <c r="Q1899">
        <f t="shared" si="89"/>
        <v>456.85835534412718</v>
      </c>
      <c r="R1899" s="16" t="str">
        <f>TEXT(Ecom[[#This Row],[Dates]],"mmm")</f>
        <v>Apr</v>
      </c>
      <c r="S1899" s="16" t="str">
        <f>TEXT(Ecom[[#This Row],[Dates]],"YYYY")</f>
        <v>2025</v>
      </c>
      <c r="T1899" s="16"/>
    </row>
    <row r="1900" spans="1:20" x14ac:dyDescent="0.25">
      <c r="A1900" t="s">
        <v>13</v>
      </c>
      <c r="B1900" s="16">
        <v>45958</v>
      </c>
      <c r="C1900" t="s">
        <v>14</v>
      </c>
      <c r="D1900" t="s">
        <v>15</v>
      </c>
      <c r="E1900" t="s">
        <v>180</v>
      </c>
      <c r="F1900" t="s">
        <v>30</v>
      </c>
      <c r="G1900">
        <v>33178</v>
      </c>
      <c r="H1900" t="s">
        <v>18</v>
      </c>
      <c r="I1900" t="s">
        <v>26</v>
      </c>
      <c r="J1900" t="s">
        <v>37</v>
      </c>
      <c r="K1900" s="6">
        <v>505.17599999999999</v>
      </c>
      <c r="L1900">
        <v>4</v>
      </c>
      <c r="M1900">
        <v>0.7</v>
      </c>
      <c r="N1900" s="6">
        <v>-336.78399999999999</v>
      </c>
      <c r="O1900">
        <f t="shared" si="87"/>
        <v>-336.78399999999999</v>
      </c>
      <c r="P1900" s="6">
        <f t="shared" si="88"/>
        <v>290.37150000000003</v>
      </c>
      <c r="Q1900">
        <f t="shared" si="89"/>
        <v>170.39198619819189</v>
      </c>
      <c r="R1900" s="16" t="str">
        <f>TEXT(Ecom[[#This Row],[Dates]],"mmm")</f>
        <v>Oct</v>
      </c>
      <c r="S1900" s="16" t="str">
        <f>TEXT(Ecom[[#This Row],[Dates]],"YYYY")</f>
        <v>2025</v>
      </c>
      <c r="T1900" s="16"/>
    </row>
    <row r="1901" spans="1:20" x14ac:dyDescent="0.25">
      <c r="A1901" t="s">
        <v>13</v>
      </c>
      <c r="B1901" s="16">
        <v>46255</v>
      </c>
      <c r="C1901" t="s">
        <v>14</v>
      </c>
      <c r="D1901" t="s">
        <v>15</v>
      </c>
      <c r="E1901" t="s">
        <v>180</v>
      </c>
      <c r="F1901" t="s">
        <v>30</v>
      </c>
      <c r="G1901">
        <v>33178</v>
      </c>
      <c r="H1901" t="s">
        <v>18</v>
      </c>
      <c r="I1901" t="s">
        <v>19</v>
      </c>
      <c r="J1901" t="s">
        <v>31</v>
      </c>
      <c r="K1901" s="6">
        <v>174.05850000000001</v>
      </c>
      <c r="L1901">
        <v>3</v>
      </c>
      <c r="M1901">
        <v>0.45</v>
      </c>
      <c r="N1901" s="6">
        <v>-110.7645</v>
      </c>
      <c r="O1901">
        <f t="shared" si="87"/>
        <v>-110.7645</v>
      </c>
      <c r="P1901" s="6">
        <f t="shared" si="88"/>
        <v>126.90616666666665</v>
      </c>
      <c r="Q1901">
        <f t="shared" si="89"/>
        <v>93.368039400734105</v>
      </c>
      <c r="R1901" s="16" t="str">
        <f>TEXT(Ecom[[#This Row],[Dates]],"mmm")</f>
        <v>Aug</v>
      </c>
      <c r="S1901" s="16" t="str">
        <f>TEXT(Ecom[[#This Row],[Dates]],"YYYY")</f>
        <v>2026</v>
      </c>
      <c r="T1901" s="16"/>
    </row>
    <row r="1902" spans="1:20" x14ac:dyDescent="0.25">
      <c r="A1902" t="s">
        <v>13</v>
      </c>
      <c r="B1902" s="16">
        <v>45818</v>
      </c>
      <c r="C1902" t="s">
        <v>14</v>
      </c>
      <c r="D1902" t="s">
        <v>15</v>
      </c>
      <c r="E1902" t="s">
        <v>242</v>
      </c>
      <c r="F1902" t="s">
        <v>91</v>
      </c>
      <c r="G1902">
        <v>29501</v>
      </c>
      <c r="H1902" t="s">
        <v>18</v>
      </c>
      <c r="I1902" t="s">
        <v>26</v>
      </c>
      <c r="J1902" t="s">
        <v>32</v>
      </c>
      <c r="K1902" s="6">
        <v>191.88</v>
      </c>
      <c r="L1902">
        <v>6</v>
      </c>
      <c r="M1902">
        <v>0</v>
      </c>
      <c r="N1902" s="6">
        <v>19.187999999999999</v>
      </c>
      <c r="O1902" t="str">
        <f t="shared" si="87"/>
        <v/>
      </c>
      <c r="P1902" s="6">
        <f t="shared" si="88"/>
        <v>70.614666666666665</v>
      </c>
      <c r="Q1902">
        <f t="shared" si="89"/>
        <v>94.081569155096403</v>
      </c>
      <c r="R1902" s="16" t="str">
        <f>TEXT(Ecom[[#This Row],[Dates]],"mmm")</f>
        <v>Jun</v>
      </c>
      <c r="S1902" s="16" t="str">
        <f>TEXT(Ecom[[#This Row],[Dates]],"YYYY")</f>
        <v>2025</v>
      </c>
      <c r="T1902" s="16"/>
    </row>
    <row r="1903" spans="1:20" x14ac:dyDescent="0.25">
      <c r="A1903" t="s">
        <v>62</v>
      </c>
      <c r="B1903" s="16">
        <v>46166</v>
      </c>
      <c r="C1903" t="s">
        <v>44</v>
      </c>
      <c r="D1903" t="s">
        <v>15</v>
      </c>
      <c r="E1903" t="s">
        <v>140</v>
      </c>
      <c r="F1903" t="s">
        <v>70</v>
      </c>
      <c r="G1903">
        <v>48205</v>
      </c>
      <c r="H1903" t="s">
        <v>47</v>
      </c>
      <c r="I1903" t="s">
        <v>35</v>
      </c>
      <c r="J1903" t="s">
        <v>36</v>
      </c>
      <c r="K1903" s="6">
        <v>14.78</v>
      </c>
      <c r="L1903">
        <v>2</v>
      </c>
      <c r="M1903">
        <v>0</v>
      </c>
      <c r="N1903" s="6">
        <v>3.9906000000000001</v>
      </c>
      <c r="O1903" t="str">
        <f t="shared" si="87"/>
        <v/>
      </c>
      <c r="P1903" s="6">
        <f t="shared" si="88"/>
        <v>166.148</v>
      </c>
      <c r="Q1903">
        <f t="shared" si="89"/>
        <v>195.28161512356587</v>
      </c>
      <c r="R1903" s="16" t="str">
        <f>TEXT(Ecom[[#This Row],[Dates]],"mmm")</f>
        <v>May</v>
      </c>
      <c r="S1903" s="16" t="str">
        <f>TEXT(Ecom[[#This Row],[Dates]],"YYYY")</f>
        <v>2026</v>
      </c>
      <c r="T1903" s="16"/>
    </row>
    <row r="1904" spans="1:20" x14ac:dyDescent="0.25">
      <c r="A1904" t="s">
        <v>62</v>
      </c>
      <c r="B1904" s="16">
        <v>46278</v>
      </c>
      <c r="C1904" t="s">
        <v>22</v>
      </c>
      <c r="D1904" t="s">
        <v>15</v>
      </c>
      <c r="E1904" t="s">
        <v>82</v>
      </c>
      <c r="F1904" t="s">
        <v>95</v>
      </c>
      <c r="G1904">
        <v>97477</v>
      </c>
      <c r="H1904" t="s">
        <v>25</v>
      </c>
      <c r="I1904" t="s">
        <v>26</v>
      </c>
      <c r="J1904" t="s">
        <v>41</v>
      </c>
      <c r="K1904" s="6">
        <v>5.1840000000000002</v>
      </c>
      <c r="L1904">
        <v>1</v>
      </c>
      <c r="M1904">
        <v>0.2</v>
      </c>
      <c r="N1904" s="6">
        <v>1.8144</v>
      </c>
      <c r="O1904" t="str">
        <f t="shared" si="87"/>
        <v/>
      </c>
      <c r="P1904" s="6">
        <f t="shared" si="88"/>
        <v>170.68800000000002</v>
      </c>
      <c r="Q1904">
        <f t="shared" si="89"/>
        <v>201.72450298071084</v>
      </c>
      <c r="R1904" s="16" t="str">
        <f>TEXT(Ecom[[#This Row],[Dates]],"mmm")</f>
        <v>Sep</v>
      </c>
      <c r="S1904" s="16" t="str">
        <f>TEXT(Ecom[[#This Row],[Dates]],"YYYY")</f>
        <v>2026</v>
      </c>
      <c r="T1904" s="16"/>
    </row>
    <row r="1905" spans="1:20" x14ac:dyDescent="0.25">
      <c r="A1905" t="s">
        <v>62</v>
      </c>
      <c r="B1905" s="16">
        <v>46047</v>
      </c>
      <c r="C1905" t="s">
        <v>22</v>
      </c>
      <c r="D1905" t="s">
        <v>15</v>
      </c>
      <c r="E1905" t="s">
        <v>82</v>
      </c>
      <c r="F1905" t="s">
        <v>95</v>
      </c>
      <c r="G1905">
        <v>97477</v>
      </c>
      <c r="H1905" t="s">
        <v>25</v>
      </c>
      <c r="I1905" t="s">
        <v>19</v>
      </c>
      <c r="J1905" t="s">
        <v>21</v>
      </c>
      <c r="K1905" s="6">
        <v>478.48</v>
      </c>
      <c r="L1905">
        <v>2</v>
      </c>
      <c r="M1905">
        <v>0.2</v>
      </c>
      <c r="N1905" s="6">
        <v>47.847999999999999</v>
      </c>
      <c r="O1905" t="str">
        <f t="shared" si="87"/>
        <v/>
      </c>
      <c r="P1905" s="6">
        <f t="shared" si="88"/>
        <v>472</v>
      </c>
      <c r="Q1905">
        <f t="shared" si="89"/>
        <v>320.86915690979089</v>
      </c>
      <c r="R1905" s="16" t="str">
        <f>TEXT(Ecom[[#This Row],[Dates]],"mmm")</f>
        <v>Jan</v>
      </c>
      <c r="S1905" s="16" t="str">
        <f>TEXT(Ecom[[#This Row],[Dates]],"YYYY")</f>
        <v>2026</v>
      </c>
      <c r="T1905" s="16"/>
    </row>
    <row r="1906" spans="1:20" x14ac:dyDescent="0.25">
      <c r="A1906" t="s">
        <v>62</v>
      </c>
      <c r="B1906" s="16">
        <v>46192</v>
      </c>
      <c r="C1906" t="s">
        <v>22</v>
      </c>
      <c r="D1906" t="s">
        <v>15</v>
      </c>
      <c r="E1906" t="s">
        <v>82</v>
      </c>
      <c r="F1906" t="s">
        <v>95</v>
      </c>
      <c r="G1906">
        <v>97477</v>
      </c>
      <c r="H1906" t="s">
        <v>25</v>
      </c>
      <c r="I1906" t="s">
        <v>35</v>
      </c>
      <c r="J1906" t="s">
        <v>59</v>
      </c>
      <c r="K1906" s="6">
        <v>28.4</v>
      </c>
      <c r="L1906">
        <v>2</v>
      </c>
      <c r="M1906">
        <v>0.2</v>
      </c>
      <c r="N1906" s="6">
        <v>6.7450000000000001</v>
      </c>
      <c r="O1906" t="str">
        <f t="shared" si="87"/>
        <v/>
      </c>
      <c r="P1906" s="6">
        <f t="shared" si="88"/>
        <v>313.49066666666664</v>
      </c>
      <c r="Q1906">
        <f t="shared" si="89"/>
        <v>320.28842878417737</v>
      </c>
      <c r="R1906" s="16" t="str">
        <f>TEXT(Ecom[[#This Row],[Dates]],"mmm")</f>
        <v>Jun</v>
      </c>
      <c r="S1906" s="16" t="str">
        <f>TEXT(Ecom[[#This Row],[Dates]],"YYYY")</f>
        <v>2026</v>
      </c>
      <c r="T1906" s="16"/>
    </row>
    <row r="1907" spans="1:20" x14ac:dyDescent="0.25">
      <c r="A1907" t="s">
        <v>62</v>
      </c>
      <c r="B1907" s="16">
        <v>45854</v>
      </c>
      <c r="C1907" t="s">
        <v>22</v>
      </c>
      <c r="D1907" t="s">
        <v>15</v>
      </c>
      <c r="E1907" t="s">
        <v>330</v>
      </c>
      <c r="F1907" t="s">
        <v>74</v>
      </c>
      <c r="G1907">
        <v>46203</v>
      </c>
      <c r="H1907" t="s">
        <v>47</v>
      </c>
      <c r="I1907" t="s">
        <v>26</v>
      </c>
      <c r="J1907" t="s">
        <v>32</v>
      </c>
      <c r="K1907" s="6">
        <v>909.12</v>
      </c>
      <c r="L1907">
        <v>8</v>
      </c>
      <c r="M1907">
        <v>0</v>
      </c>
      <c r="N1907" s="6">
        <v>9.0912000000000006</v>
      </c>
      <c r="O1907" t="str">
        <f t="shared" si="87"/>
        <v/>
      </c>
      <c r="P1907" s="6">
        <f t="shared" si="88"/>
        <v>313.03000000000003</v>
      </c>
      <c r="Q1907">
        <f t="shared" si="89"/>
        <v>350.86133160129953</v>
      </c>
      <c r="R1907" s="16" t="str">
        <f>TEXT(Ecom[[#This Row],[Dates]],"mmm")</f>
        <v>Jul</v>
      </c>
      <c r="S1907" s="16" t="str">
        <f>TEXT(Ecom[[#This Row],[Dates]],"YYYY")</f>
        <v>2025</v>
      </c>
      <c r="T1907" s="16"/>
    </row>
    <row r="1908" spans="1:20" x14ac:dyDescent="0.25">
      <c r="A1908" t="s">
        <v>28</v>
      </c>
      <c r="B1908" s="16">
        <v>46219</v>
      </c>
      <c r="C1908" t="s">
        <v>22</v>
      </c>
      <c r="D1908" t="s">
        <v>15</v>
      </c>
      <c r="E1908" t="s">
        <v>350</v>
      </c>
      <c r="F1908" t="s">
        <v>30</v>
      </c>
      <c r="G1908">
        <v>32712</v>
      </c>
      <c r="H1908" t="s">
        <v>18</v>
      </c>
      <c r="I1908" t="s">
        <v>26</v>
      </c>
      <c r="J1908" t="s">
        <v>37</v>
      </c>
      <c r="K1908" s="6">
        <v>2.952</v>
      </c>
      <c r="L1908">
        <v>2</v>
      </c>
      <c r="M1908">
        <v>0.7</v>
      </c>
      <c r="N1908" s="6">
        <v>-2.1648000000000001</v>
      </c>
      <c r="O1908">
        <f t="shared" si="87"/>
        <v>-2.1648000000000001</v>
      </c>
      <c r="P1908" s="6">
        <f t="shared" si="88"/>
        <v>55.629999999999995</v>
      </c>
      <c r="Q1908">
        <f t="shared" si="89"/>
        <v>248.22381818237557</v>
      </c>
      <c r="R1908" s="16" t="str">
        <f>TEXT(Ecom[[#This Row],[Dates]],"mmm")</f>
        <v>Jul</v>
      </c>
      <c r="S1908" s="16" t="str">
        <f>TEXT(Ecom[[#This Row],[Dates]],"YYYY")</f>
        <v>2026</v>
      </c>
      <c r="T1908" s="16"/>
    </row>
    <row r="1909" spans="1:20" x14ac:dyDescent="0.25">
      <c r="A1909" t="s">
        <v>28</v>
      </c>
      <c r="B1909" s="16">
        <v>45960</v>
      </c>
      <c r="C1909" t="s">
        <v>22</v>
      </c>
      <c r="D1909" t="s">
        <v>15</v>
      </c>
      <c r="E1909" t="s">
        <v>350</v>
      </c>
      <c r="F1909" t="s">
        <v>30</v>
      </c>
      <c r="G1909">
        <v>32712</v>
      </c>
      <c r="H1909" t="s">
        <v>18</v>
      </c>
      <c r="I1909" t="s">
        <v>26</v>
      </c>
      <c r="J1909" t="s">
        <v>37</v>
      </c>
      <c r="K1909" s="6">
        <v>27.018000000000001</v>
      </c>
      <c r="L1909">
        <v>6</v>
      </c>
      <c r="M1909">
        <v>0.7</v>
      </c>
      <c r="N1909" s="6">
        <v>-21.6144</v>
      </c>
      <c r="O1909">
        <f t="shared" si="87"/>
        <v>-21.6144</v>
      </c>
      <c r="P1909" s="6">
        <f t="shared" si="88"/>
        <v>60.966000000000001</v>
      </c>
      <c r="Q1909">
        <f t="shared" si="89"/>
        <v>173.37380836408559</v>
      </c>
      <c r="R1909" s="16" t="str">
        <f>TEXT(Ecom[[#This Row],[Dates]],"mmm")</f>
        <v>Oct</v>
      </c>
      <c r="S1909" s="16" t="str">
        <f>TEXT(Ecom[[#This Row],[Dates]],"YYYY")</f>
        <v>2025</v>
      </c>
      <c r="T1909" s="16"/>
    </row>
    <row r="1910" spans="1:20" x14ac:dyDescent="0.25">
      <c r="A1910" t="s">
        <v>62</v>
      </c>
      <c r="B1910" s="16">
        <v>45694</v>
      </c>
      <c r="C1910" t="s">
        <v>22</v>
      </c>
      <c r="D1910" t="s">
        <v>15</v>
      </c>
      <c r="E1910" t="s">
        <v>23</v>
      </c>
      <c r="F1910" t="s">
        <v>24</v>
      </c>
      <c r="G1910">
        <v>90008</v>
      </c>
      <c r="H1910" t="s">
        <v>25</v>
      </c>
      <c r="I1910" t="s">
        <v>19</v>
      </c>
      <c r="J1910" t="s">
        <v>33</v>
      </c>
      <c r="K1910" s="6">
        <v>136.91999999999999</v>
      </c>
      <c r="L1910">
        <v>4</v>
      </c>
      <c r="M1910">
        <v>0</v>
      </c>
      <c r="N1910" s="6">
        <v>41.076000000000001</v>
      </c>
      <c r="O1910" t="str">
        <f t="shared" si="87"/>
        <v/>
      </c>
      <c r="P1910" s="6">
        <f t="shared" si="88"/>
        <v>85.089999999999989</v>
      </c>
      <c r="Q1910">
        <f t="shared" si="89"/>
        <v>53.46979875281621</v>
      </c>
      <c r="R1910" s="16" t="str">
        <f>TEXT(Ecom[[#This Row],[Dates]],"mmm")</f>
        <v>Feb</v>
      </c>
      <c r="S1910" s="16" t="str">
        <f>TEXT(Ecom[[#This Row],[Dates]],"YYYY")</f>
        <v>2025</v>
      </c>
      <c r="T1910" s="16"/>
    </row>
    <row r="1911" spans="1:20" x14ac:dyDescent="0.25">
      <c r="A1911" t="s">
        <v>28</v>
      </c>
      <c r="B1911" s="16">
        <v>46117</v>
      </c>
      <c r="C1911" t="s">
        <v>14</v>
      </c>
      <c r="D1911" t="s">
        <v>15</v>
      </c>
      <c r="E1911" t="s">
        <v>230</v>
      </c>
      <c r="F1911" t="s">
        <v>76</v>
      </c>
      <c r="G1911">
        <v>11572</v>
      </c>
      <c r="H1911" t="s">
        <v>57</v>
      </c>
      <c r="I1911" t="s">
        <v>19</v>
      </c>
      <c r="J1911" t="s">
        <v>33</v>
      </c>
      <c r="K1911" s="6">
        <v>18.96</v>
      </c>
      <c r="L1911">
        <v>2</v>
      </c>
      <c r="M1911">
        <v>0</v>
      </c>
      <c r="N1911" s="6">
        <v>8.532</v>
      </c>
      <c r="O1911" t="str">
        <f t="shared" si="87"/>
        <v/>
      </c>
      <c r="P1911" s="6">
        <f t="shared" si="88"/>
        <v>130.74866666666665</v>
      </c>
      <c r="Q1911">
        <f t="shared" si="89"/>
        <v>86.525820956221793</v>
      </c>
      <c r="R1911" s="16" t="str">
        <f>TEXT(Ecom[[#This Row],[Dates]],"mmm")</f>
        <v>Apr</v>
      </c>
      <c r="S1911" s="16" t="str">
        <f>TEXT(Ecom[[#This Row],[Dates]],"YYYY")</f>
        <v>2026</v>
      </c>
      <c r="T1911" s="16"/>
    </row>
    <row r="1912" spans="1:20" x14ac:dyDescent="0.25">
      <c r="A1912" t="s">
        <v>28</v>
      </c>
      <c r="B1912" s="16">
        <v>46348</v>
      </c>
      <c r="C1912" t="s">
        <v>22</v>
      </c>
      <c r="D1912" t="s">
        <v>15</v>
      </c>
      <c r="E1912" t="s">
        <v>23</v>
      </c>
      <c r="F1912" t="s">
        <v>24</v>
      </c>
      <c r="G1912">
        <v>90008</v>
      </c>
      <c r="H1912" t="s">
        <v>25</v>
      </c>
      <c r="I1912" t="s">
        <v>35</v>
      </c>
      <c r="J1912" t="s">
        <v>59</v>
      </c>
      <c r="K1912" s="6">
        <v>99.39</v>
      </c>
      <c r="L1912">
        <v>3</v>
      </c>
      <c r="M1912">
        <v>0</v>
      </c>
      <c r="N1912" s="6">
        <v>40.749899999999997</v>
      </c>
      <c r="O1912" t="str">
        <f t="shared" si="87"/>
        <v/>
      </c>
      <c r="P1912" s="6">
        <f t="shared" si="88"/>
        <v>323.47266666666661</v>
      </c>
      <c r="Q1912">
        <f t="shared" si="89"/>
        <v>178.49844047954491</v>
      </c>
      <c r="R1912" s="16" t="str">
        <f>TEXT(Ecom[[#This Row],[Dates]],"mmm")</f>
        <v>Nov</v>
      </c>
      <c r="S1912" s="16" t="str">
        <f>TEXT(Ecom[[#This Row],[Dates]],"YYYY")</f>
        <v>2026</v>
      </c>
      <c r="T1912" s="16"/>
    </row>
    <row r="1913" spans="1:20" x14ac:dyDescent="0.25">
      <c r="A1913" t="s">
        <v>13</v>
      </c>
      <c r="B1913" s="16">
        <v>45841</v>
      </c>
      <c r="C1913" t="s">
        <v>22</v>
      </c>
      <c r="D1913" t="s">
        <v>15</v>
      </c>
      <c r="E1913" t="s">
        <v>61</v>
      </c>
      <c r="F1913" t="s">
        <v>46</v>
      </c>
      <c r="G1913">
        <v>77041</v>
      </c>
      <c r="H1913" t="s">
        <v>47</v>
      </c>
      <c r="I1913" t="s">
        <v>26</v>
      </c>
      <c r="J1913" t="s">
        <v>41</v>
      </c>
      <c r="K1913" s="6">
        <v>273.89600000000002</v>
      </c>
      <c r="L1913">
        <v>7</v>
      </c>
      <c r="M1913">
        <v>0.2</v>
      </c>
      <c r="N1913" s="6">
        <v>92.439899999999994</v>
      </c>
      <c r="O1913" t="str">
        <f t="shared" si="87"/>
        <v/>
      </c>
      <c r="P1913" s="6">
        <f t="shared" si="88"/>
        <v>340.32600000000002</v>
      </c>
      <c r="Q1913">
        <f t="shared" si="89"/>
        <v>209.46249555858356</v>
      </c>
      <c r="R1913" s="16" t="str">
        <f>TEXT(Ecom[[#This Row],[Dates]],"mmm")</f>
        <v>Jul</v>
      </c>
      <c r="S1913" s="16" t="str">
        <f>TEXT(Ecom[[#This Row],[Dates]],"YYYY")</f>
        <v>2025</v>
      </c>
      <c r="T1913" s="16"/>
    </row>
    <row r="1914" spans="1:20" x14ac:dyDescent="0.25">
      <c r="A1914" t="s">
        <v>13</v>
      </c>
      <c r="B1914" s="16">
        <v>45715</v>
      </c>
      <c r="C1914" t="s">
        <v>22</v>
      </c>
      <c r="D1914" t="s">
        <v>15</v>
      </c>
      <c r="E1914" t="s">
        <v>61</v>
      </c>
      <c r="F1914" t="s">
        <v>46</v>
      </c>
      <c r="G1914">
        <v>77041</v>
      </c>
      <c r="H1914" t="s">
        <v>47</v>
      </c>
      <c r="I1914" t="s">
        <v>35</v>
      </c>
      <c r="J1914" t="s">
        <v>123</v>
      </c>
      <c r="K1914" s="6">
        <v>597.13199999999995</v>
      </c>
      <c r="L1914">
        <v>3</v>
      </c>
      <c r="M1914">
        <v>0.4</v>
      </c>
      <c r="N1914" s="6">
        <v>49.761000000000003</v>
      </c>
      <c r="O1914" t="str">
        <f t="shared" si="87"/>
        <v/>
      </c>
      <c r="P1914" s="6">
        <f t="shared" si="88"/>
        <v>250.56333333333328</v>
      </c>
      <c r="Q1914">
        <f t="shared" si="89"/>
        <v>239.18366589405412</v>
      </c>
      <c r="R1914" s="16" t="str">
        <f>TEXT(Ecom[[#This Row],[Dates]],"mmm")</f>
        <v>Feb</v>
      </c>
      <c r="S1914" s="16" t="str">
        <f>TEXT(Ecom[[#This Row],[Dates]],"YYYY")</f>
        <v>2025</v>
      </c>
      <c r="T1914" s="16"/>
    </row>
    <row r="1915" spans="1:20" x14ac:dyDescent="0.25">
      <c r="A1915" t="s">
        <v>62</v>
      </c>
      <c r="B1915" s="16">
        <v>46224</v>
      </c>
      <c r="C1915" t="s">
        <v>14</v>
      </c>
      <c r="D1915" t="s">
        <v>15</v>
      </c>
      <c r="E1915" t="s">
        <v>270</v>
      </c>
      <c r="F1915" t="s">
        <v>167</v>
      </c>
      <c r="G1915">
        <v>30076</v>
      </c>
      <c r="H1915" t="s">
        <v>18</v>
      </c>
      <c r="I1915" t="s">
        <v>35</v>
      </c>
      <c r="J1915" t="s">
        <v>59</v>
      </c>
      <c r="K1915" s="6">
        <v>149.94999999999999</v>
      </c>
      <c r="L1915">
        <v>5</v>
      </c>
      <c r="M1915">
        <v>0</v>
      </c>
      <c r="N1915" s="6">
        <v>65.977999999999994</v>
      </c>
      <c r="O1915" t="str">
        <f t="shared" si="87"/>
        <v/>
      </c>
      <c r="P1915" s="6">
        <f t="shared" si="88"/>
        <v>56.69533333333333</v>
      </c>
      <c r="Q1915">
        <f t="shared" si="89"/>
        <v>181.13696172131631</v>
      </c>
      <c r="R1915" s="16" t="str">
        <f>TEXT(Ecom[[#This Row],[Dates]],"mmm")</f>
        <v>Jul</v>
      </c>
      <c r="S1915" s="16" t="str">
        <f>TEXT(Ecom[[#This Row],[Dates]],"YYYY")</f>
        <v>2026</v>
      </c>
      <c r="T1915" s="16"/>
    </row>
    <row r="1916" spans="1:20" x14ac:dyDescent="0.25">
      <c r="A1916" t="s">
        <v>28</v>
      </c>
      <c r="B1916" s="16">
        <v>45731</v>
      </c>
      <c r="C1916" t="s">
        <v>44</v>
      </c>
      <c r="D1916" t="s">
        <v>15</v>
      </c>
      <c r="E1916" t="s">
        <v>284</v>
      </c>
      <c r="F1916" t="s">
        <v>30</v>
      </c>
      <c r="G1916">
        <v>33437</v>
      </c>
      <c r="H1916" t="s">
        <v>18</v>
      </c>
      <c r="I1916" t="s">
        <v>26</v>
      </c>
      <c r="J1916" t="s">
        <v>27</v>
      </c>
      <c r="K1916" s="6">
        <v>4.6079999999999997</v>
      </c>
      <c r="L1916">
        <v>2</v>
      </c>
      <c r="M1916">
        <v>0.2</v>
      </c>
      <c r="N1916" s="6">
        <v>1.6704000000000001</v>
      </c>
      <c r="O1916" t="str">
        <f t="shared" si="87"/>
        <v/>
      </c>
      <c r="P1916" s="6">
        <f t="shared" si="88"/>
        <v>10.696</v>
      </c>
      <c r="Q1916">
        <f t="shared" si="89"/>
        <v>143.97957362636416</v>
      </c>
      <c r="R1916" s="16" t="str">
        <f>TEXT(Ecom[[#This Row],[Dates]],"mmm")</f>
        <v>Mar</v>
      </c>
      <c r="S1916" s="16" t="str">
        <f>TEXT(Ecom[[#This Row],[Dates]],"YYYY")</f>
        <v>2025</v>
      </c>
      <c r="T1916" s="16"/>
    </row>
    <row r="1917" spans="1:20" x14ac:dyDescent="0.25">
      <c r="A1917" t="s">
        <v>28</v>
      </c>
      <c r="B1917" s="16">
        <v>46127</v>
      </c>
      <c r="C1917" t="s">
        <v>44</v>
      </c>
      <c r="D1917" t="s">
        <v>15</v>
      </c>
      <c r="E1917" t="s">
        <v>284</v>
      </c>
      <c r="F1917" t="s">
        <v>30</v>
      </c>
      <c r="G1917">
        <v>33437</v>
      </c>
      <c r="H1917" t="s">
        <v>18</v>
      </c>
      <c r="I1917" t="s">
        <v>26</v>
      </c>
      <c r="J1917" t="s">
        <v>34</v>
      </c>
      <c r="K1917" s="6">
        <v>15.528</v>
      </c>
      <c r="L1917">
        <v>3</v>
      </c>
      <c r="M1917">
        <v>0.2</v>
      </c>
      <c r="N1917" s="6">
        <v>4.8525</v>
      </c>
      <c r="O1917" t="str">
        <f t="shared" si="87"/>
        <v/>
      </c>
      <c r="P1917" s="6">
        <f t="shared" si="88"/>
        <v>13.043333333333335</v>
      </c>
      <c r="Q1917">
        <f t="shared" si="89"/>
        <v>23.792633646821272</v>
      </c>
      <c r="R1917" s="16" t="str">
        <f>TEXT(Ecom[[#This Row],[Dates]],"mmm")</f>
        <v>Apr</v>
      </c>
      <c r="S1917" s="16" t="str">
        <f>TEXT(Ecom[[#This Row],[Dates]],"YYYY")</f>
        <v>2026</v>
      </c>
      <c r="T1917" s="16"/>
    </row>
    <row r="1918" spans="1:20" x14ac:dyDescent="0.25">
      <c r="A1918" t="s">
        <v>28</v>
      </c>
      <c r="B1918" s="16">
        <v>46337</v>
      </c>
      <c r="C1918" t="s">
        <v>44</v>
      </c>
      <c r="D1918" t="s">
        <v>15</v>
      </c>
      <c r="E1918" t="s">
        <v>284</v>
      </c>
      <c r="F1918" t="s">
        <v>30</v>
      </c>
      <c r="G1918">
        <v>33437</v>
      </c>
      <c r="H1918" t="s">
        <v>18</v>
      </c>
      <c r="I1918" t="s">
        <v>26</v>
      </c>
      <c r="J1918" t="s">
        <v>27</v>
      </c>
      <c r="K1918" s="6">
        <v>11.952</v>
      </c>
      <c r="L1918">
        <v>3</v>
      </c>
      <c r="M1918">
        <v>0.2</v>
      </c>
      <c r="N1918" s="6">
        <v>3.8843999999999999</v>
      </c>
      <c r="O1918" t="str">
        <f t="shared" si="87"/>
        <v/>
      </c>
      <c r="P1918" s="6">
        <f t="shared" si="88"/>
        <v>107.83399999999999</v>
      </c>
      <c r="Q1918">
        <f t="shared" si="89"/>
        <v>110.89464560229793</v>
      </c>
      <c r="R1918" s="16" t="str">
        <f>TEXT(Ecom[[#This Row],[Dates]],"mmm")</f>
        <v>Nov</v>
      </c>
      <c r="S1918" s="16" t="str">
        <f>TEXT(Ecom[[#This Row],[Dates]],"YYYY")</f>
        <v>2026</v>
      </c>
      <c r="T1918" s="16"/>
    </row>
    <row r="1919" spans="1:20" x14ac:dyDescent="0.25">
      <c r="A1919" t="s">
        <v>28</v>
      </c>
      <c r="B1919" s="16">
        <v>45865</v>
      </c>
      <c r="C1919" t="s">
        <v>14</v>
      </c>
      <c r="D1919" t="s">
        <v>15</v>
      </c>
      <c r="E1919" t="s">
        <v>115</v>
      </c>
      <c r="F1919" t="s">
        <v>166</v>
      </c>
      <c r="G1919">
        <v>2038</v>
      </c>
      <c r="H1919" t="s">
        <v>57</v>
      </c>
      <c r="I1919" t="s">
        <v>26</v>
      </c>
      <c r="J1919" t="s">
        <v>34</v>
      </c>
      <c r="K1919" s="6">
        <v>11.65</v>
      </c>
      <c r="L1919">
        <v>5</v>
      </c>
      <c r="M1919">
        <v>0</v>
      </c>
      <c r="N1919" s="6">
        <v>3.3784999999999998</v>
      </c>
      <c r="O1919" t="str">
        <f t="shared" si="87"/>
        <v/>
      </c>
      <c r="P1919" s="6">
        <f t="shared" si="88"/>
        <v>402.48999999999995</v>
      </c>
      <c r="Q1919">
        <f t="shared" si="89"/>
        <v>305.70380797637972</v>
      </c>
      <c r="R1919" s="16" t="str">
        <f>TEXT(Ecom[[#This Row],[Dates]],"mmm")</f>
        <v>Jul</v>
      </c>
      <c r="S1919" s="16" t="str">
        <f>TEXT(Ecom[[#This Row],[Dates]],"YYYY")</f>
        <v>2025</v>
      </c>
      <c r="T1919" s="16"/>
    </row>
    <row r="1920" spans="1:20" x14ac:dyDescent="0.25">
      <c r="A1920" t="s">
        <v>13</v>
      </c>
      <c r="B1920" s="16">
        <v>46174</v>
      </c>
      <c r="C1920" t="s">
        <v>44</v>
      </c>
      <c r="D1920" t="s">
        <v>15</v>
      </c>
      <c r="E1920" t="s">
        <v>140</v>
      </c>
      <c r="F1920" t="s">
        <v>70</v>
      </c>
      <c r="G1920">
        <v>48227</v>
      </c>
      <c r="H1920" t="s">
        <v>47</v>
      </c>
      <c r="I1920" t="s">
        <v>35</v>
      </c>
      <c r="J1920" t="s">
        <v>36</v>
      </c>
      <c r="K1920" s="6">
        <v>299.89999999999998</v>
      </c>
      <c r="L1920">
        <v>2</v>
      </c>
      <c r="M1920">
        <v>0</v>
      </c>
      <c r="N1920" s="6">
        <v>74.974999999999994</v>
      </c>
      <c r="O1920" t="str">
        <f t="shared" si="87"/>
        <v/>
      </c>
      <c r="P1920" s="6">
        <f t="shared" si="88"/>
        <v>552.79466666666667</v>
      </c>
      <c r="Q1920">
        <f t="shared" si="89"/>
        <v>310.10970449348571</v>
      </c>
      <c r="R1920" s="16" t="str">
        <f>TEXT(Ecom[[#This Row],[Dates]],"mmm")</f>
        <v>Jun</v>
      </c>
      <c r="S1920" s="16" t="str">
        <f>TEXT(Ecom[[#This Row],[Dates]],"YYYY")</f>
        <v>2026</v>
      </c>
      <c r="T1920" s="16"/>
    </row>
    <row r="1921" spans="1:20" x14ac:dyDescent="0.25">
      <c r="A1921" t="s">
        <v>62</v>
      </c>
      <c r="B1921" s="16">
        <v>45948</v>
      </c>
      <c r="C1921" t="s">
        <v>22</v>
      </c>
      <c r="D1921" t="s">
        <v>15</v>
      </c>
      <c r="E1921" t="s">
        <v>317</v>
      </c>
      <c r="F1921" t="s">
        <v>76</v>
      </c>
      <c r="G1921">
        <v>13601</v>
      </c>
      <c r="H1921" t="s">
        <v>57</v>
      </c>
      <c r="I1921" t="s">
        <v>26</v>
      </c>
      <c r="J1921" t="s">
        <v>37</v>
      </c>
      <c r="K1921" s="6">
        <v>895.92</v>
      </c>
      <c r="L1921">
        <v>5</v>
      </c>
      <c r="M1921">
        <v>0.2</v>
      </c>
      <c r="N1921" s="6">
        <v>302.37299999999999</v>
      </c>
      <c r="O1921" t="str">
        <f t="shared" si="87"/>
        <v/>
      </c>
      <c r="P1921" s="6">
        <f t="shared" si="88"/>
        <v>457.83066666666667</v>
      </c>
      <c r="Q1921">
        <f t="shared" si="89"/>
        <v>386.31017426453616</v>
      </c>
      <c r="R1921" s="16" t="str">
        <f>TEXT(Ecom[[#This Row],[Dates]],"mmm")</f>
        <v>Oct</v>
      </c>
      <c r="S1921" s="16" t="str">
        <f>TEXT(Ecom[[#This Row],[Dates]],"YYYY")</f>
        <v>2025</v>
      </c>
      <c r="T1921" s="16"/>
    </row>
    <row r="1922" spans="1:20" x14ac:dyDescent="0.25">
      <c r="A1922" t="s">
        <v>62</v>
      </c>
      <c r="B1922" s="16">
        <v>45703</v>
      </c>
      <c r="C1922" t="s">
        <v>22</v>
      </c>
      <c r="D1922" t="s">
        <v>15</v>
      </c>
      <c r="E1922" t="s">
        <v>317</v>
      </c>
      <c r="F1922" t="s">
        <v>76</v>
      </c>
      <c r="G1922">
        <v>13601</v>
      </c>
      <c r="H1922" t="s">
        <v>57</v>
      </c>
      <c r="I1922" t="s">
        <v>19</v>
      </c>
      <c r="J1922" t="s">
        <v>21</v>
      </c>
      <c r="K1922" s="6">
        <v>462.56400000000002</v>
      </c>
      <c r="L1922">
        <v>2</v>
      </c>
      <c r="M1922">
        <v>0.1</v>
      </c>
      <c r="N1922" s="6">
        <v>97.6524</v>
      </c>
      <c r="O1922" t="str">
        <f t="shared" ref="O1922:O1985" si="90">IF(N1922&lt;0,N1922,"")</f>
        <v/>
      </c>
      <c r="P1922" s="6">
        <f t="shared" si="88"/>
        <v>447.07066666666668</v>
      </c>
      <c r="Q1922">
        <f t="shared" si="89"/>
        <v>354.8537242276347</v>
      </c>
      <c r="R1922" s="16" t="str">
        <f>TEXT(Ecom[[#This Row],[Dates]],"mmm")</f>
        <v>Feb</v>
      </c>
      <c r="S1922" s="16" t="str">
        <f>TEXT(Ecom[[#This Row],[Dates]],"YYYY")</f>
        <v>2025</v>
      </c>
      <c r="T1922" s="16"/>
    </row>
    <row r="1923" spans="1:20" x14ac:dyDescent="0.25">
      <c r="A1923" t="s">
        <v>28</v>
      </c>
      <c r="B1923" s="16">
        <v>46334</v>
      </c>
      <c r="C1923" t="s">
        <v>22</v>
      </c>
      <c r="D1923" t="s">
        <v>15</v>
      </c>
      <c r="E1923" t="s">
        <v>351</v>
      </c>
      <c r="F1923" t="s">
        <v>56</v>
      </c>
      <c r="G1923">
        <v>19601</v>
      </c>
      <c r="H1923" t="s">
        <v>57</v>
      </c>
      <c r="I1923" t="s">
        <v>26</v>
      </c>
      <c r="J1923" t="s">
        <v>32</v>
      </c>
      <c r="K1923" s="6">
        <v>15.007999999999999</v>
      </c>
      <c r="L1923">
        <v>2</v>
      </c>
      <c r="M1923">
        <v>0.2</v>
      </c>
      <c r="N1923" s="6">
        <v>1.5007999999999999</v>
      </c>
      <c r="O1923" t="str">
        <f t="shared" si="90"/>
        <v/>
      </c>
      <c r="P1923" s="6">
        <f t="shared" ref="P1923:P1986" si="91">AVERAGE(K1923:K1925)</f>
        <v>308.75466666666665</v>
      </c>
      <c r="Q1923">
        <f t="shared" si="89"/>
        <v>382.0189030296799</v>
      </c>
      <c r="R1923" s="16" t="str">
        <f>TEXT(Ecom[[#This Row],[Dates]],"mmm")</f>
        <v>Nov</v>
      </c>
      <c r="S1923" s="16" t="str">
        <f>TEXT(Ecom[[#This Row],[Dates]],"YYYY")</f>
        <v>2026</v>
      </c>
      <c r="T1923" s="16"/>
    </row>
    <row r="1924" spans="1:20" x14ac:dyDescent="0.25">
      <c r="A1924" t="s">
        <v>13</v>
      </c>
      <c r="B1924" s="16">
        <v>45953</v>
      </c>
      <c r="C1924" t="s">
        <v>22</v>
      </c>
      <c r="D1924" t="s">
        <v>15</v>
      </c>
      <c r="E1924" t="s">
        <v>155</v>
      </c>
      <c r="F1924" t="s">
        <v>46</v>
      </c>
      <c r="G1924">
        <v>76017</v>
      </c>
      <c r="H1924" t="s">
        <v>47</v>
      </c>
      <c r="I1924" t="s">
        <v>35</v>
      </c>
      <c r="J1924" t="s">
        <v>36</v>
      </c>
      <c r="K1924" s="6">
        <v>863.64</v>
      </c>
      <c r="L1924">
        <v>9</v>
      </c>
      <c r="M1924">
        <v>0.2</v>
      </c>
      <c r="N1924" s="6">
        <v>107.955</v>
      </c>
      <c r="O1924" t="str">
        <f t="shared" si="90"/>
        <v/>
      </c>
      <c r="P1924" s="6">
        <f t="shared" si="91"/>
        <v>334.73199999999997</v>
      </c>
      <c r="Q1924">
        <f t="shared" si="89"/>
        <v>316.32619449244805</v>
      </c>
      <c r="R1924" s="16" t="str">
        <f>TEXT(Ecom[[#This Row],[Dates]],"mmm")</f>
        <v>Oct</v>
      </c>
      <c r="S1924" s="16" t="str">
        <f>TEXT(Ecom[[#This Row],[Dates]],"YYYY")</f>
        <v>2025</v>
      </c>
      <c r="T1924" s="16"/>
    </row>
    <row r="1925" spans="1:20" x14ac:dyDescent="0.25">
      <c r="A1925" t="s">
        <v>13</v>
      </c>
      <c r="B1925" s="16">
        <v>46230</v>
      </c>
      <c r="C1925" t="s">
        <v>22</v>
      </c>
      <c r="D1925" t="s">
        <v>15</v>
      </c>
      <c r="E1925" t="s">
        <v>155</v>
      </c>
      <c r="F1925" t="s">
        <v>46</v>
      </c>
      <c r="G1925">
        <v>76017</v>
      </c>
      <c r="H1925" t="s">
        <v>47</v>
      </c>
      <c r="I1925" t="s">
        <v>26</v>
      </c>
      <c r="J1925" t="s">
        <v>34</v>
      </c>
      <c r="K1925" s="6">
        <v>47.616</v>
      </c>
      <c r="L1925">
        <v>3</v>
      </c>
      <c r="M1925">
        <v>0.2</v>
      </c>
      <c r="N1925" s="6">
        <v>3.5712000000000002</v>
      </c>
      <c r="O1925" t="str">
        <f t="shared" si="90"/>
        <v/>
      </c>
      <c r="P1925" s="6">
        <f t="shared" si="91"/>
        <v>113.51199999999999</v>
      </c>
      <c r="Q1925">
        <f t="shared" ref="Q1925:Q1988" si="92">SQRT(SUMXMY2(K1925:K1927,P1923:P1925)/3)</f>
        <v>211.45014346684218</v>
      </c>
      <c r="R1925" s="16" t="str">
        <f>TEXT(Ecom[[#This Row],[Dates]],"mmm")</f>
        <v>Jul</v>
      </c>
      <c r="S1925" s="16" t="str">
        <f>TEXT(Ecom[[#This Row],[Dates]],"YYYY")</f>
        <v>2026</v>
      </c>
      <c r="T1925" s="16"/>
    </row>
    <row r="1926" spans="1:20" x14ac:dyDescent="0.25">
      <c r="A1926" t="s">
        <v>13</v>
      </c>
      <c r="B1926" s="16">
        <v>46120</v>
      </c>
      <c r="C1926" t="s">
        <v>14</v>
      </c>
      <c r="D1926" t="s">
        <v>15</v>
      </c>
      <c r="E1926" t="s">
        <v>144</v>
      </c>
      <c r="F1926" t="s">
        <v>24</v>
      </c>
      <c r="G1926">
        <v>92024</v>
      </c>
      <c r="H1926" t="s">
        <v>25</v>
      </c>
      <c r="I1926" t="s">
        <v>26</v>
      </c>
      <c r="J1926" t="s">
        <v>41</v>
      </c>
      <c r="K1926" s="6">
        <v>92.94</v>
      </c>
      <c r="L1926">
        <v>3</v>
      </c>
      <c r="M1926">
        <v>0</v>
      </c>
      <c r="N1926" s="6">
        <v>41.823</v>
      </c>
      <c r="O1926" t="str">
        <f t="shared" si="90"/>
        <v/>
      </c>
      <c r="P1926" s="6">
        <f t="shared" si="91"/>
        <v>156.79999999999998</v>
      </c>
      <c r="Q1926">
        <f t="shared" si="92"/>
        <v>148.73662257830114</v>
      </c>
      <c r="R1926" s="16" t="str">
        <f>TEXT(Ecom[[#This Row],[Dates]],"mmm")</f>
        <v>Apr</v>
      </c>
      <c r="S1926" s="16" t="str">
        <f>TEXT(Ecom[[#This Row],[Dates]],"YYYY")</f>
        <v>2026</v>
      </c>
      <c r="T1926" s="16"/>
    </row>
    <row r="1927" spans="1:20" x14ac:dyDescent="0.25">
      <c r="A1927" t="s">
        <v>28</v>
      </c>
      <c r="B1927" s="16">
        <v>46208</v>
      </c>
      <c r="C1927" t="s">
        <v>22</v>
      </c>
      <c r="D1927" t="s">
        <v>15</v>
      </c>
      <c r="E1927" t="s">
        <v>52</v>
      </c>
      <c r="F1927" t="s">
        <v>24</v>
      </c>
      <c r="G1927">
        <v>94110</v>
      </c>
      <c r="H1927" t="s">
        <v>25</v>
      </c>
      <c r="I1927" t="s">
        <v>35</v>
      </c>
      <c r="J1927" t="s">
        <v>59</v>
      </c>
      <c r="K1927" s="6">
        <v>199.98</v>
      </c>
      <c r="L1927">
        <v>2</v>
      </c>
      <c r="M1927">
        <v>0</v>
      </c>
      <c r="N1927" s="6">
        <v>69.992999999999995</v>
      </c>
      <c r="O1927" t="str">
        <f t="shared" si="90"/>
        <v/>
      </c>
      <c r="P1927" s="6">
        <f t="shared" si="91"/>
        <v>155.40933333333331</v>
      </c>
      <c r="Q1927">
        <f t="shared" si="92"/>
        <v>64.149421230032516</v>
      </c>
      <c r="R1927" s="16" t="str">
        <f>TEXT(Ecom[[#This Row],[Dates]],"mmm")</f>
        <v>Jul</v>
      </c>
      <c r="S1927" s="16" t="str">
        <f>TEXT(Ecom[[#This Row],[Dates]],"YYYY")</f>
        <v>2026</v>
      </c>
      <c r="T1927" s="16"/>
    </row>
    <row r="1928" spans="1:20" x14ac:dyDescent="0.25">
      <c r="A1928" t="s">
        <v>28</v>
      </c>
      <c r="B1928" s="16">
        <v>46060</v>
      </c>
      <c r="C1928" t="s">
        <v>14</v>
      </c>
      <c r="D1928" t="s">
        <v>15</v>
      </c>
      <c r="E1928" t="s">
        <v>23</v>
      </c>
      <c r="F1928" t="s">
        <v>24</v>
      </c>
      <c r="G1928">
        <v>90045</v>
      </c>
      <c r="H1928" t="s">
        <v>25</v>
      </c>
      <c r="I1928" t="s">
        <v>35</v>
      </c>
      <c r="J1928" t="s">
        <v>36</v>
      </c>
      <c r="K1928" s="6">
        <v>177.48</v>
      </c>
      <c r="L1928">
        <v>3</v>
      </c>
      <c r="M1928">
        <v>0.2</v>
      </c>
      <c r="N1928" s="6">
        <v>19.9665</v>
      </c>
      <c r="O1928" t="str">
        <f t="shared" si="90"/>
        <v/>
      </c>
      <c r="P1928" s="6">
        <f t="shared" si="91"/>
        <v>90.909333333333336</v>
      </c>
      <c r="Q1928">
        <f t="shared" si="92"/>
        <v>63.237757802216947</v>
      </c>
      <c r="R1928" s="16" t="str">
        <f>TEXT(Ecom[[#This Row],[Dates]],"mmm")</f>
        <v>Feb</v>
      </c>
      <c r="S1928" s="16" t="str">
        <f>TEXT(Ecom[[#This Row],[Dates]],"YYYY")</f>
        <v>2026</v>
      </c>
      <c r="T1928" s="16"/>
    </row>
    <row r="1929" spans="1:20" x14ac:dyDescent="0.25">
      <c r="A1929" t="s">
        <v>62</v>
      </c>
      <c r="B1929" s="16">
        <v>46202</v>
      </c>
      <c r="C1929" t="s">
        <v>14</v>
      </c>
      <c r="D1929" t="s">
        <v>15</v>
      </c>
      <c r="E1929" t="s">
        <v>134</v>
      </c>
      <c r="F1929" t="s">
        <v>98</v>
      </c>
      <c r="G1929">
        <v>80219</v>
      </c>
      <c r="H1929" t="s">
        <v>25</v>
      </c>
      <c r="I1929" t="s">
        <v>26</v>
      </c>
      <c r="J1929" t="s">
        <v>41</v>
      </c>
      <c r="K1929" s="6">
        <v>88.768000000000001</v>
      </c>
      <c r="L1929">
        <v>2</v>
      </c>
      <c r="M1929">
        <v>0.2</v>
      </c>
      <c r="N1929" s="6">
        <v>31.0688</v>
      </c>
      <c r="O1929" t="str">
        <f t="shared" si="90"/>
        <v/>
      </c>
      <c r="P1929" s="6">
        <f t="shared" si="91"/>
        <v>47.25266666666667</v>
      </c>
      <c r="Q1929">
        <f t="shared" si="92"/>
        <v>62.101881853755252</v>
      </c>
      <c r="R1929" s="16" t="str">
        <f>TEXT(Ecom[[#This Row],[Dates]],"mmm")</f>
        <v>Jun</v>
      </c>
      <c r="S1929" s="16" t="str">
        <f>TEXT(Ecom[[#This Row],[Dates]],"YYYY")</f>
        <v>2026</v>
      </c>
      <c r="T1929" s="16"/>
    </row>
    <row r="1930" spans="1:20" x14ac:dyDescent="0.25">
      <c r="A1930" t="s">
        <v>13</v>
      </c>
      <c r="B1930" s="16">
        <v>46164</v>
      </c>
      <c r="C1930" t="s">
        <v>44</v>
      </c>
      <c r="D1930" t="s">
        <v>15</v>
      </c>
      <c r="E1930" t="s">
        <v>42</v>
      </c>
      <c r="F1930" t="s">
        <v>43</v>
      </c>
      <c r="G1930">
        <v>98105</v>
      </c>
      <c r="H1930" t="s">
        <v>25</v>
      </c>
      <c r="I1930" t="s">
        <v>26</v>
      </c>
      <c r="J1930" t="s">
        <v>41</v>
      </c>
      <c r="K1930" s="6">
        <v>6.48</v>
      </c>
      <c r="L1930">
        <v>1</v>
      </c>
      <c r="M1930">
        <v>0</v>
      </c>
      <c r="N1930" s="6">
        <v>3.1103999999999998</v>
      </c>
      <c r="O1930" t="str">
        <f t="shared" si="90"/>
        <v/>
      </c>
      <c r="P1930" s="6">
        <f t="shared" si="91"/>
        <v>237.65533333333335</v>
      </c>
      <c r="Q1930">
        <f t="shared" si="92"/>
        <v>248.65210594635136</v>
      </c>
      <c r="R1930" s="16" t="str">
        <f>TEXT(Ecom[[#This Row],[Dates]],"mmm")</f>
        <v>May</v>
      </c>
      <c r="S1930" s="16" t="str">
        <f>TEXT(Ecom[[#This Row],[Dates]],"YYYY")</f>
        <v>2026</v>
      </c>
      <c r="T1930" s="16"/>
    </row>
    <row r="1931" spans="1:20" x14ac:dyDescent="0.25">
      <c r="A1931" t="s">
        <v>13</v>
      </c>
      <c r="B1931" s="16">
        <v>45790</v>
      </c>
      <c r="C1931" t="s">
        <v>44</v>
      </c>
      <c r="D1931" t="s">
        <v>15</v>
      </c>
      <c r="E1931" t="s">
        <v>42</v>
      </c>
      <c r="F1931" t="s">
        <v>43</v>
      </c>
      <c r="G1931">
        <v>98105</v>
      </c>
      <c r="H1931" t="s">
        <v>25</v>
      </c>
      <c r="I1931" t="s">
        <v>26</v>
      </c>
      <c r="J1931" t="s">
        <v>32</v>
      </c>
      <c r="K1931" s="6">
        <v>46.51</v>
      </c>
      <c r="L1931">
        <v>1</v>
      </c>
      <c r="M1931">
        <v>0</v>
      </c>
      <c r="N1931" s="6">
        <v>1.8604000000000001</v>
      </c>
      <c r="O1931" t="str">
        <f t="shared" si="90"/>
        <v/>
      </c>
      <c r="P1931" s="6">
        <f t="shared" si="91"/>
        <v>326.15933333333334</v>
      </c>
      <c r="Q1931">
        <f t="shared" si="92"/>
        <v>245.82473231145801</v>
      </c>
      <c r="R1931" s="16" t="str">
        <f>TEXT(Ecom[[#This Row],[Dates]],"mmm")</f>
        <v>May</v>
      </c>
      <c r="S1931" s="16" t="str">
        <f>TEXT(Ecom[[#This Row],[Dates]],"YYYY")</f>
        <v>2025</v>
      </c>
      <c r="T1931" s="16"/>
    </row>
    <row r="1932" spans="1:20" x14ac:dyDescent="0.25">
      <c r="A1932" t="s">
        <v>13</v>
      </c>
      <c r="B1932" s="16">
        <v>46345</v>
      </c>
      <c r="C1932" t="s">
        <v>44</v>
      </c>
      <c r="D1932" t="s">
        <v>15</v>
      </c>
      <c r="E1932" t="s">
        <v>42</v>
      </c>
      <c r="F1932" t="s">
        <v>43</v>
      </c>
      <c r="G1932">
        <v>98105</v>
      </c>
      <c r="H1932" t="s">
        <v>25</v>
      </c>
      <c r="I1932" t="s">
        <v>35</v>
      </c>
      <c r="J1932" t="s">
        <v>36</v>
      </c>
      <c r="K1932" s="6">
        <v>659.976</v>
      </c>
      <c r="L1932">
        <v>3</v>
      </c>
      <c r="M1932">
        <v>0.2</v>
      </c>
      <c r="N1932" s="6">
        <v>49.498199999999997</v>
      </c>
      <c r="O1932" t="str">
        <f t="shared" si="90"/>
        <v/>
      </c>
      <c r="P1932" s="6">
        <f t="shared" si="91"/>
        <v>359.23600000000005</v>
      </c>
      <c r="Q1932">
        <f t="shared" si="92"/>
        <v>274.99659847000669</v>
      </c>
      <c r="R1932" s="16" t="str">
        <f>TEXT(Ecom[[#This Row],[Dates]],"mmm")</f>
        <v>Nov</v>
      </c>
      <c r="S1932" s="16" t="str">
        <f>TEXT(Ecom[[#This Row],[Dates]],"YYYY")</f>
        <v>2026</v>
      </c>
      <c r="T1932" s="16"/>
    </row>
    <row r="1933" spans="1:20" x14ac:dyDescent="0.25">
      <c r="A1933" t="s">
        <v>13</v>
      </c>
      <c r="B1933" s="16">
        <v>45909</v>
      </c>
      <c r="C1933" t="s">
        <v>14</v>
      </c>
      <c r="D1933" t="s">
        <v>15</v>
      </c>
      <c r="E1933" t="s">
        <v>116</v>
      </c>
      <c r="F1933" t="s">
        <v>81</v>
      </c>
      <c r="G1933">
        <v>85254</v>
      </c>
      <c r="H1933" t="s">
        <v>25</v>
      </c>
      <c r="I1933" t="s">
        <v>35</v>
      </c>
      <c r="J1933" t="s">
        <v>36</v>
      </c>
      <c r="K1933" s="6">
        <v>271.99200000000002</v>
      </c>
      <c r="L1933">
        <v>1</v>
      </c>
      <c r="M1933">
        <v>0.2</v>
      </c>
      <c r="N1933" s="6">
        <v>23.799299999999999</v>
      </c>
      <c r="O1933" t="str">
        <f t="shared" si="90"/>
        <v/>
      </c>
      <c r="P1933" s="6">
        <f t="shared" si="91"/>
        <v>144.37733333333333</v>
      </c>
      <c r="Q1933">
        <f t="shared" si="92"/>
        <v>147.36552574038728</v>
      </c>
      <c r="R1933" s="16" t="str">
        <f>TEXT(Ecom[[#This Row],[Dates]],"mmm")</f>
        <v>Sep</v>
      </c>
      <c r="S1933" s="16" t="str">
        <f>TEXT(Ecom[[#This Row],[Dates]],"YYYY")</f>
        <v>2025</v>
      </c>
      <c r="T1933" s="16"/>
    </row>
    <row r="1934" spans="1:20" x14ac:dyDescent="0.25">
      <c r="A1934" t="s">
        <v>13</v>
      </c>
      <c r="B1934" s="16">
        <v>46022</v>
      </c>
      <c r="C1934" t="s">
        <v>14</v>
      </c>
      <c r="D1934" t="s">
        <v>15</v>
      </c>
      <c r="E1934" t="s">
        <v>325</v>
      </c>
      <c r="F1934" t="s">
        <v>125</v>
      </c>
      <c r="G1934">
        <v>70506</v>
      </c>
      <c r="H1934" t="s">
        <v>18</v>
      </c>
      <c r="I1934" t="s">
        <v>19</v>
      </c>
      <c r="J1934" t="s">
        <v>20</v>
      </c>
      <c r="K1934" s="6">
        <v>145.74</v>
      </c>
      <c r="L1934">
        <v>3</v>
      </c>
      <c r="M1934">
        <v>0</v>
      </c>
      <c r="N1934" s="6">
        <v>23.3184</v>
      </c>
      <c r="O1934" t="str">
        <f t="shared" si="90"/>
        <v/>
      </c>
      <c r="P1934" s="6">
        <f t="shared" si="91"/>
        <v>135.23000000000002</v>
      </c>
      <c r="Q1934">
        <f t="shared" si="92"/>
        <v>157.23290254669746</v>
      </c>
      <c r="R1934" s="16" t="str">
        <f>TEXT(Ecom[[#This Row],[Dates]],"mmm")</f>
        <v>Dec</v>
      </c>
      <c r="S1934" s="16" t="str">
        <f>TEXT(Ecom[[#This Row],[Dates]],"YYYY")</f>
        <v>2025</v>
      </c>
      <c r="T1934" s="16"/>
    </row>
    <row r="1935" spans="1:20" x14ac:dyDescent="0.25">
      <c r="A1935" t="s">
        <v>13</v>
      </c>
      <c r="B1935" s="16">
        <v>45934</v>
      </c>
      <c r="C1935" t="s">
        <v>14</v>
      </c>
      <c r="D1935" t="s">
        <v>15</v>
      </c>
      <c r="E1935" t="s">
        <v>325</v>
      </c>
      <c r="F1935" t="s">
        <v>125</v>
      </c>
      <c r="G1935">
        <v>70506</v>
      </c>
      <c r="H1935" t="s">
        <v>18</v>
      </c>
      <c r="I1935" t="s">
        <v>19</v>
      </c>
      <c r="J1935" t="s">
        <v>33</v>
      </c>
      <c r="K1935" s="6">
        <v>15.4</v>
      </c>
      <c r="L1935">
        <v>5</v>
      </c>
      <c r="M1935">
        <v>0</v>
      </c>
      <c r="N1935" s="6">
        <v>7.3920000000000003</v>
      </c>
      <c r="O1935" t="str">
        <f t="shared" si="90"/>
        <v/>
      </c>
      <c r="P1935" s="6">
        <f t="shared" si="91"/>
        <v>142.03666666666666</v>
      </c>
      <c r="Q1935">
        <f t="shared" si="92"/>
        <v>98.603499134815834</v>
      </c>
      <c r="R1935" s="16" t="str">
        <f>TEXT(Ecom[[#This Row],[Dates]],"mmm")</f>
        <v>Oct</v>
      </c>
      <c r="S1935" s="16" t="str">
        <f>TEXT(Ecom[[#This Row],[Dates]],"YYYY")</f>
        <v>2025</v>
      </c>
      <c r="T1935" s="16"/>
    </row>
    <row r="1936" spans="1:20" x14ac:dyDescent="0.25">
      <c r="A1936" t="s">
        <v>28</v>
      </c>
      <c r="B1936" s="16">
        <v>46143</v>
      </c>
      <c r="C1936" t="s">
        <v>22</v>
      </c>
      <c r="D1936" t="s">
        <v>15</v>
      </c>
      <c r="E1936" t="s">
        <v>52</v>
      </c>
      <c r="F1936" t="s">
        <v>24</v>
      </c>
      <c r="G1936">
        <v>94109</v>
      </c>
      <c r="H1936" t="s">
        <v>25</v>
      </c>
      <c r="I1936" t="s">
        <v>26</v>
      </c>
      <c r="J1936" t="s">
        <v>41</v>
      </c>
      <c r="K1936" s="6">
        <v>244.55</v>
      </c>
      <c r="L1936">
        <v>5</v>
      </c>
      <c r="M1936">
        <v>0</v>
      </c>
      <c r="N1936" s="6">
        <v>114.9385</v>
      </c>
      <c r="O1936" t="str">
        <f t="shared" si="90"/>
        <v/>
      </c>
      <c r="P1936" s="6">
        <f t="shared" si="91"/>
        <v>141.81333333333336</v>
      </c>
      <c r="Q1936">
        <f t="shared" si="92"/>
        <v>97.78031707561297</v>
      </c>
      <c r="R1936" s="16" t="str">
        <f>TEXT(Ecom[[#This Row],[Dates]],"mmm")</f>
        <v>May</v>
      </c>
      <c r="S1936" s="16" t="str">
        <f>TEXT(Ecom[[#This Row],[Dates]],"YYYY")</f>
        <v>2026</v>
      </c>
      <c r="T1936" s="16"/>
    </row>
    <row r="1937" spans="1:20" x14ac:dyDescent="0.25">
      <c r="A1937" t="s">
        <v>28</v>
      </c>
      <c r="B1937" s="16">
        <v>45949</v>
      </c>
      <c r="C1937" t="s">
        <v>22</v>
      </c>
      <c r="D1937" t="s">
        <v>15</v>
      </c>
      <c r="E1937" t="s">
        <v>52</v>
      </c>
      <c r="F1937" t="s">
        <v>24</v>
      </c>
      <c r="G1937">
        <v>94109</v>
      </c>
      <c r="H1937" t="s">
        <v>25</v>
      </c>
      <c r="I1937" t="s">
        <v>35</v>
      </c>
      <c r="J1937" t="s">
        <v>59</v>
      </c>
      <c r="K1937" s="6">
        <v>166.16</v>
      </c>
      <c r="L1937">
        <v>8</v>
      </c>
      <c r="M1937">
        <v>0</v>
      </c>
      <c r="N1937" s="6">
        <v>59.817599999999999</v>
      </c>
      <c r="O1937" t="str">
        <f t="shared" si="90"/>
        <v/>
      </c>
      <c r="P1937" s="6">
        <f t="shared" si="91"/>
        <v>66.952666666666659</v>
      </c>
      <c r="Q1937">
        <f t="shared" si="92"/>
        <v>79.455790063825233</v>
      </c>
      <c r="R1937" s="16" t="str">
        <f>TEXT(Ecom[[#This Row],[Dates]],"mmm")</f>
        <v>Oct</v>
      </c>
      <c r="S1937" s="16" t="str">
        <f>TEXT(Ecom[[#This Row],[Dates]],"YYYY")</f>
        <v>2025</v>
      </c>
      <c r="T1937" s="16"/>
    </row>
    <row r="1938" spans="1:20" x14ac:dyDescent="0.25">
      <c r="A1938" t="s">
        <v>13</v>
      </c>
      <c r="B1938" s="16">
        <v>45796</v>
      </c>
      <c r="C1938" t="s">
        <v>44</v>
      </c>
      <c r="D1938" t="s">
        <v>15</v>
      </c>
      <c r="E1938" t="s">
        <v>52</v>
      </c>
      <c r="F1938" t="s">
        <v>24</v>
      </c>
      <c r="G1938">
        <v>94109</v>
      </c>
      <c r="H1938" t="s">
        <v>25</v>
      </c>
      <c r="I1938" t="s">
        <v>19</v>
      </c>
      <c r="J1938" t="s">
        <v>33</v>
      </c>
      <c r="K1938" s="6">
        <v>14.73</v>
      </c>
      <c r="L1938">
        <v>3</v>
      </c>
      <c r="M1938">
        <v>0</v>
      </c>
      <c r="N1938" s="6">
        <v>4.8609</v>
      </c>
      <c r="O1938" t="str">
        <f t="shared" si="90"/>
        <v/>
      </c>
      <c r="P1938" s="6">
        <f t="shared" si="91"/>
        <v>22.728666666666669</v>
      </c>
      <c r="Q1938">
        <f t="shared" si="92"/>
        <v>78.471854331487691</v>
      </c>
      <c r="R1938" s="16" t="str">
        <f>TEXT(Ecom[[#This Row],[Dates]],"mmm")</f>
        <v>May</v>
      </c>
      <c r="S1938" s="16" t="str">
        <f>TEXT(Ecom[[#This Row],[Dates]],"YYYY")</f>
        <v>2025</v>
      </c>
      <c r="T1938" s="16"/>
    </row>
    <row r="1939" spans="1:20" x14ac:dyDescent="0.25">
      <c r="A1939" t="s">
        <v>28</v>
      </c>
      <c r="B1939" s="16">
        <v>46280</v>
      </c>
      <c r="C1939" t="s">
        <v>14</v>
      </c>
      <c r="D1939" t="s">
        <v>15</v>
      </c>
      <c r="E1939" t="s">
        <v>352</v>
      </c>
      <c r="F1939" t="s">
        <v>98</v>
      </c>
      <c r="G1939">
        <v>80020</v>
      </c>
      <c r="H1939" t="s">
        <v>25</v>
      </c>
      <c r="I1939" t="s">
        <v>26</v>
      </c>
      <c r="J1939" t="s">
        <v>37</v>
      </c>
      <c r="K1939" s="6">
        <v>19.968</v>
      </c>
      <c r="L1939">
        <v>2</v>
      </c>
      <c r="M1939">
        <v>0.7</v>
      </c>
      <c r="N1939" s="6">
        <v>-13.311999999999999</v>
      </c>
      <c r="O1939">
        <f t="shared" si="90"/>
        <v>-13.311999999999999</v>
      </c>
      <c r="P1939" s="6">
        <f t="shared" si="91"/>
        <v>20.730666666666668</v>
      </c>
      <c r="Q1939">
        <f t="shared" si="92"/>
        <v>28.677483525116578</v>
      </c>
      <c r="R1939" s="16" t="str">
        <f>TEXT(Ecom[[#This Row],[Dates]],"mmm")</f>
        <v>Sep</v>
      </c>
      <c r="S1939" s="16" t="str">
        <f>TEXT(Ecom[[#This Row],[Dates]],"YYYY")</f>
        <v>2026</v>
      </c>
      <c r="T1939" s="16"/>
    </row>
    <row r="1940" spans="1:20" x14ac:dyDescent="0.25">
      <c r="A1940" t="s">
        <v>28</v>
      </c>
      <c r="B1940" s="16">
        <v>45888</v>
      </c>
      <c r="C1940" t="s">
        <v>14</v>
      </c>
      <c r="D1940" t="s">
        <v>15</v>
      </c>
      <c r="E1940" t="s">
        <v>352</v>
      </c>
      <c r="F1940" t="s">
        <v>98</v>
      </c>
      <c r="G1940">
        <v>80020</v>
      </c>
      <c r="H1940" t="s">
        <v>25</v>
      </c>
      <c r="I1940" t="s">
        <v>26</v>
      </c>
      <c r="J1940" t="s">
        <v>32</v>
      </c>
      <c r="K1940" s="6">
        <v>33.488</v>
      </c>
      <c r="L1940">
        <v>7</v>
      </c>
      <c r="M1940">
        <v>0.2</v>
      </c>
      <c r="N1940" s="6">
        <v>-1.2558</v>
      </c>
      <c r="O1940">
        <f t="shared" si="90"/>
        <v>-1.2558</v>
      </c>
      <c r="P1940" s="6">
        <f t="shared" si="91"/>
        <v>235.03466666666668</v>
      </c>
      <c r="Q1940">
        <f t="shared" si="92"/>
        <v>247.19173700950799</v>
      </c>
      <c r="R1940" s="16" t="str">
        <f>TEXT(Ecom[[#This Row],[Dates]],"mmm")</f>
        <v>Aug</v>
      </c>
      <c r="S1940" s="16" t="str">
        <f>TEXT(Ecom[[#This Row],[Dates]],"YYYY")</f>
        <v>2025</v>
      </c>
      <c r="T1940" s="16"/>
    </row>
    <row r="1941" spans="1:20" x14ac:dyDescent="0.25">
      <c r="A1941" t="s">
        <v>28</v>
      </c>
      <c r="B1941" s="16">
        <v>46058</v>
      </c>
      <c r="C1941" t="s">
        <v>14</v>
      </c>
      <c r="D1941" t="s">
        <v>15</v>
      </c>
      <c r="E1941" t="s">
        <v>352</v>
      </c>
      <c r="F1941" t="s">
        <v>98</v>
      </c>
      <c r="G1941">
        <v>80020</v>
      </c>
      <c r="H1941" t="s">
        <v>25</v>
      </c>
      <c r="I1941" t="s">
        <v>26</v>
      </c>
      <c r="J1941" t="s">
        <v>37</v>
      </c>
      <c r="K1941" s="6">
        <v>8.7360000000000007</v>
      </c>
      <c r="L1941">
        <v>4</v>
      </c>
      <c r="M1941">
        <v>0.7</v>
      </c>
      <c r="N1941" s="6">
        <v>-6.1151999999999997</v>
      </c>
      <c r="O1941">
        <f t="shared" si="90"/>
        <v>-6.1151999999999997</v>
      </c>
      <c r="P1941" s="6">
        <f t="shared" si="91"/>
        <v>239.65866666666668</v>
      </c>
      <c r="Q1941">
        <f t="shared" si="92"/>
        <v>270.90851991360068</v>
      </c>
      <c r="R1941" s="16" t="str">
        <f>TEXT(Ecom[[#This Row],[Dates]],"mmm")</f>
        <v>Feb</v>
      </c>
      <c r="S1941" s="16" t="str">
        <f>TEXT(Ecom[[#This Row],[Dates]],"YYYY")</f>
        <v>2026</v>
      </c>
      <c r="T1941" s="16"/>
    </row>
    <row r="1942" spans="1:20" x14ac:dyDescent="0.25">
      <c r="A1942" t="s">
        <v>28</v>
      </c>
      <c r="B1942" s="16">
        <v>46020</v>
      </c>
      <c r="C1942" t="s">
        <v>14</v>
      </c>
      <c r="D1942" t="s">
        <v>15</v>
      </c>
      <c r="E1942" t="s">
        <v>352</v>
      </c>
      <c r="F1942" t="s">
        <v>98</v>
      </c>
      <c r="G1942">
        <v>80020</v>
      </c>
      <c r="H1942" t="s">
        <v>25</v>
      </c>
      <c r="I1942" t="s">
        <v>19</v>
      </c>
      <c r="J1942" t="s">
        <v>21</v>
      </c>
      <c r="K1942" s="6">
        <v>662.88</v>
      </c>
      <c r="L1942">
        <v>3</v>
      </c>
      <c r="M1942">
        <v>0.2</v>
      </c>
      <c r="N1942" s="6">
        <v>74.573999999999998</v>
      </c>
      <c r="O1942" t="str">
        <f t="shared" si="90"/>
        <v/>
      </c>
      <c r="P1942" s="6">
        <f t="shared" si="91"/>
        <v>245.89333333333335</v>
      </c>
      <c r="Q1942">
        <f t="shared" si="92"/>
        <v>298.74864870061663</v>
      </c>
      <c r="R1942" s="16" t="str">
        <f>TEXT(Ecom[[#This Row],[Dates]],"mmm")</f>
        <v>Dec</v>
      </c>
      <c r="S1942" s="16" t="str">
        <f>TEXT(Ecom[[#This Row],[Dates]],"YYYY")</f>
        <v>2025</v>
      </c>
      <c r="T1942" s="16"/>
    </row>
    <row r="1943" spans="1:20" x14ac:dyDescent="0.25">
      <c r="A1943" t="s">
        <v>62</v>
      </c>
      <c r="B1943" s="16">
        <v>45681</v>
      </c>
      <c r="C1943" t="s">
        <v>22</v>
      </c>
      <c r="D1943" t="s">
        <v>15</v>
      </c>
      <c r="E1943" t="s">
        <v>172</v>
      </c>
      <c r="F1943" t="s">
        <v>65</v>
      </c>
      <c r="G1943">
        <v>62301</v>
      </c>
      <c r="H1943" t="s">
        <v>47</v>
      </c>
      <c r="I1943" t="s">
        <v>26</v>
      </c>
      <c r="J1943" t="s">
        <v>27</v>
      </c>
      <c r="K1943" s="6">
        <v>47.36</v>
      </c>
      <c r="L1943">
        <v>4</v>
      </c>
      <c r="M1943">
        <v>0.2</v>
      </c>
      <c r="N1943" s="6">
        <v>17.760000000000002</v>
      </c>
      <c r="O1943" t="str">
        <f t="shared" si="90"/>
        <v/>
      </c>
      <c r="P1943" s="6">
        <f t="shared" si="91"/>
        <v>26.013333333333332</v>
      </c>
      <c r="Q1943">
        <f t="shared" si="92"/>
        <v>168.54204298169776</v>
      </c>
      <c r="R1943" s="16" t="str">
        <f>TEXT(Ecom[[#This Row],[Dates]],"mmm")</f>
        <v>Jan</v>
      </c>
      <c r="S1943" s="16" t="str">
        <f>TEXT(Ecom[[#This Row],[Dates]],"YYYY")</f>
        <v>2025</v>
      </c>
      <c r="T1943" s="16"/>
    </row>
    <row r="1944" spans="1:20" x14ac:dyDescent="0.25">
      <c r="A1944" t="s">
        <v>62</v>
      </c>
      <c r="B1944" s="16">
        <v>46345</v>
      </c>
      <c r="C1944" t="s">
        <v>22</v>
      </c>
      <c r="D1944" t="s">
        <v>15</v>
      </c>
      <c r="E1944" t="s">
        <v>172</v>
      </c>
      <c r="F1944" t="s">
        <v>65</v>
      </c>
      <c r="G1944">
        <v>62301</v>
      </c>
      <c r="H1944" t="s">
        <v>47</v>
      </c>
      <c r="I1944" t="s">
        <v>26</v>
      </c>
      <c r="J1944" t="s">
        <v>32</v>
      </c>
      <c r="K1944" s="6">
        <v>27.44</v>
      </c>
      <c r="L1944">
        <v>2</v>
      </c>
      <c r="M1944">
        <v>0.2</v>
      </c>
      <c r="N1944" s="6">
        <v>2.4009999999999998</v>
      </c>
      <c r="O1944" t="str">
        <f t="shared" si="90"/>
        <v/>
      </c>
      <c r="P1944" s="6">
        <f t="shared" si="91"/>
        <v>42.216000000000001</v>
      </c>
      <c r="Q1944">
        <f t="shared" si="92"/>
        <v>130.54981304666248</v>
      </c>
      <c r="R1944" s="16" t="str">
        <f>TEXT(Ecom[[#This Row],[Dates]],"mmm")</f>
        <v>Nov</v>
      </c>
      <c r="S1944" s="16" t="str">
        <f>TEXT(Ecom[[#This Row],[Dates]],"YYYY")</f>
        <v>2026</v>
      </c>
      <c r="T1944" s="16"/>
    </row>
    <row r="1945" spans="1:20" x14ac:dyDescent="0.25">
      <c r="A1945" t="s">
        <v>62</v>
      </c>
      <c r="B1945" s="16">
        <v>45842</v>
      </c>
      <c r="C1945" t="s">
        <v>22</v>
      </c>
      <c r="D1945" t="s">
        <v>15</v>
      </c>
      <c r="E1945" t="s">
        <v>172</v>
      </c>
      <c r="F1945" t="s">
        <v>65</v>
      </c>
      <c r="G1945">
        <v>62301</v>
      </c>
      <c r="H1945" t="s">
        <v>47</v>
      </c>
      <c r="I1945" t="s">
        <v>26</v>
      </c>
      <c r="J1945" t="s">
        <v>37</v>
      </c>
      <c r="K1945" s="6">
        <v>3.24</v>
      </c>
      <c r="L1945">
        <v>9</v>
      </c>
      <c r="M1945">
        <v>0.8</v>
      </c>
      <c r="N1945" s="6">
        <v>-5.1840000000000002</v>
      </c>
      <c r="O1945">
        <f t="shared" si="90"/>
        <v>-5.1840000000000002</v>
      </c>
      <c r="P1945" s="6">
        <f t="shared" si="91"/>
        <v>36.525333333333329</v>
      </c>
      <c r="Q1945">
        <f t="shared" si="92"/>
        <v>36.932859363184171</v>
      </c>
      <c r="R1945" s="16" t="str">
        <f>TEXT(Ecom[[#This Row],[Dates]],"mmm")</f>
        <v>Jul</v>
      </c>
      <c r="S1945" s="16" t="str">
        <f>TEXT(Ecom[[#This Row],[Dates]],"YYYY")</f>
        <v>2025</v>
      </c>
      <c r="T1945" s="16"/>
    </row>
    <row r="1946" spans="1:20" x14ac:dyDescent="0.25">
      <c r="A1946" t="s">
        <v>28</v>
      </c>
      <c r="B1946" s="16">
        <v>45959</v>
      </c>
      <c r="C1946" t="s">
        <v>22</v>
      </c>
      <c r="D1946" t="s">
        <v>15</v>
      </c>
      <c r="E1946" t="s">
        <v>323</v>
      </c>
      <c r="F1946" t="s">
        <v>46</v>
      </c>
      <c r="G1946">
        <v>75007</v>
      </c>
      <c r="H1946" t="s">
        <v>47</v>
      </c>
      <c r="I1946" t="s">
        <v>35</v>
      </c>
      <c r="J1946" t="s">
        <v>59</v>
      </c>
      <c r="K1946" s="6">
        <v>95.968000000000004</v>
      </c>
      <c r="L1946">
        <v>4</v>
      </c>
      <c r="M1946">
        <v>0.2</v>
      </c>
      <c r="N1946" s="6">
        <v>26.391200000000001</v>
      </c>
      <c r="O1946" t="str">
        <f t="shared" si="90"/>
        <v/>
      </c>
      <c r="P1946" s="6">
        <f t="shared" si="91"/>
        <v>43.145333333333333</v>
      </c>
      <c r="Q1946">
        <f t="shared" si="92"/>
        <v>36.401918354007826</v>
      </c>
      <c r="R1946" s="16" t="str">
        <f>TEXT(Ecom[[#This Row],[Dates]],"mmm")</f>
        <v>Oct</v>
      </c>
      <c r="S1946" s="16" t="str">
        <f>TEXT(Ecom[[#This Row],[Dates]],"YYYY")</f>
        <v>2025</v>
      </c>
      <c r="T1946" s="16"/>
    </row>
    <row r="1947" spans="1:20" x14ac:dyDescent="0.25">
      <c r="A1947" t="s">
        <v>28</v>
      </c>
      <c r="B1947" s="16">
        <v>46032</v>
      </c>
      <c r="C1947" t="s">
        <v>22</v>
      </c>
      <c r="D1947" t="s">
        <v>15</v>
      </c>
      <c r="E1947" t="s">
        <v>323</v>
      </c>
      <c r="F1947" t="s">
        <v>46</v>
      </c>
      <c r="G1947">
        <v>75007</v>
      </c>
      <c r="H1947" t="s">
        <v>47</v>
      </c>
      <c r="I1947" t="s">
        <v>26</v>
      </c>
      <c r="J1947" t="s">
        <v>41</v>
      </c>
      <c r="K1947" s="6">
        <v>10.368</v>
      </c>
      <c r="L1947">
        <v>2</v>
      </c>
      <c r="M1947">
        <v>0.2</v>
      </c>
      <c r="N1947" s="6">
        <v>3.6288</v>
      </c>
      <c r="O1947" t="str">
        <f t="shared" si="90"/>
        <v/>
      </c>
      <c r="P1947" s="6">
        <f t="shared" si="91"/>
        <v>15.002666666666668</v>
      </c>
      <c r="Q1947">
        <f t="shared" si="92"/>
        <v>19.131226968841627</v>
      </c>
      <c r="R1947" s="16" t="str">
        <f>TEXT(Ecom[[#This Row],[Dates]],"mmm")</f>
        <v>Jan</v>
      </c>
      <c r="S1947" s="16" t="str">
        <f>TEXT(Ecom[[#This Row],[Dates]],"YYYY")</f>
        <v>2026</v>
      </c>
      <c r="T1947" s="16"/>
    </row>
    <row r="1948" spans="1:20" x14ac:dyDescent="0.25">
      <c r="A1948" t="s">
        <v>28</v>
      </c>
      <c r="B1948" s="16">
        <v>46190</v>
      </c>
      <c r="C1948" t="s">
        <v>22</v>
      </c>
      <c r="D1948" t="s">
        <v>15</v>
      </c>
      <c r="E1948" t="s">
        <v>75</v>
      </c>
      <c r="F1948" t="s">
        <v>76</v>
      </c>
      <c r="G1948">
        <v>10009</v>
      </c>
      <c r="H1948" t="s">
        <v>57</v>
      </c>
      <c r="I1948" t="s">
        <v>26</v>
      </c>
      <c r="J1948" t="s">
        <v>34</v>
      </c>
      <c r="K1948" s="6">
        <v>23.1</v>
      </c>
      <c r="L1948">
        <v>2</v>
      </c>
      <c r="M1948">
        <v>0</v>
      </c>
      <c r="N1948" s="6">
        <v>6.468</v>
      </c>
      <c r="O1948" t="str">
        <f t="shared" si="90"/>
        <v/>
      </c>
      <c r="P1948" s="6">
        <f t="shared" si="91"/>
        <v>96.388666666666666</v>
      </c>
      <c r="Q1948">
        <f t="shared" si="92"/>
        <v>92.052922536742727</v>
      </c>
      <c r="R1948" s="16" t="str">
        <f>TEXT(Ecom[[#This Row],[Dates]],"mmm")</f>
        <v>Jun</v>
      </c>
      <c r="S1948" s="16" t="str">
        <f>TEXT(Ecom[[#This Row],[Dates]],"YYYY")</f>
        <v>2026</v>
      </c>
      <c r="T1948" s="16"/>
    </row>
    <row r="1949" spans="1:20" x14ac:dyDescent="0.25">
      <c r="A1949" t="s">
        <v>28</v>
      </c>
      <c r="B1949" s="16">
        <v>46070</v>
      </c>
      <c r="C1949" t="s">
        <v>22</v>
      </c>
      <c r="D1949" t="s">
        <v>15</v>
      </c>
      <c r="E1949" t="s">
        <v>75</v>
      </c>
      <c r="F1949" t="s">
        <v>76</v>
      </c>
      <c r="G1949">
        <v>10009</v>
      </c>
      <c r="H1949" t="s">
        <v>57</v>
      </c>
      <c r="I1949" t="s">
        <v>19</v>
      </c>
      <c r="J1949" t="s">
        <v>33</v>
      </c>
      <c r="K1949" s="6">
        <v>11.54</v>
      </c>
      <c r="L1949">
        <v>2</v>
      </c>
      <c r="M1949">
        <v>0</v>
      </c>
      <c r="N1949" s="6">
        <v>3.4620000000000002</v>
      </c>
      <c r="O1949" t="str">
        <f t="shared" si="90"/>
        <v/>
      </c>
      <c r="P1949" s="6">
        <f t="shared" si="91"/>
        <v>93.015333333333345</v>
      </c>
      <c r="Q1949">
        <f t="shared" si="92"/>
        <v>102.34754652001517</v>
      </c>
      <c r="R1949" s="16" t="str">
        <f>TEXT(Ecom[[#This Row],[Dates]],"mmm")</f>
        <v>Feb</v>
      </c>
      <c r="S1949" s="16" t="str">
        <f>TEXT(Ecom[[#This Row],[Dates]],"YYYY")</f>
        <v>2026</v>
      </c>
      <c r="T1949" s="16"/>
    </row>
    <row r="1950" spans="1:20" x14ac:dyDescent="0.25">
      <c r="A1950" t="s">
        <v>28</v>
      </c>
      <c r="B1950" s="16">
        <v>45709</v>
      </c>
      <c r="C1950" t="s">
        <v>22</v>
      </c>
      <c r="D1950" t="s">
        <v>15</v>
      </c>
      <c r="E1950" t="s">
        <v>75</v>
      </c>
      <c r="F1950" t="s">
        <v>76</v>
      </c>
      <c r="G1950">
        <v>10009</v>
      </c>
      <c r="H1950" t="s">
        <v>57</v>
      </c>
      <c r="I1950" t="s">
        <v>19</v>
      </c>
      <c r="J1950" t="s">
        <v>31</v>
      </c>
      <c r="K1950" s="6">
        <v>254.52600000000001</v>
      </c>
      <c r="L1950">
        <v>1</v>
      </c>
      <c r="M1950">
        <v>0.4</v>
      </c>
      <c r="N1950" s="6">
        <v>-93.3262</v>
      </c>
      <c r="O1950">
        <f t="shared" si="90"/>
        <v>-93.3262</v>
      </c>
      <c r="P1950" s="6">
        <f t="shared" si="91"/>
        <v>97.979333333333344</v>
      </c>
      <c r="Q1950">
        <f t="shared" si="92"/>
        <v>110.35109376087863</v>
      </c>
      <c r="R1950" s="16" t="str">
        <f>TEXT(Ecom[[#This Row],[Dates]],"mmm")</f>
        <v>Feb</v>
      </c>
      <c r="S1950" s="16" t="str">
        <f>TEXT(Ecom[[#This Row],[Dates]],"YYYY")</f>
        <v>2025</v>
      </c>
      <c r="T1950" s="16"/>
    </row>
    <row r="1951" spans="1:20" x14ac:dyDescent="0.25">
      <c r="A1951" t="s">
        <v>28</v>
      </c>
      <c r="B1951" s="16">
        <v>46020</v>
      </c>
      <c r="C1951" t="s">
        <v>22</v>
      </c>
      <c r="D1951" t="s">
        <v>15</v>
      </c>
      <c r="E1951" t="s">
        <v>75</v>
      </c>
      <c r="F1951" t="s">
        <v>76</v>
      </c>
      <c r="G1951">
        <v>10009</v>
      </c>
      <c r="H1951" t="s">
        <v>57</v>
      </c>
      <c r="I1951" t="s">
        <v>26</v>
      </c>
      <c r="J1951" t="s">
        <v>38</v>
      </c>
      <c r="K1951" s="6">
        <v>12.98</v>
      </c>
      <c r="L1951">
        <v>1</v>
      </c>
      <c r="M1951">
        <v>0</v>
      </c>
      <c r="N1951" s="6">
        <v>3.7642000000000002</v>
      </c>
      <c r="O1951" t="str">
        <f t="shared" si="90"/>
        <v/>
      </c>
      <c r="P1951" s="6">
        <f t="shared" si="91"/>
        <v>79.12733333333334</v>
      </c>
      <c r="Q1951">
        <f t="shared" si="92"/>
        <v>92.463064534499992</v>
      </c>
      <c r="R1951" s="16" t="str">
        <f>TEXT(Ecom[[#This Row],[Dates]],"mmm")</f>
        <v>Dec</v>
      </c>
      <c r="S1951" s="16" t="str">
        <f>TEXT(Ecom[[#This Row],[Dates]],"YYYY")</f>
        <v>2025</v>
      </c>
      <c r="T1951" s="16"/>
    </row>
    <row r="1952" spans="1:20" x14ac:dyDescent="0.25">
      <c r="A1952" t="s">
        <v>28</v>
      </c>
      <c r="B1952" s="16">
        <v>46379</v>
      </c>
      <c r="C1952" t="s">
        <v>22</v>
      </c>
      <c r="D1952" t="s">
        <v>15</v>
      </c>
      <c r="E1952" t="s">
        <v>75</v>
      </c>
      <c r="F1952" t="s">
        <v>76</v>
      </c>
      <c r="G1952">
        <v>10009</v>
      </c>
      <c r="H1952" t="s">
        <v>57</v>
      </c>
      <c r="I1952" t="s">
        <v>26</v>
      </c>
      <c r="J1952" t="s">
        <v>37</v>
      </c>
      <c r="K1952" s="6">
        <v>26.431999999999999</v>
      </c>
      <c r="L1952">
        <v>8</v>
      </c>
      <c r="M1952">
        <v>0.2</v>
      </c>
      <c r="N1952" s="6">
        <v>8.9207999999999998</v>
      </c>
      <c r="O1952" t="str">
        <f t="shared" si="90"/>
        <v/>
      </c>
      <c r="P1952" s="6">
        <f t="shared" si="91"/>
        <v>81.100666666666669</v>
      </c>
      <c r="Q1952">
        <f t="shared" si="92"/>
        <v>87.771527770177912</v>
      </c>
      <c r="R1952" s="16" t="str">
        <f>TEXT(Ecom[[#This Row],[Dates]],"mmm")</f>
        <v>Dec</v>
      </c>
      <c r="S1952" s="16" t="str">
        <f>TEXT(Ecom[[#This Row],[Dates]],"YYYY")</f>
        <v>2026</v>
      </c>
      <c r="T1952" s="16"/>
    </row>
    <row r="1953" spans="1:20" x14ac:dyDescent="0.25">
      <c r="A1953" t="s">
        <v>28</v>
      </c>
      <c r="B1953" s="16">
        <v>46139</v>
      </c>
      <c r="C1953" t="s">
        <v>22</v>
      </c>
      <c r="D1953" t="s">
        <v>15</v>
      </c>
      <c r="E1953" t="s">
        <v>75</v>
      </c>
      <c r="F1953" t="s">
        <v>76</v>
      </c>
      <c r="G1953">
        <v>10009</v>
      </c>
      <c r="H1953" t="s">
        <v>57</v>
      </c>
      <c r="I1953" t="s">
        <v>35</v>
      </c>
      <c r="J1953" t="s">
        <v>36</v>
      </c>
      <c r="K1953" s="6">
        <v>197.97</v>
      </c>
      <c r="L1953">
        <v>3</v>
      </c>
      <c r="M1953">
        <v>0</v>
      </c>
      <c r="N1953" s="6">
        <v>57.411299999999997</v>
      </c>
      <c r="O1953" t="str">
        <f t="shared" si="90"/>
        <v/>
      </c>
      <c r="P1953" s="6">
        <f t="shared" si="91"/>
        <v>499.76000000000005</v>
      </c>
      <c r="Q1953">
        <f t="shared" si="92"/>
        <v>458.45156954478205</v>
      </c>
      <c r="R1953" s="16" t="str">
        <f>TEXT(Ecom[[#This Row],[Dates]],"mmm")</f>
        <v>Apr</v>
      </c>
      <c r="S1953" s="16" t="str">
        <f>TEXT(Ecom[[#This Row],[Dates]],"YYYY")</f>
        <v>2026</v>
      </c>
      <c r="T1953" s="16"/>
    </row>
    <row r="1954" spans="1:20" x14ac:dyDescent="0.25">
      <c r="A1954" t="s">
        <v>28</v>
      </c>
      <c r="B1954" s="16">
        <v>45896</v>
      </c>
      <c r="C1954" t="s">
        <v>22</v>
      </c>
      <c r="D1954" t="s">
        <v>15</v>
      </c>
      <c r="E1954" t="s">
        <v>75</v>
      </c>
      <c r="F1954" t="s">
        <v>76</v>
      </c>
      <c r="G1954">
        <v>10009</v>
      </c>
      <c r="H1954" t="s">
        <v>57</v>
      </c>
      <c r="I1954" t="s">
        <v>26</v>
      </c>
      <c r="J1954" t="s">
        <v>27</v>
      </c>
      <c r="K1954" s="6">
        <v>18.899999999999999</v>
      </c>
      <c r="L1954">
        <v>6</v>
      </c>
      <c r="M1954">
        <v>0</v>
      </c>
      <c r="N1954" s="6">
        <v>9.0719999999999992</v>
      </c>
      <c r="O1954" t="str">
        <f t="shared" si="90"/>
        <v/>
      </c>
      <c r="P1954" s="6">
        <f t="shared" si="91"/>
        <v>435.41000000000008</v>
      </c>
      <c r="Q1954">
        <f t="shared" si="92"/>
        <v>516.95634423478418</v>
      </c>
      <c r="R1954" s="16" t="str">
        <f>TEXT(Ecom[[#This Row],[Dates]],"mmm")</f>
        <v>Aug</v>
      </c>
      <c r="S1954" s="16" t="str">
        <f>TEXT(Ecom[[#This Row],[Dates]],"YYYY")</f>
        <v>2025</v>
      </c>
      <c r="T1954" s="16"/>
    </row>
    <row r="1955" spans="1:20" x14ac:dyDescent="0.25">
      <c r="A1955" t="s">
        <v>28</v>
      </c>
      <c r="B1955" s="16">
        <v>46223</v>
      </c>
      <c r="C1955" t="s">
        <v>22</v>
      </c>
      <c r="D1955" t="s">
        <v>15</v>
      </c>
      <c r="E1955" t="s">
        <v>75</v>
      </c>
      <c r="F1955" t="s">
        <v>76</v>
      </c>
      <c r="G1955">
        <v>10009</v>
      </c>
      <c r="H1955" t="s">
        <v>57</v>
      </c>
      <c r="I1955" t="s">
        <v>19</v>
      </c>
      <c r="J1955" t="s">
        <v>21</v>
      </c>
      <c r="K1955" s="6">
        <v>1282.4100000000001</v>
      </c>
      <c r="L1955">
        <v>5</v>
      </c>
      <c r="M1955">
        <v>0.1</v>
      </c>
      <c r="N1955" s="6">
        <v>213.73500000000001</v>
      </c>
      <c r="O1955" t="str">
        <f t="shared" si="90"/>
        <v/>
      </c>
      <c r="P1955" s="6">
        <f t="shared" si="91"/>
        <v>508.44333333333338</v>
      </c>
      <c r="Q1955">
        <f t="shared" si="92"/>
        <v>538.8265828459854</v>
      </c>
      <c r="R1955" s="16" t="str">
        <f>TEXT(Ecom[[#This Row],[Dates]],"mmm")</f>
        <v>Jul</v>
      </c>
      <c r="S1955" s="16" t="str">
        <f>TEXT(Ecom[[#This Row],[Dates]],"YYYY")</f>
        <v>2026</v>
      </c>
      <c r="T1955" s="16"/>
    </row>
    <row r="1956" spans="1:20" x14ac:dyDescent="0.25">
      <c r="A1956" t="s">
        <v>28</v>
      </c>
      <c r="B1956" s="16">
        <v>46302</v>
      </c>
      <c r="C1956" t="s">
        <v>22</v>
      </c>
      <c r="D1956" t="s">
        <v>15</v>
      </c>
      <c r="E1956" t="s">
        <v>75</v>
      </c>
      <c r="F1956" t="s">
        <v>76</v>
      </c>
      <c r="G1956">
        <v>10009</v>
      </c>
      <c r="H1956" t="s">
        <v>57</v>
      </c>
      <c r="I1956" t="s">
        <v>26</v>
      </c>
      <c r="J1956" t="s">
        <v>34</v>
      </c>
      <c r="K1956" s="6">
        <v>4.92</v>
      </c>
      <c r="L1956">
        <v>3</v>
      </c>
      <c r="M1956">
        <v>0</v>
      </c>
      <c r="N1956" s="6">
        <v>2.214</v>
      </c>
      <c r="O1956" t="str">
        <f t="shared" si="90"/>
        <v/>
      </c>
      <c r="P1956" s="6">
        <f t="shared" si="91"/>
        <v>136.96333333333334</v>
      </c>
      <c r="Q1956">
        <f t="shared" si="92"/>
        <v>294.06498716112753</v>
      </c>
      <c r="R1956" s="16" t="str">
        <f>TEXT(Ecom[[#This Row],[Dates]],"mmm")</f>
        <v>Oct</v>
      </c>
      <c r="S1956" s="16" t="str">
        <f>TEXT(Ecom[[#This Row],[Dates]],"YYYY")</f>
        <v>2026</v>
      </c>
      <c r="T1956" s="16"/>
    </row>
    <row r="1957" spans="1:20" x14ac:dyDescent="0.25">
      <c r="A1957" t="s">
        <v>28</v>
      </c>
      <c r="B1957" s="16">
        <v>46044</v>
      </c>
      <c r="C1957" t="s">
        <v>22</v>
      </c>
      <c r="D1957" t="s">
        <v>15</v>
      </c>
      <c r="E1957" t="s">
        <v>75</v>
      </c>
      <c r="F1957" t="s">
        <v>76</v>
      </c>
      <c r="G1957">
        <v>10009</v>
      </c>
      <c r="H1957" t="s">
        <v>57</v>
      </c>
      <c r="I1957" t="s">
        <v>35</v>
      </c>
      <c r="J1957" t="s">
        <v>59</v>
      </c>
      <c r="K1957" s="6">
        <v>238</v>
      </c>
      <c r="L1957">
        <v>2</v>
      </c>
      <c r="M1957">
        <v>0</v>
      </c>
      <c r="N1957" s="6">
        <v>38.08</v>
      </c>
      <c r="O1957" t="str">
        <f t="shared" si="90"/>
        <v/>
      </c>
      <c r="P1957" s="6">
        <f t="shared" si="91"/>
        <v>141.03</v>
      </c>
      <c r="Q1957">
        <f t="shared" si="92"/>
        <v>172.67956646364991</v>
      </c>
      <c r="R1957" s="16" t="str">
        <f>TEXT(Ecom[[#This Row],[Dates]],"mmm")</f>
        <v>Jan</v>
      </c>
      <c r="S1957" s="16" t="str">
        <f>TEXT(Ecom[[#This Row],[Dates]],"YYYY")</f>
        <v>2026</v>
      </c>
      <c r="T1957" s="16"/>
    </row>
    <row r="1958" spans="1:20" x14ac:dyDescent="0.25">
      <c r="A1958" t="s">
        <v>28</v>
      </c>
      <c r="B1958" s="16">
        <v>45706</v>
      </c>
      <c r="C1958" t="s">
        <v>22</v>
      </c>
      <c r="D1958" t="s">
        <v>15</v>
      </c>
      <c r="E1958" t="s">
        <v>75</v>
      </c>
      <c r="F1958" t="s">
        <v>76</v>
      </c>
      <c r="G1958">
        <v>10009</v>
      </c>
      <c r="H1958" t="s">
        <v>57</v>
      </c>
      <c r="I1958" t="s">
        <v>35</v>
      </c>
      <c r="J1958" t="s">
        <v>59</v>
      </c>
      <c r="K1958" s="6">
        <v>167.97</v>
      </c>
      <c r="L1958">
        <v>3</v>
      </c>
      <c r="M1958">
        <v>0</v>
      </c>
      <c r="N1958" s="6">
        <v>40.312800000000003</v>
      </c>
      <c r="O1958" t="str">
        <f t="shared" si="90"/>
        <v/>
      </c>
      <c r="P1958" s="6">
        <f t="shared" si="91"/>
        <v>67.096666666666664</v>
      </c>
      <c r="Q1958">
        <f t="shared" si="92"/>
        <v>79.384238896554166</v>
      </c>
      <c r="R1958" s="16" t="str">
        <f>TEXT(Ecom[[#This Row],[Dates]],"mmm")</f>
        <v>Feb</v>
      </c>
      <c r="S1958" s="16" t="str">
        <f>TEXT(Ecom[[#This Row],[Dates]],"YYYY")</f>
        <v>2025</v>
      </c>
      <c r="T1958" s="16"/>
    </row>
    <row r="1959" spans="1:20" x14ac:dyDescent="0.25">
      <c r="A1959" t="s">
        <v>28</v>
      </c>
      <c r="B1959" s="16">
        <v>46052</v>
      </c>
      <c r="C1959" t="s">
        <v>22</v>
      </c>
      <c r="D1959" t="s">
        <v>15</v>
      </c>
      <c r="E1959" t="s">
        <v>75</v>
      </c>
      <c r="F1959" t="s">
        <v>76</v>
      </c>
      <c r="G1959">
        <v>10009</v>
      </c>
      <c r="H1959" t="s">
        <v>57</v>
      </c>
      <c r="I1959" t="s">
        <v>26</v>
      </c>
      <c r="J1959" t="s">
        <v>41</v>
      </c>
      <c r="K1959" s="6">
        <v>17.12</v>
      </c>
      <c r="L1959">
        <v>4</v>
      </c>
      <c r="M1959">
        <v>0</v>
      </c>
      <c r="N1959" s="6">
        <v>7.7039999999999997</v>
      </c>
      <c r="O1959" t="str">
        <f t="shared" si="90"/>
        <v/>
      </c>
      <c r="P1959" s="6">
        <f t="shared" si="91"/>
        <v>22.436666666666667</v>
      </c>
      <c r="Q1959">
        <f t="shared" si="92"/>
        <v>77.626538178831794</v>
      </c>
      <c r="R1959" s="16" t="str">
        <f>TEXT(Ecom[[#This Row],[Dates]],"mmm")</f>
        <v>Jan</v>
      </c>
      <c r="S1959" s="16" t="str">
        <f>TEXT(Ecom[[#This Row],[Dates]],"YYYY")</f>
        <v>2026</v>
      </c>
      <c r="T1959" s="16"/>
    </row>
    <row r="1960" spans="1:20" x14ac:dyDescent="0.25">
      <c r="A1960" t="s">
        <v>13</v>
      </c>
      <c r="B1960" s="16">
        <v>46082</v>
      </c>
      <c r="C1960" t="s">
        <v>14</v>
      </c>
      <c r="D1960" t="s">
        <v>15</v>
      </c>
      <c r="E1960" t="s">
        <v>82</v>
      </c>
      <c r="F1960" t="s">
        <v>112</v>
      </c>
      <c r="G1960">
        <v>65807</v>
      </c>
      <c r="H1960" t="s">
        <v>47</v>
      </c>
      <c r="I1960" t="s">
        <v>26</v>
      </c>
      <c r="J1960" t="s">
        <v>37</v>
      </c>
      <c r="K1960" s="6">
        <v>16.2</v>
      </c>
      <c r="L1960">
        <v>3</v>
      </c>
      <c r="M1960">
        <v>0</v>
      </c>
      <c r="N1960" s="6">
        <v>7.7759999999999998</v>
      </c>
      <c r="O1960" t="str">
        <f t="shared" si="90"/>
        <v/>
      </c>
      <c r="P1960" s="6">
        <f t="shared" si="91"/>
        <v>115.68</v>
      </c>
      <c r="Q1960">
        <f t="shared" si="92"/>
        <v>108.85237570350176</v>
      </c>
      <c r="R1960" s="16" t="str">
        <f>TEXT(Ecom[[#This Row],[Dates]],"mmm")</f>
        <v>Mar</v>
      </c>
      <c r="S1960" s="16" t="str">
        <f>TEXT(Ecom[[#This Row],[Dates]],"YYYY")</f>
        <v>2026</v>
      </c>
      <c r="T1960" s="16"/>
    </row>
    <row r="1961" spans="1:20" x14ac:dyDescent="0.25">
      <c r="A1961" t="s">
        <v>13</v>
      </c>
      <c r="B1961" s="16">
        <v>46386</v>
      </c>
      <c r="C1961" t="s">
        <v>14</v>
      </c>
      <c r="D1961" t="s">
        <v>15</v>
      </c>
      <c r="E1961" t="s">
        <v>82</v>
      </c>
      <c r="F1961" t="s">
        <v>112</v>
      </c>
      <c r="G1961">
        <v>65807</v>
      </c>
      <c r="H1961" t="s">
        <v>47</v>
      </c>
      <c r="I1961" t="s">
        <v>26</v>
      </c>
      <c r="J1961" t="s">
        <v>38</v>
      </c>
      <c r="K1961" s="6">
        <v>33.99</v>
      </c>
      <c r="L1961">
        <v>3</v>
      </c>
      <c r="M1961">
        <v>0</v>
      </c>
      <c r="N1961" s="6">
        <v>14.6157</v>
      </c>
      <c r="O1961" t="str">
        <f t="shared" si="90"/>
        <v/>
      </c>
      <c r="P1961" s="6">
        <f t="shared" si="91"/>
        <v>147.88000000000002</v>
      </c>
      <c r="Q1961">
        <f t="shared" si="92"/>
        <v>106.7499489634712</v>
      </c>
      <c r="R1961" s="16" t="str">
        <f>TEXT(Ecom[[#This Row],[Dates]],"mmm")</f>
        <v>Dec</v>
      </c>
      <c r="S1961" s="16" t="str">
        <f>TEXT(Ecom[[#This Row],[Dates]],"YYYY")</f>
        <v>2026</v>
      </c>
      <c r="T1961" s="16"/>
    </row>
    <row r="1962" spans="1:20" x14ac:dyDescent="0.25">
      <c r="A1962" t="s">
        <v>13</v>
      </c>
      <c r="B1962" s="16">
        <v>45791</v>
      </c>
      <c r="C1962" t="s">
        <v>14</v>
      </c>
      <c r="D1962" t="s">
        <v>15</v>
      </c>
      <c r="E1962" t="s">
        <v>82</v>
      </c>
      <c r="F1962" t="s">
        <v>112</v>
      </c>
      <c r="G1962">
        <v>65807</v>
      </c>
      <c r="H1962" t="s">
        <v>47</v>
      </c>
      <c r="I1962" t="s">
        <v>35</v>
      </c>
      <c r="J1962" t="s">
        <v>59</v>
      </c>
      <c r="K1962" s="6">
        <v>296.85000000000002</v>
      </c>
      <c r="L1962">
        <v>5</v>
      </c>
      <c r="M1962">
        <v>0</v>
      </c>
      <c r="N1962" s="6">
        <v>53.433</v>
      </c>
      <c r="O1962" t="str">
        <f t="shared" si="90"/>
        <v/>
      </c>
      <c r="P1962" s="6">
        <f t="shared" si="91"/>
        <v>141.12</v>
      </c>
      <c r="Q1962">
        <f t="shared" si="92"/>
        <v>129.46876508769728</v>
      </c>
      <c r="R1962" s="16" t="str">
        <f>TEXT(Ecom[[#This Row],[Dates]],"mmm")</f>
        <v>May</v>
      </c>
      <c r="S1962" s="16" t="str">
        <f>TEXT(Ecom[[#This Row],[Dates]],"YYYY")</f>
        <v>2025</v>
      </c>
      <c r="T1962" s="16"/>
    </row>
    <row r="1963" spans="1:20" x14ac:dyDescent="0.25">
      <c r="A1963" t="s">
        <v>13</v>
      </c>
      <c r="B1963" s="16">
        <v>46180</v>
      </c>
      <c r="C1963" t="s">
        <v>14</v>
      </c>
      <c r="D1963" t="s">
        <v>15</v>
      </c>
      <c r="E1963" t="s">
        <v>82</v>
      </c>
      <c r="F1963" t="s">
        <v>112</v>
      </c>
      <c r="G1963">
        <v>65807</v>
      </c>
      <c r="H1963" t="s">
        <v>47</v>
      </c>
      <c r="I1963" t="s">
        <v>35</v>
      </c>
      <c r="J1963" t="s">
        <v>59</v>
      </c>
      <c r="K1963" s="6">
        <v>112.8</v>
      </c>
      <c r="L1963">
        <v>6</v>
      </c>
      <c r="M1963">
        <v>0</v>
      </c>
      <c r="N1963" s="6">
        <v>6.7679999999999998</v>
      </c>
      <c r="O1963" t="str">
        <f t="shared" si="90"/>
        <v/>
      </c>
      <c r="P1963" s="6">
        <f t="shared" si="91"/>
        <v>50.47</v>
      </c>
      <c r="Q1963">
        <f t="shared" si="92"/>
        <v>77.712588855774626</v>
      </c>
      <c r="R1963" s="16" t="str">
        <f>TEXT(Ecom[[#This Row],[Dates]],"mmm")</f>
        <v>Jun</v>
      </c>
      <c r="S1963" s="16" t="str">
        <f>TEXT(Ecom[[#This Row],[Dates]],"YYYY")</f>
        <v>2026</v>
      </c>
      <c r="T1963" s="16"/>
    </row>
    <row r="1964" spans="1:20" x14ac:dyDescent="0.25">
      <c r="A1964" t="s">
        <v>13</v>
      </c>
      <c r="B1964" s="16">
        <v>46318</v>
      </c>
      <c r="C1964" t="s">
        <v>14</v>
      </c>
      <c r="D1964" t="s">
        <v>15</v>
      </c>
      <c r="E1964" t="s">
        <v>82</v>
      </c>
      <c r="F1964" t="s">
        <v>112</v>
      </c>
      <c r="G1964">
        <v>65807</v>
      </c>
      <c r="H1964" t="s">
        <v>47</v>
      </c>
      <c r="I1964" t="s">
        <v>26</v>
      </c>
      <c r="J1964" t="s">
        <v>37</v>
      </c>
      <c r="K1964" s="6">
        <v>13.71</v>
      </c>
      <c r="L1964">
        <v>3</v>
      </c>
      <c r="M1964">
        <v>0</v>
      </c>
      <c r="N1964" s="6">
        <v>6.5808</v>
      </c>
      <c r="O1964" t="str">
        <f t="shared" si="90"/>
        <v/>
      </c>
      <c r="P1964" s="6">
        <f t="shared" si="91"/>
        <v>108.30000000000001</v>
      </c>
      <c r="Q1964">
        <f t="shared" si="92"/>
        <v>127.23675189713597</v>
      </c>
      <c r="R1964" s="16" t="str">
        <f>TEXT(Ecom[[#This Row],[Dates]],"mmm")</f>
        <v>Oct</v>
      </c>
      <c r="S1964" s="16" t="str">
        <f>TEXT(Ecom[[#This Row],[Dates]],"YYYY")</f>
        <v>2026</v>
      </c>
      <c r="T1964" s="16"/>
    </row>
    <row r="1965" spans="1:20" x14ac:dyDescent="0.25">
      <c r="A1965" t="s">
        <v>13</v>
      </c>
      <c r="B1965" s="16">
        <v>46141</v>
      </c>
      <c r="C1965" t="s">
        <v>14</v>
      </c>
      <c r="D1965" t="s">
        <v>15</v>
      </c>
      <c r="E1965" t="s">
        <v>82</v>
      </c>
      <c r="F1965" t="s">
        <v>112</v>
      </c>
      <c r="G1965">
        <v>65807</v>
      </c>
      <c r="H1965" t="s">
        <v>47</v>
      </c>
      <c r="I1965" t="s">
        <v>26</v>
      </c>
      <c r="J1965" t="s">
        <v>41</v>
      </c>
      <c r="K1965" s="6">
        <v>24.9</v>
      </c>
      <c r="L1965">
        <v>5</v>
      </c>
      <c r="M1965">
        <v>0</v>
      </c>
      <c r="N1965" s="6">
        <v>11.702999999999999</v>
      </c>
      <c r="O1965" t="str">
        <f t="shared" si="90"/>
        <v/>
      </c>
      <c r="P1965" s="6">
        <f t="shared" si="91"/>
        <v>111.79</v>
      </c>
      <c r="Q1965">
        <f t="shared" si="92"/>
        <v>115.48416500398082</v>
      </c>
      <c r="R1965" s="16" t="str">
        <f>TEXT(Ecom[[#This Row],[Dates]],"mmm")</f>
        <v>Apr</v>
      </c>
      <c r="S1965" s="16" t="str">
        <f>TEXT(Ecom[[#This Row],[Dates]],"YYYY")</f>
        <v>2026</v>
      </c>
      <c r="T1965" s="16"/>
    </row>
    <row r="1966" spans="1:20" x14ac:dyDescent="0.25">
      <c r="A1966" t="s">
        <v>13</v>
      </c>
      <c r="B1966" s="16">
        <v>45968</v>
      </c>
      <c r="C1966" t="s">
        <v>14</v>
      </c>
      <c r="D1966" t="s">
        <v>15</v>
      </c>
      <c r="E1966" t="s">
        <v>82</v>
      </c>
      <c r="F1966" t="s">
        <v>112</v>
      </c>
      <c r="G1966">
        <v>65807</v>
      </c>
      <c r="H1966" t="s">
        <v>47</v>
      </c>
      <c r="I1966" t="s">
        <v>26</v>
      </c>
      <c r="J1966" t="s">
        <v>32</v>
      </c>
      <c r="K1966" s="6">
        <v>286.29000000000002</v>
      </c>
      <c r="L1966">
        <v>3</v>
      </c>
      <c r="M1966">
        <v>0</v>
      </c>
      <c r="N1966" s="6">
        <v>17.177399999999999</v>
      </c>
      <c r="O1966" t="str">
        <f t="shared" si="90"/>
        <v/>
      </c>
      <c r="P1966" s="6">
        <f t="shared" si="91"/>
        <v>197.48000000000002</v>
      </c>
      <c r="Q1966">
        <f t="shared" si="92"/>
        <v>124.49164938527672</v>
      </c>
      <c r="R1966" s="16" t="str">
        <f>TEXT(Ecom[[#This Row],[Dates]],"mmm")</f>
        <v>Nov</v>
      </c>
      <c r="S1966" s="16" t="str">
        <f>TEXT(Ecom[[#This Row],[Dates]],"YYYY")</f>
        <v>2025</v>
      </c>
      <c r="T1966" s="16"/>
    </row>
    <row r="1967" spans="1:20" x14ac:dyDescent="0.25">
      <c r="A1967" t="s">
        <v>13</v>
      </c>
      <c r="B1967" s="16">
        <v>46089</v>
      </c>
      <c r="C1967" t="s">
        <v>14</v>
      </c>
      <c r="D1967" t="s">
        <v>15</v>
      </c>
      <c r="E1967" t="s">
        <v>82</v>
      </c>
      <c r="F1967" t="s">
        <v>112</v>
      </c>
      <c r="G1967">
        <v>65807</v>
      </c>
      <c r="H1967" t="s">
        <v>47</v>
      </c>
      <c r="I1967" t="s">
        <v>26</v>
      </c>
      <c r="J1967" t="s">
        <v>38</v>
      </c>
      <c r="K1967" s="6">
        <v>24.18</v>
      </c>
      <c r="L1967">
        <v>2</v>
      </c>
      <c r="M1967">
        <v>0</v>
      </c>
      <c r="N1967" s="6">
        <v>7.2539999999999996</v>
      </c>
      <c r="O1967" t="str">
        <f t="shared" si="90"/>
        <v/>
      </c>
      <c r="P1967" s="6">
        <f t="shared" si="91"/>
        <v>125.21666666666668</v>
      </c>
      <c r="Q1967">
        <f t="shared" si="92"/>
        <v>77.28393352748995</v>
      </c>
      <c r="R1967" s="16" t="str">
        <f>TEXT(Ecom[[#This Row],[Dates]],"mmm")</f>
        <v>Mar</v>
      </c>
      <c r="S1967" s="16" t="str">
        <f>TEXT(Ecom[[#This Row],[Dates]],"YYYY")</f>
        <v>2026</v>
      </c>
      <c r="T1967" s="16"/>
    </row>
    <row r="1968" spans="1:20" x14ac:dyDescent="0.25">
      <c r="A1968" t="s">
        <v>28</v>
      </c>
      <c r="B1968" s="16">
        <v>46298</v>
      </c>
      <c r="C1968" t="s">
        <v>14</v>
      </c>
      <c r="D1968" t="s">
        <v>15</v>
      </c>
      <c r="E1968" t="s">
        <v>353</v>
      </c>
      <c r="F1968" t="s">
        <v>132</v>
      </c>
      <c r="G1968">
        <v>7501</v>
      </c>
      <c r="H1968" t="s">
        <v>57</v>
      </c>
      <c r="I1968" t="s">
        <v>35</v>
      </c>
      <c r="J1968" t="s">
        <v>36</v>
      </c>
      <c r="K1968" s="6">
        <v>281.97000000000003</v>
      </c>
      <c r="L1968">
        <v>3</v>
      </c>
      <c r="M1968">
        <v>0</v>
      </c>
      <c r="N1968" s="6">
        <v>78.951599999999999</v>
      </c>
      <c r="O1968" t="str">
        <f t="shared" si="90"/>
        <v/>
      </c>
      <c r="P1968" s="6">
        <f t="shared" si="91"/>
        <v>172.63666666666668</v>
      </c>
      <c r="Q1968">
        <f t="shared" si="92"/>
        <v>58.541454606179784</v>
      </c>
      <c r="R1968" s="16" t="str">
        <f>TEXT(Ecom[[#This Row],[Dates]],"mmm")</f>
        <v>Oct</v>
      </c>
      <c r="S1968" s="16" t="str">
        <f>TEXT(Ecom[[#This Row],[Dates]],"YYYY")</f>
        <v>2026</v>
      </c>
      <c r="T1968" s="16"/>
    </row>
    <row r="1969" spans="1:20" x14ac:dyDescent="0.25">
      <c r="A1969" t="s">
        <v>28</v>
      </c>
      <c r="B1969" s="16">
        <v>46025</v>
      </c>
      <c r="C1969" t="s">
        <v>14</v>
      </c>
      <c r="D1969" t="s">
        <v>15</v>
      </c>
      <c r="E1969" t="s">
        <v>353</v>
      </c>
      <c r="F1969" t="s">
        <v>132</v>
      </c>
      <c r="G1969">
        <v>7501</v>
      </c>
      <c r="H1969" t="s">
        <v>57</v>
      </c>
      <c r="I1969" t="s">
        <v>26</v>
      </c>
      <c r="J1969" t="s">
        <v>110</v>
      </c>
      <c r="K1969" s="6">
        <v>69.5</v>
      </c>
      <c r="L1969">
        <v>5</v>
      </c>
      <c r="M1969">
        <v>0</v>
      </c>
      <c r="N1969" s="6">
        <v>20.155000000000001</v>
      </c>
      <c r="O1969" t="str">
        <f t="shared" si="90"/>
        <v/>
      </c>
      <c r="P1969" s="6">
        <f t="shared" si="91"/>
        <v>175.96666666666667</v>
      </c>
      <c r="Q1969">
        <f t="shared" si="92"/>
        <v>74.380102626083172</v>
      </c>
      <c r="R1969" s="16" t="str">
        <f>TEXT(Ecom[[#This Row],[Dates]],"mmm")</f>
        <v>Jan</v>
      </c>
      <c r="S1969" s="16" t="str">
        <f>TEXT(Ecom[[#This Row],[Dates]],"YYYY")</f>
        <v>2026</v>
      </c>
      <c r="T1969" s="16"/>
    </row>
    <row r="1970" spans="1:20" x14ac:dyDescent="0.25">
      <c r="A1970" t="s">
        <v>28</v>
      </c>
      <c r="B1970" s="16">
        <v>46270</v>
      </c>
      <c r="C1970" t="s">
        <v>14</v>
      </c>
      <c r="D1970" t="s">
        <v>15</v>
      </c>
      <c r="E1970" t="s">
        <v>353</v>
      </c>
      <c r="F1970" t="s">
        <v>132</v>
      </c>
      <c r="G1970">
        <v>7501</v>
      </c>
      <c r="H1970" t="s">
        <v>57</v>
      </c>
      <c r="I1970" t="s">
        <v>26</v>
      </c>
      <c r="J1970" t="s">
        <v>41</v>
      </c>
      <c r="K1970" s="6">
        <v>166.44</v>
      </c>
      <c r="L1970">
        <v>3</v>
      </c>
      <c r="M1970">
        <v>0</v>
      </c>
      <c r="N1970" s="6">
        <v>79.891199999999998</v>
      </c>
      <c r="O1970" t="str">
        <f t="shared" si="90"/>
        <v/>
      </c>
      <c r="P1970" s="6">
        <f t="shared" si="91"/>
        <v>154.93600000000001</v>
      </c>
      <c r="Q1970">
        <f t="shared" si="92"/>
        <v>108.86293957626344</v>
      </c>
      <c r="R1970" s="16" t="str">
        <f>TEXT(Ecom[[#This Row],[Dates]],"mmm")</f>
        <v>Sep</v>
      </c>
      <c r="S1970" s="16" t="str">
        <f>TEXT(Ecom[[#This Row],[Dates]],"YYYY")</f>
        <v>2026</v>
      </c>
      <c r="T1970" s="16"/>
    </row>
    <row r="1971" spans="1:20" x14ac:dyDescent="0.25">
      <c r="A1971" t="s">
        <v>28</v>
      </c>
      <c r="B1971" s="16">
        <v>45842</v>
      </c>
      <c r="C1971" t="s">
        <v>14</v>
      </c>
      <c r="D1971" t="s">
        <v>15</v>
      </c>
      <c r="E1971" t="s">
        <v>337</v>
      </c>
      <c r="F1971" t="s">
        <v>119</v>
      </c>
      <c r="G1971">
        <v>74133</v>
      </c>
      <c r="H1971" t="s">
        <v>47</v>
      </c>
      <c r="I1971" t="s">
        <v>35</v>
      </c>
      <c r="J1971" t="s">
        <v>59</v>
      </c>
      <c r="K1971" s="6">
        <v>291.95999999999998</v>
      </c>
      <c r="L1971">
        <v>4</v>
      </c>
      <c r="M1971">
        <v>0</v>
      </c>
      <c r="N1971" s="6">
        <v>102.18600000000001</v>
      </c>
      <c r="O1971" t="str">
        <f t="shared" si="90"/>
        <v/>
      </c>
      <c r="P1971" s="6">
        <f t="shared" si="91"/>
        <v>235.70400000000004</v>
      </c>
      <c r="Q1971">
        <f t="shared" si="92"/>
        <v>147.71353104548658</v>
      </c>
      <c r="R1971" s="16" t="str">
        <f>TEXT(Ecom[[#This Row],[Dates]],"mmm")</f>
        <v>Jul</v>
      </c>
      <c r="S1971" s="16" t="str">
        <f>TEXT(Ecom[[#This Row],[Dates]],"YYYY")</f>
        <v>2025</v>
      </c>
      <c r="T1971" s="16"/>
    </row>
    <row r="1972" spans="1:20" x14ac:dyDescent="0.25">
      <c r="A1972" t="s">
        <v>28</v>
      </c>
      <c r="B1972" s="16">
        <v>46095</v>
      </c>
      <c r="C1972" t="s">
        <v>44</v>
      </c>
      <c r="D1972" t="s">
        <v>15</v>
      </c>
      <c r="E1972" t="s">
        <v>79</v>
      </c>
      <c r="F1972" t="s">
        <v>65</v>
      </c>
      <c r="G1972">
        <v>60623</v>
      </c>
      <c r="H1972" t="s">
        <v>47</v>
      </c>
      <c r="I1972" t="s">
        <v>26</v>
      </c>
      <c r="J1972" t="s">
        <v>34</v>
      </c>
      <c r="K1972" s="6">
        <v>6.4080000000000004</v>
      </c>
      <c r="L1972">
        <v>3</v>
      </c>
      <c r="M1972">
        <v>0.2</v>
      </c>
      <c r="N1972" s="6">
        <v>0.64080000000000004</v>
      </c>
      <c r="O1972" t="str">
        <f t="shared" si="90"/>
        <v/>
      </c>
      <c r="P1972" s="6">
        <f t="shared" si="91"/>
        <v>140.08533333333335</v>
      </c>
      <c r="Q1972">
        <f t="shared" si="92"/>
        <v>152.9960443197192</v>
      </c>
      <c r="R1972" s="16" t="str">
        <f>TEXT(Ecom[[#This Row],[Dates]],"mmm")</f>
        <v>Mar</v>
      </c>
      <c r="S1972" s="16" t="str">
        <f>TEXT(Ecom[[#This Row],[Dates]],"YYYY")</f>
        <v>2026</v>
      </c>
      <c r="T1972" s="16"/>
    </row>
    <row r="1973" spans="1:20" x14ac:dyDescent="0.25">
      <c r="A1973" t="s">
        <v>28</v>
      </c>
      <c r="B1973" s="16">
        <v>45712</v>
      </c>
      <c r="C1973" t="s">
        <v>44</v>
      </c>
      <c r="D1973" t="s">
        <v>15</v>
      </c>
      <c r="E1973" t="s">
        <v>79</v>
      </c>
      <c r="F1973" t="s">
        <v>65</v>
      </c>
      <c r="G1973">
        <v>60623</v>
      </c>
      <c r="H1973" t="s">
        <v>47</v>
      </c>
      <c r="I1973" t="s">
        <v>35</v>
      </c>
      <c r="J1973" t="s">
        <v>59</v>
      </c>
      <c r="K1973" s="6">
        <v>408.74400000000003</v>
      </c>
      <c r="L1973">
        <v>7</v>
      </c>
      <c r="M1973">
        <v>0.2</v>
      </c>
      <c r="N1973" s="6">
        <v>76.639499999999998</v>
      </c>
      <c r="O1973" t="str">
        <f t="shared" si="90"/>
        <v/>
      </c>
      <c r="P1973" s="6">
        <f t="shared" si="91"/>
        <v>138.91466666666668</v>
      </c>
      <c r="Q1973">
        <f t="shared" si="92"/>
        <v>149.06808246594599</v>
      </c>
      <c r="R1973" s="16" t="str">
        <f>TEXT(Ecom[[#This Row],[Dates]],"mmm")</f>
        <v>Feb</v>
      </c>
      <c r="S1973" s="16" t="str">
        <f>TEXT(Ecom[[#This Row],[Dates]],"YYYY")</f>
        <v>2025</v>
      </c>
      <c r="T1973" s="16"/>
    </row>
    <row r="1974" spans="1:20" x14ac:dyDescent="0.25">
      <c r="A1974" t="s">
        <v>28</v>
      </c>
      <c r="B1974" s="16">
        <v>45668</v>
      </c>
      <c r="C1974" t="s">
        <v>14</v>
      </c>
      <c r="D1974" t="s">
        <v>15</v>
      </c>
      <c r="E1974" t="s">
        <v>79</v>
      </c>
      <c r="F1974" t="s">
        <v>65</v>
      </c>
      <c r="G1974">
        <v>60610</v>
      </c>
      <c r="H1974" t="s">
        <v>47</v>
      </c>
      <c r="I1974" t="s">
        <v>26</v>
      </c>
      <c r="J1974" t="s">
        <v>37</v>
      </c>
      <c r="K1974" s="6">
        <v>5.1040000000000001</v>
      </c>
      <c r="L1974">
        <v>4</v>
      </c>
      <c r="M1974">
        <v>0.8</v>
      </c>
      <c r="N1974" s="6">
        <v>-8.6768000000000001</v>
      </c>
      <c r="O1974">
        <f t="shared" si="90"/>
        <v>-8.6768000000000001</v>
      </c>
      <c r="P1974" s="6">
        <f t="shared" si="91"/>
        <v>14.338666666666667</v>
      </c>
      <c r="Q1974">
        <f t="shared" si="92"/>
        <v>111.27831496447696</v>
      </c>
      <c r="R1974" s="16" t="str">
        <f>TEXT(Ecom[[#This Row],[Dates]],"mmm")</f>
        <v>Jan</v>
      </c>
      <c r="S1974" s="16" t="str">
        <f>TEXT(Ecom[[#This Row],[Dates]],"YYYY")</f>
        <v>2025</v>
      </c>
      <c r="T1974" s="16"/>
    </row>
    <row r="1975" spans="1:20" x14ac:dyDescent="0.25">
      <c r="A1975" t="s">
        <v>28</v>
      </c>
      <c r="B1975" s="16">
        <v>46111</v>
      </c>
      <c r="C1975" t="s">
        <v>14</v>
      </c>
      <c r="D1975" t="s">
        <v>15</v>
      </c>
      <c r="E1975" t="s">
        <v>79</v>
      </c>
      <c r="F1975" t="s">
        <v>65</v>
      </c>
      <c r="G1975">
        <v>60610</v>
      </c>
      <c r="H1975" t="s">
        <v>47</v>
      </c>
      <c r="I1975" t="s">
        <v>26</v>
      </c>
      <c r="J1975" t="s">
        <v>77</v>
      </c>
      <c r="K1975" s="6">
        <v>2.8959999999999999</v>
      </c>
      <c r="L1975">
        <v>2</v>
      </c>
      <c r="M1975">
        <v>0.2</v>
      </c>
      <c r="N1975" s="6">
        <v>0.47060000000000002</v>
      </c>
      <c r="O1975" t="str">
        <f t="shared" si="90"/>
        <v/>
      </c>
      <c r="P1975" s="6">
        <f t="shared" si="91"/>
        <v>104.62733333333334</v>
      </c>
      <c r="Q1975">
        <f t="shared" si="92"/>
        <v>126.86861867827416</v>
      </c>
      <c r="R1975" s="16" t="str">
        <f>TEXT(Ecom[[#This Row],[Dates]],"mmm")</f>
        <v>Mar</v>
      </c>
      <c r="S1975" s="16" t="str">
        <f>TEXT(Ecom[[#This Row],[Dates]],"YYYY")</f>
        <v>2026</v>
      </c>
      <c r="T1975" s="16"/>
    </row>
    <row r="1976" spans="1:20" x14ac:dyDescent="0.25">
      <c r="A1976" t="s">
        <v>28</v>
      </c>
      <c r="B1976" s="16">
        <v>45794</v>
      </c>
      <c r="C1976" t="s">
        <v>14</v>
      </c>
      <c r="D1976" t="s">
        <v>15</v>
      </c>
      <c r="E1976" t="s">
        <v>79</v>
      </c>
      <c r="F1976" t="s">
        <v>65</v>
      </c>
      <c r="G1976">
        <v>60610</v>
      </c>
      <c r="H1976" t="s">
        <v>47</v>
      </c>
      <c r="I1976" t="s">
        <v>35</v>
      </c>
      <c r="J1976" t="s">
        <v>59</v>
      </c>
      <c r="K1976" s="6">
        <v>35.015999999999998</v>
      </c>
      <c r="L1976">
        <v>3</v>
      </c>
      <c r="M1976">
        <v>0.2</v>
      </c>
      <c r="N1976" s="6">
        <v>-2.1884999999999999</v>
      </c>
      <c r="O1976">
        <f t="shared" si="90"/>
        <v>-2.1884999999999999</v>
      </c>
      <c r="P1976" s="6">
        <f t="shared" si="91"/>
        <v>568.64533333333338</v>
      </c>
      <c r="Q1976">
        <f t="shared" si="92"/>
        <v>487.36203644017155</v>
      </c>
      <c r="R1976" s="16" t="str">
        <f>TEXT(Ecom[[#This Row],[Dates]],"mmm")</f>
        <v>May</v>
      </c>
      <c r="S1976" s="16" t="str">
        <f>TEXT(Ecom[[#This Row],[Dates]],"YYYY")</f>
        <v>2025</v>
      </c>
      <c r="T1976" s="16"/>
    </row>
    <row r="1977" spans="1:20" x14ac:dyDescent="0.25">
      <c r="A1977" t="s">
        <v>13</v>
      </c>
      <c r="B1977" s="16">
        <v>46265</v>
      </c>
      <c r="C1977" t="s">
        <v>22</v>
      </c>
      <c r="D1977" t="s">
        <v>15</v>
      </c>
      <c r="E1977" t="s">
        <v>205</v>
      </c>
      <c r="F1977" t="s">
        <v>88</v>
      </c>
      <c r="G1977">
        <v>36116</v>
      </c>
      <c r="H1977" t="s">
        <v>18</v>
      </c>
      <c r="I1977" t="s">
        <v>26</v>
      </c>
      <c r="J1977" t="s">
        <v>32</v>
      </c>
      <c r="K1977" s="6">
        <v>275.97000000000003</v>
      </c>
      <c r="L1977">
        <v>3</v>
      </c>
      <c r="M1977">
        <v>0</v>
      </c>
      <c r="N1977" s="6">
        <v>11.0388</v>
      </c>
      <c r="O1977" t="str">
        <f t="shared" si="90"/>
        <v/>
      </c>
      <c r="P1977" s="6">
        <f t="shared" si="91"/>
        <v>738.93333333333339</v>
      </c>
      <c r="Q1977">
        <f t="shared" si="92"/>
        <v>499.80239464768027</v>
      </c>
      <c r="R1977" s="16" t="str">
        <f>TEXT(Ecom[[#This Row],[Dates]],"mmm")</f>
        <v>Aug</v>
      </c>
      <c r="S1977" s="16" t="str">
        <f>TEXT(Ecom[[#This Row],[Dates]],"YYYY")</f>
        <v>2026</v>
      </c>
      <c r="T1977" s="16"/>
    </row>
    <row r="1978" spans="1:20" x14ac:dyDescent="0.25">
      <c r="A1978" t="s">
        <v>13</v>
      </c>
      <c r="B1978" s="16">
        <v>45941</v>
      </c>
      <c r="C1978" t="s">
        <v>22</v>
      </c>
      <c r="D1978" t="s">
        <v>15</v>
      </c>
      <c r="E1978" t="s">
        <v>205</v>
      </c>
      <c r="F1978" t="s">
        <v>88</v>
      </c>
      <c r="G1978">
        <v>36116</v>
      </c>
      <c r="H1978" t="s">
        <v>18</v>
      </c>
      <c r="I1978" t="s">
        <v>35</v>
      </c>
      <c r="J1978" t="s">
        <v>36</v>
      </c>
      <c r="K1978" s="6">
        <v>1394.95</v>
      </c>
      <c r="L1978">
        <v>5</v>
      </c>
      <c r="M1978">
        <v>0</v>
      </c>
      <c r="N1978" s="6">
        <v>362.68700000000001</v>
      </c>
      <c r="O1978" t="str">
        <f t="shared" si="90"/>
        <v/>
      </c>
      <c r="P1978" s="6">
        <f t="shared" si="91"/>
        <v>648.6926666666667</v>
      </c>
      <c r="Q1978">
        <f t="shared" si="92"/>
        <v>614.8360298290919</v>
      </c>
      <c r="R1978" s="16" t="str">
        <f>TEXT(Ecom[[#This Row],[Dates]],"mmm")</f>
        <v>Oct</v>
      </c>
      <c r="S1978" s="16" t="str">
        <f>TEXT(Ecom[[#This Row],[Dates]],"YYYY")</f>
        <v>2025</v>
      </c>
      <c r="T1978" s="16"/>
    </row>
    <row r="1979" spans="1:20" x14ac:dyDescent="0.25">
      <c r="A1979" t="s">
        <v>13</v>
      </c>
      <c r="B1979" s="16">
        <v>45724</v>
      </c>
      <c r="C1979" t="s">
        <v>22</v>
      </c>
      <c r="D1979" t="s">
        <v>15</v>
      </c>
      <c r="E1979" t="s">
        <v>205</v>
      </c>
      <c r="F1979" t="s">
        <v>88</v>
      </c>
      <c r="G1979">
        <v>36116</v>
      </c>
      <c r="H1979" t="s">
        <v>18</v>
      </c>
      <c r="I1979" t="s">
        <v>19</v>
      </c>
      <c r="J1979" t="s">
        <v>21</v>
      </c>
      <c r="K1979" s="6">
        <v>545.88</v>
      </c>
      <c r="L1979">
        <v>6</v>
      </c>
      <c r="M1979">
        <v>0</v>
      </c>
      <c r="N1979" s="6">
        <v>70.964399999999998</v>
      </c>
      <c r="O1979" t="str">
        <f t="shared" si="90"/>
        <v/>
      </c>
      <c r="P1979" s="6">
        <f t="shared" si="91"/>
        <v>494.88799999999998</v>
      </c>
      <c r="Q1979">
        <f t="shared" si="92"/>
        <v>463.21438394365117</v>
      </c>
      <c r="R1979" s="16" t="str">
        <f>TEXT(Ecom[[#This Row],[Dates]],"mmm")</f>
        <v>Mar</v>
      </c>
      <c r="S1979" s="16" t="str">
        <f>TEXT(Ecom[[#This Row],[Dates]],"YYYY")</f>
        <v>2025</v>
      </c>
      <c r="T1979" s="16"/>
    </row>
    <row r="1980" spans="1:20" x14ac:dyDescent="0.25">
      <c r="A1980" t="s">
        <v>28</v>
      </c>
      <c r="B1980" s="16">
        <v>46258</v>
      </c>
      <c r="C1980" t="s">
        <v>14</v>
      </c>
      <c r="D1980" t="s">
        <v>15</v>
      </c>
      <c r="E1980" t="s">
        <v>210</v>
      </c>
      <c r="F1980" t="s">
        <v>95</v>
      </c>
      <c r="G1980">
        <v>97301</v>
      </c>
      <c r="H1980" t="s">
        <v>25</v>
      </c>
      <c r="I1980" t="s">
        <v>26</v>
      </c>
      <c r="J1980" t="s">
        <v>34</v>
      </c>
      <c r="K1980" s="6">
        <v>5.2480000000000002</v>
      </c>
      <c r="L1980">
        <v>2</v>
      </c>
      <c r="M1980">
        <v>0.2</v>
      </c>
      <c r="N1980" s="6">
        <v>0.59040000000000004</v>
      </c>
      <c r="O1980" t="str">
        <f t="shared" si="90"/>
        <v/>
      </c>
      <c r="P1980" s="6">
        <f t="shared" si="91"/>
        <v>327.25333333333333</v>
      </c>
      <c r="Q1980">
        <f t="shared" si="92"/>
        <v>478.62536122137976</v>
      </c>
      <c r="R1980" s="16" t="str">
        <f>TEXT(Ecom[[#This Row],[Dates]],"mmm")</f>
        <v>Aug</v>
      </c>
      <c r="S1980" s="16" t="str">
        <f>TEXT(Ecom[[#This Row],[Dates]],"YYYY")</f>
        <v>2026</v>
      </c>
      <c r="T1980" s="16"/>
    </row>
    <row r="1981" spans="1:20" x14ac:dyDescent="0.25">
      <c r="A1981" t="s">
        <v>168</v>
      </c>
      <c r="B1981" s="16">
        <v>46161</v>
      </c>
      <c r="C1981" t="s">
        <v>14</v>
      </c>
      <c r="D1981" t="s">
        <v>15</v>
      </c>
      <c r="E1981" t="s">
        <v>305</v>
      </c>
      <c r="F1981" t="s">
        <v>81</v>
      </c>
      <c r="G1981">
        <v>85301</v>
      </c>
      <c r="H1981" t="s">
        <v>25</v>
      </c>
      <c r="I1981" t="s">
        <v>19</v>
      </c>
      <c r="J1981" t="s">
        <v>21</v>
      </c>
      <c r="K1981" s="6">
        <v>933.53599999999994</v>
      </c>
      <c r="L1981">
        <v>4</v>
      </c>
      <c r="M1981">
        <v>0.2</v>
      </c>
      <c r="N1981" s="6">
        <v>105.0228</v>
      </c>
      <c r="O1981" t="str">
        <f t="shared" si="90"/>
        <v/>
      </c>
      <c r="P1981" s="6">
        <f t="shared" si="91"/>
        <v>326.75733333333329</v>
      </c>
      <c r="Q1981">
        <f t="shared" si="92"/>
        <v>354.75482025926749</v>
      </c>
      <c r="R1981" s="16" t="str">
        <f>TEXT(Ecom[[#This Row],[Dates]],"mmm")</f>
        <v>May</v>
      </c>
      <c r="S1981" s="16" t="str">
        <f>TEXT(Ecom[[#This Row],[Dates]],"YYYY")</f>
        <v>2026</v>
      </c>
      <c r="T1981" s="16"/>
    </row>
    <row r="1982" spans="1:20" x14ac:dyDescent="0.25">
      <c r="A1982" t="s">
        <v>168</v>
      </c>
      <c r="B1982" s="16">
        <v>46162</v>
      </c>
      <c r="C1982" t="s">
        <v>14</v>
      </c>
      <c r="D1982" t="s">
        <v>15</v>
      </c>
      <c r="E1982" t="s">
        <v>305</v>
      </c>
      <c r="F1982" t="s">
        <v>81</v>
      </c>
      <c r="G1982">
        <v>85301</v>
      </c>
      <c r="H1982" t="s">
        <v>25</v>
      </c>
      <c r="I1982" t="s">
        <v>26</v>
      </c>
      <c r="J1982" t="s">
        <v>32</v>
      </c>
      <c r="K1982" s="6">
        <v>42.975999999999999</v>
      </c>
      <c r="L1982">
        <v>4</v>
      </c>
      <c r="M1982">
        <v>0.2</v>
      </c>
      <c r="N1982" s="6">
        <v>4.2976000000000001</v>
      </c>
      <c r="O1982" t="str">
        <f t="shared" si="90"/>
        <v/>
      </c>
      <c r="P1982" s="6">
        <f t="shared" si="91"/>
        <v>175.56533333333334</v>
      </c>
      <c r="Q1982">
        <f t="shared" si="92"/>
        <v>304.30083397994309</v>
      </c>
      <c r="R1982" s="16" t="str">
        <f>TEXT(Ecom[[#This Row],[Dates]],"mmm")</f>
        <v>May</v>
      </c>
      <c r="S1982" s="16" t="str">
        <f>TEXT(Ecom[[#This Row],[Dates]],"YYYY")</f>
        <v>2026</v>
      </c>
      <c r="T1982" s="16"/>
    </row>
    <row r="1983" spans="1:20" x14ac:dyDescent="0.25">
      <c r="A1983" t="s">
        <v>13</v>
      </c>
      <c r="B1983" s="16">
        <v>45772</v>
      </c>
      <c r="C1983" t="s">
        <v>22</v>
      </c>
      <c r="D1983" t="s">
        <v>15</v>
      </c>
      <c r="E1983" t="s">
        <v>103</v>
      </c>
      <c r="F1983" t="s">
        <v>167</v>
      </c>
      <c r="G1983">
        <v>31907</v>
      </c>
      <c r="H1983" t="s">
        <v>18</v>
      </c>
      <c r="I1983" t="s">
        <v>26</v>
      </c>
      <c r="J1983" t="s">
        <v>37</v>
      </c>
      <c r="K1983" s="6">
        <v>3.76</v>
      </c>
      <c r="L1983">
        <v>2</v>
      </c>
      <c r="M1983">
        <v>0</v>
      </c>
      <c r="N1983" s="6">
        <v>1.8048</v>
      </c>
      <c r="O1983" t="str">
        <f t="shared" si="90"/>
        <v/>
      </c>
      <c r="P1983" s="6">
        <f t="shared" si="91"/>
        <v>268.2</v>
      </c>
      <c r="Q1983">
        <f t="shared" si="92"/>
        <v>258.04300212403587</v>
      </c>
      <c r="R1983" s="16" t="str">
        <f>TEXT(Ecom[[#This Row],[Dates]],"mmm")</f>
        <v>Apr</v>
      </c>
      <c r="S1983" s="16" t="str">
        <f>TEXT(Ecom[[#This Row],[Dates]],"YYYY")</f>
        <v>2025</v>
      </c>
      <c r="T1983" s="16"/>
    </row>
    <row r="1984" spans="1:20" x14ac:dyDescent="0.25">
      <c r="A1984" t="s">
        <v>28</v>
      </c>
      <c r="B1984" s="16">
        <v>46265</v>
      </c>
      <c r="C1984" t="s">
        <v>14</v>
      </c>
      <c r="D1984" t="s">
        <v>15</v>
      </c>
      <c r="E1984" t="s">
        <v>354</v>
      </c>
      <c r="F1984" t="s">
        <v>119</v>
      </c>
      <c r="G1984">
        <v>73120</v>
      </c>
      <c r="H1984" t="s">
        <v>47</v>
      </c>
      <c r="I1984" t="s">
        <v>35</v>
      </c>
      <c r="J1984" t="s">
        <v>36</v>
      </c>
      <c r="K1984" s="6">
        <v>479.96</v>
      </c>
      <c r="L1984">
        <v>4</v>
      </c>
      <c r="M1984">
        <v>0</v>
      </c>
      <c r="N1984" s="6">
        <v>134.3888</v>
      </c>
      <c r="O1984" t="str">
        <f t="shared" si="90"/>
        <v/>
      </c>
      <c r="P1984" s="6">
        <f t="shared" si="91"/>
        <v>274.90666666666664</v>
      </c>
      <c r="Q1984">
        <f t="shared" si="92"/>
        <v>229.81563833711641</v>
      </c>
      <c r="R1984" s="16" t="str">
        <f>TEXT(Ecom[[#This Row],[Dates]],"mmm")</f>
        <v>Aug</v>
      </c>
      <c r="S1984" s="16" t="str">
        <f>TEXT(Ecom[[#This Row],[Dates]],"YYYY")</f>
        <v>2026</v>
      </c>
      <c r="T1984" s="16"/>
    </row>
    <row r="1985" spans="1:20" x14ac:dyDescent="0.25">
      <c r="A1985" t="s">
        <v>13</v>
      </c>
      <c r="B1985" s="16">
        <v>45893</v>
      </c>
      <c r="C1985" t="s">
        <v>22</v>
      </c>
      <c r="D1985" t="s">
        <v>15</v>
      </c>
      <c r="E1985" t="s">
        <v>145</v>
      </c>
      <c r="F1985" t="s">
        <v>24</v>
      </c>
      <c r="G1985">
        <v>94513</v>
      </c>
      <c r="H1985" t="s">
        <v>25</v>
      </c>
      <c r="I1985" t="s">
        <v>26</v>
      </c>
      <c r="J1985" t="s">
        <v>38</v>
      </c>
      <c r="K1985" s="6">
        <v>320.88</v>
      </c>
      <c r="L1985">
        <v>6</v>
      </c>
      <c r="M1985">
        <v>0</v>
      </c>
      <c r="N1985" s="6">
        <v>93.055199999999999</v>
      </c>
      <c r="O1985" t="str">
        <f t="shared" si="90"/>
        <v/>
      </c>
      <c r="P1985" s="6">
        <f t="shared" si="91"/>
        <v>123.83999999999999</v>
      </c>
      <c r="Q1985">
        <f t="shared" si="92"/>
        <v>158.33939936917972</v>
      </c>
      <c r="R1985" s="16" t="str">
        <f>TEXT(Ecom[[#This Row],[Dates]],"mmm")</f>
        <v>Aug</v>
      </c>
      <c r="S1985" s="16" t="str">
        <f>TEXT(Ecom[[#This Row],[Dates]],"YYYY")</f>
        <v>2025</v>
      </c>
      <c r="T1985" s="16"/>
    </row>
    <row r="1986" spans="1:20" x14ac:dyDescent="0.25">
      <c r="A1986" t="s">
        <v>13</v>
      </c>
      <c r="B1986" s="16">
        <v>45805</v>
      </c>
      <c r="C1986" t="s">
        <v>22</v>
      </c>
      <c r="D1986" t="s">
        <v>15</v>
      </c>
      <c r="E1986" t="s">
        <v>145</v>
      </c>
      <c r="F1986" t="s">
        <v>24</v>
      </c>
      <c r="G1986">
        <v>94513</v>
      </c>
      <c r="H1986" t="s">
        <v>25</v>
      </c>
      <c r="I1986" t="s">
        <v>19</v>
      </c>
      <c r="J1986" t="s">
        <v>33</v>
      </c>
      <c r="K1986" s="6">
        <v>23.88</v>
      </c>
      <c r="L1986">
        <v>3</v>
      </c>
      <c r="M1986">
        <v>0</v>
      </c>
      <c r="N1986" s="6">
        <v>10.507199999999999</v>
      </c>
      <c r="O1986" t="str">
        <f t="shared" ref="O1986:O2049" si="93">IF(N1986&lt;0,N1986,"")</f>
        <v/>
      </c>
      <c r="P1986" s="6">
        <f t="shared" si="91"/>
        <v>496.87200000000007</v>
      </c>
      <c r="Q1986">
        <f t="shared" si="92"/>
        <v>566.24025189365739</v>
      </c>
      <c r="R1986" s="16" t="str">
        <f>TEXT(Ecom[[#This Row],[Dates]],"mmm")</f>
        <v>May</v>
      </c>
      <c r="S1986" s="16" t="str">
        <f>TEXT(Ecom[[#This Row],[Dates]],"YYYY")</f>
        <v>2025</v>
      </c>
      <c r="T1986" s="16"/>
    </row>
    <row r="1987" spans="1:20" x14ac:dyDescent="0.25">
      <c r="A1987" t="s">
        <v>13</v>
      </c>
      <c r="B1987" s="16">
        <v>46127</v>
      </c>
      <c r="C1987" t="s">
        <v>22</v>
      </c>
      <c r="D1987" t="s">
        <v>15</v>
      </c>
      <c r="E1987" t="s">
        <v>145</v>
      </c>
      <c r="F1987" t="s">
        <v>24</v>
      </c>
      <c r="G1987">
        <v>94513</v>
      </c>
      <c r="H1987" t="s">
        <v>25</v>
      </c>
      <c r="I1987" t="s">
        <v>26</v>
      </c>
      <c r="J1987" t="s">
        <v>41</v>
      </c>
      <c r="K1987" s="6">
        <v>26.76</v>
      </c>
      <c r="L1987">
        <v>4</v>
      </c>
      <c r="M1987">
        <v>0</v>
      </c>
      <c r="N1987" s="6">
        <v>12.3096</v>
      </c>
      <c r="O1987" t="str">
        <f t="shared" si="93"/>
        <v/>
      </c>
      <c r="P1987" s="6">
        <f t="shared" ref="P1987:P2050" si="94">AVERAGE(K1987:K1989)</f>
        <v>494.65200000000004</v>
      </c>
      <c r="Q1987">
        <f t="shared" si="92"/>
        <v>612.86512813179377</v>
      </c>
      <c r="R1987" s="16" t="str">
        <f>TEXT(Ecom[[#This Row],[Dates]],"mmm")</f>
        <v>Apr</v>
      </c>
      <c r="S1987" s="16" t="str">
        <f>TEXT(Ecom[[#This Row],[Dates]],"YYYY")</f>
        <v>2026</v>
      </c>
      <c r="T1987" s="16"/>
    </row>
    <row r="1988" spans="1:20" x14ac:dyDescent="0.25">
      <c r="A1988" t="s">
        <v>62</v>
      </c>
      <c r="B1988" s="16">
        <v>45757</v>
      </c>
      <c r="C1988" t="s">
        <v>14</v>
      </c>
      <c r="D1988" t="s">
        <v>15</v>
      </c>
      <c r="E1988" t="s">
        <v>103</v>
      </c>
      <c r="F1988" t="s">
        <v>104</v>
      </c>
      <c r="G1988">
        <v>43229</v>
      </c>
      <c r="H1988" t="s">
        <v>57</v>
      </c>
      <c r="I1988" t="s">
        <v>35</v>
      </c>
      <c r="J1988" t="s">
        <v>162</v>
      </c>
      <c r="K1988" s="6">
        <v>1439.9760000000001</v>
      </c>
      <c r="L1988">
        <v>4</v>
      </c>
      <c r="M1988">
        <v>0.4</v>
      </c>
      <c r="N1988" s="6">
        <v>191.99680000000001</v>
      </c>
      <c r="O1988" t="str">
        <f t="shared" si="93"/>
        <v/>
      </c>
      <c r="P1988" s="6">
        <f t="shared" si="94"/>
        <v>827.19200000000001</v>
      </c>
      <c r="Q1988">
        <f t="shared" si="92"/>
        <v>620.82460668157591</v>
      </c>
      <c r="R1988" s="16" t="str">
        <f>TEXT(Ecom[[#This Row],[Dates]],"mmm")</f>
        <v>Apr</v>
      </c>
      <c r="S1988" s="16" t="str">
        <f>TEXT(Ecom[[#This Row],[Dates]],"YYYY")</f>
        <v>2025</v>
      </c>
      <c r="T1988" s="16"/>
    </row>
    <row r="1989" spans="1:20" x14ac:dyDescent="0.25">
      <c r="A1989" t="s">
        <v>28</v>
      </c>
      <c r="B1989" s="16">
        <v>46271</v>
      </c>
      <c r="C1989" t="s">
        <v>14</v>
      </c>
      <c r="D1989" t="s">
        <v>15</v>
      </c>
      <c r="E1989" t="s">
        <v>82</v>
      </c>
      <c r="F1989" t="s">
        <v>112</v>
      </c>
      <c r="G1989">
        <v>65807</v>
      </c>
      <c r="H1989" t="s">
        <v>47</v>
      </c>
      <c r="I1989" t="s">
        <v>26</v>
      </c>
      <c r="J1989" t="s">
        <v>37</v>
      </c>
      <c r="K1989" s="6">
        <v>17.22</v>
      </c>
      <c r="L1989">
        <v>3</v>
      </c>
      <c r="M1989">
        <v>0</v>
      </c>
      <c r="N1989" s="6">
        <v>7.9211999999999998</v>
      </c>
      <c r="O1989" t="str">
        <f t="shared" si="93"/>
        <v/>
      </c>
      <c r="P1989" s="6">
        <f t="shared" si="94"/>
        <v>355.94000000000005</v>
      </c>
      <c r="Q1989">
        <f t="shared" ref="Q1989:Q2052" si="95">SQRT(SUMXMY2(K1989:K1991,P1987:P1989)/3)</f>
        <v>353.80771631306555</v>
      </c>
      <c r="R1989" s="16" t="str">
        <f>TEXT(Ecom[[#This Row],[Dates]],"mmm")</f>
        <v>Sep</v>
      </c>
      <c r="S1989" s="16" t="str">
        <f>TEXT(Ecom[[#This Row],[Dates]],"YYYY")</f>
        <v>2026</v>
      </c>
      <c r="T1989" s="16"/>
    </row>
    <row r="1990" spans="1:20" x14ac:dyDescent="0.25">
      <c r="A1990" t="s">
        <v>28</v>
      </c>
      <c r="B1990" s="16">
        <v>46202</v>
      </c>
      <c r="C1990" t="s">
        <v>14</v>
      </c>
      <c r="D1990" t="s">
        <v>15</v>
      </c>
      <c r="E1990" t="s">
        <v>82</v>
      </c>
      <c r="F1990" t="s">
        <v>112</v>
      </c>
      <c r="G1990">
        <v>65807</v>
      </c>
      <c r="H1990" t="s">
        <v>47</v>
      </c>
      <c r="I1990" t="s">
        <v>19</v>
      </c>
      <c r="J1990" t="s">
        <v>31</v>
      </c>
      <c r="K1990" s="6">
        <v>1024.3800000000001</v>
      </c>
      <c r="L1990">
        <v>7</v>
      </c>
      <c r="M1990">
        <v>0</v>
      </c>
      <c r="N1990" s="6">
        <v>215.1198</v>
      </c>
      <c r="O1990" t="str">
        <f t="shared" si="93"/>
        <v/>
      </c>
      <c r="P1990" s="6">
        <f t="shared" si="94"/>
        <v>355.98</v>
      </c>
      <c r="Q1990">
        <f t="shared" si="95"/>
        <v>295.67743423309582</v>
      </c>
      <c r="R1990" s="16" t="str">
        <f>TEXT(Ecom[[#This Row],[Dates]],"mmm")</f>
        <v>Jun</v>
      </c>
      <c r="S1990" s="16" t="str">
        <f>TEXT(Ecom[[#This Row],[Dates]],"YYYY")</f>
        <v>2026</v>
      </c>
      <c r="T1990" s="16"/>
    </row>
    <row r="1991" spans="1:20" x14ac:dyDescent="0.25">
      <c r="A1991" t="s">
        <v>28</v>
      </c>
      <c r="B1991" s="16">
        <v>46271</v>
      </c>
      <c r="C1991" t="s">
        <v>14</v>
      </c>
      <c r="D1991" t="s">
        <v>15</v>
      </c>
      <c r="E1991" t="s">
        <v>82</v>
      </c>
      <c r="F1991" t="s">
        <v>112</v>
      </c>
      <c r="G1991">
        <v>65807</v>
      </c>
      <c r="H1991" t="s">
        <v>47</v>
      </c>
      <c r="I1991" t="s">
        <v>26</v>
      </c>
      <c r="J1991" t="s">
        <v>60</v>
      </c>
      <c r="K1991" s="6">
        <v>26.22</v>
      </c>
      <c r="L1991">
        <v>3</v>
      </c>
      <c r="M1991">
        <v>0</v>
      </c>
      <c r="N1991" s="6">
        <v>12.323399999999999</v>
      </c>
      <c r="O1991" t="str">
        <f t="shared" si="93"/>
        <v/>
      </c>
      <c r="P1991" s="6">
        <f t="shared" si="94"/>
        <v>16.172000000000001</v>
      </c>
      <c r="Q1991">
        <f t="shared" si="95"/>
        <v>272.95794954290432</v>
      </c>
      <c r="R1991" s="16" t="str">
        <f>TEXT(Ecom[[#This Row],[Dates]],"mmm")</f>
        <v>Sep</v>
      </c>
      <c r="S1991" s="16" t="str">
        <f>TEXT(Ecom[[#This Row],[Dates]],"YYYY")</f>
        <v>2026</v>
      </c>
      <c r="T1991" s="16"/>
    </row>
    <row r="1992" spans="1:20" x14ac:dyDescent="0.25">
      <c r="A1992" t="s">
        <v>28</v>
      </c>
      <c r="B1992" s="16">
        <v>46210</v>
      </c>
      <c r="C1992" t="s">
        <v>14</v>
      </c>
      <c r="D1992" t="s">
        <v>15</v>
      </c>
      <c r="E1992" t="s">
        <v>82</v>
      </c>
      <c r="F1992" t="s">
        <v>112</v>
      </c>
      <c r="G1992">
        <v>65807</v>
      </c>
      <c r="H1992" t="s">
        <v>47</v>
      </c>
      <c r="I1992" t="s">
        <v>26</v>
      </c>
      <c r="J1992" t="s">
        <v>41</v>
      </c>
      <c r="K1992" s="6">
        <v>17.34</v>
      </c>
      <c r="L1992">
        <v>3</v>
      </c>
      <c r="M1992">
        <v>0</v>
      </c>
      <c r="N1992" s="6">
        <v>8.4966000000000008</v>
      </c>
      <c r="O1992" t="str">
        <f t="shared" si="93"/>
        <v/>
      </c>
      <c r="P1992" s="6">
        <f t="shared" si="94"/>
        <v>31.112000000000005</v>
      </c>
      <c r="Q1992">
        <f t="shared" si="95"/>
        <v>196.974696716778</v>
      </c>
      <c r="R1992" s="16" t="str">
        <f>TEXT(Ecom[[#This Row],[Dates]],"mmm")</f>
        <v>Jul</v>
      </c>
      <c r="S1992" s="16" t="str">
        <f>TEXT(Ecom[[#This Row],[Dates]],"YYYY")</f>
        <v>2026</v>
      </c>
      <c r="T1992" s="16"/>
    </row>
    <row r="1993" spans="1:20" x14ac:dyDescent="0.25">
      <c r="A1993" t="s">
        <v>28</v>
      </c>
      <c r="B1993" s="16">
        <v>45907</v>
      </c>
      <c r="C1993" t="s">
        <v>14</v>
      </c>
      <c r="D1993" t="s">
        <v>15</v>
      </c>
      <c r="E1993" t="s">
        <v>55</v>
      </c>
      <c r="F1993" t="s">
        <v>56</v>
      </c>
      <c r="G1993">
        <v>19134</v>
      </c>
      <c r="H1993" t="s">
        <v>57</v>
      </c>
      <c r="I1993" t="s">
        <v>26</v>
      </c>
      <c r="J1993" t="s">
        <v>37</v>
      </c>
      <c r="K1993" s="6">
        <v>4.9560000000000004</v>
      </c>
      <c r="L1993">
        <v>4</v>
      </c>
      <c r="M1993">
        <v>0.7</v>
      </c>
      <c r="N1993" s="6">
        <v>-3.7995999999999999</v>
      </c>
      <c r="O1993">
        <f t="shared" si="93"/>
        <v>-3.7995999999999999</v>
      </c>
      <c r="P1993" s="6">
        <f t="shared" si="94"/>
        <v>27.113333333333333</v>
      </c>
      <c r="Q1993">
        <f t="shared" si="95"/>
        <v>27.04285311487293</v>
      </c>
      <c r="R1993" s="16" t="str">
        <f>TEXT(Ecom[[#This Row],[Dates]],"mmm")</f>
        <v>Sep</v>
      </c>
      <c r="S1993" s="16" t="str">
        <f>TEXT(Ecom[[#This Row],[Dates]],"YYYY")</f>
        <v>2025</v>
      </c>
      <c r="T1993" s="16"/>
    </row>
    <row r="1994" spans="1:20" x14ac:dyDescent="0.25">
      <c r="A1994" t="s">
        <v>28</v>
      </c>
      <c r="B1994" s="16">
        <v>45831</v>
      </c>
      <c r="C1994" t="s">
        <v>44</v>
      </c>
      <c r="D1994" t="s">
        <v>15</v>
      </c>
      <c r="E1994" t="s">
        <v>82</v>
      </c>
      <c r="F1994" t="s">
        <v>95</v>
      </c>
      <c r="G1994">
        <v>97477</v>
      </c>
      <c r="H1994" t="s">
        <v>25</v>
      </c>
      <c r="I1994" t="s">
        <v>26</v>
      </c>
      <c r="J1994" t="s">
        <v>27</v>
      </c>
      <c r="K1994" s="6">
        <v>71.040000000000006</v>
      </c>
      <c r="L1994">
        <v>6</v>
      </c>
      <c r="M1994">
        <v>0.2</v>
      </c>
      <c r="N1994" s="6">
        <v>26.64</v>
      </c>
      <c r="O1994" t="str">
        <f t="shared" si="93"/>
        <v/>
      </c>
      <c r="P1994" s="6">
        <f t="shared" si="94"/>
        <v>29.229333333333333</v>
      </c>
      <c r="Q1994">
        <f t="shared" si="95"/>
        <v>28.222134533547063</v>
      </c>
      <c r="R1994" s="16" t="str">
        <f>TEXT(Ecom[[#This Row],[Dates]],"mmm")</f>
        <v>Jun</v>
      </c>
      <c r="S1994" s="16" t="str">
        <f>TEXT(Ecom[[#This Row],[Dates]],"YYYY")</f>
        <v>2025</v>
      </c>
      <c r="T1994" s="16"/>
    </row>
    <row r="1995" spans="1:20" x14ac:dyDescent="0.25">
      <c r="A1995" t="s">
        <v>28</v>
      </c>
      <c r="B1995" s="16">
        <v>46204</v>
      </c>
      <c r="C1995" t="s">
        <v>44</v>
      </c>
      <c r="D1995" t="s">
        <v>15</v>
      </c>
      <c r="E1995" t="s">
        <v>82</v>
      </c>
      <c r="F1995" t="s">
        <v>95</v>
      </c>
      <c r="G1995">
        <v>97477</v>
      </c>
      <c r="H1995" t="s">
        <v>25</v>
      </c>
      <c r="I1995" t="s">
        <v>26</v>
      </c>
      <c r="J1995" t="s">
        <v>34</v>
      </c>
      <c r="K1995" s="6">
        <v>5.3440000000000003</v>
      </c>
      <c r="L1995">
        <v>2</v>
      </c>
      <c r="M1995">
        <v>0.2</v>
      </c>
      <c r="N1995" s="6">
        <v>0.73480000000000001</v>
      </c>
      <c r="O1995" t="str">
        <f t="shared" si="93"/>
        <v/>
      </c>
      <c r="P1995" s="6">
        <f t="shared" si="94"/>
        <v>103.75600000000001</v>
      </c>
      <c r="Q1995">
        <f t="shared" si="95"/>
        <v>111.39163335560542</v>
      </c>
      <c r="R1995" s="16" t="str">
        <f>TEXT(Ecom[[#This Row],[Dates]],"mmm")</f>
        <v>Jul</v>
      </c>
      <c r="S1995" s="16" t="str">
        <f>TEXT(Ecom[[#This Row],[Dates]],"YYYY")</f>
        <v>2026</v>
      </c>
      <c r="T1995" s="16"/>
    </row>
    <row r="1996" spans="1:20" x14ac:dyDescent="0.25">
      <c r="A1996" t="s">
        <v>28</v>
      </c>
      <c r="B1996" s="16">
        <v>45688</v>
      </c>
      <c r="C1996" t="s">
        <v>44</v>
      </c>
      <c r="D1996" t="s">
        <v>15</v>
      </c>
      <c r="E1996" t="s">
        <v>82</v>
      </c>
      <c r="F1996" t="s">
        <v>95</v>
      </c>
      <c r="G1996">
        <v>97477</v>
      </c>
      <c r="H1996" t="s">
        <v>25</v>
      </c>
      <c r="I1996" t="s">
        <v>26</v>
      </c>
      <c r="J1996" t="s">
        <v>77</v>
      </c>
      <c r="K1996" s="6">
        <v>11.304</v>
      </c>
      <c r="L1996">
        <v>3</v>
      </c>
      <c r="M1996">
        <v>0.2</v>
      </c>
      <c r="N1996" s="6">
        <v>-2.1194999999999999</v>
      </c>
      <c r="O1996">
        <f t="shared" si="93"/>
        <v>-2.1194999999999999</v>
      </c>
      <c r="P1996" s="6">
        <f t="shared" si="94"/>
        <v>104.892</v>
      </c>
      <c r="Q1996">
        <f t="shared" si="95"/>
        <v>123.81879726857726</v>
      </c>
      <c r="R1996" s="16" t="str">
        <f>TEXT(Ecom[[#This Row],[Dates]],"mmm")</f>
        <v>Jan</v>
      </c>
      <c r="S1996" s="16" t="str">
        <f>TEXT(Ecom[[#This Row],[Dates]],"YYYY")</f>
        <v>2025</v>
      </c>
      <c r="T1996" s="16"/>
    </row>
    <row r="1997" spans="1:20" x14ac:dyDescent="0.25">
      <c r="A1997" t="s">
        <v>13</v>
      </c>
      <c r="B1997" s="16">
        <v>45700</v>
      </c>
      <c r="C1997" t="s">
        <v>14</v>
      </c>
      <c r="D1997" t="s">
        <v>15</v>
      </c>
      <c r="E1997" t="s">
        <v>61</v>
      </c>
      <c r="F1997" t="s">
        <v>46</v>
      </c>
      <c r="G1997">
        <v>77036</v>
      </c>
      <c r="H1997" t="s">
        <v>47</v>
      </c>
      <c r="I1997" t="s">
        <v>26</v>
      </c>
      <c r="J1997" t="s">
        <v>38</v>
      </c>
      <c r="K1997" s="6">
        <v>294.62</v>
      </c>
      <c r="L1997">
        <v>5</v>
      </c>
      <c r="M1997">
        <v>0.8</v>
      </c>
      <c r="N1997" s="6">
        <v>-766.01199999999994</v>
      </c>
      <c r="O1997">
        <f t="shared" si="93"/>
        <v>-766.01199999999994</v>
      </c>
      <c r="P1997" s="6">
        <f t="shared" si="94"/>
        <v>106.12400000000001</v>
      </c>
      <c r="Q1997">
        <f t="shared" si="95"/>
        <v>134.13370129836869</v>
      </c>
      <c r="R1997" s="16" t="str">
        <f>TEXT(Ecom[[#This Row],[Dates]],"mmm")</f>
        <v>Feb</v>
      </c>
      <c r="S1997" s="16" t="str">
        <f>TEXT(Ecom[[#This Row],[Dates]],"YYYY")</f>
        <v>2025</v>
      </c>
      <c r="T1997" s="16"/>
    </row>
    <row r="1998" spans="1:20" x14ac:dyDescent="0.25">
      <c r="A1998" t="s">
        <v>13</v>
      </c>
      <c r="B1998" s="16">
        <v>46128</v>
      </c>
      <c r="C1998" t="s">
        <v>14</v>
      </c>
      <c r="D1998" t="s">
        <v>15</v>
      </c>
      <c r="E1998" t="s">
        <v>61</v>
      </c>
      <c r="F1998" t="s">
        <v>46</v>
      </c>
      <c r="G1998">
        <v>77036</v>
      </c>
      <c r="H1998" t="s">
        <v>47</v>
      </c>
      <c r="I1998" t="s">
        <v>19</v>
      </c>
      <c r="J1998" t="s">
        <v>33</v>
      </c>
      <c r="K1998" s="6">
        <v>8.7520000000000007</v>
      </c>
      <c r="L1998">
        <v>4</v>
      </c>
      <c r="M1998">
        <v>0.6</v>
      </c>
      <c r="N1998" s="6">
        <v>-3.7195999999999998</v>
      </c>
      <c r="O1998">
        <f t="shared" si="93"/>
        <v>-3.7195999999999998</v>
      </c>
      <c r="P1998" s="6">
        <f t="shared" si="94"/>
        <v>61.787333333333343</v>
      </c>
      <c r="Q1998">
        <f t="shared" si="95"/>
        <v>95.761940519958912</v>
      </c>
      <c r="R1998" s="16" t="str">
        <f>TEXT(Ecom[[#This Row],[Dates]],"mmm")</f>
        <v>Apr</v>
      </c>
      <c r="S1998" s="16" t="str">
        <f>TEXT(Ecom[[#This Row],[Dates]],"YYYY")</f>
        <v>2026</v>
      </c>
      <c r="T1998" s="16"/>
    </row>
    <row r="1999" spans="1:20" x14ac:dyDescent="0.25">
      <c r="A1999" t="s">
        <v>62</v>
      </c>
      <c r="B1999" s="16">
        <v>45884</v>
      </c>
      <c r="C1999" t="s">
        <v>22</v>
      </c>
      <c r="D1999" t="s">
        <v>15</v>
      </c>
      <c r="E1999" t="s">
        <v>355</v>
      </c>
      <c r="F1999" t="s">
        <v>83</v>
      </c>
      <c r="G1999">
        <v>23320</v>
      </c>
      <c r="H1999" t="s">
        <v>18</v>
      </c>
      <c r="I1999" t="s">
        <v>26</v>
      </c>
      <c r="J1999" t="s">
        <v>27</v>
      </c>
      <c r="K1999" s="6">
        <v>15</v>
      </c>
      <c r="L1999">
        <v>4</v>
      </c>
      <c r="M1999">
        <v>0</v>
      </c>
      <c r="N1999" s="6">
        <v>7.2</v>
      </c>
      <c r="O1999" t="str">
        <f t="shared" si="93"/>
        <v/>
      </c>
      <c r="P1999" s="6">
        <f t="shared" si="94"/>
        <v>107.18666666666667</v>
      </c>
      <c r="Q1999">
        <f t="shared" si="95"/>
        <v>81.023077989934222</v>
      </c>
      <c r="R1999" s="16" t="str">
        <f>TEXT(Ecom[[#This Row],[Dates]],"mmm")</f>
        <v>Aug</v>
      </c>
      <c r="S1999" s="16" t="str">
        <f>TEXT(Ecom[[#This Row],[Dates]],"YYYY")</f>
        <v>2025</v>
      </c>
      <c r="T1999" s="16"/>
    </row>
    <row r="2000" spans="1:20" x14ac:dyDescent="0.25">
      <c r="A2000" t="s">
        <v>62</v>
      </c>
      <c r="B2000" s="16">
        <v>45949</v>
      </c>
      <c r="C2000" t="s">
        <v>22</v>
      </c>
      <c r="D2000" t="s">
        <v>15</v>
      </c>
      <c r="E2000" t="s">
        <v>355</v>
      </c>
      <c r="F2000" t="s">
        <v>83</v>
      </c>
      <c r="G2000">
        <v>23320</v>
      </c>
      <c r="H2000" t="s">
        <v>18</v>
      </c>
      <c r="I2000" t="s">
        <v>35</v>
      </c>
      <c r="J2000" t="s">
        <v>36</v>
      </c>
      <c r="K2000" s="6">
        <v>161.61000000000001</v>
      </c>
      <c r="L2000">
        <v>1</v>
      </c>
      <c r="M2000">
        <v>0</v>
      </c>
      <c r="N2000" s="6">
        <v>42.018599999999999</v>
      </c>
      <c r="O2000" t="str">
        <f t="shared" si="93"/>
        <v/>
      </c>
      <c r="P2000" s="6">
        <f t="shared" si="94"/>
        <v>168.83666666666667</v>
      </c>
      <c r="Q2000">
        <f t="shared" si="95"/>
        <v>64.18378205330896</v>
      </c>
      <c r="R2000" s="16" t="str">
        <f>TEXT(Ecom[[#This Row],[Dates]],"mmm")</f>
        <v>Oct</v>
      </c>
      <c r="S2000" s="16" t="str">
        <f>TEXT(Ecom[[#This Row],[Dates]],"YYYY")</f>
        <v>2025</v>
      </c>
      <c r="T2000" s="16"/>
    </row>
    <row r="2001" spans="1:20" x14ac:dyDescent="0.25">
      <c r="A2001" t="s">
        <v>62</v>
      </c>
      <c r="B2001" s="16">
        <v>45861</v>
      </c>
      <c r="C2001" t="s">
        <v>22</v>
      </c>
      <c r="D2001" t="s">
        <v>15</v>
      </c>
      <c r="E2001" t="s">
        <v>355</v>
      </c>
      <c r="F2001" t="s">
        <v>83</v>
      </c>
      <c r="G2001">
        <v>23320</v>
      </c>
      <c r="H2001" t="s">
        <v>18</v>
      </c>
      <c r="I2001" t="s">
        <v>35</v>
      </c>
      <c r="J2001" t="s">
        <v>36</v>
      </c>
      <c r="K2001" s="6">
        <v>144.94999999999999</v>
      </c>
      <c r="L2001">
        <v>5</v>
      </c>
      <c r="M2001">
        <v>0</v>
      </c>
      <c r="N2001" s="6">
        <v>42.035499999999999</v>
      </c>
      <c r="O2001" t="str">
        <f t="shared" si="93"/>
        <v/>
      </c>
      <c r="P2001" s="6">
        <f t="shared" si="94"/>
        <v>128.91999999999999</v>
      </c>
      <c r="Q2001">
        <f t="shared" si="95"/>
        <v>57.658628887489023</v>
      </c>
      <c r="R2001" s="16" t="str">
        <f>TEXT(Ecom[[#This Row],[Dates]],"mmm")</f>
        <v>Jul</v>
      </c>
      <c r="S2001" s="16" t="str">
        <f>TEXT(Ecom[[#This Row],[Dates]],"YYYY")</f>
        <v>2025</v>
      </c>
      <c r="T2001" s="16"/>
    </row>
    <row r="2002" spans="1:20" x14ac:dyDescent="0.25">
      <c r="A2002" t="s">
        <v>28</v>
      </c>
      <c r="B2002" s="16">
        <v>45658</v>
      </c>
      <c r="C2002" t="s">
        <v>14</v>
      </c>
      <c r="D2002" t="s">
        <v>15</v>
      </c>
      <c r="E2002" t="s">
        <v>113</v>
      </c>
      <c r="F2002" t="s">
        <v>24</v>
      </c>
      <c r="G2002">
        <v>91104</v>
      </c>
      <c r="H2002" t="s">
        <v>25</v>
      </c>
      <c r="I2002" t="s">
        <v>35</v>
      </c>
      <c r="J2002" t="s">
        <v>59</v>
      </c>
      <c r="K2002" s="6">
        <v>199.95</v>
      </c>
      <c r="L2002">
        <v>5</v>
      </c>
      <c r="M2002">
        <v>0</v>
      </c>
      <c r="N2002" s="6">
        <v>21.994499999999999</v>
      </c>
      <c r="O2002" t="str">
        <f t="shared" si="93"/>
        <v/>
      </c>
      <c r="P2002" s="6">
        <f t="shared" si="94"/>
        <v>112.58333333333333</v>
      </c>
      <c r="Q2002">
        <f t="shared" si="95"/>
        <v>54.23554693973179</v>
      </c>
      <c r="R2002" s="16" t="str">
        <f>TEXT(Ecom[[#This Row],[Dates]],"mmm")</f>
        <v>Jan</v>
      </c>
      <c r="S2002" s="16" t="str">
        <f>TEXT(Ecom[[#This Row],[Dates]],"YYYY")</f>
        <v>2025</v>
      </c>
      <c r="T2002" s="16"/>
    </row>
    <row r="2003" spans="1:20" x14ac:dyDescent="0.25">
      <c r="A2003" t="s">
        <v>28</v>
      </c>
      <c r="B2003" s="16">
        <v>46022</v>
      </c>
      <c r="C2003" t="s">
        <v>14</v>
      </c>
      <c r="D2003" t="s">
        <v>15</v>
      </c>
      <c r="E2003" t="s">
        <v>113</v>
      </c>
      <c r="F2003" t="s">
        <v>24</v>
      </c>
      <c r="G2003">
        <v>91104</v>
      </c>
      <c r="H2003" t="s">
        <v>25</v>
      </c>
      <c r="I2003" t="s">
        <v>26</v>
      </c>
      <c r="J2003" t="s">
        <v>34</v>
      </c>
      <c r="K2003" s="6">
        <v>41.86</v>
      </c>
      <c r="L2003">
        <v>7</v>
      </c>
      <c r="M2003">
        <v>0</v>
      </c>
      <c r="N2003" s="6">
        <v>14.2324</v>
      </c>
      <c r="O2003" t="str">
        <f t="shared" si="93"/>
        <v/>
      </c>
      <c r="P2003" s="6">
        <f t="shared" si="94"/>
        <v>147.41666666666666</v>
      </c>
      <c r="Q2003">
        <f t="shared" si="95"/>
        <v>104.10877632268763</v>
      </c>
      <c r="R2003" s="16" t="str">
        <f>TEXT(Ecom[[#This Row],[Dates]],"mmm")</f>
        <v>Dec</v>
      </c>
      <c r="S2003" s="16" t="str">
        <f>TEXT(Ecom[[#This Row],[Dates]],"YYYY")</f>
        <v>2025</v>
      </c>
      <c r="T2003" s="16"/>
    </row>
    <row r="2004" spans="1:20" x14ac:dyDescent="0.25">
      <c r="A2004" t="s">
        <v>13</v>
      </c>
      <c r="B2004" s="16">
        <v>45740</v>
      </c>
      <c r="C2004" t="s">
        <v>14</v>
      </c>
      <c r="D2004" t="s">
        <v>15</v>
      </c>
      <c r="E2004" t="s">
        <v>183</v>
      </c>
      <c r="F2004" t="s">
        <v>17</v>
      </c>
      <c r="G2004">
        <v>40214</v>
      </c>
      <c r="H2004" t="s">
        <v>18</v>
      </c>
      <c r="I2004" t="s">
        <v>26</v>
      </c>
      <c r="J2004" t="s">
        <v>32</v>
      </c>
      <c r="K2004" s="6">
        <v>95.94</v>
      </c>
      <c r="L2004">
        <v>3</v>
      </c>
      <c r="M2004">
        <v>0</v>
      </c>
      <c r="N2004" s="6">
        <v>9.5939999999999994</v>
      </c>
      <c r="O2004" t="str">
        <f t="shared" si="93"/>
        <v/>
      </c>
      <c r="P2004" s="6">
        <f t="shared" si="94"/>
        <v>137.25133333333332</v>
      </c>
      <c r="Q2004">
        <f t="shared" si="95"/>
        <v>116.59629641916875</v>
      </c>
      <c r="R2004" s="16" t="str">
        <f>TEXT(Ecom[[#This Row],[Dates]],"mmm")</f>
        <v>Mar</v>
      </c>
      <c r="S2004" s="16" t="str">
        <f>TEXT(Ecom[[#This Row],[Dates]],"YYYY")</f>
        <v>2025</v>
      </c>
      <c r="T2004" s="16"/>
    </row>
    <row r="2005" spans="1:20" x14ac:dyDescent="0.25">
      <c r="A2005" t="s">
        <v>13</v>
      </c>
      <c r="B2005" s="16">
        <v>45827</v>
      </c>
      <c r="C2005" t="s">
        <v>14</v>
      </c>
      <c r="D2005" t="s">
        <v>15</v>
      </c>
      <c r="E2005" t="s">
        <v>183</v>
      </c>
      <c r="F2005" t="s">
        <v>17</v>
      </c>
      <c r="G2005">
        <v>40214</v>
      </c>
      <c r="H2005" t="s">
        <v>18</v>
      </c>
      <c r="I2005" t="s">
        <v>19</v>
      </c>
      <c r="J2005" t="s">
        <v>21</v>
      </c>
      <c r="K2005" s="6">
        <v>304.45</v>
      </c>
      <c r="L2005">
        <v>5</v>
      </c>
      <c r="M2005">
        <v>0</v>
      </c>
      <c r="N2005" s="6">
        <v>76.112499999999997</v>
      </c>
      <c r="O2005" t="str">
        <f t="shared" si="93"/>
        <v/>
      </c>
      <c r="P2005" s="6">
        <f t="shared" si="94"/>
        <v>115.16466666666666</v>
      </c>
      <c r="Q2005">
        <f t="shared" si="95"/>
        <v>126.24673818448625</v>
      </c>
      <c r="R2005" s="16" t="str">
        <f>TEXT(Ecom[[#This Row],[Dates]],"mmm")</f>
        <v>Jun</v>
      </c>
      <c r="S2005" s="16" t="str">
        <f>TEXT(Ecom[[#This Row],[Dates]],"YYYY")</f>
        <v>2025</v>
      </c>
      <c r="T2005" s="16"/>
    </row>
    <row r="2006" spans="1:20" x14ac:dyDescent="0.25">
      <c r="A2006" t="s">
        <v>28</v>
      </c>
      <c r="B2006" s="16">
        <v>45966</v>
      </c>
      <c r="C2006" t="s">
        <v>44</v>
      </c>
      <c r="D2006" t="s">
        <v>15</v>
      </c>
      <c r="E2006" t="s">
        <v>356</v>
      </c>
      <c r="F2006" t="s">
        <v>46</v>
      </c>
      <c r="G2006">
        <v>79424</v>
      </c>
      <c r="H2006" t="s">
        <v>47</v>
      </c>
      <c r="I2006" t="s">
        <v>26</v>
      </c>
      <c r="J2006" t="s">
        <v>37</v>
      </c>
      <c r="K2006" s="6">
        <v>11.364000000000001</v>
      </c>
      <c r="L2006">
        <v>3</v>
      </c>
      <c r="M2006">
        <v>0.8</v>
      </c>
      <c r="N2006" s="6">
        <v>-17.045999999999999</v>
      </c>
      <c r="O2006">
        <f t="shared" si="93"/>
        <v>-17.045999999999999</v>
      </c>
      <c r="P2006" s="6">
        <f t="shared" si="94"/>
        <v>29.524666666666665</v>
      </c>
      <c r="Q2006">
        <f t="shared" si="95"/>
        <v>88.46739692740546</v>
      </c>
      <c r="R2006" s="16" t="str">
        <f>TEXT(Ecom[[#This Row],[Dates]],"mmm")</f>
        <v>Nov</v>
      </c>
      <c r="S2006" s="16" t="str">
        <f>TEXT(Ecom[[#This Row],[Dates]],"YYYY")</f>
        <v>2025</v>
      </c>
      <c r="T2006" s="16"/>
    </row>
    <row r="2007" spans="1:20" x14ac:dyDescent="0.25">
      <c r="A2007" t="s">
        <v>28</v>
      </c>
      <c r="B2007" s="16">
        <v>46100</v>
      </c>
      <c r="C2007" t="s">
        <v>22</v>
      </c>
      <c r="D2007" t="s">
        <v>15</v>
      </c>
      <c r="E2007" t="s">
        <v>90</v>
      </c>
      <c r="F2007" t="s">
        <v>112</v>
      </c>
      <c r="G2007">
        <v>65203</v>
      </c>
      <c r="H2007" t="s">
        <v>47</v>
      </c>
      <c r="I2007" t="s">
        <v>26</v>
      </c>
      <c r="J2007" t="s">
        <v>34</v>
      </c>
      <c r="K2007" s="6">
        <v>29.68</v>
      </c>
      <c r="L2007">
        <v>7</v>
      </c>
      <c r="M2007">
        <v>0</v>
      </c>
      <c r="N2007" s="6">
        <v>11.575200000000001</v>
      </c>
      <c r="O2007" t="str">
        <f t="shared" si="93"/>
        <v/>
      </c>
      <c r="P2007" s="6">
        <f t="shared" si="94"/>
        <v>86.86066666666666</v>
      </c>
      <c r="Q2007">
        <f t="shared" si="95"/>
        <v>75.158183686882111</v>
      </c>
      <c r="R2007" s="16" t="str">
        <f>TEXT(Ecom[[#This Row],[Dates]],"mmm")</f>
        <v>Mar</v>
      </c>
      <c r="S2007" s="16" t="str">
        <f>TEXT(Ecom[[#This Row],[Dates]],"YYYY")</f>
        <v>2026</v>
      </c>
      <c r="T2007" s="16"/>
    </row>
    <row r="2008" spans="1:20" x14ac:dyDescent="0.25">
      <c r="A2008" t="s">
        <v>28</v>
      </c>
      <c r="B2008" s="16">
        <v>46294</v>
      </c>
      <c r="C2008" t="s">
        <v>22</v>
      </c>
      <c r="D2008" t="s">
        <v>15</v>
      </c>
      <c r="E2008" t="s">
        <v>90</v>
      </c>
      <c r="F2008" t="s">
        <v>112</v>
      </c>
      <c r="G2008">
        <v>65203</v>
      </c>
      <c r="H2008" t="s">
        <v>47</v>
      </c>
      <c r="I2008" t="s">
        <v>35</v>
      </c>
      <c r="J2008" t="s">
        <v>59</v>
      </c>
      <c r="K2008" s="6">
        <v>47.53</v>
      </c>
      <c r="L2008">
        <v>7</v>
      </c>
      <c r="M2008">
        <v>0</v>
      </c>
      <c r="N2008" s="6">
        <v>16.1602</v>
      </c>
      <c r="O2008" t="str">
        <f t="shared" si="93"/>
        <v/>
      </c>
      <c r="P2008" s="6">
        <f t="shared" si="94"/>
        <v>78.37533333333333</v>
      </c>
      <c r="Q2008">
        <f t="shared" si="95"/>
        <v>71.032972919467326</v>
      </c>
      <c r="R2008" s="16" t="str">
        <f>TEXT(Ecom[[#This Row],[Dates]],"mmm")</f>
        <v>Sep</v>
      </c>
      <c r="S2008" s="16" t="str">
        <f>TEXT(Ecom[[#This Row],[Dates]],"YYYY")</f>
        <v>2026</v>
      </c>
      <c r="T2008" s="16"/>
    </row>
    <row r="2009" spans="1:20" x14ac:dyDescent="0.25">
      <c r="A2009" t="s">
        <v>62</v>
      </c>
      <c r="B2009" s="16">
        <v>46007</v>
      </c>
      <c r="C2009" t="s">
        <v>14</v>
      </c>
      <c r="D2009" t="s">
        <v>15</v>
      </c>
      <c r="E2009" t="s">
        <v>79</v>
      </c>
      <c r="F2009" t="s">
        <v>65</v>
      </c>
      <c r="G2009">
        <v>60623</v>
      </c>
      <c r="H2009" t="s">
        <v>47</v>
      </c>
      <c r="I2009" t="s">
        <v>19</v>
      </c>
      <c r="J2009" t="s">
        <v>20</v>
      </c>
      <c r="K2009" s="6">
        <v>183.37200000000001</v>
      </c>
      <c r="L2009">
        <v>2</v>
      </c>
      <c r="M2009">
        <v>0.3</v>
      </c>
      <c r="N2009" s="6">
        <v>-36.674399999999999</v>
      </c>
      <c r="O2009">
        <f t="shared" si="93"/>
        <v>-36.674399999999999</v>
      </c>
      <c r="P2009" s="6">
        <f t="shared" si="94"/>
        <v>173.55066666666667</v>
      </c>
      <c r="Q2009">
        <f t="shared" si="95"/>
        <v>115.83725517389568</v>
      </c>
      <c r="R2009" s="16" t="str">
        <f>TEXT(Ecom[[#This Row],[Dates]],"mmm")</f>
        <v>Dec</v>
      </c>
      <c r="S2009" s="16" t="str">
        <f>TEXT(Ecom[[#This Row],[Dates]],"YYYY")</f>
        <v>2025</v>
      </c>
      <c r="T2009" s="16"/>
    </row>
    <row r="2010" spans="1:20" x14ac:dyDescent="0.25">
      <c r="A2010" t="s">
        <v>28</v>
      </c>
      <c r="B2010" s="16">
        <v>45745</v>
      </c>
      <c r="C2010" t="s">
        <v>14</v>
      </c>
      <c r="D2010" t="s">
        <v>15</v>
      </c>
      <c r="E2010" t="s">
        <v>357</v>
      </c>
      <c r="F2010" t="s">
        <v>86</v>
      </c>
      <c r="G2010">
        <v>37604</v>
      </c>
      <c r="H2010" t="s">
        <v>18</v>
      </c>
      <c r="I2010" t="s">
        <v>26</v>
      </c>
      <c r="J2010" t="s">
        <v>34</v>
      </c>
      <c r="K2010" s="6">
        <v>4.2240000000000002</v>
      </c>
      <c r="L2010">
        <v>3</v>
      </c>
      <c r="M2010">
        <v>0.2</v>
      </c>
      <c r="N2010" s="6">
        <v>0.47520000000000001</v>
      </c>
      <c r="O2010" t="str">
        <f t="shared" si="93"/>
        <v/>
      </c>
      <c r="P2010" s="6">
        <f t="shared" si="94"/>
        <v>120.72533333333332</v>
      </c>
      <c r="Q2010">
        <f t="shared" si="95"/>
        <v>115.64836462887544</v>
      </c>
      <c r="R2010" s="16" t="str">
        <f>TEXT(Ecom[[#This Row],[Dates]],"mmm")</f>
        <v>Mar</v>
      </c>
      <c r="S2010" s="16" t="str">
        <f>TEXT(Ecom[[#This Row],[Dates]],"YYYY")</f>
        <v>2025</v>
      </c>
      <c r="T2010" s="16"/>
    </row>
    <row r="2011" spans="1:20" x14ac:dyDescent="0.25">
      <c r="A2011" t="s">
        <v>28</v>
      </c>
      <c r="B2011" s="16">
        <v>45717</v>
      </c>
      <c r="C2011" t="s">
        <v>14</v>
      </c>
      <c r="D2011" t="s">
        <v>15</v>
      </c>
      <c r="E2011" t="s">
        <v>357</v>
      </c>
      <c r="F2011" t="s">
        <v>86</v>
      </c>
      <c r="G2011">
        <v>37604</v>
      </c>
      <c r="H2011" t="s">
        <v>18</v>
      </c>
      <c r="I2011" t="s">
        <v>26</v>
      </c>
      <c r="J2011" t="s">
        <v>38</v>
      </c>
      <c r="K2011" s="6">
        <v>333.05599999999998</v>
      </c>
      <c r="L2011">
        <v>2</v>
      </c>
      <c r="M2011">
        <v>0.2</v>
      </c>
      <c r="N2011" s="6">
        <v>29.142399999999999</v>
      </c>
      <c r="O2011" t="str">
        <f t="shared" si="93"/>
        <v/>
      </c>
      <c r="P2011" s="6">
        <f t="shared" si="94"/>
        <v>172.64533333333335</v>
      </c>
      <c r="Q2011">
        <f t="shared" si="95"/>
        <v>107.68088943829457</v>
      </c>
      <c r="R2011" s="16" t="str">
        <f>TEXT(Ecom[[#This Row],[Dates]],"mmm")</f>
        <v>Mar</v>
      </c>
      <c r="S2011" s="16" t="str">
        <f>TEXT(Ecom[[#This Row],[Dates]],"YYYY")</f>
        <v>2025</v>
      </c>
      <c r="T2011" s="16"/>
    </row>
    <row r="2012" spans="1:20" x14ac:dyDescent="0.25">
      <c r="A2012" t="s">
        <v>28</v>
      </c>
      <c r="B2012" s="16">
        <v>46236</v>
      </c>
      <c r="C2012" t="s">
        <v>14</v>
      </c>
      <c r="D2012" t="s">
        <v>15</v>
      </c>
      <c r="E2012" t="s">
        <v>357</v>
      </c>
      <c r="F2012" t="s">
        <v>86</v>
      </c>
      <c r="G2012">
        <v>37604</v>
      </c>
      <c r="H2012" t="s">
        <v>18</v>
      </c>
      <c r="I2012" t="s">
        <v>26</v>
      </c>
      <c r="J2012" t="s">
        <v>41</v>
      </c>
      <c r="K2012" s="6">
        <v>24.896000000000001</v>
      </c>
      <c r="L2012">
        <v>4</v>
      </c>
      <c r="M2012">
        <v>0.2</v>
      </c>
      <c r="N2012" s="6">
        <v>7.78</v>
      </c>
      <c r="O2012" t="str">
        <f t="shared" si="93"/>
        <v/>
      </c>
      <c r="P2012" s="6">
        <f t="shared" si="94"/>
        <v>77.074666666666658</v>
      </c>
      <c r="Q2012">
        <f t="shared" si="95"/>
        <v>58.560351668646547</v>
      </c>
      <c r="R2012" s="16" t="str">
        <f>TEXT(Ecom[[#This Row],[Dates]],"mmm")</f>
        <v>Aug</v>
      </c>
      <c r="S2012" s="16" t="str">
        <f>TEXT(Ecom[[#This Row],[Dates]],"YYYY")</f>
        <v>2026</v>
      </c>
      <c r="T2012" s="16"/>
    </row>
    <row r="2013" spans="1:20" x14ac:dyDescent="0.25">
      <c r="A2013" t="s">
        <v>168</v>
      </c>
      <c r="B2013" s="16">
        <v>46086</v>
      </c>
      <c r="C2013" t="s">
        <v>14</v>
      </c>
      <c r="D2013" t="s">
        <v>15</v>
      </c>
      <c r="E2013" t="s">
        <v>61</v>
      </c>
      <c r="F2013" t="s">
        <v>46</v>
      </c>
      <c r="G2013">
        <v>77041</v>
      </c>
      <c r="H2013" t="s">
        <v>47</v>
      </c>
      <c r="I2013" t="s">
        <v>35</v>
      </c>
      <c r="J2013" t="s">
        <v>59</v>
      </c>
      <c r="K2013" s="6">
        <v>159.98400000000001</v>
      </c>
      <c r="L2013">
        <v>2</v>
      </c>
      <c r="M2013">
        <v>0.2</v>
      </c>
      <c r="N2013" s="6">
        <v>35.996400000000001</v>
      </c>
      <c r="O2013" t="str">
        <f t="shared" si="93"/>
        <v/>
      </c>
      <c r="P2013" s="6">
        <f t="shared" si="94"/>
        <v>185.76933333333332</v>
      </c>
      <c r="Q2013">
        <f t="shared" si="95"/>
        <v>97.295507974417831</v>
      </c>
      <c r="R2013" s="16" t="str">
        <f>TEXT(Ecom[[#This Row],[Dates]],"mmm")</f>
        <v>Mar</v>
      </c>
      <c r="S2013" s="16" t="str">
        <f>TEXT(Ecom[[#This Row],[Dates]],"YYYY")</f>
        <v>2026</v>
      </c>
      <c r="T2013" s="16"/>
    </row>
    <row r="2014" spans="1:20" x14ac:dyDescent="0.25">
      <c r="A2014" t="s">
        <v>168</v>
      </c>
      <c r="B2014" s="16">
        <v>46223</v>
      </c>
      <c r="C2014" t="s">
        <v>14</v>
      </c>
      <c r="D2014" t="s">
        <v>15</v>
      </c>
      <c r="E2014" t="s">
        <v>61</v>
      </c>
      <c r="F2014" t="s">
        <v>46</v>
      </c>
      <c r="G2014">
        <v>77041</v>
      </c>
      <c r="H2014" t="s">
        <v>47</v>
      </c>
      <c r="I2014" t="s">
        <v>26</v>
      </c>
      <c r="J2014" t="s">
        <v>32</v>
      </c>
      <c r="K2014" s="6">
        <v>46.344000000000001</v>
      </c>
      <c r="L2014">
        <v>3</v>
      </c>
      <c r="M2014">
        <v>0.2</v>
      </c>
      <c r="N2014" s="6">
        <v>4.6344000000000003</v>
      </c>
      <c r="O2014" t="str">
        <f t="shared" si="93"/>
        <v/>
      </c>
      <c r="P2014" s="6">
        <f t="shared" si="94"/>
        <v>136.80133333333333</v>
      </c>
      <c r="Q2014">
        <f t="shared" si="95"/>
        <v>120.47946792711197</v>
      </c>
      <c r="R2014" s="16" t="str">
        <f>TEXT(Ecom[[#This Row],[Dates]],"mmm")</f>
        <v>Jul</v>
      </c>
      <c r="S2014" s="16" t="str">
        <f>TEXT(Ecom[[#This Row],[Dates]],"YYYY")</f>
        <v>2026</v>
      </c>
      <c r="T2014" s="16"/>
    </row>
    <row r="2015" spans="1:20" x14ac:dyDescent="0.25">
      <c r="A2015" t="s">
        <v>28</v>
      </c>
      <c r="B2015" s="16">
        <v>45958</v>
      </c>
      <c r="C2015" t="s">
        <v>14</v>
      </c>
      <c r="D2015" t="s">
        <v>15</v>
      </c>
      <c r="E2015" t="s">
        <v>190</v>
      </c>
      <c r="F2015" t="s">
        <v>88</v>
      </c>
      <c r="G2015">
        <v>36830</v>
      </c>
      <c r="H2015" t="s">
        <v>18</v>
      </c>
      <c r="I2015" t="s">
        <v>19</v>
      </c>
      <c r="J2015" t="s">
        <v>21</v>
      </c>
      <c r="K2015" s="6">
        <v>350.98</v>
      </c>
      <c r="L2015">
        <v>1</v>
      </c>
      <c r="M2015">
        <v>0</v>
      </c>
      <c r="N2015" s="6">
        <v>84.235200000000006</v>
      </c>
      <c r="O2015" t="str">
        <f t="shared" si="93"/>
        <v/>
      </c>
      <c r="P2015" s="6">
        <f t="shared" si="94"/>
        <v>421.38000000000005</v>
      </c>
      <c r="Q2015">
        <f t="shared" si="95"/>
        <v>300.97354407667478</v>
      </c>
      <c r="R2015" s="16" t="str">
        <f>TEXT(Ecom[[#This Row],[Dates]],"mmm")</f>
        <v>Oct</v>
      </c>
      <c r="S2015" s="16" t="str">
        <f>TEXT(Ecom[[#This Row],[Dates]],"YYYY")</f>
        <v>2025</v>
      </c>
      <c r="T2015" s="16"/>
    </row>
    <row r="2016" spans="1:20" x14ac:dyDescent="0.25">
      <c r="A2016" t="s">
        <v>28</v>
      </c>
      <c r="B2016" s="16">
        <v>45690</v>
      </c>
      <c r="C2016" t="s">
        <v>14</v>
      </c>
      <c r="D2016" t="s">
        <v>15</v>
      </c>
      <c r="E2016" t="s">
        <v>190</v>
      </c>
      <c r="F2016" t="s">
        <v>88</v>
      </c>
      <c r="G2016">
        <v>36830</v>
      </c>
      <c r="H2016" t="s">
        <v>18</v>
      </c>
      <c r="I2016" t="s">
        <v>26</v>
      </c>
      <c r="J2016" t="s">
        <v>41</v>
      </c>
      <c r="K2016" s="6">
        <v>13.08</v>
      </c>
      <c r="L2016">
        <v>2</v>
      </c>
      <c r="M2016">
        <v>0</v>
      </c>
      <c r="N2016" s="6">
        <v>6.0167999999999999</v>
      </c>
      <c r="O2016" t="str">
        <f t="shared" si="93"/>
        <v/>
      </c>
      <c r="P2016" s="6">
        <f t="shared" si="94"/>
        <v>310.24266666666671</v>
      </c>
      <c r="Q2016">
        <f t="shared" si="95"/>
        <v>331.72233309914594</v>
      </c>
      <c r="R2016" s="16" t="str">
        <f>TEXT(Ecom[[#This Row],[Dates]],"mmm")</f>
        <v>Feb</v>
      </c>
      <c r="S2016" s="16" t="str">
        <f>TEXT(Ecom[[#This Row],[Dates]],"YYYY")</f>
        <v>2025</v>
      </c>
      <c r="T2016" s="16"/>
    </row>
    <row r="2017" spans="1:20" x14ac:dyDescent="0.25">
      <c r="A2017" t="s">
        <v>28</v>
      </c>
      <c r="B2017" s="16">
        <v>45921</v>
      </c>
      <c r="C2017" t="s">
        <v>14</v>
      </c>
      <c r="D2017" t="s">
        <v>15</v>
      </c>
      <c r="E2017" t="s">
        <v>190</v>
      </c>
      <c r="F2017" t="s">
        <v>88</v>
      </c>
      <c r="G2017">
        <v>36830</v>
      </c>
      <c r="H2017" t="s">
        <v>18</v>
      </c>
      <c r="I2017" t="s">
        <v>26</v>
      </c>
      <c r="J2017" t="s">
        <v>32</v>
      </c>
      <c r="K2017" s="6">
        <v>900.08</v>
      </c>
      <c r="L2017">
        <v>4</v>
      </c>
      <c r="M2017">
        <v>0</v>
      </c>
      <c r="N2017" s="6">
        <v>117.0104</v>
      </c>
      <c r="O2017" t="str">
        <f t="shared" si="93"/>
        <v/>
      </c>
      <c r="P2017" s="6">
        <f t="shared" si="94"/>
        <v>310.75600000000003</v>
      </c>
      <c r="Q2017">
        <f t="shared" si="95"/>
        <v>366.29163290309378</v>
      </c>
      <c r="R2017" s="16" t="str">
        <f>TEXT(Ecom[[#This Row],[Dates]],"mmm")</f>
        <v>Sep</v>
      </c>
      <c r="S2017" s="16" t="str">
        <f>TEXT(Ecom[[#This Row],[Dates]],"YYYY")</f>
        <v>2025</v>
      </c>
      <c r="T2017" s="16"/>
    </row>
    <row r="2018" spans="1:20" x14ac:dyDescent="0.25">
      <c r="A2018" t="s">
        <v>28</v>
      </c>
      <c r="B2018" s="16">
        <v>46351</v>
      </c>
      <c r="C2018" t="s">
        <v>14</v>
      </c>
      <c r="D2018" t="s">
        <v>15</v>
      </c>
      <c r="E2018" t="s">
        <v>358</v>
      </c>
      <c r="F2018" t="s">
        <v>24</v>
      </c>
      <c r="G2018">
        <v>92404</v>
      </c>
      <c r="H2018" t="s">
        <v>25</v>
      </c>
      <c r="I2018" t="s">
        <v>26</v>
      </c>
      <c r="J2018" t="s">
        <v>37</v>
      </c>
      <c r="K2018" s="6">
        <v>17.568000000000001</v>
      </c>
      <c r="L2018">
        <v>2</v>
      </c>
      <c r="M2018">
        <v>0.2</v>
      </c>
      <c r="N2018" s="6">
        <v>6.3684000000000003</v>
      </c>
      <c r="O2018" t="str">
        <f t="shared" si="93"/>
        <v/>
      </c>
      <c r="P2018" s="6">
        <f t="shared" si="94"/>
        <v>21.849333333333334</v>
      </c>
      <c r="Q2018">
        <f t="shared" si="95"/>
        <v>240.47694723303215</v>
      </c>
      <c r="R2018" s="16" t="str">
        <f>TEXT(Ecom[[#This Row],[Dates]],"mmm")</f>
        <v>Nov</v>
      </c>
      <c r="S2018" s="16" t="str">
        <f>TEXT(Ecom[[#This Row],[Dates]],"YYYY")</f>
        <v>2026</v>
      </c>
      <c r="T2018" s="16"/>
    </row>
    <row r="2019" spans="1:20" x14ac:dyDescent="0.25">
      <c r="A2019" t="s">
        <v>28</v>
      </c>
      <c r="B2019" s="16">
        <v>45699</v>
      </c>
      <c r="C2019" t="s">
        <v>14</v>
      </c>
      <c r="D2019" t="s">
        <v>15</v>
      </c>
      <c r="E2019" t="s">
        <v>358</v>
      </c>
      <c r="F2019" t="s">
        <v>24</v>
      </c>
      <c r="G2019">
        <v>92404</v>
      </c>
      <c r="H2019" t="s">
        <v>25</v>
      </c>
      <c r="I2019" t="s">
        <v>26</v>
      </c>
      <c r="J2019" t="s">
        <v>27</v>
      </c>
      <c r="K2019" s="6">
        <v>14.62</v>
      </c>
      <c r="L2019">
        <v>2</v>
      </c>
      <c r="M2019">
        <v>0</v>
      </c>
      <c r="N2019" s="6">
        <v>6.8714000000000004</v>
      </c>
      <c r="O2019" t="str">
        <f t="shared" si="93"/>
        <v/>
      </c>
      <c r="P2019" s="6">
        <f t="shared" si="94"/>
        <v>29.373333333333335</v>
      </c>
      <c r="Q2019">
        <f t="shared" si="95"/>
        <v>171.21618600882164</v>
      </c>
      <c r="R2019" s="16" t="str">
        <f>TEXT(Ecom[[#This Row],[Dates]],"mmm")</f>
        <v>Feb</v>
      </c>
      <c r="S2019" s="16" t="str">
        <f>TEXT(Ecom[[#This Row],[Dates]],"YYYY")</f>
        <v>2025</v>
      </c>
      <c r="T2019" s="16"/>
    </row>
    <row r="2020" spans="1:20" x14ac:dyDescent="0.25">
      <c r="A2020" t="s">
        <v>28</v>
      </c>
      <c r="B2020" s="16">
        <v>46078</v>
      </c>
      <c r="C2020" t="s">
        <v>14</v>
      </c>
      <c r="D2020" t="s">
        <v>15</v>
      </c>
      <c r="E2020" t="s">
        <v>358</v>
      </c>
      <c r="F2020" t="s">
        <v>24</v>
      </c>
      <c r="G2020">
        <v>92404</v>
      </c>
      <c r="H2020" t="s">
        <v>25</v>
      </c>
      <c r="I2020" t="s">
        <v>26</v>
      </c>
      <c r="J2020" t="s">
        <v>110</v>
      </c>
      <c r="K2020" s="6">
        <v>33.36</v>
      </c>
      <c r="L2020">
        <v>4</v>
      </c>
      <c r="M2020">
        <v>0</v>
      </c>
      <c r="N2020" s="6">
        <v>8.6736000000000004</v>
      </c>
      <c r="O2020" t="str">
        <f t="shared" si="93"/>
        <v/>
      </c>
      <c r="P2020" s="6">
        <f t="shared" si="94"/>
        <v>559.91</v>
      </c>
      <c r="Q2020">
        <f t="shared" si="95"/>
        <v>604.16166681836148</v>
      </c>
      <c r="R2020" s="16" t="str">
        <f>TEXT(Ecom[[#This Row],[Dates]],"mmm")</f>
        <v>Feb</v>
      </c>
      <c r="S2020" s="16" t="str">
        <f>TEXT(Ecom[[#This Row],[Dates]],"YYYY")</f>
        <v>2026</v>
      </c>
      <c r="T2020" s="16"/>
    </row>
    <row r="2021" spans="1:20" x14ac:dyDescent="0.25">
      <c r="A2021" t="s">
        <v>28</v>
      </c>
      <c r="B2021" s="16">
        <v>45986</v>
      </c>
      <c r="C2021" t="s">
        <v>14</v>
      </c>
      <c r="D2021" t="s">
        <v>15</v>
      </c>
      <c r="E2021" t="s">
        <v>358</v>
      </c>
      <c r="F2021" t="s">
        <v>24</v>
      </c>
      <c r="G2021">
        <v>92404</v>
      </c>
      <c r="H2021" t="s">
        <v>25</v>
      </c>
      <c r="I2021" t="s">
        <v>26</v>
      </c>
      <c r="J2021" t="s">
        <v>41</v>
      </c>
      <c r="K2021" s="6">
        <v>40.14</v>
      </c>
      <c r="L2021">
        <v>6</v>
      </c>
      <c r="M2021">
        <v>0</v>
      </c>
      <c r="N2021" s="6">
        <v>19.668600000000001</v>
      </c>
      <c r="O2021" t="str">
        <f t="shared" si="93"/>
        <v/>
      </c>
      <c r="P2021" s="6">
        <f t="shared" si="94"/>
        <v>554.47</v>
      </c>
      <c r="Q2021">
        <f t="shared" si="95"/>
        <v>679.14958303531125</v>
      </c>
      <c r="R2021" s="16" t="str">
        <f>TEXT(Ecom[[#This Row],[Dates]],"mmm")</f>
        <v>Nov</v>
      </c>
      <c r="S2021" s="16" t="str">
        <f>TEXT(Ecom[[#This Row],[Dates]],"YYYY")</f>
        <v>2025</v>
      </c>
      <c r="T2021" s="16"/>
    </row>
    <row r="2022" spans="1:20" x14ac:dyDescent="0.25">
      <c r="A2022" t="s">
        <v>62</v>
      </c>
      <c r="B2022" s="16">
        <v>45699</v>
      </c>
      <c r="C2022" t="s">
        <v>44</v>
      </c>
      <c r="D2022" t="s">
        <v>15</v>
      </c>
      <c r="E2022" t="s">
        <v>290</v>
      </c>
      <c r="F2022" t="s">
        <v>179</v>
      </c>
      <c r="G2022">
        <v>2908</v>
      </c>
      <c r="H2022" t="s">
        <v>57</v>
      </c>
      <c r="I2022" t="s">
        <v>26</v>
      </c>
      <c r="J2022" t="s">
        <v>32</v>
      </c>
      <c r="K2022" s="6">
        <v>1606.23</v>
      </c>
      <c r="L2022">
        <v>9</v>
      </c>
      <c r="M2022">
        <v>0</v>
      </c>
      <c r="N2022" s="6">
        <v>481.86900000000003</v>
      </c>
      <c r="O2022" t="str">
        <f t="shared" si="93"/>
        <v/>
      </c>
      <c r="P2022" s="6">
        <f t="shared" si="94"/>
        <v>557.6</v>
      </c>
      <c r="Q2022">
        <f t="shared" si="95"/>
        <v>739.76385245563347</v>
      </c>
      <c r="R2022" s="16" t="str">
        <f>TEXT(Ecom[[#This Row],[Dates]],"mmm")</f>
        <v>Feb</v>
      </c>
      <c r="S2022" s="16" t="str">
        <f>TEXT(Ecom[[#This Row],[Dates]],"YYYY")</f>
        <v>2025</v>
      </c>
      <c r="T2022" s="16"/>
    </row>
    <row r="2023" spans="1:20" x14ac:dyDescent="0.25">
      <c r="A2023" t="s">
        <v>62</v>
      </c>
      <c r="B2023" s="16">
        <v>45968</v>
      </c>
      <c r="C2023" t="s">
        <v>44</v>
      </c>
      <c r="D2023" t="s">
        <v>15</v>
      </c>
      <c r="E2023" t="s">
        <v>290</v>
      </c>
      <c r="F2023" t="s">
        <v>179</v>
      </c>
      <c r="G2023">
        <v>2908</v>
      </c>
      <c r="H2023" t="s">
        <v>57</v>
      </c>
      <c r="I2023" t="s">
        <v>26</v>
      </c>
      <c r="J2023" t="s">
        <v>41</v>
      </c>
      <c r="K2023" s="6">
        <v>17.04</v>
      </c>
      <c r="L2023">
        <v>3</v>
      </c>
      <c r="M2023">
        <v>0</v>
      </c>
      <c r="N2023" s="6">
        <v>7.6680000000000001</v>
      </c>
      <c r="O2023" t="str">
        <f t="shared" si="93"/>
        <v/>
      </c>
      <c r="P2023" s="6">
        <f t="shared" si="94"/>
        <v>312.96333333333337</v>
      </c>
      <c r="Q2023">
        <f t="shared" si="95"/>
        <v>535.36467644165828</v>
      </c>
      <c r="R2023" s="16" t="str">
        <f>TEXT(Ecom[[#This Row],[Dates]],"mmm")</f>
        <v>Nov</v>
      </c>
      <c r="S2023" s="16" t="str">
        <f>TEXT(Ecom[[#This Row],[Dates]],"YYYY")</f>
        <v>2025</v>
      </c>
      <c r="T2023" s="16"/>
    </row>
    <row r="2024" spans="1:20" x14ac:dyDescent="0.25">
      <c r="A2024" t="s">
        <v>62</v>
      </c>
      <c r="B2024" s="16">
        <v>46030</v>
      </c>
      <c r="C2024" t="s">
        <v>44</v>
      </c>
      <c r="D2024" t="s">
        <v>15</v>
      </c>
      <c r="E2024" t="s">
        <v>290</v>
      </c>
      <c r="F2024" t="s">
        <v>179</v>
      </c>
      <c r="G2024">
        <v>2908</v>
      </c>
      <c r="H2024" t="s">
        <v>57</v>
      </c>
      <c r="I2024" t="s">
        <v>26</v>
      </c>
      <c r="J2024" t="s">
        <v>37</v>
      </c>
      <c r="K2024" s="6">
        <v>49.53</v>
      </c>
      <c r="L2024">
        <v>3</v>
      </c>
      <c r="M2024">
        <v>0</v>
      </c>
      <c r="N2024" s="6">
        <v>23.7744</v>
      </c>
      <c r="O2024" t="str">
        <f t="shared" si="93"/>
        <v/>
      </c>
      <c r="P2024" s="6">
        <f t="shared" si="94"/>
        <v>386.99</v>
      </c>
      <c r="Q2024">
        <f t="shared" si="95"/>
        <v>444.55241248715339</v>
      </c>
      <c r="R2024" s="16" t="str">
        <f>TEXT(Ecom[[#This Row],[Dates]],"mmm")</f>
        <v>Jan</v>
      </c>
      <c r="S2024" s="16" t="str">
        <f>TEXT(Ecom[[#This Row],[Dates]],"YYYY")</f>
        <v>2026</v>
      </c>
      <c r="T2024" s="16"/>
    </row>
    <row r="2025" spans="1:20" x14ac:dyDescent="0.25">
      <c r="A2025" t="s">
        <v>62</v>
      </c>
      <c r="B2025" s="16">
        <v>46107</v>
      </c>
      <c r="C2025" t="s">
        <v>44</v>
      </c>
      <c r="D2025" t="s">
        <v>15</v>
      </c>
      <c r="E2025" t="s">
        <v>290</v>
      </c>
      <c r="F2025" t="s">
        <v>179</v>
      </c>
      <c r="G2025">
        <v>2908</v>
      </c>
      <c r="H2025" t="s">
        <v>57</v>
      </c>
      <c r="I2025" t="s">
        <v>19</v>
      </c>
      <c r="J2025" t="s">
        <v>21</v>
      </c>
      <c r="K2025" s="6">
        <v>872.32</v>
      </c>
      <c r="L2025">
        <v>4</v>
      </c>
      <c r="M2025">
        <v>0</v>
      </c>
      <c r="N2025" s="6">
        <v>244.24959999999999</v>
      </c>
      <c r="O2025" t="str">
        <f t="shared" si="93"/>
        <v/>
      </c>
      <c r="P2025" s="6">
        <f t="shared" si="94"/>
        <v>417.8</v>
      </c>
      <c r="Q2025">
        <f t="shared" si="95"/>
        <v>370.05996047687751</v>
      </c>
      <c r="R2025" s="16" t="str">
        <f>TEXT(Ecom[[#This Row],[Dates]],"mmm")</f>
        <v>Mar</v>
      </c>
      <c r="S2025" s="16" t="str">
        <f>TEXT(Ecom[[#This Row],[Dates]],"YYYY")</f>
        <v>2026</v>
      </c>
      <c r="T2025" s="16"/>
    </row>
    <row r="2026" spans="1:20" x14ac:dyDescent="0.25">
      <c r="A2026" t="s">
        <v>13</v>
      </c>
      <c r="B2026" s="16">
        <v>45994</v>
      </c>
      <c r="C2026" t="s">
        <v>14</v>
      </c>
      <c r="D2026" t="s">
        <v>15</v>
      </c>
      <c r="E2026" t="s">
        <v>286</v>
      </c>
      <c r="F2026" t="s">
        <v>24</v>
      </c>
      <c r="G2026">
        <v>93727</v>
      </c>
      <c r="H2026" t="s">
        <v>25</v>
      </c>
      <c r="I2026" t="s">
        <v>26</v>
      </c>
      <c r="J2026" t="s">
        <v>37</v>
      </c>
      <c r="K2026" s="6">
        <v>239.12</v>
      </c>
      <c r="L2026">
        <v>5</v>
      </c>
      <c r="M2026">
        <v>0.2</v>
      </c>
      <c r="N2026" s="6">
        <v>77.713999999999999</v>
      </c>
      <c r="O2026" t="str">
        <f t="shared" si="93"/>
        <v/>
      </c>
      <c r="P2026" s="6">
        <f t="shared" si="94"/>
        <v>138.03466666666668</v>
      </c>
      <c r="Q2026">
        <f t="shared" si="95"/>
        <v>190.59597985772402</v>
      </c>
      <c r="R2026" s="16" t="str">
        <f>TEXT(Ecom[[#This Row],[Dates]],"mmm")</f>
        <v>Dec</v>
      </c>
      <c r="S2026" s="16" t="str">
        <f>TEXT(Ecom[[#This Row],[Dates]],"YYYY")</f>
        <v>2025</v>
      </c>
      <c r="T2026" s="16"/>
    </row>
    <row r="2027" spans="1:20" x14ac:dyDescent="0.25">
      <c r="A2027" t="s">
        <v>62</v>
      </c>
      <c r="B2027" s="16">
        <v>45715</v>
      </c>
      <c r="C2027" t="s">
        <v>14</v>
      </c>
      <c r="D2027" t="s">
        <v>15</v>
      </c>
      <c r="E2027" t="s">
        <v>42</v>
      </c>
      <c r="F2027" t="s">
        <v>43</v>
      </c>
      <c r="G2027">
        <v>98103</v>
      </c>
      <c r="H2027" t="s">
        <v>25</v>
      </c>
      <c r="I2027" t="s">
        <v>19</v>
      </c>
      <c r="J2027" t="s">
        <v>20</v>
      </c>
      <c r="K2027" s="6">
        <v>141.96</v>
      </c>
      <c r="L2027">
        <v>2</v>
      </c>
      <c r="M2027">
        <v>0</v>
      </c>
      <c r="N2027" s="6">
        <v>39.748800000000003</v>
      </c>
      <c r="O2027" t="str">
        <f t="shared" si="93"/>
        <v/>
      </c>
      <c r="P2027" s="6">
        <f t="shared" si="94"/>
        <v>80.706666666666663</v>
      </c>
      <c r="Q2027">
        <f t="shared" si="95"/>
        <v>170.58635028195698</v>
      </c>
      <c r="R2027" s="16" t="str">
        <f>TEXT(Ecom[[#This Row],[Dates]],"mmm")</f>
        <v>Feb</v>
      </c>
      <c r="S2027" s="16" t="str">
        <f>TEXT(Ecom[[#This Row],[Dates]],"YYYY")</f>
        <v>2025</v>
      </c>
      <c r="T2027" s="16"/>
    </row>
    <row r="2028" spans="1:20" x14ac:dyDescent="0.25">
      <c r="A2028" t="s">
        <v>13</v>
      </c>
      <c r="B2028" s="16">
        <v>46119</v>
      </c>
      <c r="C2028" t="s">
        <v>44</v>
      </c>
      <c r="D2028" t="s">
        <v>15</v>
      </c>
      <c r="E2028" t="s">
        <v>235</v>
      </c>
      <c r="F2028" t="s">
        <v>24</v>
      </c>
      <c r="G2028">
        <v>93534</v>
      </c>
      <c r="H2028" t="s">
        <v>25</v>
      </c>
      <c r="I2028" t="s">
        <v>26</v>
      </c>
      <c r="J2028" t="s">
        <v>37</v>
      </c>
      <c r="K2028" s="6">
        <v>33.024000000000001</v>
      </c>
      <c r="L2028">
        <v>2</v>
      </c>
      <c r="M2028">
        <v>0.2</v>
      </c>
      <c r="N2028" s="6">
        <v>11.558400000000001</v>
      </c>
      <c r="O2028" t="str">
        <f t="shared" si="93"/>
        <v/>
      </c>
      <c r="P2028" s="6">
        <f t="shared" si="94"/>
        <v>38.296666666666667</v>
      </c>
      <c r="Q2028">
        <f t="shared" si="95"/>
        <v>62.627978000606447</v>
      </c>
      <c r="R2028" s="16" t="str">
        <f>TEXT(Ecom[[#This Row],[Dates]],"mmm")</f>
        <v>Apr</v>
      </c>
      <c r="S2028" s="16" t="str">
        <f>TEXT(Ecom[[#This Row],[Dates]],"YYYY")</f>
        <v>2026</v>
      </c>
      <c r="T2028" s="16"/>
    </row>
    <row r="2029" spans="1:20" x14ac:dyDescent="0.25">
      <c r="A2029" t="s">
        <v>13</v>
      </c>
      <c r="B2029" s="16">
        <v>46018</v>
      </c>
      <c r="C2029" t="s">
        <v>44</v>
      </c>
      <c r="D2029" t="s">
        <v>15</v>
      </c>
      <c r="E2029" t="s">
        <v>235</v>
      </c>
      <c r="F2029" t="s">
        <v>24</v>
      </c>
      <c r="G2029">
        <v>93534</v>
      </c>
      <c r="H2029" t="s">
        <v>25</v>
      </c>
      <c r="I2029" t="s">
        <v>26</v>
      </c>
      <c r="J2029" t="s">
        <v>37</v>
      </c>
      <c r="K2029" s="6">
        <v>67.135999999999996</v>
      </c>
      <c r="L2029">
        <v>4</v>
      </c>
      <c r="M2029">
        <v>0.2</v>
      </c>
      <c r="N2029" s="6">
        <v>23.497599999999998</v>
      </c>
      <c r="O2029" t="str">
        <f t="shared" si="93"/>
        <v/>
      </c>
      <c r="P2029" s="6">
        <f t="shared" si="94"/>
        <v>62.25533333333334</v>
      </c>
      <c r="Q2029">
        <f t="shared" si="95"/>
        <v>29.201132207882321</v>
      </c>
      <c r="R2029" s="16" t="str">
        <f>TEXT(Ecom[[#This Row],[Dates]],"mmm")</f>
        <v>Dec</v>
      </c>
      <c r="S2029" s="16" t="str">
        <f>TEXT(Ecom[[#This Row],[Dates]],"YYYY")</f>
        <v>2025</v>
      </c>
      <c r="T2029" s="16"/>
    </row>
    <row r="2030" spans="1:20" x14ac:dyDescent="0.25">
      <c r="A2030" t="s">
        <v>28</v>
      </c>
      <c r="B2030" s="16">
        <v>46231</v>
      </c>
      <c r="C2030" t="s">
        <v>22</v>
      </c>
      <c r="D2030" t="s">
        <v>15</v>
      </c>
      <c r="E2030" t="s">
        <v>359</v>
      </c>
      <c r="F2030" t="s">
        <v>166</v>
      </c>
      <c r="G2030">
        <v>1453</v>
      </c>
      <c r="H2030" t="s">
        <v>57</v>
      </c>
      <c r="I2030" t="s">
        <v>26</v>
      </c>
      <c r="J2030" t="s">
        <v>37</v>
      </c>
      <c r="K2030" s="6">
        <v>14.73</v>
      </c>
      <c r="L2030">
        <v>3</v>
      </c>
      <c r="M2030">
        <v>0</v>
      </c>
      <c r="N2030" s="6">
        <v>6.9230999999999998</v>
      </c>
      <c r="O2030" t="str">
        <f t="shared" si="93"/>
        <v/>
      </c>
      <c r="P2030" s="6">
        <f t="shared" si="94"/>
        <v>60.223333333333336</v>
      </c>
      <c r="Q2030">
        <f t="shared" si="95"/>
        <v>28.13433440557008</v>
      </c>
      <c r="R2030" s="16" t="str">
        <f>TEXT(Ecom[[#This Row],[Dates]],"mmm")</f>
        <v>Jul</v>
      </c>
      <c r="S2030" s="16" t="str">
        <f>TEXT(Ecom[[#This Row],[Dates]],"YYYY")</f>
        <v>2026</v>
      </c>
      <c r="T2030" s="16"/>
    </row>
    <row r="2031" spans="1:20" x14ac:dyDescent="0.25">
      <c r="A2031" t="s">
        <v>28</v>
      </c>
      <c r="B2031" s="16">
        <v>46134</v>
      </c>
      <c r="C2031" t="s">
        <v>22</v>
      </c>
      <c r="D2031" t="s">
        <v>15</v>
      </c>
      <c r="E2031" t="s">
        <v>359</v>
      </c>
      <c r="F2031" t="s">
        <v>166</v>
      </c>
      <c r="G2031">
        <v>1453</v>
      </c>
      <c r="H2031" t="s">
        <v>57</v>
      </c>
      <c r="I2031" t="s">
        <v>26</v>
      </c>
      <c r="J2031" t="s">
        <v>32</v>
      </c>
      <c r="K2031" s="6">
        <v>104.9</v>
      </c>
      <c r="L2031">
        <v>5</v>
      </c>
      <c r="M2031">
        <v>0</v>
      </c>
      <c r="N2031" s="6">
        <v>25.175999999999998</v>
      </c>
      <c r="O2031" t="str">
        <f t="shared" si="93"/>
        <v/>
      </c>
      <c r="P2031" s="6">
        <f t="shared" si="94"/>
        <v>58.963333333333331</v>
      </c>
      <c r="Q2031">
        <f t="shared" si="95"/>
        <v>37.078811187942783</v>
      </c>
      <c r="R2031" s="16" t="str">
        <f>TEXT(Ecom[[#This Row],[Dates]],"mmm")</f>
        <v>Apr</v>
      </c>
      <c r="S2031" s="16" t="str">
        <f>TEXT(Ecom[[#This Row],[Dates]],"YYYY")</f>
        <v>2026</v>
      </c>
      <c r="T2031" s="16"/>
    </row>
    <row r="2032" spans="1:20" x14ac:dyDescent="0.25">
      <c r="A2032" t="s">
        <v>28</v>
      </c>
      <c r="B2032" s="16">
        <v>46081</v>
      </c>
      <c r="C2032" t="s">
        <v>22</v>
      </c>
      <c r="D2032" t="s">
        <v>15</v>
      </c>
      <c r="E2032" t="s">
        <v>359</v>
      </c>
      <c r="F2032" t="s">
        <v>166</v>
      </c>
      <c r="G2032">
        <v>1453</v>
      </c>
      <c r="H2032" t="s">
        <v>57</v>
      </c>
      <c r="I2032" t="s">
        <v>26</v>
      </c>
      <c r="J2032" t="s">
        <v>37</v>
      </c>
      <c r="K2032" s="6">
        <v>61.04</v>
      </c>
      <c r="L2032">
        <v>4</v>
      </c>
      <c r="M2032">
        <v>0</v>
      </c>
      <c r="N2032" s="6">
        <v>30.52</v>
      </c>
      <c r="O2032" t="str">
        <f t="shared" si="93"/>
        <v/>
      </c>
      <c r="P2032" s="6">
        <f t="shared" si="94"/>
        <v>27.127333333333329</v>
      </c>
      <c r="Q2032">
        <f t="shared" si="95"/>
        <v>29.554972343452167</v>
      </c>
      <c r="R2032" s="16" t="str">
        <f>TEXT(Ecom[[#This Row],[Dates]],"mmm")</f>
        <v>Feb</v>
      </c>
      <c r="S2032" s="16" t="str">
        <f>TEXT(Ecom[[#This Row],[Dates]],"YYYY")</f>
        <v>2026</v>
      </c>
      <c r="T2032" s="16"/>
    </row>
    <row r="2033" spans="1:20" x14ac:dyDescent="0.25">
      <c r="A2033" t="s">
        <v>28</v>
      </c>
      <c r="B2033" s="16">
        <v>45699</v>
      </c>
      <c r="C2033" t="s">
        <v>22</v>
      </c>
      <c r="D2033" t="s">
        <v>15</v>
      </c>
      <c r="E2033" t="s">
        <v>359</v>
      </c>
      <c r="F2033" t="s">
        <v>166</v>
      </c>
      <c r="G2033">
        <v>1453</v>
      </c>
      <c r="H2033" t="s">
        <v>57</v>
      </c>
      <c r="I2033" t="s">
        <v>26</v>
      </c>
      <c r="J2033" t="s">
        <v>41</v>
      </c>
      <c r="K2033" s="6">
        <v>10.95</v>
      </c>
      <c r="L2033">
        <v>3</v>
      </c>
      <c r="M2033">
        <v>0</v>
      </c>
      <c r="N2033" s="6">
        <v>5.1464999999999996</v>
      </c>
      <c r="O2033" t="str">
        <f t="shared" si="93"/>
        <v/>
      </c>
      <c r="P2033" s="6">
        <f t="shared" si="94"/>
        <v>9.8899999999999988</v>
      </c>
      <c r="Q2033">
        <f t="shared" si="95"/>
        <v>29.552992348334897</v>
      </c>
      <c r="R2033" s="16" t="str">
        <f>TEXT(Ecom[[#This Row],[Dates]],"mmm")</f>
        <v>Feb</v>
      </c>
      <c r="S2033" s="16" t="str">
        <f>TEXT(Ecom[[#This Row],[Dates]],"YYYY")</f>
        <v>2025</v>
      </c>
      <c r="T2033" s="16"/>
    </row>
    <row r="2034" spans="1:20" x14ac:dyDescent="0.25">
      <c r="A2034" t="s">
        <v>28</v>
      </c>
      <c r="B2034" s="16">
        <v>46116</v>
      </c>
      <c r="C2034" t="s">
        <v>22</v>
      </c>
      <c r="D2034" t="s">
        <v>15</v>
      </c>
      <c r="E2034" t="s">
        <v>45</v>
      </c>
      <c r="F2034" t="s">
        <v>46</v>
      </c>
      <c r="G2034">
        <v>76106</v>
      </c>
      <c r="H2034" t="s">
        <v>47</v>
      </c>
      <c r="I2034" t="s">
        <v>26</v>
      </c>
      <c r="J2034" t="s">
        <v>41</v>
      </c>
      <c r="K2034" s="6">
        <v>9.3919999999999995</v>
      </c>
      <c r="L2034">
        <v>2</v>
      </c>
      <c r="M2034">
        <v>0.2</v>
      </c>
      <c r="N2034" s="6">
        <v>3.2871999999999999</v>
      </c>
      <c r="O2034" t="str">
        <f t="shared" si="93"/>
        <v/>
      </c>
      <c r="P2034" s="6">
        <f t="shared" si="94"/>
        <v>8.9933333333333323</v>
      </c>
      <c r="Q2034">
        <f t="shared" si="95"/>
        <v>10.253384322947912</v>
      </c>
      <c r="R2034" s="16" t="str">
        <f>TEXT(Ecom[[#This Row],[Dates]],"mmm")</f>
        <v>Apr</v>
      </c>
      <c r="S2034" s="16" t="str">
        <f>TEXT(Ecom[[#This Row],[Dates]],"YYYY")</f>
        <v>2026</v>
      </c>
      <c r="T2034" s="16"/>
    </row>
    <row r="2035" spans="1:20" x14ac:dyDescent="0.25">
      <c r="A2035" t="s">
        <v>28</v>
      </c>
      <c r="B2035" s="16">
        <v>46083</v>
      </c>
      <c r="C2035" t="s">
        <v>22</v>
      </c>
      <c r="D2035" t="s">
        <v>15</v>
      </c>
      <c r="E2035" t="s">
        <v>45</v>
      </c>
      <c r="F2035" t="s">
        <v>46</v>
      </c>
      <c r="G2035">
        <v>76106</v>
      </c>
      <c r="H2035" t="s">
        <v>47</v>
      </c>
      <c r="I2035" t="s">
        <v>26</v>
      </c>
      <c r="J2035" t="s">
        <v>34</v>
      </c>
      <c r="K2035" s="6">
        <v>9.3279999999999994</v>
      </c>
      <c r="L2035">
        <v>1</v>
      </c>
      <c r="M2035">
        <v>0.2</v>
      </c>
      <c r="N2035" s="6">
        <v>0.81620000000000004</v>
      </c>
      <c r="O2035" t="str">
        <f t="shared" si="93"/>
        <v/>
      </c>
      <c r="P2035" s="6">
        <f t="shared" si="94"/>
        <v>95.852666666666678</v>
      </c>
      <c r="Q2035">
        <f t="shared" si="95"/>
        <v>100.52810450961611</v>
      </c>
      <c r="R2035" s="16" t="str">
        <f>TEXT(Ecom[[#This Row],[Dates]],"mmm")</f>
        <v>Mar</v>
      </c>
      <c r="S2035" s="16" t="str">
        <f>TEXT(Ecom[[#This Row],[Dates]],"YYYY")</f>
        <v>2026</v>
      </c>
      <c r="T2035" s="16"/>
    </row>
    <row r="2036" spans="1:20" x14ac:dyDescent="0.25">
      <c r="A2036" t="s">
        <v>28</v>
      </c>
      <c r="B2036" s="16">
        <v>46004</v>
      </c>
      <c r="C2036" t="s">
        <v>14</v>
      </c>
      <c r="D2036" t="s">
        <v>15</v>
      </c>
      <c r="E2036" t="s">
        <v>92</v>
      </c>
      <c r="F2036" t="s">
        <v>68</v>
      </c>
      <c r="G2036">
        <v>55901</v>
      </c>
      <c r="H2036" t="s">
        <v>47</v>
      </c>
      <c r="I2036" t="s">
        <v>26</v>
      </c>
      <c r="J2036" t="s">
        <v>37</v>
      </c>
      <c r="K2036" s="6">
        <v>8.26</v>
      </c>
      <c r="L2036">
        <v>2</v>
      </c>
      <c r="M2036">
        <v>0</v>
      </c>
      <c r="N2036" s="6">
        <v>3.8822000000000001</v>
      </c>
      <c r="O2036" t="str">
        <f t="shared" si="93"/>
        <v/>
      </c>
      <c r="P2036" s="6">
        <f t="shared" si="94"/>
        <v>102.42333333333335</v>
      </c>
      <c r="Q2036">
        <f t="shared" si="95"/>
        <v>109.09093631156227</v>
      </c>
      <c r="R2036" s="16" t="str">
        <f>TEXT(Ecom[[#This Row],[Dates]],"mmm")</f>
        <v>Dec</v>
      </c>
      <c r="S2036" s="16" t="str">
        <f>TEXT(Ecom[[#This Row],[Dates]],"YYYY")</f>
        <v>2025</v>
      </c>
      <c r="T2036" s="16"/>
    </row>
    <row r="2037" spans="1:20" x14ac:dyDescent="0.25">
      <c r="A2037" t="s">
        <v>28</v>
      </c>
      <c r="B2037" s="16">
        <v>46295</v>
      </c>
      <c r="C2037" t="s">
        <v>14</v>
      </c>
      <c r="D2037" t="s">
        <v>15</v>
      </c>
      <c r="E2037" t="s">
        <v>92</v>
      </c>
      <c r="F2037" t="s">
        <v>68</v>
      </c>
      <c r="G2037">
        <v>55901</v>
      </c>
      <c r="H2037" t="s">
        <v>47</v>
      </c>
      <c r="I2037" t="s">
        <v>19</v>
      </c>
      <c r="J2037" t="s">
        <v>21</v>
      </c>
      <c r="K2037" s="6">
        <v>269.97000000000003</v>
      </c>
      <c r="L2037">
        <v>3</v>
      </c>
      <c r="M2037">
        <v>0</v>
      </c>
      <c r="N2037" s="6">
        <v>51.2943</v>
      </c>
      <c r="O2037" t="str">
        <f t="shared" si="93"/>
        <v/>
      </c>
      <c r="P2037" s="6">
        <f t="shared" si="94"/>
        <v>104.54333333333335</v>
      </c>
      <c r="Q2037">
        <f t="shared" si="95"/>
        <v>120.81413446005951</v>
      </c>
      <c r="R2037" s="16" t="str">
        <f>TEXT(Ecom[[#This Row],[Dates]],"mmm")</f>
        <v>Sep</v>
      </c>
      <c r="S2037" s="16" t="str">
        <f>TEXT(Ecom[[#This Row],[Dates]],"YYYY")</f>
        <v>2026</v>
      </c>
      <c r="T2037" s="16"/>
    </row>
    <row r="2038" spans="1:20" x14ac:dyDescent="0.25">
      <c r="A2038" t="s">
        <v>28</v>
      </c>
      <c r="B2038" s="16">
        <v>45866</v>
      </c>
      <c r="C2038" t="s">
        <v>44</v>
      </c>
      <c r="D2038" t="s">
        <v>15</v>
      </c>
      <c r="E2038" t="s">
        <v>360</v>
      </c>
      <c r="F2038" t="s">
        <v>203</v>
      </c>
      <c r="G2038">
        <v>59715</v>
      </c>
      <c r="H2038" t="s">
        <v>25</v>
      </c>
      <c r="I2038" t="s">
        <v>26</v>
      </c>
      <c r="J2038" t="s">
        <v>41</v>
      </c>
      <c r="K2038" s="6">
        <v>29.04</v>
      </c>
      <c r="L2038">
        <v>3</v>
      </c>
      <c r="M2038">
        <v>0</v>
      </c>
      <c r="N2038" s="6">
        <v>13.9392</v>
      </c>
      <c r="O2038" t="str">
        <f t="shared" si="93"/>
        <v/>
      </c>
      <c r="P2038" s="6">
        <f t="shared" si="94"/>
        <v>18.537333333333333</v>
      </c>
      <c r="Q2038">
        <f t="shared" si="95"/>
        <v>67.118517325697852</v>
      </c>
      <c r="R2038" s="16" t="str">
        <f>TEXT(Ecom[[#This Row],[Dates]],"mmm")</f>
        <v>Jul</v>
      </c>
      <c r="S2038" s="16" t="str">
        <f>TEXT(Ecom[[#This Row],[Dates]],"YYYY")</f>
        <v>2025</v>
      </c>
      <c r="T2038" s="16"/>
    </row>
    <row r="2039" spans="1:20" x14ac:dyDescent="0.25">
      <c r="A2039" t="s">
        <v>28</v>
      </c>
      <c r="B2039" s="16">
        <v>45748</v>
      </c>
      <c r="C2039" t="s">
        <v>44</v>
      </c>
      <c r="D2039" t="s">
        <v>15</v>
      </c>
      <c r="E2039" t="s">
        <v>360</v>
      </c>
      <c r="F2039" t="s">
        <v>203</v>
      </c>
      <c r="G2039">
        <v>59715</v>
      </c>
      <c r="H2039" t="s">
        <v>25</v>
      </c>
      <c r="I2039" t="s">
        <v>26</v>
      </c>
      <c r="J2039" t="s">
        <v>27</v>
      </c>
      <c r="K2039" s="6">
        <v>14.62</v>
      </c>
      <c r="L2039">
        <v>2</v>
      </c>
      <c r="M2039">
        <v>0</v>
      </c>
      <c r="N2039" s="6">
        <v>6.8714000000000004</v>
      </c>
      <c r="O2039" t="str">
        <f t="shared" si="93"/>
        <v/>
      </c>
      <c r="P2039" s="6">
        <f t="shared" si="94"/>
        <v>10.369333333333332</v>
      </c>
      <c r="Q2039">
        <f t="shared" si="95"/>
        <v>52.165123312633156</v>
      </c>
      <c r="R2039" s="16" t="str">
        <f>TEXT(Ecom[[#This Row],[Dates]],"mmm")</f>
        <v>Apr</v>
      </c>
      <c r="S2039" s="16" t="str">
        <f>TEXT(Ecom[[#This Row],[Dates]],"YYYY")</f>
        <v>2025</v>
      </c>
      <c r="T2039" s="16"/>
    </row>
    <row r="2040" spans="1:20" x14ac:dyDescent="0.25">
      <c r="A2040" t="s">
        <v>28</v>
      </c>
      <c r="B2040" s="16">
        <v>45967</v>
      </c>
      <c r="C2040" t="s">
        <v>44</v>
      </c>
      <c r="D2040" t="s">
        <v>15</v>
      </c>
      <c r="E2040" t="s">
        <v>175</v>
      </c>
      <c r="F2040" t="s">
        <v>81</v>
      </c>
      <c r="G2040">
        <v>85345</v>
      </c>
      <c r="H2040" t="s">
        <v>25</v>
      </c>
      <c r="I2040" t="s">
        <v>26</v>
      </c>
      <c r="J2040" t="s">
        <v>41</v>
      </c>
      <c r="K2040" s="6">
        <v>11.952</v>
      </c>
      <c r="L2040">
        <v>3</v>
      </c>
      <c r="M2040">
        <v>0.2</v>
      </c>
      <c r="N2040" s="6">
        <v>4.3326000000000002</v>
      </c>
      <c r="O2040" t="str">
        <f t="shared" si="93"/>
        <v/>
      </c>
      <c r="P2040" s="6">
        <f t="shared" si="94"/>
        <v>8.548</v>
      </c>
      <c r="Q2040">
        <f t="shared" si="95"/>
        <v>5.0913016308500412</v>
      </c>
      <c r="R2040" s="16" t="str">
        <f>TEXT(Ecom[[#This Row],[Dates]],"mmm")</f>
        <v>Nov</v>
      </c>
      <c r="S2040" s="16" t="str">
        <f>TEXT(Ecom[[#This Row],[Dates]],"YYYY")</f>
        <v>2025</v>
      </c>
      <c r="T2040" s="16"/>
    </row>
    <row r="2041" spans="1:20" x14ac:dyDescent="0.25">
      <c r="A2041" t="s">
        <v>28</v>
      </c>
      <c r="B2041" s="16">
        <v>45883</v>
      </c>
      <c r="C2041" t="s">
        <v>44</v>
      </c>
      <c r="D2041" t="s">
        <v>15</v>
      </c>
      <c r="E2041" t="s">
        <v>175</v>
      </c>
      <c r="F2041" t="s">
        <v>81</v>
      </c>
      <c r="G2041">
        <v>85345</v>
      </c>
      <c r="H2041" t="s">
        <v>25</v>
      </c>
      <c r="I2041" t="s">
        <v>26</v>
      </c>
      <c r="J2041" t="s">
        <v>37</v>
      </c>
      <c r="K2041" s="6">
        <v>4.5359999999999996</v>
      </c>
      <c r="L2041">
        <v>7</v>
      </c>
      <c r="M2041">
        <v>0.7</v>
      </c>
      <c r="N2041" s="6">
        <v>-3.3264</v>
      </c>
      <c r="O2041">
        <f t="shared" si="93"/>
        <v>-3.3264</v>
      </c>
      <c r="P2041" s="6">
        <f t="shared" si="94"/>
        <v>29.683999999999997</v>
      </c>
      <c r="Q2041">
        <f t="shared" si="95"/>
        <v>26.58755609790526</v>
      </c>
      <c r="R2041" s="16" t="str">
        <f>TEXT(Ecom[[#This Row],[Dates]],"mmm")</f>
        <v>Aug</v>
      </c>
      <c r="S2041" s="16" t="str">
        <f>TEXT(Ecom[[#This Row],[Dates]],"YYYY")</f>
        <v>2025</v>
      </c>
      <c r="T2041" s="16"/>
    </row>
    <row r="2042" spans="1:20" x14ac:dyDescent="0.25">
      <c r="A2042" t="s">
        <v>28</v>
      </c>
      <c r="B2042" s="16">
        <v>46233</v>
      </c>
      <c r="C2042" t="s">
        <v>44</v>
      </c>
      <c r="D2042" t="s">
        <v>15</v>
      </c>
      <c r="E2042" t="s">
        <v>175</v>
      </c>
      <c r="F2042" t="s">
        <v>81</v>
      </c>
      <c r="G2042">
        <v>85345</v>
      </c>
      <c r="H2042" t="s">
        <v>25</v>
      </c>
      <c r="I2042" t="s">
        <v>26</v>
      </c>
      <c r="J2042" t="s">
        <v>37</v>
      </c>
      <c r="K2042" s="6">
        <v>9.1560000000000006</v>
      </c>
      <c r="L2042">
        <v>2</v>
      </c>
      <c r="M2042">
        <v>0.7</v>
      </c>
      <c r="N2042" s="6">
        <v>-6.1040000000000001</v>
      </c>
      <c r="O2042">
        <f t="shared" si="93"/>
        <v>-6.1040000000000001</v>
      </c>
      <c r="P2042" s="6">
        <f t="shared" si="94"/>
        <v>47.34</v>
      </c>
      <c r="Q2042">
        <f t="shared" si="95"/>
        <v>27.018348925622131</v>
      </c>
      <c r="R2042" s="16" t="str">
        <f>TEXT(Ecom[[#This Row],[Dates]],"mmm")</f>
        <v>Jul</v>
      </c>
      <c r="S2042" s="16" t="str">
        <f>TEXT(Ecom[[#This Row],[Dates]],"YYYY")</f>
        <v>2026</v>
      </c>
      <c r="T2042" s="16"/>
    </row>
    <row r="2043" spans="1:20" x14ac:dyDescent="0.25">
      <c r="A2043" t="s">
        <v>28</v>
      </c>
      <c r="B2043" s="16">
        <v>45811</v>
      </c>
      <c r="C2043" t="s">
        <v>44</v>
      </c>
      <c r="D2043" t="s">
        <v>15</v>
      </c>
      <c r="E2043" t="s">
        <v>175</v>
      </c>
      <c r="F2043" t="s">
        <v>81</v>
      </c>
      <c r="G2043">
        <v>85345</v>
      </c>
      <c r="H2043" t="s">
        <v>25</v>
      </c>
      <c r="I2043" t="s">
        <v>19</v>
      </c>
      <c r="J2043" t="s">
        <v>33</v>
      </c>
      <c r="K2043" s="6">
        <v>75.36</v>
      </c>
      <c r="L2043">
        <v>5</v>
      </c>
      <c r="M2043">
        <v>0.2</v>
      </c>
      <c r="N2043" s="6">
        <v>20.724</v>
      </c>
      <c r="O2043" t="str">
        <f t="shared" si="93"/>
        <v/>
      </c>
      <c r="P2043" s="6">
        <f t="shared" si="94"/>
        <v>57.242666666666672</v>
      </c>
      <c r="Q2043">
        <f t="shared" si="95"/>
        <v>29.025157251623661</v>
      </c>
      <c r="R2043" s="16" t="str">
        <f>TEXT(Ecom[[#This Row],[Dates]],"mmm")</f>
        <v>Jun</v>
      </c>
      <c r="S2043" s="16" t="str">
        <f>TEXT(Ecom[[#This Row],[Dates]],"YYYY")</f>
        <v>2025</v>
      </c>
      <c r="T2043" s="16"/>
    </row>
    <row r="2044" spans="1:20" x14ac:dyDescent="0.25">
      <c r="A2044" t="s">
        <v>28</v>
      </c>
      <c r="B2044" s="16">
        <v>45984</v>
      </c>
      <c r="C2044" t="s">
        <v>22</v>
      </c>
      <c r="D2044" t="s">
        <v>15</v>
      </c>
      <c r="E2044" t="s">
        <v>144</v>
      </c>
      <c r="F2044" t="s">
        <v>24</v>
      </c>
      <c r="G2044">
        <v>92105</v>
      </c>
      <c r="H2044" t="s">
        <v>25</v>
      </c>
      <c r="I2044" t="s">
        <v>26</v>
      </c>
      <c r="J2044" t="s">
        <v>37</v>
      </c>
      <c r="K2044" s="6">
        <v>57.503999999999998</v>
      </c>
      <c r="L2044">
        <v>6</v>
      </c>
      <c r="M2044">
        <v>0.2</v>
      </c>
      <c r="N2044" s="6">
        <v>20.1264</v>
      </c>
      <c r="O2044" t="str">
        <f t="shared" si="93"/>
        <v/>
      </c>
      <c r="P2044" s="6">
        <f t="shared" si="94"/>
        <v>37.306666666666665</v>
      </c>
      <c r="Q2044">
        <f t="shared" si="95"/>
        <v>17.458024002563235</v>
      </c>
      <c r="R2044" s="16" t="str">
        <f>TEXT(Ecom[[#This Row],[Dates]],"mmm")</f>
        <v>Nov</v>
      </c>
      <c r="S2044" s="16" t="str">
        <f>TEXT(Ecom[[#This Row],[Dates]],"YYYY")</f>
        <v>2025</v>
      </c>
      <c r="T2044" s="16"/>
    </row>
    <row r="2045" spans="1:20" x14ac:dyDescent="0.25">
      <c r="A2045" t="s">
        <v>28</v>
      </c>
      <c r="B2045" s="16">
        <v>45994</v>
      </c>
      <c r="C2045" t="s">
        <v>22</v>
      </c>
      <c r="D2045" t="s">
        <v>15</v>
      </c>
      <c r="E2045" t="s">
        <v>154</v>
      </c>
      <c r="F2045" t="s">
        <v>104</v>
      </c>
      <c r="G2045">
        <v>44107</v>
      </c>
      <c r="H2045" t="s">
        <v>57</v>
      </c>
      <c r="I2045" t="s">
        <v>26</v>
      </c>
      <c r="J2045" t="s">
        <v>34</v>
      </c>
      <c r="K2045" s="6">
        <v>38.863999999999997</v>
      </c>
      <c r="L2045">
        <v>7</v>
      </c>
      <c r="M2045">
        <v>0.2</v>
      </c>
      <c r="N2045" s="6">
        <v>7.7728000000000002</v>
      </c>
      <c r="O2045" t="str">
        <f t="shared" si="93"/>
        <v/>
      </c>
      <c r="P2045" s="6">
        <f t="shared" si="94"/>
        <v>72.35199999999999</v>
      </c>
      <c r="Q2045">
        <f t="shared" si="95"/>
        <v>54.659442167607914</v>
      </c>
      <c r="R2045" s="16" t="str">
        <f>TEXT(Ecom[[#This Row],[Dates]],"mmm")</f>
        <v>Dec</v>
      </c>
      <c r="S2045" s="16" t="str">
        <f>TEXT(Ecom[[#This Row],[Dates]],"YYYY")</f>
        <v>2025</v>
      </c>
      <c r="T2045" s="16"/>
    </row>
    <row r="2046" spans="1:20" x14ac:dyDescent="0.25">
      <c r="A2046" t="s">
        <v>28</v>
      </c>
      <c r="B2046" s="16">
        <v>45774</v>
      </c>
      <c r="C2046" t="s">
        <v>22</v>
      </c>
      <c r="D2046" t="s">
        <v>15</v>
      </c>
      <c r="E2046" t="s">
        <v>61</v>
      </c>
      <c r="F2046" t="s">
        <v>46</v>
      </c>
      <c r="G2046">
        <v>77095</v>
      </c>
      <c r="H2046" t="s">
        <v>47</v>
      </c>
      <c r="I2046" t="s">
        <v>26</v>
      </c>
      <c r="J2046" t="s">
        <v>41</v>
      </c>
      <c r="K2046" s="6">
        <v>15.552</v>
      </c>
      <c r="L2046">
        <v>3</v>
      </c>
      <c r="M2046">
        <v>0.2</v>
      </c>
      <c r="N2046" s="6">
        <v>5.4432</v>
      </c>
      <c r="O2046" t="str">
        <f t="shared" si="93"/>
        <v/>
      </c>
      <c r="P2046" s="6">
        <f t="shared" si="94"/>
        <v>258.39733333333334</v>
      </c>
      <c r="Q2046">
        <f t="shared" si="95"/>
        <v>202.71240246513082</v>
      </c>
      <c r="R2046" s="16" t="str">
        <f>TEXT(Ecom[[#This Row],[Dates]],"mmm")</f>
        <v>Apr</v>
      </c>
      <c r="S2046" s="16" t="str">
        <f>TEXT(Ecom[[#This Row],[Dates]],"YYYY")</f>
        <v>2025</v>
      </c>
      <c r="T2046" s="16"/>
    </row>
    <row r="2047" spans="1:20" x14ac:dyDescent="0.25">
      <c r="A2047" t="s">
        <v>28</v>
      </c>
      <c r="B2047" s="16">
        <v>46381</v>
      </c>
      <c r="C2047" t="s">
        <v>22</v>
      </c>
      <c r="D2047" t="s">
        <v>15</v>
      </c>
      <c r="E2047" t="s">
        <v>361</v>
      </c>
      <c r="F2047" t="s">
        <v>132</v>
      </c>
      <c r="G2047">
        <v>8861</v>
      </c>
      <c r="H2047" t="s">
        <v>57</v>
      </c>
      <c r="I2047" t="s">
        <v>26</v>
      </c>
      <c r="J2047" t="s">
        <v>38</v>
      </c>
      <c r="K2047" s="6">
        <v>162.63999999999999</v>
      </c>
      <c r="L2047">
        <v>2</v>
      </c>
      <c r="M2047">
        <v>0</v>
      </c>
      <c r="N2047" s="6">
        <v>45.539200000000001</v>
      </c>
      <c r="O2047" t="str">
        <f t="shared" si="93"/>
        <v/>
      </c>
      <c r="P2047" s="6">
        <f t="shared" si="94"/>
        <v>271.70666666666665</v>
      </c>
      <c r="Q2047">
        <f t="shared" si="95"/>
        <v>237.73771275333073</v>
      </c>
      <c r="R2047" s="16" t="str">
        <f>TEXT(Ecom[[#This Row],[Dates]],"mmm")</f>
        <v>Dec</v>
      </c>
      <c r="S2047" s="16" t="str">
        <f>TEXT(Ecom[[#This Row],[Dates]],"YYYY")</f>
        <v>2026</v>
      </c>
      <c r="T2047" s="16"/>
    </row>
    <row r="2048" spans="1:20" x14ac:dyDescent="0.25">
      <c r="A2048" t="s">
        <v>28</v>
      </c>
      <c r="B2048" s="16">
        <v>46106</v>
      </c>
      <c r="C2048" t="s">
        <v>22</v>
      </c>
      <c r="D2048" t="s">
        <v>15</v>
      </c>
      <c r="E2048" t="s">
        <v>361</v>
      </c>
      <c r="F2048" t="s">
        <v>132</v>
      </c>
      <c r="G2048">
        <v>8861</v>
      </c>
      <c r="H2048" t="s">
        <v>57</v>
      </c>
      <c r="I2048" t="s">
        <v>35</v>
      </c>
      <c r="J2048" t="s">
        <v>36</v>
      </c>
      <c r="K2048" s="6">
        <v>597</v>
      </c>
      <c r="L2048">
        <v>3</v>
      </c>
      <c r="M2048">
        <v>0</v>
      </c>
      <c r="N2048" s="6">
        <v>280.58999999999997</v>
      </c>
      <c r="O2048" t="str">
        <f t="shared" si="93"/>
        <v/>
      </c>
      <c r="P2048" s="6">
        <f t="shared" si="94"/>
        <v>314.09333333333331</v>
      </c>
      <c r="Q2048">
        <f t="shared" si="95"/>
        <v>232.37606251935676</v>
      </c>
      <c r="R2048" s="16" t="str">
        <f>TEXT(Ecom[[#This Row],[Dates]],"mmm")</f>
        <v>Mar</v>
      </c>
      <c r="S2048" s="16" t="str">
        <f>TEXT(Ecom[[#This Row],[Dates]],"YYYY")</f>
        <v>2026</v>
      </c>
      <c r="T2048" s="16"/>
    </row>
    <row r="2049" spans="1:20" x14ac:dyDescent="0.25">
      <c r="A2049" t="s">
        <v>28</v>
      </c>
      <c r="B2049" s="16">
        <v>45809</v>
      </c>
      <c r="C2049" t="s">
        <v>22</v>
      </c>
      <c r="D2049" t="s">
        <v>15</v>
      </c>
      <c r="E2049" t="s">
        <v>361</v>
      </c>
      <c r="F2049" t="s">
        <v>132</v>
      </c>
      <c r="G2049">
        <v>8861</v>
      </c>
      <c r="H2049" t="s">
        <v>57</v>
      </c>
      <c r="I2049" t="s">
        <v>26</v>
      </c>
      <c r="J2049" t="s">
        <v>41</v>
      </c>
      <c r="K2049" s="6">
        <v>55.48</v>
      </c>
      <c r="L2049">
        <v>1</v>
      </c>
      <c r="M2049">
        <v>0</v>
      </c>
      <c r="N2049" s="6">
        <v>26.630400000000002</v>
      </c>
      <c r="O2049" t="str">
        <f t="shared" si="93"/>
        <v/>
      </c>
      <c r="P2049" s="6">
        <f t="shared" si="94"/>
        <v>115.92733333333335</v>
      </c>
      <c r="Q2049">
        <f t="shared" si="95"/>
        <v>141.66797293201688</v>
      </c>
      <c r="R2049" s="16" t="str">
        <f>TEXT(Ecom[[#This Row],[Dates]],"mmm")</f>
        <v>Jun</v>
      </c>
      <c r="S2049" s="16" t="str">
        <f>TEXT(Ecom[[#This Row],[Dates]],"YYYY")</f>
        <v>2025</v>
      </c>
      <c r="T2049" s="16"/>
    </row>
    <row r="2050" spans="1:20" x14ac:dyDescent="0.25">
      <c r="A2050" t="s">
        <v>62</v>
      </c>
      <c r="B2050" s="16">
        <v>45921</v>
      </c>
      <c r="C2050" t="s">
        <v>14</v>
      </c>
      <c r="D2050" t="s">
        <v>15</v>
      </c>
      <c r="E2050" t="s">
        <v>55</v>
      </c>
      <c r="F2050" t="s">
        <v>56</v>
      </c>
      <c r="G2050">
        <v>19134</v>
      </c>
      <c r="H2050" t="s">
        <v>57</v>
      </c>
      <c r="I2050" t="s">
        <v>19</v>
      </c>
      <c r="J2050" t="s">
        <v>33</v>
      </c>
      <c r="K2050" s="6">
        <v>289.8</v>
      </c>
      <c r="L2050">
        <v>7</v>
      </c>
      <c r="M2050">
        <v>0.2</v>
      </c>
      <c r="N2050" s="6">
        <v>36.225000000000001</v>
      </c>
      <c r="O2050" t="str">
        <f t="shared" ref="O2050:O2113" si="96">IF(N2050&lt;0,N2050,"")</f>
        <v/>
      </c>
      <c r="P2050" s="6">
        <f t="shared" si="94"/>
        <v>99.594000000000008</v>
      </c>
      <c r="Q2050">
        <f t="shared" si="95"/>
        <v>85.879157894920823</v>
      </c>
      <c r="R2050" s="16" t="str">
        <f>TEXT(Ecom[[#This Row],[Dates]],"mmm")</f>
        <v>Sep</v>
      </c>
      <c r="S2050" s="16" t="str">
        <f>TEXT(Ecom[[#This Row],[Dates]],"YYYY")</f>
        <v>2025</v>
      </c>
      <c r="T2050" s="16"/>
    </row>
    <row r="2051" spans="1:20" x14ac:dyDescent="0.25">
      <c r="A2051" t="s">
        <v>62</v>
      </c>
      <c r="B2051" s="16">
        <v>46095</v>
      </c>
      <c r="C2051" t="s">
        <v>14</v>
      </c>
      <c r="D2051" t="s">
        <v>15</v>
      </c>
      <c r="E2051" t="s">
        <v>55</v>
      </c>
      <c r="F2051" t="s">
        <v>56</v>
      </c>
      <c r="G2051">
        <v>19134</v>
      </c>
      <c r="H2051" t="s">
        <v>57</v>
      </c>
      <c r="I2051" t="s">
        <v>26</v>
      </c>
      <c r="J2051" t="s">
        <v>37</v>
      </c>
      <c r="K2051" s="6">
        <v>2.5019999999999998</v>
      </c>
      <c r="L2051">
        <v>3</v>
      </c>
      <c r="M2051">
        <v>0.7</v>
      </c>
      <c r="N2051" s="6">
        <v>-2.0015999999999998</v>
      </c>
      <c r="O2051">
        <f t="shared" si="96"/>
        <v>-2.0015999999999998</v>
      </c>
      <c r="P2051" s="6">
        <f t="shared" ref="P2051:P2114" si="97">AVERAGE(K2051:K2053)</f>
        <v>116.82333333333334</v>
      </c>
      <c r="Q2051">
        <f t="shared" si="95"/>
        <v>154.92980742497792</v>
      </c>
      <c r="R2051" s="16" t="str">
        <f>TEXT(Ecom[[#This Row],[Dates]],"mmm")</f>
        <v>Mar</v>
      </c>
      <c r="S2051" s="16" t="str">
        <f>TEXT(Ecom[[#This Row],[Dates]],"YYYY")</f>
        <v>2026</v>
      </c>
      <c r="T2051" s="16"/>
    </row>
    <row r="2052" spans="1:20" x14ac:dyDescent="0.25">
      <c r="A2052" t="s">
        <v>62</v>
      </c>
      <c r="B2052" s="16">
        <v>45797</v>
      </c>
      <c r="C2052" t="s">
        <v>14</v>
      </c>
      <c r="D2052" t="s">
        <v>15</v>
      </c>
      <c r="E2052" t="s">
        <v>55</v>
      </c>
      <c r="F2052" t="s">
        <v>56</v>
      </c>
      <c r="G2052">
        <v>19134</v>
      </c>
      <c r="H2052" t="s">
        <v>57</v>
      </c>
      <c r="I2052" t="s">
        <v>26</v>
      </c>
      <c r="J2052" t="s">
        <v>37</v>
      </c>
      <c r="K2052" s="6">
        <v>6.48</v>
      </c>
      <c r="L2052">
        <v>4</v>
      </c>
      <c r="M2052">
        <v>0.7</v>
      </c>
      <c r="N2052" s="6">
        <v>-4.7519999999999998</v>
      </c>
      <c r="O2052">
        <f t="shared" si="96"/>
        <v>-4.7519999999999998</v>
      </c>
      <c r="P2052" s="6">
        <f t="shared" si="97"/>
        <v>119.69600000000001</v>
      </c>
      <c r="Q2052">
        <f t="shared" si="95"/>
        <v>153.7673320533813</v>
      </c>
      <c r="R2052" s="16" t="str">
        <f>TEXT(Ecom[[#This Row],[Dates]],"mmm")</f>
        <v>May</v>
      </c>
      <c r="S2052" s="16" t="str">
        <f>TEXT(Ecom[[#This Row],[Dates]],"YYYY")</f>
        <v>2025</v>
      </c>
      <c r="T2052" s="16"/>
    </row>
    <row r="2053" spans="1:20" x14ac:dyDescent="0.25">
      <c r="A2053" t="s">
        <v>62</v>
      </c>
      <c r="B2053" s="16">
        <v>45701</v>
      </c>
      <c r="C2053" t="s">
        <v>14</v>
      </c>
      <c r="D2053" t="s">
        <v>15</v>
      </c>
      <c r="E2053" t="s">
        <v>55</v>
      </c>
      <c r="F2053" t="s">
        <v>56</v>
      </c>
      <c r="G2053">
        <v>19134</v>
      </c>
      <c r="H2053" t="s">
        <v>57</v>
      </c>
      <c r="I2053" t="s">
        <v>19</v>
      </c>
      <c r="J2053" t="s">
        <v>21</v>
      </c>
      <c r="K2053" s="6">
        <v>341.488</v>
      </c>
      <c r="L2053">
        <v>8</v>
      </c>
      <c r="M2053">
        <v>0.3</v>
      </c>
      <c r="N2053" s="6">
        <v>-73.176000000000002</v>
      </c>
      <c r="O2053">
        <f t="shared" si="96"/>
        <v>-73.176000000000002</v>
      </c>
      <c r="P2053" s="6">
        <f t="shared" si="97"/>
        <v>125.98399999999999</v>
      </c>
      <c r="Q2053">
        <f t="shared" ref="Q2053:Q2116" si="98">SQRT(SUMXMY2(K2053:K2055,P2051:P2053)/3)</f>
        <v>155.33981012009815</v>
      </c>
      <c r="R2053" s="16" t="str">
        <f>TEXT(Ecom[[#This Row],[Dates]],"mmm")</f>
        <v>Feb</v>
      </c>
      <c r="S2053" s="16" t="str">
        <f>TEXT(Ecom[[#This Row],[Dates]],"YYYY")</f>
        <v>2025</v>
      </c>
      <c r="T2053" s="16"/>
    </row>
    <row r="2054" spans="1:20" x14ac:dyDescent="0.25">
      <c r="A2054" t="s">
        <v>62</v>
      </c>
      <c r="B2054" s="16">
        <v>46080</v>
      </c>
      <c r="C2054" t="s">
        <v>14</v>
      </c>
      <c r="D2054" t="s">
        <v>15</v>
      </c>
      <c r="E2054" t="s">
        <v>55</v>
      </c>
      <c r="F2054" t="s">
        <v>56</v>
      </c>
      <c r="G2054">
        <v>19134</v>
      </c>
      <c r="H2054" t="s">
        <v>57</v>
      </c>
      <c r="I2054" t="s">
        <v>26</v>
      </c>
      <c r="J2054" t="s">
        <v>34</v>
      </c>
      <c r="K2054" s="6">
        <v>11.12</v>
      </c>
      <c r="L2054">
        <v>5</v>
      </c>
      <c r="M2054">
        <v>0.2</v>
      </c>
      <c r="N2054" s="6">
        <v>0.83399999999999996</v>
      </c>
      <c r="O2054" t="str">
        <f t="shared" si="96"/>
        <v/>
      </c>
      <c r="P2054" s="6">
        <f t="shared" si="97"/>
        <v>17.924666666666667</v>
      </c>
      <c r="Q2054">
        <f t="shared" si="98"/>
        <v>85.474236256919568</v>
      </c>
      <c r="R2054" s="16" t="str">
        <f>TEXT(Ecom[[#This Row],[Dates]],"mmm")</f>
        <v>Feb</v>
      </c>
      <c r="S2054" s="16" t="str">
        <f>TEXT(Ecom[[#This Row],[Dates]],"YYYY")</f>
        <v>2026</v>
      </c>
      <c r="T2054" s="16"/>
    </row>
    <row r="2055" spans="1:20" x14ac:dyDescent="0.25">
      <c r="A2055" t="s">
        <v>62</v>
      </c>
      <c r="B2055" s="16">
        <v>46085</v>
      </c>
      <c r="C2055" t="s">
        <v>14</v>
      </c>
      <c r="D2055" t="s">
        <v>15</v>
      </c>
      <c r="E2055" t="s">
        <v>55</v>
      </c>
      <c r="F2055" t="s">
        <v>56</v>
      </c>
      <c r="G2055">
        <v>19134</v>
      </c>
      <c r="H2055" t="s">
        <v>57</v>
      </c>
      <c r="I2055" t="s">
        <v>19</v>
      </c>
      <c r="J2055" t="s">
        <v>33</v>
      </c>
      <c r="K2055" s="6">
        <v>25.344000000000001</v>
      </c>
      <c r="L2055">
        <v>6</v>
      </c>
      <c r="M2055">
        <v>0.2</v>
      </c>
      <c r="N2055" s="6">
        <v>3.4847999999999999</v>
      </c>
      <c r="O2055" t="str">
        <f t="shared" si="96"/>
        <v/>
      </c>
      <c r="P2055" s="6">
        <f t="shared" si="97"/>
        <v>80.867999999999995</v>
      </c>
      <c r="Q2055">
        <f t="shared" si="98"/>
        <v>90.017239347270035</v>
      </c>
      <c r="R2055" s="16" t="str">
        <f>TEXT(Ecom[[#This Row],[Dates]],"mmm")</f>
        <v>Mar</v>
      </c>
      <c r="S2055" s="16" t="str">
        <f>TEXT(Ecom[[#This Row],[Dates]],"YYYY")</f>
        <v>2026</v>
      </c>
      <c r="T2055" s="16"/>
    </row>
    <row r="2056" spans="1:20" x14ac:dyDescent="0.25">
      <c r="A2056" t="s">
        <v>28</v>
      </c>
      <c r="B2056" s="16">
        <v>45792</v>
      </c>
      <c r="C2056" t="s">
        <v>14</v>
      </c>
      <c r="D2056" t="s">
        <v>15</v>
      </c>
      <c r="E2056" t="s">
        <v>182</v>
      </c>
      <c r="F2056" t="s">
        <v>74</v>
      </c>
      <c r="G2056">
        <v>47374</v>
      </c>
      <c r="H2056" t="s">
        <v>47</v>
      </c>
      <c r="I2056" t="s">
        <v>19</v>
      </c>
      <c r="J2056" t="s">
        <v>33</v>
      </c>
      <c r="K2056" s="6">
        <v>17.309999999999999</v>
      </c>
      <c r="L2056">
        <v>3</v>
      </c>
      <c r="M2056">
        <v>0</v>
      </c>
      <c r="N2056" s="6">
        <v>5.1929999999999996</v>
      </c>
      <c r="O2056" t="str">
        <f t="shared" si="96"/>
        <v/>
      </c>
      <c r="P2056" s="6">
        <f t="shared" si="97"/>
        <v>601.31666666666672</v>
      </c>
      <c r="Q2056">
        <f t="shared" si="98"/>
        <v>573.04493907067922</v>
      </c>
      <c r="R2056" s="16" t="str">
        <f>TEXT(Ecom[[#This Row],[Dates]],"mmm")</f>
        <v>May</v>
      </c>
      <c r="S2056" s="16" t="str">
        <f>TEXT(Ecom[[#This Row],[Dates]],"YYYY")</f>
        <v>2025</v>
      </c>
      <c r="T2056" s="16"/>
    </row>
    <row r="2057" spans="1:20" x14ac:dyDescent="0.25">
      <c r="A2057" t="s">
        <v>62</v>
      </c>
      <c r="B2057" s="16">
        <v>46327</v>
      </c>
      <c r="C2057" t="s">
        <v>14</v>
      </c>
      <c r="D2057" t="s">
        <v>15</v>
      </c>
      <c r="E2057" t="s">
        <v>140</v>
      </c>
      <c r="F2057" t="s">
        <v>70</v>
      </c>
      <c r="G2057">
        <v>48227</v>
      </c>
      <c r="H2057" t="s">
        <v>47</v>
      </c>
      <c r="I2057" t="s">
        <v>35</v>
      </c>
      <c r="J2057" t="s">
        <v>59</v>
      </c>
      <c r="K2057" s="6">
        <v>199.95</v>
      </c>
      <c r="L2057">
        <v>5</v>
      </c>
      <c r="M2057">
        <v>0</v>
      </c>
      <c r="N2057" s="6">
        <v>63.984000000000002</v>
      </c>
      <c r="O2057" t="str">
        <f t="shared" si="96"/>
        <v/>
      </c>
      <c r="P2057" s="6">
        <f t="shared" si="97"/>
        <v>623.87666666666667</v>
      </c>
      <c r="Q2057">
        <f t="shared" si="98"/>
        <v>652.05827149612833</v>
      </c>
      <c r="R2057" s="16" t="str">
        <f>TEXT(Ecom[[#This Row],[Dates]],"mmm")</f>
        <v>Nov</v>
      </c>
      <c r="S2057" s="16" t="str">
        <f>TEXT(Ecom[[#This Row],[Dates]],"YYYY")</f>
        <v>2026</v>
      </c>
      <c r="T2057" s="16"/>
    </row>
    <row r="2058" spans="1:20" x14ac:dyDescent="0.25">
      <c r="A2058" t="s">
        <v>62</v>
      </c>
      <c r="B2058" s="16">
        <v>46297</v>
      </c>
      <c r="C2058" t="s">
        <v>14</v>
      </c>
      <c r="D2058" t="s">
        <v>15</v>
      </c>
      <c r="E2058" t="s">
        <v>140</v>
      </c>
      <c r="F2058" t="s">
        <v>70</v>
      </c>
      <c r="G2058">
        <v>48227</v>
      </c>
      <c r="H2058" t="s">
        <v>47</v>
      </c>
      <c r="I2058" t="s">
        <v>19</v>
      </c>
      <c r="J2058" t="s">
        <v>21</v>
      </c>
      <c r="K2058" s="6">
        <v>1586.69</v>
      </c>
      <c r="L2058">
        <v>7</v>
      </c>
      <c r="M2058">
        <v>0</v>
      </c>
      <c r="N2058" s="6">
        <v>412.5394</v>
      </c>
      <c r="O2058" t="str">
        <f t="shared" si="96"/>
        <v/>
      </c>
      <c r="P2058" s="6">
        <f t="shared" si="97"/>
        <v>694.49333333333334</v>
      </c>
      <c r="Q2058">
        <f t="shared" si="98"/>
        <v>668.64912728741547</v>
      </c>
      <c r="R2058" s="16" t="str">
        <f>TEXT(Ecom[[#This Row],[Dates]],"mmm")</f>
        <v>Oct</v>
      </c>
      <c r="S2058" s="16" t="str">
        <f>TEXT(Ecom[[#This Row],[Dates]],"YYYY")</f>
        <v>2026</v>
      </c>
      <c r="T2058" s="16"/>
    </row>
    <row r="2059" spans="1:20" x14ac:dyDescent="0.25">
      <c r="A2059" t="s">
        <v>62</v>
      </c>
      <c r="B2059" s="16">
        <v>45999</v>
      </c>
      <c r="C2059" t="s">
        <v>14</v>
      </c>
      <c r="D2059" t="s">
        <v>15</v>
      </c>
      <c r="E2059" t="s">
        <v>140</v>
      </c>
      <c r="F2059" t="s">
        <v>70</v>
      </c>
      <c r="G2059">
        <v>48227</v>
      </c>
      <c r="H2059" t="s">
        <v>47</v>
      </c>
      <c r="I2059" t="s">
        <v>35</v>
      </c>
      <c r="J2059" t="s">
        <v>59</v>
      </c>
      <c r="K2059" s="6">
        <v>84.99</v>
      </c>
      <c r="L2059">
        <v>1</v>
      </c>
      <c r="M2059">
        <v>0</v>
      </c>
      <c r="N2059" s="6">
        <v>30.596399999999999</v>
      </c>
      <c r="O2059" t="str">
        <f t="shared" si="96"/>
        <v/>
      </c>
      <c r="P2059" s="6">
        <f t="shared" si="97"/>
        <v>169.37666666666667</v>
      </c>
      <c r="Q2059">
        <f t="shared" si="98"/>
        <v>362.99217082160015</v>
      </c>
      <c r="R2059" s="16" t="str">
        <f>TEXT(Ecom[[#This Row],[Dates]],"mmm")</f>
        <v>Dec</v>
      </c>
      <c r="S2059" s="16" t="str">
        <f>TEXT(Ecom[[#This Row],[Dates]],"YYYY")</f>
        <v>2025</v>
      </c>
      <c r="T2059" s="16"/>
    </row>
    <row r="2060" spans="1:20" x14ac:dyDescent="0.25">
      <c r="A2060" t="s">
        <v>62</v>
      </c>
      <c r="B2060" s="16">
        <v>46219</v>
      </c>
      <c r="C2060" t="s">
        <v>14</v>
      </c>
      <c r="D2060" t="s">
        <v>15</v>
      </c>
      <c r="E2060" t="s">
        <v>140</v>
      </c>
      <c r="F2060" t="s">
        <v>70</v>
      </c>
      <c r="G2060">
        <v>48227</v>
      </c>
      <c r="H2060" t="s">
        <v>47</v>
      </c>
      <c r="I2060" t="s">
        <v>19</v>
      </c>
      <c r="J2060" t="s">
        <v>31</v>
      </c>
      <c r="K2060" s="6">
        <v>411.8</v>
      </c>
      <c r="L2060">
        <v>2</v>
      </c>
      <c r="M2060">
        <v>0</v>
      </c>
      <c r="N2060" s="6">
        <v>70.006</v>
      </c>
      <c r="O2060" t="str">
        <f t="shared" si="96"/>
        <v/>
      </c>
      <c r="P2060" s="6">
        <f t="shared" si="97"/>
        <v>167.81333333333333</v>
      </c>
      <c r="Q2060">
        <f t="shared" si="98"/>
        <v>193.69193085355357</v>
      </c>
      <c r="R2060" s="16" t="str">
        <f>TEXT(Ecom[[#This Row],[Dates]],"mmm")</f>
        <v>Jul</v>
      </c>
      <c r="S2060" s="16" t="str">
        <f>TEXT(Ecom[[#This Row],[Dates]],"YYYY")</f>
        <v>2026</v>
      </c>
      <c r="T2060" s="16"/>
    </row>
    <row r="2061" spans="1:20" x14ac:dyDescent="0.25">
      <c r="A2061" t="s">
        <v>28</v>
      </c>
      <c r="B2061" s="16">
        <v>45899</v>
      </c>
      <c r="C2061" t="s">
        <v>22</v>
      </c>
      <c r="D2061" t="s">
        <v>15</v>
      </c>
      <c r="E2061" t="s">
        <v>23</v>
      </c>
      <c r="F2061" t="s">
        <v>24</v>
      </c>
      <c r="G2061">
        <v>90049</v>
      </c>
      <c r="H2061" t="s">
        <v>25</v>
      </c>
      <c r="I2061" t="s">
        <v>26</v>
      </c>
      <c r="J2061" t="s">
        <v>77</v>
      </c>
      <c r="K2061" s="6">
        <v>11.34</v>
      </c>
      <c r="L2061">
        <v>3</v>
      </c>
      <c r="M2061">
        <v>0</v>
      </c>
      <c r="N2061" s="6">
        <v>5.2164000000000001</v>
      </c>
      <c r="O2061" t="str">
        <f t="shared" si="96"/>
        <v/>
      </c>
      <c r="P2061" s="6">
        <f t="shared" si="97"/>
        <v>35.869333333333337</v>
      </c>
      <c r="Q2061">
        <f t="shared" si="98"/>
        <v>104.92891973564242</v>
      </c>
      <c r="R2061" s="16" t="str">
        <f>TEXT(Ecom[[#This Row],[Dates]],"mmm")</f>
        <v>Aug</v>
      </c>
      <c r="S2061" s="16" t="str">
        <f>TEXT(Ecom[[#This Row],[Dates]],"YYYY")</f>
        <v>2025</v>
      </c>
      <c r="T2061" s="16"/>
    </row>
    <row r="2062" spans="1:20" x14ac:dyDescent="0.25">
      <c r="A2062" t="s">
        <v>28</v>
      </c>
      <c r="B2062" s="16">
        <v>46377</v>
      </c>
      <c r="C2062" t="s">
        <v>22</v>
      </c>
      <c r="D2062" t="s">
        <v>15</v>
      </c>
      <c r="E2062" t="s">
        <v>23</v>
      </c>
      <c r="F2062" t="s">
        <v>24</v>
      </c>
      <c r="G2062">
        <v>90049</v>
      </c>
      <c r="H2062" t="s">
        <v>25</v>
      </c>
      <c r="I2062" t="s">
        <v>26</v>
      </c>
      <c r="J2062" t="s">
        <v>32</v>
      </c>
      <c r="K2062" s="6">
        <v>80.3</v>
      </c>
      <c r="L2062">
        <v>5</v>
      </c>
      <c r="M2062">
        <v>0</v>
      </c>
      <c r="N2062" s="6">
        <v>20.878</v>
      </c>
      <c r="O2062" t="str">
        <f t="shared" si="96"/>
        <v/>
      </c>
      <c r="P2062" s="6">
        <f t="shared" si="97"/>
        <v>53.669333333333327</v>
      </c>
      <c r="Q2062">
        <f t="shared" si="98"/>
        <v>52.208576051577332</v>
      </c>
      <c r="R2062" s="16" t="str">
        <f>TEXT(Ecom[[#This Row],[Dates]],"mmm")</f>
        <v>Dec</v>
      </c>
      <c r="S2062" s="16" t="str">
        <f>TEXT(Ecom[[#This Row],[Dates]],"YYYY")</f>
        <v>2026</v>
      </c>
      <c r="T2062" s="16"/>
    </row>
    <row r="2063" spans="1:20" x14ac:dyDescent="0.25">
      <c r="A2063" t="s">
        <v>28</v>
      </c>
      <c r="B2063" s="16">
        <v>46212</v>
      </c>
      <c r="C2063" t="s">
        <v>22</v>
      </c>
      <c r="D2063" t="s">
        <v>15</v>
      </c>
      <c r="E2063" t="s">
        <v>23</v>
      </c>
      <c r="F2063" t="s">
        <v>24</v>
      </c>
      <c r="G2063">
        <v>90049</v>
      </c>
      <c r="H2063" t="s">
        <v>25</v>
      </c>
      <c r="I2063" t="s">
        <v>26</v>
      </c>
      <c r="J2063" t="s">
        <v>37</v>
      </c>
      <c r="K2063" s="6">
        <v>15.968</v>
      </c>
      <c r="L2063">
        <v>2</v>
      </c>
      <c r="M2063">
        <v>0.2</v>
      </c>
      <c r="N2063" s="6">
        <v>5.3891999999999998</v>
      </c>
      <c r="O2063" t="str">
        <f t="shared" si="96"/>
        <v/>
      </c>
      <c r="P2063" s="6">
        <f t="shared" si="97"/>
        <v>33.334666666666664</v>
      </c>
      <c r="Q2063">
        <f t="shared" si="98"/>
        <v>15.445677827649895</v>
      </c>
      <c r="R2063" s="16" t="str">
        <f>TEXT(Ecom[[#This Row],[Dates]],"mmm")</f>
        <v>Jul</v>
      </c>
      <c r="S2063" s="16" t="str">
        <f>TEXT(Ecom[[#This Row],[Dates]],"YYYY")</f>
        <v>2026</v>
      </c>
      <c r="T2063" s="16"/>
    </row>
    <row r="2064" spans="1:20" x14ac:dyDescent="0.25">
      <c r="A2064" t="s">
        <v>28</v>
      </c>
      <c r="B2064" s="16">
        <v>45729</v>
      </c>
      <c r="C2064" t="s">
        <v>22</v>
      </c>
      <c r="D2064" t="s">
        <v>15</v>
      </c>
      <c r="E2064" t="s">
        <v>23</v>
      </c>
      <c r="F2064" t="s">
        <v>24</v>
      </c>
      <c r="G2064">
        <v>90049</v>
      </c>
      <c r="H2064" t="s">
        <v>25</v>
      </c>
      <c r="I2064" t="s">
        <v>26</v>
      </c>
      <c r="J2064" t="s">
        <v>41</v>
      </c>
      <c r="K2064" s="6">
        <v>64.739999999999995</v>
      </c>
      <c r="L2064">
        <v>13</v>
      </c>
      <c r="M2064">
        <v>0</v>
      </c>
      <c r="N2064" s="6">
        <v>30.427800000000001</v>
      </c>
      <c r="O2064" t="str">
        <f t="shared" si="96"/>
        <v/>
      </c>
      <c r="P2064" s="6">
        <f t="shared" si="97"/>
        <v>163.22533333333334</v>
      </c>
      <c r="Q2064">
        <f t="shared" si="98"/>
        <v>140.33829892719157</v>
      </c>
      <c r="R2064" s="16" t="str">
        <f>TEXT(Ecom[[#This Row],[Dates]],"mmm")</f>
        <v>Mar</v>
      </c>
      <c r="S2064" s="16" t="str">
        <f>TEXT(Ecom[[#This Row],[Dates]],"YYYY")</f>
        <v>2025</v>
      </c>
      <c r="T2064" s="16"/>
    </row>
    <row r="2065" spans="1:20" x14ac:dyDescent="0.25">
      <c r="A2065" t="s">
        <v>28</v>
      </c>
      <c r="B2065" s="16">
        <v>45792</v>
      </c>
      <c r="C2065" t="s">
        <v>22</v>
      </c>
      <c r="D2065" t="s">
        <v>15</v>
      </c>
      <c r="E2065" t="s">
        <v>23</v>
      </c>
      <c r="F2065" t="s">
        <v>24</v>
      </c>
      <c r="G2065">
        <v>90049</v>
      </c>
      <c r="H2065" t="s">
        <v>25</v>
      </c>
      <c r="I2065" t="s">
        <v>26</v>
      </c>
      <c r="J2065" t="s">
        <v>37</v>
      </c>
      <c r="K2065" s="6">
        <v>19.295999999999999</v>
      </c>
      <c r="L2065">
        <v>3</v>
      </c>
      <c r="M2065">
        <v>0.2</v>
      </c>
      <c r="N2065" s="6">
        <v>6.03</v>
      </c>
      <c r="O2065" t="str">
        <f t="shared" si="96"/>
        <v/>
      </c>
      <c r="P2065" s="6">
        <f t="shared" si="97"/>
        <v>190.42933333333335</v>
      </c>
      <c r="Q2065">
        <f t="shared" si="98"/>
        <v>142.48364361178054</v>
      </c>
      <c r="R2065" s="16" t="str">
        <f>TEXT(Ecom[[#This Row],[Dates]],"mmm")</f>
        <v>May</v>
      </c>
      <c r="S2065" s="16" t="str">
        <f>TEXT(Ecom[[#This Row],[Dates]],"YYYY")</f>
        <v>2025</v>
      </c>
      <c r="T2065" s="16"/>
    </row>
    <row r="2066" spans="1:20" x14ac:dyDescent="0.25">
      <c r="A2066" t="s">
        <v>28</v>
      </c>
      <c r="B2066" s="16">
        <v>45785</v>
      </c>
      <c r="C2066" t="s">
        <v>22</v>
      </c>
      <c r="D2066" t="s">
        <v>15</v>
      </c>
      <c r="E2066" t="s">
        <v>23</v>
      </c>
      <c r="F2066" t="s">
        <v>24</v>
      </c>
      <c r="G2066">
        <v>90049</v>
      </c>
      <c r="H2066" t="s">
        <v>25</v>
      </c>
      <c r="I2066" t="s">
        <v>26</v>
      </c>
      <c r="J2066" t="s">
        <v>32</v>
      </c>
      <c r="K2066" s="6">
        <v>405.64</v>
      </c>
      <c r="L2066">
        <v>4</v>
      </c>
      <c r="M2066">
        <v>0</v>
      </c>
      <c r="N2066" s="6">
        <v>12.1692</v>
      </c>
      <c r="O2066" t="str">
        <f t="shared" si="96"/>
        <v/>
      </c>
      <c r="P2066" s="6">
        <f t="shared" si="97"/>
        <v>267.96733333333333</v>
      </c>
      <c r="Q2066">
        <f t="shared" si="98"/>
        <v>142.55469112200021</v>
      </c>
      <c r="R2066" s="16" t="str">
        <f>TEXT(Ecom[[#This Row],[Dates]],"mmm")</f>
        <v>May</v>
      </c>
      <c r="S2066" s="16" t="str">
        <f>TEXT(Ecom[[#This Row],[Dates]],"YYYY")</f>
        <v>2025</v>
      </c>
      <c r="T2066" s="16"/>
    </row>
    <row r="2067" spans="1:20" x14ac:dyDescent="0.25">
      <c r="A2067" t="s">
        <v>28</v>
      </c>
      <c r="B2067" s="16">
        <v>45705</v>
      </c>
      <c r="C2067" t="s">
        <v>22</v>
      </c>
      <c r="D2067" t="s">
        <v>15</v>
      </c>
      <c r="E2067" t="s">
        <v>23</v>
      </c>
      <c r="F2067" t="s">
        <v>24</v>
      </c>
      <c r="G2067">
        <v>90049</v>
      </c>
      <c r="H2067" t="s">
        <v>25</v>
      </c>
      <c r="I2067" t="s">
        <v>19</v>
      </c>
      <c r="J2067" t="s">
        <v>21</v>
      </c>
      <c r="K2067" s="6">
        <v>146.352</v>
      </c>
      <c r="L2067">
        <v>3</v>
      </c>
      <c r="M2067">
        <v>0.2</v>
      </c>
      <c r="N2067" s="6">
        <v>-9.1470000000000002</v>
      </c>
      <c r="O2067">
        <f t="shared" si="96"/>
        <v>-9.1470000000000002</v>
      </c>
      <c r="P2067" s="6">
        <f t="shared" si="97"/>
        <v>136.88399999999999</v>
      </c>
      <c r="Q2067">
        <f t="shared" si="98"/>
        <v>76.810167086472688</v>
      </c>
      <c r="R2067" s="16" t="str">
        <f>TEXT(Ecom[[#This Row],[Dates]],"mmm")</f>
        <v>Feb</v>
      </c>
      <c r="S2067" s="16" t="str">
        <f>TEXT(Ecom[[#This Row],[Dates]],"YYYY")</f>
        <v>2025</v>
      </c>
      <c r="T2067" s="16"/>
    </row>
    <row r="2068" spans="1:20" x14ac:dyDescent="0.25">
      <c r="A2068" t="s">
        <v>28</v>
      </c>
      <c r="B2068" s="16">
        <v>46144</v>
      </c>
      <c r="C2068" t="s">
        <v>22</v>
      </c>
      <c r="D2068" t="s">
        <v>15</v>
      </c>
      <c r="E2068" t="s">
        <v>23</v>
      </c>
      <c r="F2068" t="s">
        <v>24</v>
      </c>
      <c r="G2068">
        <v>90049</v>
      </c>
      <c r="H2068" t="s">
        <v>25</v>
      </c>
      <c r="I2068" t="s">
        <v>35</v>
      </c>
      <c r="J2068" t="s">
        <v>59</v>
      </c>
      <c r="K2068" s="6">
        <v>251.91</v>
      </c>
      <c r="L2068">
        <v>9</v>
      </c>
      <c r="M2068">
        <v>0</v>
      </c>
      <c r="N2068" s="6">
        <v>47.862900000000003</v>
      </c>
      <c r="O2068" t="str">
        <f t="shared" si="96"/>
        <v/>
      </c>
      <c r="P2068" s="6">
        <f t="shared" si="97"/>
        <v>154.75333333333333</v>
      </c>
      <c r="Q2068">
        <f t="shared" si="98"/>
        <v>77.028645539368199</v>
      </c>
      <c r="R2068" s="16" t="str">
        <f>TEXT(Ecom[[#This Row],[Dates]],"mmm")</f>
        <v>May</v>
      </c>
      <c r="S2068" s="16" t="str">
        <f>TEXT(Ecom[[#This Row],[Dates]],"YYYY")</f>
        <v>2026</v>
      </c>
      <c r="T2068" s="16"/>
    </row>
    <row r="2069" spans="1:20" x14ac:dyDescent="0.25">
      <c r="A2069" t="s">
        <v>28</v>
      </c>
      <c r="B2069" s="16">
        <v>46186</v>
      </c>
      <c r="C2069" t="s">
        <v>22</v>
      </c>
      <c r="D2069" t="s">
        <v>15</v>
      </c>
      <c r="E2069" t="s">
        <v>23</v>
      </c>
      <c r="F2069" t="s">
        <v>24</v>
      </c>
      <c r="G2069">
        <v>90049</v>
      </c>
      <c r="H2069" t="s">
        <v>25</v>
      </c>
      <c r="I2069" t="s">
        <v>26</v>
      </c>
      <c r="J2069" t="s">
        <v>34</v>
      </c>
      <c r="K2069" s="6">
        <v>12.39</v>
      </c>
      <c r="L2069">
        <v>3</v>
      </c>
      <c r="M2069">
        <v>0</v>
      </c>
      <c r="N2069" s="6">
        <v>3.7170000000000001</v>
      </c>
      <c r="O2069" t="str">
        <f t="shared" si="96"/>
        <v/>
      </c>
      <c r="P2069" s="6">
        <f t="shared" si="97"/>
        <v>307.72733333333332</v>
      </c>
      <c r="Q2069">
        <f t="shared" si="98"/>
        <v>244.97331217607874</v>
      </c>
      <c r="R2069" s="16" t="str">
        <f>TEXT(Ecom[[#This Row],[Dates]],"mmm")</f>
        <v>Jun</v>
      </c>
      <c r="S2069" s="16" t="str">
        <f>TEXT(Ecom[[#This Row],[Dates]],"YYYY")</f>
        <v>2026</v>
      </c>
      <c r="T2069" s="16"/>
    </row>
    <row r="2070" spans="1:20" x14ac:dyDescent="0.25">
      <c r="A2070" t="s">
        <v>28</v>
      </c>
      <c r="B2070" s="16">
        <v>45955</v>
      </c>
      <c r="C2070" t="s">
        <v>14</v>
      </c>
      <c r="D2070" t="s">
        <v>15</v>
      </c>
      <c r="E2070" t="s">
        <v>310</v>
      </c>
      <c r="F2070" t="s">
        <v>24</v>
      </c>
      <c r="G2070">
        <v>91767</v>
      </c>
      <c r="H2070" t="s">
        <v>25</v>
      </c>
      <c r="I2070" t="s">
        <v>35</v>
      </c>
      <c r="J2070" t="s">
        <v>59</v>
      </c>
      <c r="K2070" s="6">
        <v>199.96</v>
      </c>
      <c r="L2070">
        <v>4</v>
      </c>
      <c r="M2070">
        <v>0</v>
      </c>
      <c r="N2070" s="6">
        <v>69.986000000000004</v>
      </c>
      <c r="O2070" t="str">
        <f t="shared" si="96"/>
        <v/>
      </c>
      <c r="P2070" s="6">
        <f t="shared" si="97"/>
        <v>304.24433333333337</v>
      </c>
      <c r="Q2070">
        <f t="shared" si="98"/>
        <v>292.07551554578032</v>
      </c>
      <c r="R2070" s="16" t="str">
        <f>TEXT(Ecom[[#This Row],[Dates]],"mmm")</f>
        <v>Oct</v>
      </c>
      <c r="S2070" s="16" t="str">
        <f>TEXT(Ecom[[#This Row],[Dates]],"YYYY")</f>
        <v>2025</v>
      </c>
      <c r="T2070" s="16"/>
    </row>
    <row r="2071" spans="1:20" x14ac:dyDescent="0.25">
      <c r="A2071" t="s">
        <v>28</v>
      </c>
      <c r="B2071" s="16">
        <v>45686</v>
      </c>
      <c r="C2071" t="s">
        <v>14</v>
      </c>
      <c r="D2071" t="s">
        <v>15</v>
      </c>
      <c r="E2071" t="s">
        <v>310</v>
      </c>
      <c r="F2071" t="s">
        <v>24</v>
      </c>
      <c r="G2071">
        <v>91767</v>
      </c>
      <c r="H2071" t="s">
        <v>25</v>
      </c>
      <c r="I2071" t="s">
        <v>19</v>
      </c>
      <c r="J2071" t="s">
        <v>31</v>
      </c>
      <c r="K2071" s="6">
        <v>710.83199999999999</v>
      </c>
      <c r="L2071">
        <v>3</v>
      </c>
      <c r="M2071">
        <v>0.2</v>
      </c>
      <c r="N2071" s="6">
        <v>-97.739400000000003</v>
      </c>
      <c r="O2071">
        <f t="shared" si="96"/>
        <v>-97.739400000000003</v>
      </c>
      <c r="P2071" s="6">
        <f t="shared" si="97"/>
        <v>332.23099999999999</v>
      </c>
      <c r="Q2071">
        <f t="shared" si="98"/>
        <v>292.24112781165769</v>
      </c>
      <c r="R2071" s="16" t="str">
        <f>TEXT(Ecom[[#This Row],[Dates]],"mmm")</f>
        <v>Jan</v>
      </c>
      <c r="S2071" s="16" t="str">
        <f>TEXT(Ecom[[#This Row],[Dates]],"YYYY")</f>
        <v>2025</v>
      </c>
      <c r="T2071" s="16"/>
    </row>
    <row r="2072" spans="1:20" x14ac:dyDescent="0.25">
      <c r="A2072" t="s">
        <v>13</v>
      </c>
      <c r="B2072" s="16">
        <v>45991</v>
      </c>
      <c r="C2072" t="s">
        <v>22</v>
      </c>
      <c r="D2072" t="s">
        <v>15</v>
      </c>
      <c r="E2072" t="s">
        <v>55</v>
      </c>
      <c r="F2072" t="s">
        <v>56</v>
      </c>
      <c r="G2072">
        <v>19134</v>
      </c>
      <c r="H2072" t="s">
        <v>57</v>
      </c>
      <c r="I2072" t="s">
        <v>26</v>
      </c>
      <c r="J2072" t="s">
        <v>37</v>
      </c>
      <c r="K2072" s="6">
        <v>1.9410000000000001</v>
      </c>
      <c r="L2072">
        <v>1</v>
      </c>
      <c r="M2072">
        <v>0.7</v>
      </c>
      <c r="N2072" s="6">
        <v>-1.294</v>
      </c>
      <c r="O2072">
        <f t="shared" si="96"/>
        <v>-1.294</v>
      </c>
      <c r="P2072" s="6">
        <f t="shared" si="97"/>
        <v>97.724333333333334</v>
      </c>
      <c r="Q2072">
        <f t="shared" si="98"/>
        <v>184.29654372253998</v>
      </c>
      <c r="R2072" s="16" t="str">
        <f>TEXT(Ecom[[#This Row],[Dates]],"mmm")</f>
        <v>Nov</v>
      </c>
      <c r="S2072" s="16" t="str">
        <f>TEXT(Ecom[[#This Row],[Dates]],"YYYY")</f>
        <v>2025</v>
      </c>
      <c r="T2072" s="16"/>
    </row>
    <row r="2073" spans="1:20" x14ac:dyDescent="0.25">
      <c r="A2073" t="s">
        <v>28</v>
      </c>
      <c r="B2073" s="16">
        <v>45874</v>
      </c>
      <c r="C2073" t="s">
        <v>14</v>
      </c>
      <c r="D2073" t="s">
        <v>15</v>
      </c>
      <c r="E2073" t="s">
        <v>362</v>
      </c>
      <c r="F2073" t="s">
        <v>24</v>
      </c>
      <c r="G2073">
        <v>91761</v>
      </c>
      <c r="H2073" t="s">
        <v>25</v>
      </c>
      <c r="I2073" t="s">
        <v>19</v>
      </c>
      <c r="J2073" t="s">
        <v>21</v>
      </c>
      <c r="K2073" s="6">
        <v>283.92</v>
      </c>
      <c r="L2073">
        <v>5</v>
      </c>
      <c r="M2073">
        <v>0.2</v>
      </c>
      <c r="N2073" s="6">
        <v>-46.137</v>
      </c>
      <c r="O2073">
        <f t="shared" si="96"/>
        <v>-46.137</v>
      </c>
      <c r="P2073" s="6">
        <f t="shared" si="97"/>
        <v>117.06733333333334</v>
      </c>
      <c r="Q2073">
        <f t="shared" si="98"/>
        <v>67.745721177443016</v>
      </c>
      <c r="R2073" s="16" t="str">
        <f>TEXT(Ecom[[#This Row],[Dates]],"mmm")</f>
        <v>Aug</v>
      </c>
      <c r="S2073" s="16" t="str">
        <f>TEXT(Ecom[[#This Row],[Dates]],"YYYY")</f>
        <v>2025</v>
      </c>
      <c r="T2073" s="16"/>
    </row>
    <row r="2074" spans="1:20" x14ac:dyDescent="0.25">
      <c r="A2074" t="s">
        <v>28</v>
      </c>
      <c r="B2074" s="16">
        <v>46325</v>
      </c>
      <c r="C2074" t="s">
        <v>22</v>
      </c>
      <c r="D2074" t="s">
        <v>15</v>
      </c>
      <c r="E2074" t="s">
        <v>42</v>
      </c>
      <c r="F2074" t="s">
        <v>43</v>
      </c>
      <c r="G2074">
        <v>98105</v>
      </c>
      <c r="H2074" t="s">
        <v>25</v>
      </c>
      <c r="I2074" t="s">
        <v>26</v>
      </c>
      <c r="J2074" t="s">
        <v>37</v>
      </c>
      <c r="K2074" s="6">
        <v>7.3120000000000003</v>
      </c>
      <c r="L2074">
        <v>2</v>
      </c>
      <c r="M2074">
        <v>0.2</v>
      </c>
      <c r="N2074" s="6">
        <v>2.5592000000000001</v>
      </c>
      <c r="O2074" t="str">
        <f t="shared" si="96"/>
        <v/>
      </c>
      <c r="P2074" s="6">
        <f t="shared" si="97"/>
        <v>276.27533333333332</v>
      </c>
      <c r="Q2074">
        <f t="shared" si="98"/>
        <v>286.89148607153425</v>
      </c>
      <c r="R2074" s="16" t="str">
        <f>TEXT(Ecom[[#This Row],[Dates]],"mmm")</f>
        <v>Oct</v>
      </c>
      <c r="S2074" s="16" t="str">
        <f>TEXT(Ecom[[#This Row],[Dates]],"YYYY")</f>
        <v>2026</v>
      </c>
      <c r="T2074" s="16"/>
    </row>
    <row r="2075" spans="1:20" x14ac:dyDescent="0.25">
      <c r="A2075" t="s">
        <v>13</v>
      </c>
      <c r="B2075" s="16">
        <v>45850</v>
      </c>
      <c r="C2075" t="s">
        <v>44</v>
      </c>
      <c r="D2075" t="s">
        <v>15</v>
      </c>
      <c r="E2075" t="s">
        <v>145</v>
      </c>
      <c r="F2075" t="s">
        <v>24</v>
      </c>
      <c r="G2075">
        <v>94513</v>
      </c>
      <c r="H2075" t="s">
        <v>25</v>
      </c>
      <c r="I2075" t="s">
        <v>35</v>
      </c>
      <c r="J2075" t="s">
        <v>59</v>
      </c>
      <c r="K2075" s="6">
        <v>59.97</v>
      </c>
      <c r="L2075">
        <v>3</v>
      </c>
      <c r="M2075">
        <v>0</v>
      </c>
      <c r="N2075" s="6">
        <v>13.793100000000001</v>
      </c>
      <c r="O2075" t="str">
        <f t="shared" si="96"/>
        <v/>
      </c>
      <c r="P2075" s="6">
        <f t="shared" si="97"/>
        <v>293.238</v>
      </c>
      <c r="Q2075">
        <f t="shared" si="98"/>
        <v>313.04347183004376</v>
      </c>
      <c r="R2075" s="16" t="str">
        <f>TEXT(Ecom[[#This Row],[Dates]],"mmm")</f>
        <v>Jul</v>
      </c>
      <c r="S2075" s="16" t="str">
        <f>TEXT(Ecom[[#This Row],[Dates]],"YYYY")</f>
        <v>2025</v>
      </c>
      <c r="T2075" s="16"/>
    </row>
    <row r="2076" spans="1:20" x14ac:dyDescent="0.25">
      <c r="A2076" t="s">
        <v>13</v>
      </c>
      <c r="B2076" s="16">
        <v>45916</v>
      </c>
      <c r="C2076" t="s">
        <v>44</v>
      </c>
      <c r="D2076" t="s">
        <v>15</v>
      </c>
      <c r="E2076" t="s">
        <v>145</v>
      </c>
      <c r="F2076" t="s">
        <v>24</v>
      </c>
      <c r="G2076">
        <v>94513</v>
      </c>
      <c r="H2076" t="s">
        <v>25</v>
      </c>
      <c r="I2076" t="s">
        <v>35</v>
      </c>
      <c r="J2076" t="s">
        <v>36</v>
      </c>
      <c r="K2076" s="6">
        <v>761.54399999999998</v>
      </c>
      <c r="L2076">
        <v>7</v>
      </c>
      <c r="M2076">
        <v>0.2</v>
      </c>
      <c r="N2076" s="6">
        <v>66.635099999999994</v>
      </c>
      <c r="O2076" t="str">
        <f t="shared" si="96"/>
        <v/>
      </c>
      <c r="P2076" s="6">
        <f t="shared" si="97"/>
        <v>286.548</v>
      </c>
      <c r="Q2076">
        <f t="shared" si="98"/>
        <v>342.32721977490309</v>
      </c>
      <c r="R2076" s="16" t="str">
        <f>TEXT(Ecom[[#This Row],[Dates]],"mmm")</f>
        <v>Sep</v>
      </c>
      <c r="S2076" s="16" t="str">
        <f>TEXT(Ecom[[#This Row],[Dates]],"YYYY")</f>
        <v>2025</v>
      </c>
      <c r="T2076" s="16"/>
    </row>
    <row r="2077" spans="1:20" x14ac:dyDescent="0.25">
      <c r="A2077" t="s">
        <v>28</v>
      </c>
      <c r="B2077" s="16">
        <v>46024</v>
      </c>
      <c r="C2077" t="s">
        <v>14</v>
      </c>
      <c r="D2077" t="s">
        <v>15</v>
      </c>
      <c r="E2077" t="s">
        <v>52</v>
      </c>
      <c r="F2077" t="s">
        <v>24</v>
      </c>
      <c r="G2077">
        <v>94122</v>
      </c>
      <c r="H2077" t="s">
        <v>25</v>
      </c>
      <c r="I2077" t="s">
        <v>19</v>
      </c>
      <c r="J2077" t="s">
        <v>33</v>
      </c>
      <c r="K2077" s="6">
        <v>58.2</v>
      </c>
      <c r="L2077">
        <v>3</v>
      </c>
      <c r="M2077">
        <v>0</v>
      </c>
      <c r="N2077" s="6">
        <v>28.518000000000001</v>
      </c>
      <c r="O2077" t="str">
        <f t="shared" si="96"/>
        <v/>
      </c>
      <c r="P2077" s="6">
        <f t="shared" si="97"/>
        <v>62.986666666666657</v>
      </c>
      <c r="Q2077">
        <f t="shared" si="98"/>
        <v>197.36178290904508</v>
      </c>
      <c r="R2077" s="16" t="str">
        <f>TEXT(Ecom[[#This Row],[Dates]],"mmm")</f>
        <v>Jan</v>
      </c>
      <c r="S2077" s="16" t="str">
        <f>TEXT(Ecom[[#This Row],[Dates]],"YYYY")</f>
        <v>2026</v>
      </c>
      <c r="T2077" s="16"/>
    </row>
    <row r="2078" spans="1:20" x14ac:dyDescent="0.25">
      <c r="A2078" t="s">
        <v>62</v>
      </c>
      <c r="B2078" s="16">
        <v>45661</v>
      </c>
      <c r="C2078" t="s">
        <v>14</v>
      </c>
      <c r="D2078" t="s">
        <v>15</v>
      </c>
      <c r="E2078" t="s">
        <v>333</v>
      </c>
      <c r="F2078" t="s">
        <v>248</v>
      </c>
      <c r="G2078">
        <v>21215</v>
      </c>
      <c r="H2078" t="s">
        <v>57</v>
      </c>
      <c r="I2078" t="s">
        <v>26</v>
      </c>
      <c r="J2078" t="s">
        <v>41</v>
      </c>
      <c r="K2078" s="6">
        <v>39.9</v>
      </c>
      <c r="L2078">
        <v>5</v>
      </c>
      <c r="M2078">
        <v>0</v>
      </c>
      <c r="N2078" s="6">
        <v>19.95</v>
      </c>
      <c r="O2078" t="str">
        <f t="shared" si="96"/>
        <v/>
      </c>
      <c r="P2078" s="6">
        <f t="shared" si="97"/>
        <v>75.203333333333333</v>
      </c>
      <c r="Q2078">
        <f t="shared" si="98"/>
        <v>143.75691302359715</v>
      </c>
      <c r="R2078" s="16" t="str">
        <f>TEXT(Ecom[[#This Row],[Dates]],"mmm")</f>
        <v>Jan</v>
      </c>
      <c r="S2078" s="16" t="str">
        <f>TEXT(Ecom[[#This Row],[Dates]],"YYYY")</f>
        <v>2025</v>
      </c>
      <c r="T2078" s="16"/>
    </row>
    <row r="2079" spans="1:20" x14ac:dyDescent="0.25">
      <c r="A2079" t="s">
        <v>62</v>
      </c>
      <c r="B2079" s="16">
        <v>46327</v>
      </c>
      <c r="C2079" t="s">
        <v>14</v>
      </c>
      <c r="D2079" t="s">
        <v>15</v>
      </c>
      <c r="E2079" t="s">
        <v>333</v>
      </c>
      <c r="F2079" t="s">
        <v>248</v>
      </c>
      <c r="G2079">
        <v>21215</v>
      </c>
      <c r="H2079" t="s">
        <v>57</v>
      </c>
      <c r="I2079" t="s">
        <v>26</v>
      </c>
      <c r="J2079" t="s">
        <v>38</v>
      </c>
      <c r="K2079" s="6">
        <v>90.86</v>
      </c>
      <c r="L2079">
        <v>7</v>
      </c>
      <c r="M2079">
        <v>0</v>
      </c>
      <c r="N2079" s="6">
        <v>26.349399999999999</v>
      </c>
      <c r="O2079" t="str">
        <f t="shared" si="96"/>
        <v/>
      </c>
      <c r="P2079" s="6">
        <f t="shared" si="97"/>
        <v>97.314000000000007</v>
      </c>
      <c r="Q2079">
        <f t="shared" si="98"/>
        <v>20.350634275309638</v>
      </c>
      <c r="R2079" s="16" t="str">
        <f>TEXT(Ecom[[#This Row],[Dates]],"mmm")</f>
        <v>Nov</v>
      </c>
      <c r="S2079" s="16" t="str">
        <f>TEXT(Ecom[[#This Row],[Dates]],"YYYY")</f>
        <v>2026</v>
      </c>
      <c r="T2079" s="16"/>
    </row>
    <row r="2080" spans="1:20" x14ac:dyDescent="0.25">
      <c r="A2080" t="s">
        <v>62</v>
      </c>
      <c r="B2080" s="16">
        <v>45764</v>
      </c>
      <c r="C2080" t="s">
        <v>14</v>
      </c>
      <c r="D2080" t="s">
        <v>15</v>
      </c>
      <c r="E2080" t="s">
        <v>333</v>
      </c>
      <c r="F2080" t="s">
        <v>248</v>
      </c>
      <c r="G2080">
        <v>21215</v>
      </c>
      <c r="H2080" t="s">
        <v>57</v>
      </c>
      <c r="I2080" t="s">
        <v>26</v>
      </c>
      <c r="J2080" t="s">
        <v>41</v>
      </c>
      <c r="K2080" s="6">
        <v>94.85</v>
      </c>
      <c r="L2080">
        <v>5</v>
      </c>
      <c r="M2080">
        <v>0</v>
      </c>
      <c r="N2080" s="6">
        <v>45.527999999999999</v>
      </c>
      <c r="O2080" t="str">
        <f t="shared" si="96"/>
        <v/>
      </c>
      <c r="P2080" s="6">
        <f t="shared" si="97"/>
        <v>104.35533333333332</v>
      </c>
      <c r="Q2080">
        <f t="shared" si="98"/>
        <v>13.21260496927362</v>
      </c>
      <c r="R2080" s="16" t="str">
        <f>TEXT(Ecom[[#This Row],[Dates]],"mmm")</f>
        <v>Apr</v>
      </c>
      <c r="S2080" s="16" t="str">
        <f>TEXT(Ecom[[#This Row],[Dates]],"YYYY")</f>
        <v>2025</v>
      </c>
      <c r="T2080" s="16"/>
    </row>
    <row r="2081" spans="1:20" x14ac:dyDescent="0.25">
      <c r="A2081" t="s">
        <v>28</v>
      </c>
      <c r="B2081" s="16">
        <v>46324</v>
      </c>
      <c r="C2081" t="s">
        <v>14</v>
      </c>
      <c r="D2081" t="s">
        <v>15</v>
      </c>
      <c r="E2081" t="s">
        <v>108</v>
      </c>
      <c r="F2081" t="s">
        <v>81</v>
      </c>
      <c r="G2081">
        <v>85023</v>
      </c>
      <c r="H2081" t="s">
        <v>25</v>
      </c>
      <c r="I2081" t="s">
        <v>26</v>
      </c>
      <c r="J2081" t="s">
        <v>41</v>
      </c>
      <c r="K2081" s="6">
        <v>106.232</v>
      </c>
      <c r="L2081">
        <v>7</v>
      </c>
      <c r="M2081">
        <v>0.2</v>
      </c>
      <c r="N2081" s="6">
        <v>37.181199999999997</v>
      </c>
      <c r="O2081" t="str">
        <f t="shared" si="96"/>
        <v/>
      </c>
      <c r="P2081" s="6">
        <f t="shared" si="97"/>
        <v>75.309333333333328</v>
      </c>
      <c r="Q2081">
        <f t="shared" si="98"/>
        <v>39.611137966018632</v>
      </c>
      <c r="R2081" s="16" t="str">
        <f>TEXT(Ecom[[#This Row],[Dates]],"mmm")</f>
        <v>Oct</v>
      </c>
      <c r="S2081" s="16" t="str">
        <f>TEXT(Ecom[[#This Row],[Dates]],"YYYY")</f>
        <v>2026</v>
      </c>
      <c r="T2081" s="16"/>
    </row>
    <row r="2082" spans="1:20" x14ac:dyDescent="0.25">
      <c r="A2082" t="s">
        <v>28</v>
      </c>
      <c r="B2082" s="16">
        <v>46060</v>
      </c>
      <c r="C2082" t="s">
        <v>14</v>
      </c>
      <c r="D2082" t="s">
        <v>15</v>
      </c>
      <c r="E2082" t="s">
        <v>108</v>
      </c>
      <c r="F2082" t="s">
        <v>81</v>
      </c>
      <c r="G2082">
        <v>85023</v>
      </c>
      <c r="H2082" t="s">
        <v>25</v>
      </c>
      <c r="I2082" t="s">
        <v>35</v>
      </c>
      <c r="J2082" t="s">
        <v>36</v>
      </c>
      <c r="K2082" s="6">
        <v>111.98399999999999</v>
      </c>
      <c r="L2082">
        <v>2</v>
      </c>
      <c r="M2082">
        <v>0.2</v>
      </c>
      <c r="N2082" s="6">
        <v>11.198399999999999</v>
      </c>
      <c r="O2082" t="str">
        <f t="shared" si="96"/>
        <v/>
      </c>
      <c r="P2082" s="6">
        <f t="shared" si="97"/>
        <v>52.378666666666668</v>
      </c>
      <c r="Q2082">
        <f t="shared" si="98"/>
        <v>40.210942916353282</v>
      </c>
      <c r="R2082" s="16" t="str">
        <f>TEXT(Ecom[[#This Row],[Dates]],"mmm")</f>
        <v>Feb</v>
      </c>
      <c r="S2082" s="16" t="str">
        <f>TEXT(Ecom[[#This Row],[Dates]],"YYYY")</f>
        <v>2026</v>
      </c>
      <c r="T2082" s="16"/>
    </row>
    <row r="2083" spans="1:20" x14ac:dyDescent="0.25">
      <c r="A2083" t="s">
        <v>28</v>
      </c>
      <c r="B2083" s="16">
        <v>46148</v>
      </c>
      <c r="C2083" t="s">
        <v>14</v>
      </c>
      <c r="D2083" t="s">
        <v>15</v>
      </c>
      <c r="E2083" t="s">
        <v>108</v>
      </c>
      <c r="F2083" t="s">
        <v>81</v>
      </c>
      <c r="G2083">
        <v>85023</v>
      </c>
      <c r="H2083" t="s">
        <v>25</v>
      </c>
      <c r="I2083" t="s">
        <v>19</v>
      </c>
      <c r="J2083" t="s">
        <v>33</v>
      </c>
      <c r="K2083" s="6">
        <v>7.7119999999999997</v>
      </c>
      <c r="L2083">
        <v>2</v>
      </c>
      <c r="M2083">
        <v>0.2</v>
      </c>
      <c r="N2083" s="6">
        <v>1.7352000000000001</v>
      </c>
      <c r="O2083" t="str">
        <f t="shared" si="96"/>
        <v/>
      </c>
      <c r="P2083" s="6">
        <f t="shared" si="97"/>
        <v>22.943999999999999</v>
      </c>
      <c r="Q2083">
        <f t="shared" si="98"/>
        <v>39.971260223463702</v>
      </c>
      <c r="R2083" s="16" t="str">
        <f>TEXT(Ecom[[#This Row],[Dates]],"mmm")</f>
        <v>May</v>
      </c>
      <c r="S2083" s="16" t="str">
        <f>TEXT(Ecom[[#This Row],[Dates]],"YYYY")</f>
        <v>2026</v>
      </c>
      <c r="T2083" s="16"/>
    </row>
    <row r="2084" spans="1:20" x14ac:dyDescent="0.25">
      <c r="A2084" t="s">
        <v>28</v>
      </c>
      <c r="B2084" s="16">
        <v>46340</v>
      </c>
      <c r="C2084" t="s">
        <v>14</v>
      </c>
      <c r="D2084" t="s">
        <v>15</v>
      </c>
      <c r="E2084" t="s">
        <v>23</v>
      </c>
      <c r="F2084" t="s">
        <v>24</v>
      </c>
      <c r="G2084">
        <v>90008</v>
      </c>
      <c r="H2084" t="s">
        <v>25</v>
      </c>
      <c r="I2084" t="s">
        <v>26</v>
      </c>
      <c r="J2084" t="s">
        <v>41</v>
      </c>
      <c r="K2084" s="6">
        <v>37.44</v>
      </c>
      <c r="L2084">
        <v>6</v>
      </c>
      <c r="M2084">
        <v>0</v>
      </c>
      <c r="N2084" s="6">
        <v>16.847999999999999</v>
      </c>
      <c r="O2084" t="str">
        <f t="shared" si="96"/>
        <v/>
      </c>
      <c r="P2084" s="6">
        <f t="shared" si="97"/>
        <v>61.080000000000005</v>
      </c>
      <c r="Q2084">
        <f t="shared" si="98"/>
        <v>36.284005005777125</v>
      </c>
      <c r="R2084" s="16" t="str">
        <f>TEXT(Ecom[[#This Row],[Dates]],"mmm")</f>
        <v>Nov</v>
      </c>
      <c r="S2084" s="16" t="str">
        <f>TEXT(Ecom[[#This Row],[Dates]],"YYYY")</f>
        <v>2026</v>
      </c>
      <c r="T2084" s="16"/>
    </row>
    <row r="2085" spans="1:20" x14ac:dyDescent="0.25">
      <c r="A2085" t="s">
        <v>28</v>
      </c>
      <c r="B2085" s="16">
        <v>45828</v>
      </c>
      <c r="C2085" t="s">
        <v>44</v>
      </c>
      <c r="D2085" t="s">
        <v>15</v>
      </c>
      <c r="E2085" t="s">
        <v>61</v>
      </c>
      <c r="F2085" t="s">
        <v>46</v>
      </c>
      <c r="G2085">
        <v>77036</v>
      </c>
      <c r="H2085" t="s">
        <v>47</v>
      </c>
      <c r="I2085" t="s">
        <v>26</v>
      </c>
      <c r="J2085" t="s">
        <v>27</v>
      </c>
      <c r="K2085" s="6">
        <v>23.68</v>
      </c>
      <c r="L2085">
        <v>2</v>
      </c>
      <c r="M2085">
        <v>0.2</v>
      </c>
      <c r="N2085" s="6">
        <v>8.8800000000000008</v>
      </c>
      <c r="O2085" t="str">
        <f t="shared" si="96"/>
        <v/>
      </c>
      <c r="P2085" s="6">
        <f t="shared" si="97"/>
        <v>54.75</v>
      </c>
      <c r="Q2085">
        <f t="shared" si="98"/>
        <v>41.004525343755247</v>
      </c>
      <c r="R2085" s="16" t="str">
        <f>TEXT(Ecom[[#This Row],[Dates]],"mmm")</f>
        <v>Jun</v>
      </c>
      <c r="S2085" s="16" t="str">
        <f>TEXT(Ecom[[#This Row],[Dates]],"YYYY")</f>
        <v>2025</v>
      </c>
      <c r="T2085" s="16"/>
    </row>
    <row r="2086" spans="1:20" x14ac:dyDescent="0.25">
      <c r="A2086" t="s">
        <v>28</v>
      </c>
      <c r="B2086" s="16">
        <v>45804</v>
      </c>
      <c r="C2086" t="s">
        <v>14</v>
      </c>
      <c r="D2086" t="s">
        <v>15</v>
      </c>
      <c r="E2086" t="s">
        <v>75</v>
      </c>
      <c r="F2086" t="s">
        <v>76</v>
      </c>
      <c r="G2086">
        <v>10009</v>
      </c>
      <c r="H2086" t="s">
        <v>57</v>
      </c>
      <c r="I2086" t="s">
        <v>26</v>
      </c>
      <c r="J2086" t="s">
        <v>27</v>
      </c>
      <c r="K2086" s="6">
        <v>122.12</v>
      </c>
      <c r="L2086">
        <v>4</v>
      </c>
      <c r="M2086">
        <v>0</v>
      </c>
      <c r="N2086" s="6">
        <v>56.175199999999997</v>
      </c>
      <c r="O2086" t="str">
        <f t="shared" si="96"/>
        <v/>
      </c>
      <c r="P2086" s="6">
        <f t="shared" si="97"/>
        <v>155.15666666666667</v>
      </c>
      <c r="Q2086">
        <f t="shared" si="98"/>
        <v>106.23303128988194</v>
      </c>
      <c r="R2086" s="16" t="str">
        <f>TEXT(Ecom[[#This Row],[Dates]],"mmm")</f>
        <v>May</v>
      </c>
      <c r="S2086" s="16" t="str">
        <f>TEXT(Ecom[[#This Row],[Dates]],"YYYY")</f>
        <v>2025</v>
      </c>
      <c r="T2086" s="16"/>
    </row>
    <row r="2087" spans="1:20" x14ac:dyDescent="0.25">
      <c r="A2087" t="s">
        <v>28</v>
      </c>
      <c r="B2087" s="16">
        <v>46188</v>
      </c>
      <c r="C2087" t="s">
        <v>14</v>
      </c>
      <c r="D2087" t="s">
        <v>15</v>
      </c>
      <c r="E2087" t="s">
        <v>75</v>
      </c>
      <c r="F2087" t="s">
        <v>76</v>
      </c>
      <c r="G2087">
        <v>10009</v>
      </c>
      <c r="H2087" t="s">
        <v>57</v>
      </c>
      <c r="I2087" t="s">
        <v>26</v>
      </c>
      <c r="J2087" t="s">
        <v>27</v>
      </c>
      <c r="K2087" s="6">
        <v>18.45</v>
      </c>
      <c r="L2087">
        <v>5</v>
      </c>
      <c r="M2087">
        <v>0</v>
      </c>
      <c r="N2087" s="6">
        <v>8.6715</v>
      </c>
      <c r="O2087" t="str">
        <f t="shared" si="96"/>
        <v/>
      </c>
      <c r="P2087" s="6">
        <f t="shared" si="97"/>
        <v>163.35999999999999</v>
      </c>
      <c r="Q2087">
        <f t="shared" si="98"/>
        <v>100.67612446373289</v>
      </c>
      <c r="R2087" s="16" t="str">
        <f>TEXT(Ecom[[#This Row],[Dates]],"mmm")</f>
        <v>Jun</v>
      </c>
      <c r="S2087" s="16" t="str">
        <f>TEXT(Ecom[[#This Row],[Dates]],"YYYY")</f>
        <v>2026</v>
      </c>
      <c r="T2087" s="16"/>
    </row>
    <row r="2088" spans="1:20" x14ac:dyDescent="0.25">
      <c r="A2088" t="s">
        <v>28</v>
      </c>
      <c r="B2088" s="16">
        <v>46259</v>
      </c>
      <c r="C2088" t="s">
        <v>14</v>
      </c>
      <c r="D2088" t="s">
        <v>15</v>
      </c>
      <c r="E2088" t="s">
        <v>75</v>
      </c>
      <c r="F2088" t="s">
        <v>76</v>
      </c>
      <c r="G2088">
        <v>10009</v>
      </c>
      <c r="H2088" t="s">
        <v>57</v>
      </c>
      <c r="I2088" t="s">
        <v>26</v>
      </c>
      <c r="J2088" t="s">
        <v>32</v>
      </c>
      <c r="K2088" s="6">
        <v>324.89999999999998</v>
      </c>
      <c r="L2088">
        <v>5</v>
      </c>
      <c r="M2088">
        <v>0</v>
      </c>
      <c r="N2088" s="6">
        <v>38.988</v>
      </c>
      <c r="O2088" t="str">
        <f t="shared" si="96"/>
        <v/>
      </c>
      <c r="P2088" s="6">
        <f t="shared" si="97"/>
        <v>158.53</v>
      </c>
      <c r="Q2088">
        <f t="shared" si="98"/>
        <v>132.89248914205183</v>
      </c>
      <c r="R2088" s="16" t="str">
        <f>TEXT(Ecom[[#This Row],[Dates]],"mmm")</f>
        <v>Aug</v>
      </c>
      <c r="S2088" s="16" t="str">
        <f>TEXT(Ecom[[#This Row],[Dates]],"YYYY")</f>
        <v>2026</v>
      </c>
      <c r="T2088" s="16"/>
    </row>
    <row r="2089" spans="1:20" x14ac:dyDescent="0.25">
      <c r="A2089" t="s">
        <v>28</v>
      </c>
      <c r="B2089" s="16">
        <v>45674</v>
      </c>
      <c r="C2089" t="s">
        <v>14</v>
      </c>
      <c r="D2089" t="s">
        <v>15</v>
      </c>
      <c r="E2089" t="s">
        <v>75</v>
      </c>
      <c r="F2089" t="s">
        <v>76</v>
      </c>
      <c r="G2089">
        <v>10009</v>
      </c>
      <c r="H2089" t="s">
        <v>57</v>
      </c>
      <c r="I2089" t="s">
        <v>26</v>
      </c>
      <c r="J2089" t="s">
        <v>41</v>
      </c>
      <c r="K2089" s="6">
        <v>146.72999999999999</v>
      </c>
      <c r="L2089">
        <v>3</v>
      </c>
      <c r="M2089">
        <v>0</v>
      </c>
      <c r="N2089" s="6">
        <v>68.963099999999997</v>
      </c>
      <c r="O2089" t="str">
        <f t="shared" si="96"/>
        <v/>
      </c>
      <c r="P2089" s="6">
        <f t="shared" si="97"/>
        <v>52.15</v>
      </c>
      <c r="Q2089">
        <f t="shared" si="98"/>
        <v>93.666916784956683</v>
      </c>
      <c r="R2089" s="16" t="str">
        <f>TEXT(Ecom[[#This Row],[Dates]],"mmm")</f>
        <v>Jan</v>
      </c>
      <c r="S2089" s="16" t="str">
        <f>TEXT(Ecom[[#This Row],[Dates]],"YYYY")</f>
        <v>2025</v>
      </c>
      <c r="T2089" s="16"/>
    </row>
    <row r="2090" spans="1:20" x14ac:dyDescent="0.25">
      <c r="A2090" t="s">
        <v>28</v>
      </c>
      <c r="B2090" s="16">
        <v>46354</v>
      </c>
      <c r="C2090" t="s">
        <v>14</v>
      </c>
      <c r="D2090" t="s">
        <v>15</v>
      </c>
      <c r="E2090" t="s">
        <v>75</v>
      </c>
      <c r="F2090" t="s">
        <v>76</v>
      </c>
      <c r="G2090">
        <v>10009</v>
      </c>
      <c r="H2090" t="s">
        <v>57</v>
      </c>
      <c r="I2090" t="s">
        <v>26</v>
      </c>
      <c r="J2090" t="s">
        <v>77</v>
      </c>
      <c r="K2090" s="6">
        <v>3.96</v>
      </c>
      <c r="L2090">
        <v>2</v>
      </c>
      <c r="M2090">
        <v>0</v>
      </c>
      <c r="N2090" s="6">
        <v>1.4652000000000001</v>
      </c>
      <c r="O2090" t="str">
        <f t="shared" si="96"/>
        <v/>
      </c>
      <c r="P2090" s="6">
        <f t="shared" si="97"/>
        <v>12.089999999999998</v>
      </c>
      <c r="Q2090">
        <f t="shared" si="98"/>
        <v>93.546795063575885</v>
      </c>
      <c r="R2090" s="16" t="str">
        <f>TEXT(Ecom[[#This Row],[Dates]],"mmm")</f>
        <v>Nov</v>
      </c>
      <c r="S2090" s="16" t="str">
        <f>TEXT(Ecom[[#This Row],[Dates]],"YYYY")</f>
        <v>2026</v>
      </c>
      <c r="T2090" s="16"/>
    </row>
    <row r="2091" spans="1:20" x14ac:dyDescent="0.25">
      <c r="A2091" t="s">
        <v>28</v>
      </c>
      <c r="B2091" s="16">
        <v>46290</v>
      </c>
      <c r="C2091" t="s">
        <v>22</v>
      </c>
      <c r="D2091" t="s">
        <v>15</v>
      </c>
      <c r="E2091" t="s">
        <v>363</v>
      </c>
      <c r="F2091" t="s">
        <v>24</v>
      </c>
      <c r="G2091">
        <v>91730</v>
      </c>
      <c r="H2091" t="s">
        <v>25</v>
      </c>
      <c r="I2091" t="s">
        <v>26</v>
      </c>
      <c r="J2091" t="s">
        <v>27</v>
      </c>
      <c r="K2091" s="6">
        <v>5.76</v>
      </c>
      <c r="L2091">
        <v>2</v>
      </c>
      <c r="M2091">
        <v>0</v>
      </c>
      <c r="N2091" s="6">
        <v>2.6496</v>
      </c>
      <c r="O2091" t="str">
        <f t="shared" si="96"/>
        <v/>
      </c>
      <c r="P2091" s="6">
        <f t="shared" si="97"/>
        <v>114.25099999999999</v>
      </c>
      <c r="Q2091">
        <f t="shared" si="98"/>
        <v>116.69393666624957</v>
      </c>
      <c r="R2091" s="16" t="str">
        <f>TEXT(Ecom[[#This Row],[Dates]],"mmm")</f>
        <v>Sep</v>
      </c>
      <c r="S2091" s="16" t="str">
        <f>TEXT(Ecom[[#This Row],[Dates]],"YYYY")</f>
        <v>2026</v>
      </c>
      <c r="T2091" s="16"/>
    </row>
    <row r="2092" spans="1:20" x14ac:dyDescent="0.25">
      <c r="A2092" t="s">
        <v>28</v>
      </c>
      <c r="B2092" s="16">
        <v>45658</v>
      </c>
      <c r="C2092" t="s">
        <v>14</v>
      </c>
      <c r="D2092" t="s">
        <v>15</v>
      </c>
      <c r="E2092" t="s">
        <v>106</v>
      </c>
      <c r="F2092" t="s">
        <v>72</v>
      </c>
      <c r="G2092">
        <v>19805</v>
      </c>
      <c r="H2092" t="s">
        <v>57</v>
      </c>
      <c r="I2092" t="s">
        <v>26</v>
      </c>
      <c r="J2092" t="s">
        <v>37</v>
      </c>
      <c r="K2092" s="6">
        <v>26.55</v>
      </c>
      <c r="L2092">
        <v>3</v>
      </c>
      <c r="M2092">
        <v>0</v>
      </c>
      <c r="N2092" s="6">
        <v>13.009499999999999</v>
      </c>
      <c r="O2092" t="str">
        <f t="shared" si="96"/>
        <v/>
      </c>
      <c r="P2092" s="6">
        <f t="shared" si="97"/>
        <v>272.29766666666666</v>
      </c>
      <c r="Q2092">
        <f t="shared" si="98"/>
        <v>165.12532742278358</v>
      </c>
      <c r="R2092" s="16" t="str">
        <f>TEXT(Ecom[[#This Row],[Dates]],"mmm")</f>
        <v>Jan</v>
      </c>
      <c r="S2092" s="16" t="str">
        <f>TEXT(Ecom[[#This Row],[Dates]],"YYYY")</f>
        <v>2025</v>
      </c>
      <c r="T2092" s="16"/>
    </row>
    <row r="2093" spans="1:20" x14ac:dyDescent="0.25">
      <c r="A2093" t="s">
        <v>28</v>
      </c>
      <c r="B2093" s="16">
        <v>45680</v>
      </c>
      <c r="C2093" t="s">
        <v>14</v>
      </c>
      <c r="D2093" t="s">
        <v>15</v>
      </c>
      <c r="E2093" t="s">
        <v>106</v>
      </c>
      <c r="F2093" t="s">
        <v>72</v>
      </c>
      <c r="G2093">
        <v>19805</v>
      </c>
      <c r="H2093" t="s">
        <v>57</v>
      </c>
      <c r="I2093" t="s">
        <v>19</v>
      </c>
      <c r="J2093" t="s">
        <v>31</v>
      </c>
      <c r="K2093" s="6">
        <v>310.44299999999998</v>
      </c>
      <c r="L2093">
        <v>3</v>
      </c>
      <c r="M2093">
        <v>0.3</v>
      </c>
      <c r="N2093" s="6">
        <v>-48.783900000000003</v>
      </c>
      <c r="O2093">
        <f t="shared" si="96"/>
        <v>-48.783900000000003</v>
      </c>
      <c r="P2093" s="6">
        <f t="shared" si="97"/>
        <v>267.74099999999999</v>
      </c>
      <c r="Q2093">
        <f t="shared" si="98"/>
        <v>221.01595643033289</v>
      </c>
      <c r="R2093" s="16" t="str">
        <f>TEXT(Ecom[[#This Row],[Dates]],"mmm")</f>
        <v>Jan</v>
      </c>
      <c r="S2093" s="16" t="str">
        <f>TEXT(Ecom[[#This Row],[Dates]],"YYYY")</f>
        <v>2025</v>
      </c>
      <c r="T2093" s="16"/>
    </row>
    <row r="2094" spans="1:20" x14ac:dyDescent="0.25">
      <c r="A2094" t="s">
        <v>28</v>
      </c>
      <c r="B2094" s="16">
        <v>45802</v>
      </c>
      <c r="C2094" t="s">
        <v>44</v>
      </c>
      <c r="D2094" t="s">
        <v>15</v>
      </c>
      <c r="E2094" t="s">
        <v>364</v>
      </c>
      <c r="F2094" t="s">
        <v>68</v>
      </c>
      <c r="G2094">
        <v>56560</v>
      </c>
      <c r="H2094" t="s">
        <v>47</v>
      </c>
      <c r="I2094" t="s">
        <v>19</v>
      </c>
      <c r="J2094" t="s">
        <v>21</v>
      </c>
      <c r="K2094" s="6">
        <v>479.9</v>
      </c>
      <c r="L2094">
        <v>5</v>
      </c>
      <c r="M2094">
        <v>0</v>
      </c>
      <c r="N2094" s="6">
        <v>81.582999999999998</v>
      </c>
      <c r="O2094" t="str">
        <f t="shared" si="96"/>
        <v/>
      </c>
      <c r="P2094" s="6">
        <f t="shared" si="97"/>
        <v>168.63333333333333</v>
      </c>
      <c r="Q2094">
        <f t="shared" si="98"/>
        <v>209.95019645214978</v>
      </c>
      <c r="R2094" s="16" t="str">
        <f>TEXT(Ecom[[#This Row],[Dates]],"mmm")</f>
        <v>May</v>
      </c>
      <c r="S2094" s="16" t="str">
        <f>TEXT(Ecom[[#This Row],[Dates]],"YYYY")</f>
        <v>2025</v>
      </c>
      <c r="T2094" s="16"/>
    </row>
    <row r="2095" spans="1:20" x14ac:dyDescent="0.25">
      <c r="A2095" t="s">
        <v>13</v>
      </c>
      <c r="B2095" s="16">
        <v>45947</v>
      </c>
      <c r="C2095" t="s">
        <v>14</v>
      </c>
      <c r="D2095" t="s">
        <v>15</v>
      </c>
      <c r="E2095" t="s">
        <v>253</v>
      </c>
      <c r="F2095" t="s">
        <v>121</v>
      </c>
      <c r="G2095">
        <v>87401</v>
      </c>
      <c r="H2095" t="s">
        <v>25</v>
      </c>
      <c r="I2095" t="s">
        <v>26</v>
      </c>
      <c r="J2095" t="s">
        <v>110</v>
      </c>
      <c r="K2095" s="6">
        <v>12.88</v>
      </c>
      <c r="L2095">
        <v>1</v>
      </c>
      <c r="M2095">
        <v>0</v>
      </c>
      <c r="N2095" s="6">
        <v>0.38640000000000002</v>
      </c>
      <c r="O2095" t="str">
        <f t="shared" si="96"/>
        <v/>
      </c>
      <c r="P2095" s="6">
        <f t="shared" si="97"/>
        <v>179.27999999999997</v>
      </c>
      <c r="Q2095">
        <f t="shared" si="98"/>
        <v>258.02756943489868</v>
      </c>
      <c r="R2095" s="16" t="str">
        <f>TEXT(Ecom[[#This Row],[Dates]],"mmm")</f>
        <v>Oct</v>
      </c>
      <c r="S2095" s="16" t="str">
        <f>TEXT(Ecom[[#This Row],[Dates]],"YYYY")</f>
        <v>2025</v>
      </c>
      <c r="T2095" s="16"/>
    </row>
    <row r="2096" spans="1:20" x14ac:dyDescent="0.25">
      <c r="A2096" t="s">
        <v>28</v>
      </c>
      <c r="B2096" s="16">
        <v>46079</v>
      </c>
      <c r="C2096" t="s">
        <v>14</v>
      </c>
      <c r="D2096" t="s">
        <v>15</v>
      </c>
      <c r="E2096" t="s">
        <v>106</v>
      </c>
      <c r="F2096" t="s">
        <v>40</v>
      </c>
      <c r="G2096">
        <v>28403</v>
      </c>
      <c r="H2096" t="s">
        <v>18</v>
      </c>
      <c r="I2096" t="s">
        <v>26</v>
      </c>
      <c r="J2096" t="s">
        <v>34</v>
      </c>
      <c r="K2096" s="6">
        <v>13.12</v>
      </c>
      <c r="L2096">
        <v>5</v>
      </c>
      <c r="M2096">
        <v>0.2</v>
      </c>
      <c r="N2096" s="6">
        <v>1.476</v>
      </c>
      <c r="O2096" t="str">
        <f t="shared" si="96"/>
        <v/>
      </c>
      <c r="P2096" s="6">
        <f t="shared" si="97"/>
        <v>205.64</v>
      </c>
      <c r="Q2096">
        <f t="shared" si="98"/>
        <v>221.88863035649547</v>
      </c>
      <c r="R2096" s="16" t="str">
        <f>TEXT(Ecom[[#This Row],[Dates]],"mmm")</f>
        <v>Feb</v>
      </c>
      <c r="S2096" s="16" t="str">
        <f>TEXT(Ecom[[#This Row],[Dates]],"YYYY")</f>
        <v>2026</v>
      </c>
      <c r="T2096" s="16"/>
    </row>
    <row r="2097" spans="1:20" x14ac:dyDescent="0.25">
      <c r="A2097" t="s">
        <v>28</v>
      </c>
      <c r="B2097" s="16">
        <v>45913</v>
      </c>
      <c r="C2097" t="s">
        <v>44</v>
      </c>
      <c r="D2097" t="s">
        <v>15</v>
      </c>
      <c r="E2097" t="s">
        <v>84</v>
      </c>
      <c r="F2097" t="s">
        <v>185</v>
      </c>
      <c r="G2097">
        <v>39212</v>
      </c>
      <c r="H2097" t="s">
        <v>18</v>
      </c>
      <c r="I2097" t="s">
        <v>26</v>
      </c>
      <c r="J2097" t="s">
        <v>37</v>
      </c>
      <c r="K2097" s="6">
        <v>511.84</v>
      </c>
      <c r="L2097">
        <v>8</v>
      </c>
      <c r="M2097">
        <v>0</v>
      </c>
      <c r="N2097" s="6">
        <v>240.56479999999999</v>
      </c>
      <c r="O2097" t="str">
        <f t="shared" si="96"/>
        <v/>
      </c>
      <c r="P2097" s="6">
        <f t="shared" si="97"/>
        <v>204.04666666666665</v>
      </c>
      <c r="Q2097">
        <f t="shared" si="98"/>
        <v>232.25014917668534</v>
      </c>
      <c r="R2097" s="16" t="str">
        <f>TEXT(Ecom[[#This Row],[Dates]],"mmm")</f>
        <v>Sep</v>
      </c>
      <c r="S2097" s="16" t="str">
        <f>TEXT(Ecom[[#This Row],[Dates]],"YYYY")</f>
        <v>2025</v>
      </c>
      <c r="T2097" s="16"/>
    </row>
    <row r="2098" spans="1:20" x14ac:dyDescent="0.25">
      <c r="A2098" t="s">
        <v>28</v>
      </c>
      <c r="B2098" s="16">
        <v>45789</v>
      </c>
      <c r="C2098" t="s">
        <v>44</v>
      </c>
      <c r="D2098" t="s">
        <v>15</v>
      </c>
      <c r="E2098" t="s">
        <v>84</v>
      </c>
      <c r="F2098" t="s">
        <v>185</v>
      </c>
      <c r="G2098">
        <v>39212</v>
      </c>
      <c r="H2098" t="s">
        <v>18</v>
      </c>
      <c r="I2098" t="s">
        <v>26</v>
      </c>
      <c r="J2098" t="s">
        <v>34</v>
      </c>
      <c r="K2098" s="6">
        <v>91.96</v>
      </c>
      <c r="L2098">
        <v>4</v>
      </c>
      <c r="M2098">
        <v>0</v>
      </c>
      <c r="N2098" s="6">
        <v>25.748799999999999</v>
      </c>
      <c r="O2098" t="str">
        <f t="shared" si="96"/>
        <v/>
      </c>
      <c r="P2098" s="6">
        <f t="shared" si="97"/>
        <v>45.993333333333332</v>
      </c>
      <c r="Q2098">
        <f t="shared" si="98"/>
        <v>130.75849658675963</v>
      </c>
      <c r="R2098" s="16" t="str">
        <f>TEXT(Ecom[[#This Row],[Dates]],"mmm")</f>
        <v>May</v>
      </c>
      <c r="S2098" s="16" t="str">
        <f>TEXT(Ecom[[#This Row],[Dates]],"YYYY")</f>
        <v>2025</v>
      </c>
      <c r="T2098" s="16"/>
    </row>
    <row r="2099" spans="1:20" x14ac:dyDescent="0.25">
      <c r="A2099" t="s">
        <v>28</v>
      </c>
      <c r="B2099" s="16">
        <v>45907</v>
      </c>
      <c r="C2099" t="s">
        <v>44</v>
      </c>
      <c r="D2099" t="s">
        <v>15</v>
      </c>
      <c r="E2099" t="s">
        <v>84</v>
      </c>
      <c r="F2099" t="s">
        <v>185</v>
      </c>
      <c r="G2099">
        <v>39212</v>
      </c>
      <c r="H2099" t="s">
        <v>18</v>
      </c>
      <c r="I2099" t="s">
        <v>26</v>
      </c>
      <c r="J2099" t="s">
        <v>34</v>
      </c>
      <c r="K2099" s="6">
        <v>8.34</v>
      </c>
      <c r="L2099">
        <v>3</v>
      </c>
      <c r="M2099">
        <v>0</v>
      </c>
      <c r="N2099" s="6">
        <v>2.1684000000000001</v>
      </c>
      <c r="O2099" t="str">
        <f t="shared" si="96"/>
        <v/>
      </c>
      <c r="P2099" s="6">
        <f t="shared" si="97"/>
        <v>108.65466666666667</v>
      </c>
      <c r="Q2099">
        <f t="shared" si="98"/>
        <v>150.23342571108762</v>
      </c>
      <c r="R2099" s="16" t="str">
        <f>TEXT(Ecom[[#This Row],[Dates]],"mmm")</f>
        <v>Sep</v>
      </c>
      <c r="S2099" s="16" t="str">
        <f>TEXT(Ecom[[#This Row],[Dates]],"YYYY")</f>
        <v>2025</v>
      </c>
      <c r="T2099" s="16"/>
    </row>
    <row r="2100" spans="1:20" x14ac:dyDescent="0.25">
      <c r="A2100" t="s">
        <v>28</v>
      </c>
      <c r="B2100" s="16">
        <v>46254</v>
      </c>
      <c r="C2100" t="s">
        <v>14</v>
      </c>
      <c r="D2100" t="s">
        <v>15</v>
      </c>
      <c r="E2100" t="s">
        <v>94</v>
      </c>
      <c r="F2100" t="s">
        <v>95</v>
      </c>
      <c r="G2100">
        <v>97206</v>
      </c>
      <c r="H2100" t="s">
        <v>25</v>
      </c>
      <c r="I2100" t="s">
        <v>26</v>
      </c>
      <c r="J2100" t="s">
        <v>32</v>
      </c>
      <c r="K2100" s="6">
        <v>37.68</v>
      </c>
      <c r="L2100">
        <v>3</v>
      </c>
      <c r="M2100">
        <v>0.2</v>
      </c>
      <c r="N2100" s="6">
        <v>2.355</v>
      </c>
      <c r="O2100" t="str">
        <f t="shared" si="96"/>
        <v/>
      </c>
      <c r="P2100" s="6">
        <f t="shared" si="97"/>
        <v>318.01066666666668</v>
      </c>
      <c r="Q2100">
        <f t="shared" si="98"/>
        <v>208.79496250202547</v>
      </c>
      <c r="R2100" s="16" t="str">
        <f>TEXT(Ecom[[#This Row],[Dates]],"mmm")</f>
        <v>Aug</v>
      </c>
      <c r="S2100" s="16" t="str">
        <f>TEXT(Ecom[[#This Row],[Dates]],"YYYY")</f>
        <v>2026</v>
      </c>
      <c r="T2100" s="16"/>
    </row>
    <row r="2101" spans="1:20" x14ac:dyDescent="0.25">
      <c r="A2101" t="s">
        <v>28</v>
      </c>
      <c r="B2101" s="16">
        <v>46197</v>
      </c>
      <c r="C2101" t="s">
        <v>14</v>
      </c>
      <c r="D2101" t="s">
        <v>15</v>
      </c>
      <c r="E2101" t="s">
        <v>94</v>
      </c>
      <c r="F2101" t="s">
        <v>95</v>
      </c>
      <c r="G2101">
        <v>97206</v>
      </c>
      <c r="H2101" t="s">
        <v>25</v>
      </c>
      <c r="I2101" t="s">
        <v>35</v>
      </c>
      <c r="J2101" t="s">
        <v>59</v>
      </c>
      <c r="K2101" s="6">
        <v>279.94400000000002</v>
      </c>
      <c r="L2101">
        <v>7</v>
      </c>
      <c r="M2101">
        <v>0.2</v>
      </c>
      <c r="N2101" s="6">
        <v>80.483900000000006</v>
      </c>
      <c r="O2101" t="str">
        <f t="shared" si="96"/>
        <v/>
      </c>
      <c r="P2101" s="6">
        <f t="shared" si="97"/>
        <v>333.17333333333335</v>
      </c>
      <c r="Q2101">
        <f t="shared" si="98"/>
        <v>253.78439949602014</v>
      </c>
      <c r="R2101" s="16" t="str">
        <f>TEXT(Ecom[[#This Row],[Dates]],"mmm")</f>
        <v>Jun</v>
      </c>
      <c r="S2101" s="16" t="str">
        <f>TEXT(Ecom[[#This Row],[Dates]],"YYYY")</f>
        <v>2026</v>
      </c>
      <c r="T2101" s="16"/>
    </row>
    <row r="2102" spans="1:20" x14ac:dyDescent="0.25">
      <c r="A2102" t="s">
        <v>28</v>
      </c>
      <c r="B2102" s="16">
        <v>46068</v>
      </c>
      <c r="C2102" t="s">
        <v>14</v>
      </c>
      <c r="D2102" t="s">
        <v>15</v>
      </c>
      <c r="E2102" t="s">
        <v>134</v>
      </c>
      <c r="F2102" t="s">
        <v>98</v>
      </c>
      <c r="G2102">
        <v>80219</v>
      </c>
      <c r="H2102" t="s">
        <v>25</v>
      </c>
      <c r="I2102" t="s">
        <v>26</v>
      </c>
      <c r="J2102" t="s">
        <v>32</v>
      </c>
      <c r="K2102" s="6">
        <v>636.40800000000002</v>
      </c>
      <c r="L2102">
        <v>3</v>
      </c>
      <c r="M2102">
        <v>0.2</v>
      </c>
      <c r="N2102" s="6">
        <v>-15.9102</v>
      </c>
      <c r="O2102">
        <f t="shared" si="96"/>
        <v>-15.9102</v>
      </c>
      <c r="P2102" s="6">
        <f t="shared" si="97"/>
        <v>326.23733333333331</v>
      </c>
      <c r="Q2102">
        <f t="shared" si="98"/>
        <v>236.91216199539721</v>
      </c>
      <c r="R2102" s="16" t="str">
        <f>TEXT(Ecom[[#This Row],[Dates]],"mmm")</f>
        <v>Feb</v>
      </c>
      <c r="S2102" s="16" t="str">
        <f>TEXT(Ecom[[#This Row],[Dates]],"YYYY")</f>
        <v>2026</v>
      </c>
      <c r="T2102" s="16"/>
    </row>
    <row r="2103" spans="1:20" x14ac:dyDescent="0.25">
      <c r="A2103" t="s">
        <v>28</v>
      </c>
      <c r="B2103" s="16">
        <v>45943</v>
      </c>
      <c r="C2103" t="s">
        <v>14</v>
      </c>
      <c r="D2103" t="s">
        <v>15</v>
      </c>
      <c r="E2103" t="s">
        <v>134</v>
      </c>
      <c r="F2103" t="s">
        <v>98</v>
      </c>
      <c r="G2103">
        <v>80219</v>
      </c>
      <c r="H2103" t="s">
        <v>25</v>
      </c>
      <c r="I2103" t="s">
        <v>26</v>
      </c>
      <c r="J2103" t="s">
        <v>34</v>
      </c>
      <c r="K2103" s="6">
        <v>83.168000000000006</v>
      </c>
      <c r="L2103">
        <v>4</v>
      </c>
      <c r="M2103">
        <v>0.2</v>
      </c>
      <c r="N2103" s="6">
        <v>9.3564000000000007</v>
      </c>
      <c r="O2103" t="str">
        <f t="shared" si="96"/>
        <v/>
      </c>
      <c r="P2103" s="6">
        <f t="shared" si="97"/>
        <v>188.07466666666667</v>
      </c>
      <c r="Q2103">
        <f t="shared" si="98"/>
        <v>150.72133471926114</v>
      </c>
      <c r="R2103" s="16" t="str">
        <f>TEXT(Ecom[[#This Row],[Dates]],"mmm")</f>
        <v>Oct</v>
      </c>
      <c r="S2103" s="16" t="str">
        <f>TEXT(Ecom[[#This Row],[Dates]],"YYYY")</f>
        <v>2025</v>
      </c>
      <c r="T2103" s="16"/>
    </row>
    <row r="2104" spans="1:20" x14ac:dyDescent="0.25">
      <c r="A2104" t="s">
        <v>168</v>
      </c>
      <c r="B2104" s="16">
        <v>46199</v>
      </c>
      <c r="C2104" t="s">
        <v>44</v>
      </c>
      <c r="D2104" t="s">
        <v>15</v>
      </c>
      <c r="E2104" t="s">
        <v>171</v>
      </c>
      <c r="F2104" t="s">
        <v>81</v>
      </c>
      <c r="G2104">
        <v>85705</v>
      </c>
      <c r="H2104" t="s">
        <v>25</v>
      </c>
      <c r="I2104" t="s">
        <v>19</v>
      </c>
      <c r="J2104" t="s">
        <v>21</v>
      </c>
      <c r="K2104" s="6">
        <v>259.13600000000002</v>
      </c>
      <c r="L2104">
        <v>4</v>
      </c>
      <c r="M2104">
        <v>0.2</v>
      </c>
      <c r="N2104" s="6">
        <v>-25.913599999999999</v>
      </c>
      <c r="O2104">
        <f t="shared" si="96"/>
        <v>-25.913599999999999</v>
      </c>
      <c r="P2104" s="6">
        <f t="shared" si="97"/>
        <v>169.01866666666669</v>
      </c>
      <c r="Q2104">
        <f t="shared" si="98"/>
        <v>93.278140595151697</v>
      </c>
      <c r="R2104" s="16" t="str">
        <f>TEXT(Ecom[[#This Row],[Dates]],"mmm")</f>
        <v>Jun</v>
      </c>
      <c r="S2104" s="16" t="str">
        <f>TEXT(Ecom[[#This Row],[Dates]],"YYYY")</f>
        <v>2026</v>
      </c>
      <c r="T2104" s="16"/>
    </row>
    <row r="2105" spans="1:20" x14ac:dyDescent="0.25">
      <c r="A2105" t="s">
        <v>13</v>
      </c>
      <c r="B2105" s="16">
        <v>46328</v>
      </c>
      <c r="C2105" t="s">
        <v>22</v>
      </c>
      <c r="D2105" t="s">
        <v>15</v>
      </c>
      <c r="E2105" t="s">
        <v>75</v>
      </c>
      <c r="F2105" t="s">
        <v>76</v>
      </c>
      <c r="G2105">
        <v>10009</v>
      </c>
      <c r="H2105" t="s">
        <v>57</v>
      </c>
      <c r="I2105" t="s">
        <v>26</v>
      </c>
      <c r="J2105" t="s">
        <v>41</v>
      </c>
      <c r="K2105" s="6">
        <v>221.92</v>
      </c>
      <c r="L2105">
        <v>4</v>
      </c>
      <c r="M2105">
        <v>0</v>
      </c>
      <c r="N2105" s="6">
        <v>106.52160000000001</v>
      </c>
      <c r="O2105" t="str">
        <f t="shared" si="96"/>
        <v/>
      </c>
      <c r="P2105" s="6">
        <f t="shared" si="97"/>
        <v>87.823999999999998</v>
      </c>
      <c r="Q2105">
        <f t="shared" si="98"/>
        <v>94.557015582408539</v>
      </c>
      <c r="R2105" s="16" t="str">
        <f>TEXT(Ecom[[#This Row],[Dates]],"mmm")</f>
        <v>Nov</v>
      </c>
      <c r="S2105" s="16" t="str">
        <f>TEXT(Ecom[[#This Row],[Dates]],"YYYY")</f>
        <v>2026</v>
      </c>
      <c r="T2105" s="16"/>
    </row>
    <row r="2106" spans="1:20" x14ac:dyDescent="0.25">
      <c r="A2106" t="s">
        <v>13</v>
      </c>
      <c r="B2106" s="16">
        <v>46176</v>
      </c>
      <c r="C2106" t="s">
        <v>22</v>
      </c>
      <c r="D2106" t="s">
        <v>15</v>
      </c>
      <c r="E2106" t="s">
        <v>75</v>
      </c>
      <c r="F2106" t="s">
        <v>76</v>
      </c>
      <c r="G2106">
        <v>10009</v>
      </c>
      <c r="H2106" t="s">
        <v>57</v>
      </c>
      <c r="I2106" t="s">
        <v>35</v>
      </c>
      <c r="J2106" t="s">
        <v>59</v>
      </c>
      <c r="K2106" s="6">
        <v>26</v>
      </c>
      <c r="L2106">
        <v>2</v>
      </c>
      <c r="M2106">
        <v>0</v>
      </c>
      <c r="N2106" s="6">
        <v>11.7</v>
      </c>
      <c r="O2106" t="str">
        <f t="shared" si="96"/>
        <v/>
      </c>
      <c r="P2106" s="6">
        <f t="shared" si="97"/>
        <v>14.142666666666665</v>
      </c>
      <c r="Q2106">
        <f t="shared" si="98"/>
        <v>92.832439451511334</v>
      </c>
      <c r="R2106" s="16" t="str">
        <f>TEXT(Ecom[[#This Row],[Dates]],"mmm")</f>
        <v>Jun</v>
      </c>
      <c r="S2106" s="16" t="str">
        <f>TEXT(Ecom[[#This Row],[Dates]],"YYYY")</f>
        <v>2026</v>
      </c>
      <c r="T2106" s="16"/>
    </row>
    <row r="2107" spans="1:20" x14ac:dyDescent="0.25">
      <c r="A2107" t="s">
        <v>28</v>
      </c>
      <c r="B2107" s="16">
        <v>46024</v>
      </c>
      <c r="C2107" t="s">
        <v>14</v>
      </c>
      <c r="D2107" t="s">
        <v>15</v>
      </c>
      <c r="E2107" t="s">
        <v>284</v>
      </c>
      <c r="F2107" t="s">
        <v>30</v>
      </c>
      <c r="G2107">
        <v>33437</v>
      </c>
      <c r="H2107" t="s">
        <v>18</v>
      </c>
      <c r="I2107" t="s">
        <v>26</v>
      </c>
      <c r="J2107" t="s">
        <v>41</v>
      </c>
      <c r="K2107" s="6">
        <v>15.552</v>
      </c>
      <c r="L2107">
        <v>3</v>
      </c>
      <c r="M2107">
        <v>0.2</v>
      </c>
      <c r="N2107" s="6">
        <v>5.4432</v>
      </c>
      <c r="O2107" t="str">
        <f t="shared" si="96"/>
        <v/>
      </c>
      <c r="P2107" s="6">
        <f t="shared" si="97"/>
        <v>12.136000000000001</v>
      </c>
      <c r="Q2107">
        <f t="shared" si="98"/>
        <v>42.664484701151785</v>
      </c>
      <c r="R2107" s="16" t="str">
        <f>TEXT(Ecom[[#This Row],[Dates]],"mmm")</f>
        <v>Jan</v>
      </c>
      <c r="S2107" s="16" t="str">
        <f>TEXT(Ecom[[#This Row],[Dates]],"YYYY")</f>
        <v>2026</v>
      </c>
      <c r="T2107" s="16"/>
    </row>
    <row r="2108" spans="1:20" x14ac:dyDescent="0.25">
      <c r="A2108" t="s">
        <v>168</v>
      </c>
      <c r="B2108" s="16">
        <v>45919</v>
      </c>
      <c r="C2108" t="s">
        <v>22</v>
      </c>
      <c r="D2108" t="s">
        <v>15</v>
      </c>
      <c r="E2108" t="s">
        <v>365</v>
      </c>
      <c r="F2108" t="s">
        <v>46</v>
      </c>
      <c r="G2108">
        <v>75150</v>
      </c>
      <c r="H2108" t="s">
        <v>47</v>
      </c>
      <c r="I2108" t="s">
        <v>26</v>
      </c>
      <c r="J2108" t="s">
        <v>37</v>
      </c>
      <c r="K2108" s="6">
        <v>0.876</v>
      </c>
      <c r="L2108">
        <v>1</v>
      </c>
      <c r="M2108">
        <v>0.8</v>
      </c>
      <c r="N2108" s="6">
        <v>-1.4016</v>
      </c>
      <c r="O2108">
        <f t="shared" si="96"/>
        <v>-1.4016</v>
      </c>
      <c r="P2108" s="6">
        <f t="shared" si="97"/>
        <v>139.73599999999999</v>
      </c>
      <c r="Q2108">
        <f t="shared" si="98"/>
        <v>149.57692361729738</v>
      </c>
      <c r="R2108" s="16" t="str">
        <f>TEXT(Ecom[[#This Row],[Dates]],"mmm")</f>
        <v>Sep</v>
      </c>
      <c r="S2108" s="16" t="str">
        <f>TEXT(Ecom[[#This Row],[Dates]],"YYYY")</f>
        <v>2025</v>
      </c>
      <c r="T2108" s="16"/>
    </row>
    <row r="2109" spans="1:20" x14ac:dyDescent="0.25">
      <c r="A2109" t="s">
        <v>168</v>
      </c>
      <c r="B2109" s="16">
        <v>45851</v>
      </c>
      <c r="C2109" t="s">
        <v>14</v>
      </c>
      <c r="D2109" t="s">
        <v>15</v>
      </c>
      <c r="E2109" t="s">
        <v>129</v>
      </c>
      <c r="F2109" t="s">
        <v>24</v>
      </c>
      <c r="G2109">
        <v>92374</v>
      </c>
      <c r="H2109" t="s">
        <v>25</v>
      </c>
      <c r="I2109" t="s">
        <v>26</v>
      </c>
      <c r="J2109" t="s">
        <v>41</v>
      </c>
      <c r="K2109" s="6">
        <v>19.98</v>
      </c>
      <c r="L2109">
        <v>1</v>
      </c>
      <c r="M2109">
        <v>0</v>
      </c>
      <c r="N2109" s="6">
        <v>9.3905999999999992</v>
      </c>
      <c r="O2109" t="str">
        <f t="shared" si="96"/>
        <v/>
      </c>
      <c r="P2109" s="6">
        <f t="shared" si="97"/>
        <v>141.124</v>
      </c>
      <c r="Q2109">
        <f t="shared" si="98"/>
        <v>168.78252165434665</v>
      </c>
      <c r="R2109" s="16" t="str">
        <f>TEXT(Ecom[[#This Row],[Dates]],"mmm")</f>
        <v>Jul</v>
      </c>
      <c r="S2109" s="16" t="str">
        <f>TEXT(Ecom[[#This Row],[Dates]],"YYYY")</f>
        <v>2025</v>
      </c>
      <c r="T2109" s="16"/>
    </row>
    <row r="2110" spans="1:20" x14ac:dyDescent="0.25">
      <c r="A2110" t="s">
        <v>168</v>
      </c>
      <c r="B2110" s="16">
        <v>45802</v>
      </c>
      <c r="C2110" t="s">
        <v>14</v>
      </c>
      <c r="D2110" t="s">
        <v>15</v>
      </c>
      <c r="E2110" t="s">
        <v>129</v>
      </c>
      <c r="F2110" t="s">
        <v>24</v>
      </c>
      <c r="G2110">
        <v>92374</v>
      </c>
      <c r="H2110" t="s">
        <v>25</v>
      </c>
      <c r="I2110" t="s">
        <v>26</v>
      </c>
      <c r="J2110" t="s">
        <v>37</v>
      </c>
      <c r="K2110" s="6">
        <v>398.35199999999998</v>
      </c>
      <c r="L2110">
        <v>3</v>
      </c>
      <c r="M2110">
        <v>0.2</v>
      </c>
      <c r="N2110" s="6">
        <v>124.485</v>
      </c>
      <c r="O2110" t="str">
        <f t="shared" si="96"/>
        <v/>
      </c>
      <c r="P2110" s="6">
        <f t="shared" si="97"/>
        <v>140.28066666666666</v>
      </c>
      <c r="Q2110">
        <f t="shared" si="98"/>
        <v>183.01954648413718</v>
      </c>
      <c r="R2110" s="16" t="str">
        <f>TEXT(Ecom[[#This Row],[Dates]],"mmm")</f>
        <v>May</v>
      </c>
      <c r="S2110" s="16" t="str">
        <f>TEXT(Ecom[[#This Row],[Dates]],"YYYY")</f>
        <v>2025</v>
      </c>
      <c r="T2110" s="16"/>
    </row>
    <row r="2111" spans="1:20" x14ac:dyDescent="0.25">
      <c r="A2111" t="s">
        <v>168</v>
      </c>
      <c r="B2111" s="16">
        <v>45779</v>
      </c>
      <c r="C2111" t="s">
        <v>14</v>
      </c>
      <c r="D2111" t="s">
        <v>15</v>
      </c>
      <c r="E2111" t="s">
        <v>129</v>
      </c>
      <c r="F2111" t="s">
        <v>24</v>
      </c>
      <c r="G2111">
        <v>92374</v>
      </c>
      <c r="H2111" t="s">
        <v>25</v>
      </c>
      <c r="I2111" t="s">
        <v>26</v>
      </c>
      <c r="J2111" t="s">
        <v>34</v>
      </c>
      <c r="K2111" s="6">
        <v>5.04</v>
      </c>
      <c r="L2111">
        <v>3</v>
      </c>
      <c r="M2111">
        <v>0</v>
      </c>
      <c r="N2111" s="6">
        <v>1.26</v>
      </c>
      <c r="O2111" t="str">
        <f t="shared" si="96"/>
        <v/>
      </c>
      <c r="P2111" s="6">
        <f t="shared" si="97"/>
        <v>115.20866666666667</v>
      </c>
      <c r="Q2111">
        <f t="shared" si="98"/>
        <v>160.04166507182737</v>
      </c>
      <c r="R2111" s="16" t="str">
        <f>TEXT(Ecom[[#This Row],[Dates]],"mmm")</f>
        <v>May</v>
      </c>
      <c r="S2111" s="16" t="str">
        <f>TEXT(Ecom[[#This Row],[Dates]],"YYYY")</f>
        <v>2025</v>
      </c>
      <c r="T2111" s="16"/>
    </row>
    <row r="2112" spans="1:20" x14ac:dyDescent="0.25">
      <c r="A2112" t="s">
        <v>168</v>
      </c>
      <c r="B2112" s="16">
        <v>45848</v>
      </c>
      <c r="C2112" t="s">
        <v>14</v>
      </c>
      <c r="D2112" t="s">
        <v>15</v>
      </c>
      <c r="E2112" t="s">
        <v>129</v>
      </c>
      <c r="F2112" t="s">
        <v>24</v>
      </c>
      <c r="G2112">
        <v>92374</v>
      </c>
      <c r="H2112" t="s">
        <v>25</v>
      </c>
      <c r="I2112" t="s">
        <v>26</v>
      </c>
      <c r="J2112" t="s">
        <v>77</v>
      </c>
      <c r="K2112" s="6">
        <v>17.45</v>
      </c>
      <c r="L2112">
        <v>5</v>
      </c>
      <c r="M2112">
        <v>0</v>
      </c>
      <c r="N2112" s="6">
        <v>8.0269999999999992</v>
      </c>
      <c r="O2112" t="str">
        <f t="shared" si="96"/>
        <v/>
      </c>
      <c r="P2112" s="6">
        <f t="shared" si="97"/>
        <v>123.42866666666667</v>
      </c>
      <c r="Q2112">
        <f t="shared" si="98"/>
        <v>149.56181729305112</v>
      </c>
      <c r="R2112" s="16" t="str">
        <f>TEXT(Ecom[[#This Row],[Dates]],"mmm")</f>
        <v>Jul</v>
      </c>
      <c r="S2112" s="16" t="str">
        <f>TEXT(Ecom[[#This Row],[Dates]],"YYYY")</f>
        <v>2025</v>
      </c>
      <c r="T2112" s="16"/>
    </row>
    <row r="2113" spans="1:20" x14ac:dyDescent="0.25">
      <c r="A2113" t="s">
        <v>168</v>
      </c>
      <c r="B2113" s="16">
        <v>46364</v>
      </c>
      <c r="C2113" t="s">
        <v>14</v>
      </c>
      <c r="D2113" t="s">
        <v>15</v>
      </c>
      <c r="E2113" t="s">
        <v>129</v>
      </c>
      <c r="F2113" t="s">
        <v>24</v>
      </c>
      <c r="G2113">
        <v>92374</v>
      </c>
      <c r="H2113" t="s">
        <v>25</v>
      </c>
      <c r="I2113" t="s">
        <v>19</v>
      </c>
      <c r="J2113" t="s">
        <v>21</v>
      </c>
      <c r="K2113" s="6">
        <v>323.13600000000002</v>
      </c>
      <c r="L2113">
        <v>4</v>
      </c>
      <c r="M2113">
        <v>0.2</v>
      </c>
      <c r="N2113" s="6">
        <v>20.196000000000002</v>
      </c>
      <c r="O2113" t="str">
        <f t="shared" si="96"/>
        <v/>
      </c>
      <c r="P2113" s="6">
        <f t="shared" si="97"/>
        <v>549.55866666666668</v>
      </c>
      <c r="Q2113">
        <f t="shared" si="98"/>
        <v>450.5384435628107</v>
      </c>
      <c r="R2113" s="16" t="str">
        <f>TEXT(Ecom[[#This Row],[Dates]],"mmm")</f>
        <v>Dec</v>
      </c>
      <c r="S2113" s="16" t="str">
        <f>TEXT(Ecom[[#This Row],[Dates]],"YYYY")</f>
        <v>2026</v>
      </c>
      <c r="T2113" s="16"/>
    </row>
    <row r="2114" spans="1:20" x14ac:dyDescent="0.25">
      <c r="A2114" t="s">
        <v>168</v>
      </c>
      <c r="B2114" s="16">
        <v>46069</v>
      </c>
      <c r="C2114" t="s">
        <v>14</v>
      </c>
      <c r="D2114" t="s">
        <v>15</v>
      </c>
      <c r="E2114" t="s">
        <v>129</v>
      </c>
      <c r="F2114" t="s">
        <v>24</v>
      </c>
      <c r="G2114">
        <v>92374</v>
      </c>
      <c r="H2114" t="s">
        <v>25</v>
      </c>
      <c r="I2114" t="s">
        <v>26</v>
      </c>
      <c r="J2114" t="s">
        <v>110</v>
      </c>
      <c r="K2114" s="6">
        <v>29.7</v>
      </c>
      <c r="L2114">
        <v>3</v>
      </c>
      <c r="M2114">
        <v>0</v>
      </c>
      <c r="N2114" s="6">
        <v>8.0190000000000001</v>
      </c>
      <c r="O2114" t="str">
        <f t="shared" ref="O2114:O2177" si="99">IF(N2114&lt;0,N2114,"")</f>
        <v/>
      </c>
      <c r="P2114" s="6">
        <f t="shared" si="97"/>
        <v>457.46</v>
      </c>
      <c r="Q2114">
        <f t="shared" si="98"/>
        <v>494.74898545858207</v>
      </c>
      <c r="R2114" s="16" t="str">
        <f>TEXT(Ecom[[#This Row],[Dates]],"mmm")</f>
        <v>Feb</v>
      </c>
      <c r="S2114" s="16" t="str">
        <f>TEXT(Ecom[[#This Row],[Dates]],"YYYY")</f>
        <v>2026</v>
      </c>
      <c r="T2114" s="16"/>
    </row>
    <row r="2115" spans="1:20" x14ac:dyDescent="0.25">
      <c r="A2115" t="s">
        <v>168</v>
      </c>
      <c r="B2115" s="16">
        <v>46072</v>
      </c>
      <c r="C2115" t="s">
        <v>14</v>
      </c>
      <c r="D2115" t="s">
        <v>15</v>
      </c>
      <c r="E2115" t="s">
        <v>129</v>
      </c>
      <c r="F2115" t="s">
        <v>24</v>
      </c>
      <c r="G2115">
        <v>92374</v>
      </c>
      <c r="H2115" t="s">
        <v>25</v>
      </c>
      <c r="I2115" t="s">
        <v>35</v>
      </c>
      <c r="J2115" t="s">
        <v>36</v>
      </c>
      <c r="K2115" s="6">
        <v>1295.8399999999999</v>
      </c>
      <c r="L2115">
        <v>4</v>
      </c>
      <c r="M2115">
        <v>0.2</v>
      </c>
      <c r="N2115" s="6">
        <v>145.78200000000001</v>
      </c>
      <c r="O2115" t="str">
        <f t="shared" si="99"/>
        <v/>
      </c>
      <c r="P2115" s="6">
        <f t="shared" ref="P2115:P2178" si="100">AVERAGE(K2115:K2117)</f>
        <v>589.50433333333331</v>
      </c>
      <c r="Q2115">
        <f t="shared" si="98"/>
        <v>500.77703562792919</v>
      </c>
      <c r="R2115" s="16" t="str">
        <f>TEXT(Ecom[[#This Row],[Dates]],"mmm")</f>
        <v>Feb</v>
      </c>
      <c r="S2115" s="16" t="str">
        <f>TEXT(Ecom[[#This Row],[Dates]],"YYYY")</f>
        <v>2026</v>
      </c>
      <c r="T2115" s="16"/>
    </row>
    <row r="2116" spans="1:20" x14ac:dyDescent="0.25">
      <c r="A2116" t="s">
        <v>168</v>
      </c>
      <c r="B2116" s="16">
        <v>45891</v>
      </c>
      <c r="C2116" t="s">
        <v>14</v>
      </c>
      <c r="D2116" t="s">
        <v>15</v>
      </c>
      <c r="E2116" t="s">
        <v>129</v>
      </c>
      <c r="F2116" t="s">
        <v>24</v>
      </c>
      <c r="G2116">
        <v>92374</v>
      </c>
      <c r="H2116" t="s">
        <v>25</v>
      </c>
      <c r="I2116" t="s">
        <v>26</v>
      </c>
      <c r="J2116" t="s">
        <v>32</v>
      </c>
      <c r="K2116" s="6">
        <v>46.84</v>
      </c>
      <c r="L2116">
        <v>2</v>
      </c>
      <c r="M2116">
        <v>0</v>
      </c>
      <c r="N2116" s="6">
        <v>12.646800000000001</v>
      </c>
      <c r="O2116" t="str">
        <f t="shared" si="99"/>
        <v/>
      </c>
      <c r="P2116" s="6">
        <f t="shared" si="100"/>
        <v>227.44766666666666</v>
      </c>
      <c r="Q2116">
        <f t="shared" si="98"/>
        <v>255.41674128583284</v>
      </c>
      <c r="R2116" s="16" t="str">
        <f>TEXT(Ecom[[#This Row],[Dates]],"mmm")</f>
        <v>Aug</v>
      </c>
      <c r="S2116" s="16" t="str">
        <f>TEXT(Ecom[[#This Row],[Dates]],"YYYY")</f>
        <v>2025</v>
      </c>
      <c r="T2116" s="16"/>
    </row>
    <row r="2117" spans="1:20" x14ac:dyDescent="0.25">
      <c r="A2117" t="s">
        <v>168</v>
      </c>
      <c r="B2117" s="16">
        <v>46152</v>
      </c>
      <c r="C2117" t="s">
        <v>14</v>
      </c>
      <c r="D2117" t="s">
        <v>15</v>
      </c>
      <c r="E2117" t="s">
        <v>129</v>
      </c>
      <c r="F2117" t="s">
        <v>24</v>
      </c>
      <c r="G2117">
        <v>92374</v>
      </c>
      <c r="H2117" t="s">
        <v>25</v>
      </c>
      <c r="I2117" t="s">
        <v>19</v>
      </c>
      <c r="J2117" t="s">
        <v>20</v>
      </c>
      <c r="K2117" s="6">
        <v>425.83300000000003</v>
      </c>
      <c r="L2117">
        <v>1</v>
      </c>
      <c r="M2117">
        <v>0.15</v>
      </c>
      <c r="N2117" s="6">
        <v>20.039200000000001</v>
      </c>
      <c r="O2117" t="str">
        <f t="shared" si="99"/>
        <v/>
      </c>
      <c r="P2117" s="6">
        <f t="shared" si="100"/>
        <v>265.1276666666667</v>
      </c>
      <c r="Q2117">
        <f t="shared" ref="Q2117:Q2180" si="101">SQRT(SUMXMY2(K2117:K2119,P2115:P2117)/3)</f>
        <v>112.81462985210148</v>
      </c>
      <c r="R2117" s="16" t="str">
        <f>TEXT(Ecom[[#This Row],[Dates]],"mmm")</f>
        <v>May</v>
      </c>
      <c r="S2117" s="16" t="str">
        <f>TEXT(Ecom[[#This Row],[Dates]],"YYYY")</f>
        <v>2026</v>
      </c>
      <c r="T2117" s="16"/>
    </row>
    <row r="2118" spans="1:20" x14ac:dyDescent="0.25">
      <c r="A2118" t="s">
        <v>13</v>
      </c>
      <c r="B2118" s="16">
        <v>45967</v>
      </c>
      <c r="C2118" t="s">
        <v>14</v>
      </c>
      <c r="D2118" t="s">
        <v>15</v>
      </c>
      <c r="E2118" t="s">
        <v>92</v>
      </c>
      <c r="F2118" t="s">
        <v>76</v>
      </c>
      <c r="G2118">
        <v>14609</v>
      </c>
      <c r="H2118" t="s">
        <v>57</v>
      </c>
      <c r="I2118" t="s">
        <v>19</v>
      </c>
      <c r="J2118" t="s">
        <v>31</v>
      </c>
      <c r="K2118" s="6">
        <v>209.67</v>
      </c>
      <c r="L2118">
        <v>1</v>
      </c>
      <c r="M2118">
        <v>0.4</v>
      </c>
      <c r="N2118" s="6">
        <v>-13.978</v>
      </c>
      <c r="O2118">
        <f t="shared" si="99"/>
        <v>-13.978</v>
      </c>
      <c r="P2118" s="6">
        <f t="shared" si="100"/>
        <v>124.94333333333331</v>
      </c>
      <c r="Q2118">
        <f t="shared" si="101"/>
        <v>92.578669457086306</v>
      </c>
      <c r="R2118" s="16" t="str">
        <f>TEXT(Ecom[[#This Row],[Dates]],"mmm")</f>
        <v>Nov</v>
      </c>
      <c r="S2118" s="16" t="str">
        <f>TEXT(Ecom[[#This Row],[Dates]],"YYYY")</f>
        <v>2025</v>
      </c>
      <c r="T2118" s="16"/>
    </row>
    <row r="2119" spans="1:20" x14ac:dyDescent="0.25">
      <c r="A2119" t="s">
        <v>28</v>
      </c>
      <c r="B2119" s="16">
        <v>45984</v>
      </c>
      <c r="C2119" t="s">
        <v>14</v>
      </c>
      <c r="D2119" t="s">
        <v>15</v>
      </c>
      <c r="E2119" t="s">
        <v>366</v>
      </c>
      <c r="F2119" t="s">
        <v>24</v>
      </c>
      <c r="G2119">
        <v>95207</v>
      </c>
      <c r="H2119" t="s">
        <v>25</v>
      </c>
      <c r="I2119" t="s">
        <v>26</v>
      </c>
      <c r="J2119" t="s">
        <v>41</v>
      </c>
      <c r="K2119" s="6">
        <v>159.88</v>
      </c>
      <c r="L2119">
        <v>7</v>
      </c>
      <c r="M2119">
        <v>0</v>
      </c>
      <c r="N2119" s="6">
        <v>73.544799999999995</v>
      </c>
      <c r="O2119" t="str">
        <f t="shared" si="99"/>
        <v/>
      </c>
      <c r="P2119" s="6">
        <f t="shared" si="100"/>
        <v>353.69333333333333</v>
      </c>
      <c r="Q2119">
        <f t="shared" si="101"/>
        <v>326.29544011915885</v>
      </c>
      <c r="R2119" s="16" t="str">
        <f>TEXT(Ecom[[#This Row],[Dates]],"mmm")</f>
        <v>Nov</v>
      </c>
      <c r="S2119" s="16" t="str">
        <f>TEXT(Ecom[[#This Row],[Dates]],"YYYY")</f>
        <v>2025</v>
      </c>
      <c r="T2119" s="16"/>
    </row>
    <row r="2120" spans="1:20" x14ac:dyDescent="0.25">
      <c r="A2120" t="s">
        <v>62</v>
      </c>
      <c r="B2120" s="16">
        <v>46175</v>
      </c>
      <c r="C2120" t="s">
        <v>22</v>
      </c>
      <c r="D2120" t="s">
        <v>15</v>
      </c>
      <c r="E2120" t="s">
        <v>42</v>
      </c>
      <c r="F2120" t="s">
        <v>43</v>
      </c>
      <c r="G2120">
        <v>98105</v>
      </c>
      <c r="H2120" t="s">
        <v>25</v>
      </c>
      <c r="I2120" t="s">
        <v>26</v>
      </c>
      <c r="J2120" t="s">
        <v>41</v>
      </c>
      <c r="K2120" s="6">
        <v>5.28</v>
      </c>
      <c r="L2120">
        <v>1</v>
      </c>
      <c r="M2120">
        <v>0</v>
      </c>
      <c r="N2120" s="6">
        <v>2.3759999999999999</v>
      </c>
      <c r="O2120" t="str">
        <f t="shared" si="99"/>
        <v/>
      </c>
      <c r="P2120" s="6">
        <f t="shared" si="100"/>
        <v>301.33599999999996</v>
      </c>
      <c r="Q2120">
        <f t="shared" si="101"/>
        <v>363.98170200020076</v>
      </c>
      <c r="R2120" s="16" t="str">
        <f>TEXT(Ecom[[#This Row],[Dates]],"mmm")</f>
        <v>Jun</v>
      </c>
      <c r="S2120" s="16" t="str">
        <f>TEXT(Ecom[[#This Row],[Dates]],"YYYY")</f>
        <v>2026</v>
      </c>
      <c r="T2120" s="16"/>
    </row>
    <row r="2121" spans="1:20" x14ac:dyDescent="0.25">
      <c r="A2121" t="s">
        <v>62</v>
      </c>
      <c r="B2121" s="16">
        <v>46047</v>
      </c>
      <c r="C2121" t="s">
        <v>22</v>
      </c>
      <c r="D2121" t="s">
        <v>15</v>
      </c>
      <c r="E2121" t="s">
        <v>42</v>
      </c>
      <c r="F2121" t="s">
        <v>43</v>
      </c>
      <c r="G2121">
        <v>98105</v>
      </c>
      <c r="H2121" t="s">
        <v>25</v>
      </c>
      <c r="I2121" t="s">
        <v>26</v>
      </c>
      <c r="J2121" t="s">
        <v>37</v>
      </c>
      <c r="K2121" s="6">
        <v>895.92</v>
      </c>
      <c r="L2121">
        <v>5</v>
      </c>
      <c r="M2121">
        <v>0.2</v>
      </c>
      <c r="N2121" s="6">
        <v>302.37299999999999</v>
      </c>
      <c r="O2121" t="str">
        <f t="shared" si="99"/>
        <v/>
      </c>
      <c r="P2121" s="6">
        <f t="shared" si="100"/>
        <v>371.56799999999998</v>
      </c>
      <c r="Q2121">
        <f t="shared" si="101"/>
        <v>368.48229052535862</v>
      </c>
      <c r="R2121" s="16" t="str">
        <f>TEXT(Ecom[[#This Row],[Dates]],"mmm")</f>
        <v>Jan</v>
      </c>
      <c r="S2121" s="16" t="str">
        <f>TEXT(Ecom[[#This Row],[Dates]],"YYYY")</f>
        <v>2026</v>
      </c>
      <c r="T2121" s="16"/>
    </row>
    <row r="2122" spans="1:20" x14ac:dyDescent="0.25">
      <c r="A2122" t="s">
        <v>28</v>
      </c>
      <c r="B2122" s="16">
        <v>45861</v>
      </c>
      <c r="C2122" t="s">
        <v>14</v>
      </c>
      <c r="D2122" t="s">
        <v>15</v>
      </c>
      <c r="E2122" t="s">
        <v>367</v>
      </c>
      <c r="F2122" t="s">
        <v>30</v>
      </c>
      <c r="G2122">
        <v>32174</v>
      </c>
      <c r="H2122" t="s">
        <v>18</v>
      </c>
      <c r="I2122" t="s">
        <v>26</v>
      </c>
      <c r="J2122" t="s">
        <v>37</v>
      </c>
      <c r="K2122" s="6">
        <v>2.8079999999999998</v>
      </c>
      <c r="L2122">
        <v>3</v>
      </c>
      <c r="M2122">
        <v>0.7</v>
      </c>
      <c r="N2122" s="6">
        <v>-1.9656</v>
      </c>
      <c r="O2122">
        <f t="shared" si="99"/>
        <v>-1.9656</v>
      </c>
      <c r="P2122" s="6">
        <f t="shared" si="100"/>
        <v>153.58133333333333</v>
      </c>
      <c r="Q2122">
        <f t="shared" si="101"/>
        <v>200.94661477597953</v>
      </c>
      <c r="R2122" s="16" t="str">
        <f>TEXT(Ecom[[#This Row],[Dates]],"mmm")</f>
        <v>Jul</v>
      </c>
      <c r="S2122" s="16" t="str">
        <f>TEXT(Ecom[[#This Row],[Dates]],"YYYY")</f>
        <v>2025</v>
      </c>
      <c r="T2122" s="16"/>
    </row>
    <row r="2123" spans="1:20" x14ac:dyDescent="0.25">
      <c r="A2123" t="s">
        <v>62</v>
      </c>
      <c r="B2123" s="16">
        <v>45771</v>
      </c>
      <c r="C2123" t="s">
        <v>22</v>
      </c>
      <c r="D2123" t="s">
        <v>15</v>
      </c>
      <c r="E2123" t="s">
        <v>368</v>
      </c>
      <c r="F2123" t="s">
        <v>24</v>
      </c>
      <c r="G2123">
        <v>94086</v>
      </c>
      <c r="H2123" t="s">
        <v>25</v>
      </c>
      <c r="I2123" t="s">
        <v>19</v>
      </c>
      <c r="J2123" t="s">
        <v>21</v>
      </c>
      <c r="K2123" s="6">
        <v>215.976</v>
      </c>
      <c r="L2123">
        <v>3</v>
      </c>
      <c r="M2123">
        <v>0.2</v>
      </c>
      <c r="N2123" s="6">
        <v>-2.6997</v>
      </c>
      <c r="O2123">
        <f t="shared" si="99"/>
        <v>-2.6997</v>
      </c>
      <c r="P2123" s="6">
        <f t="shared" si="100"/>
        <v>161.88533333333336</v>
      </c>
      <c r="Q2123">
        <f t="shared" si="101"/>
        <v>129.12525682997656</v>
      </c>
      <c r="R2123" s="16" t="str">
        <f>TEXT(Ecom[[#This Row],[Dates]],"mmm")</f>
        <v>Apr</v>
      </c>
      <c r="S2123" s="16" t="str">
        <f>TEXT(Ecom[[#This Row],[Dates]],"YYYY")</f>
        <v>2025</v>
      </c>
      <c r="T2123" s="16"/>
    </row>
    <row r="2124" spans="1:20" x14ac:dyDescent="0.25">
      <c r="A2124" t="s">
        <v>13</v>
      </c>
      <c r="B2124" s="16">
        <v>46329</v>
      </c>
      <c r="C2124" t="s">
        <v>44</v>
      </c>
      <c r="D2124" t="s">
        <v>15</v>
      </c>
      <c r="E2124" t="s">
        <v>275</v>
      </c>
      <c r="F2124" t="s">
        <v>70</v>
      </c>
      <c r="G2124">
        <v>48911</v>
      </c>
      <c r="H2124" t="s">
        <v>47</v>
      </c>
      <c r="I2124" t="s">
        <v>19</v>
      </c>
      <c r="J2124" t="s">
        <v>20</v>
      </c>
      <c r="K2124" s="6">
        <v>241.96</v>
      </c>
      <c r="L2124">
        <v>2</v>
      </c>
      <c r="M2124">
        <v>0</v>
      </c>
      <c r="N2124" s="6">
        <v>41.133200000000002</v>
      </c>
      <c r="O2124" t="str">
        <f t="shared" si="99"/>
        <v/>
      </c>
      <c r="P2124" s="6">
        <f t="shared" si="100"/>
        <v>124.78666666666668</v>
      </c>
      <c r="Q2124">
        <f t="shared" si="101"/>
        <v>93.479772205304172</v>
      </c>
      <c r="R2124" s="16" t="str">
        <f>TEXT(Ecom[[#This Row],[Dates]],"mmm")</f>
        <v>Nov</v>
      </c>
      <c r="S2124" s="16" t="str">
        <f>TEXT(Ecom[[#This Row],[Dates]],"YYYY")</f>
        <v>2026</v>
      </c>
      <c r="T2124" s="16"/>
    </row>
    <row r="2125" spans="1:20" x14ac:dyDescent="0.25">
      <c r="A2125" t="s">
        <v>13</v>
      </c>
      <c r="B2125" s="16">
        <v>46248</v>
      </c>
      <c r="C2125" t="s">
        <v>44</v>
      </c>
      <c r="D2125" t="s">
        <v>15</v>
      </c>
      <c r="E2125" t="s">
        <v>275</v>
      </c>
      <c r="F2125" t="s">
        <v>70</v>
      </c>
      <c r="G2125">
        <v>48911</v>
      </c>
      <c r="H2125" t="s">
        <v>47</v>
      </c>
      <c r="I2125" t="s">
        <v>26</v>
      </c>
      <c r="J2125" t="s">
        <v>27</v>
      </c>
      <c r="K2125" s="6">
        <v>27.72</v>
      </c>
      <c r="L2125">
        <v>9</v>
      </c>
      <c r="M2125">
        <v>0</v>
      </c>
      <c r="N2125" s="6">
        <v>13.3056</v>
      </c>
      <c r="O2125" t="str">
        <f t="shared" si="99"/>
        <v/>
      </c>
      <c r="P2125" s="6">
        <f t="shared" si="100"/>
        <v>65.11933333333333</v>
      </c>
      <c r="Q2125">
        <f t="shared" si="101"/>
        <v>78.33536041632513</v>
      </c>
      <c r="R2125" s="16" t="str">
        <f>TEXT(Ecom[[#This Row],[Dates]],"mmm")</f>
        <v>Aug</v>
      </c>
      <c r="S2125" s="16" t="str">
        <f>TEXT(Ecom[[#This Row],[Dates]],"YYYY")</f>
        <v>2026</v>
      </c>
      <c r="T2125" s="16"/>
    </row>
    <row r="2126" spans="1:20" x14ac:dyDescent="0.25">
      <c r="A2126" t="s">
        <v>28</v>
      </c>
      <c r="B2126" s="16">
        <v>45665</v>
      </c>
      <c r="C2126" t="s">
        <v>44</v>
      </c>
      <c r="D2126" t="s">
        <v>15</v>
      </c>
      <c r="E2126" t="s">
        <v>55</v>
      </c>
      <c r="F2126" t="s">
        <v>56</v>
      </c>
      <c r="G2126">
        <v>19143</v>
      </c>
      <c r="H2126" t="s">
        <v>57</v>
      </c>
      <c r="I2126" t="s">
        <v>26</v>
      </c>
      <c r="J2126" t="s">
        <v>60</v>
      </c>
      <c r="K2126" s="6">
        <v>104.68</v>
      </c>
      <c r="L2126">
        <v>5</v>
      </c>
      <c r="M2126">
        <v>0.2</v>
      </c>
      <c r="N2126" s="6">
        <v>35.329500000000003</v>
      </c>
      <c r="O2126" t="str">
        <f t="shared" si="99"/>
        <v/>
      </c>
      <c r="P2126" s="6">
        <f t="shared" si="100"/>
        <v>84.671333333333337</v>
      </c>
      <c r="Q2126">
        <f t="shared" si="101"/>
        <v>11.716872373727652</v>
      </c>
      <c r="R2126" s="16" t="str">
        <f>TEXT(Ecom[[#This Row],[Dates]],"mmm")</f>
        <v>Jan</v>
      </c>
      <c r="S2126" s="16" t="str">
        <f>TEXT(Ecom[[#This Row],[Dates]],"YYYY")</f>
        <v>2025</v>
      </c>
      <c r="T2126" s="16"/>
    </row>
    <row r="2127" spans="1:20" x14ac:dyDescent="0.25">
      <c r="A2127" t="s">
        <v>28</v>
      </c>
      <c r="B2127" s="16">
        <v>45714</v>
      </c>
      <c r="C2127" t="s">
        <v>44</v>
      </c>
      <c r="D2127" t="s">
        <v>15</v>
      </c>
      <c r="E2127" t="s">
        <v>55</v>
      </c>
      <c r="F2127" t="s">
        <v>56</v>
      </c>
      <c r="G2127">
        <v>19143</v>
      </c>
      <c r="H2127" t="s">
        <v>57</v>
      </c>
      <c r="I2127" t="s">
        <v>35</v>
      </c>
      <c r="J2127" t="s">
        <v>36</v>
      </c>
      <c r="K2127" s="6">
        <v>62.957999999999998</v>
      </c>
      <c r="L2127">
        <v>7</v>
      </c>
      <c r="M2127">
        <v>0.4</v>
      </c>
      <c r="N2127" s="6">
        <v>9.4436999999999998</v>
      </c>
      <c r="O2127" t="str">
        <f t="shared" si="99"/>
        <v/>
      </c>
      <c r="P2127" s="6">
        <f t="shared" si="100"/>
        <v>71.426000000000002</v>
      </c>
      <c r="Q2127">
        <f t="shared" si="101"/>
        <v>4.0658567863867763</v>
      </c>
      <c r="R2127" s="16" t="str">
        <f>TEXT(Ecom[[#This Row],[Dates]],"mmm")</f>
        <v>Feb</v>
      </c>
      <c r="S2127" s="16" t="str">
        <f>TEXT(Ecom[[#This Row],[Dates]],"YYYY")</f>
        <v>2025</v>
      </c>
      <c r="T2127" s="16"/>
    </row>
    <row r="2128" spans="1:20" x14ac:dyDescent="0.25">
      <c r="A2128" t="s">
        <v>28</v>
      </c>
      <c r="B2128" s="16">
        <v>45759</v>
      </c>
      <c r="C2128" t="s">
        <v>14</v>
      </c>
      <c r="D2128" t="s">
        <v>15</v>
      </c>
      <c r="E2128" t="s">
        <v>55</v>
      </c>
      <c r="F2128" t="s">
        <v>56</v>
      </c>
      <c r="G2128">
        <v>19143</v>
      </c>
      <c r="H2128" t="s">
        <v>57</v>
      </c>
      <c r="I2128" t="s">
        <v>35</v>
      </c>
      <c r="J2128" t="s">
        <v>59</v>
      </c>
      <c r="K2128" s="6">
        <v>86.376000000000005</v>
      </c>
      <c r="L2128">
        <v>3</v>
      </c>
      <c r="M2128">
        <v>0.2</v>
      </c>
      <c r="N2128" s="6">
        <v>1.0797000000000001</v>
      </c>
      <c r="O2128" t="str">
        <f t="shared" si="99"/>
        <v/>
      </c>
      <c r="P2128" s="6">
        <f t="shared" si="100"/>
        <v>57.351999999999997</v>
      </c>
      <c r="Q2128">
        <f t="shared" si="101"/>
        <v>21.491499625390226</v>
      </c>
      <c r="R2128" s="16" t="str">
        <f>TEXT(Ecom[[#This Row],[Dates]],"mmm")</f>
        <v>Apr</v>
      </c>
      <c r="S2128" s="16" t="str">
        <f>TEXT(Ecom[[#This Row],[Dates]],"YYYY")</f>
        <v>2025</v>
      </c>
      <c r="T2128" s="16"/>
    </row>
    <row r="2129" spans="1:20" x14ac:dyDescent="0.25">
      <c r="A2129" t="s">
        <v>28</v>
      </c>
      <c r="B2129" s="16">
        <v>45873</v>
      </c>
      <c r="C2129" t="s">
        <v>44</v>
      </c>
      <c r="D2129" t="s">
        <v>15</v>
      </c>
      <c r="E2129" t="s">
        <v>55</v>
      </c>
      <c r="F2129" t="s">
        <v>56</v>
      </c>
      <c r="G2129">
        <v>19134</v>
      </c>
      <c r="H2129" t="s">
        <v>57</v>
      </c>
      <c r="I2129" t="s">
        <v>19</v>
      </c>
      <c r="J2129" t="s">
        <v>33</v>
      </c>
      <c r="K2129" s="6">
        <v>64.944000000000003</v>
      </c>
      <c r="L2129">
        <v>3</v>
      </c>
      <c r="M2129">
        <v>0.2</v>
      </c>
      <c r="N2129" s="6">
        <v>6.4943999999999997</v>
      </c>
      <c r="O2129" t="str">
        <f t="shared" si="99"/>
        <v/>
      </c>
      <c r="P2129" s="6">
        <f t="shared" si="100"/>
        <v>39.653333333333336</v>
      </c>
      <c r="Q2129">
        <f t="shared" si="101"/>
        <v>21.782004482123753</v>
      </c>
      <c r="R2129" s="16" t="str">
        <f>TEXT(Ecom[[#This Row],[Dates]],"mmm")</f>
        <v>Aug</v>
      </c>
      <c r="S2129" s="16" t="str">
        <f>TEXT(Ecom[[#This Row],[Dates]],"YYYY")</f>
        <v>2025</v>
      </c>
      <c r="T2129" s="16"/>
    </row>
    <row r="2130" spans="1:20" x14ac:dyDescent="0.25">
      <c r="A2130" t="s">
        <v>28</v>
      </c>
      <c r="B2130" s="16">
        <v>45866</v>
      </c>
      <c r="C2130" t="s">
        <v>44</v>
      </c>
      <c r="D2130" t="s">
        <v>15</v>
      </c>
      <c r="E2130" t="s">
        <v>55</v>
      </c>
      <c r="F2130" t="s">
        <v>56</v>
      </c>
      <c r="G2130">
        <v>19134</v>
      </c>
      <c r="H2130" t="s">
        <v>57</v>
      </c>
      <c r="I2130" t="s">
        <v>26</v>
      </c>
      <c r="J2130" t="s">
        <v>41</v>
      </c>
      <c r="K2130" s="6">
        <v>20.736000000000001</v>
      </c>
      <c r="L2130">
        <v>4</v>
      </c>
      <c r="M2130">
        <v>0.2</v>
      </c>
      <c r="N2130" s="6">
        <v>7.2576000000000001</v>
      </c>
      <c r="O2130" t="str">
        <f t="shared" si="99"/>
        <v/>
      </c>
      <c r="P2130" s="6">
        <f t="shared" si="100"/>
        <v>30.845333333333333</v>
      </c>
      <c r="Q2130">
        <f t="shared" si="101"/>
        <v>21.910814241847351</v>
      </c>
      <c r="R2130" s="16" t="str">
        <f>TEXT(Ecom[[#This Row],[Dates]],"mmm")</f>
        <v>Jul</v>
      </c>
      <c r="S2130" s="16" t="str">
        <f>TEXT(Ecom[[#This Row],[Dates]],"YYYY")</f>
        <v>2025</v>
      </c>
      <c r="T2130" s="16"/>
    </row>
    <row r="2131" spans="1:20" x14ac:dyDescent="0.25">
      <c r="A2131" t="s">
        <v>13</v>
      </c>
      <c r="B2131" s="16">
        <v>46188</v>
      </c>
      <c r="C2131" t="s">
        <v>22</v>
      </c>
      <c r="D2131" t="s">
        <v>15</v>
      </c>
      <c r="E2131" t="s">
        <v>71</v>
      </c>
      <c r="F2131" t="s">
        <v>247</v>
      </c>
      <c r="G2131">
        <v>3820</v>
      </c>
      <c r="H2131" t="s">
        <v>57</v>
      </c>
      <c r="I2131" t="s">
        <v>26</v>
      </c>
      <c r="J2131" t="s">
        <v>38</v>
      </c>
      <c r="K2131" s="6">
        <v>33.28</v>
      </c>
      <c r="L2131">
        <v>4</v>
      </c>
      <c r="M2131">
        <v>0</v>
      </c>
      <c r="N2131" s="6">
        <v>9.3184000000000005</v>
      </c>
      <c r="O2131" t="str">
        <f t="shared" si="99"/>
        <v/>
      </c>
      <c r="P2131" s="6">
        <f t="shared" si="100"/>
        <v>70.553333333333342</v>
      </c>
      <c r="Q2131">
        <f t="shared" si="101"/>
        <v>40.426616358807749</v>
      </c>
      <c r="R2131" s="16" t="str">
        <f>TEXT(Ecom[[#This Row],[Dates]],"mmm")</f>
        <v>Jun</v>
      </c>
      <c r="S2131" s="16" t="str">
        <f>TEXT(Ecom[[#This Row],[Dates]],"YYYY")</f>
        <v>2026</v>
      </c>
      <c r="T2131" s="16"/>
    </row>
    <row r="2132" spans="1:20" x14ac:dyDescent="0.25">
      <c r="A2132" t="s">
        <v>13</v>
      </c>
      <c r="B2132" s="16">
        <v>45763</v>
      </c>
      <c r="C2132" t="s">
        <v>22</v>
      </c>
      <c r="D2132" t="s">
        <v>15</v>
      </c>
      <c r="E2132" t="s">
        <v>71</v>
      </c>
      <c r="F2132" t="s">
        <v>247</v>
      </c>
      <c r="G2132">
        <v>3820</v>
      </c>
      <c r="H2132" t="s">
        <v>57</v>
      </c>
      <c r="I2132" t="s">
        <v>26</v>
      </c>
      <c r="J2132" t="s">
        <v>34</v>
      </c>
      <c r="K2132" s="6">
        <v>38.520000000000003</v>
      </c>
      <c r="L2132">
        <v>9</v>
      </c>
      <c r="M2132">
        <v>0</v>
      </c>
      <c r="N2132" s="6">
        <v>11.9412</v>
      </c>
      <c r="O2132" t="str">
        <f t="shared" si="99"/>
        <v/>
      </c>
      <c r="P2132" s="6">
        <f t="shared" si="100"/>
        <v>66.010000000000005</v>
      </c>
      <c r="Q2132">
        <f t="shared" si="101"/>
        <v>48.344472806753856</v>
      </c>
      <c r="R2132" s="16" t="str">
        <f>TEXT(Ecom[[#This Row],[Dates]],"mmm")</f>
        <v>Apr</v>
      </c>
      <c r="S2132" s="16" t="str">
        <f>TEXT(Ecom[[#This Row],[Dates]],"YYYY")</f>
        <v>2025</v>
      </c>
      <c r="T2132" s="16"/>
    </row>
    <row r="2133" spans="1:20" x14ac:dyDescent="0.25">
      <c r="A2133" t="s">
        <v>13</v>
      </c>
      <c r="B2133" s="16">
        <v>46288</v>
      </c>
      <c r="C2133" t="s">
        <v>22</v>
      </c>
      <c r="D2133" t="s">
        <v>15</v>
      </c>
      <c r="E2133" t="s">
        <v>71</v>
      </c>
      <c r="F2133" t="s">
        <v>247</v>
      </c>
      <c r="G2133">
        <v>3820</v>
      </c>
      <c r="H2133" t="s">
        <v>57</v>
      </c>
      <c r="I2133" t="s">
        <v>19</v>
      </c>
      <c r="J2133" t="s">
        <v>33</v>
      </c>
      <c r="K2133" s="6">
        <v>139.86000000000001</v>
      </c>
      <c r="L2133">
        <v>7</v>
      </c>
      <c r="M2133">
        <v>0</v>
      </c>
      <c r="N2133" s="6">
        <v>60.139800000000001</v>
      </c>
      <c r="O2133" t="str">
        <f t="shared" si="99"/>
        <v/>
      </c>
      <c r="P2133" s="6">
        <f t="shared" si="100"/>
        <v>104.16700000000002</v>
      </c>
      <c r="Q2133">
        <f t="shared" si="101"/>
        <v>55.786637051192486</v>
      </c>
      <c r="R2133" s="16" t="str">
        <f>TEXT(Ecom[[#This Row],[Dates]],"mmm")</f>
        <v>Sep</v>
      </c>
      <c r="S2133" s="16" t="str">
        <f>TEXT(Ecom[[#This Row],[Dates]],"YYYY")</f>
        <v>2026</v>
      </c>
      <c r="T2133" s="16"/>
    </row>
    <row r="2134" spans="1:20" x14ac:dyDescent="0.25">
      <c r="A2134" t="s">
        <v>28</v>
      </c>
      <c r="B2134" s="16">
        <v>46215</v>
      </c>
      <c r="C2134" t="s">
        <v>14</v>
      </c>
      <c r="D2134" t="s">
        <v>15</v>
      </c>
      <c r="E2134" t="s">
        <v>75</v>
      </c>
      <c r="F2134" t="s">
        <v>76</v>
      </c>
      <c r="G2134">
        <v>10011</v>
      </c>
      <c r="H2134" t="s">
        <v>57</v>
      </c>
      <c r="I2134" t="s">
        <v>26</v>
      </c>
      <c r="J2134" t="s">
        <v>41</v>
      </c>
      <c r="K2134" s="6">
        <v>19.649999999999999</v>
      </c>
      <c r="L2134">
        <v>3</v>
      </c>
      <c r="M2134">
        <v>0</v>
      </c>
      <c r="N2134" s="6">
        <v>9.0389999999999997</v>
      </c>
      <c r="O2134" t="str">
        <f t="shared" si="99"/>
        <v/>
      </c>
      <c r="P2134" s="6">
        <f t="shared" si="100"/>
        <v>61.07500000000001</v>
      </c>
      <c r="Q2134">
        <f t="shared" si="101"/>
        <v>48.587974016211056</v>
      </c>
      <c r="R2134" s="16" t="str">
        <f>TEXT(Ecom[[#This Row],[Dates]],"mmm")</f>
        <v>Jul</v>
      </c>
      <c r="S2134" s="16" t="str">
        <f>TEXT(Ecom[[#This Row],[Dates]],"YYYY")</f>
        <v>2026</v>
      </c>
      <c r="T2134" s="16"/>
    </row>
    <row r="2135" spans="1:20" x14ac:dyDescent="0.25">
      <c r="A2135" t="s">
        <v>28</v>
      </c>
      <c r="B2135" s="16">
        <v>45914</v>
      </c>
      <c r="C2135" t="s">
        <v>14</v>
      </c>
      <c r="D2135" t="s">
        <v>15</v>
      </c>
      <c r="E2135" t="s">
        <v>55</v>
      </c>
      <c r="F2135" t="s">
        <v>56</v>
      </c>
      <c r="G2135">
        <v>19134</v>
      </c>
      <c r="H2135" t="s">
        <v>57</v>
      </c>
      <c r="I2135" t="s">
        <v>26</v>
      </c>
      <c r="J2135" t="s">
        <v>37</v>
      </c>
      <c r="K2135" s="6">
        <v>152.99100000000001</v>
      </c>
      <c r="L2135">
        <v>3</v>
      </c>
      <c r="M2135">
        <v>0.7</v>
      </c>
      <c r="N2135" s="6">
        <v>-122.39279999999999</v>
      </c>
      <c r="O2135">
        <f t="shared" si="99"/>
        <v>-122.39279999999999</v>
      </c>
      <c r="P2135" s="6">
        <f t="shared" si="100"/>
        <v>86.165000000000006</v>
      </c>
      <c r="Q2135">
        <f t="shared" si="101"/>
        <v>40.864712087570133</v>
      </c>
      <c r="R2135" s="16" t="str">
        <f>TEXT(Ecom[[#This Row],[Dates]],"mmm")</f>
        <v>Sep</v>
      </c>
      <c r="S2135" s="16" t="str">
        <f>TEXT(Ecom[[#This Row],[Dates]],"YYYY")</f>
        <v>2025</v>
      </c>
      <c r="T2135" s="16"/>
    </row>
    <row r="2136" spans="1:20" x14ac:dyDescent="0.25">
      <c r="A2136" t="s">
        <v>28</v>
      </c>
      <c r="B2136" s="16">
        <v>46019</v>
      </c>
      <c r="C2136" t="s">
        <v>14</v>
      </c>
      <c r="D2136" t="s">
        <v>15</v>
      </c>
      <c r="E2136" t="s">
        <v>55</v>
      </c>
      <c r="F2136" t="s">
        <v>56</v>
      </c>
      <c r="G2136">
        <v>19134</v>
      </c>
      <c r="H2136" t="s">
        <v>57</v>
      </c>
      <c r="I2136" t="s">
        <v>26</v>
      </c>
      <c r="J2136" t="s">
        <v>77</v>
      </c>
      <c r="K2136" s="6">
        <v>10.584</v>
      </c>
      <c r="L2136">
        <v>7</v>
      </c>
      <c r="M2136">
        <v>0.2</v>
      </c>
      <c r="N2136" s="6">
        <v>-2.3814000000000002</v>
      </c>
      <c r="O2136">
        <f t="shared" si="99"/>
        <v>-2.3814000000000002</v>
      </c>
      <c r="P2136" s="6">
        <f t="shared" si="100"/>
        <v>40.088000000000001</v>
      </c>
      <c r="Q2136">
        <f t="shared" si="101"/>
        <v>33.002518540256901</v>
      </c>
      <c r="R2136" s="16" t="str">
        <f>TEXT(Ecom[[#This Row],[Dates]],"mmm")</f>
        <v>Dec</v>
      </c>
      <c r="S2136" s="16" t="str">
        <f>TEXT(Ecom[[#This Row],[Dates]],"YYYY")</f>
        <v>2025</v>
      </c>
      <c r="T2136" s="16"/>
    </row>
    <row r="2137" spans="1:20" x14ac:dyDescent="0.25">
      <c r="A2137" t="s">
        <v>28</v>
      </c>
      <c r="B2137" s="16">
        <v>45801</v>
      </c>
      <c r="C2137" t="s">
        <v>14</v>
      </c>
      <c r="D2137" t="s">
        <v>15</v>
      </c>
      <c r="E2137" t="s">
        <v>55</v>
      </c>
      <c r="F2137" t="s">
        <v>56</v>
      </c>
      <c r="G2137">
        <v>19134</v>
      </c>
      <c r="H2137" t="s">
        <v>57</v>
      </c>
      <c r="I2137" t="s">
        <v>35</v>
      </c>
      <c r="J2137" t="s">
        <v>36</v>
      </c>
      <c r="K2137" s="6">
        <v>94.92</v>
      </c>
      <c r="L2137">
        <v>4</v>
      </c>
      <c r="M2137">
        <v>0.4</v>
      </c>
      <c r="N2137" s="6">
        <v>15.82</v>
      </c>
      <c r="O2137" t="str">
        <f t="shared" si="99"/>
        <v/>
      </c>
      <c r="P2137" s="6">
        <f t="shared" si="100"/>
        <v>37.778666666666673</v>
      </c>
      <c r="Q2137">
        <f t="shared" si="101"/>
        <v>25.050043176572537</v>
      </c>
      <c r="R2137" s="16" t="str">
        <f>TEXT(Ecom[[#This Row],[Dates]],"mmm")</f>
        <v>May</v>
      </c>
      <c r="S2137" s="16" t="str">
        <f>TEXT(Ecom[[#This Row],[Dates]],"YYYY")</f>
        <v>2025</v>
      </c>
      <c r="T2137" s="16"/>
    </row>
    <row r="2138" spans="1:20" x14ac:dyDescent="0.25">
      <c r="A2138" t="s">
        <v>28</v>
      </c>
      <c r="B2138" s="16">
        <v>46066</v>
      </c>
      <c r="C2138" t="s">
        <v>14</v>
      </c>
      <c r="D2138" t="s">
        <v>15</v>
      </c>
      <c r="E2138" t="s">
        <v>128</v>
      </c>
      <c r="F2138" t="s">
        <v>46</v>
      </c>
      <c r="G2138">
        <v>75051</v>
      </c>
      <c r="H2138" t="s">
        <v>47</v>
      </c>
      <c r="I2138" t="s">
        <v>19</v>
      </c>
      <c r="J2138" t="s">
        <v>33</v>
      </c>
      <c r="K2138" s="6">
        <v>14.76</v>
      </c>
      <c r="L2138">
        <v>5</v>
      </c>
      <c r="M2138">
        <v>0.6</v>
      </c>
      <c r="N2138" s="6">
        <v>-11.439</v>
      </c>
      <c r="O2138">
        <f t="shared" si="99"/>
        <v>-11.439</v>
      </c>
      <c r="P2138" s="6">
        <f t="shared" si="100"/>
        <v>55.078666666666663</v>
      </c>
      <c r="Q2138">
        <f t="shared" si="101"/>
        <v>58.373327831074306</v>
      </c>
      <c r="R2138" s="16" t="str">
        <f>TEXT(Ecom[[#This Row],[Dates]],"mmm")</f>
        <v>Feb</v>
      </c>
      <c r="S2138" s="16" t="str">
        <f>TEXT(Ecom[[#This Row],[Dates]],"YYYY")</f>
        <v>2026</v>
      </c>
      <c r="T2138" s="16"/>
    </row>
    <row r="2139" spans="1:20" x14ac:dyDescent="0.25">
      <c r="A2139" t="s">
        <v>28</v>
      </c>
      <c r="B2139" s="16">
        <v>45859</v>
      </c>
      <c r="C2139" t="s">
        <v>14</v>
      </c>
      <c r="D2139" t="s">
        <v>15</v>
      </c>
      <c r="E2139" t="s">
        <v>128</v>
      </c>
      <c r="F2139" t="s">
        <v>46</v>
      </c>
      <c r="G2139">
        <v>75051</v>
      </c>
      <c r="H2139" t="s">
        <v>47</v>
      </c>
      <c r="I2139" t="s">
        <v>26</v>
      </c>
      <c r="J2139" t="s">
        <v>37</v>
      </c>
      <c r="K2139" s="6">
        <v>3.6560000000000001</v>
      </c>
      <c r="L2139">
        <v>4</v>
      </c>
      <c r="M2139">
        <v>0.8</v>
      </c>
      <c r="N2139" s="6">
        <v>-5.8495999999999997</v>
      </c>
      <c r="O2139">
        <f t="shared" si="99"/>
        <v>-5.8495999999999997</v>
      </c>
      <c r="P2139" s="6">
        <f t="shared" si="100"/>
        <v>100.00666666666666</v>
      </c>
      <c r="Q2139">
        <f t="shared" si="101"/>
        <v>63.337129752881403</v>
      </c>
      <c r="R2139" s="16" t="str">
        <f>TEXT(Ecom[[#This Row],[Dates]],"mmm")</f>
        <v>Jul</v>
      </c>
      <c r="S2139" s="16" t="str">
        <f>TEXT(Ecom[[#This Row],[Dates]],"YYYY")</f>
        <v>2025</v>
      </c>
      <c r="T2139" s="16"/>
    </row>
    <row r="2140" spans="1:20" x14ac:dyDescent="0.25">
      <c r="A2140" t="s">
        <v>168</v>
      </c>
      <c r="B2140" s="16">
        <v>46343</v>
      </c>
      <c r="C2140" t="s">
        <v>14</v>
      </c>
      <c r="D2140" t="s">
        <v>15</v>
      </c>
      <c r="E2140" t="s">
        <v>75</v>
      </c>
      <c r="F2140" t="s">
        <v>76</v>
      </c>
      <c r="G2140">
        <v>10009</v>
      </c>
      <c r="H2140" t="s">
        <v>57</v>
      </c>
      <c r="I2140" t="s">
        <v>26</v>
      </c>
      <c r="J2140" t="s">
        <v>41</v>
      </c>
      <c r="K2140" s="6">
        <v>146.82</v>
      </c>
      <c r="L2140">
        <v>3</v>
      </c>
      <c r="M2140">
        <v>0</v>
      </c>
      <c r="N2140" s="6">
        <v>73.41</v>
      </c>
      <c r="O2140" t="str">
        <f t="shared" si="99"/>
        <v/>
      </c>
      <c r="P2140" s="6">
        <f t="shared" si="100"/>
        <v>104.50133333333333</v>
      </c>
      <c r="Q2140">
        <f t="shared" si="101"/>
        <v>78.533267255207065</v>
      </c>
      <c r="R2140" s="16" t="str">
        <f>TEXT(Ecom[[#This Row],[Dates]],"mmm")</f>
        <v>Nov</v>
      </c>
      <c r="S2140" s="16" t="str">
        <f>TEXT(Ecom[[#This Row],[Dates]],"YYYY")</f>
        <v>2026</v>
      </c>
      <c r="T2140" s="16"/>
    </row>
    <row r="2141" spans="1:20" x14ac:dyDescent="0.25">
      <c r="A2141" t="s">
        <v>28</v>
      </c>
      <c r="B2141" s="16">
        <v>46037</v>
      </c>
      <c r="C2141" t="s">
        <v>22</v>
      </c>
      <c r="D2141" t="s">
        <v>15</v>
      </c>
      <c r="E2141" t="s">
        <v>159</v>
      </c>
      <c r="F2141" t="s">
        <v>76</v>
      </c>
      <c r="G2141">
        <v>11561</v>
      </c>
      <c r="H2141" t="s">
        <v>57</v>
      </c>
      <c r="I2141" t="s">
        <v>26</v>
      </c>
      <c r="J2141" t="s">
        <v>37</v>
      </c>
      <c r="K2141" s="6">
        <v>149.54400000000001</v>
      </c>
      <c r="L2141">
        <v>9</v>
      </c>
      <c r="M2141">
        <v>0.2</v>
      </c>
      <c r="N2141" s="6">
        <v>50.4711</v>
      </c>
      <c r="O2141" t="str">
        <f t="shared" si="99"/>
        <v/>
      </c>
      <c r="P2141" s="6">
        <f t="shared" si="100"/>
        <v>386.14933333333335</v>
      </c>
      <c r="Q2141">
        <f t="shared" si="101"/>
        <v>354.42680223958479</v>
      </c>
      <c r="R2141" s="16" t="str">
        <f>TEXT(Ecom[[#This Row],[Dates]],"mmm")</f>
        <v>Jan</v>
      </c>
      <c r="S2141" s="16" t="str">
        <f>TEXT(Ecom[[#This Row],[Dates]],"YYYY")</f>
        <v>2026</v>
      </c>
      <c r="T2141" s="16"/>
    </row>
    <row r="2142" spans="1:20" x14ac:dyDescent="0.25">
      <c r="A2142" t="s">
        <v>28</v>
      </c>
      <c r="B2142" s="16">
        <v>46200</v>
      </c>
      <c r="C2142" t="s">
        <v>22</v>
      </c>
      <c r="D2142" t="s">
        <v>15</v>
      </c>
      <c r="E2142" t="s">
        <v>159</v>
      </c>
      <c r="F2142" t="s">
        <v>76</v>
      </c>
      <c r="G2142">
        <v>11561</v>
      </c>
      <c r="H2142" t="s">
        <v>57</v>
      </c>
      <c r="I2142" t="s">
        <v>26</v>
      </c>
      <c r="J2142" t="s">
        <v>110</v>
      </c>
      <c r="K2142" s="6">
        <v>17.14</v>
      </c>
      <c r="L2142">
        <v>2</v>
      </c>
      <c r="M2142">
        <v>0</v>
      </c>
      <c r="N2142" s="6">
        <v>4.4564000000000004</v>
      </c>
      <c r="O2142" t="str">
        <f t="shared" si="99"/>
        <v/>
      </c>
      <c r="P2142" s="6">
        <f t="shared" si="100"/>
        <v>346.46133333333336</v>
      </c>
      <c r="Q2142">
        <f t="shared" si="101"/>
        <v>397.59499077103851</v>
      </c>
      <c r="R2142" s="16" t="str">
        <f>TEXT(Ecom[[#This Row],[Dates]],"mmm")</f>
        <v>Jun</v>
      </c>
      <c r="S2142" s="16" t="str">
        <f>TEXT(Ecom[[#This Row],[Dates]],"YYYY")</f>
        <v>2026</v>
      </c>
      <c r="T2142" s="16"/>
    </row>
    <row r="2143" spans="1:20" x14ac:dyDescent="0.25">
      <c r="A2143" t="s">
        <v>28</v>
      </c>
      <c r="B2143" s="16">
        <v>46195</v>
      </c>
      <c r="C2143" t="s">
        <v>22</v>
      </c>
      <c r="D2143" t="s">
        <v>15</v>
      </c>
      <c r="E2143" t="s">
        <v>159</v>
      </c>
      <c r="F2143" t="s">
        <v>76</v>
      </c>
      <c r="G2143">
        <v>11561</v>
      </c>
      <c r="H2143" t="s">
        <v>57</v>
      </c>
      <c r="I2143" t="s">
        <v>19</v>
      </c>
      <c r="J2143" t="s">
        <v>31</v>
      </c>
      <c r="K2143" s="6">
        <v>991.76400000000001</v>
      </c>
      <c r="L2143">
        <v>3</v>
      </c>
      <c r="M2143">
        <v>0.4</v>
      </c>
      <c r="N2143" s="6">
        <v>-347.11739999999998</v>
      </c>
      <c r="O2143">
        <f t="shared" si="99"/>
        <v>-347.11739999999998</v>
      </c>
      <c r="P2143" s="6">
        <f t="shared" si="100"/>
        <v>348.74399999999997</v>
      </c>
      <c r="Q2143">
        <f t="shared" si="101"/>
        <v>436.68439672639579</v>
      </c>
      <c r="R2143" s="16" t="str">
        <f>TEXT(Ecom[[#This Row],[Dates]],"mmm")</f>
        <v>Jun</v>
      </c>
      <c r="S2143" s="16" t="str">
        <f>TEXT(Ecom[[#This Row],[Dates]],"YYYY")</f>
        <v>2026</v>
      </c>
      <c r="T2143" s="16"/>
    </row>
    <row r="2144" spans="1:20" x14ac:dyDescent="0.25">
      <c r="A2144" t="s">
        <v>28</v>
      </c>
      <c r="B2144" s="16">
        <v>46333</v>
      </c>
      <c r="C2144" t="s">
        <v>22</v>
      </c>
      <c r="D2144" t="s">
        <v>15</v>
      </c>
      <c r="E2144" t="s">
        <v>55</v>
      </c>
      <c r="F2144" t="s">
        <v>56</v>
      </c>
      <c r="G2144">
        <v>19140</v>
      </c>
      <c r="H2144" t="s">
        <v>57</v>
      </c>
      <c r="I2144" t="s">
        <v>26</v>
      </c>
      <c r="J2144" t="s">
        <v>41</v>
      </c>
      <c r="K2144" s="6">
        <v>30.48</v>
      </c>
      <c r="L2144">
        <v>6</v>
      </c>
      <c r="M2144">
        <v>0.2</v>
      </c>
      <c r="N2144" s="6">
        <v>9.9060000000000006</v>
      </c>
      <c r="O2144" t="str">
        <f t="shared" si="99"/>
        <v/>
      </c>
      <c r="P2144" s="6">
        <f t="shared" si="100"/>
        <v>23.718666666666667</v>
      </c>
      <c r="Q2144">
        <f t="shared" si="101"/>
        <v>261.6359384239156</v>
      </c>
      <c r="R2144" s="16" t="str">
        <f>TEXT(Ecom[[#This Row],[Dates]],"mmm")</f>
        <v>Nov</v>
      </c>
      <c r="S2144" s="16" t="str">
        <f>TEXT(Ecom[[#This Row],[Dates]],"YYYY")</f>
        <v>2026</v>
      </c>
      <c r="T2144" s="16"/>
    </row>
    <row r="2145" spans="1:20" x14ac:dyDescent="0.25">
      <c r="A2145" t="s">
        <v>28</v>
      </c>
      <c r="B2145" s="16">
        <v>46224</v>
      </c>
      <c r="C2145" t="s">
        <v>22</v>
      </c>
      <c r="D2145" t="s">
        <v>15</v>
      </c>
      <c r="E2145" t="s">
        <v>55</v>
      </c>
      <c r="F2145" t="s">
        <v>56</v>
      </c>
      <c r="G2145">
        <v>19140</v>
      </c>
      <c r="H2145" t="s">
        <v>57</v>
      </c>
      <c r="I2145" t="s">
        <v>35</v>
      </c>
      <c r="J2145" t="s">
        <v>36</v>
      </c>
      <c r="K2145" s="6">
        <v>23.988</v>
      </c>
      <c r="L2145">
        <v>2</v>
      </c>
      <c r="M2145">
        <v>0.4</v>
      </c>
      <c r="N2145" s="6">
        <v>-4.7976000000000001</v>
      </c>
      <c r="O2145">
        <f t="shared" si="99"/>
        <v>-4.7976000000000001</v>
      </c>
      <c r="P2145" s="6">
        <f t="shared" si="100"/>
        <v>154.24466666666666</v>
      </c>
      <c r="Q2145">
        <f t="shared" si="101"/>
        <v>243.06368940457347</v>
      </c>
      <c r="R2145" s="16" t="str">
        <f>TEXT(Ecom[[#This Row],[Dates]],"mmm")</f>
        <v>Jul</v>
      </c>
      <c r="S2145" s="16" t="str">
        <f>TEXT(Ecom[[#This Row],[Dates]],"YYYY")</f>
        <v>2026</v>
      </c>
      <c r="T2145" s="16"/>
    </row>
    <row r="2146" spans="1:20" x14ac:dyDescent="0.25">
      <c r="A2146" t="s">
        <v>28</v>
      </c>
      <c r="B2146" s="16">
        <v>46386</v>
      </c>
      <c r="C2146" t="s">
        <v>22</v>
      </c>
      <c r="D2146" t="s">
        <v>15</v>
      </c>
      <c r="E2146" t="s">
        <v>55</v>
      </c>
      <c r="F2146" t="s">
        <v>56</v>
      </c>
      <c r="G2146">
        <v>19140</v>
      </c>
      <c r="H2146" t="s">
        <v>57</v>
      </c>
      <c r="I2146" t="s">
        <v>26</v>
      </c>
      <c r="J2146" t="s">
        <v>77</v>
      </c>
      <c r="K2146" s="6">
        <v>16.687999999999999</v>
      </c>
      <c r="L2146">
        <v>7</v>
      </c>
      <c r="M2146">
        <v>0.2</v>
      </c>
      <c r="N2146" s="6">
        <v>5.4236000000000004</v>
      </c>
      <c r="O2146" t="str">
        <f t="shared" si="99"/>
        <v/>
      </c>
      <c r="P2146" s="6">
        <f t="shared" si="100"/>
        <v>158.94466666666668</v>
      </c>
      <c r="Q2146">
        <f t="shared" si="101"/>
        <v>169.68573468097495</v>
      </c>
      <c r="R2146" s="16" t="str">
        <f>TEXT(Ecom[[#This Row],[Dates]],"mmm")</f>
        <v>Dec</v>
      </c>
      <c r="S2146" s="16" t="str">
        <f>TEXT(Ecom[[#This Row],[Dates]],"YYYY")</f>
        <v>2026</v>
      </c>
      <c r="T2146" s="16"/>
    </row>
    <row r="2147" spans="1:20" x14ac:dyDescent="0.25">
      <c r="A2147" t="s">
        <v>28</v>
      </c>
      <c r="B2147" s="16">
        <v>45765</v>
      </c>
      <c r="C2147" t="s">
        <v>22</v>
      </c>
      <c r="D2147" t="s">
        <v>15</v>
      </c>
      <c r="E2147" t="s">
        <v>369</v>
      </c>
      <c r="F2147" t="s">
        <v>56</v>
      </c>
      <c r="G2147">
        <v>17403</v>
      </c>
      <c r="H2147" t="s">
        <v>57</v>
      </c>
      <c r="I2147" t="s">
        <v>19</v>
      </c>
      <c r="J2147" t="s">
        <v>21</v>
      </c>
      <c r="K2147" s="6">
        <v>422.05799999999999</v>
      </c>
      <c r="L2147">
        <v>3</v>
      </c>
      <c r="M2147">
        <v>0.3</v>
      </c>
      <c r="N2147" s="6">
        <v>-18.088200000000001</v>
      </c>
      <c r="O2147">
        <f t="shared" si="99"/>
        <v>-18.088200000000001</v>
      </c>
      <c r="P2147" s="6">
        <f t="shared" si="100"/>
        <v>238.16600000000003</v>
      </c>
      <c r="Q2147">
        <f t="shared" si="101"/>
        <v>169.89438090069262</v>
      </c>
      <c r="R2147" s="16" t="str">
        <f>TEXT(Ecom[[#This Row],[Dates]],"mmm")</f>
        <v>Apr</v>
      </c>
      <c r="S2147" s="16" t="str">
        <f>TEXT(Ecom[[#This Row],[Dates]],"YYYY")</f>
        <v>2025</v>
      </c>
      <c r="T2147" s="16"/>
    </row>
    <row r="2148" spans="1:20" x14ac:dyDescent="0.25">
      <c r="A2148" t="s">
        <v>28</v>
      </c>
      <c r="B2148" s="16">
        <v>45941</v>
      </c>
      <c r="C2148" t="s">
        <v>22</v>
      </c>
      <c r="D2148" t="s">
        <v>15</v>
      </c>
      <c r="E2148" t="s">
        <v>369</v>
      </c>
      <c r="F2148" t="s">
        <v>56</v>
      </c>
      <c r="G2148">
        <v>17403</v>
      </c>
      <c r="H2148" t="s">
        <v>57</v>
      </c>
      <c r="I2148" t="s">
        <v>26</v>
      </c>
      <c r="J2148" t="s">
        <v>37</v>
      </c>
      <c r="K2148" s="6">
        <v>38.088000000000001</v>
      </c>
      <c r="L2148">
        <v>4</v>
      </c>
      <c r="M2148">
        <v>0.7</v>
      </c>
      <c r="N2148" s="6">
        <v>-27.9312</v>
      </c>
      <c r="O2148">
        <f t="shared" si="99"/>
        <v>-27.9312</v>
      </c>
      <c r="P2148" s="6">
        <f t="shared" si="100"/>
        <v>111.91666666666667</v>
      </c>
      <c r="Q2148">
        <f t="shared" si="101"/>
        <v>80.777874827390889</v>
      </c>
      <c r="R2148" s="16" t="str">
        <f>TEXT(Ecom[[#This Row],[Dates]],"mmm")</f>
        <v>Oct</v>
      </c>
      <c r="S2148" s="16" t="str">
        <f>TEXT(Ecom[[#This Row],[Dates]],"YYYY")</f>
        <v>2025</v>
      </c>
      <c r="T2148" s="16"/>
    </row>
    <row r="2149" spans="1:20" x14ac:dyDescent="0.25">
      <c r="A2149" t="s">
        <v>28</v>
      </c>
      <c r="B2149" s="16">
        <v>46385</v>
      </c>
      <c r="C2149" t="s">
        <v>22</v>
      </c>
      <c r="D2149" t="s">
        <v>15</v>
      </c>
      <c r="E2149" t="s">
        <v>369</v>
      </c>
      <c r="F2149" t="s">
        <v>56</v>
      </c>
      <c r="G2149">
        <v>17403</v>
      </c>
      <c r="H2149" t="s">
        <v>57</v>
      </c>
      <c r="I2149" t="s">
        <v>26</v>
      </c>
      <c r="J2149" t="s">
        <v>32</v>
      </c>
      <c r="K2149" s="6">
        <v>254.352</v>
      </c>
      <c r="L2149">
        <v>6</v>
      </c>
      <c r="M2149">
        <v>0.2</v>
      </c>
      <c r="N2149" s="6">
        <v>-50.870399999999997</v>
      </c>
      <c r="O2149">
        <f t="shared" si="99"/>
        <v>-50.870399999999997</v>
      </c>
      <c r="P2149" s="6">
        <f t="shared" si="100"/>
        <v>127.53733333333334</v>
      </c>
      <c r="Q2149">
        <f t="shared" si="101"/>
        <v>47.548369293999116</v>
      </c>
      <c r="R2149" s="16" t="str">
        <f>TEXT(Ecom[[#This Row],[Dates]],"mmm")</f>
        <v>Dec</v>
      </c>
      <c r="S2149" s="16" t="str">
        <f>TEXT(Ecom[[#This Row],[Dates]],"YYYY")</f>
        <v>2026</v>
      </c>
      <c r="T2149" s="16"/>
    </row>
    <row r="2150" spans="1:20" x14ac:dyDescent="0.25">
      <c r="A2150" t="s">
        <v>28</v>
      </c>
      <c r="B2150" s="16">
        <v>46269</v>
      </c>
      <c r="C2150" t="s">
        <v>14</v>
      </c>
      <c r="D2150" t="s">
        <v>15</v>
      </c>
      <c r="E2150" t="s">
        <v>39</v>
      </c>
      <c r="F2150" t="s">
        <v>24</v>
      </c>
      <c r="G2150">
        <v>94521</v>
      </c>
      <c r="H2150" t="s">
        <v>25</v>
      </c>
      <c r="I2150" t="s">
        <v>19</v>
      </c>
      <c r="J2150" t="s">
        <v>33</v>
      </c>
      <c r="K2150" s="6">
        <v>43.31</v>
      </c>
      <c r="L2150">
        <v>1</v>
      </c>
      <c r="M2150">
        <v>0</v>
      </c>
      <c r="N2150" s="6">
        <v>4.3310000000000004</v>
      </c>
      <c r="O2150" t="str">
        <f t="shared" si="99"/>
        <v/>
      </c>
      <c r="P2150" s="6">
        <f t="shared" si="100"/>
        <v>120.43933333333332</v>
      </c>
      <c r="Q2150">
        <f t="shared" si="101"/>
        <v>80.007332483411233</v>
      </c>
      <c r="R2150" s="16" t="str">
        <f>TEXT(Ecom[[#This Row],[Dates]],"mmm")</f>
        <v>Sep</v>
      </c>
      <c r="S2150" s="16" t="str">
        <f>TEXT(Ecom[[#This Row],[Dates]],"YYYY")</f>
        <v>2026</v>
      </c>
      <c r="T2150" s="16"/>
    </row>
    <row r="2151" spans="1:20" x14ac:dyDescent="0.25">
      <c r="A2151" t="s">
        <v>28</v>
      </c>
      <c r="B2151" s="16">
        <v>45879</v>
      </c>
      <c r="C2151" t="s">
        <v>14</v>
      </c>
      <c r="D2151" t="s">
        <v>15</v>
      </c>
      <c r="E2151" t="s">
        <v>75</v>
      </c>
      <c r="F2151" t="s">
        <v>76</v>
      </c>
      <c r="G2151">
        <v>10035</v>
      </c>
      <c r="H2151" t="s">
        <v>57</v>
      </c>
      <c r="I2151" t="s">
        <v>35</v>
      </c>
      <c r="J2151" t="s">
        <v>36</v>
      </c>
      <c r="K2151" s="6">
        <v>84.95</v>
      </c>
      <c r="L2151">
        <v>5</v>
      </c>
      <c r="M2151">
        <v>0</v>
      </c>
      <c r="N2151" s="6">
        <v>22.087</v>
      </c>
      <c r="O2151" t="str">
        <f t="shared" si="99"/>
        <v/>
      </c>
      <c r="P2151" s="6">
        <f t="shared" si="100"/>
        <v>143.26599999999999</v>
      </c>
      <c r="Q2151">
        <f t="shared" si="101"/>
        <v>71.850269352828974</v>
      </c>
      <c r="R2151" s="16" t="str">
        <f>TEXT(Ecom[[#This Row],[Dates]],"mmm")</f>
        <v>Aug</v>
      </c>
      <c r="S2151" s="16" t="str">
        <f>TEXT(Ecom[[#This Row],[Dates]],"YYYY")</f>
        <v>2025</v>
      </c>
      <c r="T2151" s="16"/>
    </row>
    <row r="2152" spans="1:20" x14ac:dyDescent="0.25">
      <c r="A2152" t="s">
        <v>28</v>
      </c>
      <c r="B2152" s="16">
        <v>46369</v>
      </c>
      <c r="C2152" t="s">
        <v>14</v>
      </c>
      <c r="D2152" t="s">
        <v>15</v>
      </c>
      <c r="E2152" t="s">
        <v>370</v>
      </c>
      <c r="F2152" t="s">
        <v>46</v>
      </c>
      <c r="G2152">
        <v>77840</v>
      </c>
      <c r="H2152" t="s">
        <v>47</v>
      </c>
      <c r="I2152" t="s">
        <v>19</v>
      </c>
      <c r="J2152" t="s">
        <v>21</v>
      </c>
      <c r="K2152" s="6">
        <v>233.05799999999999</v>
      </c>
      <c r="L2152">
        <v>3</v>
      </c>
      <c r="M2152">
        <v>0.3</v>
      </c>
      <c r="N2152" s="6">
        <v>-53.270400000000002</v>
      </c>
      <c r="O2152">
        <f t="shared" si="99"/>
        <v>-53.270400000000002</v>
      </c>
      <c r="P2152" s="6">
        <f t="shared" si="100"/>
        <v>119.92933333333333</v>
      </c>
      <c r="Q2152">
        <f t="shared" si="101"/>
        <v>90.731219859457326</v>
      </c>
      <c r="R2152" s="16" t="str">
        <f>TEXT(Ecom[[#This Row],[Dates]],"mmm")</f>
        <v>Dec</v>
      </c>
      <c r="S2152" s="16" t="str">
        <f>TEXT(Ecom[[#This Row],[Dates]],"YYYY")</f>
        <v>2026</v>
      </c>
      <c r="T2152" s="16"/>
    </row>
    <row r="2153" spans="1:20" x14ac:dyDescent="0.25">
      <c r="A2153" t="s">
        <v>13</v>
      </c>
      <c r="B2153" s="16">
        <v>45826</v>
      </c>
      <c r="C2153" t="s">
        <v>14</v>
      </c>
      <c r="D2153" t="s">
        <v>15</v>
      </c>
      <c r="E2153" t="s">
        <v>371</v>
      </c>
      <c r="F2153" t="s">
        <v>112</v>
      </c>
      <c r="G2153">
        <v>63116</v>
      </c>
      <c r="H2153" t="s">
        <v>47</v>
      </c>
      <c r="I2153" t="s">
        <v>35</v>
      </c>
      <c r="J2153" t="s">
        <v>59</v>
      </c>
      <c r="K2153" s="6">
        <v>111.79</v>
      </c>
      <c r="L2153">
        <v>7</v>
      </c>
      <c r="M2153">
        <v>0</v>
      </c>
      <c r="N2153" s="6">
        <v>43.598100000000002</v>
      </c>
      <c r="O2153" t="str">
        <f t="shared" si="99"/>
        <v/>
      </c>
      <c r="P2153" s="6">
        <f t="shared" si="100"/>
        <v>46.963333333333338</v>
      </c>
      <c r="Q2153">
        <f t="shared" si="101"/>
        <v>66.054415364797421</v>
      </c>
      <c r="R2153" s="16" t="str">
        <f>TEXT(Ecom[[#This Row],[Dates]],"mmm")</f>
        <v>Jun</v>
      </c>
      <c r="S2153" s="16" t="str">
        <f>TEXT(Ecom[[#This Row],[Dates]],"YYYY")</f>
        <v>2025</v>
      </c>
      <c r="T2153" s="16"/>
    </row>
    <row r="2154" spans="1:20" x14ac:dyDescent="0.25">
      <c r="A2154" t="s">
        <v>28</v>
      </c>
      <c r="B2154" s="16">
        <v>46179</v>
      </c>
      <c r="C2154" t="s">
        <v>14</v>
      </c>
      <c r="D2154" t="s">
        <v>15</v>
      </c>
      <c r="E2154" t="s">
        <v>172</v>
      </c>
      <c r="F2154" t="s">
        <v>166</v>
      </c>
      <c r="G2154">
        <v>2169</v>
      </c>
      <c r="H2154" t="s">
        <v>57</v>
      </c>
      <c r="I2154" t="s">
        <v>26</v>
      </c>
      <c r="J2154" t="s">
        <v>41</v>
      </c>
      <c r="K2154" s="6">
        <v>14.94</v>
      </c>
      <c r="L2154">
        <v>3</v>
      </c>
      <c r="M2154">
        <v>0</v>
      </c>
      <c r="N2154" s="6">
        <v>7.0217999999999998</v>
      </c>
      <c r="O2154" t="str">
        <f t="shared" si="99"/>
        <v/>
      </c>
      <c r="P2154" s="6">
        <f t="shared" si="100"/>
        <v>17.236000000000001</v>
      </c>
      <c r="Q2154">
        <f t="shared" si="101"/>
        <v>63.581121872128982</v>
      </c>
      <c r="R2154" s="16" t="str">
        <f>TEXT(Ecom[[#This Row],[Dates]],"mmm")</f>
        <v>Jun</v>
      </c>
      <c r="S2154" s="16" t="str">
        <f>TEXT(Ecom[[#This Row],[Dates]],"YYYY")</f>
        <v>2026</v>
      </c>
      <c r="T2154" s="16"/>
    </row>
    <row r="2155" spans="1:20" x14ac:dyDescent="0.25">
      <c r="A2155" t="s">
        <v>28</v>
      </c>
      <c r="B2155" s="16">
        <v>46169</v>
      </c>
      <c r="C2155" t="s">
        <v>22</v>
      </c>
      <c r="D2155" t="s">
        <v>15</v>
      </c>
      <c r="E2155" t="s">
        <v>75</v>
      </c>
      <c r="F2155" t="s">
        <v>76</v>
      </c>
      <c r="G2155">
        <v>10009</v>
      </c>
      <c r="H2155" t="s">
        <v>57</v>
      </c>
      <c r="I2155" t="s">
        <v>26</v>
      </c>
      <c r="J2155" t="s">
        <v>37</v>
      </c>
      <c r="K2155" s="6">
        <v>14.16</v>
      </c>
      <c r="L2155">
        <v>2</v>
      </c>
      <c r="M2155">
        <v>0.2</v>
      </c>
      <c r="N2155" s="6">
        <v>5.133</v>
      </c>
      <c r="O2155" t="str">
        <f t="shared" si="99"/>
        <v/>
      </c>
      <c r="P2155" s="6">
        <f t="shared" si="100"/>
        <v>19.416</v>
      </c>
      <c r="Q2155">
        <f t="shared" si="101"/>
        <v>19.228253151528335</v>
      </c>
      <c r="R2155" s="16" t="str">
        <f>TEXT(Ecom[[#This Row],[Dates]],"mmm")</f>
        <v>May</v>
      </c>
      <c r="S2155" s="16" t="str">
        <f>TEXT(Ecom[[#This Row],[Dates]],"YYYY")</f>
        <v>2026</v>
      </c>
      <c r="T2155" s="16"/>
    </row>
    <row r="2156" spans="1:20" x14ac:dyDescent="0.25">
      <c r="A2156" t="s">
        <v>28</v>
      </c>
      <c r="B2156" s="16">
        <v>46177</v>
      </c>
      <c r="C2156" t="s">
        <v>44</v>
      </c>
      <c r="D2156" t="s">
        <v>15</v>
      </c>
      <c r="E2156" t="s">
        <v>135</v>
      </c>
      <c r="F2156" t="s">
        <v>46</v>
      </c>
      <c r="G2156">
        <v>75081</v>
      </c>
      <c r="H2156" t="s">
        <v>47</v>
      </c>
      <c r="I2156" t="s">
        <v>19</v>
      </c>
      <c r="J2156" t="s">
        <v>33</v>
      </c>
      <c r="K2156" s="6">
        <v>22.608000000000001</v>
      </c>
      <c r="L2156">
        <v>3</v>
      </c>
      <c r="M2156">
        <v>0.6</v>
      </c>
      <c r="N2156" s="6">
        <v>-10.1736</v>
      </c>
      <c r="O2156">
        <f t="shared" si="99"/>
        <v>-10.1736</v>
      </c>
      <c r="P2156" s="6">
        <f t="shared" si="100"/>
        <v>181.96600000000001</v>
      </c>
      <c r="Q2156">
        <f t="shared" si="101"/>
        <v>184.69190815698087</v>
      </c>
      <c r="R2156" s="16" t="str">
        <f>TEXT(Ecom[[#This Row],[Dates]],"mmm")</f>
        <v>Jun</v>
      </c>
      <c r="S2156" s="16" t="str">
        <f>TEXT(Ecom[[#This Row],[Dates]],"YYYY")</f>
        <v>2026</v>
      </c>
      <c r="T2156" s="16"/>
    </row>
    <row r="2157" spans="1:20" x14ac:dyDescent="0.25">
      <c r="A2157" t="s">
        <v>13</v>
      </c>
      <c r="B2157" s="16">
        <v>45857</v>
      </c>
      <c r="C2157" t="s">
        <v>14</v>
      </c>
      <c r="D2157" t="s">
        <v>15</v>
      </c>
      <c r="E2157" t="s">
        <v>23</v>
      </c>
      <c r="F2157" t="s">
        <v>24</v>
      </c>
      <c r="G2157">
        <v>90032</v>
      </c>
      <c r="H2157" t="s">
        <v>25</v>
      </c>
      <c r="I2157" t="s">
        <v>26</v>
      </c>
      <c r="J2157" t="s">
        <v>77</v>
      </c>
      <c r="K2157" s="6">
        <v>21.48</v>
      </c>
      <c r="L2157">
        <v>6</v>
      </c>
      <c r="M2157">
        <v>0</v>
      </c>
      <c r="N2157" s="6">
        <v>10.74</v>
      </c>
      <c r="O2157" t="str">
        <f t="shared" si="99"/>
        <v/>
      </c>
      <c r="P2157" s="6">
        <f t="shared" si="100"/>
        <v>228.41</v>
      </c>
      <c r="Q2157">
        <f t="shared" si="101"/>
        <v>188.61133346293553</v>
      </c>
      <c r="R2157" s="16" t="str">
        <f>TEXT(Ecom[[#This Row],[Dates]],"mmm")</f>
        <v>Jul</v>
      </c>
      <c r="S2157" s="16" t="str">
        <f>TEXT(Ecom[[#This Row],[Dates]],"YYYY")</f>
        <v>2025</v>
      </c>
      <c r="T2157" s="16"/>
    </row>
    <row r="2158" spans="1:20" x14ac:dyDescent="0.25">
      <c r="A2158" t="s">
        <v>62</v>
      </c>
      <c r="B2158" s="16">
        <v>45976</v>
      </c>
      <c r="C2158" t="s">
        <v>14</v>
      </c>
      <c r="D2158" t="s">
        <v>15</v>
      </c>
      <c r="E2158" t="s">
        <v>93</v>
      </c>
      <c r="F2158" t="s">
        <v>68</v>
      </c>
      <c r="G2158">
        <v>55407</v>
      </c>
      <c r="H2158" t="s">
        <v>47</v>
      </c>
      <c r="I2158" t="s">
        <v>26</v>
      </c>
      <c r="J2158" t="s">
        <v>32</v>
      </c>
      <c r="K2158" s="6">
        <v>501.81</v>
      </c>
      <c r="L2158">
        <v>3</v>
      </c>
      <c r="M2158">
        <v>0</v>
      </c>
      <c r="N2158" s="6">
        <v>0</v>
      </c>
      <c r="O2158" t="str">
        <f t="shared" si="99"/>
        <v/>
      </c>
      <c r="P2158" s="6">
        <f t="shared" si="100"/>
        <v>227.202</v>
      </c>
      <c r="Q2158">
        <f t="shared" si="101"/>
        <v>224.01204800337561</v>
      </c>
      <c r="R2158" s="16" t="str">
        <f>TEXT(Ecom[[#This Row],[Dates]],"mmm")</f>
        <v>Nov</v>
      </c>
      <c r="S2158" s="16" t="str">
        <f>TEXT(Ecom[[#This Row],[Dates]],"YYYY")</f>
        <v>2025</v>
      </c>
      <c r="T2158" s="16"/>
    </row>
    <row r="2159" spans="1:20" x14ac:dyDescent="0.25">
      <c r="A2159" t="s">
        <v>62</v>
      </c>
      <c r="B2159" s="16">
        <v>45859</v>
      </c>
      <c r="C2159" t="s">
        <v>14</v>
      </c>
      <c r="D2159" t="s">
        <v>15</v>
      </c>
      <c r="E2159" t="s">
        <v>93</v>
      </c>
      <c r="F2159" t="s">
        <v>68</v>
      </c>
      <c r="G2159">
        <v>55407</v>
      </c>
      <c r="H2159" t="s">
        <v>47</v>
      </c>
      <c r="I2159" t="s">
        <v>26</v>
      </c>
      <c r="J2159" t="s">
        <v>32</v>
      </c>
      <c r="K2159" s="6">
        <v>161.94</v>
      </c>
      <c r="L2159">
        <v>3</v>
      </c>
      <c r="M2159">
        <v>0</v>
      </c>
      <c r="N2159" s="6">
        <v>9.7164000000000001</v>
      </c>
      <c r="O2159" t="str">
        <f t="shared" si="99"/>
        <v/>
      </c>
      <c r="P2159" s="6">
        <f t="shared" si="100"/>
        <v>62.867999999999995</v>
      </c>
      <c r="Q2159">
        <f t="shared" si="101"/>
        <v>130.59669752843419</v>
      </c>
      <c r="R2159" s="16" t="str">
        <f>TEXT(Ecom[[#This Row],[Dates]],"mmm")</f>
        <v>Jul</v>
      </c>
      <c r="S2159" s="16" t="str">
        <f>TEXT(Ecom[[#This Row],[Dates]],"YYYY")</f>
        <v>2025</v>
      </c>
      <c r="T2159" s="16"/>
    </row>
    <row r="2160" spans="1:20" x14ac:dyDescent="0.25">
      <c r="A2160" t="s">
        <v>28</v>
      </c>
      <c r="B2160" s="16">
        <v>46339</v>
      </c>
      <c r="C2160" t="s">
        <v>44</v>
      </c>
      <c r="D2160" t="s">
        <v>15</v>
      </c>
      <c r="E2160" t="s">
        <v>292</v>
      </c>
      <c r="F2160" t="s">
        <v>30</v>
      </c>
      <c r="G2160">
        <v>32725</v>
      </c>
      <c r="H2160" t="s">
        <v>18</v>
      </c>
      <c r="I2160" t="s">
        <v>26</v>
      </c>
      <c r="J2160" t="s">
        <v>34</v>
      </c>
      <c r="K2160" s="6">
        <v>17.856000000000002</v>
      </c>
      <c r="L2160">
        <v>4</v>
      </c>
      <c r="M2160">
        <v>0.2</v>
      </c>
      <c r="N2160" s="6">
        <v>2.0087999999999999</v>
      </c>
      <c r="O2160" t="str">
        <f t="shared" si="99"/>
        <v/>
      </c>
      <c r="P2160" s="6">
        <f t="shared" si="100"/>
        <v>35.349333333333334</v>
      </c>
      <c r="Q2160">
        <f t="shared" si="101"/>
        <v>127.39346292025668</v>
      </c>
      <c r="R2160" s="16" t="str">
        <f>TEXT(Ecom[[#This Row],[Dates]],"mmm")</f>
        <v>Nov</v>
      </c>
      <c r="S2160" s="16" t="str">
        <f>TEXT(Ecom[[#This Row],[Dates]],"YYYY")</f>
        <v>2026</v>
      </c>
      <c r="T2160" s="16"/>
    </row>
    <row r="2161" spans="1:20" x14ac:dyDescent="0.25">
      <c r="A2161" t="s">
        <v>28</v>
      </c>
      <c r="B2161" s="16">
        <v>45686</v>
      </c>
      <c r="C2161" t="s">
        <v>14</v>
      </c>
      <c r="D2161" t="s">
        <v>15</v>
      </c>
      <c r="E2161" t="s">
        <v>79</v>
      </c>
      <c r="F2161" t="s">
        <v>65</v>
      </c>
      <c r="G2161">
        <v>60610</v>
      </c>
      <c r="H2161" t="s">
        <v>47</v>
      </c>
      <c r="I2161" t="s">
        <v>26</v>
      </c>
      <c r="J2161" t="s">
        <v>37</v>
      </c>
      <c r="K2161" s="6">
        <v>8.8079999999999998</v>
      </c>
      <c r="L2161">
        <v>3</v>
      </c>
      <c r="M2161">
        <v>0.8</v>
      </c>
      <c r="N2161" s="6">
        <v>-14.973599999999999</v>
      </c>
      <c r="O2161">
        <f t="shared" si="99"/>
        <v>-14.973599999999999</v>
      </c>
      <c r="P2161" s="6">
        <f t="shared" si="100"/>
        <v>40.923999999999999</v>
      </c>
      <c r="Q2161">
        <f t="shared" si="101"/>
        <v>40.421866213080115</v>
      </c>
      <c r="R2161" s="16" t="str">
        <f>TEXT(Ecom[[#This Row],[Dates]],"mmm")</f>
        <v>Jan</v>
      </c>
      <c r="S2161" s="16" t="str">
        <f>TEXT(Ecom[[#This Row],[Dates]],"YYYY")</f>
        <v>2025</v>
      </c>
      <c r="T2161" s="16"/>
    </row>
    <row r="2162" spans="1:20" x14ac:dyDescent="0.25">
      <c r="A2162" t="s">
        <v>168</v>
      </c>
      <c r="B2162" s="16">
        <v>46103</v>
      </c>
      <c r="C2162" t="s">
        <v>14</v>
      </c>
      <c r="D2162" t="s">
        <v>15</v>
      </c>
      <c r="E2162" t="s">
        <v>148</v>
      </c>
      <c r="F2162" t="s">
        <v>104</v>
      </c>
      <c r="G2162">
        <v>45231</v>
      </c>
      <c r="H2162" t="s">
        <v>57</v>
      </c>
      <c r="I2162" t="s">
        <v>19</v>
      </c>
      <c r="J2162" t="s">
        <v>33</v>
      </c>
      <c r="K2162" s="6">
        <v>79.384</v>
      </c>
      <c r="L2162">
        <v>1</v>
      </c>
      <c r="M2162">
        <v>0.2</v>
      </c>
      <c r="N2162" s="6">
        <v>29.768999999999998</v>
      </c>
      <c r="O2162" t="str">
        <f t="shared" si="99"/>
        <v/>
      </c>
      <c r="P2162" s="6">
        <f t="shared" si="100"/>
        <v>142.83799999999999</v>
      </c>
      <c r="Q2162">
        <f t="shared" si="101"/>
        <v>102.41144003226144</v>
      </c>
      <c r="R2162" s="16" t="str">
        <f>TEXT(Ecom[[#This Row],[Dates]],"mmm")</f>
        <v>Mar</v>
      </c>
      <c r="S2162" s="16" t="str">
        <f>TEXT(Ecom[[#This Row],[Dates]],"YYYY")</f>
        <v>2026</v>
      </c>
      <c r="T2162" s="16"/>
    </row>
    <row r="2163" spans="1:20" x14ac:dyDescent="0.25">
      <c r="A2163" t="s">
        <v>28</v>
      </c>
      <c r="B2163" s="16">
        <v>46021</v>
      </c>
      <c r="C2163" t="s">
        <v>44</v>
      </c>
      <c r="D2163" t="s">
        <v>15</v>
      </c>
      <c r="E2163" t="s">
        <v>267</v>
      </c>
      <c r="F2163" t="s">
        <v>24</v>
      </c>
      <c r="G2163">
        <v>94601</v>
      </c>
      <c r="H2163" t="s">
        <v>25</v>
      </c>
      <c r="I2163" t="s">
        <v>26</v>
      </c>
      <c r="J2163" t="s">
        <v>34</v>
      </c>
      <c r="K2163" s="6">
        <v>34.58</v>
      </c>
      <c r="L2163">
        <v>1</v>
      </c>
      <c r="M2163">
        <v>0</v>
      </c>
      <c r="N2163" s="6">
        <v>10.0282</v>
      </c>
      <c r="O2163" t="str">
        <f t="shared" si="99"/>
        <v/>
      </c>
      <c r="P2163" s="6">
        <f t="shared" si="100"/>
        <v>180.36866666666666</v>
      </c>
      <c r="Q2163">
        <f t="shared" si="101"/>
        <v>99.431697607136527</v>
      </c>
      <c r="R2163" s="16" t="str">
        <f>TEXT(Ecom[[#This Row],[Dates]],"mmm")</f>
        <v>Dec</v>
      </c>
      <c r="S2163" s="16" t="str">
        <f>TEXT(Ecom[[#This Row],[Dates]],"YYYY")</f>
        <v>2025</v>
      </c>
      <c r="T2163" s="16"/>
    </row>
    <row r="2164" spans="1:20" x14ac:dyDescent="0.25">
      <c r="A2164" t="s">
        <v>28</v>
      </c>
      <c r="B2164" s="16">
        <v>46153</v>
      </c>
      <c r="C2164" t="s">
        <v>44</v>
      </c>
      <c r="D2164" t="s">
        <v>15</v>
      </c>
      <c r="E2164" t="s">
        <v>372</v>
      </c>
      <c r="F2164" t="s">
        <v>24</v>
      </c>
      <c r="G2164">
        <v>95336</v>
      </c>
      <c r="H2164" t="s">
        <v>25</v>
      </c>
      <c r="I2164" t="s">
        <v>26</v>
      </c>
      <c r="J2164" t="s">
        <v>41</v>
      </c>
      <c r="K2164" s="6">
        <v>314.55</v>
      </c>
      <c r="L2164">
        <v>3</v>
      </c>
      <c r="M2164">
        <v>0</v>
      </c>
      <c r="N2164" s="6">
        <v>150.98400000000001</v>
      </c>
      <c r="O2164" t="str">
        <f t="shared" si="99"/>
        <v/>
      </c>
      <c r="P2164" s="6">
        <f t="shared" si="100"/>
        <v>171.60466666666665</v>
      </c>
      <c r="Q2164">
        <f t="shared" si="101"/>
        <v>136.98184154870336</v>
      </c>
      <c r="R2164" s="16" t="str">
        <f>TEXT(Ecom[[#This Row],[Dates]],"mmm")</f>
        <v>May</v>
      </c>
      <c r="S2164" s="16" t="str">
        <f>TEXT(Ecom[[#This Row],[Dates]],"YYYY")</f>
        <v>2026</v>
      </c>
      <c r="T2164" s="16"/>
    </row>
    <row r="2165" spans="1:20" x14ac:dyDescent="0.25">
      <c r="A2165" t="s">
        <v>28</v>
      </c>
      <c r="B2165" s="16">
        <v>46313</v>
      </c>
      <c r="C2165" t="s">
        <v>14</v>
      </c>
      <c r="D2165" t="s">
        <v>15</v>
      </c>
      <c r="E2165" t="s">
        <v>211</v>
      </c>
      <c r="F2165" t="s">
        <v>46</v>
      </c>
      <c r="G2165">
        <v>78041</v>
      </c>
      <c r="H2165" t="s">
        <v>47</v>
      </c>
      <c r="I2165" t="s">
        <v>35</v>
      </c>
      <c r="J2165" t="s">
        <v>59</v>
      </c>
      <c r="K2165" s="6">
        <v>191.976</v>
      </c>
      <c r="L2165">
        <v>3</v>
      </c>
      <c r="M2165">
        <v>0.2</v>
      </c>
      <c r="N2165" s="6">
        <v>23.997</v>
      </c>
      <c r="O2165" t="str">
        <f t="shared" si="99"/>
        <v/>
      </c>
      <c r="P2165" s="6">
        <f t="shared" si="100"/>
        <v>113.39466666666665</v>
      </c>
      <c r="Q2165">
        <f t="shared" si="101"/>
        <v>95.761260620125256</v>
      </c>
      <c r="R2165" s="16" t="str">
        <f>TEXT(Ecom[[#This Row],[Dates]],"mmm")</f>
        <v>Oct</v>
      </c>
      <c r="S2165" s="16" t="str">
        <f>TEXT(Ecom[[#This Row],[Dates]],"YYYY")</f>
        <v>2026</v>
      </c>
      <c r="T2165" s="16"/>
    </row>
    <row r="2166" spans="1:20" x14ac:dyDescent="0.25">
      <c r="A2166" t="s">
        <v>28</v>
      </c>
      <c r="B2166" s="16">
        <v>46110</v>
      </c>
      <c r="C2166" t="s">
        <v>14</v>
      </c>
      <c r="D2166" t="s">
        <v>15</v>
      </c>
      <c r="E2166" t="s">
        <v>211</v>
      </c>
      <c r="F2166" t="s">
        <v>46</v>
      </c>
      <c r="G2166">
        <v>78041</v>
      </c>
      <c r="H2166" t="s">
        <v>47</v>
      </c>
      <c r="I2166" t="s">
        <v>26</v>
      </c>
      <c r="J2166" t="s">
        <v>41</v>
      </c>
      <c r="K2166" s="6">
        <v>8.2880000000000003</v>
      </c>
      <c r="L2166">
        <v>2</v>
      </c>
      <c r="M2166">
        <v>0.2</v>
      </c>
      <c r="N2166" s="6">
        <v>3.0044</v>
      </c>
      <c r="O2166" t="str">
        <f t="shared" si="99"/>
        <v/>
      </c>
      <c r="P2166" s="6">
        <f t="shared" si="100"/>
        <v>54.693333333333328</v>
      </c>
      <c r="Q2166">
        <f t="shared" si="101"/>
        <v>98.120712800327951</v>
      </c>
      <c r="R2166" s="16" t="str">
        <f>TEXT(Ecom[[#This Row],[Dates]],"mmm")</f>
        <v>Mar</v>
      </c>
      <c r="S2166" s="16" t="str">
        <f>TEXT(Ecom[[#This Row],[Dates]],"YYYY")</f>
        <v>2026</v>
      </c>
      <c r="T2166" s="16"/>
    </row>
    <row r="2167" spans="1:20" x14ac:dyDescent="0.25">
      <c r="A2167" t="s">
        <v>28</v>
      </c>
      <c r="B2167" s="16">
        <v>45685</v>
      </c>
      <c r="C2167" t="s">
        <v>14</v>
      </c>
      <c r="D2167" t="s">
        <v>15</v>
      </c>
      <c r="E2167" t="s">
        <v>211</v>
      </c>
      <c r="F2167" t="s">
        <v>46</v>
      </c>
      <c r="G2167">
        <v>78041</v>
      </c>
      <c r="H2167" t="s">
        <v>47</v>
      </c>
      <c r="I2167" t="s">
        <v>19</v>
      </c>
      <c r="J2167" t="s">
        <v>33</v>
      </c>
      <c r="K2167" s="6">
        <v>139.91999999999999</v>
      </c>
      <c r="L2167">
        <v>5</v>
      </c>
      <c r="M2167">
        <v>0.6</v>
      </c>
      <c r="N2167" s="6">
        <v>-150.41399999999999</v>
      </c>
      <c r="O2167">
        <f t="shared" si="99"/>
        <v>-150.41399999999999</v>
      </c>
      <c r="P2167" s="6">
        <f t="shared" si="100"/>
        <v>54.025999999999989</v>
      </c>
      <c r="Q2167">
        <f t="shared" si="101"/>
        <v>38.685901093388111</v>
      </c>
      <c r="R2167" s="16" t="str">
        <f>TEXT(Ecom[[#This Row],[Dates]],"mmm")</f>
        <v>Jan</v>
      </c>
      <c r="S2167" s="16" t="str">
        <f>TEXT(Ecom[[#This Row],[Dates]],"YYYY")</f>
        <v>2025</v>
      </c>
      <c r="T2167" s="16"/>
    </row>
    <row r="2168" spans="1:20" x14ac:dyDescent="0.25">
      <c r="A2168" t="s">
        <v>28</v>
      </c>
      <c r="B2168" s="16">
        <v>45766</v>
      </c>
      <c r="C2168" t="s">
        <v>14</v>
      </c>
      <c r="D2168" t="s">
        <v>15</v>
      </c>
      <c r="E2168" t="s">
        <v>211</v>
      </c>
      <c r="F2168" t="s">
        <v>46</v>
      </c>
      <c r="G2168">
        <v>78041</v>
      </c>
      <c r="H2168" t="s">
        <v>47</v>
      </c>
      <c r="I2168" t="s">
        <v>26</v>
      </c>
      <c r="J2168" t="s">
        <v>34</v>
      </c>
      <c r="K2168" s="6">
        <v>15.872</v>
      </c>
      <c r="L2168">
        <v>1</v>
      </c>
      <c r="M2168">
        <v>0.2</v>
      </c>
      <c r="N2168" s="6">
        <v>1.1903999999999999</v>
      </c>
      <c r="O2168" t="str">
        <f t="shared" si="99"/>
        <v/>
      </c>
      <c r="P2168" s="6">
        <f t="shared" si="100"/>
        <v>12.058</v>
      </c>
      <c r="Q2168">
        <f t="shared" si="101"/>
        <v>35.543575536599093</v>
      </c>
      <c r="R2168" s="16" t="str">
        <f>TEXT(Ecom[[#This Row],[Dates]],"mmm")</f>
        <v>Apr</v>
      </c>
      <c r="S2168" s="16" t="str">
        <f>TEXT(Ecom[[#This Row],[Dates]],"YYYY")</f>
        <v>2025</v>
      </c>
      <c r="T2168" s="16"/>
    </row>
    <row r="2169" spans="1:20" x14ac:dyDescent="0.25">
      <c r="A2169" t="s">
        <v>28</v>
      </c>
      <c r="B2169" s="16">
        <v>45759</v>
      </c>
      <c r="C2169" t="s">
        <v>14</v>
      </c>
      <c r="D2169" t="s">
        <v>15</v>
      </c>
      <c r="E2169" t="s">
        <v>211</v>
      </c>
      <c r="F2169" t="s">
        <v>46</v>
      </c>
      <c r="G2169">
        <v>78041</v>
      </c>
      <c r="H2169" t="s">
        <v>47</v>
      </c>
      <c r="I2169" t="s">
        <v>26</v>
      </c>
      <c r="J2169" t="s">
        <v>37</v>
      </c>
      <c r="K2169" s="6">
        <v>6.2859999999999996</v>
      </c>
      <c r="L2169">
        <v>7</v>
      </c>
      <c r="M2169">
        <v>0.8</v>
      </c>
      <c r="N2169" s="6">
        <v>-11.000500000000001</v>
      </c>
      <c r="O2169">
        <f t="shared" si="99"/>
        <v>-11.000500000000001</v>
      </c>
      <c r="P2169" s="6">
        <f t="shared" si="100"/>
        <v>30.759333333333331</v>
      </c>
      <c r="Q2169">
        <f t="shared" si="101"/>
        <v>36.431465224039094</v>
      </c>
      <c r="R2169" s="16" t="str">
        <f>TEXT(Ecom[[#This Row],[Dates]],"mmm")</f>
        <v>Apr</v>
      </c>
      <c r="S2169" s="16" t="str">
        <f>TEXT(Ecom[[#This Row],[Dates]],"YYYY")</f>
        <v>2025</v>
      </c>
      <c r="T2169" s="16"/>
    </row>
    <row r="2170" spans="1:20" x14ac:dyDescent="0.25">
      <c r="A2170" t="s">
        <v>13</v>
      </c>
      <c r="B2170" s="16">
        <v>46039</v>
      </c>
      <c r="C2170" t="s">
        <v>14</v>
      </c>
      <c r="D2170" t="s">
        <v>15</v>
      </c>
      <c r="E2170" t="s">
        <v>324</v>
      </c>
      <c r="F2170" t="s">
        <v>104</v>
      </c>
      <c r="G2170">
        <v>44240</v>
      </c>
      <c r="H2170" t="s">
        <v>57</v>
      </c>
      <c r="I2170" t="s">
        <v>26</v>
      </c>
      <c r="J2170" t="s">
        <v>34</v>
      </c>
      <c r="K2170" s="6">
        <v>14.016</v>
      </c>
      <c r="L2170">
        <v>3</v>
      </c>
      <c r="M2170">
        <v>0.2</v>
      </c>
      <c r="N2170" s="6">
        <v>1.752</v>
      </c>
      <c r="O2170" t="str">
        <f t="shared" si="99"/>
        <v/>
      </c>
      <c r="P2170" s="6">
        <f t="shared" si="100"/>
        <v>64.658000000000001</v>
      </c>
      <c r="Q2170">
        <f t="shared" si="101"/>
        <v>34.542806058141402</v>
      </c>
      <c r="R2170" s="16" t="str">
        <f>TEXT(Ecom[[#This Row],[Dates]],"mmm")</f>
        <v>Jan</v>
      </c>
      <c r="S2170" s="16" t="str">
        <f>TEXT(Ecom[[#This Row],[Dates]],"YYYY")</f>
        <v>2026</v>
      </c>
      <c r="T2170" s="16"/>
    </row>
    <row r="2171" spans="1:20" x14ac:dyDescent="0.25">
      <c r="A2171" t="s">
        <v>13</v>
      </c>
      <c r="B2171" s="16">
        <v>46244</v>
      </c>
      <c r="C2171" t="s">
        <v>14</v>
      </c>
      <c r="D2171" t="s">
        <v>15</v>
      </c>
      <c r="E2171" t="s">
        <v>324</v>
      </c>
      <c r="F2171" t="s">
        <v>104</v>
      </c>
      <c r="G2171">
        <v>44240</v>
      </c>
      <c r="H2171" t="s">
        <v>57</v>
      </c>
      <c r="I2171" t="s">
        <v>35</v>
      </c>
      <c r="J2171" t="s">
        <v>59</v>
      </c>
      <c r="K2171" s="6">
        <v>71.975999999999999</v>
      </c>
      <c r="L2171">
        <v>3</v>
      </c>
      <c r="M2171">
        <v>0.2</v>
      </c>
      <c r="N2171" s="6">
        <v>-8.9969999999999999</v>
      </c>
      <c r="O2171">
        <f t="shared" si="99"/>
        <v>-8.9969999999999999</v>
      </c>
      <c r="P2171" s="6">
        <f t="shared" si="100"/>
        <v>161.75666666666666</v>
      </c>
      <c r="Q2171">
        <f t="shared" si="101"/>
        <v>89.78477286555065</v>
      </c>
      <c r="R2171" s="16" t="str">
        <f>TEXT(Ecom[[#This Row],[Dates]],"mmm")</f>
        <v>Aug</v>
      </c>
      <c r="S2171" s="16" t="str">
        <f>TEXT(Ecom[[#This Row],[Dates]],"YYYY")</f>
        <v>2026</v>
      </c>
      <c r="T2171" s="16"/>
    </row>
    <row r="2172" spans="1:20" x14ac:dyDescent="0.25">
      <c r="A2172" t="s">
        <v>13</v>
      </c>
      <c r="B2172" s="16">
        <v>45663</v>
      </c>
      <c r="C2172" t="s">
        <v>14</v>
      </c>
      <c r="D2172" t="s">
        <v>15</v>
      </c>
      <c r="E2172" t="s">
        <v>324</v>
      </c>
      <c r="F2172" t="s">
        <v>104</v>
      </c>
      <c r="G2172">
        <v>44240</v>
      </c>
      <c r="H2172" t="s">
        <v>57</v>
      </c>
      <c r="I2172" t="s">
        <v>35</v>
      </c>
      <c r="J2172" t="s">
        <v>36</v>
      </c>
      <c r="K2172" s="6">
        <v>107.982</v>
      </c>
      <c r="L2172">
        <v>3</v>
      </c>
      <c r="M2172">
        <v>0.4</v>
      </c>
      <c r="N2172" s="6">
        <v>-26.9955</v>
      </c>
      <c r="O2172">
        <f t="shared" si="99"/>
        <v>-26.9955</v>
      </c>
      <c r="P2172" s="6">
        <f t="shared" si="100"/>
        <v>144.34866666666667</v>
      </c>
      <c r="Q2172">
        <f t="shared" si="101"/>
        <v>112.56025356653639</v>
      </c>
      <c r="R2172" s="16" t="str">
        <f>TEXT(Ecom[[#This Row],[Dates]],"mmm")</f>
        <v>Jan</v>
      </c>
      <c r="S2172" s="16" t="str">
        <f>TEXT(Ecom[[#This Row],[Dates]],"YYYY")</f>
        <v>2025</v>
      </c>
      <c r="T2172" s="16"/>
    </row>
    <row r="2173" spans="1:20" x14ac:dyDescent="0.25">
      <c r="A2173" t="s">
        <v>28</v>
      </c>
      <c r="B2173" s="16">
        <v>46092</v>
      </c>
      <c r="C2173" t="s">
        <v>22</v>
      </c>
      <c r="D2173" t="s">
        <v>15</v>
      </c>
      <c r="E2173" t="s">
        <v>373</v>
      </c>
      <c r="F2173" t="s">
        <v>46</v>
      </c>
      <c r="G2173">
        <v>76903</v>
      </c>
      <c r="H2173" t="s">
        <v>47</v>
      </c>
      <c r="I2173" t="s">
        <v>19</v>
      </c>
      <c r="J2173" t="s">
        <v>21</v>
      </c>
      <c r="K2173" s="6">
        <v>305.31200000000001</v>
      </c>
      <c r="L2173">
        <v>2</v>
      </c>
      <c r="M2173">
        <v>0.3</v>
      </c>
      <c r="N2173" s="6">
        <v>-8.7232000000000003</v>
      </c>
      <c r="O2173">
        <f t="shared" si="99"/>
        <v>-8.7232000000000003</v>
      </c>
      <c r="P2173" s="6">
        <f t="shared" si="100"/>
        <v>111.44266666666668</v>
      </c>
      <c r="Q2173">
        <f t="shared" si="101"/>
        <v>124.59660642070297</v>
      </c>
      <c r="R2173" s="16" t="str">
        <f>TEXT(Ecom[[#This Row],[Dates]],"mmm")</f>
        <v>Mar</v>
      </c>
      <c r="S2173" s="16" t="str">
        <f>TEXT(Ecom[[#This Row],[Dates]],"YYYY")</f>
        <v>2026</v>
      </c>
      <c r="T2173" s="16"/>
    </row>
    <row r="2174" spans="1:20" x14ac:dyDescent="0.25">
      <c r="A2174" t="s">
        <v>62</v>
      </c>
      <c r="B2174" s="16">
        <v>45813</v>
      </c>
      <c r="C2174" t="s">
        <v>14</v>
      </c>
      <c r="D2174" t="s">
        <v>15</v>
      </c>
      <c r="E2174" t="s">
        <v>52</v>
      </c>
      <c r="F2174" t="s">
        <v>24</v>
      </c>
      <c r="G2174">
        <v>94122</v>
      </c>
      <c r="H2174" t="s">
        <v>25</v>
      </c>
      <c r="I2174" t="s">
        <v>26</v>
      </c>
      <c r="J2174" t="s">
        <v>37</v>
      </c>
      <c r="K2174" s="6">
        <v>19.751999999999999</v>
      </c>
      <c r="L2174">
        <v>3</v>
      </c>
      <c r="M2174">
        <v>0.2</v>
      </c>
      <c r="N2174" s="6">
        <v>6.9131999999999998</v>
      </c>
      <c r="O2174" t="str">
        <f t="shared" si="99"/>
        <v/>
      </c>
      <c r="P2174" s="6">
        <f t="shared" si="100"/>
        <v>30.269333333333332</v>
      </c>
      <c r="Q2174">
        <f t="shared" si="101"/>
        <v>94.795372214751794</v>
      </c>
      <c r="R2174" s="16" t="str">
        <f>TEXT(Ecom[[#This Row],[Dates]],"mmm")</f>
        <v>Jun</v>
      </c>
      <c r="S2174" s="16" t="str">
        <f>TEXT(Ecom[[#This Row],[Dates]],"YYYY")</f>
        <v>2025</v>
      </c>
      <c r="T2174" s="16"/>
    </row>
    <row r="2175" spans="1:20" x14ac:dyDescent="0.25">
      <c r="A2175" t="s">
        <v>28</v>
      </c>
      <c r="B2175" s="16">
        <v>46227</v>
      </c>
      <c r="C2175" t="s">
        <v>44</v>
      </c>
      <c r="D2175" t="s">
        <v>15</v>
      </c>
      <c r="E2175" t="s">
        <v>61</v>
      </c>
      <c r="F2175" t="s">
        <v>46</v>
      </c>
      <c r="G2175">
        <v>77070</v>
      </c>
      <c r="H2175" t="s">
        <v>47</v>
      </c>
      <c r="I2175" t="s">
        <v>26</v>
      </c>
      <c r="J2175" t="s">
        <v>37</v>
      </c>
      <c r="K2175" s="6">
        <v>9.2639999999999993</v>
      </c>
      <c r="L2175">
        <v>3</v>
      </c>
      <c r="M2175">
        <v>0.8</v>
      </c>
      <c r="N2175" s="6">
        <v>-13.896000000000001</v>
      </c>
      <c r="O2175">
        <f t="shared" si="99"/>
        <v>-13.896000000000001</v>
      </c>
      <c r="P2175" s="6">
        <f t="shared" si="100"/>
        <v>38.911999999999999</v>
      </c>
      <c r="Q2175">
        <f t="shared" si="101"/>
        <v>61.85996082431015</v>
      </c>
      <c r="R2175" s="16" t="str">
        <f>TEXT(Ecom[[#This Row],[Dates]],"mmm")</f>
        <v>Jul</v>
      </c>
      <c r="S2175" s="16" t="str">
        <f>TEXT(Ecom[[#This Row],[Dates]],"YYYY")</f>
        <v>2026</v>
      </c>
      <c r="T2175" s="16"/>
    </row>
    <row r="2176" spans="1:20" x14ac:dyDescent="0.25">
      <c r="A2176" t="s">
        <v>13</v>
      </c>
      <c r="B2176" s="16">
        <v>46149</v>
      </c>
      <c r="C2176" t="s">
        <v>22</v>
      </c>
      <c r="D2176" t="s">
        <v>15</v>
      </c>
      <c r="E2176" t="s">
        <v>61</v>
      </c>
      <c r="F2176" t="s">
        <v>46</v>
      </c>
      <c r="G2176">
        <v>77041</v>
      </c>
      <c r="H2176" t="s">
        <v>47</v>
      </c>
      <c r="I2176" t="s">
        <v>26</v>
      </c>
      <c r="J2176" t="s">
        <v>32</v>
      </c>
      <c r="K2176" s="6">
        <v>61.792000000000002</v>
      </c>
      <c r="L2176">
        <v>4</v>
      </c>
      <c r="M2176">
        <v>0.2</v>
      </c>
      <c r="N2176" s="6">
        <v>6.1791999999999998</v>
      </c>
      <c r="O2176" t="str">
        <f t="shared" si="99"/>
        <v/>
      </c>
      <c r="P2176" s="6">
        <f t="shared" si="100"/>
        <v>55.864000000000004</v>
      </c>
      <c r="Q2176">
        <f t="shared" si="101"/>
        <v>18.775852166881602</v>
      </c>
      <c r="R2176" s="16" t="str">
        <f>TEXT(Ecom[[#This Row],[Dates]],"mmm")</f>
        <v>May</v>
      </c>
      <c r="S2176" s="16" t="str">
        <f>TEXT(Ecom[[#This Row],[Dates]],"YYYY")</f>
        <v>2026</v>
      </c>
      <c r="T2176" s="16"/>
    </row>
    <row r="2177" spans="1:20" x14ac:dyDescent="0.25">
      <c r="A2177" t="s">
        <v>28</v>
      </c>
      <c r="B2177" s="16">
        <v>46362</v>
      </c>
      <c r="C2177" t="s">
        <v>44</v>
      </c>
      <c r="D2177" t="s">
        <v>15</v>
      </c>
      <c r="E2177" t="s">
        <v>374</v>
      </c>
      <c r="F2177" t="s">
        <v>51</v>
      </c>
      <c r="G2177">
        <v>84106</v>
      </c>
      <c r="H2177" t="s">
        <v>25</v>
      </c>
      <c r="I2177" t="s">
        <v>26</v>
      </c>
      <c r="J2177" t="s">
        <v>41</v>
      </c>
      <c r="K2177" s="6">
        <v>45.68</v>
      </c>
      <c r="L2177">
        <v>2</v>
      </c>
      <c r="M2177">
        <v>0</v>
      </c>
      <c r="N2177" s="6">
        <v>21.012799999999999</v>
      </c>
      <c r="O2177" t="str">
        <f t="shared" si="99"/>
        <v/>
      </c>
      <c r="P2177" s="6">
        <f t="shared" si="100"/>
        <v>49.173333333333325</v>
      </c>
      <c r="Q2177">
        <f t="shared" si="101"/>
        <v>6.3106137519203216</v>
      </c>
      <c r="R2177" s="16" t="str">
        <f>TEXT(Ecom[[#This Row],[Dates]],"mmm")</f>
        <v>Dec</v>
      </c>
      <c r="S2177" s="16" t="str">
        <f>TEXT(Ecom[[#This Row],[Dates]],"YYYY")</f>
        <v>2026</v>
      </c>
      <c r="T2177" s="16"/>
    </row>
    <row r="2178" spans="1:20" x14ac:dyDescent="0.25">
      <c r="A2178" t="s">
        <v>28</v>
      </c>
      <c r="B2178" s="16">
        <v>46228</v>
      </c>
      <c r="C2178" t="s">
        <v>44</v>
      </c>
      <c r="D2178" t="s">
        <v>15</v>
      </c>
      <c r="E2178" t="s">
        <v>374</v>
      </c>
      <c r="F2178" t="s">
        <v>51</v>
      </c>
      <c r="G2178">
        <v>84106</v>
      </c>
      <c r="H2178" t="s">
        <v>25</v>
      </c>
      <c r="I2178" t="s">
        <v>26</v>
      </c>
      <c r="J2178" t="s">
        <v>41</v>
      </c>
      <c r="K2178" s="6">
        <v>60.12</v>
      </c>
      <c r="L2178">
        <v>9</v>
      </c>
      <c r="M2178">
        <v>0</v>
      </c>
      <c r="N2178" s="6">
        <v>28.857600000000001</v>
      </c>
      <c r="O2178" t="str">
        <f t="shared" ref="O2178:O2241" si="102">IF(N2178&lt;0,N2178,"")</f>
        <v/>
      </c>
      <c r="P2178" s="6">
        <f t="shared" si="100"/>
        <v>57.813333333333333</v>
      </c>
      <c r="Q2178">
        <f t="shared" si="101"/>
        <v>9.3761735542020777</v>
      </c>
      <c r="R2178" s="16" t="str">
        <f>TEXT(Ecom[[#This Row],[Dates]],"mmm")</f>
        <v>Jul</v>
      </c>
      <c r="S2178" s="16" t="str">
        <f>TEXT(Ecom[[#This Row],[Dates]],"YYYY")</f>
        <v>2026</v>
      </c>
      <c r="T2178" s="16"/>
    </row>
    <row r="2179" spans="1:20" x14ac:dyDescent="0.25">
      <c r="A2179" t="s">
        <v>28</v>
      </c>
      <c r="B2179" s="16">
        <v>46156</v>
      </c>
      <c r="C2179" t="s">
        <v>44</v>
      </c>
      <c r="D2179" t="s">
        <v>15</v>
      </c>
      <c r="E2179" t="s">
        <v>374</v>
      </c>
      <c r="F2179" t="s">
        <v>51</v>
      </c>
      <c r="G2179">
        <v>84106</v>
      </c>
      <c r="H2179" t="s">
        <v>25</v>
      </c>
      <c r="I2179" t="s">
        <v>26</v>
      </c>
      <c r="J2179" t="s">
        <v>37</v>
      </c>
      <c r="K2179" s="6">
        <v>41.72</v>
      </c>
      <c r="L2179">
        <v>5</v>
      </c>
      <c r="M2179">
        <v>0.2</v>
      </c>
      <c r="N2179" s="6">
        <v>13.0375</v>
      </c>
      <c r="O2179" t="str">
        <f t="shared" si="102"/>
        <v/>
      </c>
      <c r="P2179" s="6">
        <f t="shared" ref="P2179:P2242" si="103">AVERAGE(K2179:K2181)</f>
        <v>66.183999999999997</v>
      </c>
      <c r="Q2179">
        <f t="shared" si="101"/>
        <v>14.241379375556233</v>
      </c>
      <c r="R2179" s="16" t="str">
        <f>TEXT(Ecom[[#This Row],[Dates]],"mmm")</f>
        <v>May</v>
      </c>
      <c r="S2179" s="16" t="str">
        <f>TEXT(Ecom[[#This Row],[Dates]],"YYYY")</f>
        <v>2026</v>
      </c>
      <c r="T2179" s="16"/>
    </row>
    <row r="2180" spans="1:20" x14ac:dyDescent="0.25">
      <c r="A2180" t="s">
        <v>28</v>
      </c>
      <c r="B2180" s="16">
        <v>46230</v>
      </c>
      <c r="C2180" t="s">
        <v>44</v>
      </c>
      <c r="D2180" t="s">
        <v>15</v>
      </c>
      <c r="E2180" t="s">
        <v>374</v>
      </c>
      <c r="F2180" t="s">
        <v>51</v>
      </c>
      <c r="G2180">
        <v>84106</v>
      </c>
      <c r="H2180" t="s">
        <v>25</v>
      </c>
      <c r="I2180" t="s">
        <v>26</v>
      </c>
      <c r="J2180" t="s">
        <v>41</v>
      </c>
      <c r="K2180" s="6">
        <v>71.599999999999994</v>
      </c>
      <c r="L2180">
        <v>8</v>
      </c>
      <c r="M2180">
        <v>0</v>
      </c>
      <c r="N2180" s="6">
        <v>32.936</v>
      </c>
      <c r="O2180" t="str">
        <f t="shared" si="102"/>
        <v/>
      </c>
      <c r="P2180" s="6">
        <f t="shared" si="103"/>
        <v>67.077333333333328</v>
      </c>
      <c r="Q2180">
        <f t="shared" si="101"/>
        <v>18.860540190999203</v>
      </c>
      <c r="R2180" s="16" t="str">
        <f>TEXT(Ecom[[#This Row],[Dates]],"mmm")</f>
        <v>Jul</v>
      </c>
      <c r="S2180" s="16" t="str">
        <f>TEXT(Ecom[[#This Row],[Dates]],"YYYY")</f>
        <v>2026</v>
      </c>
      <c r="T2180" s="16"/>
    </row>
    <row r="2181" spans="1:20" x14ac:dyDescent="0.25">
      <c r="A2181" t="s">
        <v>28</v>
      </c>
      <c r="B2181" s="16">
        <v>46174</v>
      </c>
      <c r="C2181" t="s">
        <v>14</v>
      </c>
      <c r="D2181" t="s">
        <v>15</v>
      </c>
      <c r="E2181" t="s">
        <v>75</v>
      </c>
      <c r="F2181" t="s">
        <v>76</v>
      </c>
      <c r="G2181">
        <v>10009</v>
      </c>
      <c r="H2181" t="s">
        <v>57</v>
      </c>
      <c r="I2181" t="s">
        <v>26</v>
      </c>
      <c r="J2181" t="s">
        <v>37</v>
      </c>
      <c r="K2181" s="6">
        <v>85.231999999999999</v>
      </c>
      <c r="L2181">
        <v>7</v>
      </c>
      <c r="M2181">
        <v>0.2</v>
      </c>
      <c r="N2181" s="6">
        <v>30.896599999999999</v>
      </c>
      <c r="O2181" t="str">
        <f t="shared" si="102"/>
        <v/>
      </c>
      <c r="P2181" s="6">
        <f t="shared" si="103"/>
        <v>190.79866666666666</v>
      </c>
      <c r="Q2181">
        <f t="shared" ref="Q2181:Q2244" si="104">SQRT(SUMXMY2(K2181:K2183,P2179:P2181)/3)</f>
        <v>146.47368017598347</v>
      </c>
      <c r="R2181" s="16" t="str">
        <f>TEXT(Ecom[[#This Row],[Dates]],"mmm")</f>
        <v>Jun</v>
      </c>
      <c r="S2181" s="16" t="str">
        <f>TEXT(Ecom[[#This Row],[Dates]],"YYYY")</f>
        <v>2026</v>
      </c>
      <c r="T2181" s="16"/>
    </row>
    <row r="2182" spans="1:20" x14ac:dyDescent="0.25">
      <c r="A2182" t="s">
        <v>28</v>
      </c>
      <c r="B2182" s="16">
        <v>46024</v>
      </c>
      <c r="C2182" t="s">
        <v>14</v>
      </c>
      <c r="D2182" t="s">
        <v>15</v>
      </c>
      <c r="E2182" t="s">
        <v>75</v>
      </c>
      <c r="F2182" t="s">
        <v>76</v>
      </c>
      <c r="G2182">
        <v>10009</v>
      </c>
      <c r="H2182" t="s">
        <v>57</v>
      </c>
      <c r="I2182" t="s">
        <v>26</v>
      </c>
      <c r="J2182" t="s">
        <v>27</v>
      </c>
      <c r="K2182" s="6">
        <v>44.4</v>
      </c>
      <c r="L2182">
        <v>3</v>
      </c>
      <c r="M2182">
        <v>0</v>
      </c>
      <c r="N2182" s="6">
        <v>22.2</v>
      </c>
      <c r="O2182" t="str">
        <f t="shared" si="102"/>
        <v/>
      </c>
      <c r="P2182" s="6">
        <f t="shared" si="103"/>
        <v>1495.7046666666665</v>
      </c>
      <c r="Q2182">
        <f t="shared" si="104"/>
        <v>1453.1856362454944</v>
      </c>
      <c r="R2182" s="16" t="str">
        <f>TEXT(Ecom[[#This Row],[Dates]],"mmm")</f>
        <v>Jan</v>
      </c>
      <c r="S2182" s="16" t="str">
        <f>TEXT(Ecom[[#This Row],[Dates]],"YYYY")</f>
        <v>2026</v>
      </c>
      <c r="T2182" s="16"/>
    </row>
    <row r="2183" spans="1:20" x14ac:dyDescent="0.25">
      <c r="A2183" t="s">
        <v>28</v>
      </c>
      <c r="B2183" s="16">
        <v>45932</v>
      </c>
      <c r="C2183" t="s">
        <v>14</v>
      </c>
      <c r="D2183" t="s">
        <v>15</v>
      </c>
      <c r="E2183" t="s">
        <v>75</v>
      </c>
      <c r="F2183" t="s">
        <v>76</v>
      </c>
      <c r="G2183">
        <v>10009</v>
      </c>
      <c r="H2183" t="s">
        <v>57</v>
      </c>
      <c r="I2183" t="s">
        <v>19</v>
      </c>
      <c r="J2183" t="s">
        <v>21</v>
      </c>
      <c r="K2183" s="6">
        <v>442.76400000000001</v>
      </c>
      <c r="L2183">
        <v>4</v>
      </c>
      <c r="M2183">
        <v>0.1</v>
      </c>
      <c r="N2183" s="6">
        <v>59.035200000000003</v>
      </c>
      <c r="O2183" t="str">
        <f t="shared" si="102"/>
        <v/>
      </c>
      <c r="P2183" s="6">
        <f t="shared" si="103"/>
        <v>1547.5546666666667</v>
      </c>
      <c r="Q2183">
        <f t="shared" si="104"/>
        <v>1648.3091898816933</v>
      </c>
      <c r="R2183" s="16" t="str">
        <f>TEXT(Ecom[[#This Row],[Dates]],"mmm")</f>
        <v>Oct</v>
      </c>
      <c r="S2183" s="16" t="str">
        <f>TEXT(Ecom[[#This Row],[Dates]],"YYYY")</f>
        <v>2025</v>
      </c>
      <c r="T2183" s="16"/>
    </row>
    <row r="2184" spans="1:20" x14ac:dyDescent="0.25">
      <c r="A2184" t="s">
        <v>28</v>
      </c>
      <c r="B2184" s="16">
        <v>45852</v>
      </c>
      <c r="C2184" t="s">
        <v>14</v>
      </c>
      <c r="D2184" t="s">
        <v>15</v>
      </c>
      <c r="E2184" t="s">
        <v>75</v>
      </c>
      <c r="F2184" t="s">
        <v>76</v>
      </c>
      <c r="G2184">
        <v>10009</v>
      </c>
      <c r="H2184" t="s">
        <v>57</v>
      </c>
      <c r="I2184" t="s">
        <v>35</v>
      </c>
      <c r="J2184" t="s">
        <v>123</v>
      </c>
      <c r="K2184" s="6">
        <v>3999.95</v>
      </c>
      <c r="L2184">
        <v>5</v>
      </c>
      <c r="M2184">
        <v>0</v>
      </c>
      <c r="N2184" s="6">
        <v>1159.9855</v>
      </c>
      <c r="O2184" t="str">
        <f t="shared" si="102"/>
        <v/>
      </c>
      <c r="P2184" s="6">
        <f t="shared" si="103"/>
        <v>1421.1933333333334</v>
      </c>
      <c r="Q2184">
        <f t="shared" si="104"/>
        <v>1819.3520345919251</v>
      </c>
      <c r="R2184" s="16" t="str">
        <f>TEXT(Ecom[[#This Row],[Dates]],"mmm")</f>
        <v>Jul</v>
      </c>
      <c r="S2184" s="16" t="str">
        <f>TEXT(Ecom[[#This Row],[Dates]],"YYYY")</f>
        <v>2025</v>
      </c>
      <c r="T2184" s="16"/>
    </row>
    <row r="2185" spans="1:20" x14ac:dyDescent="0.25">
      <c r="A2185" t="s">
        <v>28</v>
      </c>
      <c r="B2185" s="16">
        <v>45946</v>
      </c>
      <c r="C2185" t="s">
        <v>14</v>
      </c>
      <c r="D2185" t="s">
        <v>15</v>
      </c>
      <c r="E2185" t="s">
        <v>75</v>
      </c>
      <c r="F2185" t="s">
        <v>76</v>
      </c>
      <c r="G2185">
        <v>10009</v>
      </c>
      <c r="H2185" t="s">
        <v>57</v>
      </c>
      <c r="I2185" t="s">
        <v>35</v>
      </c>
      <c r="J2185" t="s">
        <v>59</v>
      </c>
      <c r="K2185" s="6">
        <v>199.95</v>
      </c>
      <c r="L2185">
        <v>5</v>
      </c>
      <c r="M2185">
        <v>0</v>
      </c>
      <c r="N2185" s="6">
        <v>21.994499999999999</v>
      </c>
      <c r="O2185" t="str">
        <f t="shared" si="102"/>
        <v/>
      </c>
      <c r="P2185" s="6">
        <f t="shared" si="103"/>
        <v>106.17533333333334</v>
      </c>
      <c r="Q2185">
        <f t="shared" si="104"/>
        <v>1104.7639804994046</v>
      </c>
      <c r="R2185" s="16" t="str">
        <f>TEXT(Ecom[[#This Row],[Dates]],"mmm")</f>
        <v>Oct</v>
      </c>
      <c r="S2185" s="16" t="str">
        <f>TEXT(Ecom[[#This Row],[Dates]],"YYYY")</f>
        <v>2025</v>
      </c>
      <c r="T2185" s="16"/>
    </row>
    <row r="2186" spans="1:20" x14ac:dyDescent="0.25">
      <c r="A2186" t="s">
        <v>28</v>
      </c>
      <c r="B2186" s="16">
        <v>45707</v>
      </c>
      <c r="C2186" t="s">
        <v>14</v>
      </c>
      <c r="D2186" t="s">
        <v>15</v>
      </c>
      <c r="E2186" t="s">
        <v>75</v>
      </c>
      <c r="F2186" t="s">
        <v>76</v>
      </c>
      <c r="G2186">
        <v>10009</v>
      </c>
      <c r="H2186" t="s">
        <v>57</v>
      </c>
      <c r="I2186" t="s">
        <v>19</v>
      </c>
      <c r="J2186" t="s">
        <v>33</v>
      </c>
      <c r="K2186" s="6">
        <v>63.68</v>
      </c>
      <c r="L2186">
        <v>8</v>
      </c>
      <c r="M2186">
        <v>0</v>
      </c>
      <c r="N2186" s="6">
        <v>28.019200000000001</v>
      </c>
      <c r="O2186" t="str">
        <f t="shared" si="102"/>
        <v/>
      </c>
      <c r="P2186" s="6">
        <f t="shared" si="103"/>
        <v>49.192</v>
      </c>
      <c r="Q2186">
        <f t="shared" si="104"/>
        <v>784.40630140867029</v>
      </c>
      <c r="R2186" s="16" t="str">
        <f>TEXT(Ecom[[#This Row],[Dates]],"mmm")</f>
        <v>Feb</v>
      </c>
      <c r="S2186" s="16" t="str">
        <f>TEXT(Ecom[[#This Row],[Dates]],"YYYY")</f>
        <v>2025</v>
      </c>
      <c r="T2186" s="16"/>
    </row>
    <row r="2187" spans="1:20" x14ac:dyDescent="0.25">
      <c r="A2187" t="s">
        <v>13</v>
      </c>
      <c r="B2187" s="16">
        <v>46062</v>
      </c>
      <c r="C2187" t="s">
        <v>22</v>
      </c>
      <c r="D2187" t="s">
        <v>15</v>
      </c>
      <c r="E2187" t="s">
        <v>245</v>
      </c>
      <c r="F2187" t="s">
        <v>24</v>
      </c>
      <c r="G2187">
        <v>93905</v>
      </c>
      <c r="H2187" t="s">
        <v>25</v>
      </c>
      <c r="I2187" t="s">
        <v>26</v>
      </c>
      <c r="J2187" t="s">
        <v>37</v>
      </c>
      <c r="K2187" s="6">
        <v>54.896000000000001</v>
      </c>
      <c r="L2187">
        <v>2</v>
      </c>
      <c r="M2187">
        <v>0.2</v>
      </c>
      <c r="N2187" s="6">
        <v>18.5274</v>
      </c>
      <c r="O2187" t="str">
        <f t="shared" si="102"/>
        <v/>
      </c>
      <c r="P2187" s="6">
        <f t="shared" si="103"/>
        <v>51.325333333333333</v>
      </c>
      <c r="Q2187">
        <f t="shared" si="104"/>
        <v>33.610635285520807</v>
      </c>
      <c r="R2187" s="16" t="str">
        <f>TEXT(Ecom[[#This Row],[Dates]],"mmm")</f>
        <v>Feb</v>
      </c>
      <c r="S2187" s="16" t="str">
        <f>TEXT(Ecom[[#This Row],[Dates]],"YYYY")</f>
        <v>2026</v>
      </c>
      <c r="T2187" s="16"/>
    </row>
    <row r="2188" spans="1:20" x14ac:dyDescent="0.25">
      <c r="A2188" t="s">
        <v>168</v>
      </c>
      <c r="B2188" s="16">
        <v>46258</v>
      </c>
      <c r="C2188" t="s">
        <v>14</v>
      </c>
      <c r="D2188" t="s">
        <v>15</v>
      </c>
      <c r="E2188" t="s">
        <v>195</v>
      </c>
      <c r="F2188" t="s">
        <v>88</v>
      </c>
      <c r="G2188">
        <v>35810</v>
      </c>
      <c r="H2188" t="s">
        <v>18</v>
      </c>
      <c r="I2188" t="s">
        <v>35</v>
      </c>
      <c r="J2188" t="s">
        <v>59</v>
      </c>
      <c r="K2188" s="6">
        <v>29</v>
      </c>
      <c r="L2188">
        <v>2</v>
      </c>
      <c r="M2188">
        <v>0</v>
      </c>
      <c r="N2188" s="6">
        <v>7.25</v>
      </c>
      <c r="O2188" t="str">
        <f t="shared" si="102"/>
        <v/>
      </c>
      <c r="P2188" s="6">
        <f t="shared" si="103"/>
        <v>73.459999999999994</v>
      </c>
      <c r="Q2188">
        <f t="shared" si="104"/>
        <v>31.875382276284299</v>
      </c>
      <c r="R2188" s="16" t="str">
        <f>TEXT(Ecom[[#This Row],[Dates]],"mmm")</f>
        <v>Aug</v>
      </c>
      <c r="S2188" s="16" t="str">
        <f>TEXT(Ecom[[#This Row],[Dates]],"YYYY")</f>
        <v>2026</v>
      </c>
      <c r="T2188" s="16"/>
    </row>
    <row r="2189" spans="1:20" x14ac:dyDescent="0.25">
      <c r="A2189" t="s">
        <v>28</v>
      </c>
      <c r="B2189" s="16">
        <v>46083</v>
      </c>
      <c r="C2189" t="s">
        <v>14</v>
      </c>
      <c r="D2189" t="s">
        <v>15</v>
      </c>
      <c r="E2189" t="s">
        <v>103</v>
      </c>
      <c r="F2189" t="s">
        <v>74</v>
      </c>
      <c r="G2189">
        <v>47201</v>
      </c>
      <c r="H2189" t="s">
        <v>47</v>
      </c>
      <c r="I2189" t="s">
        <v>26</v>
      </c>
      <c r="J2189" t="s">
        <v>60</v>
      </c>
      <c r="K2189" s="6">
        <v>70.08</v>
      </c>
      <c r="L2189">
        <v>6</v>
      </c>
      <c r="M2189">
        <v>0</v>
      </c>
      <c r="N2189" s="6">
        <v>35.04</v>
      </c>
      <c r="O2189" t="str">
        <f t="shared" si="102"/>
        <v/>
      </c>
      <c r="P2189" s="6">
        <f t="shared" si="103"/>
        <v>548.62333333333333</v>
      </c>
      <c r="Q2189">
        <f t="shared" si="104"/>
        <v>523.84311293221992</v>
      </c>
      <c r="R2189" s="16" t="str">
        <f>TEXT(Ecom[[#This Row],[Dates]],"mmm")</f>
        <v>Mar</v>
      </c>
      <c r="S2189" s="16" t="str">
        <f>TEXT(Ecom[[#This Row],[Dates]],"YYYY")</f>
        <v>2026</v>
      </c>
      <c r="T2189" s="16"/>
    </row>
    <row r="2190" spans="1:20" x14ac:dyDescent="0.25">
      <c r="A2190" t="s">
        <v>28</v>
      </c>
      <c r="B2190" s="16">
        <v>45717</v>
      </c>
      <c r="C2190" t="s">
        <v>14</v>
      </c>
      <c r="D2190" t="s">
        <v>15</v>
      </c>
      <c r="E2190" t="s">
        <v>103</v>
      </c>
      <c r="F2190" t="s">
        <v>74</v>
      </c>
      <c r="G2190">
        <v>47201</v>
      </c>
      <c r="H2190" t="s">
        <v>47</v>
      </c>
      <c r="I2190" t="s">
        <v>19</v>
      </c>
      <c r="J2190" t="s">
        <v>33</v>
      </c>
      <c r="K2190" s="6">
        <v>121.3</v>
      </c>
      <c r="L2190">
        <v>2</v>
      </c>
      <c r="M2190">
        <v>0</v>
      </c>
      <c r="N2190" s="6">
        <v>25.472999999999999</v>
      </c>
      <c r="O2190" t="str">
        <f t="shared" si="102"/>
        <v/>
      </c>
      <c r="P2190" s="6">
        <f t="shared" si="103"/>
        <v>545.5333333333333</v>
      </c>
      <c r="Q2190">
        <f t="shared" si="104"/>
        <v>593.81248253848491</v>
      </c>
      <c r="R2190" s="16" t="str">
        <f>TEXT(Ecom[[#This Row],[Dates]],"mmm")</f>
        <v>Mar</v>
      </c>
      <c r="S2190" s="16" t="str">
        <f>TEXT(Ecom[[#This Row],[Dates]],"YYYY")</f>
        <v>2025</v>
      </c>
      <c r="T2190" s="16"/>
    </row>
    <row r="2191" spans="1:20" x14ac:dyDescent="0.25">
      <c r="A2191" t="s">
        <v>28</v>
      </c>
      <c r="B2191" s="16">
        <v>46216</v>
      </c>
      <c r="C2191" t="s">
        <v>14</v>
      </c>
      <c r="D2191" t="s">
        <v>15</v>
      </c>
      <c r="E2191" t="s">
        <v>103</v>
      </c>
      <c r="F2191" t="s">
        <v>74</v>
      </c>
      <c r="G2191">
        <v>47201</v>
      </c>
      <c r="H2191" t="s">
        <v>47</v>
      </c>
      <c r="I2191" t="s">
        <v>35</v>
      </c>
      <c r="J2191" t="s">
        <v>36</v>
      </c>
      <c r="K2191" s="6">
        <v>1454.49</v>
      </c>
      <c r="L2191">
        <v>9</v>
      </c>
      <c r="M2191">
        <v>0</v>
      </c>
      <c r="N2191" s="6">
        <v>378.16739999999999</v>
      </c>
      <c r="O2191" t="str">
        <f t="shared" si="102"/>
        <v/>
      </c>
      <c r="P2191" s="6">
        <f t="shared" si="103"/>
        <v>556.28399999999999</v>
      </c>
      <c r="Q2191">
        <f t="shared" si="104"/>
        <v>637.11437787353782</v>
      </c>
      <c r="R2191" s="16" t="str">
        <f>TEXT(Ecom[[#This Row],[Dates]],"mmm")</f>
        <v>Jul</v>
      </c>
      <c r="S2191" s="16" t="str">
        <f>TEXT(Ecom[[#This Row],[Dates]],"YYYY")</f>
        <v>2026</v>
      </c>
      <c r="T2191" s="16"/>
    </row>
    <row r="2192" spans="1:20" x14ac:dyDescent="0.25">
      <c r="A2192" t="s">
        <v>28</v>
      </c>
      <c r="B2192" s="16">
        <v>45852</v>
      </c>
      <c r="C2192" t="s">
        <v>14</v>
      </c>
      <c r="D2192" t="s">
        <v>15</v>
      </c>
      <c r="E2192" t="s">
        <v>23</v>
      </c>
      <c r="F2192" t="s">
        <v>24</v>
      </c>
      <c r="G2192">
        <v>90049</v>
      </c>
      <c r="H2192" t="s">
        <v>25</v>
      </c>
      <c r="I2192" t="s">
        <v>26</v>
      </c>
      <c r="J2192" t="s">
        <v>38</v>
      </c>
      <c r="K2192" s="6">
        <v>60.81</v>
      </c>
      <c r="L2192">
        <v>3</v>
      </c>
      <c r="M2192">
        <v>0</v>
      </c>
      <c r="N2192" s="6">
        <v>17.026800000000001</v>
      </c>
      <c r="O2192" t="str">
        <f t="shared" si="102"/>
        <v/>
      </c>
      <c r="P2192" s="6">
        <f t="shared" si="103"/>
        <v>93.233999999999995</v>
      </c>
      <c r="Q2192">
        <f t="shared" si="104"/>
        <v>364.20134034980236</v>
      </c>
      <c r="R2192" s="16" t="str">
        <f>TEXT(Ecom[[#This Row],[Dates]],"mmm")</f>
        <v>Jul</v>
      </c>
      <c r="S2192" s="16" t="str">
        <f>TEXT(Ecom[[#This Row],[Dates]],"YYYY")</f>
        <v>2025</v>
      </c>
      <c r="T2192" s="16"/>
    </row>
    <row r="2193" spans="1:20" x14ac:dyDescent="0.25">
      <c r="A2193" t="s">
        <v>28</v>
      </c>
      <c r="B2193" s="16">
        <v>46306</v>
      </c>
      <c r="C2193" t="s">
        <v>14</v>
      </c>
      <c r="D2193" t="s">
        <v>15</v>
      </c>
      <c r="E2193" t="s">
        <v>42</v>
      </c>
      <c r="F2193" t="s">
        <v>43</v>
      </c>
      <c r="G2193">
        <v>98105</v>
      </c>
      <c r="H2193" t="s">
        <v>25</v>
      </c>
      <c r="I2193" t="s">
        <v>26</v>
      </c>
      <c r="J2193" t="s">
        <v>37</v>
      </c>
      <c r="K2193" s="6">
        <v>153.55199999999999</v>
      </c>
      <c r="L2193">
        <v>3</v>
      </c>
      <c r="M2193">
        <v>0.2</v>
      </c>
      <c r="N2193" s="6">
        <v>51.823799999999999</v>
      </c>
      <c r="O2193" t="str">
        <f t="shared" si="102"/>
        <v/>
      </c>
      <c r="P2193" s="6">
        <f t="shared" si="103"/>
        <v>114.27066666666667</v>
      </c>
      <c r="Q2193">
        <f t="shared" si="104"/>
        <v>233.14105079241747</v>
      </c>
      <c r="R2193" s="16" t="str">
        <f>TEXT(Ecom[[#This Row],[Dates]],"mmm")</f>
        <v>Oct</v>
      </c>
      <c r="S2193" s="16" t="str">
        <f>TEXT(Ecom[[#This Row],[Dates]],"YYYY")</f>
        <v>2026</v>
      </c>
      <c r="T2193" s="16"/>
    </row>
    <row r="2194" spans="1:20" x14ac:dyDescent="0.25">
      <c r="A2194" t="s">
        <v>28</v>
      </c>
      <c r="B2194" s="16">
        <v>46147</v>
      </c>
      <c r="C2194" t="s">
        <v>14</v>
      </c>
      <c r="D2194" t="s">
        <v>15</v>
      </c>
      <c r="E2194" t="s">
        <v>42</v>
      </c>
      <c r="F2194" t="s">
        <v>43</v>
      </c>
      <c r="G2194">
        <v>98105</v>
      </c>
      <c r="H2194" t="s">
        <v>25</v>
      </c>
      <c r="I2194" t="s">
        <v>26</v>
      </c>
      <c r="J2194" t="s">
        <v>38</v>
      </c>
      <c r="K2194" s="6">
        <v>65.34</v>
      </c>
      <c r="L2194">
        <v>3</v>
      </c>
      <c r="M2194">
        <v>0</v>
      </c>
      <c r="N2194" s="6">
        <v>22.869</v>
      </c>
      <c r="O2194" t="str">
        <f t="shared" si="102"/>
        <v/>
      </c>
      <c r="P2194" s="6">
        <f t="shared" si="103"/>
        <v>74.786666666666662</v>
      </c>
      <c r="Q2194">
        <f t="shared" si="104"/>
        <v>28.555305291596799</v>
      </c>
      <c r="R2194" s="16" t="str">
        <f>TEXT(Ecom[[#This Row],[Dates]],"mmm")</f>
        <v>May</v>
      </c>
      <c r="S2194" s="16" t="str">
        <f>TEXT(Ecom[[#This Row],[Dates]],"YYYY")</f>
        <v>2026</v>
      </c>
      <c r="T2194" s="16"/>
    </row>
    <row r="2195" spans="1:20" x14ac:dyDescent="0.25">
      <c r="A2195" t="s">
        <v>28</v>
      </c>
      <c r="B2195" s="16">
        <v>45851</v>
      </c>
      <c r="C2195" t="s">
        <v>14</v>
      </c>
      <c r="D2195" t="s">
        <v>15</v>
      </c>
      <c r="E2195" t="s">
        <v>42</v>
      </c>
      <c r="F2195" t="s">
        <v>43</v>
      </c>
      <c r="G2195">
        <v>98105</v>
      </c>
      <c r="H2195" t="s">
        <v>25</v>
      </c>
      <c r="I2195" t="s">
        <v>26</v>
      </c>
      <c r="J2195" t="s">
        <v>41</v>
      </c>
      <c r="K2195" s="6">
        <v>123.92</v>
      </c>
      <c r="L2195">
        <v>4</v>
      </c>
      <c r="M2195">
        <v>0</v>
      </c>
      <c r="N2195" s="6">
        <v>55.764000000000003</v>
      </c>
      <c r="O2195" t="str">
        <f t="shared" si="102"/>
        <v/>
      </c>
      <c r="P2195" s="6">
        <f t="shared" si="103"/>
        <v>67.923333333333332</v>
      </c>
      <c r="Q2195">
        <f t="shared" si="104"/>
        <v>27.111771875372181</v>
      </c>
      <c r="R2195" s="16" t="str">
        <f>TEXT(Ecom[[#This Row],[Dates]],"mmm")</f>
        <v>Jul</v>
      </c>
      <c r="S2195" s="16" t="str">
        <f>TEXT(Ecom[[#This Row],[Dates]],"YYYY")</f>
        <v>2025</v>
      </c>
      <c r="T2195" s="16"/>
    </row>
    <row r="2196" spans="1:20" x14ac:dyDescent="0.25">
      <c r="A2196" t="s">
        <v>28</v>
      </c>
      <c r="B2196" s="16">
        <v>46354</v>
      </c>
      <c r="C2196" t="s">
        <v>14</v>
      </c>
      <c r="D2196" t="s">
        <v>15</v>
      </c>
      <c r="E2196" t="s">
        <v>42</v>
      </c>
      <c r="F2196" t="s">
        <v>43</v>
      </c>
      <c r="G2196">
        <v>98105</v>
      </c>
      <c r="H2196" t="s">
        <v>25</v>
      </c>
      <c r="I2196" t="s">
        <v>26</v>
      </c>
      <c r="J2196" t="s">
        <v>38</v>
      </c>
      <c r="K2196" s="6">
        <v>35.1</v>
      </c>
      <c r="L2196">
        <v>3</v>
      </c>
      <c r="M2196">
        <v>0</v>
      </c>
      <c r="N2196" s="6">
        <v>12.285</v>
      </c>
      <c r="O2196" t="str">
        <f t="shared" si="102"/>
        <v/>
      </c>
      <c r="P2196" s="6">
        <f t="shared" si="103"/>
        <v>28.184666666666661</v>
      </c>
      <c r="Q2196">
        <f t="shared" si="104"/>
        <v>29.79584196942027</v>
      </c>
      <c r="R2196" s="16" t="str">
        <f>TEXT(Ecom[[#This Row],[Dates]],"mmm")</f>
        <v>Nov</v>
      </c>
      <c r="S2196" s="16" t="str">
        <f>TEXT(Ecom[[#This Row],[Dates]],"YYYY")</f>
        <v>2026</v>
      </c>
      <c r="T2196" s="16"/>
    </row>
    <row r="2197" spans="1:20" x14ac:dyDescent="0.25">
      <c r="A2197" t="s">
        <v>28</v>
      </c>
      <c r="B2197" s="16">
        <v>45784</v>
      </c>
      <c r="C2197" t="s">
        <v>14</v>
      </c>
      <c r="D2197" t="s">
        <v>15</v>
      </c>
      <c r="E2197" t="s">
        <v>42</v>
      </c>
      <c r="F2197" t="s">
        <v>43</v>
      </c>
      <c r="G2197">
        <v>98105</v>
      </c>
      <c r="H2197" t="s">
        <v>25</v>
      </c>
      <c r="I2197" t="s">
        <v>35</v>
      </c>
      <c r="J2197" t="s">
        <v>59</v>
      </c>
      <c r="K2197" s="6">
        <v>44.75</v>
      </c>
      <c r="L2197">
        <v>5</v>
      </c>
      <c r="M2197">
        <v>0</v>
      </c>
      <c r="N2197" s="6">
        <v>8.5024999999999995</v>
      </c>
      <c r="O2197" t="str">
        <f t="shared" si="102"/>
        <v/>
      </c>
      <c r="P2197" s="6">
        <f t="shared" si="103"/>
        <v>21.374666666666666</v>
      </c>
      <c r="Q2197">
        <f t="shared" si="104"/>
        <v>19.436200245932845</v>
      </c>
      <c r="R2197" s="16" t="str">
        <f>TEXT(Ecom[[#This Row],[Dates]],"mmm")</f>
        <v>May</v>
      </c>
      <c r="S2197" s="16" t="str">
        <f>TEXT(Ecom[[#This Row],[Dates]],"YYYY")</f>
        <v>2025</v>
      </c>
      <c r="T2197" s="16"/>
    </row>
    <row r="2198" spans="1:20" x14ac:dyDescent="0.25">
      <c r="A2198" t="s">
        <v>28</v>
      </c>
      <c r="B2198" s="16">
        <v>45663</v>
      </c>
      <c r="C2198" t="s">
        <v>14</v>
      </c>
      <c r="D2198" t="s">
        <v>15</v>
      </c>
      <c r="E2198" t="s">
        <v>375</v>
      </c>
      <c r="F2198" t="s">
        <v>86</v>
      </c>
      <c r="G2198">
        <v>37918</v>
      </c>
      <c r="H2198" t="s">
        <v>18</v>
      </c>
      <c r="I2198" t="s">
        <v>26</v>
      </c>
      <c r="J2198" t="s">
        <v>34</v>
      </c>
      <c r="K2198" s="6">
        <v>4.7039999999999997</v>
      </c>
      <c r="L2198">
        <v>2</v>
      </c>
      <c r="M2198">
        <v>0.2</v>
      </c>
      <c r="N2198" s="6">
        <v>0.41160000000000002</v>
      </c>
      <c r="O2198" t="str">
        <f t="shared" si="102"/>
        <v/>
      </c>
      <c r="P2198" s="6">
        <f t="shared" si="103"/>
        <v>11.642000000000001</v>
      </c>
      <c r="Q2198">
        <f t="shared" si="104"/>
        <v>14.277982609857995</v>
      </c>
      <c r="R2198" s="16" t="str">
        <f>TEXT(Ecom[[#This Row],[Dates]],"mmm")</f>
        <v>Jan</v>
      </c>
      <c r="S2198" s="16" t="str">
        <f>TEXT(Ecom[[#This Row],[Dates]],"YYYY")</f>
        <v>2025</v>
      </c>
      <c r="T2198" s="16"/>
    </row>
    <row r="2199" spans="1:20" x14ac:dyDescent="0.25">
      <c r="A2199" t="s">
        <v>28</v>
      </c>
      <c r="B2199" s="16">
        <v>45698</v>
      </c>
      <c r="C2199" t="s">
        <v>14</v>
      </c>
      <c r="D2199" t="s">
        <v>15</v>
      </c>
      <c r="E2199" t="s">
        <v>205</v>
      </c>
      <c r="F2199" t="s">
        <v>88</v>
      </c>
      <c r="G2199">
        <v>36116</v>
      </c>
      <c r="H2199" t="s">
        <v>18</v>
      </c>
      <c r="I2199" t="s">
        <v>26</v>
      </c>
      <c r="J2199" t="s">
        <v>34</v>
      </c>
      <c r="K2199" s="6">
        <v>14.67</v>
      </c>
      <c r="L2199">
        <v>3</v>
      </c>
      <c r="M2199">
        <v>0</v>
      </c>
      <c r="N2199" s="6">
        <v>3.9609000000000001</v>
      </c>
      <c r="O2199" t="str">
        <f t="shared" si="102"/>
        <v/>
      </c>
      <c r="P2199" s="6">
        <f t="shared" si="103"/>
        <v>11.818</v>
      </c>
      <c r="Q2199">
        <f t="shared" si="104"/>
        <v>5.8769621152176654</v>
      </c>
      <c r="R2199" s="16" t="str">
        <f>TEXT(Ecom[[#This Row],[Dates]],"mmm")</f>
        <v>Feb</v>
      </c>
      <c r="S2199" s="16" t="str">
        <f>TEXT(Ecom[[#This Row],[Dates]],"YYYY")</f>
        <v>2025</v>
      </c>
      <c r="T2199" s="16"/>
    </row>
    <row r="2200" spans="1:20" x14ac:dyDescent="0.25">
      <c r="A2200" t="s">
        <v>28</v>
      </c>
      <c r="B2200" s="16">
        <v>46173</v>
      </c>
      <c r="C2200" t="s">
        <v>14</v>
      </c>
      <c r="D2200" t="s">
        <v>15</v>
      </c>
      <c r="E2200" t="s">
        <v>55</v>
      </c>
      <c r="F2200" t="s">
        <v>56</v>
      </c>
      <c r="G2200">
        <v>19120</v>
      </c>
      <c r="H2200" t="s">
        <v>57</v>
      </c>
      <c r="I2200" t="s">
        <v>26</v>
      </c>
      <c r="J2200" t="s">
        <v>41</v>
      </c>
      <c r="K2200" s="6">
        <v>15.552</v>
      </c>
      <c r="L2200">
        <v>3</v>
      </c>
      <c r="M2200">
        <v>0.2</v>
      </c>
      <c r="N2200" s="6">
        <v>5.4432</v>
      </c>
      <c r="O2200" t="str">
        <f t="shared" si="102"/>
        <v/>
      </c>
      <c r="P2200" s="6">
        <f t="shared" si="103"/>
        <v>14.327999999999998</v>
      </c>
      <c r="Q2200">
        <f t="shared" si="104"/>
        <v>6.3411849576137325</v>
      </c>
      <c r="R2200" s="16" t="str">
        <f>TEXT(Ecom[[#This Row],[Dates]],"mmm")</f>
        <v>May</v>
      </c>
      <c r="S2200" s="16" t="str">
        <f>TEXT(Ecom[[#This Row],[Dates]],"YYYY")</f>
        <v>2026</v>
      </c>
      <c r="T2200" s="16"/>
    </row>
    <row r="2201" spans="1:20" x14ac:dyDescent="0.25">
      <c r="A2201" t="s">
        <v>28</v>
      </c>
      <c r="B2201" s="16">
        <v>45701</v>
      </c>
      <c r="C2201" t="s">
        <v>14</v>
      </c>
      <c r="D2201" t="s">
        <v>15</v>
      </c>
      <c r="E2201" t="s">
        <v>55</v>
      </c>
      <c r="F2201" t="s">
        <v>56</v>
      </c>
      <c r="G2201">
        <v>19120</v>
      </c>
      <c r="H2201" t="s">
        <v>57</v>
      </c>
      <c r="I2201" t="s">
        <v>26</v>
      </c>
      <c r="J2201" t="s">
        <v>41</v>
      </c>
      <c r="K2201" s="6">
        <v>5.2320000000000002</v>
      </c>
      <c r="L2201">
        <v>1</v>
      </c>
      <c r="M2201">
        <v>0.2</v>
      </c>
      <c r="N2201" s="6">
        <v>1.7003999999999999</v>
      </c>
      <c r="O2201" t="str">
        <f t="shared" si="102"/>
        <v/>
      </c>
      <c r="P2201" s="6">
        <f t="shared" si="103"/>
        <v>303.12066666666664</v>
      </c>
      <c r="Q2201">
        <f t="shared" si="104"/>
        <v>334.22825939457294</v>
      </c>
      <c r="R2201" s="16" t="str">
        <f>TEXT(Ecom[[#This Row],[Dates]],"mmm")</f>
        <v>Feb</v>
      </c>
      <c r="S2201" s="16" t="str">
        <f>TEXT(Ecom[[#This Row],[Dates]],"YYYY")</f>
        <v>2025</v>
      </c>
      <c r="T2201" s="16"/>
    </row>
    <row r="2202" spans="1:20" x14ac:dyDescent="0.25">
      <c r="A2202" t="s">
        <v>28</v>
      </c>
      <c r="B2202" s="16">
        <v>46096</v>
      </c>
      <c r="C2202" t="s">
        <v>14</v>
      </c>
      <c r="D2202" t="s">
        <v>15</v>
      </c>
      <c r="E2202" t="s">
        <v>376</v>
      </c>
      <c r="F2202" t="s">
        <v>197</v>
      </c>
      <c r="G2202">
        <v>72209</v>
      </c>
      <c r="H2202" t="s">
        <v>18</v>
      </c>
      <c r="I2202" t="s">
        <v>19</v>
      </c>
      <c r="J2202" t="s">
        <v>33</v>
      </c>
      <c r="K2202" s="6">
        <v>22.2</v>
      </c>
      <c r="L2202">
        <v>6</v>
      </c>
      <c r="M2202">
        <v>0</v>
      </c>
      <c r="N2202" s="6">
        <v>9.1020000000000003</v>
      </c>
      <c r="O2202" t="str">
        <f t="shared" si="102"/>
        <v/>
      </c>
      <c r="P2202" s="6">
        <f t="shared" si="103"/>
        <v>303.40866666666665</v>
      </c>
      <c r="Q2202">
        <f t="shared" si="104"/>
        <v>375.71134065849998</v>
      </c>
      <c r="R2202" s="16" t="str">
        <f>TEXT(Ecom[[#This Row],[Dates]],"mmm")</f>
        <v>Mar</v>
      </c>
      <c r="S2202" s="16" t="str">
        <f>TEXT(Ecom[[#This Row],[Dates]],"YYYY")</f>
        <v>2026</v>
      </c>
      <c r="T2202" s="16"/>
    </row>
    <row r="2203" spans="1:20" x14ac:dyDescent="0.25">
      <c r="A2203" t="s">
        <v>28</v>
      </c>
      <c r="B2203" s="16">
        <v>46058</v>
      </c>
      <c r="C2203" t="s">
        <v>14</v>
      </c>
      <c r="D2203" t="s">
        <v>15</v>
      </c>
      <c r="E2203" t="s">
        <v>376</v>
      </c>
      <c r="F2203" t="s">
        <v>197</v>
      </c>
      <c r="G2203">
        <v>72209</v>
      </c>
      <c r="H2203" t="s">
        <v>18</v>
      </c>
      <c r="I2203" t="s">
        <v>35</v>
      </c>
      <c r="J2203" t="s">
        <v>36</v>
      </c>
      <c r="K2203" s="6">
        <v>881.93</v>
      </c>
      <c r="L2203">
        <v>7</v>
      </c>
      <c r="M2203">
        <v>0</v>
      </c>
      <c r="N2203" s="6">
        <v>229.30179999999999</v>
      </c>
      <c r="O2203" t="str">
        <f t="shared" si="102"/>
        <v/>
      </c>
      <c r="P2203" s="6">
        <f t="shared" si="103"/>
        <v>359.94866666666667</v>
      </c>
      <c r="Q2203">
        <f t="shared" si="104"/>
        <v>388.02161222855159</v>
      </c>
      <c r="R2203" s="16" t="str">
        <f>TEXT(Ecom[[#This Row],[Dates]],"mmm")</f>
        <v>Feb</v>
      </c>
      <c r="S2203" s="16" t="str">
        <f>TEXT(Ecom[[#This Row],[Dates]],"YYYY")</f>
        <v>2026</v>
      </c>
      <c r="T2203" s="16"/>
    </row>
    <row r="2204" spans="1:20" x14ac:dyDescent="0.25">
      <c r="A2204" t="s">
        <v>28</v>
      </c>
      <c r="B2204" s="16">
        <v>46238</v>
      </c>
      <c r="C2204" t="s">
        <v>44</v>
      </c>
      <c r="D2204" t="s">
        <v>15</v>
      </c>
      <c r="E2204" t="s">
        <v>42</v>
      </c>
      <c r="F2204" t="s">
        <v>43</v>
      </c>
      <c r="G2204">
        <v>98103</v>
      </c>
      <c r="H2204" t="s">
        <v>25</v>
      </c>
      <c r="I2204" t="s">
        <v>26</v>
      </c>
      <c r="J2204" t="s">
        <v>37</v>
      </c>
      <c r="K2204" s="6">
        <v>6.0960000000000001</v>
      </c>
      <c r="L2204">
        <v>2</v>
      </c>
      <c r="M2204">
        <v>0.2</v>
      </c>
      <c r="N2204" s="6">
        <v>2.1335999999999999</v>
      </c>
      <c r="O2204" t="str">
        <f t="shared" si="102"/>
        <v/>
      </c>
      <c r="P2204" s="6">
        <f t="shared" si="103"/>
        <v>72.673333333333332</v>
      </c>
      <c r="Q2204">
        <f t="shared" si="104"/>
        <v>199.52076343300433</v>
      </c>
      <c r="R2204" s="16" t="str">
        <f>TEXT(Ecom[[#This Row],[Dates]],"mmm")</f>
        <v>Aug</v>
      </c>
      <c r="S2204" s="16" t="str">
        <f>TEXT(Ecom[[#This Row],[Dates]],"YYYY")</f>
        <v>2026</v>
      </c>
      <c r="T2204" s="16"/>
    </row>
    <row r="2205" spans="1:20" x14ac:dyDescent="0.25">
      <c r="A2205" t="s">
        <v>28</v>
      </c>
      <c r="B2205" s="16">
        <v>46185</v>
      </c>
      <c r="C2205" t="s">
        <v>44</v>
      </c>
      <c r="D2205" t="s">
        <v>15</v>
      </c>
      <c r="E2205" t="s">
        <v>42</v>
      </c>
      <c r="F2205" t="s">
        <v>43</v>
      </c>
      <c r="G2205">
        <v>98103</v>
      </c>
      <c r="H2205" t="s">
        <v>25</v>
      </c>
      <c r="I2205" t="s">
        <v>19</v>
      </c>
      <c r="J2205" t="s">
        <v>33</v>
      </c>
      <c r="K2205" s="6">
        <v>191.82</v>
      </c>
      <c r="L2205">
        <v>3</v>
      </c>
      <c r="M2205">
        <v>0</v>
      </c>
      <c r="N2205" s="6">
        <v>74.809799999999996</v>
      </c>
      <c r="O2205" t="str">
        <f t="shared" si="102"/>
        <v/>
      </c>
      <c r="P2205" s="6">
        <f t="shared" si="103"/>
        <v>93.161333333333332</v>
      </c>
      <c r="Q2205">
        <f t="shared" si="104"/>
        <v>102.77193461035729</v>
      </c>
      <c r="R2205" s="16" t="str">
        <f>TEXT(Ecom[[#This Row],[Dates]],"mmm")</f>
        <v>Jun</v>
      </c>
      <c r="S2205" s="16" t="str">
        <f>TEXT(Ecom[[#This Row],[Dates]],"YYYY")</f>
        <v>2026</v>
      </c>
      <c r="T2205" s="16"/>
    </row>
    <row r="2206" spans="1:20" x14ac:dyDescent="0.25">
      <c r="A2206" t="s">
        <v>28</v>
      </c>
      <c r="B2206" s="16">
        <v>46211</v>
      </c>
      <c r="C2206" t="s">
        <v>14</v>
      </c>
      <c r="D2206" t="s">
        <v>15</v>
      </c>
      <c r="E2206" t="s">
        <v>235</v>
      </c>
      <c r="F2206" t="s">
        <v>56</v>
      </c>
      <c r="G2206">
        <v>17602</v>
      </c>
      <c r="H2206" t="s">
        <v>57</v>
      </c>
      <c r="I2206" t="s">
        <v>19</v>
      </c>
      <c r="J2206" t="s">
        <v>33</v>
      </c>
      <c r="K2206" s="6">
        <v>20.103999999999999</v>
      </c>
      <c r="L2206">
        <v>1</v>
      </c>
      <c r="M2206">
        <v>0.2</v>
      </c>
      <c r="N2206" s="6">
        <v>1.7591000000000001</v>
      </c>
      <c r="O2206" t="str">
        <f t="shared" si="102"/>
        <v/>
      </c>
      <c r="P2206" s="6">
        <f t="shared" si="103"/>
        <v>39.198666666666668</v>
      </c>
      <c r="Q2206">
        <f t="shared" si="104"/>
        <v>34.180082829364565</v>
      </c>
      <c r="R2206" s="16" t="str">
        <f>TEXT(Ecom[[#This Row],[Dates]],"mmm")</f>
        <v>Jul</v>
      </c>
      <c r="S2206" s="16" t="str">
        <f>TEXT(Ecom[[#This Row],[Dates]],"YYYY")</f>
        <v>2026</v>
      </c>
      <c r="T2206" s="16"/>
    </row>
    <row r="2207" spans="1:20" x14ac:dyDescent="0.25">
      <c r="A2207" t="s">
        <v>13</v>
      </c>
      <c r="B2207" s="16">
        <v>46200</v>
      </c>
      <c r="C2207" t="s">
        <v>44</v>
      </c>
      <c r="D2207" t="s">
        <v>15</v>
      </c>
      <c r="E2207" t="s">
        <v>105</v>
      </c>
      <c r="F2207" t="s">
        <v>86</v>
      </c>
      <c r="G2207">
        <v>37620</v>
      </c>
      <c r="H2207" t="s">
        <v>18</v>
      </c>
      <c r="I2207" t="s">
        <v>26</v>
      </c>
      <c r="J2207" t="s">
        <v>34</v>
      </c>
      <c r="K2207" s="6">
        <v>67.56</v>
      </c>
      <c r="L2207">
        <v>3</v>
      </c>
      <c r="M2207">
        <v>0.2</v>
      </c>
      <c r="N2207" s="6">
        <v>8.4450000000000003</v>
      </c>
      <c r="O2207" t="str">
        <f t="shared" si="102"/>
        <v/>
      </c>
      <c r="P2207" s="6">
        <f t="shared" si="103"/>
        <v>45.254666666666672</v>
      </c>
      <c r="Q2207">
        <f t="shared" si="104"/>
        <v>16.228134143449079</v>
      </c>
      <c r="R2207" s="16" t="str">
        <f>TEXT(Ecom[[#This Row],[Dates]],"mmm")</f>
        <v>Jun</v>
      </c>
      <c r="S2207" s="16" t="str">
        <f>TEXT(Ecom[[#This Row],[Dates]],"YYYY")</f>
        <v>2026</v>
      </c>
      <c r="T2207" s="16"/>
    </row>
    <row r="2208" spans="1:20" x14ac:dyDescent="0.25">
      <c r="A2208" t="s">
        <v>28</v>
      </c>
      <c r="B2208" s="16">
        <v>46002</v>
      </c>
      <c r="C2208" t="s">
        <v>44</v>
      </c>
      <c r="D2208" t="s">
        <v>15</v>
      </c>
      <c r="E2208" t="s">
        <v>97</v>
      </c>
      <c r="F2208" t="s">
        <v>65</v>
      </c>
      <c r="G2208">
        <v>60505</v>
      </c>
      <c r="H2208" t="s">
        <v>47</v>
      </c>
      <c r="I2208" t="s">
        <v>26</v>
      </c>
      <c r="J2208" t="s">
        <v>37</v>
      </c>
      <c r="K2208" s="6">
        <v>29.931999999999999</v>
      </c>
      <c r="L2208">
        <v>7</v>
      </c>
      <c r="M2208">
        <v>0.8</v>
      </c>
      <c r="N2208" s="6">
        <v>-46.394599999999997</v>
      </c>
      <c r="O2208">
        <f t="shared" si="102"/>
        <v>-46.394599999999997</v>
      </c>
      <c r="P2208" s="6">
        <f t="shared" si="103"/>
        <v>28.24133333333333</v>
      </c>
      <c r="Q2208">
        <f t="shared" si="104"/>
        <v>9.522226630363301</v>
      </c>
      <c r="R2208" s="16" t="str">
        <f>TEXT(Ecom[[#This Row],[Dates]],"mmm")</f>
        <v>Dec</v>
      </c>
      <c r="S2208" s="16" t="str">
        <f>TEXT(Ecom[[#This Row],[Dates]],"YYYY")</f>
        <v>2025</v>
      </c>
      <c r="T2208" s="16"/>
    </row>
    <row r="2209" spans="1:20" x14ac:dyDescent="0.25">
      <c r="A2209" t="s">
        <v>28</v>
      </c>
      <c r="B2209" s="16">
        <v>46369</v>
      </c>
      <c r="C2209" t="s">
        <v>44</v>
      </c>
      <c r="D2209" t="s">
        <v>15</v>
      </c>
      <c r="E2209" t="s">
        <v>97</v>
      </c>
      <c r="F2209" t="s">
        <v>65</v>
      </c>
      <c r="G2209">
        <v>60505</v>
      </c>
      <c r="H2209" t="s">
        <v>47</v>
      </c>
      <c r="I2209" t="s">
        <v>35</v>
      </c>
      <c r="J2209" t="s">
        <v>36</v>
      </c>
      <c r="K2209" s="6">
        <v>38.271999999999998</v>
      </c>
      <c r="L2209">
        <v>4</v>
      </c>
      <c r="M2209">
        <v>0.2</v>
      </c>
      <c r="N2209" s="6">
        <v>3.8271999999999999</v>
      </c>
      <c r="O2209" t="str">
        <f t="shared" si="102"/>
        <v/>
      </c>
      <c r="P2209" s="6">
        <f t="shared" si="103"/>
        <v>295.90733333333333</v>
      </c>
      <c r="Q2209">
        <f t="shared" si="104"/>
        <v>310.15022800930228</v>
      </c>
      <c r="R2209" s="16" t="str">
        <f>TEXT(Ecom[[#This Row],[Dates]],"mmm")</f>
        <v>Dec</v>
      </c>
      <c r="S2209" s="16" t="str">
        <f>TEXT(Ecom[[#This Row],[Dates]],"YYYY")</f>
        <v>2026</v>
      </c>
      <c r="T2209" s="16"/>
    </row>
    <row r="2210" spans="1:20" x14ac:dyDescent="0.25">
      <c r="A2210" t="s">
        <v>28</v>
      </c>
      <c r="B2210" s="16">
        <v>46321</v>
      </c>
      <c r="C2210" t="s">
        <v>44</v>
      </c>
      <c r="D2210" t="s">
        <v>15</v>
      </c>
      <c r="E2210" t="s">
        <v>75</v>
      </c>
      <c r="F2210" t="s">
        <v>76</v>
      </c>
      <c r="G2210">
        <v>10009</v>
      </c>
      <c r="H2210" t="s">
        <v>57</v>
      </c>
      <c r="I2210" t="s">
        <v>26</v>
      </c>
      <c r="J2210" t="s">
        <v>34</v>
      </c>
      <c r="K2210" s="6">
        <v>16.52</v>
      </c>
      <c r="L2210">
        <v>4</v>
      </c>
      <c r="M2210">
        <v>0</v>
      </c>
      <c r="N2210" s="6">
        <v>7.5991999999999997</v>
      </c>
      <c r="O2210" t="str">
        <f t="shared" si="102"/>
        <v/>
      </c>
      <c r="P2210" s="6">
        <f t="shared" si="103"/>
        <v>297.74999999999994</v>
      </c>
      <c r="Q2210">
        <f t="shared" si="104"/>
        <v>343.03611892864814</v>
      </c>
      <c r="R2210" s="16" t="str">
        <f>TEXT(Ecom[[#This Row],[Dates]],"mmm")</f>
        <v>Oct</v>
      </c>
      <c r="S2210" s="16" t="str">
        <f>TEXT(Ecom[[#This Row],[Dates]],"YYYY")</f>
        <v>2026</v>
      </c>
      <c r="T2210" s="16"/>
    </row>
    <row r="2211" spans="1:20" x14ac:dyDescent="0.25">
      <c r="A2211" t="s">
        <v>13</v>
      </c>
      <c r="B2211" s="16">
        <v>46080</v>
      </c>
      <c r="C2211" t="s">
        <v>14</v>
      </c>
      <c r="D2211" t="s">
        <v>15</v>
      </c>
      <c r="E2211" t="s">
        <v>126</v>
      </c>
      <c r="F2211" t="s">
        <v>127</v>
      </c>
      <c r="G2211">
        <v>6824</v>
      </c>
      <c r="H2211" t="s">
        <v>57</v>
      </c>
      <c r="I2211" t="s">
        <v>35</v>
      </c>
      <c r="J2211" t="s">
        <v>36</v>
      </c>
      <c r="K2211" s="6">
        <v>832.93</v>
      </c>
      <c r="L2211">
        <v>7</v>
      </c>
      <c r="M2211">
        <v>0</v>
      </c>
      <c r="N2211" s="6">
        <v>233.22040000000001</v>
      </c>
      <c r="O2211" t="str">
        <f t="shared" si="102"/>
        <v/>
      </c>
      <c r="P2211" s="6">
        <f t="shared" si="103"/>
        <v>348.00733333333329</v>
      </c>
      <c r="Q2211">
        <f t="shared" si="104"/>
        <v>358.488483643736</v>
      </c>
      <c r="R2211" s="16" t="str">
        <f>TEXT(Ecom[[#This Row],[Dates]],"mmm")</f>
        <v>Feb</v>
      </c>
      <c r="S2211" s="16" t="str">
        <f>TEXT(Ecom[[#This Row],[Dates]],"YYYY")</f>
        <v>2026</v>
      </c>
      <c r="T2211" s="16"/>
    </row>
    <row r="2212" spans="1:20" x14ac:dyDescent="0.25">
      <c r="A2212" t="s">
        <v>13</v>
      </c>
      <c r="B2212" s="16">
        <v>46075</v>
      </c>
      <c r="C2212" t="s">
        <v>14</v>
      </c>
      <c r="D2212" t="s">
        <v>15</v>
      </c>
      <c r="E2212" t="s">
        <v>126</v>
      </c>
      <c r="F2212" t="s">
        <v>127</v>
      </c>
      <c r="G2212">
        <v>6824</v>
      </c>
      <c r="H2212" t="s">
        <v>57</v>
      </c>
      <c r="I2212" t="s">
        <v>26</v>
      </c>
      <c r="J2212" t="s">
        <v>37</v>
      </c>
      <c r="K2212" s="6">
        <v>43.8</v>
      </c>
      <c r="L2212">
        <v>10</v>
      </c>
      <c r="M2212">
        <v>0</v>
      </c>
      <c r="N2212" s="6">
        <v>21.024000000000001</v>
      </c>
      <c r="O2212" t="str">
        <f t="shared" si="102"/>
        <v/>
      </c>
      <c r="P2212" s="6">
        <f t="shared" si="103"/>
        <v>79.504000000000005</v>
      </c>
      <c r="Q2212">
        <f t="shared" si="104"/>
        <v>182.44759727821184</v>
      </c>
      <c r="R2212" s="16" t="str">
        <f>TEXT(Ecom[[#This Row],[Dates]],"mmm")</f>
        <v>Feb</v>
      </c>
      <c r="S2212" s="16" t="str">
        <f>TEXT(Ecom[[#This Row],[Dates]],"YYYY")</f>
        <v>2026</v>
      </c>
      <c r="T2212" s="16"/>
    </row>
    <row r="2213" spans="1:20" x14ac:dyDescent="0.25">
      <c r="A2213" t="s">
        <v>62</v>
      </c>
      <c r="B2213" s="16">
        <v>46145</v>
      </c>
      <c r="C2213" t="s">
        <v>22</v>
      </c>
      <c r="D2213" t="s">
        <v>15</v>
      </c>
      <c r="E2213" t="s">
        <v>377</v>
      </c>
      <c r="F2213" t="s">
        <v>70</v>
      </c>
      <c r="G2213">
        <v>48146</v>
      </c>
      <c r="H2213" t="s">
        <v>47</v>
      </c>
      <c r="I2213" t="s">
        <v>26</v>
      </c>
      <c r="J2213" t="s">
        <v>38</v>
      </c>
      <c r="K2213" s="6">
        <v>167.292</v>
      </c>
      <c r="L2213">
        <v>6</v>
      </c>
      <c r="M2213">
        <v>0.1</v>
      </c>
      <c r="N2213" s="6">
        <v>29.7408</v>
      </c>
      <c r="O2213" t="str">
        <f t="shared" si="102"/>
        <v/>
      </c>
      <c r="P2213" s="6">
        <f t="shared" si="103"/>
        <v>65.384</v>
      </c>
      <c r="Q2213">
        <f t="shared" si="104"/>
        <v>114.68741560400566</v>
      </c>
      <c r="R2213" s="16" t="str">
        <f>TEXT(Ecom[[#This Row],[Dates]],"mmm")</f>
        <v>May</v>
      </c>
      <c r="S2213" s="16" t="str">
        <f>TEXT(Ecom[[#This Row],[Dates]],"YYYY")</f>
        <v>2026</v>
      </c>
      <c r="T2213" s="16"/>
    </row>
    <row r="2214" spans="1:20" x14ac:dyDescent="0.25">
      <c r="A2214" t="s">
        <v>28</v>
      </c>
      <c r="B2214" s="16">
        <v>45986</v>
      </c>
      <c r="C2214" t="s">
        <v>14</v>
      </c>
      <c r="D2214" t="s">
        <v>15</v>
      </c>
      <c r="E2214" t="s">
        <v>75</v>
      </c>
      <c r="F2214" t="s">
        <v>76</v>
      </c>
      <c r="G2214">
        <v>10035</v>
      </c>
      <c r="H2214" t="s">
        <v>57</v>
      </c>
      <c r="I2214" t="s">
        <v>19</v>
      </c>
      <c r="J2214" t="s">
        <v>33</v>
      </c>
      <c r="K2214" s="6">
        <v>27.42</v>
      </c>
      <c r="L2214">
        <v>1</v>
      </c>
      <c r="M2214">
        <v>0</v>
      </c>
      <c r="N2214" s="6">
        <v>11.2422</v>
      </c>
      <c r="O2214" t="str">
        <f t="shared" si="102"/>
        <v/>
      </c>
      <c r="P2214" s="6">
        <f t="shared" si="103"/>
        <v>30.212000000000003</v>
      </c>
      <c r="Q2214">
        <f t="shared" si="104"/>
        <v>50.983213864957555</v>
      </c>
      <c r="R2214" s="16" t="str">
        <f>TEXT(Ecom[[#This Row],[Dates]],"mmm")</f>
        <v>Nov</v>
      </c>
      <c r="S2214" s="16" t="str">
        <f>TEXT(Ecom[[#This Row],[Dates]],"YYYY")</f>
        <v>2025</v>
      </c>
      <c r="T2214" s="16"/>
    </row>
    <row r="2215" spans="1:20" x14ac:dyDescent="0.25">
      <c r="A2215" t="s">
        <v>62</v>
      </c>
      <c r="B2215" s="16">
        <v>46324</v>
      </c>
      <c r="C2215" t="s">
        <v>14</v>
      </c>
      <c r="D2215" t="s">
        <v>15</v>
      </c>
      <c r="E2215" t="s">
        <v>117</v>
      </c>
      <c r="F2215" t="s">
        <v>24</v>
      </c>
      <c r="G2215">
        <v>95123</v>
      </c>
      <c r="H2215" t="s">
        <v>25</v>
      </c>
      <c r="I2215" t="s">
        <v>26</v>
      </c>
      <c r="J2215" t="s">
        <v>37</v>
      </c>
      <c r="K2215" s="6">
        <v>1.44</v>
      </c>
      <c r="L2215">
        <v>1</v>
      </c>
      <c r="M2215">
        <v>0.2</v>
      </c>
      <c r="N2215" s="6">
        <v>0.504</v>
      </c>
      <c r="O2215" t="str">
        <f t="shared" si="102"/>
        <v/>
      </c>
      <c r="P2215" s="6">
        <f t="shared" si="103"/>
        <v>101.72533333333332</v>
      </c>
      <c r="Q2215">
        <f t="shared" si="104"/>
        <v>90.831130799799979</v>
      </c>
      <c r="R2215" s="16" t="str">
        <f>TEXT(Ecom[[#This Row],[Dates]],"mmm")</f>
        <v>Oct</v>
      </c>
      <c r="S2215" s="16" t="str">
        <f>TEXT(Ecom[[#This Row],[Dates]],"YYYY")</f>
        <v>2026</v>
      </c>
      <c r="T2215" s="16"/>
    </row>
    <row r="2216" spans="1:20" x14ac:dyDescent="0.25">
      <c r="A2216" t="s">
        <v>62</v>
      </c>
      <c r="B2216" s="16">
        <v>46101</v>
      </c>
      <c r="C2216" t="s">
        <v>14</v>
      </c>
      <c r="D2216" t="s">
        <v>15</v>
      </c>
      <c r="E2216" t="s">
        <v>117</v>
      </c>
      <c r="F2216" t="s">
        <v>24</v>
      </c>
      <c r="G2216">
        <v>95123</v>
      </c>
      <c r="H2216" t="s">
        <v>25</v>
      </c>
      <c r="I2216" t="s">
        <v>26</v>
      </c>
      <c r="J2216" t="s">
        <v>37</v>
      </c>
      <c r="K2216" s="6">
        <v>61.776000000000003</v>
      </c>
      <c r="L2216">
        <v>13</v>
      </c>
      <c r="M2216">
        <v>0.2</v>
      </c>
      <c r="N2216" s="6">
        <v>20.849399999999999</v>
      </c>
      <c r="O2216" t="str">
        <f t="shared" si="102"/>
        <v/>
      </c>
      <c r="P2216" s="6">
        <f t="shared" si="103"/>
        <v>137.44800000000001</v>
      </c>
      <c r="Q2216">
        <f t="shared" si="104"/>
        <v>84.643947275457151</v>
      </c>
      <c r="R2216" s="16" t="str">
        <f>TEXT(Ecom[[#This Row],[Dates]],"mmm")</f>
        <v>Mar</v>
      </c>
      <c r="S2216" s="16" t="str">
        <f>TEXT(Ecom[[#This Row],[Dates]],"YYYY")</f>
        <v>2026</v>
      </c>
      <c r="T2216" s="16"/>
    </row>
    <row r="2217" spans="1:20" x14ac:dyDescent="0.25">
      <c r="A2217" t="s">
        <v>62</v>
      </c>
      <c r="B2217" s="16">
        <v>45662</v>
      </c>
      <c r="C2217" t="s">
        <v>14</v>
      </c>
      <c r="D2217" t="s">
        <v>15</v>
      </c>
      <c r="E2217" t="s">
        <v>117</v>
      </c>
      <c r="F2217" t="s">
        <v>24</v>
      </c>
      <c r="G2217">
        <v>95123</v>
      </c>
      <c r="H2217" t="s">
        <v>25</v>
      </c>
      <c r="I2217" t="s">
        <v>26</v>
      </c>
      <c r="J2217" t="s">
        <v>38</v>
      </c>
      <c r="K2217" s="6">
        <v>241.96</v>
      </c>
      <c r="L2217">
        <v>2</v>
      </c>
      <c r="M2217">
        <v>0</v>
      </c>
      <c r="N2217" s="6">
        <v>60.49</v>
      </c>
      <c r="O2217" t="str">
        <f t="shared" si="102"/>
        <v/>
      </c>
      <c r="P2217" s="6">
        <f t="shared" si="103"/>
        <v>117.79466666666666</v>
      </c>
      <c r="Q2217">
        <f t="shared" si="104"/>
        <v>106.01509503140824</v>
      </c>
      <c r="R2217" s="16" t="str">
        <f>TEXT(Ecom[[#This Row],[Dates]],"mmm")</f>
        <v>Jan</v>
      </c>
      <c r="S2217" s="16" t="str">
        <f>TEXT(Ecom[[#This Row],[Dates]],"YYYY")</f>
        <v>2025</v>
      </c>
      <c r="T2217" s="16"/>
    </row>
    <row r="2218" spans="1:20" x14ac:dyDescent="0.25">
      <c r="A2218" t="s">
        <v>62</v>
      </c>
      <c r="B2218" s="16">
        <v>45711</v>
      </c>
      <c r="C2218" t="s">
        <v>14</v>
      </c>
      <c r="D2218" t="s">
        <v>15</v>
      </c>
      <c r="E2218" t="s">
        <v>117</v>
      </c>
      <c r="F2218" t="s">
        <v>24</v>
      </c>
      <c r="G2218">
        <v>95123</v>
      </c>
      <c r="H2218" t="s">
        <v>25</v>
      </c>
      <c r="I2218" t="s">
        <v>19</v>
      </c>
      <c r="J2218" t="s">
        <v>21</v>
      </c>
      <c r="K2218" s="6">
        <v>108.608</v>
      </c>
      <c r="L2218">
        <v>4</v>
      </c>
      <c r="M2218">
        <v>0.2</v>
      </c>
      <c r="N2218" s="6">
        <v>9.5031999999999996</v>
      </c>
      <c r="O2218" t="str">
        <f t="shared" si="102"/>
        <v/>
      </c>
      <c r="P2218" s="6">
        <f t="shared" si="103"/>
        <v>40.469333333333331</v>
      </c>
      <c r="Q2218">
        <f t="shared" si="104"/>
        <v>70.666340259204233</v>
      </c>
      <c r="R2218" s="16" t="str">
        <f>TEXT(Ecom[[#This Row],[Dates]],"mmm")</f>
        <v>Feb</v>
      </c>
      <c r="S2218" s="16" t="str">
        <f>TEXT(Ecom[[#This Row],[Dates]],"YYYY")</f>
        <v>2025</v>
      </c>
      <c r="T2218" s="16"/>
    </row>
    <row r="2219" spans="1:20" x14ac:dyDescent="0.25">
      <c r="A2219" t="s">
        <v>28</v>
      </c>
      <c r="B2219" s="16">
        <v>45969</v>
      </c>
      <c r="C2219" t="s">
        <v>22</v>
      </c>
      <c r="D2219" t="s">
        <v>15</v>
      </c>
      <c r="E2219" t="s">
        <v>189</v>
      </c>
      <c r="F2219" t="s">
        <v>30</v>
      </c>
      <c r="G2219">
        <v>32216</v>
      </c>
      <c r="H2219" t="s">
        <v>18</v>
      </c>
      <c r="I2219" t="s">
        <v>26</v>
      </c>
      <c r="J2219" t="s">
        <v>34</v>
      </c>
      <c r="K2219" s="6">
        <v>2.8159999999999998</v>
      </c>
      <c r="L2219">
        <v>2</v>
      </c>
      <c r="M2219">
        <v>0.2</v>
      </c>
      <c r="N2219" s="6">
        <v>0.98560000000000003</v>
      </c>
      <c r="O2219" t="str">
        <f t="shared" si="102"/>
        <v/>
      </c>
      <c r="P2219" s="6">
        <f t="shared" si="103"/>
        <v>9.26</v>
      </c>
      <c r="Q2219">
        <f t="shared" si="104"/>
        <v>68.756012432583873</v>
      </c>
      <c r="R2219" s="16" t="str">
        <f>TEXT(Ecom[[#This Row],[Dates]],"mmm")</f>
        <v>Nov</v>
      </c>
      <c r="S2219" s="16" t="str">
        <f>TEXT(Ecom[[#This Row],[Dates]],"YYYY")</f>
        <v>2025</v>
      </c>
      <c r="T2219" s="16"/>
    </row>
    <row r="2220" spans="1:20" x14ac:dyDescent="0.25">
      <c r="A2220" t="s">
        <v>28</v>
      </c>
      <c r="B2220" s="16">
        <v>45987</v>
      </c>
      <c r="C2220" t="s">
        <v>22</v>
      </c>
      <c r="D2220" t="s">
        <v>15</v>
      </c>
      <c r="E2220" t="s">
        <v>52</v>
      </c>
      <c r="F2220" t="s">
        <v>24</v>
      </c>
      <c r="G2220">
        <v>94110</v>
      </c>
      <c r="H2220" t="s">
        <v>25</v>
      </c>
      <c r="I2220" t="s">
        <v>26</v>
      </c>
      <c r="J2220" t="s">
        <v>37</v>
      </c>
      <c r="K2220" s="6">
        <v>9.984</v>
      </c>
      <c r="L2220">
        <v>4</v>
      </c>
      <c r="M2220">
        <v>0.2</v>
      </c>
      <c r="N2220" s="6">
        <v>3.6192000000000002</v>
      </c>
      <c r="O2220" t="str">
        <f t="shared" si="102"/>
        <v/>
      </c>
      <c r="P2220" s="6">
        <f t="shared" si="103"/>
        <v>390.18799999999993</v>
      </c>
      <c r="Q2220">
        <f t="shared" si="104"/>
        <v>436.50481619811274</v>
      </c>
      <c r="R2220" s="16" t="str">
        <f>TEXT(Ecom[[#This Row],[Dates]],"mmm")</f>
        <v>Nov</v>
      </c>
      <c r="S2220" s="16" t="str">
        <f>TEXT(Ecom[[#This Row],[Dates]],"YYYY")</f>
        <v>2025</v>
      </c>
      <c r="T2220" s="16"/>
    </row>
    <row r="2221" spans="1:20" x14ac:dyDescent="0.25">
      <c r="A2221" t="s">
        <v>28</v>
      </c>
      <c r="B2221" s="16">
        <v>46205</v>
      </c>
      <c r="C2221" t="s">
        <v>22</v>
      </c>
      <c r="D2221" t="s">
        <v>15</v>
      </c>
      <c r="E2221" t="s">
        <v>52</v>
      </c>
      <c r="F2221" t="s">
        <v>24</v>
      </c>
      <c r="G2221">
        <v>94110</v>
      </c>
      <c r="H2221" t="s">
        <v>25</v>
      </c>
      <c r="I2221" t="s">
        <v>26</v>
      </c>
      <c r="J2221" t="s">
        <v>32</v>
      </c>
      <c r="K2221" s="6">
        <v>14.98</v>
      </c>
      <c r="L2221">
        <v>1</v>
      </c>
      <c r="M2221">
        <v>0</v>
      </c>
      <c r="N2221" s="6">
        <v>4.1943999999999999</v>
      </c>
      <c r="O2221" t="str">
        <f t="shared" si="102"/>
        <v/>
      </c>
      <c r="P2221" s="6">
        <f t="shared" si="103"/>
        <v>548.84</v>
      </c>
      <c r="Q2221">
        <f t="shared" si="104"/>
        <v>437.65908275125139</v>
      </c>
      <c r="R2221" s="16" t="str">
        <f>TEXT(Ecom[[#This Row],[Dates]],"mmm")</f>
        <v>Jul</v>
      </c>
      <c r="S2221" s="16" t="str">
        <f>TEXT(Ecom[[#This Row],[Dates]],"YYYY")</f>
        <v>2026</v>
      </c>
      <c r="T2221" s="16"/>
    </row>
    <row r="2222" spans="1:20" x14ac:dyDescent="0.25">
      <c r="A2222" t="s">
        <v>28</v>
      </c>
      <c r="B2222" s="16">
        <v>45942</v>
      </c>
      <c r="C2222" t="s">
        <v>22</v>
      </c>
      <c r="D2222" t="s">
        <v>15</v>
      </c>
      <c r="E2222" t="s">
        <v>52</v>
      </c>
      <c r="F2222" t="s">
        <v>24</v>
      </c>
      <c r="G2222">
        <v>94110</v>
      </c>
      <c r="H2222" t="s">
        <v>25</v>
      </c>
      <c r="I2222" t="s">
        <v>35</v>
      </c>
      <c r="J2222" t="s">
        <v>36</v>
      </c>
      <c r="K2222" s="6">
        <v>1145.5999999999999</v>
      </c>
      <c r="L2222">
        <v>4</v>
      </c>
      <c r="M2222">
        <v>0.2</v>
      </c>
      <c r="N2222" s="6">
        <v>100.24</v>
      </c>
      <c r="O2222" t="str">
        <f t="shared" si="102"/>
        <v/>
      </c>
      <c r="P2222" s="6">
        <f t="shared" si="103"/>
        <v>556.30533333333335</v>
      </c>
      <c r="Q2222">
        <f t="shared" si="104"/>
        <v>530.37450690927756</v>
      </c>
      <c r="R2222" s="16" t="str">
        <f>TEXT(Ecom[[#This Row],[Dates]],"mmm")</f>
        <v>Oct</v>
      </c>
      <c r="S2222" s="16" t="str">
        <f>TEXT(Ecom[[#This Row],[Dates]],"YYYY")</f>
        <v>2025</v>
      </c>
      <c r="T2222" s="16"/>
    </row>
    <row r="2223" spans="1:20" x14ac:dyDescent="0.25">
      <c r="A2223" t="s">
        <v>168</v>
      </c>
      <c r="B2223" s="16">
        <v>46045</v>
      </c>
      <c r="C2223" t="s">
        <v>14</v>
      </c>
      <c r="D2223" t="s">
        <v>15</v>
      </c>
      <c r="E2223" t="s">
        <v>378</v>
      </c>
      <c r="F2223" t="s">
        <v>104</v>
      </c>
      <c r="G2223">
        <v>43302</v>
      </c>
      <c r="H2223" t="s">
        <v>57</v>
      </c>
      <c r="I2223" t="s">
        <v>35</v>
      </c>
      <c r="J2223" t="s">
        <v>36</v>
      </c>
      <c r="K2223" s="6">
        <v>485.94</v>
      </c>
      <c r="L2223">
        <v>2</v>
      </c>
      <c r="M2223">
        <v>0.4</v>
      </c>
      <c r="N2223" s="6">
        <v>-89.088999999999999</v>
      </c>
      <c r="O2223">
        <f t="shared" si="102"/>
        <v>-89.088999999999999</v>
      </c>
      <c r="P2223" s="6">
        <f t="shared" si="103"/>
        <v>198.00066666666669</v>
      </c>
      <c r="Q2223">
        <f t="shared" si="104"/>
        <v>310.61932078898025</v>
      </c>
      <c r="R2223" s="16" t="str">
        <f>TEXT(Ecom[[#This Row],[Dates]],"mmm")</f>
        <v>Jan</v>
      </c>
      <c r="S2223" s="16" t="str">
        <f>TEXT(Ecom[[#This Row],[Dates]],"YYYY")</f>
        <v>2026</v>
      </c>
      <c r="T2223" s="16"/>
    </row>
    <row r="2224" spans="1:20" x14ac:dyDescent="0.25">
      <c r="A2224" t="s">
        <v>168</v>
      </c>
      <c r="B2224" s="16">
        <v>45987</v>
      </c>
      <c r="C2224" t="s">
        <v>14</v>
      </c>
      <c r="D2224" t="s">
        <v>15</v>
      </c>
      <c r="E2224" t="s">
        <v>378</v>
      </c>
      <c r="F2224" t="s">
        <v>104</v>
      </c>
      <c r="G2224">
        <v>43302</v>
      </c>
      <c r="H2224" t="s">
        <v>57</v>
      </c>
      <c r="I2224" t="s">
        <v>26</v>
      </c>
      <c r="J2224" t="s">
        <v>34</v>
      </c>
      <c r="K2224" s="6">
        <v>37.375999999999998</v>
      </c>
      <c r="L2224">
        <v>8</v>
      </c>
      <c r="M2224">
        <v>0.2</v>
      </c>
      <c r="N2224" s="6">
        <v>4.6719999999999997</v>
      </c>
      <c r="O2224" t="str">
        <f t="shared" si="102"/>
        <v/>
      </c>
      <c r="P2224" s="6">
        <f t="shared" si="103"/>
        <v>54.292666666666669</v>
      </c>
      <c r="Q2224">
        <f t="shared" si="104"/>
        <v>308.4893035530838</v>
      </c>
      <c r="R2224" s="16" t="str">
        <f>TEXT(Ecom[[#This Row],[Dates]],"mmm")</f>
        <v>Nov</v>
      </c>
      <c r="S2224" s="16" t="str">
        <f>TEXT(Ecom[[#This Row],[Dates]],"YYYY")</f>
        <v>2025</v>
      </c>
      <c r="T2224" s="16"/>
    </row>
    <row r="2225" spans="1:20" x14ac:dyDescent="0.25">
      <c r="A2225" t="s">
        <v>168</v>
      </c>
      <c r="B2225" s="16">
        <v>45803</v>
      </c>
      <c r="C2225" t="s">
        <v>14</v>
      </c>
      <c r="D2225" t="s">
        <v>15</v>
      </c>
      <c r="E2225" t="s">
        <v>378</v>
      </c>
      <c r="F2225" t="s">
        <v>104</v>
      </c>
      <c r="G2225">
        <v>43302</v>
      </c>
      <c r="H2225" t="s">
        <v>57</v>
      </c>
      <c r="I2225" t="s">
        <v>19</v>
      </c>
      <c r="J2225" t="s">
        <v>21</v>
      </c>
      <c r="K2225" s="6">
        <v>70.686000000000007</v>
      </c>
      <c r="L2225">
        <v>1</v>
      </c>
      <c r="M2225">
        <v>0.3</v>
      </c>
      <c r="N2225" s="6">
        <v>-24.235199999999999</v>
      </c>
      <c r="O2225">
        <f t="shared" si="102"/>
        <v>-24.235199999999999</v>
      </c>
      <c r="P2225" s="6">
        <f t="shared" si="103"/>
        <v>65.932000000000002</v>
      </c>
      <c r="Q2225">
        <f t="shared" si="104"/>
        <v>73.597493775767092</v>
      </c>
      <c r="R2225" s="16" t="str">
        <f>TEXT(Ecom[[#This Row],[Dates]],"mmm")</f>
        <v>May</v>
      </c>
      <c r="S2225" s="16" t="str">
        <f>TEXT(Ecom[[#This Row],[Dates]],"YYYY")</f>
        <v>2025</v>
      </c>
      <c r="T2225" s="16"/>
    </row>
    <row r="2226" spans="1:20" x14ac:dyDescent="0.25">
      <c r="A2226" t="s">
        <v>28</v>
      </c>
      <c r="B2226" s="16">
        <v>45746</v>
      </c>
      <c r="C2226" t="s">
        <v>22</v>
      </c>
      <c r="D2226" t="s">
        <v>15</v>
      </c>
      <c r="E2226" t="s">
        <v>55</v>
      </c>
      <c r="F2226" t="s">
        <v>56</v>
      </c>
      <c r="G2226">
        <v>19134</v>
      </c>
      <c r="H2226" t="s">
        <v>57</v>
      </c>
      <c r="I2226" t="s">
        <v>26</v>
      </c>
      <c r="J2226" t="s">
        <v>41</v>
      </c>
      <c r="K2226" s="6">
        <v>54.816000000000003</v>
      </c>
      <c r="L2226">
        <v>3</v>
      </c>
      <c r="M2226">
        <v>0.2</v>
      </c>
      <c r="N2226" s="6">
        <v>17.815200000000001</v>
      </c>
      <c r="O2226" t="str">
        <f t="shared" si="102"/>
        <v/>
      </c>
      <c r="P2226" s="6">
        <f t="shared" si="103"/>
        <v>43.335333333333331</v>
      </c>
      <c r="Q2226">
        <f t="shared" si="104"/>
        <v>23.636755292144915</v>
      </c>
      <c r="R2226" s="16" t="str">
        <f>TEXT(Ecom[[#This Row],[Dates]],"mmm")</f>
        <v>Mar</v>
      </c>
      <c r="S2226" s="16" t="str">
        <f>TEXT(Ecom[[#This Row],[Dates]],"YYYY")</f>
        <v>2025</v>
      </c>
      <c r="T2226" s="16"/>
    </row>
    <row r="2227" spans="1:20" x14ac:dyDescent="0.25">
      <c r="A2227" t="s">
        <v>13</v>
      </c>
      <c r="B2227" s="16">
        <v>46215</v>
      </c>
      <c r="C2227" t="s">
        <v>14</v>
      </c>
      <c r="D2227" t="s">
        <v>15</v>
      </c>
      <c r="E2227" t="s">
        <v>379</v>
      </c>
      <c r="F2227" t="s">
        <v>98</v>
      </c>
      <c r="G2227">
        <v>80122</v>
      </c>
      <c r="H2227" t="s">
        <v>25</v>
      </c>
      <c r="I2227" t="s">
        <v>19</v>
      </c>
      <c r="J2227" t="s">
        <v>20</v>
      </c>
      <c r="K2227" s="6">
        <v>72.293999999999997</v>
      </c>
      <c r="L2227">
        <v>1</v>
      </c>
      <c r="M2227">
        <v>0.7</v>
      </c>
      <c r="N2227" s="6">
        <v>-98.8018</v>
      </c>
      <c r="O2227">
        <f t="shared" si="102"/>
        <v>-98.8018</v>
      </c>
      <c r="P2227" s="6">
        <f t="shared" si="103"/>
        <v>66.660666666666671</v>
      </c>
      <c r="Q2227">
        <f t="shared" si="104"/>
        <v>41.049022073432944</v>
      </c>
      <c r="R2227" s="16" t="str">
        <f>TEXT(Ecom[[#This Row],[Dates]],"mmm")</f>
        <v>Jul</v>
      </c>
      <c r="S2227" s="16" t="str">
        <f>TEXT(Ecom[[#This Row],[Dates]],"YYYY")</f>
        <v>2026</v>
      </c>
      <c r="T2227" s="16"/>
    </row>
    <row r="2228" spans="1:20" x14ac:dyDescent="0.25">
      <c r="A2228" t="s">
        <v>28</v>
      </c>
      <c r="B2228" s="16">
        <v>45972</v>
      </c>
      <c r="C2228" t="s">
        <v>22</v>
      </c>
      <c r="D2228" t="s">
        <v>15</v>
      </c>
      <c r="E2228" t="s">
        <v>164</v>
      </c>
      <c r="F2228" t="s">
        <v>46</v>
      </c>
      <c r="G2228">
        <v>78745</v>
      </c>
      <c r="H2228" t="s">
        <v>47</v>
      </c>
      <c r="I2228" t="s">
        <v>26</v>
      </c>
      <c r="J2228" t="s">
        <v>77</v>
      </c>
      <c r="K2228" s="6">
        <v>2.8959999999999999</v>
      </c>
      <c r="L2228">
        <v>2</v>
      </c>
      <c r="M2228">
        <v>0.2</v>
      </c>
      <c r="N2228" s="6">
        <v>0.47060000000000002</v>
      </c>
      <c r="O2228" t="str">
        <f t="shared" si="102"/>
        <v/>
      </c>
      <c r="P2228" s="6">
        <f t="shared" si="103"/>
        <v>152.75866666666667</v>
      </c>
      <c r="Q2228">
        <f t="shared" si="104"/>
        <v>110.5107285731923</v>
      </c>
      <c r="R2228" s="16" t="str">
        <f>TEXT(Ecom[[#This Row],[Dates]],"mmm")</f>
        <v>Nov</v>
      </c>
      <c r="S2228" s="16" t="str">
        <f>TEXT(Ecom[[#This Row],[Dates]],"YYYY")</f>
        <v>2025</v>
      </c>
      <c r="T2228" s="16"/>
    </row>
    <row r="2229" spans="1:20" x14ac:dyDescent="0.25">
      <c r="A2229" t="s">
        <v>28</v>
      </c>
      <c r="B2229" s="16">
        <v>45721</v>
      </c>
      <c r="C2229" t="s">
        <v>22</v>
      </c>
      <c r="D2229" t="s">
        <v>15</v>
      </c>
      <c r="E2229" t="s">
        <v>164</v>
      </c>
      <c r="F2229" t="s">
        <v>46</v>
      </c>
      <c r="G2229">
        <v>78745</v>
      </c>
      <c r="H2229" t="s">
        <v>47</v>
      </c>
      <c r="I2229" t="s">
        <v>35</v>
      </c>
      <c r="J2229" t="s">
        <v>36</v>
      </c>
      <c r="K2229" s="6">
        <v>124.792</v>
      </c>
      <c r="L2229">
        <v>1</v>
      </c>
      <c r="M2229">
        <v>0.2</v>
      </c>
      <c r="N2229" s="6">
        <v>15.599</v>
      </c>
      <c r="O2229" t="str">
        <f t="shared" si="102"/>
        <v/>
      </c>
      <c r="P2229" s="6">
        <f t="shared" si="103"/>
        <v>376.31599999999997</v>
      </c>
      <c r="Q2229">
        <f t="shared" si="104"/>
        <v>202.78171779271167</v>
      </c>
      <c r="R2229" s="16" t="str">
        <f>TEXT(Ecom[[#This Row],[Dates]],"mmm")</f>
        <v>Mar</v>
      </c>
      <c r="S2229" s="16" t="str">
        <f>TEXT(Ecom[[#This Row],[Dates]],"YYYY")</f>
        <v>2025</v>
      </c>
      <c r="T2229" s="16"/>
    </row>
    <row r="2230" spans="1:20" x14ac:dyDescent="0.25">
      <c r="A2230" t="s">
        <v>28</v>
      </c>
      <c r="B2230" s="16">
        <v>45882</v>
      </c>
      <c r="C2230" t="s">
        <v>14</v>
      </c>
      <c r="D2230" t="s">
        <v>15</v>
      </c>
      <c r="E2230" t="s">
        <v>75</v>
      </c>
      <c r="F2230" t="s">
        <v>76</v>
      </c>
      <c r="G2230">
        <v>10024</v>
      </c>
      <c r="H2230" t="s">
        <v>57</v>
      </c>
      <c r="I2230" t="s">
        <v>19</v>
      </c>
      <c r="J2230" t="s">
        <v>31</v>
      </c>
      <c r="K2230" s="6">
        <v>330.58800000000002</v>
      </c>
      <c r="L2230">
        <v>1</v>
      </c>
      <c r="M2230">
        <v>0.4</v>
      </c>
      <c r="N2230" s="6">
        <v>-115.7058</v>
      </c>
      <c r="O2230">
        <f t="shared" si="102"/>
        <v>-115.7058</v>
      </c>
      <c r="P2230" s="6">
        <f t="shared" si="103"/>
        <v>352.37866666666667</v>
      </c>
      <c r="Q2230">
        <f t="shared" si="104"/>
        <v>264.33664451450005</v>
      </c>
      <c r="R2230" s="16" t="str">
        <f>TEXT(Ecom[[#This Row],[Dates]],"mmm")</f>
        <v>Aug</v>
      </c>
      <c r="S2230" s="16" t="str">
        <f>TEXT(Ecom[[#This Row],[Dates]],"YYYY")</f>
        <v>2025</v>
      </c>
      <c r="T2230" s="16"/>
    </row>
    <row r="2231" spans="1:20" x14ac:dyDescent="0.25">
      <c r="A2231" t="s">
        <v>28</v>
      </c>
      <c r="B2231" s="16">
        <v>45880</v>
      </c>
      <c r="C2231" t="s">
        <v>14</v>
      </c>
      <c r="D2231" t="s">
        <v>15</v>
      </c>
      <c r="E2231" t="s">
        <v>52</v>
      </c>
      <c r="F2231" t="s">
        <v>24</v>
      </c>
      <c r="G2231">
        <v>94122</v>
      </c>
      <c r="H2231" t="s">
        <v>25</v>
      </c>
      <c r="I2231" t="s">
        <v>26</v>
      </c>
      <c r="J2231" t="s">
        <v>37</v>
      </c>
      <c r="K2231" s="6">
        <v>673.56799999999998</v>
      </c>
      <c r="L2231">
        <v>2</v>
      </c>
      <c r="M2231">
        <v>0.2</v>
      </c>
      <c r="N2231" s="6">
        <v>252.58799999999999</v>
      </c>
      <c r="O2231" t="str">
        <f t="shared" si="102"/>
        <v/>
      </c>
      <c r="P2231" s="6">
        <f t="shared" si="103"/>
        <v>417.666</v>
      </c>
      <c r="Q2231">
        <f t="shared" si="104"/>
        <v>251.5500425772029</v>
      </c>
      <c r="R2231" s="16" t="str">
        <f>TEXT(Ecom[[#This Row],[Dates]],"mmm")</f>
        <v>Aug</v>
      </c>
      <c r="S2231" s="16" t="str">
        <f>TEXT(Ecom[[#This Row],[Dates]],"YYYY")</f>
        <v>2025</v>
      </c>
      <c r="T2231" s="16"/>
    </row>
    <row r="2232" spans="1:20" x14ac:dyDescent="0.25">
      <c r="A2232" t="s">
        <v>28</v>
      </c>
      <c r="B2232" s="16">
        <v>45845</v>
      </c>
      <c r="C2232" t="s">
        <v>14</v>
      </c>
      <c r="D2232" t="s">
        <v>15</v>
      </c>
      <c r="E2232" t="s">
        <v>52</v>
      </c>
      <c r="F2232" t="s">
        <v>24</v>
      </c>
      <c r="G2232">
        <v>94122</v>
      </c>
      <c r="H2232" t="s">
        <v>25</v>
      </c>
      <c r="I2232" t="s">
        <v>26</v>
      </c>
      <c r="J2232" t="s">
        <v>38</v>
      </c>
      <c r="K2232" s="6">
        <v>52.98</v>
      </c>
      <c r="L2232">
        <v>2</v>
      </c>
      <c r="M2232">
        <v>0</v>
      </c>
      <c r="N2232" s="6">
        <v>14.8344</v>
      </c>
      <c r="O2232" t="str">
        <f t="shared" si="102"/>
        <v/>
      </c>
      <c r="P2232" s="6">
        <f t="shared" si="103"/>
        <v>269.45</v>
      </c>
      <c r="Q2232">
        <f t="shared" si="104"/>
        <v>185.39705243771431</v>
      </c>
      <c r="R2232" s="16" t="str">
        <f>TEXT(Ecom[[#This Row],[Dates]],"mmm")</f>
        <v>Jul</v>
      </c>
      <c r="S2232" s="16" t="str">
        <f>TEXT(Ecom[[#This Row],[Dates]],"YYYY")</f>
        <v>2025</v>
      </c>
      <c r="T2232" s="16"/>
    </row>
    <row r="2233" spans="1:20" x14ac:dyDescent="0.25">
      <c r="A2233" t="s">
        <v>28</v>
      </c>
      <c r="B2233" s="16">
        <v>46376</v>
      </c>
      <c r="C2233" t="s">
        <v>14</v>
      </c>
      <c r="D2233" t="s">
        <v>15</v>
      </c>
      <c r="E2233" t="s">
        <v>274</v>
      </c>
      <c r="F2233" t="s">
        <v>74</v>
      </c>
      <c r="G2233">
        <v>46350</v>
      </c>
      <c r="H2233" t="s">
        <v>47</v>
      </c>
      <c r="I2233" t="s">
        <v>19</v>
      </c>
      <c r="J2233" t="s">
        <v>33</v>
      </c>
      <c r="K2233" s="6">
        <v>526.45000000000005</v>
      </c>
      <c r="L2233">
        <v>5</v>
      </c>
      <c r="M2233">
        <v>0</v>
      </c>
      <c r="N2233" s="6">
        <v>31.587</v>
      </c>
      <c r="O2233" t="str">
        <f t="shared" si="102"/>
        <v/>
      </c>
      <c r="P2233" s="6">
        <f t="shared" si="103"/>
        <v>358.44599999999997</v>
      </c>
      <c r="Q2233">
        <f t="shared" si="104"/>
        <v>70.609716139730622</v>
      </c>
      <c r="R2233" s="16" t="str">
        <f>TEXT(Ecom[[#This Row],[Dates]],"mmm")</f>
        <v>Dec</v>
      </c>
      <c r="S2233" s="16" t="str">
        <f>TEXT(Ecom[[#This Row],[Dates]],"YYYY")</f>
        <v>2026</v>
      </c>
      <c r="T2233" s="16"/>
    </row>
    <row r="2234" spans="1:20" x14ac:dyDescent="0.25">
      <c r="A2234" t="s">
        <v>28</v>
      </c>
      <c r="B2234" s="16">
        <v>46236</v>
      </c>
      <c r="C2234" t="s">
        <v>14</v>
      </c>
      <c r="D2234" t="s">
        <v>15</v>
      </c>
      <c r="E2234" t="s">
        <v>79</v>
      </c>
      <c r="F2234" t="s">
        <v>65</v>
      </c>
      <c r="G2234">
        <v>60610</v>
      </c>
      <c r="H2234" t="s">
        <v>47</v>
      </c>
      <c r="I2234" t="s">
        <v>26</v>
      </c>
      <c r="J2234" t="s">
        <v>32</v>
      </c>
      <c r="K2234" s="6">
        <v>228.92</v>
      </c>
      <c r="L2234">
        <v>5</v>
      </c>
      <c r="M2234">
        <v>0.2</v>
      </c>
      <c r="N2234" s="6">
        <v>14.307499999999999</v>
      </c>
      <c r="O2234" t="str">
        <f t="shared" si="102"/>
        <v/>
      </c>
      <c r="P2234" s="6">
        <f t="shared" si="103"/>
        <v>251.30600000000001</v>
      </c>
      <c r="Q2234">
        <f t="shared" si="104"/>
        <v>41.891548710131644</v>
      </c>
      <c r="R2234" s="16" t="str">
        <f>TEXT(Ecom[[#This Row],[Dates]],"mmm")</f>
        <v>Aug</v>
      </c>
      <c r="S2234" s="16" t="str">
        <f>TEXT(Ecom[[#This Row],[Dates]],"YYYY")</f>
        <v>2026</v>
      </c>
      <c r="T2234" s="16"/>
    </row>
    <row r="2235" spans="1:20" x14ac:dyDescent="0.25">
      <c r="A2235" t="s">
        <v>13</v>
      </c>
      <c r="B2235" s="16">
        <v>46272</v>
      </c>
      <c r="C2235" t="s">
        <v>14</v>
      </c>
      <c r="D2235" t="s">
        <v>15</v>
      </c>
      <c r="E2235" t="s">
        <v>94</v>
      </c>
      <c r="F2235" t="s">
        <v>95</v>
      </c>
      <c r="G2235">
        <v>97206</v>
      </c>
      <c r="H2235" t="s">
        <v>25</v>
      </c>
      <c r="I2235" t="s">
        <v>35</v>
      </c>
      <c r="J2235" t="s">
        <v>36</v>
      </c>
      <c r="K2235" s="6">
        <v>319.96800000000002</v>
      </c>
      <c r="L2235">
        <v>4</v>
      </c>
      <c r="M2235">
        <v>0.2</v>
      </c>
      <c r="N2235" s="6">
        <v>35.996400000000001</v>
      </c>
      <c r="O2235" t="str">
        <f t="shared" si="102"/>
        <v/>
      </c>
      <c r="P2235" s="6">
        <f t="shared" si="103"/>
        <v>238.61933333333334</v>
      </c>
      <c r="Q2235">
        <f t="shared" si="104"/>
        <v>44.358308430493764</v>
      </c>
      <c r="R2235" s="16" t="str">
        <f>TEXT(Ecom[[#This Row],[Dates]],"mmm")</f>
        <v>Sep</v>
      </c>
      <c r="S2235" s="16" t="str">
        <f>TEXT(Ecom[[#This Row],[Dates]],"YYYY")</f>
        <v>2026</v>
      </c>
      <c r="T2235" s="16"/>
    </row>
    <row r="2236" spans="1:20" x14ac:dyDescent="0.25">
      <c r="A2236" t="s">
        <v>28</v>
      </c>
      <c r="B2236" s="16">
        <v>46239</v>
      </c>
      <c r="C2236" t="s">
        <v>22</v>
      </c>
      <c r="D2236" t="s">
        <v>15</v>
      </c>
      <c r="E2236" t="s">
        <v>223</v>
      </c>
      <c r="F2236" t="s">
        <v>380</v>
      </c>
      <c r="G2236">
        <v>5408</v>
      </c>
      <c r="H2236" t="s">
        <v>57</v>
      </c>
      <c r="I2236" t="s">
        <v>35</v>
      </c>
      <c r="J2236" t="s">
        <v>59</v>
      </c>
      <c r="K2236" s="6">
        <v>205.03</v>
      </c>
      <c r="L2236">
        <v>7</v>
      </c>
      <c r="M2236">
        <v>0</v>
      </c>
      <c r="N2236" s="6">
        <v>67.659899999999993</v>
      </c>
      <c r="O2236" t="str">
        <f t="shared" si="102"/>
        <v/>
      </c>
      <c r="P2236" s="6">
        <f t="shared" si="103"/>
        <v>140.07</v>
      </c>
      <c r="Q2236">
        <f t="shared" si="104"/>
        <v>77.072443403256315</v>
      </c>
      <c r="R2236" s="16" t="str">
        <f>TEXT(Ecom[[#This Row],[Dates]],"mmm")</f>
        <v>Aug</v>
      </c>
      <c r="S2236" s="16" t="str">
        <f>TEXT(Ecom[[#This Row],[Dates]],"YYYY")</f>
        <v>2026</v>
      </c>
      <c r="T2236" s="16"/>
    </row>
    <row r="2237" spans="1:20" x14ac:dyDescent="0.25">
      <c r="A2237" t="s">
        <v>13</v>
      </c>
      <c r="B2237" s="16">
        <v>46226</v>
      </c>
      <c r="C2237" t="s">
        <v>14</v>
      </c>
      <c r="D2237" t="s">
        <v>15</v>
      </c>
      <c r="E2237" t="s">
        <v>330</v>
      </c>
      <c r="F2237" t="s">
        <v>74</v>
      </c>
      <c r="G2237">
        <v>46203</v>
      </c>
      <c r="H2237" t="s">
        <v>47</v>
      </c>
      <c r="I2237" t="s">
        <v>26</v>
      </c>
      <c r="J2237" t="s">
        <v>32</v>
      </c>
      <c r="K2237" s="6">
        <v>190.86</v>
      </c>
      <c r="L2237">
        <v>2</v>
      </c>
      <c r="M2237">
        <v>0</v>
      </c>
      <c r="N2237" s="6">
        <v>11.451599999999999</v>
      </c>
      <c r="O2237" t="str">
        <f t="shared" si="102"/>
        <v/>
      </c>
      <c r="P2237" s="6">
        <f t="shared" si="103"/>
        <v>86.526666666666657</v>
      </c>
      <c r="Q2237">
        <f t="shared" si="104"/>
        <v>76.27509961730388</v>
      </c>
      <c r="R2237" s="16" t="str">
        <f>TEXT(Ecom[[#This Row],[Dates]],"mmm")</f>
        <v>Jul</v>
      </c>
      <c r="S2237" s="16" t="str">
        <f>TEXT(Ecom[[#This Row],[Dates]],"YYYY")</f>
        <v>2026</v>
      </c>
      <c r="T2237" s="16"/>
    </row>
    <row r="2238" spans="1:20" x14ac:dyDescent="0.25">
      <c r="A2238" t="s">
        <v>13</v>
      </c>
      <c r="B2238" s="16">
        <v>45888</v>
      </c>
      <c r="C2238" t="s">
        <v>14</v>
      </c>
      <c r="D2238" t="s">
        <v>15</v>
      </c>
      <c r="E2238" t="s">
        <v>330</v>
      </c>
      <c r="F2238" t="s">
        <v>74</v>
      </c>
      <c r="G2238">
        <v>46203</v>
      </c>
      <c r="H2238" t="s">
        <v>47</v>
      </c>
      <c r="I2238" t="s">
        <v>26</v>
      </c>
      <c r="J2238" t="s">
        <v>34</v>
      </c>
      <c r="K2238" s="6">
        <v>24.32</v>
      </c>
      <c r="L2238">
        <v>8</v>
      </c>
      <c r="M2238">
        <v>0</v>
      </c>
      <c r="N2238" s="6">
        <v>8.2688000000000006</v>
      </c>
      <c r="O2238" t="str">
        <f t="shared" si="102"/>
        <v/>
      </c>
      <c r="P2238" s="6">
        <f t="shared" si="103"/>
        <v>37.706666666666671</v>
      </c>
      <c r="Q2238">
        <f t="shared" si="104"/>
        <v>71.221530582531841</v>
      </c>
      <c r="R2238" s="16" t="str">
        <f>TEXT(Ecom[[#This Row],[Dates]],"mmm")</f>
        <v>Aug</v>
      </c>
      <c r="S2238" s="16" t="str">
        <f>TEXT(Ecom[[#This Row],[Dates]],"YYYY")</f>
        <v>2025</v>
      </c>
      <c r="T2238" s="16"/>
    </row>
    <row r="2239" spans="1:20" x14ac:dyDescent="0.25">
      <c r="A2239" t="s">
        <v>28</v>
      </c>
      <c r="B2239" s="16">
        <v>46084</v>
      </c>
      <c r="C2239" t="s">
        <v>44</v>
      </c>
      <c r="D2239" t="s">
        <v>15</v>
      </c>
      <c r="E2239" t="s">
        <v>297</v>
      </c>
      <c r="F2239" t="s">
        <v>51</v>
      </c>
      <c r="G2239">
        <v>84604</v>
      </c>
      <c r="H2239" t="s">
        <v>25</v>
      </c>
      <c r="I2239" t="s">
        <v>26</v>
      </c>
      <c r="J2239" t="s">
        <v>110</v>
      </c>
      <c r="K2239" s="6">
        <v>44.4</v>
      </c>
      <c r="L2239">
        <v>5</v>
      </c>
      <c r="M2239">
        <v>0</v>
      </c>
      <c r="N2239" s="6">
        <v>12.432</v>
      </c>
      <c r="O2239" t="str">
        <f t="shared" si="102"/>
        <v/>
      </c>
      <c r="P2239" s="6">
        <f t="shared" si="103"/>
        <v>368.53066666666672</v>
      </c>
      <c r="Q2239">
        <f t="shared" si="104"/>
        <v>375.08319657140368</v>
      </c>
      <c r="R2239" s="16" t="str">
        <f>TEXT(Ecom[[#This Row],[Dates]],"mmm")</f>
        <v>Mar</v>
      </c>
      <c r="S2239" s="16" t="str">
        <f>TEXT(Ecom[[#This Row],[Dates]],"YYYY")</f>
        <v>2026</v>
      </c>
      <c r="T2239" s="16"/>
    </row>
    <row r="2240" spans="1:20" x14ac:dyDescent="0.25">
      <c r="A2240" t="s">
        <v>28</v>
      </c>
      <c r="B2240" s="16">
        <v>45846</v>
      </c>
      <c r="C2240" t="s">
        <v>44</v>
      </c>
      <c r="D2240" t="s">
        <v>15</v>
      </c>
      <c r="E2240" t="s">
        <v>79</v>
      </c>
      <c r="F2240" t="s">
        <v>65</v>
      </c>
      <c r="G2240">
        <v>60610</v>
      </c>
      <c r="H2240" t="s">
        <v>47</v>
      </c>
      <c r="I2240" t="s">
        <v>19</v>
      </c>
      <c r="J2240" t="s">
        <v>33</v>
      </c>
      <c r="K2240" s="6">
        <v>44.4</v>
      </c>
      <c r="L2240">
        <v>2</v>
      </c>
      <c r="M2240">
        <v>0.6</v>
      </c>
      <c r="N2240" s="6">
        <v>-52.17</v>
      </c>
      <c r="O2240">
        <f t="shared" si="102"/>
        <v>-52.17</v>
      </c>
      <c r="P2240" s="6">
        <f t="shared" si="103"/>
        <v>366.44266666666664</v>
      </c>
      <c r="Q2240">
        <f t="shared" si="104"/>
        <v>419.55246965625963</v>
      </c>
      <c r="R2240" s="16" t="str">
        <f>TEXT(Ecom[[#This Row],[Dates]],"mmm")</f>
        <v>Jul</v>
      </c>
      <c r="S2240" s="16" t="str">
        <f>TEXT(Ecom[[#This Row],[Dates]],"YYYY")</f>
        <v>2025</v>
      </c>
      <c r="T2240" s="16"/>
    </row>
    <row r="2241" spans="1:20" x14ac:dyDescent="0.25">
      <c r="A2241" t="s">
        <v>13</v>
      </c>
      <c r="B2241" s="16">
        <v>45973</v>
      </c>
      <c r="C2241" t="s">
        <v>14</v>
      </c>
      <c r="D2241" t="s">
        <v>15</v>
      </c>
      <c r="E2241" t="s">
        <v>23</v>
      </c>
      <c r="F2241" t="s">
        <v>24</v>
      </c>
      <c r="G2241">
        <v>90049</v>
      </c>
      <c r="H2241" t="s">
        <v>25</v>
      </c>
      <c r="I2241" t="s">
        <v>26</v>
      </c>
      <c r="J2241" t="s">
        <v>37</v>
      </c>
      <c r="K2241" s="6">
        <v>1016.792</v>
      </c>
      <c r="L2241">
        <v>1</v>
      </c>
      <c r="M2241">
        <v>0.2</v>
      </c>
      <c r="N2241" s="6">
        <v>381.29700000000003</v>
      </c>
      <c r="O2241" t="str">
        <f t="shared" si="102"/>
        <v/>
      </c>
      <c r="P2241" s="6">
        <f t="shared" si="103"/>
        <v>516.63666666666666</v>
      </c>
      <c r="Q2241">
        <f t="shared" si="104"/>
        <v>419.72091849280565</v>
      </c>
      <c r="R2241" s="16" t="str">
        <f>TEXT(Ecom[[#This Row],[Dates]],"mmm")</f>
        <v>Nov</v>
      </c>
      <c r="S2241" s="16" t="str">
        <f>TEXT(Ecom[[#This Row],[Dates]],"YYYY")</f>
        <v>2025</v>
      </c>
      <c r="T2241" s="16"/>
    </row>
    <row r="2242" spans="1:20" x14ac:dyDescent="0.25">
      <c r="A2242" t="s">
        <v>13</v>
      </c>
      <c r="B2242" s="16">
        <v>46093</v>
      </c>
      <c r="C2242" t="s">
        <v>14</v>
      </c>
      <c r="D2242" t="s">
        <v>15</v>
      </c>
      <c r="E2242" t="s">
        <v>23</v>
      </c>
      <c r="F2242" t="s">
        <v>24</v>
      </c>
      <c r="G2242">
        <v>90049</v>
      </c>
      <c r="H2242" t="s">
        <v>25</v>
      </c>
      <c r="I2242" t="s">
        <v>26</v>
      </c>
      <c r="J2242" t="s">
        <v>37</v>
      </c>
      <c r="K2242" s="6">
        <v>38.136000000000003</v>
      </c>
      <c r="L2242">
        <v>7</v>
      </c>
      <c r="M2242">
        <v>0.2</v>
      </c>
      <c r="N2242" s="6">
        <v>13.3476</v>
      </c>
      <c r="O2242" t="str">
        <f t="shared" ref="O2242:O2305" si="105">IF(N2242&lt;0,N2242,"")</f>
        <v/>
      </c>
      <c r="P2242" s="6">
        <f t="shared" si="103"/>
        <v>196.55933333333337</v>
      </c>
      <c r="Q2242">
        <f t="shared" si="104"/>
        <v>206.44127922163884</v>
      </c>
      <c r="R2242" s="16" t="str">
        <f>TEXT(Ecom[[#This Row],[Dates]],"mmm")</f>
        <v>Mar</v>
      </c>
      <c r="S2242" s="16" t="str">
        <f>TEXT(Ecom[[#This Row],[Dates]],"YYYY")</f>
        <v>2026</v>
      </c>
      <c r="T2242" s="16"/>
    </row>
    <row r="2243" spans="1:20" x14ac:dyDescent="0.25">
      <c r="A2243" t="s">
        <v>28</v>
      </c>
      <c r="B2243" s="16">
        <v>45923</v>
      </c>
      <c r="C2243" t="s">
        <v>14</v>
      </c>
      <c r="D2243" t="s">
        <v>15</v>
      </c>
      <c r="E2243" t="s">
        <v>55</v>
      </c>
      <c r="F2243" t="s">
        <v>56</v>
      </c>
      <c r="G2243">
        <v>19134</v>
      </c>
      <c r="H2243" t="s">
        <v>57</v>
      </c>
      <c r="I2243" t="s">
        <v>35</v>
      </c>
      <c r="J2243" t="s">
        <v>36</v>
      </c>
      <c r="K2243" s="6">
        <v>494.98200000000003</v>
      </c>
      <c r="L2243">
        <v>3</v>
      </c>
      <c r="M2243">
        <v>0.4</v>
      </c>
      <c r="N2243" s="6">
        <v>-115.4958</v>
      </c>
      <c r="O2243">
        <f t="shared" si="105"/>
        <v>-115.4958</v>
      </c>
      <c r="P2243" s="6">
        <f t="shared" ref="P2243:P2306" si="106">AVERAGE(K2243:K2245)</f>
        <v>185.70066666666665</v>
      </c>
      <c r="Q2243">
        <f t="shared" si="104"/>
        <v>132.3120021128511</v>
      </c>
      <c r="R2243" s="16" t="str">
        <f>TEXT(Ecom[[#This Row],[Dates]],"mmm")</f>
        <v>Sep</v>
      </c>
      <c r="S2243" s="16" t="str">
        <f>TEXT(Ecom[[#This Row],[Dates]],"YYYY")</f>
        <v>2025</v>
      </c>
      <c r="T2243" s="16"/>
    </row>
    <row r="2244" spans="1:20" x14ac:dyDescent="0.25">
      <c r="A2244" t="s">
        <v>28</v>
      </c>
      <c r="B2244" s="16">
        <v>46149</v>
      </c>
      <c r="C2244" t="s">
        <v>44</v>
      </c>
      <c r="D2244" t="s">
        <v>15</v>
      </c>
      <c r="E2244" t="s">
        <v>113</v>
      </c>
      <c r="F2244" t="s">
        <v>24</v>
      </c>
      <c r="G2244">
        <v>91104</v>
      </c>
      <c r="H2244" t="s">
        <v>25</v>
      </c>
      <c r="I2244" t="s">
        <v>26</v>
      </c>
      <c r="J2244" t="s">
        <v>32</v>
      </c>
      <c r="K2244" s="6">
        <v>56.56</v>
      </c>
      <c r="L2244">
        <v>2</v>
      </c>
      <c r="M2244">
        <v>0</v>
      </c>
      <c r="N2244" s="6">
        <v>15.2712</v>
      </c>
      <c r="O2244" t="str">
        <f t="shared" si="105"/>
        <v/>
      </c>
      <c r="P2244" s="6">
        <f t="shared" si="106"/>
        <v>23.713333333333335</v>
      </c>
      <c r="Q2244">
        <f t="shared" si="104"/>
        <v>131.99288764340466</v>
      </c>
      <c r="R2244" s="16" t="str">
        <f>TEXT(Ecom[[#This Row],[Dates]],"mmm")</f>
        <v>May</v>
      </c>
      <c r="S2244" s="16" t="str">
        <f>TEXT(Ecom[[#This Row],[Dates]],"YYYY")</f>
        <v>2026</v>
      </c>
      <c r="T2244" s="16"/>
    </row>
    <row r="2245" spans="1:20" x14ac:dyDescent="0.25">
      <c r="A2245" t="s">
        <v>28</v>
      </c>
      <c r="B2245" s="16">
        <v>45707</v>
      </c>
      <c r="C2245" t="s">
        <v>44</v>
      </c>
      <c r="D2245" t="s">
        <v>15</v>
      </c>
      <c r="E2245" t="s">
        <v>113</v>
      </c>
      <c r="F2245" t="s">
        <v>24</v>
      </c>
      <c r="G2245">
        <v>91104</v>
      </c>
      <c r="H2245" t="s">
        <v>25</v>
      </c>
      <c r="I2245" t="s">
        <v>26</v>
      </c>
      <c r="J2245" t="s">
        <v>34</v>
      </c>
      <c r="K2245" s="6">
        <v>5.56</v>
      </c>
      <c r="L2245">
        <v>2</v>
      </c>
      <c r="M2245">
        <v>0</v>
      </c>
      <c r="N2245" s="6">
        <v>1.4456</v>
      </c>
      <c r="O2245" t="str">
        <f t="shared" si="105"/>
        <v/>
      </c>
      <c r="P2245" s="6">
        <f t="shared" si="106"/>
        <v>7.7333333333333316</v>
      </c>
      <c r="Q2245">
        <f t="shared" ref="Q2245:Q2308" si="107">SQRT(SUMXMY2(K2245:K2247,P2243:P2245)/3)</f>
        <v>104.35091440157312</v>
      </c>
      <c r="R2245" s="16" t="str">
        <f>TEXT(Ecom[[#This Row],[Dates]],"mmm")</f>
        <v>Feb</v>
      </c>
      <c r="S2245" s="16" t="str">
        <f>TEXT(Ecom[[#This Row],[Dates]],"YYYY")</f>
        <v>2025</v>
      </c>
      <c r="T2245" s="16"/>
    </row>
    <row r="2246" spans="1:20" x14ac:dyDescent="0.25">
      <c r="A2246" t="s">
        <v>28</v>
      </c>
      <c r="B2246" s="16">
        <v>46196</v>
      </c>
      <c r="C2246" t="s">
        <v>44</v>
      </c>
      <c r="D2246" t="s">
        <v>15</v>
      </c>
      <c r="E2246" t="s">
        <v>113</v>
      </c>
      <c r="F2246" t="s">
        <v>24</v>
      </c>
      <c r="G2246">
        <v>91104</v>
      </c>
      <c r="H2246" t="s">
        <v>25</v>
      </c>
      <c r="I2246" t="s">
        <v>26</v>
      </c>
      <c r="J2246" t="s">
        <v>77</v>
      </c>
      <c r="K2246" s="6">
        <v>9.02</v>
      </c>
      <c r="L2246">
        <v>2</v>
      </c>
      <c r="M2246">
        <v>0</v>
      </c>
      <c r="N2246" s="6">
        <v>3.5177999999999998</v>
      </c>
      <c r="O2246" t="str">
        <f t="shared" si="105"/>
        <v/>
      </c>
      <c r="P2246" s="6">
        <f t="shared" si="106"/>
        <v>225.87199999999999</v>
      </c>
      <c r="Q2246">
        <f t="shared" si="107"/>
        <v>250.77411019894797</v>
      </c>
      <c r="R2246" s="16" t="str">
        <f>TEXT(Ecom[[#This Row],[Dates]],"mmm")</f>
        <v>Jun</v>
      </c>
      <c r="S2246" s="16" t="str">
        <f>TEXT(Ecom[[#This Row],[Dates]],"YYYY")</f>
        <v>2026</v>
      </c>
      <c r="T2246" s="16"/>
    </row>
    <row r="2247" spans="1:20" x14ac:dyDescent="0.25">
      <c r="A2247" t="s">
        <v>28</v>
      </c>
      <c r="B2247" s="16">
        <v>45739</v>
      </c>
      <c r="C2247" t="s">
        <v>44</v>
      </c>
      <c r="D2247" t="s">
        <v>15</v>
      </c>
      <c r="E2247" t="s">
        <v>113</v>
      </c>
      <c r="F2247" t="s">
        <v>24</v>
      </c>
      <c r="G2247">
        <v>91104</v>
      </c>
      <c r="H2247" t="s">
        <v>25</v>
      </c>
      <c r="I2247" t="s">
        <v>26</v>
      </c>
      <c r="J2247" t="s">
        <v>38</v>
      </c>
      <c r="K2247" s="6">
        <v>8.6199999999999992</v>
      </c>
      <c r="L2247">
        <v>1</v>
      </c>
      <c r="M2247">
        <v>0</v>
      </c>
      <c r="N2247" s="6">
        <v>2.2412000000000001</v>
      </c>
      <c r="O2247" t="str">
        <f t="shared" si="105"/>
        <v/>
      </c>
      <c r="P2247" s="6">
        <f t="shared" si="106"/>
        <v>227.31866666666667</v>
      </c>
      <c r="Q2247">
        <f t="shared" si="107"/>
        <v>279.41926683483825</v>
      </c>
      <c r="R2247" s="16" t="str">
        <f>TEXT(Ecom[[#This Row],[Dates]],"mmm")</f>
        <v>Mar</v>
      </c>
      <c r="S2247" s="16" t="str">
        <f>TEXT(Ecom[[#This Row],[Dates]],"YYYY")</f>
        <v>2025</v>
      </c>
      <c r="T2247" s="16"/>
    </row>
    <row r="2248" spans="1:20" x14ac:dyDescent="0.25">
      <c r="A2248" t="s">
        <v>28</v>
      </c>
      <c r="B2248" s="16">
        <v>46079</v>
      </c>
      <c r="C2248" t="s">
        <v>44</v>
      </c>
      <c r="D2248" t="s">
        <v>15</v>
      </c>
      <c r="E2248" t="s">
        <v>113</v>
      </c>
      <c r="F2248" t="s">
        <v>24</v>
      </c>
      <c r="G2248">
        <v>91104</v>
      </c>
      <c r="H2248" t="s">
        <v>25</v>
      </c>
      <c r="I2248" t="s">
        <v>35</v>
      </c>
      <c r="J2248" t="s">
        <v>36</v>
      </c>
      <c r="K2248" s="6">
        <v>659.976</v>
      </c>
      <c r="L2248">
        <v>3</v>
      </c>
      <c r="M2248">
        <v>0.2</v>
      </c>
      <c r="N2248" s="6">
        <v>49.498199999999997</v>
      </c>
      <c r="O2248" t="str">
        <f t="shared" si="105"/>
        <v/>
      </c>
      <c r="P2248" s="6">
        <f t="shared" si="106"/>
        <v>238.352</v>
      </c>
      <c r="Q2248">
        <f t="shared" si="107"/>
        <v>301.6005842621318</v>
      </c>
      <c r="R2248" s="16" t="str">
        <f>TEXT(Ecom[[#This Row],[Dates]],"mmm")</f>
        <v>Feb</v>
      </c>
      <c r="S2248" s="16" t="str">
        <f>TEXT(Ecom[[#This Row],[Dates]],"YYYY")</f>
        <v>2026</v>
      </c>
      <c r="T2248" s="16"/>
    </row>
    <row r="2249" spans="1:20" x14ac:dyDescent="0.25">
      <c r="A2249" t="s">
        <v>13</v>
      </c>
      <c r="B2249" s="16">
        <v>45807</v>
      </c>
      <c r="C2249" t="s">
        <v>14</v>
      </c>
      <c r="D2249" t="s">
        <v>15</v>
      </c>
      <c r="E2249" t="s">
        <v>23</v>
      </c>
      <c r="F2249" t="s">
        <v>24</v>
      </c>
      <c r="G2249">
        <v>90004</v>
      </c>
      <c r="H2249" t="s">
        <v>25</v>
      </c>
      <c r="I2249" t="s">
        <v>26</v>
      </c>
      <c r="J2249" t="s">
        <v>41</v>
      </c>
      <c r="K2249" s="6">
        <v>13.36</v>
      </c>
      <c r="L2249">
        <v>2</v>
      </c>
      <c r="M2249">
        <v>0</v>
      </c>
      <c r="N2249" s="6">
        <v>6.4127999999999998</v>
      </c>
      <c r="O2249" t="str">
        <f t="shared" si="105"/>
        <v/>
      </c>
      <c r="P2249" s="6">
        <f t="shared" si="106"/>
        <v>22.2</v>
      </c>
      <c r="Q2249">
        <f t="shared" si="107"/>
        <v>167.88539430792045</v>
      </c>
      <c r="R2249" s="16" t="str">
        <f>TEXT(Ecom[[#This Row],[Dates]],"mmm")</f>
        <v>May</v>
      </c>
      <c r="S2249" s="16" t="str">
        <f>TEXT(Ecom[[#This Row],[Dates]],"YYYY")</f>
        <v>2025</v>
      </c>
      <c r="T2249" s="16"/>
    </row>
    <row r="2250" spans="1:20" x14ac:dyDescent="0.25">
      <c r="A2250" t="s">
        <v>13</v>
      </c>
      <c r="B2250" s="16">
        <v>45712</v>
      </c>
      <c r="C2250" t="s">
        <v>14</v>
      </c>
      <c r="D2250" t="s">
        <v>15</v>
      </c>
      <c r="E2250" t="s">
        <v>23</v>
      </c>
      <c r="F2250" t="s">
        <v>24</v>
      </c>
      <c r="G2250">
        <v>90004</v>
      </c>
      <c r="H2250" t="s">
        <v>25</v>
      </c>
      <c r="I2250" t="s">
        <v>26</v>
      </c>
      <c r="J2250" t="s">
        <v>37</v>
      </c>
      <c r="K2250" s="6">
        <v>41.72</v>
      </c>
      <c r="L2250">
        <v>5</v>
      </c>
      <c r="M2250">
        <v>0.2</v>
      </c>
      <c r="N2250" s="6">
        <v>13.0375</v>
      </c>
      <c r="O2250" t="str">
        <f t="shared" si="105"/>
        <v/>
      </c>
      <c r="P2250" s="6">
        <f t="shared" si="106"/>
        <v>198.22666666666669</v>
      </c>
      <c r="Q2250">
        <f t="shared" si="107"/>
        <v>228.45393262959152</v>
      </c>
      <c r="R2250" s="16" t="str">
        <f>TEXT(Ecom[[#This Row],[Dates]],"mmm")</f>
        <v>Feb</v>
      </c>
      <c r="S2250" s="16" t="str">
        <f>TEXT(Ecom[[#This Row],[Dates]],"YYYY")</f>
        <v>2025</v>
      </c>
      <c r="T2250" s="16"/>
    </row>
    <row r="2251" spans="1:20" x14ac:dyDescent="0.25">
      <c r="A2251" t="s">
        <v>13</v>
      </c>
      <c r="B2251" s="16">
        <v>46185</v>
      </c>
      <c r="C2251" t="s">
        <v>14</v>
      </c>
      <c r="D2251" t="s">
        <v>15</v>
      </c>
      <c r="E2251" t="s">
        <v>23</v>
      </c>
      <c r="F2251" t="s">
        <v>24</v>
      </c>
      <c r="G2251">
        <v>90004</v>
      </c>
      <c r="H2251" t="s">
        <v>25</v>
      </c>
      <c r="I2251" t="s">
        <v>26</v>
      </c>
      <c r="J2251" t="s">
        <v>37</v>
      </c>
      <c r="K2251" s="6">
        <v>11.52</v>
      </c>
      <c r="L2251">
        <v>5</v>
      </c>
      <c r="M2251">
        <v>0.2</v>
      </c>
      <c r="N2251" s="6">
        <v>4.1760000000000002</v>
      </c>
      <c r="O2251" t="str">
        <f t="shared" si="105"/>
        <v/>
      </c>
      <c r="P2251" s="6">
        <f t="shared" si="106"/>
        <v>190.80000000000004</v>
      </c>
      <c r="Q2251">
        <f t="shared" si="107"/>
        <v>221.56541861474216</v>
      </c>
      <c r="R2251" s="16" t="str">
        <f>TEXT(Ecom[[#This Row],[Dates]],"mmm")</f>
        <v>Jun</v>
      </c>
      <c r="S2251" s="16" t="str">
        <f>TEXT(Ecom[[#This Row],[Dates]],"YYYY")</f>
        <v>2026</v>
      </c>
      <c r="T2251" s="16"/>
    </row>
    <row r="2252" spans="1:20" x14ac:dyDescent="0.25">
      <c r="A2252" t="s">
        <v>13</v>
      </c>
      <c r="B2252" s="16">
        <v>45792</v>
      </c>
      <c r="C2252" t="s">
        <v>14</v>
      </c>
      <c r="D2252" t="s">
        <v>15</v>
      </c>
      <c r="E2252" t="s">
        <v>23</v>
      </c>
      <c r="F2252" t="s">
        <v>24</v>
      </c>
      <c r="G2252">
        <v>90004</v>
      </c>
      <c r="H2252" t="s">
        <v>25</v>
      </c>
      <c r="I2252" t="s">
        <v>26</v>
      </c>
      <c r="J2252" t="s">
        <v>38</v>
      </c>
      <c r="K2252" s="6">
        <v>541.44000000000005</v>
      </c>
      <c r="L2252">
        <v>6</v>
      </c>
      <c r="M2252">
        <v>0</v>
      </c>
      <c r="N2252" s="6">
        <v>157.01759999999999</v>
      </c>
      <c r="O2252" t="str">
        <f t="shared" si="105"/>
        <v/>
      </c>
      <c r="P2252" s="6">
        <f t="shared" si="106"/>
        <v>234.86000000000004</v>
      </c>
      <c r="Q2252">
        <f t="shared" si="107"/>
        <v>227.64723248759094</v>
      </c>
      <c r="R2252" s="16" t="str">
        <f>TEXT(Ecom[[#This Row],[Dates]],"mmm")</f>
        <v>May</v>
      </c>
      <c r="S2252" s="16" t="str">
        <f>TEXT(Ecom[[#This Row],[Dates]],"YYYY")</f>
        <v>2025</v>
      </c>
      <c r="T2252" s="16"/>
    </row>
    <row r="2253" spans="1:20" x14ac:dyDescent="0.25">
      <c r="A2253" t="s">
        <v>13</v>
      </c>
      <c r="B2253" s="16">
        <v>46302</v>
      </c>
      <c r="C2253" t="s">
        <v>14</v>
      </c>
      <c r="D2253" t="s">
        <v>15</v>
      </c>
      <c r="E2253" t="s">
        <v>23</v>
      </c>
      <c r="F2253" t="s">
        <v>24</v>
      </c>
      <c r="G2253">
        <v>90004</v>
      </c>
      <c r="H2253" t="s">
        <v>25</v>
      </c>
      <c r="I2253" t="s">
        <v>26</v>
      </c>
      <c r="J2253" t="s">
        <v>41</v>
      </c>
      <c r="K2253" s="6">
        <v>19.440000000000001</v>
      </c>
      <c r="L2253">
        <v>3</v>
      </c>
      <c r="M2253">
        <v>0</v>
      </c>
      <c r="N2253" s="6">
        <v>9.3312000000000008</v>
      </c>
      <c r="O2253" t="str">
        <f t="shared" si="105"/>
        <v/>
      </c>
      <c r="P2253" s="6">
        <f t="shared" si="106"/>
        <v>68.8</v>
      </c>
      <c r="Q2253">
        <f t="shared" si="107"/>
        <v>113.02903284849727</v>
      </c>
      <c r="R2253" s="16" t="str">
        <f>TEXT(Ecom[[#This Row],[Dates]],"mmm")</f>
        <v>Oct</v>
      </c>
      <c r="S2253" s="16" t="str">
        <f>TEXT(Ecom[[#This Row],[Dates]],"YYYY")</f>
        <v>2026</v>
      </c>
      <c r="T2253" s="16"/>
    </row>
    <row r="2254" spans="1:20" x14ac:dyDescent="0.25">
      <c r="A2254" t="s">
        <v>13</v>
      </c>
      <c r="B2254" s="16">
        <v>45690</v>
      </c>
      <c r="C2254" t="s">
        <v>44</v>
      </c>
      <c r="D2254" t="s">
        <v>15</v>
      </c>
      <c r="E2254" t="s">
        <v>144</v>
      </c>
      <c r="F2254" t="s">
        <v>24</v>
      </c>
      <c r="G2254">
        <v>92105</v>
      </c>
      <c r="H2254" t="s">
        <v>25</v>
      </c>
      <c r="I2254" t="s">
        <v>26</v>
      </c>
      <c r="J2254" t="s">
        <v>41</v>
      </c>
      <c r="K2254" s="6">
        <v>143.69999999999999</v>
      </c>
      <c r="L2254">
        <v>3</v>
      </c>
      <c r="M2254">
        <v>0</v>
      </c>
      <c r="N2254" s="6">
        <v>68.975999999999999</v>
      </c>
      <c r="O2254" t="str">
        <f t="shared" si="105"/>
        <v/>
      </c>
      <c r="P2254" s="6">
        <f t="shared" si="106"/>
        <v>76.839999999999989</v>
      </c>
      <c r="Q2254">
        <f t="shared" si="107"/>
        <v>57.936734460961837</v>
      </c>
      <c r="R2254" s="16" t="str">
        <f>TEXT(Ecom[[#This Row],[Dates]],"mmm")</f>
        <v>Feb</v>
      </c>
      <c r="S2254" s="16" t="str">
        <f>TEXT(Ecom[[#This Row],[Dates]],"YYYY")</f>
        <v>2025</v>
      </c>
      <c r="T2254" s="16"/>
    </row>
    <row r="2255" spans="1:20" x14ac:dyDescent="0.25">
      <c r="A2255" t="s">
        <v>62</v>
      </c>
      <c r="B2255" s="16">
        <v>46113</v>
      </c>
      <c r="C2255" t="s">
        <v>22</v>
      </c>
      <c r="D2255" t="s">
        <v>15</v>
      </c>
      <c r="E2255" t="s">
        <v>52</v>
      </c>
      <c r="F2255" t="s">
        <v>24</v>
      </c>
      <c r="G2255">
        <v>94110</v>
      </c>
      <c r="H2255" t="s">
        <v>25</v>
      </c>
      <c r="I2255" t="s">
        <v>26</v>
      </c>
      <c r="J2255" t="s">
        <v>38</v>
      </c>
      <c r="K2255" s="6">
        <v>43.26</v>
      </c>
      <c r="L2255">
        <v>3</v>
      </c>
      <c r="M2255">
        <v>0</v>
      </c>
      <c r="N2255" s="6">
        <v>14.2758</v>
      </c>
      <c r="O2255" t="str">
        <f t="shared" si="105"/>
        <v/>
      </c>
      <c r="P2255" s="6">
        <f t="shared" si="106"/>
        <v>174.89000000000001</v>
      </c>
      <c r="Q2255">
        <f t="shared" si="107"/>
        <v>153.73983608681263</v>
      </c>
      <c r="R2255" s="16" t="str">
        <f>TEXT(Ecom[[#This Row],[Dates]],"mmm")</f>
        <v>Apr</v>
      </c>
      <c r="S2255" s="16" t="str">
        <f>TEXT(Ecom[[#This Row],[Dates]],"YYYY")</f>
        <v>2026</v>
      </c>
      <c r="T2255" s="16"/>
    </row>
    <row r="2256" spans="1:20" x14ac:dyDescent="0.25">
      <c r="A2256" t="s">
        <v>62</v>
      </c>
      <c r="B2256" s="16">
        <v>46317</v>
      </c>
      <c r="C2256" t="s">
        <v>22</v>
      </c>
      <c r="D2256" t="s">
        <v>15</v>
      </c>
      <c r="E2256" t="s">
        <v>52</v>
      </c>
      <c r="F2256" t="s">
        <v>24</v>
      </c>
      <c r="G2256">
        <v>94110</v>
      </c>
      <c r="H2256" t="s">
        <v>25</v>
      </c>
      <c r="I2256" t="s">
        <v>26</v>
      </c>
      <c r="J2256" t="s">
        <v>38</v>
      </c>
      <c r="K2256" s="6">
        <v>43.56</v>
      </c>
      <c r="L2256">
        <v>2</v>
      </c>
      <c r="M2256">
        <v>0</v>
      </c>
      <c r="N2256" s="6">
        <v>15.246</v>
      </c>
      <c r="O2256" t="str">
        <f t="shared" si="105"/>
        <v/>
      </c>
      <c r="P2256" s="6">
        <f t="shared" si="106"/>
        <v>196.96333333333334</v>
      </c>
      <c r="Q2256">
        <f t="shared" si="107"/>
        <v>161.15091644284985</v>
      </c>
      <c r="R2256" s="16" t="str">
        <f>TEXT(Ecom[[#This Row],[Dates]],"mmm")</f>
        <v>Oct</v>
      </c>
      <c r="S2256" s="16" t="str">
        <f>TEXT(Ecom[[#This Row],[Dates]],"YYYY")</f>
        <v>2026</v>
      </c>
      <c r="T2256" s="16"/>
    </row>
    <row r="2257" spans="1:20" x14ac:dyDescent="0.25">
      <c r="A2257" t="s">
        <v>28</v>
      </c>
      <c r="B2257" s="16">
        <v>46093</v>
      </c>
      <c r="C2257" t="s">
        <v>22</v>
      </c>
      <c r="D2257" t="s">
        <v>15</v>
      </c>
      <c r="E2257" t="s">
        <v>381</v>
      </c>
      <c r="F2257" t="s">
        <v>382</v>
      </c>
      <c r="G2257">
        <v>4401</v>
      </c>
      <c r="H2257" t="s">
        <v>57</v>
      </c>
      <c r="I2257" t="s">
        <v>35</v>
      </c>
      <c r="J2257" t="s">
        <v>36</v>
      </c>
      <c r="K2257" s="6">
        <v>437.85</v>
      </c>
      <c r="L2257">
        <v>3</v>
      </c>
      <c r="M2257">
        <v>0</v>
      </c>
      <c r="N2257" s="6">
        <v>131.35499999999999</v>
      </c>
      <c r="O2257" t="str">
        <f t="shared" si="105"/>
        <v/>
      </c>
      <c r="P2257" s="6">
        <f t="shared" si="106"/>
        <v>586.76333333333332</v>
      </c>
      <c r="Q2257">
        <f t="shared" si="107"/>
        <v>395.35788030405888</v>
      </c>
      <c r="R2257" s="16" t="str">
        <f>TEXT(Ecom[[#This Row],[Dates]],"mmm")</f>
        <v>Mar</v>
      </c>
      <c r="S2257" s="16" t="str">
        <f>TEXT(Ecom[[#This Row],[Dates]],"YYYY")</f>
        <v>2026</v>
      </c>
      <c r="T2257" s="16"/>
    </row>
    <row r="2258" spans="1:20" x14ac:dyDescent="0.25">
      <c r="A2258" t="s">
        <v>28</v>
      </c>
      <c r="B2258" s="16">
        <v>45965</v>
      </c>
      <c r="C2258" t="s">
        <v>22</v>
      </c>
      <c r="D2258" t="s">
        <v>15</v>
      </c>
      <c r="E2258" t="s">
        <v>381</v>
      </c>
      <c r="F2258" t="s">
        <v>382</v>
      </c>
      <c r="G2258">
        <v>4401</v>
      </c>
      <c r="H2258" t="s">
        <v>57</v>
      </c>
      <c r="I2258" t="s">
        <v>19</v>
      </c>
      <c r="J2258" t="s">
        <v>33</v>
      </c>
      <c r="K2258" s="6">
        <v>109.48</v>
      </c>
      <c r="L2258">
        <v>2</v>
      </c>
      <c r="M2258">
        <v>0</v>
      </c>
      <c r="N2258" s="6">
        <v>33.938800000000001</v>
      </c>
      <c r="O2258" t="str">
        <f t="shared" si="105"/>
        <v/>
      </c>
      <c r="P2258" s="6">
        <f t="shared" si="106"/>
        <v>446.99333333333334</v>
      </c>
      <c r="Q2258">
        <f t="shared" si="107"/>
        <v>440.96404154231595</v>
      </c>
      <c r="R2258" s="16" t="str">
        <f>TEXT(Ecom[[#This Row],[Dates]],"mmm")</f>
        <v>Nov</v>
      </c>
      <c r="S2258" s="16" t="str">
        <f>TEXT(Ecom[[#This Row],[Dates]],"YYYY")</f>
        <v>2025</v>
      </c>
      <c r="T2258" s="16"/>
    </row>
    <row r="2259" spans="1:20" x14ac:dyDescent="0.25">
      <c r="A2259" t="s">
        <v>62</v>
      </c>
      <c r="B2259" s="16">
        <v>45812</v>
      </c>
      <c r="C2259" t="s">
        <v>14</v>
      </c>
      <c r="D2259" t="s">
        <v>15</v>
      </c>
      <c r="E2259" t="s">
        <v>52</v>
      </c>
      <c r="F2259" t="s">
        <v>24</v>
      </c>
      <c r="G2259">
        <v>94122</v>
      </c>
      <c r="H2259" t="s">
        <v>25</v>
      </c>
      <c r="I2259" t="s">
        <v>19</v>
      </c>
      <c r="J2259" t="s">
        <v>21</v>
      </c>
      <c r="K2259" s="6">
        <v>1212.96</v>
      </c>
      <c r="L2259">
        <v>7</v>
      </c>
      <c r="M2259">
        <v>0.2</v>
      </c>
      <c r="N2259" s="6">
        <v>90.971999999999994</v>
      </c>
      <c r="O2259" t="str">
        <f t="shared" si="105"/>
        <v/>
      </c>
      <c r="P2259" s="6">
        <f t="shared" si="106"/>
        <v>412.16666666666669</v>
      </c>
      <c r="Q2259">
        <f t="shared" si="107"/>
        <v>497.15162631177674</v>
      </c>
      <c r="R2259" s="16" t="str">
        <f>TEXT(Ecom[[#This Row],[Dates]],"mmm")</f>
        <v>Jun</v>
      </c>
      <c r="S2259" s="16" t="str">
        <f>TEXT(Ecom[[#This Row],[Dates]],"YYYY")</f>
        <v>2025</v>
      </c>
      <c r="T2259" s="16"/>
    </row>
    <row r="2260" spans="1:20" x14ac:dyDescent="0.25">
      <c r="A2260" t="s">
        <v>62</v>
      </c>
      <c r="B2260" s="16">
        <v>46039</v>
      </c>
      <c r="C2260" t="s">
        <v>14</v>
      </c>
      <c r="D2260" t="s">
        <v>15</v>
      </c>
      <c r="E2260" t="s">
        <v>52</v>
      </c>
      <c r="F2260" t="s">
        <v>24</v>
      </c>
      <c r="G2260">
        <v>94122</v>
      </c>
      <c r="H2260" t="s">
        <v>25</v>
      </c>
      <c r="I2260" t="s">
        <v>26</v>
      </c>
      <c r="J2260" t="s">
        <v>41</v>
      </c>
      <c r="K2260" s="6">
        <v>18.54</v>
      </c>
      <c r="L2260">
        <v>2</v>
      </c>
      <c r="M2260">
        <v>0</v>
      </c>
      <c r="N2260" s="6">
        <v>8.7138000000000009</v>
      </c>
      <c r="O2260" t="str">
        <f t="shared" si="105"/>
        <v/>
      </c>
      <c r="P2260" s="6">
        <f t="shared" si="106"/>
        <v>131.83666666666667</v>
      </c>
      <c r="Q2260">
        <f t="shared" si="107"/>
        <v>368.33905172031683</v>
      </c>
      <c r="R2260" s="16" t="str">
        <f>TEXT(Ecom[[#This Row],[Dates]],"mmm")</f>
        <v>Jan</v>
      </c>
      <c r="S2260" s="16" t="str">
        <f>TEXT(Ecom[[#This Row],[Dates]],"YYYY")</f>
        <v>2026</v>
      </c>
      <c r="T2260" s="16"/>
    </row>
    <row r="2261" spans="1:20" x14ac:dyDescent="0.25">
      <c r="A2261" t="s">
        <v>13</v>
      </c>
      <c r="B2261" s="16">
        <v>45754</v>
      </c>
      <c r="C2261" t="s">
        <v>44</v>
      </c>
      <c r="D2261" t="s">
        <v>15</v>
      </c>
      <c r="E2261" t="s">
        <v>144</v>
      </c>
      <c r="F2261" t="s">
        <v>24</v>
      </c>
      <c r="G2261">
        <v>92024</v>
      </c>
      <c r="H2261" t="s">
        <v>25</v>
      </c>
      <c r="I2261" t="s">
        <v>26</v>
      </c>
      <c r="J2261" t="s">
        <v>77</v>
      </c>
      <c r="K2261" s="6">
        <v>5</v>
      </c>
      <c r="L2261">
        <v>1</v>
      </c>
      <c r="M2261">
        <v>0</v>
      </c>
      <c r="N2261" s="6">
        <v>2.4</v>
      </c>
      <c r="O2261" t="str">
        <f t="shared" si="105"/>
        <v/>
      </c>
      <c r="P2261" s="6">
        <f t="shared" si="106"/>
        <v>181.07000000000002</v>
      </c>
      <c r="Q2261">
        <f t="shared" si="107"/>
        <v>273.04983740593474</v>
      </c>
      <c r="R2261" s="16" t="str">
        <f>TEXT(Ecom[[#This Row],[Dates]],"mmm")</f>
        <v>Apr</v>
      </c>
      <c r="S2261" s="16" t="str">
        <f>TEXT(Ecom[[#This Row],[Dates]],"YYYY")</f>
        <v>2025</v>
      </c>
      <c r="T2261" s="16"/>
    </row>
    <row r="2262" spans="1:20" x14ac:dyDescent="0.25">
      <c r="A2262" t="s">
        <v>13</v>
      </c>
      <c r="B2262" s="16">
        <v>46208</v>
      </c>
      <c r="C2262" t="s">
        <v>44</v>
      </c>
      <c r="D2262" t="s">
        <v>15</v>
      </c>
      <c r="E2262" t="s">
        <v>144</v>
      </c>
      <c r="F2262" t="s">
        <v>24</v>
      </c>
      <c r="G2262">
        <v>92024</v>
      </c>
      <c r="H2262" t="s">
        <v>25</v>
      </c>
      <c r="I2262" t="s">
        <v>35</v>
      </c>
      <c r="J2262" t="s">
        <v>59</v>
      </c>
      <c r="K2262" s="6">
        <v>371.97</v>
      </c>
      <c r="L2262">
        <v>3</v>
      </c>
      <c r="M2262">
        <v>0</v>
      </c>
      <c r="N2262" s="6">
        <v>66.954599999999999</v>
      </c>
      <c r="O2262" t="str">
        <f t="shared" si="105"/>
        <v/>
      </c>
      <c r="P2262" s="6">
        <f t="shared" si="106"/>
        <v>299.39333333333337</v>
      </c>
      <c r="Q2262">
        <f t="shared" si="107"/>
        <v>143.24044962023615</v>
      </c>
      <c r="R2262" s="16" t="str">
        <f>TEXT(Ecom[[#This Row],[Dates]],"mmm")</f>
        <v>Jul</v>
      </c>
      <c r="S2262" s="16" t="str">
        <f>TEXT(Ecom[[#This Row],[Dates]],"YYYY")</f>
        <v>2026</v>
      </c>
      <c r="T2262" s="16"/>
    </row>
    <row r="2263" spans="1:20" x14ac:dyDescent="0.25">
      <c r="A2263" t="s">
        <v>168</v>
      </c>
      <c r="B2263" s="16">
        <v>46196</v>
      </c>
      <c r="C2263" t="s">
        <v>14</v>
      </c>
      <c r="D2263" t="s">
        <v>15</v>
      </c>
      <c r="E2263" t="s">
        <v>75</v>
      </c>
      <c r="F2263" t="s">
        <v>76</v>
      </c>
      <c r="G2263">
        <v>10035</v>
      </c>
      <c r="H2263" t="s">
        <v>57</v>
      </c>
      <c r="I2263" t="s">
        <v>35</v>
      </c>
      <c r="J2263" t="s">
        <v>59</v>
      </c>
      <c r="K2263" s="6">
        <v>166.24</v>
      </c>
      <c r="L2263">
        <v>1</v>
      </c>
      <c r="M2263">
        <v>0</v>
      </c>
      <c r="N2263" s="6">
        <v>24.936</v>
      </c>
      <c r="O2263" t="str">
        <f t="shared" si="105"/>
        <v/>
      </c>
      <c r="P2263" s="6">
        <f t="shared" si="106"/>
        <v>342.06333333333333</v>
      </c>
      <c r="Q2263">
        <f t="shared" si="107"/>
        <v>98.025736510972052</v>
      </c>
      <c r="R2263" s="16" t="str">
        <f>TEXT(Ecom[[#This Row],[Dates]],"mmm")</f>
        <v>Jun</v>
      </c>
      <c r="S2263" s="16" t="str">
        <f>TEXT(Ecom[[#This Row],[Dates]],"YYYY")</f>
        <v>2026</v>
      </c>
      <c r="T2263" s="16"/>
    </row>
    <row r="2264" spans="1:20" x14ac:dyDescent="0.25">
      <c r="A2264" t="s">
        <v>62</v>
      </c>
      <c r="B2264" s="16">
        <v>45804</v>
      </c>
      <c r="C2264" t="s">
        <v>14</v>
      </c>
      <c r="D2264" t="s">
        <v>15</v>
      </c>
      <c r="E2264" t="s">
        <v>155</v>
      </c>
      <c r="F2264" t="s">
        <v>83</v>
      </c>
      <c r="G2264">
        <v>22204</v>
      </c>
      <c r="H2264" t="s">
        <v>18</v>
      </c>
      <c r="I2264" t="s">
        <v>19</v>
      </c>
      <c r="J2264" t="s">
        <v>20</v>
      </c>
      <c r="K2264" s="6">
        <v>359.97</v>
      </c>
      <c r="L2264">
        <v>3</v>
      </c>
      <c r="M2264">
        <v>0</v>
      </c>
      <c r="N2264" s="6">
        <v>79.193399999999997</v>
      </c>
      <c r="O2264" t="str">
        <f t="shared" si="105"/>
        <v/>
      </c>
      <c r="P2264" s="6">
        <f t="shared" si="106"/>
        <v>288.41000000000003</v>
      </c>
      <c r="Q2264">
        <f t="shared" si="107"/>
        <v>190.41166198139894</v>
      </c>
      <c r="R2264" s="16" t="str">
        <f>TEXT(Ecom[[#This Row],[Dates]],"mmm")</f>
        <v>May</v>
      </c>
      <c r="S2264" s="16" t="str">
        <f>TEXT(Ecom[[#This Row],[Dates]],"YYYY")</f>
        <v>2025</v>
      </c>
      <c r="T2264" s="16"/>
    </row>
    <row r="2265" spans="1:20" x14ac:dyDescent="0.25">
      <c r="A2265" t="s">
        <v>13</v>
      </c>
      <c r="B2265" s="16">
        <v>46255</v>
      </c>
      <c r="C2265" t="s">
        <v>14</v>
      </c>
      <c r="D2265" t="s">
        <v>15</v>
      </c>
      <c r="E2265" t="s">
        <v>200</v>
      </c>
      <c r="F2265" t="s">
        <v>167</v>
      </c>
      <c r="G2265">
        <v>30318</v>
      </c>
      <c r="H2265" t="s">
        <v>18</v>
      </c>
      <c r="I2265" t="s">
        <v>35</v>
      </c>
      <c r="J2265" t="s">
        <v>59</v>
      </c>
      <c r="K2265" s="6">
        <v>499.98</v>
      </c>
      <c r="L2265">
        <v>2</v>
      </c>
      <c r="M2265">
        <v>0</v>
      </c>
      <c r="N2265" s="6">
        <v>114.9954</v>
      </c>
      <c r="O2265" t="str">
        <f t="shared" si="105"/>
        <v/>
      </c>
      <c r="P2265" s="6">
        <f t="shared" si="106"/>
        <v>171.17333333333332</v>
      </c>
      <c r="Q2265">
        <f t="shared" si="107"/>
        <v>209.47635084410598</v>
      </c>
      <c r="R2265" s="16" t="str">
        <f>TEXT(Ecom[[#This Row],[Dates]],"mmm")</f>
        <v>Aug</v>
      </c>
      <c r="S2265" s="16" t="str">
        <f>TEXT(Ecom[[#This Row],[Dates]],"YYYY")</f>
        <v>2026</v>
      </c>
      <c r="T2265" s="16"/>
    </row>
    <row r="2266" spans="1:20" x14ac:dyDescent="0.25">
      <c r="A2266" t="s">
        <v>13</v>
      </c>
      <c r="B2266" s="16">
        <v>45853</v>
      </c>
      <c r="C2266" t="s">
        <v>14</v>
      </c>
      <c r="D2266" t="s">
        <v>15</v>
      </c>
      <c r="E2266" t="s">
        <v>200</v>
      </c>
      <c r="F2266" t="s">
        <v>167</v>
      </c>
      <c r="G2266">
        <v>30318</v>
      </c>
      <c r="H2266" t="s">
        <v>18</v>
      </c>
      <c r="I2266" t="s">
        <v>26</v>
      </c>
      <c r="J2266" t="s">
        <v>41</v>
      </c>
      <c r="K2266" s="6">
        <v>5.28</v>
      </c>
      <c r="L2266">
        <v>1</v>
      </c>
      <c r="M2266">
        <v>0</v>
      </c>
      <c r="N2266" s="6">
        <v>2.3759999999999999</v>
      </c>
      <c r="O2266" t="str">
        <f t="shared" si="105"/>
        <v/>
      </c>
      <c r="P2266" s="6">
        <f t="shared" si="106"/>
        <v>7.1693333333333333</v>
      </c>
      <c r="Q2266">
        <f t="shared" si="107"/>
        <v>188.59479397747813</v>
      </c>
      <c r="R2266" s="16" t="str">
        <f>TEXT(Ecom[[#This Row],[Dates]],"mmm")</f>
        <v>Jul</v>
      </c>
      <c r="S2266" s="16" t="str">
        <f>TEXT(Ecom[[#This Row],[Dates]],"YYYY")</f>
        <v>2025</v>
      </c>
      <c r="T2266" s="16"/>
    </row>
    <row r="2267" spans="1:20" x14ac:dyDescent="0.25">
      <c r="A2267" t="s">
        <v>13</v>
      </c>
      <c r="B2267" s="16">
        <v>45884</v>
      </c>
      <c r="C2267" t="s">
        <v>14</v>
      </c>
      <c r="D2267" t="s">
        <v>15</v>
      </c>
      <c r="E2267" t="s">
        <v>200</v>
      </c>
      <c r="F2267" t="s">
        <v>167</v>
      </c>
      <c r="G2267">
        <v>30318</v>
      </c>
      <c r="H2267" t="s">
        <v>18</v>
      </c>
      <c r="I2267" t="s">
        <v>26</v>
      </c>
      <c r="J2267" t="s">
        <v>37</v>
      </c>
      <c r="K2267" s="6">
        <v>8.26</v>
      </c>
      <c r="L2267">
        <v>2</v>
      </c>
      <c r="M2267">
        <v>0</v>
      </c>
      <c r="N2267" s="6">
        <v>3.8822000000000001</v>
      </c>
      <c r="O2267" t="str">
        <f t="shared" si="105"/>
        <v/>
      </c>
      <c r="P2267" s="6">
        <f t="shared" si="106"/>
        <v>9.7293333333333347</v>
      </c>
      <c r="Q2267">
        <f t="shared" si="107"/>
        <v>94.07767934590602</v>
      </c>
      <c r="R2267" s="16" t="str">
        <f>TEXT(Ecom[[#This Row],[Dates]],"mmm")</f>
        <v>Aug</v>
      </c>
      <c r="S2267" s="16" t="str">
        <f>TEXT(Ecom[[#This Row],[Dates]],"YYYY")</f>
        <v>2025</v>
      </c>
      <c r="T2267" s="16"/>
    </row>
    <row r="2268" spans="1:20" x14ac:dyDescent="0.25">
      <c r="A2268" t="s">
        <v>168</v>
      </c>
      <c r="B2268" s="16">
        <v>46304</v>
      </c>
      <c r="C2268" t="s">
        <v>44</v>
      </c>
      <c r="D2268" t="s">
        <v>15</v>
      </c>
      <c r="E2268" t="s">
        <v>124</v>
      </c>
      <c r="F2268" t="s">
        <v>40</v>
      </c>
      <c r="G2268">
        <v>28110</v>
      </c>
      <c r="H2268" t="s">
        <v>18</v>
      </c>
      <c r="I2268" t="s">
        <v>26</v>
      </c>
      <c r="J2268" t="s">
        <v>41</v>
      </c>
      <c r="K2268" s="6">
        <v>7.968</v>
      </c>
      <c r="L2268">
        <v>2</v>
      </c>
      <c r="M2268">
        <v>0.2</v>
      </c>
      <c r="N2268" s="6">
        <v>2.6892</v>
      </c>
      <c r="O2268" t="str">
        <f t="shared" si="105"/>
        <v/>
      </c>
      <c r="P2268" s="6">
        <f t="shared" si="106"/>
        <v>9.136000000000001</v>
      </c>
      <c r="Q2268">
        <f t="shared" si="107"/>
        <v>2.4582793139074299</v>
      </c>
      <c r="R2268" s="16" t="str">
        <f>TEXT(Ecom[[#This Row],[Dates]],"mmm")</f>
        <v>Oct</v>
      </c>
      <c r="S2268" s="16" t="str">
        <f>TEXT(Ecom[[#This Row],[Dates]],"YYYY")</f>
        <v>2026</v>
      </c>
      <c r="T2268" s="16"/>
    </row>
    <row r="2269" spans="1:20" x14ac:dyDescent="0.25">
      <c r="A2269" t="s">
        <v>168</v>
      </c>
      <c r="B2269" s="16">
        <v>46083</v>
      </c>
      <c r="C2269" t="s">
        <v>14</v>
      </c>
      <c r="D2269" t="s">
        <v>15</v>
      </c>
      <c r="E2269" t="s">
        <v>42</v>
      </c>
      <c r="F2269" t="s">
        <v>43</v>
      </c>
      <c r="G2269">
        <v>98115</v>
      </c>
      <c r="H2269" t="s">
        <v>25</v>
      </c>
      <c r="I2269" t="s">
        <v>26</v>
      </c>
      <c r="J2269" t="s">
        <v>41</v>
      </c>
      <c r="K2269" s="6">
        <v>12.96</v>
      </c>
      <c r="L2269">
        <v>2</v>
      </c>
      <c r="M2269">
        <v>0</v>
      </c>
      <c r="N2269" s="6">
        <v>6.3503999999999996</v>
      </c>
      <c r="O2269" t="str">
        <f t="shared" si="105"/>
        <v/>
      </c>
      <c r="P2269" s="6">
        <f t="shared" si="106"/>
        <v>8.8079999999999998</v>
      </c>
      <c r="Q2269">
        <f t="shared" si="107"/>
        <v>2.6342942831753575</v>
      </c>
      <c r="R2269" s="16" t="str">
        <f>TEXT(Ecom[[#This Row],[Dates]],"mmm")</f>
        <v>Mar</v>
      </c>
      <c r="S2269" s="16" t="str">
        <f>TEXT(Ecom[[#This Row],[Dates]],"YYYY")</f>
        <v>2026</v>
      </c>
      <c r="T2269" s="16"/>
    </row>
    <row r="2270" spans="1:20" x14ac:dyDescent="0.25">
      <c r="A2270" t="s">
        <v>28</v>
      </c>
      <c r="B2270" s="16">
        <v>46236</v>
      </c>
      <c r="C2270" t="s">
        <v>22</v>
      </c>
      <c r="D2270" t="s">
        <v>15</v>
      </c>
      <c r="E2270" t="s">
        <v>92</v>
      </c>
      <c r="F2270" t="s">
        <v>76</v>
      </c>
      <c r="G2270">
        <v>14609</v>
      </c>
      <c r="H2270" t="s">
        <v>57</v>
      </c>
      <c r="I2270" t="s">
        <v>26</v>
      </c>
      <c r="J2270" t="s">
        <v>41</v>
      </c>
      <c r="K2270" s="6">
        <v>6.48</v>
      </c>
      <c r="L2270">
        <v>1</v>
      </c>
      <c r="M2270">
        <v>0</v>
      </c>
      <c r="N2270" s="6">
        <v>3.1103999999999998</v>
      </c>
      <c r="O2270" t="str">
        <f t="shared" si="105"/>
        <v/>
      </c>
      <c r="P2270" s="6">
        <f t="shared" si="106"/>
        <v>20.474666666666668</v>
      </c>
      <c r="Q2270">
        <f t="shared" si="107"/>
        <v>15.977326230677068</v>
      </c>
      <c r="R2270" s="16" t="str">
        <f>TEXT(Ecom[[#This Row],[Dates]],"mmm")</f>
        <v>Aug</v>
      </c>
      <c r="S2270" s="16" t="str">
        <f>TEXT(Ecom[[#This Row],[Dates]],"YYYY")</f>
        <v>2026</v>
      </c>
      <c r="T2270" s="16"/>
    </row>
    <row r="2271" spans="1:20" x14ac:dyDescent="0.25">
      <c r="A2271" t="s">
        <v>28</v>
      </c>
      <c r="B2271" s="16">
        <v>46050</v>
      </c>
      <c r="C2271" t="s">
        <v>22</v>
      </c>
      <c r="D2271" t="s">
        <v>15</v>
      </c>
      <c r="E2271" t="s">
        <v>92</v>
      </c>
      <c r="F2271" t="s">
        <v>76</v>
      </c>
      <c r="G2271">
        <v>14609</v>
      </c>
      <c r="H2271" t="s">
        <v>57</v>
      </c>
      <c r="I2271" t="s">
        <v>26</v>
      </c>
      <c r="J2271" t="s">
        <v>37</v>
      </c>
      <c r="K2271" s="6">
        <v>6.984</v>
      </c>
      <c r="L2271">
        <v>1</v>
      </c>
      <c r="M2271">
        <v>0.2</v>
      </c>
      <c r="N2271" s="6">
        <v>2.3571</v>
      </c>
      <c r="O2271" t="str">
        <f t="shared" si="105"/>
        <v/>
      </c>
      <c r="P2271" s="6">
        <f t="shared" si="106"/>
        <v>84.89466666666668</v>
      </c>
      <c r="Q2271">
        <f t="shared" si="107"/>
        <v>68.186560535266992</v>
      </c>
      <c r="R2271" s="16" t="str">
        <f>TEXT(Ecom[[#This Row],[Dates]],"mmm")</f>
        <v>Jan</v>
      </c>
      <c r="S2271" s="16" t="str">
        <f>TEXT(Ecom[[#This Row],[Dates]],"YYYY")</f>
        <v>2026</v>
      </c>
      <c r="T2271" s="16"/>
    </row>
    <row r="2272" spans="1:20" x14ac:dyDescent="0.25">
      <c r="A2272" t="s">
        <v>28</v>
      </c>
      <c r="B2272" s="16">
        <v>46246</v>
      </c>
      <c r="C2272" t="s">
        <v>22</v>
      </c>
      <c r="D2272" t="s">
        <v>15</v>
      </c>
      <c r="E2272" t="s">
        <v>180</v>
      </c>
      <c r="F2272" t="s">
        <v>30</v>
      </c>
      <c r="G2272">
        <v>33180</v>
      </c>
      <c r="H2272" t="s">
        <v>18</v>
      </c>
      <c r="I2272" t="s">
        <v>26</v>
      </c>
      <c r="J2272" t="s">
        <v>34</v>
      </c>
      <c r="K2272" s="6">
        <v>47.96</v>
      </c>
      <c r="L2272">
        <v>5</v>
      </c>
      <c r="M2272">
        <v>0.2</v>
      </c>
      <c r="N2272" s="6">
        <v>4.1965000000000003</v>
      </c>
      <c r="O2272" t="str">
        <f t="shared" si="105"/>
        <v/>
      </c>
      <c r="P2272" s="6">
        <f t="shared" si="106"/>
        <v>227.65333333333334</v>
      </c>
      <c r="Q2272">
        <f t="shared" si="107"/>
        <v>137.89539777349754</v>
      </c>
      <c r="R2272" s="16" t="str">
        <f>TEXT(Ecom[[#This Row],[Dates]],"mmm")</f>
        <v>Aug</v>
      </c>
      <c r="S2272" s="16" t="str">
        <f>TEXT(Ecom[[#This Row],[Dates]],"YYYY")</f>
        <v>2026</v>
      </c>
      <c r="T2272" s="16"/>
    </row>
    <row r="2273" spans="1:20" x14ac:dyDescent="0.25">
      <c r="A2273" t="s">
        <v>28</v>
      </c>
      <c r="B2273" s="16">
        <v>46332</v>
      </c>
      <c r="C2273" t="s">
        <v>14</v>
      </c>
      <c r="D2273" t="s">
        <v>15</v>
      </c>
      <c r="E2273" t="s">
        <v>42</v>
      </c>
      <c r="F2273" t="s">
        <v>43</v>
      </c>
      <c r="G2273">
        <v>98105</v>
      </c>
      <c r="H2273" t="s">
        <v>25</v>
      </c>
      <c r="I2273" t="s">
        <v>26</v>
      </c>
      <c r="J2273" t="s">
        <v>32</v>
      </c>
      <c r="K2273" s="6">
        <v>199.74</v>
      </c>
      <c r="L2273">
        <v>6</v>
      </c>
      <c r="M2273">
        <v>0</v>
      </c>
      <c r="N2273" s="6">
        <v>47.937600000000003</v>
      </c>
      <c r="O2273" t="str">
        <f t="shared" si="105"/>
        <v/>
      </c>
      <c r="P2273" s="6">
        <f t="shared" si="106"/>
        <v>584.9946666666666</v>
      </c>
      <c r="Q2273">
        <f t="shared" si="107"/>
        <v>337.88734089601189</v>
      </c>
      <c r="R2273" s="16" t="str">
        <f>TEXT(Ecom[[#This Row],[Dates]],"mmm")</f>
        <v>Nov</v>
      </c>
      <c r="S2273" s="16" t="str">
        <f>TEXT(Ecom[[#This Row],[Dates]],"YYYY")</f>
        <v>2026</v>
      </c>
      <c r="T2273" s="16"/>
    </row>
    <row r="2274" spans="1:20" x14ac:dyDescent="0.25">
      <c r="A2274" t="s">
        <v>28</v>
      </c>
      <c r="B2274" s="16">
        <v>46121</v>
      </c>
      <c r="C2274" t="s">
        <v>14</v>
      </c>
      <c r="D2274" t="s">
        <v>15</v>
      </c>
      <c r="E2274" t="s">
        <v>52</v>
      </c>
      <c r="F2274" t="s">
        <v>24</v>
      </c>
      <c r="G2274">
        <v>94122</v>
      </c>
      <c r="H2274" t="s">
        <v>25</v>
      </c>
      <c r="I2274" t="s">
        <v>19</v>
      </c>
      <c r="J2274" t="s">
        <v>33</v>
      </c>
      <c r="K2274" s="6">
        <v>435.26</v>
      </c>
      <c r="L2274">
        <v>7</v>
      </c>
      <c r="M2274">
        <v>0</v>
      </c>
      <c r="N2274" s="6">
        <v>95.757199999999997</v>
      </c>
      <c r="O2274" t="str">
        <f t="shared" si="105"/>
        <v/>
      </c>
      <c r="P2274" s="6">
        <f t="shared" si="106"/>
        <v>566.22533333333331</v>
      </c>
      <c r="Q2274">
        <f t="shared" si="107"/>
        <v>411.52898542549019</v>
      </c>
      <c r="R2274" s="16" t="str">
        <f>TEXT(Ecom[[#This Row],[Dates]],"mmm")</f>
        <v>Apr</v>
      </c>
      <c r="S2274" s="16" t="str">
        <f>TEXT(Ecom[[#This Row],[Dates]],"YYYY")</f>
        <v>2026</v>
      </c>
      <c r="T2274" s="16"/>
    </row>
    <row r="2275" spans="1:20" x14ac:dyDescent="0.25">
      <c r="A2275" t="s">
        <v>28</v>
      </c>
      <c r="B2275" s="16">
        <v>46100</v>
      </c>
      <c r="C2275" t="s">
        <v>14</v>
      </c>
      <c r="D2275" t="s">
        <v>15</v>
      </c>
      <c r="E2275" t="s">
        <v>52</v>
      </c>
      <c r="F2275" t="s">
        <v>24</v>
      </c>
      <c r="G2275">
        <v>94122</v>
      </c>
      <c r="H2275" t="s">
        <v>25</v>
      </c>
      <c r="I2275" t="s">
        <v>35</v>
      </c>
      <c r="J2275" t="s">
        <v>162</v>
      </c>
      <c r="K2275" s="6">
        <v>1119.9839999999999</v>
      </c>
      <c r="L2275">
        <v>2</v>
      </c>
      <c r="M2275">
        <v>0.2</v>
      </c>
      <c r="N2275" s="6">
        <v>377.99459999999999</v>
      </c>
      <c r="O2275" t="str">
        <f t="shared" si="105"/>
        <v/>
      </c>
      <c r="P2275" s="6">
        <f t="shared" si="106"/>
        <v>461.92266666666666</v>
      </c>
      <c r="Q2275">
        <f t="shared" si="107"/>
        <v>439.80148065235068</v>
      </c>
      <c r="R2275" s="16" t="str">
        <f>TEXT(Ecom[[#This Row],[Dates]],"mmm")</f>
        <v>Mar</v>
      </c>
      <c r="S2275" s="16" t="str">
        <f>TEXT(Ecom[[#This Row],[Dates]],"YYYY")</f>
        <v>2026</v>
      </c>
      <c r="T2275" s="16"/>
    </row>
    <row r="2276" spans="1:20" x14ac:dyDescent="0.25">
      <c r="A2276" t="s">
        <v>13</v>
      </c>
      <c r="B2276" s="16">
        <v>46176</v>
      </c>
      <c r="C2276" t="s">
        <v>22</v>
      </c>
      <c r="D2276" t="s">
        <v>15</v>
      </c>
      <c r="E2276" t="s">
        <v>23</v>
      </c>
      <c r="F2276" t="s">
        <v>24</v>
      </c>
      <c r="G2276">
        <v>90036</v>
      </c>
      <c r="H2276" t="s">
        <v>25</v>
      </c>
      <c r="I2276" t="s">
        <v>19</v>
      </c>
      <c r="J2276" t="s">
        <v>31</v>
      </c>
      <c r="K2276" s="6">
        <v>143.43199999999999</v>
      </c>
      <c r="L2276">
        <v>1</v>
      </c>
      <c r="M2276">
        <v>0.2</v>
      </c>
      <c r="N2276" s="6">
        <v>3.5857999999999999</v>
      </c>
      <c r="O2276" t="str">
        <f t="shared" si="105"/>
        <v/>
      </c>
      <c r="P2276" s="6">
        <f t="shared" si="106"/>
        <v>190.66133333333332</v>
      </c>
      <c r="Q2276">
        <f t="shared" si="107"/>
        <v>320.11020178821053</v>
      </c>
      <c r="R2276" s="16" t="str">
        <f>TEXT(Ecom[[#This Row],[Dates]],"mmm")</f>
        <v>Jun</v>
      </c>
      <c r="S2276" s="16" t="str">
        <f>TEXT(Ecom[[#This Row],[Dates]],"YYYY")</f>
        <v>2026</v>
      </c>
      <c r="T2276" s="16"/>
    </row>
    <row r="2277" spans="1:20" x14ac:dyDescent="0.25">
      <c r="A2277" t="s">
        <v>13</v>
      </c>
      <c r="B2277" s="16">
        <v>45815</v>
      </c>
      <c r="C2277" t="s">
        <v>22</v>
      </c>
      <c r="D2277" t="s">
        <v>15</v>
      </c>
      <c r="E2277" t="s">
        <v>23</v>
      </c>
      <c r="F2277" t="s">
        <v>24</v>
      </c>
      <c r="G2277">
        <v>90036</v>
      </c>
      <c r="H2277" t="s">
        <v>25</v>
      </c>
      <c r="I2277" t="s">
        <v>19</v>
      </c>
      <c r="J2277" t="s">
        <v>21</v>
      </c>
      <c r="K2277" s="6">
        <v>122.352</v>
      </c>
      <c r="L2277">
        <v>3</v>
      </c>
      <c r="M2277">
        <v>0.2</v>
      </c>
      <c r="N2277" s="6">
        <v>13.7646</v>
      </c>
      <c r="O2277" t="str">
        <f t="shared" si="105"/>
        <v/>
      </c>
      <c r="P2277" s="6">
        <f t="shared" si="106"/>
        <v>171.51066666666668</v>
      </c>
      <c r="Q2277">
        <f t="shared" si="107"/>
        <v>212.89505716510502</v>
      </c>
      <c r="R2277" s="16" t="str">
        <f>TEXT(Ecom[[#This Row],[Dates]],"mmm")</f>
        <v>Jun</v>
      </c>
      <c r="S2277" s="16" t="str">
        <f>TEXT(Ecom[[#This Row],[Dates]],"YYYY")</f>
        <v>2025</v>
      </c>
      <c r="T2277" s="16"/>
    </row>
    <row r="2278" spans="1:20" x14ac:dyDescent="0.25">
      <c r="A2278" t="s">
        <v>28</v>
      </c>
      <c r="B2278" s="16">
        <v>45823</v>
      </c>
      <c r="C2278" t="s">
        <v>14</v>
      </c>
      <c r="D2278" t="s">
        <v>15</v>
      </c>
      <c r="E2278" t="s">
        <v>383</v>
      </c>
      <c r="F2278" t="s">
        <v>185</v>
      </c>
      <c r="G2278">
        <v>38671</v>
      </c>
      <c r="H2278" t="s">
        <v>18</v>
      </c>
      <c r="I2278" t="s">
        <v>26</v>
      </c>
      <c r="J2278" t="s">
        <v>32</v>
      </c>
      <c r="K2278" s="6">
        <v>306.2</v>
      </c>
      <c r="L2278">
        <v>5</v>
      </c>
      <c r="M2278">
        <v>0</v>
      </c>
      <c r="N2278" s="6">
        <v>0</v>
      </c>
      <c r="O2278" t="str">
        <f t="shared" si="105"/>
        <v/>
      </c>
      <c r="P2278" s="6">
        <f t="shared" si="106"/>
        <v>205.38</v>
      </c>
      <c r="Q2278">
        <f t="shared" si="107"/>
        <v>83.685711316320422</v>
      </c>
      <c r="R2278" s="16" t="str">
        <f>TEXT(Ecom[[#This Row],[Dates]],"mmm")</f>
        <v>Jun</v>
      </c>
      <c r="S2278" s="16" t="str">
        <f>TEXT(Ecom[[#This Row],[Dates]],"YYYY")</f>
        <v>2025</v>
      </c>
      <c r="T2278" s="16"/>
    </row>
    <row r="2279" spans="1:20" x14ac:dyDescent="0.25">
      <c r="A2279" t="s">
        <v>28</v>
      </c>
      <c r="B2279" s="16">
        <v>45894</v>
      </c>
      <c r="C2279" t="s">
        <v>14</v>
      </c>
      <c r="D2279" t="s">
        <v>15</v>
      </c>
      <c r="E2279" t="s">
        <v>383</v>
      </c>
      <c r="F2279" t="s">
        <v>185</v>
      </c>
      <c r="G2279">
        <v>38671</v>
      </c>
      <c r="H2279" t="s">
        <v>18</v>
      </c>
      <c r="I2279" t="s">
        <v>19</v>
      </c>
      <c r="J2279" t="s">
        <v>31</v>
      </c>
      <c r="K2279" s="6">
        <v>85.98</v>
      </c>
      <c r="L2279">
        <v>1</v>
      </c>
      <c r="M2279">
        <v>0</v>
      </c>
      <c r="N2279" s="6">
        <v>22.354800000000001</v>
      </c>
      <c r="O2279" t="str">
        <f t="shared" si="105"/>
        <v/>
      </c>
      <c r="P2279" s="6">
        <f t="shared" si="106"/>
        <v>135.83599999999998</v>
      </c>
      <c r="Q2279">
        <f t="shared" si="107"/>
        <v>55.15176384137515</v>
      </c>
      <c r="R2279" s="16" t="str">
        <f>TEXT(Ecom[[#This Row],[Dates]],"mmm")</f>
        <v>Aug</v>
      </c>
      <c r="S2279" s="16" t="str">
        <f>TEXT(Ecom[[#This Row],[Dates]],"YYYY")</f>
        <v>2025</v>
      </c>
      <c r="T2279" s="16"/>
    </row>
    <row r="2280" spans="1:20" x14ac:dyDescent="0.25">
      <c r="A2280" t="s">
        <v>28</v>
      </c>
      <c r="B2280" s="16">
        <v>46087</v>
      </c>
      <c r="C2280" t="s">
        <v>14</v>
      </c>
      <c r="D2280" t="s">
        <v>15</v>
      </c>
      <c r="E2280" t="s">
        <v>383</v>
      </c>
      <c r="F2280" t="s">
        <v>185</v>
      </c>
      <c r="G2280">
        <v>38671</v>
      </c>
      <c r="H2280" t="s">
        <v>18</v>
      </c>
      <c r="I2280" t="s">
        <v>35</v>
      </c>
      <c r="J2280" t="s">
        <v>59</v>
      </c>
      <c r="K2280" s="6">
        <v>223.96</v>
      </c>
      <c r="L2280">
        <v>4</v>
      </c>
      <c r="M2280">
        <v>0</v>
      </c>
      <c r="N2280" s="6">
        <v>53.750399999999999</v>
      </c>
      <c r="O2280" t="str">
        <f t="shared" si="105"/>
        <v/>
      </c>
      <c r="P2280" s="6">
        <f t="shared" si="106"/>
        <v>311.93333333333334</v>
      </c>
      <c r="Q2280">
        <f t="shared" si="107"/>
        <v>176.27471513311053</v>
      </c>
      <c r="R2280" s="16" t="str">
        <f>TEXT(Ecom[[#This Row],[Dates]],"mmm")</f>
        <v>Mar</v>
      </c>
      <c r="S2280" s="16" t="str">
        <f>TEXT(Ecom[[#This Row],[Dates]],"YYYY")</f>
        <v>2026</v>
      </c>
      <c r="T2280" s="16"/>
    </row>
    <row r="2281" spans="1:20" x14ac:dyDescent="0.25">
      <c r="A2281" t="s">
        <v>62</v>
      </c>
      <c r="B2281" s="16">
        <v>46359</v>
      </c>
      <c r="C2281" t="s">
        <v>14</v>
      </c>
      <c r="D2281" t="s">
        <v>15</v>
      </c>
      <c r="E2281" t="s">
        <v>42</v>
      </c>
      <c r="F2281" t="s">
        <v>43</v>
      </c>
      <c r="G2281">
        <v>98115</v>
      </c>
      <c r="H2281" t="s">
        <v>25</v>
      </c>
      <c r="I2281" t="s">
        <v>19</v>
      </c>
      <c r="J2281" t="s">
        <v>21</v>
      </c>
      <c r="K2281" s="6">
        <v>97.567999999999998</v>
      </c>
      <c r="L2281">
        <v>2</v>
      </c>
      <c r="M2281">
        <v>0.2</v>
      </c>
      <c r="N2281" s="6">
        <v>-6.0979999999999999</v>
      </c>
      <c r="O2281">
        <f t="shared" si="105"/>
        <v>-6.0979999999999999</v>
      </c>
      <c r="P2281" s="6">
        <f t="shared" si="106"/>
        <v>303.94</v>
      </c>
      <c r="Q2281">
        <f t="shared" si="107"/>
        <v>185.90390957497175</v>
      </c>
      <c r="R2281" s="16" t="str">
        <f>TEXT(Ecom[[#This Row],[Dates]],"mmm")</f>
        <v>Dec</v>
      </c>
      <c r="S2281" s="16" t="str">
        <f>TEXT(Ecom[[#This Row],[Dates]],"YYYY")</f>
        <v>2026</v>
      </c>
      <c r="T2281" s="16"/>
    </row>
    <row r="2282" spans="1:20" x14ac:dyDescent="0.25">
      <c r="A2282" t="s">
        <v>62</v>
      </c>
      <c r="B2282" s="16">
        <v>45669</v>
      </c>
      <c r="C2282" t="s">
        <v>14</v>
      </c>
      <c r="D2282" t="s">
        <v>15</v>
      </c>
      <c r="E2282" t="s">
        <v>42</v>
      </c>
      <c r="F2282" t="s">
        <v>43</v>
      </c>
      <c r="G2282">
        <v>98115</v>
      </c>
      <c r="H2282" t="s">
        <v>25</v>
      </c>
      <c r="I2282" t="s">
        <v>19</v>
      </c>
      <c r="J2282" t="s">
        <v>21</v>
      </c>
      <c r="K2282" s="6">
        <v>614.27200000000005</v>
      </c>
      <c r="L2282">
        <v>8</v>
      </c>
      <c r="M2282">
        <v>0.2</v>
      </c>
      <c r="N2282" s="6">
        <v>-23.0352</v>
      </c>
      <c r="O2282">
        <f t="shared" si="105"/>
        <v>-23.0352</v>
      </c>
      <c r="P2282" s="6">
        <f t="shared" si="106"/>
        <v>287.47066666666666</v>
      </c>
      <c r="Q2282">
        <f t="shared" si="107"/>
        <v>230.56882280006423</v>
      </c>
      <c r="R2282" s="16" t="str">
        <f>TEXT(Ecom[[#This Row],[Dates]],"mmm")</f>
        <v>Jan</v>
      </c>
      <c r="S2282" s="16" t="str">
        <f>TEXT(Ecom[[#This Row],[Dates]],"YYYY")</f>
        <v>2025</v>
      </c>
      <c r="T2282" s="16"/>
    </row>
    <row r="2283" spans="1:20" x14ac:dyDescent="0.25">
      <c r="A2283" t="s">
        <v>62</v>
      </c>
      <c r="B2283" s="16">
        <v>45730</v>
      </c>
      <c r="C2283" t="s">
        <v>14</v>
      </c>
      <c r="D2283" t="s">
        <v>15</v>
      </c>
      <c r="E2283" t="s">
        <v>42</v>
      </c>
      <c r="F2283" t="s">
        <v>43</v>
      </c>
      <c r="G2283">
        <v>98115</v>
      </c>
      <c r="H2283" t="s">
        <v>25</v>
      </c>
      <c r="I2283" t="s">
        <v>19</v>
      </c>
      <c r="J2283" t="s">
        <v>20</v>
      </c>
      <c r="K2283" s="6">
        <v>199.98</v>
      </c>
      <c r="L2283">
        <v>2</v>
      </c>
      <c r="M2283">
        <v>0</v>
      </c>
      <c r="N2283" s="6">
        <v>37.996200000000002</v>
      </c>
      <c r="O2283" t="str">
        <f t="shared" si="105"/>
        <v/>
      </c>
      <c r="P2283" s="6">
        <f t="shared" si="106"/>
        <v>90.686666666666667</v>
      </c>
      <c r="Q2283">
        <f t="shared" si="107"/>
        <v>155.49390615950435</v>
      </c>
      <c r="R2283" s="16" t="str">
        <f>TEXT(Ecom[[#This Row],[Dates]],"mmm")</f>
        <v>Mar</v>
      </c>
      <c r="S2283" s="16" t="str">
        <f>TEXT(Ecom[[#This Row],[Dates]],"YYYY")</f>
        <v>2025</v>
      </c>
      <c r="T2283" s="16"/>
    </row>
    <row r="2284" spans="1:20" x14ac:dyDescent="0.25">
      <c r="A2284" t="s">
        <v>62</v>
      </c>
      <c r="B2284" s="16">
        <v>46004</v>
      </c>
      <c r="C2284" t="s">
        <v>22</v>
      </c>
      <c r="D2284" t="s">
        <v>15</v>
      </c>
      <c r="E2284" t="s">
        <v>294</v>
      </c>
      <c r="F2284" t="s">
        <v>127</v>
      </c>
      <c r="G2284">
        <v>6457</v>
      </c>
      <c r="H2284" t="s">
        <v>57</v>
      </c>
      <c r="I2284" t="s">
        <v>26</v>
      </c>
      <c r="J2284" t="s">
        <v>41</v>
      </c>
      <c r="K2284" s="6">
        <v>48.16</v>
      </c>
      <c r="L2284">
        <v>7</v>
      </c>
      <c r="M2284">
        <v>0</v>
      </c>
      <c r="N2284" s="6">
        <v>22.153600000000001</v>
      </c>
      <c r="O2284" t="str">
        <f t="shared" si="105"/>
        <v/>
      </c>
      <c r="P2284" s="6">
        <f t="shared" si="106"/>
        <v>44.256666666666661</v>
      </c>
      <c r="Q2284">
        <f t="shared" si="107"/>
        <v>143.75608671480856</v>
      </c>
      <c r="R2284" s="16" t="str">
        <f>TEXT(Ecom[[#This Row],[Dates]],"mmm")</f>
        <v>Dec</v>
      </c>
      <c r="S2284" s="16" t="str">
        <f>TEXT(Ecom[[#This Row],[Dates]],"YYYY")</f>
        <v>2025</v>
      </c>
      <c r="T2284" s="16"/>
    </row>
    <row r="2285" spans="1:20" x14ac:dyDescent="0.25">
      <c r="A2285" t="s">
        <v>28</v>
      </c>
      <c r="B2285" s="16">
        <v>46349</v>
      </c>
      <c r="C2285" t="s">
        <v>14</v>
      </c>
      <c r="D2285" t="s">
        <v>15</v>
      </c>
      <c r="E2285" t="s">
        <v>384</v>
      </c>
      <c r="F2285" t="s">
        <v>74</v>
      </c>
      <c r="G2285">
        <v>47362</v>
      </c>
      <c r="H2285" t="s">
        <v>47</v>
      </c>
      <c r="I2285" t="s">
        <v>35</v>
      </c>
      <c r="J2285" t="s">
        <v>36</v>
      </c>
      <c r="K2285" s="6">
        <v>23.92</v>
      </c>
      <c r="L2285">
        <v>2</v>
      </c>
      <c r="M2285">
        <v>0</v>
      </c>
      <c r="N2285" s="6">
        <v>6.6976000000000004</v>
      </c>
      <c r="O2285" t="str">
        <f t="shared" si="105"/>
        <v/>
      </c>
      <c r="P2285" s="6">
        <f t="shared" si="106"/>
        <v>32.987333333333332</v>
      </c>
      <c r="Q2285">
        <f t="shared" si="107"/>
        <v>41.130353230781871</v>
      </c>
      <c r="R2285" s="16" t="str">
        <f>TEXT(Ecom[[#This Row],[Dates]],"mmm")</f>
        <v>Nov</v>
      </c>
      <c r="S2285" s="16" t="str">
        <f>TEXT(Ecom[[#This Row],[Dates]],"YYYY")</f>
        <v>2026</v>
      </c>
      <c r="T2285" s="16"/>
    </row>
    <row r="2286" spans="1:20" x14ac:dyDescent="0.25">
      <c r="A2286" t="s">
        <v>28</v>
      </c>
      <c r="B2286" s="16">
        <v>46117</v>
      </c>
      <c r="C2286" t="s">
        <v>14</v>
      </c>
      <c r="D2286" t="s">
        <v>15</v>
      </c>
      <c r="E2286" t="s">
        <v>384</v>
      </c>
      <c r="F2286" t="s">
        <v>74</v>
      </c>
      <c r="G2286">
        <v>47362</v>
      </c>
      <c r="H2286" t="s">
        <v>47</v>
      </c>
      <c r="I2286" t="s">
        <v>26</v>
      </c>
      <c r="J2286" t="s">
        <v>38</v>
      </c>
      <c r="K2286" s="6">
        <v>60.69</v>
      </c>
      <c r="L2286">
        <v>7</v>
      </c>
      <c r="M2286">
        <v>0</v>
      </c>
      <c r="N2286" s="6">
        <v>16.386299999999999</v>
      </c>
      <c r="O2286" t="str">
        <f t="shared" si="105"/>
        <v/>
      </c>
      <c r="P2286" s="6">
        <f t="shared" si="106"/>
        <v>36.693999999999996</v>
      </c>
      <c r="Q2286">
        <f t="shared" si="107"/>
        <v>14.376668701857289</v>
      </c>
      <c r="R2286" s="16" t="str">
        <f>TEXT(Ecom[[#This Row],[Dates]],"mmm")</f>
        <v>Apr</v>
      </c>
      <c r="S2286" s="16" t="str">
        <f>TEXT(Ecom[[#This Row],[Dates]],"YYYY")</f>
        <v>2026</v>
      </c>
      <c r="T2286" s="16"/>
    </row>
    <row r="2287" spans="1:20" x14ac:dyDescent="0.25">
      <c r="A2287" t="s">
        <v>62</v>
      </c>
      <c r="B2287" s="16">
        <v>46189</v>
      </c>
      <c r="C2287" t="s">
        <v>22</v>
      </c>
      <c r="D2287" t="s">
        <v>15</v>
      </c>
      <c r="E2287" t="s">
        <v>161</v>
      </c>
      <c r="F2287" t="s">
        <v>86</v>
      </c>
      <c r="G2287">
        <v>37130</v>
      </c>
      <c r="H2287" t="s">
        <v>18</v>
      </c>
      <c r="I2287" t="s">
        <v>26</v>
      </c>
      <c r="J2287" t="s">
        <v>41</v>
      </c>
      <c r="K2287" s="6">
        <v>14.352</v>
      </c>
      <c r="L2287">
        <v>3</v>
      </c>
      <c r="M2287">
        <v>0.2</v>
      </c>
      <c r="N2287" s="6">
        <v>5.2026000000000003</v>
      </c>
      <c r="O2287" t="str">
        <f t="shared" si="105"/>
        <v/>
      </c>
      <c r="P2287" s="6">
        <f t="shared" si="106"/>
        <v>22.290666666666667</v>
      </c>
      <c r="Q2287">
        <f t="shared" si="107"/>
        <v>11.152785574647888</v>
      </c>
      <c r="R2287" s="16" t="str">
        <f>TEXT(Ecom[[#This Row],[Dates]],"mmm")</f>
        <v>Jun</v>
      </c>
      <c r="S2287" s="16" t="str">
        <f>TEXT(Ecom[[#This Row],[Dates]],"YYYY")</f>
        <v>2026</v>
      </c>
      <c r="T2287" s="16"/>
    </row>
    <row r="2288" spans="1:20" x14ac:dyDescent="0.25">
      <c r="A2288" t="s">
        <v>28</v>
      </c>
      <c r="B2288" s="16">
        <v>46180</v>
      </c>
      <c r="C2288" t="s">
        <v>14</v>
      </c>
      <c r="D2288" t="s">
        <v>15</v>
      </c>
      <c r="E2288" t="s">
        <v>210</v>
      </c>
      <c r="F2288" t="s">
        <v>83</v>
      </c>
      <c r="G2288">
        <v>24153</v>
      </c>
      <c r="H2288" t="s">
        <v>18</v>
      </c>
      <c r="I2288" t="s">
        <v>26</v>
      </c>
      <c r="J2288" t="s">
        <v>38</v>
      </c>
      <c r="K2288" s="6">
        <v>35.04</v>
      </c>
      <c r="L2288">
        <v>2</v>
      </c>
      <c r="M2288">
        <v>0</v>
      </c>
      <c r="N2288" s="6">
        <v>12.263999999999999</v>
      </c>
      <c r="O2288" t="str">
        <f t="shared" si="105"/>
        <v/>
      </c>
      <c r="P2288" s="6">
        <f t="shared" si="106"/>
        <v>22.973333333333329</v>
      </c>
      <c r="Q2288">
        <f t="shared" si="107"/>
        <v>4.7988519769103402</v>
      </c>
      <c r="R2288" s="16" t="str">
        <f>TEXT(Ecom[[#This Row],[Dates]],"mmm")</f>
        <v>Jun</v>
      </c>
      <c r="S2288" s="16" t="str">
        <f>TEXT(Ecom[[#This Row],[Dates]],"YYYY")</f>
        <v>2026</v>
      </c>
      <c r="T2288" s="16"/>
    </row>
    <row r="2289" spans="1:20" x14ac:dyDescent="0.25">
      <c r="A2289" t="s">
        <v>13</v>
      </c>
      <c r="B2289" s="16">
        <v>46312</v>
      </c>
      <c r="C2289" t="s">
        <v>22</v>
      </c>
      <c r="D2289" t="s">
        <v>15</v>
      </c>
      <c r="E2289" t="s">
        <v>252</v>
      </c>
      <c r="F2289" t="s">
        <v>104</v>
      </c>
      <c r="G2289">
        <v>43615</v>
      </c>
      <c r="H2289" t="s">
        <v>57</v>
      </c>
      <c r="I2289" t="s">
        <v>26</v>
      </c>
      <c r="J2289" t="s">
        <v>38</v>
      </c>
      <c r="K2289" s="6">
        <v>17.48</v>
      </c>
      <c r="L2289">
        <v>5</v>
      </c>
      <c r="M2289">
        <v>0.2</v>
      </c>
      <c r="N2289" s="6">
        <v>1.3109999999999999</v>
      </c>
      <c r="O2289" t="str">
        <f t="shared" si="105"/>
        <v/>
      </c>
      <c r="P2289" s="6">
        <f t="shared" si="106"/>
        <v>308.95333333333332</v>
      </c>
      <c r="Q2289">
        <f t="shared" si="107"/>
        <v>337.22074797905827</v>
      </c>
      <c r="R2289" s="16" t="str">
        <f>TEXT(Ecom[[#This Row],[Dates]],"mmm")</f>
        <v>Oct</v>
      </c>
      <c r="S2289" s="16" t="str">
        <f>TEXT(Ecom[[#This Row],[Dates]],"YYYY")</f>
        <v>2026</v>
      </c>
      <c r="T2289" s="16"/>
    </row>
    <row r="2290" spans="1:20" x14ac:dyDescent="0.25">
      <c r="A2290" t="s">
        <v>62</v>
      </c>
      <c r="B2290" s="16">
        <v>45779</v>
      </c>
      <c r="C2290" t="s">
        <v>14</v>
      </c>
      <c r="D2290" t="s">
        <v>15</v>
      </c>
      <c r="E2290" t="s">
        <v>23</v>
      </c>
      <c r="F2290" t="s">
        <v>24</v>
      </c>
      <c r="G2290">
        <v>90032</v>
      </c>
      <c r="H2290" t="s">
        <v>25</v>
      </c>
      <c r="I2290" t="s">
        <v>26</v>
      </c>
      <c r="J2290" t="s">
        <v>34</v>
      </c>
      <c r="K2290" s="6">
        <v>16.399999999999999</v>
      </c>
      <c r="L2290">
        <v>5</v>
      </c>
      <c r="M2290">
        <v>0</v>
      </c>
      <c r="N2290" s="6">
        <v>4.7560000000000002</v>
      </c>
      <c r="O2290" t="str">
        <f t="shared" si="105"/>
        <v/>
      </c>
      <c r="P2290" s="6">
        <f t="shared" si="106"/>
        <v>399.11666666666662</v>
      </c>
      <c r="Q2290">
        <f t="shared" si="107"/>
        <v>343.260803471646</v>
      </c>
      <c r="R2290" s="16" t="str">
        <f>TEXT(Ecom[[#This Row],[Dates]],"mmm")</f>
        <v>May</v>
      </c>
      <c r="S2290" s="16" t="str">
        <f>TEXT(Ecom[[#This Row],[Dates]],"YYYY")</f>
        <v>2025</v>
      </c>
      <c r="T2290" s="16"/>
    </row>
    <row r="2291" spans="1:20" x14ac:dyDescent="0.25">
      <c r="A2291" t="s">
        <v>62</v>
      </c>
      <c r="B2291" s="16">
        <v>46135</v>
      </c>
      <c r="C2291" t="s">
        <v>22</v>
      </c>
      <c r="D2291" t="s">
        <v>15</v>
      </c>
      <c r="E2291" t="s">
        <v>42</v>
      </c>
      <c r="F2291" t="s">
        <v>43</v>
      </c>
      <c r="G2291">
        <v>98115</v>
      </c>
      <c r="H2291" t="s">
        <v>25</v>
      </c>
      <c r="I2291" t="s">
        <v>19</v>
      </c>
      <c r="J2291" t="s">
        <v>31</v>
      </c>
      <c r="K2291" s="6">
        <v>892.98</v>
      </c>
      <c r="L2291">
        <v>2</v>
      </c>
      <c r="M2291">
        <v>0</v>
      </c>
      <c r="N2291" s="6">
        <v>80.368200000000002</v>
      </c>
      <c r="O2291" t="str">
        <f t="shared" si="105"/>
        <v/>
      </c>
      <c r="P2291" s="6">
        <f t="shared" si="106"/>
        <v>592.11</v>
      </c>
      <c r="Q2291">
        <f t="shared" si="107"/>
        <v>343.24501539905322</v>
      </c>
      <c r="R2291" s="16" t="str">
        <f>TEXT(Ecom[[#This Row],[Dates]],"mmm")</f>
        <v>Apr</v>
      </c>
      <c r="S2291" s="16" t="str">
        <f>TEXT(Ecom[[#This Row],[Dates]],"YYYY")</f>
        <v>2026</v>
      </c>
      <c r="T2291" s="16"/>
    </row>
    <row r="2292" spans="1:20" x14ac:dyDescent="0.25">
      <c r="A2292" t="s">
        <v>28</v>
      </c>
      <c r="B2292" s="16">
        <v>46060</v>
      </c>
      <c r="C2292" t="s">
        <v>22</v>
      </c>
      <c r="D2292" t="s">
        <v>15</v>
      </c>
      <c r="E2292" t="s">
        <v>103</v>
      </c>
      <c r="F2292" t="s">
        <v>167</v>
      </c>
      <c r="G2292">
        <v>31907</v>
      </c>
      <c r="H2292" t="s">
        <v>18</v>
      </c>
      <c r="I2292" t="s">
        <v>35</v>
      </c>
      <c r="J2292" t="s">
        <v>36</v>
      </c>
      <c r="K2292" s="6">
        <v>287.97000000000003</v>
      </c>
      <c r="L2292">
        <v>3</v>
      </c>
      <c r="M2292">
        <v>0</v>
      </c>
      <c r="N2292" s="6">
        <v>77.751900000000006</v>
      </c>
      <c r="O2292" t="str">
        <f t="shared" si="105"/>
        <v/>
      </c>
      <c r="P2292" s="6">
        <f t="shared" si="106"/>
        <v>298.77000000000004</v>
      </c>
      <c r="Q2292">
        <f t="shared" si="107"/>
        <v>177.06084689649407</v>
      </c>
      <c r="R2292" s="16" t="str">
        <f>TEXT(Ecom[[#This Row],[Dates]],"mmm")</f>
        <v>Feb</v>
      </c>
      <c r="S2292" s="16" t="str">
        <f>TEXT(Ecom[[#This Row],[Dates]],"YYYY")</f>
        <v>2026</v>
      </c>
      <c r="T2292" s="16"/>
    </row>
    <row r="2293" spans="1:20" x14ac:dyDescent="0.25">
      <c r="A2293" t="s">
        <v>28</v>
      </c>
      <c r="B2293" s="16">
        <v>46378</v>
      </c>
      <c r="C2293" t="s">
        <v>22</v>
      </c>
      <c r="D2293" t="s">
        <v>15</v>
      </c>
      <c r="E2293" t="s">
        <v>103</v>
      </c>
      <c r="F2293" t="s">
        <v>167</v>
      </c>
      <c r="G2293">
        <v>31907</v>
      </c>
      <c r="H2293" t="s">
        <v>18</v>
      </c>
      <c r="I2293" t="s">
        <v>19</v>
      </c>
      <c r="J2293" t="s">
        <v>33</v>
      </c>
      <c r="K2293" s="6">
        <v>595.38</v>
      </c>
      <c r="L2293">
        <v>6</v>
      </c>
      <c r="M2293">
        <v>0</v>
      </c>
      <c r="N2293" s="6">
        <v>297.69</v>
      </c>
      <c r="O2293" t="str">
        <f t="shared" si="105"/>
        <v/>
      </c>
      <c r="P2293" s="6">
        <f t="shared" si="106"/>
        <v>204.43000000000004</v>
      </c>
      <c r="Q2293">
        <f t="shared" si="107"/>
        <v>201.2381006005904</v>
      </c>
      <c r="R2293" s="16" t="str">
        <f>TEXT(Ecom[[#This Row],[Dates]],"mmm")</f>
        <v>Dec</v>
      </c>
      <c r="S2293" s="16" t="str">
        <f>TEXT(Ecom[[#This Row],[Dates]],"YYYY")</f>
        <v>2026</v>
      </c>
      <c r="T2293" s="16"/>
    </row>
    <row r="2294" spans="1:20" x14ac:dyDescent="0.25">
      <c r="A2294" t="s">
        <v>28</v>
      </c>
      <c r="B2294" s="16">
        <v>46302</v>
      </c>
      <c r="C2294" t="s">
        <v>22</v>
      </c>
      <c r="D2294" t="s">
        <v>15</v>
      </c>
      <c r="E2294" t="s">
        <v>103</v>
      </c>
      <c r="F2294" t="s">
        <v>167</v>
      </c>
      <c r="G2294">
        <v>31907</v>
      </c>
      <c r="H2294" t="s">
        <v>18</v>
      </c>
      <c r="I2294" t="s">
        <v>26</v>
      </c>
      <c r="J2294" t="s">
        <v>41</v>
      </c>
      <c r="K2294" s="6">
        <v>12.96</v>
      </c>
      <c r="L2294">
        <v>2</v>
      </c>
      <c r="M2294">
        <v>0</v>
      </c>
      <c r="N2294" s="6">
        <v>6.2207999999999997</v>
      </c>
      <c r="O2294" t="str">
        <f t="shared" si="105"/>
        <v/>
      </c>
      <c r="P2294" s="6">
        <f t="shared" si="106"/>
        <v>66.61999999999999</v>
      </c>
      <c r="Q2294">
        <f t="shared" si="107"/>
        <v>211.95961517861528</v>
      </c>
      <c r="R2294" s="16" t="str">
        <f>TEXT(Ecom[[#This Row],[Dates]],"mmm")</f>
        <v>Oct</v>
      </c>
      <c r="S2294" s="16" t="str">
        <f>TEXT(Ecom[[#This Row],[Dates]],"YYYY")</f>
        <v>2026</v>
      </c>
      <c r="T2294" s="16"/>
    </row>
    <row r="2295" spans="1:20" x14ac:dyDescent="0.25">
      <c r="A2295" t="s">
        <v>28</v>
      </c>
      <c r="B2295" s="16">
        <v>46328</v>
      </c>
      <c r="C2295" t="s">
        <v>22</v>
      </c>
      <c r="D2295" t="s">
        <v>15</v>
      </c>
      <c r="E2295" t="s">
        <v>75</v>
      </c>
      <c r="F2295" t="s">
        <v>76</v>
      </c>
      <c r="G2295">
        <v>10009</v>
      </c>
      <c r="H2295" t="s">
        <v>57</v>
      </c>
      <c r="I2295" t="s">
        <v>35</v>
      </c>
      <c r="J2295" t="s">
        <v>36</v>
      </c>
      <c r="K2295" s="6">
        <v>4.95</v>
      </c>
      <c r="L2295">
        <v>1</v>
      </c>
      <c r="M2295">
        <v>0</v>
      </c>
      <c r="N2295" s="6">
        <v>1.3365</v>
      </c>
      <c r="O2295" t="str">
        <f t="shared" si="105"/>
        <v/>
      </c>
      <c r="P2295" s="6">
        <f t="shared" si="106"/>
        <v>66.806666666666658</v>
      </c>
      <c r="Q2295">
        <f t="shared" si="107"/>
        <v>136.54394670391466</v>
      </c>
      <c r="R2295" s="16" t="str">
        <f>TEXT(Ecom[[#This Row],[Dates]],"mmm")</f>
        <v>Nov</v>
      </c>
      <c r="S2295" s="16" t="str">
        <f>TEXT(Ecom[[#This Row],[Dates]],"YYYY")</f>
        <v>2026</v>
      </c>
      <c r="T2295" s="16"/>
    </row>
    <row r="2296" spans="1:20" x14ac:dyDescent="0.25">
      <c r="A2296" t="s">
        <v>28</v>
      </c>
      <c r="B2296" s="16">
        <v>45801</v>
      </c>
      <c r="C2296" t="s">
        <v>22</v>
      </c>
      <c r="D2296" t="s">
        <v>15</v>
      </c>
      <c r="E2296" t="s">
        <v>294</v>
      </c>
      <c r="F2296" t="s">
        <v>127</v>
      </c>
      <c r="G2296">
        <v>6457</v>
      </c>
      <c r="H2296" t="s">
        <v>57</v>
      </c>
      <c r="I2296" t="s">
        <v>19</v>
      </c>
      <c r="J2296" t="s">
        <v>33</v>
      </c>
      <c r="K2296" s="6">
        <v>181.95</v>
      </c>
      <c r="L2296">
        <v>3</v>
      </c>
      <c r="M2296">
        <v>0</v>
      </c>
      <c r="N2296" s="6">
        <v>38.209499999999998</v>
      </c>
      <c r="O2296" t="str">
        <f t="shared" si="105"/>
        <v/>
      </c>
      <c r="P2296" s="6">
        <f t="shared" si="106"/>
        <v>151.72333333333333</v>
      </c>
      <c r="Q2296">
        <f t="shared" si="107"/>
        <v>96.262554659792968</v>
      </c>
      <c r="R2296" s="16" t="str">
        <f>TEXT(Ecom[[#This Row],[Dates]],"mmm")</f>
        <v>May</v>
      </c>
      <c r="S2296" s="16" t="str">
        <f>TEXT(Ecom[[#This Row],[Dates]],"YYYY")</f>
        <v>2025</v>
      </c>
      <c r="T2296" s="16"/>
    </row>
    <row r="2297" spans="1:20" x14ac:dyDescent="0.25">
      <c r="A2297" t="s">
        <v>28</v>
      </c>
      <c r="B2297" s="16">
        <v>46129</v>
      </c>
      <c r="C2297" t="s">
        <v>14</v>
      </c>
      <c r="D2297" t="s">
        <v>15</v>
      </c>
      <c r="E2297" t="s">
        <v>75</v>
      </c>
      <c r="F2297" t="s">
        <v>76</v>
      </c>
      <c r="G2297">
        <v>10011</v>
      </c>
      <c r="H2297" t="s">
        <v>57</v>
      </c>
      <c r="I2297" t="s">
        <v>26</v>
      </c>
      <c r="J2297" t="s">
        <v>41</v>
      </c>
      <c r="K2297" s="6">
        <v>13.52</v>
      </c>
      <c r="L2297">
        <v>4</v>
      </c>
      <c r="M2297">
        <v>0</v>
      </c>
      <c r="N2297" s="6">
        <v>6.2191999999999998</v>
      </c>
      <c r="O2297" t="str">
        <f t="shared" si="105"/>
        <v/>
      </c>
      <c r="P2297" s="6">
        <f t="shared" si="106"/>
        <v>105.38999999999999</v>
      </c>
      <c r="Q2297">
        <f t="shared" si="107"/>
        <v>78.309605602567217</v>
      </c>
      <c r="R2297" s="16" t="str">
        <f>TEXT(Ecom[[#This Row],[Dates]],"mmm")</f>
        <v>Apr</v>
      </c>
      <c r="S2297" s="16" t="str">
        <f>TEXT(Ecom[[#This Row],[Dates]],"YYYY")</f>
        <v>2026</v>
      </c>
      <c r="T2297" s="16"/>
    </row>
    <row r="2298" spans="1:20" x14ac:dyDescent="0.25">
      <c r="A2298" t="s">
        <v>28</v>
      </c>
      <c r="B2298" s="16">
        <v>45659</v>
      </c>
      <c r="C2298" t="s">
        <v>14</v>
      </c>
      <c r="D2298" t="s">
        <v>15</v>
      </c>
      <c r="E2298" t="s">
        <v>75</v>
      </c>
      <c r="F2298" t="s">
        <v>76</v>
      </c>
      <c r="G2298">
        <v>10011</v>
      </c>
      <c r="H2298" t="s">
        <v>57</v>
      </c>
      <c r="I2298" t="s">
        <v>19</v>
      </c>
      <c r="J2298" t="s">
        <v>33</v>
      </c>
      <c r="K2298" s="6">
        <v>259.7</v>
      </c>
      <c r="L2298">
        <v>5</v>
      </c>
      <c r="M2298">
        <v>0</v>
      </c>
      <c r="N2298" s="6">
        <v>106.477</v>
      </c>
      <c r="O2298" t="str">
        <f t="shared" si="105"/>
        <v/>
      </c>
      <c r="P2298" s="6">
        <f t="shared" si="106"/>
        <v>567.52666666666664</v>
      </c>
      <c r="Q2298">
        <f t="shared" si="107"/>
        <v>485.95370955434601</v>
      </c>
      <c r="R2298" s="16" t="str">
        <f>TEXT(Ecom[[#This Row],[Dates]],"mmm")</f>
        <v>Jan</v>
      </c>
      <c r="S2298" s="16" t="str">
        <f>TEXT(Ecom[[#This Row],[Dates]],"YYYY")</f>
        <v>2025</v>
      </c>
      <c r="T2298" s="16"/>
    </row>
    <row r="2299" spans="1:20" x14ac:dyDescent="0.25">
      <c r="A2299" t="s">
        <v>28</v>
      </c>
      <c r="B2299" s="16">
        <v>45774</v>
      </c>
      <c r="C2299" t="s">
        <v>14</v>
      </c>
      <c r="D2299" t="s">
        <v>15</v>
      </c>
      <c r="E2299" t="s">
        <v>75</v>
      </c>
      <c r="F2299" t="s">
        <v>76</v>
      </c>
      <c r="G2299">
        <v>10011</v>
      </c>
      <c r="H2299" t="s">
        <v>57</v>
      </c>
      <c r="I2299" t="s">
        <v>35</v>
      </c>
      <c r="J2299" t="s">
        <v>36</v>
      </c>
      <c r="K2299" s="6">
        <v>42.95</v>
      </c>
      <c r="L2299">
        <v>1</v>
      </c>
      <c r="M2299">
        <v>0</v>
      </c>
      <c r="N2299" s="6">
        <v>1.2885</v>
      </c>
      <c r="O2299" t="str">
        <f t="shared" si="105"/>
        <v/>
      </c>
      <c r="P2299" s="6">
        <f t="shared" si="106"/>
        <v>648.94666666666672</v>
      </c>
      <c r="Q2299">
        <f t="shared" si="107"/>
        <v>489.1540985741118</v>
      </c>
      <c r="R2299" s="16" t="str">
        <f>TEXT(Ecom[[#This Row],[Dates]],"mmm")</f>
        <v>Apr</v>
      </c>
      <c r="S2299" s="16" t="str">
        <f>TEXT(Ecom[[#This Row],[Dates]],"YYYY")</f>
        <v>2025</v>
      </c>
      <c r="T2299" s="16"/>
    </row>
    <row r="2300" spans="1:20" x14ac:dyDescent="0.25">
      <c r="A2300" t="s">
        <v>28</v>
      </c>
      <c r="B2300" s="16">
        <v>46080</v>
      </c>
      <c r="C2300" t="s">
        <v>14</v>
      </c>
      <c r="D2300" t="s">
        <v>15</v>
      </c>
      <c r="E2300" t="s">
        <v>75</v>
      </c>
      <c r="F2300" t="s">
        <v>76</v>
      </c>
      <c r="G2300">
        <v>10011</v>
      </c>
      <c r="H2300" t="s">
        <v>57</v>
      </c>
      <c r="I2300" t="s">
        <v>35</v>
      </c>
      <c r="J2300" t="s">
        <v>59</v>
      </c>
      <c r="K2300" s="6">
        <v>1399.93</v>
      </c>
      <c r="L2300">
        <v>7</v>
      </c>
      <c r="M2300">
        <v>0</v>
      </c>
      <c r="N2300" s="6">
        <v>601.96990000000005</v>
      </c>
      <c r="O2300" t="str">
        <f t="shared" si="105"/>
        <v/>
      </c>
      <c r="P2300" s="6">
        <f t="shared" si="106"/>
        <v>638.87</v>
      </c>
      <c r="Q2300">
        <f t="shared" si="107"/>
        <v>607.17385356407749</v>
      </c>
      <c r="R2300" s="16" t="str">
        <f>TEXT(Ecom[[#This Row],[Dates]],"mmm")</f>
        <v>Feb</v>
      </c>
      <c r="S2300" s="16" t="str">
        <f>TEXT(Ecom[[#This Row],[Dates]],"YYYY")</f>
        <v>2026</v>
      </c>
      <c r="T2300" s="16"/>
    </row>
    <row r="2301" spans="1:20" x14ac:dyDescent="0.25">
      <c r="A2301" t="s">
        <v>28</v>
      </c>
      <c r="B2301" s="16">
        <v>46145</v>
      </c>
      <c r="C2301" t="s">
        <v>14</v>
      </c>
      <c r="D2301" t="s">
        <v>15</v>
      </c>
      <c r="E2301" t="s">
        <v>75</v>
      </c>
      <c r="F2301" t="s">
        <v>76</v>
      </c>
      <c r="G2301">
        <v>10011</v>
      </c>
      <c r="H2301" t="s">
        <v>57</v>
      </c>
      <c r="I2301" t="s">
        <v>35</v>
      </c>
      <c r="J2301" t="s">
        <v>36</v>
      </c>
      <c r="K2301" s="6">
        <v>503.96</v>
      </c>
      <c r="L2301">
        <v>4</v>
      </c>
      <c r="M2301">
        <v>0</v>
      </c>
      <c r="N2301" s="6">
        <v>125.99</v>
      </c>
      <c r="O2301" t="str">
        <f t="shared" si="105"/>
        <v/>
      </c>
      <c r="P2301" s="6">
        <f t="shared" si="106"/>
        <v>176.06666666666663</v>
      </c>
      <c r="Q2301">
        <f t="shared" si="107"/>
        <v>383.04071216265521</v>
      </c>
      <c r="R2301" s="16" t="str">
        <f>TEXT(Ecom[[#This Row],[Dates]],"mmm")</f>
        <v>May</v>
      </c>
      <c r="S2301" s="16" t="str">
        <f>TEXT(Ecom[[#This Row],[Dates]],"YYYY")</f>
        <v>2026</v>
      </c>
      <c r="T2301" s="16"/>
    </row>
    <row r="2302" spans="1:20" x14ac:dyDescent="0.25">
      <c r="A2302" t="s">
        <v>28</v>
      </c>
      <c r="B2302" s="16">
        <v>45999</v>
      </c>
      <c r="C2302" t="s">
        <v>14</v>
      </c>
      <c r="D2302" t="s">
        <v>15</v>
      </c>
      <c r="E2302" t="s">
        <v>385</v>
      </c>
      <c r="F2302" t="s">
        <v>70</v>
      </c>
      <c r="G2302">
        <v>48640</v>
      </c>
      <c r="H2302" t="s">
        <v>47</v>
      </c>
      <c r="I2302" t="s">
        <v>26</v>
      </c>
      <c r="J2302" t="s">
        <v>37</v>
      </c>
      <c r="K2302" s="6">
        <v>12.72</v>
      </c>
      <c r="L2302">
        <v>3</v>
      </c>
      <c r="M2302">
        <v>0</v>
      </c>
      <c r="N2302" s="6">
        <v>6.36</v>
      </c>
      <c r="O2302" t="str">
        <f t="shared" si="105"/>
        <v/>
      </c>
      <c r="P2302" s="6">
        <f t="shared" si="106"/>
        <v>113.41333333333334</v>
      </c>
      <c r="Q2302">
        <f t="shared" si="107"/>
        <v>391.65494401842301</v>
      </c>
      <c r="R2302" s="16" t="str">
        <f>TEXT(Ecom[[#This Row],[Dates]],"mmm")</f>
        <v>Dec</v>
      </c>
      <c r="S2302" s="16" t="str">
        <f>TEXT(Ecom[[#This Row],[Dates]],"YYYY")</f>
        <v>2025</v>
      </c>
      <c r="T2302" s="16"/>
    </row>
    <row r="2303" spans="1:20" x14ac:dyDescent="0.25">
      <c r="A2303" t="s">
        <v>28</v>
      </c>
      <c r="B2303" s="16">
        <v>45714</v>
      </c>
      <c r="C2303" t="s">
        <v>14</v>
      </c>
      <c r="D2303" t="s">
        <v>15</v>
      </c>
      <c r="E2303" t="s">
        <v>385</v>
      </c>
      <c r="F2303" t="s">
        <v>70</v>
      </c>
      <c r="G2303">
        <v>48640</v>
      </c>
      <c r="H2303" t="s">
        <v>47</v>
      </c>
      <c r="I2303" t="s">
        <v>26</v>
      </c>
      <c r="J2303" t="s">
        <v>37</v>
      </c>
      <c r="K2303" s="6">
        <v>11.52</v>
      </c>
      <c r="L2303">
        <v>4</v>
      </c>
      <c r="M2303">
        <v>0</v>
      </c>
      <c r="N2303" s="6">
        <v>5.6448</v>
      </c>
      <c r="O2303" t="str">
        <f t="shared" si="105"/>
        <v/>
      </c>
      <c r="P2303" s="6">
        <f t="shared" si="106"/>
        <v>350.48</v>
      </c>
      <c r="Q2303">
        <f t="shared" si="107"/>
        <v>263.04270668608302</v>
      </c>
      <c r="R2303" s="16" t="str">
        <f>TEXT(Ecom[[#This Row],[Dates]],"mmm")</f>
        <v>Feb</v>
      </c>
      <c r="S2303" s="16" t="str">
        <f>TEXT(Ecom[[#This Row],[Dates]],"YYYY")</f>
        <v>2025</v>
      </c>
      <c r="T2303" s="16"/>
    </row>
    <row r="2304" spans="1:20" x14ac:dyDescent="0.25">
      <c r="A2304" t="s">
        <v>28</v>
      </c>
      <c r="B2304" s="16">
        <v>46085</v>
      </c>
      <c r="C2304" t="s">
        <v>22</v>
      </c>
      <c r="D2304" t="s">
        <v>15</v>
      </c>
      <c r="E2304" t="s">
        <v>103</v>
      </c>
      <c r="F2304" t="s">
        <v>167</v>
      </c>
      <c r="G2304">
        <v>31907</v>
      </c>
      <c r="H2304" t="s">
        <v>18</v>
      </c>
      <c r="I2304" t="s">
        <v>35</v>
      </c>
      <c r="J2304" t="s">
        <v>59</v>
      </c>
      <c r="K2304" s="6">
        <v>316</v>
      </c>
      <c r="L2304">
        <v>4</v>
      </c>
      <c r="M2304">
        <v>0</v>
      </c>
      <c r="N2304" s="6">
        <v>31.6</v>
      </c>
      <c r="O2304" t="str">
        <f t="shared" si="105"/>
        <v/>
      </c>
      <c r="P2304" s="6">
        <f t="shared" si="106"/>
        <v>382.08</v>
      </c>
      <c r="Q2304">
        <f t="shared" si="107"/>
        <v>292.42797900287121</v>
      </c>
      <c r="R2304" s="16" t="str">
        <f>TEXT(Ecom[[#This Row],[Dates]],"mmm")</f>
        <v>Mar</v>
      </c>
      <c r="S2304" s="16" t="str">
        <f>TEXT(Ecom[[#This Row],[Dates]],"YYYY")</f>
        <v>2026</v>
      </c>
      <c r="T2304" s="16"/>
    </row>
    <row r="2305" spans="1:20" x14ac:dyDescent="0.25">
      <c r="A2305" t="s">
        <v>13</v>
      </c>
      <c r="B2305" s="16">
        <v>46111</v>
      </c>
      <c r="C2305" t="s">
        <v>44</v>
      </c>
      <c r="D2305" t="s">
        <v>15</v>
      </c>
      <c r="E2305" t="s">
        <v>270</v>
      </c>
      <c r="F2305" t="s">
        <v>167</v>
      </c>
      <c r="G2305">
        <v>30076</v>
      </c>
      <c r="H2305" t="s">
        <v>18</v>
      </c>
      <c r="I2305" t="s">
        <v>19</v>
      </c>
      <c r="J2305" t="s">
        <v>21</v>
      </c>
      <c r="K2305" s="6">
        <v>723.92</v>
      </c>
      <c r="L2305">
        <v>4</v>
      </c>
      <c r="M2305">
        <v>0</v>
      </c>
      <c r="N2305" s="6">
        <v>188.2192</v>
      </c>
      <c r="O2305" t="str">
        <f t="shared" si="105"/>
        <v/>
      </c>
      <c r="P2305" s="6">
        <f t="shared" si="106"/>
        <v>323.87066666666669</v>
      </c>
      <c r="Q2305">
        <f t="shared" si="107"/>
        <v>287.98540156005078</v>
      </c>
      <c r="R2305" s="16" t="str">
        <f>TEXT(Ecom[[#This Row],[Dates]],"mmm")</f>
        <v>Mar</v>
      </c>
      <c r="S2305" s="16" t="str">
        <f>TEXT(Ecom[[#This Row],[Dates]],"YYYY")</f>
        <v>2026</v>
      </c>
      <c r="T2305" s="16"/>
    </row>
    <row r="2306" spans="1:20" x14ac:dyDescent="0.25">
      <c r="A2306" t="s">
        <v>13</v>
      </c>
      <c r="B2306" s="16">
        <v>45665</v>
      </c>
      <c r="C2306" t="s">
        <v>44</v>
      </c>
      <c r="D2306" t="s">
        <v>15</v>
      </c>
      <c r="E2306" t="s">
        <v>270</v>
      </c>
      <c r="F2306" t="s">
        <v>167</v>
      </c>
      <c r="G2306">
        <v>30076</v>
      </c>
      <c r="H2306" t="s">
        <v>18</v>
      </c>
      <c r="I2306" t="s">
        <v>26</v>
      </c>
      <c r="J2306" t="s">
        <v>41</v>
      </c>
      <c r="K2306" s="6">
        <v>106.32</v>
      </c>
      <c r="L2306">
        <v>3</v>
      </c>
      <c r="M2306">
        <v>0</v>
      </c>
      <c r="N2306" s="6">
        <v>49.970399999999998</v>
      </c>
      <c r="O2306" t="str">
        <f t="shared" ref="O2306:O2369" si="108">IF(N2306&lt;0,N2306,"")</f>
        <v/>
      </c>
      <c r="P2306" s="6">
        <f t="shared" si="106"/>
        <v>91.63600000000001</v>
      </c>
      <c r="Q2306">
        <f t="shared" si="107"/>
        <v>194.50730691939836</v>
      </c>
      <c r="R2306" s="16" t="str">
        <f>TEXT(Ecom[[#This Row],[Dates]],"mmm")</f>
        <v>Jan</v>
      </c>
      <c r="S2306" s="16" t="str">
        <f>TEXT(Ecom[[#This Row],[Dates]],"YYYY")</f>
        <v>2025</v>
      </c>
      <c r="T2306" s="16"/>
    </row>
    <row r="2307" spans="1:20" x14ac:dyDescent="0.25">
      <c r="A2307" t="s">
        <v>62</v>
      </c>
      <c r="B2307" s="16">
        <v>45889</v>
      </c>
      <c r="C2307" t="s">
        <v>22</v>
      </c>
      <c r="D2307" t="s">
        <v>15</v>
      </c>
      <c r="E2307" t="s">
        <v>79</v>
      </c>
      <c r="F2307" t="s">
        <v>65</v>
      </c>
      <c r="G2307">
        <v>60623</v>
      </c>
      <c r="H2307" t="s">
        <v>47</v>
      </c>
      <c r="I2307" t="s">
        <v>19</v>
      </c>
      <c r="J2307" t="s">
        <v>20</v>
      </c>
      <c r="K2307" s="6">
        <v>141.37200000000001</v>
      </c>
      <c r="L2307">
        <v>2</v>
      </c>
      <c r="M2307">
        <v>0.3</v>
      </c>
      <c r="N2307" s="6">
        <v>-14.1372</v>
      </c>
      <c r="O2307">
        <f t="shared" si="108"/>
        <v>-14.1372</v>
      </c>
      <c r="P2307" s="6">
        <f t="shared" ref="P2307:P2370" si="109">AVERAGE(K2307:K2309)</f>
        <v>186.446</v>
      </c>
      <c r="Q2307">
        <f t="shared" si="107"/>
        <v>162.4764846073744</v>
      </c>
      <c r="R2307" s="16" t="str">
        <f>TEXT(Ecom[[#This Row],[Dates]],"mmm")</f>
        <v>Aug</v>
      </c>
      <c r="S2307" s="16" t="str">
        <f>TEXT(Ecom[[#This Row],[Dates]],"YYYY")</f>
        <v>2025</v>
      </c>
      <c r="T2307" s="16"/>
    </row>
    <row r="2308" spans="1:20" x14ac:dyDescent="0.25">
      <c r="A2308" t="s">
        <v>62</v>
      </c>
      <c r="B2308" s="16">
        <v>45850</v>
      </c>
      <c r="C2308" t="s">
        <v>22</v>
      </c>
      <c r="D2308" t="s">
        <v>15</v>
      </c>
      <c r="E2308" t="s">
        <v>61</v>
      </c>
      <c r="F2308" t="s">
        <v>46</v>
      </c>
      <c r="G2308">
        <v>77041</v>
      </c>
      <c r="H2308" t="s">
        <v>47</v>
      </c>
      <c r="I2308" t="s">
        <v>26</v>
      </c>
      <c r="J2308" t="s">
        <v>41</v>
      </c>
      <c r="K2308" s="6">
        <v>27.216000000000001</v>
      </c>
      <c r="L2308">
        <v>3</v>
      </c>
      <c r="M2308">
        <v>0.2</v>
      </c>
      <c r="N2308" s="6">
        <v>9.8658000000000001</v>
      </c>
      <c r="O2308" t="str">
        <f t="shared" si="108"/>
        <v/>
      </c>
      <c r="P2308" s="6">
        <f t="shared" si="109"/>
        <v>232.91933333333336</v>
      </c>
      <c r="Q2308">
        <f t="shared" si="107"/>
        <v>126.73049229207859</v>
      </c>
      <c r="R2308" s="16" t="str">
        <f>TEXT(Ecom[[#This Row],[Dates]],"mmm")</f>
        <v>Jul</v>
      </c>
      <c r="S2308" s="16" t="str">
        <f>TEXT(Ecom[[#This Row],[Dates]],"YYYY")</f>
        <v>2025</v>
      </c>
      <c r="T2308" s="16"/>
    </row>
    <row r="2309" spans="1:20" x14ac:dyDescent="0.25">
      <c r="A2309" t="s">
        <v>28</v>
      </c>
      <c r="B2309" s="16">
        <v>45692</v>
      </c>
      <c r="C2309" t="s">
        <v>14</v>
      </c>
      <c r="D2309" t="s">
        <v>15</v>
      </c>
      <c r="E2309" t="s">
        <v>75</v>
      </c>
      <c r="F2309" t="s">
        <v>76</v>
      </c>
      <c r="G2309">
        <v>10009</v>
      </c>
      <c r="H2309" t="s">
        <v>57</v>
      </c>
      <c r="I2309" t="s">
        <v>35</v>
      </c>
      <c r="J2309" t="s">
        <v>59</v>
      </c>
      <c r="K2309" s="6">
        <v>390.75</v>
      </c>
      <c r="L2309">
        <v>5</v>
      </c>
      <c r="M2309">
        <v>0</v>
      </c>
      <c r="N2309" s="6">
        <v>171.93</v>
      </c>
      <c r="O2309" t="str">
        <f t="shared" si="108"/>
        <v/>
      </c>
      <c r="P2309" s="6">
        <f t="shared" si="109"/>
        <v>246.6633333333333</v>
      </c>
      <c r="Q2309">
        <f t="shared" ref="Q2309:Q2372" si="110">SQRT(SUMXMY2(K2309:K2311,P2307:P2309)/3)</f>
        <v>158.94718374865792</v>
      </c>
      <c r="R2309" s="16" t="str">
        <f>TEXT(Ecom[[#This Row],[Dates]],"mmm")</f>
        <v>Feb</v>
      </c>
      <c r="S2309" s="16" t="str">
        <f>TEXT(Ecom[[#This Row],[Dates]],"YYYY")</f>
        <v>2025</v>
      </c>
      <c r="T2309" s="16"/>
    </row>
    <row r="2310" spans="1:20" x14ac:dyDescent="0.25">
      <c r="A2310" t="s">
        <v>62</v>
      </c>
      <c r="B2310" s="16">
        <v>46346</v>
      </c>
      <c r="C2310" t="s">
        <v>44</v>
      </c>
      <c r="D2310" t="s">
        <v>15</v>
      </c>
      <c r="E2310" t="s">
        <v>175</v>
      </c>
      <c r="F2310" t="s">
        <v>81</v>
      </c>
      <c r="G2310">
        <v>85345</v>
      </c>
      <c r="H2310" t="s">
        <v>25</v>
      </c>
      <c r="I2310" t="s">
        <v>19</v>
      </c>
      <c r="J2310" t="s">
        <v>21</v>
      </c>
      <c r="K2310" s="6">
        <v>280.79199999999997</v>
      </c>
      <c r="L2310">
        <v>1</v>
      </c>
      <c r="M2310">
        <v>0.2</v>
      </c>
      <c r="N2310" s="6">
        <v>35.098999999999997</v>
      </c>
      <c r="O2310" t="str">
        <f t="shared" si="108"/>
        <v/>
      </c>
      <c r="P2310" s="6">
        <f t="shared" si="109"/>
        <v>145.76</v>
      </c>
      <c r="Q2310">
        <f t="shared" si="110"/>
        <v>111.63048515659283</v>
      </c>
      <c r="R2310" s="16" t="str">
        <f>TEXT(Ecom[[#This Row],[Dates]],"mmm")</f>
        <v>Nov</v>
      </c>
      <c r="S2310" s="16" t="str">
        <f>TEXT(Ecom[[#This Row],[Dates]],"YYYY")</f>
        <v>2026</v>
      </c>
      <c r="T2310" s="16"/>
    </row>
    <row r="2311" spans="1:20" x14ac:dyDescent="0.25">
      <c r="A2311" t="s">
        <v>62</v>
      </c>
      <c r="B2311" s="16">
        <v>45684</v>
      </c>
      <c r="C2311" t="s">
        <v>44</v>
      </c>
      <c r="D2311" t="s">
        <v>15</v>
      </c>
      <c r="E2311" t="s">
        <v>175</v>
      </c>
      <c r="F2311" t="s">
        <v>81</v>
      </c>
      <c r="G2311">
        <v>85345</v>
      </c>
      <c r="H2311" t="s">
        <v>25</v>
      </c>
      <c r="I2311" t="s">
        <v>26</v>
      </c>
      <c r="J2311" t="s">
        <v>32</v>
      </c>
      <c r="K2311" s="6">
        <v>68.447999999999993</v>
      </c>
      <c r="L2311">
        <v>4</v>
      </c>
      <c r="M2311">
        <v>0.2</v>
      </c>
      <c r="N2311" s="6">
        <v>7.7004000000000001</v>
      </c>
      <c r="O2311" t="str">
        <f t="shared" si="108"/>
        <v/>
      </c>
      <c r="P2311" s="6">
        <f t="shared" si="109"/>
        <v>57.45333333333334</v>
      </c>
      <c r="Q2311">
        <f t="shared" si="110"/>
        <v>110.78704905792446</v>
      </c>
      <c r="R2311" s="16" t="str">
        <f>TEXT(Ecom[[#This Row],[Dates]],"mmm")</f>
        <v>Jan</v>
      </c>
      <c r="S2311" s="16" t="str">
        <f>TEXT(Ecom[[#This Row],[Dates]],"YYYY")</f>
        <v>2025</v>
      </c>
      <c r="T2311" s="16"/>
    </row>
    <row r="2312" spans="1:20" x14ac:dyDescent="0.25">
      <c r="A2312" t="s">
        <v>62</v>
      </c>
      <c r="B2312" s="16">
        <v>46152</v>
      </c>
      <c r="C2312" t="s">
        <v>44</v>
      </c>
      <c r="D2312" t="s">
        <v>15</v>
      </c>
      <c r="E2312" t="s">
        <v>175</v>
      </c>
      <c r="F2312" t="s">
        <v>81</v>
      </c>
      <c r="G2312">
        <v>85345</v>
      </c>
      <c r="H2312" t="s">
        <v>25</v>
      </c>
      <c r="I2312" t="s">
        <v>26</v>
      </c>
      <c r="J2312" t="s">
        <v>34</v>
      </c>
      <c r="K2312" s="6">
        <v>88.04</v>
      </c>
      <c r="L2312">
        <v>5</v>
      </c>
      <c r="M2312">
        <v>0.2</v>
      </c>
      <c r="N2312" s="6">
        <v>6.6029999999999998</v>
      </c>
      <c r="O2312" t="str">
        <f t="shared" si="108"/>
        <v/>
      </c>
      <c r="P2312" s="6">
        <f t="shared" si="109"/>
        <v>106.50133333333333</v>
      </c>
      <c r="Q2312">
        <f t="shared" si="110"/>
        <v>75.191708841590497</v>
      </c>
      <c r="R2312" s="16" t="str">
        <f>TEXT(Ecom[[#This Row],[Dates]],"mmm")</f>
        <v>May</v>
      </c>
      <c r="S2312" s="16" t="str">
        <f>TEXT(Ecom[[#This Row],[Dates]],"YYYY")</f>
        <v>2026</v>
      </c>
      <c r="T2312" s="16"/>
    </row>
    <row r="2313" spans="1:20" x14ac:dyDescent="0.25">
      <c r="A2313" t="s">
        <v>62</v>
      </c>
      <c r="B2313" s="16">
        <v>46373</v>
      </c>
      <c r="C2313" t="s">
        <v>44</v>
      </c>
      <c r="D2313" t="s">
        <v>15</v>
      </c>
      <c r="E2313" t="s">
        <v>175</v>
      </c>
      <c r="F2313" t="s">
        <v>81</v>
      </c>
      <c r="G2313">
        <v>85345</v>
      </c>
      <c r="H2313" t="s">
        <v>25</v>
      </c>
      <c r="I2313" t="s">
        <v>26</v>
      </c>
      <c r="J2313" t="s">
        <v>34</v>
      </c>
      <c r="K2313" s="6">
        <v>15.872</v>
      </c>
      <c r="L2313">
        <v>1</v>
      </c>
      <c r="M2313">
        <v>0.2</v>
      </c>
      <c r="N2313" s="6">
        <v>1.984</v>
      </c>
      <c r="O2313" t="str">
        <f t="shared" si="108"/>
        <v/>
      </c>
      <c r="P2313" s="6">
        <f t="shared" si="109"/>
        <v>82.028000000000006</v>
      </c>
      <c r="Q2313">
        <f t="shared" si="110"/>
        <v>77.832339678644217</v>
      </c>
      <c r="R2313" s="16" t="str">
        <f>TEXT(Ecom[[#This Row],[Dates]],"mmm")</f>
        <v>Dec</v>
      </c>
      <c r="S2313" s="16" t="str">
        <f>TEXT(Ecom[[#This Row],[Dates]],"YYYY")</f>
        <v>2026</v>
      </c>
      <c r="T2313" s="16"/>
    </row>
    <row r="2314" spans="1:20" x14ac:dyDescent="0.25">
      <c r="A2314" t="s">
        <v>62</v>
      </c>
      <c r="B2314" s="16">
        <v>46211</v>
      </c>
      <c r="C2314" t="s">
        <v>44</v>
      </c>
      <c r="D2314" t="s">
        <v>15</v>
      </c>
      <c r="E2314" t="s">
        <v>175</v>
      </c>
      <c r="F2314" t="s">
        <v>81</v>
      </c>
      <c r="G2314">
        <v>85345</v>
      </c>
      <c r="H2314" t="s">
        <v>25</v>
      </c>
      <c r="I2314" t="s">
        <v>26</v>
      </c>
      <c r="J2314" t="s">
        <v>32</v>
      </c>
      <c r="K2314" s="6">
        <v>215.59200000000001</v>
      </c>
      <c r="L2314">
        <v>3</v>
      </c>
      <c r="M2314">
        <v>0.2</v>
      </c>
      <c r="N2314" s="6">
        <v>-48.508200000000002</v>
      </c>
      <c r="O2314">
        <f t="shared" si="108"/>
        <v>-48.508200000000002</v>
      </c>
      <c r="P2314" s="6">
        <f t="shared" si="109"/>
        <v>215.51066666666668</v>
      </c>
      <c r="Q2314">
        <f t="shared" si="110"/>
        <v>137.56089605644422</v>
      </c>
      <c r="R2314" s="16" t="str">
        <f>TEXT(Ecom[[#This Row],[Dates]],"mmm")</f>
        <v>Jul</v>
      </c>
      <c r="S2314" s="16" t="str">
        <f>TEXT(Ecom[[#This Row],[Dates]],"YYYY")</f>
        <v>2026</v>
      </c>
      <c r="T2314" s="16"/>
    </row>
    <row r="2315" spans="1:20" x14ac:dyDescent="0.25">
      <c r="A2315" t="s">
        <v>28</v>
      </c>
      <c r="B2315" s="16">
        <v>46288</v>
      </c>
      <c r="C2315" t="s">
        <v>22</v>
      </c>
      <c r="D2315" t="s">
        <v>15</v>
      </c>
      <c r="E2315" t="s">
        <v>386</v>
      </c>
      <c r="F2315" t="s">
        <v>387</v>
      </c>
      <c r="G2315">
        <v>57103</v>
      </c>
      <c r="H2315" t="s">
        <v>47</v>
      </c>
      <c r="I2315" t="s">
        <v>26</v>
      </c>
      <c r="J2315" t="s">
        <v>27</v>
      </c>
      <c r="K2315" s="6">
        <v>14.62</v>
      </c>
      <c r="L2315">
        <v>2</v>
      </c>
      <c r="M2315">
        <v>0</v>
      </c>
      <c r="N2315" s="6">
        <v>6.8714000000000004</v>
      </c>
      <c r="O2315" t="str">
        <f t="shared" si="108"/>
        <v/>
      </c>
      <c r="P2315" s="6">
        <f t="shared" si="109"/>
        <v>157.97999999999999</v>
      </c>
      <c r="Q2315">
        <f t="shared" si="110"/>
        <v>139.15055062506673</v>
      </c>
      <c r="R2315" s="16" t="str">
        <f>TEXT(Ecom[[#This Row],[Dates]],"mmm")</f>
        <v>Sep</v>
      </c>
      <c r="S2315" s="16" t="str">
        <f>TEXT(Ecom[[#This Row],[Dates]],"YYYY")</f>
        <v>2026</v>
      </c>
      <c r="T2315" s="16"/>
    </row>
    <row r="2316" spans="1:20" x14ac:dyDescent="0.25">
      <c r="A2316" t="s">
        <v>28</v>
      </c>
      <c r="B2316" s="16">
        <v>46272</v>
      </c>
      <c r="C2316" t="s">
        <v>22</v>
      </c>
      <c r="D2316" t="s">
        <v>15</v>
      </c>
      <c r="E2316" t="s">
        <v>386</v>
      </c>
      <c r="F2316" t="s">
        <v>387</v>
      </c>
      <c r="G2316">
        <v>57103</v>
      </c>
      <c r="H2316" t="s">
        <v>47</v>
      </c>
      <c r="I2316" t="s">
        <v>26</v>
      </c>
      <c r="J2316" t="s">
        <v>38</v>
      </c>
      <c r="K2316" s="6">
        <v>416.32</v>
      </c>
      <c r="L2316">
        <v>2</v>
      </c>
      <c r="M2316">
        <v>0</v>
      </c>
      <c r="N2316" s="6">
        <v>112.4064</v>
      </c>
      <c r="O2316" t="str">
        <f t="shared" si="108"/>
        <v/>
      </c>
      <c r="P2316" s="6">
        <f t="shared" si="109"/>
        <v>214.08666666666667</v>
      </c>
      <c r="Q2316">
        <f t="shared" si="110"/>
        <v>134.80220522209842</v>
      </c>
      <c r="R2316" s="16" t="str">
        <f>TEXT(Ecom[[#This Row],[Dates]],"mmm")</f>
        <v>Sep</v>
      </c>
      <c r="S2316" s="16" t="str">
        <f>TEXT(Ecom[[#This Row],[Dates]],"YYYY")</f>
        <v>2026</v>
      </c>
      <c r="T2316" s="16"/>
    </row>
    <row r="2317" spans="1:20" x14ac:dyDescent="0.25">
      <c r="A2317" t="s">
        <v>28</v>
      </c>
      <c r="B2317" s="16">
        <v>46372</v>
      </c>
      <c r="C2317" t="s">
        <v>22</v>
      </c>
      <c r="D2317" t="s">
        <v>15</v>
      </c>
      <c r="E2317" t="s">
        <v>386</v>
      </c>
      <c r="F2317" t="s">
        <v>387</v>
      </c>
      <c r="G2317">
        <v>57103</v>
      </c>
      <c r="H2317" t="s">
        <v>47</v>
      </c>
      <c r="I2317" t="s">
        <v>26</v>
      </c>
      <c r="J2317" t="s">
        <v>37</v>
      </c>
      <c r="K2317" s="6">
        <v>43</v>
      </c>
      <c r="L2317">
        <v>5</v>
      </c>
      <c r="M2317">
        <v>0</v>
      </c>
      <c r="N2317" s="6">
        <v>20.21</v>
      </c>
      <c r="O2317" t="str">
        <f t="shared" si="108"/>
        <v/>
      </c>
      <c r="P2317" s="6">
        <f t="shared" si="109"/>
        <v>95.589999999999989</v>
      </c>
      <c r="Q2317">
        <f t="shared" si="110"/>
        <v>71.644429521641669</v>
      </c>
      <c r="R2317" s="16" t="str">
        <f>TEXT(Ecom[[#This Row],[Dates]],"mmm")</f>
        <v>Dec</v>
      </c>
      <c r="S2317" s="16" t="str">
        <f>TEXT(Ecom[[#This Row],[Dates]],"YYYY")</f>
        <v>2026</v>
      </c>
      <c r="T2317" s="16"/>
    </row>
    <row r="2318" spans="1:20" x14ac:dyDescent="0.25">
      <c r="A2318" t="s">
        <v>28</v>
      </c>
      <c r="B2318" s="16">
        <v>46351</v>
      </c>
      <c r="C2318" t="s">
        <v>22</v>
      </c>
      <c r="D2318" t="s">
        <v>15</v>
      </c>
      <c r="E2318" t="s">
        <v>386</v>
      </c>
      <c r="F2318" t="s">
        <v>387</v>
      </c>
      <c r="G2318">
        <v>57103</v>
      </c>
      <c r="H2318" t="s">
        <v>47</v>
      </c>
      <c r="I2318" t="s">
        <v>19</v>
      </c>
      <c r="J2318" t="s">
        <v>21</v>
      </c>
      <c r="K2318" s="6">
        <v>182.94</v>
      </c>
      <c r="L2318">
        <v>3</v>
      </c>
      <c r="M2318">
        <v>0</v>
      </c>
      <c r="N2318" s="6">
        <v>27.440999999999999</v>
      </c>
      <c r="O2318" t="str">
        <f t="shared" si="108"/>
        <v/>
      </c>
      <c r="P2318" s="6">
        <f t="shared" si="109"/>
        <v>211.24666666666667</v>
      </c>
      <c r="Q2318">
        <f t="shared" si="110"/>
        <v>106.64646004786442</v>
      </c>
      <c r="R2318" s="16" t="str">
        <f>TEXT(Ecom[[#This Row],[Dates]],"mmm")</f>
        <v>Nov</v>
      </c>
      <c r="S2318" s="16" t="str">
        <f>TEXT(Ecom[[#This Row],[Dates]],"YYYY")</f>
        <v>2026</v>
      </c>
      <c r="T2318" s="16"/>
    </row>
    <row r="2319" spans="1:20" x14ac:dyDescent="0.25">
      <c r="A2319" t="s">
        <v>28</v>
      </c>
      <c r="B2319" s="16">
        <v>45912</v>
      </c>
      <c r="C2319" t="s">
        <v>22</v>
      </c>
      <c r="D2319" t="s">
        <v>15</v>
      </c>
      <c r="E2319" t="s">
        <v>386</v>
      </c>
      <c r="F2319" t="s">
        <v>387</v>
      </c>
      <c r="G2319">
        <v>57103</v>
      </c>
      <c r="H2319" t="s">
        <v>47</v>
      </c>
      <c r="I2319" t="s">
        <v>26</v>
      </c>
      <c r="J2319" t="s">
        <v>37</v>
      </c>
      <c r="K2319" s="6">
        <v>60.83</v>
      </c>
      <c r="L2319">
        <v>7</v>
      </c>
      <c r="M2319">
        <v>0</v>
      </c>
      <c r="N2319" s="6">
        <v>30.414999999999999</v>
      </c>
      <c r="O2319" t="str">
        <f t="shared" si="108"/>
        <v/>
      </c>
      <c r="P2319" s="6">
        <f t="shared" si="109"/>
        <v>215.04</v>
      </c>
      <c r="Q2319">
        <f t="shared" si="110"/>
        <v>105.79792984392114</v>
      </c>
      <c r="R2319" s="16" t="str">
        <f>TEXT(Ecom[[#This Row],[Dates]],"mmm")</f>
        <v>Sep</v>
      </c>
      <c r="S2319" s="16" t="str">
        <f>TEXT(Ecom[[#This Row],[Dates]],"YYYY")</f>
        <v>2025</v>
      </c>
      <c r="T2319" s="16"/>
    </row>
    <row r="2320" spans="1:20" x14ac:dyDescent="0.25">
      <c r="A2320" t="s">
        <v>28</v>
      </c>
      <c r="B2320" s="16">
        <v>45830</v>
      </c>
      <c r="C2320" t="s">
        <v>22</v>
      </c>
      <c r="D2320" t="s">
        <v>15</v>
      </c>
      <c r="E2320" t="s">
        <v>386</v>
      </c>
      <c r="F2320" t="s">
        <v>387</v>
      </c>
      <c r="G2320">
        <v>57103</v>
      </c>
      <c r="H2320" t="s">
        <v>47</v>
      </c>
      <c r="I2320" t="s">
        <v>35</v>
      </c>
      <c r="J2320" t="s">
        <v>59</v>
      </c>
      <c r="K2320" s="6">
        <v>389.97</v>
      </c>
      <c r="L2320">
        <v>3</v>
      </c>
      <c r="M2320">
        <v>0</v>
      </c>
      <c r="N2320" s="6">
        <v>132.5898</v>
      </c>
      <c r="O2320" t="str">
        <f t="shared" si="108"/>
        <v/>
      </c>
      <c r="P2320" s="6">
        <f t="shared" si="109"/>
        <v>283.40666666666669</v>
      </c>
      <c r="Q2320">
        <f t="shared" si="110"/>
        <v>104.36599407143363</v>
      </c>
      <c r="R2320" s="16" t="str">
        <f>TEXT(Ecom[[#This Row],[Dates]],"mmm")</f>
        <v>Jun</v>
      </c>
      <c r="S2320" s="16" t="str">
        <f>TEXT(Ecom[[#This Row],[Dates]],"YYYY")</f>
        <v>2025</v>
      </c>
      <c r="T2320" s="16"/>
    </row>
    <row r="2321" spans="1:20" x14ac:dyDescent="0.25">
      <c r="A2321" t="s">
        <v>62</v>
      </c>
      <c r="B2321" s="16">
        <v>46264</v>
      </c>
      <c r="C2321" t="s">
        <v>14</v>
      </c>
      <c r="D2321" t="s">
        <v>15</v>
      </c>
      <c r="E2321" t="s">
        <v>182</v>
      </c>
      <c r="F2321" t="s">
        <v>83</v>
      </c>
      <c r="G2321">
        <v>23223</v>
      </c>
      <c r="H2321" t="s">
        <v>18</v>
      </c>
      <c r="I2321" t="s">
        <v>26</v>
      </c>
      <c r="J2321" t="s">
        <v>38</v>
      </c>
      <c r="K2321" s="6">
        <v>194.32</v>
      </c>
      <c r="L2321">
        <v>4</v>
      </c>
      <c r="M2321">
        <v>0</v>
      </c>
      <c r="N2321" s="6">
        <v>56.352800000000002</v>
      </c>
      <c r="O2321" t="str">
        <f t="shared" si="108"/>
        <v/>
      </c>
      <c r="P2321" s="6">
        <f t="shared" si="109"/>
        <v>184.99666666666667</v>
      </c>
      <c r="Q2321">
        <f t="shared" si="110"/>
        <v>54.409000957426024</v>
      </c>
      <c r="R2321" s="16" t="str">
        <f>TEXT(Ecom[[#This Row],[Dates]],"mmm")</f>
        <v>Aug</v>
      </c>
      <c r="S2321" s="16" t="str">
        <f>TEXT(Ecom[[#This Row],[Dates]],"YYYY")</f>
        <v>2026</v>
      </c>
      <c r="T2321" s="16"/>
    </row>
    <row r="2322" spans="1:20" x14ac:dyDescent="0.25">
      <c r="A2322" t="s">
        <v>28</v>
      </c>
      <c r="B2322" s="16">
        <v>45956</v>
      </c>
      <c r="C2322" t="s">
        <v>22</v>
      </c>
      <c r="D2322" t="s">
        <v>15</v>
      </c>
      <c r="E2322" t="s">
        <v>42</v>
      </c>
      <c r="F2322" t="s">
        <v>43</v>
      </c>
      <c r="G2322">
        <v>98115</v>
      </c>
      <c r="H2322" t="s">
        <v>25</v>
      </c>
      <c r="I2322" t="s">
        <v>35</v>
      </c>
      <c r="J2322" t="s">
        <v>59</v>
      </c>
      <c r="K2322" s="6">
        <v>265.93</v>
      </c>
      <c r="L2322">
        <v>7</v>
      </c>
      <c r="M2322">
        <v>0</v>
      </c>
      <c r="N2322" s="6">
        <v>63.8232</v>
      </c>
      <c r="O2322" t="str">
        <f t="shared" si="108"/>
        <v/>
      </c>
      <c r="P2322" s="6">
        <f t="shared" si="109"/>
        <v>140.43666666666667</v>
      </c>
      <c r="Q2322">
        <f t="shared" si="110"/>
        <v>70.283254920515901</v>
      </c>
      <c r="R2322" s="16" t="str">
        <f>TEXT(Ecom[[#This Row],[Dates]],"mmm")</f>
        <v>Oct</v>
      </c>
      <c r="S2322" s="16" t="str">
        <f>TEXT(Ecom[[#This Row],[Dates]],"YYYY")</f>
        <v>2025</v>
      </c>
      <c r="T2322" s="16"/>
    </row>
    <row r="2323" spans="1:20" x14ac:dyDescent="0.25">
      <c r="A2323" t="s">
        <v>13</v>
      </c>
      <c r="B2323" s="16">
        <v>45988</v>
      </c>
      <c r="C2323" t="s">
        <v>22</v>
      </c>
      <c r="D2323" t="s">
        <v>15</v>
      </c>
      <c r="E2323" t="s">
        <v>16</v>
      </c>
      <c r="F2323" t="s">
        <v>17</v>
      </c>
      <c r="G2323">
        <v>42420</v>
      </c>
      <c r="H2323" t="s">
        <v>18</v>
      </c>
      <c r="I2323" t="s">
        <v>26</v>
      </c>
      <c r="J2323" t="s">
        <v>37</v>
      </c>
      <c r="K2323" s="6">
        <v>94.74</v>
      </c>
      <c r="L2323">
        <v>3</v>
      </c>
      <c r="M2323">
        <v>0</v>
      </c>
      <c r="N2323" s="6">
        <v>44.527799999999999</v>
      </c>
      <c r="O2323" t="str">
        <f t="shared" si="108"/>
        <v/>
      </c>
      <c r="P2323" s="6">
        <f t="shared" si="109"/>
        <v>77.226666666666674</v>
      </c>
      <c r="Q2323">
        <f t="shared" si="110"/>
        <v>69.557248843428724</v>
      </c>
      <c r="R2323" s="16" t="str">
        <f>TEXT(Ecom[[#This Row],[Dates]],"mmm")</f>
        <v>Nov</v>
      </c>
      <c r="S2323" s="16" t="str">
        <f>TEXT(Ecom[[#This Row],[Dates]],"YYYY")</f>
        <v>2025</v>
      </c>
      <c r="T2323" s="16"/>
    </row>
    <row r="2324" spans="1:20" x14ac:dyDescent="0.25">
      <c r="A2324" t="s">
        <v>13</v>
      </c>
      <c r="B2324" s="16">
        <v>46380</v>
      </c>
      <c r="C2324" t="s">
        <v>22</v>
      </c>
      <c r="D2324" t="s">
        <v>15</v>
      </c>
      <c r="E2324" t="s">
        <v>16</v>
      </c>
      <c r="F2324" t="s">
        <v>17</v>
      </c>
      <c r="G2324">
        <v>42420</v>
      </c>
      <c r="H2324" t="s">
        <v>18</v>
      </c>
      <c r="I2324" t="s">
        <v>26</v>
      </c>
      <c r="J2324" t="s">
        <v>37</v>
      </c>
      <c r="K2324" s="6">
        <v>60.64</v>
      </c>
      <c r="L2324">
        <v>4</v>
      </c>
      <c r="M2324">
        <v>0</v>
      </c>
      <c r="N2324" s="6">
        <v>27.894400000000001</v>
      </c>
      <c r="O2324" t="str">
        <f t="shared" si="108"/>
        <v/>
      </c>
      <c r="P2324" s="6">
        <f t="shared" si="109"/>
        <v>167.24666666666667</v>
      </c>
      <c r="Q2324">
        <f t="shared" si="110"/>
        <v>123.01176940078177</v>
      </c>
      <c r="R2324" s="16" t="str">
        <f>TEXT(Ecom[[#This Row],[Dates]],"mmm")</f>
        <v>Dec</v>
      </c>
      <c r="S2324" s="16" t="str">
        <f>TEXT(Ecom[[#This Row],[Dates]],"YYYY")</f>
        <v>2026</v>
      </c>
      <c r="T2324" s="16"/>
    </row>
    <row r="2325" spans="1:20" x14ac:dyDescent="0.25">
      <c r="A2325" t="s">
        <v>13</v>
      </c>
      <c r="B2325" s="16">
        <v>46150</v>
      </c>
      <c r="C2325" t="s">
        <v>22</v>
      </c>
      <c r="D2325" t="s">
        <v>15</v>
      </c>
      <c r="E2325" t="s">
        <v>16</v>
      </c>
      <c r="F2325" t="s">
        <v>17</v>
      </c>
      <c r="G2325">
        <v>42420</v>
      </c>
      <c r="H2325" t="s">
        <v>18</v>
      </c>
      <c r="I2325" t="s">
        <v>26</v>
      </c>
      <c r="J2325" t="s">
        <v>37</v>
      </c>
      <c r="K2325" s="6">
        <v>76.3</v>
      </c>
      <c r="L2325">
        <v>5</v>
      </c>
      <c r="M2325">
        <v>0</v>
      </c>
      <c r="N2325" s="6">
        <v>38.15</v>
      </c>
      <c r="O2325" t="str">
        <f t="shared" si="108"/>
        <v/>
      </c>
      <c r="P2325" s="6">
        <f t="shared" si="109"/>
        <v>173.65733333333333</v>
      </c>
      <c r="Q2325">
        <f t="shared" si="110"/>
        <v>126.25881747514596</v>
      </c>
      <c r="R2325" s="16" t="str">
        <f>TEXT(Ecom[[#This Row],[Dates]],"mmm")</f>
        <v>May</v>
      </c>
      <c r="S2325" s="16" t="str">
        <f>TEXT(Ecom[[#This Row],[Dates]],"YYYY")</f>
        <v>2026</v>
      </c>
      <c r="T2325" s="16"/>
    </row>
    <row r="2326" spans="1:20" x14ac:dyDescent="0.25">
      <c r="A2326" t="s">
        <v>13</v>
      </c>
      <c r="B2326" s="16">
        <v>45791</v>
      </c>
      <c r="C2326" t="s">
        <v>22</v>
      </c>
      <c r="D2326" t="s">
        <v>15</v>
      </c>
      <c r="E2326" t="s">
        <v>16</v>
      </c>
      <c r="F2326" t="s">
        <v>17</v>
      </c>
      <c r="G2326">
        <v>42420</v>
      </c>
      <c r="H2326" t="s">
        <v>18</v>
      </c>
      <c r="I2326" t="s">
        <v>26</v>
      </c>
      <c r="J2326" t="s">
        <v>37</v>
      </c>
      <c r="K2326" s="6">
        <v>364.8</v>
      </c>
      <c r="L2326">
        <v>12</v>
      </c>
      <c r="M2326">
        <v>0</v>
      </c>
      <c r="N2326" s="6">
        <v>167.80799999999999</v>
      </c>
      <c r="O2326" t="str">
        <f t="shared" si="108"/>
        <v/>
      </c>
      <c r="P2326" s="6">
        <f t="shared" si="109"/>
        <v>163.68533333333335</v>
      </c>
      <c r="Q2326">
        <f t="shared" si="110"/>
        <v>143.27434180775163</v>
      </c>
      <c r="R2326" s="16" t="str">
        <f>TEXT(Ecom[[#This Row],[Dates]],"mmm")</f>
        <v>May</v>
      </c>
      <c r="S2326" s="16" t="str">
        <f>TEXT(Ecom[[#This Row],[Dates]],"YYYY")</f>
        <v>2025</v>
      </c>
      <c r="T2326" s="16"/>
    </row>
    <row r="2327" spans="1:20" x14ac:dyDescent="0.25">
      <c r="A2327" t="s">
        <v>13</v>
      </c>
      <c r="B2327" s="16">
        <v>46139</v>
      </c>
      <c r="C2327" t="s">
        <v>22</v>
      </c>
      <c r="D2327" t="s">
        <v>15</v>
      </c>
      <c r="E2327" t="s">
        <v>75</v>
      </c>
      <c r="F2327" t="s">
        <v>76</v>
      </c>
      <c r="G2327">
        <v>10035</v>
      </c>
      <c r="H2327" t="s">
        <v>57</v>
      </c>
      <c r="I2327" t="s">
        <v>26</v>
      </c>
      <c r="J2327" t="s">
        <v>37</v>
      </c>
      <c r="K2327" s="6">
        <v>79.872</v>
      </c>
      <c r="L2327">
        <v>3</v>
      </c>
      <c r="M2327">
        <v>0.2</v>
      </c>
      <c r="N2327" s="6">
        <v>29.952000000000002</v>
      </c>
      <c r="O2327" t="str">
        <f t="shared" si="108"/>
        <v/>
      </c>
      <c r="P2327" s="6">
        <f t="shared" si="109"/>
        <v>46.405333333333338</v>
      </c>
      <c r="Q2327">
        <f t="shared" si="110"/>
        <v>88.832955356294065</v>
      </c>
      <c r="R2327" s="16" t="str">
        <f>TEXT(Ecom[[#This Row],[Dates]],"mmm")</f>
        <v>Apr</v>
      </c>
      <c r="S2327" s="16" t="str">
        <f>TEXT(Ecom[[#This Row],[Dates]],"YYYY")</f>
        <v>2026</v>
      </c>
      <c r="T2327" s="16"/>
    </row>
    <row r="2328" spans="1:20" x14ac:dyDescent="0.25">
      <c r="A2328" t="s">
        <v>13</v>
      </c>
      <c r="B2328" s="16">
        <v>45668</v>
      </c>
      <c r="C2328" t="s">
        <v>22</v>
      </c>
      <c r="D2328" t="s">
        <v>15</v>
      </c>
      <c r="E2328" t="s">
        <v>75</v>
      </c>
      <c r="F2328" t="s">
        <v>76</v>
      </c>
      <c r="G2328">
        <v>10035</v>
      </c>
      <c r="H2328" t="s">
        <v>57</v>
      </c>
      <c r="I2328" t="s">
        <v>19</v>
      </c>
      <c r="J2328" t="s">
        <v>20</v>
      </c>
      <c r="K2328" s="6">
        <v>46.384</v>
      </c>
      <c r="L2328">
        <v>1</v>
      </c>
      <c r="M2328">
        <v>0.2</v>
      </c>
      <c r="N2328" s="6">
        <v>1.1596</v>
      </c>
      <c r="O2328" t="str">
        <f t="shared" si="108"/>
        <v/>
      </c>
      <c r="P2328" s="6">
        <f t="shared" si="109"/>
        <v>24.565333333333331</v>
      </c>
      <c r="Q2328">
        <f t="shared" si="110"/>
        <v>70.669430688083082</v>
      </c>
      <c r="R2328" s="16" t="str">
        <f>TEXT(Ecom[[#This Row],[Dates]],"mmm")</f>
        <v>Jan</v>
      </c>
      <c r="S2328" s="16" t="str">
        <f>TEXT(Ecom[[#This Row],[Dates]],"YYYY")</f>
        <v>2025</v>
      </c>
      <c r="T2328" s="16"/>
    </row>
    <row r="2329" spans="1:20" x14ac:dyDescent="0.25">
      <c r="A2329" t="s">
        <v>13</v>
      </c>
      <c r="B2329" s="16">
        <v>45856</v>
      </c>
      <c r="C2329" t="s">
        <v>22</v>
      </c>
      <c r="D2329" t="s">
        <v>15</v>
      </c>
      <c r="E2329" t="s">
        <v>75</v>
      </c>
      <c r="F2329" t="s">
        <v>76</v>
      </c>
      <c r="G2329">
        <v>10035</v>
      </c>
      <c r="H2329" t="s">
        <v>57</v>
      </c>
      <c r="I2329" t="s">
        <v>26</v>
      </c>
      <c r="J2329" t="s">
        <v>41</v>
      </c>
      <c r="K2329" s="6">
        <v>12.96</v>
      </c>
      <c r="L2329">
        <v>2</v>
      </c>
      <c r="M2329">
        <v>0</v>
      </c>
      <c r="N2329" s="6">
        <v>6.2207999999999997</v>
      </c>
      <c r="O2329" t="str">
        <f t="shared" si="108"/>
        <v/>
      </c>
      <c r="P2329" s="6">
        <f t="shared" si="109"/>
        <v>191.48266666666666</v>
      </c>
      <c r="Q2329">
        <f t="shared" si="110"/>
        <v>206.32676027010055</v>
      </c>
      <c r="R2329" s="16" t="str">
        <f>TEXT(Ecom[[#This Row],[Dates]],"mmm")</f>
        <v>Jul</v>
      </c>
      <c r="S2329" s="16" t="str">
        <f>TEXT(Ecom[[#This Row],[Dates]],"YYYY")</f>
        <v>2025</v>
      </c>
      <c r="T2329" s="16"/>
    </row>
    <row r="2330" spans="1:20" x14ac:dyDescent="0.25">
      <c r="A2330" t="s">
        <v>62</v>
      </c>
      <c r="B2330" s="16">
        <v>45856</v>
      </c>
      <c r="C2330" t="s">
        <v>44</v>
      </c>
      <c r="D2330" t="s">
        <v>15</v>
      </c>
      <c r="E2330" t="s">
        <v>388</v>
      </c>
      <c r="F2330" t="s">
        <v>98</v>
      </c>
      <c r="G2330">
        <v>80525</v>
      </c>
      <c r="H2330" t="s">
        <v>25</v>
      </c>
      <c r="I2330" t="s">
        <v>26</v>
      </c>
      <c r="J2330" t="s">
        <v>60</v>
      </c>
      <c r="K2330" s="6">
        <v>14.352</v>
      </c>
      <c r="L2330">
        <v>3</v>
      </c>
      <c r="M2330">
        <v>0.2</v>
      </c>
      <c r="N2330" s="6">
        <v>5.2026000000000003</v>
      </c>
      <c r="O2330" t="str">
        <f t="shared" si="108"/>
        <v/>
      </c>
      <c r="P2330" s="6">
        <f t="shared" si="109"/>
        <v>201.14933333333332</v>
      </c>
      <c r="Q2330">
        <f t="shared" si="110"/>
        <v>225.04432862290335</v>
      </c>
      <c r="R2330" s="16" t="str">
        <f>TEXT(Ecom[[#This Row],[Dates]],"mmm")</f>
        <v>Jul</v>
      </c>
      <c r="S2330" s="16" t="str">
        <f>TEXT(Ecom[[#This Row],[Dates]],"YYYY")</f>
        <v>2025</v>
      </c>
      <c r="T2330" s="16"/>
    </row>
    <row r="2331" spans="1:20" x14ac:dyDescent="0.25">
      <c r="A2331" t="s">
        <v>28</v>
      </c>
      <c r="B2331" s="16">
        <v>46360</v>
      </c>
      <c r="C2331" t="s">
        <v>22</v>
      </c>
      <c r="D2331" t="s">
        <v>15</v>
      </c>
      <c r="E2331" t="s">
        <v>55</v>
      </c>
      <c r="F2331" t="s">
        <v>56</v>
      </c>
      <c r="G2331">
        <v>19140</v>
      </c>
      <c r="H2331" t="s">
        <v>57</v>
      </c>
      <c r="I2331" t="s">
        <v>19</v>
      </c>
      <c r="J2331" t="s">
        <v>33</v>
      </c>
      <c r="K2331" s="6">
        <v>547.13599999999997</v>
      </c>
      <c r="L2331">
        <v>4</v>
      </c>
      <c r="M2331">
        <v>0.2</v>
      </c>
      <c r="N2331" s="6">
        <v>-68.391999999999996</v>
      </c>
      <c r="O2331">
        <f t="shared" si="108"/>
        <v>-68.391999999999996</v>
      </c>
      <c r="P2331" s="6">
        <f t="shared" si="109"/>
        <v>210.26533333333336</v>
      </c>
      <c r="Q2331">
        <f t="shared" si="110"/>
        <v>245.11548907946772</v>
      </c>
      <c r="R2331" s="16" t="str">
        <f>TEXT(Ecom[[#This Row],[Dates]],"mmm")</f>
        <v>Dec</v>
      </c>
      <c r="S2331" s="16" t="str">
        <f>TEXT(Ecom[[#This Row],[Dates]],"YYYY")</f>
        <v>2026</v>
      </c>
      <c r="T2331" s="16"/>
    </row>
    <row r="2332" spans="1:20" x14ac:dyDescent="0.25">
      <c r="A2332" t="s">
        <v>13</v>
      </c>
      <c r="B2332" s="16">
        <v>46310</v>
      </c>
      <c r="C2332" t="s">
        <v>22</v>
      </c>
      <c r="D2332" t="s">
        <v>15</v>
      </c>
      <c r="E2332" t="s">
        <v>23</v>
      </c>
      <c r="F2332" t="s">
        <v>24</v>
      </c>
      <c r="G2332">
        <v>90004</v>
      </c>
      <c r="H2332" t="s">
        <v>25</v>
      </c>
      <c r="I2332" t="s">
        <v>26</v>
      </c>
      <c r="J2332" t="s">
        <v>32</v>
      </c>
      <c r="K2332" s="6">
        <v>41.96</v>
      </c>
      <c r="L2332">
        <v>2</v>
      </c>
      <c r="M2332">
        <v>0</v>
      </c>
      <c r="N2332" s="6">
        <v>2.9371999999999998</v>
      </c>
      <c r="O2332" t="str">
        <f t="shared" si="108"/>
        <v/>
      </c>
      <c r="P2332" s="6">
        <f t="shared" si="109"/>
        <v>120.35333333333331</v>
      </c>
      <c r="Q2332">
        <f t="shared" si="110"/>
        <v>161.67783909161247</v>
      </c>
      <c r="R2332" s="16" t="str">
        <f>TEXT(Ecom[[#This Row],[Dates]],"mmm")</f>
        <v>Oct</v>
      </c>
      <c r="S2332" s="16" t="str">
        <f>TEXT(Ecom[[#This Row],[Dates]],"YYYY")</f>
        <v>2026</v>
      </c>
      <c r="T2332" s="16"/>
    </row>
    <row r="2333" spans="1:20" x14ac:dyDescent="0.25">
      <c r="A2333" t="s">
        <v>13</v>
      </c>
      <c r="B2333" s="16">
        <v>45761</v>
      </c>
      <c r="C2333" t="s">
        <v>22</v>
      </c>
      <c r="D2333" t="s">
        <v>15</v>
      </c>
      <c r="E2333" t="s">
        <v>23</v>
      </c>
      <c r="F2333" t="s">
        <v>24</v>
      </c>
      <c r="G2333">
        <v>90004</v>
      </c>
      <c r="H2333" t="s">
        <v>25</v>
      </c>
      <c r="I2333" t="s">
        <v>26</v>
      </c>
      <c r="J2333" t="s">
        <v>41</v>
      </c>
      <c r="K2333" s="6">
        <v>41.7</v>
      </c>
      <c r="L2333">
        <v>5</v>
      </c>
      <c r="M2333">
        <v>0</v>
      </c>
      <c r="N2333" s="6">
        <v>20.85</v>
      </c>
      <c r="O2333" t="str">
        <f t="shared" si="108"/>
        <v/>
      </c>
      <c r="P2333" s="6">
        <f t="shared" si="109"/>
        <v>108.29333333333331</v>
      </c>
      <c r="Q2333">
        <f t="shared" si="110"/>
        <v>145.58721398071557</v>
      </c>
      <c r="R2333" s="16" t="str">
        <f>TEXT(Ecom[[#This Row],[Dates]],"mmm")</f>
        <v>Apr</v>
      </c>
      <c r="S2333" s="16" t="str">
        <f>TEXT(Ecom[[#This Row],[Dates]],"YYYY")</f>
        <v>2025</v>
      </c>
      <c r="T2333" s="16"/>
    </row>
    <row r="2334" spans="1:20" x14ac:dyDescent="0.25">
      <c r="A2334" t="s">
        <v>28</v>
      </c>
      <c r="B2334" s="16">
        <v>46118</v>
      </c>
      <c r="C2334" t="s">
        <v>14</v>
      </c>
      <c r="D2334" t="s">
        <v>15</v>
      </c>
      <c r="E2334" t="s">
        <v>325</v>
      </c>
      <c r="F2334" t="s">
        <v>74</v>
      </c>
      <c r="G2334">
        <v>47905</v>
      </c>
      <c r="H2334" t="s">
        <v>47</v>
      </c>
      <c r="I2334" t="s">
        <v>26</v>
      </c>
      <c r="J2334" t="s">
        <v>41</v>
      </c>
      <c r="K2334" s="6">
        <v>277.39999999999998</v>
      </c>
      <c r="L2334">
        <v>5</v>
      </c>
      <c r="M2334">
        <v>0</v>
      </c>
      <c r="N2334" s="6">
        <v>133.15199999999999</v>
      </c>
      <c r="O2334" t="str">
        <f t="shared" si="108"/>
        <v/>
      </c>
      <c r="P2334" s="6">
        <f t="shared" si="109"/>
        <v>117.46533333333332</v>
      </c>
      <c r="Q2334">
        <f t="shared" si="110"/>
        <v>111.80434873673047</v>
      </c>
      <c r="R2334" s="16" t="str">
        <f>TEXT(Ecom[[#This Row],[Dates]],"mmm")</f>
        <v>Apr</v>
      </c>
      <c r="S2334" s="16" t="str">
        <f>TEXT(Ecom[[#This Row],[Dates]],"YYYY")</f>
        <v>2026</v>
      </c>
      <c r="T2334" s="16"/>
    </row>
    <row r="2335" spans="1:20" x14ac:dyDescent="0.25">
      <c r="A2335" t="s">
        <v>28</v>
      </c>
      <c r="B2335" s="16">
        <v>45839</v>
      </c>
      <c r="C2335" t="s">
        <v>14</v>
      </c>
      <c r="D2335" t="s">
        <v>15</v>
      </c>
      <c r="E2335" t="s">
        <v>325</v>
      </c>
      <c r="F2335" t="s">
        <v>74</v>
      </c>
      <c r="G2335">
        <v>47905</v>
      </c>
      <c r="H2335" t="s">
        <v>47</v>
      </c>
      <c r="I2335" t="s">
        <v>26</v>
      </c>
      <c r="J2335" t="s">
        <v>41</v>
      </c>
      <c r="K2335" s="6">
        <v>5.78</v>
      </c>
      <c r="L2335">
        <v>1</v>
      </c>
      <c r="M2335">
        <v>0</v>
      </c>
      <c r="N2335" s="6">
        <v>2.8321999999999998</v>
      </c>
      <c r="O2335" t="str">
        <f t="shared" si="108"/>
        <v/>
      </c>
      <c r="P2335" s="6">
        <f t="shared" si="109"/>
        <v>28.618666666666666</v>
      </c>
      <c r="Q2335">
        <f t="shared" si="110"/>
        <v>66.212667267424479</v>
      </c>
      <c r="R2335" s="16" t="str">
        <f>TEXT(Ecom[[#This Row],[Dates]],"mmm")</f>
        <v>Jul</v>
      </c>
      <c r="S2335" s="16" t="str">
        <f>TEXT(Ecom[[#This Row],[Dates]],"YYYY")</f>
        <v>2025</v>
      </c>
      <c r="T2335" s="16"/>
    </row>
    <row r="2336" spans="1:20" x14ac:dyDescent="0.25">
      <c r="A2336" t="s">
        <v>28</v>
      </c>
      <c r="B2336" s="16">
        <v>45874</v>
      </c>
      <c r="C2336" t="s">
        <v>14</v>
      </c>
      <c r="D2336" t="s">
        <v>15</v>
      </c>
      <c r="E2336" t="s">
        <v>389</v>
      </c>
      <c r="F2336" t="s">
        <v>86</v>
      </c>
      <c r="G2336">
        <v>37042</v>
      </c>
      <c r="H2336" t="s">
        <v>18</v>
      </c>
      <c r="I2336" t="s">
        <v>26</v>
      </c>
      <c r="J2336" t="s">
        <v>38</v>
      </c>
      <c r="K2336" s="6">
        <v>69.215999999999994</v>
      </c>
      <c r="L2336">
        <v>6</v>
      </c>
      <c r="M2336">
        <v>0.2</v>
      </c>
      <c r="N2336" s="6">
        <v>11.2476</v>
      </c>
      <c r="O2336" t="str">
        <f t="shared" si="108"/>
        <v/>
      </c>
      <c r="P2336" s="6">
        <f t="shared" si="109"/>
        <v>168.95533333333333</v>
      </c>
      <c r="Q2336">
        <f t="shared" si="110"/>
        <v>151.79161564899866</v>
      </c>
      <c r="R2336" s="16" t="str">
        <f>TEXT(Ecom[[#This Row],[Dates]],"mmm")</f>
        <v>Aug</v>
      </c>
      <c r="S2336" s="16" t="str">
        <f>TEXT(Ecom[[#This Row],[Dates]],"YYYY")</f>
        <v>2025</v>
      </c>
      <c r="T2336" s="16"/>
    </row>
    <row r="2337" spans="1:20" x14ac:dyDescent="0.25">
      <c r="A2337" t="s">
        <v>168</v>
      </c>
      <c r="B2337" s="16">
        <v>46382</v>
      </c>
      <c r="C2337" t="s">
        <v>14</v>
      </c>
      <c r="D2337" t="s">
        <v>15</v>
      </c>
      <c r="E2337" t="s">
        <v>126</v>
      </c>
      <c r="F2337" t="s">
        <v>127</v>
      </c>
      <c r="G2337">
        <v>6824</v>
      </c>
      <c r="H2337" t="s">
        <v>57</v>
      </c>
      <c r="I2337" t="s">
        <v>26</v>
      </c>
      <c r="J2337" t="s">
        <v>60</v>
      </c>
      <c r="K2337" s="6">
        <v>10.86</v>
      </c>
      <c r="L2337">
        <v>3</v>
      </c>
      <c r="M2337">
        <v>0</v>
      </c>
      <c r="N2337" s="6">
        <v>5.1041999999999996</v>
      </c>
      <c r="O2337" t="str">
        <f t="shared" si="108"/>
        <v/>
      </c>
      <c r="P2337" s="6">
        <f t="shared" si="109"/>
        <v>154.52333333333334</v>
      </c>
      <c r="Q2337">
        <f t="shared" si="110"/>
        <v>166.66623625411091</v>
      </c>
      <c r="R2337" s="16" t="str">
        <f>TEXT(Ecom[[#This Row],[Dates]],"mmm")</f>
        <v>Dec</v>
      </c>
      <c r="S2337" s="16" t="str">
        <f>TEXT(Ecom[[#This Row],[Dates]],"YYYY")</f>
        <v>2026</v>
      </c>
      <c r="T2337" s="16"/>
    </row>
    <row r="2338" spans="1:20" x14ac:dyDescent="0.25">
      <c r="A2338" t="s">
        <v>168</v>
      </c>
      <c r="B2338" s="16">
        <v>45711</v>
      </c>
      <c r="C2338" t="s">
        <v>14</v>
      </c>
      <c r="D2338" t="s">
        <v>15</v>
      </c>
      <c r="E2338" t="s">
        <v>126</v>
      </c>
      <c r="F2338" t="s">
        <v>127</v>
      </c>
      <c r="G2338">
        <v>6824</v>
      </c>
      <c r="H2338" t="s">
        <v>57</v>
      </c>
      <c r="I2338" t="s">
        <v>26</v>
      </c>
      <c r="J2338" t="s">
        <v>38</v>
      </c>
      <c r="K2338" s="6">
        <v>426.79</v>
      </c>
      <c r="L2338">
        <v>7</v>
      </c>
      <c r="M2338">
        <v>0</v>
      </c>
      <c r="N2338" s="6">
        <v>123.76909999999999</v>
      </c>
      <c r="O2338" t="str">
        <f t="shared" si="108"/>
        <v/>
      </c>
      <c r="P2338" s="6">
        <f t="shared" si="109"/>
        <v>166.21</v>
      </c>
      <c r="Q2338">
        <f t="shared" si="110"/>
        <v>180.2657452943252</v>
      </c>
      <c r="R2338" s="16" t="str">
        <f>TEXT(Ecom[[#This Row],[Dates]],"mmm")</f>
        <v>Feb</v>
      </c>
      <c r="S2338" s="16" t="str">
        <f>TEXT(Ecom[[#This Row],[Dates]],"YYYY")</f>
        <v>2025</v>
      </c>
      <c r="T2338" s="16"/>
    </row>
    <row r="2339" spans="1:20" x14ac:dyDescent="0.25">
      <c r="A2339" t="s">
        <v>168</v>
      </c>
      <c r="B2339" s="16">
        <v>46319</v>
      </c>
      <c r="C2339" t="s">
        <v>14</v>
      </c>
      <c r="D2339" t="s">
        <v>15</v>
      </c>
      <c r="E2339" t="s">
        <v>75</v>
      </c>
      <c r="F2339" t="s">
        <v>76</v>
      </c>
      <c r="G2339">
        <v>10009</v>
      </c>
      <c r="H2339" t="s">
        <v>57</v>
      </c>
      <c r="I2339" t="s">
        <v>26</v>
      </c>
      <c r="J2339" t="s">
        <v>41</v>
      </c>
      <c r="K2339" s="6">
        <v>25.92</v>
      </c>
      <c r="L2339">
        <v>4</v>
      </c>
      <c r="M2339">
        <v>0</v>
      </c>
      <c r="N2339" s="6">
        <v>12.441599999999999</v>
      </c>
      <c r="O2339" t="str">
        <f t="shared" si="108"/>
        <v/>
      </c>
      <c r="P2339" s="6">
        <f t="shared" si="109"/>
        <v>27.52</v>
      </c>
      <c r="Q2339">
        <f t="shared" si="110"/>
        <v>102.12858144588199</v>
      </c>
      <c r="R2339" s="16" t="str">
        <f>TEXT(Ecom[[#This Row],[Dates]],"mmm")</f>
        <v>Oct</v>
      </c>
      <c r="S2339" s="16" t="str">
        <f>TEXT(Ecom[[#This Row],[Dates]],"YYYY")</f>
        <v>2026</v>
      </c>
      <c r="T2339" s="16"/>
    </row>
    <row r="2340" spans="1:20" x14ac:dyDescent="0.25">
      <c r="A2340" t="s">
        <v>168</v>
      </c>
      <c r="B2340" s="16">
        <v>45981</v>
      </c>
      <c r="C2340" t="s">
        <v>14</v>
      </c>
      <c r="D2340" t="s">
        <v>15</v>
      </c>
      <c r="E2340" t="s">
        <v>75</v>
      </c>
      <c r="F2340" t="s">
        <v>76</v>
      </c>
      <c r="G2340">
        <v>10009</v>
      </c>
      <c r="H2340" t="s">
        <v>57</v>
      </c>
      <c r="I2340" t="s">
        <v>26</v>
      </c>
      <c r="J2340" t="s">
        <v>41</v>
      </c>
      <c r="K2340" s="6">
        <v>45.92</v>
      </c>
      <c r="L2340">
        <v>4</v>
      </c>
      <c r="M2340">
        <v>0</v>
      </c>
      <c r="N2340" s="6">
        <v>22.500800000000002</v>
      </c>
      <c r="O2340" t="str">
        <f t="shared" si="108"/>
        <v/>
      </c>
      <c r="P2340" s="6">
        <f t="shared" si="109"/>
        <v>32.833333333333336</v>
      </c>
      <c r="Q2340">
        <f t="shared" si="110"/>
        <v>70.316913117473888</v>
      </c>
      <c r="R2340" s="16" t="str">
        <f>TEXT(Ecom[[#This Row],[Dates]],"mmm")</f>
        <v>Nov</v>
      </c>
      <c r="S2340" s="16" t="str">
        <f>TEXT(Ecom[[#This Row],[Dates]],"YYYY")</f>
        <v>2025</v>
      </c>
      <c r="T2340" s="16"/>
    </row>
    <row r="2341" spans="1:20" x14ac:dyDescent="0.25">
      <c r="A2341" t="s">
        <v>28</v>
      </c>
      <c r="B2341" s="16">
        <v>45999</v>
      </c>
      <c r="C2341" t="s">
        <v>14</v>
      </c>
      <c r="D2341" t="s">
        <v>15</v>
      </c>
      <c r="E2341" t="s">
        <v>103</v>
      </c>
      <c r="F2341" t="s">
        <v>104</v>
      </c>
      <c r="G2341">
        <v>43229</v>
      </c>
      <c r="H2341" t="s">
        <v>57</v>
      </c>
      <c r="I2341" t="s">
        <v>26</v>
      </c>
      <c r="J2341" t="s">
        <v>34</v>
      </c>
      <c r="K2341" s="6">
        <v>10.72</v>
      </c>
      <c r="L2341">
        <v>2</v>
      </c>
      <c r="M2341">
        <v>0.2</v>
      </c>
      <c r="N2341" s="6">
        <v>1.742</v>
      </c>
      <c r="O2341" t="str">
        <f t="shared" si="108"/>
        <v/>
      </c>
      <c r="P2341" s="6">
        <f t="shared" si="109"/>
        <v>38.593333333333334</v>
      </c>
      <c r="Q2341">
        <f t="shared" si="110"/>
        <v>17.974136562994762</v>
      </c>
      <c r="R2341" s="16" t="str">
        <f>TEXT(Ecom[[#This Row],[Dates]],"mmm")</f>
        <v>Dec</v>
      </c>
      <c r="S2341" s="16" t="str">
        <f>TEXT(Ecom[[#This Row],[Dates]],"YYYY")</f>
        <v>2025</v>
      </c>
      <c r="T2341" s="16"/>
    </row>
    <row r="2342" spans="1:20" x14ac:dyDescent="0.25">
      <c r="A2342" t="s">
        <v>28</v>
      </c>
      <c r="B2342" s="16">
        <v>45943</v>
      </c>
      <c r="C2342" t="s">
        <v>14</v>
      </c>
      <c r="D2342" t="s">
        <v>15</v>
      </c>
      <c r="E2342" t="s">
        <v>214</v>
      </c>
      <c r="F2342" t="s">
        <v>167</v>
      </c>
      <c r="G2342">
        <v>31088</v>
      </c>
      <c r="H2342" t="s">
        <v>18</v>
      </c>
      <c r="I2342" t="s">
        <v>26</v>
      </c>
      <c r="J2342" t="s">
        <v>34</v>
      </c>
      <c r="K2342" s="6">
        <v>41.86</v>
      </c>
      <c r="L2342">
        <v>7</v>
      </c>
      <c r="M2342">
        <v>0</v>
      </c>
      <c r="N2342" s="6">
        <v>10.465</v>
      </c>
      <c r="O2342" t="str">
        <f t="shared" si="108"/>
        <v/>
      </c>
      <c r="P2342" s="6">
        <f t="shared" si="109"/>
        <v>73.010000000000005</v>
      </c>
      <c r="Q2342">
        <f t="shared" si="110"/>
        <v>28.075436212435211</v>
      </c>
      <c r="R2342" s="16" t="str">
        <f>TEXT(Ecom[[#This Row],[Dates]],"mmm")</f>
        <v>Oct</v>
      </c>
      <c r="S2342" s="16" t="str">
        <f>TEXT(Ecom[[#This Row],[Dates]],"YYYY")</f>
        <v>2025</v>
      </c>
      <c r="T2342" s="16"/>
    </row>
    <row r="2343" spans="1:20" x14ac:dyDescent="0.25">
      <c r="A2343" t="s">
        <v>62</v>
      </c>
      <c r="B2343" s="16">
        <v>46270</v>
      </c>
      <c r="C2343" t="s">
        <v>44</v>
      </c>
      <c r="D2343" t="s">
        <v>15</v>
      </c>
      <c r="E2343" t="s">
        <v>115</v>
      </c>
      <c r="F2343" t="s">
        <v>166</v>
      </c>
      <c r="G2343">
        <v>2038</v>
      </c>
      <c r="H2343" t="s">
        <v>57</v>
      </c>
      <c r="I2343" t="s">
        <v>19</v>
      </c>
      <c r="J2343" t="s">
        <v>33</v>
      </c>
      <c r="K2343" s="6">
        <v>63.2</v>
      </c>
      <c r="L2343">
        <v>5</v>
      </c>
      <c r="M2343">
        <v>0</v>
      </c>
      <c r="N2343" s="6">
        <v>23.384</v>
      </c>
      <c r="O2343" t="str">
        <f t="shared" si="108"/>
        <v/>
      </c>
      <c r="P2343" s="6">
        <f t="shared" si="109"/>
        <v>100.24066666666668</v>
      </c>
      <c r="Q2343">
        <f t="shared" si="110"/>
        <v>30.695428032103965</v>
      </c>
      <c r="R2343" s="16" t="str">
        <f>TEXT(Ecom[[#This Row],[Dates]],"mmm")</f>
        <v>Sep</v>
      </c>
      <c r="S2343" s="16" t="str">
        <f>TEXT(Ecom[[#This Row],[Dates]],"YYYY")</f>
        <v>2026</v>
      </c>
      <c r="T2343" s="16"/>
    </row>
    <row r="2344" spans="1:20" x14ac:dyDescent="0.25">
      <c r="A2344" t="s">
        <v>62</v>
      </c>
      <c r="B2344" s="16">
        <v>46250</v>
      </c>
      <c r="C2344" t="s">
        <v>44</v>
      </c>
      <c r="D2344" t="s">
        <v>15</v>
      </c>
      <c r="E2344" t="s">
        <v>115</v>
      </c>
      <c r="F2344" t="s">
        <v>166</v>
      </c>
      <c r="G2344">
        <v>2038</v>
      </c>
      <c r="H2344" t="s">
        <v>57</v>
      </c>
      <c r="I2344" t="s">
        <v>35</v>
      </c>
      <c r="J2344" t="s">
        <v>59</v>
      </c>
      <c r="K2344" s="6">
        <v>113.97</v>
      </c>
      <c r="L2344">
        <v>3</v>
      </c>
      <c r="M2344">
        <v>0</v>
      </c>
      <c r="N2344" s="6">
        <v>27.352799999999998</v>
      </c>
      <c r="O2344" t="str">
        <f t="shared" si="108"/>
        <v/>
      </c>
      <c r="P2344" s="6">
        <f t="shared" si="109"/>
        <v>242.614</v>
      </c>
      <c r="Q2344">
        <f t="shared" si="110"/>
        <v>145.57861827637757</v>
      </c>
      <c r="R2344" s="16" t="str">
        <f>TEXT(Ecom[[#This Row],[Dates]],"mmm")</f>
        <v>Aug</v>
      </c>
      <c r="S2344" s="16" t="str">
        <f>TEXT(Ecom[[#This Row],[Dates]],"YYYY")</f>
        <v>2026</v>
      </c>
      <c r="T2344" s="16"/>
    </row>
    <row r="2345" spans="1:20" x14ac:dyDescent="0.25">
      <c r="A2345" t="s">
        <v>13</v>
      </c>
      <c r="B2345" s="16">
        <v>46181</v>
      </c>
      <c r="C2345" t="s">
        <v>14</v>
      </c>
      <c r="D2345" t="s">
        <v>15</v>
      </c>
      <c r="E2345" t="s">
        <v>79</v>
      </c>
      <c r="F2345" t="s">
        <v>65</v>
      </c>
      <c r="G2345">
        <v>60623</v>
      </c>
      <c r="H2345" t="s">
        <v>47</v>
      </c>
      <c r="I2345" t="s">
        <v>26</v>
      </c>
      <c r="J2345" t="s">
        <v>32</v>
      </c>
      <c r="K2345" s="6">
        <v>123.55200000000001</v>
      </c>
      <c r="L2345">
        <v>3</v>
      </c>
      <c r="M2345">
        <v>0.2</v>
      </c>
      <c r="N2345" s="6">
        <v>-29.343599999999999</v>
      </c>
      <c r="O2345">
        <f t="shared" si="108"/>
        <v>-29.343599999999999</v>
      </c>
      <c r="P2345" s="6">
        <f t="shared" si="109"/>
        <v>227.98400000000001</v>
      </c>
      <c r="Q2345">
        <f t="shared" si="110"/>
        <v>170.13264816389375</v>
      </c>
      <c r="R2345" s="16" t="str">
        <f>TEXT(Ecom[[#This Row],[Dates]],"mmm")</f>
        <v>Jun</v>
      </c>
      <c r="S2345" s="16" t="str">
        <f>TEXT(Ecom[[#This Row],[Dates]],"YYYY")</f>
        <v>2026</v>
      </c>
      <c r="T2345" s="16"/>
    </row>
    <row r="2346" spans="1:20" x14ac:dyDescent="0.25">
      <c r="A2346" t="s">
        <v>28</v>
      </c>
      <c r="B2346" s="16">
        <v>45958</v>
      </c>
      <c r="C2346" t="s">
        <v>44</v>
      </c>
      <c r="D2346" t="s">
        <v>15</v>
      </c>
      <c r="E2346" t="s">
        <v>241</v>
      </c>
      <c r="F2346" t="s">
        <v>49</v>
      </c>
      <c r="G2346">
        <v>53209</v>
      </c>
      <c r="H2346" t="s">
        <v>47</v>
      </c>
      <c r="I2346" t="s">
        <v>26</v>
      </c>
      <c r="J2346" t="s">
        <v>38</v>
      </c>
      <c r="K2346" s="6">
        <v>490.32</v>
      </c>
      <c r="L2346">
        <v>9</v>
      </c>
      <c r="M2346">
        <v>0</v>
      </c>
      <c r="N2346" s="6">
        <v>137.28960000000001</v>
      </c>
      <c r="O2346" t="str">
        <f t="shared" si="108"/>
        <v/>
      </c>
      <c r="P2346" s="6">
        <f t="shared" si="109"/>
        <v>187.22400000000002</v>
      </c>
      <c r="Q2346">
        <f t="shared" si="110"/>
        <v>200.72375872991884</v>
      </c>
      <c r="R2346" s="16" t="str">
        <f>TEXT(Ecom[[#This Row],[Dates]],"mmm")</f>
        <v>Oct</v>
      </c>
      <c r="S2346" s="16" t="str">
        <f>TEXT(Ecom[[#This Row],[Dates]],"YYYY")</f>
        <v>2025</v>
      </c>
      <c r="T2346" s="16"/>
    </row>
    <row r="2347" spans="1:20" x14ac:dyDescent="0.25">
      <c r="A2347" t="s">
        <v>28</v>
      </c>
      <c r="B2347" s="16">
        <v>45898</v>
      </c>
      <c r="C2347" t="s">
        <v>14</v>
      </c>
      <c r="D2347" t="s">
        <v>15</v>
      </c>
      <c r="E2347" t="s">
        <v>122</v>
      </c>
      <c r="F2347" t="s">
        <v>46</v>
      </c>
      <c r="G2347">
        <v>78207</v>
      </c>
      <c r="H2347" t="s">
        <v>47</v>
      </c>
      <c r="I2347" t="s">
        <v>26</v>
      </c>
      <c r="J2347" t="s">
        <v>41</v>
      </c>
      <c r="K2347" s="6">
        <v>70.08</v>
      </c>
      <c r="L2347">
        <v>5</v>
      </c>
      <c r="M2347">
        <v>0.2</v>
      </c>
      <c r="N2347" s="6">
        <v>24.527999999999999</v>
      </c>
      <c r="O2347" t="str">
        <f t="shared" si="108"/>
        <v/>
      </c>
      <c r="P2347" s="6">
        <f t="shared" si="109"/>
        <v>209.64566666666667</v>
      </c>
      <c r="Q2347">
        <f t="shared" si="110"/>
        <v>245.33894866792244</v>
      </c>
      <c r="R2347" s="16" t="str">
        <f>TEXT(Ecom[[#This Row],[Dates]],"mmm")</f>
        <v>Aug</v>
      </c>
      <c r="S2347" s="16" t="str">
        <f>TEXT(Ecom[[#This Row],[Dates]],"YYYY")</f>
        <v>2025</v>
      </c>
      <c r="T2347" s="16"/>
    </row>
    <row r="2348" spans="1:20" x14ac:dyDescent="0.25">
      <c r="A2348" t="s">
        <v>28</v>
      </c>
      <c r="B2348" s="16">
        <v>46128</v>
      </c>
      <c r="C2348" t="s">
        <v>14</v>
      </c>
      <c r="D2348" t="s">
        <v>15</v>
      </c>
      <c r="E2348" t="s">
        <v>122</v>
      </c>
      <c r="F2348" t="s">
        <v>46</v>
      </c>
      <c r="G2348">
        <v>78207</v>
      </c>
      <c r="H2348" t="s">
        <v>47</v>
      </c>
      <c r="I2348" t="s">
        <v>26</v>
      </c>
      <c r="J2348" t="s">
        <v>37</v>
      </c>
      <c r="K2348" s="6">
        <v>1.272</v>
      </c>
      <c r="L2348">
        <v>2</v>
      </c>
      <c r="M2348">
        <v>0.8</v>
      </c>
      <c r="N2348" s="6">
        <v>-2.1623999999999999</v>
      </c>
      <c r="O2348">
        <f t="shared" si="108"/>
        <v>-2.1623999999999999</v>
      </c>
      <c r="P2348" s="6">
        <f t="shared" si="109"/>
        <v>189.2936666666667</v>
      </c>
      <c r="Q2348">
        <f t="shared" si="110"/>
        <v>250.42435897529057</v>
      </c>
      <c r="R2348" s="16" t="str">
        <f>TEXT(Ecom[[#This Row],[Dates]],"mmm")</f>
        <v>Apr</v>
      </c>
      <c r="S2348" s="16" t="str">
        <f>TEXT(Ecom[[#This Row],[Dates]],"YYYY")</f>
        <v>2026</v>
      </c>
      <c r="T2348" s="16"/>
    </row>
    <row r="2349" spans="1:20" x14ac:dyDescent="0.25">
      <c r="A2349" t="s">
        <v>28</v>
      </c>
      <c r="B2349" s="16">
        <v>46273</v>
      </c>
      <c r="C2349" t="s">
        <v>14</v>
      </c>
      <c r="D2349" t="s">
        <v>15</v>
      </c>
      <c r="E2349" t="s">
        <v>122</v>
      </c>
      <c r="F2349" t="s">
        <v>46</v>
      </c>
      <c r="G2349">
        <v>78207</v>
      </c>
      <c r="H2349" t="s">
        <v>47</v>
      </c>
      <c r="I2349" t="s">
        <v>19</v>
      </c>
      <c r="J2349" t="s">
        <v>31</v>
      </c>
      <c r="K2349" s="6">
        <v>557.58500000000004</v>
      </c>
      <c r="L2349">
        <v>5</v>
      </c>
      <c r="M2349">
        <v>0.3</v>
      </c>
      <c r="N2349" s="6">
        <v>0</v>
      </c>
      <c r="O2349" t="str">
        <f t="shared" si="108"/>
        <v/>
      </c>
      <c r="P2349" s="6">
        <f t="shared" si="109"/>
        <v>212.02166666666668</v>
      </c>
      <c r="Q2349">
        <f t="shared" si="110"/>
        <v>240.75153285262567</v>
      </c>
      <c r="R2349" s="16" t="str">
        <f>TEXT(Ecom[[#This Row],[Dates]],"mmm")</f>
        <v>Sep</v>
      </c>
      <c r="S2349" s="16" t="str">
        <f>TEXT(Ecom[[#This Row],[Dates]],"YYYY")</f>
        <v>2026</v>
      </c>
      <c r="T2349" s="16"/>
    </row>
    <row r="2350" spans="1:20" x14ac:dyDescent="0.25">
      <c r="A2350" t="s">
        <v>168</v>
      </c>
      <c r="B2350" s="16">
        <v>45850</v>
      </c>
      <c r="C2350" t="s">
        <v>22</v>
      </c>
      <c r="D2350" t="s">
        <v>15</v>
      </c>
      <c r="E2350" t="s">
        <v>23</v>
      </c>
      <c r="F2350" t="s">
        <v>24</v>
      </c>
      <c r="G2350">
        <v>90032</v>
      </c>
      <c r="H2350" t="s">
        <v>25</v>
      </c>
      <c r="I2350" t="s">
        <v>26</v>
      </c>
      <c r="J2350" t="s">
        <v>37</v>
      </c>
      <c r="K2350" s="6">
        <v>9.0239999999999991</v>
      </c>
      <c r="L2350">
        <v>6</v>
      </c>
      <c r="M2350">
        <v>0.2</v>
      </c>
      <c r="N2350" s="6">
        <v>3.1583999999999999</v>
      </c>
      <c r="O2350" t="str">
        <f t="shared" si="108"/>
        <v/>
      </c>
      <c r="P2350" s="6">
        <f t="shared" si="109"/>
        <v>29.78</v>
      </c>
      <c r="Q2350">
        <f t="shared" si="110"/>
        <v>133.14163940733971</v>
      </c>
      <c r="R2350" s="16" t="str">
        <f>TEXT(Ecom[[#This Row],[Dates]],"mmm")</f>
        <v>Jul</v>
      </c>
      <c r="S2350" s="16" t="str">
        <f>TEXT(Ecom[[#This Row],[Dates]],"YYYY")</f>
        <v>2025</v>
      </c>
      <c r="T2350" s="16"/>
    </row>
    <row r="2351" spans="1:20" x14ac:dyDescent="0.25">
      <c r="A2351" t="s">
        <v>168</v>
      </c>
      <c r="B2351" s="16">
        <v>45668</v>
      </c>
      <c r="C2351" t="s">
        <v>22</v>
      </c>
      <c r="D2351" t="s">
        <v>15</v>
      </c>
      <c r="E2351" t="s">
        <v>23</v>
      </c>
      <c r="F2351" t="s">
        <v>24</v>
      </c>
      <c r="G2351">
        <v>90032</v>
      </c>
      <c r="H2351" t="s">
        <v>25</v>
      </c>
      <c r="I2351" t="s">
        <v>26</v>
      </c>
      <c r="J2351" t="s">
        <v>37</v>
      </c>
      <c r="K2351" s="6">
        <v>69.456000000000003</v>
      </c>
      <c r="L2351">
        <v>2</v>
      </c>
      <c r="M2351">
        <v>0.2</v>
      </c>
      <c r="N2351" s="6">
        <v>22.5732</v>
      </c>
      <c r="O2351" t="str">
        <f t="shared" si="108"/>
        <v/>
      </c>
      <c r="P2351" s="6">
        <f t="shared" si="109"/>
        <v>53.262</v>
      </c>
      <c r="Q2351">
        <f t="shared" si="110"/>
        <v>84.399437154740781</v>
      </c>
      <c r="R2351" s="16" t="str">
        <f>TEXT(Ecom[[#This Row],[Dates]],"mmm")</f>
        <v>Jan</v>
      </c>
      <c r="S2351" s="16" t="str">
        <f>TEXT(Ecom[[#This Row],[Dates]],"YYYY")</f>
        <v>2025</v>
      </c>
      <c r="T2351" s="16"/>
    </row>
    <row r="2352" spans="1:20" x14ac:dyDescent="0.25">
      <c r="A2352" t="s">
        <v>168</v>
      </c>
      <c r="B2352" s="16">
        <v>45944</v>
      </c>
      <c r="C2352" t="s">
        <v>22</v>
      </c>
      <c r="D2352" t="s">
        <v>15</v>
      </c>
      <c r="E2352" t="s">
        <v>23</v>
      </c>
      <c r="F2352" t="s">
        <v>24</v>
      </c>
      <c r="G2352">
        <v>90032</v>
      </c>
      <c r="H2352" t="s">
        <v>25</v>
      </c>
      <c r="I2352" t="s">
        <v>26</v>
      </c>
      <c r="J2352" t="s">
        <v>41</v>
      </c>
      <c r="K2352" s="6">
        <v>10.86</v>
      </c>
      <c r="L2352">
        <v>2</v>
      </c>
      <c r="M2352">
        <v>0</v>
      </c>
      <c r="N2352" s="6">
        <v>5.3213999999999997</v>
      </c>
      <c r="O2352" t="str">
        <f t="shared" si="108"/>
        <v/>
      </c>
      <c r="P2352" s="6">
        <f t="shared" si="109"/>
        <v>33.47</v>
      </c>
      <c r="Q2352">
        <f t="shared" si="110"/>
        <v>23.035608406696504</v>
      </c>
      <c r="R2352" s="16" t="str">
        <f>TEXT(Ecom[[#This Row],[Dates]],"mmm")</f>
        <v>Oct</v>
      </c>
      <c r="S2352" s="16" t="str">
        <f>TEXT(Ecom[[#This Row],[Dates]],"YYYY")</f>
        <v>2025</v>
      </c>
      <c r="T2352" s="16"/>
    </row>
    <row r="2353" spans="1:20" x14ac:dyDescent="0.25">
      <c r="A2353" t="s">
        <v>168</v>
      </c>
      <c r="B2353" s="16">
        <v>45965</v>
      </c>
      <c r="C2353" t="s">
        <v>22</v>
      </c>
      <c r="D2353" t="s">
        <v>15</v>
      </c>
      <c r="E2353" t="s">
        <v>23</v>
      </c>
      <c r="F2353" t="s">
        <v>24</v>
      </c>
      <c r="G2353">
        <v>90032</v>
      </c>
      <c r="H2353" t="s">
        <v>25</v>
      </c>
      <c r="I2353" t="s">
        <v>26</v>
      </c>
      <c r="J2353" t="s">
        <v>38</v>
      </c>
      <c r="K2353" s="6">
        <v>79.47</v>
      </c>
      <c r="L2353">
        <v>3</v>
      </c>
      <c r="M2353">
        <v>0</v>
      </c>
      <c r="N2353" s="6">
        <v>22.2516</v>
      </c>
      <c r="O2353" t="str">
        <f t="shared" si="108"/>
        <v/>
      </c>
      <c r="P2353" s="6">
        <f t="shared" si="109"/>
        <v>547.46033333333332</v>
      </c>
      <c r="Q2353">
        <f t="shared" si="110"/>
        <v>580.80522517099121</v>
      </c>
      <c r="R2353" s="16" t="str">
        <f>TEXT(Ecom[[#This Row],[Dates]],"mmm")</f>
        <v>Nov</v>
      </c>
      <c r="S2353" s="16" t="str">
        <f>TEXT(Ecom[[#This Row],[Dates]],"YYYY")</f>
        <v>2025</v>
      </c>
      <c r="T2353" s="16"/>
    </row>
    <row r="2354" spans="1:20" x14ac:dyDescent="0.25">
      <c r="A2354" t="s">
        <v>168</v>
      </c>
      <c r="B2354" s="16">
        <v>46058</v>
      </c>
      <c r="C2354" t="s">
        <v>22</v>
      </c>
      <c r="D2354" t="s">
        <v>15</v>
      </c>
      <c r="E2354" t="s">
        <v>23</v>
      </c>
      <c r="F2354" t="s">
        <v>24</v>
      </c>
      <c r="G2354">
        <v>90032</v>
      </c>
      <c r="H2354" t="s">
        <v>25</v>
      </c>
      <c r="I2354" t="s">
        <v>26</v>
      </c>
      <c r="J2354" t="s">
        <v>34</v>
      </c>
      <c r="K2354" s="6">
        <v>10.08</v>
      </c>
      <c r="L2354">
        <v>6</v>
      </c>
      <c r="M2354">
        <v>0</v>
      </c>
      <c r="N2354" s="6">
        <v>5.04</v>
      </c>
      <c r="O2354" t="str">
        <f t="shared" si="108"/>
        <v/>
      </c>
      <c r="P2354" s="6">
        <f t="shared" si="109"/>
        <v>566.71699999999998</v>
      </c>
      <c r="Q2354">
        <f t="shared" si="110"/>
        <v>631.3392545540994</v>
      </c>
      <c r="R2354" s="16" t="str">
        <f>TEXT(Ecom[[#This Row],[Dates]],"mmm")</f>
        <v>Feb</v>
      </c>
      <c r="S2354" s="16" t="str">
        <f>TEXT(Ecom[[#This Row],[Dates]],"YYYY")</f>
        <v>2026</v>
      </c>
      <c r="T2354" s="16"/>
    </row>
    <row r="2355" spans="1:20" x14ac:dyDescent="0.25">
      <c r="A2355" t="s">
        <v>62</v>
      </c>
      <c r="B2355" s="16">
        <v>46383</v>
      </c>
      <c r="C2355" t="s">
        <v>22</v>
      </c>
      <c r="D2355" t="s">
        <v>15</v>
      </c>
      <c r="E2355" t="s">
        <v>52</v>
      </c>
      <c r="F2355" t="s">
        <v>24</v>
      </c>
      <c r="G2355">
        <v>94122</v>
      </c>
      <c r="H2355" t="s">
        <v>25</v>
      </c>
      <c r="I2355" t="s">
        <v>19</v>
      </c>
      <c r="J2355" t="s">
        <v>20</v>
      </c>
      <c r="K2355" s="6">
        <v>1552.8309999999999</v>
      </c>
      <c r="L2355">
        <v>7</v>
      </c>
      <c r="M2355">
        <v>0.15</v>
      </c>
      <c r="N2355" s="6">
        <v>200.9546</v>
      </c>
      <c r="O2355" t="str">
        <f t="shared" si="108"/>
        <v/>
      </c>
      <c r="P2355" s="6">
        <f t="shared" si="109"/>
        <v>575.52699999999993</v>
      </c>
      <c r="Q2355">
        <f t="shared" si="110"/>
        <v>703.74237644462335</v>
      </c>
      <c r="R2355" s="16" t="str">
        <f>TEXT(Ecom[[#This Row],[Dates]],"mmm")</f>
        <v>Dec</v>
      </c>
      <c r="S2355" s="16" t="str">
        <f>TEXT(Ecom[[#This Row],[Dates]],"YYYY")</f>
        <v>2026</v>
      </c>
      <c r="T2355" s="16"/>
    </row>
    <row r="2356" spans="1:20" x14ac:dyDescent="0.25">
      <c r="A2356" t="s">
        <v>62</v>
      </c>
      <c r="B2356" s="16">
        <v>45725</v>
      </c>
      <c r="C2356" t="s">
        <v>22</v>
      </c>
      <c r="D2356" t="s">
        <v>15</v>
      </c>
      <c r="E2356" t="s">
        <v>52</v>
      </c>
      <c r="F2356" t="s">
        <v>24</v>
      </c>
      <c r="G2356">
        <v>94122</v>
      </c>
      <c r="H2356" t="s">
        <v>25</v>
      </c>
      <c r="I2356" t="s">
        <v>26</v>
      </c>
      <c r="J2356" t="s">
        <v>37</v>
      </c>
      <c r="K2356" s="6">
        <v>137.24</v>
      </c>
      <c r="L2356">
        <v>5</v>
      </c>
      <c r="M2356">
        <v>0.2</v>
      </c>
      <c r="N2356" s="6">
        <v>46.3185</v>
      </c>
      <c r="O2356" t="str">
        <f t="shared" si="108"/>
        <v/>
      </c>
      <c r="P2356" s="6">
        <f t="shared" si="109"/>
        <v>137.90866666666668</v>
      </c>
      <c r="Q2356">
        <f t="shared" si="110"/>
        <v>402.24683978529805</v>
      </c>
      <c r="R2356" s="16" t="str">
        <f>TEXT(Ecom[[#This Row],[Dates]],"mmm")</f>
        <v>Mar</v>
      </c>
      <c r="S2356" s="16" t="str">
        <f>TEXT(Ecom[[#This Row],[Dates]],"YYYY")</f>
        <v>2025</v>
      </c>
      <c r="T2356" s="16"/>
    </row>
    <row r="2357" spans="1:20" x14ac:dyDescent="0.25">
      <c r="A2357" t="s">
        <v>62</v>
      </c>
      <c r="B2357" s="16">
        <v>45888</v>
      </c>
      <c r="C2357" t="s">
        <v>22</v>
      </c>
      <c r="D2357" t="s">
        <v>15</v>
      </c>
      <c r="E2357" t="s">
        <v>52</v>
      </c>
      <c r="F2357" t="s">
        <v>24</v>
      </c>
      <c r="G2357">
        <v>94122</v>
      </c>
      <c r="H2357" t="s">
        <v>25</v>
      </c>
      <c r="I2357" t="s">
        <v>35</v>
      </c>
      <c r="J2357" t="s">
        <v>59</v>
      </c>
      <c r="K2357" s="6">
        <v>36.51</v>
      </c>
      <c r="L2357">
        <v>1</v>
      </c>
      <c r="M2357">
        <v>0</v>
      </c>
      <c r="N2357" s="6">
        <v>15.699299999999999</v>
      </c>
      <c r="O2357" t="str">
        <f t="shared" si="108"/>
        <v/>
      </c>
      <c r="P2357" s="6">
        <f t="shared" si="109"/>
        <v>618.74400000000003</v>
      </c>
      <c r="Q2357">
        <f t="shared" si="110"/>
        <v>638.87450797653469</v>
      </c>
      <c r="R2357" s="16" t="str">
        <f>TEXT(Ecom[[#This Row],[Dates]],"mmm")</f>
        <v>Aug</v>
      </c>
      <c r="S2357" s="16" t="str">
        <f>TEXT(Ecom[[#This Row],[Dates]],"YYYY")</f>
        <v>2025</v>
      </c>
      <c r="T2357" s="16"/>
    </row>
    <row r="2358" spans="1:20" x14ac:dyDescent="0.25">
      <c r="A2358" t="s">
        <v>62</v>
      </c>
      <c r="B2358" s="16">
        <v>46378</v>
      </c>
      <c r="C2358" t="s">
        <v>22</v>
      </c>
      <c r="D2358" t="s">
        <v>15</v>
      </c>
      <c r="E2358" t="s">
        <v>52</v>
      </c>
      <c r="F2358" t="s">
        <v>24</v>
      </c>
      <c r="G2358">
        <v>94122</v>
      </c>
      <c r="H2358" t="s">
        <v>25</v>
      </c>
      <c r="I2358" t="s">
        <v>35</v>
      </c>
      <c r="J2358" t="s">
        <v>123</v>
      </c>
      <c r="K2358" s="6">
        <v>239.976</v>
      </c>
      <c r="L2358">
        <v>3</v>
      </c>
      <c r="M2358">
        <v>0.2</v>
      </c>
      <c r="N2358" s="6">
        <v>80.991900000000001</v>
      </c>
      <c r="O2358" t="str">
        <f t="shared" si="108"/>
        <v/>
      </c>
      <c r="P2358" s="6">
        <f t="shared" si="109"/>
        <v>963.76600000000008</v>
      </c>
      <c r="Q2358">
        <f t="shared" si="110"/>
        <v>561.41653598665869</v>
      </c>
      <c r="R2358" s="16" t="str">
        <f>TEXT(Ecom[[#This Row],[Dates]],"mmm")</f>
        <v>Dec</v>
      </c>
      <c r="S2358" s="16" t="str">
        <f>TEXT(Ecom[[#This Row],[Dates]],"YYYY")</f>
        <v>2026</v>
      </c>
      <c r="T2358" s="16"/>
    </row>
    <row r="2359" spans="1:20" x14ac:dyDescent="0.25">
      <c r="A2359" t="s">
        <v>28</v>
      </c>
      <c r="B2359" s="16">
        <v>45729</v>
      </c>
      <c r="C2359" t="s">
        <v>22</v>
      </c>
      <c r="D2359" t="s">
        <v>15</v>
      </c>
      <c r="E2359" t="s">
        <v>75</v>
      </c>
      <c r="F2359" t="s">
        <v>76</v>
      </c>
      <c r="G2359">
        <v>10024</v>
      </c>
      <c r="H2359" t="s">
        <v>57</v>
      </c>
      <c r="I2359" t="s">
        <v>19</v>
      </c>
      <c r="J2359" t="s">
        <v>31</v>
      </c>
      <c r="K2359" s="6">
        <v>1579.7460000000001</v>
      </c>
      <c r="L2359">
        <v>7</v>
      </c>
      <c r="M2359">
        <v>0.4</v>
      </c>
      <c r="N2359" s="6">
        <v>-447.59469999999999</v>
      </c>
      <c r="O2359">
        <f t="shared" si="108"/>
        <v>-447.59469999999999</v>
      </c>
      <c r="P2359" s="6">
        <f t="shared" si="109"/>
        <v>1088.4100000000001</v>
      </c>
      <c r="Q2359">
        <f t="shared" si="110"/>
        <v>621.90567026090605</v>
      </c>
      <c r="R2359" s="16" t="str">
        <f>TEXT(Ecom[[#This Row],[Dates]],"mmm")</f>
        <v>Mar</v>
      </c>
      <c r="S2359" s="16" t="str">
        <f>TEXT(Ecom[[#This Row],[Dates]],"YYYY")</f>
        <v>2025</v>
      </c>
      <c r="T2359" s="16"/>
    </row>
    <row r="2360" spans="1:20" x14ac:dyDescent="0.25">
      <c r="A2360" t="s">
        <v>28</v>
      </c>
      <c r="B2360" s="16">
        <v>45996</v>
      </c>
      <c r="C2360" t="s">
        <v>22</v>
      </c>
      <c r="D2360" t="s">
        <v>15</v>
      </c>
      <c r="E2360" t="s">
        <v>75</v>
      </c>
      <c r="F2360" t="s">
        <v>76</v>
      </c>
      <c r="G2360">
        <v>10024</v>
      </c>
      <c r="H2360" t="s">
        <v>57</v>
      </c>
      <c r="I2360" t="s">
        <v>19</v>
      </c>
      <c r="J2360" t="s">
        <v>31</v>
      </c>
      <c r="K2360" s="6">
        <v>1071.576</v>
      </c>
      <c r="L2360">
        <v>4</v>
      </c>
      <c r="M2360">
        <v>0.4</v>
      </c>
      <c r="N2360" s="6">
        <v>-553.64760000000001</v>
      </c>
      <c r="O2360">
        <f t="shared" si="108"/>
        <v>-553.64760000000001</v>
      </c>
      <c r="P2360" s="6">
        <f t="shared" si="109"/>
        <v>573.44799999999998</v>
      </c>
      <c r="Q2360">
        <f t="shared" si="110"/>
        <v>419.06728888807345</v>
      </c>
      <c r="R2360" s="16" t="str">
        <f>TEXT(Ecom[[#This Row],[Dates]],"mmm")</f>
        <v>Dec</v>
      </c>
      <c r="S2360" s="16" t="str">
        <f>TEXT(Ecom[[#This Row],[Dates]],"YYYY")</f>
        <v>2025</v>
      </c>
      <c r="T2360" s="16"/>
    </row>
    <row r="2361" spans="1:20" x14ac:dyDescent="0.25">
      <c r="A2361" t="s">
        <v>28</v>
      </c>
      <c r="B2361" s="16">
        <v>46172</v>
      </c>
      <c r="C2361" t="s">
        <v>22</v>
      </c>
      <c r="D2361" t="s">
        <v>15</v>
      </c>
      <c r="E2361" t="s">
        <v>75</v>
      </c>
      <c r="F2361" t="s">
        <v>76</v>
      </c>
      <c r="G2361">
        <v>10024</v>
      </c>
      <c r="H2361" t="s">
        <v>57</v>
      </c>
      <c r="I2361" t="s">
        <v>19</v>
      </c>
      <c r="J2361" t="s">
        <v>31</v>
      </c>
      <c r="K2361" s="6">
        <v>613.90800000000002</v>
      </c>
      <c r="L2361">
        <v>3</v>
      </c>
      <c r="M2361">
        <v>0.4</v>
      </c>
      <c r="N2361" s="6">
        <v>-122.7816</v>
      </c>
      <c r="O2361">
        <f t="shared" si="108"/>
        <v>-122.7816</v>
      </c>
      <c r="P2361" s="6">
        <f t="shared" si="109"/>
        <v>267.93599999999998</v>
      </c>
      <c r="Q2361">
        <f t="shared" si="110"/>
        <v>419.51348351950105</v>
      </c>
      <c r="R2361" s="16" t="str">
        <f>TEXT(Ecom[[#This Row],[Dates]],"mmm")</f>
        <v>May</v>
      </c>
      <c r="S2361" s="16" t="str">
        <f>TEXT(Ecom[[#This Row],[Dates]],"YYYY")</f>
        <v>2026</v>
      </c>
      <c r="T2361" s="16"/>
    </row>
    <row r="2362" spans="1:20" x14ac:dyDescent="0.25">
      <c r="A2362" t="s">
        <v>28</v>
      </c>
      <c r="B2362" s="16">
        <v>45763</v>
      </c>
      <c r="C2362" t="s">
        <v>22</v>
      </c>
      <c r="D2362" t="s">
        <v>15</v>
      </c>
      <c r="E2362" t="s">
        <v>75</v>
      </c>
      <c r="F2362" t="s">
        <v>76</v>
      </c>
      <c r="G2362">
        <v>10024</v>
      </c>
      <c r="H2362" t="s">
        <v>57</v>
      </c>
      <c r="I2362" t="s">
        <v>26</v>
      </c>
      <c r="J2362" t="s">
        <v>41</v>
      </c>
      <c r="K2362" s="6">
        <v>34.86</v>
      </c>
      <c r="L2362">
        <v>7</v>
      </c>
      <c r="M2362">
        <v>0</v>
      </c>
      <c r="N2362" s="6">
        <v>16.3842</v>
      </c>
      <c r="O2362" t="str">
        <f t="shared" si="108"/>
        <v/>
      </c>
      <c r="P2362" s="6">
        <f t="shared" si="109"/>
        <v>67.86999999999999</v>
      </c>
      <c r="Q2362">
        <f t="shared" si="110"/>
        <v>319.2469504735584</v>
      </c>
      <c r="R2362" s="16" t="str">
        <f>TEXT(Ecom[[#This Row],[Dates]],"mmm")</f>
        <v>Apr</v>
      </c>
      <c r="S2362" s="16" t="str">
        <f>TEXT(Ecom[[#This Row],[Dates]],"YYYY")</f>
        <v>2025</v>
      </c>
      <c r="T2362" s="16"/>
    </row>
    <row r="2363" spans="1:20" x14ac:dyDescent="0.25">
      <c r="A2363" t="s">
        <v>28</v>
      </c>
      <c r="B2363" s="16">
        <v>46029</v>
      </c>
      <c r="C2363" t="s">
        <v>22</v>
      </c>
      <c r="D2363" t="s">
        <v>15</v>
      </c>
      <c r="E2363" t="s">
        <v>75</v>
      </c>
      <c r="F2363" t="s">
        <v>76</v>
      </c>
      <c r="G2363">
        <v>10024</v>
      </c>
      <c r="H2363" t="s">
        <v>57</v>
      </c>
      <c r="I2363" t="s">
        <v>26</v>
      </c>
      <c r="J2363" t="s">
        <v>41</v>
      </c>
      <c r="K2363" s="6">
        <v>155.04</v>
      </c>
      <c r="L2363">
        <v>4</v>
      </c>
      <c r="M2363">
        <v>0</v>
      </c>
      <c r="N2363" s="6">
        <v>75.9696</v>
      </c>
      <c r="O2363" t="str">
        <f t="shared" si="108"/>
        <v/>
      </c>
      <c r="P2363" s="6">
        <f t="shared" si="109"/>
        <v>98.876666666666665</v>
      </c>
      <c r="Q2363">
        <f t="shared" si="110"/>
        <v>74.206930854299671</v>
      </c>
      <c r="R2363" s="16" t="str">
        <f>TEXT(Ecom[[#This Row],[Dates]],"mmm")</f>
        <v>Jan</v>
      </c>
      <c r="S2363" s="16" t="str">
        <f>TEXT(Ecom[[#This Row],[Dates]],"YYYY")</f>
        <v>2026</v>
      </c>
      <c r="T2363" s="16"/>
    </row>
    <row r="2364" spans="1:20" x14ac:dyDescent="0.25">
      <c r="A2364" t="s">
        <v>28</v>
      </c>
      <c r="B2364" s="16">
        <v>46193</v>
      </c>
      <c r="C2364" t="s">
        <v>14</v>
      </c>
      <c r="D2364" t="s">
        <v>15</v>
      </c>
      <c r="E2364" t="s">
        <v>103</v>
      </c>
      <c r="F2364" t="s">
        <v>104</v>
      </c>
      <c r="G2364">
        <v>43229</v>
      </c>
      <c r="H2364" t="s">
        <v>57</v>
      </c>
      <c r="I2364" t="s">
        <v>26</v>
      </c>
      <c r="J2364" t="s">
        <v>37</v>
      </c>
      <c r="K2364" s="6">
        <v>13.71</v>
      </c>
      <c r="L2364">
        <v>5</v>
      </c>
      <c r="M2364">
        <v>0.7</v>
      </c>
      <c r="N2364" s="6">
        <v>-10.054</v>
      </c>
      <c r="O2364">
        <f t="shared" si="108"/>
        <v>-10.054</v>
      </c>
      <c r="P2364" s="6">
        <f t="shared" si="109"/>
        <v>100.63666666666666</v>
      </c>
      <c r="Q2364">
        <f t="shared" si="110"/>
        <v>49.452331331031033</v>
      </c>
      <c r="R2364" s="16" t="str">
        <f>TEXT(Ecom[[#This Row],[Dates]],"mmm")</f>
        <v>Jun</v>
      </c>
      <c r="S2364" s="16" t="str">
        <f>TEXT(Ecom[[#This Row],[Dates]],"YYYY")</f>
        <v>2026</v>
      </c>
      <c r="T2364" s="16"/>
    </row>
    <row r="2365" spans="1:20" x14ac:dyDescent="0.25">
      <c r="A2365" t="s">
        <v>28</v>
      </c>
      <c r="B2365" s="16">
        <v>45875</v>
      </c>
      <c r="C2365" t="s">
        <v>44</v>
      </c>
      <c r="D2365" t="s">
        <v>15</v>
      </c>
      <c r="E2365" t="s">
        <v>224</v>
      </c>
      <c r="F2365" t="s">
        <v>83</v>
      </c>
      <c r="G2365">
        <v>22980</v>
      </c>
      <c r="H2365" t="s">
        <v>18</v>
      </c>
      <c r="I2365" t="s">
        <v>19</v>
      </c>
      <c r="J2365" t="s">
        <v>33</v>
      </c>
      <c r="K2365" s="6">
        <v>127.88</v>
      </c>
      <c r="L2365">
        <v>2</v>
      </c>
      <c r="M2365">
        <v>0</v>
      </c>
      <c r="N2365" s="6">
        <v>40.921599999999998</v>
      </c>
      <c r="O2365" t="str">
        <f t="shared" si="108"/>
        <v/>
      </c>
      <c r="P2365" s="6">
        <f t="shared" si="109"/>
        <v>111.39999999999999</v>
      </c>
      <c r="Q2365">
        <f t="shared" si="110"/>
        <v>53.791119534182783</v>
      </c>
      <c r="R2365" s="16" t="str">
        <f>TEXT(Ecom[[#This Row],[Dates]],"mmm")</f>
        <v>Aug</v>
      </c>
      <c r="S2365" s="16" t="str">
        <f>TEXT(Ecom[[#This Row],[Dates]],"YYYY")</f>
        <v>2025</v>
      </c>
      <c r="T2365" s="16"/>
    </row>
    <row r="2366" spans="1:20" x14ac:dyDescent="0.25">
      <c r="A2366" t="s">
        <v>28</v>
      </c>
      <c r="B2366" s="16">
        <v>45817</v>
      </c>
      <c r="C2366" t="s">
        <v>44</v>
      </c>
      <c r="D2366" t="s">
        <v>15</v>
      </c>
      <c r="E2366" t="s">
        <v>224</v>
      </c>
      <c r="F2366" t="s">
        <v>83</v>
      </c>
      <c r="G2366">
        <v>22980</v>
      </c>
      <c r="H2366" t="s">
        <v>18</v>
      </c>
      <c r="I2366" t="s">
        <v>26</v>
      </c>
      <c r="J2366" t="s">
        <v>38</v>
      </c>
      <c r="K2366" s="6">
        <v>160.32</v>
      </c>
      <c r="L2366">
        <v>2</v>
      </c>
      <c r="M2366">
        <v>0</v>
      </c>
      <c r="N2366" s="6">
        <v>44.889600000000002</v>
      </c>
      <c r="O2366" t="str">
        <f t="shared" si="108"/>
        <v/>
      </c>
      <c r="P2366" s="6">
        <f t="shared" si="109"/>
        <v>109.01066666666667</v>
      </c>
      <c r="Q2366">
        <f t="shared" si="110"/>
        <v>51.562846700428125</v>
      </c>
      <c r="R2366" s="16" t="str">
        <f>TEXT(Ecom[[#This Row],[Dates]],"mmm")</f>
        <v>Jun</v>
      </c>
      <c r="S2366" s="16" t="str">
        <f>TEXT(Ecom[[#This Row],[Dates]],"YYYY")</f>
        <v>2025</v>
      </c>
      <c r="T2366" s="16"/>
    </row>
    <row r="2367" spans="1:20" x14ac:dyDescent="0.25">
      <c r="A2367" t="s">
        <v>28</v>
      </c>
      <c r="B2367" s="16">
        <v>46144</v>
      </c>
      <c r="C2367" t="s">
        <v>44</v>
      </c>
      <c r="D2367" t="s">
        <v>15</v>
      </c>
      <c r="E2367" t="s">
        <v>224</v>
      </c>
      <c r="F2367" t="s">
        <v>83</v>
      </c>
      <c r="G2367">
        <v>22980</v>
      </c>
      <c r="H2367" t="s">
        <v>18</v>
      </c>
      <c r="I2367" t="s">
        <v>26</v>
      </c>
      <c r="J2367" t="s">
        <v>37</v>
      </c>
      <c r="K2367" s="6">
        <v>46</v>
      </c>
      <c r="L2367">
        <v>4</v>
      </c>
      <c r="M2367">
        <v>0</v>
      </c>
      <c r="N2367" s="6">
        <v>20.7</v>
      </c>
      <c r="O2367" t="str">
        <f t="shared" si="108"/>
        <v/>
      </c>
      <c r="P2367" s="6">
        <f t="shared" si="109"/>
        <v>63.277333333333331</v>
      </c>
      <c r="Q2367">
        <f t="shared" si="110"/>
        <v>44.820726686888293</v>
      </c>
      <c r="R2367" s="16" t="str">
        <f>TEXT(Ecom[[#This Row],[Dates]],"mmm")</f>
        <v>May</v>
      </c>
      <c r="S2367" s="16" t="str">
        <f>TEXT(Ecom[[#This Row],[Dates]],"YYYY")</f>
        <v>2026</v>
      </c>
      <c r="T2367" s="16"/>
    </row>
    <row r="2368" spans="1:20" x14ac:dyDescent="0.25">
      <c r="A2368" t="s">
        <v>13</v>
      </c>
      <c r="B2368" s="16">
        <v>46282</v>
      </c>
      <c r="C2368" t="s">
        <v>14</v>
      </c>
      <c r="D2368" t="s">
        <v>15</v>
      </c>
      <c r="E2368" t="s">
        <v>390</v>
      </c>
      <c r="F2368" t="s">
        <v>24</v>
      </c>
      <c r="G2368">
        <v>95823</v>
      </c>
      <c r="H2368" t="s">
        <v>25</v>
      </c>
      <c r="I2368" t="s">
        <v>19</v>
      </c>
      <c r="J2368" t="s">
        <v>21</v>
      </c>
      <c r="K2368" s="6">
        <v>120.712</v>
      </c>
      <c r="L2368">
        <v>1</v>
      </c>
      <c r="M2368">
        <v>0.2</v>
      </c>
      <c r="N2368" s="6">
        <v>-18.1068</v>
      </c>
      <c r="O2368">
        <f t="shared" si="108"/>
        <v>-18.1068</v>
      </c>
      <c r="P2368" s="6">
        <f t="shared" si="109"/>
        <v>225.51199999999997</v>
      </c>
      <c r="Q2368">
        <f t="shared" si="110"/>
        <v>178.99390817028961</v>
      </c>
      <c r="R2368" s="16" t="str">
        <f>TEXT(Ecom[[#This Row],[Dates]],"mmm")</f>
        <v>Sep</v>
      </c>
      <c r="S2368" s="16" t="str">
        <f>TEXT(Ecom[[#This Row],[Dates]],"YYYY")</f>
        <v>2026</v>
      </c>
      <c r="T2368" s="16"/>
    </row>
    <row r="2369" spans="1:20" x14ac:dyDescent="0.25">
      <c r="A2369" t="s">
        <v>62</v>
      </c>
      <c r="B2369" s="16">
        <v>46309</v>
      </c>
      <c r="C2369" t="s">
        <v>14</v>
      </c>
      <c r="D2369" t="s">
        <v>15</v>
      </c>
      <c r="E2369" t="s">
        <v>268</v>
      </c>
      <c r="F2369" t="s">
        <v>248</v>
      </c>
      <c r="G2369">
        <v>20735</v>
      </c>
      <c r="H2369" t="s">
        <v>57</v>
      </c>
      <c r="I2369" t="s">
        <v>26</v>
      </c>
      <c r="J2369" t="s">
        <v>41</v>
      </c>
      <c r="K2369" s="6">
        <v>23.12</v>
      </c>
      <c r="L2369">
        <v>4</v>
      </c>
      <c r="M2369">
        <v>0</v>
      </c>
      <c r="N2369" s="6">
        <v>11.328799999999999</v>
      </c>
      <c r="O2369" t="str">
        <f t="shared" si="108"/>
        <v/>
      </c>
      <c r="P2369" s="6">
        <f t="shared" si="109"/>
        <v>186.91200000000001</v>
      </c>
      <c r="Q2369">
        <f t="shared" si="110"/>
        <v>207.44761289254407</v>
      </c>
      <c r="R2369" s="16" t="str">
        <f>TEXT(Ecom[[#This Row],[Dates]],"mmm")</f>
        <v>Oct</v>
      </c>
      <c r="S2369" s="16" t="str">
        <f>TEXT(Ecom[[#This Row],[Dates]],"YYYY")</f>
        <v>2026</v>
      </c>
      <c r="T2369" s="16"/>
    </row>
    <row r="2370" spans="1:20" x14ac:dyDescent="0.25">
      <c r="A2370" t="s">
        <v>28</v>
      </c>
      <c r="B2370" s="16">
        <v>46060</v>
      </c>
      <c r="C2370" t="s">
        <v>22</v>
      </c>
      <c r="D2370" t="s">
        <v>15</v>
      </c>
      <c r="E2370" t="s">
        <v>126</v>
      </c>
      <c r="F2370" t="s">
        <v>104</v>
      </c>
      <c r="G2370">
        <v>45014</v>
      </c>
      <c r="H2370" t="s">
        <v>57</v>
      </c>
      <c r="I2370" t="s">
        <v>19</v>
      </c>
      <c r="J2370" t="s">
        <v>33</v>
      </c>
      <c r="K2370" s="6">
        <v>532.70399999999995</v>
      </c>
      <c r="L2370">
        <v>6</v>
      </c>
      <c r="M2370">
        <v>0.2</v>
      </c>
      <c r="N2370" s="6">
        <v>-26.635200000000001</v>
      </c>
      <c r="O2370">
        <f t="shared" ref="O2370:O2433" si="111">IF(N2370&lt;0,N2370,"")</f>
        <v>-26.635200000000001</v>
      </c>
      <c r="P2370" s="6">
        <f t="shared" si="109"/>
        <v>263.20533333333333</v>
      </c>
      <c r="Q2370">
        <f t="shared" si="110"/>
        <v>206.24943180455966</v>
      </c>
      <c r="R2370" s="16" t="str">
        <f>TEXT(Ecom[[#This Row],[Dates]],"mmm")</f>
        <v>Feb</v>
      </c>
      <c r="S2370" s="16" t="str">
        <f>TEXT(Ecom[[#This Row],[Dates]],"YYYY")</f>
        <v>2026</v>
      </c>
      <c r="T2370" s="16"/>
    </row>
    <row r="2371" spans="1:20" x14ac:dyDescent="0.25">
      <c r="A2371" t="s">
        <v>28</v>
      </c>
      <c r="B2371" s="16">
        <v>45956</v>
      </c>
      <c r="C2371" t="s">
        <v>22</v>
      </c>
      <c r="D2371" t="s">
        <v>15</v>
      </c>
      <c r="E2371" t="s">
        <v>126</v>
      </c>
      <c r="F2371" t="s">
        <v>104</v>
      </c>
      <c r="G2371">
        <v>45014</v>
      </c>
      <c r="H2371" t="s">
        <v>57</v>
      </c>
      <c r="I2371" t="s">
        <v>26</v>
      </c>
      <c r="J2371" t="s">
        <v>34</v>
      </c>
      <c r="K2371" s="6">
        <v>4.9119999999999999</v>
      </c>
      <c r="L2371">
        <v>2</v>
      </c>
      <c r="M2371">
        <v>0.2</v>
      </c>
      <c r="N2371" s="6">
        <v>0.307</v>
      </c>
      <c r="O2371" t="str">
        <f t="shared" si="111"/>
        <v/>
      </c>
      <c r="P2371" s="6">
        <f t="shared" ref="P2371:P2434" si="112">AVERAGE(K2371:K2373)</f>
        <v>105.73333333333333</v>
      </c>
      <c r="Q2371">
        <f t="shared" si="110"/>
        <v>108.49706265899381</v>
      </c>
      <c r="R2371" s="16" t="str">
        <f>TEXT(Ecom[[#This Row],[Dates]],"mmm")</f>
        <v>Oct</v>
      </c>
      <c r="S2371" s="16" t="str">
        <f>TEXT(Ecom[[#This Row],[Dates]],"YYYY")</f>
        <v>2025</v>
      </c>
      <c r="T2371" s="16"/>
    </row>
    <row r="2372" spans="1:20" x14ac:dyDescent="0.25">
      <c r="A2372" t="s">
        <v>13</v>
      </c>
      <c r="B2372" s="16">
        <v>46139</v>
      </c>
      <c r="C2372" t="s">
        <v>22</v>
      </c>
      <c r="D2372" t="s">
        <v>15</v>
      </c>
      <c r="E2372" t="s">
        <v>178</v>
      </c>
      <c r="F2372" t="s">
        <v>179</v>
      </c>
      <c r="G2372">
        <v>2886</v>
      </c>
      <c r="H2372" t="s">
        <v>57</v>
      </c>
      <c r="I2372" t="s">
        <v>35</v>
      </c>
      <c r="J2372" t="s">
        <v>59</v>
      </c>
      <c r="K2372" s="6">
        <v>252</v>
      </c>
      <c r="L2372">
        <v>4</v>
      </c>
      <c r="M2372">
        <v>0</v>
      </c>
      <c r="N2372" s="6">
        <v>93.24</v>
      </c>
      <c r="O2372" t="str">
        <f t="shared" si="111"/>
        <v/>
      </c>
      <c r="P2372" s="6">
        <f t="shared" si="112"/>
        <v>104.97333333333334</v>
      </c>
      <c r="Q2372">
        <f t="shared" si="110"/>
        <v>64.973292783351454</v>
      </c>
      <c r="R2372" s="16" t="str">
        <f>TEXT(Ecom[[#This Row],[Dates]],"mmm")</f>
        <v>Apr</v>
      </c>
      <c r="S2372" s="16" t="str">
        <f>TEXT(Ecom[[#This Row],[Dates]],"YYYY")</f>
        <v>2026</v>
      </c>
      <c r="T2372" s="16"/>
    </row>
    <row r="2373" spans="1:20" x14ac:dyDescent="0.25">
      <c r="A2373" t="s">
        <v>13</v>
      </c>
      <c r="B2373" s="16">
        <v>46047</v>
      </c>
      <c r="C2373" t="s">
        <v>22</v>
      </c>
      <c r="D2373" t="s">
        <v>15</v>
      </c>
      <c r="E2373" t="s">
        <v>97</v>
      </c>
      <c r="F2373" t="s">
        <v>65</v>
      </c>
      <c r="G2373">
        <v>60505</v>
      </c>
      <c r="H2373" t="s">
        <v>47</v>
      </c>
      <c r="I2373" t="s">
        <v>19</v>
      </c>
      <c r="J2373" t="s">
        <v>33</v>
      </c>
      <c r="K2373" s="6">
        <v>60.287999999999997</v>
      </c>
      <c r="L2373">
        <v>8</v>
      </c>
      <c r="M2373">
        <v>0.6</v>
      </c>
      <c r="N2373" s="6">
        <v>-27.1296</v>
      </c>
      <c r="O2373">
        <f t="shared" si="111"/>
        <v>-27.1296</v>
      </c>
      <c r="P2373" s="6">
        <f t="shared" si="112"/>
        <v>28.86933333333333</v>
      </c>
      <c r="Q2373">
        <f t="shared" ref="Q2373:Q2436" si="113">SQRT(SUMXMY2(K2373:K2375,P2371:P2373)/3)</f>
        <v>64.71958241865012</v>
      </c>
      <c r="R2373" s="16" t="str">
        <f>TEXT(Ecom[[#This Row],[Dates]],"mmm")</f>
        <v>Jan</v>
      </c>
      <c r="S2373" s="16" t="str">
        <f>TEXT(Ecom[[#This Row],[Dates]],"YYYY")</f>
        <v>2026</v>
      </c>
      <c r="T2373" s="16"/>
    </row>
    <row r="2374" spans="1:20" x14ac:dyDescent="0.25">
      <c r="A2374" t="s">
        <v>13</v>
      </c>
      <c r="B2374" s="16">
        <v>46284</v>
      </c>
      <c r="C2374" t="s">
        <v>22</v>
      </c>
      <c r="D2374" t="s">
        <v>15</v>
      </c>
      <c r="E2374" t="s">
        <v>97</v>
      </c>
      <c r="F2374" t="s">
        <v>65</v>
      </c>
      <c r="G2374">
        <v>60505</v>
      </c>
      <c r="H2374" t="s">
        <v>47</v>
      </c>
      <c r="I2374" t="s">
        <v>26</v>
      </c>
      <c r="J2374" t="s">
        <v>77</v>
      </c>
      <c r="K2374" s="6">
        <v>2.6320000000000001</v>
      </c>
      <c r="L2374">
        <v>1</v>
      </c>
      <c r="M2374">
        <v>0.2</v>
      </c>
      <c r="N2374" s="6">
        <v>0.82250000000000001</v>
      </c>
      <c r="O2374" t="str">
        <f t="shared" si="111"/>
        <v/>
      </c>
      <c r="P2374" s="6">
        <f t="shared" si="112"/>
        <v>93.230666666666664</v>
      </c>
      <c r="Q2374">
        <f t="shared" si="113"/>
        <v>109.76617779828378</v>
      </c>
      <c r="R2374" s="16" t="str">
        <f>TEXT(Ecom[[#This Row],[Dates]],"mmm")</f>
        <v>Sep</v>
      </c>
      <c r="S2374" s="16" t="str">
        <f>TEXT(Ecom[[#This Row],[Dates]],"YYYY")</f>
        <v>2026</v>
      </c>
      <c r="T2374" s="16"/>
    </row>
    <row r="2375" spans="1:20" x14ac:dyDescent="0.25">
      <c r="A2375" t="s">
        <v>13</v>
      </c>
      <c r="B2375" s="16">
        <v>46322</v>
      </c>
      <c r="C2375" t="s">
        <v>22</v>
      </c>
      <c r="D2375" t="s">
        <v>15</v>
      </c>
      <c r="E2375" t="s">
        <v>97</v>
      </c>
      <c r="F2375" t="s">
        <v>65</v>
      </c>
      <c r="G2375">
        <v>60505</v>
      </c>
      <c r="H2375" t="s">
        <v>47</v>
      </c>
      <c r="I2375" t="s">
        <v>26</v>
      </c>
      <c r="J2375" t="s">
        <v>41</v>
      </c>
      <c r="K2375" s="6">
        <v>23.687999999999999</v>
      </c>
      <c r="L2375">
        <v>9</v>
      </c>
      <c r="M2375">
        <v>0.2</v>
      </c>
      <c r="N2375" s="6">
        <v>7.6985999999999999</v>
      </c>
      <c r="O2375" t="str">
        <f t="shared" si="111"/>
        <v/>
      </c>
      <c r="P2375" s="6">
        <f t="shared" si="112"/>
        <v>94.243333333333339</v>
      </c>
      <c r="Q2375">
        <f t="shared" si="113"/>
        <v>105.69977646565245</v>
      </c>
      <c r="R2375" s="16" t="str">
        <f>TEXT(Ecom[[#This Row],[Dates]],"mmm")</f>
        <v>Oct</v>
      </c>
      <c r="S2375" s="16" t="str">
        <f>TEXT(Ecom[[#This Row],[Dates]],"YYYY")</f>
        <v>2026</v>
      </c>
      <c r="T2375" s="16"/>
    </row>
    <row r="2376" spans="1:20" x14ac:dyDescent="0.25">
      <c r="A2376" t="s">
        <v>13</v>
      </c>
      <c r="B2376" s="16">
        <v>45865</v>
      </c>
      <c r="C2376" t="s">
        <v>22</v>
      </c>
      <c r="D2376" t="s">
        <v>15</v>
      </c>
      <c r="E2376" t="s">
        <v>97</v>
      </c>
      <c r="F2376" t="s">
        <v>65</v>
      </c>
      <c r="G2376">
        <v>60505</v>
      </c>
      <c r="H2376" t="s">
        <v>47</v>
      </c>
      <c r="I2376" t="s">
        <v>19</v>
      </c>
      <c r="J2376" t="s">
        <v>21</v>
      </c>
      <c r="K2376" s="6">
        <v>253.37200000000001</v>
      </c>
      <c r="L2376">
        <v>2</v>
      </c>
      <c r="M2376">
        <v>0.3</v>
      </c>
      <c r="N2376" s="6">
        <v>-14.478400000000001</v>
      </c>
      <c r="O2376">
        <f t="shared" si="111"/>
        <v>-14.478400000000001</v>
      </c>
      <c r="P2376" s="6">
        <f t="shared" si="112"/>
        <v>111.93933333333335</v>
      </c>
      <c r="Q2376">
        <f t="shared" si="113"/>
        <v>107.59018237532437</v>
      </c>
      <c r="R2376" s="16" t="str">
        <f>TEXT(Ecom[[#This Row],[Dates]],"mmm")</f>
        <v>Jul</v>
      </c>
      <c r="S2376" s="16" t="str">
        <f>TEXT(Ecom[[#This Row],[Dates]],"YYYY")</f>
        <v>2025</v>
      </c>
      <c r="T2376" s="16"/>
    </row>
    <row r="2377" spans="1:20" x14ac:dyDescent="0.25">
      <c r="A2377" t="s">
        <v>28</v>
      </c>
      <c r="B2377" s="16">
        <v>45839</v>
      </c>
      <c r="C2377" t="s">
        <v>14</v>
      </c>
      <c r="D2377" t="s">
        <v>15</v>
      </c>
      <c r="E2377" t="s">
        <v>299</v>
      </c>
      <c r="F2377" t="s">
        <v>167</v>
      </c>
      <c r="G2377">
        <v>30080</v>
      </c>
      <c r="H2377" t="s">
        <v>18</v>
      </c>
      <c r="I2377" t="s">
        <v>26</v>
      </c>
      <c r="J2377" t="s">
        <v>77</v>
      </c>
      <c r="K2377" s="6">
        <v>5.67</v>
      </c>
      <c r="L2377">
        <v>3</v>
      </c>
      <c r="M2377">
        <v>0</v>
      </c>
      <c r="N2377" s="6">
        <v>0.1134</v>
      </c>
      <c r="O2377" t="str">
        <f t="shared" si="111"/>
        <v/>
      </c>
      <c r="P2377" s="6">
        <f t="shared" si="112"/>
        <v>30.543333333333333</v>
      </c>
      <c r="Q2377">
        <f t="shared" si="113"/>
        <v>56.385330566656357</v>
      </c>
      <c r="R2377" s="16" t="str">
        <f>TEXT(Ecom[[#This Row],[Dates]],"mmm")</f>
        <v>Jul</v>
      </c>
      <c r="S2377" s="16" t="str">
        <f>TEXT(Ecom[[#This Row],[Dates]],"YYYY")</f>
        <v>2025</v>
      </c>
      <c r="T2377" s="16"/>
    </row>
    <row r="2378" spans="1:20" x14ac:dyDescent="0.25">
      <c r="A2378" t="s">
        <v>13</v>
      </c>
      <c r="B2378" s="16">
        <v>46021</v>
      </c>
      <c r="C2378" t="s">
        <v>14</v>
      </c>
      <c r="D2378" t="s">
        <v>15</v>
      </c>
      <c r="E2378" t="s">
        <v>103</v>
      </c>
      <c r="F2378" t="s">
        <v>104</v>
      </c>
      <c r="G2378">
        <v>43229</v>
      </c>
      <c r="H2378" t="s">
        <v>57</v>
      </c>
      <c r="I2378" t="s">
        <v>26</v>
      </c>
      <c r="J2378" t="s">
        <v>37</v>
      </c>
      <c r="K2378" s="6">
        <v>76.775999999999996</v>
      </c>
      <c r="L2378">
        <v>4</v>
      </c>
      <c r="M2378">
        <v>0.7</v>
      </c>
      <c r="N2378" s="6">
        <v>-58.861600000000003</v>
      </c>
      <c r="O2378">
        <f t="shared" si="111"/>
        <v>-58.861600000000003</v>
      </c>
      <c r="P2378" s="6">
        <f t="shared" si="112"/>
        <v>39.57</v>
      </c>
      <c r="Q2378">
        <f t="shared" si="113"/>
        <v>24.077607380825562</v>
      </c>
      <c r="R2378" s="16" t="str">
        <f>TEXT(Ecom[[#This Row],[Dates]],"mmm")</f>
        <v>Dec</v>
      </c>
      <c r="S2378" s="16" t="str">
        <f>TEXT(Ecom[[#This Row],[Dates]],"YYYY")</f>
        <v>2025</v>
      </c>
      <c r="T2378" s="16"/>
    </row>
    <row r="2379" spans="1:20" x14ac:dyDescent="0.25">
      <c r="A2379" t="s">
        <v>13</v>
      </c>
      <c r="B2379" s="16">
        <v>46195</v>
      </c>
      <c r="C2379" t="s">
        <v>14</v>
      </c>
      <c r="D2379" t="s">
        <v>15</v>
      </c>
      <c r="E2379" t="s">
        <v>103</v>
      </c>
      <c r="F2379" t="s">
        <v>104</v>
      </c>
      <c r="G2379">
        <v>43229</v>
      </c>
      <c r="H2379" t="s">
        <v>57</v>
      </c>
      <c r="I2379" t="s">
        <v>26</v>
      </c>
      <c r="J2379" t="s">
        <v>110</v>
      </c>
      <c r="K2379" s="6">
        <v>9.1839999999999993</v>
      </c>
      <c r="L2379">
        <v>2</v>
      </c>
      <c r="M2379">
        <v>0.2</v>
      </c>
      <c r="N2379" s="6">
        <v>1.1479999999999999</v>
      </c>
      <c r="O2379" t="str">
        <f t="shared" si="111"/>
        <v/>
      </c>
      <c r="P2379" s="6">
        <f t="shared" si="112"/>
        <v>16.383333333333333</v>
      </c>
      <c r="Q2379">
        <f t="shared" si="113"/>
        <v>13.985391436410694</v>
      </c>
      <c r="R2379" s="16" t="str">
        <f>TEXT(Ecom[[#This Row],[Dates]],"mmm")</f>
        <v>Jun</v>
      </c>
      <c r="S2379" s="16" t="str">
        <f>TEXT(Ecom[[#This Row],[Dates]],"YYYY")</f>
        <v>2026</v>
      </c>
      <c r="T2379" s="16"/>
    </row>
    <row r="2380" spans="1:20" x14ac:dyDescent="0.25">
      <c r="A2380" t="s">
        <v>28</v>
      </c>
      <c r="B2380" s="16">
        <v>46282</v>
      </c>
      <c r="C2380" t="s">
        <v>44</v>
      </c>
      <c r="D2380" t="s">
        <v>15</v>
      </c>
      <c r="E2380" t="s">
        <v>391</v>
      </c>
      <c r="F2380" t="s">
        <v>24</v>
      </c>
      <c r="G2380">
        <v>91360</v>
      </c>
      <c r="H2380" t="s">
        <v>25</v>
      </c>
      <c r="I2380" t="s">
        <v>26</v>
      </c>
      <c r="J2380" t="s">
        <v>41</v>
      </c>
      <c r="K2380" s="6">
        <v>32.75</v>
      </c>
      <c r="L2380">
        <v>5</v>
      </c>
      <c r="M2380">
        <v>0</v>
      </c>
      <c r="N2380" s="6">
        <v>15.065</v>
      </c>
      <c r="O2380" t="str">
        <f t="shared" si="111"/>
        <v/>
      </c>
      <c r="P2380" s="6">
        <f t="shared" si="112"/>
        <v>29.844666666666665</v>
      </c>
      <c r="Q2380">
        <f t="shared" si="113"/>
        <v>13.160069379531176</v>
      </c>
      <c r="R2380" s="16" t="str">
        <f>TEXT(Ecom[[#This Row],[Dates]],"mmm")</f>
        <v>Sep</v>
      </c>
      <c r="S2380" s="16" t="str">
        <f>TEXT(Ecom[[#This Row],[Dates]],"YYYY")</f>
        <v>2026</v>
      </c>
      <c r="T2380" s="16"/>
    </row>
    <row r="2381" spans="1:20" x14ac:dyDescent="0.25">
      <c r="A2381" t="s">
        <v>28</v>
      </c>
      <c r="B2381" s="16">
        <v>46302</v>
      </c>
      <c r="C2381" t="s">
        <v>44</v>
      </c>
      <c r="D2381" t="s">
        <v>15</v>
      </c>
      <c r="E2381" t="s">
        <v>243</v>
      </c>
      <c r="F2381" t="s">
        <v>104</v>
      </c>
      <c r="G2381">
        <v>44052</v>
      </c>
      <c r="H2381" t="s">
        <v>57</v>
      </c>
      <c r="I2381" t="s">
        <v>26</v>
      </c>
      <c r="J2381" t="s">
        <v>77</v>
      </c>
      <c r="K2381" s="6">
        <v>7.2160000000000002</v>
      </c>
      <c r="L2381">
        <v>2</v>
      </c>
      <c r="M2381">
        <v>0.2</v>
      </c>
      <c r="N2381" s="6">
        <v>1.7138</v>
      </c>
      <c r="O2381" t="str">
        <f t="shared" si="111"/>
        <v/>
      </c>
      <c r="P2381" s="6">
        <f t="shared" si="112"/>
        <v>37.165333333333336</v>
      </c>
      <c r="Q2381">
        <f t="shared" si="113"/>
        <v>16.13418099701514</v>
      </c>
      <c r="R2381" s="16" t="str">
        <f>TEXT(Ecom[[#This Row],[Dates]],"mmm")</f>
        <v>Oct</v>
      </c>
      <c r="S2381" s="16" t="str">
        <f>TEXT(Ecom[[#This Row],[Dates]],"YYYY")</f>
        <v>2026</v>
      </c>
      <c r="T2381" s="16"/>
    </row>
    <row r="2382" spans="1:20" x14ac:dyDescent="0.25">
      <c r="A2382" t="s">
        <v>28</v>
      </c>
      <c r="B2382" s="16">
        <v>46246</v>
      </c>
      <c r="C2382" t="s">
        <v>44</v>
      </c>
      <c r="D2382" t="s">
        <v>15</v>
      </c>
      <c r="E2382" t="s">
        <v>243</v>
      </c>
      <c r="F2382" t="s">
        <v>104</v>
      </c>
      <c r="G2382">
        <v>44052</v>
      </c>
      <c r="H2382" t="s">
        <v>57</v>
      </c>
      <c r="I2382" t="s">
        <v>26</v>
      </c>
      <c r="J2382" t="s">
        <v>41</v>
      </c>
      <c r="K2382" s="6">
        <v>49.567999999999998</v>
      </c>
      <c r="L2382">
        <v>2</v>
      </c>
      <c r="M2382">
        <v>0.2</v>
      </c>
      <c r="N2382" s="6">
        <v>15.49</v>
      </c>
      <c r="O2382" t="str">
        <f t="shared" si="111"/>
        <v/>
      </c>
      <c r="P2382" s="6">
        <f t="shared" si="112"/>
        <v>93.44</v>
      </c>
      <c r="Q2382">
        <f t="shared" si="113"/>
        <v>50.065475093084821</v>
      </c>
      <c r="R2382" s="16" t="str">
        <f>TEXT(Ecom[[#This Row],[Dates]],"mmm")</f>
        <v>Aug</v>
      </c>
      <c r="S2382" s="16" t="str">
        <f>TEXT(Ecom[[#This Row],[Dates]],"YYYY")</f>
        <v>2026</v>
      </c>
      <c r="T2382" s="16"/>
    </row>
    <row r="2383" spans="1:20" x14ac:dyDescent="0.25">
      <c r="A2383" t="s">
        <v>28</v>
      </c>
      <c r="B2383" s="16">
        <v>45791</v>
      </c>
      <c r="C2383" t="s">
        <v>44</v>
      </c>
      <c r="D2383" t="s">
        <v>15</v>
      </c>
      <c r="E2383" t="s">
        <v>243</v>
      </c>
      <c r="F2383" t="s">
        <v>104</v>
      </c>
      <c r="G2383">
        <v>44052</v>
      </c>
      <c r="H2383" t="s">
        <v>57</v>
      </c>
      <c r="I2383" t="s">
        <v>19</v>
      </c>
      <c r="J2383" t="s">
        <v>33</v>
      </c>
      <c r="K2383" s="6">
        <v>54.712000000000003</v>
      </c>
      <c r="L2383">
        <v>7</v>
      </c>
      <c r="M2383">
        <v>0.2</v>
      </c>
      <c r="N2383" s="6">
        <v>11.626300000000001</v>
      </c>
      <c r="O2383" t="str">
        <f t="shared" si="111"/>
        <v/>
      </c>
      <c r="P2383" s="6">
        <f t="shared" si="112"/>
        <v>82.257333333333335</v>
      </c>
      <c r="Q2383">
        <f t="shared" si="113"/>
        <v>61.962434421247579</v>
      </c>
      <c r="R2383" s="16" t="str">
        <f>TEXT(Ecom[[#This Row],[Dates]],"mmm")</f>
        <v>May</v>
      </c>
      <c r="S2383" s="16" t="str">
        <f>TEXT(Ecom[[#This Row],[Dates]],"YYYY")</f>
        <v>2025</v>
      </c>
      <c r="T2383" s="16"/>
    </row>
    <row r="2384" spans="1:20" x14ac:dyDescent="0.25">
      <c r="A2384" t="s">
        <v>62</v>
      </c>
      <c r="B2384" s="16">
        <v>45680</v>
      </c>
      <c r="C2384" t="s">
        <v>14</v>
      </c>
      <c r="D2384" t="s">
        <v>15</v>
      </c>
      <c r="E2384" t="s">
        <v>286</v>
      </c>
      <c r="F2384" t="s">
        <v>24</v>
      </c>
      <c r="G2384">
        <v>93727</v>
      </c>
      <c r="H2384" t="s">
        <v>25</v>
      </c>
      <c r="I2384" t="s">
        <v>26</v>
      </c>
      <c r="J2384" t="s">
        <v>38</v>
      </c>
      <c r="K2384" s="6">
        <v>176.04</v>
      </c>
      <c r="L2384">
        <v>4</v>
      </c>
      <c r="M2384">
        <v>0</v>
      </c>
      <c r="N2384" s="6">
        <v>45.770400000000002</v>
      </c>
      <c r="O2384" t="str">
        <f t="shared" si="111"/>
        <v/>
      </c>
      <c r="P2384" s="6">
        <f t="shared" si="112"/>
        <v>125.99333333333334</v>
      </c>
      <c r="Q2384">
        <f t="shared" si="113"/>
        <v>70.24089432063748</v>
      </c>
      <c r="R2384" s="16" t="str">
        <f>TEXT(Ecom[[#This Row],[Dates]],"mmm")</f>
        <v>Jan</v>
      </c>
      <c r="S2384" s="16" t="str">
        <f>TEXT(Ecom[[#This Row],[Dates]],"YYYY")</f>
        <v>2025</v>
      </c>
      <c r="T2384" s="16"/>
    </row>
    <row r="2385" spans="1:20" x14ac:dyDescent="0.25">
      <c r="A2385" t="s">
        <v>62</v>
      </c>
      <c r="B2385" s="16">
        <v>45712</v>
      </c>
      <c r="C2385" t="s">
        <v>14</v>
      </c>
      <c r="D2385" t="s">
        <v>15</v>
      </c>
      <c r="E2385" t="s">
        <v>286</v>
      </c>
      <c r="F2385" t="s">
        <v>24</v>
      </c>
      <c r="G2385">
        <v>93727</v>
      </c>
      <c r="H2385" t="s">
        <v>25</v>
      </c>
      <c r="I2385" t="s">
        <v>26</v>
      </c>
      <c r="J2385" t="s">
        <v>34</v>
      </c>
      <c r="K2385" s="6">
        <v>16.02</v>
      </c>
      <c r="L2385">
        <v>9</v>
      </c>
      <c r="M2385">
        <v>0</v>
      </c>
      <c r="N2385" s="6">
        <v>4.4855999999999998</v>
      </c>
      <c r="O2385" t="str">
        <f t="shared" si="111"/>
        <v/>
      </c>
      <c r="P2385" s="6">
        <f t="shared" si="112"/>
        <v>137.70266666666666</v>
      </c>
      <c r="Q2385">
        <f t="shared" si="113"/>
        <v>66.772611417822773</v>
      </c>
      <c r="R2385" s="16" t="str">
        <f>TEXT(Ecom[[#This Row],[Dates]],"mmm")</f>
        <v>Feb</v>
      </c>
      <c r="S2385" s="16" t="str">
        <f>TEXT(Ecom[[#This Row],[Dates]],"YYYY")</f>
        <v>2025</v>
      </c>
      <c r="T2385" s="16"/>
    </row>
    <row r="2386" spans="1:20" x14ac:dyDescent="0.25">
      <c r="A2386" t="s">
        <v>62</v>
      </c>
      <c r="B2386" s="16">
        <v>45912</v>
      </c>
      <c r="C2386" t="s">
        <v>14</v>
      </c>
      <c r="D2386" t="s">
        <v>15</v>
      </c>
      <c r="E2386" t="s">
        <v>286</v>
      </c>
      <c r="F2386" t="s">
        <v>24</v>
      </c>
      <c r="G2386">
        <v>93727</v>
      </c>
      <c r="H2386" t="s">
        <v>25</v>
      </c>
      <c r="I2386" t="s">
        <v>26</v>
      </c>
      <c r="J2386" t="s">
        <v>37</v>
      </c>
      <c r="K2386" s="6">
        <v>185.92</v>
      </c>
      <c r="L2386">
        <v>4</v>
      </c>
      <c r="M2386">
        <v>0.2</v>
      </c>
      <c r="N2386" s="6">
        <v>62.747999999999998</v>
      </c>
      <c r="O2386" t="str">
        <f t="shared" si="111"/>
        <v/>
      </c>
      <c r="P2386" s="6">
        <f t="shared" si="112"/>
        <v>292.35733333333332</v>
      </c>
      <c r="Q2386">
        <f t="shared" si="113"/>
        <v>121.37013172385809</v>
      </c>
      <c r="R2386" s="16" t="str">
        <f>TEXT(Ecom[[#This Row],[Dates]],"mmm")</f>
        <v>Sep</v>
      </c>
      <c r="S2386" s="16" t="str">
        <f>TEXT(Ecom[[#This Row],[Dates]],"YYYY")</f>
        <v>2025</v>
      </c>
      <c r="T2386" s="16"/>
    </row>
    <row r="2387" spans="1:20" x14ac:dyDescent="0.25">
      <c r="A2387" t="s">
        <v>62</v>
      </c>
      <c r="B2387" s="16">
        <v>46057</v>
      </c>
      <c r="C2387" t="s">
        <v>14</v>
      </c>
      <c r="D2387" t="s">
        <v>15</v>
      </c>
      <c r="E2387" t="s">
        <v>286</v>
      </c>
      <c r="F2387" t="s">
        <v>24</v>
      </c>
      <c r="G2387">
        <v>93727</v>
      </c>
      <c r="H2387" t="s">
        <v>25</v>
      </c>
      <c r="I2387" t="s">
        <v>35</v>
      </c>
      <c r="J2387" t="s">
        <v>36</v>
      </c>
      <c r="K2387" s="6">
        <v>211.16800000000001</v>
      </c>
      <c r="L2387">
        <v>4</v>
      </c>
      <c r="M2387">
        <v>0.2</v>
      </c>
      <c r="N2387" s="6">
        <v>15.8376</v>
      </c>
      <c r="O2387" t="str">
        <f t="shared" si="111"/>
        <v/>
      </c>
      <c r="P2387" s="6">
        <f t="shared" si="112"/>
        <v>233.00400000000002</v>
      </c>
      <c r="Q2387">
        <f t="shared" si="113"/>
        <v>174.44267633640399</v>
      </c>
      <c r="R2387" s="16" t="str">
        <f>TEXT(Ecom[[#This Row],[Dates]],"mmm")</f>
        <v>Feb</v>
      </c>
      <c r="S2387" s="16" t="str">
        <f>TEXT(Ecom[[#This Row],[Dates]],"YYYY")</f>
        <v>2026</v>
      </c>
      <c r="T2387" s="16"/>
    </row>
    <row r="2388" spans="1:20" x14ac:dyDescent="0.25">
      <c r="A2388" t="s">
        <v>62</v>
      </c>
      <c r="B2388" s="16">
        <v>45928</v>
      </c>
      <c r="C2388" t="s">
        <v>14</v>
      </c>
      <c r="D2388" t="s">
        <v>15</v>
      </c>
      <c r="E2388" t="s">
        <v>286</v>
      </c>
      <c r="F2388" t="s">
        <v>24</v>
      </c>
      <c r="G2388">
        <v>93727</v>
      </c>
      <c r="H2388" t="s">
        <v>25</v>
      </c>
      <c r="I2388" t="s">
        <v>35</v>
      </c>
      <c r="J2388" t="s">
        <v>162</v>
      </c>
      <c r="K2388" s="6">
        <v>479.98399999999998</v>
      </c>
      <c r="L2388">
        <v>2</v>
      </c>
      <c r="M2388">
        <v>0.2</v>
      </c>
      <c r="N2388" s="6">
        <v>59.997999999999998</v>
      </c>
      <c r="O2388" t="str">
        <f t="shared" si="111"/>
        <v/>
      </c>
      <c r="P2388" s="6">
        <f t="shared" si="112"/>
        <v>170.76400000000001</v>
      </c>
      <c r="Q2388">
        <f t="shared" si="113"/>
        <v>189.12249878182521</v>
      </c>
      <c r="R2388" s="16" t="str">
        <f>TEXT(Ecom[[#This Row],[Dates]],"mmm")</f>
        <v>Sep</v>
      </c>
      <c r="S2388" s="16" t="str">
        <f>TEXT(Ecom[[#This Row],[Dates]],"YYYY")</f>
        <v>2025</v>
      </c>
      <c r="T2388" s="16"/>
    </row>
    <row r="2389" spans="1:20" x14ac:dyDescent="0.25">
      <c r="A2389" t="s">
        <v>62</v>
      </c>
      <c r="B2389" s="16">
        <v>46182</v>
      </c>
      <c r="C2389" t="s">
        <v>14</v>
      </c>
      <c r="D2389" t="s">
        <v>15</v>
      </c>
      <c r="E2389" t="s">
        <v>144</v>
      </c>
      <c r="F2389" t="s">
        <v>24</v>
      </c>
      <c r="G2389">
        <v>92105</v>
      </c>
      <c r="H2389" t="s">
        <v>25</v>
      </c>
      <c r="I2389" t="s">
        <v>26</v>
      </c>
      <c r="J2389" t="s">
        <v>77</v>
      </c>
      <c r="K2389" s="6">
        <v>7.86</v>
      </c>
      <c r="L2389">
        <v>2</v>
      </c>
      <c r="M2389">
        <v>0</v>
      </c>
      <c r="N2389" s="6">
        <v>3.6156000000000001</v>
      </c>
      <c r="O2389" t="str">
        <f t="shared" si="111"/>
        <v/>
      </c>
      <c r="P2389" s="6">
        <f t="shared" si="112"/>
        <v>12.929333333333332</v>
      </c>
      <c r="Q2389">
        <f t="shared" si="113"/>
        <v>155.06964724755611</v>
      </c>
      <c r="R2389" s="16" t="str">
        <f>TEXT(Ecom[[#This Row],[Dates]],"mmm")</f>
        <v>Jun</v>
      </c>
      <c r="S2389" s="16" t="str">
        <f>TEXT(Ecom[[#This Row],[Dates]],"YYYY")</f>
        <v>2026</v>
      </c>
      <c r="T2389" s="16"/>
    </row>
    <row r="2390" spans="1:20" x14ac:dyDescent="0.25">
      <c r="A2390" t="s">
        <v>62</v>
      </c>
      <c r="B2390" s="16">
        <v>46340</v>
      </c>
      <c r="C2390" t="s">
        <v>14</v>
      </c>
      <c r="D2390" t="s">
        <v>15</v>
      </c>
      <c r="E2390" t="s">
        <v>144</v>
      </c>
      <c r="F2390" t="s">
        <v>24</v>
      </c>
      <c r="G2390">
        <v>92105</v>
      </c>
      <c r="H2390" t="s">
        <v>25</v>
      </c>
      <c r="I2390" t="s">
        <v>26</v>
      </c>
      <c r="J2390" t="s">
        <v>37</v>
      </c>
      <c r="K2390" s="6">
        <v>24.448</v>
      </c>
      <c r="L2390">
        <v>2</v>
      </c>
      <c r="M2390">
        <v>0.2</v>
      </c>
      <c r="N2390" s="6">
        <v>8.8623999999999992</v>
      </c>
      <c r="O2390" t="str">
        <f t="shared" si="111"/>
        <v/>
      </c>
      <c r="P2390" s="6">
        <f t="shared" si="112"/>
        <v>24.262666666666664</v>
      </c>
      <c r="Q2390">
        <f t="shared" si="113"/>
        <v>85.165783224815684</v>
      </c>
      <c r="R2390" s="16" t="str">
        <f>TEXT(Ecom[[#This Row],[Dates]],"mmm")</f>
        <v>Nov</v>
      </c>
      <c r="S2390" s="16" t="str">
        <f>TEXT(Ecom[[#This Row],[Dates]],"YYYY")</f>
        <v>2026</v>
      </c>
      <c r="T2390" s="16"/>
    </row>
    <row r="2391" spans="1:20" x14ac:dyDescent="0.25">
      <c r="A2391" t="s">
        <v>28</v>
      </c>
      <c r="B2391" s="16">
        <v>45945</v>
      </c>
      <c r="C2391" t="s">
        <v>14</v>
      </c>
      <c r="D2391" t="s">
        <v>15</v>
      </c>
      <c r="E2391" t="s">
        <v>75</v>
      </c>
      <c r="F2391" t="s">
        <v>76</v>
      </c>
      <c r="G2391">
        <v>10009</v>
      </c>
      <c r="H2391" t="s">
        <v>57</v>
      </c>
      <c r="I2391" t="s">
        <v>26</v>
      </c>
      <c r="J2391" t="s">
        <v>41</v>
      </c>
      <c r="K2391" s="6">
        <v>6.48</v>
      </c>
      <c r="L2391">
        <v>1</v>
      </c>
      <c r="M2391">
        <v>0</v>
      </c>
      <c r="N2391" s="6">
        <v>3.1103999999999998</v>
      </c>
      <c r="O2391" t="str">
        <f t="shared" si="111"/>
        <v/>
      </c>
      <c r="P2391" s="6">
        <f t="shared" si="112"/>
        <v>556.08333333333337</v>
      </c>
      <c r="Q2391">
        <f t="shared" si="113"/>
        <v>614.29592129309594</v>
      </c>
      <c r="R2391" s="16" t="str">
        <f>TEXT(Ecom[[#This Row],[Dates]],"mmm")</f>
        <v>Oct</v>
      </c>
      <c r="S2391" s="16" t="str">
        <f>TEXT(Ecom[[#This Row],[Dates]],"YYYY")</f>
        <v>2025</v>
      </c>
      <c r="T2391" s="16"/>
    </row>
    <row r="2392" spans="1:20" x14ac:dyDescent="0.25">
      <c r="A2392" t="s">
        <v>28</v>
      </c>
      <c r="B2392" s="16">
        <v>45762</v>
      </c>
      <c r="C2392" t="s">
        <v>14</v>
      </c>
      <c r="D2392" t="s">
        <v>15</v>
      </c>
      <c r="E2392" t="s">
        <v>75</v>
      </c>
      <c r="F2392" t="s">
        <v>76</v>
      </c>
      <c r="G2392">
        <v>10009</v>
      </c>
      <c r="H2392" t="s">
        <v>57</v>
      </c>
      <c r="I2392" t="s">
        <v>26</v>
      </c>
      <c r="J2392" t="s">
        <v>41</v>
      </c>
      <c r="K2392" s="6">
        <v>41.86</v>
      </c>
      <c r="L2392">
        <v>7</v>
      </c>
      <c r="M2392">
        <v>0</v>
      </c>
      <c r="N2392" s="6">
        <v>20.511399999999998</v>
      </c>
      <c r="O2392" t="str">
        <f t="shared" si="111"/>
        <v/>
      </c>
      <c r="P2392" s="6">
        <f t="shared" si="112"/>
        <v>591.89666666666665</v>
      </c>
      <c r="Q2392">
        <f t="shared" si="113"/>
        <v>673.42372414632916</v>
      </c>
      <c r="R2392" s="16" t="str">
        <f>TEXT(Ecom[[#This Row],[Dates]],"mmm")</f>
        <v>Apr</v>
      </c>
      <c r="S2392" s="16" t="str">
        <f>TEXT(Ecom[[#This Row],[Dates]],"YYYY")</f>
        <v>2025</v>
      </c>
      <c r="T2392" s="16"/>
    </row>
    <row r="2393" spans="1:20" x14ac:dyDescent="0.25">
      <c r="A2393" t="s">
        <v>28</v>
      </c>
      <c r="B2393" s="16">
        <v>46315</v>
      </c>
      <c r="C2393" t="s">
        <v>14</v>
      </c>
      <c r="D2393" t="s">
        <v>15</v>
      </c>
      <c r="E2393" t="s">
        <v>75</v>
      </c>
      <c r="F2393" t="s">
        <v>76</v>
      </c>
      <c r="G2393">
        <v>10009</v>
      </c>
      <c r="H2393" t="s">
        <v>57</v>
      </c>
      <c r="I2393" t="s">
        <v>35</v>
      </c>
      <c r="J2393" t="s">
        <v>59</v>
      </c>
      <c r="K2393" s="6">
        <v>1619.91</v>
      </c>
      <c r="L2393">
        <v>9</v>
      </c>
      <c r="M2393">
        <v>0</v>
      </c>
      <c r="N2393" s="6">
        <v>97.194599999999994</v>
      </c>
      <c r="O2393" t="str">
        <f t="shared" si="111"/>
        <v/>
      </c>
      <c r="P2393" s="6">
        <f t="shared" si="112"/>
        <v>591.17000000000007</v>
      </c>
      <c r="Q2393">
        <f t="shared" si="113"/>
        <v>744.83333497923979</v>
      </c>
      <c r="R2393" s="16" t="str">
        <f>TEXT(Ecom[[#This Row],[Dates]],"mmm")</f>
        <v>Oct</v>
      </c>
      <c r="S2393" s="16" t="str">
        <f>TEXT(Ecom[[#This Row],[Dates]],"YYYY")</f>
        <v>2026</v>
      </c>
      <c r="T2393" s="16"/>
    </row>
    <row r="2394" spans="1:20" x14ac:dyDescent="0.25">
      <c r="A2394" t="s">
        <v>28</v>
      </c>
      <c r="B2394" s="16">
        <v>45894</v>
      </c>
      <c r="C2394" t="s">
        <v>14</v>
      </c>
      <c r="D2394" t="s">
        <v>15</v>
      </c>
      <c r="E2394" t="s">
        <v>75</v>
      </c>
      <c r="F2394" t="s">
        <v>76</v>
      </c>
      <c r="G2394">
        <v>10009</v>
      </c>
      <c r="H2394" t="s">
        <v>57</v>
      </c>
      <c r="I2394" t="s">
        <v>19</v>
      </c>
      <c r="J2394" t="s">
        <v>33</v>
      </c>
      <c r="K2394" s="6">
        <v>113.92</v>
      </c>
      <c r="L2394">
        <v>4</v>
      </c>
      <c r="M2394">
        <v>0</v>
      </c>
      <c r="N2394" s="6">
        <v>42.150399999999998</v>
      </c>
      <c r="O2394" t="str">
        <f t="shared" si="111"/>
        <v/>
      </c>
      <c r="P2394" s="6">
        <f t="shared" si="112"/>
        <v>63.733333333333327</v>
      </c>
      <c r="Q2394">
        <f t="shared" si="113"/>
        <v>421.61825746714248</v>
      </c>
      <c r="R2394" s="16" t="str">
        <f>TEXT(Ecom[[#This Row],[Dates]],"mmm")</f>
        <v>Aug</v>
      </c>
      <c r="S2394" s="16" t="str">
        <f>TEXT(Ecom[[#This Row],[Dates]],"YYYY")</f>
        <v>2025</v>
      </c>
      <c r="T2394" s="16"/>
    </row>
    <row r="2395" spans="1:20" x14ac:dyDescent="0.25">
      <c r="A2395" t="s">
        <v>28</v>
      </c>
      <c r="B2395" s="16">
        <v>45979</v>
      </c>
      <c r="C2395" t="s">
        <v>14</v>
      </c>
      <c r="D2395" t="s">
        <v>15</v>
      </c>
      <c r="E2395" t="s">
        <v>392</v>
      </c>
      <c r="F2395" t="s">
        <v>166</v>
      </c>
      <c r="G2395">
        <v>2148</v>
      </c>
      <c r="H2395" t="s">
        <v>57</v>
      </c>
      <c r="I2395" t="s">
        <v>26</v>
      </c>
      <c r="J2395" t="s">
        <v>34</v>
      </c>
      <c r="K2395" s="6">
        <v>39.68</v>
      </c>
      <c r="L2395">
        <v>2</v>
      </c>
      <c r="M2395">
        <v>0</v>
      </c>
      <c r="N2395" s="6">
        <v>10.316800000000001</v>
      </c>
      <c r="O2395" t="str">
        <f t="shared" si="111"/>
        <v/>
      </c>
      <c r="P2395" s="6">
        <f t="shared" si="112"/>
        <v>45.726666666666667</v>
      </c>
      <c r="Q2395">
        <f t="shared" si="113"/>
        <v>318.86520380294922</v>
      </c>
      <c r="R2395" s="16" t="str">
        <f>TEXT(Ecom[[#This Row],[Dates]],"mmm")</f>
        <v>Nov</v>
      </c>
      <c r="S2395" s="16" t="str">
        <f>TEXT(Ecom[[#This Row],[Dates]],"YYYY")</f>
        <v>2025</v>
      </c>
      <c r="T2395" s="16"/>
    </row>
    <row r="2396" spans="1:20" x14ac:dyDescent="0.25">
      <c r="A2396" t="s">
        <v>28</v>
      </c>
      <c r="B2396" s="16">
        <v>45865</v>
      </c>
      <c r="C2396" t="s">
        <v>22</v>
      </c>
      <c r="D2396" t="s">
        <v>15</v>
      </c>
      <c r="E2396" t="s">
        <v>75</v>
      </c>
      <c r="F2396" t="s">
        <v>76</v>
      </c>
      <c r="G2396">
        <v>10035</v>
      </c>
      <c r="H2396" t="s">
        <v>57</v>
      </c>
      <c r="I2396" t="s">
        <v>35</v>
      </c>
      <c r="J2396" t="s">
        <v>59</v>
      </c>
      <c r="K2396" s="6">
        <v>37.6</v>
      </c>
      <c r="L2396">
        <v>2</v>
      </c>
      <c r="M2396">
        <v>0</v>
      </c>
      <c r="N2396" s="6">
        <v>2.2559999999999998</v>
      </c>
      <c r="O2396" t="str">
        <f t="shared" si="111"/>
        <v/>
      </c>
      <c r="P2396" s="6">
        <f t="shared" si="112"/>
        <v>44.833333333333336</v>
      </c>
      <c r="Q2396">
        <f t="shared" si="113"/>
        <v>17.750076056175079</v>
      </c>
      <c r="R2396" s="16" t="str">
        <f>TEXT(Ecom[[#This Row],[Dates]],"mmm")</f>
        <v>Jul</v>
      </c>
      <c r="S2396" s="16" t="str">
        <f>TEXT(Ecom[[#This Row],[Dates]],"YYYY")</f>
        <v>2025</v>
      </c>
      <c r="T2396" s="16"/>
    </row>
    <row r="2397" spans="1:20" x14ac:dyDescent="0.25">
      <c r="A2397" t="s">
        <v>28</v>
      </c>
      <c r="B2397" s="16">
        <v>46152</v>
      </c>
      <c r="C2397" t="s">
        <v>22</v>
      </c>
      <c r="D2397" t="s">
        <v>15</v>
      </c>
      <c r="E2397" t="s">
        <v>75</v>
      </c>
      <c r="F2397" t="s">
        <v>76</v>
      </c>
      <c r="G2397">
        <v>10035</v>
      </c>
      <c r="H2397" t="s">
        <v>57</v>
      </c>
      <c r="I2397" t="s">
        <v>35</v>
      </c>
      <c r="J2397" t="s">
        <v>59</v>
      </c>
      <c r="K2397" s="6">
        <v>59.9</v>
      </c>
      <c r="L2397">
        <v>2</v>
      </c>
      <c r="M2397">
        <v>0</v>
      </c>
      <c r="N2397" s="6">
        <v>23.96</v>
      </c>
      <c r="O2397" t="str">
        <f t="shared" si="111"/>
        <v/>
      </c>
      <c r="P2397" s="6">
        <f t="shared" si="112"/>
        <v>34.220000000000006</v>
      </c>
      <c r="Q2397">
        <f t="shared" si="113"/>
        <v>18.905167625889042</v>
      </c>
      <c r="R2397" s="16" t="str">
        <f>TEXT(Ecom[[#This Row],[Dates]],"mmm")</f>
        <v>May</v>
      </c>
      <c r="S2397" s="16" t="str">
        <f>TEXT(Ecom[[#This Row],[Dates]],"YYYY")</f>
        <v>2026</v>
      </c>
      <c r="T2397" s="16"/>
    </row>
    <row r="2398" spans="1:20" x14ac:dyDescent="0.25">
      <c r="A2398" t="s">
        <v>28</v>
      </c>
      <c r="B2398" s="16">
        <v>45815</v>
      </c>
      <c r="C2398" t="s">
        <v>22</v>
      </c>
      <c r="D2398" t="s">
        <v>15</v>
      </c>
      <c r="E2398" t="s">
        <v>75</v>
      </c>
      <c r="F2398" t="s">
        <v>76</v>
      </c>
      <c r="G2398">
        <v>10035</v>
      </c>
      <c r="H2398" t="s">
        <v>57</v>
      </c>
      <c r="I2398" t="s">
        <v>26</v>
      </c>
      <c r="J2398" t="s">
        <v>41</v>
      </c>
      <c r="K2398" s="6">
        <v>37</v>
      </c>
      <c r="L2398">
        <v>5</v>
      </c>
      <c r="M2398">
        <v>0</v>
      </c>
      <c r="N2398" s="6">
        <v>16.649999999999999</v>
      </c>
      <c r="O2398" t="str">
        <f t="shared" si="111"/>
        <v/>
      </c>
      <c r="P2398" s="6">
        <f t="shared" si="112"/>
        <v>19.813333333333333</v>
      </c>
      <c r="Q2398">
        <f t="shared" si="113"/>
        <v>17.138168794524979</v>
      </c>
      <c r="R2398" s="16" t="str">
        <f>TEXT(Ecom[[#This Row],[Dates]],"mmm")</f>
        <v>Jun</v>
      </c>
      <c r="S2398" s="16" t="str">
        <f>TEXT(Ecom[[#This Row],[Dates]],"YYYY")</f>
        <v>2025</v>
      </c>
      <c r="T2398" s="16"/>
    </row>
    <row r="2399" spans="1:20" x14ac:dyDescent="0.25">
      <c r="A2399" t="s">
        <v>13</v>
      </c>
      <c r="B2399" s="16">
        <v>46142</v>
      </c>
      <c r="C2399" t="s">
        <v>14</v>
      </c>
      <c r="D2399" t="s">
        <v>15</v>
      </c>
      <c r="E2399" t="s">
        <v>52</v>
      </c>
      <c r="F2399" t="s">
        <v>24</v>
      </c>
      <c r="G2399">
        <v>94109</v>
      </c>
      <c r="H2399" t="s">
        <v>25</v>
      </c>
      <c r="I2399" t="s">
        <v>26</v>
      </c>
      <c r="J2399" t="s">
        <v>27</v>
      </c>
      <c r="K2399" s="6">
        <v>5.76</v>
      </c>
      <c r="L2399">
        <v>2</v>
      </c>
      <c r="M2399">
        <v>0</v>
      </c>
      <c r="N2399" s="6">
        <v>2.8224</v>
      </c>
      <c r="O2399" t="str">
        <f t="shared" si="111"/>
        <v/>
      </c>
      <c r="P2399" s="6">
        <f t="shared" si="112"/>
        <v>217.08333333333334</v>
      </c>
      <c r="Q2399">
        <f t="shared" si="113"/>
        <v>238.28458994951265</v>
      </c>
      <c r="R2399" s="16" t="str">
        <f>TEXT(Ecom[[#This Row],[Dates]],"mmm")</f>
        <v>Apr</v>
      </c>
      <c r="S2399" s="16" t="str">
        <f>TEXT(Ecom[[#This Row],[Dates]],"YYYY")</f>
        <v>2026</v>
      </c>
      <c r="T2399" s="16"/>
    </row>
    <row r="2400" spans="1:20" x14ac:dyDescent="0.25">
      <c r="A2400" t="s">
        <v>13</v>
      </c>
      <c r="B2400" s="16">
        <v>46074</v>
      </c>
      <c r="C2400" t="s">
        <v>14</v>
      </c>
      <c r="D2400" t="s">
        <v>15</v>
      </c>
      <c r="E2400" t="s">
        <v>52</v>
      </c>
      <c r="F2400" t="s">
        <v>24</v>
      </c>
      <c r="G2400">
        <v>94109</v>
      </c>
      <c r="H2400" t="s">
        <v>25</v>
      </c>
      <c r="I2400" t="s">
        <v>26</v>
      </c>
      <c r="J2400" t="s">
        <v>34</v>
      </c>
      <c r="K2400" s="6">
        <v>16.68</v>
      </c>
      <c r="L2400">
        <v>6</v>
      </c>
      <c r="M2400">
        <v>0</v>
      </c>
      <c r="N2400" s="6">
        <v>4.3368000000000002</v>
      </c>
      <c r="O2400" t="str">
        <f t="shared" si="111"/>
        <v/>
      </c>
      <c r="P2400" s="6">
        <f t="shared" si="112"/>
        <v>233.98</v>
      </c>
      <c r="Q2400">
        <f t="shared" si="113"/>
        <v>258.87292038258346</v>
      </c>
      <c r="R2400" s="16" t="str">
        <f>TEXT(Ecom[[#This Row],[Dates]],"mmm")</f>
        <v>Feb</v>
      </c>
      <c r="S2400" s="16" t="str">
        <f>TEXT(Ecom[[#This Row],[Dates]],"YYYY")</f>
        <v>2026</v>
      </c>
      <c r="T2400" s="16"/>
    </row>
    <row r="2401" spans="1:20" x14ac:dyDescent="0.25">
      <c r="A2401" t="s">
        <v>28</v>
      </c>
      <c r="B2401" s="16">
        <v>45963</v>
      </c>
      <c r="C2401" t="s">
        <v>22</v>
      </c>
      <c r="D2401" t="s">
        <v>15</v>
      </c>
      <c r="E2401" t="s">
        <v>242</v>
      </c>
      <c r="F2401" t="s">
        <v>91</v>
      </c>
      <c r="G2401">
        <v>29501</v>
      </c>
      <c r="H2401" t="s">
        <v>18</v>
      </c>
      <c r="I2401" t="s">
        <v>26</v>
      </c>
      <c r="J2401" t="s">
        <v>32</v>
      </c>
      <c r="K2401" s="6">
        <v>628.80999999999995</v>
      </c>
      <c r="L2401">
        <v>7</v>
      </c>
      <c r="M2401">
        <v>0</v>
      </c>
      <c r="N2401" s="6">
        <v>12.5762</v>
      </c>
      <c r="O2401" t="str">
        <f t="shared" si="111"/>
        <v/>
      </c>
      <c r="P2401" s="6">
        <f t="shared" si="112"/>
        <v>259.82</v>
      </c>
      <c r="Q2401">
        <f t="shared" si="113"/>
        <v>275.96239680099194</v>
      </c>
      <c r="R2401" s="16" t="str">
        <f>TEXT(Ecom[[#This Row],[Dates]],"mmm")</f>
        <v>Nov</v>
      </c>
      <c r="S2401" s="16" t="str">
        <f>TEXT(Ecom[[#This Row],[Dates]],"YYYY")</f>
        <v>2025</v>
      </c>
      <c r="T2401" s="16"/>
    </row>
    <row r="2402" spans="1:20" x14ac:dyDescent="0.25">
      <c r="A2402" t="s">
        <v>28</v>
      </c>
      <c r="B2402" s="16">
        <v>45660</v>
      </c>
      <c r="C2402" t="s">
        <v>22</v>
      </c>
      <c r="D2402" t="s">
        <v>15</v>
      </c>
      <c r="E2402" t="s">
        <v>242</v>
      </c>
      <c r="F2402" t="s">
        <v>91</v>
      </c>
      <c r="G2402">
        <v>29501</v>
      </c>
      <c r="H2402" t="s">
        <v>18</v>
      </c>
      <c r="I2402" t="s">
        <v>26</v>
      </c>
      <c r="J2402" t="s">
        <v>32</v>
      </c>
      <c r="K2402" s="6">
        <v>56.45</v>
      </c>
      <c r="L2402">
        <v>5</v>
      </c>
      <c r="M2402">
        <v>0</v>
      </c>
      <c r="N2402" s="6">
        <v>14.677</v>
      </c>
      <c r="O2402" t="str">
        <f t="shared" si="111"/>
        <v/>
      </c>
      <c r="P2402" s="6">
        <f t="shared" si="112"/>
        <v>59.683333333333337</v>
      </c>
      <c r="Q2402">
        <f t="shared" si="113"/>
        <v>141.33356789812819</v>
      </c>
      <c r="R2402" s="16" t="str">
        <f>TEXT(Ecom[[#This Row],[Dates]],"mmm")</f>
        <v>Jan</v>
      </c>
      <c r="S2402" s="16" t="str">
        <f>TEXT(Ecom[[#This Row],[Dates]],"YYYY")</f>
        <v>2025</v>
      </c>
      <c r="T2402" s="16"/>
    </row>
    <row r="2403" spans="1:20" x14ac:dyDescent="0.25">
      <c r="A2403" t="s">
        <v>13</v>
      </c>
      <c r="B2403" s="16">
        <v>46095</v>
      </c>
      <c r="C2403" t="s">
        <v>14</v>
      </c>
      <c r="D2403" t="s">
        <v>15</v>
      </c>
      <c r="E2403" t="s">
        <v>82</v>
      </c>
      <c r="F2403" t="s">
        <v>112</v>
      </c>
      <c r="G2403">
        <v>65807</v>
      </c>
      <c r="H2403" t="s">
        <v>47</v>
      </c>
      <c r="I2403" t="s">
        <v>26</v>
      </c>
      <c r="J2403" t="s">
        <v>32</v>
      </c>
      <c r="K2403" s="6">
        <v>94.2</v>
      </c>
      <c r="L2403">
        <v>6</v>
      </c>
      <c r="M2403">
        <v>0</v>
      </c>
      <c r="N2403" s="6">
        <v>23.55</v>
      </c>
      <c r="O2403" t="str">
        <f t="shared" si="111"/>
        <v/>
      </c>
      <c r="P2403" s="6">
        <f t="shared" si="112"/>
        <v>359.75493333333333</v>
      </c>
      <c r="Q2403">
        <f t="shared" si="113"/>
        <v>358.10148480957287</v>
      </c>
      <c r="R2403" s="16" t="str">
        <f>TEXT(Ecom[[#This Row],[Dates]],"mmm")</f>
        <v>Mar</v>
      </c>
      <c r="S2403" s="16" t="str">
        <f>TEXT(Ecom[[#This Row],[Dates]],"YYYY")</f>
        <v>2026</v>
      </c>
      <c r="T2403" s="16"/>
    </row>
    <row r="2404" spans="1:20" x14ac:dyDescent="0.25">
      <c r="A2404" t="s">
        <v>13</v>
      </c>
      <c r="B2404" s="16">
        <v>45975</v>
      </c>
      <c r="C2404" t="s">
        <v>14</v>
      </c>
      <c r="D2404" t="s">
        <v>15</v>
      </c>
      <c r="E2404" t="s">
        <v>82</v>
      </c>
      <c r="F2404" t="s">
        <v>112</v>
      </c>
      <c r="G2404">
        <v>65807</v>
      </c>
      <c r="H2404" t="s">
        <v>47</v>
      </c>
      <c r="I2404" t="s">
        <v>26</v>
      </c>
      <c r="J2404" t="s">
        <v>60</v>
      </c>
      <c r="K2404" s="6">
        <v>28.4</v>
      </c>
      <c r="L2404">
        <v>5</v>
      </c>
      <c r="M2404">
        <v>0</v>
      </c>
      <c r="N2404" s="6">
        <v>13.348000000000001</v>
      </c>
      <c r="O2404" t="str">
        <f t="shared" si="111"/>
        <v/>
      </c>
      <c r="P2404" s="6">
        <f t="shared" si="112"/>
        <v>700.32493333333332</v>
      </c>
      <c r="Q2404">
        <f t="shared" si="113"/>
        <v>420.3137651425024</v>
      </c>
      <c r="R2404" s="16" t="str">
        <f>TEXT(Ecom[[#This Row],[Dates]],"mmm")</f>
        <v>Nov</v>
      </c>
      <c r="S2404" s="16" t="str">
        <f>TEXT(Ecom[[#This Row],[Dates]],"YYYY")</f>
        <v>2025</v>
      </c>
      <c r="T2404" s="16"/>
    </row>
    <row r="2405" spans="1:20" x14ac:dyDescent="0.25">
      <c r="A2405" t="s">
        <v>28</v>
      </c>
      <c r="B2405" s="16">
        <v>46250</v>
      </c>
      <c r="C2405" t="s">
        <v>22</v>
      </c>
      <c r="D2405" t="s">
        <v>15</v>
      </c>
      <c r="E2405" t="s">
        <v>195</v>
      </c>
      <c r="F2405" t="s">
        <v>46</v>
      </c>
      <c r="G2405">
        <v>77340</v>
      </c>
      <c r="H2405" t="s">
        <v>47</v>
      </c>
      <c r="I2405" t="s">
        <v>19</v>
      </c>
      <c r="J2405" t="s">
        <v>20</v>
      </c>
      <c r="K2405" s="6">
        <v>956.66480000000001</v>
      </c>
      <c r="L2405">
        <v>7</v>
      </c>
      <c r="M2405">
        <v>0.32</v>
      </c>
      <c r="N2405" s="6">
        <v>-225.0976</v>
      </c>
      <c r="O2405">
        <f t="shared" si="111"/>
        <v>-225.0976</v>
      </c>
      <c r="P2405" s="6">
        <f t="shared" si="112"/>
        <v>733.77293333333353</v>
      </c>
      <c r="Q2405">
        <f t="shared" si="113"/>
        <v>546.2210623092775</v>
      </c>
      <c r="R2405" s="16" t="str">
        <f>TEXT(Ecom[[#This Row],[Dates]],"mmm")</f>
        <v>Aug</v>
      </c>
      <c r="S2405" s="16" t="str">
        <f>TEXT(Ecom[[#This Row],[Dates]],"YYYY")</f>
        <v>2026</v>
      </c>
      <c r="T2405" s="16"/>
    </row>
    <row r="2406" spans="1:20" x14ac:dyDescent="0.25">
      <c r="A2406" t="s">
        <v>28</v>
      </c>
      <c r="B2406" s="16">
        <v>46218</v>
      </c>
      <c r="C2406" t="s">
        <v>14</v>
      </c>
      <c r="D2406" t="s">
        <v>15</v>
      </c>
      <c r="E2406" t="s">
        <v>23</v>
      </c>
      <c r="F2406" t="s">
        <v>24</v>
      </c>
      <c r="G2406">
        <v>90045</v>
      </c>
      <c r="H2406" t="s">
        <v>25</v>
      </c>
      <c r="I2406" t="s">
        <v>35</v>
      </c>
      <c r="J2406" t="s">
        <v>59</v>
      </c>
      <c r="K2406" s="6">
        <v>1115.9100000000001</v>
      </c>
      <c r="L2406">
        <v>9</v>
      </c>
      <c r="M2406">
        <v>0</v>
      </c>
      <c r="N2406" s="6">
        <v>200.8638</v>
      </c>
      <c r="O2406" t="str">
        <f t="shared" si="111"/>
        <v/>
      </c>
      <c r="P2406" s="6">
        <f t="shared" si="112"/>
        <v>441.52466666666669</v>
      </c>
      <c r="Q2406">
        <f t="shared" si="113"/>
        <v>472.41538669618581</v>
      </c>
      <c r="R2406" s="16" t="str">
        <f>TEXT(Ecom[[#This Row],[Dates]],"mmm")</f>
        <v>Jul</v>
      </c>
      <c r="S2406" s="16" t="str">
        <f>TEXT(Ecom[[#This Row],[Dates]],"YYYY")</f>
        <v>2026</v>
      </c>
      <c r="T2406" s="16"/>
    </row>
    <row r="2407" spans="1:20" x14ac:dyDescent="0.25">
      <c r="A2407" t="s">
        <v>28</v>
      </c>
      <c r="B2407" s="16">
        <v>45945</v>
      </c>
      <c r="C2407" t="s">
        <v>14</v>
      </c>
      <c r="D2407" t="s">
        <v>15</v>
      </c>
      <c r="E2407" t="s">
        <v>23</v>
      </c>
      <c r="F2407" t="s">
        <v>24</v>
      </c>
      <c r="G2407">
        <v>90045</v>
      </c>
      <c r="H2407" t="s">
        <v>25</v>
      </c>
      <c r="I2407" t="s">
        <v>35</v>
      </c>
      <c r="J2407" t="s">
        <v>36</v>
      </c>
      <c r="K2407" s="6">
        <v>128.744</v>
      </c>
      <c r="L2407">
        <v>7</v>
      </c>
      <c r="M2407">
        <v>0.2</v>
      </c>
      <c r="N2407" s="6">
        <v>-28.967400000000001</v>
      </c>
      <c r="O2407">
        <f t="shared" si="111"/>
        <v>-28.967400000000001</v>
      </c>
      <c r="P2407" s="6">
        <f t="shared" si="112"/>
        <v>77.621333333333325</v>
      </c>
      <c r="Q2407">
        <f t="shared" si="113"/>
        <v>408.11427483843033</v>
      </c>
      <c r="R2407" s="16" t="str">
        <f>TEXT(Ecom[[#This Row],[Dates]],"mmm")</f>
        <v>Oct</v>
      </c>
      <c r="S2407" s="16" t="str">
        <f>TEXT(Ecom[[#This Row],[Dates]],"YYYY")</f>
        <v>2025</v>
      </c>
      <c r="T2407" s="16"/>
    </row>
    <row r="2408" spans="1:20" x14ac:dyDescent="0.25">
      <c r="A2408" t="s">
        <v>28</v>
      </c>
      <c r="B2408" s="16">
        <v>46215</v>
      </c>
      <c r="C2408" t="s">
        <v>14</v>
      </c>
      <c r="D2408" t="s">
        <v>15</v>
      </c>
      <c r="E2408" t="s">
        <v>23</v>
      </c>
      <c r="F2408" t="s">
        <v>24</v>
      </c>
      <c r="G2408">
        <v>90045</v>
      </c>
      <c r="H2408" t="s">
        <v>25</v>
      </c>
      <c r="I2408" t="s">
        <v>35</v>
      </c>
      <c r="J2408" t="s">
        <v>36</v>
      </c>
      <c r="K2408" s="6">
        <v>79.92</v>
      </c>
      <c r="L2408">
        <v>10</v>
      </c>
      <c r="M2408">
        <v>0.2</v>
      </c>
      <c r="N2408" s="6">
        <v>26.972999999999999</v>
      </c>
      <c r="O2408" t="str">
        <f t="shared" si="111"/>
        <v/>
      </c>
      <c r="P2408" s="6">
        <f t="shared" si="112"/>
        <v>154.69866666666667</v>
      </c>
      <c r="Q2408">
        <f t="shared" si="113"/>
        <v>242.04032542165822</v>
      </c>
      <c r="R2408" s="16" t="str">
        <f>TEXT(Ecom[[#This Row],[Dates]],"mmm")</f>
        <v>Jul</v>
      </c>
      <c r="S2408" s="16" t="str">
        <f>TEXT(Ecom[[#This Row],[Dates]],"YYYY")</f>
        <v>2026</v>
      </c>
      <c r="T2408" s="16"/>
    </row>
    <row r="2409" spans="1:20" x14ac:dyDescent="0.25">
      <c r="A2409" t="s">
        <v>28</v>
      </c>
      <c r="B2409" s="16">
        <v>46065</v>
      </c>
      <c r="C2409" t="s">
        <v>14</v>
      </c>
      <c r="D2409" t="s">
        <v>15</v>
      </c>
      <c r="E2409" t="s">
        <v>52</v>
      </c>
      <c r="F2409" t="s">
        <v>24</v>
      </c>
      <c r="G2409">
        <v>94122</v>
      </c>
      <c r="H2409" t="s">
        <v>25</v>
      </c>
      <c r="I2409" t="s">
        <v>26</v>
      </c>
      <c r="J2409" t="s">
        <v>34</v>
      </c>
      <c r="K2409" s="6">
        <v>24.2</v>
      </c>
      <c r="L2409">
        <v>5</v>
      </c>
      <c r="M2409">
        <v>0</v>
      </c>
      <c r="N2409" s="6">
        <v>7.9859999999999998</v>
      </c>
      <c r="O2409" t="str">
        <f t="shared" si="111"/>
        <v/>
      </c>
      <c r="P2409" s="6">
        <f t="shared" si="112"/>
        <v>198.672</v>
      </c>
      <c r="Q2409">
        <f t="shared" si="113"/>
        <v>122.70020192805383</v>
      </c>
      <c r="R2409" s="16" t="str">
        <f>TEXT(Ecom[[#This Row],[Dates]],"mmm")</f>
        <v>Feb</v>
      </c>
      <c r="S2409" s="16" t="str">
        <f>TEXT(Ecom[[#This Row],[Dates]],"YYYY")</f>
        <v>2026</v>
      </c>
      <c r="T2409" s="16"/>
    </row>
    <row r="2410" spans="1:20" x14ac:dyDescent="0.25">
      <c r="A2410" t="s">
        <v>28</v>
      </c>
      <c r="B2410" s="16">
        <v>46202</v>
      </c>
      <c r="C2410" t="s">
        <v>14</v>
      </c>
      <c r="D2410" t="s">
        <v>15</v>
      </c>
      <c r="E2410" t="s">
        <v>52</v>
      </c>
      <c r="F2410" t="s">
        <v>24</v>
      </c>
      <c r="G2410">
        <v>94122</v>
      </c>
      <c r="H2410" t="s">
        <v>25</v>
      </c>
      <c r="I2410" t="s">
        <v>35</v>
      </c>
      <c r="J2410" t="s">
        <v>36</v>
      </c>
      <c r="K2410" s="6">
        <v>359.976</v>
      </c>
      <c r="L2410">
        <v>3</v>
      </c>
      <c r="M2410">
        <v>0.2</v>
      </c>
      <c r="N2410" s="6">
        <v>130.4913</v>
      </c>
      <c r="O2410" t="str">
        <f t="shared" si="111"/>
        <v/>
      </c>
      <c r="P2410" s="6">
        <f t="shared" si="112"/>
        <v>192.49866666666665</v>
      </c>
      <c r="Q2410">
        <f t="shared" si="113"/>
        <v>160.43004084808592</v>
      </c>
      <c r="R2410" s="16" t="str">
        <f>TEXT(Ecom[[#This Row],[Dates]],"mmm")</f>
        <v>Jun</v>
      </c>
      <c r="S2410" s="16" t="str">
        <f>TEXT(Ecom[[#This Row],[Dates]],"YYYY")</f>
        <v>2026</v>
      </c>
      <c r="T2410" s="16"/>
    </row>
    <row r="2411" spans="1:20" x14ac:dyDescent="0.25">
      <c r="A2411" t="s">
        <v>62</v>
      </c>
      <c r="B2411" s="16">
        <v>46084</v>
      </c>
      <c r="C2411" t="s">
        <v>44</v>
      </c>
      <c r="D2411" t="s">
        <v>15</v>
      </c>
      <c r="E2411" t="s">
        <v>52</v>
      </c>
      <c r="F2411" t="s">
        <v>24</v>
      </c>
      <c r="G2411">
        <v>94122</v>
      </c>
      <c r="H2411" t="s">
        <v>25</v>
      </c>
      <c r="I2411" t="s">
        <v>19</v>
      </c>
      <c r="J2411" t="s">
        <v>33</v>
      </c>
      <c r="K2411" s="6">
        <v>211.84</v>
      </c>
      <c r="L2411">
        <v>8</v>
      </c>
      <c r="M2411">
        <v>0</v>
      </c>
      <c r="N2411" s="6">
        <v>76.2624</v>
      </c>
      <c r="O2411" t="str">
        <f t="shared" si="111"/>
        <v/>
      </c>
      <c r="P2411" s="6">
        <f t="shared" si="112"/>
        <v>75.013333333333335</v>
      </c>
      <c r="Q2411">
        <f t="shared" si="113"/>
        <v>114.93470680282718</v>
      </c>
      <c r="R2411" s="16" t="str">
        <f>TEXT(Ecom[[#This Row],[Dates]],"mmm")</f>
        <v>Mar</v>
      </c>
      <c r="S2411" s="16" t="str">
        <f>TEXT(Ecom[[#This Row],[Dates]],"YYYY")</f>
        <v>2026</v>
      </c>
      <c r="T2411" s="16"/>
    </row>
    <row r="2412" spans="1:20" x14ac:dyDescent="0.25">
      <c r="A2412" t="s">
        <v>28</v>
      </c>
      <c r="B2412" s="16">
        <v>46229</v>
      </c>
      <c r="C2412" t="s">
        <v>44</v>
      </c>
      <c r="D2412" t="s">
        <v>15</v>
      </c>
      <c r="E2412" t="s">
        <v>55</v>
      </c>
      <c r="F2412" t="s">
        <v>56</v>
      </c>
      <c r="G2412">
        <v>19120</v>
      </c>
      <c r="H2412" t="s">
        <v>57</v>
      </c>
      <c r="I2412" t="s">
        <v>26</v>
      </c>
      <c r="J2412" t="s">
        <v>77</v>
      </c>
      <c r="K2412" s="6">
        <v>5.68</v>
      </c>
      <c r="L2412">
        <v>2</v>
      </c>
      <c r="M2412">
        <v>0.2</v>
      </c>
      <c r="N2412" s="6">
        <v>1.917</v>
      </c>
      <c r="O2412" t="str">
        <f t="shared" si="111"/>
        <v/>
      </c>
      <c r="P2412" s="6">
        <f t="shared" si="112"/>
        <v>8.3866666666666667</v>
      </c>
      <c r="Q2412">
        <f t="shared" si="113"/>
        <v>114.70154455610243</v>
      </c>
      <c r="R2412" s="16" t="str">
        <f>TEXT(Ecom[[#This Row],[Dates]],"mmm")</f>
        <v>Jul</v>
      </c>
      <c r="S2412" s="16" t="str">
        <f>TEXT(Ecom[[#This Row],[Dates]],"YYYY")</f>
        <v>2026</v>
      </c>
      <c r="T2412" s="16"/>
    </row>
    <row r="2413" spans="1:20" x14ac:dyDescent="0.25">
      <c r="A2413" t="s">
        <v>13</v>
      </c>
      <c r="B2413" s="16">
        <v>45783</v>
      </c>
      <c r="C2413" t="s">
        <v>22</v>
      </c>
      <c r="D2413" t="s">
        <v>15</v>
      </c>
      <c r="E2413" t="s">
        <v>23</v>
      </c>
      <c r="F2413" t="s">
        <v>24</v>
      </c>
      <c r="G2413">
        <v>90036</v>
      </c>
      <c r="H2413" t="s">
        <v>25</v>
      </c>
      <c r="I2413" t="s">
        <v>26</v>
      </c>
      <c r="J2413" t="s">
        <v>37</v>
      </c>
      <c r="K2413" s="6">
        <v>7.52</v>
      </c>
      <c r="L2413">
        <v>5</v>
      </c>
      <c r="M2413">
        <v>0.2</v>
      </c>
      <c r="N2413" s="6">
        <v>2.6320000000000001</v>
      </c>
      <c r="O2413" t="str">
        <f t="shared" si="111"/>
        <v/>
      </c>
      <c r="P2413" s="6">
        <f t="shared" si="112"/>
        <v>216.18133333333333</v>
      </c>
      <c r="Q2413">
        <f t="shared" si="113"/>
        <v>241.55069529281931</v>
      </c>
      <c r="R2413" s="16" t="str">
        <f>TEXT(Ecom[[#This Row],[Dates]],"mmm")</f>
        <v>May</v>
      </c>
      <c r="S2413" s="16" t="str">
        <f>TEXT(Ecom[[#This Row],[Dates]],"YYYY")</f>
        <v>2025</v>
      </c>
      <c r="T2413" s="16"/>
    </row>
    <row r="2414" spans="1:20" x14ac:dyDescent="0.25">
      <c r="A2414" t="s">
        <v>28</v>
      </c>
      <c r="B2414" s="16">
        <v>45695</v>
      </c>
      <c r="C2414" t="s">
        <v>14</v>
      </c>
      <c r="D2414" t="s">
        <v>15</v>
      </c>
      <c r="E2414" t="s">
        <v>23</v>
      </c>
      <c r="F2414" t="s">
        <v>24</v>
      </c>
      <c r="G2414">
        <v>90045</v>
      </c>
      <c r="H2414" t="s">
        <v>25</v>
      </c>
      <c r="I2414" t="s">
        <v>26</v>
      </c>
      <c r="J2414" t="s">
        <v>41</v>
      </c>
      <c r="K2414" s="6">
        <v>11.96</v>
      </c>
      <c r="L2414">
        <v>2</v>
      </c>
      <c r="M2414">
        <v>0</v>
      </c>
      <c r="N2414" s="6">
        <v>5.8604000000000003</v>
      </c>
      <c r="O2414" t="str">
        <f t="shared" si="111"/>
        <v/>
      </c>
      <c r="P2414" s="6">
        <f t="shared" si="112"/>
        <v>465.15800000000007</v>
      </c>
      <c r="Q2414">
        <f t="shared" si="113"/>
        <v>291.07543490126909</v>
      </c>
      <c r="R2414" s="16" t="str">
        <f>TEXT(Ecom[[#This Row],[Dates]],"mmm")</f>
        <v>Feb</v>
      </c>
      <c r="S2414" s="16" t="str">
        <f>TEXT(Ecom[[#This Row],[Dates]],"YYYY")</f>
        <v>2025</v>
      </c>
      <c r="T2414" s="16"/>
    </row>
    <row r="2415" spans="1:20" x14ac:dyDescent="0.25">
      <c r="A2415" t="s">
        <v>28</v>
      </c>
      <c r="B2415" s="16">
        <v>46041</v>
      </c>
      <c r="C2415" t="s">
        <v>14</v>
      </c>
      <c r="D2415" t="s">
        <v>15</v>
      </c>
      <c r="E2415" t="s">
        <v>23</v>
      </c>
      <c r="F2415" t="s">
        <v>24</v>
      </c>
      <c r="G2415">
        <v>90045</v>
      </c>
      <c r="H2415" t="s">
        <v>25</v>
      </c>
      <c r="I2415" t="s">
        <v>19</v>
      </c>
      <c r="J2415" t="s">
        <v>31</v>
      </c>
      <c r="K2415" s="6">
        <v>629.06399999999996</v>
      </c>
      <c r="L2415">
        <v>3</v>
      </c>
      <c r="M2415">
        <v>0.2</v>
      </c>
      <c r="N2415" s="6">
        <v>31.453199999999999</v>
      </c>
      <c r="O2415" t="str">
        <f t="shared" si="111"/>
        <v/>
      </c>
      <c r="P2415" s="6">
        <f t="shared" si="112"/>
        <v>561.82466666666676</v>
      </c>
      <c r="Q2415">
        <f t="shared" si="113"/>
        <v>327.46073692355623</v>
      </c>
      <c r="R2415" s="16" t="str">
        <f>TEXT(Ecom[[#This Row],[Dates]],"mmm")</f>
        <v>Jan</v>
      </c>
      <c r="S2415" s="16" t="str">
        <f>TEXT(Ecom[[#This Row],[Dates]],"YYYY")</f>
        <v>2026</v>
      </c>
      <c r="T2415" s="16"/>
    </row>
    <row r="2416" spans="1:20" x14ac:dyDescent="0.25">
      <c r="A2416" t="s">
        <v>28</v>
      </c>
      <c r="B2416" s="16">
        <v>46093</v>
      </c>
      <c r="C2416" t="s">
        <v>14</v>
      </c>
      <c r="D2416" t="s">
        <v>15</v>
      </c>
      <c r="E2416" t="s">
        <v>241</v>
      </c>
      <c r="F2416" t="s">
        <v>49</v>
      </c>
      <c r="G2416">
        <v>53209</v>
      </c>
      <c r="H2416" t="s">
        <v>47</v>
      </c>
      <c r="I2416" t="s">
        <v>19</v>
      </c>
      <c r="J2416" t="s">
        <v>21</v>
      </c>
      <c r="K2416" s="6">
        <v>754.45</v>
      </c>
      <c r="L2416">
        <v>5</v>
      </c>
      <c r="M2416">
        <v>0</v>
      </c>
      <c r="N2416" s="6">
        <v>60.356000000000002</v>
      </c>
      <c r="O2416" t="str">
        <f t="shared" si="111"/>
        <v/>
      </c>
      <c r="P2416" s="6">
        <f t="shared" si="112"/>
        <v>550.47</v>
      </c>
      <c r="Q2416">
        <f t="shared" si="113"/>
        <v>225.98114017603166</v>
      </c>
      <c r="R2416" s="16" t="str">
        <f>TEXT(Ecom[[#This Row],[Dates]],"mmm")</f>
        <v>Mar</v>
      </c>
      <c r="S2416" s="16" t="str">
        <f>TEXT(Ecom[[#This Row],[Dates]],"YYYY")</f>
        <v>2026</v>
      </c>
      <c r="T2416" s="16"/>
    </row>
    <row r="2417" spans="1:20" x14ac:dyDescent="0.25">
      <c r="A2417" t="s">
        <v>28</v>
      </c>
      <c r="B2417" s="16">
        <v>45773</v>
      </c>
      <c r="C2417" t="s">
        <v>44</v>
      </c>
      <c r="D2417" t="s">
        <v>15</v>
      </c>
      <c r="E2417" t="s">
        <v>393</v>
      </c>
      <c r="F2417" t="s">
        <v>166</v>
      </c>
      <c r="G2417">
        <v>1040</v>
      </c>
      <c r="H2417" t="s">
        <v>57</v>
      </c>
      <c r="I2417" t="s">
        <v>19</v>
      </c>
      <c r="J2417" t="s">
        <v>20</v>
      </c>
      <c r="K2417" s="6">
        <v>301.95999999999998</v>
      </c>
      <c r="L2417">
        <v>2</v>
      </c>
      <c r="M2417">
        <v>0</v>
      </c>
      <c r="N2417" s="6">
        <v>60.392000000000003</v>
      </c>
      <c r="O2417" t="str">
        <f t="shared" si="111"/>
        <v/>
      </c>
      <c r="P2417" s="6">
        <f t="shared" si="112"/>
        <v>325.61066666666665</v>
      </c>
      <c r="Q2417">
        <f t="shared" si="113"/>
        <v>208.08656706355725</v>
      </c>
      <c r="R2417" s="16" t="str">
        <f>TEXT(Ecom[[#This Row],[Dates]],"mmm")</f>
        <v>Apr</v>
      </c>
      <c r="S2417" s="16" t="str">
        <f>TEXT(Ecom[[#This Row],[Dates]],"YYYY")</f>
        <v>2025</v>
      </c>
      <c r="T2417" s="16"/>
    </row>
    <row r="2418" spans="1:20" x14ac:dyDescent="0.25">
      <c r="A2418" t="s">
        <v>28</v>
      </c>
      <c r="B2418" s="16">
        <v>46327</v>
      </c>
      <c r="C2418" t="s">
        <v>22</v>
      </c>
      <c r="D2418" t="s">
        <v>15</v>
      </c>
      <c r="E2418" t="s">
        <v>394</v>
      </c>
      <c r="F2418" t="s">
        <v>121</v>
      </c>
      <c r="G2418">
        <v>87105</v>
      </c>
      <c r="H2418" t="s">
        <v>25</v>
      </c>
      <c r="I2418" t="s">
        <v>35</v>
      </c>
      <c r="J2418" t="s">
        <v>59</v>
      </c>
      <c r="K2418" s="6">
        <v>595</v>
      </c>
      <c r="L2418">
        <v>5</v>
      </c>
      <c r="M2418">
        <v>0</v>
      </c>
      <c r="N2418" s="6">
        <v>95.2</v>
      </c>
      <c r="O2418" t="str">
        <f t="shared" si="111"/>
        <v/>
      </c>
      <c r="P2418" s="6">
        <f t="shared" si="112"/>
        <v>1023.7573333333333</v>
      </c>
      <c r="Q2418">
        <f t="shared" si="113"/>
        <v>805.50570110725857</v>
      </c>
      <c r="R2418" s="16" t="str">
        <f>TEXT(Ecom[[#This Row],[Dates]],"mmm")</f>
        <v>Nov</v>
      </c>
      <c r="S2418" s="16" t="str">
        <f>TEXT(Ecom[[#This Row],[Dates]],"YYYY")</f>
        <v>2026</v>
      </c>
      <c r="T2418" s="16"/>
    </row>
    <row r="2419" spans="1:20" x14ac:dyDescent="0.25">
      <c r="A2419" t="s">
        <v>28</v>
      </c>
      <c r="B2419" s="16">
        <v>45942</v>
      </c>
      <c r="C2419" t="s">
        <v>22</v>
      </c>
      <c r="D2419" t="s">
        <v>15</v>
      </c>
      <c r="E2419" t="s">
        <v>394</v>
      </c>
      <c r="F2419" t="s">
        <v>121</v>
      </c>
      <c r="G2419">
        <v>87105</v>
      </c>
      <c r="H2419" t="s">
        <v>25</v>
      </c>
      <c r="I2419" t="s">
        <v>26</v>
      </c>
      <c r="J2419" t="s">
        <v>37</v>
      </c>
      <c r="K2419" s="6">
        <v>79.872</v>
      </c>
      <c r="L2419">
        <v>3</v>
      </c>
      <c r="M2419">
        <v>0.2</v>
      </c>
      <c r="N2419" s="6">
        <v>29.952000000000002</v>
      </c>
      <c r="O2419" t="str">
        <f t="shared" si="111"/>
        <v/>
      </c>
      <c r="P2419" s="6">
        <f t="shared" si="112"/>
        <v>846.61066666666659</v>
      </c>
      <c r="Q2419">
        <f t="shared" si="113"/>
        <v>923.34604008392569</v>
      </c>
      <c r="R2419" s="16" t="str">
        <f>TEXT(Ecom[[#This Row],[Dates]],"mmm")</f>
        <v>Oct</v>
      </c>
      <c r="S2419" s="16" t="str">
        <f>TEXT(Ecom[[#This Row],[Dates]],"YYYY")</f>
        <v>2025</v>
      </c>
      <c r="T2419" s="16"/>
    </row>
    <row r="2420" spans="1:20" x14ac:dyDescent="0.25">
      <c r="A2420" t="s">
        <v>28</v>
      </c>
      <c r="B2420" s="16">
        <v>45862</v>
      </c>
      <c r="C2420" t="s">
        <v>22</v>
      </c>
      <c r="D2420" t="s">
        <v>15</v>
      </c>
      <c r="E2420" t="s">
        <v>395</v>
      </c>
      <c r="F2420" t="s">
        <v>177</v>
      </c>
      <c r="G2420">
        <v>89431</v>
      </c>
      <c r="H2420" t="s">
        <v>25</v>
      </c>
      <c r="I2420" t="s">
        <v>35</v>
      </c>
      <c r="J2420" t="s">
        <v>123</v>
      </c>
      <c r="K2420" s="6">
        <v>2396.4</v>
      </c>
      <c r="L2420">
        <v>10</v>
      </c>
      <c r="M2420">
        <v>0.2</v>
      </c>
      <c r="N2420" s="6">
        <v>179.73</v>
      </c>
      <c r="O2420" t="str">
        <f t="shared" si="111"/>
        <v/>
      </c>
      <c r="P2420" s="6">
        <f t="shared" si="112"/>
        <v>853.31666666666661</v>
      </c>
      <c r="Q2420">
        <f t="shared" si="113"/>
        <v>1010.7451547632238</v>
      </c>
      <c r="R2420" s="16" t="str">
        <f>TEXT(Ecom[[#This Row],[Dates]],"mmm")</f>
        <v>Jul</v>
      </c>
      <c r="S2420" s="16" t="str">
        <f>TEXT(Ecom[[#This Row],[Dates]],"YYYY")</f>
        <v>2025</v>
      </c>
      <c r="T2420" s="16"/>
    </row>
    <row r="2421" spans="1:20" x14ac:dyDescent="0.25">
      <c r="A2421" t="s">
        <v>28</v>
      </c>
      <c r="B2421" s="16">
        <v>45883</v>
      </c>
      <c r="C2421" t="s">
        <v>22</v>
      </c>
      <c r="D2421" t="s">
        <v>15</v>
      </c>
      <c r="E2421" t="s">
        <v>396</v>
      </c>
      <c r="F2421" t="s">
        <v>24</v>
      </c>
      <c r="G2421">
        <v>92236</v>
      </c>
      <c r="H2421" t="s">
        <v>25</v>
      </c>
      <c r="I2421" t="s">
        <v>26</v>
      </c>
      <c r="J2421" t="s">
        <v>32</v>
      </c>
      <c r="K2421" s="6">
        <v>63.56</v>
      </c>
      <c r="L2421">
        <v>2</v>
      </c>
      <c r="M2421">
        <v>0</v>
      </c>
      <c r="N2421" s="6">
        <v>3.1779999999999999</v>
      </c>
      <c r="O2421" t="str">
        <f t="shared" si="111"/>
        <v/>
      </c>
      <c r="P2421" s="6">
        <f t="shared" si="112"/>
        <v>131.30866666666668</v>
      </c>
      <c r="Q2421">
        <f t="shared" si="113"/>
        <v>629.94278835779994</v>
      </c>
      <c r="R2421" s="16" t="str">
        <f>TEXT(Ecom[[#This Row],[Dates]],"mmm")</f>
        <v>Aug</v>
      </c>
      <c r="S2421" s="16" t="str">
        <f>TEXT(Ecom[[#This Row],[Dates]],"YYYY")</f>
        <v>2025</v>
      </c>
      <c r="T2421" s="16"/>
    </row>
    <row r="2422" spans="1:20" x14ac:dyDescent="0.25">
      <c r="A2422" t="s">
        <v>28</v>
      </c>
      <c r="B2422" s="16">
        <v>45834</v>
      </c>
      <c r="C2422" t="s">
        <v>22</v>
      </c>
      <c r="D2422" t="s">
        <v>15</v>
      </c>
      <c r="E2422" t="s">
        <v>396</v>
      </c>
      <c r="F2422" t="s">
        <v>24</v>
      </c>
      <c r="G2422">
        <v>92236</v>
      </c>
      <c r="H2422" t="s">
        <v>25</v>
      </c>
      <c r="I2422" t="s">
        <v>35</v>
      </c>
      <c r="J2422" t="s">
        <v>59</v>
      </c>
      <c r="K2422" s="6">
        <v>99.99</v>
      </c>
      <c r="L2422">
        <v>1</v>
      </c>
      <c r="M2422">
        <v>0</v>
      </c>
      <c r="N2422" s="6">
        <v>43.995600000000003</v>
      </c>
      <c r="O2422" t="str">
        <f t="shared" si="111"/>
        <v/>
      </c>
      <c r="P2422" s="6">
        <f t="shared" si="112"/>
        <v>113.34333333333332</v>
      </c>
      <c r="Q2422">
        <f t="shared" si="113"/>
        <v>442.74326925255946</v>
      </c>
      <c r="R2422" s="16" t="str">
        <f>TEXT(Ecom[[#This Row],[Dates]],"mmm")</f>
        <v>Jun</v>
      </c>
      <c r="S2422" s="16" t="str">
        <f>TEXT(Ecom[[#This Row],[Dates]],"YYYY")</f>
        <v>2025</v>
      </c>
      <c r="T2422" s="16"/>
    </row>
    <row r="2423" spans="1:20" x14ac:dyDescent="0.25">
      <c r="A2423" t="s">
        <v>28</v>
      </c>
      <c r="B2423" s="16">
        <v>45905</v>
      </c>
      <c r="C2423" t="s">
        <v>44</v>
      </c>
      <c r="D2423" t="s">
        <v>15</v>
      </c>
      <c r="E2423" t="s">
        <v>397</v>
      </c>
      <c r="F2423" t="s">
        <v>65</v>
      </c>
      <c r="G2423">
        <v>60126</v>
      </c>
      <c r="H2423" t="s">
        <v>47</v>
      </c>
      <c r="I2423" t="s">
        <v>26</v>
      </c>
      <c r="J2423" t="s">
        <v>32</v>
      </c>
      <c r="K2423" s="6">
        <v>230.376</v>
      </c>
      <c r="L2423">
        <v>3</v>
      </c>
      <c r="M2423">
        <v>0.2</v>
      </c>
      <c r="N2423" s="6">
        <v>-48.954900000000002</v>
      </c>
      <c r="O2423">
        <f t="shared" si="111"/>
        <v>-48.954900000000002</v>
      </c>
      <c r="P2423" s="6">
        <f t="shared" si="112"/>
        <v>132.98933333333332</v>
      </c>
      <c r="Q2423">
        <f t="shared" si="113"/>
        <v>84.135912115787718</v>
      </c>
      <c r="R2423" s="16" t="str">
        <f>TEXT(Ecom[[#This Row],[Dates]],"mmm")</f>
        <v>Sep</v>
      </c>
      <c r="S2423" s="16" t="str">
        <f>TEXT(Ecom[[#This Row],[Dates]],"YYYY")</f>
        <v>2025</v>
      </c>
      <c r="T2423" s="16"/>
    </row>
    <row r="2424" spans="1:20" x14ac:dyDescent="0.25">
      <c r="A2424" t="s">
        <v>28</v>
      </c>
      <c r="B2424" s="16">
        <v>46118</v>
      </c>
      <c r="C2424" t="s">
        <v>44</v>
      </c>
      <c r="D2424" t="s">
        <v>15</v>
      </c>
      <c r="E2424" t="s">
        <v>397</v>
      </c>
      <c r="F2424" t="s">
        <v>65</v>
      </c>
      <c r="G2424">
        <v>60126</v>
      </c>
      <c r="H2424" t="s">
        <v>47</v>
      </c>
      <c r="I2424" t="s">
        <v>26</v>
      </c>
      <c r="J2424" t="s">
        <v>41</v>
      </c>
      <c r="K2424" s="6">
        <v>9.6639999999999997</v>
      </c>
      <c r="L2424">
        <v>2</v>
      </c>
      <c r="M2424">
        <v>0.2</v>
      </c>
      <c r="N2424" s="6">
        <v>3.2616000000000001</v>
      </c>
      <c r="O2424" t="str">
        <f t="shared" si="111"/>
        <v/>
      </c>
      <c r="P2424" s="6">
        <f t="shared" si="112"/>
        <v>60.538333333333327</v>
      </c>
      <c r="Q2424">
        <f t="shared" si="113"/>
        <v>67.527588166286179</v>
      </c>
      <c r="R2424" s="16" t="str">
        <f>TEXT(Ecom[[#This Row],[Dates]],"mmm")</f>
        <v>Apr</v>
      </c>
      <c r="S2424" s="16" t="str">
        <f>TEXT(Ecom[[#This Row],[Dates]],"YYYY")</f>
        <v>2026</v>
      </c>
      <c r="T2424" s="16"/>
    </row>
    <row r="2425" spans="1:20" x14ac:dyDescent="0.25">
      <c r="A2425" t="s">
        <v>28</v>
      </c>
      <c r="B2425" s="16">
        <v>46244</v>
      </c>
      <c r="C2425" t="s">
        <v>14</v>
      </c>
      <c r="D2425" t="s">
        <v>15</v>
      </c>
      <c r="E2425" t="s">
        <v>126</v>
      </c>
      <c r="F2425" t="s">
        <v>104</v>
      </c>
      <c r="G2425">
        <v>45014</v>
      </c>
      <c r="H2425" t="s">
        <v>57</v>
      </c>
      <c r="I2425" t="s">
        <v>35</v>
      </c>
      <c r="J2425" t="s">
        <v>59</v>
      </c>
      <c r="K2425" s="6">
        <v>158.928</v>
      </c>
      <c r="L2425">
        <v>7</v>
      </c>
      <c r="M2425">
        <v>0.2</v>
      </c>
      <c r="N2425" s="6">
        <v>41.718600000000002</v>
      </c>
      <c r="O2425" t="str">
        <f t="shared" si="111"/>
        <v/>
      </c>
      <c r="P2425" s="6">
        <f t="shared" si="112"/>
        <v>148.33699999999999</v>
      </c>
      <c r="Q2425">
        <f t="shared" si="113"/>
        <v>78.499146617913894</v>
      </c>
      <c r="R2425" s="16" t="str">
        <f>TEXT(Ecom[[#This Row],[Dates]],"mmm")</f>
        <v>Aug</v>
      </c>
      <c r="S2425" s="16" t="str">
        <f>TEXT(Ecom[[#This Row],[Dates]],"YYYY")</f>
        <v>2026</v>
      </c>
      <c r="T2425" s="16"/>
    </row>
    <row r="2426" spans="1:20" x14ac:dyDescent="0.25">
      <c r="A2426" t="s">
        <v>28</v>
      </c>
      <c r="B2426" s="16">
        <v>46211</v>
      </c>
      <c r="C2426" t="s">
        <v>14</v>
      </c>
      <c r="D2426" t="s">
        <v>15</v>
      </c>
      <c r="E2426" t="s">
        <v>126</v>
      </c>
      <c r="F2426" t="s">
        <v>104</v>
      </c>
      <c r="G2426">
        <v>45014</v>
      </c>
      <c r="H2426" t="s">
        <v>57</v>
      </c>
      <c r="I2426" t="s">
        <v>26</v>
      </c>
      <c r="J2426" t="s">
        <v>37</v>
      </c>
      <c r="K2426" s="6">
        <v>13.023</v>
      </c>
      <c r="L2426">
        <v>1</v>
      </c>
      <c r="M2426">
        <v>0.7</v>
      </c>
      <c r="N2426" s="6">
        <v>-10.4184</v>
      </c>
      <c r="O2426">
        <f t="shared" si="111"/>
        <v>-10.4184</v>
      </c>
      <c r="P2426" s="6">
        <f t="shared" si="112"/>
        <v>108.46500000000002</v>
      </c>
      <c r="Q2426">
        <f t="shared" si="113"/>
        <v>86.786464074719589</v>
      </c>
      <c r="R2426" s="16" t="str">
        <f>TEXT(Ecom[[#This Row],[Dates]],"mmm")</f>
        <v>Jul</v>
      </c>
      <c r="S2426" s="16" t="str">
        <f>TEXT(Ecom[[#This Row],[Dates]],"YYYY")</f>
        <v>2026</v>
      </c>
      <c r="T2426" s="16"/>
    </row>
    <row r="2427" spans="1:20" x14ac:dyDescent="0.25">
      <c r="A2427" t="s">
        <v>28</v>
      </c>
      <c r="B2427" s="16">
        <v>46185</v>
      </c>
      <c r="C2427" t="s">
        <v>14</v>
      </c>
      <c r="D2427" t="s">
        <v>15</v>
      </c>
      <c r="E2427" t="s">
        <v>126</v>
      </c>
      <c r="F2427" t="s">
        <v>104</v>
      </c>
      <c r="G2427">
        <v>45014</v>
      </c>
      <c r="H2427" t="s">
        <v>57</v>
      </c>
      <c r="I2427" t="s">
        <v>19</v>
      </c>
      <c r="J2427" t="s">
        <v>31</v>
      </c>
      <c r="K2427" s="6">
        <v>273.06</v>
      </c>
      <c r="L2427">
        <v>2</v>
      </c>
      <c r="M2427">
        <v>0.4</v>
      </c>
      <c r="N2427" s="6">
        <v>-104.673</v>
      </c>
      <c r="O2427">
        <f t="shared" si="111"/>
        <v>-104.673</v>
      </c>
      <c r="P2427" s="6">
        <f t="shared" si="112"/>
        <v>104.572</v>
      </c>
      <c r="Q2427">
        <f t="shared" si="113"/>
        <v>101.64314064739769</v>
      </c>
      <c r="R2427" s="16" t="str">
        <f>TEXT(Ecom[[#This Row],[Dates]],"mmm")</f>
        <v>Jun</v>
      </c>
      <c r="S2427" s="16" t="str">
        <f>TEXT(Ecom[[#This Row],[Dates]],"YYYY")</f>
        <v>2026</v>
      </c>
      <c r="T2427" s="16"/>
    </row>
    <row r="2428" spans="1:20" x14ac:dyDescent="0.25">
      <c r="A2428" t="s">
        <v>28</v>
      </c>
      <c r="B2428" s="16">
        <v>45955</v>
      </c>
      <c r="C2428" t="s">
        <v>14</v>
      </c>
      <c r="D2428" t="s">
        <v>15</v>
      </c>
      <c r="E2428" t="s">
        <v>126</v>
      </c>
      <c r="F2428" t="s">
        <v>104</v>
      </c>
      <c r="G2428">
        <v>45014</v>
      </c>
      <c r="H2428" t="s">
        <v>57</v>
      </c>
      <c r="I2428" t="s">
        <v>26</v>
      </c>
      <c r="J2428" t="s">
        <v>77</v>
      </c>
      <c r="K2428" s="6">
        <v>39.311999999999998</v>
      </c>
      <c r="L2428">
        <v>13</v>
      </c>
      <c r="M2428">
        <v>0.2</v>
      </c>
      <c r="N2428" s="6">
        <v>12.776400000000001</v>
      </c>
      <c r="O2428" t="str">
        <f t="shared" si="111"/>
        <v/>
      </c>
      <c r="P2428" s="6">
        <f t="shared" si="112"/>
        <v>16.309333333333331</v>
      </c>
      <c r="Q2428">
        <f t="shared" si="113"/>
        <v>71.885919159251017</v>
      </c>
      <c r="R2428" s="16" t="str">
        <f>TEXT(Ecom[[#This Row],[Dates]],"mmm")</f>
        <v>Oct</v>
      </c>
      <c r="S2428" s="16" t="str">
        <f>TEXT(Ecom[[#This Row],[Dates]],"YYYY")</f>
        <v>2025</v>
      </c>
      <c r="T2428" s="16"/>
    </row>
    <row r="2429" spans="1:20" x14ac:dyDescent="0.25">
      <c r="A2429" t="s">
        <v>28</v>
      </c>
      <c r="B2429" s="16">
        <v>46002</v>
      </c>
      <c r="C2429" t="s">
        <v>22</v>
      </c>
      <c r="D2429" t="s">
        <v>15</v>
      </c>
      <c r="E2429" t="s">
        <v>155</v>
      </c>
      <c r="F2429" t="s">
        <v>46</v>
      </c>
      <c r="G2429">
        <v>76017</v>
      </c>
      <c r="H2429" t="s">
        <v>47</v>
      </c>
      <c r="I2429" t="s">
        <v>26</v>
      </c>
      <c r="J2429" t="s">
        <v>37</v>
      </c>
      <c r="K2429" s="6">
        <v>1.3440000000000001</v>
      </c>
      <c r="L2429">
        <v>4</v>
      </c>
      <c r="M2429">
        <v>0.8</v>
      </c>
      <c r="N2429" s="6">
        <v>-2.1503999999999999</v>
      </c>
      <c r="O2429">
        <f t="shared" si="111"/>
        <v>-2.1503999999999999</v>
      </c>
      <c r="P2429" s="6">
        <f t="shared" si="112"/>
        <v>7.3866666666666667</v>
      </c>
      <c r="Q2429">
        <f t="shared" si="113"/>
        <v>59.853200410733329</v>
      </c>
      <c r="R2429" s="16" t="str">
        <f>TEXT(Ecom[[#This Row],[Dates]],"mmm")</f>
        <v>Dec</v>
      </c>
      <c r="S2429" s="16" t="str">
        <f>TEXT(Ecom[[#This Row],[Dates]],"YYYY")</f>
        <v>2025</v>
      </c>
      <c r="T2429" s="16"/>
    </row>
    <row r="2430" spans="1:20" x14ac:dyDescent="0.25">
      <c r="A2430" t="s">
        <v>28</v>
      </c>
      <c r="B2430" s="16">
        <v>45757</v>
      </c>
      <c r="C2430" t="s">
        <v>22</v>
      </c>
      <c r="D2430" t="s">
        <v>15</v>
      </c>
      <c r="E2430" t="s">
        <v>155</v>
      </c>
      <c r="F2430" t="s">
        <v>46</v>
      </c>
      <c r="G2430">
        <v>76017</v>
      </c>
      <c r="H2430" t="s">
        <v>47</v>
      </c>
      <c r="I2430" t="s">
        <v>26</v>
      </c>
      <c r="J2430" t="s">
        <v>37</v>
      </c>
      <c r="K2430" s="6">
        <v>8.2720000000000002</v>
      </c>
      <c r="L2430">
        <v>4</v>
      </c>
      <c r="M2430">
        <v>0.8</v>
      </c>
      <c r="N2430" s="6">
        <v>-13.6488</v>
      </c>
      <c r="O2430">
        <f t="shared" si="111"/>
        <v>-13.6488</v>
      </c>
      <c r="P2430" s="6">
        <f t="shared" si="112"/>
        <v>26.431999999999999</v>
      </c>
      <c r="Q2430">
        <f t="shared" si="113"/>
        <v>19.306916879901035</v>
      </c>
      <c r="R2430" s="16" t="str">
        <f>TEXT(Ecom[[#This Row],[Dates]],"mmm")</f>
        <v>Apr</v>
      </c>
      <c r="S2430" s="16" t="str">
        <f>TEXT(Ecom[[#This Row],[Dates]],"YYYY")</f>
        <v>2025</v>
      </c>
      <c r="T2430" s="16"/>
    </row>
    <row r="2431" spans="1:20" x14ac:dyDescent="0.25">
      <c r="A2431" t="s">
        <v>28</v>
      </c>
      <c r="B2431" s="16">
        <v>45801</v>
      </c>
      <c r="C2431" t="s">
        <v>22</v>
      </c>
      <c r="D2431" t="s">
        <v>15</v>
      </c>
      <c r="E2431" t="s">
        <v>155</v>
      </c>
      <c r="F2431" t="s">
        <v>46</v>
      </c>
      <c r="G2431">
        <v>76017</v>
      </c>
      <c r="H2431" t="s">
        <v>47</v>
      </c>
      <c r="I2431" t="s">
        <v>19</v>
      </c>
      <c r="J2431" t="s">
        <v>33</v>
      </c>
      <c r="K2431" s="6">
        <v>12.544</v>
      </c>
      <c r="L2431">
        <v>7</v>
      </c>
      <c r="M2431">
        <v>0.6</v>
      </c>
      <c r="N2431" s="6">
        <v>-9.0944000000000003</v>
      </c>
      <c r="O2431">
        <f t="shared" si="111"/>
        <v>-9.0944000000000003</v>
      </c>
      <c r="P2431" s="6">
        <f t="shared" si="112"/>
        <v>26.141333333333336</v>
      </c>
      <c r="Q2431">
        <f t="shared" si="113"/>
        <v>21.640317051144937</v>
      </c>
      <c r="R2431" s="16" t="str">
        <f>TEXT(Ecom[[#This Row],[Dates]],"mmm")</f>
        <v>May</v>
      </c>
      <c r="S2431" s="16" t="str">
        <f>TEXT(Ecom[[#This Row],[Dates]],"YYYY")</f>
        <v>2025</v>
      </c>
      <c r="T2431" s="16"/>
    </row>
    <row r="2432" spans="1:20" x14ac:dyDescent="0.25">
      <c r="A2432" t="s">
        <v>28</v>
      </c>
      <c r="B2432" s="16">
        <v>46354</v>
      </c>
      <c r="C2432" t="s">
        <v>44</v>
      </c>
      <c r="D2432" t="s">
        <v>15</v>
      </c>
      <c r="E2432" t="s">
        <v>52</v>
      </c>
      <c r="F2432" t="s">
        <v>24</v>
      </c>
      <c r="G2432">
        <v>94110</v>
      </c>
      <c r="H2432" t="s">
        <v>25</v>
      </c>
      <c r="I2432" t="s">
        <v>26</v>
      </c>
      <c r="J2432" t="s">
        <v>27</v>
      </c>
      <c r="K2432" s="6">
        <v>58.48</v>
      </c>
      <c r="L2432">
        <v>8</v>
      </c>
      <c r="M2432">
        <v>0</v>
      </c>
      <c r="N2432" s="6">
        <v>27.485600000000002</v>
      </c>
      <c r="O2432" t="str">
        <f t="shared" si="111"/>
        <v/>
      </c>
      <c r="P2432" s="6">
        <f t="shared" si="112"/>
        <v>144.22200000000001</v>
      </c>
      <c r="Q2432">
        <f t="shared" si="113"/>
        <v>130.27284953142401</v>
      </c>
      <c r="R2432" s="16" t="str">
        <f>TEXT(Ecom[[#This Row],[Dates]],"mmm")</f>
        <v>Nov</v>
      </c>
      <c r="S2432" s="16" t="str">
        <f>TEXT(Ecom[[#This Row],[Dates]],"YYYY")</f>
        <v>2026</v>
      </c>
      <c r="T2432" s="16"/>
    </row>
    <row r="2433" spans="1:20" x14ac:dyDescent="0.25">
      <c r="A2433" t="s">
        <v>28</v>
      </c>
      <c r="B2433" s="16">
        <v>45961</v>
      </c>
      <c r="C2433" t="s">
        <v>22</v>
      </c>
      <c r="D2433" t="s">
        <v>15</v>
      </c>
      <c r="E2433" t="s">
        <v>42</v>
      </c>
      <c r="F2433" t="s">
        <v>43</v>
      </c>
      <c r="G2433">
        <v>98103</v>
      </c>
      <c r="H2433" t="s">
        <v>25</v>
      </c>
      <c r="I2433" t="s">
        <v>19</v>
      </c>
      <c r="J2433" t="s">
        <v>33</v>
      </c>
      <c r="K2433" s="6">
        <v>7.4</v>
      </c>
      <c r="L2433">
        <v>2</v>
      </c>
      <c r="M2433">
        <v>0</v>
      </c>
      <c r="N2433" s="6">
        <v>3.0339999999999998</v>
      </c>
      <c r="O2433" t="str">
        <f t="shared" si="111"/>
        <v/>
      </c>
      <c r="P2433" s="6">
        <f t="shared" si="112"/>
        <v>142.85133333333332</v>
      </c>
      <c r="Q2433">
        <f t="shared" si="113"/>
        <v>138.7026459119038</v>
      </c>
      <c r="R2433" s="16" t="str">
        <f>TEXT(Ecom[[#This Row],[Dates]],"mmm")</f>
        <v>Oct</v>
      </c>
      <c r="S2433" s="16" t="str">
        <f>TEXT(Ecom[[#This Row],[Dates]],"YYYY")</f>
        <v>2025</v>
      </c>
      <c r="T2433" s="16"/>
    </row>
    <row r="2434" spans="1:20" x14ac:dyDescent="0.25">
      <c r="A2434" t="s">
        <v>28</v>
      </c>
      <c r="B2434" s="16">
        <v>46129</v>
      </c>
      <c r="C2434" t="s">
        <v>14</v>
      </c>
      <c r="D2434" t="s">
        <v>15</v>
      </c>
      <c r="E2434" t="s">
        <v>75</v>
      </c>
      <c r="F2434" t="s">
        <v>76</v>
      </c>
      <c r="G2434">
        <v>10009</v>
      </c>
      <c r="H2434" t="s">
        <v>57</v>
      </c>
      <c r="I2434" t="s">
        <v>19</v>
      </c>
      <c r="J2434" t="s">
        <v>21</v>
      </c>
      <c r="K2434" s="6">
        <v>366.786</v>
      </c>
      <c r="L2434">
        <v>7</v>
      </c>
      <c r="M2434">
        <v>0.1</v>
      </c>
      <c r="N2434" s="6">
        <v>65.206400000000002</v>
      </c>
      <c r="O2434" t="str">
        <f t="shared" ref="O2434:O2497" si="114">IF(N2434&lt;0,N2434,"")</f>
        <v/>
      </c>
      <c r="P2434" s="6">
        <f t="shared" si="112"/>
        <v>151.70466666666667</v>
      </c>
      <c r="Q2434">
        <f t="shared" si="113"/>
        <v>154.08638367511281</v>
      </c>
      <c r="R2434" s="16" t="str">
        <f>TEXT(Ecom[[#This Row],[Dates]],"mmm")</f>
        <v>Apr</v>
      </c>
      <c r="S2434" s="16" t="str">
        <f>TEXT(Ecom[[#This Row],[Dates]],"YYYY")</f>
        <v>2026</v>
      </c>
      <c r="T2434" s="16"/>
    </row>
    <row r="2435" spans="1:20" x14ac:dyDescent="0.25">
      <c r="A2435" t="s">
        <v>28</v>
      </c>
      <c r="B2435" s="16">
        <v>46333</v>
      </c>
      <c r="C2435" t="s">
        <v>14</v>
      </c>
      <c r="D2435" t="s">
        <v>15</v>
      </c>
      <c r="E2435" t="s">
        <v>61</v>
      </c>
      <c r="F2435" t="s">
        <v>46</v>
      </c>
      <c r="G2435">
        <v>77070</v>
      </c>
      <c r="H2435" t="s">
        <v>47</v>
      </c>
      <c r="I2435" t="s">
        <v>35</v>
      </c>
      <c r="J2435" t="s">
        <v>36</v>
      </c>
      <c r="K2435" s="6">
        <v>54.368000000000002</v>
      </c>
      <c r="L2435">
        <v>4</v>
      </c>
      <c r="M2435">
        <v>0.2</v>
      </c>
      <c r="N2435" s="6">
        <v>4.0776000000000003</v>
      </c>
      <c r="O2435" t="str">
        <f t="shared" si="114"/>
        <v/>
      </c>
      <c r="P2435" s="6">
        <f t="shared" ref="P2435:P2498" si="115">AVERAGE(K2435:K2437)</f>
        <v>304.81266666666664</v>
      </c>
      <c r="Q2435">
        <f t="shared" si="113"/>
        <v>312.75337277513455</v>
      </c>
      <c r="R2435" s="16" t="str">
        <f>TEXT(Ecom[[#This Row],[Dates]],"mmm")</f>
        <v>Nov</v>
      </c>
      <c r="S2435" s="16" t="str">
        <f>TEXT(Ecom[[#This Row],[Dates]],"YYYY")</f>
        <v>2026</v>
      </c>
      <c r="T2435" s="16"/>
    </row>
    <row r="2436" spans="1:20" x14ac:dyDescent="0.25">
      <c r="A2436" t="s">
        <v>62</v>
      </c>
      <c r="B2436" s="16">
        <v>46328</v>
      </c>
      <c r="C2436" t="s">
        <v>22</v>
      </c>
      <c r="D2436" t="s">
        <v>15</v>
      </c>
      <c r="E2436" t="s">
        <v>82</v>
      </c>
      <c r="F2436" t="s">
        <v>83</v>
      </c>
      <c r="G2436">
        <v>22153</v>
      </c>
      <c r="H2436" t="s">
        <v>18</v>
      </c>
      <c r="I2436" t="s">
        <v>26</v>
      </c>
      <c r="J2436" t="s">
        <v>60</v>
      </c>
      <c r="K2436" s="6">
        <v>33.96</v>
      </c>
      <c r="L2436">
        <v>2</v>
      </c>
      <c r="M2436">
        <v>0</v>
      </c>
      <c r="N2436" s="6">
        <v>16.98</v>
      </c>
      <c r="O2436" t="str">
        <f t="shared" si="114"/>
        <v/>
      </c>
      <c r="P2436" s="6">
        <f t="shared" si="115"/>
        <v>468.64000000000004</v>
      </c>
      <c r="Q2436">
        <f t="shared" si="113"/>
        <v>311.75636875017705</v>
      </c>
      <c r="R2436" s="16" t="str">
        <f>TEXT(Ecom[[#This Row],[Dates]],"mmm")</f>
        <v>Nov</v>
      </c>
      <c r="S2436" s="16" t="str">
        <f>TEXT(Ecom[[#This Row],[Dates]],"YYYY")</f>
        <v>2026</v>
      </c>
      <c r="T2436" s="16"/>
    </row>
    <row r="2437" spans="1:20" x14ac:dyDescent="0.25">
      <c r="A2437" t="s">
        <v>62</v>
      </c>
      <c r="B2437" s="16">
        <v>45975</v>
      </c>
      <c r="C2437" t="s">
        <v>22</v>
      </c>
      <c r="D2437" t="s">
        <v>15</v>
      </c>
      <c r="E2437" t="s">
        <v>82</v>
      </c>
      <c r="F2437" t="s">
        <v>83</v>
      </c>
      <c r="G2437">
        <v>22153</v>
      </c>
      <c r="H2437" t="s">
        <v>18</v>
      </c>
      <c r="I2437" t="s">
        <v>26</v>
      </c>
      <c r="J2437" t="s">
        <v>38</v>
      </c>
      <c r="K2437" s="6">
        <v>826.11</v>
      </c>
      <c r="L2437">
        <v>3</v>
      </c>
      <c r="M2437">
        <v>0</v>
      </c>
      <c r="N2437" s="6">
        <v>322.18290000000002</v>
      </c>
      <c r="O2437" t="str">
        <f t="shared" si="114"/>
        <v/>
      </c>
      <c r="P2437" s="6">
        <f t="shared" si="115"/>
        <v>505.98</v>
      </c>
      <c r="Q2437">
        <f t="shared" ref="Q2437:Q2500" si="116">SQRT(SUMXMY2(K2437:K2439,P2435:P2437)/3)</f>
        <v>368.47084635487994</v>
      </c>
      <c r="R2437" s="16" t="str">
        <f>TEXT(Ecom[[#This Row],[Dates]],"mmm")</f>
        <v>Nov</v>
      </c>
      <c r="S2437" s="16" t="str">
        <f>TEXT(Ecom[[#This Row],[Dates]],"YYYY")</f>
        <v>2025</v>
      </c>
      <c r="T2437" s="16"/>
    </row>
    <row r="2438" spans="1:20" x14ac:dyDescent="0.25">
      <c r="A2438" t="s">
        <v>28</v>
      </c>
      <c r="B2438" s="16">
        <v>45760</v>
      </c>
      <c r="C2438" t="s">
        <v>14</v>
      </c>
      <c r="D2438" t="s">
        <v>15</v>
      </c>
      <c r="E2438" t="s">
        <v>253</v>
      </c>
      <c r="F2438" t="s">
        <v>121</v>
      </c>
      <c r="G2438">
        <v>87401</v>
      </c>
      <c r="H2438" t="s">
        <v>25</v>
      </c>
      <c r="I2438" t="s">
        <v>19</v>
      </c>
      <c r="J2438" t="s">
        <v>33</v>
      </c>
      <c r="K2438" s="6">
        <v>545.85</v>
      </c>
      <c r="L2438">
        <v>9</v>
      </c>
      <c r="M2438">
        <v>0</v>
      </c>
      <c r="N2438" s="6">
        <v>114.6285</v>
      </c>
      <c r="O2438" t="str">
        <f t="shared" si="114"/>
        <v/>
      </c>
      <c r="P2438" s="6">
        <f t="shared" si="115"/>
        <v>242.54600000000002</v>
      </c>
      <c r="Q2438">
        <f t="shared" si="116"/>
        <v>243.79088357579465</v>
      </c>
      <c r="R2438" s="16" t="str">
        <f>TEXT(Ecom[[#This Row],[Dates]],"mmm")</f>
        <v>Apr</v>
      </c>
      <c r="S2438" s="16" t="str">
        <f>TEXT(Ecom[[#This Row],[Dates]],"YYYY")</f>
        <v>2025</v>
      </c>
      <c r="T2438" s="16"/>
    </row>
    <row r="2439" spans="1:20" x14ac:dyDescent="0.25">
      <c r="A2439" t="s">
        <v>13</v>
      </c>
      <c r="B2439" s="16">
        <v>45880</v>
      </c>
      <c r="C2439" t="s">
        <v>14</v>
      </c>
      <c r="D2439" t="s">
        <v>15</v>
      </c>
      <c r="E2439" t="s">
        <v>183</v>
      </c>
      <c r="F2439" t="s">
        <v>98</v>
      </c>
      <c r="G2439">
        <v>80027</v>
      </c>
      <c r="H2439" t="s">
        <v>25</v>
      </c>
      <c r="I2439" t="s">
        <v>19</v>
      </c>
      <c r="J2439" t="s">
        <v>31</v>
      </c>
      <c r="K2439" s="6">
        <v>145.97999999999999</v>
      </c>
      <c r="L2439">
        <v>2</v>
      </c>
      <c r="M2439">
        <v>0.5</v>
      </c>
      <c r="N2439" s="6">
        <v>-99.266400000000004</v>
      </c>
      <c r="O2439">
        <f t="shared" si="114"/>
        <v>-99.266400000000004</v>
      </c>
      <c r="P2439" s="6">
        <f t="shared" si="115"/>
        <v>63.230666666666657</v>
      </c>
      <c r="Q2439">
        <f t="shared" si="116"/>
        <v>241.79994533253065</v>
      </c>
      <c r="R2439" s="16" t="str">
        <f>TEXT(Ecom[[#This Row],[Dates]],"mmm")</f>
        <v>Aug</v>
      </c>
      <c r="S2439" s="16" t="str">
        <f>TEXT(Ecom[[#This Row],[Dates]],"YYYY")</f>
        <v>2025</v>
      </c>
      <c r="T2439" s="16"/>
    </row>
    <row r="2440" spans="1:20" x14ac:dyDescent="0.25">
      <c r="A2440" t="s">
        <v>13</v>
      </c>
      <c r="B2440" s="16">
        <v>46316</v>
      </c>
      <c r="C2440" t="s">
        <v>14</v>
      </c>
      <c r="D2440" t="s">
        <v>15</v>
      </c>
      <c r="E2440" t="s">
        <v>183</v>
      </c>
      <c r="F2440" t="s">
        <v>98</v>
      </c>
      <c r="G2440">
        <v>80027</v>
      </c>
      <c r="H2440" t="s">
        <v>25</v>
      </c>
      <c r="I2440" t="s">
        <v>26</v>
      </c>
      <c r="J2440" t="s">
        <v>41</v>
      </c>
      <c r="K2440" s="6">
        <v>35.808</v>
      </c>
      <c r="L2440">
        <v>4</v>
      </c>
      <c r="M2440">
        <v>0.2</v>
      </c>
      <c r="N2440" s="6">
        <v>12.5328</v>
      </c>
      <c r="O2440" t="str">
        <f t="shared" si="114"/>
        <v/>
      </c>
      <c r="P2440" s="6">
        <f t="shared" si="115"/>
        <v>129.57066666666665</v>
      </c>
      <c r="Q2440">
        <f t="shared" si="116"/>
        <v>175.32012467568094</v>
      </c>
      <c r="R2440" s="16" t="str">
        <f>TEXT(Ecom[[#This Row],[Dates]],"mmm")</f>
        <v>Oct</v>
      </c>
      <c r="S2440" s="16" t="str">
        <f>TEXT(Ecom[[#This Row],[Dates]],"YYYY")</f>
        <v>2026</v>
      </c>
      <c r="T2440" s="16"/>
    </row>
    <row r="2441" spans="1:20" x14ac:dyDescent="0.25">
      <c r="A2441" t="s">
        <v>28</v>
      </c>
      <c r="B2441" s="16">
        <v>45873</v>
      </c>
      <c r="C2441" t="s">
        <v>14</v>
      </c>
      <c r="D2441" t="s">
        <v>15</v>
      </c>
      <c r="E2441" t="s">
        <v>141</v>
      </c>
      <c r="F2441" t="s">
        <v>30</v>
      </c>
      <c r="G2441">
        <v>33614</v>
      </c>
      <c r="H2441" t="s">
        <v>18</v>
      </c>
      <c r="I2441" t="s">
        <v>19</v>
      </c>
      <c r="J2441" t="s">
        <v>33</v>
      </c>
      <c r="K2441" s="6">
        <v>7.9039999999999999</v>
      </c>
      <c r="L2441">
        <v>2</v>
      </c>
      <c r="M2441">
        <v>0.2</v>
      </c>
      <c r="N2441" s="6">
        <v>2.1736</v>
      </c>
      <c r="O2441" t="str">
        <f t="shared" si="114"/>
        <v/>
      </c>
      <c r="P2441" s="6">
        <f t="shared" si="115"/>
        <v>175.73000000000002</v>
      </c>
      <c r="Q2441">
        <f t="shared" si="116"/>
        <v>128.41718841454323</v>
      </c>
      <c r="R2441" s="16" t="str">
        <f>TEXT(Ecom[[#This Row],[Dates]],"mmm")</f>
        <v>Aug</v>
      </c>
      <c r="S2441" s="16" t="str">
        <f>TEXT(Ecom[[#This Row],[Dates]],"YYYY")</f>
        <v>2025</v>
      </c>
      <c r="T2441" s="16"/>
    </row>
    <row r="2442" spans="1:20" x14ac:dyDescent="0.25">
      <c r="A2442" t="s">
        <v>28</v>
      </c>
      <c r="B2442" s="16">
        <v>46295</v>
      </c>
      <c r="C2442" t="s">
        <v>14</v>
      </c>
      <c r="D2442" t="s">
        <v>15</v>
      </c>
      <c r="E2442" t="s">
        <v>398</v>
      </c>
      <c r="F2442" t="s">
        <v>132</v>
      </c>
      <c r="G2442">
        <v>7055</v>
      </c>
      <c r="H2442" t="s">
        <v>57</v>
      </c>
      <c r="I2442" t="s">
        <v>35</v>
      </c>
      <c r="J2442" t="s">
        <v>36</v>
      </c>
      <c r="K2442" s="6">
        <v>345</v>
      </c>
      <c r="L2442">
        <v>5</v>
      </c>
      <c r="M2442">
        <v>0</v>
      </c>
      <c r="N2442" s="6">
        <v>86.25</v>
      </c>
      <c r="O2442" t="str">
        <f t="shared" si="114"/>
        <v/>
      </c>
      <c r="P2442" s="6">
        <f t="shared" si="115"/>
        <v>394.04200000000009</v>
      </c>
      <c r="Q2442">
        <f t="shared" si="116"/>
        <v>198.88375800991929</v>
      </c>
      <c r="R2442" s="16" t="str">
        <f>TEXT(Ecom[[#This Row],[Dates]],"mmm")</f>
        <v>Sep</v>
      </c>
      <c r="S2442" s="16" t="str">
        <f>TEXT(Ecom[[#This Row],[Dates]],"YYYY")</f>
        <v>2026</v>
      </c>
      <c r="T2442" s="16"/>
    </row>
    <row r="2443" spans="1:20" x14ac:dyDescent="0.25">
      <c r="A2443" t="s">
        <v>28</v>
      </c>
      <c r="B2443" s="16">
        <v>45721</v>
      </c>
      <c r="C2443" t="s">
        <v>14</v>
      </c>
      <c r="D2443" t="s">
        <v>15</v>
      </c>
      <c r="E2443" t="s">
        <v>398</v>
      </c>
      <c r="F2443" t="s">
        <v>132</v>
      </c>
      <c r="G2443">
        <v>7055</v>
      </c>
      <c r="H2443" t="s">
        <v>57</v>
      </c>
      <c r="I2443" t="s">
        <v>19</v>
      </c>
      <c r="J2443" t="s">
        <v>31</v>
      </c>
      <c r="K2443" s="6">
        <v>174.286</v>
      </c>
      <c r="L2443">
        <v>2</v>
      </c>
      <c r="M2443">
        <v>0.3</v>
      </c>
      <c r="N2443" s="6">
        <v>-19.918399999999998</v>
      </c>
      <c r="O2443">
        <f t="shared" si="114"/>
        <v>-19.918399999999998</v>
      </c>
      <c r="P2443" s="6">
        <f t="shared" si="115"/>
        <v>310.74200000000002</v>
      </c>
      <c r="Q2443">
        <f t="shared" si="116"/>
        <v>198.9605673695167</v>
      </c>
      <c r="R2443" s="16" t="str">
        <f>TEXT(Ecom[[#This Row],[Dates]],"mmm")</f>
        <v>Mar</v>
      </c>
      <c r="S2443" s="16" t="str">
        <f>TEXT(Ecom[[#This Row],[Dates]],"YYYY")</f>
        <v>2025</v>
      </c>
      <c r="T2443" s="16"/>
    </row>
    <row r="2444" spans="1:20" x14ac:dyDescent="0.25">
      <c r="A2444" t="s">
        <v>28</v>
      </c>
      <c r="B2444" s="16">
        <v>45797</v>
      </c>
      <c r="C2444" t="s">
        <v>14</v>
      </c>
      <c r="D2444" t="s">
        <v>15</v>
      </c>
      <c r="E2444" t="s">
        <v>398</v>
      </c>
      <c r="F2444" t="s">
        <v>132</v>
      </c>
      <c r="G2444">
        <v>7055</v>
      </c>
      <c r="H2444" t="s">
        <v>57</v>
      </c>
      <c r="I2444" t="s">
        <v>26</v>
      </c>
      <c r="J2444" t="s">
        <v>38</v>
      </c>
      <c r="K2444" s="6">
        <v>662.84</v>
      </c>
      <c r="L2444">
        <v>4</v>
      </c>
      <c r="M2444">
        <v>0</v>
      </c>
      <c r="N2444" s="6">
        <v>172.33840000000001</v>
      </c>
      <c r="O2444" t="str">
        <f t="shared" si="114"/>
        <v/>
      </c>
      <c r="P2444" s="6">
        <f t="shared" si="115"/>
        <v>261.60666666666668</v>
      </c>
      <c r="Q2444">
        <f t="shared" si="116"/>
        <v>240.72837044578165</v>
      </c>
      <c r="R2444" s="16" t="str">
        <f>TEXT(Ecom[[#This Row],[Dates]],"mmm")</f>
        <v>May</v>
      </c>
      <c r="S2444" s="16" t="str">
        <f>TEXT(Ecom[[#This Row],[Dates]],"YYYY")</f>
        <v>2025</v>
      </c>
      <c r="T2444" s="16"/>
    </row>
    <row r="2445" spans="1:20" x14ac:dyDescent="0.25">
      <c r="A2445" t="s">
        <v>28</v>
      </c>
      <c r="B2445" s="16">
        <v>45932</v>
      </c>
      <c r="C2445" t="s">
        <v>14</v>
      </c>
      <c r="D2445" t="s">
        <v>15</v>
      </c>
      <c r="E2445" t="s">
        <v>398</v>
      </c>
      <c r="F2445" t="s">
        <v>132</v>
      </c>
      <c r="G2445">
        <v>7055</v>
      </c>
      <c r="H2445" t="s">
        <v>57</v>
      </c>
      <c r="I2445" t="s">
        <v>35</v>
      </c>
      <c r="J2445" t="s">
        <v>59</v>
      </c>
      <c r="K2445" s="6">
        <v>95.1</v>
      </c>
      <c r="L2445">
        <v>5</v>
      </c>
      <c r="M2445">
        <v>0</v>
      </c>
      <c r="N2445" s="6">
        <v>30.431999999999999</v>
      </c>
      <c r="O2445" t="str">
        <f t="shared" si="114"/>
        <v/>
      </c>
      <c r="P2445" s="6">
        <f t="shared" si="115"/>
        <v>126.65333333333335</v>
      </c>
      <c r="Q2445">
        <f t="shared" si="116"/>
        <v>199.03498317818591</v>
      </c>
      <c r="R2445" s="16" t="str">
        <f>TEXT(Ecom[[#This Row],[Dates]],"mmm")</f>
        <v>Oct</v>
      </c>
      <c r="S2445" s="16" t="str">
        <f>TEXT(Ecom[[#This Row],[Dates]],"YYYY")</f>
        <v>2025</v>
      </c>
      <c r="T2445" s="16"/>
    </row>
    <row r="2446" spans="1:20" x14ac:dyDescent="0.25">
      <c r="A2446" t="s">
        <v>28</v>
      </c>
      <c r="B2446" s="16">
        <v>46074</v>
      </c>
      <c r="C2446" t="s">
        <v>14</v>
      </c>
      <c r="D2446" t="s">
        <v>15</v>
      </c>
      <c r="E2446" t="s">
        <v>398</v>
      </c>
      <c r="F2446" t="s">
        <v>132</v>
      </c>
      <c r="G2446">
        <v>7055</v>
      </c>
      <c r="H2446" t="s">
        <v>57</v>
      </c>
      <c r="I2446" t="s">
        <v>26</v>
      </c>
      <c r="J2446" t="s">
        <v>60</v>
      </c>
      <c r="K2446" s="6">
        <v>26.88</v>
      </c>
      <c r="L2446">
        <v>6</v>
      </c>
      <c r="M2446">
        <v>0</v>
      </c>
      <c r="N2446" s="6">
        <v>12.9024</v>
      </c>
      <c r="O2446" t="str">
        <f t="shared" si="114"/>
        <v/>
      </c>
      <c r="P2446" s="6">
        <f t="shared" si="115"/>
        <v>100.78000000000002</v>
      </c>
      <c r="Q2446">
        <f t="shared" si="116"/>
        <v>162.56505510330547</v>
      </c>
      <c r="R2446" s="16" t="str">
        <f>TEXT(Ecom[[#This Row],[Dates]],"mmm")</f>
        <v>Feb</v>
      </c>
      <c r="S2446" s="16" t="str">
        <f>TEXT(Ecom[[#This Row],[Dates]],"YYYY")</f>
        <v>2026</v>
      </c>
      <c r="T2446" s="16"/>
    </row>
    <row r="2447" spans="1:20" x14ac:dyDescent="0.25">
      <c r="A2447" t="s">
        <v>28</v>
      </c>
      <c r="B2447" s="16">
        <v>45763</v>
      </c>
      <c r="C2447" t="s">
        <v>14</v>
      </c>
      <c r="D2447" t="s">
        <v>15</v>
      </c>
      <c r="E2447" t="s">
        <v>398</v>
      </c>
      <c r="F2447" t="s">
        <v>132</v>
      </c>
      <c r="G2447">
        <v>7055</v>
      </c>
      <c r="H2447" t="s">
        <v>57</v>
      </c>
      <c r="I2447" t="s">
        <v>35</v>
      </c>
      <c r="J2447" t="s">
        <v>36</v>
      </c>
      <c r="K2447" s="6">
        <v>257.98</v>
      </c>
      <c r="L2447">
        <v>2</v>
      </c>
      <c r="M2447">
        <v>0</v>
      </c>
      <c r="N2447" s="6">
        <v>74.8142</v>
      </c>
      <c r="O2447" t="str">
        <f t="shared" si="114"/>
        <v/>
      </c>
      <c r="P2447" s="6">
        <f t="shared" si="115"/>
        <v>256.09833333333336</v>
      </c>
      <c r="Q2447">
        <f t="shared" si="116"/>
        <v>163.53371999093662</v>
      </c>
      <c r="R2447" s="16" t="str">
        <f>TEXT(Ecom[[#This Row],[Dates]],"mmm")</f>
        <v>Apr</v>
      </c>
      <c r="S2447" s="16" t="str">
        <f>TEXT(Ecom[[#This Row],[Dates]],"YYYY")</f>
        <v>2025</v>
      </c>
      <c r="T2447" s="16"/>
    </row>
    <row r="2448" spans="1:20" x14ac:dyDescent="0.25">
      <c r="A2448" t="s">
        <v>28</v>
      </c>
      <c r="B2448" s="16">
        <v>45871</v>
      </c>
      <c r="C2448" t="s">
        <v>14</v>
      </c>
      <c r="D2448" t="s">
        <v>15</v>
      </c>
      <c r="E2448" t="s">
        <v>23</v>
      </c>
      <c r="F2448" t="s">
        <v>24</v>
      </c>
      <c r="G2448">
        <v>90004</v>
      </c>
      <c r="H2448" t="s">
        <v>25</v>
      </c>
      <c r="I2448" t="s">
        <v>26</v>
      </c>
      <c r="J2448" t="s">
        <v>60</v>
      </c>
      <c r="K2448" s="6">
        <v>17.48</v>
      </c>
      <c r="L2448">
        <v>2</v>
      </c>
      <c r="M2448">
        <v>0</v>
      </c>
      <c r="N2448" s="6">
        <v>8.2156000000000002</v>
      </c>
      <c r="O2448" t="str">
        <f t="shared" si="114"/>
        <v/>
      </c>
      <c r="P2448" s="6">
        <f t="shared" si="115"/>
        <v>259.935</v>
      </c>
      <c r="Q2448">
        <f t="shared" si="116"/>
        <v>144.99935329676984</v>
      </c>
      <c r="R2448" s="16" t="str">
        <f>TEXT(Ecom[[#This Row],[Dates]],"mmm")</f>
        <v>Aug</v>
      </c>
      <c r="S2448" s="16" t="str">
        <f>TEXT(Ecom[[#This Row],[Dates]],"YYYY")</f>
        <v>2025</v>
      </c>
      <c r="T2448" s="16"/>
    </row>
    <row r="2449" spans="1:20" x14ac:dyDescent="0.25">
      <c r="A2449" t="s">
        <v>28</v>
      </c>
      <c r="B2449" s="16">
        <v>45778</v>
      </c>
      <c r="C2449" t="s">
        <v>14</v>
      </c>
      <c r="D2449" t="s">
        <v>15</v>
      </c>
      <c r="E2449" t="s">
        <v>55</v>
      </c>
      <c r="F2449" t="s">
        <v>56</v>
      </c>
      <c r="G2449">
        <v>19143</v>
      </c>
      <c r="H2449" t="s">
        <v>57</v>
      </c>
      <c r="I2449" t="s">
        <v>19</v>
      </c>
      <c r="J2449" t="s">
        <v>21</v>
      </c>
      <c r="K2449" s="6">
        <v>492.83499999999998</v>
      </c>
      <c r="L2449">
        <v>5</v>
      </c>
      <c r="M2449">
        <v>0.3</v>
      </c>
      <c r="N2449" s="6">
        <v>-14.081</v>
      </c>
      <c r="O2449">
        <f t="shared" si="114"/>
        <v>-14.081</v>
      </c>
      <c r="P2449" s="6">
        <f t="shared" si="115"/>
        <v>263.815</v>
      </c>
      <c r="Q2449">
        <f t="shared" si="116"/>
        <v>192.54202172897601</v>
      </c>
      <c r="R2449" s="16" t="str">
        <f>TEXT(Ecom[[#This Row],[Dates]],"mmm")</f>
        <v>May</v>
      </c>
      <c r="S2449" s="16" t="str">
        <f>TEXT(Ecom[[#This Row],[Dates]],"YYYY")</f>
        <v>2025</v>
      </c>
      <c r="T2449" s="16"/>
    </row>
    <row r="2450" spans="1:20" x14ac:dyDescent="0.25">
      <c r="A2450" t="s">
        <v>13</v>
      </c>
      <c r="B2450" s="16">
        <v>46326</v>
      </c>
      <c r="C2450" t="s">
        <v>14</v>
      </c>
      <c r="D2450" t="s">
        <v>15</v>
      </c>
      <c r="E2450" t="s">
        <v>399</v>
      </c>
      <c r="F2450" t="s">
        <v>91</v>
      </c>
      <c r="G2450">
        <v>29406</v>
      </c>
      <c r="H2450" t="s">
        <v>18</v>
      </c>
      <c r="I2450" t="s">
        <v>26</v>
      </c>
      <c r="J2450" t="s">
        <v>32</v>
      </c>
      <c r="K2450" s="6">
        <v>269.49</v>
      </c>
      <c r="L2450">
        <v>3</v>
      </c>
      <c r="M2450">
        <v>0</v>
      </c>
      <c r="N2450" s="6">
        <v>5.3898000000000001</v>
      </c>
      <c r="O2450" t="str">
        <f t="shared" si="114"/>
        <v/>
      </c>
      <c r="P2450" s="6">
        <f t="shared" si="115"/>
        <v>105.78666666666668</v>
      </c>
      <c r="Q2450">
        <f t="shared" si="116"/>
        <v>144.62413629179656</v>
      </c>
      <c r="R2450" s="16" t="str">
        <f>TEXT(Ecom[[#This Row],[Dates]],"mmm")</f>
        <v>Oct</v>
      </c>
      <c r="S2450" s="16" t="str">
        <f>TEXT(Ecom[[#This Row],[Dates]],"YYYY")</f>
        <v>2026</v>
      </c>
      <c r="T2450" s="16"/>
    </row>
    <row r="2451" spans="1:20" x14ac:dyDescent="0.25">
      <c r="A2451" t="s">
        <v>28</v>
      </c>
      <c r="B2451" s="16">
        <v>45762</v>
      </c>
      <c r="C2451" t="s">
        <v>44</v>
      </c>
      <c r="D2451" t="s">
        <v>15</v>
      </c>
      <c r="E2451" t="s">
        <v>117</v>
      </c>
      <c r="F2451" t="s">
        <v>24</v>
      </c>
      <c r="G2451">
        <v>95123</v>
      </c>
      <c r="H2451" t="s">
        <v>25</v>
      </c>
      <c r="I2451" t="s">
        <v>26</v>
      </c>
      <c r="J2451" t="s">
        <v>37</v>
      </c>
      <c r="K2451" s="6">
        <v>29.12</v>
      </c>
      <c r="L2451">
        <v>5</v>
      </c>
      <c r="M2451">
        <v>0.2</v>
      </c>
      <c r="N2451" s="6">
        <v>9.8279999999999994</v>
      </c>
      <c r="O2451" t="str">
        <f t="shared" si="114"/>
        <v/>
      </c>
      <c r="P2451" s="6">
        <f t="shared" si="115"/>
        <v>55.856666666666662</v>
      </c>
      <c r="Q2451">
        <f t="shared" si="116"/>
        <v>149.14544979153243</v>
      </c>
      <c r="R2451" s="16" t="str">
        <f>TEXT(Ecom[[#This Row],[Dates]],"mmm")</f>
        <v>Apr</v>
      </c>
      <c r="S2451" s="16" t="str">
        <f>TEXT(Ecom[[#This Row],[Dates]],"YYYY")</f>
        <v>2025</v>
      </c>
      <c r="T2451" s="16"/>
    </row>
    <row r="2452" spans="1:20" x14ac:dyDescent="0.25">
      <c r="A2452" t="s">
        <v>13</v>
      </c>
      <c r="B2452" s="16">
        <v>46326</v>
      </c>
      <c r="C2452" t="s">
        <v>14</v>
      </c>
      <c r="D2452" t="s">
        <v>15</v>
      </c>
      <c r="E2452" t="s">
        <v>75</v>
      </c>
      <c r="F2452" t="s">
        <v>76</v>
      </c>
      <c r="G2452">
        <v>10011</v>
      </c>
      <c r="H2452" t="s">
        <v>57</v>
      </c>
      <c r="I2452" t="s">
        <v>26</v>
      </c>
      <c r="J2452" t="s">
        <v>27</v>
      </c>
      <c r="K2452" s="6">
        <v>18.75</v>
      </c>
      <c r="L2452">
        <v>5</v>
      </c>
      <c r="M2452">
        <v>0</v>
      </c>
      <c r="N2452" s="6">
        <v>9</v>
      </c>
      <c r="O2452" t="str">
        <f t="shared" si="114"/>
        <v/>
      </c>
      <c r="P2452" s="6">
        <f t="shared" si="115"/>
        <v>49.198</v>
      </c>
      <c r="Q2452">
        <f t="shared" si="116"/>
        <v>66.472238494867312</v>
      </c>
      <c r="R2452" s="16" t="str">
        <f>TEXT(Ecom[[#This Row],[Dates]],"mmm")</f>
        <v>Oct</v>
      </c>
      <c r="S2452" s="16" t="str">
        <f>TEXT(Ecom[[#This Row],[Dates]],"YYYY")</f>
        <v>2026</v>
      </c>
      <c r="T2452" s="16"/>
    </row>
    <row r="2453" spans="1:20" x14ac:dyDescent="0.25">
      <c r="A2453" t="s">
        <v>13</v>
      </c>
      <c r="B2453" s="16">
        <v>46383</v>
      </c>
      <c r="C2453" t="s">
        <v>14</v>
      </c>
      <c r="D2453" t="s">
        <v>15</v>
      </c>
      <c r="E2453" t="s">
        <v>75</v>
      </c>
      <c r="F2453" t="s">
        <v>76</v>
      </c>
      <c r="G2453">
        <v>10011</v>
      </c>
      <c r="H2453" t="s">
        <v>57</v>
      </c>
      <c r="I2453" t="s">
        <v>35</v>
      </c>
      <c r="J2453" t="s">
        <v>36</v>
      </c>
      <c r="K2453" s="6">
        <v>119.7</v>
      </c>
      <c r="L2453">
        <v>6</v>
      </c>
      <c r="M2453">
        <v>0</v>
      </c>
      <c r="N2453" s="6">
        <v>31.122</v>
      </c>
      <c r="O2453" t="str">
        <f t="shared" si="114"/>
        <v/>
      </c>
      <c r="P2453" s="6">
        <f t="shared" si="115"/>
        <v>61.967999999999996</v>
      </c>
      <c r="Q2453">
        <f t="shared" si="116"/>
        <v>43.605743471516504</v>
      </c>
      <c r="R2453" s="16" t="str">
        <f>TEXT(Ecom[[#This Row],[Dates]],"mmm")</f>
        <v>Dec</v>
      </c>
      <c r="S2453" s="16" t="str">
        <f>TEXT(Ecom[[#This Row],[Dates]],"YYYY")</f>
        <v>2026</v>
      </c>
      <c r="T2453" s="16"/>
    </row>
    <row r="2454" spans="1:20" x14ac:dyDescent="0.25">
      <c r="A2454" t="s">
        <v>13</v>
      </c>
      <c r="B2454" s="16">
        <v>46011</v>
      </c>
      <c r="C2454" t="s">
        <v>14</v>
      </c>
      <c r="D2454" t="s">
        <v>15</v>
      </c>
      <c r="E2454" t="s">
        <v>75</v>
      </c>
      <c r="F2454" t="s">
        <v>76</v>
      </c>
      <c r="G2454">
        <v>10011</v>
      </c>
      <c r="H2454" t="s">
        <v>57</v>
      </c>
      <c r="I2454" t="s">
        <v>26</v>
      </c>
      <c r="J2454" t="s">
        <v>37</v>
      </c>
      <c r="K2454" s="6">
        <v>9.1440000000000001</v>
      </c>
      <c r="L2454">
        <v>3</v>
      </c>
      <c r="M2454">
        <v>0.2</v>
      </c>
      <c r="N2454" s="6">
        <v>3.0861000000000001</v>
      </c>
      <c r="O2454" t="str">
        <f t="shared" si="114"/>
        <v/>
      </c>
      <c r="P2454" s="6">
        <f t="shared" si="115"/>
        <v>45.934666666666665</v>
      </c>
      <c r="Q2454">
        <f t="shared" si="116"/>
        <v>27.61111319204106</v>
      </c>
      <c r="R2454" s="16" t="str">
        <f>TEXT(Ecom[[#This Row],[Dates]],"mmm")</f>
        <v>Dec</v>
      </c>
      <c r="S2454" s="16" t="str">
        <f>TEXT(Ecom[[#This Row],[Dates]],"YYYY")</f>
        <v>2025</v>
      </c>
      <c r="T2454" s="16"/>
    </row>
    <row r="2455" spans="1:20" x14ac:dyDescent="0.25">
      <c r="A2455" t="s">
        <v>13</v>
      </c>
      <c r="B2455" s="16">
        <v>46189</v>
      </c>
      <c r="C2455" t="s">
        <v>14</v>
      </c>
      <c r="D2455" t="s">
        <v>15</v>
      </c>
      <c r="E2455" t="s">
        <v>75</v>
      </c>
      <c r="F2455" t="s">
        <v>76</v>
      </c>
      <c r="G2455">
        <v>10011</v>
      </c>
      <c r="H2455" t="s">
        <v>57</v>
      </c>
      <c r="I2455" t="s">
        <v>35</v>
      </c>
      <c r="J2455" t="s">
        <v>59</v>
      </c>
      <c r="K2455" s="6">
        <v>57.06</v>
      </c>
      <c r="L2455">
        <v>3</v>
      </c>
      <c r="M2455">
        <v>0</v>
      </c>
      <c r="N2455" s="6">
        <v>18.2592</v>
      </c>
      <c r="O2455" t="str">
        <f t="shared" si="114"/>
        <v/>
      </c>
      <c r="P2455" s="6">
        <f t="shared" si="115"/>
        <v>78.7</v>
      </c>
      <c r="Q2455">
        <f t="shared" si="116"/>
        <v>22.426066671852428</v>
      </c>
      <c r="R2455" s="16" t="str">
        <f>TEXT(Ecom[[#This Row],[Dates]],"mmm")</f>
        <v>Jun</v>
      </c>
      <c r="S2455" s="16" t="str">
        <f>TEXT(Ecom[[#This Row],[Dates]],"YYYY")</f>
        <v>2026</v>
      </c>
      <c r="T2455" s="16"/>
    </row>
    <row r="2456" spans="1:20" x14ac:dyDescent="0.25">
      <c r="A2456" t="s">
        <v>13</v>
      </c>
      <c r="B2456" s="16">
        <v>46121</v>
      </c>
      <c r="C2456" t="s">
        <v>14</v>
      </c>
      <c r="D2456" t="s">
        <v>15</v>
      </c>
      <c r="E2456" t="s">
        <v>75</v>
      </c>
      <c r="F2456" t="s">
        <v>76</v>
      </c>
      <c r="G2456">
        <v>10011</v>
      </c>
      <c r="H2456" t="s">
        <v>57</v>
      </c>
      <c r="I2456" t="s">
        <v>35</v>
      </c>
      <c r="J2456" t="s">
        <v>59</v>
      </c>
      <c r="K2456" s="6">
        <v>71.599999999999994</v>
      </c>
      <c r="L2456">
        <v>8</v>
      </c>
      <c r="M2456">
        <v>0</v>
      </c>
      <c r="N2456" s="6">
        <v>13.603999999999999</v>
      </c>
      <c r="O2456" t="str">
        <f t="shared" si="114"/>
        <v/>
      </c>
      <c r="P2456" s="6">
        <f t="shared" si="115"/>
        <v>62.116666666666667</v>
      </c>
      <c r="Q2456">
        <f t="shared" si="116"/>
        <v>38.680174276676595</v>
      </c>
      <c r="R2456" s="16" t="str">
        <f>TEXT(Ecom[[#This Row],[Dates]],"mmm")</f>
        <v>Apr</v>
      </c>
      <c r="S2456" s="16" t="str">
        <f>TEXT(Ecom[[#This Row],[Dates]],"YYYY")</f>
        <v>2026</v>
      </c>
      <c r="T2456" s="16"/>
    </row>
    <row r="2457" spans="1:20" x14ac:dyDescent="0.25">
      <c r="A2457" t="s">
        <v>13</v>
      </c>
      <c r="B2457" s="16">
        <v>45796</v>
      </c>
      <c r="C2457" t="s">
        <v>14</v>
      </c>
      <c r="D2457" t="s">
        <v>15</v>
      </c>
      <c r="E2457" t="s">
        <v>75</v>
      </c>
      <c r="F2457" t="s">
        <v>76</v>
      </c>
      <c r="G2457">
        <v>10011</v>
      </c>
      <c r="H2457" t="s">
        <v>57</v>
      </c>
      <c r="I2457" t="s">
        <v>26</v>
      </c>
      <c r="J2457" t="s">
        <v>32</v>
      </c>
      <c r="K2457" s="6">
        <v>107.44</v>
      </c>
      <c r="L2457">
        <v>8</v>
      </c>
      <c r="M2457">
        <v>0</v>
      </c>
      <c r="N2457" s="6">
        <v>27.9344</v>
      </c>
      <c r="O2457" t="str">
        <f t="shared" si="114"/>
        <v/>
      </c>
      <c r="P2457" s="6">
        <f t="shared" si="115"/>
        <v>57.949999999999996</v>
      </c>
      <c r="Q2457">
        <f t="shared" si="116"/>
        <v>35.735513666897766</v>
      </c>
      <c r="R2457" s="16" t="str">
        <f>TEXT(Ecom[[#This Row],[Dates]],"mmm")</f>
        <v>May</v>
      </c>
      <c r="S2457" s="16" t="str">
        <f>TEXT(Ecom[[#This Row],[Dates]],"YYYY")</f>
        <v>2025</v>
      </c>
      <c r="T2457" s="16"/>
    </row>
    <row r="2458" spans="1:20" x14ac:dyDescent="0.25">
      <c r="A2458" t="s">
        <v>13</v>
      </c>
      <c r="B2458" s="16">
        <v>45794</v>
      </c>
      <c r="C2458" t="s">
        <v>14</v>
      </c>
      <c r="D2458" t="s">
        <v>15</v>
      </c>
      <c r="E2458" t="s">
        <v>75</v>
      </c>
      <c r="F2458" t="s">
        <v>76</v>
      </c>
      <c r="G2458">
        <v>10011</v>
      </c>
      <c r="H2458" t="s">
        <v>57</v>
      </c>
      <c r="I2458" t="s">
        <v>26</v>
      </c>
      <c r="J2458" t="s">
        <v>27</v>
      </c>
      <c r="K2458" s="6">
        <v>7.31</v>
      </c>
      <c r="L2458">
        <v>1</v>
      </c>
      <c r="M2458">
        <v>0</v>
      </c>
      <c r="N2458" s="6">
        <v>3.4357000000000002</v>
      </c>
      <c r="O2458" t="str">
        <f t="shared" si="114"/>
        <v/>
      </c>
      <c r="P2458" s="6">
        <f t="shared" si="115"/>
        <v>37.646666666666668</v>
      </c>
      <c r="Q2458">
        <f t="shared" si="116"/>
        <v>32.062474546954014</v>
      </c>
      <c r="R2458" s="16" t="str">
        <f>TEXT(Ecom[[#This Row],[Dates]],"mmm")</f>
        <v>May</v>
      </c>
      <c r="S2458" s="16" t="str">
        <f>TEXT(Ecom[[#This Row],[Dates]],"YYYY")</f>
        <v>2025</v>
      </c>
      <c r="T2458" s="16"/>
    </row>
    <row r="2459" spans="1:20" x14ac:dyDescent="0.25">
      <c r="A2459" t="s">
        <v>13</v>
      </c>
      <c r="B2459" s="16">
        <v>46309</v>
      </c>
      <c r="C2459" t="s">
        <v>14</v>
      </c>
      <c r="D2459" t="s">
        <v>15</v>
      </c>
      <c r="E2459" t="s">
        <v>75</v>
      </c>
      <c r="F2459" t="s">
        <v>76</v>
      </c>
      <c r="G2459">
        <v>10011</v>
      </c>
      <c r="H2459" t="s">
        <v>57</v>
      </c>
      <c r="I2459" t="s">
        <v>26</v>
      </c>
      <c r="J2459" t="s">
        <v>34</v>
      </c>
      <c r="K2459" s="6">
        <v>59.1</v>
      </c>
      <c r="L2459">
        <v>6</v>
      </c>
      <c r="M2459">
        <v>0</v>
      </c>
      <c r="N2459" s="6">
        <v>22.457999999999998</v>
      </c>
      <c r="O2459" t="str">
        <f t="shared" si="114"/>
        <v/>
      </c>
      <c r="P2459" s="6">
        <f t="shared" si="115"/>
        <v>67.823333333333338</v>
      </c>
      <c r="Q2459">
        <f t="shared" si="116"/>
        <v>18.085319911361708</v>
      </c>
      <c r="R2459" s="16" t="str">
        <f>TEXT(Ecom[[#This Row],[Dates]],"mmm")</f>
        <v>Oct</v>
      </c>
      <c r="S2459" s="16" t="str">
        <f>TEXT(Ecom[[#This Row],[Dates]],"YYYY")</f>
        <v>2026</v>
      </c>
      <c r="T2459" s="16"/>
    </row>
    <row r="2460" spans="1:20" x14ac:dyDescent="0.25">
      <c r="A2460" t="s">
        <v>13</v>
      </c>
      <c r="B2460" s="16">
        <v>46163</v>
      </c>
      <c r="C2460" t="s">
        <v>14</v>
      </c>
      <c r="D2460" t="s">
        <v>15</v>
      </c>
      <c r="E2460" t="s">
        <v>75</v>
      </c>
      <c r="F2460" t="s">
        <v>76</v>
      </c>
      <c r="G2460">
        <v>10011</v>
      </c>
      <c r="H2460" t="s">
        <v>57</v>
      </c>
      <c r="I2460" t="s">
        <v>26</v>
      </c>
      <c r="J2460" t="s">
        <v>32</v>
      </c>
      <c r="K2460" s="6">
        <v>46.53</v>
      </c>
      <c r="L2460">
        <v>3</v>
      </c>
      <c r="M2460">
        <v>0</v>
      </c>
      <c r="N2460" s="6">
        <v>12.097799999999999</v>
      </c>
      <c r="O2460" t="str">
        <f t="shared" si="114"/>
        <v/>
      </c>
      <c r="P2460" s="6">
        <f t="shared" si="115"/>
        <v>58.113333333333337</v>
      </c>
      <c r="Q2460">
        <f t="shared" si="116"/>
        <v>24.303368079342416</v>
      </c>
      <c r="R2460" s="16" t="str">
        <f>TEXT(Ecom[[#This Row],[Dates]],"mmm")</f>
        <v>May</v>
      </c>
      <c r="S2460" s="16" t="str">
        <f>TEXT(Ecom[[#This Row],[Dates]],"YYYY")</f>
        <v>2026</v>
      </c>
      <c r="T2460" s="16"/>
    </row>
    <row r="2461" spans="1:20" x14ac:dyDescent="0.25">
      <c r="A2461" t="s">
        <v>28</v>
      </c>
      <c r="B2461" s="16">
        <v>45898</v>
      </c>
      <c r="C2461" t="s">
        <v>14</v>
      </c>
      <c r="D2461" t="s">
        <v>15</v>
      </c>
      <c r="E2461" t="s">
        <v>218</v>
      </c>
      <c r="F2461" t="s">
        <v>132</v>
      </c>
      <c r="G2461">
        <v>7060</v>
      </c>
      <c r="H2461" t="s">
        <v>57</v>
      </c>
      <c r="I2461" t="s">
        <v>26</v>
      </c>
      <c r="J2461" t="s">
        <v>38</v>
      </c>
      <c r="K2461" s="6">
        <v>97.84</v>
      </c>
      <c r="L2461">
        <v>2</v>
      </c>
      <c r="M2461">
        <v>0</v>
      </c>
      <c r="N2461" s="6">
        <v>25.438400000000001</v>
      </c>
      <c r="O2461" t="str">
        <f t="shared" si="114"/>
        <v/>
      </c>
      <c r="P2461" s="6">
        <f t="shared" si="115"/>
        <v>75.387333333333331</v>
      </c>
      <c r="Q2461">
        <f t="shared" si="116"/>
        <v>27.205535000559475</v>
      </c>
      <c r="R2461" s="16" t="str">
        <f>TEXT(Ecom[[#This Row],[Dates]],"mmm")</f>
        <v>Aug</v>
      </c>
      <c r="S2461" s="16" t="str">
        <f>TEXT(Ecom[[#This Row],[Dates]],"YYYY")</f>
        <v>2025</v>
      </c>
      <c r="T2461" s="16"/>
    </row>
    <row r="2462" spans="1:20" x14ac:dyDescent="0.25">
      <c r="A2462" t="s">
        <v>13</v>
      </c>
      <c r="B2462" s="16">
        <v>46006</v>
      </c>
      <c r="C2462" t="s">
        <v>14</v>
      </c>
      <c r="D2462" t="s">
        <v>15</v>
      </c>
      <c r="E2462" t="s">
        <v>42</v>
      </c>
      <c r="F2462" t="s">
        <v>43</v>
      </c>
      <c r="G2462">
        <v>98115</v>
      </c>
      <c r="H2462" t="s">
        <v>25</v>
      </c>
      <c r="I2462" t="s">
        <v>26</v>
      </c>
      <c r="J2462" t="s">
        <v>41</v>
      </c>
      <c r="K2462" s="6">
        <v>29.97</v>
      </c>
      <c r="L2462">
        <v>3</v>
      </c>
      <c r="M2462">
        <v>0</v>
      </c>
      <c r="N2462" s="6">
        <v>13.486499999999999</v>
      </c>
      <c r="O2462" t="str">
        <f t="shared" si="114"/>
        <v/>
      </c>
      <c r="P2462" s="6">
        <f t="shared" si="115"/>
        <v>70.747333333333344</v>
      </c>
      <c r="Q2462">
        <f t="shared" si="116"/>
        <v>22.308012561509027</v>
      </c>
      <c r="R2462" s="16" t="str">
        <f>TEXT(Ecom[[#This Row],[Dates]],"mmm")</f>
        <v>Dec</v>
      </c>
      <c r="S2462" s="16" t="str">
        <f>TEXT(Ecom[[#This Row],[Dates]],"YYYY")</f>
        <v>2025</v>
      </c>
      <c r="T2462" s="16"/>
    </row>
    <row r="2463" spans="1:20" x14ac:dyDescent="0.25">
      <c r="A2463" t="s">
        <v>13</v>
      </c>
      <c r="B2463" s="16">
        <v>45732</v>
      </c>
      <c r="C2463" t="s">
        <v>14</v>
      </c>
      <c r="D2463" t="s">
        <v>15</v>
      </c>
      <c r="E2463" t="s">
        <v>42</v>
      </c>
      <c r="F2463" t="s">
        <v>43</v>
      </c>
      <c r="G2463">
        <v>98115</v>
      </c>
      <c r="H2463" t="s">
        <v>25</v>
      </c>
      <c r="I2463" t="s">
        <v>26</v>
      </c>
      <c r="J2463" t="s">
        <v>37</v>
      </c>
      <c r="K2463" s="6">
        <v>98.352000000000004</v>
      </c>
      <c r="L2463">
        <v>3</v>
      </c>
      <c r="M2463">
        <v>0.2</v>
      </c>
      <c r="N2463" s="6">
        <v>34.423200000000001</v>
      </c>
      <c r="O2463" t="str">
        <f t="shared" si="114"/>
        <v/>
      </c>
      <c r="P2463" s="6">
        <f t="shared" si="115"/>
        <v>65.631999999999991</v>
      </c>
      <c r="Q2463">
        <f t="shared" si="116"/>
        <v>33.179869028384367</v>
      </c>
      <c r="R2463" s="16" t="str">
        <f>TEXT(Ecom[[#This Row],[Dates]],"mmm")</f>
        <v>Mar</v>
      </c>
      <c r="S2463" s="16" t="str">
        <f>TEXT(Ecom[[#This Row],[Dates]],"YYYY")</f>
        <v>2025</v>
      </c>
      <c r="T2463" s="16"/>
    </row>
    <row r="2464" spans="1:20" x14ac:dyDescent="0.25">
      <c r="A2464" t="s">
        <v>28</v>
      </c>
      <c r="B2464" s="16">
        <v>45991</v>
      </c>
      <c r="C2464" t="s">
        <v>14</v>
      </c>
      <c r="D2464" t="s">
        <v>15</v>
      </c>
      <c r="E2464" t="s">
        <v>75</v>
      </c>
      <c r="F2464" t="s">
        <v>76</v>
      </c>
      <c r="G2464">
        <v>10009</v>
      </c>
      <c r="H2464" t="s">
        <v>57</v>
      </c>
      <c r="I2464" t="s">
        <v>26</v>
      </c>
      <c r="J2464" t="s">
        <v>37</v>
      </c>
      <c r="K2464" s="6">
        <v>83.92</v>
      </c>
      <c r="L2464">
        <v>5</v>
      </c>
      <c r="M2464">
        <v>0.2</v>
      </c>
      <c r="N2464" s="6">
        <v>29.372</v>
      </c>
      <c r="O2464" t="str">
        <f t="shared" si="114"/>
        <v/>
      </c>
      <c r="P2464" s="6">
        <f t="shared" si="115"/>
        <v>78.511333333333326</v>
      </c>
      <c r="Q2464">
        <f t="shared" si="116"/>
        <v>45.442599933770744</v>
      </c>
      <c r="R2464" s="16" t="str">
        <f>TEXT(Ecom[[#This Row],[Dates]],"mmm")</f>
        <v>Nov</v>
      </c>
      <c r="S2464" s="16" t="str">
        <f>TEXT(Ecom[[#This Row],[Dates]],"YYYY")</f>
        <v>2025</v>
      </c>
      <c r="T2464" s="16"/>
    </row>
    <row r="2465" spans="1:20" x14ac:dyDescent="0.25">
      <c r="A2465" t="s">
        <v>28</v>
      </c>
      <c r="B2465" s="16">
        <v>46008</v>
      </c>
      <c r="C2465" t="s">
        <v>14</v>
      </c>
      <c r="D2465" t="s">
        <v>15</v>
      </c>
      <c r="E2465" t="s">
        <v>75</v>
      </c>
      <c r="F2465" t="s">
        <v>76</v>
      </c>
      <c r="G2465">
        <v>10009</v>
      </c>
      <c r="H2465" t="s">
        <v>57</v>
      </c>
      <c r="I2465" t="s">
        <v>26</v>
      </c>
      <c r="J2465" t="s">
        <v>37</v>
      </c>
      <c r="K2465" s="6">
        <v>14.624000000000001</v>
      </c>
      <c r="L2465">
        <v>2</v>
      </c>
      <c r="M2465">
        <v>0.2</v>
      </c>
      <c r="N2465" s="6">
        <v>5.1184000000000003</v>
      </c>
      <c r="O2465" t="str">
        <f t="shared" si="114"/>
        <v/>
      </c>
      <c r="P2465" s="6">
        <f t="shared" si="115"/>
        <v>51.588000000000001</v>
      </c>
      <c r="Q2465">
        <f t="shared" si="116"/>
        <v>52.813541076479972</v>
      </c>
      <c r="R2465" s="16" t="str">
        <f>TEXT(Ecom[[#This Row],[Dates]],"mmm")</f>
        <v>Dec</v>
      </c>
      <c r="S2465" s="16" t="str">
        <f>TEXT(Ecom[[#This Row],[Dates]],"YYYY")</f>
        <v>2025</v>
      </c>
      <c r="T2465" s="16"/>
    </row>
    <row r="2466" spans="1:20" x14ac:dyDescent="0.25">
      <c r="A2466" t="s">
        <v>28</v>
      </c>
      <c r="B2466" s="16">
        <v>46211</v>
      </c>
      <c r="C2466" t="s">
        <v>14</v>
      </c>
      <c r="D2466" t="s">
        <v>15</v>
      </c>
      <c r="E2466" t="s">
        <v>75</v>
      </c>
      <c r="F2466" t="s">
        <v>76</v>
      </c>
      <c r="G2466">
        <v>10009</v>
      </c>
      <c r="H2466" t="s">
        <v>57</v>
      </c>
      <c r="I2466" t="s">
        <v>35</v>
      </c>
      <c r="J2466" t="s">
        <v>36</v>
      </c>
      <c r="K2466" s="6">
        <v>136.99</v>
      </c>
      <c r="L2466">
        <v>1</v>
      </c>
      <c r="M2466">
        <v>0</v>
      </c>
      <c r="N2466" s="6">
        <v>36.987299999999998</v>
      </c>
      <c r="O2466" t="str">
        <f t="shared" si="114"/>
        <v/>
      </c>
      <c r="P2466" s="6">
        <f t="shared" si="115"/>
        <v>49.75</v>
      </c>
      <c r="Q2466">
        <f t="shared" si="116"/>
        <v>49.724587811635381</v>
      </c>
      <c r="R2466" s="16" t="str">
        <f>TEXT(Ecom[[#This Row],[Dates]],"mmm")</f>
        <v>Jul</v>
      </c>
      <c r="S2466" s="16" t="str">
        <f>TEXT(Ecom[[#This Row],[Dates]],"YYYY")</f>
        <v>2026</v>
      </c>
      <c r="T2466" s="16"/>
    </row>
    <row r="2467" spans="1:20" x14ac:dyDescent="0.25">
      <c r="A2467" t="s">
        <v>28</v>
      </c>
      <c r="B2467" s="16">
        <v>45785</v>
      </c>
      <c r="C2467" t="s">
        <v>14</v>
      </c>
      <c r="D2467" t="s">
        <v>15</v>
      </c>
      <c r="E2467" t="s">
        <v>75</v>
      </c>
      <c r="F2467" t="s">
        <v>76</v>
      </c>
      <c r="G2467">
        <v>10009</v>
      </c>
      <c r="H2467" t="s">
        <v>57</v>
      </c>
      <c r="I2467" t="s">
        <v>26</v>
      </c>
      <c r="J2467" t="s">
        <v>27</v>
      </c>
      <c r="K2467" s="6">
        <v>3.15</v>
      </c>
      <c r="L2467">
        <v>1</v>
      </c>
      <c r="M2467">
        <v>0</v>
      </c>
      <c r="N2467" s="6">
        <v>1.512</v>
      </c>
      <c r="O2467" t="str">
        <f t="shared" si="114"/>
        <v/>
      </c>
      <c r="P2467" s="6">
        <f t="shared" si="115"/>
        <v>194.56666666666669</v>
      </c>
      <c r="Q2467">
        <f t="shared" si="116"/>
        <v>220.62891833859689</v>
      </c>
      <c r="R2467" s="16" t="str">
        <f>TEXT(Ecom[[#This Row],[Dates]],"mmm")</f>
        <v>May</v>
      </c>
      <c r="S2467" s="16" t="str">
        <f>TEXT(Ecom[[#This Row],[Dates]],"YYYY")</f>
        <v>2025</v>
      </c>
      <c r="T2467" s="16"/>
    </row>
    <row r="2468" spans="1:20" x14ac:dyDescent="0.25">
      <c r="A2468" t="s">
        <v>28</v>
      </c>
      <c r="B2468" s="16">
        <v>45951</v>
      </c>
      <c r="C2468" t="s">
        <v>14</v>
      </c>
      <c r="D2468" t="s">
        <v>15</v>
      </c>
      <c r="E2468" t="s">
        <v>400</v>
      </c>
      <c r="F2468" t="s">
        <v>83</v>
      </c>
      <c r="G2468">
        <v>23602</v>
      </c>
      <c r="H2468" t="s">
        <v>18</v>
      </c>
      <c r="I2468" t="s">
        <v>26</v>
      </c>
      <c r="J2468" t="s">
        <v>41</v>
      </c>
      <c r="K2468" s="6">
        <v>9.11</v>
      </c>
      <c r="L2468">
        <v>1</v>
      </c>
      <c r="M2468">
        <v>0</v>
      </c>
      <c r="N2468" s="6">
        <v>4.0994999999999999</v>
      </c>
      <c r="O2468" t="str">
        <f t="shared" si="114"/>
        <v/>
      </c>
      <c r="P2468" s="6">
        <f t="shared" si="115"/>
        <v>204.31666666666669</v>
      </c>
      <c r="Q2468">
        <f t="shared" si="116"/>
        <v>240.30567981604565</v>
      </c>
      <c r="R2468" s="16" t="str">
        <f>TEXT(Ecom[[#This Row],[Dates]],"mmm")</f>
        <v>Oct</v>
      </c>
      <c r="S2468" s="16" t="str">
        <f>TEXT(Ecom[[#This Row],[Dates]],"YYYY")</f>
        <v>2025</v>
      </c>
      <c r="T2468" s="16"/>
    </row>
    <row r="2469" spans="1:20" x14ac:dyDescent="0.25">
      <c r="A2469" t="s">
        <v>28</v>
      </c>
      <c r="B2469" s="16">
        <v>45693</v>
      </c>
      <c r="C2469" t="s">
        <v>14</v>
      </c>
      <c r="D2469" t="s">
        <v>15</v>
      </c>
      <c r="E2469" t="s">
        <v>400</v>
      </c>
      <c r="F2469" t="s">
        <v>83</v>
      </c>
      <c r="G2469">
        <v>23602</v>
      </c>
      <c r="H2469" t="s">
        <v>18</v>
      </c>
      <c r="I2469" t="s">
        <v>26</v>
      </c>
      <c r="J2469" t="s">
        <v>32</v>
      </c>
      <c r="K2469" s="6">
        <v>571.44000000000005</v>
      </c>
      <c r="L2469">
        <v>4</v>
      </c>
      <c r="M2469">
        <v>0</v>
      </c>
      <c r="N2469" s="6">
        <v>165.7176</v>
      </c>
      <c r="O2469" t="str">
        <f t="shared" si="114"/>
        <v/>
      </c>
      <c r="P2469" s="6">
        <f t="shared" si="115"/>
        <v>206.91666666666666</v>
      </c>
      <c r="Q2469">
        <f t="shared" si="116"/>
        <v>263.11682008399066</v>
      </c>
      <c r="R2469" s="16" t="str">
        <f>TEXT(Ecom[[#This Row],[Dates]],"mmm")</f>
        <v>Feb</v>
      </c>
      <c r="S2469" s="16" t="str">
        <f>TEXT(Ecom[[#This Row],[Dates]],"YYYY")</f>
        <v>2025</v>
      </c>
      <c r="T2469" s="16"/>
    </row>
    <row r="2470" spans="1:20" x14ac:dyDescent="0.25">
      <c r="A2470" t="s">
        <v>28</v>
      </c>
      <c r="B2470" s="16">
        <v>45702</v>
      </c>
      <c r="C2470" t="s">
        <v>14</v>
      </c>
      <c r="D2470" t="s">
        <v>15</v>
      </c>
      <c r="E2470" t="s">
        <v>400</v>
      </c>
      <c r="F2470" t="s">
        <v>83</v>
      </c>
      <c r="G2470">
        <v>23602</v>
      </c>
      <c r="H2470" t="s">
        <v>18</v>
      </c>
      <c r="I2470" t="s">
        <v>26</v>
      </c>
      <c r="J2470" t="s">
        <v>41</v>
      </c>
      <c r="K2470" s="6">
        <v>32.4</v>
      </c>
      <c r="L2470">
        <v>5</v>
      </c>
      <c r="M2470">
        <v>0</v>
      </c>
      <c r="N2470" s="6">
        <v>15.552</v>
      </c>
      <c r="O2470" t="str">
        <f t="shared" si="114"/>
        <v/>
      </c>
      <c r="P2470" s="6">
        <f t="shared" si="115"/>
        <v>21.193999999999999</v>
      </c>
      <c r="Q2470">
        <f t="shared" si="116"/>
        <v>147.99300404586199</v>
      </c>
      <c r="R2470" s="16" t="str">
        <f>TEXT(Ecom[[#This Row],[Dates]],"mmm")</f>
        <v>Feb</v>
      </c>
      <c r="S2470" s="16" t="str">
        <f>TEXT(Ecom[[#This Row],[Dates]],"YYYY")</f>
        <v>2025</v>
      </c>
      <c r="T2470" s="16"/>
    </row>
    <row r="2471" spans="1:20" x14ac:dyDescent="0.25">
      <c r="A2471" t="s">
        <v>28</v>
      </c>
      <c r="B2471" s="16">
        <v>46362</v>
      </c>
      <c r="C2471" t="s">
        <v>14</v>
      </c>
      <c r="D2471" t="s">
        <v>15</v>
      </c>
      <c r="E2471" t="s">
        <v>400</v>
      </c>
      <c r="F2471" t="s">
        <v>83</v>
      </c>
      <c r="G2471">
        <v>23602</v>
      </c>
      <c r="H2471" t="s">
        <v>18</v>
      </c>
      <c r="I2471" t="s">
        <v>26</v>
      </c>
      <c r="J2471" t="s">
        <v>32</v>
      </c>
      <c r="K2471" s="6">
        <v>16.91</v>
      </c>
      <c r="L2471">
        <v>1</v>
      </c>
      <c r="M2471">
        <v>0</v>
      </c>
      <c r="N2471" s="6">
        <v>4.5656999999999996</v>
      </c>
      <c r="O2471" t="str">
        <f t="shared" si="114"/>
        <v/>
      </c>
      <c r="P2471" s="6">
        <f t="shared" si="115"/>
        <v>160.77266666666668</v>
      </c>
      <c r="Q2471">
        <f t="shared" si="116"/>
        <v>200.38405858602476</v>
      </c>
      <c r="R2471" s="16" t="str">
        <f>TEXT(Ecom[[#This Row],[Dates]],"mmm")</f>
        <v>Dec</v>
      </c>
      <c r="S2471" s="16" t="str">
        <f>TEXT(Ecom[[#This Row],[Dates]],"YYYY")</f>
        <v>2026</v>
      </c>
      <c r="T2471" s="16"/>
    </row>
    <row r="2472" spans="1:20" x14ac:dyDescent="0.25">
      <c r="A2472" t="s">
        <v>28</v>
      </c>
      <c r="B2472" s="16">
        <v>46087</v>
      </c>
      <c r="C2472" t="s">
        <v>14</v>
      </c>
      <c r="D2472" t="s">
        <v>15</v>
      </c>
      <c r="E2472" t="s">
        <v>196</v>
      </c>
      <c r="F2472" t="s">
        <v>40</v>
      </c>
      <c r="G2472">
        <v>28314</v>
      </c>
      <c r="H2472" t="s">
        <v>18</v>
      </c>
      <c r="I2472" t="s">
        <v>19</v>
      </c>
      <c r="J2472" t="s">
        <v>33</v>
      </c>
      <c r="K2472" s="6">
        <v>14.272</v>
      </c>
      <c r="L2472">
        <v>8</v>
      </c>
      <c r="M2472">
        <v>0.2</v>
      </c>
      <c r="N2472" s="6">
        <v>4.2816000000000001</v>
      </c>
      <c r="O2472" t="str">
        <f t="shared" si="114"/>
        <v/>
      </c>
      <c r="P2472" s="6">
        <f t="shared" si="115"/>
        <v>176.75733333333335</v>
      </c>
      <c r="Q2472">
        <f t="shared" si="116"/>
        <v>179.70243689025563</v>
      </c>
      <c r="R2472" s="16" t="str">
        <f>TEXT(Ecom[[#This Row],[Dates]],"mmm")</f>
        <v>Mar</v>
      </c>
      <c r="S2472" s="16" t="str">
        <f>TEXT(Ecom[[#This Row],[Dates]],"YYYY")</f>
        <v>2026</v>
      </c>
      <c r="T2472" s="16"/>
    </row>
    <row r="2473" spans="1:20" x14ac:dyDescent="0.25">
      <c r="A2473" t="s">
        <v>28</v>
      </c>
      <c r="B2473" s="16">
        <v>46034</v>
      </c>
      <c r="C2473" t="s">
        <v>14</v>
      </c>
      <c r="D2473" t="s">
        <v>15</v>
      </c>
      <c r="E2473" t="s">
        <v>196</v>
      </c>
      <c r="F2473" t="s">
        <v>40</v>
      </c>
      <c r="G2473">
        <v>28314</v>
      </c>
      <c r="H2473" t="s">
        <v>18</v>
      </c>
      <c r="I2473" t="s">
        <v>19</v>
      </c>
      <c r="J2473" t="s">
        <v>20</v>
      </c>
      <c r="K2473" s="6">
        <v>451.13600000000002</v>
      </c>
      <c r="L2473">
        <v>4</v>
      </c>
      <c r="M2473">
        <v>0.2</v>
      </c>
      <c r="N2473" s="6">
        <v>-67.670400000000001</v>
      </c>
      <c r="O2473">
        <f t="shared" si="114"/>
        <v>-67.670400000000001</v>
      </c>
      <c r="P2473" s="6">
        <f t="shared" si="115"/>
        <v>244.52800000000002</v>
      </c>
      <c r="Q2473">
        <f t="shared" si="116"/>
        <v>180.33021795665942</v>
      </c>
      <c r="R2473" s="16" t="str">
        <f>TEXT(Ecom[[#This Row],[Dates]],"mmm")</f>
        <v>Jan</v>
      </c>
      <c r="S2473" s="16" t="str">
        <f>TEXT(Ecom[[#This Row],[Dates]],"YYYY")</f>
        <v>2026</v>
      </c>
      <c r="T2473" s="16"/>
    </row>
    <row r="2474" spans="1:20" x14ac:dyDescent="0.25">
      <c r="A2474" t="s">
        <v>28</v>
      </c>
      <c r="B2474" s="16">
        <v>45989</v>
      </c>
      <c r="C2474" t="s">
        <v>14</v>
      </c>
      <c r="D2474" t="s">
        <v>15</v>
      </c>
      <c r="E2474" t="s">
        <v>196</v>
      </c>
      <c r="F2474" t="s">
        <v>40</v>
      </c>
      <c r="G2474">
        <v>28314</v>
      </c>
      <c r="H2474" t="s">
        <v>18</v>
      </c>
      <c r="I2474" t="s">
        <v>26</v>
      </c>
      <c r="J2474" t="s">
        <v>38</v>
      </c>
      <c r="K2474" s="6">
        <v>64.864000000000004</v>
      </c>
      <c r="L2474">
        <v>4</v>
      </c>
      <c r="M2474">
        <v>0.2</v>
      </c>
      <c r="N2474" s="6">
        <v>6.4863999999999997</v>
      </c>
      <c r="O2474" t="str">
        <f t="shared" si="114"/>
        <v/>
      </c>
      <c r="P2474" s="6">
        <f t="shared" si="115"/>
        <v>121.79933333333332</v>
      </c>
      <c r="Q2474">
        <f t="shared" si="116"/>
        <v>70.131704387504357</v>
      </c>
      <c r="R2474" s="16" t="str">
        <f>TEXT(Ecom[[#This Row],[Dates]],"mmm")</f>
        <v>Nov</v>
      </c>
      <c r="S2474" s="16" t="str">
        <f>TEXT(Ecom[[#This Row],[Dates]],"YYYY")</f>
        <v>2025</v>
      </c>
      <c r="T2474" s="16"/>
    </row>
    <row r="2475" spans="1:20" x14ac:dyDescent="0.25">
      <c r="A2475" t="s">
        <v>62</v>
      </c>
      <c r="B2475" s="16">
        <v>45705</v>
      </c>
      <c r="C2475" t="s">
        <v>14</v>
      </c>
      <c r="D2475" t="s">
        <v>15</v>
      </c>
      <c r="E2475" t="s">
        <v>23</v>
      </c>
      <c r="F2475" t="s">
        <v>24</v>
      </c>
      <c r="G2475">
        <v>90032</v>
      </c>
      <c r="H2475" t="s">
        <v>25</v>
      </c>
      <c r="I2475" t="s">
        <v>19</v>
      </c>
      <c r="J2475" t="s">
        <v>21</v>
      </c>
      <c r="K2475" s="6">
        <v>217.584</v>
      </c>
      <c r="L2475">
        <v>2</v>
      </c>
      <c r="M2475">
        <v>0.2</v>
      </c>
      <c r="N2475" s="6">
        <v>-29.9178</v>
      </c>
      <c r="O2475">
        <f t="shared" si="114"/>
        <v>-29.9178</v>
      </c>
      <c r="P2475" s="6">
        <f t="shared" si="115"/>
        <v>129.41466666666665</v>
      </c>
      <c r="Q2475">
        <f t="shared" si="116"/>
        <v>36.398393088258814</v>
      </c>
      <c r="R2475" s="16" t="str">
        <f>TEXT(Ecom[[#This Row],[Dates]],"mmm")</f>
        <v>Feb</v>
      </c>
      <c r="S2475" s="16" t="str">
        <f>TEXT(Ecom[[#This Row],[Dates]],"YYYY")</f>
        <v>2025</v>
      </c>
      <c r="T2475" s="16"/>
    </row>
    <row r="2476" spans="1:20" x14ac:dyDescent="0.25">
      <c r="A2476" t="s">
        <v>62</v>
      </c>
      <c r="B2476" s="16">
        <v>45693</v>
      </c>
      <c r="C2476" t="s">
        <v>14</v>
      </c>
      <c r="D2476" t="s">
        <v>15</v>
      </c>
      <c r="E2476" t="s">
        <v>23</v>
      </c>
      <c r="F2476" t="s">
        <v>24</v>
      </c>
      <c r="G2476">
        <v>90032</v>
      </c>
      <c r="H2476" t="s">
        <v>25</v>
      </c>
      <c r="I2476" t="s">
        <v>35</v>
      </c>
      <c r="J2476" t="s">
        <v>59</v>
      </c>
      <c r="K2476" s="6">
        <v>82.95</v>
      </c>
      <c r="L2476">
        <v>5</v>
      </c>
      <c r="M2476">
        <v>0</v>
      </c>
      <c r="N2476" s="6">
        <v>29.032499999999999</v>
      </c>
      <c r="O2476" t="str">
        <f t="shared" si="114"/>
        <v/>
      </c>
      <c r="P2476" s="6">
        <f t="shared" si="115"/>
        <v>424.04666666666668</v>
      </c>
      <c r="Q2476">
        <f t="shared" si="116"/>
        <v>392.49818302481071</v>
      </c>
      <c r="R2476" s="16" t="str">
        <f>TEXT(Ecom[[#This Row],[Dates]],"mmm")</f>
        <v>Feb</v>
      </c>
      <c r="S2476" s="16" t="str">
        <f>TEXT(Ecom[[#This Row],[Dates]],"YYYY")</f>
        <v>2025</v>
      </c>
      <c r="T2476" s="16"/>
    </row>
    <row r="2477" spans="1:20" x14ac:dyDescent="0.25">
      <c r="A2477" t="s">
        <v>62</v>
      </c>
      <c r="B2477" s="16">
        <v>45950</v>
      </c>
      <c r="C2477" t="s">
        <v>14</v>
      </c>
      <c r="D2477" t="s">
        <v>15</v>
      </c>
      <c r="E2477" t="s">
        <v>23</v>
      </c>
      <c r="F2477" t="s">
        <v>24</v>
      </c>
      <c r="G2477">
        <v>90032</v>
      </c>
      <c r="H2477" t="s">
        <v>25</v>
      </c>
      <c r="I2477" t="s">
        <v>26</v>
      </c>
      <c r="J2477" t="s">
        <v>27</v>
      </c>
      <c r="K2477" s="6">
        <v>87.71</v>
      </c>
      <c r="L2477">
        <v>7</v>
      </c>
      <c r="M2477">
        <v>0</v>
      </c>
      <c r="N2477" s="6">
        <v>41.223700000000001</v>
      </c>
      <c r="O2477" t="str">
        <f t="shared" si="114"/>
        <v/>
      </c>
      <c r="P2477" s="6">
        <f t="shared" si="115"/>
        <v>837.18066666666675</v>
      </c>
      <c r="Q2477">
        <f t="shared" si="116"/>
        <v>481.67984630918954</v>
      </c>
      <c r="R2477" s="16" t="str">
        <f>TEXT(Ecom[[#This Row],[Dates]],"mmm")</f>
        <v>Oct</v>
      </c>
      <c r="S2477" s="16" t="str">
        <f>TEXT(Ecom[[#This Row],[Dates]],"YYYY")</f>
        <v>2025</v>
      </c>
      <c r="T2477" s="16"/>
    </row>
    <row r="2478" spans="1:20" x14ac:dyDescent="0.25">
      <c r="A2478" t="s">
        <v>62</v>
      </c>
      <c r="B2478" s="16">
        <v>46074</v>
      </c>
      <c r="C2478" t="s">
        <v>14</v>
      </c>
      <c r="D2478" t="s">
        <v>15</v>
      </c>
      <c r="E2478" t="s">
        <v>23</v>
      </c>
      <c r="F2478" t="s">
        <v>24</v>
      </c>
      <c r="G2478">
        <v>90032</v>
      </c>
      <c r="H2478" t="s">
        <v>25</v>
      </c>
      <c r="I2478" t="s">
        <v>26</v>
      </c>
      <c r="J2478" t="s">
        <v>38</v>
      </c>
      <c r="K2478" s="6">
        <v>1101.48</v>
      </c>
      <c r="L2478">
        <v>4</v>
      </c>
      <c r="M2478">
        <v>0</v>
      </c>
      <c r="N2478" s="6">
        <v>429.5772</v>
      </c>
      <c r="O2478" t="str">
        <f t="shared" si="114"/>
        <v/>
      </c>
      <c r="P2478" s="6">
        <f t="shared" si="115"/>
        <v>809.76400000000012</v>
      </c>
      <c r="Q2478">
        <f t="shared" si="116"/>
        <v>668.63344921203668</v>
      </c>
      <c r="R2478" s="16" t="str">
        <f>TEXT(Ecom[[#This Row],[Dates]],"mmm")</f>
        <v>Feb</v>
      </c>
      <c r="S2478" s="16" t="str">
        <f>TEXT(Ecom[[#This Row],[Dates]],"YYYY")</f>
        <v>2026</v>
      </c>
      <c r="T2478" s="16"/>
    </row>
    <row r="2479" spans="1:20" x14ac:dyDescent="0.25">
      <c r="A2479" t="s">
        <v>13</v>
      </c>
      <c r="B2479" s="16">
        <v>45779</v>
      </c>
      <c r="C2479" t="s">
        <v>22</v>
      </c>
      <c r="D2479" t="s">
        <v>15</v>
      </c>
      <c r="E2479" t="s">
        <v>23</v>
      </c>
      <c r="F2479" t="s">
        <v>24</v>
      </c>
      <c r="G2479">
        <v>90036</v>
      </c>
      <c r="H2479" t="s">
        <v>25</v>
      </c>
      <c r="I2479" t="s">
        <v>19</v>
      </c>
      <c r="J2479" t="s">
        <v>31</v>
      </c>
      <c r="K2479" s="6">
        <v>1322.3520000000001</v>
      </c>
      <c r="L2479">
        <v>3</v>
      </c>
      <c r="M2479">
        <v>0.2</v>
      </c>
      <c r="N2479" s="6">
        <v>-99.176400000000001</v>
      </c>
      <c r="O2479">
        <f t="shared" si="114"/>
        <v>-99.176400000000001</v>
      </c>
      <c r="P2479" s="6">
        <f t="shared" si="115"/>
        <v>446.33200000000005</v>
      </c>
      <c r="Q2479">
        <f t="shared" si="116"/>
        <v>597.67603515852534</v>
      </c>
      <c r="R2479" s="16" t="str">
        <f>TEXT(Ecom[[#This Row],[Dates]],"mmm")</f>
        <v>May</v>
      </c>
      <c r="S2479" s="16" t="str">
        <f>TEXT(Ecom[[#This Row],[Dates]],"YYYY")</f>
        <v>2025</v>
      </c>
      <c r="T2479" s="16"/>
    </row>
    <row r="2480" spans="1:20" x14ac:dyDescent="0.25">
      <c r="A2480" t="s">
        <v>28</v>
      </c>
      <c r="B2480" s="16">
        <v>45768</v>
      </c>
      <c r="C2480" t="s">
        <v>14</v>
      </c>
      <c r="D2480" t="s">
        <v>15</v>
      </c>
      <c r="E2480" t="s">
        <v>75</v>
      </c>
      <c r="F2480" t="s">
        <v>76</v>
      </c>
      <c r="G2480">
        <v>10011</v>
      </c>
      <c r="H2480" t="s">
        <v>57</v>
      </c>
      <c r="I2480" t="s">
        <v>26</v>
      </c>
      <c r="J2480" t="s">
        <v>34</v>
      </c>
      <c r="K2480" s="6">
        <v>5.46</v>
      </c>
      <c r="L2480">
        <v>3</v>
      </c>
      <c r="M2480">
        <v>0</v>
      </c>
      <c r="N2480" s="6">
        <v>1.4742</v>
      </c>
      <c r="O2480" t="str">
        <f t="shared" si="114"/>
        <v/>
      </c>
      <c r="P2480" s="6">
        <f t="shared" si="115"/>
        <v>56.742666666666672</v>
      </c>
      <c r="Q2480">
        <f t="shared" si="116"/>
        <v>530.92276593423571</v>
      </c>
      <c r="R2480" s="16" t="str">
        <f>TEXT(Ecom[[#This Row],[Dates]],"mmm")</f>
        <v>Apr</v>
      </c>
      <c r="S2480" s="16" t="str">
        <f>TEXT(Ecom[[#This Row],[Dates]],"YYYY")</f>
        <v>2025</v>
      </c>
      <c r="T2480" s="16"/>
    </row>
    <row r="2481" spans="1:20" x14ac:dyDescent="0.25">
      <c r="A2481" t="s">
        <v>28</v>
      </c>
      <c r="B2481" s="16">
        <v>46267</v>
      </c>
      <c r="C2481" t="s">
        <v>14</v>
      </c>
      <c r="D2481" t="s">
        <v>15</v>
      </c>
      <c r="E2481" t="s">
        <v>135</v>
      </c>
      <c r="F2481" t="s">
        <v>46</v>
      </c>
      <c r="G2481">
        <v>75220</v>
      </c>
      <c r="H2481" t="s">
        <v>47</v>
      </c>
      <c r="I2481" t="s">
        <v>26</v>
      </c>
      <c r="J2481" t="s">
        <v>110</v>
      </c>
      <c r="K2481" s="6">
        <v>11.183999999999999</v>
      </c>
      <c r="L2481">
        <v>1</v>
      </c>
      <c r="M2481">
        <v>0.2</v>
      </c>
      <c r="N2481" s="6">
        <v>0.83879999999999999</v>
      </c>
      <c r="O2481" t="str">
        <f t="shared" si="114"/>
        <v/>
      </c>
      <c r="P2481" s="6">
        <f t="shared" si="115"/>
        <v>389.46266666666662</v>
      </c>
      <c r="Q2481">
        <f t="shared" si="116"/>
        <v>438.14809362166153</v>
      </c>
      <c r="R2481" s="16" t="str">
        <f>TEXT(Ecom[[#This Row],[Dates]],"mmm")</f>
        <v>Sep</v>
      </c>
      <c r="S2481" s="16" t="str">
        <f>TEXT(Ecom[[#This Row],[Dates]],"YYYY")</f>
        <v>2026</v>
      </c>
      <c r="T2481" s="16"/>
    </row>
    <row r="2482" spans="1:20" x14ac:dyDescent="0.25">
      <c r="A2482" t="s">
        <v>28</v>
      </c>
      <c r="B2482" s="16">
        <v>46261</v>
      </c>
      <c r="C2482" t="s">
        <v>14</v>
      </c>
      <c r="D2482" t="s">
        <v>15</v>
      </c>
      <c r="E2482" t="s">
        <v>135</v>
      </c>
      <c r="F2482" t="s">
        <v>46</v>
      </c>
      <c r="G2482">
        <v>75220</v>
      </c>
      <c r="H2482" t="s">
        <v>47</v>
      </c>
      <c r="I2482" t="s">
        <v>26</v>
      </c>
      <c r="J2482" t="s">
        <v>32</v>
      </c>
      <c r="K2482" s="6">
        <v>153.584</v>
      </c>
      <c r="L2482">
        <v>2</v>
      </c>
      <c r="M2482">
        <v>0.2</v>
      </c>
      <c r="N2482" s="6">
        <v>-32.636600000000001</v>
      </c>
      <c r="O2482">
        <f t="shared" si="114"/>
        <v>-32.636600000000001</v>
      </c>
      <c r="P2482" s="6">
        <f t="shared" si="115"/>
        <v>397.45733333333328</v>
      </c>
      <c r="Q2482">
        <f t="shared" si="116"/>
        <v>415.46000007060445</v>
      </c>
      <c r="R2482" s="16" t="str">
        <f>TEXT(Ecom[[#This Row],[Dates]],"mmm")</f>
        <v>Aug</v>
      </c>
      <c r="S2482" s="16" t="str">
        <f>TEXT(Ecom[[#This Row],[Dates]],"YYYY")</f>
        <v>2026</v>
      </c>
      <c r="T2482" s="16"/>
    </row>
    <row r="2483" spans="1:20" x14ac:dyDescent="0.25">
      <c r="A2483" t="s">
        <v>28</v>
      </c>
      <c r="B2483" s="16">
        <v>46147</v>
      </c>
      <c r="C2483" t="s">
        <v>14</v>
      </c>
      <c r="D2483" t="s">
        <v>15</v>
      </c>
      <c r="E2483" t="s">
        <v>42</v>
      </c>
      <c r="F2483" t="s">
        <v>43</v>
      </c>
      <c r="G2483">
        <v>98105</v>
      </c>
      <c r="H2483" t="s">
        <v>25</v>
      </c>
      <c r="I2483" t="s">
        <v>26</v>
      </c>
      <c r="J2483" t="s">
        <v>32</v>
      </c>
      <c r="K2483" s="6">
        <v>1003.62</v>
      </c>
      <c r="L2483">
        <v>6</v>
      </c>
      <c r="M2483">
        <v>0</v>
      </c>
      <c r="N2483" s="6">
        <v>0</v>
      </c>
      <c r="O2483" t="str">
        <f t="shared" si="114"/>
        <v/>
      </c>
      <c r="P2483" s="6">
        <f t="shared" si="115"/>
        <v>725.51266666666663</v>
      </c>
      <c r="Q2483">
        <f t="shared" si="116"/>
        <v>475.52862168608385</v>
      </c>
      <c r="R2483" s="16" t="str">
        <f>TEXT(Ecom[[#This Row],[Dates]],"mmm")</f>
        <v>May</v>
      </c>
      <c r="S2483" s="16" t="str">
        <f>TEXT(Ecom[[#This Row],[Dates]],"YYYY")</f>
        <v>2026</v>
      </c>
      <c r="T2483" s="16"/>
    </row>
    <row r="2484" spans="1:20" x14ac:dyDescent="0.25">
      <c r="A2484" t="s">
        <v>28</v>
      </c>
      <c r="B2484" s="16">
        <v>46258</v>
      </c>
      <c r="C2484" t="s">
        <v>44</v>
      </c>
      <c r="D2484" t="s">
        <v>15</v>
      </c>
      <c r="E2484" t="s">
        <v>42</v>
      </c>
      <c r="F2484" t="s">
        <v>43</v>
      </c>
      <c r="G2484">
        <v>98105</v>
      </c>
      <c r="H2484" t="s">
        <v>25</v>
      </c>
      <c r="I2484" t="s">
        <v>35</v>
      </c>
      <c r="J2484" t="s">
        <v>36</v>
      </c>
      <c r="K2484" s="6">
        <v>35.167999999999999</v>
      </c>
      <c r="L2484">
        <v>4</v>
      </c>
      <c r="M2484">
        <v>0.2</v>
      </c>
      <c r="N2484" s="6">
        <v>11.429600000000001</v>
      </c>
      <c r="O2484" t="str">
        <f t="shared" si="114"/>
        <v/>
      </c>
      <c r="P2484" s="6">
        <f t="shared" si="115"/>
        <v>424.1993333333333</v>
      </c>
      <c r="Q2484">
        <f t="shared" si="116"/>
        <v>368.1059529302218</v>
      </c>
      <c r="R2484" s="16" t="str">
        <f>TEXT(Ecom[[#This Row],[Dates]],"mmm")</f>
        <v>Aug</v>
      </c>
      <c r="S2484" s="16" t="str">
        <f>TEXT(Ecom[[#This Row],[Dates]],"YYYY")</f>
        <v>2026</v>
      </c>
      <c r="T2484" s="16"/>
    </row>
    <row r="2485" spans="1:20" x14ac:dyDescent="0.25">
      <c r="A2485" t="s">
        <v>28</v>
      </c>
      <c r="B2485" s="16">
        <v>45716</v>
      </c>
      <c r="C2485" t="s">
        <v>44</v>
      </c>
      <c r="D2485" t="s">
        <v>15</v>
      </c>
      <c r="E2485" t="s">
        <v>42</v>
      </c>
      <c r="F2485" t="s">
        <v>43</v>
      </c>
      <c r="G2485">
        <v>98105</v>
      </c>
      <c r="H2485" t="s">
        <v>25</v>
      </c>
      <c r="I2485" t="s">
        <v>19</v>
      </c>
      <c r="J2485" t="s">
        <v>31</v>
      </c>
      <c r="K2485" s="6">
        <v>1137.75</v>
      </c>
      <c r="L2485">
        <v>5</v>
      </c>
      <c r="M2485">
        <v>0</v>
      </c>
      <c r="N2485" s="6">
        <v>250.30500000000001</v>
      </c>
      <c r="O2485" t="str">
        <f t="shared" si="114"/>
        <v/>
      </c>
      <c r="P2485" s="6">
        <f t="shared" si="115"/>
        <v>414.33</v>
      </c>
      <c r="Q2485">
        <f t="shared" si="116"/>
        <v>383.99016029098493</v>
      </c>
      <c r="R2485" s="16" t="str">
        <f>TEXT(Ecom[[#This Row],[Dates]],"mmm")</f>
        <v>Feb</v>
      </c>
      <c r="S2485" s="16" t="str">
        <f>TEXT(Ecom[[#This Row],[Dates]],"YYYY")</f>
        <v>2025</v>
      </c>
      <c r="T2485" s="16"/>
    </row>
    <row r="2486" spans="1:20" x14ac:dyDescent="0.25">
      <c r="A2486" t="s">
        <v>28</v>
      </c>
      <c r="B2486" s="16">
        <v>45996</v>
      </c>
      <c r="C2486" t="s">
        <v>44</v>
      </c>
      <c r="D2486" t="s">
        <v>15</v>
      </c>
      <c r="E2486" t="s">
        <v>42</v>
      </c>
      <c r="F2486" t="s">
        <v>43</v>
      </c>
      <c r="G2486">
        <v>98105</v>
      </c>
      <c r="H2486" t="s">
        <v>25</v>
      </c>
      <c r="I2486" t="s">
        <v>26</v>
      </c>
      <c r="J2486" t="s">
        <v>37</v>
      </c>
      <c r="K2486" s="6">
        <v>99.68</v>
      </c>
      <c r="L2486">
        <v>5</v>
      </c>
      <c r="M2486">
        <v>0.2</v>
      </c>
      <c r="N2486" s="6">
        <v>32.396000000000001</v>
      </c>
      <c r="O2486" t="str">
        <f t="shared" si="114"/>
        <v/>
      </c>
      <c r="P2486" s="6">
        <f t="shared" si="115"/>
        <v>63.586666666666666</v>
      </c>
      <c r="Q2486">
        <f t="shared" si="116"/>
        <v>301.59950360161525</v>
      </c>
      <c r="R2486" s="16" t="str">
        <f>TEXT(Ecom[[#This Row],[Dates]],"mmm")</f>
        <v>Dec</v>
      </c>
      <c r="S2486" s="16" t="str">
        <f>TEXT(Ecom[[#This Row],[Dates]],"YYYY")</f>
        <v>2025</v>
      </c>
      <c r="T2486" s="16"/>
    </row>
    <row r="2487" spans="1:20" x14ac:dyDescent="0.25">
      <c r="A2487" t="s">
        <v>28</v>
      </c>
      <c r="B2487" s="16">
        <v>46312</v>
      </c>
      <c r="C2487" t="s">
        <v>44</v>
      </c>
      <c r="D2487" t="s">
        <v>15</v>
      </c>
      <c r="E2487" t="s">
        <v>42</v>
      </c>
      <c r="F2487" t="s">
        <v>43</v>
      </c>
      <c r="G2487">
        <v>98105</v>
      </c>
      <c r="H2487" t="s">
        <v>25</v>
      </c>
      <c r="I2487" t="s">
        <v>26</v>
      </c>
      <c r="J2487" t="s">
        <v>34</v>
      </c>
      <c r="K2487" s="6">
        <v>5.56</v>
      </c>
      <c r="L2487">
        <v>2</v>
      </c>
      <c r="M2487">
        <v>0</v>
      </c>
      <c r="N2487" s="6">
        <v>1.4456</v>
      </c>
      <c r="O2487" t="str">
        <f t="shared" si="114"/>
        <v/>
      </c>
      <c r="P2487" s="6">
        <f t="shared" si="115"/>
        <v>33.64</v>
      </c>
      <c r="Q2487">
        <f t="shared" si="116"/>
        <v>236.74207062477026</v>
      </c>
      <c r="R2487" s="16" t="str">
        <f>TEXT(Ecom[[#This Row],[Dates]],"mmm")</f>
        <v>Oct</v>
      </c>
      <c r="S2487" s="16" t="str">
        <f>TEXT(Ecom[[#This Row],[Dates]],"YYYY")</f>
        <v>2026</v>
      </c>
      <c r="T2487" s="16"/>
    </row>
    <row r="2488" spans="1:20" x14ac:dyDescent="0.25">
      <c r="A2488" t="s">
        <v>13</v>
      </c>
      <c r="B2488" s="16">
        <v>45794</v>
      </c>
      <c r="C2488" t="s">
        <v>22</v>
      </c>
      <c r="D2488" t="s">
        <v>15</v>
      </c>
      <c r="E2488" t="s">
        <v>114</v>
      </c>
      <c r="F2488" t="s">
        <v>72</v>
      </c>
      <c r="G2488">
        <v>19711</v>
      </c>
      <c r="H2488" t="s">
        <v>57</v>
      </c>
      <c r="I2488" t="s">
        <v>26</v>
      </c>
      <c r="J2488" t="s">
        <v>32</v>
      </c>
      <c r="K2488" s="6">
        <v>85.52</v>
      </c>
      <c r="L2488">
        <v>2</v>
      </c>
      <c r="M2488">
        <v>0</v>
      </c>
      <c r="N2488" s="6">
        <v>22.235199999999999</v>
      </c>
      <c r="O2488" t="str">
        <f t="shared" si="114"/>
        <v/>
      </c>
      <c r="P2488" s="6">
        <f t="shared" si="115"/>
        <v>38.466666666666669</v>
      </c>
      <c r="Q2488">
        <f t="shared" si="116"/>
        <v>21.502349914645418</v>
      </c>
      <c r="R2488" s="16" t="str">
        <f>TEXT(Ecom[[#This Row],[Dates]],"mmm")</f>
        <v>May</v>
      </c>
      <c r="S2488" s="16" t="str">
        <f>TEXT(Ecom[[#This Row],[Dates]],"YYYY")</f>
        <v>2025</v>
      </c>
      <c r="T2488" s="16"/>
    </row>
    <row r="2489" spans="1:20" x14ac:dyDescent="0.25">
      <c r="A2489" t="s">
        <v>13</v>
      </c>
      <c r="B2489" s="16">
        <v>45981</v>
      </c>
      <c r="C2489" t="s">
        <v>22</v>
      </c>
      <c r="D2489" t="s">
        <v>15</v>
      </c>
      <c r="E2489" t="s">
        <v>114</v>
      </c>
      <c r="F2489" t="s">
        <v>72</v>
      </c>
      <c r="G2489">
        <v>19711</v>
      </c>
      <c r="H2489" t="s">
        <v>57</v>
      </c>
      <c r="I2489" t="s">
        <v>26</v>
      </c>
      <c r="J2489" t="s">
        <v>34</v>
      </c>
      <c r="K2489" s="6">
        <v>9.84</v>
      </c>
      <c r="L2489">
        <v>3</v>
      </c>
      <c r="M2489">
        <v>0</v>
      </c>
      <c r="N2489" s="6">
        <v>2.6568000000000001</v>
      </c>
      <c r="O2489" t="str">
        <f t="shared" si="114"/>
        <v/>
      </c>
      <c r="P2489" s="6">
        <f t="shared" si="115"/>
        <v>220.61333333333334</v>
      </c>
      <c r="Q2489">
        <f t="shared" si="116"/>
        <v>238.12606060811729</v>
      </c>
      <c r="R2489" s="16" t="str">
        <f>TEXT(Ecom[[#This Row],[Dates]],"mmm")</f>
        <v>Nov</v>
      </c>
      <c r="S2489" s="16" t="str">
        <f>TEXT(Ecom[[#This Row],[Dates]],"YYYY")</f>
        <v>2025</v>
      </c>
      <c r="T2489" s="16"/>
    </row>
    <row r="2490" spans="1:20" x14ac:dyDescent="0.25">
      <c r="A2490" t="s">
        <v>13</v>
      </c>
      <c r="B2490" s="16">
        <v>46345</v>
      </c>
      <c r="C2490" t="s">
        <v>22</v>
      </c>
      <c r="D2490" t="s">
        <v>15</v>
      </c>
      <c r="E2490" t="s">
        <v>114</v>
      </c>
      <c r="F2490" t="s">
        <v>72</v>
      </c>
      <c r="G2490">
        <v>19711</v>
      </c>
      <c r="H2490" t="s">
        <v>57</v>
      </c>
      <c r="I2490" t="s">
        <v>26</v>
      </c>
      <c r="J2490" t="s">
        <v>41</v>
      </c>
      <c r="K2490" s="6">
        <v>20.04</v>
      </c>
      <c r="L2490">
        <v>3</v>
      </c>
      <c r="M2490">
        <v>0</v>
      </c>
      <c r="N2490" s="6">
        <v>9.6191999999999993</v>
      </c>
      <c r="O2490" t="str">
        <f t="shared" si="114"/>
        <v/>
      </c>
      <c r="P2490" s="6">
        <f t="shared" si="115"/>
        <v>225.30666666666664</v>
      </c>
      <c r="Q2490">
        <f t="shared" si="116"/>
        <v>264.63951061354726</v>
      </c>
      <c r="R2490" s="16" t="str">
        <f>TEXT(Ecom[[#This Row],[Dates]],"mmm")</f>
        <v>Nov</v>
      </c>
      <c r="S2490" s="16" t="str">
        <f>TEXT(Ecom[[#This Row],[Dates]],"YYYY")</f>
        <v>2026</v>
      </c>
      <c r="T2490" s="16"/>
    </row>
    <row r="2491" spans="1:20" x14ac:dyDescent="0.25">
      <c r="A2491" t="s">
        <v>13</v>
      </c>
      <c r="B2491" s="16">
        <v>46052</v>
      </c>
      <c r="C2491" t="s">
        <v>14</v>
      </c>
      <c r="D2491" t="s">
        <v>15</v>
      </c>
      <c r="E2491" t="s">
        <v>75</v>
      </c>
      <c r="F2491" t="s">
        <v>76</v>
      </c>
      <c r="G2491">
        <v>10024</v>
      </c>
      <c r="H2491" t="s">
        <v>57</v>
      </c>
      <c r="I2491" t="s">
        <v>35</v>
      </c>
      <c r="J2491" t="s">
        <v>36</v>
      </c>
      <c r="K2491" s="6">
        <v>631.96</v>
      </c>
      <c r="L2491">
        <v>4</v>
      </c>
      <c r="M2491">
        <v>0</v>
      </c>
      <c r="N2491" s="6">
        <v>303.3408</v>
      </c>
      <c r="O2491" t="str">
        <f t="shared" si="114"/>
        <v/>
      </c>
      <c r="P2491" s="6">
        <f t="shared" si="115"/>
        <v>248.70666666666668</v>
      </c>
      <c r="Q2491">
        <f t="shared" si="116"/>
        <v>279.8060960339817</v>
      </c>
      <c r="R2491" s="16" t="str">
        <f>TEXT(Ecom[[#This Row],[Dates]],"mmm")</f>
        <v>Jan</v>
      </c>
      <c r="S2491" s="16" t="str">
        <f>TEXT(Ecom[[#This Row],[Dates]],"YYYY")</f>
        <v>2026</v>
      </c>
      <c r="T2491" s="16"/>
    </row>
    <row r="2492" spans="1:20" x14ac:dyDescent="0.25">
      <c r="A2492" t="s">
        <v>13</v>
      </c>
      <c r="B2492" s="16">
        <v>46157</v>
      </c>
      <c r="C2492" t="s">
        <v>14</v>
      </c>
      <c r="D2492" t="s">
        <v>15</v>
      </c>
      <c r="E2492" t="s">
        <v>75</v>
      </c>
      <c r="F2492" t="s">
        <v>76</v>
      </c>
      <c r="G2492">
        <v>10024</v>
      </c>
      <c r="H2492" t="s">
        <v>57</v>
      </c>
      <c r="I2492" t="s">
        <v>26</v>
      </c>
      <c r="J2492" t="s">
        <v>41</v>
      </c>
      <c r="K2492" s="6">
        <v>23.92</v>
      </c>
      <c r="L2492">
        <v>4</v>
      </c>
      <c r="M2492">
        <v>0</v>
      </c>
      <c r="N2492" s="6">
        <v>10.763999999999999</v>
      </c>
      <c r="O2492" t="str">
        <f t="shared" si="114"/>
        <v/>
      </c>
      <c r="P2492" s="6">
        <f t="shared" si="115"/>
        <v>1554.3233333333335</v>
      </c>
      <c r="Q2492">
        <f t="shared" si="116"/>
        <v>1735.1867018469991</v>
      </c>
      <c r="R2492" s="16" t="str">
        <f>TEXT(Ecom[[#This Row],[Dates]],"mmm")</f>
        <v>May</v>
      </c>
      <c r="S2492" s="16" t="str">
        <f>TEXT(Ecom[[#This Row],[Dates]],"YYYY")</f>
        <v>2026</v>
      </c>
      <c r="T2492" s="16"/>
    </row>
    <row r="2493" spans="1:20" x14ac:dyDescent="0.25">
      <c r="A2493" t="s">
        <v>13</v>
      </c>
      <c r="B2493" s="16">
        <v>46355</v>
      </c>
      <c r="C2493" t="s">
        <v>14</v>
      </c>
      <c r="D2493" t="s">
        <v>15</v>
      </c>
      <c r="E2493" t="s">
        <v>23</v>
      </c>
      <c r="F2493" t="s">
        <v>24</v>
      </c>
      <c r="G2493">
        <v>90049</v>
      </c>
      <c r="H2493" t="s">
        <v>25</v>
      </c>
      <c r="I2493" t="s">
        <v>26</v>
      </c>
      <c r="J2493" t="s">
        <v>41</v>
      </c>
      <c r="K2493" s="6">
        <v>90.24</v>
      </c>
      <c r="L2493">
        <v>6</v>
      </c>
      <c r="M2493">
        <v>0</v>
      </c>
      <c r="N2493" s="6">
        <v>41.510399999999997</v>
      </c>
      <c r="O2493" t="str">
        <f t="shared" si="114"/>
        <v/>
      </c>
      <c r="P2493" s="6">
        <f t="shared" si="115"/>
        <v>1646.66</v>
      </c>
      <c r="Q2493">
        <f t="shared" si="116"/>
        <v>1897.6346078024687</v>
      </c>
      <c r="R2493" s="16" t="str">
        <f>TEXT(Ecom[[#This Row],[Dates]],"mmm")</f>
        <v>Nov</v>
      </c>
      <c r="S2493" s="16" t="str">
        <f>TEXT(Ecom[[#This Row],[Dates]],"YYYY")</f>
        <v>2026</v>
      </c>
      <c r="T2493" s="16"/>
    </row>
    <row r="2494" spans="1:20" x14ac:dyDescent="0.25">
      <c r="A2494" t="s">
        <v>28</v>
      </c>
      <c r="B2494" s="16">
        <v>45769</v>
      </c>
      <c r="C2494" t="s">
        <v>14</v>
      </c>
      <c r="D2494" t="s">
        <v>15</v>
      </c>
      <c r="E2494" t="s">
        <v>401</v>
      </c>
      <c r="F2494" t="s">
        <v>76</v>
      </c>
      <c r="G2494">
        <v>14701</v>
      </c>
      <c r="H2494" t="s">
        <v>57</v>
      </c>
      <c r="I2494" t="s">
        <v>35</v>
      </c>
      <c r="J2494" t="s">
        <v>36</v>
      </c>
      <c r="K2494" s="6">
        <v>4548.8100000000004</v>
      </c>
      <c r="L2494">
        <v>7</v>
      </c>
      <c r="M2494">
        <v>0</v>
      </c>
      <c r="N2494" s="6">
        <v>1228.1786999999999</v>
      </c>
      <c r="O2494" t="str">
        <f t="shared" si="114"/>
        <v/>
      </c>
      <c r="P2494" s="6">
        <f t="shared" si="115"/>
        <v>1856.5666666666668</v>
      </c>
      <c r="Q2494">
        <f t="shared" si="116"/>
        <v>2005.8094246841727</v>
      </c>
      <c r="R2494" s="16" t="str">
        <f>TEXT(Ecom[[#This Row],[Dates]],"mmm")</f>
        <v>Apr</v>
      </c>
      <c r="S2494" s="16" t="str">
        <f>TEXT(Ecom[[#This Row],[Dates]],"YYYY")</f>
        <v>2025</v>
      </c>
      <c r="T2494" s="16"/>
    </row>
    <row r="2495" spans="1:20" x14ac:dyDescent="0.25">
      <c r="A2495" t="s">
        <v>13</v>
      </c>
      <c r="B2495" s="16">
        <v>45721</v>
      </c>
      <c r="C2495" t="s">
        <v>14</v>
      </c>
      <c r="D2495" t="s">
        <v>15</v>
      </c>
      <c r="E2495" t="s">
        <v>61</v>
      </c>
      <c r="F2495" t="s">
        <v>46</v>
      </c>
      <c r="G2495">
        <v>77095</v>
      </c>
      <c r="H2495" t="s">
        <v>47</v>
      </c>
      <c r="I2495" t="s">
        <v>19</v>
      </c>
      <c r="J2495" t="s">
        <v>31</v>
      </c>
      <c r="K2495" s="6">
        <v>300.93</v>
      </c>
      <c r="L2495">
        <v>5</v>
      </c>
      <c r="M2495">
        <v>0.3</v>
      </c>
      <c r="N2495" s="6">
        <v>-34.392000000000003</v>
      </c>
      <c r="O2495">
        <f t="shared" si="114"/>
        <v>-34.392000000000003</v>
      </c>
      <c r="P2495" s="6">
        <f t="shared" si="115"/>
        <v>556.24333333333334</v>
      </c>
      <c r="Q2495">
        <f t="shared" si="116"/>
        <v>1018.3735229858044</v>
      </c>
      <c r="R2495" s="16" t="str">
        <f>TEXT(Ecom[[#This Row],[Dates]],"mmm")</f>
        <v>Mar</v>
      </c>
      <c r="S2495" s="16" t="str">
        <f>TEXT(Ecom[[#This Row],[Dates]],"YYYY")</f>
        <v>2025</v>
      </c>
      <c r="T2495" s="16"/>
    </row>
    <row r="2496" spans="1:20" x14ac:dyDescent="0.25">
      <c r="A2496" t="s">
        <v>13</v>
      </c>
      <c r="B2496" s="16">
        <v>45784</v>
      </c>
      <c r="C2496" t="s">
        <v>14</v>
      </c>
      <c r="D2496" t="s">
        <v>15</v>
      </c>
      <c r="E2496" t="s">
        <v>61</v>
      </c>
      <c r="F2496" t="s">
        <v>46</v>
      </c>
      <c r="G2496">
        <v>77095</v>
      </c>
      <c r="H2496" t="s">
        <v>47</v>
      </c>
      <c r="I2496" t="s">
        <v>35</v>
      </c>
      <c r="J2496" t="s">
        <v>36</v>
      </c>
      <c r="K2496" s="6">
        <v>719.96</v>
      </c>
      <c r="L2496">
        <v>5</v>
      </c>
      <c r="M2496">
        <v>0.2</v>
      </c>
      <c r="N2496" s="6">
        <v>53.997</v>
      </c>
      <c r="O2496" t="str">
        <f t="shared" si="114"/>
        <v/>
      </c>
      <c r="P2496" s="6">
        <f t="shared" si="115"/>
        <v>477.32333333333344</v>
      </c>
      <c r="Q2496">
        <f t="shared" si="116"/>
        <v>700.22861526313932</v>
      </c>
      <c r="R2496" s="16" t="str">
        <f>TEXT(Ecom[[#This Row],[Dates]],"mmm")</f>
        <v>May</v>
      </c>
      <c r="S2496" s="16" t="str">
        <f>TEXT(Ecom[[#This Row],[Dates]],"YYYY")</f>
        <v>2025</v>
      </c>
      <c r="T2496" s="16"/>
    </row>
    <row r="2497" spans="1:20" x14ac:dyDescent="0.25">
      <c r="A2497" t="s">
        <v>28</v>
      </c>
      <c r="B2497" s="16">
        <v>46351</v>
      </c>
      <c r="C2497" t="s">
        <v>14</v>
      </c>
      <c r="D2497" t="s">
        <v>15</v>
      </c>
      <c r="E2497" t="s">
        <v>402</v>
      </c>
      <c r="F2497" t="s">
        <v>74</v>
      </c>
      <c r="G2497">
        <v>46544</v>
      </c>
      <c r="H2497" t="s">
        <v>47</v>
      </c>
      <c r="I2497" t="s">
        <v>19</v>
      </c>
      <c r="J2497" t="s">
        <v>21</v>
      </c>
      <c r="K2497" s="6">
        <v>647.84</v>
      </c>
      <c r="L2497">
        <v>8</v>
      </c>
      <c r="M2497">
        <v>0</v>
      </c>
      <c r="N2497" s="6">
        <v>32.392000000000003</v>
      </c>
      <c r="O2497" t="str">
        <f t="shared" si="114"/>
        <v/>
      </c>
      <c r="P2497" s="6">
        <f t="shared" si="115"/>
        <v>278.82333333333332</v>
      </c>
      <c r="Q2497">
        <f t="shared" si="116"/>
        <v>260.07285188748347</v>
      </c>
      <c r="R2497" s="16" t="str">
        <f>TEXT(Ecom[[#This Row],[Dates]],"mmm")</f>
        <v>Nov</v>
      </c>
      <c r="S2497" s="16" t="str">
        <f>TEXT(Ecom[[#This Row],[Dates]],"YYYY")</f>
        <v>2026</v>
      </c>
      <c r="T2497" s="16"/>
    </row>
    <row r="2498" spans="1:20" x14ac:dyDescent="0.25">
      <c r="A2498" t="s">
        <v>28</v>
      </c>
      <c r="B2498" s="16">
        <v>46106</v>
      </c>
      <c r="C2498" t="s">
        <v>44</v>
      </c>
      <c r="D2498" t="s">
        <v>15</v>
      </c>
      <c r="E2498" t="s">
        <v>144</v>
      </c>
      <c r="F2498" t="s">
        <v>24</v>
      </c>
      <c r="G2498">
        <v>92037</v>
      </c>
      <c r="H2498" t="s">
        <v>25</v>
      </c>
      <c r="I2498" t="s">
        <v>26</v>
      </c>
      <c r="J2498" t="s">
        <v>32</v>
      </c>
      <c r="K2498" s="6">
        <v>64.17</v>
      </c>
      <c r="L2498">
        <v>3</v>
      </c>
      <c r="M2498">
        <v>0</v>
      </c>
      <c r="N2498" s="6">
        <v>18.609300000000001</v>
      </c>
      <c r="O2498" t="str">
        <f t="shared" ref="O2498:O2561" si="117">IF(N2498&lt;0,N2498,"")</f>
        <v/>
      </c>
      <c r="P2498" s="6">
        <f t="shared" si="115"/>
        <v>66.071333333333328</v>
      </c>
      <c r="Q2498">
        <f t="shared" si="116"/>
        <v>256.71938918420466</v>
      </c>
      <c r="R2498" s="16" t="str">
        <f>TEXT(Ecom[[#This Row],[Dates]],"mmm")</f>
        <v>Mar</v>
      </c>
      <c r="S2498" s="16" t="str">
        <f>TEXT(Ecom[[#This Row],[Dates]],"YYYY")</f>
        <v>2026</v>
      </c>
      <c r="T2498" s="16"/>
    </row>
    <row r="2499" spans="1:20" x14ac:dyDescent="0.25">
      <c r="A2499" t="s">
        <v>28</v>
      </c>
      <c r="B2499" s="16">
        <v>46143</v>
      </c>
      <c r="C2499" t="s">
        <v>44</v>
      </c>
      <c r="D2499" t="s">
        <v>15</v>
      </c>
      <c r="E2499" t="s">
        <v>144</v>
      </c>
      <c r="F2499" t="s">
        <v>24</v>
      </c>
      <c r="G2499">
        <v>92037</v>
      </c>
      <c r="H2499" t="s">
        <v>25</v>
      </c>
      <c r="I2499" t="s">
        <v>26</v>
      </c>
      <c r="J2499" t="s">
        <v>60</v>
      </c>
      <c r="K2499" s="6">
        <v>124.46</v>
      </c>
      <c r="L2499">
        <v>2</v>
      </c>
      <c r="M2499">
        <v>0</v>
      </c>
      <c r="N2499" s="6">
        <v>58.496200000000002</v>
      </c>
      <c r="O2499" t="str">
        <f t="shared" si="117"/>
        <v/>
      </c>
      <c r="P2499" s="6">
        <f t="shared" ref="P2499:P2562" si="118">AVERAGE(K2499:K2501)</f>
        <v>57.217333333333329</v>
      </c>
      <c r="Q2499">
        <f t="shared" si="116"/>
        <v>95.574374980372696</v>
      </c>
      <c r="R2499" s="16" t="str">
        <f>TEXT(Ecom[[#This Row],[Dates]],"mmm")</f>
        <v>May</v>
      </c>
      <c r="S2499" s="16" t="str">
        <f>TEXT(Ecom[[#This Row],[Dates]],"YYYY")</f>
        <v>2026</v>
      </c>
      <c r="T2499" s="16"/>
    </row>
    <row r="2500" spans="1:20" x14ac:dyDescent="0.25">
      <c r="A2500" t="s">
        <v>28</v>
      </c>
      <c r="B2500" s="16">
        <v>45714</v>
      </c>
      <c r="C2500" t="s">
        <v>22</v>
      </c>
      <c r="D2500" t="s">
        <v>15</v>
      </c>
      <c r="E2500" t="s">
        <v>52</v>
      </c>
      <c r="F2500" t="s">
        <v>24</v>
      </c>
      <c r="G2500">
        <v>94109</v>
      </c>
      <c r="H2500" t="s">
        <v>25</v>
      </c>
      <c r="I2500" t="s">
        <v>26</v>
      </c>
      <c r="J2500" t="s">
        <v>37</v>
      </c>
      <c r="K2500" s="6">
        <v>9.5839999999999996</v>
      </c>
      <c r="L2500">
        <v>1</v>
      </c>
      <c r="M2500">
        <v>0.2</v>
      </c>
      <c r="N2500" s="6">
        <v>3.3544</v>
      </c>
      <c r="O2500" t="str">
        <f t="shared" si="117"/>
        <v/>
      </c>
      <c r="P2500" s="6">
        <f t="shared" si="118"/>
        <v>19.805333333333333</v>
      </c>
      <c r="Q2500">
        <f t="shared" si="116"/>
        <v>34.798569874828665</v>
      </c>
      <c r="R2500" s="16" t="str">
        <f>TEXT(Ecom[[#This Row],[Dates]],"mmm")</f>
        <v>Feb</v>
      </c>
      <c r="S2500" s="16" t="str">
        <f>TEXT(Ecom[[#This Row],[Dates]],"YYYY")</f>
        <v>2025</v>
      </c>
      <c r="T2500" s="16"/>
    </row>
    <row r="2501" spans="1:20" x14ac:dyDescent="0.25">
      <c r="A2501" t="s">
        <v>62</v>
      </c>
      <c r="B2501" s="16">
        <v>46128</v>
      </c>
      <c r="C2501" t="s">
        <v>14</v>
      </c>
      <c r="D2501" t="s">
        <v>15</v>
      </c>
      <c r="E2501" t="s">
        <v>180</v>
      </c>
      <c r="F2501" t="s">
        <v>30</v>
      </c>
      <c r="G2501">
        <v>33178</v>
      </c>
      <c r="H2501" t="s">
        <v>18</v>
      </c>
      <c r="I2501" t="s">
        <v>26</v>
      </c>
      <c r="J2501" t="s">
        <v>60</v>
      </c>
      <c r="K2501" s="6">
        <v>37.607999999999997</v>
      </c>
      <c r="L2501">
        <v>3</v>
      </c>
      <c r="M2501">
        <v>0.2</v>
      </c>
      <c r="N2501" s="6">
        <v>12.6927</v>
      </c>
      <c r="O2501" t="str">
        <f t="shared" si="117"/>
        <v/>
      </c>
      <c r="P2501" s="6">
        <f t="shared" si="118"/>
        <v>17.378666666666664</v>
      </c>
      <c r="Q2501">
        <f t="shared" ref="Q2501:Q2564" si="119">SQRT(SUMXMY2(K2501:K2503,P2499:P2501)/3)</f>
        <v>14.935953758185871</v>
      </c>
      <c r="R2501" s="16" t="str">
        <f>TEXT(Ecom[[#This Row],[Dates]],"mmm")</f>
        <v>Apr</v>
      </c>
      <c r="S2501" s="16" t="str">
        <f>TEXT(Ecom[[#This Row],[Dates]],"YYYY")</f>
        <v>2026</v>
      </c>
      <c r="T2501" s="16"/>
    </row>
    <row r="2502" spans="1:20" x14ac:dyDescent="0.25">
      <c r="A2502" t="s">
        <v>62</v>
      </c>
      <c r="B2502" s="16">
        <v>45757</v>
      </c>
      <c r="C2502" t="s">
        <v>22</v>
      </c>
      <c r="D2502" t="s">
        <v>15</v>
      </c>
      <c r="E2502" t="s">
        <v>327</v>
      </c>
      <c r="F2502" t="s">
        <v>65</v>
      </c>
      <c r="G2502">
        <v>60076</v>
      </c>
      <c r="H2502" t="s">
        <v>47</v>
      </c>
      <c r="I2502" t="s">
        <v>26</v>
      </c>
      <c r="J2502" t="s">
        <v>41</v>
      </c>
      <c r="K2502" s="6">
        <v>12.224</v>
      </c>
      <c r="L2502">
        <v>2</v>
      </c>
      <c r="M2502">
        <v>0.2</v>
      </c>
      <c r="N2502" s="6">
        <v>4.4311999999999996</v>
      </c>
      <c r="O2502" t="str">
        <f t="shared" si="117"/>
        <v/>
      </c>
      <c r="P2502" s="6">
        <f t="shared" si="118"/>
        <v>7.9626666666666663</v>
      </c>
      <c r="Q2502">
        <f t="shared" si="119"/>
        <v>9.7753896881687297</v>
      </c>
      <c r="R2502" s="16" t="str">
        <f>TEXT(Ecom[[#This Row],[Dates]],"mmm")</f>
        <v>Apr</v>
      </c>
      <c r="S2502" s="16" t="str">
        <f>TEXT(Ecom[[#This Row],[Dates]],"YYYY")</f>
        <v>2025</v>
      </c>
      <c r="T2502" s="16"/>
    </row>
    <row r="2503" spans="1:20" x14ac:dyDescent="0.25">
      <c r="A2503" t="s">
        <v>62</v>
      </c>
      <c r="B2503" s="16">
        <v>46168</v>
      </c>
      <c r="C2503" t="s">
        <v>22</v>
      </c>
      <c r="D2503" t="s">
        <v>15</v>
      </c>
      <c r="E2503" t="s">
        <v>327</v>
      </c>
      <c r="F2503" t="s">
        <v>65</v>
      </c>
      <c r="G2503">
        <v>60076</v>
      </c>
      <c r="H2503" t="s">
        <v>47</v>
      </c>
      <c r="I2503" t="s">
        <v>26</v>
      </c>
      <c r="J2503" t="s">
        <v>37</v>
      </c>
      <c r="K2503" s="6">
        <v>2.3039999999999998</v>
      </c>
      <c r="L2503">
        <v>4</v>
      </c>
      <c r="M2503">
        <v>0.8</v>
      </c>
      <c r="N2503" s="6">
        <v>-3.5712000000000002</v>
      </c>
      <c r="O2503">
        <f t="shared" si="117"/>
        <v>-3.5712000000000002</v>
      </c>
      <c r="P2503" s="6">
        <f t="shared" si="118"/>
        <v>6.3479999999999999</v>
      </c>
      <c r="Q2503">
        <f t="shared" si="119"/>
        <v>8.7609577017499536</v>
      </c>
      <c r="R2503" s="16" t="str">
        <f>TEXT(Ecom[[#This Row],[Dates]],"mmm")</f>
        <v>May</v>
      </c>
      <c r="S2503" s="16" t="str">
        <f>TEXT(Ecom[[#This Row],[Dates]],"YYYY")</f>
        <v>2026</v>
      </c>
      <c r="T2503" s="16"/>
    </row>
    <row r="2504" spans="1:20" x14ac:dyDescent="0.25">
      <c r="A2504" t="s">
        <v>62</v>
      </c>
      <c r="B2504" s="16">
        <v>45760</v>
      </c>
      <c r="C2504" t="s">
        <v>22</v>
      </c>
      <c r="D2504" t="s">
        <v>15</v>
      </c>
      <c r="E2504" t="s">
        <v>327</v>
      </c>
      <c r="F2504" t="s">
        <v>65</v>
      </c>
      <c r="G2504">
        <v>60076</v>
      </c>
      <c r="H2504" t="s">
        <v>47</v>
      </c>
      <c r="I2504" t="s">
        <v>26</v>
      </c>
      <c r="J2504" t="s">
        <v>37</v>
      </c>
      <c r="K2504" s="6">
        <v>9.36</v>
      </c>
      <c r="L2504">
        <v>4</v>
      </c>
      <c r="M2504">
        <v>0.8</v>
      </c>
      <c r="N2504" s="6">
        <v>-16.38</v>
      </c>
      <c r="O2504">
        <f t="shared" si="117"/>
        <v>-16.38</v>
      </c>
      <c r="P2504" s="6">
        <f t="shared" si="118"/>
        <v>23.486666666666665</v>
      </c>
      <c r="Q2504">
        <f t="shared" si="119"/>
        <v>17.484011828800323</v>
      </c>
      <c r="R2504" s="16" t="str">
        <f>TEXT(Ecom[[#This Row],[Dates]],"mmm")</f>
        <v>Apr</v>
      </c>
      <c r="S2504" s="16" t="str">
        <f>TEXT(Ecom[[#This Row],[Dates]],"YYYY")</f>
        <v>2025</v>
      </c>
      <c r="T2504" s="16"/>
    </row>
    <row r="2505" spans="1:20" x14ac:dyDescent="0.25">
      <c r="A2505" t="s">
        <v>28</v>
      </c>
      <c r="B2505" s="16">
        <v>46239</v>
      </c>
      <c r="C2505" t="s">
        <v>14</v>
      </c>
      <c r="D2505" t="s">
        <v>15</v>
      </c>
      <c r="E2505" t="s">
        <v>52</v>
      </c>
      <c r="F2505" t="s">
        <v>24</v>
      </c>
      <c r="G2505">
        <v>94110</v>
      </c>
      <c r="H2505" t="s">
        <v>25</v>
      </c>
      <c r="I2505" t="s">
        <v>26</v>
      </c>
      <c r="J2505" t="s">
        <v>27</v>
      </c>
      <c r="K2505" s="6">
        <v>7.38</v>
      </c>
      <c r="L2505">
        <v>2</v>
      </c>
      <c r="M2505">
        <v>0</v>
      </c>
      <c r="N2505" s="6">
        <v>3.4685999999999999</v>
      </c>
      <c r="O2505" t="str">
        <f t="shared" si="117"/>
        <v/>
      </c>
      <c r="P2505" s="6">
        <f t="shared" si="118"/>
        <v>2749.5833333333335</v>
      </c>
      <c r="Q2505">
        <f t="shared" si="119"/>
        <v>3139.7178318324268</v>
      </c>
      <c r="R2505" s="16" t="str">
        <f>TEXT(Ecom[[#This Row],[Dates]],"mmm")</f>
        <v>Aug</v>
      </c>
      <c r="S2505" s="16" t="str">
        <f>TEXT(Ecom[[#This Row],[Dates]],"YYYY")</f>
        <v>2026</v>
      </c>
      <c r="T2505" s="16"/>
    </row>
    <row r="2506" spans="1:20" x14ac:dyDescent="0.25">
      <c r="A2506" t="s">
        <v>13</v>
      </c>
      <c r="B2506" s="16">
        <v>46119</v>
      </c>
      <c r="C2506" t="s">
        <v>14</v>
      </c>
      <c r="D2506" t="s">
        <v>15</v>
      </c>
      <c r="E2506" t="s">
        <v>52</v>
      </c>
      <c r="F2506" t="s">
        <v>24</v>
      </c>
      <c r="G2506">
        <v>94122</v>
      </c>
      <c r="H2506" t="s">
        <v>25</v>
      </c>
      <c r="I2506" t="s">
        <v>26</v>
      </c>
      <c r="J2506" t="s">
        <v>32</v>
      </c>
      <c r="K2506" s="6">
        <v>53.72</v>
      </c>
      <c r="L2506">
        <v>4</v>
      </c>
      <c r="M2506">
        <v>0</v>
      </c>
      <c r="N2506" s="6">
        <v>15.041600000000001</v>
      </c>
      <c r="O2506" t="str">
        <f t="shared" si="117"/>
        <v/>
      </c>
      <c r="P2506" s="6">
        <f t="shared" si="118"/>
        <v>2773.0966666666664</v>
      </c>
      <c r="Q2506">
        <f t="shared" si="119"/>
        <v>3504.162305511356</v>
      </c>
      <c r="R2506" s="16" t="str">
        <f>TEXT(Ecom[[#This Row],[Dates]],"mmm")</f>
        <v>Apr</v>
      </c>
      <c r="S2506" s="16" t="str">
        <f>TEXT(Ecom[[#This Row],[Dates]],"YYYY")</f>
        <v>2026</v>
      </c>
      <c r="T2506" s="16"/>
    </row>
    <row r="2507" spans="1:20" x14ac:dyDescent="0.25">
      <c r="A2507" t="s">
        <v>13</v>
      </c>
      <c r="B2507" s="16">
        <v>46199</v>
      </c>
      <c r="C2507" t="s">
        <v>14</v>
      </c>
      <c r="D2507" t="s">
        <v>15</v>
      </c>
      <c r="E2507" t="s">
        <v>52</v>
      </c>
      <c r="F2507" t="s">
        <v>24</v>
      </c>
      <c r="G2507">
        <v>94122</v>
      </c>
      <c r="H2507" t="s">
        <v>25</v>
      </c>
      <c r="I2507" t="s">
        <v>26</v>
      </c>
      <c r="J2507" t="s">
        <v>110</v>
      </c>
      <c r="K2507" s="6">
        <v>8187.65</v>
      </c>
      <c r="L2507">
        <v>5</v>
      </c>
      <c r="M2507">
        <v>0</v>
      </c>
      <c r="N2507" s="6">
        <v>327.50599999999997</v>
      </c>
      <c r="O2507" t="str">
        <f t="shared" si="117"/>
        <v/>
      </c>
      <c r="P2507" s="6">
        <f t="shared" si="118"/>
        <v>2766.1179999999999</v>
      </c>
      <c r="Q2507">
        <f t="shared" si="119"/>
        <v>3843.0743375242146</v>
      </c>
      <c r="R2507" s="16" t="str">
        <f>TEXT(Ecom[[#This Row],[Dates]],"mmm")</f>
        <v>Jun</v>
      </c>
      <c r="S2507" s="16" t="str">
        <f>TEXT(Ecom[[#This Row],[Dates]],"YYYY")</f>
        <v>2026</v>
      </c>
      <c r="T2507" s="16"/>
    </row>
    <row r="2508" spans="1:20" x14ac:dyDescent="0.25">
      <c r="A2508" t="s">
        <v>13</v>
      </c>
      <c r="B2508" s="16">
        <v>46010</v>
      </c>
      <c r="C2508" t="s">
        <v>14</v>
      </c>
      <c r="D2508" t="s">
        <v>15</v>
      </c>
      <c r="E2508" t="s">
        <v>52</v>
      </c>
      <c r="F2508" t="s">
        <v>24</v>
      </c>
      <c r="G2508">
        <v>94122</v>
      </c>
      <c r="H2508" t="s">
        <v>25</v>
      </c>
      <c r="I2508" t="s">
        <v>19</v>
      </c>
      <c r="J2508" t="s">
        <v>33</v>
      </c>
      <c r="K2508" s="6">
        <v>77.92</v>
      </c>
      <c r="L2508">
        <v>8</v>
      </c>
      <c r="M2508">
        <v>0</v>
      </c>
      <c r="N2508" s="6">
        <v>34.284799999999997</v>
      </c>
      <c r="O2508" t="str">
        <f t="shared" si="117"/>
        <v/>
      </c>
      <c r="P2508" s="6">
        <f t="shared" si="118"/>
        <v>102.49333333333334</v>
      </c>
      <c r="Q2508">
        <f t="shared" si="119"/>
        <v>2216.9033388440898</v>
      </c>
      <c r="R2508" s="16" t="str">
        <f>TEXT(Ecom[[#This Row],[Dates]],"mmm")</f>
        <v>Dec</v>
      </c>
      <c r="S2508" s="16" t="str">
        <f>TEXT(Ecom[[#This Row],[Dates]],"YYYY")</f>
        <v>2025</v>
      </c>
      <c r="T2508" s="16"/>
    </row>
    <row r="2509" spans="1:20" x14ac:dyDescent="0.25">
      <c r="A2509" t="s">
        <v>168</v>
      </c>
      <c r="B2509" s="16">
        <v>45830</v>
      </c>
      <c r="C2509" t="s">
        <v>14</v>
      </c>
      <c r="D2509" t="s">
        <v>15</v>
      </c>
      <c r="E2509" t="s">
        <v>61</v>
      </c>
      <c r="F2509" t="s">
        <v>46</v>
      </c>
      <c r="G2509">
        <v>77070</v>
      </c>
      <c r="H2509" t="s">
        <v>47</v>
      </c>
      <c r="I2509" t="s">
        <v>26</v>
      </c>
      <c r="J2509" t="s">
        <v>38</v>
      </c>
      <c r="K2509" s="6">
        <v>32.783999999999999</v>
      </c>
      <c r="L2509">
        <v>4</v>
      </c>
      <c r="M2509">
        <v>0.8</v>
      </c>
      <c r="N2509" s="6">
        <v>-85.238399999999999</v>
      </c>
      <c r="O2509">
        <f t="shared" si="117"/>
        <v>-85.238399999999999</v>
      </c>
      <c r="P2509" s="6">
        <f t="shared" si="118"/>
        <v>236.5</v>
      </c>
      <c r="Q2509">
        <f t="shared" si="119"/>
        <v>1585.2725328672225</v>
      </c>
      <c r="R2509" s="16" t="str">
        <f>TEXT(Ecom[[#This Row],[Dates]],"mmm")</f>
        <v>Jun</v>
      </c>
      <c r="S2509" s="16" t="str">
        <f>TEXT(Ecom[[#This Row],[Dates]],"YYYY")</f>
        <v>2025</v>
      </c>
      <c r="T2509" s="16"/>
    </row>
    <row r="2510" spans="1:20" x14ac:dyDescent="0.25">
      <c r="A2510" t="s">
        <v>28</v>
      </c>
      <c r="B2510" s="16">
        <v>46369</v>
      </c>
      <c r="C2510" t="s">
        <v>22</v>
      </c>
      <c r="D2510" t="s">
        <v>15</v>
      </c>
      <c r="E2510" t="s">
        <v>23</v>
      </c>
      <c r="F2510" t="s">
        <v>24</v>
      </c>
      <c r="G2510">
        <v>90045</v>
      </c>
      <c r="H2510" t="s">
        <v>25</v>
      </c>
      <c r="I2510" t="s">
        <v>35</v>
      </c>
      <c r="J2510" t="s">
        <v>36</v>
      </c>
      <c r="K2510" s="6">
        <v>196.77600000000001</v>
      </c>
      <c r="L2510">
        <v>3</v>
      </c>
      <c r="M2510">
        <v>0.2</v>
      </c>
      <c r="N2510" s="6">
        <v>14.7582</v>
      </c>
      <c r="O2510" t="str">
        <f t="shared" si="117"/>
        <v/>
      </c>
      <c r="P2510" s="6">
        <f t="shared" si="118"/>
        <v>598.21199999999999</v>
      </c>
      <c r="Q2510">
        <f t="shared" si="119"/>
        <v>335.78200274274076</v>
      </c>
      <c r="R2510" s="16" t="str">
        <f>TEXT(Ecom[[#This Row],[Dates]],"mmm")</f>
        <v>Dec</v>
      </c>
      <c r="S2510" s="16" t="str">
        <f>TEXT(Ecom[[#This Row],[Dates]],"YYYY")</f>
        <v>2026</v>
      </c>
      <c r="T2510" s="16"/>
    </row>
    <row r="2511" spans="1:20" x14ac:dyDescent="0.25">
      <c r="A2511" t="s">
        <v>28</v>
      </c>
      <c r="B2511" s="16">
        <v>45726</v>
      </c>
      <c r="C2511" t="s">
        <v>22</v>
      </c>
      <c r="D2511" t="s">
        <v>15</v>
      </c>
      <c r="E2511" t="s">
        <v>23</v>
      </c>
      <c r="F2511" t="s">
        <v>24</v>
      </c>
      <c r="G2511">
        <v>90045</v>
      </c>
      <c r="H2511" t="s">
        <v>25</v>
      </c>
      <c r="I2511" t="s">
        <v>35</v>
      </c>
      <c r="J2511" t="s">
        <v>59</v>
      </c>
      <c r="K2511" s="6">
        <v>479.94</v>
      </c>
      <c r="L2511">
        <v>6</v>
      </c>
      <c r="M2511">
        <v>0</v>
      </c>
      <c r="N2511" s="6">
        <v>52.793399999999998</v>
      </c>
      <c r="O2511" t="str">
        <f t="shared" si="117"/>
        <v/>
      </c>
      <c r="P2511" s="6">
        <f t="shared" si="118"/>
        <v>568.12</v>
      </c>
      <c r="Q2511">
        <f t="shared" si="119"/>
        <v>425.2263958818487</v>
      </c>
      <c r="R2511" s="16" t="str">
        <f>TEXT(Ecom[[#This Row],[Dates]],"mmm")</f>
        <v>Mar</v>
      </c>
      <c r="S2511" s="16" t="str">
        <f>TEXT(Ecom[[#This Row],[Dates]],"YYYY")</f>
        <v>2025</v>
      </c>
      <c r="T2511" s="16"/>
    </row>
    <row r="2512" spans="1:20" x14ac:dyDescent="0.25">
      <c r="A2512" t="s">
        <v>28</v>
      </c>
      <c r="B2512" s="16">
        <v>45784</v>
      </c>
      <c r="C2512" t="s">
        <v>44</v>
      </c>
      <c r="D2512" t="s">
        <v>15</v>
      </c>
      <c r="E2512" t="s">
        <v>354</v>
      </c>
      <c r="F2512" t="s">
        <v>119</v>
      </c>
      <c r="G2512">
        <v>73120</v>
      </c>
      <c r="H2512" t="s">
        <v>47</v>
      </c>
      <c r="I2512" t="s">
        <v>26</v>
      </c>
      <c r="J2512" t="s">
        <v>32</v>
      </c>
      <c r="K2512" s="6">
        <v>1117.92</v>
      </c>
      <c r="L2512">
        <v>4</v>
      </c>
      <c r="M2512">
        <v>0</v>
      </c>
      <c r="N2512" s="6">
        <v>55.896000000000001</v>
      </c>
      <c r="O2512" t="str">
        <f t="shared" si="117"/>
        <v/>
      </c>
      <c r="P2512" s="6">
        <f t="shared" si="118"/>
        <v>423.36000000000007</v>
      </c>
      <c r="Q2512">
        <f t="shared" si="119"/>
        <v>456.74453825013973</v>
      </c>
      <c r="R2512" s="16" t="str">
        <f>TEXT(Ecom[[#This Row],[Dates]],"mmm")</f>
        <v>May</v>
      </c>
      <c r="S2512" s="16" t="str">
        <f>TEXT(Ecom[[#This Row],[Dates]],"YYYY")</f>
        <v>2025</v>
      </c>
      <c r="T2512" s="16"/>
    </row>
    <row r="2513" spans="1:20" x14ac:dyDescent="0.25">
      <c r="A2513" t="s">
        <v>62</v>
      </c>
      <c r="B2513" s="16">
        <v>46121</v>
      </c>
      <c r="C2513" t="s">
        <v>14</v>
      </c>
      <c r="D2513" t="s">
        <v>15</v>
      </c>
      <c r="E2513" t="s">
        <v>124</v>
      </c>
      <c r="F2513" t="s">
        <v>125</v>
      </c>
      <c r="G2513">
        <v>71203</v>
      </c>
      <c r="H2513" t="s">
        <v>18</v>
      </c>
      <c r="I2513" t="s">
        <v>35</v>
      </c>
      <c r="J2513" t="s">
        <v>59</v>
      </c>
      <c r="K2513" s="6">
        <v>106.5</v>
      </c>
      <c r="L2513">
        <v>6</v>
      </c>
      <c r="M2513">
        <v>0</v>
      </c>
      <c r="N2513" s="6">
        <v>41.534999999999997</v>
      </c>
      <c r="O2513" t="str">
        <f t="shared" si="117"/>
        <v/>
      </c>
      <c r="P2513" s="6">
        <f t="shared" si="118"/>
        <v>82.709333333333333</v>
      </c>
      <c r="Q2513">
        <f t="shared" si="119"/>
        <v>344.44453188758746</v>
      </c>
      <c r="R2513" s="16" t="str">
        <f>TEXT(Ecom[[#This Row],[Dates]],"mmm")</f>
        <v>Apr</v>
      </c>
      <c r="S2513" s="16" t="str">
        <f>TEXT(Ecom[[#This Row],[Dates]],"YYYY")</f>
        <v>2026</v>
      </c>
      <c r="T2513" s="16"/>
    </row>
    <row r="2514" spans="1:20" x14ac:dyDescent="0.25">
      <c r="A2514" t="s">
        <v>28</v>
      </c>
      <c r="B2514" s="16">
        <v>46152</v>
      </c>
      <c r="C2514" t="s">
        <v>44</v>
      </c>
      <c r="D2514" t="s">
        <v>15</v>
      </c>
      <c r="E2514" t="s">
        <v>141</v>
      </c>
      <c r="F2514" t="s">
        <v>30</v>
      </c>
      <c r="G2514">
        <v>33614</v>
      </c>
      <c r="H2514" t="s">
        <v>18</v>
      </c>
      <c r="I2514" t="s">
        <v>26</v>
      </c>
      <c r="J2514" t="s">
        <v>37</v>
      </c>
      <c r="K2514" s="6">
        <v>45.66</v>
      </c>
      <c r="L2514">
        <v>5</v>
      </c>
      <c r="M2514">
        <v>0.7</v>
      </c>
      <c r="N2514" s="6">
        <v>-33.484000000000002</v>
      </c>
      <c r="O2514">
        <f t="shared" si="117"/>
        <v>-33.484000000000002</v>
      </c>
      <c r="P2514" s="6">
        <f t="shared" si="118"/>
        <v>63.206666666666656</v>
      </c>
      <c r="Q2514">
        <f t="shared" si="119"/>
        <v>218.37625658753564</v>
      </c>
      <c r="R2514" s="16" t="str">
        <f>TEXT(Ecom[[#This Row],[Dates]],"mmm")</f>
        <v>May</v>
      </c>
      <c r="S2514" s="16" t="str">
        <f>TEXT(Ecom[[#This Row],[Dates]],"YYYY")</f>
        <v>2026</v>
      </c>
      <c r="T2514" s="16"/>
    </row>
    <row r="2515" spans="1:20" x14ac:dyDescent="0.25">
      <c r="A2515" t="s">
        <v>28</v>
      </c>
      <c r="B2515" s="16">
        <v>45885</v>
      </c>
      <c r="C2515" t="s">
        <v>22</v>
      </c>
      <c r="D2515" t="s">
        <v>15</v>
      </c>
      <c r="E2515" t="s">
        <v>79</v>
      </c>
      <c r="F2515" t="s">
        <v>65</v>
      </c>
      <c r="G2515">
        <v>60623</v>
      </c>
      <c r="H2515" t="s">
        <v>47</v>
      </c>
      <c r="I2515" t="s">
        <v>35</v>
      </c>
      <c r="J2515" t="s">
        <v>59</v>
      </c>
      <c r="K2515" s="6">
        <v>95.968000000000004</v>
      </c>
      <c r="L2515">
        <v>4</v>
      </c>
      <c r="M2515">
        <v>0.2</v>
      </c>
      <c r="N2515" s="6">
        <v>1.1996</v>
      </c>
      <c r="O2515" t="str">
        <f t="shared" si="117"/>
        <v/>
      </c>
      <c r="P2515" s="6">
        <f t="shared" si="118"/>
        <v>136.09333333333333</v>
      </c>
      <c r="Q2515">
        <f t="shared" si="119"/>
        <v>74.942992485399628</v>
      </c>
      <c r="R2515" s="16" t="str">
        <f>TEXT(Ecom[[#This Row],[Dates]],"mmm")</f>
        <v>Aug</v>
      </c>
      <c r="S2515" s="16" t="str">
        <f>TEXT(Ecom[[#This Row],[Dates]],"YYYY")</f>
        <v>2025</v>
      </c>
      <c r="T2515" s="16"/>
    </row>
    <row r="2516" spans="1:20" x14ac:dyDescent="0.25">
      <c r="A2516" t="s">
        <v>28</v>
      </c>
      <c r="B2516" s="16">
        <v>45740</v>
      </c>
      <c r="C2516" t="s">
        <v>22</v>
      </c>
      <c r="D2516" t="s">
        <v>15</v>
      </c>
      <c r="E2516" t="s">
        <v>79</v>
      </c>
      <c r="F2516" t="s">
        <v>65</v>
      </c>
      <c r="G2516">
        <v>60623</v>
      </c>
      <c r="H2516" t="s">
        <v>47</v>
      </c>
      <c r="I2516" t="s">
        <v>19</v>
      </c>
      <c r="J2516" t="s">
        <v>21</v>
      </c>
      <c r="K2516" s="6">
        <v>47.991999999999997</v>
      </c>
      <c r="L2516">
        <v>2</v>
      </c>
      <c r="M2516">
        <v>0.3</v>
      </c>
      <c r="N2516" s="6">
        <v>-2.0568</v>
      </c>
      <c r="O2516">
        <f t="shared" si="117"/>
        <v>-2.0568</v>
      </c>
      <c r="P2516" s="6">
        <f t="shared" si="118"/>
        <v>305.65600000000001</v>
      </c>
      <c r="Q2516">
        <f t="shared" si="119"/>
        <v>188.03773036833343</v>
      </c>
      <c r="R2516" s="16" t="str">
        <f>TEXT(Ecom[[#This Row],[Dates]],"mmm")</f>
        <v>Mar</v>
      </c>
      <c r="S2516" s="16" t="str">
        <f>TEXT(Ecom[[#This Row],[Dates]],"YYYY")</f>
        <v>2025</v>
      </c>
      <c r="T2516" s="16"/>
    </row>
    <row r="2517" spans="1:20" x14ac:dyDescent="0.25">
      <c r="A2517" t="s">
        <v>28</v>
      </c>
      <c r="B2517" s="16">
        <v>45740</v>
      </c>
      <c r="C2517" t="s">
        <v>14</v>
      </c>
      <c r="D2517" t="s">
        <v>15</v>
      </c>
      <c r="E2517" t="s">
        <v>342</v>
      </c>
      <c r="F2517" t="s">
        <v>104</v>
      </c>
      <c r="G2517">
        <v>43402</v>
      </c>
      <c r="H2517" t="s">
        <v>57</v>
      </c>
      <c r="I2517" t="s">
        <v>26</v>
      </c>
      <c r="J2517" t="s">
        <v>32</v>
      </c>
      <c r="K2517" s="6">
        <v>264.32</v>
      </c>
      <c r="L2517">
        <v>2</v>
      </c>
      <c r="M2517">
        <v>0.2</v>
      </c>
      <c r="N2517" s="6">
        <v>19.824000000000002</v>
      </c>
      <c r="O2517" t="str">
        <f t="shared" si="117"/>
        <v/>
      </c>
      <c r="P2517" s="6">
        <f t="shared" si="118"/>
        <v>332.96866666666665</v>
      </c>
      <c r="Q2517">
        <f t="shared" si="119"/>
        <v>221.41046211822825</v>
      </c>
      <c r="R2517" s="16" t="str">
        <f>TEXT(Ecom[[#This Row],[Dates]],"mmm")</f>
        <v>Mar</v>
      </c>
      <c r="S2517" s="16" t="str">
        <f>TEXT(Ecom[[#This Row],[Dates]],"YYYY")</f>
        <v>2025</v>
      </c>
      <c r="T2517" s="16"/>
    </row>
    <row r="2518" spans="1:20" x14ac:dyDescent="0.25">
      <c r="A2518" t="s">
        <v>28</v>
      </c>
      <c r="B2518" s="16">
        <v>45818</v>
      </c>
      <c r="C2518" t="s">
        <v>14</v>
      </c>
      <c r="D2518" t="s">
        <v>15</v>
      </c>
      <c r="E2518" t="s">
        <v>61</v>
      </c>
      <c r="F2518" t="s">
        <v>46</v>
      </c>
      <c r="G2518">
        <v>77095</v>
      </c>
      <c r="H2518" t="s">
        <v>47</v>
      </c>
      <c r="I2518" t="s">
        <v>26</v>
      </c>
      <c r="J2518" t="s">
        <v>60</v>
      </c>
      <c r="K2518" s="6">
        <v>604.65599999999995</v>
      </c>
      <c r="L2518">
        <v>9</v>
      </c>
      <c r="M2518">
        <v>0.2</v>
      </c>
      <c r="N2518" s="6">
        <v>204.07140000000001</v>
      </c>
      <c r="O2518" t="str">
        <f t="shared" si="117"/>
        <v/>
      </c>
      <c r="P2518" s="6">
        <f t="shared" si="118"/>
        <v>251.58199999999999</v>
      </c>
      <c r="Q2518">
        <f t="shared" si="119"/>
        <v>247.77802044422594</v>
      </c>
      <c r="R2518" s="16" t="str">
        <f>TEXT(Ecom[[#This Row],[Dates]],"mmm")</f>
        <v>Jun</v>
      </c>
      <c r="S2518" s="16" t="str">
        <f>TEXT(Ecom[[#This Row],[Dates]],"YYYY")</f>
        <v>2025</v>
      </c>
      <c r="T2518" s="16"/>
    </row>
    <row r="2519" spans="1:20" x14ac:dyDescent="0.25">
      <c r="A2519" t="s">
        <v>28</v>
      </c>
      <c r="B2519" s="16">
        <v>46263</v>
      </c>
      <c r="C2519" t="s">
        <v>22</v>
      </c>
      <c r="D2519" t="s">
        <v>15</v>
      </c>
      <c r="E2519" t="s">
        <v>131</v>
      </c>
      <c r="F2519" t="s">
        <v>132</v>
      </c>
      <c r="G2519">
        <v>7090</v>
      </c>
      <c r="H2519" t="s">
        <v>57</v>
      </c>
      <c r="I2519" t="s">
        <v>19</v>
      </c>
      <c r="J2519" t="s">
        <v>33</v>
      </c>
      <c r="K2519" s="6">
        <v>129.93</v>
      </c>
      <c r="L2519">
        <v>3</v>
      </c>
      <c r="M2519">
        <v>0</v>
      </c>
      <c r="N2519" s="6">
        <v>12.993</v>
      </c>
      <c r="O2519" t="str">
        <f t="shared" si="117"/>
        <v/>
      </c>
      <c r="P2519" s="6">
        <f t="shared" si="118"/>
        <v>59.85</v>
      </c>
      <c r="Q2519">
        <f t="shared" si="119"/>
        <v>178.60981154999837</v>
      </c>
      <c r="R2519" s="16" t="str">
        <f>TEXT(Ecom[[#This Row],[Dates]],"mmm")</f>
        <v>Aug</v>
      </c>
      <c r="S2519" s="16" t="str">
        <f>TEXT(Ecom[[#This Row],[Dates]],"YYYY")</f>
        <v>2026</v>
      </c>
      <c r="T2519" s="16"/>
    </row>
    <row r="2520" spans="1:20" x14ac:dyDescent="0.25">
      <c r="A2520" t="s">
        <v>28</v>
      </c>
      <c r="B2520" s="16">
        <v>45766</v>
      </c>
      <c r="C2520" t="s">
        <v>44</v>
      </c>
      <c r="D2520" t="s">
        <v>15</v>
      </c>
      <c r="E2520" t="s">
        <v>354</v>
      </c>
      <c r="F2520" t="s">
        <v>119</v>
      </c>
      <c r="G2520">
        <v>73120</v>
      </c>
      <c r="H2520" t="s">
        <v>47</v>
      </c>
      <c r="I2520" t="s">
        <v>26</v>
      </c>
      <c r="J2520" t="s">
        <v>27</v>
      </c>
      <c r="K2520" s="6">
        <v>20.16</v>
      </c>
      <c r="L2520">
        <v>7</v>
      </c>
      <c r="M2520">
        <v>0</v>
      </c>
      <c r="N2520" s="6">
        <v>9.8783999999999992</v>
      </c>
      <c r="O2520" t="str">
        <f t="shared" si="117"/>
        <v/>
      </c>
      <c r="P2520" s="6">
        <f t="shared" si="118"/>
        <v>306.07</v>
      </c>
      <c r="Q2520">
        <f t="shared" si="119"/>
        <v>351.61932284029365</v>
      </c>
      <c r="R2520" s="16" t="str">
        <f>TEXT(Ecom[[#This Row],[Dates]],"mmm")</f>
        <v>Apr</v>
      </c>
      <c r="S2520" s="16" t="str">
        <f>TEXT(Ecom[[#This Row],[Dates]],"YYYY")</f>
        <v>2025</v>
      </c>
      <c r="T2520" s="16"/>
    </row>
    <row r="2521" spans="1:20" x14ac:dyDescent="0.25">
      <c r="A2521" t="s">
        <v>28</v>
      </c>
      <c r="B2521" s="16">
        <v>45803</v>
      </c>
      <c r="C2521" t="s">
        <v>44</v>
      </c>
      <c r="D2521" t="s">
        <v>15</v>
      </c>
      <c r="E2521" t="s">
        <v>354</v>
      </c>
      <c r="F2521" t="s">
        <v>119</v>
      </c>
      <c r="G2521">
        <v>73120</v>
      </c>
      <c r="H2521" t="s">
        <v>47</v>
      </c>
      <c r="I2521" t="s">
        <v>26</v>
      </c>
      <c r="J2521" t="s">
        <v>27</v>
      </c>
      <c r="K2521" s="6">
        <v>29.46</v>
      </c>
      <c r="L2521">
        <v>6</v>
      </c>
      <c r="M2521">
        <v>0</v>
      </c>
      <c r="N2521" s="6">
        <v>14.4354</v>
      </c>
      <c r="O2521" t="str">
        <f t="shared" si="117"/>
        <v/>
      </c>
      <c r="P2521" s="6">
        <f t="shared" si="118"/>
        <v>303.67</v>
      </c>
      <c r="Q2521">
        <f t="shared" si="119"/>
        <v>365.99845473262133</v>
      </c>
      <c r="R2521" s="16" t="str">
        <f>TEXT(Ecom[[#This Row],[Dates]],"mmm")</f>
        <v>May</v>
      </c>
      <c r="S2521" s="16" t="str">
        <f>TEXT(Ecom[[#This Row],[Dates]],"YYYY")</f>
        <v>2025</v>
      </c>
      <c r="T2521" s="16"/>
    </row>
    <row r="2522" spans="1:20" x14ac:dyDescent="0.25">
      <c r="A2522" t="s">
        <v>28</v>
      </c>
      <c r="B2522" s="16">
        <v>45852</v>
      </c>
      <c r="C2522" t="s">
        <v>44</v>
      </c>
      <c r="D2522" t="s">
        <v>15</v>
      </c>
      <c r="E2522" t="s">
        <v>354</v>
      </c>
      <c r="F2522" t="s">
        <v>119</v>
      </c>
      <c r="G2522">
        <v>73120</v>
      </c>
      <c r="H2522" t="s">
        <v>47</v>
      </c>
      <c r="I2522" t="s">
        <v>26</v>
      </c>
      <c r="J2522" t="s">
        <v>38</v>
      </c>
      <c r="K2522" s="6">
        <v>868.59</v>
      </c>
      <c r="L2522">
        <v>3</v>
      </c>
      <c r="M2522">
        <v>0</v>
      </c>
      <c r="N2522" s="6">
        <v>251.89109999999999</v>
      </c>
      <c r="O2522" t="str">
        <f t="shared" si="117"/>
        <v/>
      </c>
      <c r="P2522" s="6">
        <f t="shared" si="118"/>
        <v>295.68333333333334</v>
      </c>
      <c r="Q2522">
        <f t="shared" si="119"/>
        <v>402.13903957232026</v>
      </c>
      <c r="R2522" s="16" t="str">
        <f>TEXT(Ecom[[#This Row],[Dates]],"mmm")</f>
        <v>Jul</v>
      </c>
      <c r="S2522" s="16" t="str">
        <f>TEXT(Ecom[[#This Row],[Dates]],"YYYY")</f>
        <v>2025</v>
      </c>
      <c r="T2522" s="16"/>
    </row>
    <row r="2523" spans="1:20" x14ac:dyDescent="0.25">
      <c r="A2523" t="s">
        <v>28</v>
      </c>
      <c r="B2523" s="16">
        <v>46243</v>
      </c>
      <c r="C2523" t="s">
        <v>44</v>
      </c>
      <c r="D2523" t="s">
        <v>15</v>
      </c>
      <c r="E2523" t="s">
        <v>354</v>
      </c>
      <c r="F2523" t="s">
        <v>119</v>
      </c>
      <c r="G2523">
        <v>73120</v>
      </c>
      <c r="H2523" t="s">
        <v>47</v>
      </c>
      <c r="I2523" t="s">
        <v>26</v>
      </c>
      <c r="J2523" t="s">
        <v>41</v>
      </c>
      <c r="K2523" s="6">
        <v>12.96</v>
      </c>
      <c r="L2523">
        <v>2</v>
      </c>
      <c r="M2523">
        <v>0</v>
      </c>
      <c r="N2523" s="6">
        <v>6.2207999999999997</v>
      </c>
      <c r="O2523" t="str">
        <f t="shared" si="117"/>
        <v/>
      </c>
      <c r="P2523" s="6">
        <f t="shared" si="118"/>
        <v>46.686666666666667</v>
      </c>
      <c r="Q2523">
        <f t="shared" si="119"/>
        <v>241.06062761302437</v>
      </c>
      <c r="R2523" s="16" t="str">
        <f>TEXT(Ecom[[#This Row],[Dates]],"mmm")</f>
        <v>Aug</v>
      </c>
      <c r="S2523" s="16" t="str">
        <f>TEXT(Ecom[[#This Row],[Dates]],"YYYY")</f>
        <v>2026</v>
      </c>
      <c r="T2523" s="16"/>
    </row>
    <row r="2524" spans="1:20" x14ac:dyDescent="0.25">
      <c r="A2524" t="s">
        <v>28</v>
      </c>
      <c r="B2524" s="16">
        <v>46011</v>
      </c>
      <c r="C2524" t="s">
        <v>44</v>
      </c>
      <c r="D2524" t="s">
        <v>15</v>
      </c>
      <c r="E2524" t="s">
        <v>354</v>
      </c>
      <c r="F2524" t="s">
        <v>119</v>
      </c>
      <c r="G2524">
        <v>73120</v>
      </c>
      <c r="H2524" t="s">
        <v>47</v>
      </c>
      <c r="I2524" t="s">
        <v>35</v>
      </c>
      <c r="J2524" t="s">
        <v>36</v>
      </c>
      <c r="K2524" s="6">
        <v>5.5</v>
      </c>
      <c r="L2524">
        <v>1</v>
      </c>
      <c r="M2524">
        <v>0</v>
      </c>
      <c r="N2524" s="6">
        <v>1.375</v>
      </c>
      <c r="O2524" t="str">
        <f t="shared" si="117"/>
        <v/>
      </c>
      <c r="P2524" s="6">
        <f t="shared" si="118"/>
        <v>56.382666666666665</v>
      </c>
      <c r="Q2524">
        <f t="shared" si="119"/>
        <v>173.22803576403754</v>
      </c>
      <c r="R2524" s="16" t="str">
        <f>TEXT(Ecom[[#This Row],[Dates]],"mmm")</f>
        <v>Dec</v>
      </c>
      <c r="S2524" s="16" t="str">
        <f>TEXT(Ecom[[#This Row],[Dates]],"YYYY")</f>
        <v>2025</v>
      </c>
      <c r="T2524" s="16"/>
    </row>
    <row r="2525" spans="1:20" x14ac:dyDescent="0.25">
      <c r="A2525" t="s">
        <v>28</v>
      </c>
      <c r="B2525" s="16">
        <v>46090</v>
      </c>
      <c r="C2525" t="s">
        <v>44</v>
      </c>
      <c r="D2525" t="s">
        <v>15</v>
      </c>
      <c r="E2525" t="s">
        <v>354</v>
      </c>
      <c r="F2525" t="s">
        <v>119</v>
      </c>
      <c r="G2525">
        <v>73120</v>
      </c>
      <c r="H2525" t="s">
        <v>47</v>
      </c>
      <c r="I2525" t="s">
        <v>26</v>
      </c>
      <c r="J2525" t="s">
        <v>37</v>
      </c>
      <c r="K2525" s="6">
        <v>121.6</v>
      </c>
      <c r="L2525">
        <v>4</v>
      </c>
      <c r="M2525">
        <v>0</v>
      </c>
      <c r="N2525" s="6">
        <v>55.936</v>
      </c>
      <c r="O2525" t="str">
        <f t="shared" si="117"/>
        <v/>
      </c>
      <c r="P2525" s="6">
        <f t="shared" si="118"/>
        <v>63.045333333333332</v>
      </c>
      <c r="Q2525">
        <f t="shared" si="119"/>
        <v>49.085107947545779</v>
      </c>
      <c r="R2525" s="16" t="str">
        <f>TEXT(Ecom[[#This Row],[Dates]],"mmm")</f>
        <v>Mar</v>
      </c>
      <c r="S2525" s="16" t="str">
        <f>TEXT(Ecom[[#This Row],[Dates]],"YYYY")</f>
        <v>2026</v>
      </c>
      <c r="T2525" s="16"/>
    </row>
    <row r="2526" spans="1:20" x14ac:dyDescent="0.25">
      <c r="A2526" t="s">
        <v>28</v>
      </c>
      <c r="B2526" s="16">
        <v>45972</v>
      </c>
      <c r="C2526" t="s">
        <v>14</v>
      </c>
      <c r="D2526" t="s">
        <v>15</v>
      </c>
      <c r="E2526" t="s">
        <v>61</v>
      </c>
      <c r="F2526" t="s">
        <v>46</v>
      </c>
      <c r="G2526">
        <v>77041</v>
      </c>
      <c r="H2526" t="s">
        <v>47</v>
      </c>
      <c r="I2526" t="s">
        <v>26</v>
      </c>
      <c r="J2526" t="s">
        <v>34</v>
      </c>
      <c r="K2526" s="6">
        <v>42.048000000000002</v>
      </c>
      <c r="L2526">
        <v>9</v>
      </c>
      <c r="M2526">
        <v>0.2</v>
      </c>
      <c r="N2526" s="6">
        <v>5.2560000000000002</v>
      </c>
      <c r="O2526" t="str">
        <f t="shared" si="117"/>
        <v/>
      </c>
      <c r="P2526" s="6">
        <f t="shared" si="118"/>
        <v>24.812000000000001</v>
      </c>
      <c r="Q2526">
        <f t="shared" si="119"/>
        <v>25.409156483149637</v>
      </c>
      <c r="R2526" s="16" t="str">
        <f>TEXT(Ecom[[#This Row],[Dates]],"mmm")</f>
        <v>Nov</v>
      </c>
      <c r="S2526" s="16" t="str">
        <f>TEXT(Ecom[[#This Row],[Dates]],"YYYY")</f>
        <v>2025</v>
      </c>
      <c r="T2526" s="16"/>
    </row>
    <row r="2527" spans="1:20" x14ac:dyDescent="0.25">
      <c r="A2527" t="s">
        <v>28</v>
      </c>
      <c r="B2527" s="16">
        <v>45775</v>
      </c>
      <c r="C2527" t="s">
        <v>14</v>
      </c>
      <c r="D2527" t="s">
        <v>15</v>
      </c>
      <c r="E2527" t="s">
        <v>61</v>
      </c>
      <c r="F2527" t="s">
        <v>46</v>
      </c>
      <c r="G2527">
        <v>77041</v>
      </c>
      <c r="H2527" t="s">
        <v>47</v>
      </c>
      <c r="I2527" t="s">
        <v>35</v>
      </c>
      <c r="J2527" t="s">
        <v>59</v>
      </c>
      <c r="K2527" s="6">
        <v>25.488</v>
      </c>
      <c r="L2527">
        <v>2</v>
      </c>
      <c r="M2527">
        <v>0.2</v>
      </c>
      <c r="N2527" s="6">
        <v>4.4603999999999999</v>
      </c>
      <c r="O2527" t="str">
        <f t="shared" si="117"/>
        <v/>
      </c>
      <c r="P2527" s="6">
        <f t="shared" si="118"/>
        <v>14.012</v>
      </c>
      <c r="Q2527">
        <f t="shared" si="119"/>
        <v>24.155313612199357</v>
      </c>
      <c r="R2527" s="16" t="str">
        <f>TEXT(Ecom[[#This Row],[Dates]],"mmm")</f>
        <v>Apr</v>
      </c>
      <c r="S2527" s="16" t="str">
        <f>TEXT(Ecom[[#This Row],[Dates]],"YYYY")</f>
        <v>2025</v>
      </c>
      <c r="T2527" s="16"/>
    </row>
    <row r="2528" spans="1:20" x14ac:dyDescent="0.25">
      <c r="A2528" t="s">
        <v>28</v>
      </c>
      <c r="B2528" s="16">
        <v>45761</v>
      </c>
      <c r="C2528" t="s">
        <v>14</v>
      </c>
      <c r="D2528" t="s">
        <v>15</v>
      </c>
      <c r="E2528" t="s">
        <v>61</v>
      </c>
      <c r="F2528" t="s">
        <v>46</v>
      </c>
      <c r="G2528">
        <v>77041</v>
      </c>
      <c r="H2528" t="s">
        <v>47</v>
      </c>
      <c r="I2528" t="s">
        <v>26</v>
      </c>
      <c r="J2528" t="s">
        <v>37</v>
      </c>
      <c r="K2528" s="6">
        <v>6.9</v>
      </c>
      <c r="L2528">
        <v>3</v>
      </c>
      <c r="M2528">
        <v>0.8</v>
      </c>
      <c r="N2528" s="6">
        <v>-12.074999999999999</v>
      </c>
      <c r="O2528">
        <f t="shared" si="117"/>
        <v>-12.074999999999999</v>
      </c>
      <c r="P2528" s="6">
        <f t="shared" si="118"/>
        <v>8.1720000000000006</v>
      </c>
      <c r="Q2528">
        <f t="shared" si="119"/>
        <v>10.644652115812271</v>
      </c>
      <c r="R2528" s="16" t="str">
        <f>TEXT(Ecom[[#This Row],[Dates]],"mmm")</f>
        <v>Apr</v>
      </c>
      <c r="S2528" s="16" t="str">
        <f>TEXT(Ecom[[#This Row],[Dates]],"YYYY")</f>
        <v>2025</v>
      </c>
      <c r="T2528" s="16"/>
    </row>
    <row r="2529" spans="1:20" x14ac:dyDescent="0.25">
      <c r="A2529" t="s">
        <v>28</v>
      </c>
      <c r="B2529" s="16">
        <v>46030</v>
      </c>
      <c r="C2529" t="s">
        <v>14</v>
      </c>
      <c r="D2529" t="s">
        <v>15</v>
      </c>
      <c r="E2529" t="s">
        <v>61</v>
      </c>
      <c r="F2529" t="s">
        <v>46</v>
      </c>
      <c r="G2529">
        <v>77041</v>
      </c>
      <c r="H2529" t="s">
        <v>47</v>
      </c>
      <c r="I2529" t="s">
        <v>26</v>
      </c>
      <c r="J2529" t="s">
        <v>37</v>
      </c>
      <c r="K2529" s="6">
        <v>9.6479999999999997</v>
      </c>
      <c r="L2529">
        <v>6</v>
      </c>
      <c r="M2529">
        <v>0.8</v>
      </c>
      <c r="N2529" s="6">
        <v>-16.884</v>
      </c>
      <c r="O2529">
        <f t="shared" si="117"/>
        <v>-16.884</v>
      </c>
      <c r="P2529" s="6">
        <f t="shared" si="118"/>
        <v>9.3280000000000012</v>
      </c>
      <c r="Q2529">
        <f t="shared" si="119"/>
        <v>2.5927920600516092</v>
      </c>
      <c r="R2529" s="16" t="str">
        <f>TEXT(Ecom[[#This Row],[Dates]],"mmm")</f>
        <v>Jan</v>
      </c>
      <c r="S2529" s="16" t="str">
        <f>TEXT(Ecom[[#This Row],[Dates]],"YYYY")</f>
        <v>2026</v>
      </c>
      <c r="T2529" s="16"/>
    </row>
    <row r="2530" spans="1:20" x14ac:dyDescent="0.25">
      <c r="A2530" t="s">
        <v>28</v>
      </c>
      <c r="B2530" s="16">
        <v>45924</v>
      </c>
      <c r="C2530" t="s">
        <v>14</v>
      </c>
      <c r="D2530" t="s">
        <v>15</v>
      </c>
      <c r="E2530" t="s">
        <v>61</v>
      </c>
      <c r="F2530" t="s">
        <v>46</v>
      </c>
      <c r="G2530">
        <v>77041</v>
      </c>
      <c r="H2530" t="s">
        <v>47</v>
      </c>
      <c r="I2530" t="s">
        <v>26</v>
      </c>
      <c r="J2530" t="s">
        <v>41</v>
      </c>
      <c r="K2530" s="6">
        <v>7.968</v>
      </c>
      <c r="L2530">
        <v>2</v>
      </c>
      <c r="M2530">
        <v>0.2</v>
      </c>
      <c r="N2530" s="6">
        <v>2.8883999999999999</v>
      </c>
      <c r="O2530" t="str">
        <f t="shared" si="117"/>
        <v/>
      </c>
      <c r="P2530" s="6">
        <f t="shared" si="118"/>
        <v>44.178666666666665</v>
      </c>
      <c r="Q2530">
        <f t="shared" si="119"/>
        <v>40.431466037307203</v>
      </c>
      <c r="R2530" s="16" t="str">
        <f>TEXT(Ecom[[#This Row],[Dates]],"mmm")</f>
        <v>Sep</v>
      </c>
      <c r="S2530" s="16" t="str">
        <f>TEXT(Ecom[[#This Row],[Dates]],"YYYY")</f>
        <v>2025</v>
      </c>
      <c r="T2530" s="16"/>
    </row>
    <row r="2531" spans="1:20" x14ac:dyDescent="0.25">
      <c r="A2531" t="s">
        <v>28</v>
      </c>
      <c r="B2531" s="16">
        <v>45817</v>
      </c>
      <c r="C2531" t="s">
        <v>44</v>
      </c>
      <c r="D2531" t="s">
        <v>15</v>
      </c>
      <c r="E2531" t="s">
        <v>29</v>
      </c>
      <c r="F2531" t="s">
        <v>30</v>
      </c>
      <c r="G2531">
        <v>33311</v>
      </c>
      <c r="H2531" t="s">
        <v>18</v>
      </c>
      <c r="I2531" t="s">
        <v>26</v>
      </c>
      <c r="J2531" t="s">
        <v>41</v>
      </c>
      <c r="K2531" s="6">
        <v>10.368</v>
      </c>
      <c r="L2531">
        <v>2</v>
      </c>
      <c r="M2531">
        <v>0.2</v>
      </c>
      <c r="N2531" s="6">
        <v>3.6288</v>
      </c>
      <c r="O2531" t="str">
        <f t="shared" si="117"/>
        <v/>
      </c>
      <c r="P2531" s="6">
        <f t="shared" si="118"/>
        <v>47.509333333333331</v>
      </c>
      <c r="Q2531">
        <f t="shared" si="119"/>
        <v>43.883299109578587</v>
      </c>
      <c r="R2531" s="16" t="str">
        <f>TEXT(Ecom[[#This Row],[Dates]],"mmm")</f>
        <v>Jun</v>
      </c>
      <c r="S2531" s="16" t="str">
        <f>TEXT(Ecom[[#This Row],[Dates]],"YYYY")</f>
        <v>2025</v>
      </c>
      <c r="T2531" s="16"/>
    </row>
    <row r="2532" spans="1:20" x14ac:dyDescent="0.25">
      <c r="A2532" t="s">
        <v>28</v>
      </c>
      <c r="B2532" s="16">
        <v>45915</v>
      </c>
      <c r="C2532" t="s">
        <v>22</v>
      </c>
      <c r="D2532" t="s">
        <v>15</v>
      </c>
      <c r="E2532" t="s">
        <v>376</v>
      </c>
      <c r="F2532" t="s">
        <v>197</v>
      </c>
      <c r="G2532">
        <v>72209</v>
      </c>
      <c r="H2532" t="s">
        <v>18</v>
      </c>
      <c r="I2532" t="s">
        <v>26</v>
      </c>
      <c r="J2532" t="s">
        <v>41</v>
      </c>
      <c r="K2532" s="6">
        <v>114.2</v>
      </c>
      <c r="L2532">
        <v>5</v>
      </c>
      <c r="M2532">
        <v>0</v>
      </c>
      <c r="N2532" s="6">
        <v>52.531999999999996</v>
      </c>
      <c r="O2532" t="str">
        <f t="shared" si="117"/>
        <v/>
      </c>
      <c r="P2532" s="6">
        <f t="shared" si="118"/>
        <v>48.276666666666664</v>
      </c>
      <c r="Q2532">
        <f t="shared" si="119"/>
        <v>48.456113935991375</v>
      </c>
      <c r="R2532" s="16" t="str">
        <f>TEXT(Ecom[[#This Row],[Dates]],"mmm")</f>
        <v>Sep</v>
      </c>
      <c r="S2532" s="16" t="str">
        <f>TEXT(Ecom[[#This Row],[Dates]],"YYYY")</f>
        <v>2025</v>
      </c>
      <c r="T2532" s="16"/>
    </row>
    <row r="2533" spans="1:20" x14ac:dyDescent="0.25">
      <c r="A2533" t="s">
        <v>28</v>
      </c>
      <c r="B2533" s="16">
        <v>46131</v>
      </c>
      <c r="C2533" t="s">
        <v>22</v>
      </c>
      <c r="D2533" t="s">
        <v>15</v>
      </c>
      <c r="E2533" t="s">
        <v>376</v>
      </c>
      <c r="F2533" t="s">
        <v>197</v>
      </c>
      <c r="G2533">
        <v>72209</v>
      </c>
      <c r="H2533" t="s">
        <v>18</v>
      </c>
      <c r="I2533" t="s">
        <v>26</v>
      </c>
      <c r="J2533" t="s">
        <v>37</v>
      </c>
      <c r="K2533" s="6">
        <v>17.96</v>
      </c>
      <c r="L2533">
        <v>4</v>
      </c>
      <c r="M2533">
        <v>0</v>
      </c>
      <c r="N2533" s="6">
        <v>8.2615999999999996</v>
      </c>
      <c r="O2533" t="str">
        <f t="shared" si="117"/>
        <v/>
      </c>
      <c r="P2533" s="6">
        <f t="shared" si="118"/>
        <v>123.52999999999999</v>
      </c>
      <c r="Q2533">
        <f t="shared" si="119"/>
        <v>127.7796837158338</v>
      </c>
      <c r="R2533" s="16" t="str">
        <f>TEXT(Ecom[[#This Row],[Dates]],"mmm")</f>
        <v>Apr</v>
      </c>
      <c r="S2533" s="16" t="str">
        <f>TEXT(Ecom[[#This Row],[Dates]],"YYYY")</f>
        <v>2026</v>
      </c>
      <c r="T2533" s="16"/>
    </row>
    <row r="2534" spans="1:20" x14ac:dyDescent="0.25">
      <c r="A2534" t="s">
        <v>28</v>
      </c>
      <c r="B2534" s="16">
        <v>45985</v>
      </c>
      <c r="C2534" t="s">
        <v>22</v>
      </c>
      <c r="D2534" t="s">
        <v>15</v>
      </c>
      <c r="E2534" t="s">
        <v>376</v>
      </c>
      <c r="F2534" t="s">
        <v>197</v>
      </c>
      <c r="G2534">
        <v>72209</v>
      </c>
      <c r="H2534" t="s">
        <v>18</v>
      </c>
      <c r="I2534" t="s">
        <v>26</v>
      </c>
      <c r="J2534" t="s">
        <v>77</v>
      </c>
      <c r="K2534" s="6">
        <v>12.67</v>
      </c>
      <c r="L2534">
        <v>7</v>
      </c>
      <c r="M2534">
        <v>0</v>
      </c>
      <c r="N2534" s="6">
        <v>4.5612000000000004</v>
      </c>
      <c r="O2534" t="str">
        <f t="shared" si="117"/>
        <v/>
      </c>
      <c r="P2534" s="6">
        <f t="shared" si="118"/>
        <v>718.08733333333339</v>
      </c>
      <c r="Q2534">
        <f t="shared" si="119"/>
        <v>638.27340648369193</v>
      </c>
      <c r="R2534" s="16" t="str">
        <f>TEXT(Ecom[[#This Row],[Dates]],"mmm")</f>
        <v>Nov</v>
      </c>
      <c r="S2534" s="16" t="str">
        <f>TEXT(Ecom[[#This Row],[Dates]],"YYYY")</f>
        <v>2025</v>
      </c>
      <c r="T2534" s="16"/>
    </row>
    <row r="2535" spans="1:20" x14ac:dyDescent="0.25">
      <c r="A2535" t="s">
        <v>28</v>
      </c>
      <c r="B2535" s="16">
        <v>45916</v>
      </c>
      <c r="C2535" t="s">
        <v>22</v>
      </c>
      <c r="D2535" t="s">
        <v>15</v>
      </c>
      <c r="E2535" t="s">
        <v>376</v>
      </c>
      <c r="F2535" t="s">
        <v>197</v>
      </c>
      <c r="G2535">
        <v>72209</v>
      </c>
      <c r="H2535" t="s">
        <v>18</v>
      </c>
      <c r="I2535" t="s">
        <v>35</v>
      </c>
      <c r="J2535" t="s">
        <v>59</v>
      </c>
      <c r="K2535" s="6">
        <v>339.96</v>
      </c>
      <c r="L2535">
        <v>4</v>
      </c>
      <c r="M2535">
        <v>0</v>
      </c>
      <c r="N2535" s="6">
        <v>122.3856</v>
      </c>
      <c r="O2535" t="str">
        <f t="shared" si="117"/>
        <v/>
      </c>
      <c r="P2535" s="6">
        <f t="shared" si="118"/>
        <v>729.30400000000009</v>
      </c>
      <c r="Q2535">
        <f t="shared" si="119"/>
        <v>749.97291813722131</v>
      </c>
      <c r="R2535" s="16" t="str">
        <f>TEXT(Ecom[[#This Row],[Dates]],"mmm")</f>
        <v>Sep</v>
      </c>
      <c r="S2535" s="16" t="str">
        <f>TEXT(Ecom[[#This Row],[Dates]],"YYYY")</f>
        <v>2025</v>
      </c>
      <c r="T2535" s="16"/>
    </row>
    <row r="2536" spans="1:20" x14ac:dyDescent="0.25">
      <c r="A2536" t="s">
        <v>13</v>
      </c>
      <c r="B2536" s="16">
        <v>45922</v>
      </c>
      <c r="C2536" t="s">
        <v>22</v>
      </c>
      <c r="D2536" t="s">
        <v>15</v>
      </c>
      <c r="E2536" t="s">
        <v>55</v>
      </c>
      <c r="F2536" t="s">
        <v>56</v>
      </c>
      <c r="G2536">
        <v>19120</v>
      </c>
      <c r="H2536" t="s">
        <v>57</v>
      </c>
      <c r="I2536" t="s">
        <v>26</v>
      </c>
      <c r="J2536" t="s">
        <v>32</v>
      </c>
      <c r="K2536" s="6">
        <v>1801.6320000000001</v>
      </c>
      <c r="L2536">
        <v>6</v>
      </c>
      <c r="M2536">
        <v>0.2</v>
      </c>
      <c r="N2536" s="6">
        <v>-337.80599999999998</v>
      </c>
      <c r="O2536">
        <f t="shared" si="117"/>
        <v>-337.80599999999998</v>
      </c>
      <c r="P2536" s="6">
        <f t="shared" si="118"/>
        <v>676.64600000000007</v>
      </c>
      <c r="Q2536">
        <f t="shared" si="119"/>
        <v>792.72204134820129</v>
      </c>
      <c r="R2536" s="16" t="str">
        <f>TEXT(Ecom[[#This Row],[Dates]],"mmm")</f>
        <v>Sep</v>
      </c>
      <c r="S2536" s="16" t="str">
        <f>TEXT(Ecom[[#This Row],[Dates]],"YYYY")</f>
        <v>2025</v>
      </c>
      <c r="T2536" s="16"/>
    </row>
    <row r="2537" spans="1:20" x14ac:dyDescent="0.25">
      <c r="A2537" t="s">
        <v>62</v>
      </c>
      <c r="B2537" s="16">
        <v>46018</v>
      </c>
      <c r="C2537" t="s">
        <v>22</v>
      </c>
      <c r="D2537" t="s">
        <v>15</v>
      </c>
      <c r="E2537" t="s">
        <v>403</v>
      </c>
      <c r="F2537" t="s">
        <v>24</v>
      </c>
      <c r="G2537">
        <v>92253</v>
      </c>
      <c r="H2537" t="s">
        <v>25</v>
      </c>
      <c r="I2537" t="s">
        <v>35</v>
      </c>
      <c r="J2537" t="s">
        <v>59</v>
      </c>
      <c r="K2537" s="6">
        <v>46.32</v>
      </c>
      <c r="L2537">
        <v>4</v>
      </c>
      <c r="M2537">
        <v>0</v>
      </c>
      <c r="N2537" s="6">
        <v>18.064800000000002</v>
      </c>
      <c r="O2537" t="str">
        <f t="shared" si="117"/>
        <v/>
      </c>
      <c r="P2537" s="6">
        <f t="shared" si="118"/>
        <v>220.09399999999997</v>
      </c>
      <c r="Q2537">
        <f t="shared" si="119"/>
        <v>502.0124971153607</v>
      </c>
      <c r="R2537" s="16" t="str">
        <f>TEXT(Ecom[[#This Row],[Dates]],"mmm")</f>
        <v>Dec</v>
      </c>
      <c r="S2537" s="16" t="str">
        <f>TEXT(Ecom[[#This Row],[Dates]],"YYYY")</f>
        <v>2025</v>
      </c>
      <c r="T2537" s="16"/>
    </row>
    <row r="2538" spans="1:20" x14ac:dyDescent="0.25">
      <c r="A2538" t="s">
        <v>13</v>
      </c>
      <c r="B2538" s="16">
        <v>46029</v>
      </c>
      <c r="C2538" t="s">
        <v>14</v>
      </c>
      <c r="D2538" t="s">
        <v>15</v>
      </c>
      <c r="E2538" t="s">
        <v>221</v>
      </c>
      <c r="F2538" t="s">
        <v>104</v>
      </c>
      <c r="G2538">
        <v>44105</v>
      </c>
      <c r="H2538" t="s">
        <v>57</v>
      </c>
      <c r="I2538" t="s">
        <v>19</v>
      </c>
      <c r="J2538" t="s">
        <v>21</v>
      </c>
      <c r="K2538" s="6">
        <v>181.98599999999999</v>
      </c>
      <c r="L2538">
        <v>2</v>
      </c>
      <c r="M2538">
        <v>0.3</v>
      </c>
      <c r="N2538" s="6">
        <v>-54.595799999999997</v>
      </c>
      <c r="O2538">
        <f t="shared" si="117"/>
        <v>-54.595799999999997</v>
      </c>
      <c r="P2538" s="6">
        <f t="shared" si="118"/>
        <v>256.44400000000002</v>
      </c>
      <c r="Q2538">
        <f t="shared" si="119"/>
        <v>316.12152251942609</v>
      </c>
      <c r="R2538" s="16" t="str">
        <f>TEXT(Ecom[[#This Row],[Dates]],"mmm")</f>
        <v>Jan</v>
      </c>
      <c r="S2538" s="16" t="str">
        <f>TEXT(Ecom[[#This Row],[Dates]],"YYYY")</f>
        <v>2026</v>
      </c>
      <c r="T2538" s="16"/>
    </row>
    <row r="2539" spans="1:20" x14ac:dyDescent="0.25">
      <c r="A2539" t="s">
        <v>13</v>
      </c>
      <c r="B2539" s="16">
        <v>45872</v>
      </c>
      <c r="C2539" t="s">
        <v>14</v>
      </c>
      <c r="D2539" t="s">
        <v>15</v>
      </c>
      <c r="E2539" t="s">
        <v>221</v>
      </c>
      <c r="F2539" t="s">
        <v>104</v>
      </c>
      <c r="G2539">
        <v>44105</v>
      </c>
      <c r="H2539" t="s">
        <v>57</v>
      </c>
      <c r="I2539" t="s">
        <v>35</v>
      </c>
      <c r="J2539" t="s">
        <v>36</v>
      </c>
      <c r="K2539" s="6">
        <v>431.976</v>
      </c>
      <c r="L2539">
        <v>4</v>
      </c>
      <c r="M2539">
        <v>0.4</v>
      </c>
      <c r="N2539" s="6">
        <v>-100.7944</v>
      </c>
      <c r="O2539">
        <f t="shared" si="117"/>
        <v>-100.7944</v>
      </c>
      <c r="P2539" s="6">
        <f t="shared" si="118"/>
        <v>645.35</v>
      </c>
      <c r="Q2539">
        <f t="shared" si="119"/>
        <v>428.10309689606305</v>
      </c>
      <c r="R2539" s="16" t="str">
        <f>TEXT(Ecom[[#This Row],[Dates]],"mmm")</f>
        <v>Aug</v>
      </c>
      <c r="S2539" s="16" t="str">
        <f>TEXT(Ecom[[#This Row],[Dates]],"YYYY")</f>
        <v>2025</v>
      </c>
      <c r="T2539" s="16"/>
    </row>
    <row r="2540" spans="1:20" x14ac:dyDescent="0.25">
      <c r="A2540" t="s">
        <v>13</v>
      </c>
      <c r="B2540" s="16">
        <v>45763</v>
      </c>
      <c r="C2540" t="s">
        <v>14</v>
      </c>
      <c r="D2540" t="s">
        <v>15</v>
      </c>
      <c r="E2540" t="s">
        <v>221</v>
      </c>
      <c r="F2540" t="s">
        <v>104</v>
      </c>
      <c r="G2540">
        <v>44105</v>
      </c>
      <c r="H2540" t="s">
        <v>57</v>
      </c>
      <c r="I2540" t="s">
        <v>35</v>
      </c>
      <c r="J2540" t="s">
        <v>36</v>
      </c>
      <c r="K2540" s="6">
        <v>155.37</v>
      </c>
      <c r="L2540">
        <v>1</v>
      </c>
      <c r="M2540">
        <v>0.4</v>
      </c>
      <c r="N2540" s="6">
        <v>-36.253</v>
      </c>
      <c r="O2540">
        <f t="shared" si="117"/>
        <v>-36.253</v>
      </c>
      <c r="P2540" s="6">
        <f t="shared" si="118"/>
        <v>734.74200000000008</v>
      </c>
      <c r="Q2540">
        <f t="shared" si="119"/>
        <v>410.73887523664791</v>
      </c>
      <c r="R2540" s="16" t="str">
        <f>TEXT(Ecom[[#This Row],[Dates]],"mmm")</f>
        <v>Apr</v>
      </c>
      <c r="S2540" s="16" t="str">
        <f>TEXT(Ecom[[#This Row],[Dates]],"YYYY")</f>
        <v>2025</v>
      </c>
      <c r="T2540" s="16"/>
    </row>
    <row r="2541" spans="1:20" x14ac:dyDescent="0.25">
      <c r="A2541" t="s">
        <v>168</v>
      </c>
      <c r="B2541" s="16">
        <v>45864</v>
      </c>
      <c r="C2541" t="s">
        <v>22</v>
      </c>
      <c r="D2541" t="s">
        <v>15</v>
      </c>
      <c r="E2541" t="s">
        <v>52</v>
      </c>
      <c r="F2541" t="s">
        <v>24</v>
      </c>
      <c r="G2541">
        <v>94122</v>
      </c>
      <c r="H2541" t="s">
        <v>25</v>
      </c>
      <c r="I2541" t="s">
        <v>19</v>
      </c>
      <c r="J2541" t="s">
        <v>21</v>
      </c>
      <c r="K2541" s="6">
        <v>1348.704</v>
      </c>
      <c r="L2541">
        <v>6</v>
      </c>
      <c r="M2541">
        <v>0.2</v>
      </c>
      <c r="N2541" s="6">
        <v>-219.1644</v>
      </c>
      <c r="O2541">
        <f t="shared" si="117"/>
        <v>-219.1644</v>
      </c>
      <c r="P2541" s="6">
        <f t="shared" si="118"/>
        <v>720.24799999999993</v>
      </c>
      <c r="Q2541">
        <f t="shared" si="119"/>
        <v>537.27870080496086</v>
      </c>
      <c r="R2541" s="16" t="str">
        <f>TEXT(Ecom[[#This Row],[Dates]],"mmm")</f>
        <v>Jul</v>
      </c>
      <c r="S2541" s="16" t="str">
        <f>TEXT(Ecom[[#This Row],[Dates]],"YYYY")</f>
        <v>2025</v>
      </c>
      <c r="T2541" s="16"/>
    </row>
    <row r="2542" spans="1:20" x14ac:dyDescent="0.25">
      <c r="A2542" t="s">
        <v>168</v>
      </c>
      <c r="B2542" s="16">
        <v>46060</v>
      </c>
      <c r="C2542" t="s">
        <v>22</v>
      </c>
      <c r="D2542" t="s">
        <v>15</v>
      </c>
      <c r="E2542" t="s">
        <v>52</v>
      </c>
      <c r="F2542" t="s">
        <v>24</v>
      </c>
      <c r="G2542">
        <v>94122</v>
      </c>
      <c r="H2542" t="s">
        <v>25</v>
      </c>
      <c r="I2542" t="s">
        <v>19</v>
      </c>
      <c r="J2542" t="s">
        <v>21</v>
      </c>
      <c r="K2542" s="6">
        <v>700.15200000000004</v>
      </c>
      <c r="L2542">
        <v>3</v>
      </c>
      <c r="M2542">
        <v>0.2</v>
      </c>
      <c r="N2542" s="6">
        <v>78.767099999999999</v>
      </c>
      <c r="O2542" t="str">
        <f t="shared" si="117"/>
        <v/>
      </c>
      <c r="P2542" s="6">
        <f t="shared" si="118"/>
        <v>318.66400000000004</v>
      </c>
      <c r="Q2542">
        <f t="shared" si="119"/>
        <v>365.97934397267096</v>
      </c>
      <c r="R2542" s="16" t="str">
        <f>TEXT(Ecom[[#This Row],[Dates]],"mmm")</f>
        <v>Feb</v>
      </c>
      <c r="S2542" s="16" t="str">
        <f>TEXT(Ecom[[#This Row],[Dates]],"YYYY")</f>
        <v>2026</v>
      </c>
      <c r="T2542" s="16"/>
    </row>
    <row r="2543" spans="1:20" x14ac:dyDescent="0.25">
      <c r="A2543" t="s">
        <v>28</v>
      </c>
      <c r="B2543" s="16">
        <v>46372</v>
      </c>
      <c r="C2543" t="s">
        <v>22</v>
      </c>
      <c r="D2543" t="s">
        <v>15</v>
      </c>
      <c r="E2543" t="s">
        <v>116</v>
      </c>
      <c r="F2543" t="s">
        <v>81</v>
      </c>
      <c r="G2543">
        <v>85254</v>
      </c>
      <c r="H2543" t="s">
        <v>25</v>
      </c>
      <c r="I2543" t="s">
        <v>19</v>
      </c>
      <c r="J2543" t="s">
        <v>33</v>
      </c>
      <c r="K2543" s="6">
        <v>111.88800000000001</v>
      </c>
      <c r="L2543">
        <v>7</v>
      </c>
      <c r="M2543">
        <v>0.2</v>
      </c>
      <c r="N2543" s="6">
        <v>22.377600000000001</v>
      </c>
      <c r="O2543" t="str">
        <f t="shared" si="117"/>
        <v/>
      </c>
      <c r="P2543" s="6">
        <f t="shared" si="118"/>
        <v>143.26</v>
      </c>
      <c r="Q2543">
        <f t="shared" si="119"/>
        <v>365.86310506526888</v>
      </c>
      <c r="R2543" s="16" t="str">
        <f>TEXT(Ecom[[#This Row],[Dates]],"mmm")</f>
        <v>Dec</v>
      </c>
      <c r="S2543" s="16" t="str">
        <f>TEXT(Ecom[[#This Row],[Dates]],"YYYY")</f>
        <v>2026</v>
      </c>
      <c r="T2543" s="16"/>
    </row>
    <row r="2544" spans="1:20" x14ac:dyDescent="0.25">
      <c r="A2544" t="s">
        <v>13</v>
      </c>
      <c r="B2544" s="16">
        <v>45987</v>
      </c>
      <c r="C2544" t="s">
        <v>22</v>
      </c>
      <c r="D2544" t="s">
        <v>15</v>
      </c>
      <c r="E2544" t="s">
        <v>55</v>
      </c>
      <c r="F2544" t="s">
        <v>56</v>
      </c>
      <c r="G2544">
        <v>19134</v>
      </c>
      <c r="H2544" t="s">
        <v>57</v>
      </c>
      <c r="I2544" t="s">
        <v>26</v>
      </c>
      <c r="J2544" t="s">
        <v>38</v>
      </c>
      <c r="K2544" s="6">
        <v>143.952</v>
      </c>
      <c r="L2544">
        <v>3</v>
      </c>
      <c r="M2544">
        <v>0.2</v>
      </c>
      <c r="N2544" s="6">
        <v>14.395200000000001</v>
      </c>
      <c r="O2544" t="str">
        <f t="shared" si="117"/>
        <v/>
      </c>
      <c r="P2544" s="6">
        <f t="shared" si="118"/>
        <v>110.884</v>
      </c>
      <c r="Q2544">
        <f t="shared" si="119"/>
        <v>116.48371663026556</v>
      </c>
      <c r="R2544" s="16" t="str">
        <f>TEXT(Ecom[[#This Row],[Dates]],"mmm")</f>
        <v>Nov</v>
      </c>
      <c r="S2544" s="16" t="str">
        <f>TEXT(Ecom[[#This Row],[Dates]],"YYYY")</f>
        <v>2025</v>
      </c>
      <c r="T2544" s="16"/>
    </row>
    <row r="2545" spans="1:20" x14ac:dyDescent="0.25">
      <c r="A2545" t="s">
        <v>28</v>
      </c>
      <c r="B2545" s="16">
        <v>45666</v>
      </c>
      <c r="C2545" t="s">
        <v>44</v>
      </c>
      <c r="D2545" t="s">
        <v>15</v>
      </c>
      <c r="E2545" t="s">
        <v>392</v>
      </c>
      <c r="F2545" t="s">
        <v>166</v>
      </c>
      <c r="G2545">
        <v>2148</v>
      </c>
      <c r="H2545" t="s">
        <v>57</v>
      </c>
      <c r="I2545" t="s">
        <v>19</v>
      </c>
      <c r="J2545" t="s">
        <v>20</v>
      </c>
      <c r="K2545" s="6">
        <v>173.94</v>
      </c>
      <c r="L2545">
        <v>3</v>
      </c>
      <c r="M2545">
        <v>0</v>
      </c>
      <c r="N2545" s="6">
        <v>13.9152</v>
      </c>
      <c r="O2545" t="str">
        <f t="shared" si="117"/>
        <v/>
      </c>
      <c r="P2545" s="6">
        <f t="shared" si="118"/>
        <v>131.54</v>
      </c>
      <c r="Q2545">
        <f t="shared" si="119"/>
        <v>72.372808374416422</v>
      </c>
      <c r="R2545" s="16" t="str">
        <f>TEXT(Ecom[[#This Row],[Dates]],"mmm")</f>
        <v>Jan</v>
      </c>
      <c r="S2545" s="16" t="str">
        <f>TEXT(Ecom[[#This Row],[Dates]],"YYYY")</f>
        <v>2025</v>
      </c>
      <c r="T2545" s="16"/>
    </row>
    <row r="2546" spans="1:20" x14ac:dyDescent="0.25">
      <c r="A2546" t="s">
        <v>28</v>
      </c>
      <c r="B2546" s="16">
        <v>45882</v>
      </c>
      <c r="C2546" t="s">
        <v>44</v>
      </c>
      <c r="D2546" t="s">
        <v>15</v>
      </c>
      <c r="E2546" t="s">
        <v>392</v>
      </c>
      <c r="F2546" t="s">
        <v>166</v>
      </c>
      <c r="G2546">
        <v>2148</v>
      </c>
      <c r="H2546" t="s">
        <v>57</v>
      </c>
      <c r="I2546" t="s">
        <v>26</v>
      </c>
      <c r="J2546" t="s">
        <v>27</v>
      </c>
      <c r="K2546" s="6">
        <v>14.76</v>
      </c>
      <c r="L2546">
        <v>4</v>
      </c>
      <c r="M2546">
        <v>0</v>
      </c>
      <c r="N2546" s="6">
        <v>6.9371999999999998</v>
      </c>
      <c r="O2546" t="str">
        <f t="shared" si="117"/>
        <v/>
      </c>
      <c r="P2546" s="6">
        <f t="shared" si="118"/>
        <v>107.83766666666666</v>
      </c>
      <c r="Q2546">
        <f t="shared" si="119"/>
        <v>70.231176515952043</v>
      </c>
      <c r="R2546" s="16" t="str">
        <f>TEXT(Ecom[[#This Row],[Dates]],"mmm")</f>
        <v>Aug</v>
      </c>
      <c r="S2546" s="16" t="str">
        <f>TEXT(Ecom[[#This Row],[Dates]],"YYYY")</f>
        <v>2025</v>
      </c>
      <c r="T2546" s="16"/>
    </row>
    <row r="2547" spans="1:20" x14ac:dyDescent="0.25">
      <c r="A2547" t="s">
        <v>28</v>
      </c>
      <c r="B2547" s="16">
        <v>46144</v>
      </c>
      <c r="C2547" t="s">
        <v>14</v>
      </c>
      <c r="D2547" t="s">
        <v>15</v>
      </c>
      <c r="E2547" t="s">
        <v>117</v>
      </c>
      <c r="F2547" t="s">
        <v>24</v>
      </c>
      <c r="G2547">
        <v>95123</v>
      </c>
      <c r="H2547" t="s">
        <v>25</v>
      </c>
      <c r="I2547" t="s">
        <v>26</v>
      </c>
      <c r="J2547" t="s">
        <v>32</v>
      </c>
      <c r="K2547" s="6">
        <v>205.92</v>
      </c>
      <c r="L2547">
        <v>4</v>
      </c>
      <c r="M2547">
        <v>0</v>
      </c>
      <c r="N2547" s="6">
        <v>2.0592000000000001</v>
      </c>
      <c r="O2547" t="str">
        <f t="shared" si="117"/>
        <v/>
      </c>
      <c r="P2547" s="6">
        <f t="shared" si="118"/>
        <v>103.68566666666665</v>
      </c>
      <c r="Q2547">
        <f t="shared" si="119"/>
        <v>72.653684064782169</v>
      </c>
      <c r="R2547" s="16" t="str">
        <f>TEXT(Ecom[[#This Row],[Dates]],"mmm")</f>
        <v>May</v>
      </c>
      <c r="S2547" s="16" t="str">
        <f>TEXT(Ecom[[#This Row],[Dates]],"YYYY")</f>
        <v>2026</v>
      </c>
      <c r="T2547" s="16"/>
    </row>
    <row r="2548" spans="1:20" x14ac:dyDescent="0.25">
      <c r="A2548" t="s">
        <v>28</v>
      </c>
      <c r="B2548" s="16">
        <v>46080</v>
      </c>
      <c r="C2548" t="s">
        <v>14</v>
      </c>
      <c r="D2548" t="s">
        <v>15</v>
      </c>
      <c r="E2548" t="s">
        <v>117</v>
      </c>
      <c r="F2548" t="s">
        <v>24</v>
      </c>
      <c r="G2548">
        <v>95123</v>
      </c>
      <c r="H2548" t="s">
        <v>25</v>
      </c>
      <c r="I2548" t="s">
        <v>19</v>
      </c>
      <c r="J2548" t="s">
        <v>20</v>
      </c>
      <c r="K2548" s="6">
        <v>102.833</v>
      </c>
      <c r="L2548">
        <v>1</v>
      </c>
      <c r="M2548">
        <v>0.15</v>
      </c>
      <c r="N2548" s="6">
        <v>-6.0490000000000004</v>
      </c>
      <c r="O2548">
        <f t="shared" si="117"/>
        <v>-6.0490000000000004</v>
      </c>
      <c r="P2548" s="6">
        <f t="shared" si="118"/>
        <v>661.69899999999996</v>
      </c>
      <c r="Q2548">
        <f t="shared" si="119"/>
        <v>705.80052733180344</v>
      </c>
      <c r="R2548" s="16" t="str">
        <f>TEXT(Ecom[[#This Row],[Dates]],"mmm")</f>
        <v>Feb</v>
      </c>
      <c r="S2548" s="16" t="str">
        <f>TEXT(Ecom[[#This Row],[Dates]],"YYYY")</f>
        <v>2026</v>
      </c>
      <c r="T2548" s="16"/>
    </row>
    <row r="2549" spans="1:20" x14ac:dyDescent="0.25">
      <c r="A2549" t="s">
        <v>28</v>
      </c>
      <c r="B2549" s="16">
        <v>46181</v>
      </c>
      <c r="C2549" t="s">
        <v>14</v>
      </c>
      <c r="D2549" t="s">
        <v>15</v>
      </c>
      <c r="E2549" t="s">
        <v>108</v>
      </c>
      <c r="F2549" t="s">
        <v>81</v>
      </c>
      <c r="G2549">
        <v>85023</v>
      </c>
      <c r="H2549" t="s">
        <v>25</v>
      </c>
      <c r="I2549" t="s">
        <v>26</v>
      </c>
      <c r="J2549" t="s">
        <v>34</v>
      </c>
      <c r="K2549" s="6">
        <v>2.3039999999999998</v>
      </c>
      <c r="L2549">
        <v>1</v>
      </c>
      <c r="M2549">
        <v>0.2</v>
      </c>
      <c r="N2549" s="6">
        <v>0.25919999999999999</v>
      </c>
      <c r="O2549" t="str">
        <f t="shared" si="117"/>
        <v/>
      </c>
      <c r="P2549" s="6">
        <f t="shared" si="118"/>
        <v>731.76266666666663</v>
      </c>
      <c r="Q2549">
        <f t="shared" si="119"/>
        <v>746.05186982740213</v>
      </c>
      <c r="R2549" s="16" t="str">
        <f>TEXT(Ecom[[#This Row],[Dates]],"mmm")</f>
        <v>Jun</v>
      </c>
      <c r="S2549" s="16" t="str">
        <f>TEXT(Ecom[[#This Row],[Dates]],"YYYY")</f>
        <v>2026</v>
      </c>
      <c r="T2549" s="16"/>
    </row>
    <row r="2550" spans="1:20" x14ac:dyDescent="0.25">
      <c r="A2550" t="s">
        <v>28</v>
      </c>
      <c r="B2550" s="16">
        <v>46273</v>
      </c>
      <c r="C2550" t="s">
        <v>14</v>
      </c>
      <c r="D2550" t="s">
        <v>15</v>
      </c>
      <c r="E2550" t="s">
        <v>108</v>
      </c>
      <c r="F2550" t="s">
        <v>81</v>
      </c>
      <c r="G2550">
        <v>85023</v>
      </c>
      <c r="H2550" t="s">
        <v>25</v>
      </c>
      <c r="I2550" t="s">
        <v>35</v>
      </c>
      <c r="J2550" t="s">
        <v>36</v>
      </c>
      <c r="K2550" s="6">
        <v>1879.96</v>
      </c>
      <c r="L2550">
        <v>5</v>
      </c>
      <c r="M2550">
        <v>0.2</v>
      </c>
      <c r="N2550" s="6">
        <v>211.49549999999999</v>
      </c>
      <c r="O2550" t="str">
        <f t="shared" si="117"/>
        <v/>
      </c>
      <c r="P2550" s="6">
        <f t="shared" si="118"/>
        <v>732.67466666666667</v>
      </c>
      <c r="Q2550">
        <f t="shared" si="119"/>
        <v>854.19633637275081</v>
      </c>
      <c r="R2550" s="16" t="str">
        <f>TEXT(Ecom[[#This Row],[Dates]],"mmm")</f>
        <v>Sep</v>
      </c>
      <c r="S2550" s="16" t="str">
        <f>TEXT(Ecom[[#This Row],[Dates]],"YYYY")</f>
        <v>2026</v>
      </c>
      <c r="T2550" s="16"/>
    </row>
    <row r="2551" spans="1:20" x14ac:dyDescent="0.25">
      <c r="A2551" t="s">
        <v>28</v>
      </c>
      <c r="B2551" s="16">
        <v>45687</v>
      </c>
      <c r="C2551" t="s">
        <v>14</v>
      </c>
      <c r="D2551" t="s">
        <v>15</v>
      </c>
      <c r="E2551" t="s">
        <v>108</v>
      </c>
      <c r="F2551" t="s">
        <v>81</v>
      </c>
      <c r="G2551">
        <v>85023</v>
      </c>
      <c r="H2551" t="s">
        <v>25</v>
      </c>
      <c r="I2551" t="s">
        <v>26</v>
      </c>
      <c r="J2551" t="s">
        <v>41</v>
      </c>
      <c r="K2551" s="6">
        <v>313.024</v>
      </c>
      <c r="L2551">
        <v>8</v>
      </c>
      <c r="M2551">
        <v>0.2</v>
      </c>
      <c r="N2551" s="6">
        <v>105.6456</v>
      </c>
      <c r="O2551" t="str">
        <f t="shared" si="117"/>
        <v/>
      </c>
      <c r="P2551" s="6">
        <f t="shared" si="118"/>
        <v>379.98133333333334</v>
      </c>
      <c r="Q2551">
        <f t="shared" si="119"/>
        <v>547.74346510590362</v>
      </c>
      <c r="R2551" s="16" t="str">
        <f>TEXT(Ecom[[#This Row],[Dates]],"mmm")</f>
        <v>Jan</v>
      </c>
      <c r="S2551" s="16" t="str">
        <f>TEXT(Ecom[[#This Row],[Dates]],"YYYY")</f>
        <v>2025</v>
      </c>
      <c r="T2551" s="16"/>
    </row>
    <row r="2552" spans="1:20" x14ac:dyDescent="0.25">
      <c r="A2552" t="s">
        <v>28</v>
      </c>
      <c r="B2552" s="16">
        <v>46186</v>
      </c>
      <c r="C2552" t="s">
        <v>14</v>
      </c>
      <c r="D2552" t="s">
        <v>15</v>
      </c>
      <c r="E2552" t="s">
        <v>108</v>
      </c>
      <c r="F2552" t="s">
        <v>81</v>
      </c>
      <c r="G2552">
        <v>85023</v>
      </c>
      <c r="H2552" t="s">
        <v>25</v>
      </c>
      <c r="I2552" t="s">
        <v>26</v>
      </c>
      <c r="J2552" t="s">
        <v>27</v>
      </c>
      <c r="K2552" s="6">
        <v>5.04</v>
      </c>
      <c r="L2552">
        <v>2</v>
      </c>
      <c r="M2552">
        <v>0.2</v>
      </c>
      <c r="N2552" s="6">
        <v>1.764</v>
      </c>
      <c r="O2552" t="str">
        <f t="shared" si="117"/>
        <v/>
      </c>
      <c r="P2552" s="6">
        <f t="shared" si="118"/>
        <v>282.95999999999998</v>
      </c>
      <c r="Q2552">
        <f t="shared" si="119"/>
        <v>514.08418238549507</v>
      </c>
      <c r="R2552" s="16" t="str">
        <f>TEXT(Ecom[[#This Row],[Dates]],"mmm")</f>
        <v>Jun</v>
      </c>
      <c r="S2552" s="16" t="str">
        <f>TEXT(Ecom[[#This Row],[Dates]],"YYYY")</f>
        <v>2026</v>
      </c>
      <c r="T2552" s="16"/>
    </row>
    <row r="2553" spans="1:20" x14ac:dyDescent="0.25">
      <c r="A2553" t="s">
        <v>28</v>
      </c>
      <c r="B2553" s="16">
        <v>46233</v>
      </c>
      <c r="C2553" t="s">
        <v>14</v>
      </c>
      <c r="D2553" t="s">
        <v>15</v>
      </c>
      <c r="E2553" t="s">
        <v>16</v>
      </c>
      <c r="F2553" t="s">
        <v>17</v>
      </c>
      <c r="G2553">
        <v>42420</v>
      </c>
      <c r="H2553" t="s">
        <v>18</v>
      </c>
      <c r="I2553" t="s">
        <v>19</v>
      </c>
      <c r="J2553" t="s">
        <v>33</v>
      </c>
      <c r="K2553" s="6">
        <v>821.88</v>
      </c>
      <c r="L2553">
        <v>6</v>
      </c>
      <c r="M2553">
        <v>0</v>
      </c>
      <c r="N2553" s="6">
        <v>213.68879999999999</v>
      </c>
      <c r="O2553" t="str">
        <f t="shared" si="117"/>
        <v/>
      </c>
      <c r="P2553" s="6">
        <f t="shared" si="118"/>
        <v>289.92</v>
      </c>
      <c r="Q2553">
        <f t="shared" si="119"/>
        <v>333.21236051592172</v>
      </c>
      <c r="R2553" s="16" t="str">
        <f>TEXT(Ecom[[#This Row],[Dates]],"mmm")</f>
        <v>Jul</v>
      </c>
      <c r="S2553" s="16" t="str">
        <f>TEXT(Ecom[[#This Row],[Dates]],"YYYY")</f>
        <v>2026</v>
      </c>
      <c r="T2553" s="16"/>
    </row>
    <row r="2554" spans="1:20" x14ac:dyDescent="0.25">
      <c r="A2554" t="s">
        <v>28</v>
      </c>
      <c r="B2554" s="16">
        <v>46005</v>
      </c>
      <c r="C2554" t="s">
        <v>14</v>
      </c>
      <c r="D2554" t="s">
        <v>15</v>
      </c>
      <c r="E2554" t="s">
        <v>16</v>
      </c>
      <c r="F2554" t="s">
        <v>17</v>
      </c>
      <c r="G2554">
        <v>42420</v>
      </c>
      <c r="H2554" t="s">
        <v>18</v>
      </c>
      <c r="I2554" t="s">
        <v>26</v>
      </c>
      <c r="J2554" t="s">
        <v>37</v>
      </c>
      <c r="K2554" s="6">
        <v>21.96</v>
      </c>
      <c r="L2554">
        <v>2</v>
      </c>
      <c r="M2554">
        <v>0</v>
      </c>
      <c r="N2554" s="6">
        <v>10.760400000000001</v>
      </c>
      <c r="O2554" t="str">
        <f t="shared" si="117"/>
        <v/>
      </c>
      <c r="P2554" s="6">
        <f t="shared" si="118"/>
        <v>251.14133333333334</v>
      </c>
      <c r="Q2554">
        <f t="shared" si="119"/>
        <v>338.77169474134922</v>
      </c>
      <c r="R2554" s="16" t="str">
        <f>TEXT(Ecom[[#This Row],[Dates]],"mmm")</f>
        <v>Dec</v>
      </c>
      <c r="S2554" s="16" t="str">
        <f>TEXT(Ecom[[#This Row],[Dates]],"YYYY")</f>
        <v>2025</v>
      </c>
      <c r="T2554" s="16"/>
    </row>
    <row r="2555" spans="1:20" x14ac:dyDescent="0.25">
      <c r="A2555" t="s">
        <v>28</v>
      </c>
      <c r="B2555" s="16">
        <v>46378</v>
      </c>
      <c r="C2555" t="s">
        <v>44</v>
      </c>
      <c r="D2555" t="s">
        <v>15</v>
      </c>
      <c r="E2555" t="s">
        <v>90</v>
      </c>
      <c r="F2555" t="s">
        <v>91</v>
      </c>
      <c r="G2555">
        <v>29203</v>
      </c>
      <c r="H2555" t="s">
        <v>18</v>
      </c>
      <c r="I2555" t="s">
        <v>26</v>
      </c>
      <c r="J2555" t="s">
        <v>41</v>
      </c>
      <c r="K2555" s="6">
        <v>25.92</v>
      </c>
      <c r="L2555">
        <v>4</v>
      </c>
      <c r="M2555">
        <v>0</v>
      </c>
      <c r="N2555" s="6">
        <v>12.441599999999999</v>
      </c>
      <c r="O2555" t="str">
        <f t="shared" si="117"/>
        <v/>
      </c>
      <c r="P2555" s="6">
        <f t="shared" si="118"/>
        <v>260.488</v>
      </c>
      <c r="Q2555">
        <f t="shared" si="119"/>
        <v>326.84500996536457</v>
      </c>
      <c r="R2555" s="16" t="str">
        <f>TEXT(Ecom[[#This Row],[Dates]],"mmm")</f>
        <v>Dec</v>
      </c>
      <c r="S2555" s="16" t="str">
        <f>TEXT(Ecom[[#This Row],[Dates]],"YYYY")</f>
        <v>2026</v>
      </c>
      <c r="T2555" s="16"/>
    </row>
    <row r="2556" spans="1:20" x14ac:dyDescent="0.25">
      <c r="A2556" t="s">
        <v>28</v>
      </c>
      <c r="B2556" s="16">
        <v>46037</v>
      </c>
      <c r="C2556" t="s">
        <v>14</v>
      </c>
      <c r="D2556" t="s">
        <v>15</v>
      </c>
      <c r="E2556" t="s">
        <v>404</v>
      </c>
      <c r="F2556" t="s">
        <v>30</v>
      </c>
      <c r="G2556">
        <v>32303</v>
      </c>
      <c r="H2556" t="s">
        <v>18</v>
      </c>
      <c r="I2556" t="s">
        <v>35</v>
      </c>
      <c r="J2556" t="s">
        <v>36</v>
      </c>
      <c r="K2556" s="6">
        <v>705.54399999999998</v>
      </c>
      <c r="L2556">
        <v>7</v>
      </c>
      <c r="M2556">
        <v>0.2</v>
      </c>
      <c r="N2556" s="6">
        <v>70.554400000000001</v>
      </c>
      <c r="O2556" t="str">
        <f t="shared" si="117"/>
        <v/>
      </c>
      <c r="P2556" s="6">
        <f t="shared" si="118"/>
        <v>269.08533333333332</v>
      </c>
      <c r="Q2556">
        <f t="shared" si="119"/>
        <v>315.19208305530253</v>
      </c>
      <c r="R2556" s="16" t="str">
        <f>TEXT(Ecom[[#This Row],[Dates]],"mmm")</f>
        <v>Jan</v>
      </c>
      <c r="S2556" s="16" t="str">
        <f>TEXT(Ecom[[#This Row],[Dates]],"YYYY")</f>
        <v>2026</v>
      </c>
      <c r="T2556" s="16"/>
    </row>
    <row r="2557" spans="1:20" x14ac:dyDescent="0.25">
      <c r="A2557" t="s">
        <v>28</v>
      </c>
      <c r="B2557" s="16">
        <v>45939</v>
      </c>
      <c r="C2557" t="s">
        <v>14</v>
      </c>
      <c r="D2557" t="s">
        <v>15</v>
      </c>
      <c r="E2557" t="s">
        <v>75</v>
      </c>
      <c r="F2557" t="s">
        <v>76</v>
      </c>
      <c r="G2557">
        <v>10035</v>
      </c>
      <c r="H2557" t="s">
        <v>57</v>
      </c>
      <c r="I2557" t="s">
        <v>35</v>
      </c>
      <c r="J2557" t="s">
        <v>59</v>
      </c>
      <c r="K2557" s="6">
        <v>50</v>
      </c>
      <c r="L2557">
        <v>2</v>
      </c>
      <c r="M2557">
        <v>0</v>
      </c>
      <c r="N2557" s="6">
        <v>12</v>
      </c>
      <c r="O2557" t="str">
        <f t="shared" si="117"/>
        <v/>
      </c>
      <c r="P2557" s="6">
        <f t="shared" si="118"/>
        <v>36.234666666666669</v>
      </c>
      <c r="Q2557">
        <f t="shared" si="119"/>
        <v>175.51020648594982</v>
      </c>
      <c r="R2557" s="16" t="str">
        <f>TEXT(Ecom[[#This Row],[Dates]],"mmm")</f>
        <v>Oct</v>
      </c>
      <c r="S2557" s="16" t="str">
        <f>TEXT(Ecom[[#This Row],[Dates]],"YYYY")</f>
        <v>2025</v>
      </c>
      <c r="T2557" s="16"/>
    </row>
    <row r="2558" spans="1:20" x14ac:dyDescent="0.25">
      <c r="A2558" t="s">
        <v>28</v>
      </c>
      <c r="B2558" s="16">
        <v>46038</v>
      </c>
      <c r="C2558" t="s">
        <v>22</v>
      </c>
      <c r="D2558" t="s">
        <v>15</v>
      </c>
      <c r="E2558" t="s">
        <v>61</v>
      </c>
      <c r="F2558" t="s">
        <v>46</v>
      </c>
      <c r="G2558">
        <v>77070</v>
      </c>
      <c r="H2558" t="s">
        <v>47</v>
      </c>
      <c r="I2558" t="s">
        <v>19</v>
      </c>
      <c r="J2558" t="s">
        <v>33</v>
      </c>
      <c r="K2558" s="6">
        <v>51.712000000000003</v>
      </c>
      <c r="L2558">
        <v>8</v>
      </c>
      <c r="M2558">
        <v>0.6</v>
      </c>
      <c r="N2558" s="6">
        <v>-32.32</v>
      </c>
      <c r="O2558">
        <f t="shared" si="117"/>
        <v>-32.32</v>
      </c>
      <c r="P2558" s="6">
        <f t="shared" si="118"/>
        <v>488.5213333333333</v>
      </c>
      <c r="Q2558">
        <f t="shared" si="119"/>
        <v>545.11534140135063</v>
      </c>
      <c r="R2558" s="16" t="str">
        <f>TEXT(Ecom[[#This Row],[Dates]],"mmm")</f>
        <v>Jan</v>
      </c>
      <c r="S2558" s="16" t="str">
        <f>TEXT(Ecom[[#This Row],[Dates]],"YYYY")</f>
        <v>2026</v>
      </c>
      <c r="T2558" s="16"/>
    </row>
    <row r="2559" spans="1:20" x14ac:dyDescent="0.25">
      <c r="A2559" t="s">
        <v>28</v>
      </c>
      <c r="B2559" s="16">
        <v>46364</v>
      </c>
      <c r="C2559" t="s">
        <v>22</v>
      </c>
      <c r="D2559" t="s">
        <v>15</v>
      </c>
      <c r="E2559" t="s">
        <v>282</v>
      </c>
      <c r="F2559" t="s">
        <v>30</v>
      </c>
      <c r="G2559">
        <v>33065</v>
      </c>
      <c r="H2559" t="s">
        <v>18</v>
      </c>
      <c r="I2559" t="s">
        <v>26</v>
      </c>
      <c r="J2559" t="s">
        <v>38</v>
      </c>
      <c r="K2559" s="6">
        <v>6.992</v>
      </c>
      <c r="L2559">
        <v>2</v>
      </c>
      <c r="M2559">
        <v>0.2</v>
      </c>
      <c r="N2559" s="6">
        <v>0.52439999999999998</v>
      </c>
      <c r="O2559" t="str">
        <f t="shared" si="117"/>
        <v/>
      </c>
      <c r="P2559" s="6">
        <f t="shared" si="118"/>
        <v>476.53399999999993</v>
      </c>
      <c r="Q2559">
        <f t="shared" si="119"/>
        <v>593.44276188606671</v>
      </c>
      <c r="R2559" s="16" t="str">
        <f>TEXT(Ecom[[#This Row],[Dates]],"mmm")</f>
        <v>Dec</v>
      </c>
      <c r="S2559" s="16" t="str">
        <f>TEXT(Ecom[[#This Row],[Dates]],"YYYY")</f>
        <v>2026</v>
      </c>
      <c r="T2559" s="16"/>
    </row>
    <row r="2560" spans="1:20" x14ac:dyDescent="0.25">
      <c r="A2560" t="s">
        <v>28</v>
      </c>
      <c r="B2560" s="16">
        <v>46191</v>
      </c>
      <c r="C2560" t="s">
        <v>14</v>
      </c>
      <c r="D2560" t="s">
        <v>15</v>
      </c>
      <c r="E2560" t="s">
        <v>58</v>
      </c>
      <c r="F2560" t="s">
        <v>51</v>
      </c>
      <c r="G2560">
        <v>84057</v>
      </c>
      <c r="H2560" t="s">
        <v>25</v>
      </c>
      <c r="I2560" t="s">
        <v>19</v>
      </c>
      <c r="J2560" t="s">
        <v>20</v>
      </c>
      <c r="K2560" s="6">
        <v>1406.86</v>
      </c>
      <c r="L2560">
        <v>7</v>
      </c>
      <c r="M2560">
        <v>0</v>
      </c>
      <c r="N2560" s="6">
        <v>140.68600000000001</v>
      </c>
      <c r="O2560" t="str">
        <f t="shared" si="117"/>
        <v/>
      </c>
      <c r="P2560" s="6">
        <f t="shared" si="118"/>
        <v>581.90333333333331</v>
      </c>
      <c r="Q2560">
        <f t="shared" si="119"/>
        <v>611.73168592544312</v>
      </c>
      <c r="R2560" s="16" t="str">
        <f>TEXT(Ecom[[#This Row],[Dates]],"mmm")</f>
        <v>Jun</v>
      </c>
      <c r="S2560" s="16" t="str">
        <f>TEXT(Ecom[[#This Row],[Dates]],"YYYY")</f>
        <v>2026</v>
      </c>
      <c r="T2560" s="16"/>
    </row>
    <row r="2561" spans="1:20" x14ac:dyDescent="0.25">
      <c r="A2561" t="s">
        <v>28</v>
      </c>
      <c r="B2561" s="16">
        <v>45847</v>
      </c>
      <c r="C2561" t="s">
        <v>14</v>
      </c>
      <c r="D2561" t="s">
        <v>15</v>
      </c>
      <c r="E2561" t="s">
        <v>58</v>
      </c>
      <c r="F2561" t="s">
        <v>51</v>
      </c>
      <c r="G2561">
        <v>84057</v>
      </c>
      <c r="H2561" t="s">
        <v>25</v>
      </c>
      <c r="I2561" t="s">
        <v>26</v>
      </c>
      <c r="J2561" t="s">
        <v>27</v>
      </c>
      <c r="K2561" s="6">
        <v>15.75</v>
      </c>
      <c r="L2561">
        <v>5</v>
      </c>
      <c r="M2561">
        <v>0</v>
      </c>
      <c r="N2561" s="6">
        <v>7.56</v>
      </c>
      <c r="O2561" t="str">
        <f t="shared" si="117"/>
        <v/>
      </c>
      <c r="P2561" s="6">
        <f t="shared" si="118"/>
        <v>116.02200000000001</v>
      </c>
      <c r="Q2561">
        <f t="shared" si="119"/>
        <v>311.29224298957638</v>
      </c>
      <c r="R2561" s="16" t="str">
        <f>TEXT(Ecom[[#This Row],[Dates]],"mmm")</f>
        <v>Jul</v>
      </c>
      <c r="S2561" s="16" t="str">
        <f>TEXT(Ecom[[#This Row],[Dates]],"YYYY")</f>
        <v>2025</v>
      </c>
      <c r="T2561" s="16"/>
    </row>
    <row r="2562" spans="1:20" x14ac:dyDescent="0.25">
      <c r="A2562" t="s">
        <v>28</v>
      </c>
      <c r="B2562" s="16">
        <v>46066</v>
      </c>
      <c r="C2562" t="s">
        <v>14</v>
      </c>
      <c r="D2562" t="s">
        <v>15</v>
      </c>
      <c r="E2562" t="s">
        <v>58</v>
      </c>
      <c r="F2562" t="s">
        <v>51</v>
      </c>
      <c r="G2562">
        <v>84057</v>
      </c>
      <c r="H2562" t="s">
        <v>25</v>
      </c>
      <c r="I2562" t="s">
        <v>26</v>
      </c>
      <c r="J2562" t="s">
        <v>32</v>
      </c>
      <c r="K2562" s="6">
        <v>323.10000000000002</v>
      </c>
      <c r="L2562">
        <v>2</v>
      </c>
      <c r="M2562">
        <v>0</v>
      </c>
      <c r="N2562" s="6">
        <v>61.389000000000003</v>
      </c>
      <c r="O2562" t="str">
        <f t="shared" ref="O2562:O2625" si="120">IF(N2562&lt;0,N2562,"")</f>
        <v/>
      </c>
      <c r="P2562" s="6">
        <f t="shared" si="118"/>
        <v>114.22800000000001</v>
      </c>
      <c r="Q2562">
        <f t="shared" si="119"/>
        <v>172.40803014984002</v>
      </c>
      <c r="R2562" s="16" t="str">
        <f>TEXT(Ecom[[#This Row],[Dates]],"mmm")</f>
        <v>Feb</v>
      </c>
      <c r="S2562" s="16" t="str">
        <f>TEXT(Ecom[[#This Row],[Dates]],"YYYY")</f>
        <v>2026</v>
      </c>
      <c r="T2562" s="16"/>
    </row>
    <row r="2563" spans="1:20" x14ac:dyDescent="0.25">
      <c r="A2563" t="s">
        <v>28</v>
      </c>
      <c r="B2563" s="16">
        <v>46124</v>
      </c>
      <c r="C2563" t="s">
        <v>14</v>
      </c>
      <c r="D2563" t="s">
        <v>15</v>
      </c>
      <c r="E2563" t="s">
        <v>405</v>
      </c>
      <c r="F2563" t="s">
        <v>86</v>
      </c>
      <c r="G2563">
        <v>37211</v>
      </c>
      <c r="H2563" t="s">
        <v>18</v>
      </c>
      <c r="I2563" t="s">
        <v>26</v>
      </c>
      <c r="J2563" t="s">
        <v>27</v>
      </c>
      <c r="K2563" s="6">
        <v>9.2159999999999993</v>
      </c>
      <c r="L2563">
        <v>4</v>
      </c>
      <c r="M2563">
        <v>0.2</v>
      </c>
      <c r="N2563" s="6">
        <v>3.3408000000000002</v>
      </c>
      <c r="O2563" t="str">
        <f t="shared" si="120"/>
        <v/>
      </c>
      <c r="P2563" s="6">
        <f t="shared" ref="P2563:P2626" si="121">AVERAGE(K2563:K2565)</f>
        <v>11.534666666666666</v>
      </c>
      <c r="Q2563">
        <f t="shared" si="119"/>
        <v>86.03597849048279</v>
      </c>
      <c r="R2563" s="16" t="str">
        <f>TEXT(Ecom[[#This Row],[Dates]],"mmm")</f>
        <v>Apr</v>
      </c>
      <c r="S2563" s="16" t="str">
        <f>TEXT(Ecom[[#This Row],[Dates]],"YYYY")</f>
        <v>2026</v>
      </c>
      <c r="T2563" s="16"/>
    </row>
    <row r="2564" spans="1:20" x14ac:dyDescent="0.25">
      <c r="A2564" t="s">
        <v>28</v>
      </c>
      <c r="B2564" s="16">
        <v>45694</v>
      </c>
      <c r="C2564" t="s">
        <v>14</v>
      </c>
      <c r="D2564" t="s">
        <v>15</v>
      </c>
      <c r="E2564" t="s">
        <v>405</v>
      </c>
      <c r="F2564" t="s">
        <v>86</v>
      </c>
      <c r="G2564">
        <v>37211</v>
      </c>
      <c r="H2564" t="s">
        <v>18</v>
      </c>
      <c r="I2564" t="s">
        <v>26</v>
      </c>
      <c r="J2564" t="s">
        <v>41</v>
      </c>
      <c r="K2564" s="6">
        <v>10.368</v>
      </c>
      <c r="L2564">
        <v>2</v>
      </c>
      <c r="M2564">
        <v>0.2</v>
      </c>
      <c r="N2564" s="6">
        <v>3.6288</v>
      </c>
      <c r="O2564" t="str">
        <f t="shared" si="120"/>
        <v/>
      </c>
      <c r="P2564" s="6">
        <f t="shared" si="121"/>
        <v>19.736000000000001</v>
      </c>
      <c r="Q2564">
        <f t="shared" si="119"/>
        <v>60.545867473743812</v>
      </c>
      <c r="R2564" s="16" t="str">
        <f>TEXT(Ecom[[#This Row],[Dates]],"mmm")</f>
        <v>Feb</v>
      </c>
      <c r="S2564" s="16" t="str">
        <f>TEXT(Ecom[[#This Row],[Dates]],"YYYY")</f>
        <v>2025</v>
      </c>
      <c r="T2564" s="16"/>
    </row>
    <row r="2565" spans="1:20" x14ac:dyDescent="0.25">
      <c r="A2565" t="s">
        <v>13</v>
      </c>
      <c r="B2565" s="16">
        <v>45895</v>
      </c>
      <c r="C2565" t="s">
        <v>22</v>
      </c>
      <c r="D2565" t="s">
        <v>15</v>
      </c>
      <c r="E2565" t="s">
        <v>75</v>
      </c>
      <c r="F2565" t="s">
        <v>76</v>
      </c>
      <c r="G2565">
        <v>10009</v>
      </c>
      <c r="H2565" t="s">
        <v>57</v>
      </c>
      <c r="I2565" t="s">
        <v>35</v>
      </c>
      <c r="J2565" t="s">
        <v>59</v>
      </c>
      <c r="K2565" s="6">
        <v>15.02</v>
      </c>
      <c r="L2565">
        <v>1</v>
      </c>
      <c r="M2565">
        <v>0</v>
      </c>
      <c r="N2565" s="6">
        <v>2.7035999999999998</v>
      </c>
      <c r="O2565" t="str">
        <f t="shared" si="120"/>
        <v/>
      </c>
      <c r="P2565" s="6">
        <f t="shared" si="121"/>
        <v>39.946666666666665</v>
      </c>
      <c r="Q2565">
        <f t="shared" ref="Q2565:Q2628" si="122">SQRT(SUMXMY2(K2565:K2567,P2563:P2565)/3)</f>
        <v>19.789021498089589</v>
      </c>
      <c r="R2565" s="16" t="str">
        <f>TEXT(Ecom[[#This Row],[Dates]],"mmm")</f>
        <v>Aug</v>
      </c>
      <c r="S2565" s="16" t="str">
        <f>TEXT(Ecom[[#This Row],[Dates]],"YYYY")</f>
        <v>2025</v>
      </c>
      <c r="T2565" s="16"/>
    </row>
    <row r="2566" spans="1:20" x14ac:dyDescent="0.25">
      <c r="A2566" t="s">
        <v>13</v>
      </c>
      <c r="B2566" s="16">
        <v>46030</v>
      </c>
      <c r="C2566" t="s">
        <v>22</v>
      </c>
      <c r="D2566" t="s">
        <v>15</v>
      </c>
      <c r="E2566" t="s">
        <v>75</v>
      </c>
      <c r="F2566" t="s">
        <v>76</v>
      </c>
      <c r="G2566">
        <v>10009</v>
      </c>
      <c r="H2566" t="s">
        <v>57</v>
      </c>
      <c r="I2566" t="s">
        <v>26</v>
      </c>
      <c r="J2566" t="s">
        <v>32</v>
      </c>
      <c r="K2566" s="6">
        <v>33.82</v>
      </c>
      <c r="L2566">
        <v>2</v>
      </c>
      <c r="M2566">
        <v>0</v>
      </c>
      <c r="N2566" s="6">
        <v>9.1313999999999993</v>
      </c>
      <c r="O2566" t="str">
        <f t="shared" si="120"/>
        <v/>
      </c>
      <c r="P2566" s="6">
        <f t="shared" si="121"/>
        <v>43.313333333333333</v>
      </c>
      <c r="Q2566">
        <f t="shared" si="122"/>
        <v>22.3134185703647</v>
      </c>
      <c r="R2566" s="16" t="str">
        <f>TEXT(Ecom[[#This Row],[Dates]],"mmm")</f>
        <v>Jan</v>
      </c>
      <c r="S2566" s="16" t="str">
        <f>TEXT(Ecom[[#This Row],[Dates]],"YYYY")</f>
        <v>2026</v>
      </c>
      <c r="T2566" s="16"/>
    </row>
    <row r="2567" spans="1:20" x14ac:dyDescent="0.25">
      <c r="A2567" t="s">
        <v>62</v>
      </c>
      <c r="B2567" s="16">
        <v>45932</v>
      </c>
      <c r="C2567" t="s">
        <v>14</v>
      </c>
      <c r="D2567" t="s">
        <v>15</v>
      </c>
      <c r="E2567" t="s">
        <v>342</v>
      </c>
      <c r="F2567" t="s">
        <v>17</v>
      </c>
      <c r="G2567">
        <v>42104</v>
      </c>
      <c r="H2567" t="s">
        <v>18</v>
      </c>
      <c r="I2567" t="s">
        <v>35</v>
      </c>
      <c r="J2567" t="s">
        <v>59</v>
      </c>
      <c r="K2567" s="6">
        <v>71</v>
      </c>
      <c r="L2567">
        <v>4</v>
      </c>
      <c r="M2567">
        <v>0</v>
      </c>
      <c r="N2567" s="6">
        <v>27.69</v>
      </c>
      <c r="O2567" t="str">
        <f t="shared" si="120"/>
        <v/>
      </c>
      <c r="P2567" s="6">
        <f t="shared" si="121"/>
        <v>920.57999999999993</v>
      </c>
      <c r="Q2567">
        <f t="shared" si="122"/>
        <v>1007.7135685118876</v>
      </c>
      <c r="R2567" s="16" t="str">
        <f>TEXT(Ecom[[#This Row],[Dates]],"mmm")</f>
        <v>Oct</v>
      </c>
      <c r="S2567" s="16" t="str">
        <f>TEXT(Ecom[[#This Row],[Dates]],"YYYY")</f>
        <v>2025</v>
      </c>
      <c r="T2567" s="16"/>
    </row>
    <row r="2568" spans="1:20" x14ac:dyDescent="0.25">
      <c r="A2568" t="s">
        <v>13</v>
      </c>
      <c r="B2568" s="16">
        <v>45990</v>
      </c>
      <c r="C2568" t="s">
        <v>14</v>
      </c>
      <c r="D2568" t="s">
        <v>15</v>
      </c>
      <c r="E2568" t="s">
        <v>406</v>
      </c>
      <c r="F2568" t="s">
        <v>43</v>
      </c>
      <c r="G2568">
        <v>98226</v>
      </c>
      <c r="H2568" t="s">
        <v>25</v>
      </c>
      <c r="I2568" t="s">
        <v>26</v>
      </c>
      <c r="J2568" t="s">
        <v>37</v>
      </c>
      <c r="K2568" s="6">
        <v>25.12</v>
      </c>
      <c r="L2568">
        <v>5</v>
      </c>
      <c r="M2568">
        <v>0.2</v>
      </c>
      <c r="N2568" s="6">
        <v>7.85</v>
      </c>
      <c r="O2568" t="str">
        <f t="shared" si="120"/>
        <v/>
      </c>
      <c r="P2568" s="6">
        <f t="shared" si="121"/>
        <v>1056.2733333333333</v>
      </c>
      <c r="Q2568">
        <f t="shared" si="122"/>
        <v>1061.4146424605369</v>
      </c>
      <c r="R2568" s="16" t="str">
        <f>TEXT(Ecom[[#This Row],[Dates]],"mmm")</f>
        <v>Nov</v>
      </c>
      <c r="S2568" s="16" t="str">
        <f>TEXT(Ecom[[#This Row],[Dates]],"YYYY")</f>
        <v>2025</v>
      </c>
      <c r="T2568" s="16"/>
    </row>
    <row r="2569" spans="1:20" x14ac:dyDescent="0.25">
      <c r="A2569" t="s">
        <v>13</v>
      </c>
      <c r="B2569" s="16">
        <v>45859</v>
      </c>
      <c r="C2569" t="s">
        <v>14</v>
      </c>
      <c r="D2569" t="s">
        <v>15</v>
      </c>
      <c r="E2569" t="s">
        <v>406</v>
      </c>
      <c r="F2569" t="s">
        <v>43</v>
      </c>
      <c r="G2569">
        <v>98226</v>
      </c>
      <c r="H2569" t="s">
        <v>25</v>
      </c>
      <c r="I2569" t="s">
        <v>19</v>
      </c>
      <c r="J2569" t="s">
        <v>31</v>
      </c>
      <c r="K2569" s="6">
        <v>2665.62</v>
      </c>
      <c r="L2569">
        <v>9</v>
      </c>
      <c r="M2569">
        <v>0</v>
      </c>
      <c r="N2569" s="6">
        <v>239.9058</v>
      </c>
      <c r="O2569" t="str">
        <f t="shared" si="120"/>
        <v/>
      </c>
      <c r="P2569" s="6">
        <f t="shared" si="121"/>
        <v>1102.6959999999999</v>
      </c>
      <c r="Q2569">
        <f t="shared" si="122"/>
        <v>1191.6227080715203</v>
      </c>
      <c r="R2569" s="16" t="str">
        <f>TEXT(Ecom[[#This Row],[Dates]],"mmm")</f>
        <v>Jul</v>
      </c>
      <c r="S2569" s="16" t="str">
        <f>TEXT(Ecom[[#This Row],[Dates]],"YYYY")</f>
        <v>2025</v>
      </c>
      <c r="T2569" s="16"/>
    </row>
    <row r="2570" spans="1:20" x14ac:dyDescent="0.25">
      <c r="A2570" t="s">
        <v>28</v>
      </c>
      <c r="B2570" s="16">
        <v>45934</v>
      </c>
      <c r="C2570" t="s">
        <v>22</v>
      </c>
      <c r="D2570" t="s">
        <v>15</v>
      </c>
      <c r="E2570" t="s">
        <v>75</v>
      </c>
      <c r="F2570" t="s">
        <v>76</v>
      </c>
      <c r="G2570">
        <v>10011</v>
      </c>
      <c r="H2570" t="s">
        <v>57</v>
      </c>
      <c r="I2570" t="s">
        <v>26</v>
      </c>
      <c r="J2570" t="s">
        <v>32</v>
      </c>
      <c r="K2570" s="6">
        <v>478.08</v>
      </c>
      <c r="L2570">
        <v>8</v>
      </c>
      <c r="M2570">
        <v>0</v>
      </c>
      <c r="N2570" s="6">
        <v>133.86240000000001</v>
      </c>
      <c r="O2570" t="str">
        <f t="shared" si="120"/>
        <v/>
      </c>
      <c r="P2570" s="6">
        <f t="shared" si="121"/>
        <v>218.572</v>
      </c>
      <c r="Q2570">
        <f t="shared" si="122"/>
        <v>647.2730950047569</v>
      </c>
      <c r="R2570" s="16" t="str">
        <f>TEXT(Ecom[[#This Row],[Dates]],"mmm")</f>
        <v>Oct</v>
      </c>
      <c r="S2570" s="16" t="str">
        <f>TEXT(Ecom[[#This Row],[Dates]],"YYYY")</f>
        <v>2025</v>
      </c>
      <c r="T2570" s="16"/>
    </row>
    <row r="2571" spans="1:20" x14ac:dyDescent="0.25">
      <c r="A2571" t="s">
        <v>168</v>
      </c>
      <c r="B2571" s="16">
        <v>45719</v>
      </c>
      <c r="C2571" t="s">
        <v>22</v>
      </c>
      <c r="D2571" t="s">
        <v>15</v>
      </c>
      <c r="E2571" t="s">
        <v>114</v>
      </c>
      <c r="F2571" t="s">
        <v>104</v>
      </c>
      <c r="G2571">
        <v>43055</v>
      </c>
      <c r="H2571" t="s">
        <v>57</v>
      </c>
      <c r="I2571" t="s">
        <v>35</v>
      </c>
      <c r="J2571" t="s">
        <v>36</v>
      </c>
      <c r="K2571" s="6">
        <v>164.38800000000001</v>
      </c>
      <c r="L2571">
        <v>2</v>
      </c>
      <c r="M2571">
        <v>0.4</v>
      </c>
      <c r="N2571" s="6">
        <v>-35.617400000000004</v>
      </c>
      <c r="O2571">
        <f t="shared" si="120"/>
        <v>-35.617400000000004</v>
      </c>
      <c r="P2571" s="6">
        <f t="shared" si="121"/>
        <v>60.18266666666667</v>
      </c>
      <c r="Q2571">
        <f t="shared" si="122"/>
        <v>555.53571055346936</v>
      </c>
      <c r="R2571" s="16" t="str">
        <f>TEXT(Ecom[[#This Row],[Dates]],"mmm")</f>
        <v>Mar</v>
      </c>
      <c r="S2571" s="16" t="str">
        <f>TEXT(Ecom[[#This Row],[Dates]],"YYYY")</f>
        <v>2025</v>
      </c>
      <c r="T2571" s="16"/>
    </row>
    <row r="2572" spans="1:20" x14ac:dyDescent="0.25">
      <c r="A2572" t="s">
        <v>168</v>
      </c>
      <c r="B2572" s="16">
        <v>45923</v>
      </c>
      <c r="C2572" t="s">
        <v>22</v>
      </c>
      <c r="D2572" t="s">
        <v>15</v>
      </c>
      <c r="E2572" t="s">
        <v>114</v>
      </c>
      <c r="F2572" t="s">
        <v>104</v>
      </c>
      <c r="G2572">
        <v>43055</v>
      </c>
      <c r="H2572" t="s">
        <v>57</v>
      </c>
      <c r="I2572" t="s">
        <v>26</v>
      </c>
      <c r="J2572" t="s">
        <v>34</v>
      </c>
      <c r="K2572" s="6">
        <v>13.247999999999999</v>
      </c>
      <c r="L2572">
        <v>4</v>
      </c>
      <c r="M2572">
        <v>0.2</v>
      </c>
      <c r="N2572" s="6">
        <v>3.6432000000000002</v>
      </c>
      <c r="O2572" t="str">
        <f t="shared" si="120"/>
        <v/>
      </c>
      <c r="P2572" s="6">
        <f t="shared" si="121"/>
        <v>472.03466666666668</v>
      </c>
      <c r="Q2572">
        <f t="shared" si="122"/>
        <v>549.6828191856207</v>
      </c>
      <c r="R2572" s="16" t="str">
        <f>TEXT(Ecom[[#This Row],[Dates]],"mmm")</f>
        <v>Sep</v>
      </c>
      <c r="S2572" s="16" t="str">
        <f>TEXT(Ecom[[#This Row],[Dates]],"YYYY")</f>
        <v>2025</v>
      </c>
      <c r="T2572" s="16"/>
    </row>
    <row r="2573" spans="1:20" x14ac:dyDescent="0.25">
      <c r="A2573" t="s">
        <v>28</v>
      </c>
      <c r="B2573" s="16">
        <v>46384</v>
      </c>
      <c r="C2573" t="s">
        <v>44</v>
      </c>
      <c r="D2573" t="s">
        <v>15</v>
      </c>
      <c r="E2573" t="s">
        <v>407</v>
      </c>
      <c r="F2573" t="s">
        <v>65</v>
      </c>
      <c r="G2573">
        <v>60098</v>
      </c>
      <c r="H2573" t="s">
        <v>47</v>
      </c>
      <c r="I2573" t="s">
        <v>26</v>
      </c>
      <c r="J2573" t="s">
        <v>34</v>
      </c>
      <c r="K2573" s="6">
        <v>2.9119999999999999</v>
      </c>
      <c r="L2573">
        <v>2</v>
      </c>
      <c r="M2573">
        <v>0.2</v>
      </c>
      <c r="N2573" s="6">
        <v>0.91</v>
      </c>
      <c r="O2573" t="str">
        <f t="shared" si="120"/>
        <v/>
      </c>
      <c r="P2573" s="6">
        <f t="shared" si="121"/>
        <v>643.10199999999998</v>
      </c>
      <c r="Q2573">
        <f t="shared" si="122"/>
        <v>540.9569758774893</v>
      </c>
      <c r="R2573" s="16" t="str">
        <f>TEXT(Ecom[[#This Row],[Dates]],"mmm")</f>
        <v>Dec</v>
      </c>
      <c r="S2573" s="16" t="str">
        <f>TEXT(Ecom[[#This Row],[Dates]],"YYYY")</f>
        <v>2026</v>
      </c>
      <c r="T2573" s="16"/>
    </row>
    <row r="2574" spans="1:20" x14ac:dyDescent="0.25">
      <c r="A2574" t="s">
        <v>13</v>
      </c>
      <c r="B2574" s="16">
        <v>46009</v>
      </c>
      <c r="C2574" t="s">
        <v>14</v>
      </c>
      <c r="D2574" t="s">
        <v>15</v>
      </c>
      <c r="E2574" t="s">
        <v>323</v>
      </c>
      <c r="F2574" t="s">
        <v>46</v>
      </c>
      <c r="G2574">
        <v>75007</v>
      </c>
      <c r="H2574" t="s">
        <v>47</v>
      </c>
      <c r="I2574" t="s">
        <v>35</v>
      </c>
      <c r="J2574" t="s">
        <v>59</v>
      </c>
      <c r="K2574" s="6">
        <v>1399.944</v>
      </c>
      <c r="L2574">
        <v>7</v>
      </c>
      <c r="M2574">
        <v>0.2</v>
      </c>
      <c r="N2574" s="6">
        <v>52.497900000000001</v>
      </c>
      <c r="O2574" t="str">
        <f t="shared" si="120"/>
        <v/>
      </c>
      <c r="P2574" s="6">
        <f t="shared" si="121"/>
        <v>647.54133333333334</v>
      </c>
      <c r="Q2574">
        <f t="shared" si="122"/>
        <v>651.45412209564483</v>
      </c>
      <c r="R2574" s="16" t="str">
        <f>TEXT(Ecom[[#This Row],[Dates]],"mmm")</f>
        <v>Dec</v>
      </c>
      <c r="S2574" s="16" t="str">
        <f>TEXT(Ecom[[#This Row],[Dates]],"YYYY")</f>
        <v>2025</v>
      </c>
      <c r="T2574" s="16"/>
    </row>
    <row r="2575" spans="1:20" x14ac:dyDescent="0.25">
      <c r="A2575" t="s">
        <v>28</v>
      </c>
      <c r="B2575" s="16">
        <v>45745</v>
      </c>
      <c r="C2575" t="s">
        <v>44</v>
      </c>
      <c r="D2575" t="s">
        <v>15</v>
      </c>
      <c r="E2575" t="s">
        <v>325</v>
      </c>
      <c r="F2575" t="s">
        <v>74</v>
      </c>
      <c r="G2575">
        <v>47905</v>
      </c>
      <c r="H2575" t="s">
        <v>47</v>
      </c>
      <c r="I2575" t="s">
        <v>19</v>
      </c>
      <c r="J2575" t="s">
        <v>33</v>
      </c>
      <c r="K2575" s="6">
        <v>526.45000000000005</v>
      </c>
      <c r="L2575">
        <v>5</v>
      </c>
      <c r="M2575">
        <v>0</v>
      </c>
      <c r="N2575" s="6">
        <v>31.587</v>
      </c>
      <c r="O2575" t="str">
        <f t="shared" si="120"/>
        <v/>
      </c>
      <c r="P2575" s="6">
        <f t="shared" si="121"/>
        <v>287.5266666666667</v>
      </c>
      <c r="Q2575">
        <f t="shared" si="122"/>
        <v>371.12878331302653</v>
      </c>
      <c r="R2575" s="16" t="str">
        <f>TEXT(Ecom[[#This Row],[Dates]],"mmm")</f>
        <v>Mar</v>
      </c>
      <c r="S2575" s="16" t="str">
        <f>TEXT(Ecom[[#This Row],[Dates]],"YYYY")</f>
        <v>2025</v>
      </c>
      <c r="T2575" s="16"/>
    </row>
    <row r="2576" spans="1:20" x14ac:dyDescent="0.25">
      <c r="A2576" t="s">
        <v>28</v>
      </c>
      <c r="B2576" s="16">
        <v>45871</v>
      </c>
      <c r="C2576" t="s">
        <v>22</v>
      </c>
      <c r="D2576" t="s">
        <v>15</v>
      </c>
      <c r="E2576" t="s">
        <v>103</v>
      </c>
      <c r="F2576" t="s">
        <v>167</v>
      </c>
      <c r="G2576">
        <v>31907</v>
      </c>
      <c r="H2576" t="s">
        <v>18</v>
      </c>
      <c r="I2576" t="s">
        <v>26</v>
      </c>
      <c r="J2576" t="s">
        <v>60</v>
      </c>
      <c r="K2576" s="6">
        <v>16.23</v>
      </c>
      <c r="L2576">
        <v>3</v>
      </c>
      <c r="M2576">
        <v>0</v>
      </c>
      <c r="N2576" s="6">
        <v>7.9527000000000001</v>
      </c>
      <c r="O2576" t="str">
        <f t="shared" si="120"/>
        <v/>
      </c>
      <c r="P2576" s="6">
        <f t="shared" si="121"/>
        <v>115.83</v>
      </c>
      <c r="Q2576">
        <f t="shared" si="122"/>
        <v>369.91711378191297</v>
      </c>
      <c r="R2576" s="16" t="str">
        <f>TEXT(Ecom[[#This Row],[Dates]],"mmm")</f>
        <v>Aug</v>
      </c>
      <c r="S2576" s="16" t="str">
        <f>TEXT(Ecom[[#This Row],[Dates]],"YYYY")</f>
        <v>2025</v>
      </c>
      <c r="T2576" s="16"/>
    </row>
    <row r="2577" spans="1:20" x14ac:dyDescent="0.25">
      <c r="A2577" t="s">
        <v>28</v>
      </c>
      <c r="B2577" s="16">
        <v>46321</v>
      </c>
      <c r="C2577" t="s">
        <v>22</v>
      </c>
      <c r="D2577" t="s">
        <v>15</v>
      </c>
      <c r="E2577" t="s">
        <v>103</v>
      </c>
      <c r="F2577" t="s">
        <v>167</v>
      </c>
      <c r="G2577">
        <v>31907</v>
      </c>
      <c r="H2577" t="s">
        <v>18</v>
      </c>
      <c r="I2577" t="s">
        <v>26</v>
      </c>
      <c r="J2577" t="s">
        <v>37</v>
      </c>
      <c r="K2577" s="6">
        <v>319.89999999999998</v>
      </c>
      <c r="L2577">
        <v>5</v>
      </c>
      <c r="M2577">
        <v>0</v>
      </c>
      <c r="N2577" s="6">
        <v>156.751</v>
      </c>
      <c r="O2577" t="str">
        <f t="shared" si="120"/>
        <v/>
      </c>
      <c r="P2577" s="6">
        <f t="shared" si="121"/>
        <v>335.46</v>
      </c>
      <c r="Q2577">
        <f t="shared" si="122"/>
        <v>206.01855030644782</v>
      </c>
      <c r="R2577" s="16" t="str">
        <f>TEXT(Ecom[[#This Row],[Dates]],"mmm")</f>
        <v>Oct</v>
      </c>
      <c r="S2577" s="16" t="str">
        <f>TEXT(Ecom[[#This Row],[Dates]],"YYYY")</f>
        <v>2026</v>
      </c>
      <c r="T2577" s="16"/>
    </row>
    <row r="2578" spans="1:20" x14ac:dyDescent="0.25">
      <c r="A2578" t="s">
        <v>28</v>
      </c>
      <c r="B2578" s="16">
        <v>45989</v>
      </c>
      <c r="C2578" t="s">
        <v>22</v>
      </c>
      <c r="D2578" t="s">
        <v>15</v>
      </c>
      <c r="E2578" t="s">
        <v>103</v>
      </c>
      <c r="F2578" t="s">
        <v>167</v>
      </c>
      <c r="G2578">
        <v>31907</v>
      </c>
      <c r="H2578" t="s">
        <v>18</v>
      </c>
      <c r="I2578" t="s">
        <v>26</v>
      </c>
      <c r="J2578" t="s">
        <v>60</v>
      </c>
      <c r="K2578" s="6">
        <v>11.36</v>
      </c>
      <c r="L2578">
        <v>2</v>
      </c>
      <c r="M2578">
        <v>0</v>
      </c>
      <c r="N2578" s="6">
        <v>5.3391999999999999</v>
      </c>
      <c r="O2578" t="str">
        <f t="shared" si="120"/>
        <v/>
      </c>
      <c r="P2578" s="6">
        <f t="shared" si="121"/>
        <v>249.76666666666668</v>
      </c>
      <c r="Q2578">
        <f t="shared" si="122"/>
        <v>231.82748807232917</v>
      </c>
      <c r="R2578" s="16" t="str">
        <f>TEXT(Ecom[[#This Row],[Dates]],"mmm")</f>
        <v>Nov</v>
      </c>
      <c r="S2578" s="16" t="str">
        <f>TEXT(Ecom[[#This Row],[Dates]],"YYYY")</f>
        <v>2025</v>
      </c>
      <c r="T2578" s="16"/>
    </row>
    <row r="2579" spans="1:20" x14ac:dyDescent="0.25">
      <c r="A2579" t="s">
        <v>28</v>
      </c>
      <c r="B2579" s="16">
        <v>45695</v>
      </c>
      <c r="C2579" t="s">
        <v>22</v>
      </c>
      <c r="D2579" t="s">
        <v>15</v>
      </c>
      <c r="E2579" t="s">
        <v>103</v>
      </c>
      <c r="F2579" t="s">
        <v>167</v>
      </c>
      <c r="G2579">
        <v>31907</v>
      </c>
      <c r="H2579" t="s">
        <v>18</v>
      </c>
      <c r="I2579" t="s">
        <v>26</v>
      </c>
      <c r="J2579" t="s">
        <v>38</v>
      </c>
      <c r="K2579" s="6">
        <v>675.12</v>
      </c>
      <c r="L2579">
        <v>3</v>
      </c>
      <c r="M2579">
        <v>0</v>
      </c>
      <c r="N2579" s="6">
        <v>290.30160000000001</v>
      </c>
      <c r="O2579" t="str">
        <f t="shared" si="120"/>
        <v/>
      </c>
      <c r="P2579" s="6">
        <f t="shared" si="121"/>
        <v>409.28666666666669</v>
      </c>
      <c r="Q2579">
        <f t="shared" si="122"/>
        <v>228.63340833615592</v>
      </c>
      <c r="R2579" s="16" t="str">
        <f>TEXT(Ecom[[#This Row],[Dates]],"mmm")</f>
        <v>Feb</v>
      </c>
      <c r="S2579" s="16" t="str">
        <f>TEXT(Ecom[[#This Row],[Dates]],"YYYY")</f>
        <v>2025</v>
      </c>
      <c r="T2579" s="16"/>
    </row>
    <row r="2580" spans="1:20" x14ac:dyDescent="0.25">
      <c r="A2580" t="s">
        <v>28</v>
      </c>
      <c r="B2580" s="16">
        <v>46384</v>
      </c>
      <c r="C2580" t="s">
        <v>44</v>
      </c>
      <c r="D2580" t="s">
        <v>15</v>
      </c>
      <c r="E2580" t="s">
        <v>251</v>
      </c>
      <c r="F2580" t="s">
        <v>83</v>
      </c>
      <c r="G2580">
        <v>22304</v>
      </c>
      <c r="H2580" t="s">
        <v>18</v>
      </c>
      <c r="I2580" t="s">
        <v>19</v>
      </c>
      <c r="J2580" t="s">
        <v>33</v>
      </c>
      <c r="K2580" s="6">
        <v>62.82</v>
      </c>
      <c r="L2580">
        <v>3</v>
      </c>
      <c r="M2580">
        <v>0</v>
      </c>
      <c r="N2580" s="6">
        <v>30.7818</v>
      </c>
      <c r="O2580" t="str">
        <f t="shared" si="120"/>
        <v/>
      </c>
      <c r="P2580" s="6">
        <f t="shared" si="121"/>
        <v>190.72666666666669</v>
      </c>
      <c r="Q2580">
        <f t="shared" si="122"/>
        <v>153.61197088768833</v>
      </c>
      <c r="R2580" s="16" t="str">
        <f>TEXT(Ecom[[#This Row],[Dates]],"mmm")</f>
        <v>Dec</v>
      </c>
      <c r="S2580" s="16" t="str">
        <f>TEXT(Ecom[[#This Row],[Dates]],"YYYY")</f>
        <v>2026</v>
      </c>
      <c r="T2580" s="16"/>
    </row>
    <row r="2581" spans="1:20" x14ac:dyDescent="0.25">
      <c r="A2581" t="s">
        <v>28</v>
      </c>
      <c r="B2581" s="16">
        <v>45675</v>
      </c>
      <c r="C2581" t="s">
        <v>44</v>
      </c>
      <c r="D2581" t="s">
        <v>15</v>
      </c>
      <c r="E2581" t="s">
        <v>251</v>
      </c>
      <c r="F2581" t="s">
        <v>83</v>
      </c>
      <c r="G2581">
        <v>22304</v>
      </c>
      <c r="H2581" t="s">
        <v>18</v>
      </c>
      <c r="I2581" t="s">
        <v>26</v>
      </c>
      <c r="J2581" t="s">
        <v>32</v>
      </c>
      <c r="K2581" s="6">
        <v>489.92</v>
      </c>
      <c r="L2581">
        <v>8</v>
      </c>
      <c r="M2581">
        <v>0</v>
      </c>
      <c r="N2581" s="6">
        <v>0</v>
      </c>
      <c r="O2581" t="str">
        <f t="shared" si="120"/>
        <v/>
      </c>
      <c r="P2581" s="6">
        <f t="shared" si="121"/>
        <v>175.34666666666666</v>
      </c>
      <c r="Q2581">
        <f t="shared" si="122"/>
        <v>142.61365962316202</v>
      </c>
      <c r="R2581" s="16" t="str">
        <f>TEXT(Ecom[[#This Row],[Dates]],"mmm")</f>
        <v>Jan</v>
      </c>
      <c r="S2581" s="16" t="str">
        <f>TEXT(Ecom[[#This Row],[Dates]],"YYYY")</f>
        <v>2025</v>
      </c>
      <c r="T2581" s="16"/>
    </row>
    <row r="2582" spans="1:20" x14ac:dyDescent="0.25">
      <c r="A2582" t="s">
        <v>28</v>
      </c>
      <c r="B2582" s="16">
        <v>45995</v>
      </c>
      <c r="C2582" t="s">
        <v>44</v>
      </c>
      <c r="D2582" t="s">
        <v>15</v>
      </c>
      <c r="E2582" t="s">
        <v>251</v>
      </c>
      <c r="F2582" t="s">
        <v>83</v>
      </c>
      <c r="G2582">
        <v>22304</v>
      </c>
      <c r="H2582" t="s">
        <v>18</v>
      </c>
      <c r="I2582" t="s">
        <v>26</v>
      </c>
      <c r="J2582" t="s">
        <v>41</v>
      </c>
      <c r="K2582" s="6">
        <v>19.440000000000001</v>
      </c>
      <c r="L2582">
        <v>3</v>
      </c>
      <c r="M2582">
        <v>0</v>
      </c>
      <c r="N2582" s="6">
        <v>9.3312000000000008</v>
      </c>
      <c r="O2582" t="str">
        <f t="shared" si="120"/>
        <v/>
      </c>
      <c r="P2582" s="6">
        <f t="shared" si="121"/>
        <v>63.823333333333331</v>
      </c>
      <c r="Q2582">
        <f t="shared" si="122"/>
        <v>144.78877028278126</v>
      </c>
      <c r="R2582" s="16" t="str">
        <f>TEXT(Ecom[[#This Row],[Dates]],"mmm")</f>
        <v>Dec</v>
      </c>
      <c r="S2582" s="16" t="str">
        <f>TEXT(Ecom[[#This Row],[Dates]],"YYYY")</f>
        <v>2025</v>
      </c>
      <c r="T2582" s="16"/>
    </row>
    <row r="2583" spans="1:20" x14ac:dyDescent="0.25">
      <c r="A2583" t="s">
        <v>28</v>
      </c>
      <c r="B2583" s="16">
        <v>45928</v>
      </c>
      <c r="C2583" t="s">
        <v>44</v>
      </c>
      <c r="D2583" t="s">
        <v>15</v>
      </c>
      <c r="E2583" t="s">
        <v>251</v>
      </c>
      <c r="F2583" t="s">
        <v>83</v>
      </c>
      <c r="G2583">
        <v>22304</v>
      </c>
      <c r="H2583" t="s">
        <v>18</v>
      </c>
      <c r="I2583" t="s">
        <v>26</v>
      </c>
      <c r="J2583" t="s">
        <v>41</v>
      </c>
      <c r="K2583" s="6">
        <v>16.68</v>
      </c>
      <c r="L2583">
        <v>2</v>
      </c>
      <c r="M2583">
        <v>0</v>
      </c>
      <c r="N2583" s="6">
        <v>8.34</v>
      </c>
      <c r="O2583" t="str">
        <f t="shared" si="120"/>
        <v/>
      </c>
      <c r="P2583" s="6">
        <f t="shared" si="121"/>
        <v>61.483333333333327</v>
      </c>
      <c r="Q2583">
        <f t="shared" si="122"/>
        <v>109.48280306361664</v>
      </c>
      <c r="R2583" s="16" t="str">
        <f>TEXT(Ecom[[#This Row],[Dates]],"mmm")</f>
        <v>Sep</v>
      </c>
      <c r="S2583" s="16" t="str">
        <f>TEXT(Ecom[[#This Row],[Dates]],"YYYY")</f>
        <v>2025</v>
      </c>
      <c r="T2583" s="16"/>
    </row>
    <row r="2584" spans="1:20" x14ac:dyDescent="0.25">
      <c r="A2584" t="s">
        <v>28</v>
      </c>
      <c r="B2584" s="16">
        <v>46234</v>
      </c>
      <c r="C2584" t="s">
        <v>44</v>
      </c>
      <c r="D2584" t="s">
        <v>15</v>
      </c>
      <c r="E2584" t="s">
        <v>251</v>
      </c>
      <c r="F2584" t="s">
        <v>83</v>
      </c>
      <c r="G2584">
        <v>22304</v>
      </c>
      <c r="H2584" t="s">
        <v>18</v>
      </c>
      <c r="I2584" t="s">
        <v>35</v>
      </c>
      <c r="J2584" t="s">
        <v>36</v>
      </c>
      <c r="K2584" s="6">
        <v>155.35</v>
      </c>
      <c r="L2584">
        <v>13</v>
      </c>
      <c r="M2584">
        <v>0</v>
      </c>
      <c r="N2584" s="6">
        <v>0</v>
      </c>
      <c r="O2584" t="str">
        <f t="shared" si="120"/>
        <v/>
      </c>
      <c r="P2584" s="6">
        <f t="shared" si="121"/>
        <v>118.58333333333333</v>
      </c>
      <c r="Q2584">
        <f t="shared" si="122"/>
        <v>72.111577279780661</v>
      </c>
      <c r="R2584" s="16" t="str">
        <f>TEXT(Ecom[[#This Row],[Dates]],"mmm")</f>
        <v>Jul</v>
      </c>
      <c r="S2584" s="16" t="str">
        <f>TEXT(Ecom[[#This Row],[Dates]],"YYYY")</f>
        <v>2026</v>
      </c>
      <c r="T2584" s="16"/>
    </row>
    <row r="2585" spans="1:20" x14ac:dyDescent="0.25">
      <c r="A2585" t="s">
        <v>28</v>
      </c>
      <c r="B2585" s="16">
        <v>45701</v>
      </c>
      <c r="C2585" t="s">
        <v>44</v>
      </c>
      <c r="D2585" t="s">
        <v>15</v>
      </c>
      <c r="E2585" t="s">
        <v>251</v>
      </c>
      <c r="F2585" t="s">
        <v>83</v>
      </c>
      <c r="G2585">
        <v>22304</v>
      </c>
      <c r="H2585" t="s">
        <v>18</v>
      </c>
      <c r="I2585" t="s">
        <v>19</v>
      </c>
      <c r="J2585" t="s">
        <v>33</v>
      </c>
      <c r="K2585" s="6">
        <v>12.42</v>
      </c>
      <c r="L2585">
        <v>3</v>
      </c>
      <c r="M2585">
        <v>0</v>
      </c>
      <c r="N2585" s="6">
        <v>4.4711999999999996</v>
      </c>
      <c r="O2585" t="str">
        <f t="shared" si="120"/>
        <v/>
      </c>
      <c r="P2585" s="6">
        <f t="shared" si="121"/>
        <v>69.002666666666656</v>
      </c>
      <c r="Q2585">
        <f t="shared" si="122"/>
        <v>60.872003555730679</v>
      </c>
      <c r="R2585" s="16" t="str">
        <f>TEXT(Ecom[[#This Row],[Dates]],"mmm")</f>
        <v>Feb</v>
      </c>
      <c r="S2585" s="16" t="str">
        <f>TEXT(Ecom[[#This Row],[Dates]],"YYYY")</f>
        <v>2025</v>
      </c>
      <c r="T2585" s="16"/>
    </row>
    <row r="2586" spans="1:20" x14ac:dyDescent="0.25">
      <c r="A2586" t="s">
        <v>28</v>
      </c>
      <c r="B2586" s="16">
        <v>46020</v>
      </c>
      <c r="C2586" t="s">
        <v>44</v>
      </c>
      <c r="D2586" t="s">
        <v>15</v>
      </c>
      <c r="E2586" t="s">
        <v>251</v>
      </c>
      <c r="F2586" t="s">
        <v>83</v>
      </c>
      <c r="G2586">
        <v>22304</v>
      </c>
      <c r="H2586" t="s">
        <v>18</v>
      </c>
      <c r="I2586" t="s">
        <v>35</v>
      </c>
      <c r="J2586" t="s">
        <v>36</v>
      </c>
      <c r="K2586" s="6">
        <v>187.98</v>
      </c>
      <c r="L2586">
        <v>2</v>
      </c>
      <c r="M2586">
        <v>0</v>
      </c>
      <c r="N2586" s="6">
        <v>52.634399999999999</v>
      </c>
      <c r="O2586" t="str">
        <f t="shared" si="120"/>
        <v/>
      </c>
      <c r="P2586" s="6">
        <f t="shared" si="121"/>
        <v>147.71933333333334</v>
      </c>
      <c r="Q2586">
        <f t="shared" si="122"/>
        <v>79.33021437846574</v>
      </c>
      <c r="R2586" s="16" t="str">
        <f>TEXT(Ecom[[#This Row],[Dates]],"mmm")</f>
        <v>Dec</v>
      </c>
      <c r="S2586" s="16" t="str">
        <f>TEXT(Ecom[[#This Row],[Dates]],"YYYY")</f>
        <v>2025</v>
      </c>
      <c r="T2586" s="16"/>
    </row>
    <row r="2587" spans="1:20" x14ac:dyDescent="0.25">
      <c r="A2587" t="s">
        <v>28</v>
      </c>
      <c r="B2587" s="16">
        <v>45904</v>
      </c>
      <c r="C2587" t="s">
        <v>22</v>
      </c>
      <c r="D2587" t="s">
        <v>15</v>
      </c>
      <c r="E2587" t="s">
        <v>408</v>
      </c>
      <c r="F2587" t="s">
        <v>46</v>
      </c>
      <c r="G2587">
        <v>76117</v>
      </c>
      <c r="H2587" t="s">
        <v>47</v>
      </c>
      <c r="I2587" t="s">
        <v>26</v>
      </c>
      <c r="J2587" t="s">
        <v>60</v>
      </c>
      <c r="K2587" s="6">
        <v>6.6079999999999997</v>
      </c>
      <c r="L2587">
        <v>2</v>
      </c>
      <c r="M2587">
        <v>0.2</v>
      </c>
      <c r="N2587" s="6">
        <v>2.1476000000000002</v>
      </c>
      <c r="O2587" t="str">
        <f t="shared" si="120"/>
        <v/>
      </c>
      <c r="P2587" s="6">
        <f t="shared" si="121"/>
        <v>92.469333333333338</v>
      </c>
      <c r="Q2587">
        <f t="shared" si="122"/>
        <v>79.57703886311819</v>
      </c>
      <c r="R2587" s="16" t="str">
        <f>TEXT(Ecom[[#This Row],[Dates]],"mmm")</f>
        <v>Sep</v>
      </c>
      <c r="S2587" s="16" t="str">
        <f>TEXT(Ecom[[#This Row],[Dates]],"YYYY")</f>
        <v>2025</v>
      </c>
      <c r="T2587" s="16"/>
    </row>
    <row r="2588" spans="1:20" x14ac:dyDescent="0.25">
      <c r="A2588" t="s">
        <v>28</v>
      </c>
      <c r="B2588" s="16">
        <v>46090</v>
      </c>
      <c r="C2588" t="s">
        <v>14</v>
      </c>
      <c r="D2588" t="s">
        <v>15</v>
      </c>
      <c r="E2588" t="s">
        <v>75</v>
      </c>
      <c r="F2588" t="s">
        <v>76</v>
      </c>
      <c r="G2588">
        <v>10024</v>
      </c>
      <c r="H2588" t="s">
        <v>57</v>
      </c>
      <c r="I2588" t="s">
        <v>26</v>
      </c>
      <c r="J2588" t="s">
        <v>32</v>
      </c>
      <c r="K2588" s="6">
        <v>248.57</v>
      </c>
      <c r="L2588">
        <v>7</v>
      </c>
      <c r="M2588">
        <v>0</v>
      </c>
      <c r="N2588" s="6">
        <v>67.113900000000001</v>
      </c>
      <c r="O2588" t="str">
        <f t="shared" si="120"/>
        <v/>
      </c>
      <c r="P2588" s="6">
        <f t="shared" si="121"/>
        <v>92.26</v>
      </c>
      <c r="Q2588">
        <f t="shared" si="122"/>
        <v>86.696134697040591</v>
      </c>
      <c r="R2588" s="16" t="str">
        <f>TEXT(Ecom[[#This Row],[Dates]],"mmm")</f>
        <v>Mar</v>
      </c>
      <c r="S2588" s="16" t="str">
        <f>TEXT(Ecom[[#This Row],[Dates]],"YYYY")</f>
        <v>2026</v>
      </c>
      <c r="T2588" s="16"/>
    </row>
    <row r="2589" spans="1:20" x14ac:dyDescent="0.25">
      <c r="A2589" t="s">
        <v>28</v>
      </c>
      <c r="B2589" s="16">
        <v>46090</v>
      </c>
      <c r="C2589" t="s">
        <v>14</v>
      </c>
      <c r="D2589" t="s">
        <v>15</v>
      </c>
      <c r="E2589" t="s">
        <v>75</v>
      </c>
      <c r="F2589" t="s">
        <v>76</v>
      </c>
      <c r="G2589">
        <v>10024</v>
      </c>
      <c r="H2589" t="s">
        <v>57</v>
      </c>
      <c r="I2589" t="s">
        <v>19</v>
      </c>
      <c r="J2589" t="s">
        <v>33</v>
      </c>
      <c r="K2589" s="6">
        <v>22.23</v>
      </c>
      <c r="L2589">
        <v>1</v>
      </c>
      <c r="M2589">
        <v>0</v>
      </c>
      <c r="N2589" s="6">
        <v>9.7812000000000001</v>
      </c>
      <c r="O2589" t="str">
        <f t="shared" si="120"/>
        <v/>
      </c>
      <c r="P2589" s="6">
        <f t="shared" si="121"/>
        <v>91.459333333333333</v>
      </c>
      <c r="Q2589">
        <f t="shared" si="122"/>
        <v>110.01904969729695</v>
      </c>
      <c r="R2589" s="16" t="str">
        <f>TEXT(Ecom[[#This Row],[Dates]],"mmm")</f>
        <v>Mar</v>
      </c>
      <c r="S2589" s="16" t="str">
        <f>TEXT(Ecom[[#This Row],[Dates]],"YYYY")</f>
        <v>2026</v>
      </c>
      <c r="T2589" s="16"/>
    </row>
    <row r="2590" spans="1:20" x14ac:dyDescent="0.25">
      <c r="A2590" t="s">
        <v>28</v>
      </c>
      <c r="B2590" s="16">
        <v>46109</v>
      </c>
      <c r="C2590" t="s">
        <v>44</v>
      </c>
      <c r="D2590" t="s">
        <v>15</v>
      </c>
      <c r="E2590" t="s">
        <v>23</v>
      </c>
      <c r="F2590" t="s">
        <v>24</v>
      </c>
      <c r="G2590">
        <v>90004</v>
      </c>
      <c r="H2590" t="s">
        <v>25</v>
      </c>
      <c r="I2590" t="s">
        <v>26</v>
      </c>
      <c r="J2590" t="s">
        <v>32</v>
      </c>
      <c r="K2590" s="6">
        <v>5.98</v>
      </c>
      <c r="L2590">
        <v>1</v>
      </c>
      <c r="M2590">
        <v>0</v>
      </c>
      <c r="N2590" s="6">
        <v>1.0165999999999999</v>
      </c>
      <c r="O2590" t="str">
        <f t="shared" si="120"/>
        <v/>
      </c>
      <c r="P2590" s="6">
        <f t="shared" si="121"/>
        <v>88.761333333333326</v>
      </c>
      <c r="Q2590">
        <f t="shared" si="122"/>
        <v>110.97740057760842</v>
      </c>
      <c r="R2590" s="16" t="str">
        <f>TEXT(Ecom[[#This Row],[Dates]],"mmm")</f>
        <v>Mar</v>
      </c>
      <c r="S2590" s="16" t="str">
        <f>TEXT(Ecom[[#This Row],[Dates]],"YYYY")</f>
        <v>2026</v>
      </c>
      <c r="T2590" s="16"/>
    </row>
    <row r="2591" spans="1:20" x14ac:dyDescent="0.25">
      <c r="A2591" t="s">
        <v>28</v>
      </c>
      <c r="B2591" s="16">
        <v>45959</v>
      </c>
      <c r="C2591" t="s">
        <v>44</v>
      </c>
      <c r="D2591" t="s">
        <v>15</v>
      </c>
      <c r="E2591" t="s">
        <v>23</v>
      </c>
      <c r="F2591" t="s">
        <v>24</v>
      </c>
      <c r="G2591">
        <v>90004</v>
      </c>
      <c r="H2591" t="s">
        <v>25</v>
      </c>
      <c r="I2591" t="s">
        <v>35</v>
      </c>
      <c r="J2591" t="s">
        <v>36</v>
      </c>
      <c r="K2591" s="6">
        <v>246.16800000000001</v>
      </c>
      <c r="L2591">
        <v>3</v>
      </c>
      <c r="M2591">
        <v>0.2</v>
      </c>
      <c r="N2591" s="6">
        <v>21.5397</v>
      </c>
      <c r="O2591" t="str">
        <f t="shared" si="120"/>
        <v/>
      </c>
      <c r="P2591" s="6">
        <f t="shared" si="121"/>
        <v>287.25800000000004</v>
      </c>
      <c r="Q2591">
        <f t="shared" si="122"/>
        <v>206.74694101799014</v>
      </c>
      <c r="R2591" s="16" t="str">
        <f>TEXT(Ecom[[#This Row],[Dates]],"mmm")</f>
        <v>Oct</v>
      </c>
      <c r="S2591" s="16" t="str">
        <f>TEXT(Ecom[[#This Row],[Dates]],"YYYY")</f>
        <v>2025</v>
      </c>
      <c r="T2591" s="16"/>
    </row>
    <row r="2592" spans="1:20" x14ac:dyDescent="0.25">
      <c r="A2592" t="s">
        <v>28</v>
      </c>
      <c r="B2592" s="16">
        <v>45737</v>
      </c>
      <c r="C2592" t="s">
        <v>14</v>
      </c>
      <c r="D2592" t="s">
        <v>15</v>
      </c>
      <c r="E2592" t="s">
        <v>409</v>
      </c>
      <c r="F2592" t="s">
        <v>65</v>
      </c>
      <c r="G2592">
        <v>60090</v>
      </c>
      <c r="H2592" t="s">
        <v>47</v>
      </c>
      <c r="I2592" t="s">
        <v>19</v>
      </c>
      <c r="J2592" t="s">
        <v>33</v>
      </c>
      <c r="K2592" s="6">
        <v>14.135999999999999</v>
      </c>
      <c r="L2592">
        <v>2</v>
      </c>
      <c r="M2592">
        <v>0.6</v>
      </c>
      <c r="N2592" s="6">
        <v>-7.7747999999999999</v>
      </c>
      <c r="O2592">
        <f t="shared" si="120"/>
        <v>-7.7747999999999999</v>
      </c>
      <c r="P2592" s="6">
        <f t="shared" si="121"/>
        <v>231.56866666666667</v>
      </c>
      <c r="Q2592">
        <f t="shared" si="122"/>
        <v>206.19150939051963</v>
      </c>
      <c r="R2592" s="16" t="str">
        <f>TEXT(Ecom[[#This Row],[Dates]],"mmm")</f>
        <v>Mar</v>
      </c>
      <c r="S2592" s="16" t="str">
        <f>TEXT(Ecom[[#This Row],[Dates]],"YYYY")</f>
        <v>2025</v>
      </c>
      <c r="T2592" s="16"/>
    </row>
    <row r="2593" spans="1:20" x14ac:dyDescent="0.25">
      <c r="A2593" t="s">
        <v>28</v>
      </c>
      <c r="B2593" s="16">
        <v>46241</v>
      </c>
      <c r="C2593" t="s">
        <v>14</v>
      </c>
      <c r="D2593" t="s">
        <v>15</v>
      </c>
      <c r="E2593" t="s">
        <v>409</v>
      </c>
      <c r="F2593" t="s">
        <v>65</v>
      </c>
      <c r="G2593">
        <v>60090</v>
      </c>
      <c r="H2593" t="s">
        <v>47</v>
      </c>
      <c r="I2593" t="s">
        <v>19</v>
      </c>
      <c r="J2593" t="s">
        <v>31</v>
      </c>
      <c r="K2593" s="6">
        <v>601.47</v>
      </c>
      <c r="L2593">
        <v>3</v>
      </c>
      <c r="M2593">
        <v>0.5</v>
      </c>
      <c r="N2593" s="6">
        <v>-300.73500000000001</v>
      </c>
      <c r="O2593">
        <f t="shared" si="120"/>
        <v>-300.73500000000001</v>
      </c>
      <c r="P2593" s="6">
        <f t="shared" si="121"/>
        <v>336.13666666666671</v>
      </c>
      <c r="Q2593">
        <f t="shared" si="122"/>
        <v>201.69672773489154</v>
      </c>
      <c r="R2593" s="16" t="str">
        <f>TEXT(Ecom[[#This Row],[Dates]],"mmm")</f>
        <v>Aug</v>
      </c>
      <c r="S2593" s="16" t="str">
        <f>TEXT(Ecom[[#This Row],[Dates]],"YYYY")</f>
        <v>2026</v>
      </c>
      <c r="T2593" s="16"/>
    </row>
    <row r="2594" spans="1:20" x14ac:dyDescent="0.25">
      <c r="A2594" t="s">
        <v>13</v>
      </c>
      <c r="B2594" s="16">
        <v>45767</v>
      </c>
      <c r="C2594" t="s">
        <v>22</v>
      </c>
      <c r="D2594" t="s">
        <v>15</v>
      </c>
      <c r="E2594" t="s">
        <v>410</v>
      </c>
      <c r="F2594" t="s">
        <v>91</v>
      </c>
      <c r="G2594">
        <v>29483</v>
      </c>
      <c r="H2594" t="s">
        <v>18</v>
      </c>
      <c r="I2594" t="s">
        <v>35</v>
      </c>
      <c r="J2594" t="s">
        <v>36</v>
      </c>
      <c r="K2594" s="6">
        <v>79.099999999999994</v>
      </c>
      <c r="L2594">
        <v>2</v>
      </c>
      <c r="M2594">
        <v>0</v>
      </c>
      <c r="N2594" s="6">
        <v>39.549999999999997</v>
      </c>
      <c r="O2594" t="str">
        <f t="shared" si="120"/>
        <v/>
      </c>
      <c r="P2594" s="6">
        <f t="shared" si="121"/>
        <v>195.96666666666667</v>
      </c>
      <c r="Q2594">
        <f t="shared" si="122"/>
        <v>88.582784326928419</v>
      </c>
      <c r="R2594" s="16" t="str">
        <f>TEXT(Ecom[[#This Row],[Dates]],"mmm")</f>
        <v>Apr</v>
      </c>
      <c r="S2594" s="16" t="str">
        <f>TEXT(Ecom[[#This Row],[Dates]],"YYYY")</f>
        <v>2025</v>
      </c>
      <c r="T2594" s="16"/>
    </row>
    <row r="2595" spans="1:20" x14ac:dyDescent="0.25">
      <c r="A2595" t="s">
        <v>13</v>
      </c>
      <c r="B2595" s="16">
        <v>45799</v>
      </c>
      <c r="C2595" t="s">
        <v>22</v>
      </c>
      <c r="D2595" t="s">
        <v>15</v>
      </c>
      <c r="E2595" t="s">
        <v>410</v>
      </c>
      <c r="F2595" t="s">
        <v>91</v>
      </c>
      <c r="G2595">
        <v>29483</v>
      </c>
      <c r="H2595" t="s">
        <v>18</v>
      </c>
      <c r="I2595" t="s">
        <v>26</v>
      </c>
      <c r="J2595" t="s">
        <v>37</v>
      </c>
      <c r="K2595" s="6">
        <v>327.84</v>
      </c>
      <c r="L2595">
        <v>8</v>
      </c>
      <c r="M2595">
        <v>0</v>
      </c>
      <c r="N2595" s="6">
        <v>157.36320000000001</v>
      </c>
      <c r="O2595" t="str">
        <f t="shared" si="120"/>
        <v/>
      </c>
      <c r="P2595" s="6">
        <f t="shared" si="121"/>
        <v>474.59</v>
      </c>
      <c r="Q2595">
        <f t="shared" si="122"/>
        <v>254.44618234001354</v>
      </c>
      <c r="R2595" s="16" t="str">
        <f>TEXT(Ecom[[#This Row],[Dates]],"mmm")</f>
        <v>May</v>
      </c>
      <c r="S2595" s="16" t="str">
        <f>TEXT(Ecom[[#This Row],[Dates]],"YYYY")</f>
        <v>2025</v>
      </c>
      <c r="T2595" s="16"/>
    </row>
    <row r="2596" spans="1:20" x14ac:dyDescent="0.25">
      <c r="A2596" t="s">
        <v>28</v>
      </c>
      <c r="B2596" s="16">
        <v>45860</v>
      </c>
      <c r="C2596" t="s">
        <v>22</v>
      </c>
      <c r="D2596" t="s">
        <v>15</v>
      </c>
      <c r="E2596" t="s">
        <v>103</v>
      </c>
      <c r="F2596" t="s">
        <v>74</v>
      </c>
      <c r="G2596">
        <v>47201</v>
      </c>
      <c r="H2596" t="s">
        <v>47</v>
      </c>
      <c r="I2596" t="s">
        <v>26</v>
      </c>
      <c r="J2596" t="s">
        <v>60</v>
      </c>
      <c r="K2596" s="6">
        <v>180.96</v>
      </c>
      <c r="L2596">
        <v>2</v>
      </c>
      <c r="M2596">
        <v>0</v>
      </c>
      <c r="N2596" s="6">
        <v>81.432000000000002</v>
      </c>
      <c r="O2596" t="str">
        <f t="shared" si="120"/>
        <v/>
      </c>
      <c r="P2596" s="6">
        <f t="shared" si="121"/>
        <v>561.30000000000007</v>
      </c>
      <c r="Q2596">
        <f t="shared" si="122"/>
        <v>254.86665359519833</v>
      </c>
      <c r="R2596" s="16" t="str">
        <f>TEXT(Ecom[[#This Row],[Dates]],"mmm")</f>
        <v>Jul</v>
      </c>
      <c r="S2596" s="16" t="str">
        <f>TEXT(Ecom[[#This Row],[Dates]],"YYYY")</f>
        <v>2025</v>
      </c>
      <c r="T2596" s="16"/>
    </row>
    <row r="2597" spans="1:20" x14ac:dyDescent="0.25">
      <c r="A2597" t="s">
        <v>28</v>
      </c>
      <c r="B2597" s="16">
        <v>45785</v>
      </c>
      <c r="C2597" t="s">
        <v>22</v>
      </c>
      <c r="D2597" t="s">
        <v>15</v>
      </c>
      <c r="E2597" t="s">
        <v>103</v>
      </c>
      <c r="F2597" t="s">
        <v>74</v>
      </c>
      <c r="G2597">
        <v>47201</v>
      </c>
      <c r="H2597" t="s">
        <v>47</v>
      </c>
      <c r="I2597" t="s">
        <v>26</v>
      </c>
      <c r="J2597" t="s">
        <v>37</v>
      </c>
      <c r="K2597" s="6">
        <v>914.97</v>
      </c>
      <c r="L2597">
        <v>3</v>
      </c>
      <c r="M2597">
        <v>0</v>
      </c>
      <c r="N2597" s="6">
        <v>411.73649999999998</v>
      </c>
      <c r="O2597" t="str">
        <f t="shared" si="120"/>
        <v/>
      </c>
      <c r="P2597" s="6">
        <f t="shared" si="121"/>
        <v>677.7600000000001</v>
      </c>
      <c r="Q2597">
        <f t="shared" si="122"/>
        <v>268.56314570940918</v>
      </c>
      <c r="R2597" s="16" t="str">
        <f>TEXT(Ecom[[#This Row],[Dates]],"mmm")</f>
        <v>May</v>
      </c>
      <c r="S2597" s="16" t="str">
        <f>TEXT(Ecom[[#This Row],[Dates]],"YYYY")</f>
        <v>2025</v>
      </c>
      <c r="T2597" s="16"/>
    </row>
    <row r="2598" spans="1:20" x14ac:dyDescent="0.25">
      <c r="A2598" t="s">
        <v>28</v>
      </c>
      <c r="B2598" s="16">
        <v>45813</v>
      </c>
      <c r="C2598" t="s">
        <v>22</v>
      </c>
      <c r="D2598" t="s">
        <v>15</v>
      </c>
      <c r="E2598" t="s">
        <v>103</v>
      </c>
      <c r="F2598" t="s">
        <v>74</v>
      </c>
      <c r="G2598">
        <v>47201</v>
      </c>
      <c r="H2598" t="s">
        <v>47</v>
      </c>
      <c r="I2598" t="s">
        <v>35</v>
      </c>
      <c r="J2598" t="s">
        <v>36</v>
      </c>
      <c r="K2598" s="6">
        <v>587.97</v>
      </c>
      <c r="L2598">
        <v>3</v>
      </c>
      <c r="M2598">
        <v>0</v>
      </c>
      <c r="N2598" s="6">
        <v>158.75190000000001</v>
      </c>
      <c r="O2598" t="str">
        <f t="shared" si="120"/>
        <v/>
      </c>
      <c r="P2598" s="6">
        <f t="shared" si="121"/>
        <v>377.75</v>
      </c>
      <c r="Q2598">
        <f t="shared" si="122"/>
        <v>226.62380089772861</v>
      </c>
      <c r="R2598" s="16" t="str">
        <f>TEXT(Ecom[[#This Row],[Dates]],"mmm")</f>
        <v>Jun</v>
      </c>
      <c r="S2598" s="16" t="str">
        <f>TEXT(Ecom[[#This Row],[Dates]],"YYYY")</f>
        <v>2025</v>
      </c>
      <c r="T2598" s="16"/>
    </row>
    <row r="2599" spans="1:20" x14ac:dyDescent="0.25">
      <c r="A2599" t="s">
        <v>28</v>
      </c>
      <c r="B2599" s="16">
        <v>46313</v>
      </c>
      <c r="C2599" t="s">
        <v>22</v>
      </c>
      <c r="D2599" t="s">
        <v>15</v>
      </c>
      <c r="E2599" t="s">
        <v>103</v>
      </c>
      <c r="F2599" t="s">
        <v>74</v>
      </c>
      <c r="G2599">
        <v>47201</v>
      </c>
      <c r="H2599" t="s">
        <v>47</v>
      </c>
      <c r="I2599" t="s">
        <v>26</v>
      </c>
      <c r="J2599" t="s">
        <v>32</v>
      </c>
      <c r="K2599" s="6">
        <v>530.34</v>
      </c>
      <c r="L2599">
        <v>2</v>
      </c>
      <c r="M2599">
        <v>0</v>
      </c>
      <c r="N2599" s="6">
        <v>95.461200000000005</v>
      </c>
      <c r="O2599" t="str">
        <f t="shared" si="120"/>
        <v/>
      </c>
      <c r="P2599" s="6">
        <f t="shared" si="121"/>
        <v>222.40666666666667</v>
      </c>
      <c r="Q2599">
        <f t="shared" si="122"/>
        <v>233.42186673568176</v>
      </c>
      <c r="R2599" s="16" t="str">
        <f>TEXT(Ecom[[#This Row],[Dates]],"mmm")</f>
        <v>Oct</v>
      </c>
      <c r="S2599" s="16" t="str">
        <f>TEXT(Ecom[[#This Row],[Dates]],"YYYY")</f>
        <v>2026</v>
      </c>
      <c r="T2599" s="16"/>
    </row>
    <row r="2600" spans="1:20" x14ac:dyDescent="0.25">
      <c r="A2600" t="s">
        <v>28</v>
      </c>
      <c r="B2600" s="16">
        <v>45768</v>
      </c>
      <c r="C2600" t="s">
        <v>22</v>
      </c>
      <c r="D2600" t="s">
        <v>15</v>
      </c>
      <c r="E2600" t="s">
        <v>103</v>
      </c>
      <c r="F2600" t="s">
        <v>74</v>
      </c>
      <c r="G2600">
        <v>47201</v>
      </c>
      <c r="H2600" t="s">
        <v>47</v>
      </c>
      <c r="I2600" t="s">
        <v>26</v>
      </c>
      <c r="J2600" t="s">
        <v>41</v>
      </c>
      <c r="K2600" s="6">
        <v>14.94</v>
      </c>
      <c r="L2600">
        <v>3</v>
      </c>
      <c r="M2600">
        <v>0</v>
      </c>
      <c r="N2600" s="6">
        <v>7.3205999999999998</v>
      </c>
      <c r="O2600" t="str">
        <f t="shared" si="120"/>
        <v/>
      </c>
      <c r="P2600" s="6">
        <f t="shared" si="121"/>
        <v>86.529999999999987</v>
      </c>
      <c r="Q2600">
        <f t="shared" si="122"/>
        <v>218.35265024810292</v>
      </c>
      <c r="R2600" s="16" t="str">
        <f>TEXT(Ecom[[#This Row],[Dates]],"mmm")</f>
        <v>Apr</v>
      </c>
      <c r="S2600" s="16" t="str">
        <f>TEXT(Ecom[[#This Row],[Dates]],"YYYY")</f>
        <v>2025</v>
      </c>
      <c r="T2600" s="16"/>
    </row>
    <row r="2601" spans="1:20" x14ac:dyDescent="0.25">
      <c r="A2601" t="s">
        <v>28</v>
      </c>
      <c r="B2601" s="16">
        <v>45834</v>
      </c>
      <c r="C2601" t="s">
        <v>14</v>
      </c>
      <c r="D2601" t="s">
        <v>15</v>
      </c>
      <c r="E2601" t="s">
        <v>75</v>
      </c>
      <c r="F2601" t="s">
        <v>76</v>
      </c>
      <c r="G2601">
        <v>10024</v>
      </c>
      <c r="H2601" t="s">
        <v>57</v>
      </c>
      <c r="I2601" t="s">
        <v>26</v>
      </c>
      <c r="J2601" t="s">
        <v>38</v>
      </c>
      <c r="K2601" s="6">
        <v>121.94</v>
      </c>
      <c r="L2601">
        <v>2</v>
      </c>
      <c r="M2601">
        <v>0</v>
      </c>
      <c r="N2601" s="6">
        <v>35.3626</v>
      </c>
      <c r="O2601" t="str">
        <f t="shared" si="120"/>
        <v/>
      </c>
      <c r="P2601" s="6">
        <f t="shared" si="121"/>
        <v>86.529999999999987</v>
      </c>
      <c r="Q2601">
        <f t="shared" si="122"/>
        <v>74.224146141066313</v>
      </c>
      <c r="R2601" s="16" t="str">
        <f>TEXT(Ecom[[#This Row],[Dates]],"mmm")</f>
        <v>Jun</v>
      </c>
      <c r="S2601" s="16" t="str">
        <f>TEXT(Ecom[[#This Row],[Dates]],"YYYY")</f>
        <v>2025</v>
      </c>
      <c r="T2601" s="16"/>
    </row>
    <row r="2602" spans="1:20" x14ac:dyDescent="0.25">
      <c r="A2602" t="s">
        <v>28</v>
      </c>
      <c r="B2602" s="16">
        <v>46172</v>
      </c>
      <c r="C2602" t="s">
        <v>14</v>
      </c>
      <c r="D2602" t="s">
        <v>15</v>
      </c>
      <c r="E2602" t="s">
        <v>75</v>
      </c>
      <c r="F2602" t="s">
        <v>76</v>
      </c>
      <c r="G2602">
        <v>10024</v>
      </c>
      <c r="H2602" t="s">
        <v>57</v>
      </c>
      <c r="I2602" t="s">
        <v>26</v>
      </c>
      <c r="J2602" t="s">
        <v>110</v>
      </c>
      <c r="K2602" s="6">
        <v>122.71</v>
      </c>
      <c r="L2602">
        <v>7</v>
      </c>
      <c r="M2602">
        <v>0</v>
      </c>
      <c r="N2602" s="6">
        <v>36.813000000000002</v>
      </c>
      <c r="O2602" t="str">
        <f t="shared" si="120"/>
        <v/>
      </c>
      <c r="P2602" s="6">
        <f t="shared" si="121"/>
        <v>495.83333333333331</v>
      </c>
      <c r="Q2602">
        <f t="shared" si="122"/>
        <v>495.2368414689563</v>
      </c>
      <c r="R2602" s="16" t="str">
        <f>TEXT(Ecom[[#This Row],[Dates]],"mmm")</f>
        <v>May</v>
      </c>
      <c r="S2602" s="16" t="str">
        <f>TEXT(Ecom[[#This Row],[Dates]],"YYYY")</f>
        <v>2026</v>
      </c>
      <c r="T2602" s="16"/>
    </row>
    <row r="2603" spans="1:20" x14ac:dyDescent="0.25">
      <c r="A2603" t="s">
        <v>168</v>
      </c>
      <c r="B2603" s="16">
        <v>45801</v>
      </c>
      <c r="C2603" t="s">
        <v>14</v>
      </c>
      <c r="D2603" t="s">
        <v>15</v>
      </c>
      <c r="E2603" t="s">
        <v>75</v>
      </c>
      <c r="F2603" t="s">
        <v>76</v>
      </c>
      <c r="G2603">
        <v>10035</v>
      </c>
      <c r="H2603" t="s">
        <v>57</v>
      </c>
      <c r="I2603" t="s">
        <v>26</v>
      </c>
      <c r="J2603" t="s">
        <v>41</v>
      </c>
      <c r="K2603" s="6">
        <v>14.94</v>
      </c>
      <c r="L2603">
        <v>3</v>
      </c>
      <c r="M2603">
        <v>0</v>
      </c>
      <c r="N2603" s="6">
        <v>7.0217999999999998</v>
      </c>
      <c r="O2603" t="str">
        <f t="shared" si="120"/>
        <v/>
      </c>
      <c r="P2603" s="6">
        <f t="shared" si="121"/>
        <v>500.52466666666669</v>
      </c>
      <c r="Q2603">
        <f t="shared" si="122"/>
        <v>537.51802066893708</v>
      </c>
      <c r="R2603" s="16" t="str">
        <f>TEXT(Ecom[[#This Row],[Dates]],"mmm")</f>
        <v>May</v>
      </c>
      <c r="S2603" s="16" t="str">
        <f>TEXT(Ecom[[#This Row],[Dates]],"YYYY")</f>
        <v>2025</v>
      </c>
      <c r="T2603" s="16"/>
    </row>
    <row r="2604" spans="1:20" x14ac:dyDescent="0.25">
      <c r="A2604" t="s">
        <v>168</v>
      </c>
      <c r="B2604" s="16">
        <v>45790</v>
      </c>
      <c r="C2604" t="s">
        <v>14</v>
      </c>
      <c r="D2604" t="s">
        <v>15</v>
      </c>
      <c r="E2604" t="s">
        <v>75</v>
      </c>
      <c r="F2604" t="s">
        <v>76</v>
      </c>
      <c r="G2604">
        <v>10035</v>
      </c>
      <c r="H2604" t="s">
        <v>57</v>
      </c>
      <c r="I2604" t="s">
        <v>35</v>
      </c>
      <c r="J2604" t="s">
        <v>123</v>
      </c>
      <c r="K2604" s="6">
        <v>1349.85</v>
      </c>
      <c r="L2604">
        <v>3</v>
      </c>
      <c r="M2604">
        <v>0</v>
      </c>
      <c r="N2604" s="6">
        <v>364.45949999999999</v>
      </c>
      <c r="O2604" t="str">
        <f t="shared" si="120"/>
        <v/>
      </c>
      <c r="P2604" s="6">
        <f t="shared" si="121"/>
        <v>515.91800000000001</v>
      </c>
      <c r="Q2604">
        <f t="shared" si="122"/>
        <v>596.79504028757799</v>
      </c>
      <c r="R2604" s="16" t="str">
        <f>TEXT(Ecom[[#This Row],[Dates]],"mmm")</f>
        <v>May</v>
      </c>
      <c r="S2604" s="16" t="str">
        <f>TEXT(Ecom[[#This Row],[Dates]],"YYYY")</f>
        <v>2025</v>
      </c>
      <c r="T2604" s="16"/>
    </row>
    <row r="2605" spans="1:20" x14ac:dyDescent="0.25">
      <c r="A2605" t="s">
        <v>168</v>
      </c>
      <c r="B2605" s="16">
        <v>46372</v>
      </c>
      <c r="C2605" t="s">
        <v>14</v>
      </c>
      <c r="D2605" t="s">
        <v>15</v>
      </c>
      <c r="E2605" t="s">
        <v>75</v>
      </c>
      <c r="F2605" t="s">
        <v>76</v>
      </c>
      <c r="G2605">
        <v>10035</v>
      </c>
      <c r="H2605" t="s">
        <v>57</v>
      </c>
      <c r="I2605" t="s">
        <v>19</v>
      </c>
      <c r="J2605" t="s">
        <v>20</v>
      </c>
      <c r="K2605" s="6">
        <v>136.78399999999999</v>
      </c>
      <c r="L2605">
        <v>1</v>
      </c>
      <c r="M2605">
        <v>0.2</v>
      </c>
      <c r="N2605" s="6">
        <v>5.1294000000000004</v>
      </c>
      <c r="O2605" t="str">
        <f t="shared" si="120"/>
        <v/>
      </c>
      <c r="P2605" s="6">
        <f t="shared" si="121"/>
        <v>66.356999999999999</v>
      </c>
      <c r="Q2605">
        <f t="shared" si="122"/>
        <v>338.32835603454379</v>
      </c>
      <c r="R2605" s="16" t="str">
        <f>TEXT(Ecom[[#This Row],[Dates]],"mmm")</f>
        <v>Dec</v>
      </c>
      <c r="S2605" s="16" t="str">
        <f>TEXT(Ecom[[#This Row],[Dates]],"YYYY")</f>
        <v>2026</v>
      </c>
      <c r="T2605" s="16"/>
    </row>
    <row r="2606" spans="1:20" x14ac:dyDescent="0.25">
      <c r="A2606" t="s">
        <v>168</v>
      </c>
      <c r="B2606" s="16">
        <v>45925</v>
      </c>
      <c r="C2606" t="s">
        <v>14</v>
      </c>
      <c r="D2606" t="s">
        <v>15</v>
      </c>
      <c r="E2606" t="s">
        <v>75</v>
      </c>
      <c r="F2606" t="s">
        <v>76</v>
      </c>
      <c r="G2606">
        <v>10035</v>
      </c>
      <c r="H2606" t="s">
        <v>57</v>
      </c>
      <c r="I2606" t="s">
        <v>19</v>
      </c>
      <c r="J2606" t="s">
        <v>33</v>
      </c>
      <c r="K2606" s="6">
        <v>61.12</v>
      </c>
      <c r="L2606">
        <v>4</v>
      </c>
      <c r="M2606">
        <v>0</v>
      </c>
      <c r="N2606" s="6">
        <v>20.780799999999999</v>
      </c>
      <c r="O2606" t="str">
        <f t="shared" si="120"/>
        <v/>
      </c>
      <c r="P2606" s="6">
        <f t="shared" si="121"/>
        <v>26.425666666666668</v>
      </c>
      <c r="Q2606">
        <f t="shared" si="122"/>
        <v>265.31741286582536</v>
      </c>
      <c r="R2606" s="16" t="str">
        <f>TEXT(Ecom[[#This Row],[Dates]],"mmm")</f>
        <v>Sep</v>
      </c>
      <c r="S2606" s="16" t="str">
        <f>TEXT(Ecom[[#This Row],[Dates]],"YYYY")</f>
        <v>2025</v>
      </c>
      <c r="T2606" s="16"/>
    </row>
    <row r="2607" spans="1:20" x14ac:dyDescent="0.25">
      <c r="A2607" t="s">
        <v>28</v>
      </c>
      <c r="B2607" s="16">
        <v>45856</v>
      </c>
      <c r="C2607" t="s">
        <v>22</v>
      </c>
      <c r="D2607" t="s">
        <v>15</v>
      </c>
      <c r="E2607" t="s">
        <v>189</v>
      </c>
      <c r="F2607" t="s">
        <v>30</v>
      </c>
      <c r="G2607">
        <v>32216</v>
      </c>
      <c r="H2607" t="s">
        <v>18</v>
      </c>
      <c r="I2607" t="s">
        <v>26</v>
      </c>
      <c r="J2607" t="s">
        <v>37</v>
      </c>
      <c r="K2607" s="6">
        <v>1.167</v>
      </c>
      <c r="L2607">
        <v>1</v>
      </c>
      <c r="M2607">
        <v>0.7</v>
      </c>
      <c r="N2607" s="6">
        <v>-0.85580000000000001</v>
      </c>
      <c r="O2607">
        <f t="shared" si="120"/>
        <v>-0.85580000000000001</v>
      </c>
      <c r="P2607" s="6">
        <f t="shared" si="121"/>
        <v>14.276333333333334</v>
      </c>
      <c r="Q2607">
        <f t="shared" si="122"/>
        <v>38.500380045262276</v>
      </c>
      <c r="R2607" s="16" t="str">
        <f>TEXT(Ecom[[#This Row],[Dates]],"mmm")</f>
        <v>Jul</v>
      </c>
      <c r="S2607" s="16" t="str">
        <f>TEXT(Ecom[[#This Row],[Dates]],"YYYY")</f>
        <v>2025</v>
      </c>
      <c r="T2607" s="16"/>
    </row>
    <row r="2608" spans="1:20" x14ac:dyDescent="0.25">
      <c r="A2608" t="s">
        <v>28</v>
      </c>
      <c r="B2608" s="16">
        <v>45982</v>
      </c>
      <c r="C2608" t="s">
        <v>44</v>
      </c>
      <c r="D2608" t="s">
        <v>15</v>
      </c>
      <c r="E2608" t="s">
        <v>144</v>
      </c>
      <c r="F2608" t="s">
        <v>24</v>
      </c>
      <c r="G2608">
        <v>92024</v>
      </c>
      <c r="H2608" t="s">
        <v>25</v>
      </c>
      <c r="I2608" t="s">
        <v>26</v>
      </c>
      <c r="J2608" t="s">
        <v>34</v>
      </c>
      <c r="K2608" s="6">
        <v>16.989999999999998</v>
      </c>
      <c r="L2608">
        <v>1</v>
      </c>
      <c r="M2608">
        <v>0</v>
      </c>
      <c r="N2608" s="6">
        <v>4.9271000000000003</v>
      </c>
      <c r="O2608" t="str">
        <f t="shared" si="120"/>
        <v/>
      </c>
      <c r="P2608" s="6">
        <f t="shared" si="121"/>
        <v>14.727333333333334</v>
      </c>
      <c r="Q2608">
        <f t="shared" si="122"/>
        <v>10.741208467082899</v>
      </c>
      <c r="R2608" s="16" t="str">
        <f>TEXT(Ecom[[#This Row],[Dates]],"mmm")</f>
        <v>Nov</v>
      </c>
      <c r="S2608" s="16" t="str">
        <f>TEXT(Ecom[[#This Row],[Dates]],"YYYY")</f>
        <v>2025</v>
      </c>
      <c r="T2608" s="16"/>
    </row>
    <row r="2609" spans="1:20" x14ac:dyDescent="0.25">
      <c r="A2609" t="s">
        <v>28</v>
      </c>
      <c r="B2609" s="16">
        <v>46193</v>
      </c>
      <c r="C2609" t="s">
        <v>22</v>
      </c>
      <c r="D2609" t="s">
        <v>15</v>
      </c>
      <c r="E2609" t="s">
        <v>155</v>
      </c>
      <c r="F2609" t="s">
        <v>46</v>
      </c>
      <c r="G2609">
        <v>76017</v>
      </c>
      <c r="H2609" t="s">
        <v>47</v>
      </c>
      <c r="I2609" t="s">
        <v>35</v>
      </c>
      <c r="J2609" t="s">
        <v>59</v>
      </c>
      <c r="K2609" s="6">
        <v>24.672000000000001</v>
      </c>
      <c r="L2609">
        <v>3</v>
      </c>
      <c r="M2609">
        <v>0.2</v>
      </c>
      <c r="N2609" s="6">
        <v>0</v>
      </c>
      <c r="O2609" t="str">
        <f t="shared" si="120"/>
        <v/>
      </c>
      <c r="P2609" s="6">
        <f t="shared" si="121"/>
        <v>415.30899999999997</v>
      </c>
      <c r="Q2609">
        <f t="shared" si="122"/>
        <v>463.95058154526021</v>
      </c>
      <c r="R2609" s="16" t="str">
        <f>TEXT(Ecom[[#This Row],[Dates]],"mmm")</f>
        <v>Jun</v>
      </c>
      <c r="S2609" s="16" t="str">
        <f>TEXT(Ecom[[#This Row],[Dates]],"YYYY")</f>
        <v>2026</v>
      </c>
      <c r="T2609" s="16"/>
    </row>
    <row r="2610" spans="1:20" x14ac:dyDescent="0.25">
      <c r="A2610" t="s">
        <v>28</v>
      </c>
      <c r="B2610" s="16">
        <v>46154</v>
      </c>
      <c r="C2610" t="s">
        <v>22</v>
      </c>
      <c r="D2610" t="s">
        <v>15</v>
      </c>
      <c r="E2610" t="s">
        <v>155</v>
      </c>
      <c r="F2610" t="s">
        <v>46</v>
      </c>
      <c r="G2610">
        <v>76017</v>
      </c>
      <c r="H2610" t="s">
        <v>47</v>
      </c>
      <c r="I2610" t="s">
        <v>26</v>
      </c>
      <c r="J2610" t="s">
        <v>27</v>
      </c>
      <c r="K2610" s="6">
        <v>2.52</v>
      </c>
      <c r="L2610">
        <v>1</v>
      </c>
      <c r="M2610">
        <v>0.2</v>
      </c>
      <c r="N2610" s="6">
        <v>0.88200000000000001</v>
      </c>
      <c r="O2610" t="str">
        <f t="shared" si="120"/>
        <v/>
      </c>
      <c r="P2610" s="6">
        <f t="shared" si="121"/>
        <v>409.05299999999994</v>
      </c>
      <c r="Q2610">
        <f t="shared" si="122"/>
        <v>519.0284104825447</v>
      </c>
      <c r="R2610" s="16" t="str">
        <f>TEXT(Ecom[[#This Row],[Dates]],"mmm")</f>
        <v>May</v>
      </c>
      <c r="S2610" s="16" t="str">
        <f>TEXT(Ecom[[#This Row],[Dates]],"YYYY")</f>
        <v>2026</v>
      </c>
      <c r="T2610" s="16"/>
    </row>
    <row r="2611" spans="1:20" x14ac:dyDescent="0.25">
      <c r="A2611" t="s">
        <v>28</v>
      </c>
      <c r="B2611" s="16">
        <v>46167</v>
      </c>
      <c r="C2611" t="s">
        <v>22</v>
      </c>
      <c r="D2611" t="s">
        <v>15</v>
      </c>
      <c r="E2611" t="s">
        <v>155</v>
      </c>
      <c r="F2611" t="s">
        <v>46</v>
      </c>
      <c r="G2611">
        <v>76017</v>
      </c>
      <c r="H2611" t="s">
        <v>47</v>
      </c>
      <c r="I2611" t="s">
        <v>19</v>
      </c>
      <c r="J2611" t="s">
        <v>31</v>
      </c>
      <c r="K2611" s="6">
        <v>1218.7349999999999</v>
      </c>
      <c r="L2611">
        <v>5</v>
      </c>
      <c r="M2611">
        <v>0.3</v>
      </c>
      <c r="N2611" s="6">
        <v>-121.87350000000001</v>
      </c>
      <c r="O2611">
        <f t="shared" si="120"/>
        <v>-121.87350000000001</v>
      </c>
      <c r="P2611" s="6">
        <f t="shared" si="121"/>
        <v>413.44499999999994</v>
      </c>
      <c r="Q2611">
        <f t="shared" si="122"/>
        <v>567.51702490703599</v>
      </c>
      <c r="R2611" s="16" t="str">
        <f>TEXT(Ecom[[#This Row],[Dates]],"mmm")</f>
        <v>May</v>
      </c>
      <c r="S2611" s="16" t="str">
        <f>TEXT(Ecom[[#This Row],[Dates]],"YYYY")</f>
        <v>2026</v>
      </c>
      <c r="T2611" s="16"/>
    </row>
    <row r="2612" spans="1:20" x14ac:dyDescent="0.25">
      <c r="A2612" t="s">
        <v>28</v>
      </c>
      <c r="B2612" s="16">
        <v>46380</v>
      </c>
      <c r="C2612" t="s">
        <v>22</v>
      </c>
      <c r="D2612" t="s">
        <v>15</v>
      </c>
      <c r="E2612" t="s">
        <v>155</v>
      </c>
      <c r="F2612" t="s">
        <v>46</v>
      </c>
      <c r="G2612">
        <v>76017</v>
      </c>
      <c r="H2612" t="s">
        <v>47</v>
      </c>
      <c r="I2612" t="s">
        <v>26</v>
      </c>
      <c r="J2612" t="s">
        <v>27</v>
      </c>
      <c r="K2612" s="6">
        <v>5.9039999999999999</v>
      </c>
      <c r="L2612">
        <v>2</v>
      </c>
      <c r="M2612">
        <v>0.2</v>
      </c>
      <c r="N2612" s="6">
        <v>1.9925999999999999</v>
      </c>
      <c r="O2612" t="str">
        <f t="shared" si="120"/>
        <v/>
      </c>
      <c r="P2612" s="6">
        <f t="shared" si="121"/>
        <v>9.2320000000000011</v>
      </c>
      <c r="Q2612">
        <f t="shared" si="122"/>
        <v>326.97768409989897</v>
      </c>
      <c r="R2612" s="16" t="str">
        <f>TEXT(Ecom[[#This Row],[Dates]],"mmm")</f>
        <v>Dec</v>
      </c>
      <c r="S2612" s="16" t="str">
        <f>TEXT(Ecom[[#This Row],[Dates]],"YYYY")</f>
        <v>2026</v>
      </c>
      <c r="T2612" s="16"/>
    </row>
    <row r="2613" spans="1:20" x14ac:dyDescent="0.25">
      <c r="A2613" t="s">
        <v>28</v>
      </c>
      <c r="B2613" s="16">
        <v>45663</v>
      </c>
      <c r="C2613" t="s">
        <v>22</v>
      </c>
      <c r="D2613" t="s">
        <v>15</v>
      </c>
      <c r="E2613" t="s">
        <v>155</v>
      </c>
      <c r="F2613" t="s">
        <v>46</v>
      </c>
      <c r="G2613">
        <v>76017</v>
      </c>
      <c r="H2613" t="s">
        <v>47</v>
      </c>
      <c r="I2613" t="s">
        <v>26</v>
      </c>
      <c r="J2613" t="s">
        <v>41</v>
      </c>
      <c r="K2613" s="6">
        <v>15.696</v>
      </c>
      <c r="L2613">
        <v>3</v>
      </c>
      <c r="M2613">
        <v>0.2</v>
      </c>
      <c r="N2613" s="6">
        <v>5.1012000000000004</v>
      </c>
      <c r="O2613" t="str">
        <f t="shared" si="120"/>
        <v/>
      </c>
      <c r="P2613" s="6">
        <f t="shared" si="121"/>
        <v>21.12</v>
      </c>
      <c r="Q2613">
        <f t="shared" si="122"/>
        <v>229.95088040782386</v>
      </c>
      <c r="R2613" s="16" t="str">
        <f>TEXT(Ecom[[#This Row],[Dates]],"mmm")</f>
        <v>Jan</v>
      </c>
      <c r="S2613" s="16" t="str">
        <f>TEXT(Ecom[[#This Row],[Dates]],"YYYY")</f>
        <v>2025</v>
      </c>
      <c r="T2613" s="16"/>
    </row>
    <row r="2614" spans="1:20" x14ac:dyDescent="0.25">
      <c r="A2614" t="s">
        <v>28</v>
      </c>
      <c r="B2614" s="16">
        <v>46131</v>
      </c>
      <c r="C2614" t="s">
        <v>22</v>
      </c>
      <c r="D2614" t="s">
        <v>15</v>
      </c>
      <c r="E2614" t="s">
        <v>155</v>
      </c>
      <c r="F2614" t="s">
        <v>46</v>
      </c>
      <c r="G2614">
        <v>76017</v>
      </c>
      <c r="H2614" t="s">
        <v>47</v>
      </c>
      <c r="I2614" t="s">
        <v>19</v>
      </c>
      <c r="J2614" t="s">
        <v>33</v>
      </c>
      <c r="K2614" s="6">
        <v>6.0960000000000001</v>
      </c>
      <c r="L2614">
        <v>3</v>
      </c>
      <c r="M2614">
        <v>0.6</v>
      </c>
      <c r="N2614" s="6">
        <v>-3.9624000000000001</v>
      </c>
      <c r="O2614">
        <f t="shared" si="120"/>
        <v>-3.9624000000000001</v>
      </c>
      <c r="P2614" s="6">
        <f t="shared" si="121"/>
        <v>92.64800000000001</v>
      </c>
      <c r="Q2614">
        <f t="shared" si="122"/>
        <v>80.354470159827869</v>
      </c>
      <c r="R2614" s="16" t="str">
        <f>TEXT(Ecom[[#This Row],[Dates]],"mmm")</f>
        <v>Apr</v>
      </c>
      <c r="S2614" s="16" t="str">
        <f>TEXT(Ecom[[#This Row],[Dates]],"YYYY")</f>
        <v>2026</v>
      </c>
      <c r="T2614" s="16"/>
    </row>
    <row r="2615" spans="1:20" x14ac:dyDescent="0.25">
      <c r="A2615" t="s">
        <v>28</v>
      </c>
      <c r="B2615" s="16">
        <v>46332</v>
      </c>
      <c r="C2615" t="s">
        <v>22</v>
      </c>
      <c r="D2615" t="s">
        <v>15</v>
      </c>
      <c r="E2615" t="s">
        <v>23</v>
      </c>
      <c r="F2615" t="s">
        <v>24</v>
      </c>
      <c r="G2615">
        <v>90045</v>
      </c>
      <c r="H2615" t="s">
        <v>25</v>
      </c>
      <c r="I2615" t="s">
        <v>19</v>
      </c>
      <c r="J2615" t="s">
        <v>21</v>
      </c>
      <c r="K2615" s="6">
        <v>41.567999999999998</v>
      </c>
      <c r="L2615">
        <v>2</v>
      </c>
      <c r="M2615">
        <v>0.2</v>
      </c>
      <c r="N2615" s="6">
        <v>2.5979999999999999</v>
      </c>
      <c r="O2615" t="str">
        <f t="shared" si="120"/>
        <v/>
      </c>
      <c r="P2615" s="6">
        <f t="shared" si="121"/>
        <v>96.712000000000003</v>
      </c>
      <c r="Q2615">
        <f t="shared" si="122"/>
        <v>92.215349235724673</v>
      </c>
      <c r="R2615" s="16" t="str">
        <f>TEXT(Ecom[[#This Row],[Dates]],"mmm")</f>
        <v>Nov</v>
      </c>
      <c r="S2615" s="16" t="str">
        <f>TEXT(Ecom[[#This Row],[Dates]],"YYYY")</f>
        <v>2026</v>
      </c>
      <c r="T2615" s="16"/>
    </row>
    <row r="2616" spans="1:20" x14ac:dyDescent="0.25">
      <c r="A2616" t="s">
        <v>28</v>
      </c>
      <c r="B2616" s="16">
        <v>46114</v>
      </c>
      <c r="C2616" t="s">
        <v>22</v>
      </c>
      <c r="D2616" t="s">
        <v>15</v>
      </c>
      <c r="E2616" t="s">
        <v>23</v>
      </c>
      <c r="F2616" t="s">
        <v>24</v>
      </c>
      <c r="G2616">
        <v>90049</v>
      </c>
      <c r="H2616" t="s">
        <v>25</v>
      </c>
      <c r="I2616" t="s">
        <v>19</v>
      </c>
      <c r="J2616" t="s">
        <v>21</v>
      </c>
      <c r="K2616" s="6">
        <v>230.28</v>
      </c>
      <c r="L2616">
        <v>3</v>
      </c>
      <c r="M2616">
        <v>0.2</v>
      </c>
      <c r="N2616" s="6">
        <v>23.027999999999999</v>
      </c>
      <c r="O2616" t="str">
        <f t="shared" si="120"/>
        <v/>
      </c>
      <c r="P2616" s="6">
        <f t="shared" si="121"/>
        <v>84.782666666666671</v>
      </c>
      <c r="Q2616">
        <f t="shared" si="122"/>
        <v>102.1996616766162</v>
      </c>
      <c r="R2616" s="16" t="str">
        <f>TEXT(Ecom[[#This Row],[Dates]],"mmm")</f>
        <v>Apr</v>
      </c>
      <c r="S2616" s="16" t="str">
        <f>TEXT(Ecom[[#This Row],[Dates]],"YYYY")</f>
        <v>2026</v>
      </c>
      <c r="T2616" s="16"/>
    </row>
    <row r="2617" spans="1:20" x14ac:dyDescent="0.25">
      <c r="A2617" t="s">
        <v>28</v>
      </c>
      <c r="B2617" s="16">
        <v>45849</v>
      </c>
      <c r="C2617" t="s">
        <v>22</v>
      </c>
      <c r="D2617" t="s">
        <v>15</v>
      </c>
      <c r="E2617" t="s">
        <v>23</v>
      </c>
      <c r="F2617" t="s">
        <v>24</v>
      </c>
      <c r="G2617">
        <v>90049</v>
      </c>
      <c r="H2617" t="s">
        <v>25</v>
      </c>
      <c r="I2617" t="s">
        <v>26</v>
      </c>
      <c r="J2617" t="s">
        <v>37</v>
      </c>
      <c r="K2617" s="6">
        <v>18.288</v>
      </c>
      <c r="L2617">
        <v>6</v>
      </c>
      <c r="M2617">
        <v>0.2</v>
      </c>
      <c r="N2617" s="6">
        <v>5.7149999999999999</v>
      </c>
      <c r="O2617" t="str">
        <f t="shared" si="120"/>
        <v/>
      </c>
      <c r="P2617" s="6">
        <f t="shared" si="121"/>
        <v>48.582666666666675</v>
      </c>
      <c r="Q2617">
        <f t="shared" si="122"/>
        <v>76.887288192715118</v>
      </c>
      <c r="R2617" s="16" t="str">
        <f>TEXT(Ecom[[#This Row],[Dates]],"mmm")</f>
        <v>Jul</v>
      </c>
      <c r="S2617" s="16" t="str">
        <f>TEXT(Ecom[[#This Row],[Dates]],"YYYY")</f>
        <v>2025</v>
      </c>
      <c r="T2617" s="16"/>
    </row>
    <row r="2618" spans="1:20" x14ac:dyDescent="0.25">
      <c r="A2618" t="s">
        <v>28</v>
      </c>
      <c r="B2618" s="16">
        <v>45963</v>
      </c>
      <c r="C2618" t="s">
        <v>14</v>
      </c>
      <c r="D2618" t="s">
        <v>15</v>
      </c>
      <c r="E2618" t="s">
        <v>52</v>
      </c>
      <c r="F2618" t="s">
        <v>24</v>
      </c>
      <c r="G2618">
        <v>94110</v>
      </c>
      <c r="H2618" t="s">
        <v>25</v>
      </c>
      <c r="I2618" t="s">
        <v>26</v>
      </c>
      <c r="J2618" t="s">
        <v>27</v>
      </c>
      <c r="K2618" s="6">
        <v>5.78</v>
      </c>
      <c r="L2618">
        <v>2</v>
      </c>
      <c r="M2618">
        <v>0</v>
      </c>
      <c r="N2618" s="6">
        <v>2.7166000000000001</v>
      </c>
      <c r="O2618" t="str">
        <f t="shared" si="120"/>
        <v/>
      </c>
      <c r="P2618" s="6">
        <f t="shared" si="121"/>
        <v>43.876666666666665</v>
      </c>
      <c r="Q2618">
        <f t="shared" si="122"/>
        <v>66.235088532354879</v>
      </c>
      <c r="R2618" s="16" t="str">
        <f>TEXT(Ecom[[#This Row],[Dates]],"mmm")</f>
        <v>Nov</v>
      </c>
      <c r="S2618" s="16" t="str">
        <f>TEXT(Ecom[[#This Row],[Dates]],"YYYY")</f>
        <v>2025</v>
      </c>
      <c r="T2618" s="16"/>
    </row>
    <row r="2619" spans="1:20" x14ac:dyDescent="0.25">
      <c r="A2619" t="s">
        <v>28</v>
      </c>
      <c r="B2619" s="16">
        <v>46293</v>
      </c>
      <c r="C2619" t="s">
        <v>14</v>
      </c>
      <c r="D2619" t="s">
        <v>15</v>
      </c>
      <c r="E2619" t="s">
        <v>52</v>
      </c>
      <c r="F2619" t="s">
        <v>24</v>
      </c>
      <c r="G2619">
        <v>94110</v>
      </c>
      <c r="H2619" t="s">
        <v>25</v>
      </c>
      <c r="I2619" t="s">
        <v>26</v>
      </c>
      <c r="J2619" t="s">
        <v>37</v>
      </c>
      <c r="K2619" s="6">
        <v>121.68</v>
      </c>
      <c r="L2619">
        <v>13</v>
      </c>
      <c r="M2619">
        <v>0.2</v>
      </c>
      <c r="N2619" s="6">
        <v>38.024999999999999</v>
      </c>
      <c r="O2619" t="str">
        <f t="shared" si="120"/>
        <v/>
      </c>
      <c r="P2619" s="6">
        <f t="shared" si="121"/>
        <v>64.296666666666667</v>
      </c>
      <c r="Q2619">
        <f t="shared" si="122"/>
        <v>48.053322451904059</v>
      </c>
      <c r="R2619" s="16" t="str">
        <f>TEXT(Ecom[[#This Row],[Dates]],"mmm")</f>
        <v>Sep</v>
      </c>
      <c r="S2619" s="16" t="str">
        <f>TEXT(Ecom[[#This Row],[Dates]],"YYYY")</f>
        <v>2026</v>
      </c>
      <c r="T2619" s="16"/>
    </row>
    <row r="2620" spans="1:20" x14ac:dyDescent="0.25">
      <c r="A2620" t="s">
        <v>28</v>
      </c>
      <c r="B2620" s="16">
        <v>46137</v>
      </c>
      <c r="C2620" t="s">
        <v>22</v>
      </c>
      <c r="D2620" t="s">
        <v>15</v>
      </c>
      <c r="E2620" t="s">
        <v>120</v>
      </c>
      <c r="F2620" t="s">
        <v>121</v>
      </c>
      <c r="G2620">
        <v>88220</v>
      </c>
      <c r="H2620" t="s">
        <v>25</v>
      </c>
      <c r="I2620" t="s">
        <v>26</v>
      </c>
      <c r="J2620" t="s">
        <v>34</v>
      </c>
      <c r="K2620" s="6">
        <v>4.17</v>
      </c>
      <c r="L2620">
        <v>3</v>
      </c>
      <c r="M2620">
        <v>0</v>
      </c>
      <c r="N2620" s="6">
        <v>1.0842000000000001</v>
      </c>
      <c r="O2620" t="str">
        <f t="shared" si="120"/>
        <v/>
      </c>
      <c r="P2620" s="6">
        <f t="shared" si="121"/>
        <v>36.176666666666669</v>
      </c>
      <c r="Q2620">
        <f t="shared" si="122"/>
        <v>22.988783255221566</v>
      </c>
      <c r="R2620" s="16" t="str">
        <f>TEXT(Ecom[[#This Row],[Dates]],"mmm")</f>
        <v>Apr</v>
      </c>
      <c r="S2620" s="16" t="str">
        <f>TEXT(Ecom[[#This Row],[Dates]],"YYYY")</f>
        <v>2026</v>
      </c>
      <c r="T2620" s="16"/>
    </row>
    <row r="2621" spans="1:20" x14ac:dyDescent="0.25">
      <c r="A2621" t="s">
        <v>28</v>
      </c>
      <c r="B2621" s="16">
        <v>45729</v>
      </c>
      <c r="C2621" t="s">
        <v>22</v>
      </c>
      <c r="D2621" t="s">
        <v>15</v>
      </c>
      <c r="E2621" t="s">
        <v>120</v>
      </c>
      <c r="F2621" t="s">
        <v>121</v>
      </c>
      <c r="G2621">
        <v>88220</v>
      </c>
      <c r="H2621" t="s">
        <v>25</v>
      </c>
      <c r="I2621" t="s">
        <v>35</v>
      </c>
      <c r="J2621" t="s">
        <v>36</v>
      </c>
      <c r="K2621" s="6">
        <v>67.040000000000006</v>
      </c>
      <c r="L2621">
        <v>4</v>
      </c>
      <c r="M2621">
        <v>0.2</v>
      </c>
      <c r="N2621" s="6">
        <v>6.7039999999999997</v>
      </c>
      <c r="O2621" t="str">
        <f t="shared" si="120"/>
        <v/>
      </c>
      <c r="P2621" s="6">
        <f t="shared" si="121"/>
        <v>40.936666666666675</v>
      </c>
      <c r="Q2621">
        <f t="shared" si="122"/>
        <v>13.095587891432075</v>
      </c>
      <c r="R2621" s="16" t="str">
        <f>TEXT(Ecom[[#This Row],[Dates]],"mmm")</f>
        <v>Mar</v>
      </c>
      <c r="S2621" s="16" t="str">
        <f>TEXT(Ecom[[#This Row],[Dates]],"YYYY")</f>
        <v>2025</v>
      </c>
      <c r="T2621" s="16"/>
    </row>
    <row r="2622" spans="1:20" x14ac:dyDescent="0.25">
      <c r="A2622" t="s">
        <v>28</v>
      </c>
      <c r="B2622" s="16">
        <v>45754</v>
      </c>
      <c r="C2622" t="s">
        <v>22</v>
      </c>
      <c r="D2622" t="s">
        <v>15</v>
      </c>
      <c r="E2622" t="s">
        <v>120</v>
      </c>
      <c r="F2622" t="s">
        <v>121</v>
      </c>
      <c r="G2622">
        <v>88220</v>
      </c>
      <c r="H2622" t="s">
        <v>25</v>
      </c>
      <c r="I2622" t="s">
        <v>26</v>
      </c>
      <c r="J2622" t="s">
        <v>32</v>
      </c>
      <c r="K2622" s="6">
        <v>37.32</v>
      </c>
      <c r="L2622">
        <v>3</v>
      </c>
      <c r="M2622">
        <v>0</v>
      </c>
      <c r="N2622" s="6">
        <v>10.4496</v>
      </c>
      <c r="O2622" t="str">
        <f t="shared" si="120"/>
        <v/>
      </c>
      <c r="P2622" s="6">
        <f t="shared" si="121"/>
        <v>27.23</v>
      </c>
      <c r="Q2622">
        <f t="shared" si="122"/>
        <v>13.021437310436577</v>
      </c>
      <c r="R2622" s="16" t="str">
        <f>TEXT(Ecom[[#This Row],[Dates]],"mmm")</f>
        <v>Apr</v>
      </c>
      <c r="S2622" s="16" t="str">
        <f>TEXT(Ecom[[#This Row],[Dates]],"YYYY")</f>
        <v>2025</v>
      </c>
      <c r="T2622" s="16"/>
    </row>
    <row r="2623" spans="1:20" x14ac:dyDescent="0.25">
      <c r="A2623" t="s">
        <v>28</v>
      </c>
      <c r="B2623" s="16">
        <v>46050</v>
      </c>
      <c r="C2623" t="s">
        <v>22</v>
      </c>
      <c r="D2623" t="s">
        <v>15</v>
      </c>
      <c r="E2623" t="s">
        <v>120</v>
      </c>
      <c r="F2623" t="s">
        <v>121</v>
      </c>
      <c r="G2623">
        <v>88220</v>
      </c>
      <c r="H2623" t="s">
        <v>25</v>
      </c>
      <c r="I2623" t="s">
        <v>26</v>
      </c>
      <c r="J2623" t="s">
        <v>27</v>
      </c>
      <c r="K2623" s="6">
        <v>18.45</v>
      </c>
      <c r="L2623">
        <v>5</v>
      </c>
      <c r="M2623">
        <v>0</v>
      </c>
      <c r="N2623" s="6">
        <v>8.6715</v>
      </c>
      <c r="O2623" t="str">
        <f t="shared" si="120"/>
        <v/>
      </c>
      <c r="P2623" s="6">
        <f t="shared" si="121"/>
        <v>3748.1126666666673</v>
      </c>
      <c r="Q2623">
        <f t="shared" si="122"/>
        <v>4302.3503373236281</v>
      </c>
      <c r="R2623" s="16" t="str">
        <f>TEXT(Ecom[[#This Row],[Dates]],"mmm")</f>
        <v>Jan</v>
      </c>
      <c r="S2623" s="16" t="str">
        <f>TEXT(Ecom[[#This Row],[Dates]],"YYYY")</f>
        <v>2026</v>
      </c>
      <c r="T2623" s="16"/>
    </row>
    <row r="2624" spans="1:20" x14ac:dyDescent="0.25">
      <c r="A2624" t="s">
        <v>13</v>
      </c>
      <c r="B2624" s="16">
        <v>46238</v>
      </c>
      <c r="C2624" t="s">
        <v>22</v>
      </c>
      <c r="D2624" t="s">
        <v>15</v>
      </c>
      <c r="E2624" t="s">
        <v>371</v>
      </c>
      <c r="F2624" t="s">
        <v>112</v>
      </c>
      <c r="G2624">
        <v>63116</v>
      </c>
      <c r="H2624" t="s">
        <v>47</v>
      </c>
      <c r="I2624" t="s">
        <v>26</v>
      </c>
      <c r="J2624" t="s">
        <v>41</v>
      </c>
      <c r="K2624" s="6">
        <v>25.92</v>
      </c>
      <c r="L2624">
        <v>4</v>
      </c>
      <c r="M2624">
        <v>0</v>
      </c>
      <c r="N2624" s="6">
        <v>12.441599999999999</v>
      </c>
      <c r="O2624" t="str">
        <f t="shared" si="120"/>
        <v/>
      </c>
      <c r="P2624" s="6">
        <f t="shared" si="121"/>
        <v>4541.829333333334</v>
      </c>
      <c r="Q2624">
        <f t="shared" si="122"/>
        <v>4476.5796519821624</v>
      </c>
      <c r="R2624" s="16" t="str">
        <f>TEXT(Ecom[[#This Row],[Dates]],"mmm")</f>
        <v>Aug</v>
      </c>
      <c r="S2624" s="16" t="str">
        <f>TEXT(Ecom[[#This Row],[Dates]],"YYYY")</f>
        <v>2026</v>
      </c>
      <c r="T2624" s="16"/>
    </row>
    <row r="2625" spans="1:20" x14ac:dyDescent="0.25">
      <c r="A2625" t="s">
        <v>62</v>
      </c>
      <c r="B2625" s="16">
        <v>46308</v>
      </c>
      <c r="C2625" t="s">
        <v>44</v>
      </c>
      <c r="D2625" t="s">
        <v>15</v>
      </c>
      <c r="E2625" t="s">
        <v>75</v>
      </c>
      <c r="F2625" t="s">
        <v>76</v>
      </c>
      <c r="G2625">
        <v>10024</v>
      </c>
      <c r="H2625" t="s">
        <v>57</v>
      </c>
      <c r="I2625" t="s">
        <v>35</v>
      </c>
      <c r="J2625" t="s">
        <v>162</v>
      </c>
      <c r="K2625" s="6">
        <v>11199.968000000001</v>
      </c>
      <c r="L2625">
        <v>4</v>
      </c>
      <c r="M2625">
        <v>0.2</v>
      </c>
      <c r="N2625" s="6">
        <v>3919.9888000000001</v>
      </c>
      <c r="O2625" t="str">
        <f t="shared" si="120"/>
        <v/>
      </c>
      <c r="P2625" s="6">
        <f t="shared" si="121"/>
        <v>4554.4893333333339</v>
      </c>
      <c r="Q2625">
        <f t="shared" si="122"/>
        <v>5173.1578681423507</v>
      </c>
      <c r="R2625" s="16" t="str">
        <f>TEXT(Ecom[[#This Row],[Dates]],"mmm")</f>
        <v>Oct</v>
      </c>
      <c r="S2625" s="16" t="str">
        <f>TEXT(Ecom[[#This Row],[Dates]],"YYYY")</f>
        <v>2026</v>
      </c>
      <c r="T2625" s="16"/>
    </row>
    <row r="2626" spans="1:20" x14ac:dyDescent="0.25">
      <c r="A2626" t="s">
        <v>62</v>
      </c>
      <c r="B2626" s="16">
        <v>46047</v>
      </c>
      <c r="C2626" t="s">
        <v>44</v>
      </c>
      <c r="D2626" t="s">
        <v>15</v>
      </c>
      <c r="E2626" t="s">
        <v>75</v>
      </c>
      <c r="F2626" t="s">
        <v>76</v>
      </c>
      <c r="G2626">
        <v>10024</v>
      </c>
      <c r="H2626" t="s">
        <v>57</v>
      </c>
      <c r="I2626" t="s">
        <v>35</v>
      </c>
      <c r="J2626" t="s">
        <v>36</v>
      </c>
      <c r="K2626" s="6">
        <v>2399.6</v>
      </c>
      <c r="L2626">
        <v>8</v>
      </c>
      <c r="M2626">
        <v>0</v>
      </c>
      <c r="N2626" s="6">
        <v>647.89200000000005</v>
      </c>
      <c r="O2626" t="str">
        <f t="shared" ref="O2626:O2689" si="123">IF(N2626&lt;0,N2626,"")</f>
        <v/>
      </c>
      <c r="P2626" s="6">
        <f t="shared" si="121"/>
        <v>838.82999999999993</v>
      </c>
      <c r="Q2626">
        <f t="shared" si="122"/>
        <v>2908.1542590241497</v>
      </c>
      <c r="R2626" s="16" t="str">
        <f>TEXT(Ecom[[#This Row],[Dates]],"mmm")</f>
        <v>Jan</v>
      </c>
      <c r="S2626" s="16" t="str">
        <f>TEXT(Ecom[[#This Row],[Dates]],"YYYY")</f>
        <v>2026</v>
      </c>
      <c r="T2626" s="16"/>
    </row>
    <row r="2627" spans="1:20" x14ac:dyDescent="0.25">
      <c r="A2627" t="s">
        <v>62</v>
      </c>
      <c r="B2627" s="16">
        <v>45757</v>
      </c>
      <c r="C2627" t="s">
        <v>44</v>
      </c>
      <c r="D2627" t="s">
        <v>15</v>
      </c>
      <c r="E2627" t="s">
        <v>75</v>
      </c>
      <c r="F2627" t="s">
        <v>76</v>
      </c>
      <c r="G2627">
        <v>10024</v>
      </c>
      <c r="H2627" t="s">
        <v>57</v>
      </c>
      <c r="I2627" t="s">
        <v>26</v>
      </c>
      <c r="J2627" t="s">
        <v>60</v>
      </c>
      <c r="K2627" s="6">
        <v>63.9</v>
      </c>
      <c r="L2627">
        <v>5</v>
      </c>
      <c r="M2627">
        <v>0</v>
      </c>
      <c r="N2627" s="6">
        <v>28.754999999999999</v>
      </c>
      <c r="O2627" t="str">
        <f t="shared" si="123"/>
        <v/>
      </c>
      <c r="P2627" s="6">
        <f t="shared" ref="P2627:P2690" si="124">AVERAGE(K2627:K2629)</f>
        <v>59.251333333333328</v>
      </c>
      <c r="Q2627">
        <f t="shared" si="122"/>
        <v>2632.0422784687494</v>
      </c>
      <c r="R2627" s="16" t="str">
        <f>TEXT(Ecom[[#This Row],[Dates]],"mmm")</f>
        <v>Apr</v>
      </c>
      <c r="S2627" s="16" t="str">
        <f>TEXT(Ecom[[#This Row],[Dates]],"YYYY")</f>
        <v>2025</v>
      </c>
      <c r="T2627" s="16"/>
    </row>
    <row r="2628" spans="1:20" x14ac:dyDescent="0.25">
      <c r="A2628" t="s">
        <v>62</v>
      </c>
      <c r="B2628" s="16">
        <v>46127</v>
      </c>
      <c r="C2628" t="s">
        <v>44</v>
      </c>
      <c r="D2628" t="s">
        <v>15</v>
      </c>
      <c r="E2628" t="s">
        <v>75</v>
      </c>
      <c r="F2628" t="s">
        <v>76</v>
      </c>
      <c r="G2628">
        <v>10024</v>
      </c>
      <c r="H2628" t="s">
        <v>57</v>
      </c>
      <c r="I2628" t="s">
        <v>35</v>
      </c>
      <c r="J2628" t="s">
        <v>36</v>
      </c>
      <c r="K2628" s="6">
        <v>52.99</v>
      </c>
      <c r="L2628">
        <v>1</v>
      </c>
      <c r="M2628">
        <v>0</v>
      </c>
      <c r="N2628" s="6">
        <v>0.52990000000000004</v>
      </c>
      <c r="O2628" t="str">
        <f t="shared" si="123"/>
        <v/>
      </c>
      <c r="P2628" s="6">
        <f t="shared" si="124"/>
        <v>255.61633333333336</v>
      </c>
      <c r="Q2628">
        <f t="shared" si="122"/>
        <v>508.41482768029607</v>
      </c>
      <c r="R2628" s="16" t="str">
        <f>TEXT(Ecom[[#This Row],[Dates]],"mmm")</f>
        <v>Apr</v>
      </c>
      <c r="S2628" s="16" t="str">
        <f>TEXT(Ecom[[#This Row],[Dates]],"YYYY")</f>
        <v>2026</v>
      </c>
      <c r="T2628" s="16"/>
    </row>
    <row r="2629" spans="1:20" x14ac:dyDescent="0.25">
      <c r="A2629" t="s">
        <v>62</v>
      </c>
      <c r="B2629" s="16">
        <v>45812</v>
      </c>
      <c r="C2629" t="s">
        <v>22</v>
      </c>
      <c r="D2629" t="s">
        <v>15</v>
      </c>
      <c r="E2629" t="s">
        <v>82</v>
      </c>
      <c r="F2629" t="s">
        <v>104</v>
      </c>
      <c r="G2629">
        <v>45503</v>
      </c>
      <c r="H2629" t="s">
        <v>57</v>
      </c>
      <c r="I2629" t="s">
        <v>35</v>
      </c>
      <c r="J2629" t="s">
        <v>59</v>
      </c>
      <c r="K2629" s="6">
        <v>60.863999999999997</v>
      </c>
      <c r="L2629">
        <v>4</v>
      </c>
      <c r="M2629">
        <v>0.2</v>
      </c>
      <c r="N2629" s="6">
        <v>9.1295999999999999</v>
      </c>
      <c r="O2629" t="str">
        <f t="shared" si="123"/>
        <v/>
      </c>
      <c r="P2629" s="6">
        <f t="shared" si="124"/>
        <v>241.69300000000001</v>
      </c>
      <c r="Q2629">
        <f t="shared" ref="Q2629:Q2692" si="125">SQRT(SUMXMY2(K2629:K2631,P2627:P2629)/3)</f>
        <v>265.22330789013466</v>
      </c>
      <c r="R2629" s="16" t="str">
        <f>TEXT(Ecom[[#This Row],[Dates]],"mmm")</f>
        <v>Jun</v>
      </c>
      <c r="S2629" s="16" t="str">
        <f>TEXT(Ecom[[#This Row],[Dates]],"YYYY")</f>
        <v>2025</v>
      </c>
      <c r="T2629" s="16"/>
    </row>
    <row r="2630" spans="1:20" x14ac:dyDescent="0.25">
      <c r="A2630" t="s">
        <v>62</v>
      </c>
      <c r="B2630" s="16">
        <v>45711</v>
      </c>
      <c r="C2630" t="s">
        <v>22</v>
      </c>
      <c r="D2630" t="s">
        <v>15</v>
      </c>
      <c r="E2630" t="s">
        <v>82</v>
      </c>
      <c r="F2630" t="s">
        <v>104</v>
      </c>
      <c r="G2630">
        <v>45503</v>
      </c>
      <c r="H2630" t="s">
        <v>57</v>
      </c>
      <c r="I2630" t="s">
        <v>35</v>
      </c>
      <c r="J2630" t="s">
        <v>123</v>
      </c>
      <c r="K2630" s="6">
        <v>652.995</v>
      </c>
      <c r="L2630">
        <v>7</v>
      </c>
      <c r="M2630">
        <v>0.7</v>
      </c>
      <c r="N2630" s="6">
        <v>-935.95950000000005</v>
      </c>
      <c r="O2630">
        <f t="shared" si="123"/>
        <v>-935.95950000000005</v>
      </c>
      <c r="P2630" s="6">
        <f t="shared" si="124"/>
        <v>226.38500000000002</v>
      </c>
      <c r="Q2630">
        <f t="shared" si="125"/>
        <v>291.96837527135125</v>
      </c>
      <c r="R2630" s="16" t="str">
        <f>TEXT(Ecom[[#This Row],[Dates]],"mmm")</f>
        <v>Feb</v>
      </c>
      <c r="S2630" s="16" t="str">
        <f>TEXT(Ecom[[#This Row],[Dates]],"YYYY")</f>
        <v>2025</v>
      </c>
      <c r="T2630" s="16"/>
    </row>
    <row r="2631" spans="1:20" x14ac:dyDescent="0.25">
      <c r="A2631" t="s">
        <v>62</v>
      </c>
      <c r="B2631" s="16">
        <v>45942</v>
      </c>
      <c r="C2631" t="s">
        <v>22</v>
      </c>
      <c r="D2631" t="s">
        <v>15</v>
      </c>
      <c r="E2631" t="s">
        <v>82</v>
      </c>
      <c r="F2631" t="s">
        <v>104</v>
      </c>
      <c r="G2631">
        <v>45503</v>
      </c>
      <c r="H2631" t="s">
        <v>57</v>
      </c>
      <c r="I2631" t="s">
        <v>26</v>
      </c>
      <c r="J2631" t="s">
        <v>37</v>
      </c>
      <c r="K2631" s="6">
        <v>11.22</v>
      </c>
      <c r="L2631">
        <v>10</v>
      </c>
      <c r="M2631">
        <v>0.7</v>
      </c>
      <c r="N2631" s="6">
        <v>-7.48</v>
      </c>
      <c r="O2631">
        <f t="shared" si="123"/>
        <v>-7.48</v>
      </c>
      <c r="P2631" s="6">
        <f t="shared" si="124"/>
        <v>22.040000000000003</v>
      </c>
      <c r="Q2631">
        <f t="shared" si="125"/>
        <v>180.87557247456053</v>
      </c>
      <c r="R2631" s="16" t="str">
        <f>TEXT(Ecom[[#This Row],[Dates]],"mmm")</f>
        <v>Oct</v>
      </c>
      <c r="S2631" s="16" t="str">
        <f>TEXT(Ecom[[#This Row],[Dates]],"YYYY")</f>
        <v>2025</v>
      </c>
      <c r="T2631" s="16"/>
    </row>
    <row r="2632" spans="1:20" x14ac:dyDescent="0.25">
      <c r="A2632" t="s">
        <v>28</v>
      </c>
      <c r="B2632" s="16">
        <v>45859</v>
      </c>
      <c r="C2632" t="s">
        <v>14</v>
      </c>
      <c r="D2632" t="s">
        <v>15</v>
      </c>
      <c r="E2632" t="s">
        <v>337</v>
      </c>
      <c r="F2632" t="s">
        <v>119</v>
      </c>
      <c r="G2632">
        <v>74133</v>
      </c>
      <c r="H2632" t="s">
        <v>47</v>
      </c>
      <c r="I2632" t="s">
        <v>26</v>
      </c>
      <c r="J2632" t="s">
        <v>41</v>
      </c>
      <c r="K2632" s="6">
        <v>14.94</v>
      </c>
      <c r="L2632">
        <v>3</v>
      </c>
      <c r="M2632">
        <v>0</v>
      </c>
      <c r="N2632" s="6">
        <v>7.0217999999999998</v>
      </c>
      <c r="O2632" t="str">
        <f t="shared" si="123"/>
        <v/>
      </c>
      <c r="P2632" s="6">
        <f t="shared" si="124"/>
        <v>32.508000000000003</v>
      </c>
      <c r="Q2632">
        <f t="shared" si="125"/>
        <v>122.65459344707261</v>
      </c>
      <c r="R2632" s="16" t="str">
        <f>TEXT(Ecom[[#This Row],[Dates]],"mmm")</f>
        <v>Jul</v>
      </c>
      <c r="S2632" s="16" t="str">
        <f>TEXT(Ecom[[#This Row],[Dates]],"YYYY")</f>
        <v>2025</v>
      </c>
      <c r="T2632" s="16"/>
    </row>
    <row r="2633" spans="1:20" x14ac:dyDescent="0.25">
      <c r="A2633" t="s">
        <v>28</v>
      </c>
      <c r="B2633" s="16">
        <v>46127</v>
      </c>
      <c r="C2633" t="s">
        <v>14</v>
      </c>
      <c r="D2633" t="s">
        <v>15</v>
      </c>
      <c r="E2633" t="s">
        <v>42</v>
      </c>
      <c r="F2633" t="s">
        <v>43</v>
      </c>
      <c r="G2633">
        <v>98103</v>
      </c>
      <c r="H2633" t="s">
        <v>25</v>
      </c>
      <c r="I2633" t="s">
        <v>19</v>
      </c>
      <c r="J2633" t="s">
        <v>33</v>
      </c>
      <c r="K2633" s="6">
        <v>39.96</v>
      </c>
      <c r="L2633">
        <v>2</v>
      </c>
      <c r="M2633">
        <v>0</v>
      </c>
      <c r="N2633" s="6">
        <v>17.1828</v>
      </c>
      <c r="O2633" t="str">
        <f t="shared" si="123"/>
        <v/>
      </c>
      <c r="P2633" s="6">
        <f t="shared" si="124"/>
        <v>101.18133333333333</v>
      </c>
      <c r="Q2633">
        <f t="shared" si="125"/>
        <v>70.167392342512983</v>
      </c>
      <c r="R2633" s="16" t="str">
        <f>TEXT(Ecom[[#This Row],[Dates]],"mmm")</f>
        <v>Apr</v>
      </c>
      <c r="S2633" s="16" t="str">
        <f>TEXT(Ecom[[#This Row],[Dates]],"YYYY")</f>
        <v>2026</v>
      </c>
      <c r="T2633" s="16"/>
    </row>
    <row r="2634" spans="1:20" x14ac:dyDescent="0.25">
      <c r="A2634" t="s">
        <v>28</v>
      </c>
      <c r="B2634" s="16">
        <v>46231</v>
      </c>
      <c r="C2634" t="s">
        <v>14</v>
      </c>
      <c r="D2634" t="s">
        <v>15</v>
      </c>
      <c r="E2634" t="s">
        <v>42</v>
      </c>
      <c r="F2634" t="s">
        <v>43</v>
      </c>
      <c r="G2634">
        <v>98103</v>
      </c>
      <c r="H2634" t="s">
        <v>25</v>
      </c>
      <c r="I2634" t="s">
        <v>19</v>
      </c>
      <c r="J2634" t="s">
        <v>21</v>
      </c>
      <c r="K2634" s="6">
        <v>42.624000000000002</v>
      </c>
      <c r="L2634">
        <v>2</v>
      </c>
      <c r="M2634">
        <v>0.2</v>
      </c>
      <c r="N2634" s="6">
        <v>4.2624000000000004</v>
      </c>
      <c r="O2634" t="str">
        <f t="shared" si="123"/>
        <v/>
      </c>
      <c r="P2634" s="6">
        <f t="shared" si="124"/>
        <v>89.504000000000005</v>
      </c>
      <c r="Q2634">
        <f t="shared" si="125"/>
        <v>84.857453454689619</v>
      </c>
      <c r="R2634" s="16" t="str">
        <f>TEXT(Ecom[[#This Row],[Dates]],"mmm")</f>
        <v>Jul</v>
      </c>
      <c r="S2634" s="16" t="str">
        <f>TEXT(Ecom[[#This Row],[Dates]],"YYYY")</f>
        <v>2026</v>
      </c>
      <c r="T2634" s="16"/>
    </row>
    <row r="2635" spans="1:20" x14ac:dyDescent="0.25">
      <c r="A2635" t="s">
        <v>28</v>
      </c>
      <c r="B2635" s="16">
        <v>45894</v>
      </c>
      <c r="C2635" t="s">
        <v>14</v>
      </c>
      <c r="D2635" t="s">
        <v>15</v>
      </c>
      <c r="E2635" t="s">
        <v>42</v>
      </c>
      <c r="F2635" t="s">
        <v>43</v>
      </c>
      <c r="G2635">
        <v>98103</v>
      </c>
      <c r="H2635" t="s">
        <v>25</v>
      </c>
      <c r="I2635" t="s">
        <v>19</v>
      </c>
      <c r="J2635" t="s">
        <v>21</v>
      </c>
      <c r="K2635" s="6">
        <v>220.96</v>
      </c>
      <c r="L2635">
        <v>1</v>
      </c>
      <c r="M2635">
        <v>0.2</v>
      </c>
      <c r="N2635" s="6">
        <v>24.858000000000001</v>
      </c>
      <c r="O2635" t="str">
        <f t="shared" si="123"/>
        <v/>
      </c>
      <c r="P2635" s="6">
        <f t="shared" si="124"/>
        <v>77.706000000000003</v>
      </c>
      <c r="Q2635">
        <f t="shared" si="125"/>
        <v>93.927091122927976</v>
      </c>
      <c r="R2635" s="16" t="str">
        <f>TEXT(Ecom[[#This Row],[Dates]],"mmm")</f>
        <v>Aug</v>
      </c>
      <c r="S2635" s="16" t="str">
        <f>TEXT(Ecom[[#This Row],[Dates]],"YYYY")</f>
        <v>2025</v>
      </c>
      <c r="T2635" s="16"/>
    </row>
    <row r="2636" spans="1:20" x14ac:dyDescent="0.25">
      <c r="A2636" t="s">
        <v>13</v>
      </c>
      <c r="B2636" s="16">
        <v>46149</v>
      </c>
      <c r="C2636" t="s">
        <v>22</v>
      </c>
      <c r="D2636" t="s">
        <v>15</v>
      </c>
      <c r="E2636" t="s">
        <v>196</v>
      </c>
      <c r="F2636" t="s">
        <v>40</v>
      </c>
      <c r="G2636">
        <v>28314</v>
      </c>
      <c r="H2636" t="s">
        <v>18</v>
      </c>
      <c r="I2636" t="s">
        <v>19</v>
      </c>
      <c r="J2636" t="s">
        <v>33</v>
      </c>
      <c r="K2636" s="6">
        <v>4.9279999999999999</v>
      </c>
      <c r="L2636">
        <v>2</v>
      </c>
      <c r="M2636">
        <v>0.2</v>
      </c>
      <c r="N2636" s="6">
        <v>0.73919999999999997</v>
      </c>
      <c r="O2636" t="str">
        <f t="shared" si="123"/>
        <v/>
      </c>
      <c r="P2636" s="6">
        <f t="shared" si="124"/>
        <v>111.75266666666668</v>
      </c>
      <c r="Q2636">
        <f t="shared" si="125"/>
        <v>137.5835039277494</v>
      </c>
      <c r="R2636" s="16" t="str">
        <f>TEXT(Ecom[[#This Row],[Dates]],"mmm")</f>
        <v>May</v>
      </c>
      <c r="S2636" s="16" t="str">
        <f>TEXT(Ecom[[#This Row],[Dates]],"YYYY")</f>
        <v>2026</v>
      </c>
      <c r="T2636" s="16"/>
    </row>
    <row r="2637" spans="1:20" x14ac:dyDescent="0.25">
      <c r="A2637" t="s">
        <v>13</v>
      </c>
      <c r="B2637" s="16">
        <v>45715</v>
      </c>
      <c r="C2637" t="s">
        <v>22</v>
      </c>
      <c r="D2637" t="s">
        <v>15</v>
      </c>
      <c r="E2637" t="s">
        <v>196</v>
      </c>
      <c r="F2637" t="s">
        <v>40</v>
      </c>
      <c r="G2637">
        <v>28314</v>
      </c>
      <c r="H2637" t="s">
        <v>18</v>
      </c>
      <c r="I2637" t="s">
        <v>26</v>
      </c>
      <c r="J2637" t="s">
        <v>37</v>
      </c>
      <c r="K2637" s="6">
        <v>7.23</v>
      </c>
      <c r="L2637">
        <v>5</v>
      </c>
      <c r="M2637">
        <v>0.7</v>
      </c>
      <c r="N2637" s="6">
        <v>-5.7839999999999998</v>
      </c>
      <c r="O2637">
        <f t="shared" si="123"/>
        <v>-5.7839999999999998</v>
      </c>
      <c r="P2637" s="6">
        <f t="shared" si="124"/>
        <v>116.45666666666669</v>
      </c>
      <c r="Q2637">
        <f t="shared" si="125"/>
        <v>140.38585971950732</v>
      </c>
      <c r="R2637" s="16" t="str">
        <f>TEXT(Ecom[[#This Row],[Dates]],"mmm")</f>
        <v>Feb</v>
      </c>
      <c r="S2637" s="16" t="str">
        <f>TEXT(Ecom[[#This Row],[Dates]],"YYYY")</f>
        <v>2025</v>
      </c>
      <c r="T2637" s="16"/>
    </row>
    <row r="2638" spans="1:20" x14ac:dyDescent="0.25">
      <c r="A2638" t="s">
        <v>28</v>
      </c>
      <c r="B2638" s="16">
        <v>46224</v>
      </c>
      <c r="C2638" t="s">
        <v>22</v>
      </c>
      <c r="D2638" t="s">
        <v>15</v>
      </c>
      <c r="E2638" t="s">
        <v>23</v>
      </c>
      <c r="F2638" t="s">
        <v>24</v>
      </c>
      <c r="G2638">
        <v>90045</v>
      </c>
      <c r="H2638" t="s">
        <v>25</v>
      </c>
      <c r="I2638" t="s">
        <v>26</v>
      </c>
      <c r="J2638" t="s">
        <v>32</v>
      </c>
      <c r="K2638" s="6">
        <v>323.10000000000002</v>
      </c>
      <c r="L2638">
        <v>2</v>
      </c>
      <c r="M2638">
        <v>0</v>
      </c>
      <c r="N2638" s="6">
        <v>61.389000000000003</v>
      </c>
      <c r="O2638" t="str">
        <f t="shared" si="123"/>
        <v/>
      </c>
      <c r="P2638" s="6">
        <f t="shared" si="124"/>
        <v>118.42266666666667</v>
      </c>
      <c r="Q2638">
        <f t="shared" si="125"/>
        <v>147.47278741064966</v>
      </c>
      <c r="R2638" s="16" t="str">
        <f>TEXT(Ecom[[#This Row],[Dates]],"mmm")</f>
        <v>Jul</v>
      </c>
      <c r="S2638" s="16" t="str">
        <f>TEXT(Ecom[[#This Row],[Dates]],"YYYY")</f>
        <v>2026</v>
      </c>
      <c r="T2638" s="16"/>
    </row>
    <row r="2639" spans="1:20" x14ac:dyDescent="0.25">
      <c r="A2639" t="s">
        <v>28</v>
      </c>
      <c r="B2639" s="16">
        <v>45784</v>
      </c>
      <c r="C2639" t="s">
        <v>14</v>
      </c>
      <c r="D2639" t="s">
        <v>15</v>
      </c>
      <c r="E2639" t="s">
        <v>75</v>
      </c>
      <c r="F2639" t="s">
        <v>76</v>
      </c>
      <c r="G2639">
        <v>10035</v>
      </c>
      <c r="H2639" t="s">
        <v>57</v>
      </c>
      <c r="I2639" t="s">
        <v>26</v>
      </c>
      <c r="J2639" t="s">
        <v>41</v>
      </c>
      <c r="K2639" s="6">
        <v>19.04</v>
      </c>
      <c r="L2639">
        <v>4</v>
      </c>
      <c r="M2639">
        <v>0</v>
      </c>
      <c r="N2639" s="6">
        <v>9.3295999999999992</v>
      </c>
      <c r="O2639" t="str">
        <f t="shared" si="123"/>
        <v/>
      </c>
      <c r="P2639" s="6">
        <f t="shared" si="124"/>
        <v>32.102666666666664</v>
      </c>
      <c r="Q2639">
        <f t="shared" si="125"/>
        <v>84.859421987190103</v>
      </c>
      <c r="R2639" s="16" t="str">
        <f>TEXT(Ecom[[#This Row],[Dates]],"mmm")</f>
        <v>May</v>
      </c>
      <c r="S2639" s="16" t="str">
        <f>TEXT(Ecom[[#This Row],[Dates]],"YYYY")</f>
        <v>2025</v>
      </c>
      <c r="T2639" s="16"/>
    </row>
    <row r="2640" spans="1:20" x14ac:dyDescent="0.25">
      <c r="A2640" t="s">
        <v>28</v>
      </c>
      <c r="B2640" s="16">
        <v>45854</v>
      </c>
      <c r="C2640" t="s">
        <v>14</v>
      </c>
      <c r="D2640" t="s">
        <v>15</v>
      </c>
      <c r="E2640" t="s">
        <v>75</v>
      </c>
      <c r="F2640" t="s">
        <v>76</v>
      </c>
      <c r="G2640">
        <v>10035</v>
      </c>
      <c r="H2640" t="s">
        <v>57</v>
      </c>
      <c r="I2640" t="s">
        <v>26</v>
      </c>
      <c r="J2640" t="s">
        <v>37</v>
      </c>
      <c r="K2640" s="6">
        <v>13.128</v>
      </c>
      <c r="L2640">
        <v>3</v>
      </c>
      <c r="M2640">
        <v>0.2</v>
      </c>
      <c r="N2640" s="6">
        <v>4.2666000000000004</v>
      </c>
      <c r="O2640" t="str">
        <f t="shared" si="123"/>
        <v/>
      </c>
      <c r="P2640" s="6">
        <f t="shared" si="124"/>
        <v>311.83600000000001</v>
      </c>
      <c r="Q2640">
        <f t="shared" si="125"/>
        <v>321.80257341603902</v>
      </c>
      <c r="R2640" s="16" t="str">
        <f>TEXT(Ecom[[#This Row],[Dates]],"mmm")</f>
        <v>Jul</v>
      </c>
      <c r="S2640" s="16" t="str">
        <f>TEXT(Ecom[[#This Row],[Dates]],"YYYY")</f>
        <v>2025</v>
      </c>
      <c r="T2640" s="16"/>
    </row>
    <row r="2641" spans="1:20" x14ac:dyDescent="0.25">
      <c r="A2641" t="s">
        <v>28</v>
      </c>
      <c r="B2641" s="16">
        <v>45817</v>
      </c>
      <c r="C2641" t="s">
        <v>14</v>
      </c>
      <c r="D2641" t="s">
        <v>15</v>
      </c>
      <c r="E2641" t="s">
        <v>75</v>
      </c>
      <c r="F2641" t="s">
        <v>76</v>
      </c>
      <c r="G2641">
        <v>10035</v>
      </c>
      <c r="H2641" t="s">
        <v>57</v>
      </c>
      <c r="I2641" t="s">
        <v>26</v>
      </c>
      <c r="J2641" t="s">
        <v>34</v>
      </c>
      <c r="K2641" s="6">
        <v>64.14</v>
      </c>
      <c r="L2641">
        <v>3</v>
      </c>
      <c r="M2641">
        <v>0</v>
      </c>
      <c r="N2641" s="6">
        <v>16.676400000000001</v>
      </c>
      <c r="O2641" t="str">
        <f t="shared" si="123"/>
        <v/>
      </c>
      <c r="P2641" s="6">
        <f t="shared" si="124"/>
        <v>317.45666666666665</v>
      </c>
      <c r="Q2641">
        <f t="shared" si="125"/>
        <v>356.94108122002223</v>
      </c>
      <c r="R2641" s="16" t="str">
        <f>TEXT(Ecom[[#This Row],[Dates]],"mmm")</f>
        <v>Jun</v>
      </c>
      <c r="S2641" s="16" t="str">
        <f>TEXT(Ecom[[#This Row],[Dates]],"YYYY")</f>
        <v>2025</v>
      </c>
      <c r="T2641" s="16"/>
    </row>
    <row r="2642" spans="1:20" x14ac:dyDescent="0.25">
      <c r="A2642" t="s">
        <v>28</v>
      </c>
      <c r="B2642" s="16">
        <v>45909</v>
      </c>
      <c r="C2642" t="s">
        <v>14</v>
      </c>
      <c r="D2642" t="s">
        <v>15</v>
      </c>
      <c r="E2642" t="s">
        <v>75</v>
      </c>
      <c r="F2642" t="s">
        <v>76</v>
      </c>
      <c r="G2642">
        <v>10035</v>
      </c>
      <c r="H2642" t="s">
        <v>57</v>
      </c>
      <c r="I2642" t="s">
        <v>19</v>
      </c>
      <c r="J2642" t="s">
        <v>21</v>
      </c>
      <c r="K2642" s="6">
        <v>858.24</v>
      </c>
      <c r="L2642">
        <v>4</v>
      </c>
      <c r="M2642">
        <v>0.1</v>
      </c>
      <c r="N2642" s="6">
        <v>143.04</v>
      </c>
      <c r="O2642" t="str">
        <f t="shared" si="123"/>
        <v/>
      </c>
      <c r="P2642" s="6">
        <f t="shared" si="124"/>
        <v>358.09266666666667</v>
      </c>
      <c r="Q2642">
        <f t="shared" si="125"/>
        <v>370.04224217823599</v>
      </c>
      <c r="R2642" s="16" t="str">
        <f>TEXT(Ecom[[#This Row],[Dates]],"mmm")</f>
        <v>Sep</v>
      </c>
      <c r="S2642" s="16" t="str">
        <f>TEXT(Ecom[[#This Row],[Dates]],"YYYY")</f>
        <v>2025</v>
      </c>
      <c r="T2642" s="16"/>
    </row>
    <row r="2643" spans="1:20" x14ac:dyDescent="0.25">
      <c r="A2643" t="s">
        <v>28</v>
      </c>
      <c r="B2643" s="16">
        <v>45909</v>
      </c>
      <c r="C2643" t="s">
        <v>14</v>
      </c>
      <c r="D2643" t="s">
        <v>15</v>
      </c>
      <c r="E2643" t="s">
        <v>411</v>
      </c>
      <c r="F2643" t="s">
        <v>197</v>
      </c>
      <c r="G2643">
        <v>71901</v>
      </c>
      <c r="H2643" t="s">
        <v>18</v>
      </c>
      <c r="I2643" t="s">
        <v>35</v>
      </c>
      <c r="J2643" t="s">
        <v>59</v>
      </c>
      <c r="K2643" s="6">
        <v>29.99</v>
      </c>
      <c r="L2643">
        <v>1</v>
      </c>
      <c r="M2643">
        <v>0</v>
      </c>
      <c r="N2643" s="6">
        <v>2.9990000000000001</v>
      </c>
      <c r="O2643" t="str">
        <f t="shared" si="123"/>
        <v/>
      </c>
      <c r="P2643" s="6">
        <f t="shared" si="124"/>
        <v>84.276666666666671</v>
      </c>
      <c r="Q2643">
        <f t="shared" si="125"/>
        <v>195.35544130407808</v>
      </c>
      <c r="R2643" s="16" t="str">
        <f>TEXT(Ecom[[#This Row],[Dates]],"mmm")</f>
        <v>Sep</v>
      </c>
      <c r="S2643" s="16" t="str">
        <f>TEXT(Ecom[[#This Row],[Dates]],"YYYY")</f>
        <v>2025</v>
      </c>
      <c r="T2643" s="16"/>
    </row>
    <row r="2644" spans="1:20" x14ac:dyDescent="0.25">
      <c r="A2644" t="s">
        <v>62</v>
      </c>
      <c r="B2644" s="16">
        <v>46026</v>
      </c>
      <c r="C2644" t="s">
        <v>14</v>
      </c>
      <c r="D2644" t="s">
        <v>15</v>
      </c>
      <c r="E2644" t="s">
        <v>97</v>
      </c>
      <c r="F2644" t="s">
        <v>65</v>
      </c>
      <c r="G2644">
        <v>60505</v>
      </c>
      <c r="H2644" t="s">
        <v>47</v>
      </c>
      <c r="I2644" t="s">
        <v>26</v>
      </c>
      <c r="J2644" t="s">
        <v>41</v>
      </c>
      <c r="K2644" s="6">
        <v>186.048</v>
      </c>
      <c r="L2644">
        <v>6</v>
      </c>
      <c r="M2644">
        <v>0.2</v>
      </c>
      <c r="N2644" s="6">
        <v>67.442400000000006</v>
      </c>
      <c r="O2644" t="str">
        <f t="shared" si="123"/>
        <v/>
      </c>
      <c r="P2644" s="6">
        <f t="shared" si="124"/>
        <v>80.488</v>
      </c>
      <c r="Q2644">
        <f t="shared" si="125"/>
        <v>109.05857049140903</v>
      </c>
      <c r="R2644" s="16" t="str">
        <f>TEXT(Ecom[[#This Row],[Dates]],"mmm")</f>
        <v>Jan</v>
      </c>
      <c r="S2644" s="16" t="str">
        <f>TEXT(Ecom[[#This Row],[Dates]],"YYYY")</f>
        <v>2026</v>
      </c>
      <c r="T2644" s="16"/>
    </row>
    <row r="2645" spans="1:20" x14ac:dyDescent="0.25">
      <c r="A2645" t="s">
        <v>13</v>
      </c>
      <c r="B2645" s="16">
        <v>46325</v>
      </c>
      <c r="C2645" t="s">
        <v>44</v>
      </c>
      <c r="D2645" t="s">
        <v>15</v>
      </c>
      <c r="E2645" t="s">
        <v>339</v>
      </c>
      <c r="F2645" t="s">
        <v>40</v>
      </c>
      <c r="G2645">
        <v>27604</v>
      </c>
      <c r="H2645" t="s">
        <v>18</v>
      </c>
      <c r="I2645" t="s">
        <v>35</v>
      </c>
      <c r="J2645" t="s">
        <v>36</v>
      </c>
      <c r="K2645" s="6">
        <v>36.792000000000002</v>
      </c>
      <c r="L2645">
        <v>1</v>
      </c>
      <c r="M2645">
        <v>0.2</v>
      </c>
      <c r="N2645" s="6">
        <v>4.1391</v>
      </c>
      <c r="O2645" t="str">
        <f t="shared" si="123"/>
        <v/>
      </c>
      <c r="P2645" s="6">
        <f t="shared" si="124"/>
        <v>37.701999999999998</v>
      </c>
      <c r="Q2645">
        <f t="shared" si="125"/>
        <v>46.48106499226126</v>
      </c>
      <c r="R2645" s="16" t="str">
        <f>TEXT(Ecom[[#This Row],[Dates]],"mmm")</f>
        <v>Oct</v>
      </c>
      <c r="S2645" s="16" t="str">
        <f>TEXT(Ecom[[#This Row],[Dates]],"YYYY")</f>
        <v>2026</v>
      </c>
      <c r="T2645" s="16"/>
    </row>
    <row r="2646" spans="1:20" x14ac:dyDescent="0.25">
      <c r="A2646" t="s">
        <v>13</v>
      </c>
      <c r="B2646" s="16">
        <v>46303</v>
      </c>
      <c r="C2646" t="s">
        <v>44</v>
      </c>
      <c r="D2646" t="s">
        <v>15</v>
      </c>
      <c r="E2646" t="s">
        <v>339</v>
      </c>
      <c r="F2646" t="s">
        <v>40</v>
      </c>
      <c r="G2646">
        <v>27604</v>
      </c>
      <c r="H2646" t="s">
        <v>18</v>
      </c>
      <c r="I2646" t="s">
        <v>19</v>
      </c>
      <c r="J2646" t="s">
        <v>33</v>
      </c>
      <c r="K2646" s="6">
        <v>18.623999999999999</v>
      </c>
      <c r="L2646">
        <v>8</v>
      </c>
      <c r="M2646">
        <v>0.2</v>
      </c>
      <c r="N2646" s="6">
        <v>6.2855999999999996</v>
      </c>
      <c r="O2646" t="str">
        <f t="shared" si="123"/>
        <v/>
      </c>
      <c r="P2646" s="6">
        <f t="shared" si="124"/>
        <v>39.707999999999998</v>
      </c>
      <c r="Q2646">
        <f t="shared" si="125"/>
        <v>37.577905937753727</v>
      </c>
      <c r="R2646" s="16" t="str">
        <f>TEXT(Ecom[[#This Row],[Dates]],"mmm")</f>
        <v>Oct</v>
      </c>
      <c r="S2646" s="16" t="str">
        <f>TEXT(Ecom[[#This Row],[Dates]],"YYYY")</f>
        <v>2026</v>
      </c>
      <c r="T2646" s="16"/>
    </row>
    <row r="2647" spans="1:20" x14ac:dyDescent="0.25">
      <c r="A2647" t="s">
        <v>13</v>
      </c>
      <c r="B2647" s="16">
        <v>46097</v>
      </c>
      <c r="C2647" t="s">
        <v>14</v>
      </c>
      <c r="D2647" t="s">
        <v>15</v>
      </c>
      <c r="E2647" t="s">
        <v>337</v>
      </c>
      <c r="F2647" t="s">
        <v>119</v>
      </c>
      <c r="G2647">
        <v>74133</v>
      </c>
      <c r="H2647" t="s">
        <v>47</v>
      </c>
      <c r="I2647" t="s">
        <v>19</v>
      </c>
      <c r="J2647" t="s">
        <v>33</v>
      </c>
      <c r="K2647" s="6">
        <v>57.69</v>
      </c>
      <c r="L2647">
        <v>3</v>
      </c>
      <c r="M2647">
        <v>0</v>
      </c>
      <c r="N2647" s="6">
        <v>23.652899999999999</v>
      </c>
      <c r="O2647" t="str">
        <f t="shared" si="123"/>
        <v/>
      </c>
      <c r="P2647" s="6">
        <f t="shared" si="124"/>
        <v>37.82</v>
      </c>
      <c r="Q2647">
        <f t="shared" si="125"/>
        <v>18.5037126725062</v>
      </c>
      <c r="R2647" s="16" t="str">
        <f>TEXT(Ecom[[#This Row],[Dates]],"mmm")</f>
        <v>Mar</v>
      </c>
      <c r="S2647" s="16" t="str">
        <f>TEXT(Ecom[[#This Row],[Dates]],"YYYY")</f>
        <v>2026</v>
      </c>
      <c r="T2647" s="16"/>
    </row>
    <row r="2648" spans="1:20" x14ac:dyDescent="0.25">
      <c r="A2648" t="s">
        <v>13</v>
      </c>
      <c r="B2648" s="16">
        <v>46229</v>
      </c>
      <c r="C2648" t="s">
        <v>14</v>
      </c>
      <c r="D2648" t="s">
        <v>15</v>
      </c>
      <c r="E2648" t="s">
        <v>337</v>
      </c>
      <c r="F2648" t="s">
        <v>119</v>
      </c>
      <c r="G2648">
        <v>74133</v>
      </c>
      <c r="H2648" t="s">
        <v>47</v>
      </c>
      <c r="I2648" t="s">
        <v>26</v>
      </c>
      <c r="J2648" t="s">
        <v>37</v>
      </c>
      <c r="K2648" s="6">
        <v>42.81</v>
      </c>
      <c r="L2648">
        <v>3</v>
      </c>
      <c r="M2648">
        <v>0</v>
      </c>
      <c r="N2648" s="6">
        <v>20.120699999999999</v>
      </c>
      <c r="O2648" t="str">
        <f t="shared" si="123"/>
        <v/>
      </c>
      <c r="P2648" s="6">
        <f t="shared" si="124"/>
        <v>292.55</v>
      </c>
      <c r="Q2648">
        <f t="shared" si="125"/>
        <v>305.95091703517846</v>
      </c>
      <c r="R2648" s="16" t="str">
        <f>TEXT(Ecom[[#This Row],[Dates]],"mmm")</f>
        <v>Jul</v>
      </c>
      <c r="S2648" s="16" t="str">
        <f>TEXT(Ecom[[#This Row],[Dates]],"YYYY")</f>
        <v>2026</v>
      </c>
      <c r="T2648" s="16"/>
    </row>
    <row r="2649" spans="1:20" x14ac:dyDescent="0.25">
      <c r="A2649" t="s">
        <v>13</v>
      </c>
      <c r="B2649" s="16">
        <v>46276</v>
      </c>
      <c r="C2649" t="s">
        <v>14</v>
      </c>
      <c r="D2649" t="s">
        <v>15</v>
      </c>
      <c r="E2649" t="s">
        <v>337</v>
      </c>
      <c r="F2649" t="s">
        <v>119</v>
      </c>
      <c r="G2649">
        <v>74133</v>
      </c>
      <c r="H2649" t="s">
        <v>47</v>
      </c>
      <c r="I2649" t="s">
        <v>26</v>
      </c>
      <c r="J2649" t="s">
        <v>41</v>
      </c>
      <c r="K2649" s="6">
        <v>12.96</v>
      </c>
      <c r="L2649">
        <v>2</v>
      </c>
      <c r="M2649">
        <v>0</v>
      </c>
      <c r="N2649" s="6">
        <v>6.2207999999999997</v>
      </c>
      <c r="O2649" t="str">
        <f t="shared" si="123"/>
        <v/>
      </c>
      <c r="P2649" s="6">
        <f t="shared" si="124"/>
        <v>313.23</v>
      </c>
      <c r="Q2649">
        <f t="shared" si="125"/>
        <v>328.75040831406835</v>
      </c>
      <c r="R2649" s="16" t="str">
        <f>TEXT(Ecom[[#This Row],[Dates]],"mmm")</f>
        <v>Sep</v>
      </c>
      <c r="S2649" s="16" t="str">
        <f>TEXT(Ecom[[#This Row],[Dates]],"YYYY")</f>
        <v>2026</v>
      </c>
      <c r="T2649" s="16"/>
    </row>
    <row r="2650" spans="1:20" x14ac:dyDescent="0.25">
      <c r="A2650" t="s">
        <v>13</v>
      </c>
      <c r="B2650" s="16">
        <v>45944</v>
      </c>
      <c r="C2650" t="s">
        <v>14</v>
      </c>
      <c r="D2650" t="s">
        <v>15</v>
      </c>
      <c r="E2650" t="s">
        <v>337</v>
      </c>
      <c r="F2650" t="s">
        <v>119</v>
      </c>
      <c r="G2650">
        <v>74133</v>
      </c>
      <c r="H2650" t="s">
        <v>47</v>
      </c>
      <c r="I2650" t="s">
        <v>19</v>
      </c>
      <c r="J2650" t="s">
        <v>33</v>
      </c>
      <c r="K2650" s="6">
        <v>821.88</v>
      </c>
      <c r="L2650">
        <v>6</v>
      </c>
      <c r="M2650">
        <v>0</v>
      </c>
      <c r="N2650" s="6">
        <v>213.68879999999999</v>
      </c>
      <c r="O2650" t="str">
        <f t="shared" si="123"/>
        <v/>
      </c>
      <c r="P2650" s="6">
        <f t="shared" si="124"/>
        <v>450.5625</v>
      </c>
      <c r="Q2650">
        <f t="shared" si="125"/>
        <v>328.76946802939796</v>
      </c>
      <c r="R2650" s="16" t="str">
        <f>TEXT(Ecom[[#This Row],[Dates]],"mmm")</f>
        <v>Oct</v>
      </c>
      <c r="S2650" s="16" t="str">
        <f>TEXT(Ecom[[#This Row],[Dates]],"YYYY")</f>
        <v>2025</v>
      </c>
      <c r="T2650" s="16"/>
    </row>
    <row r="2651" spans="1:20" x14ac:dyDescent="0.25">
      <c r="A2651" t="s">
        <v>13</v>
      </c>
      <c r="B2651" s="16">
        <v>46293</v>
      </c>
      <c r="C2651" t="s">
        <v>14</v>
      </c>
      <c r="D2651" t="s">
        <v>15</v>
      </c>
      <c r="E2651" t="s">
        <v>337</v>
      </c>
      <c r="F2651" t="s">
        <v>119</v>
      </c>
      <c r="G2651">
        <v>74133</v>
      </c>
      <c r="H2651" t="s">
        <v>47</v>
      </c>
      <c r="I2651" t="s">
        <v>35</v>
      </c>
      <c r="J2651" t="s">
        <v>36</v>
      </c>
      <c r="K2651" s="6">
        <v>104.85</v>
      </c>
      <c r="L2651">
        <v>3</v>
      </c>
      <c r="M2651">
        <v>0</v>
      </c>
      <c r="N2651" s="6">
        <v>28.3095</v>
      </c>
      <c r="O2651" t="str">
        <f t="shared" si="123"/>
        <v/>
      </c>
      <c r="P2651" s="6">
        <f t="shared" si="124"/>
        <v>180.19449999999998</v>
      </c>
      <c r="Q2651">
        <f t="shared" si="125"/>
        <v>155.75672116824794</v>
      </c>
      <c r="R2651" s="16" t="str">
        <f>TEXT(Ecom[[#This Row],[Dates]],"mmm")</f>
        <v>Sep</v>
      </c>
      <c r="S2651" s="16" t="str">
        <f>TEXT(Ecom[[#This Row],[Dates]],"YYYY")</f>
        <v>2026</v>
      </c>
      <c r="T2651" s="16"/>
    </row>
    <row r="2652" spans="1:20" x14ac:dyDescent="0.25">
      <c r="A2652" t="s">
        <v>28</v>
      </c>
      <c r="B2652" s="16">
        <v>45978</v>
      </c>
      <c r="C2652" t="s">
        <v>22</v>
      </c>
      <c r="D2652" t="s">
        <v>15</v>
      </c>
      <c r="E2652" t="s">
        <v>160</v>
      </c>
      <c r="F2652" t="s">
        <v>24</v>
      </c>
      <c r="G2652">
        <v>92345</v>
      </c>
      <c r="H2652" t="s">
        <v>25</v>
      </c>
      <c r="I2652" t="s">
        <v>19</v>
      </c>
      <c r="J2652" t="s">
        <v>20</v>
      </c>
      <c r="K2652" s="6">
        <v>424.95749999999998</v>
      </c>
      <c r="L2652">
        <v>5</v>
      </c>
      <c r="M2652">
        <v>0.15</v>
      </c>
      <c r="N2652" s="6">
        <v>19.998000000000001</v>
      </c>
      <c r="O2652" t="str">
        <f t="shared" si="123"/>
        <v/>
      </c>
      <c r="P2652" s="6">
        <f t="shared" si="124"/>
        <v>149.17249999999999</v>
      </c>
      <c r="Q2652">
        <f t="shared" si="125"/>
        <v>126.79884870599835</v>
      </c>
      <c r="R2652" s="16" t="str">
        <f>TEXT(Ecom[[#This Row],[Dates]],"mmm")</f>
        <v>Nov</v>
      </c>
      <c r="S2652" s="16" t="str">
        <f>TEXT(Ecom[[#This Row],[Dates]],"YYYY")</f>
        <v>2025</v>
      </c>
      <c r="T2652" s="16"/>
    </row>
    <row r="2653" spans="1:20" x14ac:dyDescent="0.25">
      <c r="A2653" t="s">
        <v>13</v>
      </c>
      <c r="B2653" s="16">
        <v>45973</v>
      </c>
      <c r="C2653" t="s">
        <v>22</v>
      </c>
      <c r="D2653" t="s">
        <v>15</v>
      </c>
      <c r="E2653" t="s">
        <v>297</v>
      </c>
      <c r="F2653" t="s">
        <v>51</v>
      </c>
      <c r="G2653">
        <v>84604</v>
      </c>
      <c r="H2653" t="s">
        <v>25</v>
      </c>
      <c r="I2653" t="s">
        <v>26</v>
      </c>
      <c r="J2653" t="s">
        <v>37</v>
      </c>
      <c r="K2653" s="6">
        <v>10.776</v>
      </c>
      <c r="L2653">
        <v>3</v>
      </c>
      <c r="M2653">
        <v>0.2</v>
      </c>
      <c r="N2653" s="6">
        <v>3.5022000000000002</v>
      </c>
      <c r="O2653" t="str">
        <f t="shared" si="123"/>
        <v/>
      </c>
      <c r="P2653" s="6">
        <f t="shared" si="124"/>
        <v>62.48</v>
      </c>
      <c r="Q2653">
        <f t="shared" si="125"/>
        <v>139.12103612142917</v>
      </c>
      <c r="R2653" s="16" t="str">
        <f>TEXT(Ecom[[#This Row],[Dates]],"mmm")</f>
        <v>Nov</v>
      </c>
      <c r="S2653" s="16" t="str">
        <f>TEXT(Ecom[[#This Row],[Dates]],"YYYY")</f>
        <v>2025</v>
      </c>
      <c r="T2653" s="16"/>
    </row>
    <row r="2654" spans="1:20" x14ac:dyDescent="0.25">
      <c r="A2654" t="s">
        <v>13</v>
      </c>
      <c r="B2654" s="16">
        <v>46317</v>
      </c>
      <c r="C2654" t="s">
        <v>22</v>
      </c>
      <c r="D2654" t="s">
        <v>15</v>
      </c>
      <c r="E2654" t="s">
        <v>297</v>
      </c>
      <c r="F2654" t="s">
        <v>51</v>
      </c>
      <c r="G2654">
        <v>84604</v>
      </c>
      <c r="H2654" t="s">
        <v>25</v>
      </c>
      <c r="I2654" t="s">
        <v>26</v>
      </c>
      <c r="J2654" t="s">
        <v>37</v>
      </c>
      <c r="K2654" s="6">
        <v>11.784000000000001</v>
      </c>
      <c r="L2654">
        <v>3</v>
      </c>
      <c r="M2654">
        <v>0.2</v>
      </c>
      <c r="N2654" s="6">
        <v>4.2717000000000001</v>
      </c>
      <c r="O2654" t="str">
        <f t="shared" si="123"/>
        <v/>
      </c>
      <c r="P2654" s="6">
        <f t="shared" si="124"/>
        <v>489.86799999999999</v>
      </c>
      <c r="Q2654">
        <f t="shared" si="125"/>
        <v>474.09070760641373</v>
      </c>
      <c r="R2654" s="16" t="str">
        <f>TEXT(Ecom[[#This Row],[Dates]],"mmm")</f>
        <v>Oct</v>
      </c>
      <c r="S2654" s="16" t="str">
        <f>TEXT(Ecom[[#This Row],[Dates]],"YYYY")</f>
        <v>2026</v>
      </c>
      <c r="T2654" s="16"/>
    </row>
    <row r="2655" spans="1:20" x14ac:dyDescent="0.25">
      <c r="A2655" t="s">
        <v>13</v>
      </c>
      <c r="B2655" s="16">
        <v>46382</v>
      </c>
      <c r="C2655" t="s">
        <v>22</v>
      </c>
      <c r="D2655" t="s">
        <v>15</v>
      </c>
      <c r="E2655" t="s">
        <v>297</v>
      </c>
      <c r="F2655" t="s">
        <v>51</v>
      </c>
      <c r="G2655">
        <v>84604</v>
      </c>
      <c r="H2655" t="s">
        <v>25</v>
      </c>
      <c r="I2655" t="s">
        <v>26</v>
      </c>
      <c r="J2655" t="s">
        <v>41</v>
      </c>
      <c r="K2655" s="6">
        <v>164.88</v>
      </c>
      <c r="L2655">
        <v>3</v>
      </c>
      <c r="M2655">
        <v>0</v>
      </c>
      <c r="N2655" s="6">
        <v>80.791200000000003</v>
      </c>
      <c r="O2655" t="str">
        <f t="shared" si="123"/>
        <v/>
      </c>
      <c r="P2655" s="6">
        <f t="shared" si="124"/>
        <v>494.46800000000007</v>
      </c>
      <c r="Q2655">
        <f t="shared" si="125"/>
        <v>540.1427597219091</v>
      </c>
      <c r="R2655" s="16" t="str">
        <f>TEXT(Ecom[[#This Row],[Dates]],"mmm")</f>
        <v>Dec</v>
      </c>
      <c r="S2655" s="16" t="str">
        <f>TEXT(Ecom[[#This Row],[Dates]],"YYYY")</f>
        <v>2026</v>
      </c>
      <c r="T2655" s="16"/>
    </row>
    <row r="2656" spans="1:20" x14ac:dyDescent="0.25">
      <c r="A2656" t="s">
        <v>13</v>
      </c>
      <c r="B2656" s="16">
        <v>46277</v>
      </c>
      <c r="C2656" t="s">
        <v>22</v>
      </c>
      <c r="D2656" t="s">
        <v>15</v>
      </c>
      <c r="E2656" t="s">
        <v>297</v>
      </c>
      <c r="F2656" t="s">
        <v>51</v>
      </c>
      <c r="G2656">
        <v>84604</v>
      </c>
      <c r="H2656" t="s">
        <v>25</v>
      </c>
      <c r="I2656" t="s">
        <v>19</v>
      </c>
      <c r="J2656" t="s">
        <v>20</v>
      </c>
      <c r="K2656" s="6">
        <v>1292.94</v>
      </c>
      <c r="L2656">
        <v>3</v>
      </c>
      <c r="M2656">
        <v>0</v>
      </c>
      <c r="N2656" s="6">
        <v>77.576400000000007</v>
      </c>
      <c r="O2656" t="str">
        <f t="shared" si="123"/>
        <v/>
      </c>
      <c r="P2656" s="6">
        <f t="shared" si="124"/>
        <v>526.75466666666671</v>
      </c>
      <c r="Q2656">
        <f t="shared" si="125"/>
        <v>558.27401163121942</v>
      </c>
      <c r="R2656" s="16" t="str">
        <f>TEXT(Ecom[[#This Row],[Dates]],"mmm")</f>
        <v>Sep</v>
      </c>
      <c r="S2656" s="16" t="str">
        <f>TEXT(Ecom[[#This Row],[Dates]],"YYYY")</f>
        <v>2026</v>
      </c>
      <c r="T2656" s="16"/>
    </row>
    <row r="2657" spans="1:20" x14ac:dyDescent="0.25">
      <c r="A2657" t="s">
        <v>13</v>
      </c>
      <c r="B2657" s="16">
        <v>46239</v>
      </c>
      <c r="C2657" t="s">
        <v>22</v>
      </c>
      <c r="D2657" t="s">
        <v>15</v>
      </c>
      <c r="E2657" t="s">
        <v>297</v>
      </c>
      <c r="F2657" t="s">
        <v>51</v>
      </c>
      <c r="G2657">
        <v>84604</v>
      </c>
      <c r="H2657" t="s">
        <v>25</v>
      </c>
      <c r="I2657" t="s">
        <v>26</v>
      </c>
      <c r="J2657" t="s">
        <v>37</v>
      </c>
      <c r="K2657" s="6">
        <v>25.584</v>
      </c>
      <c r="L2657">
        <v>2</v>
      </c>
      <c r="M2657">
        <v>0.2</v>
      </c>
      <c r="N2657" s="6">
        <v>8.9543999999999997</v>
      </c>
      <c r="O2657" t="str">
        <f t="shared" si="123"/>
        <v/>
      </c>
      <c r="P2657" s="6">
        <f t="shared" si="124"/>
        <v>100.57466666666666</v>
      </c>
      <c r="Q2657">
        <f t="shared" si="125"/>
        <v>314.91324317424085</v>
      </c>
      <c r="R2657" s="16" t="str">
        <f>TEXT(Ecom[[#This Row],[Dates]],"mmm")</f>
        <v>Aug</v>
      </c>
      <c r="S2657" s="16" t="str">
        <f>TEXT(Ecom[[#This Row],[Dates]],"YYYY")</f>
        <v>2026</v>
      </c>
      <c r="T2657" s="16"/>
    </row>
    <row r="2658" spans="1:20" x14ac:dyDescent="0.25">
      <c r="A2658" t="s">
        <v>13</v>
      </c>
      <c r="B2658" s="16">
        <v>45864</v>
      </c>
      <c r="C2658" t="s">
        <v>22</v>
      </c>
      <c r="D2658" t="s">
        <v>15</v>
      </c>
      <c r="E2658" t="s">
        <v>297</v>
      </c>
      <c r="F2658" t="s">
        <v>51</v>
      </c>
      <c r="G2658">
        <v>84604</v>
      </c>
      <c r="H2658" t="s">
        <v>25</v>
      </c>
      <c r="I2658" t="s">
        <v>26</v>
      </c>
      <c r="J2658" t="s">
        <v>32</v>
      </c>
      <c r="K2658" s="6">
        <v>261.74</v>
      </c>
      <c r="L2658">
        <v>2</v>
      </c>
      <c r="M2658">
        <v>0</v>
      </c>
      <c r="N2658" s="6">
        <v>65.435000000000002</v>
      </c>
      <c r="O2658" t="str">
        <f t="shared" si="123"/>
        <v/>
      </c>
      <c r="P2658" s="6">
        <f t="shared" si="124"/>
        <v>95.666666666666671</v>
      </c>
      <c r="Q2658">
        <f t="shared" si="125"/>
        <v>168.17750288972132</v>
      </c>
      <c r="R2658" s="16" t="str">
        <f>TEXT(Ecom[[#This Row],[Dates]],"mmm")</f>
        <v>Jul</v>
      </c>
      <c r="S2658" s="16" t="str">
        <f>TEXT(Ecom[[#This Row],[Dates]],"YYYY")</f>
        <v>2025</v>
      </c>
      <c r="T2658" s="16"/>
    </row>
    <row r="2659" spans="1:20" x14ac:dyDescent="0.25">
      <c r="A2659" t="s">
        <v>13</v>
      </c>
      <c r="B2659" s="16">
        <v>46334</v>
      </c>
      <c r="C2659" t="s">
        <v>22</v>
      </c>
      <c r="D2659" t="s">
        <v>15</v>
      </c>
      <c r="E2659" t="s">
        <v>297</v>
      </c>
      <c r="F2659" t="s">
        <v>51</v>
      </c>
      <c r="G2659">
        <v>84604</v>
      </c>
      <c r="H2659" t="s">
        <v>25</v>
      </c>
      <c r="I2659" t="s">
        <v>26</v>
      </c>
      <c r="J2659" t="s">
        <v>27</v>
      </c>
      <c r="K2659" s="6">
        <v>14.4</v>
      </c>
      <c r="L2659">
        <v>5</v>
      </c>
      <c r="M2659">
        <v>0</v>
      </c>
      <c r="N2659" s="6">
        <v>7.056</v>
      </c>
      <c r="O2659" t="str">
        <f t="shared" si="123"/>
        <v/>
      </c>
      <c r="P2659" s="6">
        <f t="shared" si="124"/>
        <v>303.03333333333336</v>
      </c>
      <c r="Q2659">
        <f t="shared" si="125"/>
        <v>342.51745840208235</v>
      </c>
      <c r="R2659" s="16" t="str">
        <f>TEXT(Ecom[[#This Row],[Dates]],"mmm")</f>
        <v>Nov</v>
      </c>
      <c r="S2659" s="16" t="str">
        <f>TEXT(Ecom[[#This Row],[Dates]],"YYYY")</f>
        <v>2026</v>
      </c>
      <c r="T2659" s="16"/>
    </row>
    <row r="2660" spans="1:20" x14ac:dyDescent="0.25">
      <c r="A2660" t="s">
        <v>28</v>
      </c>
      <c r="B2660" s="16">
        <v>45719</v>
      </c>
      <c r="C2660" t="s">
        <v>14</v>
      </c>
      <c r="D2660" t="s">
        <v>15</v>
      </c>
      <c r="E2660" t="s">
        <v>52</v>
      </c>
      <c r="F2660" t="s">
        <v>24</v>
      </c>
      <c r="G2660">
        <v>94110</v>
      </c>
      <c r="H2660" t="s">
        <v>25</v>
      </c>
      <c r="I2660" t="s">
        <v>26</v>
      </c>
      <c r="J2660" t="s">
        <v>60</v>
      </c>
      <c r="K2660" s="6">
        <v>10.86</v>
      </c>
      <c r="L2660">
        <v>3</v>
      </c>
      <c r="M2660">
        <v>0</v>
      </c>
      <c r="N2660" s="6">
        <v>5.1041999999999996</v>
      </c>
      <c r="O2660" t="str">
        <f t="shared" si="123"/>
        <v/>
      </c>
      <c r="P2660" s="6">
        <f t="shared" si="124"/>
        <v>958.19666666666672</v>
      </c>
      <c r="Q2660">
        <f t="shared" si="125"/>
        <v>680.29058059364934</v>
      </c>
      <c r="R2660" s="16" t="str">
        <f>TEXT(Ecom[[#This Row],[Dates]],"mmm")</f>
        <v>Mar</v>
      </c>
      <c r="S2660" s="16" t="str">
        <f>TEXT(Ecom[[#This Row],[Dates]],"YYYY")</f>
        <v>2025</v>
      </c>
      <c r="T2660" s="16"/>
    </row>
    <row r="2661" spans="1:20" x14ac:dyDescent="0.25">
      <c r="A2661" t="s">
        <v>28</v>
      </c>
      <c r="B2661" s="16">
        <v>46009</v>
      </c>
      <c r="C2661" t="s">
        <v>22</v>
      </c>
      <c r="D2661" t="s">
        <v>15</v>
      </c>
      <c r="E2661" t="s">
        <v>80</v>
      </c>
      <c r="F2661" t="s">
        <v>81</v>
      </c>
      <c r="G2661">
        <v>85234</v>
      </c>
      <c r="H2661" t="s">
        <v>25</v>
      </c>
      <c r="I2661" t="s">
        <v>19</v>
      </c>
      <c r="J2661" t="s">
        <v>21</v>
      </c>
      <c r="K2661" s="6">
        <v>883.84</v>
      </c>
      <c r="L2661">
        <v>4</v>
      </c>
      <c r="M2661">
        <v>0.2</v>
      </c>
      <c r="N2661" s="6">
        <v>99.432000000000002</v>
      </c>
      <c r="O2661" t="str">
        <f t="shared" si="123"/>
        <v/>
      </c>
      <c r="P2661" s="6">
        <f t="shared" si="124"/>
        <v>981.23</v>
      </c>
      <c r="Q2661">
        <f t="shared" si="125"/>
        <v>855.07919015769573</v>
      </c>
      <c r="R2661" s="16" t="str">
        <f>TEXT(Ecom[[#This Row],[Dates]],"mmm")</f>
        <v>Dec</v>
      </c>
      <c r="S2661" s="16" t="str">
        <f>TEXT(Ecom[[#This Row],[Dates]],"YYYY")</f>
        <v>2025</v>
      </c>
      <c r="T2661" s="16"/>
    </row>
    <row r="2662" spans="1:20" x14ac:dyDescent="0.25">
      <c r="A2662" t="s">
        <v>28</v>
      </c>
      <c r="B2662" s="16">
        <v>46309</v>
      </c>
      <c r="C2662" t="s">
        <v>22</v>
      </c>
      <c r="D2662" t="s">
        <v>15</v>
      </c>
      <c r="E2662" t="s">
        <v>75</v>
      </c>
      <c r="F2662" t="s">
        <v>76</v>
      </c>
      <c r="G2662">
        <v>10035</v>
      </c>
      <c r="H2662" t="s">
        <v>57</v>
      </c>
      <c r="I2662" t="s">
        <v>35</v>
      </c>
      <c r="J2662" t="s">
        <v>36</v>
      </c>
      <c r="K2662" s="6">
        <v>1979.89</v>
      </c>
      <c r="L2662">
        <v>11</v>
      </c>
      <c r="M2662">
        <v>0</v>
      </c>
      <c r="N2662" s="6">
        <v>494.97250000000003</v>
      </c>
      <c r="O2662" t="str">
        <f t="shared" si="123"/>
        <v/>
      </c>
      <c r="P2662" s="6">
        <f t="shared" si="124"/>
        <v>689.53666666666675</v>
      </c>
      <c r="Q2662">
        <f t="shared" si="125"/>
        <v>879.31824920513577</v>
      </c>
      <c r="R2662" s="16" t="str">
        <f>TEXT(Ecom[[#This Row],[Dates]],"mmm")</f>
        <v>Oct</v>
      </c>
      <c r="S2662" s="16" t="str">
        <f>TEXT(Ecom[[#This Row],[Dates]],"YYYY")</f>
        <v>2026</v>
      </c>
      <c r="T2662" s="16"/>
    </row>
    <row r="2663" spans="1:20" x14ac:dyDescent="0.25">
      <c r="A2663" t="s">
        <v>28</v>
      </c>
      <c r="B2663" s="16">
        <v>45699</v>
      </c>
      <c r="C2663" t="s">
        <v>22</v>
      </c>
      <c r="D2663" t="s">
        <v>15</v>
      </c>
      <c r="E2663" t="s">
        <v>75</v>
      </c>
      <c r="F2663" t="s">
        <v>76</v>
      </c>
      <c r="G2663">
        <v>10035</v>
      </c>
      <c r="H2663" t="s">
        <v>57</v>
      </c>
      <c r="I2663" t="s">
        <v>26</v>
      </c>
      <c r="J2663" t="s">
        <v>60</v>
      </c>
      <c r="K2663" s="6">
        <v>79.959999999999994</v>
      </c>
      <c r="L2663">
        <v>2</v>
      </c>
      <c r="M2663">
        <v>0</v>
      </c>
      <c r="N2663" s="6">
        <v>35.981999999999999</v>
      </c>
      <c r="O2663" t="str">
        <f t="shared" si="123"/>
        <v/>
      </c>
      <c r="P2663" s="6">
        <f t="shared" si="124"/>
        <v>30.90133333333333</v>
      </c>
      <c r="Q2663">
        <f t="shared" si="125"/>
        <v>652.29569614083141</v>
      </c>
      <c r="R2663" s="16" t="str">
        <f>TEXT(Ecom[[#This Row],[Dates]],"mmm")</f>
        <v>Feb</v>
      </c>
      <c r="S2663" s="16" t="str">
        <f>TEXT(Ecom[[#This Row],[Dates]],"YYYY")</f>
        <v>2025</v>
      </c>
      <c r="T2663" s="16"/>
    </row>
    <row r="2664" spans="1:20" x14ac:dyDescent="0.25">
      <c r="A2664" t="s">
        <v>62</v>
      </c>
      <c r="B2664" s="16">
        <v>46130</v>
      </c>
      <c r="C2664" t="s">
        <v>44</v>
      </c>
      <c r="D2664" t="s">
        <v>15</v>
      </c>
      <c r="E2664" t="s">
        <v>82</v>
      </c>
      <c r="F2664" t="s">
        <v>112</v>
      </c>
      <c r="G2664">
        <v>65807</v>
      </c>
      <c r="H2664" t="s">
        <v>47</v>
      </c>
      <c r="I2664" t="s">
        <v>26</v>
      </c>
      <c r="J2664" t="s">
        <v>37</v>
      </c>
      <c r="K2664" s="6">
        <v>8.76</v>
      </c>
      <c r="L2664">
        <v>2</v>
      </c>
      <c r="M2664">
        <v>0</v>
      </c>
      <c r="N2664" s="6">
        <v>4.2047999999999996</v>
      </c>
      <c r="O2664" t="str">
        <f t="shared" si="123"/>
        <v/>
      </c>
      <c r="P2664" s="6">
        <f t="shared" si="124"/>
        <v>127.78800000000001</v>
      </c>
      <c r="Q2664">
        <f t="shared" si="125"/>
        <v>417.59182340955692</v>
      </c>
      <c r="R2664" s="16" t="str">
        <f>TEXT(Ecom[[#This Row],[Dates]],"mmm")</f>
        <v>Apr</v>
      </c>
      <c r="S2664" s="16" t="str">
        <f>TEXT(Ecom[[#This Row],[Dates]],"YYYY")</f>
        <v>2026</v>
      </c>
      <c r="T2664" s="16"/>
    </row>
    <row r="2665" spans="1:20" x14ac:dyDescent="0.25">
      <c r="A2665" t="s">
        <v>62</v>
      </c>
      <c r="B2665" s="16">
        <v>45959</v>
      </c>
      <c r="C2665" t="s">
        <v>14</v>
      </c>
      <c r="D2665" t="s">
        <v>15</v>
      </c>
      <c r="E2665" t="s">
        <v>85</v>
      </c>
      <c r="F2665" t="s">
        <v>86</v>
      </c>
      <c r="G2665">
        <v>38109</v>
      </c>
      <c r="H2665" t="s">
        <v>18</v>
      </c>
      <c r="I2665" t="s">
        <v>26</v>
      </c>
      <c r="J2665" t="s">
        <v>27</v>
      </c>
      <c r="K2665" s="6">
        <v>3.984</v>
      </c>
      <c r="L2665">
        <v>1</v>
      </c>
      <c r="M2665">
        <v>0.2</v>
      </c>
      <c r="N2665" s="6">
        <v>1.2948</v>
      </c>
      <c r="O2665" t="str">
        <f t="shared" si="123"/>
        <v/>
      </c>
      <c r="P2665" s="6">
        <f t="shared" si="124"/>
        <v>125.782</v>
      </c>
      <c r="Q2665">
        <f t="shared" si="125"/>
        <v>157.93539254789997</v>
      </c>
      <c r="R2665" s="16" t="str">
        <f>TEXT(Ecom[[#This Row],[Dates]],"mmm")</f>
        <v>Oct</v>
      </c>
      <c r="S2665" s="16" t="str">
        <f>TEXT(Ecom[[#This Row],[Dates]],"YYYY")</f>
        <v>2025</v>
      </c>
      <c r="T2665" s="16"/>
    </row>
    <row r="2666" spans="1:20" x14ac:dyDescent="0.25">
      <c r="A2666" t="s">
        <v>62</v>
      </c>
      <c r="B2666" s="16">
        <v>46100</v>
      </c>
      <c r="C2666" t="s">
        <v>14</v>
      </c>
      <c r="D2666" t="s">
        <v>15</v>
      </c>
      <c r="E2666" t="s">
        <v>85</v>
      </c>
      <c r="F2666" t="s">
        <v>86</v>
      </c>
      <c r="G2666">
        <v>38109</v>
      </c>
      <c r="H2666" t="s">
        <v>18</v>
      </c>
      <c r="I2666" t="s">
        <v>19</v>
      </c>
      <c r="J2666" t="s">
        <v>31</v>
      </c>
      <c r="K2666" s="6">
        <v>370.62</v>
      </c>
      <c r="L2666">
        <v>3</v>
      </c>
      <c r="M2666">
        <v>0.4</v>
      </c>
      <c r="N2666" s="6">
        <v>-142.071</v>
      </c>
      <c r="O2666">
        <f t="shared" si="123"/>
        <v>-142.071</v>
      </c>
      <c r="P2666" s="6">
        <f t="shared" si="124"/>
        <v>150.958</v>
      </c>
      <c r="Q2666">
        <f t="shared" si="125"/>
        <v>162.49179747503155</v>
      </c>
      <c r="R2666" s="16" t="str">
        <f>TEXT(Ecom[[#This Row],[Dates]],"mmm")</f>
        <v>Mar</v>
      </c>
      <c r="S2666" s="16" t="str">
        <f>TEXT(Ecom[[#This Row],[Dates]],"YYYY")</f>
        <v>2026</v>
      </c>
      <c r="T2666" s="16"/>
    </row>
    <row r="2667" spans="1:20" x14ac:dyDescent="0.25">
      <c r="A2667" t="s">
        <v>62</v>
      </c>
      <c r="B2667" s="16">
        <v>46043</v>
      </c>
      <c r="C2667" t="s">
        <v>14</v>
      </c>
      <c r="D2667" t="s">
        <v>15</v>
      </c>
      <c r="E2667" t="s">
        <v>85</v>
      </c>
      <c r="F2667" t="s">
        <v>86</v>
      </c>
      <c r="G2667">
        <v>38109</v>
      </c>
      <c r="H2667" t="s">
        <v>18</v>
      </c>
      <c r="I2667" t="s">
        <v>26</v>
      </c>
      <c r="J2667" t="s">
        <v>37</v>
      </c>
      <c r="K2667" s="6">
        <v>2.742</v>
      </c>
      <c r="L2667">
        <v>2</v>
      </c>
      <c r="M2667">
        <v>0.7</v>
      </c>
      <c r="N2667" s="6">
        <v>-2.0108000000000001</v>
      </c>
      <c r="O2667">
        <f t="shared" si="123"/>
        <v>-2.0108000000000001</v>
      </c>
      <c r="P2667" s="6">
        <f t="shared" si="124"/>
        <v>36.86866666666667</v>
      </c>
      <c r="Q2667">
        <f t="shared" si="125"/>
        <v>82.29197232438311</v>
      </c>
      <c r="R2667" s="16" t="str">
        <f>TEXT(Ecom[[#This Row],[Dates]],"mmm")</f>
        <v>Jan</v>
      </c>
      <c r="S2667" s="16" t="str">
        <f>TEXT(Ecom[[#This Row],[Dates]],"YYYY")</f>
        <v>2026</v>
      </c>
      <c r="T2667" s="16"/>
    </row>
    <row r="2668" spans="1:20" x14ac:dyDescent="0.25">
      <c r="A2668" t="s">
        <v>168</v>
      </c>
      <c r="B2668" s="16">
        <v>45870</v>
      </c>
      <c r="C2668" t="s">
        <v>14</v>
      </c>
      <c r="D2668" t="s">
        <v>15</v>
      </c>
      <c r="E2668" t="s">
        <v>193</v>
      </c>
      <c r="F2668" t="s">
        <v>46</v>
      </c>
      <c r="G2668">
        <v>79109</v>
      </c>
      <c r="H2668" t="s">
        <v>47</v>
      </c>
      <c r="I2668" t="s">
        <v>35</v>
      </c>
      <c r="J2668" t="s">
        <v>59</v>
      </c>
      <c r="K2668" s="6">
        <v>79.512</v>
      </c>
      <c r="L2668">
        <v>3</v>
      </c>
      <c r="M2668">
        <v>0.2</v>
      </c>
      <c r="N2668" s="6">
        <v>20.8719</v>
      </c>
      <c r="O2668" t="str">
        <f t="shared" si="123"/>
        <v/>
      </c>
      <c r="P2668" s="6">
        <f t="shared" si="124"/>
        <v>49.54933333333333</v>
      </c>
      <c r="Q2668">
        <f t="shared" si="125"/>
        <v>41.8485188728568</v>
      </c>
      <c r="R2668" s="16" t="str">
        <f>TEXT(Ecom[[#This Row],[Dates]],"mmm")</f>
        <v>Aug</v>
      </c>
      <c r="S2668" s="16" t="str">
        <f>TEXT(Ecom[[#This Row],[Dates]],"YYYY")</f>
        <v>2025</v>
      </c>
      <c r="T2668" s="16"/>
    </row>
    <row r="2669" spans="1:20" x14ac:dyDescent="0.25">
      <c r="A2669" t="s">
        <v>168</v>
      </c>
      <c r="B2669" s="16">
        <v>46085</v>
      </c>
      <c r="C2669" t="s">
        <v>14</v>
      </c>
      <c r="D2669" t="s">
        <v>15</v>
      </c>
      <c r="E2669" t="s">
        <v>193</v>
      </c>
      <c r="F2669" t="s">
        <v>46</v>
      </c>
      <c r="G2669">
        <v>79109</v>
      </c>
      <c r="H2669" t="s">
        <v>47</v>
      </c>
      <c r="I2669" t="s">
        <v>26</v>
      </c>
      <c r="J2669" t="s">
        <v>41</v>
      </c>
      <c r="K2669" s="6">
        <v>28.352</v>
      </c>
      <c r="L2669">
        <v>1</v>
      </c>
      <c r="M2669">
        <v>0.2</v>
      </c>
      <c r="N2669" s="6">
        <v>9.5687999999999995</v>
      </c>
      <c r="O2669" t="str">
        <f t="shared" si="123"/>
        <v/>
      </c>
      <c r="P2669" s="6">
        <f t="shared" si="124"/>
        <v>58.365333333333332</v>
      </c>
      <c r="Q2669">
        <f t="shared" si="125"/>
        <v>28.370271850810465</v>
      </c>
      <c r="R2669" s="16" t="str">
        <f>TEXT(Ecom[[#This Row],[Dates]],"mmm")</f>
        <v>Mar</v>
      </c>
      <c r="S2669" s="16" t="str">
        <f>TEXT(Ecom[[#This Row],[Dates]],"YYYY")</f>
        <v>2026</v>
      </c>
      <c r="T2669" s="16"/>
    </row>
    <row r="2670" spans="1:20" x14ac:dyDescent="0.25">
      <c r="A2670" t="s">
        <v>28</v>
      </c>
      <c r="B2670" s="16">
        <v>46265</v>
      </c>
      <c r="C2670" t="s">
        <v>44</v>
      </c>
      <c r="D2670" t="s">
        <v>15</v>
      </c>
      <c r="E2670" t="s">
        <v>23</v>
      </c>
      <c r="F2670" t="s">
        <v>24</v>
      </c>
      <c r="G2670">
        <v>90045</v>
      </c>
      <c r="H2670" t="s">
        <v>25</v>
      </c>
      <c r="I2670" t="s">
        <v>19</v>
      </c>
      <c r="J2670" t="s">
        <v>21</v>
      </c>
      <c r="K2670" s="6">
        <v>40.783999999999999</v>
      </c>
      <c r="L2670">
        <v>1</v>
      </c>
      <c r="M2670">
        <v>0.2</v>
      </c>
      <c r="N2670" s="6">
        <v>4.5881999999999996</v>
      </c>
      <c r="O2670" t="str">
        <f t="shared" si="123"/>
        <v/>
      </c>
      <c r="P2670" s="6">
        <f t="shared" si="124"/>
        <v>104.39466666666665</v>
      </c>
      <c r="Q2670">
        <f t="shared" si="125"/>
        <v>45.430190960050638</v>
      </c>
      <c r="R2670" s="16" t="str">
        <f>TEXT(Ecom[[#This Row],[Dates]],"mmm")</f>
        <v>Aug</v>
      </c>
      <c r="S2670" s="16" t="str">
        <f>TEXT(Ecom[[#This Row],[Dates]],"YYYY")</f>
        <v>2026</v>
      </c>
      <c r="T2670" s="16"/>
    </row>
    <row r="2671" spans="1:20" x14ac:dyDescent="0.25">
      <c r="A2671" t="s">
        <v>28</v>
      </c>
      <c r="B2671" s="16">
        <v>45914</v>
      </c>
      <c r="C2671" t="s">
        <v>44</v>
      </c>
      <c r="D2671" t="s">
        <v>15</v>
      </c>
      <c r="E2671" t="s">
        <v>23</v>
      </c>
      <c r="F2671" t="s">
        <v>24</v>
      </c>
      <c r="G2671">
        <v>90045</v>
      </c>
      <c r="H2671" t="s">
        <v>25</v>
      </c>
      <c r="I2671" t="s">
        <v>26</v>
      </c>
      <c r="J2671" t="s">
        <v>38</v>
      </c>
      <c r="K2671" s="6">
        <v>105.96</v>
      </c>
      <c r="L2671">
        <v>4</v>
      </c>
      <c r="M2671">
        <v>0</v>
      </c>
      <c r="N2671" s="6">
        <v>29.668800000000001</v>
      </c>
      <c r="O2671" t="str">
        <f t="shared" si="123"/>
        <v/>
      </c>
      <c r="P2671" s="6">
        <f t="shared" si="124"/>
        <v>352.76</v>
      </c>
      <c r="Q2671">
        <f t="shared" si="125"/>
        <v>254.10484062262933</v>
      </c>
      <c r="R2671" s="16" t="str">
        <f>TEXT(Ecom[[#This Row],[Dates]],"mmm")</f>
        <v>Sep</v>
      </c>
      <c r="S2671" s="16" t="str">
        <f>TEXT(Ecom[[#This Row],[Dates]],"YYYY")</f>
        <v>2025</v>
      </c>
      <c r="T2671" s="16"/>
    </row>
    <row r="2672" spans="1:20" x14ac:dyDescent="0.25">
      <c r="A2672" t="s">
        <v>13</v>
      </c>
      <c r="B2672" s="16">
        <v>46309</v>
      </c>
      <c r="C2672" t="s">
        <v>22</v>
      </c>
      <c r="D2672" t="s">
        <v>15</v>
      </c>
      <c r="E2672" t="s">
        <v>165</v>
      </c>
      <c r="F2672" t="s">
        <v>166</v>
      </c>
      <c r="G2672">
        <v>1852</v>
      </c>
      <c r="H2672" t="s">
        <v>57</v>
      </c>
      <c r="I2672" t="s">
        <v>26</v>
      </c>
      <c r="J2672" t="s">
        <v>41</v>
      </c>
      <c r="K2672" s="6">
        <v>166.44</v>
      </c>
      <c r="L2672">
        <v>3</v>
      </c>
      <c r="M2672">
        <v>0</v>
      </c>
      <c r="N2672" s="6">
        <v>79.891199999999998</v>
      </c>
      <c r="O2672" t="str">
        <f t="shared" si="123"/>
        <v/>
      </c>
      <c r="P2672" s="6">
        <f t="shared" si="124"/>
        <v>326.17333333333335</v>
      </c>
      <c r="Q2672">
        <f t="shared" si="125"/>
        <v>306.28230904377284</v>
      </c>
      <c r="R2672" s="16" t="str">
        <f>TEXT(Ecom[[#This Row],[Dates]],"mmm")</f>
        <v>Oct</v>
      </c>
      <c r="S2672" s="16" t="str">
        <f>TEXT(Ecom[[#This Row],[Dates]],"YYYY")</f>
        <v>2026</v>
      </c>
      <c r="T2672" s="16"/>
    </row>
    <row r="2673" spans="1:20" x14ac:dyDescent="0.25">
      <c r="A2673" t="s">
        <v>13</v>
      </c>
      <c r="B2673" s="16">
        <v>45767</v>
      </c>
      <c r="C2673" t="s">
        <v>22</v>
      </c>
      <c r="D2673" t="s">
        <v>15</v>
      </c>
      <c r="E2673" t="s">
        <v>165</v>
      </c>
      <c r="F2673" t="s">
        <v>166</v>
      </c>
      <c r="G2673">
        <v>1852</v>
      </c>
      <c r="H2673" t="s">
        <v>57</v>
      </c>
      <c r="I2673" t="s">
        <v>19</v>
      </c>
      <c r="J2673" t="s">
        <v>21</v>
      </c>
      <c r="K2673" s="6">
        <v>785.88</v>
      </c>
      <c r="L2673">
        <v>6</v>
      </c>
      <c r="M2673">
        <v>0</v>
      </c>
      <c r="N2673" s="6">
        <v>212.1876</v>
      </c>
      <c r="O2673" t="str">
        <f t="shared" si="123"/>
        <v/>
      </c>
      <c r="P2673" s="6">
        <f t="shared" si="124"/>
        <v>712.64333333333332</v>
      </c>
      <c r="Q2673">
        <f t="shared" si="125"/>
        <v>466.76166336277572</v>
      </c>
      <c r="R2673" s="16" t="str">
        <f>TEXT(Ecom[[#This Row],[Dates]],"mmm")</f>
        <v>Apr</v>
      </c>
      <c r="S2673" s="16" t="str">
        <f>TEXT(Ecom[[#This Row],[Dates]],"YYYY")</f>
        <v>2025</v>
      </c>
      <c r="T2673" s="16"/>
    </row>
    <row r="2674" spans="1:20" x14ac:dyDescent="0.25">
      <c r="A2674" t="s">
        <v>13</v>
      </c>
      <c r="B2674" s="16">
        <v>46339</v>
      </c>
      <c r="C2674" t="s">
        <v>22</v>
      </c>
      <c r="D2674" t="s">
        <v>15</v>
      </c>
      <c r="E2674" t="s">
        <v>165</v>
      </c>
      <c r="F2674" t="s">
        <v>166</v>
      </c>
      <c r="G2674">
        <v>1852</v>
      </c>
      <c r="H2674" t="s">
        <v>57</v>
      </c>
      <c r="I2674" t="s">
        <v>26</v>
      </c>
      <c r="J2674" t="s">
        <v>41</v>
      </c>
      <c r="K2674" s="6">
        <v>26.2</v>
      </c>
      <c r="L2674">
        <v>2</v>
      </c>
      <c r="M2674">
        <v>0</v>
      </c>
      <c r="N2674" s="6">
        <v>12.837999999999999</v>
      </c>
      <c r="O2674" t="str">
        <f t="shared" si="123"/>
        <v/>
      </c>
      <c r="P2674" s="6">
        <f t="shared" si="124"/>
        <v>506.16333333333336</v>
      </c>
      <c r="Q2674">
        <f t="shared" si="125"/>
        <v>440.23416494961958</v>
      </c>
      <c r="R2674" s="16" t="str">
        <f>TEXT(Ecom[[#This Row],[Dates]],"mmm")</f>
        <v>Nov</v>
      </c>
      <c r="S2674" s="16" t="str">
        <f>TEXT(Ecom[[#This Row],[Dates]],"YYYY")</f>
        <v>2026</v>
      </c>
      <c r="T2674" s="16"/>
    </row>
    <row r="2675" spans="1:20" x14ac:dyDescent="0.25">
      <c r="A2675" t="s">
        <v>13</v>
      </c>
      <c r="B2675" s="16">
        <v>46034</v>
      </c>
      <c r="C2675" t="s">
        <v>22</v>
      </c>
      <c r="D2675" t="s">
        <v>15</v>
      </c>
      <c r="E2675" t="s">
        <v>165</v>
      </c>
      <c r="F2675" t="s">
        <v>166</v>
      </c>
      <c r="G2675">
        <v>1852</v>
      </c>
      <c r="H2675" t="s">
        <v>57</v>
      </c>
      <c r="I2675" t="s">
        <v>26</v>
      </c>
      <c r="J2675" t="s">
        <v>32</v>
      </c>
      <c r="K2675" s="6">
        <v>1325.85</v>
      </c>
      <c r="L2675">
        <v>5</v>
      </c>
      <c r="M2675">
        <v>0</v>
      </c>
      <c r="N2675" s="6">
        <v>238.65299999999999</v>
      </c>
      <c r="O2675" t="str">
        <f t="shared" si="123"/>
        <v/>
      </c>
      <c r="P2675" s="6">
        <f t="shared" si="124"/>
        <v>500.34999999999997</v>
      </c>
      <c r="Q2675">
        <f t="shared" si="125"/>
        <v>494.33291324624389</v>
      </c>
      <c r="R2675" s="16" t="str">
        <f>TEXT(Ecom[[#This Row],[Dates]],"mmm")</f>
        <v>Jan</v>
      </c>
      <c r="S2675" s="16" t="str">
        <f>TEXT(Ecom[[#This Row],[Dates]],"YYYY")</f>
        <v>2026</v>
      </c>
      <c r="T2675" s="16"/>
    </row>
    <row r="2676" spans="1:20" x14ac:dyDescent="0.25">
      <c r="A2676" t="s">
        <v>168</v>
      </c>
      <c r="B2676" s="16">
        <v>45778</v>
      </c>
      <c r="C2676" t="s">
        <v>14</v>
      </c>
      <c r="D2676" t="s">
        <v>15</v>
      </c>
      <c r="E2676" t="s">
        <v>144</v>
      </c>
      <c r="F2676" t="s">
        <v>24</v>
      </c>
      <c r="G2676">
        <v>92024</v>
      </c>
      <c r="H2676" t="s">
        <v>25</v>
      </c>
      <c r="I2676" t="s">
        <v>26</v>
      </c>
      <c r="J2676" t="s">
        <v>41</v>
      </c>
      <c r="K2676" s="6">
        <v>166.44</v>
      </c>
      <c r="L2676">
        <v>3</v>
      </c>
      <c r="M2676">
        <v>0</v>
      </c>
      <c r="N2676" s="6">
        <v>79.891199999999998</v>
      </c>
      <c r="O2676" t="str">
        <f t="shared" si="123"/>
        <v/>
      </c>
      <c r="P2676" s="6">
        <f t="shared" si="124"/>
        <v>72.927999999999997</v>
      </c>
      <c r="Q2676">
        <f t="shared" si="125"/>
        <v>345.41460191442934</v>
      </c>
      <c r="R2676" s="16" t="str">
        <f>TEXT(Ecom[[#This Row],[Dates]],"mmm")</f>
        <v>May</v>
      </c>
      <c r="S2676" s="16" t="str">
        <f>TEXT(Ecom[[#This Row],[Dates]],"YYYY")</f>
        <v>2025</v>
      </c>
      <c r="T2676" s="16"/>
    </row>
    <row r="2677" spans="1:20" x14ac:dyDescent="0.25">
      <c r="A2677" t="s">
        <v>28</v>
      </c>
      <c r="B2677" s="16">
        <v>45890</v>
      </c>
      <c r="C2677" t="s">
        <v>14</v>
      </c>
      <c r="D2677" t="s">
        <v>15</v>
      </c>
      <c r="E2677" t="s">
        <v>236</v>
      </c>
      <c r="F2677" t="s">
        <v>40</v>
      </c>
      <c r="G2677">
        <v>28806</v>
      </c>
      <c r="H2677" t="s">
        <v>18</v>
      </c>
      <c r="I2677" t="s">
        <v>26</v>
      </c>
      <c r="J2677" t="s">
        <v>34</v>
      </c>
      <c r="K2677" s="6">
        <v>8.76</v>
      </c>
      <c r="L2677">
        <v>5</v>
      </c>
      <c r="M2677">
        <v>0.2</v>
      </c>
      <c r="N2677" s="6">
        <v>0.76649999999999996</v>
      </c>
      <c r="O2677" t="str">
        <f t="shared" si="123"/>
        <v/>
      </c>
      <c r="P2677" s="6">
        <f t="shared" si="124"/>
        <v>21.144000000000002</v>
      </c>
      <c r="Q2677">
        <f t="shared" si="125"/>
        <v>284.38408392641571</v>
      </c>
      <c r="R2677" s="16" t="str">
        <f>TEXT(Ecom[[#This Row],[Dates]],"mmm")</f>
        <v>Aug</v>
      </c>
      <c r="S2677" s="16" t="str">
        <f>TEXT(Ecom[[#This Row],[Dates]],"YYYY")</f>
        <v>2025</v>
      </c>
      <c r="T2677" s="16"/>
    </row>
    <row r="2678" spans="1:20" x14ac:dyDescent="0.25">
      <c r="A2678" t="s">
        <v>28</v>
      </c>
      <c r="B2678" s="16">
        <v>46044</v>
      </c>
      <c r="C2678" t="s">
        <v>14</v>
      </c>
      <c r="D2678" t="s">
        <v>15</v>
      </c>
      <c r="E2678" t="s">
        <v>236</v>
      </c>
      <c r="F2678" t="s">
        <v>40</v>
      </c>
      <c r="G2678">
        <v>28806</v>
      </c>
      <c r="H2678" t="s">
        <v>18</v>
      </c>
      <c r="I2678" t="s">
        <v>26</v>
      </c>
      <c r="J2678" t="s">
        <v>38</v>
      </c>
      <c r="K2678" s="6">
        <v>43.584000000000003</v>
      </c>
      <c r="L2678">
        <v>1</v>
      </c>
      <c r="M2678">
        <v>0.2</v>
      </c>
      <c r="N2678" s="6">
        <v>4.3583999999999996</v>
      </c>
      <c r="O2678" t="str">
        <f t="shared" si="123"/>
        <v/>
      </c>
      <c r="P2678" s="6">
        <f t="shared" si="124"/>
        <v>26.612000000000005</v>
      </c>
      <c r="Q2678">
        <f t="shared" si="125"/>
        <v>17.928470617056732</v>
      </c>
      <c r="R2678" s="16" t="str">
        <f>TEXT(Ecom[[#This Row],[Dates]],"mmm")</f>
        <v>Jan</v>
      </c>
      <c r="S2678" s="16" t="str">
        <f>TEXT(Ecom[[#This Row],[Dates]],"YYYY")</f>
        <v>2026</v>
      </c>
      <c r="T2678" s="16"/>
    </row>
    <row r="2679" spans="1:20" x14ac:dyDescent="0.25">
      <c r="A2679" t="s">
        <v>168</v>
      </c>
      <c r="B2679" s="16">
        <v>46311</v>
      </c>
      <c r="C2679" t="s">
        <v>14</v>
      </c>
      <c r="D2679" t="s">
        <v>15</v>
      </c>
      <c r="E2679" t="s">
        <v>291</v>
      </c>
      <c r="F2679" t="s">
        <v>98</v>
      </c>
      <c r="G2679">
        <v>81001</v>
      </c>
      <c r="H2679" t="s">
        <v>25</v>
      </c>
      <c r="I2679" t="s">
        <v>26</v>
      </c>
      <c r="J2679" t="s">
        <v>37</v>
      </c>
      <c r="K2679" s="6">
        <v>11.087999999999999</v>
      </c>
      <c r="L2679">
        <v>7</v>
      </c>
      <c r="M2679">
        <v>0.7</v>
      </c>
      <c r="N2679" s="6">
        <v>-8.1311999999999998</v>
      </c>
      <c r="O2679">
        <f t="shared" si="123"/>
        <v>-8.1311999999999998</v>
      </c>
      <c r="P2679" s="6">
        <f t="shared" si="124"/>
        <v>16.884</v>
      </c>
      <c r="Q2679">
        <f t="shared" si="125"/>
        <v>6.0384903190560273</v>
      </c>
      <c r="R2679" s="16" t="str">
        <f>TEXT(Ecom[[#This Row],[Dates]],"mmm")</f>
        <v>Oct</v>
      </c>
      <c r="S2679" s="16" t="str">
        <f>TEXT(Ecom[[#This Row],[Dates]],"YYYY")</f>
        <v>2026</v>
      </c>
      <c r="T2679" s="16"/>
    </row>
    <row r="2680" spans="1:20" x14ac:dyDescent="0.25">
      <c r="A2680" t="s">
        <v>168</v>
      </c>
      <c r="B2680" s="16">
        <v>45854</v>
      </c>
      <c r="C2680" t="s">
        <v>14</v>
      </c>
      <c r="D2680" t="s">
        <v>15</v>
      </c>
      <c r="E2680" t="s">
        <v>291</v>
      </c>
      <c r="F2680" t="s">
        <v>98</v>
      </c>
      <c r="G2680">
        <v>81001</v>
      </c>
      <c r="H2680" t="s">
        <v>25</v>
      </c>
      <c r="I2680" t="s">
        <v>26</v>
      </c>
      <c r="J2680" t="s">
        <v>37</v>
      </c>
      <c r="K2680" s="6">
        <v>25.164000000000001</v>
      </c>
      <c r="L2680">
        <v>2</v>
      </c>
      <c r="M2680">
        <v>0.7</v>
      </c>
      <c r="N2680" s="6">
        <v>-16.776</v>
      </c>
      <c r="O2680">
        <f t="shared" si="123"/>
        <v>-16.776</v>
      </c>
      <c r="P2680" s="6">
        <f t="shared" si="124"/>
        <v>219.83799999999999</v>
      </c>
      <c r="Q2680">
        <f t="shared" si="125"/>
        <v>231.01073532341888</v>
      </c>
      <c r="R2680" s="16" t="str">
        <f>TEXT(Ecom[[#This Row],[Dates]],"mmm")</f>
        <v>Jul</v>
      </c>
      <c r="S2680" s="16" t="str">
        <f>TEXT(Ecom[[#This Row],[Dates]],"YYYY")</f>
        <v>2025</v>
      </c>
      <c r="T2680" s="16"/>
    </row>
    <row r="2681" spans="1:20" x14ac:dyDescent="0.25">
      <c r="A2681" t="s">
        <v>28</v>
      </c>
      <c r="B2681" s="16">
        <v>45961</v>
      </c>
      <c r="C2681" t="s">
        <v>44</v>
      </c>
      <c r="D2681" t="s">
        <v>15</v>
      </c>
      <c r="E2681" t="s">
        <v>84</v>
      </c>
      <c r="F2681" t="s">
        <v>70</v>
      </c>
      <c r="G2681">
        <v>49201</v>
      </c>
      <c r="H2681" t="s">
        <v>47</v>
      </c>
      <c r="I2681" t="s">
        <v>26</v>
      </c>
      <c r="J2681" t="s">
        <v>37</v>
      </c>
      <c r="K2681" s="6">
        <v>14.4</v>
      </c>
      <c r="L2681">
        <v>5</v>
      </c>
      <c r="M2681">
        <v>0</v>
      </c>
      <c r="N2681" s="6">
        <v>7.056</v>
      </c>
      <c r="O2681" t="str">
        <f t="shared" si="123"/>
        <v/>
      </c>
      <c r="P2681" s="6">
        <f t="shared" si="124"/>
        <v>241.29</v>
      </c>
      <c r="Q2681">
        <f t="shared" si="125"/>
        <v>247.06943403289156</v>
      </c>
      <c r="R2681" s="16" t="str">
        <f>TEXT(Ecom[[#This Row],[Dates]],"mmm")</f>
        <v>Oct</v>
      </c>
      <c r="S2681" s="16" t="str">
        <f>TEXT(Ecom[[#This Row],[Dates]],"YYYY")</f>
        <v>2025</v>
      </c>
      <c r="T2681" s="16"/>
    </row>
    <row r="2682" spans="1:20" x14ac:dyDescent="0.25">
      <c r="A2682" t="s">
        <v>28</v>
      </c>
      <c r="B2682" s="16">
        <v>46343</v>
      </c>
      <c r="C2682" t="s">
        <v>44</v>
      </c>
      <c r="D2682" t="s">
        <v>15</v>
      </c>
      <c r="E2682" t="s">
        <v>84</v>
      </c>
      <c r="F2682" t="s">
        <v>70</v>
      </c>
      <c r="G2682">
        <v>49201</v>
      </c>
      <c r="H2682" t="s">
        <v>47</v>
      </c>
      <c r="I2682" t="s">
        <v>35</v>
      </c>
      <c r="J2682" t="s">
        <v>59</v>
      </c>
      <c r="K2682" s="6">
        <v>619.95000000000005</v>
      </c>
      <c r="L2682">
        <v>5</v>
      </c>
      <c r="M2682">
        <v>0</v>
      </c>
      <c r="N2682" s="6">
        <v>111.59099999999999</v>
      </c>
      <c r="O2682" t="str">
        <f t="shared" si="123"/>
        <v/>
      </c>
      <c r="P2682" s="6">
        <f t="shared" si="124"/>
        <v>353.48099999999999</v>
      </c>
      <c r="Q2682">
        <f t="shared" si="125"/>
        <v>247.06951485226452</v>
      </c>
      <c r="R2682" s="16" t="str">
        <f>TEXT(Ecom[[#This Row],[Dates]],"mmm")</f>
        <v>Nov</v>
      </c>
      <c r="S2682" s="16" t="str">
        <f>TEXT(Ecom[[#This Row],[Dates]],"YYYY")</f>
        <v>2026</v>
      </c>
      <c r="T2682" s="16"/>
    </row>
    <row r="2683" spans="1:20" x14ac:dyDescent="0.25">
      <c r="A2683" t="s">
        <v>28</v>
      </c>
      <c r="B2683" s="16">
        <v>45975</v>
      </c>
      <c r="C2683" t="s">
        <v>44</v>
      </c>
      <c r="D2683" t="s">
        <v>15</v>
      </c>
      <c r="E2683" t="s">
        <v>84</v>
      </c>
      <c r="F2683" t="s">
        <v>70</v>
      </c>
      <c r="G2683">
        <v>49201</v>
      </c>
      <c r="H2683" t="s">
        <v>47</v>
      </c>
      <c r="I2683" t="s">
        <v>26</v>
      </c>
      <c r="J2683" t="s">
        <v>37</v>
      </c>
      <c r="K2683" s="6">
        <v>89.52</v>
      </c>
      <c r="L2683">
        <v>4</v>
      </c>
      <c r="M2683">
        <v>0</v>
      </c>
      <c r="N2683" s="6">
        <v>42.074399999999997</v>
      </c>
      <c r="O2683" t="str">
        <f t="shared" si="123"/>
        <v/>
      </c>
      <c r="P2683" s="6">
        <f t="shared" si="124"/>
        <v>201.82766666666666</v>
      </c>
      <c r="Q2683">
        <f t="shared" si="125"/>
        <v>90.180257723895124</v>
      </c>
      <c r="R2683" s="16" t="str">
        <f>TEXT(Ecom[[#This Row],[Dates]],"mmm")</f>
        <v>Nov</v>
      </c>
      <c r="S2683" s="16" t="str">
        <f>TEXT(Ecom[[#This Row],[Dates]],"YYYY")</f>
        <v>2025</v>
      </c>
      <c r="T2683" s="16"/>
    </row>
    <row r="2684" spans="1:20" x14ac:dyDescent="0.25">
      <c r="A2684" t="s">
        <v>28</v>
      </c>
      <c r="B2684" s="16">
        <v>46199</v>
      </c>
      <c r="C2684" t="s">
        <v>44</v>
      </c>
      <c r="D2684" t="s">
        <v>15</v>
      </c>
      <c r="E2684" t="s">
        <v>84</v>
      </c>
      <c r="F2684" t="s">
        <v>70</v>
      </c>
      <c r="G2684">
        <v>49201</v>
      </c>
      <c r="H2684" t="s">
        <v>47</v>
      </c>
      <c r="I2684" t="s">
        <v>35</v>
      </c>
      <c r="J2684" t="s">
        <v>123</v>
      </c>
      <c r="K2684" s="6">
        <v>350.97300000000001</v>
      </c>
      <c r="L2684">
        <v>3</v>
      </c>
      <c r="M2684">
        <v>0.1</v>
      </c>
      <c r="N2684" s="6">
        <v>152.0883</v>
      </c>
      <c r="O2684" t="str">
        <f t="shared" si="123"/>
        <v/>
      </c>
      <c r="P2684" s="6">
        <f t="shared" si="124"/>
        <v>276.17166666666668</v>
      </c>
      <c r="Q2684">
        <f t="shared" si="125"/>
        <v>29.926757274435239</v>
      </c>
      <c r="R2684" s="16" t="str">
        <f>TEXT(Ecom[[#This Row],[Dates]],"mmm")</f>
        <v>Jun</v>
      </c>
      <c r="S2684" s="16" t="str">
        <f>TEXT(Ecom[[#This Row],[Dates]],"YYYY")</f>
        <v>2026</v>
      </c>
      <c r="T2684" s="16"/>
    </row>
    <row r="2685" spans="1:20" x14ac:dyDescent="0.25">
      <c r="A2685" t="s">
        <v>28</v>
      </c>
      <c r="B2685" s="16">
        <v>46028</v>
      </c>
      <c r="C2685" t="s">
        <v>44</v>
      </c>
      <c r="D2685" t="s">
        <v>15</v>
      </c>
      <c r="E2685" t="s">
        <v>84</v>
      </c>
      <c r="F2685" t="s">
        <v>70</v>
      </c>
      <c r="G2685">
        <v>49201</v>
      </c>
      <c r="H2685" t="s">
        <v>47</v>
      </c>
      <c r="I2685" t="s">
        <v>35</v>
      </c>
      <c r="J2685" t="s">
        <v>36</v>
      </c>
      <c r="K2685" s="6">
        <v>164.99</v>
      </c>
      <c r="L2685">
        <v>1</v>
      </c>
      <c r="M2685">
        <v>0</v>
      </c>
      <c r="N2685" s="6">
        <v>49.497</v>
      </c>
      <c r="O2685" t="str">
        <f t="shared" si="123"/>
        <v/>
      </c>
      <c r="P2685" s="6">
        <f t="shared" si="124"/>
        <v>191.16466666666668</v>
      </c>
      <c r="Q2685">
        <f t="shared" si="125"/>
        <v>62.572609110447758</v>
      </c>
      <c r="R2685" s="16" t="str">
        <f>TEXT(Ecom[[#This Row],[Dates]],"mmm")</f>
        <v>Jan</v>
      </c>
      <c r="S2685" s="16" t="str">
        <f>TEXT(Ecom[[#This Row],[Dates]],"YYYY")</f>
        <v>2026</v>
      </c>
      <c r="T2685" s="16"/>
    </row>
    <row r="2686" spans="1:20" x14ac:dyDescent="0.25">
      <c r="A2686" t="s">
        <v>28</v>
      </c>
      <c r="B2686" s="16">
        <v>46257</v>
      </c>
      <c r="C2686" t="s">
        <v>14</v>
      </c>
      <c r="D2686" t="s">
        <v>15</v>
      </c>
      <c r="E2686" t="s">
        <v>23</v>
      </c>
      <c r="F2686" t="s">
        <v>24</v>
      </c>
      <c r="G2686">
        <v>90004</v>
      </c>
      <c r="H2686" t="s">
        <v>25</v>
      </c>
      <c r="I2686" t="s">
        <v>26</v>
      </c>
      <c r="J2686" t="s">
        <v>37</v>
      </c>
      <c r="K2686" s="6">
        <v>312.55200000000002</v>
      </c>
      <c r="L2686">
        <v>9</v>
      </c>
      <c r="M2686">
        <v>0.2</v>
      </c>
      <c r="N2686" s="6">
        <v>101.57940000000001</v>
      </c>
      <c r="O2686" t="str">
        <f t="shared" si="123"/>
        <v/>
      </c>
      <c r="P2686" s="6">
        <f t="shared" si="124"/>
        <v>137.23600000000002</v>
      </c>
      <c r="Q2686">
        <f t="shared" si="125"/>
        <v>97.217209675417422</v>
      </c>
      <c r="R2686" s="16" t="str">
        <f>TEXT(Ecom[[#This Row],[Dates]],"mmm")</f>
        <v>Aug</v>
      </c>
      <c r="S2686" s="16" t="str">
        <f>TEXT(Ecom[[#This Row],[Dates]],"YYYY")</f>
        <v>2026</v>
      </c>
      <c r="T2686" s="16"/>
    </row>
    <row r="2687" spans="1:20" x14ac:dyDescent="0.25">
      <c r="A2687" t="s">
        <v>28</v>
      </c>
      <c r="B2687" s="16">
        <v>46030</v>
      </c>
      <c r="C2687" t="s">
        <v>14</v>
      </c>
      <c r="D2687" t="s">
        <v>15</v>
      </c>
      <c r="E2687" t="s">
        <v>307</v>
      </c>
      <c r="F2687" t="s">
        <v>40</v>
      </c>
      <c r="G2687">
        <v>27360</v>
      </c>
      <c r="H2687" t="s">
        <v>18</v>
      </c>
      <c r="I2687" t="s">
        <v>26</v>
      </c>
      <c r="J2687" t="s">
        <v>60</v>
      </c>
      <c r="K2687" s="6">
        <v>95.951999999999998</v>
      </c>
      <c r="L2687">
        <v>3</v>
      </c>
      <c r="M2687">
        <v>0.2</v>
      </c>
      <c r="N2687" s="6">
        <v>29.984999999999999</v>
      </c>
      <c r="O2687" t="str">
        <f t="shared" si="123"/>
        <v/>
      </c>
      <c r="P2687" s="6">
        <f t="shared" si="124"/>
        <v>34.378666666666668</v>
      </c>
      <c r="Q2687">
        <f t="shared" si="125"/>
        <v>96.529974365287003</v>
      </c>
      <c r="R2687" s="16" t="str">
        <f>TEXT(Ecom[[#This Row],[Dates]],"mmm")</f>
        <v>Jan</v>
      </c>
      <c r="S2687" s="16" t="str">
        <f>TEXT(Ecom[[#This Row],[Dates]],"YYYY")</f>
        <v>2026</v>
      </c>
      <c r="T2687" s="16"/>
    </row>
    <row r="2688" spans="1:20" x14ac:dyDescent="0.25">
      <c r="A2688" t="s">
        <v>28</v>
      </c>
      <c r="B2688" s="16">
        <v>45799</v>
      </c>
      <c r="C2688" t="s">
        <v>14</v>
      </c>
      <c r="D2688" t="s">
        <v>15</v>
      </c>
      <c r="E2688" t="s">
        <v>307</v>
      </c>
      <c r="F2688" t="s">
        <v>40</v>
      </c>
      <c r="G2688">
        <v>27360</v>
      </c>
      <c r="H2688" t="s">
        <v>18</v>
      </c>
      <c r="I2688" t="s">
        <v>26</v>
      </c>
      <c r="J2688" t="s">
        <v>37</v>
      </c>
      <c r="K2688" s="6">
        <v>3.2040000000000002</v>
      </c>
      <c r="L2688">
        <v>2</v>
      </c>
      <c r="M2688">
        <v>0.7</v>
      </c>
      <c r="N2688" s="6">
        <v>-2.4563999999999999</v>
      </c>
      <c r="O2688">
        <f t="shared" si="123"/>
        <v>-2.4563999999999999</v>
      </c>
      <c r="P2688" s="6">
        <f t="shared" si="124"/>
        <v>7.6280000000000001</v>
      </c>
      <c r="Q2688">
        <f t="shared" si="125"/>
        <v>79.485455992718386</v>
      </c>
      <c r="R2688" s="16" t="str">
        <f>TEXT(Ecom[[#This Row],[Dates]],"mmm")</f>
        <v>May</v>
      </c>
      <c r="S2688" s="16" t="str">
        <f>TEXT(Ecom[[#This Row],[Dates]],"YYYY")</f>
        <v>2025</v>
      </c>
      <c r="T2688" s="16"/>
    </row>
    <row r="2689" spans="1:20" x14ac:dyDescent="0.25">
      <c r="A2689" t="s">
        <v>62</v>
      </c>
      <c r="B2689" s="16">
        <v>45936</v>
      </c>
      <c r="C2689" t="s">
        <v>14</v>
      </c>
      <c r="D2689" t="s">
        <v>15</v>
      </c>
      <c r="E2689" t="s">
        <v>175</v>
      </c>
      <c r="F2689" t="s">
        <v>65</v>
      </c>
      <c r="G2689">
        <v>61604</v>
      </c>
      <c r="H2689" t="s">
        <v>47</v>
      </c>
      <c r="I2689" t="s">
        <v>26</v>
      </c>
      <c r="J2689" t="s">
        <v>37</v>
      </c>
      <c r="K2689" s="6">
        <v>3.98</v>
      </c>
      <c r="L2689">
        <v>5</v>
      </c>
      <c r="M2689">
        <v>0.8</v>
      </c>
      <c r="N2689" s="6">
        <v>-6.5670000000000002</v>
      </c>
      <c r="O2689">
        <f t="shared" si="123"/>
        <v>-6.5670000000000002</v>
      </c>
      <c r="P2689" s="6">
        <f t="shared" si="124"/>
        <v>8.309333333333333</v>
      </c>
      <c r="Q2689">
        <f t="shared" si="125"/>
        <v>18.244705906909807</v>
      </c>
      <c r="R2689" s="16" t="str">
        <f>TEXT(Ecom[[#This Row],[Dates]],"mmm")</f>
        <v>Oct</v>
      </c>
      <c r="S2689" s="16" t="str">
        <f>TEXT(Ecom[[#This Row],[Dates]],"YYYY")</f>
        <v>2025</v>
      </c>
      <c r="T2689" s="16"/>
    </row>
    <row r="2690" spans="1:20" x14ac:dyDescent="0.25">
      <c r="A2690" t="s">
        <v>62</v>
      </c>
      <c r="B2690" s="16">
        <v>45921</v>
      </c>
      <c r="C2690" t="s">
        <v>22</v>
      </c>
      <c r="D2690" t="s">
        <v>15</v>
      </c>
      <c r="E2690" t="s">
        <v>23</v>
      </c>
      <c r="F2690" t="s">
        <v>24</v>
      </c>
      <c r="G2690">
        <v>90032</v>
      </c>
      <c r="H2690" t="s">
        <v>25</v>
      </c>
      <c r="I2690" t="s">
        <v>26</v>
      </c>
      <c r="J2690" t="s">
        <v>41</v>
      </c>
      <c r="K2690" s="6">
        <v>15.7</v>
      </c>
      <c r="L2690">
        <v>5</v>
      </c>
      <c r="M2690">
        <v>0</v>
      </c>
      <c r="N2690" s="6">
        <v>7.0650000000000004</v>
      </c>
      <c r="O2690" t="str">
        <f t="shared" ref="O2690:O2753" si="126">IF(N2690&lt;0,N2690,"")</f>
        <v/>
      </c>
      <c r="P2690" s="6">
        <f t="shared" si="124"/>
        <v>8.7646666666666668</v>
      </c>
      <c r="Q2690">
        <f t="shared" si="125"/>
        <v>5.3608527790379128</v>
      </c>
      <c r="R2690" s="16" t="str">
        <f>TEXT(Ecom[[#This Row],[Dates]],"mmm")</f>
        <v>Sep</v>
      </c>
      <c r="S2690" s="16" t="str">
        <f>TEXT(Ecom[[#This Row],[Dates]],"YYYY")</f>
        <v>2025</v>
      </c>
      <c r="T2690" s="16"/>
    </row>
    <row r="2691" spans="1:20" x14ac:dyDescent="0.25">
      <c r="A2691" t="s">
        <v>62</v>
      </c>
      <c r="B2691" s="16">
        <v>46370</v>
      </c>
      <c r="C2691" t="s">
        <v>14</v>
      </c>
      <c r="D2691" t="s">
        <v>15</v>
      </c>
      <c r="E2691" t="s">
        <v>79</v>
      </c>
      <c r="F2691" t="s">
        <v>65</v>
      </c>
      <c r="G2691">
        <v>60653</v>
      </c>
      <c r="H2691" t="s">
        <v>47</v>
      </c>
      <c r="I2691" t="s">
        <v>26</v>
      </c>
      <c r="J2691" t="s">
        <v>34</v>
      </c>
      <c r="K2691" s="6">
        <v>5.2480000000000002</v>
      </c>
      <c r="L2691">
        <v>4</v>
      </c>
      <c r="M2691">
        <v>0.2</v>
      </c>
      <c r="N2691" s="6">
        <v>1.64</v>
      </c>
      <c r="O2691" t="str">
        <f t="shared" si="126"/>
        <v/>
      </c>
      <c r="P2691" s="6">
        <f t="shared" ref="P2691:P2754" si="127">AVERAGE(K2691:K2693)</f>
        <v>8.6913333333333345</v>
      </c>
      <c r="Q2691">
        <f t="shared" si="125"/>
        <v>4.7309279803813915</v>
      </c>
      <c r="R2691" s="16" t="str">
        <f>TEXT(Ecom[[#This Row],[Dates]],"mmm")</f>
        <v>Dec</v>
      </c>
      <c r="S2691" s="16" t="str">
        <f>TEXT(Ecom[[#This Row],[Dates]],"YYYY")</f>
        <v>2026</v>
      </c>
      <c r="T2691" s="16"/>
    </row>
    <row r="2692" spans="1:20" x14ac:dyDescent="0.25">
      <c r="A2692" t="s">
        <v>28</v>
      </c>
      <c r="B2692" s="16">
        <v>46086</v>
      </c>
      <c r="C2692" t="s">
        <v>14</v>
      </c>
      <c r="D2692" t="s">
        <v>15</v>
      </c>
      <c r="E2692" t="s">
        <v>55</v>
      </c>
      <c r="F2692" t="s">
        <v>56</v>
      </c>
      <c r="G2692">
        <v>19134</v>
      </c>
      <c r="H2692" t="s">
        <v>57</v>
      </c>
      <c r="I2692" t="s">
        <v>26</v>
      </c>
      <c r="J2692" t="s">
        <v>37</v>
      </c>
      <c r="K2692" s="6">
        <v>5.3460000000000001</v>
      </c>
      <c r="L2692">
        <v>3</v>
      </c>
      <c r="M2692">
        <v>0.7</v>
      </c>
      <c r="N2692" s="6">
        <v>-4.4550000000000001</v>
      </c>
      <c r="O2692">
        <f t="shared" si="126"/>
        <v>-4.4550000000000001</v>
      </c>
      <c r="P2692" s="6">
        <f t="shared" si="127"/>
        <v>43.133999999999993</v>
      </c>
      <c r="Q2692">
        <f t="shared" si="125"/>
        <v>38.03694975892472</v>
      </c>
      <c r="R2692" s="16" t="str">
        <f>TEXT(Ecom[[#This Row],[Dates]],"mmm")</f>
        <v>Mar</v>
      </c>
      <c r="S2692" s="16" t="str">
        <f>TEXT(Ecom[[#This Row],[Dates]],"YYYY")</f>
        <v>2026</v>
      </c>
      <c r="T2692" s="16"/>
    </row>
    <row r="2693" spans="1:20" x14ac:dyDescent="0.25">
      <c r="A2693" t="s">
        <v>28</v>
      </c>
      <c r="B2693" s="16">
        <v>45822</v>
      </c>
      <c r="C2693" t="s">
        <v>14</v>
      </c>
      <c r="D2693" t="s">
        <v>15</v>
      </c>
      <c r="E2693" t="s">
        <v>412</v>
      </c>
      <c r="F2693" t="s">
        <v>98</v>
      </c>
      <c r="G2693">
        <v>80112</v>
      </c>
      <c r="H2693" t="s">
        <v>25</v>
      </c>
      <c r="I2693" t="s">
        <v>26</v>
      </c>
      <c r="J2693" t="s">
        <v>41</v>
      </c>
      <c r="K2693" s="6">
        <v>15.48</v>
      </c>
      <c r="L2693">
        <v>3</v>
      </c>
      <c r="M2693">
        <v>0.2</v>
      </c>
      <c r="N2693" s="6">
        <v>5.6115000000000004</v>
      </c>
      <c r="O2693" t="str">
        <f t="shared" si="126"/>
        <v/>
      </c>
      <c r="P2693" s="6">
        <f t="shared" si="127"/>
        <v>77.985333333333344</v>
      </c>
      <c r="Q2693">
        <f t="shared" ref="Q2693:Q2756" si="128">SQRT(SUMXMY2(K2693:K2695,P2691:P2693)/3)</f>
        <v>42.218824030502304</v>
      </c>
      <c r="R2693" s="16" t="str">
        <f>TEXT(Ecom[[#This Row],[Dates]],"mmm")</f>
        <v>Jun</v>
      </c>
      <c r="S2693" s="16" t="str">
        <f>TEXT(Ecom[[#This Row],[Dates]],"YYYY")</f>
        <v>2025</v>
      </c>
      <c r="T2693" s="16"/>
    </row>
    <row r="2694" spans="1:20" x14ac:dyDescent="0.25">
      <c r="A2694" t="s">
        <v>28</v>
      </c>
      <c r="B2694" s="16">
        <v>46033</v>
      </c>
      <c r="C2694" t="s">
        <v>14</v>
      </c>
      <c r="D2694" t="s">
        <v>15</v>
      </c>
      <c r="E2694" t="s">
        <v>412</v>
      </c>
      <c r="F2694" t="s">
        <v>98</v>
      </c>
      <c r="G2694">
        <v>80112</v>
      </c>
      <c r="H2694" t="s">
        <v>25</v>
      </c>
      <c r="I2694" t="s">
        <v>35</v>
      </c>
      <c r="J2694" t="s">
        <v>36</v>
      </c>
      <c r="K2694" s="6">
        <v>108.57599999999999</v>
      </c>
      <c r="L2694">
        <v>3</v>
      </c>
      <c r="M2694">
        <v>0.2</v>
      </c>
      <c r="N2694" s="6">
        <v>8.1432000000000002</v>
      </c>
      <c r="O2694" t="str">
        <f t="shared" si="126"/>
        <v/>
      </c>
      <c r="P2694" s="6">
        <f t="shared" si="127"/>
        <v>77.953333333333333</v>
      </c>
      <c r="Q2694">
        <f t="shared" si="128"/>
        <v>55.425995063153728</v>
      </c>
      <c r="R2694" s="16" t="str">
        <f>TEXT(Ecom[[#This Row],[Dates]],"mmm")</f>
        <v>Jan</v>
      </c>
      <c r="S2694" s="16" t="str">
        <f>TEXT(Ecom[[#This Row],[Dates]],"YYYY")</f>
        <v>2026</v>
      </c>
      <c r="T2694" s="16"/>
    </row>
    <row r="2695" spans="1:20" x14ac:dyDescent="0.25">
      <c r="A2695" t="s">
        <v>28</v>
      </c>
      <c r="B2695" s="16">
        <v>46140</v>
      </c>
      <c r="C2695" t="s">
        <v>22</v>
      </c>
      <c r="D2695" t="s">
        <v>15</v>
      </c>
      <c r="E2695" t="s">
        <v>42</v>
      </c>
      <c r="F2695" t="s">
        <v>43</v>
      </c>
      <c r="G2695">
        <v>98115</v>
      </c>
      <c r="H2695" t="s">
        <v>25</v>
      </c>
      <c r="I2695" t="s">
        <v>19</v>
      </c>
      <c r="J2695" t="s">
        <v>33</v>
      </c>
      <c r="K2695" s="6">
        <v>109.9</v>
      </c>
      <c r="L2695">
        <v>5</v>
      </c>
      <c r="M2695">
        <v>0</v>
      </c>
      <c r="N2695" s="6">
        <v>37.366</v>
      </c>
      <c r="O2695" t="str">
        <f t="shared" si="126"/>
        <v/>
      </c>
      <c r="P2695" s="6">
        <f t="shared" si="127"/>
        <v>51.878666666666668</v>
      </c>
      <c r="Q2695">
        <f t="shared" si="128"/>
        <v>42.41408885421604</v>
      </c>
      <c r="R2695" s="16" t="str">
        <f>TEXT(Ecom[[#This Row],[Dates]],"mmm")</f>
        <v>Apr</v>
      </c>
      <c r="S2695" s="16" t="str">
        <f>TEXT(Ecom[[#This Row],[Dates]],"YYYY")</f>
        <v>2026</v>
      </c>
      <c r="T2695" s="16"/>
    </row>
    <row r="2696" spans="1:20" x14ac:dyDescent="0.25">
      <c r="A2696" t="s">
        <v>28</v>
      </c>
      <c r="B2696" s="16">
        <v>45687</v>
      </c>
      <c r="C2696" t="s">
        <v>14</v>
      </c>
      <c r="D2696" t="s">
        <v>15</v>
      </c>
      <c r="E2696" t="s">
        <v>229</v>
      </c>
      <c r="F2696" t="s">
        <v>30</v>
      </c>
      <c r="G2696">
        <v>33012</v>
      </c>
      <c r="H2696" t="s">
        <v>18</v>
      </c>
      <c r="I2696" t="s">
        <v>19</v>
      </c>
      <c r="J2696" t="s">
        <v>33</v>
      </c>
      <c r="K2696" s="6">
        <v>15.384</v>
      </c>
      <c r="L2696">
        <v>1</v>
      </c>
      <c r="M2696">
        <v>0.2</v>
      </c>
      <c r="N2696" s="6">
        <v>4.0382999999999996</v>
      </c>
      <c r="O2696" t="str">
        <f t="shared" si="126"/>
        <v/>
      </c>
      <c r="P2696" s="6">
        <f t="shared" si="127"/>
        <v>289.012</v>
      </c>
      <c r="Q2696">
        <f t="shared" si="128"/>
        <v>309.68200560981666</v>
      </c>
      <c r="R2696" s="16" t="str">
        <f>TEXT(Ecom[[#This Row],[Dates]],"mmm")</f>
        <v>Jan</v>
      </c>
      <c r="S2696" s="16" t="str">
        <f>TEXT(Ecom[[#This Row],[Dates]],"YYYY")</f>
        <v>2025</v>
      </c>
      <c r="T2696" s="16"/>
    </row>
    <row r="2697" spans="1:20" x14ac:dyDescent="0.25">
      <c r="A2697" t="s">
        <v>62</v>
      </c>
      <c r="B2697" s="16">
        <v>45974</v>
      </c>
      <c r="C2697" t="s">
        <v>14</v>
      </c>
      <c r="D2697" t="s">
        <v>15</v>
      </c>
      <c r="E2697" t="s">
        <v>235</v>
      </c>
      <c r="F2697" t="s">
        <v>104</v>
      </c>
      <c r="G2697">
        <v>43130</v>
      </c>
      <c r="H2697" t="s">
        <v>57</v>
      </c>
      <c r="I2697" t="s">
        <v>26</v>
      </c>
      <c r="J2697" t="s">
        <v>41</v>
      </c>
      <c r="K2697" s="6">
        <v>30.352</v>
      </c>
      <c r="L2697">
        <v>2</v>
      </c>
      <c r="M2697">
        <v>0.2</v>
      </c>
      <c r="N2697" s="6">
        <v>10.623200000000001</v>
      </c>
      <c r="O2697" t="str">
        <f t="shared" si="126"/>
        <v/>
      </c>
      <c r="P2697" s="6">
        <f t="shared" si="127"/>
        <v>7830.043999999999</v>
      </c>
      <c r="Q2697">
        <f t="shared" si="128"/>
        <v>8555.184990760823</v>
      </c>
      <c r="R2697" s="16" t="str">
        <f>TEXT(Ecom[[#This Row],[Dates]],"mmm")</f>
        <v>Nov</v>
      </c>
      <c r="S2697" s="16" t="str">
        <f>TEXT(Ecom[[#This Row],[Dates]],"YYYY")</f>
        <v>2025</v>
      </c>
      <c r="T2697" s="16"/>
    </row>
    <row r="2698" spans="1:20" x14ac:dyDescent="0.25">
      <c r="A2698" t="s">
        <v>28</v>
      </c>
      <c r="B2698" s="16">
        <v>46346</v>
      </c>
      <c r="C2698" t="s">
        <v>44</v>
      </c>
      <c r="D2698" t="s">
        <v>15</v>
      </c>
      <c r="E2698" t="s">
        <v>189</v>
      </c>
      <c r="F2698" t="s">
        <v>30</v>
      </c>
      <c r="G2698">
        <v>32216</v>
      </c>
      <c r="H2698" t="s">
        <v>18</v>
      </c>
      <c r="I2698" t="s">
        <v>35</v>
      </c>
      <c r="J2698" t="s">
        <v>123</v>
      </c>
      <c r="K2698" s="6">
        <v>821.3</v>
      </c>
      <c r="L2698">
        <v>4</v>
      </c>
      <c r="M2698">
        <v>0.5</v>
      </c>
      <c r="N2698" s="6">
        <v>-16.425999999999998</v>
      </c>
      <c r="O2698">
        <f t="shared" si="126"/>
        <v>-16.425999999999998</v>
      </c>
      <c r="P2698" s="6">
        <f t="shared" si="127"/>
        <v>7827.0519999999997</v>
      </c>
      <c r="Q2698">
        <f t="shared" si="128"/>
        <v>9669.5688476445866</v>
      </c>
      <c r="R2698" s="16" t="str">
        <f>TEXT(Ecom[[#This Row],[Dates]],"mmm")</f>
        <v>Nov</v>
      </c>
      <c r="S2698" s="16" t="str">
        <f>TEXT(Ecom[[#This Row],[Dates]],"YYYY")</f>
        <v>2026</v>
      </c>
      <c r="T2698" s="16"/>
    </row>
    <row r="2699" spans="1:20" x14ac:dyDescent="0.25">
      <c r="A2699" t="s">
        <v>28</v>
      </c>
      <c r="B2699" s="16">
        <v>45846</v>
      </c>
      <c r="C2699" t="s">
        <v>44</v>
      </c>
      <c r="D2699" t="s">
        <v>15</v>
      </c>
      <c r="E2699" t="s">
        <v>189</v>
      </c>
      <c r="F2699" t="s">
        <v>30</v>
      </c>
      <c r="G2699">
        <v>32216</v>
      </c>
      <c r="H2699" t="s">
        <v>18</v>
      </c>
      <c r="I2699" t="s">
        <v>35</v>
      </c>
      <c r="J2699" t="s">
        <v>123</v>
      </c>
      <c r="K2699" s="6">
        <v>22638.48</v>
      </c>
      <c r="L2699">
        <v>6</v>
      </c>
      <c r="M2699">
        <v>0.5</v>
      </c>
      <c r="N2699" s="6">
        <v>-1811.0784000000001</v>
      </c>
      <c r="O2699">
        <f t="shared" si="126"/>
        <v>-1811.0784000000001</v>
      </c>
      <c r="P2699" s="6">
        <f t="shared" si="127"/>
        <v>7555.9573333333328</v>
      </c>
      <c r="Q2699">
        <f t="shared" si="128"/>
        <v>10601.725849352923</v>
      </c>
      <c r="R2699" s="16" t="str">
        <f>TEXT(Ecom[[#This Row],[Dates]],"mmm")</f>
        <v>Jul</v>
      </c>
      <c r="S2699" s="16" t="str">
        <f>TEXT(Ecom[[#This Row],[Dates]],"YYYY")</f>
        <v>2025</v>
      </c>
      <c r="T2699" s="16"/>
    </row>
    <row r="2700" spans="1:20" x14ac:dyDescent="0.25">
      <c r="A2700" t="s">
        <v>28</v>
      </c>
      <c r="B2700" s="16">
        <v>46096</v>
      </c>
      <c r="C2700" t="s">
        <v>44</v>
      </c>
      <c r="D2700" t="s">
        <v>15</v>
      </c>
      <c r="E2700" t="s">
        <v>189</v>
      </c>
      <c r="F2700" t="s">
        <v>30</v>
      </c>
      <c r="G2700">
        <v>32216</v>
      </c>
      <c r="H2700" t="s">
        <v>18</v>
      </c>
      <c r="I2700" t="s">
        <v>26</v>
      </c>
      <c r="J2700" t="s">
        <v>41</v>
      </c>
      <c r="K2700" s="6">
        <v>21.376000000000001</v>
      </c>
      <c r="L2700">
        <v>4</v>
      </c>
      <c r="M2700">
        <v>0.2</v>
      </c>
      <c r="N2700" s="6">
        <v>7.4816000000000003</v>
      </c>
      <c r="O2700" t="str">
        <f t="shared" si="126"/>
        <v/>
      </c>
      <c r="P2700" s="6">
        <f t="shared" si="127"/>
        <v>20.053333333333335</v>
      </c>
      <c r="Q2700">
        <f t="shared" si="128"/>
        <v>6268.9741583053165</v>
      </c>
      <c r="R2700" s="16" t="str">
        <f>TEXT(Ecom[[#This Row],[Dates]],"mmm")</f>
        <v>Mar</v>
      </c>
      <c r="S2700" s="16" t="str">
        <f>TEXT(Ecom[[#This Row],[Dates]],"YYYY")</f>
        <v>2026</v>
      </c>
      <c r="T2700" s="16"/>
    </row>
    <row r="2701" spans="1:20" x14ac:dyDescent="0.25">
      <c r="A2701" t="s">
        <v>28</v>
      </c>
      <c r="B2701" s="16">
        <v>45745</v>
      </c>
      <c r="C2701" t="s">
        <v>44</v>
      </c>
      <c r="D2701" t="s">
        <v>15</v>
      </c>
      <c r="E2701" t="s">
        <v>189</v>
      </c>
      <c r="F2701" t="s">
        <v>30</v>
      </c>
      <c r="G2701">
        <v>32216</v>
      </c>
      <c r="H2701" t="s">
        <v>18</v>
      </c>
      <c r="I2701" t="s">
        <v>26</v>
      </c>
      <c r="J2701" t="s">
        <v>34</v>
      </c>
      <c r="K2701" s="6">
        <v>8.016</v>
      </c>
      <c r="L2701">
        <v>3</v>
      </c>
      <c r="M2701">
        <v>0.2</v>
      </c>
      <c r="N2701" s="6">
        <v>1.002</v>
      </c>
      <c r="O2701" t="str">
        <f t="shared" si="126"/>
        <v/>
      </c>
      <c r="P2701" s="6">
        <f t="shared" si="127"/>
        <v>19.239999999999998</v>
      </c>
      <c r="Q2701">
        <f t="shared" si="128"/>
        <v>4357.8103549045345</v>
      </c>
      <c r="R2701" s="16" t="str">
        <f>TEXT(Ecom[[#This Row],[Dates]],"mmm")</f>
        <v>Mar</v>
      </c>
      <c r="S2701" s="16" t="str">
        <f>TEXT(Ecom[[#This Row],[Dates]],"YYYY")</f>
        <v>2025</v>
      </c>
      <c r="T2701" s="16"/>
    </row>
    <row r="2702" spans="1:20" x14ac:dyDescent="0.25">
      <c r="A2702" t="s">
        <v>28</v>
      </c>
      <c r="B2702" s="16">
        <v>46074</v>
      </c>
      <c r="C2702" t="s">
        <v>44</v>
      </c>
      <c r="D2702" t="s">
        <v>15</v>
      </c>
      <c r="E2702" t="s">
        <v>189</v>
      </c>
      <c r="F2702" t="s">
        <v>30</v>
      </c>
      <c r="G2702">
        <v>32216</v>
      </c>
      <c r="H2702" t="s">
        <v>18</v>
      </c>
      <c r="I2702" t="s">
        <v>19</v>
      </c>
      <c r="J2702" t="s">
        <v>33</v>
      </c>
      <c r="K2702" s="6">
        <v>30.768000000000001</v>
      </c>
      <c r="L2702">
        <v>2</v>
      </c>
      <c r="M2702">
        <v>0.2</v>
      </c>
      <c r="N2702" s="6">
        <v>8.0765999999999991</v>
      </c>
      <c r="O2702" t="str">
        <f t="shared" si="126"/>
        <v/>
      </c>
      <c r="P2702" s="6">
        <f t="shared" si="127"/>
        <v>57.352000000000004</v>
      </c>
      <c r="Q2702">
        <f t="shared" si="128"/>
        <v>38.034617993689984</v>
      </c>
      <c r="R2702" s="16" t="str">
        <f>TEXT(Ecom[[#This Row],[Dates]],"mmm")</f>
        <v>Feb</v>
      </c>
      <c r="S2702" s="16" t="str">
        <f>TEXT(Ecom[[#This Row],[Dates]],"YYYY")</f>
        <v>2026</v>
      </c>
      <c r="T2702" s="16"/>
    </row>
    <row r="2703" spans="1:20" x14ac:dyDescent="0.25">
      <c r="A2703" t="s">
        <v>28</v>
      </c>
      <c r="B2703" s="16">
        <v>45658</v>
      </c>
      <c r="C2703" t="s">
        <v>44</v>
      </c>
      <c r="D2703" t="s">
        <v>15</v>
      </c>
      <c r="E2703" t="s">
        <v>189</v>
      </c>
      <c r="F2703" t="s">
        <v>30</v>
      </c>
      <c r="G2703">
        <v>32216</v>
      </c>
      <c r="H2703" t="s">
        <v>18</v>
      </c>
      <c r="I2703" t="s">
        <v>26</v>
      </c>
      <c r="J2703" t="s">
        <v>77</v>
      </c>
      <c r="K2703" s="6">
        <v>18.936</v>
      </c>
      <c r="L2703">
        <v>3</v>
      </c>
      <c r="M2703">
        <v>0.2</v>
      </c>
      <c r="N2703" s="6">
        <v>5.9175000000000004</v>
      </c>
      <c r="O2703" t="str">
        <f t="shared" si="126"/>
        <v/>
      </c>
      <c r="P2703" s="6">
        <f t="shared" si="127"/>
        <v>85.855999999999995</v>
      </c>
      <c r="Q2703">
        <f t="shared" si="128"/>
        <v>41.43554107285194</v>
      </c>
      <c r="R2703" s="16" t="str">
        <f>TEXT(Ecom[[#This Row],[Dates]],"mmm")</f>
        <v>Jan</v>
      </c>
      <c r="S2703" s="16" t="str">
        <f>TEXT(Ecom[[#This Row],[Dates]],"YYYY")</f>
        <v>2025</v>
      </c>
      <c r="T2703" s="16"/>
    </row>
    <row r="2704" spans="1:20" x14ac:dyDescent="0.25">
      <c r="A2704" t="s">
        <v>28</v>
      </c>
      <c r="B2704" s="16">
        <v>45843</v>
      </c>
      <c r="C2704" t="s">
        <v>44</v>
      </c>
      <c r="D2704" t="s">
        <v>15</v>
      </c>
      <c r="E2704" t="s">
        <v>189</v>
      </c>
      <c r="F2704" t="s">
        <v>30</v>
      </c>
      <c r="G2704">
        <v>32216</v>
      </c>
      <c r="H2704" t="s">
        <v>18</v>
      </c>
      <c r="I2704" t="s">
        <v>19</v>
      </c>
      <c r="J2704" t="s">
        <v>33</v>
      </c>
      <c r="K2704" s="6">
        <v>122.352</v>
      </c>
      <c r="L2704">
        <v>3</v>
      </c>
      <c r="M2704">
        <v>0.2</v>
      </c>
      <c r="N2704" s="6">
        <v>15.294</v>
      </c>
      <c r="O2704" t="str">
        <f t="shared" si="126"/>
        <v/>
      </c>
      <c r="P2704" s="6">
        <f t="shared" si="127"/>
        <v>123.74399999999999</v>
      </c>
      <c r="Q2704">
        <f t="shared" si="128"/>
        <v>41.749445153997755</v>
      </c>
      <c r="R2704" s="16" t="str">
        <f>TEXT(Ecom[[#This Row],[Dates]],"mmm")</f>
        <v>Jul</v>
      </c>
      <c r="S2704" s="16" t="str">
        <f>TEXT(Ecom[[#This Row],[Dates]],"YYYY")</f>
        <v>2025</v>
      </c>
      <c r="T2704" s="16"/>
    </row>
    <row r="2705" spans="1:20" x14ac:dyDescent="0.25">
      <c r="A2705" t="s">
        <v>28</v>
      </c>
      <c r="B2705" s="16">
        <v>46152</v>
      </c>
      <c r="C2705" t="s">
        <v>14</v>
      </c>
      <c r="D2705" t="s">
        <v>15</v>
      </c>
      <c r="E2705" t="s">
        <v>333</v>
      </c>
      <c r="F2705" t="s">
        <v>248</v>
      </c>
      <c r="G2705">
        <v>21215</v>
      </c>
      <c r="H2705" t="s">
        <v>57</v>
      </c>
      <c r="I2705" t="s">
        <v>26</v>
      </c>
      <c r="J2705" t="s">
        <v>41</v>
      </c>
      <c r="K2705" s="6">
        <v>116.28</v>
      </c>
      <c r="L2705">
        <v>3</v>
      </c>
      <c r="M2705">
        <v>0</v>
      </c>
      <c r="N2705" s="6">
        <v>56.977200000000003</v>
      </c>
      <c r="O2705" t="str">
        <f t="shared" si="126"/>
        <v/>
      </c>
      <c r="P2705" s="6">
        <f t="shared" si="127"/>
        <v>88.52</v>
      </c>
      <c r="Q2705">
        <f t="shared" si="128"/>
        <v>45.33223324155415</v>
      </c>
      <c r="R2705" s="16" t="str">
        <f>TEXT(Ecom[[#This Row],[Dates]],"mmm")</f>
        <v>May</v>
      </c>
      <c r="S2705" s="16" t="str">
        <f>TEXT(Ecom[[#This Row],[Dates]],"YYYY")</f>
        <v>2026</v>
      </c>
      <c r="T2705" s="16"/>
    </row>
    <row r="2706" spans="1:20" x14ac:dyDescent="0.25">
      <c r="A2706" t="s">
        <v>13</v>
      </c>
      <c r="B2706" s="16">
        <v>46020</v>
      </c>
      <c r="C2706" t="s">
        <v>14</v>
      </c>
      <c r="D2706" t="s">
        <v>15</v>
      </c>
      <c r="E2706" t="s">
        <v>75</v>
      </c>
      <c r="F2706" t="s">
        <v>76</v>
      </c>
      <c r="G2706">
        <v>10009</v>
      </c>
      <c r="H2706" t="s">
        <v>57</v>
      </c>
      <c r="I2706" t="s">
        <v>35</v>
      </c>
      <c r="J2706" t="s">
        <v>59</v>
      </c>
      <c r="K2706" s="6">
        <v>132.6</v>
      </c>
      <c r="L2706">
        <v>6</v>
      </c>
      <c r="M2706">
        <v>0</v>
      </c>
      <c r="N2706" s="6">
        <v>17.238</v>
      </c>
      <c r="O2706" t="str">
        <f t="shared" si="126"/>
        <v/>
      </c>
      <c r="P2706" s="6">
        <f t="shared" si="127"/>
        <v>56.24</v>
      </c>
      <c r="Q2706">
        <f t="shared" si="128"/>
        <v>46.881603840596867</v>
      </c>
      <c r="R2706" s="16" t="str">
        <f>TEXT(Ecom[[#This Row],[Dates]],"mmm")</f>
        <v>Dec</v>
      </c>
      <c r="S2706" s="16" t="str">
        <f>TEXT(Ecom[[#This Row],[Dates]],"YYYY")</f>
        <v>2025</v>
      </c>
      <c r="T2706" s="16"/>
    </row>
    <row r="2707" spans="1:20" x14ac:dyDescent="0.25">
      <c r="A2707" t="s">
        <v>28</v>
      </c>
      <c r="B2707" s="16">
        <v>46005</v>
      </c>
      <c r="C2707" t="s">
        <v>44</v>
      </c>
      <c r="D2707" t="s">
        <v>15</v>
      </c>
      <c r="E2707" t="s">
        <v>120</v>
      </c>
      <c r="F2707" t="s">
        <v>121</v>
      </c>
      <c r="G2707">
        <v>88220</v>
      </c>
      <c r="H2707" t="s">
        <v>25</v>
      </c>
      <c r="I2707" t="s">
        <v>26</v>
      </c>
      <c r="J2707" t="s">
        <v>110</v>
      </c>
      <c r="K2707" s="6">
        <v>16.68</v>
      </c>
      <c r="L2707">
        <v>2</v>
      </c>
      <c r="M2707">
        <v>0</v>
      </c>
      <c r="N2707" s="6">
        <v>4.3368000000000002</v>
      </c>
      <c r="O2707" t="str">
        <f t="shared" si="126"/>
        <v/>
      </c>
      <c r="P2707" s="6">
        <f t="shared" si="127"/>
        <v>76.093333333333334</v>
      </c>
      <c r="Q2707">
        <f t="shared" si="128"/>
        <v>81.62249835086547</v>
      </c>
      <c r="R2707" s="16" t="str">
        <f>TEXT(Ecom[[#This Row],[Dates]],"mmm")</f>
        <v>Dec</v>
      </c>
      <c r="S2707" s="16" t="str">
        <f>TEXT(Ecom[[#This Row],[Dates]],"YYYY")</f>
        <v>2025</v>
      </c>
      <c r="T2707" s="16"/>
    </row>
    <row r="2708" spans="1:20" x14ac:dyDescent="0.25">
      <c r="A2708" t="s">
        <v>28</v>
      </c>
      <c r="B2708" s="16">
        <v>46057</v>
      </c>
      <c r="C2708" t="s">
        <v>44</v>
      </c>
      <c r="D2708" t="s">
        <v>15</v>
      </c>
      <c r="E2708" t="s">
        <v>120</v>
      </c>
      <c r="F2708" t="s">
        <v>121</v>
      </c>
      <c r="G2708">
        <v>88220</v>
      </c>
      <c r="H2708" t="s">
        <v>25</v>
      </c>
      <c r="I2708" t="s">
        <v>26</v>
      </c>
      <c r="J2708" t="s">
        <v>41</v>
      </c>
      <c r="K2708" s="6">
        <v>19.440000000000001</v>
      </c>
      <c r="L2708">
        <v>3</v>
      </c>
      <c r="M2708">
        <v>0</v>
      </c>
      <c r="N2708" s="6">
        <v>9.3312000000000008</v>
      </c>
      <c r="O2708" t="str">
        <f t="shared" si="126"/>
        <v/>
      </c>
      <c r="P2708" s="6">
        <f t="shared" si="127"/>
        <v>146.32000000000002</v>
      </c>
      <c r="Q2708">
        <f t="shared" si="128"/>
        <v>84.445628880582305</v>
      </c>
      <c r="R2708" s="16" t="str">
        <f>TEXT(Ecom[[#This Row],[Dates]],"mmm")</f>
        <v>Feb</v>
      </c>
      <c r="S2708" s="16" t="str">
        <f>TEXT(Ecom[[#This Row],[Dates]],"YYYY")</f>
        <v>2026</v>
      </c>
      <c r="T2708" s="16"/>
    </row>
    <row r="2709" spans="1:20" x14ac:dyDescent="0.25">
      <c r="A2709" t="s">
        <v>28</v>
      </c>
      <c r="B2709" s="16">
        <v>45918</v>
      </c>
      <c r="C2709" t="s">
        <v>44</v>
      </c>
      <c r="D2709" t="s">
        <v>15</v>
      </c>
      <c r="E2709" t="s">
        <v>120</v>
      </c>
      <c r="F2709" t="s">
        <v>121</v>
      </c>
      <c r="G2709">
        <v>88220</v>
      </c>
      <c r="H2709" t="s">
        <v>25</v>
      </c>
      <c r="I2709" t="s">
        <v>26</v>
      </c>
      <c r="J2709" t="s">
        <v>41</v>
      </c>
      <c r="K2709" s="6">
        <v>192.16</v>
      </c>
      <c r="L2709">
        <v>4</v>
      </c>
      <c r="M2709">
        <v>0</v>
      </c>
      <c r="N2709" s="6">
        <v>92.236800000000002</v>
      </c>
      <c r="O2709" t="str">
        <f t="shared" si="126"/>
        <v/>
      </c>
      <c r="P2709" s="6">
        <f t="shared" si="127"/>
        <v>779.83199999999999</v>
      </c>
      <c r="Q2709">
        <f t="shared" si="128"/>
        <v>663.31674018955971</v>
      </c>
      <c r="R2709" s="16" t="str">
        <f>TEXT(Ecom[[#This Row],[Dates]],"mmm")</f>
        <v>Sep</v>
      </c>
      <c r="S2709" s="16" t="str">
        <f>TEXT(Ecom[[#This Row],[Dates]],"YYYY")</f>
        <v>2025</v>
      </c>
      <c r="T2709" s="16"/>
    </row>
    <row r="2710" spans="1:20" x14ac:dyDescent="0.25">
      <c r="A2710" t="s">
        <v>28</v>
      </c>
      <c r="B2710" s="16">
        <v>46122</v>
      </c>
      <c r="C2710" t="s">
        <v>14</v>
      </c>
      <c r="D2710" t="s">
        <v>15</v>
      </c>
      <c r="E2710" t="s">
        <v>23</v>
      </c>
      <c r="F2710" t="s">
        <v>24</v>
      </c>
      <c r="G2710">
        <v>90049</v>
      </c>
      <c r="H2710" t="s">
        <v>25</v>
      </c>
      <c r="I2710" t="s">
        <v>19</v>
      </c>
      <c r="J2710" t="s">
        <v>33</v>
      </c>
      <c r="K2710" s="6">
        <v>227.36</v>
      </c>
      <c r="L2710">
        <v>7</v>
      </c>
      <c r="M2710">
        <v>0</v>
      </c>
      <c r="N2710" s="6">
        <v>81.849599999999995</v>
      </c>
      <c r="O2710" t="str">
        <f t="shared" si="126"/>
        <v/>
      </c>
      <c r="P2710" s="6">
        <f t="shared" si="127"/>
        <v>720.05466666666678</v>
      </c>
      <c r="Q2710">
        <f t="shared" si="128"/>
        <v>776.02950553451797</v>
      </c>
      <c r="R2710" s="16" t="str">
        <f>TEXT(Ecom[[#This Row],[Dates]],"mmm")</f>
        <v>Apr</v>
      </c>
      <c r="S2710" s="16" t="str">
        <f>TEXT(Ecom[[#This Row],[Dates]],"YYYY")</f>
        <v>2026</v>
      </c>
      <c r="T2710" s="16"/>
    </row>
    <row r="2711" spans="1:20" x14ac:dyDescent="0.25">
      <c r="A2711" t="s">
        <v>28</v>
      </c>
      <c r="B2711" s="16">
        <v>46078</v>
      </c>
      <c r="C2711" t="s">
        <v>14</v>
      </c>
      <c r="D2711" t="s">
        <v>15</v>
      </c>
      <c r="E2711" t="s">
        <v>23</v>
      </c>
      <c r="F2711" t="s">
        <v>24</v>
      </c>
      <c r="G2711">
        <v>90049</v>
      </c>
      <c r="H2711" t="s">
        <v>25</v>
      </c>
      <c r="I2711" t="s">
        <v>35</v>
      </c>
      <c r="J2711" t="s">
        <v>123</v>
      </c>
      <c r="K2711" s="6">
        <v>1919.9760000000001</v>
      </c>
      <c r="L2711">
        <v>3</v>
      </c>
      <c r="M2711">
        <v>0.2</v>
      </c>
      <c r="N2711" s="6">
        <v>215.9973</v>
      </c>
      <c r="O2711" t="str">
        <f t="shared" si="126"/>
        <v/>
      </c>
      <c r="P2711" s="6">
        <f t="shared" si="127"/>
        <v>659.56399999999996</v>
      </c>
      <c r="Q2711">
        <f t="shared" si="128"/>
        <v>851.80125454952713</v>
      </c>
      <c r="R2711" s="16" t="str">
        <f>TEXT(Ecom[[#This Row],[Dates]],"mmm")</f>
        <v>Feb</v>
      </c>
      <c r="S2711" s="16" t="str">
        <f>TEXT(Ecom[[#This Row],[Dates]],"YYYY")</f>
        <v>2026</v>
      </c>
      <c r="T2711" s="16"/>
    </row>
    <row r="2712" spans="1:20" x14ac:dyDescent="0.25">
      <c r="A2712" t="s">
        <v>28</v>
      </c>
      <c r="B2712" s="16">
        <v>45913</v>
      </c>
      <c r="C2712" t="s">
        <v>14</v>
      </c>
      <c r="D2712" t="s">
        <v>15</v>
      </c>
      <c r="E2712" t="s">
        <v>189</v>
      </c>
      <c r="F2712" t="s">
        <v>30</v>
      </c>
      <c r="G2712">
        <v>32216</v>
      </c>
      <c r="H2712" t="s">
        <v>18</v>
      </c>
      <c r="I2712" t="s">
        <v>26</v>
      </c>
      <c r="J2712" t="s">
        <v>37</v>
      </c>
      <c r="K2712" s="6">
        <v>12.827999999999999</v>
      </c>
      <c r="L2712">
        <v>2</v>
      </c>
      <c r="M2712">
        <v>0.7</v>
      </c>
      <c r="N2712" s="6">
        <v>-8.9795999999999996</v>
      </c>
      <c r="O2712">
        <f t="shared" si="126"/>
        <v>-8.9795999999999996</v>
      </c>
      <c r="P2712" s="6">
        <f t="shared" si="127"/>
        <v>39.611999999999995</v>
      </c>
      <c r="Q2712">
        <f t="shared" si="128"/>
        <v>540.73664849735144</v>
      </c>
      <c r="R2712" s="16" t="str">
        <f>TEXT(Ecom[[#This Row],[Dates]],"mmm")</f>
        <v>Sep</v>
      </c>
      <c r="S2712" s="16" t="str">
        <f>TEXT(Ecom[[#This Row],[Dates]],"YYYY")</f>
        <v>2025</v>
      </c>
      <c r="T2712" s="16"/>
    </row>
    <row r="2713" spans="1:20" x14ac:dyDescent="0.25">
      <c r="A2713" t="s">
        <v>62</v>
      </c>
      <c r="B2713" s="16">
        <v>46155</v>
      </c>
      <c r="C2713" t="s">
        <v>22</v>
      </c>
      <c r="D2713" t="s">
        <v>15</v>
      </c>
      <c r="E2713" t="s">
        <v>154</v>
      </c>
      <c r="F2713" t="s">
        <v>104</v>
      </c>
      <c r="G2713">
        <v>44107</v>
      </c>
      <c r="H2713" t="s">
        <v>57</v>
      </c>
      <c r="I2713" t="s">
        <v>19</v>
      </c>
      <c r="J2713" t="s">
        <v>33</v>
      </c>
      <c r="K2713" s="6">
        <v>45.887999999999998</v>
      </c>
      <c r="L2713">
        <v>4</v>
      </c>
      <c r="M2713">
        <v>0.2</v>
      </c>
      <c r="N2713" s="6">
        <v>9.1776</v>
      </c>
      <c r="O2713" t="str">
        <f t="shared" si="126"/>
        <v/>
      </c>
      <c r="P2713" s="6">
        <f t="shared" si="127"/>
        <v>136.12799999999999</v>
      </c>
      <c r="Q2713">
        <f t="shared" si="128"/>
        <v>367.26793513909337</v>
      </c>
      <c r="R2713" s="16" t="str">
        <f>TEXT(Ecom[[#This Row],[Dates]],"mmm")</f>
        <v>May</v>
      </c>
      <c r="S2713" s="16" t="str">
        <f>TEXT(Ecom[[#This Row],[Dates]],"YYYY")</f>
        <v>2026</v>
      </c>
      <c r="T2713" s="16"/>
    </row>
    <row r="2714" spans="1:20" x14ac:dyDescent="0.25">
      <c r="A2714" t="s">
        <v>13</v>
      </c>
      <c r="B2714" s="16">
        <v>46283</v>
      </c>
      <c r="C2714" t="s">
        <v>14</v>
      </c>
      <c r="D2714" t="s">
        <v>15</v>
      </c>
      <c r="E2714" t="s">
        <v>78</v>
      </c>
      <c r="F2714" t="s">
        <v>76</v>
      </c>
      <c r="G2714">
        <v>12180</v>
      </c>
      <c r="H2714" t="s">
        <v>57</v>
      </c>
      <c r="I2714" t="s">
        <v>26</v>
      </c>
      <c r="J2714" t="s">
        <v>34</v>
      </c>
      <c r="K2714" s="6">
        <v>60.12</v>
      </c>
      <c r="L2714">
        <v>9</v>
      </c>
      <c r="M2714">
        <v>0</v>
      </c>
      <c r="N2714" s="6">
        <v>22.244399999999999</v>
      </c>
      <c r="O2714" t="str">
        <f t="shared" si="126"/>
        <v/>
      </c>
      <c r="P2714" s="6">
        <f t="shared" si="127"/>
        <v>125.46533333333332</v>
      </c>
      <c r="Q2714">
        <f t="shared" si="128"/>
        <v>116.1978186395622</v>
      </c>
      <c r="R2714" s="16" t="str">
        <f>TEXT(Ecom[[#This Row],[Dates]],"mmm")</f>
        <v>Sep</v>
      </c>
      <c r="S2714" s="16" t="str">
        <f>TEXT(Ecom[[#This Row],[Dates]],"YYYY")</f>
        <v>2026</v>
      </c>
      <c r="T2714" s="16"/>
    </row>
    <row r="2715" spans="1:20" x14ac:dyDescent="0.25">
      <c r="A2715" t="s">
        <v>28</v>
      </c>
      <c r="B2715" s="16">
        <v>45790</v>
      </c>
      <c r="C2715" t="s">
        <v>14</v>
      </c>
      <c r="D2715" t="s">
        <v>15</v>
      </c>
      <c r="E2715" t="s">
        <v>106</v>
      </c>
      <c r="F2715" t="s">
        <v>40</v>
      </c>
      <c r="G2715">
        <v>28403</v>
      </c>
      <c r="H2715" t="s">
        <v>18</v>
      </c>
      <c r="I2715" t="s">
        <v>35</v>
      </c>
      <c r="J2715" t="s">
        <v>36</v>
      </c>
      <c r="K2715" s="6">
        <v>302.37599999999998</v>
      </c>
      <c r="L2715">
        <v>3</v>
      </c>
      <c r="M2715">
        <v>0.2</v>
      </c>
      <c r="N2715" s="6">
        <v>37.796999999999997</v>
      </c>
      <c r="O2715" t="str">
        <f t="shared" si="126"/>
        <v/>
      </c>
      <c r="P2715" s="6">
        <f t="shared" si="127"/>
        <v>148.75199999999998</v>
      </c>
      <c r="Q2715">
        <f t="shared" si="128"/>
        <v>116.09996998245056</v>
      </c>
      <c r="R2715" s="16" t="str">
        <f>TEXT(Ecom[[#This Row],[Dates]],"mmm")</f>
        <v>May</v>
      </c>
      <c r="S2715" s="16" t="str">
        <f>TEXT(Ecom[[#This Row],[Dates]],"YYYY")</f>
        <v>2025</v>
      </c>
      <c r="T2715" s="16"/>
    </row>
    <row r="2716" spans="1:20" x14ac:dyDescent="0.25">
      <c r="A2716" t="s">
        <v>28</v>
      </c>
      <c r="B2716" s="16">
        <v>45702</v>
      </c>
      <c r="C2716" t="s">
        <v>44</v>
      </c>
      <c r="D2716" t="s">
        <v>15</v>
      </c>
      <c r="E2716" t="s">
        <v>42</v>
      </c>
      <c r="F2716" t="s">
        <v>43</v>
      </c>
      <c r="G2716">
        <v>98105</v>
      </c>
      <c r="H2716" t="s">
        <v>25</v>
      </c>
      <c r="I2716" t="s">
        <v>26</v>
      </c>
      <c r="J2716" t="s">
        <v>34</v>
      </c>
      <c r="K2716" s="6">
        <v>13.9</v>
      </c>
      <c r="L2716">
        <v>5</v>
      </c>
      <c r="M2716">
        <v>0</v>
      </c>
      <c r="N2716" s="6">
        <v>5.56</v>
      </c>
      <c r="O2716" t="str">
        <f t="shared" si="126"/>
        <v/>
      </c>
      <c r="P2716" s="6">
        <f t="shared" si="127"/>
        <v>71.953333333333333</v>
      </c>
      <c r="Q2716">
        <f t="shared" si="128"/>
        <v>65.317716577992542</v>
      </c>
      <c r="R2716" s="16" t="str">
        <f>TEXT(Ecom[[#This Row],[Dates]],"mmm")</f>
        <v>Feb</v>
      </c>
      <c r="S2716" s="16" t="str">
        <f>TEXT(Ecom[[#This Row],[Dates]],"YYYY")</f>
        <v>2025</v>
      </c>
      <c r="T2716" s="16"/>
    </row>
    <row r="2717" spans="1:20" x14ac:dyDescent="0.25">
      <c r="A2717" t="s">
        <v>28</v>
      </c>
      <c r="B2717" s="16">
        <v>46250</v>
      </c>
      <c r="C2717" t="s">
        <v>22</v>
      </c>
      <c r="D2717" t="s">
        <v>15</v>
      </c>
      <c r="E2717" t="s">
        <v>75</v>
      </c>
      <c r="F2717" t="s">
        <v>76</v>
      </c>
      <c r="G2717">
        <v>10024</v>
      </c>
      <c r="H2717" t="s">
        <v>57</v>
      </c>
      <c r="I2717" t="s">
        <v>35</v>
      </c>
      <c r="J2717" t="s">
        <v>36</v>
      </c>
      <c r="K2717" s="6">
        <v>129.97999999999999</v>
      </c>
      <c r="L2717">
        <v>2</v>
      </c>
      <c r="M2717">
        <v>0</v>
      </c>
      <c r="N2717" s="6">
        <v>62.3904</v>
      </c>
      <c r="O2717" t="str">
        <f t="shared" si="126"/>
        <v/>
      </c>
      <c r="P2717" s="6">
        <f t="shared" si="127"/>
        <v>193.31000000000003</v>
      </c>
      <c r="Q2717">
        <f t="shared" si="128"/>
        <v>107.16296669887272</v>
      </c>
      <c r="R2717" s="16" t="str">
        <f>TEXT(Ecom[[#This Row],[Dates]],"mmm")</f>
        <v>Aug</v>
      </c>
      <c r="S2717" s="16" t="str">
        <f>TEXT(Ecom[[#This Row],[Dates]],"YYYY")</f>
        <v>2026</v>
      </c>
      <c r="T2717" s="16"/>
    </row>
    <row r="2718" spans="1:20" x14ac:dyDescent="0.25">
      <c r="A2718" t="s">
        <v>28</v>
      </c>
      <c r="B2718" s="16">
        <v>46139</v>
      </c>
      <c r="C2718" t="s">
        <v>44</v>
      </c>
      <c r="D2718" t="s">
        <v>15</v>
      </c>
      <c r="E2718" t="s">
        <v>103</v>
      </c>
      <c r="F2718" t="s">
        <v>167</v>
      </c>
      <c r="G2718">
        <v>31907</v>
      </c>
      <c r="H2718" t="s">
        <v>18</v>
      </c>
      <c r="I2718" t="s">
        <v>35</v>
      </c>
      <c r="J2718" t="s">
        <v>59</v>
      </c>
      <c r="K2718" s="6">
        <v>71.98</v>
      </c>
      <c r="L2718">
        <v>2</v>
      </c>
      <c r="M2718">
        <v>0</v>
      </c>
      <c r="N2718" s="6">
        <v>15.1158</v>
      </c>
      <c r="O2718" t="str">
        <f t="shared" si="126"/>
        <v/>
      </c>
      <c r="P2718" s="6">
        <f t="shared" si="127"/>
        <v>191.4366666666667</v>
      </c>
      <c r="Q2718">
        <f t="shared" si="128"/>
        <v>113.42926653825903</v>
      </c>
      <c r="R2718" s="16" t="str">
        <f>TEXT(Ecom[[#This Row],[Dates]],"mmm")</f>
        <v>Apr</v>
      </c>
      <c r="S2718" s="16" t="str">
        <f>TEXT(Ecom[[#This Row],[Dates]],"YYYY")</f>
        <v>2026</v>
      </c>
      <c r="T2718" s="16"/>
    </row>
    <row r="2719" spans="1:20" x14ac:dyDescent="0.25">
      <c r="A2719" t="s">
        <v>28</v>
      </c>
      <c r="B2719" s="16">
        <v>46347</v>
      </c>
      <c r="C2719" t="s">
        <v>14</v>
      </c>
      <c r="D2719" t="s">
        <v>15</v>
      </c>
      <c r="E2719" t="s">
        <v>75</v>
      </c>
      <c r="F2719" t="s">
        <v>76</v>
      </c>
      <c r="G2719">
        <v>10024</v>
      </c>
      <c r="H2719" t="s">
        <v>57</v>
      </c>
      <c r="I2719" t="s">
        <v>35</v>
      </c>
      <c r="J2719" t="s">
        <v>36</v>
      </c>
      <c r="K2719" s="6">
        <v>377.97</v>
      </c>
      <c r="L2719">
        <v>3</v>
      </c>
      <c r="M2719">
        <v>0</v>
      </c>
      <c r="N2719" s="6">
        <v>109.6113</v>
      </c>
      <c r="O2719" t="str">
        <f t="shared" si="126"/>
        <v/>
      </c>
      <c r="P2719" s="6">
        <f t="shared" si="127"/>
        <v>175.43533333333335</v>
      </c>
      <c r="Q2719">
        <f t="shared" si="128"/>
        <v>143.22304803451257</v>
      </c>
      <c r="R2719" s="16" t="str">
        <f>TEXT(Ecom[[#This Row],[Dates]],"mmm")</f>
        <v>Nov</v>
      </c>
      <c r="S2719" s="16" t="str">
        <f>TEXT(Ecom[[#This Row],[Dates]],"YYYY")</f>
        <v>2026</v>
      </c>
      <c r="T2719" s="16"/>
    </row>
    <row r="2720" spans="1:20" x14ac:dyDescent="0.25">
      <c r="A2720" t="s">
        <v>28</v>
      </c>
      <c r="B2720" s="16">
        <v>46001</v>
      </c>
      <c r="C2720" t="s">
        <v>14</v>
      </c>
      <c r="D2720" t="s">
        <v>15</v>
      </c>
      <c r="E2720" t="s">
        <v>198</v>
      </c>
      <c r="F2720" t="s">
        <v>24</v>
      </c>
      <c r="G2720">
        <v>92627</v>
      </c>
      <c r="H2720" t="s">
        <v>25</v>
      </c>
      <c r="I2720" t="s">
        <v>26</v>
      </c>
      <c r="J2720" t="s">
        <v>32</v>
      </c>
      <c r="K2720" s="6">
        <v>124.36</v>
      </c>
      <c r="L2720">
        <v>2</v>
      </c>
      <c r="M2720">
        <v>0</v>
      </c>
      <c r="N2720" s="6">
        <v>33.577199999999998</v>
      </c>
      <c r="O2720" t="str">
        <f t="shared" si="126"/>
        <v/>
      </c>
      <c r="P2720" s="6">
        <f t="shared" si="127"/>
        <v>52.237333333333339</v>
      </c>
      <c r="Q2720">
        <f t="shared" si="128"/>
        <v>98.932679849593811</v>
      </c>
      <c r="R2720" s="16" t="str">
        <f>TEXT(Ecom[[#This Row],[Dates]],"mmm")</f>
        <v>Dec</v>
      </c>
      <c r="S2720" s="16" t="str">
        <f>TEXT(Ecom[[#This Row],[Dates]],"YYYY")</f>
        <v>2025</v>
      </c>
      <c r="T2720" s="16"/>
    </row>
    <row r="2721" spans="1:20" x14ac:dyDescent="0.25">
      <c r="A2721" t="s">
        <v>13</v>
      </c>
      <c r="B2721" s="16">
        <v>45705</v>
      </c>
      <c r="C2721" t="s">
        <v>14</v>
      </c>
      <c r="D2721" t="s">
        <v>15</v>
      </c>
      <c r="E2721" t="s">
        <v>61</v>
      </c>
      <c r="F2721" t="s">
        <v>46</v>
      </c>
      <c r="G2721">
        <v>77095</v>
      </c>
      <c r="H2721" t="s">
        <v>47</v>
      </c>
      <c r="I2721" t="s">
        <v>19</v>
      </c>
      <c r="J2721" t="s">
        <v>33</v>
      </c>
      <c r="K2721" s="6">
        <v>23.975999999999999</v>
      </c>
      <c r="L2721">
        <v>3</v>
      </c>
      <c r="M2721">
        <v>0.6</v>
      </c>
      <c r="N2721" s="6">
        <v>-14.3856</v>
      </c>
      <c r="O2721">
        <f t="shared" si="126"/>
        <v>-14.3856</v>
      </c>
      <c r="P2721" s="6">
        <f t="shared" si="127"/>
        <v>30.197333333333333</v>
      </c>
      <c r="Q2721">
        <f t="shared" si="128"/>
        <v>92.46645764696396</v>
      </c>
      <c r="R2721" s="16" t="str">
        <f>TEXT(Ecom[[#This Row],[Dates]],"mmm")</f>
        <v>Feb</v>
      </c>
      <c r="S2721" s="16" t="str">
        <f>TEXT(Ecom[[#This Row],[Dates]],"YYYY")</f>
        <v>2025</v>
      </c>
      <c r="T2721" s="16"/>
    </row>
    <row r="2722" spans="1:20" x14ac:dyDescent="0.25">
      <c r="A2722" t="s">
        <v>13</v>
      </c>
      <c r="B2722" s="16">
        <v>46074</v>
      </c>
      <c r="C2722" t="s">
        <v>22</v>
      </c>
      <c r="D2722" t="s">
        <v>15</v>
      </c>
      <c r="E2722" t="s">
        <v>226</v>
      </c>
      <c r="F2722" t="s">
        <v>40</v>
      </c>
      <c r="G2722">
        <v>27511</v>
      </c>
      <c r="H2722" t="s">
        <v>18</v>
      </c>
      <c r="I2722" t="s">
        <v>26</v>
      </c>
      <c r="J2722" t="s">
        <v>77</v>
      </c>
      <c r="K2722" s="6">
        <v>8.3759999999999994</v>
      </c>
      <c r="L2722">
        <v>3</v>
      </c>
      <c r="M2722">
        <v>0.2</v>
      </c>
      <c r="N2722" s="6">
        <v>2.7222</v>
      </c>
      <c r="O2722" t="str">
        <f t="shared" si="126"/>
        <v/>
      </c>
      <c r="P2722" s="6">
        <f t="shared" si="127"/>
        <v>49.271999999999998</v>
      </c>
      <c r="Q2722">
        <f t="shared" si="128"/>
        <v>35.259064553461791</v>
      </c>
      <c r="R2722" s="16" t="str">
        <f>TEXT(Ecom[[#This Row],[Dates]],"mmm")</f>
        <v>Feb</v>
      </c>
      <c r="S2722" s="16" t="str">
        <f>TEXT(Ecom[[#This Row],[Dates]],"YYYY")</f>
        <v>2026</v>
      </c>
      <c r="T2722" s="16"/>
    </row>
    <row r="2723" spans="1:20" x14ac:dyDescent="0.25">
      <c r="A2723" t="s">
        <v>13</v>
      </c>
      <c r="B2723" s="16">
        <v>45771</v>
      </c>
      <c r="C2723" t="s">
        <v>22</v>
      </c>
      <c r="D2723" t="s">
        <v>15</v>
      </c>
      <c r="E2723" t="s">
        <v>226</v>
      </c>
      <c r="F2723" t="s">
        <v>40</v>
      </c>
      <c r="G2723">
        <v>27511</v>
      </c>
      <c r="H2723" t="s">
        <v>18</v>
      </c>
      <c r="I2723" t="s">
        <v>26</v>
      </c>
      <c r="J2723" t="s">
        <v>38</v>
      </c>
      <c r="K2723" s="6">
        <v>58.24</v>
      </c>
      <c r="L2723">
        <v>5</v>
      </c>
      <c r="M2723">
        <v>0.2</v>
      </c>
      <c r="N2723" s="6">
        <v>5.0960000000000001</v>
      </c>
      <c r="O2723" t="str">
        <f t="shared" si="126"/>
        <v/>
      </c>
      <c r="P2723" s="6">
        <f t="shared" si="127"/>
        <v>51.29666666666666</v>
      </c>
      <c r="Q2723">
        <f t="shared" si="128"/>
        <v>32.472887060963245</v>
      </c>
      <c r="R2723" s="16" t="str">
        <f>TEXT(Ecom[[#This Row],[Dates]],"mmm")</f>
        <v>Apr</v>
      </c>
      <c r="S2723" s="16" t="str">
        <f>TEXT(Ecom[[#This Row],[Dates]],"YYYY")</f>
        <v>2025</v>
      </c>
      <c r="T2723" s="16"/>
    </row>
    <row r="2724" spans="1:20" x14ac:dyDescent="0.25">
      <c r="A2724" t="s">
        <v>13</v>
      </c>
      <c r="B2724" s="16">
        <v>45818</v>
      </c>
      <c r="C2724" t="s">
        <v>14</v>
      </c>
      <c r="D2724" t="s">
        <v>15</v>
      </c>
      <c r="E2724" t="s">
        <v>251</v>
      </c>
      <c r="F2724" t="s">
        <v>83</v>
      </c>
      <c r="G2724">
        <v>22304</v>
      </c>
      <c r="H2724" t="s">
        <v>18</v>
      </c>
      <c r="I2724" t="s">
        <v>26</v>
      </c>
      <c r="J2724" t="s">
        <v>32</v>
      </c>
      <c r="K2724" s="6">
        <v>81.2</v>
      </c>
      <c r="L2724">
        <v>5</v>
      </c>
      <c r="M2724">
        <v>0</v>
      </c>
      <c r="N2724" s="6">
        <v>12.18</v>
      </c>
      <c r="O2724" t="str">
        <f t="shared" si="126"/>
        <v/>
      </c>
      <c r="P2724" s="6">
        <f t="shared" si="127"/>
        <v>63.765999999999998</v>
      </c>
      <c r="Q2724">
        <f t="shared" si="128"/>
        <v>33.632999432325612</v>
      </c>
      <c r="R2724" s="16" t="str">
        <f>TEXT(Ecom[[#This Row],[Dates]],"mmm")</f>
        <v>Jun</v>
      </c>
      <c r="S2724" s="16" t="str">
        <f>TEXT(Ecom[[#This Row],[Dates]],"YYYY")</f>
        <v>2025</v>
      </c>
      <c r="T2724" s="16"/>
    </row>
    <row r="2725" spans="1:20" x14ac:dyDescent="0.25">
      <c r="A2725" t="s">
        <v>28</v>
      </c>
      <c r="B2725" s="16">
        <v>45760</v>
      </c>
      <c r="C2725" t="s">
        <v>14</v>
      </c>
      <c r="D2725" t="s">
        <v>15</v>
      </c>
      <c r="E2725" t="s">
        <v>215</v>
      </c>
      <c r="F2725" t="s">
        <v>24</v>
      </c>
      <c r="G2725">
        <v>94591</v>
      </c>
      <c r="H2725" t="s">
        <v>25</v>
      </c>
      <c r="I2725" t="s">
        <v>26</v>
      </c>
      <c r="J2725" t="s">
        <v>27</v>
      </c>
      <c r="K2725" s="6">
        <v>14.45</v>
      </c>
      <c r="L2725">
        <v>5</v>
      </c>
      <c r="M2725">
        <v>0</v>
      </c>
      <c r="N2725" s="6">
        <v>6.7915000000000001</v>
      </c>
      <c r="O2725" t="str">
        <f t="shared" si="126"/>
        <v/>
      </c>
      <c r="P2725" s="6">
        <f t="shared" si="127"/>
        <v>156.68933333333334</v>
      </c>
      <c r="Q2725">
        <f t="shared" si="128"/>
        <v>120.68853605996013</v>
      </c>
      <c r="R2725" s="16" t="str">
        <f>TEXT(Ecom[[#This Row],[Dates]],"mmm")</f>
        <v>Apr</v>
      </c>
      <c r="S2725" s="16" t="str">
        <f>TEXT(Ecom[[#This Row],[Dates]],"YYYY")</f>
        <v>2025</v>
      </c>
      <c r="T2725" s="16"/>
    </row>
    <row r="2726" spans="1:20" x14ac:dyDescent="0.25">
      <c r="A2726" t="s">
        <v>28</v>
      </c>
      <c r="B2726" s="16">
        <v>45716</v>
      </c>
      <c r="C2726" t="s">
        <v>14</v>
      </c>
      <c r="D2726" t="s">
        <v>15</v>
      </c>
      <c r="E2726" t="s">
        <v>215</v>
      </c>
      <c r="F2726" t="s">
        <v>24</v>
      </c>
      <c r="G2726">
        <v>94591</v>
      </c>
      <c r="H2726" t="s">
        <v>25</v>
      </c>
      <c r="I2726" t="s">
        <v>26</v>
      </c>
      <c r="J2726" t="s">
        <v>37</v>
      </c>
      <c r="K2726" s="6">
        <v>95.647999999999996</v>
      </c>
      <c r="L2726">
        <v>2</v>
      </c>
      <c r="M2726">
        <v>0.2</v>
      </c>
      <c r="N2726" s="6">
        <v>31.085599999999999</v>
      </c>
      <c r="O2726" t="str">
        <f t="shared" si="126"/>
        <v/>
      </c>
      <c r="P2726" s="6">
        <f t="shared" si="127"/>
        <v>268.65666666666669</v>
      </c>
      <c r="Q2726">
        <f t="shared" si="128"/>
        <v>127.81968921478007</v>
      </c>
      <c r="R2726" s="16" t="str">
        <f>TEXT(Ecom[[#This Row],[Dates]],"mmm")</f>
        <v>Feb</v>
      </c>
      <c r="S2726" s="16" t="str">
        <f>TEXT(Ecom[[#This Row],[Dates]],"YYYY")</f>
        <v>2025</v>
      </c>
      <c r="T2726" s="16"/>
    </row>
    <row r="2727" spans="1:20" x14ac:dyDescent="0.25">
      <c r="A2727" t="s">
        <v>28</v>
      </c>
      <c r="B2727" s="16">
        <v>45860</v>
      </c>
      <c r="C2727" t="s">
        <v>14</v>
      </c>
      <c r="D2727" t="s">
        <v>15</v>
      </c>
      <c r="E2727" t="s">
        <v>55</v>
      </c>
      <c r="F2727" t="s">
        <v>56</v>
      </c>
      <c r="G2727">
        <v>19120</v>
      </c>
      <c r="H2727" t="s">
        <v>57</v>
      </c>
      <c r="I2727" t="s">
        <v>35</v>
      </c>
      <c r="J2727" t="s">
        <v>36</v>
      </c>
      <c r="K2727" s="6">
        <v>359.97</v>
      </c>
      <c r="L2727">
        <v>5</v>
      </c>
      <c r="M2727">
        <v>0.4</v>
      </c>
      <c r="N2727" s="6">
        <v>-71.994</v>
      </c>
      <c r="O2727">
        <f t="shared" si="126"/>
        <v>-71.994</v>
      </c>
      <c r="P2727" s="6">
        <f t="shared" si="127"/>
        <v>237.321</v>
      </c>
      <c r="Q2727">
        <f t="shared" si="128"/>
        <v>185.77963588517883</v>
      </c>
      <c r="R2727" s="16" t="str">
        <f>TEXT(Ecom[[#This Row],[Dates]],"mmm")</f>
        <v>Jul</v>
      </c>
      <c r="S2727" s="16" t="str">
        <f>TEXT(Ecom[[#This Row],[Dates]],"YYYY")</f>
        <v>2025</v>
      </c>
      <c r="T2727" s="16"/>
    </row>
    <row r="2728" spans="1:20" x14ac:dyDescent="0.25">
      <c r="A2728" t="s">
        <v>28</v>
      </c>
      <c r="B2728" s="16">
        <v>46274</v>
      </c>
      <c r="C2728" t="s">
        <v>14</v>
      </c>
      <c r="D2728" t="s">
        <v>15</v>
      </c>
      <c r="E2728" t="s">
        <v>55</v>
      </c>
      <c r="F2728" t="s">
        <v>56</v>
      </c>
      <c r="G2728">
        <v>19120</v>
      </c>
      <c r="H2728" t="s">
        <v>57</v>
      </c>
      <c r="I2728" t="s">
        <v>19</v>
      </c>
      <c r="J2728" t="s">
        <v>31</v>
      </c>
      <c r="K2728" s="6">
        <v>350.35199999999998</v>
      </c>
      <c r="L2728">
        <v>4</v>
      </c>
      <c r="M2728">
        <v>0.4</v>
      </c>
      <c r="N2728" s="6">
        <v>-140.14080000000001</v>
      </c>
      <c r="O2728">
        <f t="shared" si="126"/>
        <v>-140.14080000000001</v>
      </c>
      <c r="P2728" s="6">
        <f t="shared" si="127"/>
        <v>327.31700000000001</v>
      </c>
      <c r="Q2728">
        <f t="shared" si="128"/>
        <v>226.42935967570136</v>
      </c>
      <c r="R2728" s="16" t="str">
        <f>TEXT(Ecom[[#This Row],[Dates]],"mmm")</f>
        <v>Sep</v>
      </c>
      <c r="S2728" s="16" t="str">
        <f>TEXT(Ecom[[#This Row],[Dates]],"YYYY")</f>
        <v>2026</v>
      </c>
      <c r="T2728" s="16"/>
    </row>
    <row r="2729" spans="1:20" x14ac:dyDescent="0.25">
      <c r="A2729" t="s">
        <v>62</v>
      </c>
      <c r="B2729" s="16">
        <v>45812</v>
      </c>
      <c r="C2729" t="s">
        <v>14</v>
      </c>
      <c r="D2729" t="s">
        <v>15</v>
      </c>
      <c r="E2729" t="s">
        <v>252</v>
      </c>
      <c r="F2729" t="s">
        <v>104</v>
      </c>
      <c r="G2729">
        <v>43615</v>
      </c>
      <c r="H2729" t="s">
        <v>57</v>
      </c>
      <c r="I2729" t="s">
        <v>26</v>
      </c>
      <c r="J2729" t="s">
        <v>37</v>
      </c>
      <c r="K2729" s="6">
        <v>1.641</v>
      </c>
      <c r="L2729">
        <v>1</v>
      </c>
      <c r="M2729">
        <v>0.7</v>
      </c>
      <c r="N2729" s="6">
        <v>-1.3128</v>
      </c>
      <c r="O2729">
        <f t="shared" si="126"/>
        <v>-1.3128</v>
      </c>
      <c r="P2729" s="6">
        <f t="shared" si="127"/>
        <v>212.74299999999997</v>
      </c>
      <c r="Q2729">
        <f t="shared" si="128"/>
        <v>251.40883440457429</v>
      </c>
      <c r="R2729" s="16" t="str">
        <f>TEXT(Ecom[[#This Row],[Dates]],"mmm")</f>
        <v>Jun</v>
      </c>
      <c r="S2729" s="16" t="str">
        <f>TEXT(Ecom[[#This Row],[Dates]],"YYYY")</f>
        <v>2025</v>
      </c>
      <c r="T2729" s="16"/>
    </row>
    <row r="2730" spans="1:20" x14ac:dyDescent="0.25">
      <c r="A2730" t="s">
        <v>62</v>
      </c>
      <c r="B2730" s="16">
        <v>46156</v>
      </c>
      <c r="C2730" t="s">
        <v>14</v>
      </c>
      <c r="D2730" t="s">
        <v>15</v>
      </c>
      <c r="E2730" t="s">
        <v>252</v>
      </c>
      <c r="F2730" t="s">
        <v>104</v>
      </c>
      <c r="G2730">
        <v>43615</v>
      </c>
      <c r="H2730" t="s">
        <v>57</v>
      </c>
      <c r="I2730" t="s">
        <v>35</v>
      </c>
      <c r="J2730" t="s">
        <v>36</v>
      </c>
      <c r="K2730" s="6">
        <v>629.95799999999997</v>
      </c>
      <c r="L2730">
        <v>7</v>
      </c>
      <c r="M2730">
        <v>0.4</v>
      </c>
      <c r="N2730" s="6">
        <v>94.493700000000004</v>
      </c>
      <c r="O2730" t="str">
        <f t="shared" si="126"/>
        <v/>
      </c>
      <c r="P2730" s="6">
        <f t="shared" si="127"/>
        <v>478.84933333333333</v>
      </c>
      <c r="Q2730">
        <f t="shared" si="128"/>
        <v>281.17977872831415</v>
      </c>
      <c r="R2730" s="16" t="str">
        <f>TEXT(Ecom[[#This Row],[Dates]],"mmm")</f>
        <v>May</v>
      </c>
      <c r="S2730" s="16" t="str">
        <f>TEXT(Ecom[[#This Row],[Dates]],"YYYY")</f>
        <v>2026</v>
      </c>
      <c r="T2730" s="16"/>
    </row>
    <row r="2731" spans="1:20" x14ac:dyDescent="0.25">
      <c r="A2731" t="s">
        <v>28</v>
      </c>
      <c r="B2731" s="16">
        <v>46106</v>
      </c>
      <c r="C2731" t="s">
        <v>14</v>
      </c>
      <c r="D2731" t="s">
        <v>15</v>
      </c>
      <c r="E2731" t="s">
        <v>42</v>
      </c>
      <c r="F2731" t="s">
        <v>43</v>
      </c>
      <c r="G2731">
        <v>98105</v>
      </c>
      <c r="H2731" t="s">
        <v>25</v>
      </c>
      <c r="I2731" t="s">
        <v>26</v>
      </c>
      <c r="J2731" t="s">
        <v>34</v>
      </c>
      <c r="K2731" s="6">
        <v>6.63</v>
      </c>
      <c r="L2731">
        <v>3</v>
      </c>
      <c r="M2731">
        <v>0</v>
      </c>
      <c r="N2731" s="6">
        <v>1.7901</v>
      </c>
      <c r="O2731" t="str">
        <f t="shared" si="126"/>
        <v/>
      </c>
      <c r="P2731" s="6">
        <f t="shared" si="127"/>
        <v>304.70666666666665</v>
      </c>
      <c r="Q2731">
        <f t="shared" si="128"/>
        <v>247.97396832052681</v>
      </c>
      <c r="R2731" s="16" t="str">
        <f>TEXT(Ecom[[#This Row],[Dates]],"mmm")</f>
        <v>Mar</v>
      </c>
      <c r="S2731" s="16" t="str">
        <f>TEXT(Ecom[[#This Row],[Dates]],"YYYY")</f>
        <v>2026</v>
      </c>
      <c r="T2731" s="16"/>
    </row>
    <row r="2732" spans="1:20" x14ac:dyDescent="0.25">
      <c r="A2732" t="s">
        <v>28</v>
      </c>
      <c r="B2732" s="16">
        <v>46308</v>
      </c>
      <c r="C2732" t="s">
        <v>14</v>
      </c>
      <c r="D2732" t="s">
        <v>15</v>
      </c>
      <c r="E2732" t="s">
        <v>42</v>
      </c>
      <c r="F2732" t="s">
        <v>43</v>
      </c>
      <c r="G2732">
        <v>98105</v>
      </c>
      <c r="H2732" t="s">
        <v>25</v>
      </c>
      <c r="I2732" t="s">
        <v>35</v>
      </c>
      <c r="J2732" t="s">
        <v>59</v>
      </c>
      <c r="K2732" s="6">
        <v>799.96</v>
      </c>
      <c r="L2732">
        <v>4</v>
      </c>
      <c r="M2732">
        <v>0</v>
      </c>
      <c r="N2732" s="6">
        <v>343.9828</v>
      </c>
      <c r="O2732" t="str">
        <f t="shared" si="126"/>
        <v/>
      </c>
      <c r="P2732" s="6">
        <f t="shared" si="127"/>
        <v>327.15666666666669</v>
      </c>
      <c r="Q2732">
        <f t="shared" si="128"/>
        <v>262.09993174953541</v>
      </c>
      <c r="R2732" s="16" t="str">
        <f>TEXT(Ecom[[#This Row],[Dates]],"mmm")</f>
        <v>Oct</v>
      </c>
      <c r="S2732" s="16" t="str">
        <f>TEXT(Ecom[[#This Row],[Dates]],"YYYY")</f>
        <v>2026</v>
      </c>
      <c r="T2732" s="16"/>
    </row>
    <row r="2733" spans="1:20" x14ac:dyDescent="0.25">
      <c r="A2733" t="s">
        <v>28</v>
      </c>
      <c r="B2733" s="16">
        <v>45846</v>
      </c>
      <c r="C2733" t="s">
        <v>14</v>
      </c>
      <c r="D2733" t="s">
        <v>15</v>
      </c>
      <c r="E2733" t="s">
        <v>42</v>
      </c>
      <c r="F2733" t="s">
        <v>43</v>
      </c>
      <c r="G2733">
        <v>98105</v>
      </c>
      <c r="H2733" t="s">
        <v>25</v>
      </c>
      <c r="I2733" t="s">
        <v>19</v>
      </c>
      <c r="J2733" t="s">
        <v>33</v>
      </c>
      <c r="K2733" s="6">
        <v>107.53</v>
      </c>
      <c r="L2733">
        <v>1</v>
      </c>
      <c r="M2733">
        <v>0</v>
      </c>
      <c r="N2733" s="6">
        <v>21.506</v>
      </c>
      <c r="O2733" t="str">
        <f t="shared" si="126"/>
        <v/>
      </c>
      <c r="P2733" s="6">
        <f t="shared" si="127"/>
        <v>62.363333333333337</v>
      </c>
      <c r="Q2733">
        <f t="shared" si="128"/>
        <v>188.15012566801249</v>
      </c>
      <c r="R2733" s="16" t="str">
        <f>TEXT(Ecom[[#This Row],[Dates]],"mmm")</f>
        <v>Jul</v>
      </c>
      <c r="S2733" s="16" t="str">
        <f>TEXT(Ecom[[#This Row],[Dates]],"YYYY")</f>
        <v>2025</v>
      </c>
      <c r="T2733" s="16"/>
    </row>
    <row r="2734" spans="1:20" x14ac:dyDescent="0.25">
      <c r="A2734" t="s">
        <v>28</v>
      </c>
      <c r="B2734" s="16">
        <v>46217</v>
      </c>
      <c r="C2734" t="s">
        <v>14</v>
      </c>
      <c r="D2734" t="s">
        <v>15</v>
      </c>
      <c r="E2734" t="s">
        <v>218</v>
      </c>
      <c r="F2734" t="s">
        <v>132</v>
      </c>
      <c r="G2734">
        <v>7060</v>
      </c>
      <c r="H2734" t="s">
        <v>57</v>
      </c>
      <c r="I2734" t="s">
        <v>35</v>
      </c>
      <c r="J2734" t="s">
        <v>36</v>
      </c>
      <c r="K2734" s="6">
        <v>73.98</v>
      </c>
      <c r="L2734">
        <v>2</v>
      </c>
      <c r="M2734">
        <v>0</v>
      </c>
      <c r="N2734" s="6">
        <v>19.974599999999999</v>
      </c>
      <c r="O2734" t="str">
        <f t="shared" si="126"/>
        <v/>
      </c>
      <c r="P2734" s="6">
        <f t="shared" si="127"/>
        <v>42.893333333333338</v>
      </c>
      <c r="Q2734">
        <f t="shared" si="128"/>
        <v>149.84607976928265</v>
      </c>
      <c r="R2734" s="16" t="str">
        <f>TEXT(Ecom[[#This Row],[Dates]],"mmm")</f>
        <v>Jul</v>
      </c>
      <c r="S2734" s="16" t="str">
        <f>TEXT(Ecom[[#This Row],[Dates]],"YYYY")</f>
        <v>2026</v>
      </c>
      <c r="T2734" s="16"/>
    </row>
    <row r="2735" spans="1:20" x14ac:dyDescent="0.25">
      <c r="A2735" t="s">
        <v>28</v>
      </c>
      <c r="B2735" s="16">
        <v>45943</v>
      </c>
      <c r="C2735" t="s">
        <v>14</v>
      </c>
      <c r="D2735" t="s">
        <v>15</v>
      </c>
      <c r="E2735" t="s">
        <v>218</v>
      </c>
      <c r="F2735" t="s">
        <v>132</v>
      </c>
      <c r="G2735">
        <v>7060</v>
      </c>
      <c r="H2735" t="s">
        <v>57</v>
      </c>
      <c r="I2735" t="s">
        <v>26</v>
      </c>
      <c r="J2735" t="s">
        <v>34</v>
      </c>
      <c r="K2735" s="6">
        <v>5.58</v>
      </c>
      <c r="L2735">
        <v>1</v>
      </c>
      <c r="M2735">
        <v>0</v>
      </c>
      <c r="N2735" s="6">
        <v>2.1762000000000001</v>
      </c>
      <c r="O2735" t="str">
        <f t="shared" si="126"/>
        <v/>
      </c>
      <c r="P2735" s="6">
        <f t="shared" si="127"/>
        <v>144.22333333333333</v>
      </c>
      <c r="Q2735">
        <f t="shared" si="128"/>
        <v>138.92518670133219</v>
      </c>
      <c r="R2735" s="16" t="str">
        <f>TEXT(Ecom[[#This Row],[Dates]],"mmm")</f>
        <v>Oct</v>
      </c>
      <c r="S2735" s="16" t="str">
        <f>TEXT(Ecom[[#This Row],[Dates]],"YYYY")</f>
        <v>2025</v>
      </c>
      <c r="T2735" s="16"/>
    </row>
    <row r="2736" spans="1:20" x14ac:dyDescent="0.25">
      <c r="A2736" t="s">
        <v>13</v>
      </c>
      <c r="B2736" s="16">
        <v>46231</v>
      </c>
      <c r="C2736" t="s">
        <v>14</v>
      </c>
      <c r="D2736" t="s">
        <v>15</v>
      </c>
      <c r="E2736" t="s">
        <v>413</v>
      </c>
      <c r="F2736" t="s">
        <v>121</v>
      </c>
      <c r="G2736">
        <v>88001</v>
      </c>
      <c r="H2736" t="s">
        <v>25</v>
      </c>
      <c r="I2736" t="s">
        <v>26</v>
      </c>
      <c r="J2736" t="s">
        <v>41</v>
      </c>
      <c r="K2736" s="6">
        <v>49.12</v>
      </c>
      <c r="L2736">
        <v>4</v>
      </c>
      <c r="M2736">
        <v>0</v>
      </c>
      <c r="N2736" s="6">
        <v>23.086400000000001</v>
      </c>
      <c r="O2736" t="str">
        <f t="shared" si="126"/>
        <v/>
      </c>
      <c r="P2736" s="6">
        <f t="shared" si="127"/>
        <v>156.45666666666668</v>
      </c>
      <c r="Q2736">
        <f t="shared" si="128"/>
        <v>150.23602183083645</v>
      </c>
      <c r="R2736" s="16" t="str">
        <f>TEXT(Ecom[[#This Row],[Dates]],"mmm")</f>
        <v>Jul</v>
      </c>
      <c r="S2736" s="16" t="str">
        <f>TEXT(Ecom[[#This Row],[Dates]],"YYYY")</f>
        <v>2026</v>
      </c>
      <c r="T2736" s="16"/>
    </row>
    <row r="2737" spans="1:20" x14ac:dyDescent="0.25">
      <c r="A2737" t="s">
        <v>28</v>
      </c>
      <c r="B2737" s="16">
        <v>46172</v>
      </c>
      <c r="C2737" t="s">
        <v>14</v>
      </c>
      <c r="D2737" t="s">
        <v>15</v>
      </c>
      <c r="E2737" t="s">
        <v>114</v>
      </c>
      <c r="F2737" t="s">
        <v>72</v>
      </c>
      <c r="G2737">
        <v>19711</v>
      </c>
      <c r="H2737" t="s">
        <v>57</v>
      </c>
      <c r="I2737" t="s">
        <v>35</v>
      </c>
      <c r="J2737" t="s">
        <v>36</v>
      </c>
      <c r="K2737" s="6">
        <v>377.97</v>
      </c>
      <c r="L2737">
        <v>3</v>
      </c>
      <c r="M2737">
        <v>0</v>
      </c>
      <c r="N2737" s="6">
        <v>94.492500000000007</v>
      </c>
      <c r="O2737" t="str">
        <f t="shared" si="126"/>
        <v/>
      </c>
      <c r="P2737" s="6">
        <f t="shared" si="127"/>
        <v>240.07333333333335</v>
      </c>
      <c r="Q2737">
        <f t="shared" si="128"/>
        <v>154.12270659733721</v>
      </c>
      <c r="R2737" s="16" t="str">
        <f>TEXT(Ecom[[#This Row],[Dates]],"mmm")</f>
        <v>May</v>
      </c>
      <c r="S2737" s="16" t="str">
        <f>TEXT(Ecom[[#This Row],[Dates]],"YYYY")</f>
        <v>2026</v>
      </c>
      <c r="T2737" s="16"/>
    </row>
    <row r="2738" spans="1:20" x14ac:dyDescent="0.25">
      <c r="A2738" t="s">
        <v>28</v>
      </c>
      <c r="B2738" s="16">
        <v>46052</v>
      </c>
      <c r="C2738" t="s">
        <v>14</v>
      </c>
      <c r="D2738" t="s">
        <v>15</v>
      </c>
      <c r="E2738" t="s">
        <v>114</v>
      </c>
      <c r="F2738" t="s">
        <v>72</v>
      </c>
      <c r="G2738">
        <v>19711</v>
      </c>
      <c r="H2738" t="s">
        <v>57</v>
      </c>
      <c r="I2738" t="s">
        <v>26</v>
      </c>
      <c r="J2738" t="s">
        <v>41</v>
      </c>
      <c r="K2738" s="6">
        <v>42.28</v>
      </c>
      <c r="L2738">
        <v>7</v>
      </c>
      <c r="M2738">
        <v>0</v>
      </c>
      <c r="N2738" s="6">
        <v>19.871600000000001</v>
      </c>
      <c r="O2738" t="str">
        <f t="shared" si="126"/>
        <v/>
      </c>
      <c r="P2738" s="6">
        <f t="shared" si="127"/>
        <v>144.07666666666668</v>
      </c>
      <c r="Q2738">
        <f t="shared" si="128"/>
        <v>80.726640033579457</v>
      </c>
      <c r="R2738" s="16" t="str">
        <f>TEXT(Ecom[[#This Row],[Dates]],"mmm")</f>
        <v>Jan</v>
      </c>
      <c r="S2738" s="16" t="str">
        <f>TEXT(Ecom[[#This Row],[Dates]],"YYYY")</f>
        <v>2026</v>
      </c>
      <c r="T2738" s="16"/>
    </row>
    <row r="2739" spans="1:20" x14ac:dyDescent="0.25">
      <c r="A2739" t="s">
        <v>28</v>
      </c>
      <c r="B2739" s="16">
        <v>45915</v>
      </c>
      <c r="C2739" t="s">
        <v>14</v>
      </c>
      <c r="D2739" t="s">
        <v>15</v>
      </c>
      <c r="E2739" t="s">
        <v>114</v>
      </c>
      <c r="F2739" t="s">
        <v>72</v>
      </c>
      <c r="G2739">
        <v>19711</v>
      </c>
      <c r="H2739" t="s">
        <v>57</v>
      </c>
      <c r="I2739" t="s">
        <v>19</v>
      </c>
      <c r="J2739" t="s">
        <v>20</v>
      </c>
      <c r="K2739" s="6">
        <v>299.97000000000003</v>
      </c>
      <c r="L2739">
        <v>3</v>
      </c>
      <c r="M2739">
        <v>0</v>
      </c>
      <c r="N2739" s="6">
        <v>56.994300000000003</v>
      </c>
      <c r="O2739" t="str">
        <f t="shared" si="126"/>
        <v/>
      </c>
      <c r="P2739" s="6">
        <f t="shared" si="127"/>
        <v>289.06333333333333</v>
      </c>
      <c r="Q2739">
        <f t="shared" si="128"/>
        <v>118.21522448483529</v>
      </c>
      <c r="R2739" s="16" t="str">
        <f>TEXT(Ecom[[#This Row],[Dates]],"mmm")</f>
        <v>Sep</v>
      </c>
      <c r="S2739" s="16" t="str">
        <f>TEXT(Ecom[[#This Row],[Dates]],"YYYY")</f>
        <v>2025</v>
      </c>
      <c r="T2739" s="16"/>
    </row>
    <row r="2740" spans="1:20" x14ac:dyDescent="0.25">
      <c r="A2740" t="s">
        <v>28</v>
      </c>
      <c r="B2740" s="16">
        <v>45923</v>
      </c>
      <c r="C2740" t="s">
        <v>14</v>
      </c>
      <c r="D2740" t="s">
        <v>15</v>
      </c>
      <c r="E2740" t="s">
        <v>114</v>
      </c>
      <c r="F2740" t="s">
        <v>72</v>
      </c>
      <c r="G2740">
        <v>19711</v>
      </c>
      <c r="H2740" t="s">
        <v>57</v>
      </c>
      <c r="I2740" t="s">
        <v>35</v>
      </c>
      <c r="J2740" t="s">
        <v>36</v>
      </c>
      <c r="K2740" s="6">
        <v>89.98</v>
      </c>
      <c r="L2740">
        <v>2</v>
      </c>
      <c r="M2740">
        <v>0</v>
      </c>
      <c r="N2740" s="6">
        <v>43.190399999999997</v>
      </c>
      <c r="O2740" t="str">
        <f t="shared" si="126"/>
        <v/>
      </c>
      <c r="P2740" s="6">
        <f t="shared" si="127"/>
        <v>197.73333333333335</v>
      </c>
      <c r="Q2740">
        <f t="shared" si="128"/>
        <v>150.37299705879528</v>
      </c>
      <c r="R2740" s="16" t="str">
        <f>TEXT(Ecom[[#This Row],[Dates]],"mmm")</f>
        <v>Sep</v>
      </c>
      <c r="S2740" s="16" t="str">
        <f>TEXT(Ecom[[#This Row],[Dates]],"YYYY")</f>
        <v>2025</v>
      </c>
      <c r="T2740" s="16"/>
    </row>
    <row r="2741" spans="1:20" x14ac:dyDescent="0.25">
      <c r="A2741" t="s">
        <v>62</v>
      </c>
      <c r="B2741" s="16">
        <v>46310</v>
      </c>
      <c r="C2741" t="s">
        <v>22</v>
      </c>
      <c r="D2741" t="s">
        <v>15</v>
      </c>
      <c r="E2741" t="s">
        <v>414</v>
      </c>
      <c r="F2741" t="s">
        <v>88</v>
      </c>
      <c r="G2741">
        <v>35244</v>
      </c>
      <c r="H2741" t="s">
        <v>18</v>
      </c>
      <c r="I2741" t="s">
        <v>26</v>
      </c>
      <c r="J2741" t="s">
        <v>110</v>
      </c>
      <c r="K2741" s="6">
        <v>477.24</v>
      </c>
      <c r="L2741">
        <v>4</v>
      </c>
      <c r="M2741">
        <v>0</v>
      </c>
      <c r="N2741" s="6">
        <v>9.5448000000000004</v>
      </c>
      <c r="O2741" t="str">
        <f t="shared" si="126"/>
        <v/>
      </c>
      <c r="P2741" s="6">
        <f t="shared" si="127"/>
        <v>183.31333333333336</v>
      </c>
      <c r="Q2741">
        <f t="shared" si="128"/>
        <v>166.90057329639905</v>
      </c>
      <c r="R2741" s="16" t="str">
        <f>TEXT(Ecom[[#This Row],[Dates]],"mmm")</f>
        <v>Oct</v>
      </c>
      <c r="S2741" s="16" t="str">
        <f>TEXT(Ecom[[#This Row],[Dates]],"YYYY")</f>
        <v>2026</v>
      </c>
      <c r="T2741" s="16"/>
    </row>
    <row r="2742" spans="1:20" x14ac:dyDescent="0.25">
      <c r="A2742" t="s">
        <v>62</v>
      </c>
      <c r="B2742" s="16">
        <v>46170</v>
      </c>
      <c r="C2742" t="s">
        <v>22</v>
      </c>
      <c r="D2742" t="s">
        <v>15</v>
      </c>
      <c r="E2742" t="s">
        <v>414</v>
      </c>
      <c r="F2742" t="s">
        <v>88</v>
      </c>
      <c r="G2742">
        <v>35244</v>
      </c>
      <c r="H2742" t="s">
        <v>18</v>
      </c>
      <c r="I2742" t="s">
        <v>35</v>
      </c>
      <c r="J2742" t="s">
        <v>59</v>
      </c>
      <c r="K2742" s="6">
        <v>25.98</v>
      </c>
      <c r="L2742">
        <v>2</v>
      </c>
      <c r="M2742">
        <v>0</v>
      </c>
      <c r="N2742" s="6">
        <v>1.5588</v>
      </c>
      <c r="O2742" t="str">
        <f t="shared" si="126"/>
        <v/>
      </c>
      <c r="P2742" s="6">
        <f t="shared" si="127"/>
        <v>36.013333333333335</v>
      </c>
      <c r="Q2742">
        <f t="shared" si="128"/>
        <v>126.69832884980504</v>
      </c>
      <c r="R2742" s="16" t="str">
        <f>TEXT(Ecom[[#This Row],[Dates]],"mmm")</f>
        <v>May</v>
      </c>
      <c r="S2742" s="16" t="str">
        <f>TEXT(Ecom[[#This Row],[Dates]],"YYYY")</f>
        <v>2026</v>
      </c>
      <c r="T2742" s="16"/>
    </row>
    <row r="2743" spans="1:20" x14ac:dyDescent="0.25">
      <c r="A2743" t="s">
        <v>13</v>
      </c>
      <c r="B2743" s="16">
        <v>45850</v>
      </c>
      <c r="C2743" t="s">
        <v>14</v>
      </c>
      <c r="D2743" t="s">
        <v>15</v>
      </c>
      <c r="E2743" t="s">
        <v>114</v>
      </c>
      <c r="F2743" t="s">
        <v>104</v>
      </c>
      <c r="G2743">
        <v>43055</v>
      </c>
      <c r="H2743" t="s">
        <v>57</v>
      </c>
      <c r="I2743" t="s">
        <v>26</v>
      </c>
      <c r="J2743" t="s">
        <v>60</v>
      </c>
      <c r="K2743" s="6">
        <v>46.72</v>
      </c>
      <c r="L2743">
        <v>5</v>
      </c>
      <c r="M2743">
        <v>0.2</v>
      </c>
      <c r="N2743" s="6">
        <v>17.52</v>
      </c>
      <c r="O2743" t="str">
        <f t="shared" si="126"/>
        <v/>
      </c>
      <c r="P2743" s="6">
        <f t="shared" si="127"/>
        <v>113.23333333333333</v>
      </c>
      <c r="Q2743">
        <f t="shared" si="128"/>
        <v>114.76276612599091</v>
      </c>
      <c r="R2743" s="16" t="str">
        <f>TEXT(Ecom[[#This Row],[Dates]],"mmm")</f>
        <v>Jul</v>
      </c>
      <c r="S2743" s="16" t="str">
        <f>TEXT(Ecom[[#This Row],[Dates]],"YYYY")</f>
        <v>2025</v>
      </c>
      <c r="T2743" s="16"/>
    </row>
    <row r="2744" spans="1:20" x14ac:dyDescent="0.25">
      <c r="A2744" t="s">
        <v>28</v>
      </c>
      <c r="B2744" s="16">
        <v>46182</v>
      </c>
      <c r="C2744" t="s">
        <v>14</v>
      </c>
      <c r="D2744" t="s">
        <v>15</v>
      </c>
      <c r="E2744" t="s">
        <v>144</v>
      </c>
      <c r="F2744" t="s">
        <v>24</v>
      </c>
      <c r="G2744">
        <v>92037</v>
      </c>
      <c r="H2744" t="s">
        <v>25</v>
      </c>
      <c r="I2744" t="s">
        <v>19</v>
      </c>
      <c r="J2744" t="s">
        <v>33</v>
      </c>
      <c r="K2744" s="6">
        <v>35.340000000000003</v>
      </c>
      <c r="L2744">
        <v>2</v>
      </c>
      <c r="M2744">
        <v>0</v>
      </c>
      <c r="N2744" s="6">
        <v>13.4292</v>
      </c>
      <c r="O2744" t="str">
        <f t="shared" si="126"/>
        <v/>
      </c>
      <c r="P2744" s="6">
        <f t="shared" si="127"/>
        <v>139.65200000000002</v>
      </c>
      <c r="Q2744">
        <f t="shared" si="128"/>
        <v>83.747182502966524</v>
      </c>
      <c r="R2744" s="16" t="str">
        <f>TEXT(Ecom[[#This Row],[Dates]],"mmm")</f>
        <v>Jun</v>
      </c>
      <c r="S2744" s="16" t="str">
        <f>TEXT(Ecom[[#This Row],[Dates]],"YYYY")</f>
        <v>2026</v>
      </c>
      <c r="T2744" s="16"/>
    </row>
    <row r="2745" spans="1:20" x14ac:dyDescent="0.25">
      <c r="A2745" t="s">
        <v>13</v>
      </c>
      <c r="B2745" s="16">
        <v>45771</v>
      </c>
      <c r="C2745" t="s">
        <v>22</v>
      </c>
      <c r="D2745" t="s">
        <v>15</v>
      </c>
      <c r="E2745" t="s">
        <v>52</v>
      </c>
      <c r="F2745" t="s">
        <v>24</v>
      </c>
      <c r="G2745">
        <v>94122</v>
      </c>
      <c r="H2745" t="s">
        <v>25</v>
      </c>
      <c r="I2745" t="s">
        <v>19</v>
      </c>
      <c r="J2745" t="s">
        <v>33</v>
      </c>
      <c r="K2745" s="6">
        <v>257.64</v>
      </c>
      <c r="L2745">
        <v>6</v>
      </c>
      <c r="M2745">
        <v>0</v>
      </c>
      <c r="N2745" s="6">
        <v>100.4796</v>
      </c>
      <c r="O2745" t="str">
        <f t="shared" si="126"/>
        <v/>
      </c>
      <c r="P2745" s="6">
        <f t="shared" si="127"/>
        <v>154.536</v>
      </c>
      <c r="Q2745">
        <f t="shared" si="128"/>
        <v>94.157892729495899</v>
      </c>
      <c r="R2745" s="16" t="str">
        <f>TEXT(Ecom[[#This Row],[Dates]],"mmm")</f>
        <v>Apr</v>
      </c>
      <c r="S2745" s="16" t="str">
        <f>TEXT(Ecom[[#This Row],[Dates]],"YYYY")</f>
        <v>2025</v>
      </c>
      <c r="T2745" s="16"/>
    </row>
    <row r="2746" spans="1:20" x14ac:dyDescent="0.25">
      <c r="A2746" t="s">
        <v>13</v>
      </c>
      <c r="B2746" s="16">
        <v>46136</v>
      </c>
      <c r="C2746" t="s">
        <v>22</v>
      </c>
      <c r="D2746" t="s">
        <v>15</v>
      </c>
      <c r="E2746" t="s">
        <v>52</v>
      </c>
      <c r="F2746" t="s">
        <v>24</v>
      </c>
      <c r="G2746">
        <v>94122</v>
      </c>
      <c r="H2746" t="s">
        <v>25</v>
      </c>
      <c r="I2746" t="s">
        <v>35</v>
      </c>
      <c r="J2746" t="s">
        <v>36</v>
      </c>
      <c r="K2746" s="6">
        <v>125.976</v>
      </c>
      <c r="L2746">
        <v>3</v>
      </c>
      <c r="M2746">
        <v>0.2</v>
      </c>
      <c r="N2746" s="6">
        <v>47.241</v>
      </c>
      <c r="O2746" t="str">
        <f t="shared" si="126"/>
        <v/>
      </c>
      <c r="P2746" s="6">
        <f t="shared" si="127"/>
        <v>302.00800000000004</v>
      </c>
      <c r="Q2746">
        <f t="shared" si="128"/>
        <v>233.94162463885445</v>
      </c>
      <c r="R2746" s="16" t="str">
        <f>TEXT(Ecom[[#This Row],[Dates]],"mmm")</f>
        <v>Apr</v>
      </c>
      <c r="S2746" s="16" t="str">
        <f>TEXT(Ecom[[#This Row],[Dates]],"YYYY")</f>
        <v>2026</v>
      </c>
      <c r="T2746" s="16"/>
    </row>
    <row r="2747" spans="1:20" x14ac:dyDescent="0.25">
      <c r="A2747" t="s">
        <v>13</v>
      </c>
      <c r="B2747" s="16">
        <v>45846</v>
      </c>
      <c r="C2747" t="s">
        <v>14</v>
      </c>
      <c r="D2747" t="s">
        <v>15</v>
      </c>
      <c r="E2747" t="s">
        <v>189</v>
      </c>
      <c r="F2747" t="s">
        <v>40</v>
      </c>
      <c r="G2747">
        <v>28540</v>
      </c>
      <c r="H2747" t="s">
        <v>18</v>
      </c>
      <c r="I2747" t="s">
        <v>35</v>
      </c>
      <c r="J2747" t="s">
        <v>59</v>
      </c>
      <c r="K2747" s="6">
        <v>79.992000000000004</v>
      </c>
      <c r="L2747">
        <v>1</v>
      </c>
      <c r="M2747">
        <v>0.2</v>
      </c>
      <c r="N2747" s="6">
        <v>21.997800000000002</v>
      </c>
      <c r="O2747" t="str">
        <f t="shared" si="126"/>
        <v/>
      </c>
      <c r="P2747" s="6">
        <f t="shared" si="127"/>
        <v>269.072</v>
      </c>
      <c r="Q2747">
        <f t="shared" si="128"/>
        <v>272.3457137879476</v>
      </c>
      <c r="R2747" s="16" t="str">
        <f>TEXT(Ecom[[#This Row],[Dates]],"mmm")</f>
        <v>Jul</v>
      </c>
      <c r="S2747" s="16" t="str">
        <f>TEXT(Ecom[[#This Row],[Dates]],"YYYY")</f>
        <v>2025</v>
      </c>
      <c r="T2747" s="16"/>
    </row>
    <row r="2748" spans="1:20" x14ac:dyDescent="0.25">
      <c r="A2748" t="s">
        <v>28</v>
      </c>
      <c r="B2748" s="16">
        <v>46189</v>
      </c>
      <c r="C2748" t="s">
        <v>14</v>
      </c>
      <c r="D2748" t="s">
        <v>15</v>
      </c>
      <c r="E2748" t="s">
        <v>115</v>
      </c>
      <c r="F2748" t="s">
        <v>166</v>
      </c>
      <c r="G2748">
        <v>2038</v>
      </c>
      <c r="H2748" t="s">
        <v>57</v>
      </c>
      <c r="I2748" t="s">
        <v>19</v>
      </c>
      <c r="J2748" t="s">
        <v>31</v>
      </c>
      <c r="K2748" s="6">
        <v>700.05600000000004</v>
      </c>
      <c r="L2748">
        <v>3</v>
      </c>
      <c r="M2748">
        <v>0.3</v>
      </c>
      <c r="N2748" s="6">
        <v>-130.0104</v>
      </c>
      <c r="O2748">
        <f t="shared" si="126"/>
        <v>-130.0104</v>
      </c>
      <c r="P2748" s="6">
        <f t="shared" si="127"/>
        <v>245.15</v>
      </c>
      <c r="Q2748">
        <f t="shared" si="128"/>
        <v>301.7132950865772</v>
      </c>
      <c r="R2748" s="16" t="str">
        <f>TEXT(Ecom[[#This Row],[Dates]],"mmm")</f>
        <v>Jun</v>
      </c>
      <c r="S2748" s="16" t="str">
        <f>TEXT(Ecom[[#This Row],[Dates]],"YYYY")</f>
        <v>2026</v>
      </c>
      <c r="T2748" s="16"/>
    </row>
    <row r="2749" spans="1:20" x14ac:dyDescent="0.25">
      <c r="A2749" t="s">
        <v>28</v>
      </c>
      <c r="B2749" s="16">
        <v>46138</v>
      </c>
      <c r="C2749" t="s">
        <v>44</v>
      </c>
      <c r="D2749" t="s">
        <v>15</v>
      </c>
      <c r="E2749" t="s">
        <v>415</v>
      </c>
      <c r="F2749" t="s">
        <v>46</v>
      </c>
      <c r="G2749">
        <v>75034</v>
      </c>
      <c r="H2749" t="s">
        <v>47</v>
      </c>
      <c r="I2749" t="s">
        <v>35</v>
      </c>
      <c r="J2749" t="s">
        <v>59</v>
      </c>
      <c r="K2749" s="6">
        <v>27.167999999999999</v>
      </c>
      <c r="L2749">
        <v>4</v>
      </c>
      <c r="M2749">
        <v>0.2</v>
      </c>
      <c r="N2749" s="6">
        <v>-1.3584000000000001</v>
      </c>
      <c r="O2749">
        <f t="shared" si="126"/>
        <v>-1.3584000000000001</v>
      </c>
      <c r="P2749" s="6">
        <f t="shared" si="127"/>
        <v>206.982</v>
      </c>
      <c r="Q2749">
        <f t="shared" si="128"/>
        <v>293.23811251381818</v>
      </c>
      <c r="R2749" s="16" t="str">
        <f>TEXT(Ecom[[#This Row],[Dates]],"mmm")</f>
        <v>Apr</v>
      </c>
      <c r="S2749" s="16" t="str">
        <f>TEXT(Ecom[[#This Row],[Dates]],"YYYY")</f>
        <v>2026</v>
      </c>
      <c r="T2749" s="16"/>
    </row>
    <row r="2750" spans="1:20" x14ac:dyDescent="0.25">
      <c r="A2750" t="s">
        <v>28</v>
      </c>
      <c r="B2750" s="16">
        <v>46108</v>
      </c>
      <c r="C2750" t="s">
        <v>14</v>
      </c>
      <c r="D2750" t="s">
        <v>15</v>
      </c>
      <c r="E2750" t="s">
        <v>404</v>
      </c>
      <c r="F2750" t="s">
        <v>30</v>
      </c>
      <c r="G2750">
        <v>32303</v>
      </c>
      <c r="H2750" t="s">
        <v>18</v>
      </c>
      <c r="I2750" t="s">
        <v>26</v>
      </c>
      <c r="J2750" t="s">
        <v>37</v>
      </c>
      <c r="K2750" s="6">
        <v>8.2260000000000009</v>
      </c>
      <c r="L2750">
        <v>3</v>
      </c>
      <c r="M2750">
        <v>0.7</v>
      </c>
      <c r="N2750" s="6">
        <v>-6.0324</v>
      </c>
      <c r="O2750">
        <f t="shared" si="126"/>
        <v>-6.0324</v>
      </c>
      <c r="P2750" s="6">
        <f t="shared" si="127"/>
        <v>339.01933333333335</v>
      </c>
      <c r="Q2750">
        <f t="shared" si="128"/>
        <v>262.39161992659695</v>
      </c>
      <c r="R2750" s="16" t="str">
        <f>TEXT(Ecom[[#This Row],[Dates]],"mmm")</f>
        <v>Mar</v>
      </c>
      <c r="S2750" s="16" t="str">
        <f>TEXT(Ecom[[#This Row],[Dates]],"YYYY")</f>
        <v>2026</v>
      </c>
      <c r="T2750" s="16"/>
    </row>
    <row r="2751" spans="1:20" x14ac:dyDescent="0.25">
      <c r="A2751" t="s">
        <v>28</v>
      </c>
      <c r="B2751" s="16">
        <v>45680</v>
      </c>
      <c r="C2751" t="s">
        <v>14</v>
      </c>
      <c r="D2751" t="s">
        <v>15</v>
      </c>
      <c r="E2751" t="s">
        <v>42</v>
      </c>
      <c r="F2751" t="s">
        <v>43</v>
      </c>
      <c r="G2751">
        <v>98115</v>
      </c>
      <c r="H2751" t="s">
        <v>25</v>
      </c>
      <c r="I2751" t="s">
        <v>19</v>
      </c>
      <c r="J2751" t="s">
        <v>21</v>
      </c>
      <c r="K2751" s="6">
        <v>585.55200000000002</v>
      </c>
      <c r="L2751">
        <v>3</v>
      </c>
      <c r="M2751">
        <v>0.2</v>
      </c>
      <c r="N2751" s="6">
        <v>73.194000000000003</v>
      </c>
      <c r="O2751" t="str">
        <f t="shared" si="126"/>
        <v/>
      </c>
      <c r="P2751" s="6">
        <f t="shared" si="127"/>
        <v>411.37599999999998</v>
      </c>
      <c r="Q2751">
        <f t="shared" si="128"/>
        <v>248.35516989928701</v>
      </c>
      <c r="R2751" s="16" t="str">
        <f>TEXT(Ecom[[#This Row],[Dates]],"mmm")</f>
        <v>Jan</v>
      </c>
      <c r="S2751" s="16" t="str">
        <f>TEXT(Ecom[[#This Row],[Dates]],"YYYY")</f>
        <v>2025</v>
      </c>
      <c r="T2751" s="16"/>
    </row>
    <row r="2752" spans="1:20" x14ac:dyDescent="0.25">
      <c r="A2752" t="s">
        <v>13</v>
      </c>
      <c r="B2752" s="16">
        <v>45770</v>
      </c>
      <c r="C2752" t="s">
        <v>14</v>
      </c>
      <c r="D2752" t="s">
        <v>15</v>
      </c>
      <c r="E2752" t="s">
        <v>416</v>
      </c>
      <c r="F2752" t="s">
        <v>24</v>
      </c>
      <c r="G2752">
        <v>95687</v>
      </c>
      <c r="H2752" t="s">
        <v>25</v>
      </c>
      <c r="I2752" t="s">
        <v>26</v>
      </c>
      <c r="J2752" t="s">
        <v>32</v>
      </c>
      <c r="K2752" s="6">
        <v>423.28</v>
      </c>
      <c r="L2752">
        <v>11</v>
      </c>
      <c r="M2752">
        <v>0</v>
      </c>
      <c r="N2752" s="6">
        <v>110.0528</v>
      </c>
      <c r="O2752" t="str">
        <f t="shared" si="126"/>
        <v/>
      </c>
      <c r="P2752" s="6">
        <f t="shared" si="127"/>
        <v>218.04533333333333</v>
      </c>
      <c r="Q2752">
        <f t="shared" si="128"/>
        <v>170.17211211876921</v>
      </c>
      <c r="R2752" s="16" t="str">
        <f>TEXT(Ecom[[#This Row],[Dates]],"mmm")</f>
        <v>Apr</v>
      </c>
      <c r="S2752" s="16" t="str">
        <f>TEXT(Ecom[[#This Row],[Dates]],"YYYY")</f>
        <v>2025</v>
      </c>
      <c r="T2752" s="16"/>
    </row>
    <row r="2753" spans="1:20" x14ac:dyDescent="0.25">
      <c r="A2753" t="s">
        <v>28</v>
      </c>
      <c r="B2753" s="16">
        <v>45822</v>
      </c>
      <c r="C2753" t="s">
        <v>14</v>
      </c>
      <c r="D2753" t="s">
        <v>15</v>
      </c>
      <c r="E2753" t="s">
        <v>23</v>
      </c>
      <c r="F2753" t="s">
        <v>24</v>
      </c>
      <c r="G2753">
        <v>90008</v>
      </c>
      <c r="H2753" t="s">
        <v>25</v>
      </c>
      <c r="I2753" t="s">
        <v>19</v>
      </c>
      <c r="J2753" t="s">
        <v>21</v>
      </c>
      <c r="K2753" s="6">
        <v>225.29599999999999</v>
      </c>
      <c r="L2753">
        <v>2</v>
      </c>
      <c r="M2753">
        <v>0.2</v>
      </c>
      <c r="N2753" s="6">
        <v>22.529599999999999</v>
      </c>
      <c r="O2753" t="str">
        <f t="shared" si="126"/>
        <v/>
      </c>
      <c r="P2753" s="6">
        <f t="shared" si="127"/>
        <v>184.74199999999999</v>
      </c>
      <c r="Q2753">
        <f t="shared" si="128"/>
        <v>181.65306279258252</v>
      </c>
      <c r="R2753" s="16" t="str">
        <f>TEXT(Ecom[[#This Row],[Dates]],"mmm")</f>
        <v>Jun</v>
      </c>
      <c r="S2753" s="16" t="str">
        <f>TEXT(Ecom[[#This Row],[Dates]],"YYYY")</f>
        <v>2025</v>
      </c>
      <c r="T2753" s="16"/>
    </row>
    <row r="2754" spans="1:20" x14ac:dyDescent="0.25">
      <c r="A2754" t="s">
        <v>28</v>
      </c>
      <c r="B2754" s="16">
        <v>46088</v>
      </c>
      <c r="C2754" t="s">
        <v>14</v>
      </c>
      <c r="D2754" t="s">
        <v>15</v>
      </c>
      <c r="E2754" t="s">
        <v>52</v>
      </c>
      <c r="F2754" t="s">
        <v>24</v>
      </c>
      <c r="G2754">
        <v>94122</v>
      </c>
      <c r="H2754" t="s">
        <v>25</v>
      </c>
      <c r="I2754" t="s">
        <v>26</v>
      </c>
      <c r="J2754" t="s">
        <v>34</v>
      </c>
      <c r="K2754" s="6">
        <v>5.56</v>
      </c>
      <c r="L2754">
        <v>2</v>
      </c>
      <c r="M2754">
        <v>0</v>
      </c>
      <c r="N2754" s="6">
        <v>2.2240000000000002</v>
      </c>
      <c r="O2754" t="str">
        <f t="shared" ref="O2754:O2817" si="129">IF(N2754&lt;0,N2754,"")</f>
        <v/>
      </c>
      <c r="P2754" s="6">
        <f t="shared" si="127"/>
        <v>370.96333333333337</v>
      </c>
      <c r="Q2754">
        <f t="shared" si="128"/>
        <v>279.84161350280243</v>
      </c>
      <c r="R2754" s="16" t="str">
        <f>TEXT(Ecom[[#This Row],[Dates]],"mmm")</f>
        <v>Mar</v>
      </c>
      <c r="S2754" s="16" t="str">
        <f>TEXT(Ecom[[#This Row],[Dates]],"YYYY")</f>
        <v>2026</v>
      </c>
      <c r="T2754" s="16"/>
    </row>
    <row r="2755" spans="1:20" x14ac:dyDescent="0.25">
      <c r="A2755" t="s">
        <v>28</v>
      </c>
      <c r="B2755" s="16">
        <v>46304</v>
      </c>
      <c r="C2755" t="s">
        <v>14</v>
      </c>
      <c r="D2755" t="s">
        <v>15</v>
      </c>
      <c r="E2755" t="s">
        <v>52</v>
      </c>
      <c r="F2755" t="s">
        <v>24</v>
      </c>
      <c r="G2755">
        <v>94122</v>
      </c>
      <c r="H2755" t="s">
        <v>25</v>
      </c>
      <c r="I2755" t="s">
        <v>35</v>
      </c>
      <c r="J2755" t="s">
        <v>59</v>
      </c>
      <c r="K2755" s="6">
        <v>323.37</v>
      </c>
      <c r="L2755">
        <v>3</v>
      </c>
      <c r="M2755">
        <v>0</v>
      </c>
      <c r="N2755" s="6">
        <v>129.34800000000001</v>
      </c>
      <c r="O2755" t="str">
        <f t="shared" si="129"/>
        <v/>
      </c>
      <c r="P2755" s="6">
        <f t="shared" ref="P2755:P2818" si="130">AVERAGE(K2755:K2757)</f>
        <v>851.66</v>
      </c>
      <c r="Q2755">
        <f t="shared" si="128"/>
        <v>426.21905524498311</v>
      </c>
      <c r="R2755" s="16" t="str">
        <f>TEXT(Ecom[[#This Row],[Dates]],"mmm")</f>
        <v>Oct</v>
      </c>
      <c r="S2755" s="16" t="str">
        <f>TEXT(Ecom[[#This Row],[Dates]],"YYYY")</f>
        <v>2026</v>
      </c>
      <c r="T2755" s="16"/>
    </row>
    <row r="2756" spans="1:20" x14ac:dyDescent="0.25">
      <c r="A2756" t="s">
        <v>28</v>
      </c>
      <c r="B2756" s="16">
        <v>45940</v>
      </c>
      <c r="C2756" t="s">
        <v>14</v>
      </c>
      <c r="D2756" t="s">
        <v>15</v>
      </c>
      <c r="E2756" t="s">
        <v>52</v>
      </c>
      <c r="F2756" t="s">
        <v>24</v>
      </c>
      <c r="G2756">
        <v>94122</v>
      </c>
      <c r="H2756" t="s">
        <v>25</v>
      </c>
      <c r="I2756" t="s">
        <v>35</v>
      </c>
      <c r="J2756" t="s">
        <v>36</v>
      </c>
      <c r="K2756" s="6">
        <v>783.96</v>
      </c>
      <c r="L2756">
        <v>5</v>
      </c>
      <c r="M2756">
        <v>0.2</v>
      </c>
      <c r="N2756" s="6">
        <v>68.596500000000006</v>
      </c>
      <c r="O2756" t="str">
        <f t="shared" si="129"/>
        <v/>
      </c>
      <c r="P2756" s="6">
        <f t="shared" si="130"/>
        <v>747.85666666666668</v>
      </c>
      <c r="Q2756">
        <f t="shared" si="128"/>
        <v>596.46576621207942</v>
      </c>
      <c r="R2756" s="16" t="str">
        <f>TEXT(Ecom[[#This Row],[Dates]],"mmm")</f>
        <v>Oct</v>
      </c>
      <c r="S2756" s="16" t="str">
        <f>TEXT(Ecom[[#This Row],[Dates]],"YYYY")</f>
        <v>2025</v>
      </c>
      <c r="T2756" s="16"/>
    </row>
    <row r="2757" spans="1:20" x14ac:dyDescent="0.25">
      <c r="A2757" t="s">
        <v>28</v>
      </c>
      <c r="B2757" s="16">
        <v>45667</v>
      </c>
      <c r="C2757" t="s">
        <v>14</v>
      </c>
      <c r="D2757" t="s">
        <v>15</v>
      </c>
      <c r="E2757" t="s">
        <v>52</v>
      </c>
      <c r="F2757" t="s">
        <v>24</v>
      </c>
      <c r="G2757">
        <v>94122</v>
      </c>
      <c r="H2757" t="s">
        <v>25</v>
      </c>
      <c r="I2757" t="s">
        <v>26</v>
      </c>
      <c r="J2757" t="s">
        <v>38</v>
      </c>
      <c r="K2757" s="6">
        <v>1447.65</v>
      </c>
      <c r="L2757">
        <v>5</v>
      </c>
      <c r="M2757">
        <v>0</v>
      </c>
      <c r="N2757" s="6">
        <v>419.81849999999997</v>
      </c>
      <c r="O2757" t="str">
        <f t="shared" si="129"/>
        <v/>
      </c>
      <c r="P2757" s="6">
        <f t="shared" si="130"/>
        <v>566.52666666666676</v>
      </c>
      <c r="Q2757">
        <f t="shared" ref="Q2757:Q2820" si="131">SQRT(SUMXMY2(K2757:K2759,P2755:P2757)/3)</f>
        <v>578.32725471989636</v>
      </c>
      <c r="R2757" s="16" t="str">
        <f>TEXT(Ecom[[#This Row],[Dates]],"mmm")</f>
        <v>Jan</v>
      </c>
      <c r="S2757" s="16" t="str">
        <f>TEXT(Ecom[[#This Row],[Dates]],"YYYY")</f>
        <v>2025</v>
      </c>
      <c r="T2757" s="16"/>
    </row>
    <row r="2758" spans="1:20" x14ac:dyDescent="0.25">
      <c r="A2758" t="s">
        <v>28</v>
      </c>
      <c r="B2758" s="16">
        <v>46091</v>
      </c>
      <c r="C2758" t="s">
        <v>14</v>
      </c>
      <c r="D2758" t="s">
        <v>15</v>
      </c>
      <c r="E2758" t="s">
        <v>52</v>
      </c>
      <c r="F2758" t="s">
        <v>24</v>
      </c>
      <c r="G2758">
        <v>94122</v>
      </c>
      <c r="H2758" t="s">
        <v>25</v>
      </c>
      <c r="I2758" t="s">
        <v>26</v>
      </c>
      <c r="J2758" t="s">
        <v>41</v>
      </c>
      <c r="K2758" s="6">
        <v>11.96</v>
      </c>
      <c r="L2758">
        <v>2</v>
      </c>
      <c r="M2758">
        <v>0</v>
      </c>
      <c r="N2758" s="6">
        <v>5.8604000000000003</v>
      </c>
      <c r="O2758" t="str">
        <f t="shared" si="129"/>
        <v/>
      </c>
      <c r="P2758" s="6">
        <f t="shared" si="130"/>
        <v>109.61666666666667</v>
      </c>
      <c r="Q2758">
        <f t="shared" si="131"/>
        <v>465.20684738678938</v>
      </c>
      <c r="R2758" s="16" t="str">
        <f>TEXT(Ecom[[#This Row],[Dates]],"mmm")</f>
        <v>Mar</v>
      </c>
      <c r="S2758" s="16" t="str">
        <f>TEXT(Ecom[[#This Row],[Dates]],"YYYY")</f>
        <v>2026</v>
      </c>
      <c r="T2758" s="16"/>
    </row>
    <row r="2759" spans="1:20" x14ac:dyDescent="0.25">
      <c r="A2759" t="s">
        <v>13</v>
      </c>
      <c r="B2759" s="16">
        <v>46000</v>
      </c>
      <c r="C2759" t="s">
        <v>14</v>
      </c>
      <c r="D2759" t="s">
        <v>15</v>
      </c>
      <c r="E2759" t="s">
        <v>75</v>
      </c>
      <c r="F2759" t="s">
        <v>76</v>
      </c>
      <c r="G2759">
        <v>10035</v>
      </c>
      <c r="H2759" t="s">
        <v>57</v>
      </c>
      <c r="I2759" t="s">
        <v>35</v>
      </c>
      <c r="J2759" t="s">
        <v>59</v>
      </c>
      <c r="K2759" s="6">
        <v>239.97</v>
      </c>
      <c r="L2759">
        <v>3</v>
      </c>
      <c r="M2759">
        <v>0</v>
      </c>
      <c r="N2759" s="6">
        <v>71.991</v>
      </c>
      <c r="O2759" t="str">
        <f t="shared" si="129"/>
        <v/>
      </c>
      <c r="P2759" s="6">
        <f t="shared" si="130"/>
        <v>266.07</v>
      </c>
      <c r="Q2759">
        <f t="shared" si="131"/>
        <v>226.59868420885678</v>
      </c>
      <c r="R2759" s="16" t="str">
        <f>TEXT(Ecom[[#This Row],[Dates]],"mmm")</f>
        <v>Dec</v>
      </c>
      <c r="S2759" s="16" t="str">
        <f>TEXT(Ecom[[#This Row],[Dates]],"YYYY")</f>
        <v>2025</v>
      </c>
      <c r="T2759" s="16"/>
    </row>
    <row r="2760" spans="1:20" x14ac:dyDescent="0.25">
      <c r="A2760" t="s">
        <v>28</v>
      </c>
      <c r="B2760" s="16">
        <v>46274</v>
      </c>
      <c r="C2760" t="s">
        <v>44</v>
      </c>
      <c r="D2760" t="s">
        <v>15</v>
      </c>
      <c r="E2760" t="s">
        <v>103</v>
      </c>
      <c r="F2760" t="s">
        <v>167</v>
      </c>
      <c r="G2760">
        <v>31907</v>
      </c>
      <c r="H2760" t="s">
        <v>18</v>
      </c>
      <c r="I2760" t="s">
        <v>19</v>
      </c>
      <c r="J2760" t="s">
        <v>33</v>
      </c>
      <c r="K2760" s="6">
        <v>76.92</v>
      </c>
      <c r="L2760">
        <v>4</v>
      </c>
      <c r="M2760">
        <v>0</v>
      </c>
      <c r="N2760" s="6">
        <v>31.537199999999999</v>
      </c>
      <c r="O2760" t="str">
        <f t="shared" si="129"/>
        <v/>
      </c>
      <c r="P2760" s="6">
        <f t="shared" si="130"/>
        <v>202.21333333333334</v>
      </c>
      <c r="Q2760">
        <f t="shared" si="131"/>
        <v>153.90492305556941</v>
      </c>
      <c r="R2760" s="16" t="str">
        <f>TEXT(Ecom[[#This Row],[Dates]],"mmm")</f>
        <v>Sep</v>
      </c>
      <c r="S2760" s="16" t="str">
        <f>TEXT(Ecom[[#This Row],[Dates]],"YYYY")</f>
        <v>2026</v>
      </c>
      <c r="T2760" s="16"/>
    </row>
    <row r="2761" spans="1:20" x14ac:dyDescent="0.25">
      <c r="A2761" t="s">
        <v>28</v>
      </c>
      <c r="B2761" s="16">
        <v>45789</v>
      </c>
      <c r="C2761" t="s">
        <v>44</v>
      </c>
      <c r="D2761" t="s">
        <v>15</v>
      </c>
      <c r="E2761" t="s">
        <v>103</v>
      </c>
      <c r="F2761" t="s">
        <v>167</v>
      </c>
      <c r="G2761">
        <v>31907</v>
      </c>
      <c r="H2761" t="s">
        <v>18</v>
      </c>
      <c r="I2761" t="s">
        <v>26</v>
      </c>
      <c r="J2761" t="s">
        <v>32</v>
      </c>
      <c r="K2761" s="6">
        <v>481.32</v>
      </c>
      <c r="L2761">
        <v>4</v>
      </c>
      <c r="M2761">
        <v>0</v>
      </c>
      <c r="N2761" s="6">
        <v>125.14319999999999</v>
      </c>
      <c r="O2761" t="str">
        <f t="shared" si="129"/>
        <v/>
      </c>
      <c r="P2761" s="6">
        <f t="shared" si="130"/>
        <v>176.90333333333334</v>
      </c>
      <c r="Q2761">
        <f t="shared" si="131"/>
        <v>183.42719250932194</v>
      </c>
      <c r="R2761" s="16" t="str">
        <f>TEXT(Ecom[[#This Row],[Dates]],"mmm")</f>
        <v>May</v>
      </c>
      <c r="S2761" s="16" t="str">
        <f>TEXT(Ecom[[#This Row],[Dates]],"YYYY")</f>
        <v>2025</v>
      </c>
      <c r="T2761" s="16"/>
    </row>
    <row r="2762" spans="1:20" x14ac:dyDescent="0.25">
      <c r="A2762" t="s">
        <v>62</v>
      </c>
      <c r="B2762" s="16">
        <v>46112</v>
      </c>
      <c r="C2762" t="s">
        <v>44</v>
      </c>
      <c r="D2762" t="s">
        <v>15</v>
      </c>
      <c r="E2762" t="s">
        <v>293</v>
      </c>
      <c r="F2762" t="s">
        <v>51</v>
      </c>
      <c r="G2762">
        <v>84107</v>
      </c>
      <c r="H2762" t="s">
        <v>25</v>
      </c>
      <c r="I2762" t="s">
        <v>26</v>
      </c>
      <c r="J2762" t="s">
        <v>41</v>
      </c>
      <c r="K2762" s="6">
        <v>48.4</v>
      </c>
      <c r="L2762">
        <v>5</v>
      </c>
      <c r="M2762">
        <v>0</v>
      </c>
      <c r="N2762" s="6">
        <v>23.231999999999999</v>
      </c>
      <c r="O2762" t="str">
        <f t="shared" si="129"/>
        <v/>
      </c>
      <c r="P2762" s="6">
        <f t="shared" si="130"/>
        <v>50.410000000000004</v>
      </c>
      <c r="Q2762">
        <f t="shared" si="131"/>
        <v>138.14133735122584</v>
      </c>
      <c r="R2762" s="16" t="str">
        <f>TEXT(Ecom[[#This Row],[Dates]],"mmm")</f>
        <v>Mar</v>
      </c>
      <c r="S2762" s="16" t="str">
        <f>TEXT(Ecom[[#This Row],[Dates]],"YYYY")</f>
        <v>2026</v>
      </c>
      <c r="T2762" s="16"/>
    </row>
    <row r="2763" spans="1:20" x14ac:dyDescent="0.25">
      <c r="A2763" t="s">
        <v>62</v>
      </c>
      <c r="B2763" s="16">
        <v>46285</v>
      </c>
      <c r="C2763" t="s">
        <v>44</v>
      </c>
      <c r="D2763" t="s">
        <v>15</v>
      </c>
      <c r="E2763" t="s">
        <v>52</v>
      </c>
      <c r="F2763" t="s">
        <v>24</v>
      </c>
      <c r="G2763">
        <v>94110</v>
      </c>
      <c r="H2763" t="s">
        <v>25</v>
      </c>
      <c r="I2763" t="s">
        <v>35</v>
      </c>
      <c r="J2763" t="s">
        <v>59</v>
      </c>
      <c r="K2763" s="6">
        <v>0.99</v>
      </c>
      <c r="L2763">
        <v>1</v>
      </c>
      <c r="M2763">
        <v>0</v>
      </c>
      <c r="N2763" s="6">
        <v>0.43559999999999999</v>
      </c>
      <c r="O2763" t="str">
        <f t="shared" si="129"/>
        <v/>
      </c>
      <c r="P2763" s="6">
        <f t="shared" si="130"/>
        <v>37.720666666666666</v>
      </c>
      <c r="Q2763">
        <f t="shared" si="131"/>
        <v>106.99016279736846</v>
      </c>
      <c r="R2763" s="16" t="str">
        <f>TEXT(Ecom[[#This Row],[Dates]],"mmm")</f>
        <v>Sep</v>
      </c>
      <c r="S2763" s="16" t="str">
        <f>TEXT(Ecom[[#This Row],[Dates]],"YYYY")</f>
        <v>2026</v>
      </c>
      <c r="T2763" s="16"/>
    </row>
    <row r="2764" spans="1:20" x14ac:dyDescent="0.25">
      <c r="A2764" t="s">
        <v>62</v>
      </c>
      <c r="B2764" s="16">
        <v>45867</v>
      </c>
      <c r="C2764" t="s">
        <v>44</v>
      </c>
      <c r="D2764" t="s">
        <v>15</v>
      </c>
      <c r="E2764" t="s">
        <v>52</v>
      </c>
      <c r="F2764" t="s">
        <v>24</v>
      </c>
      <c r="G2764">
        <v>94110</v>
      </c>
      <c r="H2764" t="s">
        <v>25</v>
      </c>
      <c r="I2764" t="s">
        <v>26</v>
      </c>
      <c r="J2764" t="s">
        <v>37</v>
      </c>
      <c r="K2764" s="6">
        <v>101.84</v>
      </c>
      <c r="L2764">
        <v>5</v>
      </c>
      <c r="M2764">
        <v>0.2</v>
      </c>
      <c r="N2764" s="6">
        <v>36.917000000000002</v>
      </c>
      <c r="O2764" t="str">
        <f t="shared" si="129"/>
        <v/>
      </c>
      <c r="P2764" s="6">
        <f t="shared" si="130"/>
        <v>47.775666666666666</v>
      </c>
      <c r="Q2764">
        <f t="shared" si="131"/>
        <v>34.982998357403183</v>
      </c>
      <c r="R2764" s="16" t="str">
        <f>TEXT(Ecom[[#This Row],[Dates]],"mmm")</f>
        <v>Jul</v>
      </c>
      <c r="S2764" s="16" t="str">
        <f>TEXT(Ecom[[#This Row],[Dates]],"YYYY")</f>
        <v>2025</v>
      </c>
      <c r="T2764" s="16"/>
    </row>
    <row r="2765" spans="1:20" x14ac:dyDescent="0.25">
      <c r="A2765" t="s">
        <v>28</v>
      </c>
      <c r="B2765" s="16">
        <v>45828</v>
      </c>
      <c r="C2765" t="s">
        <v>44</v>
      </c>
      <c r="D2765" t="s">
        <v>15</v>
      </c>
      <c r="E2765" t="s">
        <v>55</v>
      </c>
      <c r="F2765" t="s">
        <v>56</v>
      </c>
      <c r="G2765">
        <v>19140</v>
      </c>
      <c r="H2765" t="s">
        <v>57</v>
      </c>
      <c r="I2765" t="s">
        <v>26</v>
      </c>
      <c r="J2765" t="s">
        <v>37</v>
      </c>
      <c r="K2765" s="6">
        <v>10.332000000000001</v>
      </c>
      <c r="L2765">
        <v>3</v>
      </c>
      <c r="M2765">
        <v>0.7</v>
      </c>
      <c r="N2765" s="6">
        <v>-7.5768000000000004</v>
      </c>
      <c r="O2765">
        <f t="shared" si="129"/>
        <v>-7.5768000000000004</v>
      </c>
      <c r="P2765" s="6">
        <f t="shared" si="130"/>
        <v>16.805000000000003</v>
      </c>
      <c r="Q2765">
        <f t="shared" si="131"/>
        <v>19.047596096990141</v>
      </c>
      <c r="R2765" s="16" t="str">
        <f>TEXT(Ecom[[#This Row],[Dates]],"mmm")</f>
        <v>Jun</v>
      </c>
      <c r="S2765" s="16" t="str">
        <f>TEXT(Ecom[[#This Row],[Dates]],"YYYY")</f>
        <v>2025</v>
      </c>
      <c r="T2765" s="16"/>
    </row>
    <row r="2766" spans="1:20" x14ac:dyDescent="0.25">
      <c r="A2766" t="s">
        <v>28</v>
      </c>
      <c r="B2766" s="16">
        <v>46156</v>
      </c>
      <c r="C2766" t="s">
        <v>44</v>
      </c>
      <c r="D2766" t="s">
        <v>15</v>
      </c>
      <c r="E2766" t="s">
        <v>55</v>
      </c>
      <c r="F2766" t="s">
        <v>56</v>
      </c>
      <c r="G2766">
        <v>19140</v>
      </c>
      <c r="H2766" t="s">
        <v>57</v>
      </c>
      <c r="I2766" t="s">
        <v>26</v>
      </c>
      <c r="J2766" t="s">
        <v>37</v>
      </c>
      <c r="K2766" s="6">
        <v>31.155000000000001</v>
      </c>
      <c r="L2766">
        <v>5</v>
      </c>
      <c r="M2766">
        <v>0.7</v>
      </c>
      <c r="N2766" s="6">
        <v>-23.8855</v>
      </c>
      <c r="O2766">
        <f t="shared" si="129"/>
        <v>-23.8855</v>
      </c>
      <c r="P2766" s="6">
        <f t="shared" si="130"/>
        <v>24.822333333333333</v>
      </c>
      <c r="Q2766">
        <f t="shared" si="131"/>
        <v>11.968279727246921</v>
      </c>
      <c r="R2766" s="16" t="str">
        <f>TEXT(Ecom[[#This Row],[Dates]],"mmm")</f>
        <v>May</v>
      </c>
      <c r="S2766" s="16" t="str">
        <f>TEXT(Ecom[[#This Row],[Dates]],"YYYY")</f>
        <v>2026</v>
      </c>
      <c r="T2766" s="16"/>
    </row>
    <row r="2767" spans="1:20" x14ac:dyDescent="0.25">
      <c r="A2767" t="s">
        <v>28</v>
      </c>
      <c r="B2767" s="16">
        <v>45907</v>
      </c>
      <c r="C2767" t="s">
        <v>44</v>
      </c>
      <c r="D2767" t="s">
        <v>15</v>
      </c>
      <c r="E2767" t="s">
        <v>55</v>
      </c>
      <c r="F2767" t="s">
        <v>56</v>
      </c>
      <c r="G2767">
        <v>19140</v>
      </c>
      <c r="H2767" t="s">
        <v>57</v>
      </c>
      <c r="I2767" t="s">
        <v>26</v>
      </c>
      <c r="J2767" t="s">
        <v>32</v>
      </c>
      <c r="K2767" s="6">
        <v>8.9280000000000008</v>
      </c>
      <c r="L2767">
        <v>2</v>
      </c>
      <c r="M2767">
        <v>0.2</v>
      </c>
      <c r="N2767" s="6">
        <v>0.66959999999999997</v>
      </c>
      <c r="O2767" t="str">
        <f t="shared" si="129"/>
        <v/>
      </c>
      <c r="P2767" s="6">
        <f t="shared" si="130"/>
        <v>655.82399999999996</v>
      </c>
      <c r="Q2767">
        <f t="shared" si="131"/>
        <v>732.30906077840405</v>
      </c>
      <c r="R2767" s="16" t="str">
        <f>TEXT(Ecom[[#This Row],[Dates]],"mmm")</f>
        <v>Sep</v>
      </c>
      <c r="S2767" s="16" t="str">
        <f>TEXT(Ecom[[#This Row],[Dates]],"YYYY")</f>
        <v>2025</v>
      </c>
      <c r="T2767" s="16"/>
    </row>
    <row r="2768" spans="1:20" x14ac:dyDescent="0.25">
      <c r="A2768" t="s">
        <v>62</v>
      </c>
      <c r="B2768" s="16">
        <v>46163</v>
      </c>
      <c r="C2768" t="s">
        <v>14</v>
      </c>
      <c r="D2768" t="s">
        <v>15</v>
      </c>
      <c r="E2768" t="s">
        <v>55</v>
      </c>
      <c r="F2768" t="s">
        <v>56</v>
      </c>
      <c r="G2768">
        <v>19134</v>
      </c>
      <c r="H2768" t="s">
        <v>57</v>
      </c>
      <c r="I2768" t="s">
        <v>26</v>
      </c>
      <c r="J2768" t="s">
        <v>38</v>
      </c>
      <c r="K2768" s="6">
        <v>34.384</v>
      </c>
      <c r="L2768">
        <v>1</v>
      </c>
      <c r="M2768">
        <v>0.2</v>
      </c>
      <c r="N2768" s="6">
        <v>3.8681999999999999</v>
      </c>
      <c r="O2768" t="str">
        <f t="shared" si="129"/>
        <v/>
      </c>
      <c r="P2768" s="6">
        <f t="shared" si="130"/>
        <v>663.57866666666666</v>
      </c>
      <c r="Q2768">
        <f t="shared" si="131"/>
        <v>818.0091191850878</v>
      </c>
      <c r="R2768" s="16" t="str">
        <f>TEXT(Ecom[[#This Row],[Dates]],"mmm")</f>
        <v>May</v>
      </c>
      <c r="S2768" s="16" t="str">
        <f>TEXT(Ecom[[#This Row],[Dates]],"YYYY")</f>
        <v>2026</v>
      </c>
      <c r="T2768" s="16"/>
    </row>
    <row r="2769" spans="1:20" x14ac:dyDescent="0.25">
      <c r="A2769" t="s">
        <v>62</v>
      </c>
      <c r="B2769" s="16">
        <v>45713</v>
      </c>
      <c r="C2769" t="s">
        <v>14</v>
      </c>
      <c r="D2769" t="s">
        <v>15</v>
      </c>
      <c r="E2769" t="s">
        <v>55</v>
      </c>
      <c r="F2769" t="s">
        <v>56</v>
      </c>
      <c r="G2769">
        <v>19134</v>
      </c>
      <c r="H2769" t="s">
        <v>57</v>
      </c>
      <c r="I2769" t="s">
        <v>26</v>
      </c>
      <c r="J2769" t="s">
        <v>38</v>
      </c>
      <c r="K2769" s="6">
        <v>1924.16</v>
      </c>
      <c r="L2769">
        <v>8</v>
      </c>
      <c r="M2769">
        <v>0.2</v>
      </c>
      <c r="N2769" s="6">
        <v>312.67599999999999</v>
      </c>
      <c r="O2769" t="str">
        <f t="shared" si="129"/>
        <v/>
      </c>
      <c r="P2769" s="6">
        <f t="shared" si="130"/>
        <v>668.82399999999996</v>
      </c>
      <c r="Q2769">
        <f t="shared" si="131"/>
        <v>892.58425771397901</v>
      </c>
      <c r="R2769" s="16" t="str">
        <f>TEXT(Ecom[[#This Row],[Dates]],"mmm")</f>
        <v>Feb</v>
      </c>
      <c r="S2769" s="16" t="str">
        <f>TEXT(Ecom[[#This Row],[Dates]],"YYYY")</f>
        <v>2025</v>
      </c>
      <c r="T2769" s="16"/>
    </row>
    <row r="2770" spans="1:20" x14ac:dyDescent="0.25">
      <c r="A2770" t="s">
        <v>28</v>
      </c>
      <c r="B2770" s="16">
        <v>45722</v>
      </c>
      <c r="C2770" t="s">
        <v>14</v>
      </c>
      <c r="D2770" t="s">
        <v>15</v>
      </c>
      <c r="E2770" t="s">
        <v>135</v>
      </c>
      <c r="F2770" t="s">
        <v>46</v>
      </c>
      <c r="G2770">
        <v>75220</v>
      </c>
      <c r="H2770" t="s">
        <v>47</v>
      </c>
      <c r="I2770" t="s">
        <v>26</v>
      </c>
      <c r="J2770" t="s">
        <v>38</v>
      </c>
      <c r="K2770" s="6">
        <v>32.192</v>
      </c>
      <c r="L2770">
        <v>2</v>
      </c>
      <c r="M2770">
        <v>0.8</v>
      </c>
      <c r="N2770" s="6">
        <v>-80.48</v>
      </c>
      <c r="O2770">
        <f t="shared" si="129"/>
        <v>-80.48</v>
      </c>
      <c r="P2770" s="6">
        <f t="shared" si="130"/>
        <v>43.429333333333339</v>
      </c>
      <c r="Q2770">
        <f t="shared" si="131"/>
        <v>510.38039233439144</v>
      </c>
      <c r="R2770" s="16" t="str">
        <f>TEXT(Ecom[[#This Row],[Dates]],"mmm")</f>
        <v>Mar</v>
      </c>
      <c r="S2770" s="16" t="str">
        <f>TEXT(Ecom[[#This Row],[Dates]],"YYYY")</f>
        <v>2025</v>
      </c>
      <c r="T2770" s="16"/>
    </row>
    <row r="2771" spans="1:20" x14ac:dyDescent="0.25">
      <c r="A2771" t="s">
        <v>28</v>
      </c>
      <c r="B2771" s="16">
        <v>45666</v>
      </c>
      <c r="C2771" t="s">
        <v>14</v>
      </c>
      <c r="D2771" t="s">
        <v>15</v>
      </c>
      <c r="E2771" t="s">
        <v>135</v>
      </c>
      <c r="F2771" t="s">
        <v>46</v>
      </c>
      <c r="G2771">
        <v>75220</v>
      </c>
      <c r="H2771" t="s">
        <v>47</v>
      </c>
      <c r="I2771" t="s">
        <v>35</v>
      </c>
      <c r="J2771" t="s">
        <v>59</v>
      </c>
      <c r="K2771" s="6">
        <v>50.12</v>
      </c>
      <c r="L2771">
        <v>7</v>
      </c>
      <c r="M2771">
        <v>0.2</v>
      </c>
      <c r="N2771" s="6">
        <v>-0.62649999999999995</v>
      </c>
      <c r="O2771">
        <f t="shared" si="129"/>
        <v>-0.62649999999999995</v>
      </c>
      <c r="P2771" s="6">
        <f t="shared" si="130"/>
        <v>50.865333333333332</v>
      </c>
      <c r="Q2771">
        <f t="shared" si="131"/>
        <v>357.22472973165202</v>
      </c>
      <c r="R2771" s="16" t="str">
        <f>TEXT(Ecom[[#This Row],[Dates]],"mmm")</f>
        <v>Jan</v>
      </c>
      <c r="S2771" s="16" t="str">
        <f>TEXT(Ecom[[#This Row],[Dates]],"YYYY")</f>
        <v>2025</v>
      </c>
      <c r="T2771" s="16"/>
    </row>
    <row r="2772" spans="1:20" x14ac:dyDescent="0.25">
      <c r="A2772" t="s">
        <v>28</v>
      </c>
      <c r="B2772" s="16">
        <v>45991</v>
      </c>
      <c r="C2772" t="s">
        <v>14</v>
      </c>
      <c r="D2772" t="s">
        <v>15</v>
      </c>
      <c r="E2772" t="s">
        <v>135</v>
      </c>
      <c r="F2772" t="s">
        <v>46</v>
      </c>
      <c r="G2772">
        <v>75220</v>
      </c>
      <c r="H2772" t="s">
        <v>47</v>
      </c>
      <c r="I2772" t="s">
        <v>35</v>
      </c>
      <c r="J2772" t="s">
        <v>59</v>
      </c>
      <c r="K2772" s="6">
        <v>47.975999999999999</v>
      </c>
      <c r="L2772">
        <v>3</v>
      </c>
      <c r="M2772">
        <v>0.2</v>
      </c>
      <c r="N2772" s="6">
        <v>1.7990999999999999</v>
      </c>
      <c r="O2772" t="str">
        <f t="shared" si="129"/>
        <v/>
      </c>
      <c r="P2772" s="6">
        <f t="shared" si="130"/>
        <v>40.526666666666664</v>
      </c>
      <c r="Q2772">
        <f t="shared" si="131"/>
        <v>12.816833028829267</v>
      </c>
      <c r="R2772" s="16" t="str">
        <f>TEXT(Ecom[[#This Row],[Dates]],"mmm")</f>
        <v>Nov</v>
      </c>
      <c r="S2772" s="16" t="str">
        <f>TEXT(Ecom[[#This Row],[Dates]],"YYYY")</f>
        <v>2025</v>
      </c>
      <c r="T2772" s="16"/>
    </row>
    <row r="2773" spans="1:20" x14ac:dyDescent="0.25">
      <c r="A2773" t="s">
        <v>28</v>
      </c>
      <c r="B2773" s="16">
        <v>46083</v>
      </c>
      <c r="C2773" t="s">
        <v>14</v>
      </c>
      <c r="D2773" t="s">
        <v>15</v>
      </c>
      <c r="E2773" t="s">
        <v>417</v>
      </c>
      <c r="F2773" t="s">
        <v>49</v>
      </c>
      <c r="G2773">
        <v>53186</v>
      </c>
      <c r="H2773" t="s">
        <v>47</v>
      </c>
      <c r="I2773" t="s">
        <v>26</v>
      </c>
      <c r="J2773" t="s">
        <v>32</v>
      </c>
      <c r="K2773" s="6">
        <v>54.5</v>
      </c>
      <c r="L2773">
        <v>5</v>
      </c>
      <c r="M2773">
        <v>0</v>
      </c>
      <c r="N2773" s="6">
        <v>14.17</v>
      </c>
      <c r="O2773" t="str">
        <f t="shared" si="129"/>
        <v/>
      </c>
      <c r="P2773" s="6">
        <f t="shared" si="130"/>
        <v>41.014666666666663</v>
      </c>
      <c r="Q2773">
        <f t="shared" si="131"/>
        <v>13.455205816172249</v>
      </c>
      <c r="R2773" s="16" t="str">
        <f>TEXT(Ecom[[#This Row],[Dates]],"mmm")</f>
        <v>Mar</v>
      </c>
      <c r="S2773" s="16" t="str">
        <f>TEXT(Ecom[[#This Row],[Dates]],"YYYY")</f>
        <v>2026</v>
      </c>
      <c r="T2773" s="16"/>
    </row>
    <row r="2774" spans="1:20" x14ac:dyDescent="0.25">
      <c r="A2774" t="s">
        <v>62</v>
      </c>
      <c r="B2774" s="16">
        <v>45807</v>
      </c>
      <c r="C2774" t="s">
        <v>14</v>
      </c>
      <c r="D2774" t="s">
        <v>15</v>
      </c>
      <c r="E2774" t="s">
        <v>29</v>
      </c>
      <c r="F2774" t="s">
        <v>30</v>
      </c>
      <c r="G2774">
        <v>33311</v>
      </c>
      <c r="H2774" t="s">
        <v>18</v>
      </c>
      <c r="I2774" t="s">
        <v>19</v>
      </c>
      <c r="J2774" t="s">
        <v>33</v>
      </c>
      <c r="K2774" s="6">
        <v>19.103999999999999</v>
      </c>
      <c r="L2774">
        <v>3</v>
      </c>
      <c r="M2774">
        <v>0.2</v>
      </c>
      <c r="N2774" s="6">
        <v>5.7312000000000003</v>
      </c>
      <c r="O2774" t="str">
        <f t="shared" si="129"/>
        <v/>
      </c>
      <c r="P2774" s="6">
        <f t="shared" si="130"/>
        <v>26.303999999999998</v>
      </c>
      <c r="Q2774">
        <f t="shared" si="131"/>
        <v>16.16449798054251</v>
      </c>
      <c r="R2774" s="16" t="str">
        <f>TEXT(Ecom[[#This Row],[Dates]],"mmm")</f>
        <v>May</v>
      </c>
      <c r="S2774" s="16" t="str">
        <f>TEXT(Ecom[[#This Row],[Dates]],"YYYY")</f>
        <v>2025</v>
      </c>
      <c r="T2774" s="16"/>
    </row>
    <row r="2775" spans="1:20" x14ac:dyDescent="0.25">
      <c r="A2775" t="s">
        <v>28</v>
      </c>
      <c r="B2775" s="16">
        <v>46367</v>
      </c>
      <c r="C2775" t="s">
        <v>14</v>
      </c>
      <c r="D2775" t="s">
        <v>15</v>
      </c>
      <c r="E2775" t="s">
        <v>140</v>
      </c>
      <c r="F2775" t="s">
        <v>70</v>
      </c>
      <c r="G2775">
        <v>48205</v>
      </c>
      <c r="H2775" t="s">
        <v>47</v>
      </c>
      <c r="I2775" t="s">
        <v>26</v>
      </c>
      <c r="J2775" t="s">
        <v>37</v>
      </c>
      <c r="K2775" s="6">
        <v>49.44</v>
      </c>
      <c r="L2775">
        <v>3</v>
      </c>
      <c r="M2775">
        <v>0</v>
      </c>
      <c r="N2775" s="6">
        <v>24.2256</v>
      </c>
      <c r="O2775" t="str">
        <f t="shared" si="129"/>
        <v/>
      </c>
      <c r="P2775" s="6">
        <f t="shared" si="130"/>
        <v>71.415999999999997</v>
      </c>
      <c r="Q2775">
        <f t="shared" si="131"/>
        <v>49.050745538940852</v>
      </c>
      <c r="R2775" s="16" t="str">
        <f>TEXT(Ecom[[#This Row],[Dates]],"mmm")</f>
        <v>Dec</v>
      </c>
      <c r="S2775" s="16" t="str">
        <f>TEXT(Ecom[[#This Row],[Dates]],"YYYY")</f>
        <v>2026</v>
      </c>
      <c r="T2775" s="16"/>
    </row>
    <row r="2776" spans="1:20" x14ac:dyDescent="0.25">
      <c r="A2776" t="s">
        <v>28</v>
      </c>
      <c r="B2776" s="16">
        <v>45698</v>
      </c>
      <c r="C2776" t="s">
        <v>44</v>
      </c>
      <c r="D2776" t="s">
        <v>15</v>
      </c>
      <c r="E2776" t="s">
        <v>82</v>
      </c>
      <c r="F2776" t="s">
        <v>104</v>
      </c>
      <c r="G2776">
        <v>45503</v>
      </c>
      <c r="H2776" t="s">
        <v>57</v>
      </c>
      <c r="I2776" t="s">
        <v>26</v>
      </c>
      <c r="J2776" t="s">
        <v>41</v>
      </c>
      <c r="K2776" s="6">
        <v>10.368</v>
      </c>
      <c r="L2776">
        <v>2</v>
      </c>
      <c r="M2776">
        <v>0.2</v>
      </c>
      <c r="N2776" s="6">
        <v>3.6288</v>
      </c>
      <c r="O2776" t="str">
        <f t="shared" si="129"/>
        <v/>
      </c>
      <c r="P2776" s="6">
        <f t="shared" si="130"/>
        <v>75.263999999999996</v>
      </c>
      <c r="Q2776">
        <f t="shared" si="131"/>
        <v>49.500367244428936</v>
      </c>
      <c r="R2776" s="16" t="str">
        <f>TEXT(Ecom[[#This Row],[Dates]],"mmm")</f>
        <v>Feb</v>
      </c>
      <c r="S2776" s="16" t="str">
        <f>TEXT(Ecom[[#This Row],[Dates]],"YYYY")</f>
        <v>2025</v>
      </c>
      <c r="T2776" s="16"/>
    </row>
    <row r="2777" spans="1:20" x14ac:dyDescent="0.25">
      <c r="A2777" t="s">
        <v>28</v>
      </c>
      <c r="B2777" s="16">
        <v>46198</v>
      </c>
      <c r="C2777" t="s">
        <v>14</v>
      </c>
      <c r="D2777" t="s">
        <v>15</v>
      </c>
      <c r="E2777" t="s">
        <v>144</v>
      </c>
      <c r="F2777" t="s">
        <v>24</v>
      </c>
      <c r="G2777">
        <v>92037</v>
      </c>
      <c r="H2777" t="s">
        <v>25</v>
      </c>
      <c r="I2777" t="s">
        <v>26</v>
      </c>
      <c r="J2777" t="s">
        <v>32</v>
      </c>
      <c r="K2777" s="6">
        <v>154.44</v>
      </c>
      <c r="L2777">
        <v>3</v>
      </c>
      <c r="M2777">
        <v>0</v>
      </c>
      <c r="N2777" s="6">
        <v>1.5444</v>
      </c>
      <c r="O2777" t="str">
        <f t="shared" si="129"/>
        <v/>
      </c>
      <c r="P2777" s="6">
        <f t="shared" si="130"/>
        <v>136.96333333333334</v>
      </c>
      <c r="Q2777">
        <f t="shared" si="131"/>
        <v>59.215608818146116</v>
      </c>
      <c r="R2777" s="16" t="str">
        <f>TEXT(Ecom[[#This Row],[Dates]],"mmm")</f>
        <v>Jun</v>
      </c>
      <c r="S2777" s="16" t="str">
        <f>TEXT(Ecom[[#This Row],[Dates]],"YYYY")</f>
        <v>2026</v>
      </c>
      <c r="T2777" s="16"/>
    </row>
    <row r="2778" spans="1:20" x14ac:dyDescent="0.25">
      <c r="A2778" t="s">
        <v>28</v>
      </c>
      <c r="B2778" s="16">
        <v>46376</v>
      </c>
      <c r="C2778" t="s">
        <v>22</v>
      </c>
      <c r="D2778" t="s">
        <v>15</v>
      </c>
      <c r="E2778" t="s">
        <v>151</v>
      </c>
      <c r="F2778" t="s">
        <v>98</v>
      </c>
      <c r="G2778">
        <v>80906</v>
      </c>
      <c r="H2778" t="s">
        <v>25</v>
      </c>
      <c r="I2778" t="s">
        <v>26</v>
      </c>
      <c r="J2778" t="s">
        <v>38</v>
      </c>
      <c r="K2778" s="6">
        <v>60.984000000000002</v>
      </c>
      <c r="L2778">
        <v>7</v>
      </c>
      <c r="M2778">
        <v>0.2</v>
      </c>
      <c r="N2778" s="6">
        <v>4.5738000000000003</v>
      </c>
      <c r="O2778" t="str">
        <f t="shared" si="129"/>
        <v/>
      </c>
      <c r="P2778" s="6">
        <f t="shared" si="130"/>
        <v>93.376666666666665</v>
      </c>
      <c r="Q2778">
        <f t="shared" si="131"/>
        <v>53.17927463324898</v>
      </c>
      <c r="R2778" s="16" t="str">
        <f>TEXT(Ecom[[#This Row],[Dates]],"mmm")</f>
        <v>Dec</v>
      </c>
      <c r="S2778" s="16" t="str">
        <f>TEXT(Ecom[[#This Row],[Dates]],"YYYY")</f>
        <v>2026</v>
      </c>
      <c r="T2778" s="16"/>
    </row>
    <row r="2779" spans="1:20" x14ac:dyDescent="0.25">
      <c r="A2779" t="s">
        <v>13</v>
      </c>
      <c r="B2779" s="16">
        <v>45841</v>
      </c>
      <c r="C2779" t="s">
        <v>14</v>
      </c>
      <c r="D2779" t="s">
        <v>15</v>
      </c>
      <c r="E2779" t="s">
        <v>418</v>
      </c>
      <c r="F2779" t="s">
        <v>24</v>
      </c>
      <c r="G2779">
        <v>93309</v>
      </c>
      <c r="H2779" t="s">
        <v>25</v>
      </c>
      <c r="I2779" t="s">
        <v>19</v>
      </c>
      <c r="J2779" t="s">
        <v>20</v>
      </c>
      <c r="K2779" s="6">
        <v>195.46600000000001</v>
      </c>
      <c r="L2779">
        <v>2</v>
      </c>
      <c r="M2779">
        <v>0.15</v>
      </c>
      <c r="N2779" s="6">
        <v>-13.797599999999999</v>
      </c>
      <c r="O2779">
        <f t="shared" si="129"/>
        <v>-13.797599999999999</v>
      </c>
      <c r="P2779" s="6">
        <f t="shared" si="130"/>
        <v>73.840666666666678</v>
      </c>
      <c r="Q2779">
        <f t="shared" si="131"/>
        <v>66.801661489649931</v>
      </c>
      <c r="R2779" s="16" t="str">
        <f>TEXT(Ecom[[#This Row],[Dates]],"mmm")</f>
        <v>Jul</v>
      </c>
      <c r="S2779" s="16" t="str">
        <f>TEXT(Ecom[[#This Row],[Dates]],"YYYY")</f>
        <v>2025</v>
      </c>
      <c r="T2779" s="16"/>
    </row>
    <row r="2780" spans="1:20" x14ac:dyDescent="0.25">
      <c r="A2780" t="s">
        <v>28</v>
      </c>
      <c r="B2780" s="16">
        <v>45915</v>
      </c>
      <c r="C2780" t="s">
        <v>22</v>
      </c>
      <c r="D2780" t="s">
        <v>15</v>
      </c>
      <c r="E2780" t="s">
        <v>419</v>
      </c>
      <c r="F2780" t="s">
        <v>30</v>
      </c>
      <c r="G2780">
        <v>33068</v>
      </c>
      <c r="H2780" t="s">
        <v>18</v>
      </c>
      <c r="I2780" t="s">
        <v>19</v>
      </c>
      <c r="J2780" t="s">
        <v>33</v>
      </c>
      <c r="K2780" s="6">
        <v>23.68</v>
      </c>
      <c r="L2780">
        <v>8</v>
      </c>
      <c r="M2780">
        <v>0.2</v>
      </c>
      <c r="N2780" s="6">
        <v>6.2160000000000002</v>
      </c>
      <c r="O2780" t="str">
        <f t="shared" si="129"/>
        <v/>
      </c>
      <c r="P2780" s="6">
        <f t="shared" si="130"/>
        <v>28.418666666666667</v>
      </c>
      <c r="Q2780">
        <f t="shared" si="131"/>
        <v>60.311177537832904</v>
      </c>
      <c r="R2780" s="16" t="str">
        <f>TEXT(Ecom[[#This Row],[Dates]],"mmm")</f>
        <v>Sep</v>
      </c>
      <c r="S2780" s="16" t="str">
        <f>TEXT(Ecom[[#This Row],[Dates]],"YYYY")</f>
        <v>2025</v>
      </c>
      <c r="T2780" s="16"/>
    </row>
    <row r="2781" spans="1:20" x14ac:dyDescent="0.25">
      <c r="A2781" t="s">
        <v>28</v>
      </c>
      <c r="B2781" s="16">
        <v>46121</v>
      </c>
      <c r="C2781" t="s">
        <v>22</v>
      </c>
      <c r="D2781" t="s">
        <v>15</v>
      </c>
      <c r="E2781" t="s">
        <v>419</v>
      </c>
      <c r="F2781" t="s">
        <v>30</v>
      </c>
      <c r="G2781">
        <v>33068</v>
      </c>
      <c r="H2781" t="s">
        <v>18</v>
      </c>
      <c r="I2781" t="s">
        <v>35</v>
      </c>
      <c r="J2781" t="s">
        <v>59</v>
      </c>
      <c r="K2781" s="6">
        <v>2.3759999999999999</v>
      </c>
      <c r="L2781">
        <v>3</v>
      </c>
      <c r="M2781">
        <v>0.2</v>
      </c>
      <c r="N2781" s="6">
        <v>0.74250000000000005</v>
      </c>
      <c r="O2781" t="str">
        <f t="shared" si="129"/>
        <v/>
      </c>
      <c r="P2781" s="6">
        <f t="shared" si="130"/>
        <v>27.858666666666664</v>
      </c>
      <c r="Q2781">
        <f t="shared" si="131"/>
        <v>45.051870248513424</v>
      </c>
      <c r="R2781" s="16" t="str">
        <f>TEXT(Ecom[[#This Row],[Dates]],"mmm")</f>
        <v>Apr</v>
      </c>
      <c r="S2781" s="16" t="str">
        <f>TEXT(Ecom[[#This Row],[Dates]],"YYYY")</f>
        <v>2026</v>
      </c>
      <c r="T2781" s="16"/>
    </row>
    <row r="2782" spans="1:20" x14ac:dyDescent="0.25">
      <c r="A2782" t="s">
        <v>62</v>
      </c>
      <c r="B2782" s="16">
        <v>46312</v>
      </c>
      <c r="C2782" t="s">
        <v>14</v>
      </c>
      <c r="D2782" t="s">
        <v>15</v>
      </c>
      <c r="E2782" t="s">
        <v>75</v>
      </c>
      <c r="F2782" t="s">
        <v>76</v>
      </c>
      <c r="G2782">
        <v>10035</v>
      </c>
      <c r="H2782" t="s">
        <v>57</v>
      </c>
      <c r="I2782" t="s">
        <v>26</v>
      </c>
      <c r="J2782" t="s">
        <v>27</v>
      </c>
      <c r="K2782" s="6">
        <v>59.2</v>
      </c>
      <c r="L2782">
        <v>4</v>
      </c>
      <c r="M2782">
        <v>0</v>
      </c>
      <c r="N2782" s="6">
        <v>29.6</v>
      </c>
      <c r="O2782" t="str">
        <f t="shared" si="129"/>
        <v/>
      </c>
      <c r="P2782" s="6">
        <f t="shared" si="130"/>
        <v>113.06</v>
      </c>
      <c r="Q2782">
        <f t="shared" si="131"/>
        <v>85.603000058192848</v>
      </c>
      <c r="R2782" s="16" t="str">
        <f>TEXT(Ecom[[#This Row],[Dates]],"mmm")</f>
        <v>Oct</v>
      </c>
      <c r="S2782" s="16" t="str">
        <f>TEXT(Ecom[[#This Row],[Dates]],"YYYY")</f>
        <v>2026</v>
      </c>
      <c r="T2782" s="16"/>
    </row>
    <row r="2783" spans="1:20" x14ac:dyDescent="0.25">
      <c r="A2783" t="s">
        <v>28</v>
      </c>
      <c r="B2783" s="16">
        <v>46136</v>
      </c>
      <c r="C2783" t="s">
        <v>14</v>
      </c>
      <c r="D2783" t="s">
        <v>15</v>
      </c>
      <c r="E2783" t="s">
        <v>143</v>
      </c>
      <c r="F2783" t="s">
        <v>68</v>
      </c>
      <c r="G2783">
        <v>55044</v>
      </c>
      <c r="H2783" t="s">
        <v>47</v>
      </c>
      <c r="I2783" t="s">
        <v>26</v>
      </c>
      <c r="J2783" t="s">
        <v>34</v>
      </c>
      <c r="K2783" s="6">
        <v>22</v>
      </c>
      <c r="L2783">
        <v>10</v>
      </c>
      <c r="M2783">
        <v>0</v>
      </c>
      <c r="N2783" s="6">
        <v>9.68</v>
      </c>
      <c r="O2783" t="str">
        <f t="shared" si="129"/>
        <v/>
      </c>
      <c r="P2783" s="6">
        <f t="shared" si="130"/>
        <v>101.32266666666668</v>
      </c>
      <c r="Q2783">
        <f t="shared" si="131"/>
        <v>94.897806514087506</v>
      </c>
      <c r="R2783" s="16" t="str">
        <f>TEXT(Ecom[[#This Row],[Dates]],"mmm")</f>
        <v>Apr</v>
      </c>
      <c r="S2783" s="16" t="str">
        <f>TEXT(Ecom[[#This Row],[Dates]],"YYYY")</f>
        <v>2026</v>
      </c>
      <c r="T2783" s="16"/>
    </row>
    <row r="2784" spans="1:20" x14ac:dyDescent="0.25">
      <c r="A2784" t="s">
        <v>28</v>
      </c>
      <c r="B2784" s="16">
        <v>45831</v>
      </c>
      <c r="C2784" t="s">
        <v>14</v>
      </c>
      <c r="D2784" t="s">
        <v>15</v>
      </c>
      <c r="E2784" t="s">
        <v>140</v>
      </c>
      <c r="F2784" t="s">
        <v>70</v>
      </c>
      <c r="G2784">
        <v>48234</v>
      </c>
      <c r="H2784" t="s">
        <v>47</v>
      </c>
      <c r="I2784" t="s">
        <v>35</v>
      </c>
      <c r="J2784" t="s">
        <v>36</v>
      </c>
      <c r="K2784" s="6">
        <v>257.98</v>
      </c>
      <c r="L2784">
        <v>2</v>
      </c>
      <c r="M2784">
        <v>0</v>
      </c>
      <c r="N2784" s="6">
        <v>74.8142</v>
      </c>
      <c r="O2784" t="str">
        <f t="shared" si="129"/>
        <v/>
      </c>
      <c r="P2784" s="6">
        <f t="shared" si="130"/>
        <v>101.98133333333334</v>
      </c>
      <c r="Q2784">
        <f t="shared" si="131"/>
        <v>104.98775975780684</v>
      </c>
      <c r="R2784" s="16" t="str">
        <f>TEXT(Ecom[[#This Row],[Dates]],"mmm")</f>
        <v>Jun</v>
      </c>
      <c r="S2784" s="16" t="str">
        <f>TEXT(Ecom[[#This Row],[Dates]],"YYYY")</f>
        <v>2025</v>
      </c>
      <c r="T2784" s="16"/>
    </row>
    <row r="2785" spans="1:20" x14ac:dyDescent="0.25">
      <c r="A2785" t="s">
        <v>28</v>
      </c>
      <c r="B2785" s="16">
        <v>46284</v>
      </c>
      <c r="C2785" t="s">
        <v>22</v>
      </c>
      <c r="D2785" t="s">
        <v>15</v>
      </c>
      <c r="E2785" t="s">
        <v>55</v>
      </c>
      <c r="F2785" t="s">
        <v>56</v>
      </c>
      <c r="G2785">
        <v>19134</v>
      </c>
      <c r="H2785" t="s">
        <v>57</v>
      </c>
      <c r="I2785" t="s">
        <v>35</v>
      </c>
      <c r="J2785" t="s">
        <v>36</v>
      </c>
      <c r="K2785" s="6">
        <v>23.988</v>
      </c>
      <c r="L2785">
        <v>2</v>
      </c>
      <c r="M2785">
        <v>0.4</v>
      </c>
      <c r="N2785" s="6">
        <v>-15.992000000000001</v>
      </c>
      <c r="O2785">
        <f t="shared" si="129"/>
        <v>-15.992000000000001</v>
      </c>
      <c r="P2785" s="6">
        <f t="shared" si="130"/>
        <v>216.5</v>
      </c>
      <c r="Q2785">
        <f t="shared" si="131"/>
        <v>231.16963756290087</v>
      </c>
      <c r="R2785" s="16" t="str">
        <f>TEXT(Ecom[[#This Row],[Dates]],"mmm")</f>
        <v>Sep</v>
      </c>
      <c r="S2785" s="16" t="str">
        <f>TEXT(Ecom[[#This Row],[Dates]],"YYYY")</f>
        <v>2026</v>
      </c>
      <c r="T2785" s="16"/>
    </row>
    <row r="2786" spans="1:20" x14ac:dyDescent="0.25">
      <c r="A2786" t="s">
        <v>28</v>
      </c>
      <c r="B2786" s="16">
        <v>45745</v>
      </c>
      <c r="C2786" t="s">
        <v>22</v>
      </c>
      <c r="D2786" t="s">
        <v>15</v>
      </c>
      <c r="E2786" t="s">
        <v>78</v>
      </c>
      <c r="F2786" t="s">
        <v>104</v>
      </c>
      <c r="G2786">
        <v>45373</v>
      </c>
      <c r="H2786" t="s">
        <v>57</v>
      </c>
      <c r="I2786" t="s">
        <v>35</v>
      </c>
      <c r="J2786" t="s">
        <v>36</v>
      </c>
      <c r="K2786" s="6">
        <v>23.975999999999999</v>
      </c>
      <c r="L2786">
        <v>4</v>
      </c>
      <c r="M2786">
        <v>0.4</v>
      </c>
      <c r="N2786" s="6">
        <v>-15.5844</v>
      </c>
      <c r="O2786">
        <f t="shared" si="129"/>
        <v>-15.5844</v>
      </c>
      <c r="P2786" s="6">
        <f t="shared" si="130"/>
        <v>211.13733333333332</v>
      </c>
      <c r="Q2786">
        <f t="shared" si="131"/>
        <v>255.37095043934869</v>
      </c>
      <c r="R2786" s="16" t="str">
        <f>TEXT(Ecom[[#This Row],[Dates]],"mmm")</f>
        <v>Mar</v>
      </c>
      <c r="S2786" s="16" t="str">
        <f>TEXT(Ecom[[#This Row],[Dates]],"YYYY")</f>
        <v>2025</v>
      </c>
      <c r="T2786" s="16"/>
    </row>
    <row r="2787" spans="1:20" x14ac:dyDescent="0.25">
      <c r="A2787" t="s">
        <v>62</v>
      </c>
      <c r="B2787" s="16">
        <v>46237</v>
      </c>
      <c r="C2787" t="s">
        <v>44</v>
      </c>
      <c r="D2787" t="s">
        <v>15</v>
      </c>
      <c r="E2787" t="s">
        <v>23</v>
      </c>
      <c r="F2787" t="s">
        <v>24</v>
      </c>
      <c r="G2787">
        <v>90036</v>
      </c>
      <c r="H2787" t="s">
        <v>25</v>
      </c>
      <c r="I2787" t="s">
        <v>19</v>
      </c>
      <c r="J2787" t="s">
        <v>21</v>
      </c>
      <c r="K2787" s="6">
        <v>601.53599999999994</v>
      </c>
      <c r="L2787">
        <v>4</v>
      </c>
      <c r="M2787">
        <v>0.2</v>
      </c>
      <c r="N2787" s="6">
        <v>0</v>
      </c>
      <c r="O2787" t="str">
        <f t="shared" si="129"/>
        <v/>
      </c>
      <c r="P2787" s="6">
        <f t="shared" si="130"/>
        <v>222.59866666666665</v>
      </c>
      <c r="Q2787">
        <f t="shared" si="131"/>
        <v>268.65868965714895</v>
      </c>
      <c r="R2787" s="16" t="str">
        <f>TEXT(Ecom[[#This Row],[Dates]],"mmm")</f>
        <v>Aug</v>
      </c>
      <c r="S2787" s="16" t="str">
        <f>TEXT(Ecom[[#This Row],[Dates]],"YYYY")</f>
        <v>2026</v>
      </c>
      <c r="T2787" s="16"/>
    </row>
    <row r="2788" spans="1:20" x14ac:dyDescent="0.25">
      <c r="A2788" t="s">
        <v>62</v>
      </c>
      <c r="B2788" s="16">
        <v>45715</v>
      </c>
      <c r="C2788" t="s">
        <v>44</v>
      </c>
      <c r="D2788" t="s">
        <v>15</v>
      </c>
      <c r="E2788" t="s">
        <v>23</v>
      </c>
      <c r="F2788" t="s">
        <v>24</v>
      </c>
      <c r="G2788">
        <v>90036</v>
      </c>
      <c r="H2788" t="s">
        <v>25</v>
      </c>
      <c r="I2788" t="s">
        <v>26</v>
      </c>
      <c r="J2788" t="s">
        <v>77</v>
      </c>
      <c r="K2788" s="6">
        <v>7.9</v>
      </c>
      <c r="L2788">
        <v>2</v>
      </c>
      <c r="M2788">
        <v>0</v>
      </c>
      <c r="N2788" s="6">
        <v>2.528</v>
      </c>
      <c r="O2788" t="str">
        <f t="shared" si="129"/>
        <v/>
      </c>
      <c r="P2788" s="6">
        <f t="shared" si="130"/>
        <v>27.574666666666669</v>
      </c>
      <c r="Q2788">
        <f t="shared" si="131"/>
        <v>151.00022097408404</v>
      </c>
      <c r="R2788" s="16" t="str">
        <f>TEXT(Ecom[[#This Row],[Dates]],"mmm")</f>
        <v>Feb</v>
      </c>
      <c r="S2788" s="16" t="str">
        <f>TEXT(Ecom[[#This Row],[Dates]],"YYYY")</f>
        <v>2025</v>
      </c>
      <c r="T2788" s="16"/>
    </row>
    <row r="2789" spans="1:20" x14ac:dyDescent="0.25">
      <c r="A2789" t="s">
        <v>28</v>
      </c>
      <c r="B2789" s="16">
        <v>45940</v>
      </c>
      <c r="C2789" t="s">
        <v>22</v>
      </c>
      <c r="D2789" t="s">
        <v>15</v>
      </c>
      <c r="E2789" t="s">
        <v>420</v>
      </c>
      <c r="F2789" t="s">
        <v>46</v>
      </c>
      <c r="G2789">
        <v>78415</v>
      </c>
      <c r="H2789" t="s">
        <v>47</v>
      </c>
      <c r="I2789" t="s">
        <v>19</v>
      </c>
      <c r="J2789" t="s">
        <v>33</v>
      </c>
      <c r="K2789" s="6">
        <v>58.36</v>
      </c>
      <c r="L2789">
        <v>5</v>
      </c>
      <c r="M2789">
        <v>0.6</v>
      </c>
      <c r="N2789" s="6">
        <v>-24.803000000000001</v>
      </c>
      <c r="O2789">
        <f t="shared" si="129"/>
        <v>-24.803000000000001</v>
      </c>
      <c r="P2789" s="6">
        <f t="shared" si="130"/>
        <v>38.261333333333333</v>
      </c>
      <c r="Q2789">
        <f t="shared" si="131"/>
        <v>95.045027944069147</v>
      </c>
      <c r="R2789" s="16" t="str">
        <f>TEXT(Ecom[[#This Row],[Dates]],"mmm")</f>
        <v>Oct</v>
      </c>
      <c r="S2789" s="16" t="str">
        <f>TEXT(Ecom[[#This Row],[Dates]],"YYYY")</f>
        <v>2025</v>
      </c>
      <c r="T2789" s="16"/>
    </row>
    <row r="2790" spans="1:20" x14ac:dyDescent="0.25">
      <c r="A2790" t="s">
        <v>28</v>
      </c>
      <c r="B2790" s="16">
        <v>46004</v>
      </c>
      <c r="C2790" t="s">
        <v>22</v>
      </c>
      <c r="D2790" t="s">
        <v>15</v>
      </c>
      <c r="E2790" t="s">
        <v>420</v>
      </c>
      <c r="F2790" t="s">
        <v>46</v>
      </c>
      <c r="G2790">
        <v>78415</v>
      </c>
      <c r="H2790" t="s">
        <v>47</v>
      </c>
      <c r="I2790" t="s">
        <v>26</v>
      </c>
      <c r="J2790" t="s">
        <v>34</v>
      </c>
      <c r="K2790" s="6">
        <v>16.463999999999999</v>
      </c>
      <c r="L2790">
        <v>7</v>
      </c>
      <c r="M2790">
        <v>0.2</v>
      </c>
      <c r="N2790" s="6">
        <v>1.4406000000000001</v>
      </c>
      <c r="O2790" t="str">
        <f t="shared" si="129"/>
        <v/>
      </c>
      <c r="P2790" s="6">
        <f t="shared" si="130"/>
        <v>27.461333333333332</v>
      </c>
      <c r="Q2790">
        <f t="shared" si="131"/>
        <v>6.5469174425831911</v>
      </c>
      <c r="R2790" s="16" t="str">
        <f>TEXT(Ecom[[#This Row],[Dates]],"mmm")</f>
        <v>Dec</v>
      </c>
      <c r="S2790" s="16" t="str">
        <f>TEXT(Ecom[[#This Row],[Dates]],"YYYY")</f>
        <v>2025</v>
      </c>
      <c r="T2790" s="16"/>
    </row>
    <row r="2791" spans="1:20" x14ac:dyDescent="0.25">
      <c r="A2791" t="s">
        <v>28</v>
      </c>
      <c r="B2791" s="16">
        <v>45770</v>
      </c>
      <c r="C2791" t="s">
        <v>22</v>
      </c>
      <c r="D2791" t="s">
        <v>15</v>
      </c>
      <c r="E2791" t="s">
        <v>420</v>
      </c>
      <c r="F2791" t="s">
        <v>46</v>
      </c>
      <c r="G2791">
        <v>78415</v>
      </c>
      <c r="H2791" t="s">
        <v>47</v>
      </c>
      <c r="I2791" t="s">
        <v>19</v>
      </c>
      <c r="J2791" t="s">
        <v>33</v>
      </c>
      <c r="K2791" s="6">
        <v>39.96</v>
      </c>
      <c r="L2791">
        <v>5</v>
      </c>
      <c r="M2791">
        <v>0.6</v>
      </c>
      <c r="N2791" s="6">
        <v>-23.975999999999999</v>
      </c>
      <c r="O2791">
        <f t="shared" si="129"/>
        <v>-23.975999999999999</v>
      </c>
      <c r="P2791" s="6">
        <f t="shared" si="130"/>
        <v>34.063333333333333</v>
      </c>
      <c r="Q2791">
        <f t="shared" si="131"/>
        <v>1.8265493879626336</v>
      </c>
      <c r="R2791" s="16" t="str">
        <f>TEXT(Ecom[[#This Row],[Dates]],"mmm")</f>
        <v>Apr</v>
      </c>
      <c r="S2791" s="16" t="str">
        <f>TEXT(Ecom[[#This Row],[Dates]],"YYYY")</f>
        <v>2025</v>
      </c>
      <c r="T2791" s="16"/>
    </row>
    <row r="2792" spans="1:20" x14ac:dyDescent="0.25">
      <c r="A2792" t="s">
        <v>62</v>
      </c>
      <c r="B2792" s="16">
        <v>46109</v>
      </c>
      <c r="C2792" t="s">
        <v>22</v>
      </c>
      <c r="D2792" t="s">
        <v>15</v>
      </c>
      <c r="E2792" t="s">
        <v>238</v>
      </c>
      <c r="F2792" t="s">
        <v>54</v>
      </c>
      <c r="G2792">
        <v>68104</v>
      </c>
      <c r="H2792" t="s">
        <v>47</v>
      </c>
      <c r="I2792" t="s">
        <v>26</v>
      </c>
      <c r="J2792" t="s">
        <v>38</v>
      </c>
      <c r="K2792" s="6">
        <v>25.96</v>
      </c>
      <c r="L2792">
        <v>2</v>
      </c>
      <c r="M2792">
        <v>0</v>
      </c>
      <c r="N2792" s="6">
        <v>7.5284000000000004</v>
      </c>
      <c r="O2792" t="str">
        <f t="shared" si="129"/>
        <v/>
      </c>
      <c r="P2792" s="6">
        <f t="shared" si="130"/>
        <v>22.903333333333336</v>
      </c>
      <c r="Q2792">
        <f t="shared" si="131"/>
        <v>9.6064085785364028</v>
      </c>
      <c r="R2792" s="16" t="str">
        <f>TEXT(Ecom[[#This Row],[Dates]],"mmm")</f>
        <v>Mar</v>
      </c>
      <c r="S2792" s="16" t="str">
        <f>TEXT(Ecom[[#This Row],[Dates]],"YYYY")</f>
        <v>2026</v>
      </c>
      <c r="T2792" s="16"/>
    </row>
    <row r="2793" spans="1:20" x14ac:dyDescent="0.25">
      <c r="A2793" t="s">
        <v>62</v>
      </c>
      <c r="B2793" s="16">
        <v>45890</v>
      </c>
      <c r="C2793" t="s">
        <v>22</v>
      </c>
      <c r="D2793" t="s">
        <v>15</v>
      </c>
      <c r="E2793" t="s">
        <v>238</v>
      </c>
      <c r="F2793" t="s">
        <v>54</v>
      </c>
      <c r="G2793">
        <v>68104</v>
      </c>
      <c r="H2793" t="s">
        <v>47</v>
      </c>
      <c r="I2793" t="s">
        <v>26</v>
      </c>
      <c r="J2793" t="s">
        <v>38</v>
      </c>
      <c r="K2793" s="6">
        <v>36.270000000000003</v>
      </c>
      <c r="L2793">
        <v>3</v>
      </c>
      <c r="M2793">
        <v>0</v>
      </c>
      <c r="N2793" s="6">
        <v>10.881</v>
      </c>
      <c r="O2793" t="str">
        <f t="shared" si="129"/>
        <v/>
      </c>
      <c r="P2793" s="6">
        <f t="shared" si="130"/>
        <v>372.61266666666666</v>
      </c>
      <c r="Q2793">
        <f t="shared" si="131"/>
        <v>405.68714924899677</v>
      </c>
      <c r="R2793" s="16" t="str">
        <f>TEXT(Ecom[[#This Row],[Dates]],"mmm")</f>
        <v>Aug</v>
      </c>
      <c r="S2793" s="16" t="str">
        <f>TEXT(Ecom[[#This Row],[Dates]],"YYYY")</f>
        <v>2025</v>
      </c>
      <c r="T2793" s="16"/>
    </row>
    <row r="2794" spans="1:20" x14ac:dyDescent="0.25">
      <c r="A2794" t="s">
        <v>62</v>
      </c>
      <c r="B2794" s="16">
        <v>46054</v>
      </c>
      <c r="C2794" t="s">
        <v>22</v>
      </c>
      <c r="D2794" t="s">
        <v>15</v>
      </c>
      <c r="E2794" t="s">
        <v>238</v>
      </c>
      <c r="F2794" t="s">
        <v>54</v>
      </c>
      <c r="G2794">
        <v>68104</v>
      </c>
      <c r="H2794" t="s">
        <v>47</v>
      </c>
      <c r="I2794" t="s">
        <v>26</v>
      </c>
      <c r="J2794" t="s">
        <v>41</v>
      </c>
      <c r="K2794" s="6">
        <v>6.48</v>
      </c>
      <c r="L2794">
        <v>1</v>
      </c>
      <c r="M2794">
        <v>0</v>
      </c>
      <c r="N2794" s="6">
        <v>3.1103999999999998</v>
      </c>
      <c r="O2794" t="str">
        <f t="shared" si="129"/>
        <v/>
      </c>
      <c r="P2794" s="6">
        <f t="shared" si="130"/>
        <v>506.64533333333333</v>
      </c>
      <c r="Q2794">
        <f t="shared" si="131"/>
        <v>407.59584315293938</v>
      </c>
      <c r="R2794" s="16" t="str">
        <f>TEXT(Ecom[[#This Row],[Dates]],"mmm")</f>
        <v>Feb</v>
      </c>
      <c r="S2794" s="16" t="str">
        <f>TEXT(Ecom[[#This Row],[Dates]],"YYYY")</f>
        <v>2026</v>
      </c>
      <c r="T2794" s="16"/>
    </row>
    <row r="2795" spans="1:20" x14ac:dyDescent="0.25">
      <c r="A2795" t="s">
        <v>28</v>
      </c>
      <c r="B2795" s="16">
        <v>45861</v>
      </c>
      <c r="C2795" t="s">
        <v>22</v>
      </c>
      <c r="D2795" t="s">
        <v>15</v>
      </c>
      <c r="E2795" t="s">
        <v>421</v>
      </c>
      <c r="F2795" t="s">
        <v>24</v>
      </c>
      <c r="G2795">
        <v>90278</v>
      </c>
      <c r="H2795" t="s">
        <v>25</v>
      </c>
      <c r="I2795" t="s">
        <v>35</v>
      </c>
      <c r="J2795" t="s">
        <v>36</v>
      </c>
      <c r="K2795" s="6">
        <v>1075.088</v>
      </c>
      <c r="L2795">
        <v>14</v>
      </c>
      <c r="M2795">
        <v>0.2</v>
      </c>
      <c r="N2795" s="6">
        <v>94.0702</v>
      </c>
      <c r="O2795" t="str">
        <f t="shared" si="129"/>
        <v/>
      </c>
      <c r="P2795" s="6">
        <f t="shared" si="130"/>
        <v>510.51466666666664</v>
      </c>
      <c r="Q2795">
        <f t="shared" si="131"/>
        <v>496.86262696823729</v>
      </c>
      <c r="R2795" s="16" t="str">
        <f>TEXT(Ecom[[#This Row],[Dates]],"mmm")</f>
        <v>Jul</v>
      </c>
      <c r="S2795" s="16" t="str">
        <f>TEXT(Ecom[[#This Row],[Dates]],"YYYY")</f>
        <v>2025</v>
      </c>
      <c r="T2795" s="16"/>
    </row>
    <row r="2796" spans="1:20" x14ac:dyDescent="0.25">
      <c r="A2796" t="s">
        <v>28</v>
      </c>
      <c r="B2796" s="16">
        <v>45980</v>
      </c>
      <c r="C2796" t="s">
        <v>22</v>
      </c>
      <c r="D2796" t="s">
        <v>15</v>
      </c>
      <c r="E2796" t="s">
        <v>421</v>
      </c>
      <c r="F2796" t="s">
        <v>24</v>
      </c>
      <c r="G2796">
        <v>90278</v>
      </c>
      <c r="H2796" t="s">
        <v>25</v>
      </c>
      <c r="I2796" t="s">
        <v>35</v>
      </c>
      <c r="J2796" t="s">
        <v>36</v>
      </c>
      <c r="K2796" s="6">
        <v>438.36799999999999</v>
      </c>
      <c r="L2796">
        <v>4</v>
      </c>
      <c r="M2796">
        <v>0.2</v>
      </c>
      <c r="N2796" s="6">
        <v>38.357199999999999</v>
      </c>
      <c r="O2796" t="str">
        <f t="shared" si="129"/>
        <v/>
      </c>
      <c r="P2796" s="6">
        <f t="shared" si="130"/>
        <v>254.98500000000001</v>
      </c>
      <c r="Q2796">
        <f t="shared" si="131"/>
        <v>288.68065660146306</v>
      </c>
      <c r="R2796" s="16" t="str">
        <f>TEXT(Ecom[[#This Row],[Dates]],"mmm")</f>
        <v>Nov</v>
      </c>
      <c r="S2796" s="16" t="str">
        <f>TEXT(Ecom[[#This Row],[Dates]],"YYYY")</f>
        <v>2025</v>
      </c>
      <c r="T2796" s="16"/>
    </row>
    <row r="2797" spans="1:20" x14ac:dyDescent="0.25">
      <c r="A2797" t="s">
        <v>28</v>
      </c>
      <c r="B2797" s="16">
        <v>46377</v>
      </c>
      <c r="C2797" t="s">
        <v>22</v>
      </c>
      <c r="D2797" t="s">
        <v>15</v>
      </c>
      <c r="E2797" t="s">
        <v>421</v>
      </c>
      <c r="F2797" t="s">
        <v>24</v>
      </c>
      <c r="G2797">
        <v>90278</v>
      </c>
      <c r="H2797" t="s">
        <v>25</v>
      </c>
      <c r="I2797" t="s">
        <v>26</v>
      </c>
      <c r="J2797" t="s">
        <v>37</v>
      </c>
      <c r="K2797" s="6">
        <v>18.088000000000001</v>
      </c>
      <c r="L2797">
        <v>7</v>
      </c>
      <c r="M2797">
        <v>0.2</v>
      </c>
      <c r="N2797" s="6">
        <v>6.5568999999999997</v>
      </c>
      <c r="O2797" t="str">
        <f t="shared" si="129"/>
        <v/>
      </c>
      <c r="P2797" s="6">
        <f t="shared" si="130"/>
        <v>113.31566666666669</v>
      </c>
      <c r="Q2797">
        <f t="shared" si="131"/>
        <v>291.74126981466651</v>
      </c>
      <c r="R2797" s="16" t="str">
        <f>TEXT(Ecom[[#This Row],[Dates]],"mmm")</f>
        <v>Dec</v>
      </c>
      <c r="S2797" s="16" t="str">
        <f>TEXT(Ecom[[#This Row],[Dates]],"YYYY")</f>
        <v>2026</v>
      </c>
      <c r="T2797" s="16"/>
    </row>
    <row r="2798" spans="1:20" x14ac:dyDescent="0.25">
      <c r="A2798" t="s">
        <v>28</v>
      </c>
      <c r="B2798" s="16">
        <v>46296</v>
      </c>
      <c r="C2798" t="s">
        <v>22</v>
      </c>
      <c r="D2798" t="s">
        <v>15</v>
      </c>
      <c r="E2798" t="s">
        <v>421</v>
      </c>
      <c r="F2798" t="s">
        <v>24</v>
      </c>
      <c r="G2798">
        <v>90278</v>
      </c>
      <c r="H2798" t="s">
        <v>25</v>
      </c>
      <c r="I2798" t="s">
        <v>19</v>
      </c>
      <c r="J2798" t="s">
        <v>20</v>
      </c>
      <c r="K2798" s="6">
        <v>308.49900000000002</v>
      </c>
      <c r="L2798">
        <v>3</v>
      </c>
      <c r="M2798">
        <v>0.15</v>
      </c>
      <c r="N2798" s="6">
        <v>-18.146999999999998</v>
      </c>
      <c r="O2798">
        <f t="shared" si="129"/>
        <v>-18.146999999999998</v>
      </c>
      <c r="P2798" s="6">
        <f t="shared" si="130"/>
        <v>120.60633333333334</v>
      </c>
      <c r="Q2798">
        <f t="shared" si="131"/>
        <v>80.329974843120041</v>
      </c>
      <c r="R2798" s="16" t="str">
        <f>TEXT(Ecom[[#This Row],[Dates]],"mmm")</f>
        <v>Oct</v>
      </c>
      <c r="S2798" s="16" t="str">
        <f>TEXT(Ecom[[#This Row],[Dates]],"YYYY")</f>
        <v>2026</v>
      </c>
      <c r="T2798" s="16"/>
    </row>
    <row r="2799" spans="1:20" x14ac:dyDescent="0.25">
      <c r="A2799" t="s">
        <v>28</v>
      </c>
      <c r="B2799" s="16">
        <v>46117</v>
      </c>
      <c r="C2799" t="s">
        <v>14</v>
      </c>
      <c r="D2799" t="s">
        <v>15</v>
      </c>
      <c r="E2799" t="s">
        <v>376</v>
      </c>
      <c r="F2799" t="s">
        <v>197</v>
      </c>
      <c r="G2799">
        <v>72209</v>
      </c>
      <c r="H2799" t="s">
        <v>18</v>
      </c>
      <c r="I2799" t="s">
        <v>26</v>
      </c>
      <c r="J2799" t="s">
        <v>34</v>
      </c>
      <c r="K2799" s="6">
        <v>13.36</v>
      </c>
      <c r="L2799">
        <v>4</v>
      </c>
      <c r="M2799">
        <v>0</v>
      </c>
      <c r="N2799" s="6">
        <v>4.1416000000000004</v>
      </c>
      <c r="O2799" t="str">
        <f t="shared" si="129"/>
        <v/>
      </c>
      <c r="P2799" s="6">
        <f t="shared" si="130"/>
        <v>66.39</v>
      </c>
      <c r="Q2799">
        <f t="shared" si="131"/>
        <v>87.194911890715446</v>
      </c>
      <c r="R2799" s="16" t="str">
        <f>TEXT(Ecom[[#This Row],[Dates]],"mmm")</f>
        <v>Apr</v>
      </c>
      <c r="S2799" s="16" t="str">
        <f>TEXT(Ecom[[#This Row],[Dates]],"YYYY")</f>
        <v>2026</v>
      </c>
      <c r="T2799" s="16"/>
    </row>
    <row r="2800" spans="1:20" x14ac:dyDescent="0.25">
      <c r="A2800" t="s">
        <v>28</v>
      </c>
      <c r="B2800" s="16">
        <v>45785</v>
      </c>
      <c r="C2800" t="s">
        <v>14</v>
      </c>
      <c r="D2800" t="s">
        <v>15</v>
      </c>
      <c r="E2800" t="s">
        <v>376</v>
      </c>
      <c r="F2800" t="s">
        <v>197</v>
      </c>
      <c r="G2800">
        <v>72209</v>
      </c>
      <c r="H2800" t="s">
        <v>18</v>
      </c>
      <c r="I2800" t="s">
        <v>26</v>
      </c>
      <c r="J2800" t="s">
        <v>41</v>
      </c>
      <c r="K2800" s="6">
        <v>39.96</v>
      </c>
      <c r="L2800">
        <v>2</v>
      </c>
      <c r="M2800">
        <v>0</v>
      </c>
      <c r="N2800" s="6">
        <v>18.781199999999998</v>
      </c>
      <c r="O2800" t="str">
        <f t="shared" si="129"/>
        <v/>
      </c>
      <c r="P2800" s="6">
        <f t="shared" si="130"/>
        <v>323.25666666666666</v>
      </c>
      <c r="Q2800">
        <f t="shared" si="131"/>
        <v>273.90100646313539</v>
      </c>
      <c r="R2800" s="16" t="str">
        <f>TEXT(Ecom[[#This Row],[Dates]],"mmm")</f>
        <v>May</v>
      </c>
      <c r="S2800" s="16" t="str">
        <f>TEXT(Ecom[[#This Row],[Dates]],"YYYY")</f>
        <v>2025</v>
      </c>
      <c r="T2800" s="16"/>
    </row>
    <row r="2801" spans="1:20" x14ac:dyDescent="0.25">
      <c r="A2801" t="s">
        <v>28</v>
      </c>
      <c r="B2801" s="16">
        <v>46093</v>
      </c>
      <c r="C2801" t="s">
        <v>14</v>
      </c>
      <c r="D2801" t="s">
        <v>15</v>
      </c>
      <c r="E2801" t="s">
        <v>376</v>
      </c>
      <c r="F2801" t="s">
        <v>197</v>
      </c>
      <c r="G2801">
        <v>72209</v>
      </c>
      <c r="H2801" t="s">
        <v>18</v>
      </c>
      <c r="I2801" t="s">
        <v>26</v>
      </c>
      <c r="J2801" t="s">
        <v>37</v>
      </c>
      <c r="K2801" s="6">
        <v>145.85</v>
      </c>
      <c r="L2801">
        <v>5</v>
      </c>
      <c r="M2801">
        <v>0</v>
      </c>
      <c r="N2801" s="6">
        <v>70.007999999999996</v>
      </c>
      <c r="O2801" t="str">
        <f t="shared" si="129"/>
        <v/>
      </c>
      <c r="P2801" s="6">
        <f t="shared" si="130"/>
        <v>312.56333333333333</v>
      </c>
      <c r="Q2801">
        <f t="shared" si="131"/>
        <v>322.17665265893885</v>
      </c>
      <c r="R2801" s="16" t="str">
        <f>TEXT(Ecom[[#This Row],[Dates]],"mmm")</f>
        <v>Mar</v>
      </c>
      <c r="S2801" s="16" t="str">
        <f>TEXT(Ecom[[#This Row],[Dates]],"YYYY")</f>
        <v>2026</v>
      </c>
      <c r="T2801" s="16"/>
    </row>
    <row r="2802" spans="1:20" x14ac:dyDescent="0.25">
      <c r="A2802" t="s">
        <v>62</v>
      </c>
      <c r="B2802" s="16">
        <v>46248</v>
      </c>
      <c r="C2802" t="s">
        <v>22</v>
      </c>
      <c r="D2802" t="s">
        <v>15</v>
      </c>
      <c r="E2802" t="s">
        <v>180</v>
      </c>
      <c r="F2802" t="s">
        <v>30</v>
      </c>
      <c r="G2802">
        <v>33180</v>
      </c>
      <c r="H2802" t="s">
        <v>18</v>
      </c>
      <c r="I2802" t="s">
        <v>35</v>
      </c>
      <c r="J2802" t="s">
        <v>36</v>
      </c>
      <c r="K2802" s="6">
        <v>783.96</v>
      </c>
      <c r="L2802">
        <v>5</v>
      </c>
      <c r="M2802">
        <v>0.2</v>
      </c>
      <c r="N2802" s="6">
        <v>78.396000000000001</v>
      </c>
      <c r="O2802" t="str">
        <f t="shared" si="129"/>
        <v/>
      </c>
      <c r="P2802" s="6">
        <f t="shared" si="130"/>
        <v>277.73666666666668</v>
      </c>
      <c r="Q2802">
        <f t="shared" si="131"/>
        <v>346.86630280588258</v>
      </c>
      <c r="R2802" s="16" t="str">
        <f>TEXT(Ecom[[#This Row],[Dates]],"mmm")</f>
        <v>Aug</v>
      </c>
      <c r="S2802" s="16" t="str">
        <f>TEXT(Ecom[[#This Row],[Dates]],"YYYY")</f>
        <v>2026</v>
      </c>
      <c r="T2802" s="16"/>
    </row>
    <row r="2803" spans="1:20" x14ac:dyDescent="0.25">
      <c r="A2803" t="s">
        <v>62</v>
      </c>
      <c r="B2803" s="16">
        <v>46360</v>
      </c>
      <c r="C2803" t="s">
        <v>14</v>
      </c>
      <c r="D2803" t="s">
        <v>15</v>
      </c>
      <c r="E2803" t="s">
        <v>210</v>
      </c>
      <c r="F2803" t="s">
        <v>95</v>
      </c>
      <c r="G2803">
        <v>97301</v>
      </c>
      <c r="H2803" t="s">
        <v>25</v>
      </c>
      <c r="I2803" t="s">
        <v>26</v>
      </c>
      <c r="J2803" t="s">
        <v>34</v>
      </c>
      <c r="K2803" s="6">
        <v>7.88</v>
      </c>
      <c r="L2803">
        <v>1</v>
      </c>
      <c r="M2803">
        <v>0.2</v>
      </c>
      <c r="N2803" s="6">
        <v>1.7729999999999999</v>
      </c>
      <c r="O2803" t="str">
        <f t="shared" si="129"/>
        <v/>
      </c>
      <c r="P2803" s="6">
        <f t="shared" si="130"/>
        <v>20.696666666666669</v>
      </c>
      <c r="Q2803">
        <f t="shared" si="131"/>
        <v>222.68278030517862</v>
      </c>
      <c r="R2803" s="16" t="str">
        <f>TEXT(Ecom[[#This Row],[Dates]],"mmm")</f>
        <v>Dec</v>
      </c>
      <c r="S2803" s="16" t="str">
        <f>TEXT(Ecom[[#This Row],[Dates]],"YYYY")</f>
        <v>2026</v>
      </c>
      <c r="T2803" s="16"/>
    </row>
    <row r="2804" spans="1:20" x14ac:dyDescent="0.25">
      <c r="A2804" t="s">
        <v>28</v>
      </c>
      <c r="B2804" s="16">
        <v>46248</v>
      </c>
      <c r="C2804" t="s">
        <v>14</v>
      </c>
      <c r="D2804" t="s">
        <v>15</v>
      </c>
      <c r="E2804" t="s">
        <v>413</v>
      </c>
      <c r="F2804" t="s">
        <v>121</v>
      </c>
      <c r="G2804">
        <v>88001</v>
      </c>
      <c r="H2804" t="s">
        <v>25</v>
      </c>
      <c r="I2804" t="s">
        <v>19</v>
      </c>
      <c r="J2804" t="s">
        <v>33</v>
      </c>
      <c r="K2804" s="6">
        <v>41.37</v>
      </c>
      <c r="L2804">
        <v>3</v>
      </c>
      <c r="M2804">
        <v>0</v>
      </c>
      <c r="N2804" s="6">
        <v>17.375399999999999</v>
      </c>
      <c r="O2804" t="str">
        <f t="shared" si="129"/>
        <v/>
      </c>
      <c r="P2804" s="6">
        <f t="shared" si="130"/>
        <v>26.629999999999995</v>
      </c>
      <c r="Q2804">
        <f t="shared" si="131"/>
        <v>136.54282700825922</v>
      </c>
      <c r="R2804" s="16" t="str">
        <f>TEXT(Ecom[[#This Row],[Dates]],"mmm")</f>
        <v>Aug</v>
      </c>
      <c r="S2804" s="16" t="str">
        <f>TEXT(Ecom[[#This Row],[Dates]],"YYYY")</f>
        <v>2026</v>
      </c>
      <c r="T2804" s="16"/>
    </row>
    <row r="2805" spans="1:20" x14ac:dyDescent="0.25">
      <c r="A2805" t="s">
        <v>28</v>
      </c>
      <c r="B2805" s="16">
        <v>46040</v>
      </c>
      <c r="C2805" t="s">
        <v>14</v>
      </c>
      <c r="D2805" t="s">
        <v>15</v>
      </c>
      <c r="E2805" t="s">
        <v>52</v>
      </c>
      <c r="F2805" t="s">
        <v>24</v>
      </c>
      <c r="G2805">
        <v>94122</v>
      </c>
      <c r="H2805" t="s">
        <v>25</v>
      </c>
      <c r="I2805" t="s">
        <v>26</v>
      </c>
      <c r="J2805" t="s">
        <v>41</v>
      </c>
      <c r="K2805" s="6">
        <v>12.84</v>
      </c>
      <c r="L2805">
        <v>3</v>
      </c>
      <c r="M2805">
        <v>0</v>
      </c>
      <c r="N2805" s="6">
        <v>5.7779999999999996</v>
      </c>
      <c r="O2805" t="str">
        <f t="shared" si="129"/>
        <v/>
      </c>
      <c r="P2805" s="6">
        <f t="shared" si="130"/>
        <v>28.678666666666668</v>
      </c>
      <c r="Q2805">
        <f t="shared" si="131"/>
        <v>11.796536754802545</v>
      </c>
      <c r="R2805" s="16" t="str">
        <f>TEXT(Ecom[[#This Row],[Dates]],"mmm")</f>
        <v>Jan</v>
      </c>
      <c r="S2805" s="16" t="str">
        <f>TEXT(Ecom[[#This Row],[Dates]],"YYYY")</f>
        <v>2026</v>
      </c>
      <c r="T2805" s="16"/>
    </row>
    <row r="2806" spans="1:20" x14ac:dyDescent="0.25">
      <c r="A2806" t="s">
        <v>28</v>
      </c>
      <c r="B2806" s="16">
        <v>46340</v>
      </c>
      <c r="C2806" t="s">
        <v>14</v>
      </c>
      <c r="D2806" t="s">
        <v>15</v>
      </c>
      <c r="E2806" t="s">
        <v>52</v>
      </c>
      <c r="F2806" t="s">
        <v>24</v>
      </c>
      <c r="G2806">
        <v>94122</v>
      </c>
      <c r="H2806" t="s">
        <v>25</v>
      </c>
      <c r="I2806" t="s">
        <v>26</v>
      </c>
      <c r="J2806" t="s">
        <v>41</v>
      </c>
      <c r="K2806" s="6">
        <v>25.68</v>
      </c>
      <c r="L2806">
        <v>6</v>
      </c>
      <c r="M2806">
        <v>0</v>
      </c>
      <c r="N2806" s="6">
        <v>11.555999999999999</v>
      </c>
      <c r="O2806" t="str">
        <f t="shared" si="129"/>
        <v/>
      </c>
      <c r="P2806" s="6">
        <f t="shared" si="130"/>
        <v>27.538666666666668</v>
      </c>
      <c r="Q2806">
        <f t="shared" si="131"/>
        <v>15.100040936907963</v>
      </c>
      <c r="R2806" s="16" t="str">
        <f>TEXT(Ecom[[#This Row],[Dates]],"mmm")</f>
        <v>Nov</v>
      </c>
      <c r="S2806" s="16" t="str">
        <f>TEXT(Ecom[[#This Row],[Dates]],"YYYY")</f>
        <v>2026</v>
      </c>
      <c r="T2806" s="16"/>
    </row>
    <row r="2807" spans="1:20" x14ac:dyDescent="0.25">
      <c r="A2807" t="s">
        <v>28</v>
      </c>
      <c r="B2807" s="16">
        <v>45977</v>
      </c>
      <c r="C2807" t="s">
        <v>14</v>
      </c>
      <c r="D2807" t="s">
        <v>15</v>
      </c>
      <c r="E2807" t="s">
        <v>321</v>
      </c>
      <c r="F2807" t="s">
        <v>46</v>
      </c>
      <c r="G2807">
        <v>79907</v>
      </c>
      <c r="H2807" t="s">
        <v>47</v>
      </c>
      <c r="I2807" t="s">
        <v>19</v>
      </c>
      <c r="J2807" t="s">
        <v>21</v>
      </c>
      <c r="K2807" s="6">
        <v>47.515999999999998</v>
      </c>
      <c r="L2807">
        <v>2</v>
      </c>
      <c r="M2807">
        <v>0.3</v>
      </c>
      <c r="N2807" s="6">
        <v>-2.0364</v>
      </c>
      <c r="O2807">
        <f t="shared" si="129"/>
        <v>-2.0364</v>
      </c>
      <c r="P2807" s="6">
        <f t="shared" si="130"/>
        <v>23.298666666666666</v>
      </c>
      <c r="Q2807">
        <f t="shared" si="131"/>
        <v>16.227746170610931</v>
      </c>
      <c r="R2807" s="16" t="str">
        <f>TEXT(Ecom[[#This Row],[Dates]],"mmm")</f>
        <v>Nov</v>
      </c>
      <c r="S2807" s="16" t="str">
        <f>TEXT(Ecom[[#This Row],[Dates]],"YYYY")</f>
        <v>2025</v>
      </c>
      <c r="T2807" s="16"/>
    </row>
    <row r="2808" spans="1:20" x14ac:dyDescent="0.25">
      <c r="A2808" t="s">
        <v>13</v>
      </c>
      <c r="B2808" s="16">
        <v>45865</v>
      </c>
      <c r="C2808" t="s">
        <v>14</v>
      </c>
      <c r="D2808" t="s">
        <v>15</v>
      </c>
      <c r="E2808" t="s">
        <v>42</v>
      </c>
      <c r="F2808" t="s">
        <v>43</v>
      </c>
      <c r="G2808">
        <v>98115</v>
      </c>
      <c r="H2808" t="s">
        <v>25</v>
      </c>
      <c r="I2808" t="s">
        <v>26</v>
      </c>
      <c r="J2808" t="s">
        <v>77</v>
      </c>
      <c r="K2808" s="6">
        <v>9.42</v>
      </c>
      <c r="L2808">
        <v>2</v>
      </c>
      <c r="M2808">
        <v>0</v>
      </c>
      <c r="N2808" s="6">
        <v>0.47099999999999997</v>
      </c>
      <c r="O2808" t="str">
        <f t="shared" si="129"/>
        <v/>
      </c>
      <c r="P2808" s="6">
        <f t="shared" si="130"/>
        <v>242.42666666666665</v>
      </c>
      <c r="Q2808">
        <f t="shared" si="131"/>
        <v>267.28060046492129</v>
      </c>
      <c r="R2808" s="16" t="str">
        <f>TEXT(Ecom[[#This Row],[Dates]],"mmm")</f>
        <v>Jul</v>
      </c>
      <c r="S2808" s="16" t="str">
        <f>TEXT(Ecom[[#This Row],[Dates]],"YYYY")</f>
        <v>2025</v>
      </c>
      <c r="T2808" s="16"/>
    </row>
    <row r="2809" spans="1:20" x14ac:dyDescent="0.25">
      <c r="A2809" t="s">
        <v>13</v>
      </c>
      <c r="B2809" s="16">
        <v>46344</v>
      </c>
      <c r="C2809" t="s">
        <v>14</v>
      </c>
      <c r="D2809" t="s">
        <v>15</v>
      </c>
      <c r="E2809" t="s">
        <v>42</v>
      </c>
      <c r="F2809" t="s">
        <v>43</v>
      </c>
      <c r="G2809">
        <v>98115</v>
      </c>
      <c r="H2809" t="s">
        <v>25</v>
      </c>
      <c r="I2809" t="s">
        <v>26</v>
      </c>
      <c r="J2809" t="s">
        <v>41</v>
      </c>
      <c r="K2809" s="6">
        <v>12.96</v>
      </c>
      <c r="L2809">
        <v>2</v>
      </c>
      <c r="M2809">
        <v>0</v>
      </c>
      <c r="N2809" s="6">
        <v>6.2207999999999997</v>
      </c>
      <c r="O2809" t="str">
        <f t="shared" si="129"/>
        <v/>
      </c>
      <c r="P2809" s="6">
        <f t="shared" si="130"/>
        <v>426.47599999999994</v>
      </c>
      <c r="Q2809">
        <f t="shared" si="131"/>
        <v>278.23151063870586</v>
      </c>
      <c r="R2809" s="16" t="str">
        <f>TEXT(Ecom[[#This Row],[Dates]],"mmm")</f>
        <v>Nov</v>
      </c>
      <c r="S2809" s="16" t="str">
        <f>TEXT(Ecom[[#This Row],[Dates]],"YYYY")</f>
        <v>2026</v>
      </c>
      <c r="T2809" s="16"/>
    </row>
    <row r="2810" spans="1:20" x14ac:dyDescent="0.25">
      <c r="A2810" t="s">
        <v>13</v>
      </c>
      <c r="B2810" s="16">
        <v>46160</v>
      </c>
      <c r="C2810" t="s">
        <v>14</v>
      </c>
      <c r="D2810" t="s">
        <v>15</v>
      </c>
      <c r="E2810" t="s">
        <v>42</v>
      </c>
      <c r="F2810" t="s">
        <v>43</v>
      </c>
      <c r="G2810">
        <v>98115</v>
      </c>
      <c r="H2810" t="s">
        <v>25</v>
      </c>
      <c r="I2810" t="s">
        <v>19</v>
      </c>
      <c r="J2810" t="s">
        <v>20</v>
      </c>
      <c r="K2810" s="6">
        <v>704.9</v>
      </c>
      <c r="L2810">
        <v>5</v>
      </c>
      <c r="M2810">
        <v>0</v>
      </c>
      <c r="N2810" s="6">
        <v>56.392000000000003</v>
      </c>
      <c r="O2810" t="str">
        <f t="shared" si="129"/>
        <v/>
      </c>
      <c r="P2810" s="6">
        <f t="shared" si="130"/>
        <v>482.09599999999995</v>
      </c>
      <c r="Q2810">
        <f t="shared" si="131"/>
        <v>328.38098436848441</v>
      </c>
      <c r="R2810" s="16" t="str">
        <f>TEXT(Ecom[[#This Row],[Dates]],"mmm")</f>
        <v>May</v>
      </c>
      <c r="S2810" s="16" t="str">
        <f>TEXT(Ecom[[#This Row],[Dates]],"YYYY")</f>
        <v>2026</v>
      </c>
      <c r="T2810" s="16"/>
    </row>
    <row r="2811" spans="1:20" x14ac:dyDescent="0.25">
      <c r="A2811" t="s">
        <v>13</v>
      </c>
      <c r="B2811" s="16">
        <v>46295</v>
      </c>
      <c r="C2811" t="s">
        <v>14</v>
      </c>
      <c r="D2811" t="s">
        <v>15</v>
      </c>
      <c r="E2811" t="s">
        <v>42</v>
      </c>
      <c r="F2811" t="s">
        <v>43</v>
      </c>
      <c r="G2811">
        <v>98115</v>
      </c>
      <c r="H2811" t="s">
        <v>25</v>
      </c>
      <c r="I2811" t="s">
        <v>19</v>
      </c>
      <c r="J2811" t="s">
        <v>21</v>
      </c>
      <c r="K2811" s="6">
        <v>561.56799999999998</v>
      </c>
      <c r="L2811">
        <v>2</v>
      </c>
      <c r="M2811">
        <v>0.2</v>
      </c>
      <c r="N2811" s="6">
        <v>28.078399999999998</v>
      </c>
      <c r="O2811" t="str">
        <f t="shared" si="129"/>
        <v/>
      </c>
      <c r="P2811" s="6">
        <f t="shared" si="130"/>
        <v>308.98933333333332</v>
      </c>
      <c r="Q2811">
        <f t="shared" si="131"/>
        <v>204.00203609586657</v>
      </c>
      <c r="R2811" s="16" t="str">
        <f>TEXT(Ecom[[#This Row],[Dates]],"mmm")</f>
        <v>Sep</v>
      </c>
      <c r="S2811" s="16" t="str">
        <f>TEXT(Ecom[[#This Row],[Dates]],"YYYY")</f>
        <v>2026</v>
      </c>
      <c r="T2811" s="16"/>
    </row>
    <row r="2812" spans="1:20" x14ac:dyDescent="0.25">
      <c r="A2812" t="s">
        <v>13</v>
      </c>
      <c r="B2812" s="16">
        <v>45683</v>
      </c>
      <c r="C2812" t="s">
        <v>44</v>
      </c>
      <c r="D2812" t="s">
        <v>15</v>
      </c>
      <c r="E2812" t="s">
        <v>241</v>
      </c>
      <c r="F2812" t="s">
        <v>49</v>
      </c>
      <c r="G2812">
        <v>53209</v>
      </c>
      <c r="H2812" t="s">
        <v>47</v>
      </c>
      <c r="I2812" t="s">
        <v>26</v>
      </c>
      <c r="J2812" t="s">
        <v>41</v>
      </c>
      <c r="K2812" s="6">
        <v>179.82</v>
      </c>
      <c r="L2812">
        <v>9</v>
      </c>
      <c r="M2812">
        <v>0</v>
      </c>
      <c r="N2812" s="6">
        <v>84.5154</v>
      </c>
      <c r="O2812" t="str">
        <f t="shared" si="129"/>
        <v/>
      </c>
      <c r="P2812" s="6">
        <f t="shared" si="130"/>
        <v>193.17</v>
      </c>
      <c r="Q2812">
        <f t="shared" si="131"/>
        <v>188.89073325583212</v>
      </c>
      <c r="R2812" s="16" t="str">
        <f>TEXT(Ecom[[#This Row],[Dates]],"mmm")</f>
        <v>Jan</v>
      </c>
      <c r="S2812" s="16" t="str">
        <f>TEXT(Ecom[[#This Row],[Dates]],"YYYY")</f>
        <v>2025</v>
      </c>
      <c r="T2812" s="16"/>
    </row>
    <row r="2813" spans="1:20" x14ac:dyDescent="0.25">
      <c r="A2813" t="s">
        <v>13</v>
      </c>
      <c r="B2813" s="16">
        <v>45927</v>
      </c>
      <c r="C2813" t="s">
        <v>44</v>
      </c>
      <c r="D2813" t="s">
        <v>15</v>
      </c>
      <c r="E2813" t="s">
        <v>241</v>
      </c>
      <c r="F2813" t="s">
        <v>49</v>
      </c>
      <c r="G2813">
        <v>53209</v>
      </c>
      <c r="H2813" t="s">
        <v>47</v>
      </c>
      <c r="I2813" t="s">
        <v>19</v>
      </c>
      <c r="J2813" t="s">
        <v>33</v>
      </c>
      <c r="K2813" s="6">
        <v>185.58</v>
      </c>
      <c r="L2813">
        <v>6</v>
      </c>
      <c r="M2813">
        <v>0</v>
      </c>
      <c r="N2813" s="6">
        <v>76.087800000000001</v>
      </c>
      <c r="O2813" t="str">
        <f t="shared" si="129"/>
        <v/>
      </c>
      <c r="P2813" s="6">
        <f t="shared" si="130"/>
        <v>466.55</v>
      </c>
      <c r="Q2813">
        <f t="shared" si="131"/>
        <v>316.33029955716535</v>
      </c>
      <c r="R2813" s="16" t="str">
        <f>TEXT(Ecom[[#This Row],[Dates]],"mmm")</f>
        <v>Sep</v>
      </c>
      <c r="S2813" s="16" t="str">
        <f>TEXT(Ecom[[#This Row],[Dates]],"YYYY")</f>
        <v>2025</v>
      </c>
      <c r="T2813" s="16"/>
    </row>
    <row r="2814" spans="1:20" x14ac:dyDescent="0.25">
      <c r="A2814" t="s">
        <v>13</v>
      </c>
      <c r="B2814" s="16">
        <v>45847</v>
      </c>
      <c r="C2814" t="s">
        <v>44</v>
      </c>
      <c r="D2814" t="s">
        <v>15</v>
      </c>
      <c r="E2814" t="s">
        <v>241</v>
      </c>
      <c r="F2814" t="s">
        <v>49</v>
      </c>
      <c r="G2814">
        <v>53209</v>
      </c>
      <c r="H2814" t="s">
        <v>47</v>
      </c>
      <c r="I2814" t="s">
        <v>19</v>
      </c>
      <c r="J2814" t="s">
        <v>31</v>
      </c>
      <c r="K2814" s="6">
        <v>214.11</v>
      </c>
      <c r="L2814">
        <v>3</v>
      </c>
      <c r="M2814">
        <v>0</v>
      </c>
      <c r="N2814" s="6">
        <v>36.398699999999998</v>
      </c>
      <c r="O2814" t="str">
        <f t="shared" si="129"/>
        <v/>
      </c>
      <c r="P2814" s="6">
        <f t="shared" si="130"/>
        <v>622.54000000000008</v>
      </c>
      <c r="Q2814">
        <f t="shared" si="131"/>
        <v>308.72119665916478</v>
      </c>
      <c r="R2814" s="16" t="str">
        <f>TEXT(Ecom[[#This Row],[Dates]],"mmm")</f>
        <v>Jul</v>
      </c>
      <c r="S2814" s="16" t="str">
        <f>TEXT(Ecom[[#This Row],[Dates]],"YYYY")</f>
        <v>2025</v>
      </c>
      <c r="T2814" s="16"/>
    </row>
    <row r="2815" spans="1:20" x14ac:dyDescent="0.25">
      <c r="A2815" t="s">
        <v>13</v>
      </c>
      <c r="B2815" s="16">
        <v>46147</v>
      </c>
      <c r="C2815" t="s">
        <v>44</v>
      </c>
      <c r="D2815" t="s">
        <v>15</v>
      </c>
      <c r="E2815" t="s">
        <v>241</v>
      </c>
      <c r="F2815" t="s">
        <v>49</v>
      </c>
      <c r="G2815">
        <v>53209</v>
      </c>
      <c r="H2815" t="s">
        <v>47</v>
      </c>
      <c r="I2815" t="s">
        <v>35</v>
      </c>
      <c r="J2815" t="s">
        <v>59</v>
      </c>
      <c r="K2815" s="6">
        <v>999.96</v>
      </c>
      <c r="L2815">
        <v>4</v>
      </c>
      <c r="M2815">
        <v>0</v>
      </c>
      <c r="N2815" s="6">
        <v>229.99080000000001</v>
      </c>
      <c r="O2815" t="str">
        <f t="shared" si="129"/>
        <v/>
      </c>
      <c r="P2815" s="6">
        <f t="shared" si="130"/>
        <v>589.37</v>
      </c>
      <c r="Q2815">
        <f t="shared" si="131"/>
        <v>412.6719444062075</v>
      </c>
      <c r="R2815" s="16" t="str">
        <f>TEXT(Ecom[[#This Row],[Dates]],"mmm")</f>
        <v>May</v>
      </c>
      <c r="S2815" s="16" t="str">
        <f>TEXT(Ecom[[#This Row],[Dates]],"YYYY")</f>
        <v>2026</v>
      </c>
      <c r="T2815" s="16"/>
    </row>
    <row r="2816" spans="1:20" x14ac:dyDescent="0.25">
      <c r="A2816" t="s">
        <v>13</v>
      </c>
      <c r="B2816" s="16">
        <v>45670</v>
      </c>
      <c r="C2816" t="s">
        <v>44</v>
      </c>
      <c r="D2816" t="s">
        <v>15</v>
      </c>
      <c r="E2816" t="s">
        <v>241</v>
      </c>
      <c r="F2816" t="s">
        <v>49</v>
      </c>
      <c r="G2816">
        <v>53209</v>
      </c>
      <c r="H2816" t="s">
        <v>47</v>
      </c>
      <c r="I2816" t="s">
        <v>19</v>
      </c>
      <c r="J2816" t="s">
        <v>31</v>
      </c>
      <c r="K2816" s="6">
        <v>653.54999999999995</v>
      </c>
      <c r="L2816">
        <v>3</v>
      </c>
      <c r="M2816">
        <v>0</v>
      </c>
      <c r="N2816" s="6">
        <v>111.1035</v>
      </c>
      <c r="O2816" t="str">
        <f t="shared" si="129"/>
        <v/>
      </c>
      <c r="P2816" s="6">
        <f t="shared" si="130"/>
        <v>276.29666666666668</v>
      </c>
      <c r="Q2816">
        <f t="shared" si="131"/>
        <v>301.56969871238965</v>
      </c>
      <c r="R2816" s="16" t="str">
        <f>TEXT(Ecom[[#This Row],[Dates]],"mmm")</f>
        <v>Jan</v>
      </c>
      <c r="S2816" s="16" t="str">
        <f>TEXT(Ecom[[#This Row],[Dates]],"YYYY")</f>
        <v>2025</v>
      </c>
      <c r="T2816" s="16"/>
    </row>
    <row r="2817" spans="1:20" x14ac:dyDescent="0.25">
      <c r="A2817" t="s">
        <v>28</v>
      </c>
      <c r="B2817" s="16">
        <v>46013</v>
      </c>
      <c r="C2817" t="s">
        <v>44</v>
      </c>
      <c r="D2817" t="s">
        <v>15</v>
      </c>
      <c r="E2817" t="s">
        <v>115</v>
      </c>
      <c r="F2817" t="s">
        <v>166</v>
      </c>
      <c r="G2817">
        <v>2038</v>
      </c>
      <c r="H2817" t="s">
        <v>57</v>
      </c>
      <c r="I2817" t="s">
        <v>26</v>
      </c>
      <c r="J2817" t="s">
        <v>37</v>
      </c>
      <c r="K2817" s="6">
        <v>114.6</v>
      </c>
      <c r="L2817">
        <v>5</v>
      </c>
      <c r="M2817">
        <v>0</v>
      </c>
      <c r="N2817" s="6">
        <v>51.57</v>
      </c>
      <c r="O2817" t="str">
        <f t="shared" si="129"/>
        <v/>
      </c>
      <c r="P2817" s="6">
        <f t="shared" si="130"/>
        <v>99.899999999999991</v>
      </c>
      <c r="Q2817">
        <f t="shared" si="131"/>
        <v>301.36883329482077</v>
      </c>
      <c r="R2817" s="16" t="str">
        <f>TEXT(Ecom[[#This Row],[Dates]],"mmm")</f>
        <v>Dec</v>
      </c>
      <c r="S2817" s="16" t="str">
        <f>TEXT(Ecom[[#This Row],[Dates]],"YYYY")</f>
        <v>2025</v>
      </c>
      <c r="T2817" s="16"/>
    </row>
    <row r="2818" spans="1:20" x14ac:dyDescent="0.25">
      <c r="A2818" t="s">
        <v>28</v>
      </c>
      <c r="B2818" s="16">
        <v>46118</v>
      </c>
      <c r="C2818" t="s">
        <v>44</v>
      </c>
      <c r="D2818" t="s">
        <v>15</v>
      </c>
      <c r="E2818" t="s">
        <v>115</v>
      </c>
      <c r="F2818" t="s">
        <v>166</v>
      </c>
      <c r="G2818">
        <v>2038</v>
      </c>
      <c r="H2818" t="s">
        <v>57</v>
      </c>
      <c r="I2818" t="s">
        <v>19</v>
      </c>
      <c r="J2818" t="s">
        <v>21</v>
      </c>
      <c r="K2818" s="6">
        <v>60.74</v>
      </c>
      <c r="L2818">
        <v>1</v>
      </c>
      <c r="M2818">
        <v>0</v>
      </c>
      <c r="N2818" s="6">
        <v>15.185</v>
      </c>
      <c r="O2818" t="str">
        <f t="shared" ref="O2818:O2881" si="132">IF(N2818&lt;0,N2818,"")</f>
        <v/>
      </c>
      <c r="P2818" s="6">
        <f t="shared" si="130"/>
        <v>424.61999999999995</v>
      </c>
      <c r="Q2818">
        <f t="shared" si="131"/>
        <v>403.37943582704884</v>
      </c>
      <c r="R2818" s="16" t="str">
        <f>TEXT(Ecom[[#This Row],[Dates]],"mmm")</f>
        <v>Apr</v>
      </c>
      <c r="S2818" s="16" t="str">
        <f>TEXT(Ecom[[#This Row],[Dates]],"YYYY")</f>
        <v>2026</v>
      </c>
      <c r="T2818" s="16"/>
    </row>
    <row r="2819" spans="1:20" x14ac:dyDescent="0.25">
      <c r="A2819" t="s">
        <v>28</v>
      </c>
      <c r="B2819" s="16">
        <v>46317</v>
      </c>
      <c r="C2819" t="s">
        <v>44</v>
      </c>
      <c r="D2819" t="s">
        <v>15</v>
      </c>
      <c r="E2819" t="s">
        <v>115</v>
      </c>
      <c r="F2819" t="s">
        <v>166</v>
      </c>
      <c r="G2819">
        <v>2038</v>
      </c>
      <c r="H2819" t="s">
        <v>57</v>
      </c>
      <c r="I2819" t="s">
        <v>19</v>
      </c>
      <c r="J2819" t="s">
        <v>33</v>
      </c>
      <c r="K2819" s="6">
        <v>124.36</v>
      </c>
      <c r="L2819">
        <v>2</v>
      </c>
      <c r="M2819">
        <v>0</v>
      </c>
      <c r="N2819" s="6">
        <v>27.359200000000001</v>
      </c>
      <c r="O2819" t="str">
        <f t="shared" si="132"/>
        <v/>
      </c>
      <c r="P2819" s="6">
        <f t="shared" ref="P2819:P2882" si="133">AVERAGE(K2819:K2821)</f>
        <v>406.61333333333329</v>
      </c>
      <c r="Q2819">
        <f t="shared" si="131"/>
        <v>447.80758860789177</v>
      </c>
      <c r="R2819" s="16" t="str">
        <f>TEXT(Ecom[[#This Row],[Dates]],"mmm")</f>
        <v>Oct</v>
      </c>
      <c r="S2819" s="16" t="str">
        <f>TEXT(Ecom[[#This Row],[Dates]],"YYYY")</f>
        <v>2026</v>
      </c>
      <c r="T2819" s="16"/>
    </row>
    <row r="2820" spans="1:20" x14ac:dyDescent="0.25">
      <c r="A2820" t="s">
        <v>28</v>
      </c>
      <c r="B2820" s="16">
        <v>46182</v>
      </c>
      <c r="C2820" t="s">
        <v>44</v>
      </c>
      <c r="D2820" t="s">
        <v>15</v>
      </c>
      <c r="E2820" t="s">
        <v>115</v>
      </c>
      <c r="F2820" t="s">
        <v>166</v>
      </c>
      <c r="G2820">
        <v>2038</v>
      </c>
      <c r="H2820" t="s">
        <v>57</v>
      </c>
      <c r="I2820" t="s">
        <v>26</v>
      </c>
      <c r="J2820" t="s">
        <v>32</v>
      </c>
      <c r="K2820" s="6">
        <v>1088.76</v>
      </c>
      <c r="L2820">
        <v>6</v>
      </c>
      <c r="M2820">
        <v>0</v>
      </c>
      <c r="N2820" s="6">
        <v>315.74040000000002</v>
      </c>
      <c r="O2820" t="str">
        <f t="shared" si="132"/>
        <v/>
      </c>
      <c r="P2820" s="6">
        <f t="shared" si="133"/>
        <v>464.75200000000001</v>
      </c>
      <c r="Q2820">
        <f t="shared" si="131"/>
        <v>457.7279578601408</v>
      </c>
      <c r="R2820" s="16" t="str">
        <f>TEXT(Ecom[[#This Row],[Dates]],"mmm")</f>
        <v>Jun</v>
      </c>
      <c r="S2820" s="16" t="str">
        <f>TEXT(Ecom[[#This Row],[Dates]],"YYYY")</f>
        <v>2026</v>
      </c>
      <c r="T2820" s="16"/>
    </row>
    <row r="2821" spans="1:20" x14ac:dyDescent="0.25">
      <c r="A2821" t="s">
        <v>62</v>
      </c>
      <c r="B2821" s="16">
        <v>46014</v>
      </c>
      <c r="C2821" t="s">
        <v>14</v>
      </c>
      <c r="D2821" t="s">
        <v>15</v>
      </c>
      <c r="E2821" t="s">
        <v>269</v>
      </c>
      <c r="F2821" t="s">
        <v>24</v>
      </c>
      <c r="G2821">
        <v>92024</v>
      </c>
      <c r="H2821" t="s">
        <v>25</v>
      </c>
      <c r="I2821" t="s">
        <v>26</v>
      </c>
      <c r="J2821" t="s">
        <v>37</v>
      </c>
      <c r="K2821" s="6">
        <v>6.72</v>
      </c>
      <c r="L2821">
        <v>5</v>
      </c>
      <c r="M2821">
        <v>0.2</v>
      </c>
      <c r="N2821" s="6">
        <v>2.3519999999999999</v>
      </c>
      <c r="O2821" t="str">
        <f t="shared" si="132"/>
        <v/>
      </c>
      <c r="P2821" s="6">
        <f t="shared" si="133"/>
        <v>202.62400000000002</v>
      </c>
      <c r="Q2821">
        <f t="shared" ref="Q2821:Q2884" si="134">SQRT(SUMXMY2(K2821:K2823,P2819:P2821)/3)</f>
        <v>256.52366500607332</v>
      </c>
      <c r="R2821" s="16" t="str">
        <f>TEXT(Ecom[[#This Row],[Dates]],"mmm")</f>
        <v>Dec</v>
      </c>
      <c r="S2821" s="16" t="str">
        <f>TEXT(Ecom[[#This Row],[Dates]],"YYYY")</f>
        <v>2025</v>
      </c>
      <c r="T2821" s="16"/>
    </row>
    <row r="2822" spans="1:20" x14ac:dyDescent="0.25">
      <c r="A2822" t="s">
        <v>62</v>
      </c>
      <c r="B2822" s="16">
        <v>46103</v>
      </c>
      <c r="C2822" t="s">
        <v>14</v>
      </c>
      <c r="D2822" t="s">
        <v>15</v>
      </c>
      <c r="E2822" t="s">
        <v>269</v>
      </c>
      <c r="F2822" t="s">
        <v>24</v>
      </c>
      <c r="G2822">
        <v>92024</v>
      </c>
      <c r="H2822" t="s">
        <v>25</v>
      </c>
      <c r="I2822" t="s">
        <v>19</v>
      </c>
      <c r="J2822" t="s">
        <v>31</v>
      </c>
      <c r="K2822" s="6">
        <v>298.77600000000001</v>
      </c>
      <c r="L2822">
        <v>3</v>
      </c>
      <c r="M2822">
        <v>0.2</v>
      </c>
      <c r="N2822" s="6">
        <v>7.4694000000000003</v>
      </c>
      <c r="O2822" t="str">
        <f t="shared" si="132"/>
        <v/>
      </c>
      <c r="P2822" s="6">
        <f t="shared" si="133"/>
        <v>203.36</v>
      </c>
      <c r="Q2822">
        <f t="shared" si="134"/>
        <v>158.43221127030955</v>
      </c>
      <c r="R2822" s="16" t="str">
        <f>TEXT(Ecom[[#This Row],[Dates]],"mmm")</f>
        <v>Mar</v>
      </c>
      <c r="S2822" s="16" t="str">
        <f>TEXT(Ecom[[#This Row],[Dates]],"YYYY")</f>
        <v>2026</v>
      </c>
      <c r="T2822" s="16"/>
    </row>
    <row r="2823" spans="1:20" x14ac:dyDescent="0.25">
      <c r="A2823" t="s">
        <v>28</v>
      </c>
      <c r="B2823" s="16">
        <v>46227</v>
      </c>
      <c r="C2823" t="s">
        <v>14</v>
      </c>
      <c r="D2823" t="s">
        <v>15</v>
      </c>
      <c r="E2823" t="s">
        <v>208</v>
      </c>
      <c r="F2823" t="s">
        <v>24</v>
      </c>
      <c r="G2823">
        <v>92804</v>
      </c>
      <c r="H2823" t="s">
        <v>25</v>
      </c>
      <c r="I2823" t="s">
        <v>35</v>
      </c>
      <c r="J2823" t="s">
        <v>36</v>
      </c>
      <c r="K2823" s="6">
        <v>302.37599999999998</v>
      </c>
      <c r="L2823">
        <v>3</v>
      </c>
      <c r="M2823">
        <v>0.2</v>
      </c>
      <c r="N2823" s="6">
        <v>22.6782</v>
      </c>
      <c r="O2823" t="str">
        <f t="shared" si="132"/>
        <v/>
      </c>
      <c r="P2823" s="6">
        <f t="shared" si="133"/>
        <v>119.62933333333332</v>
      </c>
      <c r="Q2823">
        <f t="shared" si="134"/>
        <v>132.84677161189768</v>
      </c>
      <c r="R2823" s="16" t="str">
        <f>TEXT(Ecom[[#This Row],[Dates]],"mmm")</f>
        <v>Jul</v>
      </c>
      <c r="S2823" s="16" t="str">
        <f>TEXT(Ecom[[#This Row],[Dates]],"YYYY")</f>
        <v>2026</v>
      </c>
      <c r="T2823" s="16"/>
    </row>
    <row r="2824" spans="1:20" x14ac:dyDescent="0.25">
      <c r="A2824" t="s">
        <v>62</v>
      </c>
      <c r="B2824" s="16">
        <v>46353</v>
      </c>
      <c r="C2824" t="s">
        <v>14</v>
      </c>
      <c r="D2824" t="s">
        <v>15</v>
      </c>
      <c r="E2824" t="s">
        <v>155</v>
      </c>
      <c r="F2824" t="s">
        <v>46</v>
      </c>
      <c r="G2824">
        <v>76017</v>
      </c>
      <c r="H2824" t="s">
        <v>47</v>
      </c>
      <c r="I2824" t="s">
        <v>26</v>
      </c>
      <c r="J2824" t="s">
        <v>34</v>
      </c>
      <c r="K2824" s="6">
        <v>8.9280000000000008</v>
      </c>
      <c r="L2824">
        <v>2</v>
      </c>
      <c r="M2824">
        <v>0.2</v>
      </c>
      <c r="N2824" s="6">
        <v>0.55800000000000005</v>
      </c>
      <c r="O2824" t="str">
        <f t="shared" si="132"/>
        <v/>
      </c>
      <c r="P2824" s="6">
        <f t="shared" si="133"/>
        <v>30.101333333333333</v>
      </c>
      <c r="Q2824">
        <f t="shared" si="134"/>
        <v>119.73297192719522</v>
      </c>
      <c r="R2824" s="16" t="str">
        <f>TEXT(Ecom[[#This Row],[Dates]],"mmm")</f>
        <v>Nov</v>
      </c>
      <c r="S2824" s="16" t="str">
        <f>TEXT(Ecom[[#This Row],[Dates]],"YYYY")</f>
        <v>2026</v>
      </c>
      <c r="T2824" s="16"/>
    </row>
    <row r="2825" spans="1:20" x14ac:dyDescent="0.25">
      <c r="A2825" t="s">
        <v>62</v>
      </c>
      <c r="B2825" s="16">
        <v>46070</v>
      </c>
      <c r="C2825" t="s">
        <v>14</v>
      </c>
      <c r="D2825" t="s">
        <v>15</v>
      </c>
      <c r="E2825" t="s">
        <v>155</v>
      </c>
      <c r="F2825" t="s">
        <v>46</v>
      </c>
      <c r="G2825">
        <v>76017</v>
      </c>
      <c r="H2825" t="s">
        <v>47</v>
      </c>
      <c r="I2825" t="s">
        <v>26</v>
      </c>
      <c r="J2825" t="s">
        <v>32</v>
      </c>
      <c r="K2825" s="6">
        <v>47.584000000000003</v>
      </c>
      <c r="L2825">
        <v>2</v>
      </c>
      <c r="M2825">
        <v>0.2</v>
      </c>
      <c r="N2825" s="6">
        <v>-2.9740000000000002</v>
      </c>
      <c r="O2825">
        <f t="shared" si="132"/>
        <v>-2.9740000000000002</v>
      </c>
      <c r="P2825" s="6">
        <f t="shared" si="133"/>
        <v>127.30293333333334</v>
      </c>
      <c r="Q2825">
        <f t="shared" si="134"/>
        <v>108.34010919462017</v>
      </c>
      <c r="R2825" s="16" t="str">
        <f>TEXT(Ecom[[#This Row],[Dates]],"mmm")</f>
        <v>Feb</v>
      </c>
      <c r="S2825" s="16" t="str">
        <f>TEXT(Ecom[[#This Row],[Dates]],"YYYY")</f>
        <v>2026</v>
      </c>
      <c r="T2825" s="16"/>
    </row>
    <row r="2826" spans="1:20" x14ac:dyDescent="0.25">
      <c r="A2826" t="s">
        <v>28</v>
      </c>
      <c r="B2826" s="16">
        <v>45689</v>
      </c>
      <c r="C2826" t="s">
        <v>44</v>
      </c>
      <c r="D2826" t="s">
        <v>15</v>
      </c>
      <c r="E2826" t="s">
        <v>61</v>
      </c>
      <c r="F2826" t="s">
        <v>46</v>
      </c>
      <c r="G2826">
        <v>77041</v>
      </c>
      <c r="H2826" t="s">
        <v>47</v>
      </c>
      <c r="I2826" t="s">
        <v>26</v>
      </c>
      <c r="J2826" t="s">
        <v>41</v>
      </c>
      <c r="K2826" s="6">
        <v>33.792000000000002</v>
      </c>
      <c r="L2826">
        <v>8</v>
      </c>
      <c r="M2826">
        <v>0.2</v>
      </c>
      <c r="N2826" s="6">
        <v>10.56</v>
      </c>
      <c r="O2826" t="str">
        <f t="shared" si="132"/>
        <v/>
      </c>
      <c r="P2826" s="6">
        <f t="shared" si="133"/>
        <v>112.3496</v>
      </c>
      <c r="Q2826">
        <f t="shared" si="134"/>
        <v>118.37789757264031</v>
      </c>
      <c r="R2826" s="16" t="str">
        <f>TEXT(Ecom[[#This Row],[Dates]],"mmm")</f>
        <v>Feb</v>
      </c>
      <c r="S2826" s="16" t="str">
        <f>TEXT(Ecom[[#This Row],[Dates]],"YYYY")</f>
        <v>2025</v>
      </c>
      <c r="T2826" s="16"/>
    </row>
    <row r="2827" spans="1:20" x14ac:dyDescent="0.25">
      <c r="A2827" t="s">
        <v>28</v>
      </c>
      <c r="B2827" s="16">
        <v>45705</v>
      </c>
      <c r="C2827" t="s">
        <v>44</v>
      </c>
      <c r="D2827" t="s">
        <v>15</v>
      </c>
      <c r="E2827" t="s">
        <v>61</v>
      </c>
      <c r="F2827" t="s">
        <v>46</v>
      </c>
      <c r="G2827">
        <v>77041</v>
      </c>
      <c r="H2827" t="s">
        <v>47</v>
      </c>
      <c r="I2827" t="s">
        <v>19</v>
      </c>
      <c r="J2827" t="s">
        <v>20</v>
      </c>
      <c r="K2827" s="6">
        <v>300.53280000000001</v>
      </c>
      <c r="L2827">
        <v>2</v>
      </c>
      <c r="M2827">
        <v>0.32</v>
      </c>
      <c r="N2827" s="6">
        <v>-97.231200000000001</v>
      </c>
      <c r="O2827">
        <f t="shared" si="132"/>
        <v>-97.231200000000001</v>
      </c>
      <c r="P2827" s="6">
        <f t="shared" si="133"/>
        <v>102.17360000000001</v>
      </c>
      <c r="Q2827">
        <f t="shared" si="134"/>
        <v>131.41469711422579</v>
      </c>
      <c r="R2827" s="16" t="str">
        <f>TEXT(Ecom[[#This Row],[Dates]],"mmm")</f>
        <v>Feb</v>
      </c>
      <c r="S2827" s="16" t="str">
        <f>TEXT(Ecom[[#This Row],[Dates]],"YYYY")</f>
        <v>2025</v>
      </c>
      <c r="T2827" s="16"/>
    </row>
    <row r="2828" spans="1:20" x14ac:dyDescent="0.25">
      <c r="A2828" t="s">
        <v>28</v>
      </c>
      <c r="B2828" s="16">
        <v>46033</v>
      </c>
      <c r="C2828" t="s">
        <v>44</v>
      </c>
      <c r="D2828" t="s">
        <v>15</v>
      </c>
      <c r="E2828" t="s">
        <v>61</v>
      </c>
      <c r="F2828" t="s">
        <v>46</v>
      </c>
      <c r="G2828">
        <v>77041</v>
      </c>
      <c r="H2828" t="s">
        <v>47</v>
      </c>
      <c r="I2828" t="s">
        <v>26</v>
      </c>
      <c r="J2828" t="s">
        <v>37</v>
      </c>
      <c r="K2828" s="6">
        <v>2.7240000000000002</v>
      </c>
      <c r="L2828">
        <v>2</v>
      </c>
      <c r="M2828">
        <v>0.8</v>
      </c>
      <c r="N2828" s="6">
        <v>-4.3583999999999996</v>
      </c>
      <c r="O2828">
        <f t="shared" si="132"/>
        <v>-4.3583999999999996</v>
      </c>
      <c r="P2828" s="6">
        <f t="shared" si="133"/>
        <v>38.107999999999997</v>
      </c>
      <c r="Q2828">
        <f t="shared" si="134"/>
        <v>94.397833893792296</v>
      </c>
      <c r="R2828" s="16" t="str">
        <f>TEXT(Ecom[[#This Row],[Dates]],"mmm")</f>
        <v>Jan</v>
      </c>
      <c r="S2828" s="16" t="str">
        <f>TEXT(Ecom[[#This Row],[Dates]],"YYYY")</f>
        <v>2026</v>
      </c>
      <c r="T2828" s="16"/>
    </row>
    <row r="2829" spans="1:20" x14ac:dyDescent="0.25">
      <c r="A2829" t="s">
        <v>28</v>
      </c>
      <c r="B2829" s="16">
        <v>45753</v>
      </c>
      <c r="C2829" t="s">
        <v>44</v>
      </c>
      <c r="D2829" t="s">
        <v>15</v>
      </c>
      <c r="E2829" t="s">
        <v>61</v>
      </c>
      <c r="F2829" t="s">
        <v>46</v>
      </c>
      <c r="G2829">
        <v>77041</v>
      </c>
      <c r="H2829" t="s">
        <v>47</v>
      </c>
      <c r="I2829" t="s">
        <v>26</v>
      </c>
      <c r="J2829" t="s">
        <v>60</v>
      </c>
      <c r="K2829" s="6">
        <v>3.2639999999999998</v>
      </c>
      <c r="L2829">
        <v>2</v>
      </c>
      <c r="M2829">
        <v>0.2</v>
      </c>
      <c r="N2829" s="6">
        <v>1.1015999999999999</v>
      </c>
      <c r="O2829" t="str">
        <f t="shared" si="132"/>
        <v/>
      </c>
      <c r="P2829" s="6">
        <f t="shared" si="133"/>
        <v>55.839999999999996</v>
      </c>
      <c r="Q2829">
        <f t="shared" si="134"/>
        <v>70.035913064084497</v>
      </c>
      <c r="R2829" s="16" t="str">
        <f>TEXT(Ecom[[#This Row],[Dates]],"mmm")</f>
        <v>Apr</v>
      </c>
      <c r="S2829" s="16" t="str">
        <f>TEXT(Ecom[[#This Row],[Dates]],"YYYY")</f>
        <v>2025</v>
      </c>
      <c r="T2829" s="16"/>
    </row>
    <row r="2830" spans="1:20" x14ac:dyDescent="0.25">
      <c r="A2830" t="s">
        <v>62</v>
      </c>
      <c r="B2830" s="16">
        <v>46133</v>
      </c>
      <c r="C2830" t="s">
        <v>14</v>
      </c>
      <c r="D2830" t="s">
        <v>15</v>
      </c>
      <c r="E2830" t="s">
        <v>235</v>
      </c>
      <c r="F2830" t="s">
        <v>104</v>
      </c>
      <c r="G2830">
        <v>43130</v>
      </c>
      <c r="H2830" t="s">
        <v>57</v>
      </c>
      <c r="I2830" t="s">
        <v>26</v>
      </c>
      <c r="J2830" t="s">
        <v>41</v>
      </c>
      <c r="K2830" s="6">
        <v>108.336</v>
      </c>
      <c r="L2830">
        <v>6</v>
      </c>
      <c r="M2830">
        <v>0.2</v>
      </c>
      <c r="N2830" s="6">
        <v>37.9176</v>
      </c>
      <c r="O2830" t="str">
        <f t="shared" si="132"/>
        <v/>
      </c>
      <c r="P2830" s="6">
        <f t="shared" si="133"/>
        <v>80.853333333333339</v>
      </c>
      <c r="Q2830">
        <f t="shared" si="134"/>
        <v>40.572887024236792</v>
      </c>
      <c r="R2830" s="16" t="str">
        <f>TEXT(Ecom[[#This Row],[Dates]],"mmm")</f>
        <v>Apr</v>
      </c>
      <c r="S2830" s="16" t="str">
        <f>TEXT(Ecom[[#This Row],[Dates]],"YYYY")</f>
        <v>2026</v>
      </c>
      <c r="T2830" s="16"/>
    </row>
    <row r="2831" spans="1:20" x14ac:dyDescent="0.25">
      <c r="A2831" t="s">
        <v>62</v>
      </c>
      <c r="B2831" s="16">
        <v>46343</v>
      </c>
      <c r="C2831" t="s">
        <v>14</v>
      </c>
      <c r="D2831" t="s">
        <v>15</v>
      </c>
      <c r="E2831" t="s">
        <v>235</v>
      </c>
      <c r="F2831" t="s">
        <v>104</v>
      </c>
      <c r="G2831">
        <v>43130</v>
      </c>
      <c r="H2831" t="s">
        <v>57</v>
      </c>
      <c r="I2831" t="s">
        <v>26</v>
      </c>
      <c r="J2831" t="s">
        <v>32</v>
      </c>
      <c r="K2831" s="6">
        <v>55.92</v>
      </c>
      <c r="L2831">
        <v>5</v>
      </c>
      <c r="M2831">
        <v>0.2</v>
      </c>
      <c r="N2831" s="6">
        <v>6.2910000000000004</v>
      </c>
      <c r="O2831" t="str">
        <f t="shared" si="132"/>
        <v/>
      </c>
      <c r="P2831" s="6">
        <f t="shared" si="133"/>
        <v>192.71466666666666</v>
      </c>
      <c r="Q2831">
        <f t="shared" si="134"/>
        <v>145.04094249045173</v>
      </c>
      <c r="R2831" s="16" t="str">
        <f>TEXT(Ecom[[#This Row],[Dates]],"mmm")</f>
        <v>Nov</v>
      </c>
      <c r="S2831" s="16" t="str">
        <f>TEXT(Ecom[[#This Row],[Dates]],"YYYY")</f>
        <v>2026</v>
      </c>
      <c r="T2831" s="16"/>
    </row>
    <row r="2832" spans="1:20" x14ac:dyDescent="0.25">
      <c r="A2832" t="s">
        <v>62</v>
      </c>
      <c r="B2832" s="16">
        <v>45955</v>
      </c>
      <c r="C2832" t="s">
        <v>14</v>
      </c>
      <c r="D2832" t="s">
        <v>15</v>
      </c>
      <c r="E2832" t="s">
        <v>235</v>
      </c>
      <c r="F2832" t="s">
        <v>104</v>
      </c>
      <c r="G2832">
        <v>43130</v>
      </c>
      <c r="H2832" t="s">
        <v>57</v>
      </c>
      <c r="I2832" t="s">
        <v>26</v>
      </c>
      <c r="J2832" t="s">
        <v>41</v>
      </c>
      <c r="K2832" s="6">
        <v>78.304000000000002</v>
      </c>
      <c r="L2832">
        <v>2</v>
      </c>
      <c r="M2832">
        <v>0.2</v>
      </c>
      <c r="N2832" s="6">
        <v>29.364000000000001</v>
      </c>
      <c r="O2832" t="str">
        <f t="shared" si="132"/>
        <v/>
      </c>
      <c r="P2832" s="6">
        <f t="shared" si="133"/>
        <v>226.06666666666669</v>
      </c>
      <c r="Q2832">
        <f t="shared" si="134"/>
        <v>150.58034416808118</v>
      </c>
      <c r="R2832" s="16" t="str">
        <f>TEXT(Ecom[[#This Row],[Dates]],"mmm")</f>
        <v>Oct</v>
      </c>
      <c r="S2832" s="16" t="str">
        <f>TEXT(Ecom[[#This Row],[Dates]],"YYYY")</f>
        <v>2025</v>
      </c>
      <c r="T2832" s="16"/>
    </row>
    <row r="2833" spans="1:20" x14ac:dyDescent="0.25">
      <c r="A2833" t="s">
        <v>28</v>
      </c>
      <c r="B2833" s="16">
        <v>46309</v>
      </c>
      <c r="C2833" t="s">
        <v>14</v>
      </c>
      <c r="D2833" t="s">
        <v>15</v>
      </c>
      <c r="E2833" t="s">
        <v>94</v>
      </c>
      <c r="F2833" t="s">
        <v>95</v>
      </c>
      <c r="G2833">
        <v>97206</v>
      </c>
      <c r="H2833" t="s">
        <v>25</v>
      </c>
      <c r="I2833" t="s">
        <v>26</v>
      </c>
      <c r="J2833" t="s">
        <v>32</v>
      </c>
      <c r="K2833" s="6">
        <v>443.92</v>
      </c>
      <c r="L2833">
        <v>5</v>
      </c>
      <c r="M2833">
        <v>0.2</v>
      </c>
      <c r="N2833" s="6">
        <v>-94.332999999999998</v>
      </c>
      <c r="O2833">
        <f t="shared" si="132"/>
        <v>-94.332999999999998</v>
      </c>
      <c r="P2833" s="6">
        <f t="shared" si="133"/>
        <v>205.12199999999999</v>
      </c>
      <c r="Q2833">
        <f t="shared" si="134"/>
        <v>186.17617297682403</v>
      </c>
      <c r="R2833" s="16" t="str">
        <f>TEXT(Ecom[[#This Row],[Dates]],"mmm")</f>
        <v>Oct</v>
      </c>
      <c r="S2833" s="16" t="str">
        <f>TEXT(Ecom[[#This Row],[Dates]],"YYYY")</f>
        <v>2026</v>
      </c>
      <c r="T2833" s="16"/>
    </row>
    <row r="2834" spans="1:20" x14ac:dyDescent="0.25">
      <c r="A2834" t="s">
        <v>28</v>
      </c>
      <c r="B2834" s="16">
        <v>45917</v>
      </c>
      <c r="C2834" t="s">
        <v>14</v>
      </c>
      <c r="D2834" t="s">
        <v>15</v>
      </c>
      <c r="E2834" t="s">
        <v>94</v>
      </c>
      <c r="F2834" t="s">
        <v>95</v>
      </c>
      <c r="G2834">
        <v>97206</v>
      </c>
      <c r="H2834" t="s">
        <v>25</v>
      </c>
      <c r="I2834" t="s">
        <v>35</v>
      </c>
      <c r="J2834" t="s">
        <v>36</v>
      </c>
      <c r="K2834" s="6">
        <v>155.976</v>
      </c>
      <c r="L2834">
        <v>3</v>
      </c>
      <c r="M2834">
        <v>0.2</v>
      </c>
      <c r="N2834" s="6">
        <v>54.5916</v>
      </c>
      <c r="O2834" t="str">
        <f t="shared" si="132"/>
        <v/>
      </c>
      <c r="P2834" s="6">
        <f t="shared" si="133"/>
        <v>59.535333333333334</v>
      </c>
      <c r="Q2834">
        <f t="shared" si="134"/>
        <v>120.58711677946854</v>
      </c>
      <c r="R2834" s="16" t="str">
        <f>TEXT(Ecom[[#This Row],[Dates]],"mmm")</f>
        <v>Sep</v>
      </c>
      <c r="S2834" s="16" t="str">
        <f>TEXT(Ecom[[#This Row],[Dates]],"YYYY")</f>
        <v>2025</v>
      </c>
      <c r="T2834" s="16"/>
    </row>
    <row r="2835" spans="1:20" x14ac:dyDescent="0.25">
      <c r="A2835" t="s">
        <v>13</v>
      </c>
      <c r="B2835" s="16">
        <v>46266</v>
      </c>
      <c r="C2835" t="s">
        <v>22</v>
      </c>
      <c r="D2835" t="s">
        <v>15</v>
      </c>
      <c r="E2835" t="s">
        <v>414</v>
      </c>
      <c r="F2835" t="s">
        <v>88</v>
      </c>
      <c r="G2835">
        <v>35244</v>
      </c>
      <c r="H2835" t="s">
        <v>18</v>
      </c>
      <c r="I2835" t="s">
        <v>26</v>
      </c>
      <c r="J2835" t="s">
        <v>34</v>
      </c>
      <c r="K2835" s="6">
        <v>15.47</v>
      </c>
      <c r="L2835">
        <v>7</v>
      </c>
      <c r="M2835">
        <v>0</v>
      </c>
      <c r="N2835" s="6">
        <v>4.1768999999999998</v>
      </c>
      <c r="O2835" t="str">
        <f t="shared" si="132"/>
        <v/>
      </c>
      <c r="P2835" s="6">
        <f t="shared" si="133"/>
        <v>11.173333333333334</v>
      </c>
      <c r="Q2835">
        <f t="shared" si="134"/>
        <v>113.59450826449248</v>
      </c>
      <c r="R2835" s="16" t="str">
        <f>TEXT(Ecom[[#This Row],[Dates]],"mmm")</f>
        <v>Sep</v>
      </c>
      <c r="S2835" s="16" t="str">
        <f>TEXT(Ecom[[#This Row],[Dates]],"YYYY")</f>
        <v>2026</v>
      </c>
      <c r="T2835" s="16"/>
    </row>
    <row r="2836" spans="1:20" x14ac:dyDescent="0.25">
      <c r="A2836" t="s">
        <v>13</v>
      </c>
      <c r="B2836" s="16">
        <v>46360</v>
      </c>
      <c r="C2836" t="s">
        <v>22</v>
      </c>
      <c r="D2836" t="s">
        <v>15</v>
      </c>
      <c r="E2836" t="s">
        <v>414</v>
      </c>
      <c r="F2836" t="s">
        <v>88</v>
      </c>
      <c r="G2836">
        <v>35244</v>
      </c>
      <c r="H2836" t="s">
        <v>18</v>
      </c>
      <c r="I2836" t="s">
        <v>26</v>
      </c>
      <c r="J2836" t="s">
        <v>37</v>
      </c>
      <c r="K2836" s="6">
        <v>7.16</v>
      </c>
      <c r="L2836">
        <v>2</v>
      </c>
      <c r="M2836">
        <v>0</v>
      </c>
      <c r="N2836" s="6">
        <v>3.4367999999999999</v>
      </c>
      <c r="O2836" t="str">
        <f t="shared" si="132"/>
        <v/>
      </c>
      <c r="P2836" s="6">
        <f t="shared" si="133"/>
        <v>12.496666666666668</v>
      </c>
      <c r="Q2836">
        <f t="shared" si="134"/>
        <v>30.50391066368012</v>
      </c>
      <c r="R2836" s="16" t="str">
        <f>TEXT(Ecom[[#This Row],[Dates]],"mmm")</f>
        <v>Dec</v>
      </c>
      <c r="S2836" s="16" t="str">
        <f>TEXT(Ecom[[#This Row],[Dates]],"YYYY")</f>
        <v>2026</v>
      </c>
      <c r="T2836" s="16"/>
    </row>
    <row r="2837" spans="1:20" x14ac:dyDescent="0.25">
      <c r="A2837" t="s">
        <v>28</v>
      </c>
      <c r="B2837" s="16">
        <v>46318</v>
      </c>
      <c r="C2837" t="s">
        <v>14</v>
      </c>
      <c r="D2837" t="s">
        <v>15</v>
      </c>
      <c r="E2837" t="s">
        <v>23</v>
      </c>
      <c r="F2837" t="s">
        <v>24</v>
      </c>
      <c r="G2837">
        <v>90036</v>
      </c>
      <c r="H2837" t="s">
        <v>25</v>
      </c>
      <c r="I2837" t="s">
        <v>26</v>
      </c>
      <c r="J2837" t="s">
        <v>38</v>
      </c>
      <c r="K2837" s="6">
        <v>10.89</v>
      </c>
      <c r="L2837">
        <v>1</v>
      </c>
      <c r="M2837">
        <v>0</v>
      </c>
      <c r="N2837" s="6">
        <v>2.8313999999999999</v>
      </c>
      <c r="O2837" t="str">
        <f t="shared" si="132"/>
        <v/>
      </c>
      <c r="P2837" s="6">
        <f t="shared" si="133"/>
        <v>50.643333333333338</v>
      </c>
      <c r="Q2837">
        <f t="shared" si="134"/>
        <v>41.162842062552798</v>
      </c>
      <c r="R2837" s="16" t="str">
        <f>TEXT(Ecom[[#This Row],[Dates]],"mmm")</f>
        <v>Oct</v>
      </c>
      <c r="S2837" s="16" t="str">
        <f>TEXT(Ecom[[#This Row],[Dates]],"YYYY")</f>
        <v>2026</v>
      </c>
      <c r="T2837" s="16"/>
    </row>
    <row r="2838" spans="1:20" x14ac:dyDescent="0.25">
      <c r="A2838" t="s">
        <v>28</v>
      </c>
      <c r="B2838" s="16">
        <v>45810</v>
      </c>
      <c r="C2838" t="s">
        <v>14</v>
      </c>
      <c r="D2838" t="s">
        <v>15</v>
      </c>
      <c r="E2838" t="s">
        <v>23</v>
      </c>
      <c r="F2838" t="s">
        <v>24</v>
      </c>
      <c r="G2838">
        <v>90036</v>
      </c>
      <c r="H2838" t="s">
        <v>25</v>
      </c>
      <c r="I2838" t="s">
        <v>26</v>
      </c>
      <c r="J2838" t="s">
        <v>41</v>
      </c>
      <c r="K2838" s="6">
        <v>19.440000000000001</v>
      </c>
      <c r="L2838">
        <v>3</v>
      </c>
      <c r="M2838">
        <v>0</v>
      </c>
      <c r="N2838" s="6">
        <v>9.3312000000000008</v>
      </c>
      <c r="O2838" t="str">
        <f t="shared" si="132"/>
        <v/>
      </c>
      <c r="P2838" s="6">
        <f t="shared" si="133"/>
        <v>278.91333333333336</v>
      </c>
      <c r="Q2838">
        <f t="shared" si="134"/>
        <v>244.12714169283004</v>
      </c>
      <c r="R2838" s="16" t="str">
        <f>TEXT(Ecom[[#This Row],[Dates]],"mmm")</f>
        <v>Jun</v>
      </c>
      <c r="S2838" s="16" t="str">
        <f>TEXT(Ecom[[#This Row],[Dates]],"YYYY")</f>
        <v>2025</v>
      </c>
      <c r="T2838" s="16"/>
    </row>
    <row r="2839" spans="1:20" x14ac:dyDescent="0.25">
      <c r="A2839" t="s">
        <v>28</v>
      </c>
      <c r="B2839" s="16">
        <v>45866</v>
      </c>
      <c r="C2839" t="s">
        <v>14</v>
      </c>
      <c r="D2839" t="s">
        <v>15</v>
      </c>
      <c r="E2839" t="s">
        <v>23</v>
      </c>
      <c r="F2839" t="s">
        <v>24</v>
      </c>
      <c r="G2839">
        <v>90036</v>
      </c>
      <c r="H2839" t="s">
        <v>25</v>
      </c>
      <c r="I2839" t="s">
        <v>26</v>
      </c>
      <c r="J2839" t="s">
        <v>37</v>
      </c>
      <c r="K2839" s="6">
        <v>121.6</v>
      </c>
      <c r="L2839">
        <v>5</v>
      </c>
      <c r="M2839">
        <v>0.2</v>
      </c>
      <c r="N2839" s="6">
        <v>39.520000000000003</v>
      </c>
      <c r="O2839" t="str">
        <f t="shared" si="132"/>
        <v/>
      </c>
      <c r="P2839" s="6">
        <f t="shared" si="133"/>
        <v>312.54333333333335</v>
      </c>
      <c r="Q2839">
        <f t="shared" si="134"/>
        <v>268.13674345171142</v>
      </c>
      <c r="R2839" s="16" t="str">
        <f>TEXT(Ecom[[#This Row],[Dates]],"mmm")</f>
        <v>Jul</v>
      </c>
      <c r="S2839" s="16" t="str">
        <f>TEXT(Ecom[[#This Row],[Dates]],"YYYY")</f>
        <v>2025</v>
      </c>
      <c r="T2839" s="16"/>
    </row>
    <row r="2840" spans="1:20" x14ac:dyDescent="0.25">
      <c r="A2840" t="s">
        <v>62</v>
      </c>
      <c r="B2840" s="16">
        <v>46131</v>
      </c>
      <c r="C2840" t="s">
        <v>14</v>
      </c>
      <c r="D2840" t="s">
        <v>15</v>
      </c>
      <c r="E2840" t="s">
        <v>404</v>
      </c>
      <c r="F2840" t="s">
        <v>30</v>
      </c>
      <c r="G2840">
        <v>32303</v>
      </c>
      <c r="H2840" t="s">
        <v>18</v>
      </c>
      <c r="I2840" t="s">
        <v>35</v>
      </c>
      <c r="J2840" t="s">
        <v>123</v>
      </c>
      <c r="K2840" s="6">
        <v>695.7</v>
      </c>
      <c r="L2840">
        <v>2</v>
      </c>
      <c r="M2840">
        <v>0.5</v>
      </c>
      <c r="N2840" s="6">
        <v>-27.827999999999999</v>
      </c>
      <c r="O2840">
        <f t="shared" si="132"/>
        <v>-27.827999999999999</v>
      </c>
      <c r="P2840" s="6">
        <f t="shared" si="133"/>
        <v>651.98333333333346</v>
      </c>
      <c r="Q2840">
        <f t="shared" si="134"/>
        <v>386.75542732671073</v>
      </c>
      <c r="R2840" s="16" t="str">
        <f>TEXT(Ecom[[#This Row],[Dates]],"mmm")</f>
        <v>Apr</v>
      </c>
      <c r="S2840" s="16" t="str">
        <f>TEXT(Ecom[[#This Row],[Dates]],"YYYY")</f>
        <v>2026</v>
      </c>
      <c r="T2840" s="16"/>
    </row>
    <row r="2841" spans="1:20" x14ac:dyDescent="0.25">
      <c r="A2841" t="s">
        <v>13</v>
      </c>
      <c r="B2841" s="16">
        <v>46306</v>
      </c>
      <c r="C2841" t="s">
        <v>22</v>
      </c>
      <c r="D2841" t="s">
        <v>15</v>
      </c>
      <c r="E2841" t="s">
        <v>75</v>
      </c>
      <c r="F2841" t="s">
        <v>76</v>
      </c>
      <c r="G2841">
        <v>10009</v>
      </c>
      <c r="H2841" t="s">
        <v>57</v>
      </c>
      <c r="I2841" t="s">
        <v>26</v>
      </c>
      <c r="J2841" t="s">
        <v>32</v>
      </c>
      <c r="K2841" s="6">
        <v>120.33</v>
      </c>
      <c r="L2841">
        <v>1</v>
      </c>
      <c r="M2841">
        <v>0</v>
      </c>
      <c r="N2841" s="6">
        <v>31.285799999999998</v>
      </c>
      <c r="O2841" t="str">
        <f t="shared" si="132"/>
        <v/>
      </c>
      <c r="P2841" s="6">
        <f t="shared" si="133"/>
        <v>496.59800000000001</v>
      </c>
      <c r="Q2841">
        <f t="shared" si="134"/>
        <v>339.77737569615039</v>
      </c>
      <c r="R2841" s="16" t="str">
        <f>TEXT(Ecom[[#This Row],[Dates]],"mmm")</f>
        <v>Oct</v>
      </c>
      <c r="S2841" s="16" t="str">
        <f>TEXT(Ecom[[#This Row],[Dates]],"YYYY")</f>
        <v>2026</v>
      </c>
      <c r="T2841" s="16"/>
    </row>
    <row r="2842" spans="1:20" x14ac:dyDescent="0.25">
      <c r="A2842" t="s">
        <v>28</v>
      </c>
      <c r="B2842" s="16">
        <v>46051</v>
      </c>
      <c r="C2842" t="s">
        <v>44</v>
      </c>
      <c r="D2842" t="s">
        <v>15</v>
      </c>
      <c r="E2842" t="s">
        <v>355</v>
      </c>
      <c r="F2842" t="s">
        <v>83</v>
      </c>
      <c r="G2842">
        <v>23320</v>
      </c>
      <c r="H2842" t="s">
        <v>18</v>
      </c>
      <c r="I2842" t="s">
        <v>19</v>
      </c>
      <c r="J2842" t="s">
        <v>21</v>
      </c>
      <c r="K2842" s="6">
        <v>1139.92</v>
      </c>
      <c r="L2842">
        <v>4</v>
      </c>
      <c r="M2842">
        <v>0</v>
      </c>
      <c r="N2842" s="6">
        <v>284.98</v>
      </c>
      <c r="O2842" t="str">
        <f t="shared" si="132"/>
        <v/>
      </c>
      <c r="P2842" s="6">
        <f t="shared" si="133"/>
        <v>504.39733333333339</v>
      </c>
      <c r="Q2842">
        <f t="shared" si="134"/>
        <v>382.74551928615654</v>
      </c>
      <c r="R2842" s="16" t="str">
        <f>TEXT(Ecom[[#This Row],[Dates]],"mmm")</f>
        <v>Jan</v>
      </c>
      <c r="S2842" s="16" t="str">
        <f>TEXT(Ecom[[#This Row],[Dates]],"YYYY")</f>
        <v>2026</v>
      </c>
      <c r="T2842" s="16"/>
    </row>
    <row r="2843" spans="1:20" x14ac:dyDescent="0.25">
      <c r="A2843" t="s">
        <v>13</v>
      </c>
      <c r="B2843" s="16">
        <v>46373</v>
      </c>
      <c r="C2843" t="s">
        <v>14</v>
      </c>
      <c r="D2843" t="s">
        <v>15</v>
      </c>
      <c r="E2843" t="s">
        <v>196</v>
      </c>
      <c r="F2843" t="s">
        <v>40</v>
      </c>
      <c r="G2843">
        <v>28314</v>
      </c>
      <c r="H2843" t="s">
        <v>18</v>
      </c>
      <c r="I2843" t="s">
        <v>26</v>
      </c>
      <c r="J2843" t="s">
        <v>41</v>
      </c>
      <c r="K2843" s="6">
        <v>229.54400000000001</v>
      </c>
      <c r="L2843">
        <v>7</v>
      </c>
      <c r="M2843">
        <v>0.2</v>
      </c>
      <c r="N2843" s="6">
        <v>83.209699999999998</v>
      </c>
      <c r="O2843" t="str">
        <f t="shared" si="132"/>
        <v/>
      </c>
      <c r="P2843" s="6">
        <f t="shared" si="133"/>
        <v>136.44000000000003</v>
      </c>
      <c r="Q2843">
        <f t="shared" si="134"/>
        <v>265.50502856952392</v>
      </c>
      <c r="R2843" s="16" t="str">
        <f>TEXT(Ecom[[#This Row],[Dates]],"mmm")</f>
        <v>Dec</v>
      </c>
      <c r="S2843" s="16" t="str">
        <f>TEXT(Ecom[[#This Row],[Dates]],"YYYY")</f>
        <v>2026</v>
      </c>
      <c r="T2843" s="16"/>
    </row>
    <row r="2844" spans="1:20" x14ac:dyDescent="0.25">
      <c r="A2844" t="s">
        <v>28</v>
      </c>
      <c r="B2844" s="16">
        <v>46007</v>
      </c>
      <c r="C2844" t="s">
        <v>14</v>
      </c>
      <c r="D2844" t="s">
        <v>15</v>
      </c>
      <c r="E2844" t="s">
        <v>195</v>
      </c>
      <c r="F2844" t="s">
        <v>46</v>
      </c>
      <c r="G2844">
        <v>77340</v>
      </c>
      <c r="H2844" t="s">
        <v>47</v>
      </c>
      <c r="I2844" t="s">
        <v>26</v>
      </c>
      <c r="J2844" t="s">
        <v>32</v>
      </c>
      <c r="K2844" s="6">
        <v>143.72800000000001</v>
      </c>
      <c r="L2844">
        <v>2</v>
      </c>
      <c r="M2844">
        <v>0.2</v>
      </c>
      <c r="N2844" s="6">
        <v>-32.338799999999999</v>
      </c>
      <c r="O2844">
        <f t="shared" si="132"/>
        <v>-32.338799999999999</v>
      </c>
      <c r="P2844" s="6">
        <f t="shared" si="133"/>
        <v>341.75466666666671</v>
      </c>
      <c r="Q2844">
        <f t="shared" si="134"/>
        <v>362.35718694046545</v>
      </c>
      <c r="R2844" s="16" t="str">
        <f>TEXT(Ecom[[#This Row],[Dates]],"mmm")</f>
        <v>Dec</v>
      </c>
      <c r="S2844" s="16" t="str">
        <f>TEXT(Ecom[[#This Row],[Dates]],"YYYY")</f>
        <v>2025</v>
      </c>
      <c r="T2844" s="16"/>
    </row>
    <row r="2845" spans="1:20" x14ac:dyDescent="0.25">
      <c r="A2845" t="s">
        <v>28</v>
      </c>
      <c r="B2845" s="16">
        <v>46252</v>
      </c>
      <c r="C2845" t="s">
        <v>14</v>
      </c>
      <c r="D2845" t="s">
        <v>15</v>
      </c>
      <c r="E2845" t="s">
        <v>55</v>
      </c>
      <c r="F2845" t="s">
        <v>56</v>
      </c>
      <c r="G2845">
        <v>19140</v>
      </c>
      <c r="H2845" t="s">
        <v>57</v>
      </c>
      <c r="I2845" t="s">
        <v>35</v>
      </c>
      <c r="J2845" t="s">
        <v>59</v>
      </c>
      <c r="K2845" s="6">
        <v>36.048000000000002</v>
      </c>
      <c r="L2845">
        <v>3</v>
      </c>
      <c r="M2845">
        <v>0.2</v>
      </c>
      <c r="N2845" s="6">
        <v>-0.9012</v>
      </c>
      <c r="O2845">
        <f t="shared" si="132"/>
        <v>-0.9012</v>
      </c>
      <c r="P2845" s="6">
        <f t="shared" si="133"/>
        <v>310.82533333333339</v>
      </c>
      <c r="Q2845">
        <f t="shared" si="134"/>
        <v>332.34831690907703</v>
      </c>
      <c r="R2845" s="16" t="str">
        <f>TEXT(Ecom[[#This Row],[Dates]],"mmm")</f>
        <v>Aug</v>
      </c>
      <c r="S2845" s="16" t="str">
        <f>TEXT(Ecom[[#This Row],[Dates]],"YYYY")</f>
        <v>2026</v>
      </c>
      <c r="T2845" s="16"/>
    </row>
    <row r="2846" spans="1:20" x14ac:dyDescent="0.25">
      <c r="A2846" t="s">
        <v>28</v>
      </c>
      <c r="B2846" s="16">
        <v>45966</v>
      </c>
      <c r="C2846" t="s">
        <v>22</v>
      </c>
      <c r="D2846" t="s">
        <v>15</v>
      </c>
      <c r="E2846" t="s">
        <v>407</v>
      </c>
      <c r="F2846" t="s">
        <v>65</v>
      </c>
      <c r="G2846">
        <v>60098</v>
      </c>
      <c r="H2846" t="s">
        <v>47</v>
      </c>
      <c r="I2846" t="s">
        <v>19</v>
      </c>
      <c r="J2846" t="s">
        <v>21</v>
      </c>
      <c r="K2846" s="6">
        <v>845.48800000000006</v>
      </c>
      <c r="L2846">
        <v>8</v>
      </c>
      <c r="M2846">
        <v>0.3</v>
      </c>
      <c r="N2846" s="6">
        <v>-12.0784</v>
      </c>
      <c r="O2846">
        <f t="shared" si="132"/>
        <v>-12.0784</v>
      </c>
      <c r="P2846" s="6">
        <f t="shared" si="133"/>
        <v>553.00733333333335</v>
      </c>
      <c r="Q2846">
        <f t="shared" si="134"/>
        <v>348.90983956572188</v>
      </c>
      <c r="R2846" s="16" t="str">
        <f>TEXT(Ecom[[#This Row],[Dates]],"mmm")</f>
        <v>Nov</v>
      </c>
      <c r="S2846" s="16" t="str">
        <f>TEXT(Ecom[[#This Row],[Dates]],"YYYY")</f>
        <v>2025</v>
      </c>
      <c r="T2846" s="16"/>
    </row>
    <row r="2847" spans="1:20" x14ac:dyDescent="0.25">
      <c r="A2847" t="s">
        <v>62</v>
      </c>
      <c r="B2847" s="16">
        <v>45892</v>
      </c>
      <c r="C2847" t="s">
        <v>14</v>
      </c>
      <c r="D2847" t="s">
        <v>15</v>
      </c>
      <c r="E2847" t="s">
        <v>316</v>
      </c>
      <c r="F2847" t="s">
        <v>166</v>
      </c>
      <c r="G2847">
        <v>2149</v>
      </c>
      <c r="H2847" t="s">
        <v>57</v>
      </c>
      <c r="I2847" t="s">
        <v>26</v>
      </c>
      <c r="J2847" t="s">
        <v>34</v>
      </c>
      <c r="K2847" s="6">
        <v>50.94</v>
      </c>
      <c r="L2847">
        <v>3</v>
      </c>
      <c r="M2847">
        <v>0</v>
      </c>
      <c r="N2847" s="6">
        <v>14.263199999999999</v>
      </c>
      <c r="O2847" t="str">
        <f t="shared" si="132"/>
        <v/>
      </c>
      <c r="P2847" s="6">
        <f t="shared" si="133"/>
        <v>289.93800000000005</v>
      </c>
      <c r="Q2847">
        <f t="shared" si="134"/>
        <v>235.27502933816433</v>
      </c>
      <c r="R2847" s="16" t="str">
        <f>TEXT(Ecom[[#This Row],[Dates]],"mmm")</f>
        <v>Aug</v>
      </c>
      <c r="S2847" s="16" t="str">
        <f>TEXT(Ecom[[#This Row],[Dates]],"YYYY")</f>
        <v>2025</v>
      </c>
      <c r="T2847" s="16"/>
    </row>
    <row r="2848" spans="1:20" x14ac:dyDescent="0.25">
      <c r="A2848" t="s">
        <v>28</v>
      </c>
      <c r="B2848" s="16">
        <v>45829</v>
      </c>
      <c r="C2848" t="s">
        <v>44</v>
      </c>
      <c r="D2848" t="s">
        <v>15</v>
      </c>
      <c r="E2848" t="s">
        <v>79</v>
      </c>
      <c r="F2848" t="s">
        <v>65</v>
      </c>
      <c r="G2848">
        <v>60653</v>
      </c>
      <c r="H2848" t="s">
        <v>47</v>
      </c>
      <c r="I2848" t="s">
        <v>26</v>
      </c>
      <c r="J2848" t="s">
        <v>37</v>
      </c>
      <c r="K2848" s="6">
        <v>762.59400000000005</v>
      </c>
      <c r="L2848">
        <v>3</v>
      </c>
      <c r="M2848">
        <v>0.8</v>
      </c>
      <c r="N2848" s="6">
        <v>-1143.8910000000001</v>
      </c>
      <c r="O2848">
        <f t="shared" si="132"/>
        <v>-1143.8910000000001</v>
      </c>
      <c r="P2848" s="6">
        <f t="shared" si="133"/>
        <v>1169.9480000000001</v>
      </c>
      <c r="Q2848">
        <f t="shared" si="134"/>
        <v>896.66615048791402</v>
      </c>
      <c r="R2848" s="16" t="str">
        <f>TEXT(Ecom[[#This Row],[Dates]],"mmm")</f>
        <v>Jun</v>
      </c>
      <c r="S2848" s="16" t="str">
        <f>TEXT(Ecom[[#This Row],[Dates]],"YYYY")</f>
        <v>2025</v>
      </c>
      <c r="T2848" s="16"/>
    </row>
    <row r="2849" spans="1:20" x14ac:dyDescent="0.25">
      <c r="A2849" t="s">
        <v>28</v>
      </c>
      <c r="B2849" s="16">
        <v>46273</v>
      </c>
      <c r="C2849" t="s">
        <v>22</v>
      </c>
      <c r="D2849" t="s">
        <v>15</v>
      </c>
      <c r="E2849" t="s">
        <v>270</v>
      </c>
      <c r="F2849" t="s">
        <v>167</v>
      </c>
      <c r="G2849">
        <v>30076</v>
      </c>
      <c r="H2849" t="s">
        <v>18</v>
      </c>
      <c r="I2849" t="s">
        <v>19</v>
      </c>
      <c r="J2849" t="s">
        <v>33</v>
      </c>
      <c r="K2849" s="6">
        <v>56.28</v>
      </c>
      <c r="L2849">
        <v>6</v>
      </c>
      <c r="M2849">
        <v>0</v>
      </c>
      <c r="N2849" s="6">
        <v>15.7584</v>
      </c>
      <c r="O2849" t="str">
        <f t="shared" si="132"/>
        <v/>
      </c>
      <c r="P2849" s="6">
        <f t="shared" si="133"/>
        <v>918.22800000000007</v>
      </c>
      <c r="Q2849">
        <f t="shared" si="134"/>
        <v>1032.4162106250235</v>
      </c>
      <c r="R2849" s="16" t="str">
        <f>TEXT(Ecom[[#This Row],[Dates]],"mmm")</f>
        <v>Sep</v>
      </c>
      <c r="S2849" s="16" t="str">
        <f>TEXT(Ecom[[#This Row],[Dates]],"YYYY")</f>
        <v>2026</v>
      </c>
      <c r="T2849" s="16"/>
    </row>
    <row r="2850" spans="1:20" x14ac:dyDescent="0.25">
      <c r="A2850" t="s">
        <v>28</v>
      </c>
      <c r="B2850" s="16">
        <v>45791</v>
      </c>
      <c r="C2850" t="s">
        <v>22</v>
      </c>
      <c r="D2850" t="s">
        <v>15</v>
      </c>
      <c r="E2850" t="s">
        <v>270</v>
      </c>
      <c r="F2850" t="s">
        <v>167</v>
      </c>
      <c r="G2850">
        <v>30076</v>
      </c>
      <c r="H2850" t="s">
        <v>18</v>
      </c>
      <c r="I2850" t="s">
        <v>26</v>
      </c>
      <c r="J2850" t="s">
        <v>37</v>
      </c>
      <c r="K2850" s="6">
        <v>2690.97</v>
      </c>
      <c r="L2850">
        <v>3</v>
      </c>
      <c r="M2850">
        <v>0</v>
      </c>
      <c r="N2850" s="6">
        <v>1264.7559000000001</v>
      </c>
      <c r="O2850" t="str">
        <f t="shared" si="132"/>
        <v/>
      </c>
      <c r="P2850" s="6">
        <f t="shared" si="133"/>
        <v>921.0626666666667</v>
      </c>
      <c r="Q2850">
        <f t="shared" si="134"/>
        <v>1136.7008973206105</v>
      </c>
      <c r="R2850" s="16" t="str">
        <f>TEXT(Ecom[[#This Row],[Dates]],"mmm")</f>
        <v>May</v>
      </c>
      <c r="S2850" s="16" t="str">
        <f>TEXT(Ecom[[#This Row],[Dates]],"YYYY")</f>
        <v>2025</v>
      </c>
      <c r="T2850" s="16"/>
    </row>
    <row r="2851" spans="1:20" x14ac:dyDescent="0.25">
      <c r="A2851" t="s">
        <v>28</v>
      </c>
      <c r="B2851" s="16">
        <v>46169</v>
      </c>
      <c r="C2851" t="s">
        <v>22</v>
      </c>
      <c r="D2851" t="s">
        <v>15</v>
      </c>
      <c r="E2851" t="s">
        <v>227</v>
      </c>
      <c r="F2851" t="s">
        <v>30</v>
      </c>
      <c r="G2851">
        <v>32137</v>
      </c>
      <c r="H2851" t="s">
        <v>18</v>
      </c>
      <c r="I2851" t="s">
        <v>26</v>
      </c>
      <c r="J2851" t="s">
        <v>37</v>
      </c>
      <c r="K2851" s="6">
        <v>7.4340000000000002</v>
      </c>
      <c r="L2851">
        <v>6</v>
      </c>
      <c r="M2851">
        <v>0.7</v>
      </c>
      <c r="N2851" s="6">
        <v>-5.6993999999999998</v>
      </c>
      <c r="O2851">
        <f t="shared" si="132"/>
        <v>-5.6993999999999998</v>
      </c>
      <c r="P2851" s="6">
        <f t="shared" si="133"/>
        <v>33.459333333333333</v>
      </c>
      <c r="Q2851">
        <f t="shared" si="134"/>
        <v>721.75410132958314</v>
      </c>
      <c r="R2851" s="16" t="str">
        <f>TEXT(Ecom[[#This Row],[Dates]],"mmm")</f>
        <v>May</v>
      </c>
      <c r="S2851" s="16" t="str">
        <f>TEXT(Ecom[[#This Row],[Dates]],"YYYY")</f>
        <v>2026</v>
      </c>
      <c r="T2851" s="16"/>
    </row>
    <row r="2852" spans="1:20" x14ac:dyDescent="0.25">
      <c r="A2852" t="s">
        <v>62</v>
      </c>
      <c r="B2852" s="16">
        <v>46208</v>
      </c>
      <c r="C2852" t="s">
        <v>22</v>
      </c>
      <c r="D2852" t="s">
        <v>15</v>
      </c>
      <c r="E2852" t="s">
        <v>55</v>
      </c>
      <c r="F2852" t="s">
        <v>56</v>
      </c>
      <c r="G2852">
        <v>19120</v>
      </c>
      <c r="H2852" t="s">
        <v>57</v>
      </c>
      <c r="I2852" t="s">
        <v>26</v>
      </c>
      <c r="J2852" t="s">
        <v>32</v>
      </c>
      <c r="K2852" s="6">
        <v>64.784000000000006</v>
      </c>
      <c r="L2852">
        <v>1</v>
      </c>
      <c r="M2852">
        <v>0.2</v>
      </c>
      <c r="N2852" s="6">
        <v>-12.956799999999999</v>
      </c>
      <c r="O2852">
        <f t="shared" si="132"/>
        <v>-12.956799999999999</v>
      </c>
      <c r="P2852" s="6">
        <f t="shared" si="133"/>
        <v>35.974666666666671</v>
      </c>
      <c r="Q2852">
        <f t="shared" si="134"/>
        <v>494.53075871667369</v>
      </c>
      <c r="R2852" s="16" t="str">
        <f>TEXT(Ecom[[#This Row],[Dates]],"mmm")</f>
        <v>Jul</v>
      </c>
      <c r="S2852" s="16" t="str">
        <f>TEXT(Ecom[[#This Row],[Dates]],"YYYY")</f>
        <v>2026</v>
      </c>
      <c r="T2852" s="16"/>
    </row>
    <row r="2853" spans="1:20" x14ac:dyDescent="0.25">
      <c r="A2853" t="s">
        <v>28</v>
      </c>
      <c r="B2853" s="16">
        <v>45680</v>
      </c>
      <c r="C2853" t="s">
        <v>44</v>
      </c>
      <c r="D2853" t="s">
        <v>15</v>
      </c>
      <c r="E2853" t="s">
        <v>103</v>
      </c>
      <c r="F2853" t="s">
        <v>74</v>
      </c>
      <c r="G2853">
        <v>47201</v>
      </c>
      <c r="H2853" t="s">
        <v>47</v>
      </c>
      <c r="I2853" t="s">
        <v>26</v>
      </c>
      <c r="J2853" t="s">
        <v>41</v>
      </c>
      <c r="K2853" s="6">
        <v>28.16</v>
      </c>
      <c r="L2853">
        <v>4</v>
      </c>
      <c r="M2853">
        <v>0</v>
      </c>
      <c r="N2853" s="6">
        <v>13.235200000000001</v>
      </c>
      <c r="O2853" t="str">
        <f t="shared" si="132"/>
        <v/>
      </c>
      <c r="P2853" s="6">
        <f t="shared" si="133"/>
        <v>21.153333333333332</v>
      </c>
      <c r="Q2853">
        <f t="shared" si="134"/>
        <v>12.510707502864188</v>
      </c>
      <c r="R2853" s="16" t="str">
        <f>TEXT(Ecom[[#This Row],[Dates]],"mmm")</f>
        <v>Jan</v>
      </c>
      <c r="S2853" s="16" t="str">
        <f>TEXT(Ecom[[#This Row],[Dates]],"YYYY")</f>
        <v>2025</v>
      </c>
      <c r="T2853" s="16"/>
    </row>
    <row r="2854" spans="1:20" x14ac:dyDescent="0.25">
      <c r="A2854" t="s">
        <v>13</v>
      </c>
      <c r="B2854" s="16">
        <v>46316</v>
      </c>
      <c r="C2854" t="s">
        <v>14</v>
      </c>
      <c r="D2854" t="s">
        <v>15</v>
      </c>
      <c r="E2854" t="s">
        <v>230</v>
      </c>
      <c r="F2854" t="s">
        <v>76</v>
      </c>
      <c r="G2854">
        <v>11572</v>
      </c>
      <c r="H2854" t="s">
        <v>57</v>
      </c>
      <c r="I2854" t="s">
        <v>19</v>
      </c>
      <c r="J2854" t="s">
        <v>33</v>
      </c>
      <c r="K2854" s="6">
        <v>14.98</v>
      </c>
      <c r="L2854">
        <v>1</v>
      </c>
      <c r="M2854">
        <v>0</v>
      </c>
      <c r="N2854" s="6">
        <v>6.8907999999999996</v>
      </c>
      <c r="O2854" t="str">
        <f t="shared" si="132"/>
        <v/>
      </c>
      <c r="P2854" s="6">
        <f t="shared" si="133"/>
        <v>25.196666666666669</v>
      </c>
      <c r="Q2854">
        <f t="shared" si="134"/>
        <v>14.936300121962379</v>
      </c>
      <c r="R2854" s="16" t="str">
        <f>TEXT(Ecom[[#This Row],[Dates]],"mmm")</f>
        <v>Oct</v>
      </c>
      <c r="S2854" s="16" t="str">
        <f>TEXT(Ecom[[#This Row],[Dates]],"YYYY")</f>
        <v>2026</v>
      </c>
      <c r="T2854" s="16"/>
    </row>
    <row r="2855" spans="1:20" x14ac:dyDescent="0.25">
      <c r="A2855" t="s">
        <v>13</v>
      </c>
      <c r="B2855" s="16">
        <v>45982</v>
      </c>
      <c r="C2855" t="s">
        <v>14</v>
      </c>
      <c r="D2855" t="s">
        <v>15</v>
      </c>
      <c r="E2855" t="s">
        <v>230</v>
      </c>
      <c r="F2855" t="s">
        <v>76</v>
      </c>
      <c r="G2855">
        <v>11572</v>
      </c>
      <c r="H2855" t="s">
        <v>57</v>
      </c>
      <c r="I2855" t="s">
        <v>19</v>
      </c>
      <c r="J2855" t="s">
        <v>33</v>
      </c>
      <c r="K2855" s="6">
        <v>20.32</v>
      </c>
      <c r="L2855">
        <v>4</v>
      </c>
      <c r="M2855">
        <v>0</v>
      </c>
      <c r="N2855" s="6">
        <v>6.9088000000000003</v>
      </c>
      <c r="O2855" t="str">
        <f t="shared" si="132"/>
        <v/>
      </c>
      <c r="P2855" s="6">
        <f t="shared" si="133"/>
        <v>26.946666666666669</v>
      </c>
      <c r="Q2855">
        <f t="shared" si="134"/>
        <v>9.550161720562059</v>
      </c>
      <c r="R2855" s="16" t="str">
        <f>TEXT(Ecom[[#This Row],[Dates]],"mmm")</f>
        <v>Nov</v>
      </c>
      <c r="S2855" s="16" t="str">
        <f>TEXT(Ecom[[#This Row],[Dates]],"YYYY")</f>
        <v>2025</v>
      </c>
      <c r="T2855" s="16"/>
    </row>
    <row r="2856" spans="1:20" x14ac:dyDescent="0.25">
      <c r="A2856" t="s">
        <v>168</v>
      </c>
      <c r="B2856" s="16">
        <v>46217</v>
      </c>
      <c r="C2856" t="s">
        <v>22</v>
      </c>
      <c r="D2856" t="s">
        <v>15</v>
      </c>
      <c r="E2856" t="s">
        <v>115</v>
      </c>
      <c r="F2856" t="s">
        <v>166</v>
      </c>
      <c r="G2856">
        <v>2038</v>
      </c>
      <c r="H2856" t="s">
        <v>57</v>
      </c>
      <c r="I2856" t="s">
        <v>26</v>
      </c>
      <c r="J2856" t="s">
        <v>32</v>
      </c>
      <c r="K2856" s="6">
        <v>40.29</v>
      </c>
      <c r="L2856">
        <v>3</v>
      </c>
      <c r="M2856">
        <v>0</v>
      </c>
      <c r="N2856" s="6">
        <v>10.4754</v>
      </c>
      <c r="O2856" t="str">
        <f t="shared" si="132"/>
        <v/>
      </c>
      <c r="P2856" s="6">
        <f t="shared" si="133"/>
        <v>554.55200000000002</v>
      </c>
      <c r="Q2856">
        <f t="shared" si="134"/>
        <v>605.4753855107632</v>
      </c>
      <c r="R2856" s="16" t="str">
        <f>TEXT(Ecom[[#This Row],[Dates]],"mmm")</f>
        <v>Jul</v>
      </c>
      <c r="S2856" s="16" t="str">
        <f>TEXT(Ecom[[#This Row],[Dates]],"YYYY")</f>
        <v>2026</v>
      </c>
      <c r="T2856" s="16"/>
    </row>
    <row r="2857" spans="1:20" x14ac:dyDescent="0.25">
      <c r="A2857" t="s">
        <v>28</v>
      </c>
      <c r="B2857" s="16">
        <v>45711</v>
      </c>
      <c r="C2857" t="s">
        <v>14</v>
      </c>
      <c r="D2857" t="s">
        <v>15</v>
      </c>
      <c r="E2857" t="s">
        <v>386</v>
      </c>
      <c r="F2857" t="s">
        <v>387</v>
      </c>
      <c r="G2857">
        <v>57103</v>
      </c>
      <c r="H2857" t="s">
        <v>47</v>
      </c>
      <c r="I2857" t="s">
        <v>26</v>
      </c>
      <c r="J2857" t="s">
        <v>27</v>
      </c>
      <c r="K2857" s="6">
        <v>20.23</v>
      </c>
      <c r="L2857">
        <v>7</v>
      </c>
      <c r="M2857">
        <v>0</v>
      </c>
      <c r="N2857" s="6">
        <v>9.5081000000000007</v>
      </c>
      <c r="O2857" t="str">
        <f t="shared" si="132"/>
        <v/>
      </c>
      <c r="P2857" s="6">
        <f t="shared" si="133"/>
        <v>616.22066666666672</v>
      </c>
      <c r="Q2857">
        <f t="shared" si="134"/>
        <v>646.115473083967</v>
      </c>
      <c r="R2857" s="16" t="str">
        <f>TEXT(Ecom[[#This Row],[Dates]],"mmm")</f>
        <v>Feb</v>
      </c>
      <c r="S2857" s="16" t="str">
        <f>TEXT(Ecom[[#This Row],[Dates]],"YYYY")</f>
        <v>2025</v>
      </c>
      <c r="T2857" s="16"/>
    </row>
    <row r="2858" spans="1:20" x14ac:dyDescent="0.25">
      <c r="A2858" t="s">
        <v>62</v>
      </c>
      <c r="B2858" s="16">
        <v>46227</v>
      </c>
      <c r="C2858" t="s">
        <v>22</v>
      </c>
      <c r="D2858" t="s">
        <v>15</v>
      </c>
      <c r="E2858" t="s">
        <v>144</v>
      </c>
      <c r="F2858" t="s">
        <v>24</v>
      </c>
      <c r="G2858">
        <v>92037</v>
      </c>
      <c r="H2858" t="s">
        <v>25</v>
      </c>
      <c r="I2858" t="s">
        <v>19</v>
      </c>
      <c r="J2858" t="s">
        <v>21</v>
      </c>
      <c r="K2858" s="6">
        <v>1603.136</v>
      </c>
      <c r="L2858">
        <v>4</v>
      </c>
      <c r="M2858">
        <v>0.2</v>
      </c>
      <c r="N2858" s="6">
        <v>100.196</v>
      </c>
      <c r="O2858" t="str">
        <f t="shared" si="132"/>
        <v/>
      </c>
      <c r="P2858" s="6">
        <f t="shared" si="133"/>
        <v>632.07733333333329</v>
      </c>
      <c r="Q2858">
        <f t="shared" si="134"/>
        <v>723.59275124852331</v>
      </c>
      <c r="R2858" s="16" t="str">
        <f>TEXT(Ecom[[#This Row],[Dates]],"mmm")</f>
        <v>Jul</v>
      </c>
      <c r="S2858" s="16" t="str">
        <f>TEXT(Ecom[[#This Row],[Dates]],"YYYY")</f>
        <v>2026</v>
      </c>
      <c r="T2858" s="16"/>
    </row>
    <row r="2859" spans="1:20" x14ac:dyDescent="0.25">
      <c r="A2859" t="s">
        <v>13</v>
      </c>
      <c r="B2859" s="16">
        <v>46175</v>
      </c>
      <c r="C2859" t="s">
        <v>14</v>
      </c>
      <c r="D2859" t="s">
        <v>15</v>
      </c>
      <c r="E2859" t="s">
        <v>196</v>
      </c>
      <c r="F2859" t="s">
        <v>40</v>
      </c>
      <c r="G2859">
        <v>28314</v>
      </c>
      <c r="H2859" t="s">
        <v>18</v>
      </c>
      <c r="I2859" t="s">
        <v>19</v>
      </c>
      <c r="J2859" t="s">
        <v>21</v>
      </c>
      <c r="K2859" s="6">
        <v>225.29599999999999</v>
      </c>
      <c r="L2859">
        <v>2</v>
      </c>
      <c r="M2859">
        <v>0.2</v>
      </c>
      <c r="N2859" s="6">
        <v>22.529599999999999</v>
      </c>
      <c r="O2859" t="str">
        <f t="shared" si="132"/>
        <v/>
      </c>
      <c r="P2859" s="6">
        <f t="shared" si="133"/>
        <v>223.68866666666668</v>
      </c>
      <c r="Q2859">
        <f t="shared" si="134"/>
        <v>406.21576111607379</v>
      </c>
      <c r="R2859" s="16" t="str">
        <f>TEXT(Ecom[[#This Row],[Dates]],"mmm")</f>
        <v>Jun</v>
      </c>
      <c r="S2859" s="16" t="str">
        <f>TEXT(Ecom[[#This Row],[Dates]],"YYYY")</f>
        <v>2026</v>
      </c>
      <c r="T2859" s="16"/>
    </row>
    <row r="2860" spans="1:20" x14ac:dyDescent="0.25">
      <c r="A2860" t="s">
        <v>28</v>
      </c>
      <c r="B2860" s="16">
        <v>46130</v>
      </c>
      <c r="C2860" t="s">
        <v>14</v>
      </c>
      <c r="D2860" t="s">
        <v>15</v>
      </c>
      <c r="E2860" t="s">
        <v>200</v>
      </c>
      <c r="F2860" t="s">
        <v>167</v>
      </c>
      <c r="G2860">
        <v>30318</v>
      </c>
      <c r="H2860" t="s">
        <v>18</v>
      </c>
      <c r="I2860" t="s">
        <v>35</v>
      </c>
      <c r="J2860" t="s">
        <v>59</v>
      </c>
      <c r="K2860" s="6">
        <v>67.8</v>
      </c>
      <c r="L2860">
        <v>4</v>
      </c>
      <c r="M2860">
        <v>0</v>
      </c>
      <c r="N2860" s="6">
        <v>4.0679999999999996</v>
      </c>
      <c r="O2860" t="str">
        <f t="shared" si="132"/>
        <v/>
      </c>
      <c r="P2860" s="6">
        <f t="shared" si="133"/>
        <v>691.53000000000009</v>
      </c>
      <c r="Q2860">
        <f t="shared" si="134"/>
        <v>637.89345579255075</v>
      </c>
      <c r="R2860" s="16" t="str">
        <f>TEXT(Ecom[[#This Row],[Dates]],"mmm")</f>
        <v>Apr</v>
      </c>
      <c r="S2860" s="16" t="str">
        <f>TEXT(Ecom[[#This Row],[Dates]],"YYYY")</f>
        <v>2026</v>
      </c>
      <c r="T2860" s="16"/>
    </row>
    <row r="2861" spans="1:20" x14ac:dyDescent="0.25">
      <c r="A2861" t="s">
        <v>28</v>
      </c>
      <c r="B2861" s="16">
        <v>46247</v>
      </c>
      <c r="C2861" t="s">
        <v>14</v>
      </c>
      <c r="D2861" t="s">
        <v>15</v>
      </c>
      <c r="E2861" t="s">
        <v>200</v>
      </c>
      <c r="F2861" t="s">
        <v>167</v>
      </c>
      <c r="G2861">
        <v>30318</v>
      </c>
      <c r="H2861" t="s">
        <v>18</v>
      </c>
      <c r="I2861" t="s">
        <v>35</v>
      </c>
      <c r="J2861" t="s">
        <v>36</v>
      </c>
      <c r="K2861" s="6">
        <v>377.97</v>
      </c>
      <c r="L2861">
        <v>3</v>
      </c>
      <c r="M2861">
        <v>0</v>
      </c>
      <c r="N2861" s="6">
        <v>98.272199999999998</v>
      </c>
      <c r="O2861" t="str">
        <f t="shared" si="132"/>
        <v/>
      </c>
      <c r="P2861" s="6">
        <f t="shared" si="133"/>
        <v>764.57333333333327</v>
      </c>
      <c r="Q2861">
        <f t="shared" si="134"/>
        <v>613.85623392693742</v>
      </c>
      <c r="R2861" s="16" t="str">
        <f>TEXT(Ecom[[#This Row],[Dates]],"mmm")</f>
        <v>Aug</v>
      </c>
      <c r="S2861" s="16" t="str">
        <f>TEXT(Ecom[[#This Row],[Dates]],"YYYY")</f>
        <v>2026</v>
      </c>
      <c r="T2861" s="16"/>
    </row>
    <row r="2862" spans="1:20" x14ac:dyDescent="0.25">
      <c r="A2862" t="s">
        <v>28</v>
      </c>
      <c r="B2862" s="16">
        <v>46096</v>
      </c>
      <c r="C2862" t="s">
        <v>14</v>
      </c>
      <c r="D2862" t="s">
        <v>15</v>
      </c>
      <c r="E2862" t="s">
        <v>200</v>
      </c>
      <c r="F2862" t="s">
        <v>167</v>
      </c>
      <c r="G2862">
        <v>30318</v>
      </c>
      <c r="H2862" t="s">
        <v>18</v>
      </c>
      <c r="I2862" t="s">
        <v>19</v>
      </c>
      <c r="J2862" t="s">
        <v>20</v>
      </c>
      <c r="K2862" s="6">
        <v>1628.82</v>
      </c>
      <c r="L2862">
        <v>9</v>
      </c>
      <c r="M2862">
        <v>0</v>
      </c>
      <c r="N2862" s="6">
        <v>374.62860000000001</v>
      </c>
      <c r="O2862" t="str">
        <f t="shared" si="132"/>
        <v/>
      </c>
      <c r="P2862" s="6">
        <f t="shared" si="133"/>
        <v>645.49533333333341</v>
      </c>
      <c r="Q2862">
        <f t="shared" si="134"/>
        <v>706.39458344584546</v>
      </c>
      <c r="R2862" s="16" t="str">
        <f>TEXT(Ecom[[#This Row],[Dates]],"mmm")</f>
        <v>Mar</v>
      </c>
      <c r="S2862" s="16" t="str">
        <f>TEXT(Ecom[[#This Row],[Dates]],"YYYY")</f>
        <v>2026</v>
      </c>
      <c r="T2862" s="16"/>
    </row>
    <row r="2863" spans="1:20" x14ac:dyDescent="0.25">
      <c r="A2863" t="s">
        <v>28</v>
      </c>
      <c r="B2863" s="16">
        <v>45876</v>
      </c>
      <c r="C2863" t="s">
        <v>14</v>
      </c>
      <c r="D2863" t="s">
        <v>15</v>
      </c>
      <c r="E2863" t="s">
        <v>200</v>
      </c>
      <c r="F2863" t="s">
        <v>167</v>
      </c>
      <c r="G2863">
        <v>30318</v>
      </c>
      <c r="H2863" t="s">
        <v>18</v>
      </c>
      <c r="I2863" t="s">
        <v>26</v>
      </c>
      <c r="J2863" t="s">
        <v>41</v>
      </c>
      <c r="K2863" s="6">
        <v>286.93</v>
      </c>
      <c r="L2863">
        <v>7</v>
      </c>
      <c r="M2863">
        <v>0</v>
      </c>
      <c r="N2863" s="6">
        <v>140.59569999999999</v>
      </c>
      <c r="O2863" t="str">
        <f t="shared" si="132"/>
        <v/>
      </c>
      <c r="P2863" s="6">
        <f t="shared" si="133"/>
        <v>113.03533333333333</v>
      </c>
      <c r="Q2863">
        <f t="shared" si="134"/>
        <v>456.4811704355638</v>
      </c>
      <c r="R2863" s="16" t="str">
        <f>TEXT(Ecom[[#This Row],[Dates]],"mmm")</f>
        <v>Aug</v>
      </c>
      <c r="S2863" s="16" t="str">
        <f>TEXT(Ecom[[#This Row],[Dates]],"YYYY")</f>
        <v>2025</v>
      </c>
      <c r="T2863" s="16"/>
    </row>
    <row r="2864" spans="1:20" x14ac:dyDescent="0.25">
      <c r="A2864" t="s">
        <v>28</v>
      </c>
      <c r="B2864" s="16">
        <v>46239</v>
      </c>
      <c r="C2864" t="s">
        <v>14</v>
      </c>
      <c r="D2864" t="s">
        <v>15</v>
      </c>
      <c r="E2864" t="s">
        <v>422</v>
      </c>
      <c r="F2864" t="s">
        <v>30</v>
      </c>
      <c r="G2864">
        <v>32839</v>
      </c>
      <c r="H2864" t="s">
        <v>18</v>
      </c>
      <c r="I2864" t="s">
        <v>26</v>
      </c>
      <c r="J2864" t="s">
        <v>41</v>
      </c>
      <c r="K2864" s="6">
        <v>20.736000000000001</v>
      </c>
      <c r="L2864">
        <v>4</v>
      </c>
      <c r="M2864">
        <v>0.2</v>
      </c>
      <c r="N2864" s="6">
        <v>7.2576000000000001</v>
      </c>
      <c r="O2864" t="str">
        <f t="shared" si="132"/>
        <v/>
      </c>
      <c r="P2864" s="6">
        <f t="shared" si="133"/>
        <v>45.322000000000003</v>
      </c>
      <c r="Q2864">
        <f t="shared" si="134"/>
        <v>364.44561095490826</v>
      </c>
      <c r="R2864" s="16" t="str">
        <f>TEXT(Ecom[[#This Row],[Dates]],"mmm")</f>
        <v>Aug</v>
      </c>
      <c r="S2864" s="16" t="str">
        <f>TEXT(Ecom[[#This Row],[Dates]],"YYYY")</f>
        <v>2026</v>
      </c>
      <c r="T2864" s="16"/>
    </row>
    <row r="2865" spans="1:20" x14ac:dyDescent="0.25">
      <c r="A2865" t="s">
        <v>168</v>
      </c>
      <c r="B2865" s="16">
        <v>46317</v>
      </c>
      <c r="C2865" t="s">
        <v>14</v>
      </c>
      <c r="D2865" t="s">
        <v>15</v>
      </c>
      <c r="E2865" t="s">
        <v>52</v>
      </c>
      <c r="F2865" t="s">
        <v>24</v>
      </c>
      <c r="G2865">
        <v>94122</v>
      </c>
      <c r="H2865" t="s">
        <v>25</v>
      </c>
      <c r="I2865" t="s">
        <v>26</v>
      </c>
      <c r="J2865" t="s">
        <v>32</v>
      </c>
      <c r="K2865" s="6">
        <v>31.44</v>
      </c>
      <c r="L2865">
        <v>3</v>
      </c>
      <c r="M2865">
        <v>0</v>
      </c>
      <c r="N2865" s="6">
        <v>8.4887999999999995</v>
      </c>
      <c r="O2865" t="str">
        <f t="shared" si="132"/>
        <v/>
      </c>
      <c r="P2865" s="6">
        <f t="shared" si="133"/>
        <v>58.25</v>
      </c>
      <c r="Q2865">
        <f t="shared" si="134"/>
        <v>52.087101236863418</v>
      </c>
      <c r="R2865" s="16" t="str">
        <f>TEXT(Ecom[[#This Row],[Dates]],"mmm")</f>
        <v>Oct</v>
      </c>
      <c r="S2865" s="16" t="str">
        <f>TEXT(Ecom[[#This Row],[Dates]],"YYYY")</f>
        <v>2026</v>
      </c>
      <c r="T2865" s="16"/>
    </row>
    <row r="2866" spans="1:20" x14ac:dyDescent="0.25">
      <c r="A2866" t="s">
        <v>168</v>
      </c>
      <c r="B2866" s="16">
        <v>45853</v>
      </c>
      <c r="C2866" t="s">
        <v>14</v>
      </c>
      <c r="D2866" t="s">
        <v>15</v>
      </c>
      <c r="E2866" t="s">
        <v>52</v>
      </c>
      <c r="F2866" t="s">
        <v>24</v>
      </c>
      <c r="G2866">
        <v>94122</v>
      </c>
      <c r="H2866" t="s">
        <v>25</v>
      </c>
      <c r="I2866" t="s">
        <v>26</v>
      </c>
      <c r="J2866" t="s">
        <v>38</v>
      </c>
      <c r="K2866" s="6">
        <v>83.79</v>
      </c>
      <c r="L2866">
        <v>7</v>
      </c>
      <c r="M2866">
        <v>0</v>
      </c>
      <c r="N2866" s="6">
        <v>22.6233</v>
      </c>
      <c r="O2866" t="str">
        <f t="shared" si="132"/>
        <v/>
      </c>
      <c r="P2866" s="6">
        <f t="shared" si="133"/>
        <v>58.410000000000004</v>
      </c>
      <c r="Q2866">
        <f t="shared" si="134"/>
        <v>26.976038898746175</v>
      </c>
      <c r="R2866" s="16" t="str">
        <f>TEXT(Ecom[[#This Row],[Dates]],"mmm")</f>
        <v>Jul</v>
      </c>
      <c r="S2866" s="16" t="str">
        <f>TEXT(Ecom[[#This Row],[Dates]],"YYYY")</f>
        <v>2025</v>
      </c>
      <c r="T2866" s="16"/>
    </row>
    <row r="2867" spans="1:20" x14ac:dyDescent="0.25">
      <c r="A2867" t="s">
        <v>168</v>
      </c>
      <c r="B2867" s="16">
        <v>45810</v>
      </c>
      <c r="C2867" t="s">
        <v>14</v>
      </c>
      <c r="D2867" t="s">
        <v>15</v>
      </c>
      <c r="E2867" t="s">
        <v>52</v>
      </c>
      <c r="F2867" t="s">
        <v>24</v>
      </c>
      <c r="G2867">
        <v>94122</v>
      </c>
      <c r="H2867" t="s">
        <v>25</v>
      </c>
      <c r="I2867" t="s">
        <v>26</v>
      </c>
      <c r="J2867" t="s">
        <v>34</v>
      </c>
      <c r="K2867" s="6">
        <v>59.52</v>
      </c>
      <c r="L2867">
        <v>3</v>
      </c>
      <c r="M2867">
        <v>0</v>
      </c>
      <c r="N2867" s="6">
        <v>15.475199999999999</v>
      </c>
      <c r="O2867" t="str">
        <f t="shared" si="132"/>
        <v/>
      </c>
      <c r="P2867" s="6">
        <f t="shared" si="133"/>
        <v>35.386666666666663</v>
      </c>
      <c r="Q2867">
        <f t="shared" si="134"/>
        <v>19.411715630095753</v>
      </c>
      <c r="R2867" s="16" t="str">
        <f>TEXT(Ecom[[#This Row],[Dates]],"mmm")</f>
        <v>Jun</v>
      </c>
      <c r="S2867" s="16" t="str">
        <f>TEXT(Ecom[[#This Row],[Dates]],"YYYY")</f>
        <v>2025</v>
      </c>
      <c r="T2867" s="16"/>
    </row>
    <row r="2868" spans="1:20" x14ac:dyDescent="0.25">
      <c r="A2868" t="s">
        <v>168</v>
      </c>
      <c r="B2868" s="16">
        <v>46345</v>
      </c>
      <c r="C2868" t="s">
        <v>14</v>
      </c>
      <c r="D2868" t="s">
        <v>15</v>
      </c>
      <c r="E2868" t="s">
        <v>52</v>
      </c>
      <c r="F2868" t="s">
        <v>24</v>
      </c>
      <c r="G2868">
        <v>94122</v>
      </c>
      <c r="H2868" t="s">
        <v>25</v>
      </c>
      <c r="I2868" t="s">
        <v>26</v>
      </c>
      <c r="J2868" t="s">
        <v>110</v>
      </c>
      <c r="K2868" s="6">
        <v>31.92</v>
      </c>
      <c r="L2868">
        <v>4</v>
      </c>
      <c r="M2868">
        <v>0</v>
      </c>
      <c r="N2868" s="6">
        <v>9.2568000000000001</v>
      </c>
      <c r="O2868" t="str">
        <f t="shared" si="132"/>
        <v/>
      </c>
      <c r="P2868" s="6">
        <f t="shared" si="133"/>
        <v>28.538666666666668</v>
      </c>
      <c r="Q2868">
        <f t="shared" si="134"/>
        <v>20.312304466523258</v>
      </c>
      <c r="R2868" s="16" t="str">
        <f>TEXT(Ecom[[#This Row],[Dates]],"mmm")</f>
        <v>Nov</v>
      </c>
      <c r="S2868" s="16" t="str">
        <f>TEXT(Ecom[[#This Row],[Dates]],"YYYY")</f>
        <v>2026</v>
      </c>
      <c r="T2868" s="16"/>
    </row>
    <row r="2869" spans="1:20" x14ac:dyDescent="0.25">
      <c r="A2869" t="s">
        <v>13</v>
      </c>
      <c r="B2869" s="16">
        <v>45968</v>
      </c>
      <c r="C2869" t="s">
        <v>14</v>
      </c>
      <c r="D2869" t="s">
        <v>15</v>
      </c>
      <c r="E2869" t="s">
        <v>252</v>
      </c>
      <c r="F2869" t="s">
        <v>104</v>
      </c>
      <c r="G2869">
        <v>43615</v>
      </c>
      <c r="H2869" t="s">
        <v>57</v>
      </c>
      <c r="I2869" t="s">
        <v>26</v>
      </c>
      <c r="J2869" t="s">
        <v>110</v>
      </c>
      <c r="K2869" s="6">
        <v>14.72</v>
      </c>
      <c r="L2869">
        <v>5</v>
      </c>
      <c r="M2869">
        <v>0.2</v>
      </c>
      <c r="N2869" s="6">
        <v>-3.3119999999999998</v>
      </c>
      <c r="O2869">
        <f t="shared" si="132"/>
        <v>-3.3119999999999998</v>
      </c>
      <c r="P2869" s="6">
        <f t="shared" si="133"/>
        <v>23.594666666666665</v>
      </c>
      <c r="Q2869">
        <f t="shared" si="134"/>
        <v>13.885072912224038</v>
      </c>
      <c r="R2869" s="16" t="str">
        <f>TEXT(Ecom[[#This Row],[Dates]],"mmm")</f>
        <v>Nov</v>
      </c>
      <c r="S2869" s="16" t="str">
        <f>TEXT(Ecom[[#This Row],[Dates]],"YYYY")</f>
        <v>2025</v>
      </c>
      <c r="T2869" s="16"/>
    </row>
    <row r="2870" spans="1:20" x14ac:dyDescent="0.25">
      <c r="A2870" t="s">
        <v>13</v>
      </c>
      <c r="B2870" s="16">
        <v>46198</v>
      </c>
      <c r="C2870" t="s">
        <v>14</v>
      </c>
      <c r="D2870" t="s">
        <v>15</v>
      </c>
      <c r="E2870" t="s">
        <v>252</v>
      </c>
      <c r="F2870" t="s">
        <v>104</v>
      </c>
      <c r="G2870">
        <v>43615</v>
      </c>
      <c r="H2870" t="s">
        <v>57</v>
      </c>
      <c r="I2870" t="s">
        <v>26</v>
      </c>
      <c r="J2870" t="s">
        <v>32</v>
      </c>
      <c r="K2870" s="6">
        <v>38.975999999999999</v>
      </c>
      <c r="L2870">
        <v>3</v>
      </c>
      <c r="M2870">
        <v>0.2</v>
      </c>
      <c r="N2870" s="6">
        <v>-2.4359999999999999</v>
      </c>
      <c r="O2870">
        <f t="shared" si="132"/>
        <v>-2.4359999999999999</v>
      </c>
      <c r="P2870" s="6">
        <f t="shared" si="133"/>
        <v>43.472000000000001</v>
      </c>
      <c r="Q2870">
        <f t="shared" si="134"/>
        <v>19.190701205030024</v>
      </c>
      <c r="R2870" s="16" t="str">
        <f>TEXT(Ecom[[#This Row],[Dates]],"mmm")</f>
        <v>Jun</v>
      </c>
      <c r="S2870" s="16" t="str">
        <f>TEXT(Ecom[[#This Row],[Dates]],"YYYY")</f>
        <v>2026</v>
      </c>
      <c r="T2870" s="16"/>
    </row>
    <row r="2871" spans="1:20" x14ac:dyDescent="0.25">
      <c r="A2871" t="s">
        <v>28</v>
      </c>
      <c r="B2871" s="16">
        <v>46044</v>
      </c>
      <c r="C2871" t="s">
        <v>14</v>
      </c>
      <c r="D2871" t="s">
        <v>15</v>
      </c>
      <c r="E2871" t="s">
        <v>158</v>
      </c>
      <c r="F2871" t="s">
        <v>30</v>
      </c>
      <c r="G2871">
        <v>33710</v>
      </c>
      <c r="H2871" t="s">
        <v>18</v>
      </c>
      <c r="I2871" t="s">
        <v>19</v>
      </c>
      <c r="J2871" t="s">
        <v>33</v>
      </c>
      <c r="K2871" s="6">
        <v>17.088000000000001</v>
      </c>
      <c r="L2871">
        <v>2</v>
      </c>
      <c r="M2871">
        <v>0.2</v>
      </c>
      <c r="N2871" s="6">
        <v>1.0680000000000001</v>
      </c>
      <c r="O2871" t="str">
        <f t="shared" si="132"/>
        <v/>
      </c>
      <c r="P2871" s="6">
        <f t="shared" si="133"/>
        <v>135.26399999999998</v>
      </c>
      <c r="Q2871">
        <f t="shared" si="134"/>
        <v>104.98955956841789</v>
      </c>
      <c r="R2871" s="16" t="str">
        <f>TEXT(Ecom[[#This Row],[Dates]],"mmm")</f>
        <v>Jan</v>
      </c>
      <c r="S2871" s="16" t="str">
        <f>TEXT(Ecom[[#This Row],[Dates]],"YYYY")</f>
        <v>2026</v>
      </c>
      <c r="T2871" s="16"/>
    </row>
    <row r="2872" spans="1:20" x14ac:dyDescent="0.25">
      <c r="A2872" t="s">
        <v>28</v>
      </c>
      <c r="B2872" s="16">
        <v>45871</v>
      </c>
      <c r="C2872" t="s">
        <v>22</v>
      </c>
      <c r="D2872" t="s">
        <v>15</v>
      </c>
      <c r="E2872" t="s">
        <v>171</v>
      </c>
      <c r="F2872" t="s">
        <v>81</v>
      </c>
      <c r="G2872">
        <v>85705</v>
      </c>
      <c r="H2872" t="s">
        <v>25</v>
      </c>
      <c r="I2872" t="s">
        <v>26</v>
      </c>
      <c r="J2872" t="s">
        <v>41</v>
      </c>
      <c r="K2872" s="6">
        <v>74.352000000000004</v>
      </c>
      <c r="L2872">
        <v>3</v>
      </c>
      <c r="M2872">
        <v>0.2</v>
      </c>
      <c r="N2872" s="6">
        <v>23.234999999999999</v>
      </c>
      <c r="O2872" t="str">
        <f t="shared" si="132"/>
        <v/>
      </c>
      <c r="P2872" s="6">
        <f t="shared" si="133"/>
        <v>130.98799999999997</v>
      </c>
      <c r="Q2872">
        <f t="shared" si="134"/>
        <v>127.91412761171716</v>
      </c>
      <c r="R2872" s="16" t="str">
        <f>TEXT(Ecom[[#This Row],[Dates]],"mmm")</f>
        <v>Aug</v>
      </c>
      <c r="S2872" s="16" t="str">
        <f>TEXT(Ecom[[#This Row],[Dates]],"YYYY")</f>
        <v>2025</v>
      </c>
      <c r="T2872" s="16"/>
    </row>
    <row r="2873" spans="1:20" x14ac:dyDescent="0.25">
      <c r="A2873" t="s">
        <v>28</v>
      </c>
      <c r="B2873" s="16">
        <v>45663</v>
      </c>
      <c r="C2873" t="s">
        <v>22</v>
      </c>
      <c r="D2873" t="s">
        <v>15</v>
      </c>
      <c r="E2873" t="s">
        <v>171</v>
      </c>
      <c r="F2873" t="s">
        <v>81</v>
      </c>
      <c r="G2873">
        <v>85705</v>
      </c>
      <c r="H2873" t="s">
        <v>25</v>
      </c>
      <c r="I2873" t="s">
        <v>19</v>
      </c>
      <c r="J2873" t="s">
        <v>21</v>
      </c>
      <c r="K2873" s="6">
        <v>314.35199999999998</v>
      </c>
      <c r="L2873">
        <v>3</v>
      </c>
      <c r="M2873">
        <v>0.2</v>
      </c>
      <c r="N2873" s="6">
        <v>-35.364600000000003</v>
      </c>
      <c r="O2873">
        <f t="shared" si="132"/>
        <v>-35.364600000000003</v>
      </c>
      <c r="P2873" s="6">
        <f t="shared" si="133"/>
        <v>376.63066666666663</v>
      </c>
      <c r="Q2873">
        <f t="shared" si="134"/>
        <v>281.10053995863655</v>
      </c>
      <c r="R2873" s="16" t="str">
        <f>TEXT(Ecom[[#This Row],[Dates]],"mmm")</f>
        <v>Jan</v>
      </c>
      <c r="S2873" s="16" t="str">
        <f>TEXT(Ecom[[#This Row],[Dates]],"YYYY")</f>
        <v>2025</v>
      </c>
      <c r="T2873" s="16"/>
    </row>
    <row r="2874" spans="1:20" x14ac:dyDescent="0.25">
      <c r="A2874" t="s">
        <v>28</v>
      </c>
      <c r="B2874" s="16">
        <v>46176</v>
      </c>
      <c r="C2874" t="s">
        <v>14</v>
      </c>
      <c r="D2874" t="s">
        <v>15</v>
      </c>
      <c r="E2874" t="s">
        <v>23</v>
      </c>
      <c r="F2874" t="s">
        <v>24</v>
      </c>
      <c r="G2874">
        <v>90036</v>
      </c>
      <c r="H2874" t="s">
        <v>25</v>
      </c>
      <c r="I2874" t="s">
        <v>26</v>
      </c>
      <c r="J2874" t="s">
        <v>34</v>
      </c>
      <c r="K2874" s="6">
        <v>4.26</v>
      </c>
      <c r="L2874">
        <v>1</v>
      </c>
      <c r="M2874">
        <v>0</v>
      </c>
      <c r="N2874" s="6">
        <v>1.7465999999999999</v>
      </c>
      <c r="O2874" t="str">
        <f t="shared" si="132"/>
        <v/>
      </c>
      <c r="P2874" s="6">
        <f t="shared" si="133"/>
        <v>273.85666666666663</v>
      </c>
      <c r="Q2874">
        <f t="shared" si="134"/>
        <v>303.70553300244018</v>
      </c>
      <c r="R2874" s="16" t="str">
        <f>TEXT(Ecom[[#This Row],[Dates]],"mmm")</f>
        <v>Jun</v>
      </c>
      <c r="S2874" s="16" t="str">
        <f>TEXT(Ecom[[#This Row],[Dates]],"YYYY")</f>
        <v>2026</v>
      </c>
      <c r="T2874" s="16"/>
    </row>
    <row r="2875" spans="1:20" x14ac:dyDescent="0.25">
      <c r="A2875" t="s">
        <v>28</v>
      </c>
      <c r="B2875" s="16">
        <v>46013</v>
      </c>
      <c r="C2875" t="s">
        <v>14</v>
      </c>
      <c r="D2875" t="s">
        <v>15</v>
      </c>
      <c r="E2875" t="s">
        <v>144</v>
      </c>
      <c r="F2875" t="s">
        <v>24</v>
      </c>
      <c r="G2875">
        <v>92105</v>
      </c>
      <c r="H2875" t="s">
        <v>25</v>
      </c>
      <c r="I2875" t="s">
        <v>26</v>
      </c>
      <c r="J2875" t="s">
        <v>32</v>
      </c>
      <c r="K2875" s="6">
        <v>811.28</v>
      </c>
      <c r="L2875">
        <v>8</v>
      </c>
      <c r="M2875">
        <v>0</v>
      </c>
      <c r="N2875" s="6">
        <v>24.3384</v>
      </c>
      <c r="O2875" t="str">
        <f t="shared" si="132"/>
        <v/>
      </c>
      <c r="P2875" s="6">
        <f t="shared" si="133"/>
        <v>323.62599999999998</v>
      </c>
      <c r="Q2875">
        <f t="shared" si="134"/>
        <v>310.68252268668567</v>
      </c>
      <c r="R2875" s="16" t="str">
        <f>TEXT(Ecom[[#This Row],[Dates]],"mmm")</f>
        <v>Dec</v>
      </c>
      <c r="S2875" s="16" t="str">
        <f>TEXT(Ecom[[#This Row],[Dates]],"YYYY")</f>
        <v>2025</v>
      </c>
      <c r="T2875" s="16"/>
    </row>
    <row r="2876" spans="1:20" x14ac:dyDescent="0.25">
      <c r="A2876" t="s">
        <v>62</v>
      </c>
      <c r="B2876" s="16">
        <v>45670</v>
      </c>
      <c r="C2876" t="s">
        <v>14</v>
      </c>
      <c r="D2876" t="s">
        <v>15</v>
      </c>
      <c r="E2876" t="s">
        <v>75</v>
      </c>
      <c r="F2876" t="s">
        <v>76</v>
      </c>
      <c r="G2876">
        <v>10035</v>
      </c>
      <c r="H2876" t="s">
        <v>57</v>
      </c>
      <c r="I2876" t="s">
        <v>26</v>
      </c>
      <c r="J2876" t="s">
        <v>77</v>
      </c>
      <c r="K2876" s="6">
        <v>6.03</v>
      </c>
      <c r="L2876">
        <v>3</v>
      </c>
      <c r="M2876">
        <v>0</v>
      </c>
      <c r="N2876" s="6">
        <v>2.9546999999999999</v>
      </c>
      <c r="O2876" t="str">
        <f t="shared" si="132"/>
        <v/>
      </c>
      <c r="P2876" s="6">
        <f t="shared" si="133"/>
        <v>391.02866666666665</v>
      </c>
      <c r="Q2876">
        <f t="shared" si="134"/>
        <v>403.36355330130152</v>
      </c>
      <c r="R2876" s="16" t="str">
        <f>TEXT(Ecom[[#This Row],[Dates]],"mmm")</f>
        <v>Jan</v>
      </c>
      <c r="S2876" s="16" t="str">
        <f>TEXT(Ecom[[#This Row],[Dates]],"YYYY")</f>
        <v>2025</v>
      </c>
      <c r="T2876" s="16"/>
    </row>
    <row r="2877" spans="1:20" x14ac:dyDescent="0.25">
      <c r="A2877" t="s">
        <v>13</v>
      </c>
      <c r="B2877" s="16">
        <v>46032</v>
      </c>
      <c r="C2877" t="s">
        <v>14</v>
      </c>
      <c r="D2877" t="s">
        <v>15</v>
      </c>
      <c r="E2877" t="s">
        <v>144</v>
      </c>
      <c r="F2877" t="s">
        <v>24</v>
      </c>
      <c r="G2877">
        <v>92037</v>
      </c>
      <c r="H2877" t="s">
        <v>25</v>
      </c>
      <c r="I2877" t="s">
        <v>19</v>
      </c>
      <c r="J2877" t="s">
        <v>21</v>
      </c>
      <c r="K2877" s="6">
        <v>153.56800000000001</v>
      </c>
      <c r="L2877">
        <v>2</v>
      </c>
      <c r="M2877">
        <v>0.2</v>
      </c>
      <c r="N2877" s="6">
        <v>-5.7587999999999999</v>
      </c>
      <c r="O2877">
        <f t="shared" si="132"/>
        <v>-5.7587999999999999</v>
      </c>
      <c r="P2877" s="6">
        <f t="shared" si="133"/>
        <v>406.46533333333332</v>
      </c>
      <c r="Q2877">
        <f t="shared" si="134"/>
        <v>424.96278140021559</v>
      </c>
      <c r="R2877" s="16" t="str">
        <f>TEXT(Ecom[[#This Row],[Dates]],"mmm")</f>
        <v>Jan</v>
      </c>
      <c r="S2877" s="16" t="str">
        <f>TEXT(Ecom[[#This Row],[Dates]],"YYYY")</f>
        <v>2026</v>
      </c>
      <c r="T2877" s="16"/>
    </row>
    <row r="2878" spans="1:20" x14ac:dyDescent="0.25">
      <c r="A2878" t="s">
        <v>13</v>
      </c>
      <c r="B2878" s="16">
        <v>46307</v>
      </c>
      <c r="C2878" t="s">
        <v>14</v>
      </c>
      <c r="D2878" t="s">
        <v>15</v>
      </c>
      <c r="E2878" t="s">
        <v>144</v>
      </c>
      <c r="F2878" t="s">
        <v>24</v>
      </c>
      <c r="G2878">
        <v>92037</v>
      </c>
      <c r="H2878" t="s">
        <v>25</v>
      </c>
      <c r="I2878" t="s">
        <v>19</v>
      </c>
      <c r="J2878" t="s">
        <v>21</v>
      </c>
      <c r="K2878" s="6">
        <v>1013.4880000000001</v>
      </c>
      <c r="L2878">
        <v>7</v>
      </c>
      <c r="M2878">
        <v>0.2</v>
      </c>
      <c r="N2878" s="6">
        <v>76.011600000000001</v>
      </c>
      <c r="O2878" t="str">
        <f t="shared" si="132"/>
        <v/>
      </c>
      <c r="P2878" s="6">
        <f t="shared" si="133"/>
        <v>356.82933333333335</v>
      </c>
      <c r="Q2878">
        <f t="shared" si="134"/>
        <v>460.75431367221682</v>
      </c>
      <c r="R2878" s="16" t="str">
        <f>TEXT(Ecom[[#This Row],[Dates]],"mmm")</f>
        <v>Oct</v>
      </c>
      <c r="S2878" s="16" t="str">
        <f>TEXT(Ecom[[#This Row],[Dates]],"YYYY")</f>
        <v>2026</v>
      </c>
      <c r="T2878" s="16"/>
    </row>
    <row r="2879" spans="1:20" x14ac:dyDescent="0.25">
      <c r="A2879" t="s">
        <v>28</v>
      </c>
      <c r="B2879" s="16">
        <v>46185</v>
      </c>
      <c r="C2879" t="s">
        <v>44</v>
      </c>
      <c r="D2879" t="s">
        <v>15</v>
      </c>
      <c r="E2879" t="s">
        <v>131</v>
      </c>
      <c r="F2879" t="s">
        <v>132</v>
      </c>
      <c r="G2879">
        <v>7090</v>
      </c>
      <c r="H2879" t="s">
        <v>57</v>
      </c>
      <c r="I2879" t="s">
        <v>26</v>
      </c>
      <c r="J2879" t="s">
        <v>60</v>
      </c>
      <c r="K2879" s="6">
        <v>52.34</v>
      </c>
      <c r="L2879">
        <v>2</v>
      </c>
      <c r="M2879">
        <v>0</v>
      </c>
      <c r="N2879" s="6">
        <v>24.599799999999998</v>
      </c>
      <c r="O2879" t="str">
        <f t="shared" si="132"/>
        <v/>
      </c>
      <c r="P2879" s="6">
        <f t="shared" si="133"/>
        <v>103.99000000000001</v>
      </c>
      <c r="Q2879">
        <f t="shared" si="134"/>
        <v>301.23244150704664</v>
      </c>
      <c r="R2879" s="16" t="str">
        <f>TEXT(Ecom[[#This Row],[Dates]],"mmm")</f>
        <v>Jun</v>
      </c>
      <c r="S2879" s="16" t="str">
        <f>TEXT(Ecom[[#This Row],[Dates]],"YYYY")</f>
        <v>2026</v>
      </c>
      <c r="T2879" s="16"/>
    </row>
    <row r="2880" spans="1:20" x14ac:dyDescent="0.25">
      <c r="A2880" t="s">
        <v>28</v>
      </c>
      <c r="B2880" s="16">
        <v>46166</v>
      </c>
      <c r="C2880" t="s">
        <v>44</v>
      </c>
      <c r="D2880" t="s">
        <v>15</v>
      </c>
      <c r="E2880" t="s">
        <v>131</v>
      </c>
      <c r="F2880" t="s">
        <v>132</v>
      </c>
      <c r="G2880">
        <v>7090</v>
      </c>
      <c r="H2880" t="s">
        <v>57</v>
      </c>
      <c r="I2880" t="s">
        <v>26</v>
      </c>
      <c r="J2880" t="s">
        <v>34</v>
      </c>
      <c r="K2880" s="6">
        <v>4.66</v>
      </c>
      <c r="L2880">
        <v>2</v>
      </c>
      <c r="M2880">
        <v>0</v>
      </c>
      <c r="N2880" s="6">
        <v>1.3513999999999999</v>
      </c>
      <c r="O2880" t="str">
        <f t="shared" si="132"/>
        <v/>
      </c>
      <c r="P2880" s="6">
        <f t="shared" si="133"/>
        <v>95.023333333333326</v>
      </c>
      <c r="Q2880">
        <f t="shared" si="134"/>
        <v>224.84071400158098</v>
      </c>
      <c r="R2880" s="16" t="str">
        <f>TEXT(Ecom[[#This Row],[Dates]],"mmm")</f>
        <v>May</v>
      </c>
      <c r="S2880" s="16" t="str">
        <f>TEXT(Ecom[[#This Row],[Dates]],"YYYY")</f>
        <v>2026</v>
      </c>
      <c r="T2880" s="16"/>
    </row>
    <row r="2881" spans="1:20" x14ac:dyDescent="0.25">
      <c r="A2881" t="s">
        <v>28</v>
      </c>
      <c r="B2881" s="16">
        <v>45958</v>
      </c>
      <c r="C2881" t="s">
        <v>44</v>
      </c>
      <c r="D2881" t="s">
        <v>15</v>
      </c>
      <c r="E2881" t="s">
        <v>131</v>
      </c>
      <c r="F2881" t="s">
        <v>132</v>
      </c>
      <c r="G2881">
        <v>7090</v>
      </c>
      <c r="H2881" t="s">
        <v>57</v>
      </c>
      <c r="I2881" t="s">
        <v>35</v>
      </c>
      <c r="J2881" t="s">
        <v>59</v>
      </c>
      <c r="K2881" s="6">
        <v>254.97</v>
      </c>
      <c r="L2881">
        <v>3</v>
      </c>
      <c r="M2881">
        <v>0</v>
      </c>
      <c r="N2881" s="6">
        <v>91.789199999999994</v>
      </c>
      <c r="O2881" t="str">
        <f t="shared" si="132"/>
        <v/>
      </c>
      <c r="P2881" s="6">
        <f t="shared" si="133"/>
        <v>102.78000000000002</v>
      </c>
      <c r="Q2881">
        <f t="shared" si="134"/>
        <v>105.26050727881085</v>
      </c>
      <c r="R2881" s="16" t="str">
        <f>TEXT(Ecom[[#This Row],[Dates]],"mmm")</f>
        <v>Oct</v>
      </c>
      <c r="S2881" s="16" t="str">
        <f>TEXT(Ecom[[#This Row],[Dates]],"YYYY")</f>
        <v>2025</v>
      </c>
      <c r="T2881" s="16"/>
    </row>
    <row r="2882" spans="1:20" x14ac:dyDescent="0.25">
      <c r="A2882" t="s">
        <v>13</v>
      </c>
      <c r="B2882" s="16">
        <v>46364</v>
      </c>
      <c r="C2882" t="s">
        <v>44</v>
      </c>
      <c r="D2882" t="s">
        <v>15</v>
      </c>
      <c r="E2882" t="s">
        <v>423</v>
      </c>
      <c r="F2882" t="s">
        <v>132</v>
      </c>
      <c r="G2882">
        <v>7050</v>
      </c>
      <c r="H2882" t="s">
        <v>57</v>
      </c>
      <c r="I2882" t="s">
        <v>26</v>
      </c>
      <c r="J2882" t="s">
        <v>37</v>
      </c>
      <c r="K2882" s="6">
        <v>25.44</v>
      </c>
      <c r="L2882">
        <v>6</v>
      </c>
      <c r="M2882">
        <v>0</v>
      </c>
      <c r="N2882" s="6">
        <v>12.72</v>
      </c>
      <c r="O2882" t="str">
        <f t="shared" ref="O2882:O2945" si="135">IF(N2882&lt;0,N2882,"")</f>
        <v/>
      </c>
      <c r="P2882" s="6">
        <f t="shared" si="133"/>
        <v>20.740000000000002</v>
      </c>
      <c r="Q2882">
        <f t="shared" si="134"/>
        <v>59.401837451316219</v>
      </c>
      <c r="R2882" s="16" t="str">
        <f>TEXT(Ecom[[#This Row],[Dates]],"mmm")</f>
        <v>Dec</v>
      </c>
      <c r="S2882" s="16" t="str">
        <f>TEXT(Ecom[[#This Row],[Dates]],"YYYY")</f>
        <v>2026</v>
      </c>
      <c r="T2882" s="16"/>
    </row>
    <row r="2883" spans="1:20" x14ac:dyDescent="0.25">
      <c r="A2883" t="s">
        <v>13</v>
      </c>
      <c r="B2883" s="16">
        <v>46016</v>
      </c>
      <c r="C2883" t="s">
        <v>44</v>
      </c>
      <c r="D2883" t="s">
        <v>15</v>
      </c>
      <c r="E2883" t="s">
        <v>423</v>
      </c>
      <c r="F2883" t="s">
        <v>132</v>
      </c>
      <c r="G2883">
        <v>7050</v>
      </c>
      <c r="H2883" t="s">
        <v>57</v>
      </c>
      <c r="I2883" t="s">
        <v>26</v>
      </c>
      <c r="J2883" t="s">
        <v>110</v>
      </c>
      <c r="K2883" s="6">
        <v>27.93</v>
      </c>
      <c r="L2883">
        <v>3</v>
      </c>
      <c r="M2883">
        <v>0</v>
      </c>
      <c r="N2883" s="6">
        <v>8.0997000000000003</v>
      </c>
      <c r="O2883" t="str">
        <f t="shared" si="135"/>
        <v/>
      </c>
      <c r="P2883" s="6">
        <f t="shared" ref="P2883:P2946" si="136">AVERAGE(K2883:K2885)</f>
        <v>14.58</v>
      </c>
      <c r="Q2883">
        <f t="shared" si="134"/>
        <v>43.977111471006531</v>
      </c>
      <c r="R2883" s="16" t="str">
        <f>TEXT(Ecom[[#This Row],[Dates]],"mmm")</f>
        <v>Dec</v>
      </c>
      <c r="S2883" s="16" t="str">
        <f>TEXT(Ecom[[#This Row],[Dates]],"YYYY")</f>
        <v>2025</v>
      </c>
      <c r="T2883" s="16"/>
    </row>
    <row r="2884" spans="1:20" x14ac:dyDescent="0.25">
      <c r="A2884" t="s">
        <v>28</v>
      </c>
      <c r="B2884" s="16">
        <v>45990</v>
      </c>
      <c r="C2884" t="s">
        <v>14</v>
      </c>
      <c r="D2884" t="s">
        <v>15</v>
      </c>
      <c r="E2884" t="s">
        <v>407</v>
      </c>
      <c r="F2884" t="s">
        <v>65</v>
      </c>
      <c r="G2884">
        <v>60098</v>
      </c>
      <c r="H2884" t="s">
        <v>47</v>
      </c>
      <c r="I2884" t="s">
        <v>26</v>
      </c>
      <c r="J2884" t="s">
        <v>37</v>
      </c>
      <c r="K2884" s="6">
        <v>8.85</v>
      </c>
      <c r="L2884">
        <v>5</v>
      </c>
      <c r="M2884">
        <v>0.8</v>
      </c>
      <c r="N2884" s="6">
        <v>-13.717499999999999</v>
      </c>
      <c r="O2884">
        <f t="shared" si="135"/>
        <v>-13.717499999999999</v>
      </c>
      <c r="P2884" s="6">
        <f t="shared" si="136"/>
        <v>11.088666666666667</v>
      </c>
      <c r="Q2884">
        <f t="shared" si="134"/>
        <v>8.9438886728644267</v>
      </c>
      <c r="R2884" s="16" t="str">
        <f>TEXT(Ecom[[#This Row],[Dates]],"mmm")</f>
        <v>Nov</v>
      </c>
      <c r="S2884" s="16" t="str">
        <f>TEXT(Ecom[[#This Row],[Dates]],"YYYY")</f>
        <v>2025</v>
      </c>
      <c r="T2884" s="16"/>
    </row>
    <row r="2885" spans="1:20" x14ac:dyDescent="0.25">
      <c r="A2885" t="s">
        <v>13</v>
      </c>
      <c r="B2885" s="16">
        <v>46264</v>
      </c>
      <c r="C2885" t="s">
        <v>14</v>
      </c>
      <c r="D2885" t="s">
        <v>15</v>
      </c>
      <c r="E2885" t="s">
        <v>52</v>
      </c>
      <c r="F2885" t="s">
        <v>24</v>
      </c>
      <c r="G2885">
        <v>94110</v>
      </c>
      <c r="H2885" t="s">
        <v>25</v>
      </c>
      <c r="I2885" t="s">
        <v>19</v>
      </c>
      <c r="J2885" t="s">
        <v>33</v>
      </c>
      <c r="K2885" s="6">
        <v>6.96</v>
      </c>
      <c r="L2885">
        <v>4</v>
      </c>
      <c r="M2885">
        <v>0</v>
      </c>
      <c r="N2885" s="6">
        <v>2.2271999999999998</v>
      </c>
      <c r="O2885" t="str">
        <f t="shared" si="135"/>
        <v/>
      </c>
      <c r="P2885" s="6">
        <f t="shared" si="136"/>
        <v>110.77866666666667</v>
      </c>
      <c r="Q2885">
        <f t="shared" ref="Q2885:Q2948" si="137">SQRT(SUMXMY2(K2885:K2887,P2883:P2885)/3)</f>
        <v>113.9639016563611</v>
      </c>
      <c r="R2885" s="16" t="str">
        <f>TEXT(Ecom[[#This Row],[Dates]],"mmm")</f>
        <v>Aug</v>
      </c>
      <c r="S2885" s="16" t="str">
        <f>TEXT(Ecom[[#This Row],[Dates]],"YYYY")</f>
        <v>2026</v>
      </c>
      <c r="T2885" s="16"/>
    </row>
    <row r="2886" spans="1:20" x14ac:dyDescent="0.25">
      <c r="A2886" t="s">
        <v>28</v>
      </c>
      <c r="B2886" s="16">
        <v>46208</v>
      </c>
      <c r="C2886" t="s">
        <v>14</v>
      </c>
      <c r="D2886" t="s">
        <v>15</v>
      </c>
      <c r="E2886" t="s">
        <v>52</v>
      </c>
      <c r="F2886" t="s">
        <v>24</v>
      </c>
      <c r="G2886">
        <v>94122</v>
      </c>
      <c r="H2886" t="s">
        <v>25</v>
      </c>
      <c r="I2886" t="s">
        <v>26</v>
      </c>
      <c r="J2886" t="s">
        <v>37</v>
      </c>
      <c r="K2886" s="6">
        <v>17.456</v>
      </c>
      <c r="L2886">
        <v>2</v>
      </c>
      <c r="M2886">
        <v>0.2</v>
      </c>
      <c r="N2886" s="6">
        <v>5.8914</v>
      </c>
      <c r="O2886" t="str">
        <f t="shared" si="135"/>
        <v/>
      </c>
      <c r="P2886" s="6">
        <f t="shared" si="136"/>
        <v>110.66866666666668</v>
      </c>
      <c r="Q2886">
        <f t="shared" si="137"/>
        <v>128.74948854785148</v>
      </c>
      <c r="R2886" s="16" t="str">
        <f>TEXT(Ecom[[#This Row],[Dates]],"mmm")</f>
        <v>Jul</v>
      </c>
      <c r="S2886" s="16" t="str">
        <f>TEXT(Ecom[[#This Row],[Dates]],"YYYY")</f>
        <v>2026</v>
      </c>
      <c r="T2886" s="16"/>
    </row>
    <row r="2887" spans="1:20" x14ac:dyDescent="0.25">
      <c r="A2887" t="s">
        <v>28</v>
      </c>
      <c r="B2887" s="16">
        <v>46188</v>
      </c>
      <c r="C2887" t="s">
        <v>14</v>
      </c>
      <c r="D2887" t="s">
        <v>15</v>
      </c>
      <c r="E2887" t="s">
        <v>313</v>
      </c>
      <c r="F2887" t="s">
        <v>81</v>
      </c>
      <c r="G2887">
        <v>85281</v>
      </c>
      <c r="H2887" t="s">
        <v>25</v>
      </c>
      <c r="I2887" t="s">
        <v>19</v>
      </c>
      <c r="J2887" t="s">
        <v>21</v>
      </c>
      <c r="K2887" s="6">
        <v>307.92</v>
      </c>
      <c r="L2887">
        <v>5</v>
      </c>
      <c r="M2887">
        <v>0.2</v>
      </c>
      <c r="N2887" s="6">
        <v>-34.640999999999998</v>
      </c>
      <c r="O2887">
        <f t="shared" si="135"/>
        <v>-34.640999999999998</v>
      </c>
      <c r="P2887" s="6">
        <f t="shared" si="136"/>
        <v>109.17</v>
      </c>
      <c r="Q2887">
        <f t="shared" si="137"/>
        <v>140.17264779575964</v>
      </c>
      <c r="R2887" s="16" t="str">
        <f>TEXT(Ecom[[#This Row],[Dates]],"mmm")</f>
        <v>Jun</v>
      </c>
      <c r="S2887" s="16" t="str">
        <f>TEXT(Ecom[[#This Row],[Dates]],"YYYY")</f>
        <v>2026</v>
      </c>
      <c r="T2887" s="16"/>
    </row>
    <row r="2888" spans="1:20" x14ac:dyDescent="0.25">
      <c r="A2888" t="s">
        <v>62</v>
      </c>
      <c r="B2888" s="16">
        <v>46248</v>
      </c>
      <c r="C2888" t="s">
        <v>14</v>
      </c>
      <c r="D2888" t="s">
        <v>15</v>
      </c>
      <c r="E2888" t="s">
        <v>23</v>
      </c>
      <c r="F2888" t="s">
        <v>24</v>
      </c>
      <c r="G2888">
        <v>90008</v>
      </c>
      <c r="H2888" t="s">
        <v>25</v>
      </c>
      <c r="I2888" t="s">
        <v>26</v>
      </c>
      <c r="J2888" t="s">
        <v>34</v>
      </c>
      <c r="K2888" s="6">
        <v>6.63</v>
      </c>
      <c r="L2888">
        <v>3</v>
      </c>
      <c r="M2888">
        <v>0</v>
      </c>
      <c r="N2888" s="6">
        <v>1.7901</v>
      </c>
      <c r="O2888" t="str">
        <f t="shared" si="135"/>
        <v/>
      </c>
      <c r="P2888" s="6">
        <f t="shared" si="136"/>
        <v>17.329999999999998</v>
      </c>
      <c r="Q2888">
        <f t="shared" si="137"/>
        <v>82.274972220754506</v>
      </c>
      <c r="R2888" s="16" t="str">
        <f>TEXT(Ecom[[#This Row],[Dates]],"mmm")</f>
        <v>Aug</v>
      </c>
      <c r="S2888" s="16" t="str">
        <f>TEXT(Ecom[[#This Row],[Dates]],"YYYY")</f>
        <v>2026</v>
      </c>
      <c r="T2888" s="16"/>
    </row>
    <row r="2889" spans="1:20" x14ac:dyDescent="0.25">
      <c r="A2889" t="s">
        <v>62</v>
      </c>
      <c r="B2889" s="16">
        <v>46205</v>
      </c>
      <c r="C2889" t="s">
        <v>14</v>
      </c>
      <c r="D2889" t="s">
        <v>15</v>
      </c>
      <c r="E2889" t="s">
        <v>23</v>
      </c>
      <c r="F2889" t="s">
        <v>24</v>
      </c>
      <c r="G2889">
        <v>90008</v>
      </c>
      <c r="H2889" t="s">
        <v>25</v>
      </c>
      <c r="I2889" t="s">
        <v>26</v>
      </c>
      <c r="J2889" t="s">
        <v>41</v>
      </c>
      <c r="K2889" s="6">
        <v>12.96</v>
      </c>
      <c r="L2889">
        <v>2</v>
      </c>
      <c r="M2889">
        <v>0</v>
      </c>
      <c r="N2889" s="6">
        <v>6.2207999999999997</v>
      </c>
      <c r="O2889" t="str">
        <f t="shared" si="135"/>
        <v/>
      </c>
      <c r="P2889" s="6">
        <f t="shared" si="136"/>
        <v>23.070000000000004</v>
      </c>
      <c r="Q2889">
        <f t="shared" si="137"/>
        <v>56.225964939103832</v>
      </c>
      <c r="R2889" s="16" t="str">
        <f>TEXT(Ecom[[#This Row],[Dates]],"mmm")</f>
        <v>Jul</v>
      </c>
      <c r="S2889" s="16" t="str">
        <f>TEXT(Ecom[[#This Row],[Dates]],"YYYY")</f>
        <v>2026</v>
      </c>
      <c r="T2889" s="16"/>
    </row>
    <row r="2890" spans="1:20" x14ac:dyDescent="0.25">
      <c r="A2890" t="s">
        <v>62</v>
      </c>
      <c r="B2890" s="16">
        <v>46266</v>
      </c>
      <c r="C2890" t="s">
        <v>14</v>
      </c>
      <c r="D2890" t="s">
        <v>15</v>
      </c>
      <c r="E2890" t="s">
        <v>23</v>
      </c>
      <c r="F2890" t="s">
        <v>24</v>
      </c>
      <c r="G2890">
        <v>90008</v>
      </c>
      <c r="H2890" t="s">
        <v>25</v>
      </c>
      <c r="I2890" t="s">
        <v>26</v>
      </c>
      <c r="J2890" t="s">
        <v>41</v>
      </c>
      <c r="K2890" s="6">
        <v>32.4</v>
      </c>
      <c r="L2890">
        <v>5</v>
      </c>
      <c r="M2890">
        <v>0</v>
      </c>
      <c r="N2890" s="6">
        <v>15.552</v>
      </c>
      <c r="O2890" t="str">
        <f t="shared" si="135"/>
        <v/>
      </c>
      <c r="P2890" s="6">
        <f t="shared" si="136"/>
        <v>36.07</v>
      </c>
      <c r="Q2890">
        <f t="shared" si="137"/>
        <v>12.651816733839718</v>
      </c>
      <c r="R2890" s="16" t="str">
        <f>TEXT(Ecom[[#This Row],[Dates]],"mmm")</f>
        <v>Sep</v>
      </c>
      <c r="S2890" s="16" t="str">
        <f>TEXT(Ecom[[#This Row],[Dates]],"YYYY")</f>
        <v>2026</v>
      </c>
      <c r="T2890" s="16"/>
    </row>
    <row r="2891" spans="1:20" x14ac:dyDescent="0.25">
      <c r="A2891" t="s">
        <v>28</v>
      </c>
      <c r="B2891" s="16">
        <v>45760</v>
      </c>
      <c r="C2891" t="s">
        <v>22</v>
      </c>
      <c r="D2891" t="s">
        <v>15</v>
      </c>
      <c r="E2891" t="s">
        <v>42</v>
      </c>
      <c r="F2891" t="s">
        <v>43</v>
      </c>
      <c r="G2891">
        <v>98105</v>
      </c>
      <c r="H2891" t="s">
        <v>25</v>
      </c>
      <c r="I2891" t="s">
        <v>26</v>
      </c>
      <c r="J2891" t="s">
        <v>41</v>
      </c>
      <c r="K2891" s="6">
        <v>23.85</v>
      </c>
      <c r="L2891">
        <v>5</v>
      </c>
      <c r="M2891">
        <v>0</v>
      </c>
      <c r="N2891" s="6">
        <v>10.7325</v>
      </c>
      <c r="O2891" t="str">
        <f t="shared" si="135"/>
        <v/>
      </c>
      <c r="P2891" s="6">
        <f t="shared" si="136"/>
        <v>31.25</v>
      </c>
      <c r="Q2891">
        <f t="shared" si="137"/>
        <v>11.975761632007655</v>
      </c>
      <c r="R2891" s="16" t="str">
        <f>TEXT(Ecom[[#This Row],[Dates]],"mmm")</f>
        <v>Apr</v>
      </c>
      <c r="S2891" s="16" t="str">
        <f>TEXT(Ecom[[#This Row],[Dates]],"YYYY")</f>
        <v>2025</v>
      </c>
      <c r="T2891" s="16"/>
    </row>
    <row r="2892" spans="1:20" x14ac:dyDescent="0.25">
      <c r="A2892" t="s">
        <v>13</v>
      </c>
      <c r="B2892" s="16">
        <v>46301</v>
      </c>
      <c r="C2892" t="s">
        <v>14</v>
      </c>
      <c r="D2892" t="s">
        <v>15</v>
      </c>
      <c r="E2892" t="s">
        <v>424</v>
      </c>
      <c r="F2892" t="s">
        <v>125</v>
      </c>
      <c r="G2892">
        <v>70601</v>
      </c>
      <c r="H2892" t="s">
        <v>18</v>
      </c>
      <c r="I2892" t="s">
        <v>19</v>
      </c>
      <c r="J2892" t="s">
        <v>21</v>
      </c>
      <c r="K2892" s="6">
        <v>51.96</v>
      </c>
      <c r="L2892">
        <v>2</v>
      </c>
      <c r="M2892">
        <v>0</v>
      </c>
      <c r="N2892" s="6">
        <v>12.99</v>
      </c>
      <c r="O2892" t="str">
        <f t="shared" si="135"/>
        <v/>
      </c>
      <c r="P2892" s="6">
        <f t="shared" si="136"/>
        <v>27.153333333333336</v>
      </c>
      <c r="Q2892">
        <f t="shared" si="137"/>
        <v>14.975538325821486</v>
      </c>
      <c r="R2892" s="16" t="str">
        <f>TEXT(Ecom[[#This Row],[Dates]],"mmm")</f>
        <v>Oct</v>
      </c>
      <c r="S2892" s="16" t="str">
        <f>TEXT(Ecom[[#This Row],[Dates]],"YYYY")</f>
        <v>2026</v>
      </c>
      <c r="T2892" s="16"/>
    </row>
    <row r="2893" spans="1:20" x14ac:dyDescent="0.25">
      <c r="A2893" t="s">
        <v>13</v>
      </c>
      <c r="B2893" s="16">
        <v>46285</v>
      </c>
      <c r="C2893" t="s">
        <v>14</v>
      </c>
      <c r="D2893" t="s">
        <v>15</v>
      </c>
      <c r="E2893" t="s">
        <v>424</v>
      </c>
      <c r="F2893" t="s">
        <v>125</v>
      </c>
      <c r="G2893">
        <v>70601</v>
      </c>
      <c r="H2893" t="s">
        <v>18</v>
      </c>
      <c r="I2893" t="s">
        <v>26</v>
      </c>
      <c r="J2893" t="s">
        <v>37</v>
      </c>
      <c r="K2893" s="6">
        <v>17.940000000000001</v>
      </c>
      <c r="L2893">
        <v>3</v>
      </c>
      <c r="M2893">
        <v>0</v>
      </c>
      <c r="N2893" s="6">
        <v>8.6112000000000002</v>
      </c>
      <c r="O2893" t="str">
        <f t="shared" si="135"/>
        <v/>
      </c>
      <c r="P2893" s="6">
        <f t="shared" si="136"/>
        <v>18.633333333333333</v>
      </c>
      <c r="Q2893">
        <f t="shared" si="137"/>
        <v>12.657399095068934</v>
      </c>
      <c r="R2893" s="16" t="str">
        <f>TEXT(Ecom[[#This Row],[Dates]],"mmm")</f>
        <v>Sep</v>
      </c>
      <c r="S2893" s="16" t="str">
        <f>TEXT(Ecom[[#This Row],[Dates]],"YYYY")</f>
        <v>2026</v>
      </c>
      <c r="T2893" s="16"/>
    </row>
    <row r="2894" spans="1:20" x14ac:dyDescent="0.25">
      <c r="A2894" t="s">
        <v>28</v>
      </c>
      <c r="B2894" s="16">
        <v>46198</v>
      </c>
      <c r="C2894" t="s">
        <v>22</v>
      </c>
      <c r="D2894" t="s">
        <v>15</v>
      </c>
      <c r="E2894" t="s">
        <v>92</v>
      </c>
      <c r="F2894" t="s">
        <v>76</v>
      </c>
      <c r="G2894">
        <v>14609</v>
      </c>
      <c r="H2894" t="s">
        <v>57</v>
      </c>
      <c r="I2894" t="s">
        <v>26</v>
      </c>
      <c r="J2894" t="s">
        <v>41</v>
      </c>
      <c r="K2894" s="6">
        <v>11.56</v>
      </c>
      <c r="L2894">
        <v>2</v>
      </c>
      <c r="M2894">
        <v>0</v>
      </c>
      <c r="N2894" s="6">
        <v>5.6643999999999997</v>
      </c>
      <c r="O2894" t="str">
        <f t="shared" si="135"/>
        <v/>
      </c>
      <c r="P2894" s="6">
        <f t="shared" si="136"/>
        <v>35.68</v>
      </c>
      <c r="Q2894">
        <f t="shared" si="137"/>
        <v>21.748817251792151</v>
      </c>
      <c r="R2894" s="16" t="str">
        <f>TEXT(Ecom[[#This Row],[Dates]],"mmm")</f>
        <v>Jun</v>
      </c>
      <c r="S2894" s="16" t="str">
        <f>TEXT(Ecom[[#This Row],[Dates]],"YYYY")</f>
        <v>2026</v>
      </c>
      <c r="T2894" s="16"/>
    </row>
    <row r="2895" spans="1:20" x14ac:dyDescent="0.25">
      <c r="A2895" t="s">
        <v>28</v>
      </c>
      <c r="B2895" s="16">
        <v>46030</v>
      </c>
      <c r="C2895" t="s">
        <v>22</v>
      </c>
      <c r="D2895" t="s">
        <v>15</v>
      </c>
      <c r="E2895" t="s">
        <v>92</v>
      </c>
      <c r="F2895" t="s">
        <v>76</v>
      </c>
      <c r="G2895">
        <v>14609</v>
      </c>
      <c r="H2895" t="s">
        <v>57</v>
      </c>
      <c r="I2895" t="s">
        <v>26</v>
      </c>
      <c r="J2895" t="s">
        <v>41</v>
      </c>
      <c r="K2895" s="6">
        <v>26.4</v>
      </c>
      <c r="L2895">
        <v>5</v>
      </c>
      <c r="M2895">
        <v>0</v>
      </c>
      <c r="N2895" s="6">
        <v>11.88</v>
      </c>
      <c r="O2895" t="str">
        <f t="shared" si="135"/>
        <v/>
      </c>
      <c r="P2895" s="6">
        <f t="shared" si="136"/>
        <v>43.786666666666662</v>
      </c>
      <c r="Q2895">
        <f t="shared" si="137"/>
        <v>20.317451356644849</v>
      </c>
      <c r="R2895" s="16" t="str">
        <f>TEXT(Ecom[[#This Row],[Dates]],"mmm")</f>
        <v>Jan</v>
      </c>
      <c r="S2895" s="16" t="str">
        <f>TEXT(Ecom[[#This Row],[Dates]],"YYYY")</f>
        <v>2026</v>
      </c>
      <c r="T2895" s="16"/>
    </row>
    <row r="2896" spans="1:20" x14ac:dyDescent="0.25">
      <c r="A2896" t="s">
        <v>28</v>
      </c>
      <c r="B2896" s="16">
        <v>46313</v>
      </c>
      <c r="C2896" t="s">
        <v>22</v>
      </c>
      <c r="D2896" t="s">
        <v>15</v>
      </c>
      <c r="E2896" t="s">
        <v>92</v>
      </c>
      <c r="F2896" t="s">
        <v>76</v>
      </c>
      <c r="G2896">
        <v>14609</v>
      </c>
      <c r="H2896" t="s">
        <v>57</v>
      </c>
      <c r="I2896" t="s">
        <v>19</v>
      </c>
      <c r="J2896" t="s">
        <v>33</v>
      </c>
      <c r="K2896" s="6">
        <v>69.08</v>
      </c>
      <c r="L2896">
        <v>11</v>
      </c>
      <c r="M2896">
        <v>0</v>
      </c>
      <c r="N2896" s="6">
        <v>29.0136</v>
      </c>
      <c r="O2896" t="str">
        <f t="shared" si="135"/>
        <v/>
      </c>
      <c r="P2896" s="6">
        <f t="shared" si="136"/>
        <v>51.536666666666669</v>
      </c>
      <c r="Q2896">
        <f t="shared" si="137"/>
        <v>19.846367332494282</v>
      </c>
      <c r="R2896" s="16" t="str">
        <f>TEXT(Ecom[[#This Row],[Dates]],"mmm")</f>
        <v>Oct</v>
      </c>
      <c r="S2896" s="16" t="str">
        <f>TEXT(Ecom[[#This Row],[Dates]],"YYYY")</f>
        <v>2026</v>
      </c>
      <c r="T2896" s="16"/>
    </row>
    <row r="2897" spans="1:20" x14ac:dyDescent="0.25">
      <c r="A2897" t="s">
        <v>28</v>
      </c>
      <c r="B2897" s="16">
        <v>45840</v>
      </c>
      <c r="C2897" t="s">
        <v>22</v>
      </c>
      <c r="D2897" t="s">
        <v>15</v>
      </c>
      <c r="E2897" t="s">
        <v>92</v>
      </c>
      <c r="F2897" t="s">
        <v>76</v>
      </c>
      <c r="G2897">
        <v>14609</v>
      </c>
      <c r="H2897" t="s">
        <v>57</v>
      </c>
      <c r="I2897" t="s">
        <v>35</v>
      </c>
      <c r="J2897" t="s">
        <v>36</v>
      </c>
      <c r="K2897" s="6">
        <v>35.880000000000003</v>
      </c>
      <c r="L2897">
        <v>3</v>
      </c>
      <c r="M2897">
        <v>0</v>
      </c>
      <c r="N2897" s="6">
        <v>10.0464</v>
      </c>
      <c r="O2897" t="str">
        <f t="shared" si="135"/>
        <v/>
      </c>
      <c r="P2897" s="6">
        <f t="shared" si="136"/>
        <v>348.49933333333337</v>
      </c>
      <c r="Q2897">
        <f t="shared" si="137"/>
        <v>353.06279196199642</v>
      </c>
      <c r="R2897" s="16" t="str">
        <f>TEXT(Ecom[[#This Row],[Dates]],"mmm")</f>
        <v>Jul</v>
      </c>
      <c r="S2897" s="16" t="str">
        <f>TEXT(Ecom[[#This Row],[Dates]],"YYYY")</f>
        <v>2025</v>
      </c>
      <c r="T2897" s="16"/>
    </row>
    <row r="2898" spans="1:20" x14ac:dyDescent="0.25">
      <c r="A2898" t="s">
        <v>28</v>
      </c>
      <c r="B2898" s="16">
        <v>46052</v>
      </c>
      <c r="C2898" t="s">
        <v>14</v>
      </c>
      <c r="D2898" t="s">
        <v>15</v>
      </c>
      <c r="E2898" t="s">
        <v>159</v>
      </c>
      <c r="F2898" t="s">
        <v>76</v>
      </c>
      <c r="G2898">
        <v>11561</v>
      </c>
      <c r="H2898" t="s">
        <v>57</v>
      </c>
      <c r="I2898" t="s">
        <v>26</v>
      </c>
      <c r="J2898" t="s">
        <v>34</v>
      </c>
      <c r="K2898" s="6">
        <v>49.65</v>
      </c>
      <c r="L2898">
        <v>5</v>
      </c>
      <c r="M2898">
        <v>0</v>
      </c>
      <c r="N2898" s="6">
        <v>20.853000000000002</v>
      </c>
      <c r="O2898" t="str">
        <f t="shared" si="135"/>
        <v/>
      </c>
      <c r="P2898" s="6">
        <f t="shared" si="136"/>
        <v>472.68</v>
      </c>
      <c r="Q2898">
        <f t="shared" si="137"/>
        <v>354.97726706096836</v>
      </c>
      <c r="R2898" s="16" t="str">
        <f>TEXT(Ecom[[#This Row],[Dates]],"mmm")</f>
        <v>Jan</v>
      </c>
      <c r="S2898" s="16" t="str">
        <f>TEXT(Ecom[[#This Row],[Dates]],"YYYY")</f>
        <v>2026</v>
      </c>
      <c r="T2898" s="16"/>
    </row>
    <row r="2899" spans="1:20" x14ac:dyDescent="0.25">
      <c r="A2899" t="s">
        <v>28</v>
      </c>
      <c r="B2899" s="16">
        <v>46172</v>
      </c>
      <c r="C2899" t="s">
        <v>22</v>
      </c>
      <c r="D2899" t="s">
        <v>15</v>
      </c>
      <c r="E2899" t="s">
        <v>99</v>
      </c>
      <c r="F2899" t="s">
        <v>40</v>
      </c>
      <c r="G2899">
        <v>28205</v>
      </c>
      <c r="H2899" t="s">
        <v>18</v>
      </c>
      <c r="I2899" t="s">
        <v>35</v>
      </c>
      <c r="J2899" t="s">
        <v>162</v>
      </c>
      <c r="K2899" s="6">
        <v>959.96799999999996</v>
      </c>
      <c r="L2899">
        <v>4</v>
      </c>
      <c r="M2899">
        <v>0.2</v>
      </c>
      <c r="N2899" s="6">
        <v>119.996</v>
      </c>
      <c r="O2899" t="str">
        <f t="shared" si="135"/>
        <v/>
      </c>
      <c r="P2899" s="6">
        <f t="shared" si="136"/>
        <v>616.1246666666666</v>
      </c>
      <c r="Q2899">
        <f t="shared" si="137"/>
        <v>363.57360648592902</v>
      </c>
      <c r="R2899" s="16" t="str">
        <f>TEXT(Ecom[[#This Row],[Dates]],"mmm")</f>
        <v>May</v>
      </c>
      <c r="S2899" s="16" t="str">
        <f>TEXT(Ecom[[#This Row],[Dates]],"YYYY")</f>
        <v>2026</v>
      </c>
      <c r="T2899" s="16"/>
    </row>
    <row r="2900" spans="1:20" x14ac:dyDescent="0.25">
      <c r="A2900" t="s">
        <v>28</v>
      </c>
      <c r="B2900" s="16">
        <v>46278</v>
      </c>
      <c r="C2900" t="s">
        <v>14</v>
      </c>
      <c r="D2900" t="s">
        <v>15</v>
      </c>
      <c r="E2900" t="s">
        <v>61</v>
      </c>
      <c r="F2900" t="s">
        <v>46</v>
      </c>
      <c r="G2900">
        <v>77036</v>
      </c>
      <c r="H2900" t="s">
        <v>47</v>
      </c>
      <c r="I2900" t="s">
        <v>19</v>
      </c>
      <c r="J2900" t="s">
        <v>21</v>
      </c>
      <c r="K2900" s="6">
        <v>408.42200000000003</v>
      </c>
      <c r="L2900">
        <v>2</v>
      </c>
      <c r="M2900">
        <v>0.3</v>
      </c>
      <c r="N2900" s="6">
        <v>-5.8346</v>
      </c>
      <c r="O2900">
        <f t="shared" si="135"/>
        <v>-5.8346</v>
      </c>
      <c r="P2900" s="6">
        <f t="shared" si="136"/>
        <v>300.33533333333332</v>
      </c>
      <c r="Q2900">
        <f t="shared" si="137"/>
        <v>187.48777180826917</v>
      </c>
      <c r="R2900" s="16" t="str">
        <f>TEXT(Ecom[[#This Row],[Dates]],"mmm")</f>
        <v>Sep</v>
      </c>
      <c r="S2900" s="16" t="str">
        <f>TEXT(Ecom[[#This Row],[Dates]],"YYYY")</f>
        <v>2026</v>
      </c>
      <c r="T2900" s="16"/>
    </row>
    <row r="2901" spans="1:20" x14ac:dyDescent="0.25">
      <c r="A2901" t="s">
        <v>28</v>
      </c>
      <c r="B2901" s="16">
        <v>45728</v>
      </c>
      <c r="C2901" t="s">
        <v>14</v>
      </c>
      <c r="D2901" t="s">
        <v>15</v>
      </c>
      <c r="E2901" t="s">
        <v>75</v>
      </c>
      <c r="F2901" t="s">
        <v>76</v>
      </c>
      <c r="G2901">
        <v>10035</v>
      </c>
      <c r="H2901" t="s">
        <v>57</v>
      </c>
      <c r="I2901" t="s">
        <v>35</v>
      </c>
      <c r="J2901" t="s">
        <v>162</v>
      </c>
      <c r="K2901" s="6">
        <v>479.98399999999998</v>
      </c>
      <c r="L2901">
        <v>2</v>
      </c>
      <c r="M2901">
        <v>0.2</v>
      </c>
      <c r="N2901" s="6">
        <v>59.997999999999998</v>
      </c>
      <c r="O2901" t="str">
        <f t="shared" si="135"/>
        <v/>
      </c>
      <c r="P2901" s="6">
        <f t="shared" si="136"/>
        <v>225.74800000000002</v>
      </c>
      <c r="Q2901">
        <f t="shared" si="137"/>
        <v>185.30526788058748</v>
      </c>
      <c r="R2901" s="16" t="str">
        <f>TEXT(Ecom[[#This Row],[Dates]],"mmm")</f>
        <v>Mar</v>
      </c>
      <c r="S2901" s="16" t="str">
        <f>TEXT(Ecom[[#This Row],[Dates]],"YYYY")</f>
        <v>2025</v>
      </c>
      <c r="T2901" s="16"/>
    </row>
    <row r="2902" spans="1:20" x14ac:dyDescent="0.25">
      <c r="A2902" t="s">
        <v>28</v>
      </c>
      <c r="B2902" s="16">
        <v>46045</v>
      </c>
      <c r="C2902" t="s">
        <v>14</v>
      </c>
      <c r="D2902" t="s">
        <v>15</v>
      </c>
      <c r="E2902" t="s">
        <v>75</v>
      </c>
      <c r="F2902" t="s">
        <v>76</v>
      </c>
      <c r="G2902">
        <v>10035</v>
      </c>
      <c r="H2902" t="s">
        <v>57</v>
      </c>
      <c r="I2902" t="s">
        <v>26</v>
      </c>
      <c r="J2902" t="s">
        <v>27</v>
      </c>
      <c r="K2902" s="6">
        <v>12.6</v>
      </c>
      <c r="L2902">
        <v>4</v>
      </c>
      <c r="M2902">
        <v>0</v>
      </c>
      <c r="N2902" s="6">
        <v>6.048</v>
      </c>
      <c r="O2902" t="str">
        <f t="shared" si="135"/>
        <v/>
      </c>
      <c r="P2902" s="6">
        <f t="shared" si="136"/>
        <v>73.459999999999994</v>
      </c>
      <c r="Q2902">
        <f t="shared" si="137"/>
        <v>170.30752713101518</v>
      </c>
      <c r="R2902" s="16" t="str">
        <f>TEXT(Ecom[[#This Row],[Dates]],"mmm")</f>
        <v>Jan</v>
      </c>
      <c r="S2902" s="16" t="str">
        <f>TEXT(Ecom[[#This Row],[Dates]],"YYYY")</f>
        <v>2026</v>
      </c>
      <c r="T2902" s="16"/>
    </row>
    <row r="2903" spans="1:20" x14ac:dyDescent="0.25">
      <c r="A2903" t="s">
        <v>28</v>
      </c>
      <c r="B2903" s="16">
        <v>45921</v>
      </c>
      <c r="C2903" t="s">
        <v>44</v>
      </c>
      <c r="D2903" t="s">
        <v>15</v>
      </c>
      <c r="E2903" t="s">
        <v>103</v>
      </c>
      <c r="F2903" t="s">
        <v>167</v>
      </c>
      <c r="G2903">
        <v>31907</v>
      </c>
      <c r="H2903" t="s">
        <v>18</v>
      </c>
      <c r="I2903" t="s">
        <v>26</v>
      </c>
      <c r="J2903" t="s">
        <v>41</v>
      </c>
      <c r="K2903" s="6">
        <v>184.66</v>
      </c>
      <c r="L2903">
        <v>7</v>
      </c>
      <c r="M2903">
        <v>0</v>
      </c>
      <c r="N2903" s="6">
        <v>84.943600000000004</v>
      </c>
      <c r="O2903" t="str">
        <f t="shared" si="135"/>
        <v/>
      </c>
      <c r="P2903" s="6">
        <f t="shared" si="136"/>
        <v>81.748000000000005</v>
      </c>
      <c r="Q2903">
        <f t="shared" si="137"/>
        <v>45.399750366420889</v>
      </c>
      <c r="R2903" s="16" t="str">
        <f>TEXT(Ecom[[#This Row],[Dates]],"mmm")</f>
        <v>Sep</v>
      </c>
      <c r="S2903" s="16" t="str">
        <f>TEXT(Ecom[[#This Row],[Dates]],"YYYY")</f>
        <v>2025</v>
      </c>
      <c r="T2903" s="16"/>
    </row>
    <row r="2904" spans="1:20" x14ac:dyDescent="0.25">
      <c r="A2904" t="s">
        <v>28</v>
      </c>
      <c r="B2904" s="16">
        <v>45738</v>
      </c>
      <c r="C2904" t="s">
        <v>14</v>
      </c>
      <c r="D2904" t="s">
        <v>15</v>
      </c>
      <c r="E2904" t="s">
        <v>79</v>
      </c>
      <c r="F2904" t="s">
        <v>65</v>
      </c>
      <c r="G2904">
        <v>60610</v>
      </c>
      <c r="H2904" t="s">
        <v>47</v>
      </c>
      <c r="I2904" t="s">
        <v>26</v>
      </c>
      <c r="J2904" t="s">
        <v>41</v>
      </c>
      <c r="K2904" s="6">
        <v>23.12</v>
      </c>
      <c r="L2904">
        <v>5</v>
      </c>
      <c r="M2904">
        <v>0.2</v>
      </c>
      <c r="N2904" s="6">
        <v>8.3810000000000002</v>
      </c>
      <c r="O2904" t="str">
        <f t="shared" si="135"/>
        <v/>
      </c>
      <c r="P2904" s="6">
        <f t="shared" si="136"/>
        <v>200.08066666666664</v>
      </c>
      <c r="Q2904">
        <f t="shared" si="137"/>
        <v>199.83989722590249</v>
      </c>
      <c r="R2904" s="16" t="str">
        <f>TEXT(Ecom[[#This Row],[Dates]],"mmm")</f>
        <v>Mar</v>
      </c>
      <c r="S2904" s="16" t="str">
        <f>TEXT(Ecom[[#This Row],[Dates]],"YYYY")</f>
        <v>2025</v>
      </c>
      <c r="T2904" s="16"/>
    </row>
    <row r="2905" spans="1:20" x14ac:dyDescent="0.25">
      <c r="A2905" t="s">
        <v>28</v>
      </c>
      <c r="B2905" s="16">
        <v>46069</v>
      </c>
      <c r="C2905" t="s">
        <v>22</v>
      </c>
      <c r="D2905" t="s">
        <v>15</v>
      </c>
      <c r="E2905" t="s">
        <v>425</v>
      </c>
      <c r="F2905" t="s">
        <v>65</v>
      </c>
      <c r="G2905">
        <v>60035</v>
      </c>
      <c r="H2905" t="s">
        <v>47</v>
      </c>
      <c r="I2905" t="s">
        <v>26</v>
      </c>
      <c r="J2905" t="s">
        <v>41</v>
      </c>
      <c r="K2905" s="6">
        <v>37.463999999999999</v>
      </c>
      <c r="L2905">
        <v>7</v>
      </c>
      <c r="M2905">
        <v>0.2</v>
      </c>
      <c r="N2905" s="6">
        <v>12.175800000000001</v>
      </c>
      <c r="O2905" t="str">
        <f t="shared" si="135"/>
        <v/>
      </c>
      <c r="P2905" s="6">
        <f t="shared" si="136"/>
        <v>295.74733333333336</v>
      </c>
      <c r="Q2905">
        <f t="shared" si="137"/>
        <v>197.88920428435785</v>
      </c>
      <c r="R2905" s="16" t="str">
        <f>TEXT(Ecom[[#This Row],[Dates]],"mmm")</f>
        <v>Feb</v>
      </c>
      <c r="S2905" s="16" t="str">
        <f>TEXT(Ecom[[#This Row],[Dates]],"YYYY")</f>
        <v>2026</v>
      </c>
      <c r="T2905" s="16"/>
    </row>
    <row r="2906" spans="1:20" x14ac:dyDescent="0.25">
      <c r="A2906" t="s">
        <v>28</v>
      </c>
      <c r="B2906" s="16">
        <v>46208</v>
      </c>
      <c r="C2906" t="s">
        <v>22</v>
      </c>
      <c r="D2906" t="s">
        <v>15</v>
      </c>
      <c r="E2906" t="s">
        <v>425</v>
      </c>
      <c r="F2906" t="s">
        <v>65</v>
      </c>
      <c r="G2906">
        <v>60035</v>
      </c>
      <c r="H2906" t="s">
        <v>47</v>
      </c>
      <c r="I2906" t="s">
        <v>19</v>
      </c>
      <c r="J2906" t="s">
        <v>21</v>
      </c>
      <c r="K2906" s="6">
        <v>539.65800000000002</v>
      </c>
      <c r="L2906">
        <v>3</v>
      </c>
      <c r="M2906">
        <v>0.3</v>
      </c>
      <c r="N2906" s="6">
        <v>-7.7093999999999996</v>
      </c>
      <c r="O2906">
        <f t="shared" si="135"/>
        <v>-7.7093999999999996</v>
      </c>
      <c r="P2906" s="6">
        <f t="shared" si="136"/>
        <v>286.11266666666666</v>
      </c>
      <c r="Q2906">
        <f t="shared" si="137"/>
        <v>253.34746997925379</v>
      </c>
      <c r="R2906" s="16" t="str">
        <f>TEXT(Ecom[[#This Row],[Dates]],"mmm")</f>
        <v>Jul</v>
      </c>
      <c r="S2906" s="16" t="str">
        <f>TEXT(Ecom[[#This Row],[Dates]],"YYYY")</f>
        <v>2026</v>
      </c>
      <c r="T2906" s="16"/>
    </row>
    <row r="2907" spans="1:20" x14ac:dyDescent="0.25">
      <c r="A2907" t="s">
        <v>28</v>
      </c>
      <c r="B2907" s="16">
        <v>46047</v>
      </c>
      <c r="C2907" t="s">
        <v>44</v>
      </c>
      <c r="D2907" t="s">
        <v>15</v>
      </c>
      <c r="E2907" t="s">
        <v>42</v>
      </c>
      <c r="F2907" t="s">
        <v>43</v>
      </c>
      <c r="G2907">
        <v>98115</v>
      </c>
      <c r="H2907" t="s">
        <v>25</v>
      </c>
      <c r="I2907" t="s">
        <v>26</v>
      </c>
      <c r="J2907" t="s">
        <v>32</v>
      </c>
      <c r="K2907" s="6">
        <v>310.12</v>
      </c>
      <c r="L2907">
        <v>2</v>
      </c>
      <c r="M2907">
        <v>0</v>
      </c>
      <c r="N2907" s="6">
        <v>80.631200000000007</v>
      </c>
      <c r="O2907" t="str">
        <f t="shared" si="135"/>
        <v/>
      </c>
      <c r="P2907" s="6">
        <f t="shared" si="136"/>
        <v>123.69333333333333</v>
      </c>
      <c r="Q2907">
        <f t="shared" si="137"/>
        <v>165.65505898167498</v>
      </c>
      <c r="R2907" s="16" t="str">
        <f>TEXT(Ecom[[#This Row],[Dates]],"mmm")</f>
        <v>Jan</v>
      </c>
      <c r="S2907" s="16" t="str">
        <f>TEXT(Ecom[[#This Row],[Dates]],"YYYY")</f>
        <v>2026</v>
      </c>
      <c r="T2907" s="16"/>
    </row>
    <row r="2908" spans="1:20" x14ac:dyDescent="0.25">
      <c r="A2908" t="s">
        <v>28</v>
      </c>
      <c r="B2908" s="16">
        <v>46333</v>
      </c>
      <c r="C2908" t="s">
        <v>14</v>
      </c>
      <c r="D2908" t="s">
        <v>15</v>
      </c>
      <c r="E2908" t="s">
        <v>67</v>
      </c>
      <c r="F2908" t="s">
        <v>68</v>
      </c>
      <c r="G2908">
        <v>55122</v>
      </c>
      <c r="H2908" t="s">
        <v>47</v>
      </c>
      <c r="I2908" t="s">
        <v>26</v>
      </c>
      <c r="J2908" t="s">
        <v>41</v>
      </c>
      <c r="K2908" s="6">
        <v>8.56</v>
      </c>
      <c r="L2908">
        <v>2</v>
      </c>
      <c r="M2908">
        <v>0</v>
      </c>
      <c r="N2908" s="6">
        <v>3.8519999999999999</v>
      </c>
      <c r="O2908" t="str">
        <f t="shared" si="135"/>
        <v/>
      </c>
      <c r="P2908" s="6">
        <f t="shared" si="136"/>
        <v>25.3</v>
      </c>
      <c r="Q2908">
        <f t="shared" si="137"/>
        <v>165.55517886951927</v>
      </c>
      <c r="R2908" s="16" t="str">
        <f>TEXT(Ecom[[#This Row],[Dates]],"mmm")</f>
        <v>Nov</v>
      </c>
      <c r="S2908" s="16" t="str">
        <f>TEXT(Ecom[[#This Row],[Dates]],"YYYY")</f>
        <v>2026</v>
      </c>
      <c r="T2908" s="16"/>
    </row>
    <row r="2909" spans="1:20" x14ac:dyDescent="0.25">
      <c r="A2909" t="s">
        <v>28</v>
      </c>
      <c r="B2909" s="16">
        <v>45791</v>
      </c>
      <c r="C2909" t="s">
        <v>14</v>
      </c>
      <c r="D2909" t="s">
        <v>15</v>
      </c>
      <c r="E2909" t="s">
        <v>67</v>
      </c>
      <c r="F2909" t="s">
        <v>68</v>
      </c>
      <c r="G2909">
        <v>55122</v>
      </c>
      <c r="H2909" t="s">
        <v>47</v>
      </c>
      <c r="I2909" t="s">
        <v>26</v>
      </c>
      <c r="J2909" t="s">
        <v>32</v>
      </c>
      <c r="K2909" s="6">
        <v>52.4</v>
      </c>
      <c r="L2909">
        <v>5</v>
      </c>
      <c r="M2909">
        <v>0</v>
      </c>
      <c r="N2909" s="6">
        <v>14.148</v>
      </c>
      <c r="O2909" t="str">
        <f t="shared" si="135"/>
        <v/>
      </c>
      <c r="P2909" s="6">
        <f t="shared" si="136"/>
        <v>26.186666666666667</v>
      </c>
      <c r="Q2909">
        <f t="shared" si="137"/>
        <v>42.481643443134693</v>
      </c>
      <c r="R2909" s="16" t="str">
        <f>TEXT(Ecom[[#This Row],[Dates]],"mmm")</f>
        <v>May</v>
      </c>
      <c r="S2909" s="16" t="str">
        <f>TEXT(Ecom[[#This Row],[Dates]],"YYYY")</f>
        <v>2025</v>
      </c>
      <c r="T2909" s="16"/>
    </row>
    <row r="2910" spans="1:20" x14ac:dyDescent="0.25">
      <c r="A2910" t="s">
        <v>28</v>
      </c>
      <c r="B2910" s="16">
        <v>46346</v>
      </c>
      <c r="C2910" t="s">
        <v>14</v>
      </c>
      <c r="D2910" t="s">
        <v>15</v>
      </c>
      <c r="E2910" t="s">
        <v>67</v>
      </c>
      <c r="F2910" t="s">
        <v>68</v>
      </c>
      <c r="G2910">
        <v>55122</v>
      </c>
      <c r="H2910" t="s">
        <v>47</v>
      </c>
      <c r="I2910" t="s">
        <v>26</v>
      </c>
      <c r="J2910" t="s">
        <v>27</v>
      </c>
      <c r="K2910" s="6">
        <v>14.94</v>
      </c>
      <c r="L2910">
        <v>3</v>
      </c>
      <c r="M2910">
        <v>0</v>
      </c>
      <c r="N2910" s="6">
        <v>6.8723999999999998</v>
      </c>
      <c r="O2910" t="str">
        <f t="shared" si="135"/>
        <v/>
      </c>
      <c r="P2910" s="6">
        <f t="shared" si="136"/>
        <v>137.76533333333336</v>
      </c>
      <c r="Q2910">
        <f t="shared" si="137"/>
        <v>144.35726526560055</v>
      </c>
      <c r="R2910" s="16" t="str">
        <f>TEXT(Ecom[[#This Row],[Dates]],"mmm")</f>
        <v>Nov</v>
      </c>
      <c r="S2910" s="16" t="str">
        <f>TEXT(Ecom[[#This Row],[Dates]],"YYYY")</f>
        <v>2026</v>
      </c>
      <c r="T2910" s="16"/>
    </row>
    <row r="2911" spans="1:20" x14ac:dyDescent="0.25">
      <c r="A2911" t="s">
        <v>28</v>
      </c>
      <c r="B2911" s="16">
        <v>46099</v>
      </c>
      <c r="C2911" t="s">
        <v>14</v>
      </c>
      <c r="D2911" t="s">
        <v>15</v>
      </c>
      <c r="E2911" t="s">
        <v>42</v>
      </c>
      <c r="F2911" t="s">
        <v>43</v>
      </c>
      <c r="G2911">
        <v>98103</v>
      </c>
      <c r="H2911" t="s">
        <v>25</v>
      </c>
      <c r="I2911" t="s">
        <v>26</v>
      </c>
      <c r="J2911" t="s">
        <v>77</v>
      </c>
      <c r="K2911" s="6">
        <v>11.22</v>
      </c>
      <c r="L2911">
        <v>3</v>
      </c>
      <c r="M2911">
        <v>0</v>
      </c>
      <c r="N2911" s="6">
        <v>0.22439999999999999</v>
      </c>
      <c r="O2911" t="str">
        <f t="shared" si="135"/>
        <v/>
      </c>
      <c r="P2911" s="6">
        <f t="shared" si="136"/>
        <v>146.58533333333335</v>
      </c>
      <c r="Q2911">
        <f t="shared" si="137"/>
        <v>156.49673569900571</v>
      </c>
      <c r="R2911" s="16" t="str">
        <f>TEXT(Ecom[[#This Row],[Dates]],"mmm")</f>
        <v>Mar</v>
      </c>
      <c r="S2911" s="16" t="str">
        <f>TEXT(Ecom[[#This Row],[Dates]],"YYYY")</f>
        <v>2026</v>
      </c>
      <c r="T2911" s="16"/>
    </row>
    <row r="2912" spans="1:20" x14ac:dyDescent="0.25">
      <c r="A2912" t="s">
        <v>28</v>
      </c>
      <c r="B2912" s="16">
        <v>45862</v>
      </c>
      <c r="C2912" t="s">
        <v>14</v>
      </c>
      <c r="D2912" t="s">
        <v>15</v>
      </c>
      <c r="E2912" t="s">
        <v>282</v>
      </c>
      <c r="F2912" t="s">
        <v>30</v>
      </c>
      <c r="G2912">
        <v>33065</v>
      </c>
      <c r="H2912" t="s">
        <v>18</v>
      </c>
      <c r="I2912" t="s">
        <v>26</v>
      </c>
      <c r="J2912" t="s">
        <v>38</v>
      </c>
      <c r="K2912" s="6">
        <v>387.13600000000002</v>
      </c>
      <c r="L2912">
        <v>4</v>
      </c>
      <c r="M2912">
        <v>0.2</v>
      </c>
      <c r="N2912" s="6">
        <v>24.196000000000002</v>
      </c>
      <c r="O2912" t="str">
        <f t="shared" si="135"/>
        <v/>
      </c>
      <c r="P2912" s="6">
        <f t="shared" si="136"/>
        <v>154.512</v>
      </c>
      <c r="Q2912">
        <f t="shared" si="137"/>
        <v>170.8145211296181</v>
      </c>
      <c r="R2912" s="16" t="str">
        <f>TEXT(Ecom[[#This Row],[Dates]],"mmm")</f>
        <v>Jul</v>
      </c>
      <c r="S2912" s="16" t="str">
        <f>TEXT(Ecom[[#This Row],[Dates]],"YYYY")</f>
        <v>2025</v>
      </c>
      <c r="T2912" s="16"/>
    </row>
    <row r="2913" spans="1:20" x14ac:dyDescent="0.25">
      <c r="A2913" t="s">
        <v>28</v>
      </c>
      <c r="B2913" s="16">
        <v>45740</v>
      </c>
      <c r="C2913" t="s">
        <v>14</v>
      </c>
      <c r="D2913" t="s">
        <v>15</v>
      </c>
      <c r="E2913" t="s">
        <v>426</v>
      </c>
      <c r="F2913" t="s">
        <v>76</v>
      </c>
      <c r="G2913">
        <v>11550</v>
      </c>
      <c r="H2913" t="s">
        <v>57</v>
      </c>
      <c r="I2913" t="s">
        <v>26</v>
      </c>
      <c r="J2913" t="s">
        <v>60</v>
      </c>
      <c r="K2913" s="6">
        <v>41.4</v>
      </c>
      <c r="L2913">
        <v>5</v>
      </c>
      <c r="M2913">
        <v>0</v>
      </c>
      <c r="N2913" s="6">
        <v>19.457999999999998</v>
      </c>
      <c r="O2913" t="str">
        <f t="shared" si="135"/>
        <v/>
      </c>
      <c r="P2913" s="6">
        <f t="shared" si="136"/>
        <v>38.650666666666666</v>
      </c>
      <c r="Q2913">
        <f t="shared" si="137"/>
        <v>91.920046588003544</v>
      </c>
      <c r="R2913" s="16" t="str">
        <f>TEXT(Ecom[[#This Row],[Dates]],"mmm")</f>
        <v>Mar</v>
      </c>
      <c r="S2913" s="16" t="str">
        <f>TEXT(Ecom[[#This Row],[Dates]],"YYYY")</f>
        <v>2025</v>
      </c>
      <c r="T2913" s="16"/>
    </row>
    <row r="2914" spans="1:20" x14ac:dyDescent="0.25">
      <c r="A2914" t="s">
        <v>28</v>
      </c>
      <c r="B2914" s="16">
        <v>46236</v>
      </c>
      <c r="C2914" t="s">
        <v>14</v>
      </c>
      <c r="D2914" t="s">
        <v>15</v>
      </c>
      <c r="E2914" t="s">
        <v>426</v>
      </c>
      <c r="F2914" t="s">
        <v>76</v>
      </c>
      <c r="G2914">
        <v>11550</v>
      </c>
      <c r="H2914" t="s">
        <v>57</v>
      </c>
      <c r="I2914" t="s">
        <v>26</v>
      </c>
      <c r="J2914" t="s">
        <v>34</v>
      </c>
      <c r="K2914" s="6">
        <v>35</v>
      </c>
      <c r="L2914">
        <v>4</v>
      </c>
      <c r="M2914">
        <v>0</v>
      </c>
      <c r="N2914" s="6">
        <v>10.5</v>
      </c>
      <c r="O2914" t="str">
        <f t="shared" si="135"/>
        <v/>
      </c>
      <c r="P2914" s="6">
        <f t="shared" si="136"/>
        <v>70.090666666666664</v>
      </c>
      <c r="Q2914">
        <f t="shared" si="137"/>
        <v>78.721322692892542</v>
      </c>
      <c r="R2914" s="16" t="str">
        <f>TEXT(Ecom[[#This Row],[Dates]],"mmm")</f>
        <v>Aug</v>
      </c>
      <c r="S2914" s="16" t="str">
        <f>TEXT(Ecom[[#This Row],[Dates]],"YYYY")</f>
        <v>2026</v>
      </c>
      <c r="T2914" s="16"/>
    </row>
    <row r="2915" spans="1:20" x14ac:dyDescent="0.25">
      <c r="A2915" t="s">
        <v>28</v>
      </c>
      <c r="B2915" s="16">
        <v>46265</v>
      </c>
      <c r="C2915" t="s">
        <v>14</v>
      </c>
      <c r="D2915" t="s">
        <v>15</v>
      </c>
      <c r="E2915" t="s">
        <v>426</v>
      </c>
      <c r="F2915" t="s">
        <v>76</v>
      </c>
      <c r="G2915">
        <v>11550</v>
      </c>
      <c r="H2915" t="s">
        <v>57</v>
      </c>
      <c r="I2915" t="s">
        <v>26</v>
      </c>
      <c r="J2915" t="s">
        <v>37</v>
      </c>
      <c r="K2915" s="6">
        <v>39.552</v>
      </c>
      <c r="L2915">
        <v>3</v>
      </c>
      <c r="M2915">
        <v>0.2</v>
      </c>
      <c r="N2915" s="6">
        <v>14.3376</v>
      </c>
      <c r="O2915" t="str">
        <f t="shared" si="135"/>
        <v/>
      </c>
      <c r="P2915" s="6">
        <f t="shared" si="136"/>
        <v>62.610666666666667</v>
      </c>
      <c r="Q2915">
        <f t="shared" si="137"/>
        <v>47.655328590946802</v>
      </c>
      <c r="R2915" s="16" t="str">
        <f>TEXT(Ecom[[#This Row],[Dates]],"mmm")</f>
        <v>Aug</v>
      </c>
      <c r="S2915" s="16" t="str">
        <f>TEXT(Ecom[[#This Row],[Dates]],"YYYY")</f>
        <v>2026</v>
      </c>
      <c r="T2915" s="16"/>
    </row>
    <row r="2916" spans="1:20" x14ac:dyDescent="0.25">
      <c r="A2916" t="s">
        <v>13</v>
      </c>
      <c r="B2916" s="16">
        <v>46088</v>
      </c>
      <c r="C2916" t="s">
        <v>14</v>
      </c>
      <c r="D2916" t="s">
        <v>15</v>
      </c>
      <c r="E2916" t="s">
        <v>427</v>
      </c>
      <c r="F2916" t="s">
        <v>74</v>
      </c>
      <c r="G2916">
        <v>46060</v>
      </c>
      <c r="H2916" t="s">
        <v>47</v>
      </c>
      <c r="I2916" t="s">
        <v>35</v>
      </c>
      <c r="J2916" t="s">
        <v>36</v>
      </c>
      <c r="K2916" s="6">
        <v>135.72</v>
      </c>
      <c r="L2916">
        <v>3</v>
      </c>
      <c r="M2916">
        <v>0</v>
      </c>
      <c r="N2916" s="6">
        <v>35.287199999999999</v>
      </c>
      <c r="O2916" t="str">
        <f t="shared" si="135"/>
        <v/>
      </c>
      <c r="P2916" s="6">
        <f t="shared" si="136"/>
        <v>137.41333333333333</v>
      </c>
      <c r="Q2916">
        <f t="shared" si="137"/>
        <v>87.22831625873178</v>
      </c>
      <c r="R2916" s="16" t="str">
        <f>TEXT(Ecom[[#This Row],[Dates]],"mmm")</f>
        <v>Mar</v>
      </c>
      <c r="S2916" s="16" t="str">
        <f>TEXT(Ecom[[#This Row],[Dates]],"YYYY")</f>
        <v>2026</v>
      </c>
      <c r="T2916" s="16"/>
    </row>
    <row r="2917" spans="1:20" x14ac:dyDescent="0.25">
      <c r="A2917" t="s">
        <v>13</v>
      </c>
      <c r="B2917" s="16">
        <v>45751</v>
      </c>
      <c r="C2917" t="s">
        <v>14</v>
      </c>
      <c r="D2917" t="s">
        <v>15</v>
      </c>
      <c r="E2917" t="s">
        <v>427</v>
      </c>
      <c r="F2917" t="s">
        <v>74</v>
      </c>
      <c r="G2917">
        <v>46060</v>
      </c>
      <c r="H2917" t="s">
        <v>47</v>
      </c>
      <c r="I2917" t="s">
        <v>26</v>
      </c>
      <c r="J2917" t="s">
        <v>37</v>
      </c>
      <c r="K2917" s="6">
        <v>12.56</v>
      </c>
      <c r="L2917">
        <v>2</v>
      </c>
      <c r="M2917">
        <v>0</v>
      </c>
      <c r="N2917" s="6">
        <v>5.6520000000000001</v>
      </c>
      <c r="O2917" t="str">
        <f t="shared" si="135"/>
        <v/>
      </c>
      <c r="P2917" s="6">
        <f t="shared" si="136"/>
        <v>94.157333333333327</v>
      </c>
      <c r="Q2917">
        <f t="shared" si="137"/>
        <v>93.629249181130461</v>
      </c>
      <c r="R2917" s="16" t="str">
        <f>TEXT(Ecom[[#This Row],[Dates]],"mmm")</f>
        <v>Apr</v>
      </c>
      <c r="S2917" s="16" t="str">
        <f>TEXT(Ecom[[#This Row],[Dates]],"YYYY")</f>
        <v>2025</v>
      </c>
      <c r="T2917" s="16"/>
    </row>
    <row r="2918" spans="1:20" x14ac:dyDescent="0.25">
      <c r="A2918" t="s">
        <v>13</v>
      </c>
      <c r="B2918" s="16">
        <v>46258</v>
      </c>
      <c r="C2918" t="s">
        <v>14</v>
      </c>
      <c r="D2918" t="s">
        <v>15</v>
      </c>
      <c r="E2918" t="s">
        <v>427</v>
      </c>
      <c r="F2918" t="s">
        <v>74</v>
      </c>
      <c r="G2918">
        <v>46060</v>
      </c>
      <c r="H2918" t="s">
        <v>47</v>
      </c>
      <c r="I2918" t="s">
        <v>35</v>
      </c>
      <c r="J2918" t="s">
        <v>36</v>
      </c>
      <c r="K2918" s="6">
        <v>263.95999999999998</v>
      </c>
      <c r="L2918">
        <v>4</v>
      </c>
      <c r="M2918">
        <v>0</v>
      </c>
      <c r="N2918" s="6">
        <v>71.269199999999998</v>
      </c>
      <c r="O2918" t="str">
        <f t="shared" si="135"/>
        <v/>
      </c>
      <c r="P2918" s="6">
        <f t="shared" si="136"/>
        <v>95.237333333333325</v>
      </c>
      <c r="Q2918">
        <f t="shared" si="137"/>
        <v>100.17406450773572</v>
      </c>
      <c r="R2918" s="16" t="str">
        <f>TEXT(Ecom[[#This Row],[Dates]],"mmm")</f>
        <v>Aug</v>
      </c>
      <c r="S2918" s="16" t="str">
        <f>TEXT(Ecom[[#This Row],[Dates]],"YYYY")</f>
        <v>2026</v>
      </c>
      <c r="T2918" s="16"/>
    </row>
    <row r="2919" spans="1:20" x14ac:dyDescent="0.25">
      <c r="A2919" t="s">
        <v>62</v>
      </c>
      <c r="B2919" s="16">
        <v>46143</v>
      </c>
      <c r="C2919" t="s">
        <v>14</v>
      </c>
      <c r="D2919" t="s">
        <v>15</v>
      </c>
      <c r="E2919" t="s">
        <v>135</v>
      </c>
      <c r="F2919" t="s">
        <v>46</v>
      </c>
      <c r="G2919">
        <v>75220</v>
      </c>
      <c r="H2919" t="s">
        <v>47</v>
      </c>
      <c r="I2919" t="s">
        <v>26</v>
      </c>
      <c r="J2919" t="s">
        <v>34</v>
      </c>
      <c r="K2919" s="6">
        <v>5.952</v>
      </c>
      <c r="L2919">
        <v>1</v>
      </c>
      <c r="M2919">
        <v>0.2</v>
      </c>
      <c r="N2919" s="6">
        <v>0.372</v>
      </c>
      <c r="O2919" t="str">
        <f t="shared" si="135"/>
        <v/>
      </c>
      <c r="P2919" s="6">
        <f t="shared" si="136"/>
        <v>12.040000000000001</v>
      </c>
      <c r="Q2919">
        <f t="shared" si="137"/>
        <v>68.546554349472473</v>
      </c>
      <c r="R2919" s="16" t="str">
        <f>TEXT(Ecom[[#This Row],[Dates]],"mmm")</f>
        <v>May</v>
      </c>
      <c r="S2919" s="16" t="str">
        <f>TEXT(Ecom[[#This Row],[Dates]],"YYYY")</f>
        <v>2026</v>
      </c>
      <c r="T2919" s="16"/>
    </row>
    <row r="2920" spans="1:20" x14ac:dyDescent="0.25">
      <c r="A2920" t="s">
        <v>168</v>
      </c>
      <c r="B2920" s="16">
        <v>46016</v>
      </c>
      <c r="C2920" t="s">
        <v>22</v>
      </c>
      <c r="D2920" t="s">
        <v>15</v>
      </c>
      <c r="E2920" t="s">
        <v>55</v>
      </c>
      <c r="F2920" t="s">
        <v>56</v>
      </c>
      <c r="G2920">
        <v>19140</v>
      </c>
      <c r="H2920" t="s">
        <v>57</v>
      </c>
      <c r="I2920" t="s">
        <v>26</v>
      </c>
      <c r="J2920" t="s">
        <v>77</v>
      </c>
      <c r="K2920" s="6">
        <v>15.8</v>
      </c>
      <c r="L2920">
        <v>5</v>
      </c>
      <c r="M2920">
        <v>0.2</v>
      </c>
      <c r="N2920" s="6">
        <v>2.37</v>
      </c>
      <c r="O2920" t="str">
        <f t="shared" si="135"/>
        <v/>
      </c>
      <c r="P2920" s="6">
        <f t="shared" si="136"/>
        <v>33.538666666666664</v>
      </c>
      <c r="Q2920">
        <f t="shared" si="137"/>
        <v>50.589881722936859</v>
      </c>
      <c r="R2920" s="16" t="str">
        <f>TEXT(Ecom[[#This Row],[Dates]],"mmm")</f>
        <v>Dec</v>
      </c>
      <c r="S2920" s="16" t="str">
        <f>TEXT(Ecom[[#This Row],[Dates]],"YYYY")</f>
        <v>2025</v>
      </c>
      <c r="T2920" s="16"/>
    </row>
    <row r="2921" spans="1:20" x14ac:dyDescent="0.25">
      <c r="A2921" t="s">
        <v>168</v>
      </c>
      <c r="B2921" s="16">
        <v>45913</v>
      </c>
      <c r="C2921" t="s">
        <v>22</v>
      </c>
      <c r="D2921" t="s">
        <v>15</v>
      </c>
      <c r="E2921" t="s">
        <v>55</v>
      </c>
      <c r="F2921" t="s">
        <v>56</v>
      </c>
      <c r="G2921">
        <v>19140</v>
      </c>
      <c r="H2921" t="s">
        <v>57</v>
      </c>
      <c r="I2921" t="s">
        <v>19</v>
      </c>
      <c r="J2921" t="s">
        <v>33</v>
      </c>
      <c r="K2921" s="6">
        <v>14.368</v>
      </c>
      <c r="L2921">
        <v>2</v>
      </c>
      <c r="M2921">
        <v>0.2</v>
      </c>
      <c r="N2921" s="6">
        <v>3.9512</v>
      </c>
      <c r="O2921" t="str">
        <f t="shared" si="135"/>
        <v/>
      </c>
      <c r="P2921" s="6">
        <f t="shared" si="136"/>
        <v>71.372</v>
      </c>
      <c r="Q2921">
        <f t="shared" si="137"/>
        <v>39.6794306709455</v>
      </c>
      <c r="R2921" s="16" t="str">
        <f>TEXT(Ecom[[#This Row],[Dates]],"mmm")</f>
        <v>Sep</v>
      </c>
      <c r="S2921" s="16" t="str">
        <f>TEXT(Ecom[[#This Row],[Dates]],"YYYY")</f>
        <v>2025</v>
      </c>
      <c r="T2921" s="16"/>
    </row>
    <row r="2922" spans="1:20" x14ac:dyDescent="0.25">
      <c r="A2922" t="s">
        <v>168</v>
      </c>
      <c r="B2922" s="16">
        <v>46094</v>
      </c>
      <c r="C2922" t="s">
        <v>22</v>
      </c>
      <c r="D2922" t="s">
        <v>15</v>
      </c>
      <c r="E2922" t="s">
        <v>55</v>
      </c>
      <c r="F2922" t="s">
        <v>56</v>
      </c>
      <c r="G2922">
        <v>19140</v>
      </c>
      <c r="H2922" t="s">
        <v>57</v>
      </c>
      <c r="I2922" t="s">
        <v>19</v>
      </c>
      <c r="J2922" t="s">
        <v>33</v>
      </c>
      <c r="K2922" s="6">
        <v>70.447999999999993</v>
      </c>
      <c r="L2922">
        <v>7</v>
      </c>
      <c r="M2922">
        <v>0.2</v>
      </c>
      <c r="N2922" s="6">
        <v>12.3284</v>
      </c>
      <c r="O2922" t="str">
        <f t="shared" si="135"/>
        <v/>
      </c>
      <c r="P2922" s="6">
        <f t="shared" si="136"/>
        <v>67.876666666666665</v>
      </c>
      <c r="Q2922">
        <f t="shared" si="137"/>
        <v>54.201074506227549</v>
      </c>
      <c r="R2922" s="16" t="str">
        <f>TEXT(Ecom[[#This Row],[Dates]],"mmm")</f>
        <v>Mar</v>
      </c>
      <c r="S2922" s="16" t="str">
        <f>TEXT(Ecom[[#This Row],[Dates]],"YYYY")</f>
        <v>2026</v>
      </c>
      <c r="T2922" s="16"/>
    </row>
    <row r="2923" spans="1:20" x14ac:dyDescent="0.25">
      <c r="A2923" t="s">
        <v>168</v>
      </c>
      <c r="B2923" s="16">
        <v>46085</v>
      </c>
      <c r="C2923" t="s">
        <v>14</v>
      </c>
      <c r="D2923" t="s">
        <v>15</v>
      </c>
      <c r="E2923" t="s">
        <v>52</v>
      </c>
      <c r="F2923" t="s">
        <v>24</v>
      </c>
      <c r="G2923">
        <v>94109</v>
      </c>
      <c r="H2923" t="s">
        <v>25</v>
      </c>
      <c r="I2923" t="s">
        <v>26</v>
      </c>
      <c r="J2923" t="s">
        <v>32</v>
      </c>
      <c r="K2923" s="6">
        <v>129.30000000000001</v>
      </c>
      <c r="L2923">
        <v>2</v>
      </c>
      <c r="M2923">
        <v>0</v>
      </c>
      <c r="N2923" s="6">
        <v>6.4649999999999999</v>
      </c>
      <c r="O2923" t="str">
        <f t="shared" si="135"/>
        <v/>
      </c>
      <c r="P2923" s="6">
        <f t="shared" si="136"/>
        <v>46.420666666666676</v>
      </c>
      <c r="Q2923">
        <f t="shared" si="137"/>
        <v>55.010120077699924</v>
      </c>
      <c r="R2923" s="16" t="str">
        <f>TEXT(Ecom[[#This Row],[Dates]],"mmm")</f>
        <v>Mar</v>
      </c>
      <c r="S2923" s="16" t="str">
        <f>TEXT(Ecom[[#This Row],[Dates]],"YYYY")</f>
        <v>2026</v>
      </c>
      <c r="T2923" s="16"/>
    </row>
    <row r="2924" spans="1:20" x14ac:dyDescent="0.25">
      <c r="A2924" t="s">
        <v>13</v>
      </c>
      <c r="B2924" s="16">
        <v>45707</v>
      </c>
      <c r="C2924" t="s">
        <v>44</v>
      </c>
      <c r="D2924" t="s">
        <v>15</v>
      </c>
      <c r="E2924" t="s">
        <v>164</v>
      </c>
      <c r="F2924" t="s">
        <v>46</v>
      </c>
      <c r="G2924">
        <v>78745</v>
      </c>
      <c r="H2924" t="s">
        <v>47</v>
      </c>
      <c r="I2924" t="s">
        <v>26</v>
      </c>
      <c r="J2924" t="s">
        <v>37</v>
      </c>
      <c r="K2924" s="6">
        <v>3.8820000000000001</v>
      </c>
      <c r="L2924">
        <v>3</v>
      </c>
      <c r="M2924">
        <v>0.8</v>
      </c>
      <c r="N2924" s="6">
        <v>-5.8230000000000004</v>
      </c>
      <c r="O2924">
        <f t="shared" si="135"/>
        <v>-5.8230000000000004</v>
      </c>
      <c r="P2924" s="6">
        <f t="shared" si="136"/>
        <v>9.9539999999999988</v>
      </c>
      <c r="Q2924">
        <f t="shared" si="137"/>
        <v>44.051521596455252</v>
      </c>
      <c r="R2924" s="16" t="str">
        <f>TEXT(Ecom[[#This Row],[Dates]],"mmm")</f>
        <v>Feb</v>
      </c>
      <c r="S2924" s="16" t="str">
        <f>TEXT(Ecom[[#This Row],[Dates]],"YYYY")</f>
        <v>2025</v>
      </c>
      <c r="T2924" s="16"/>
    </row>
    <row r="2925" spans="1:20" x14ac:dyDescent="0.25">
      <c r="A2925" t="s">
        <v>28</v>
      </c>
      <c r="B2925" s="16">
        <v>46347</v>
      </c>
      <c r="C2925" t="s">
        <v>22</v>
      </c>
      <c r="D2925" t="s">
        <v>15</v>
      </c>
      <c r="E2925" t="s">
        <v>140</v>
      </c>
      <c r="F2925" t="s">
        <v>70</v>
      </c>
      <c r="G2925">
        <v>48234</v>
      </c>
      <c r="H2925" t="s">
        <v>47</v>
      </c>
      <c r="I2925" t="s">
        <v>26</v>
      </c>
      <c r="J2925" t="s">
        <v>77</v>
      </c>
      <c r="K2925" s="6">
        <v>6.08</v>
      </c>
      <c r="L2925">
        <v>1</v>
      </c>
      <c r="M2925">
        <v>0</v>
      </c>
      <c r="N2925" s="6">
        <v>3.04</v>
      </c>
      <c r="O2925" t="str">
        <f t="shared" si="135"/>
        <v/>
      </c>
      <c r="P2925" s="6">
        <f t="shared" si="136"/>
        <v>32.229999999999997</v>
      </c>
      <c r="Q2925">
        <f t="shared" si="137"/>
        <v>32.695579227734093</v>
      </c>
      <c r="R2925" s="16" t="str">
        <f>TEXT(Ecom[[#This Row],[Dates]],"mmm")</f>
        <v>Nov</v>
      </c>
      <c r="S2925" s="16" t="str">
        <f>TEXT(Ecom[[#This Row],[Dates]],"YYYY")</f>
        <v>2026</v>
      </c>
      <c r="T2925" s="16"/>
    </row>
    <row r="2926" spans="1:20" x14ac:dyDescent="0.25">
      <c r="A2926" t="s">
        <v>62</v>
      </c>
      <c r="B2926" s="16">
        <v>46011</v>
      </c>
      <c r="C2926" t="s">
        <v>14</v>
      </c>
      <c r="D2926" t="s">
        <v>15</v>
      </c>
      <c r="E2926" t="s">
        <v>317</v>
      </c>
      <c r="F2926" t="s">
        <v>76</v>
      </c>
      <c r="G2926">
        <v>13601</v>
      </c>
      <c r="H2926" t="s">
        <v>57</v>
      </c>
      <c r="I2926" t="s">
        <v>26</v>
      </c>
      <c r="J2926" t="s">
        <v>38</v>
      </c>
      <c r="K2926" s="6">
        <v>19.899999999999999</v>
      </c>
      <c r="L2926">
        <v>1</v>
      </c>
      <c r="M2926">
        <v>0</v>
      </c>
      <c r="N2926" s="6">
        <v>8.9550000000000001</v>
      </c>
      <c r="O2926" t="str">
        <f t="shared" si="135"/>
        <v/>
      </c>
      <c r="P2926" s="6">
        <f t="shared" si="136"/>
        <v>36.483333333333327</v>
      </c>
      <c r="Q2926">
        <f t="shared" si="137"/>
        <v>25.105912498261642</v>
      </c>
      <c r="R2926" s="16" t="str">
        <f>TEXT(Ecom[[#This Row],[Dates]],"mmm")</f>
        <v>Dec</v>
      </c>
      <c r="S2926" s="16" t="str">
        <f>TEXT(Ecom[[#This Row],[Dates]],"YYYY")</f>
        <v>2025</v>
      </c>
      <c r="T2926" s="16"/>
    </row>
    <row r="2927" spans="1:20" x14ac:dyDescent="0.25">
      <c r="A2927" t="s">
        <v>62</v>
      </c>
      <c r="B2927" s="16">
        <v>45974</v>
      </c>
      <c r="C2927" t="s">
        <v>14</v>
      </c>
      <c r="D2927" t="s">
        <v>15</v>
      </c>
      <c r="E2927" t="s">
        <v>317</v>
      </c>
      <c r="F2927" t="s">
        <v>76</v>
      </c>
      <c r="G2927">
        <v>13601</v>
      </c>
      <c r="H2927" t="s">
        <v>57</v>
      </c>
      <c r="I2927" t="s">
        <v>19</v>
      </c>
      <c r="J2927" t="s">
        <v>33</v>
      </c>
      <c r="K2927" s="6">
        <v>70.709999999999994</v>
      </c>
      <c r="L2927">
        <v>1</v>
      </c>
      <c r="M2927">
        <v>0</v>
      </c>
      <c r="N2927" s="6">
        <v>4.9497</v>
      </c>
      <c r="O2927" t="str">
        <f t="shared" si="135"/>
        <v/>
      </c>
      <c r="P2927" s="6">
        <f t="shared" si="136"/>
        <v>32.729999999999997</v>
      </c>
      <c r="Q2927">
        <f t="shared" si="137"/>
        <v>28.120726111482909</v>
      </c>
      <c r="R2927" s="16" t="str">
        <f>TEXT(Ecom[[#This Row],[Dates]],"mmm")</f>
        <v>Nov</v>
      </c>
      <c r="S2927" s="16" t="str">
        <f>TEXT(Ecom[[#This Row],[Dates]],"YYYY")</f>
        <v>2025</v>
      </c>
      <c r="T2927" s="16"/>
    </row>
    <row r="2928" spans="1:20" x14ac:dyDescent="0.25">
      <c r="A2928" t="s">
        <v>13</v>
      </c>
      <c r="B2928" s="16">
        <v>45846</v>
      </c>
      <c r="C2928" t="s">
        <v>14</v>
      </c>
      <c r="D2928" t="s">
        <v>15</v>
      </c>
      <c r="E2928" t="s">
        <v>103</v>
      </c>
      <c r="F2928" t="s">
        <v>167</v>
      </c>
      <c r="G2928">
        <v>31907</v>
      </c>
      <c r="H2928" t="s">
        <v>18</v>
      </c>
      <c r="I2928" t="s">
        <v>19</v>
      </c>
      <c r="J2928" t="s">
        <v>33</v>
      </c>
      <c r="K2928" s="6">
        <v>18.84</v>
      </c>
      <c r="L2928">
        <v>3</v>
      </c>
      <c r="M2928">
        <v>0</v>
      </c>
      <c r="N2928" s="6">
        <v>7.9127999999999998</v>
      </c>
      <c r="O2928" t="str">
        <f t="shared" si="135"/>
        <v/>
      </c>
      <c r="P2928" s="6">
        <f t="shared" si="136"/>
        <v>553.55600000000004</v>
      </c>
      <c r="Q2928">
        <f t="shared" si="137"/>
        <v>623.5641829395247</v>
      </c>
      <c r="R2928" s="16" t="str">
        <f>TEXT(Ecom[[#This Row],[Dates]],"mmm")</f>
        <v>Jul</v>
      </c>
      <c r="S2928" s="16" t="str">
        <f>TEXT(Ecom[[#This Row],[Dates]],"YYYY")</f>
        <v>2025</v>
      </c>
      <c r="T2928" s="16"/>
    </row>
    <row r="2929" spans="1:20" x14ac:dyDescent="0.25">
      <c r="A2929" t="s">
        <v>28</v>
      </c>
      <c r="B2929" s="16">
        <v>45680</v>
      </c>
      <c r="C2929" t="s">
        <v>14</v>
      </c>
      <c r="D2929" t="s">
        <v>15</v>
      </c>
      <c r="E2929" t="s">
        <v>428</v>
      </c>
      <c r="F2929" t="s">
        <v>68</v>
      </c>
      <c r="G2929">
        <v>55124</v>
      </c>
      <c r="H2929" t="s">
        <v>47</v>
      </c>
      <c r="I2929" t="s">
        <v>26</v>
      </c>
      <c r="J2929" t="s">
        <v>34</v>
      </c>
      <c r="K2929" s="6">
        <v>8.64</v>
      </c>
      <c r="L2929">
        <v>3</v>
      </c>
      <c r="M2929">
        <v>0</v>
      </c>
      <c r="N2929" s="6">
        <v>2.5055999999999998</v>
      </c>
      <c r="O2929" t="str">
        <f t="shared" si="135"/>
        <v/>
      </c>
      <c r="P2929" s="6">
        <f t="shared" si="136"/>
        <v>553.86266666666677</v>
      </c>
      <c r="Q2929">
        <f t="shared" si="137"/>
        <v>695.56960880141128</v>
      </c>
      <c r="R2929" s="16" t="str">
        <f>TEXT(Ecom[[#This Row],[Dates]],"mmm")</f>
        <v>Jan</v>
      </c>
      <c r="S2929" s="16" t="str">
        <f>TEXT(Ecom[[#This Row],[Dates]],"YYYY")</f>
        <v>2025</v>
      </c>
      <c r="T2929" s="16"/>
    </row>
    <row r="2930" spans="1:20" x14ac:dyDescent="0.25">
      <c r="A2930" t="s">
        <v>28</v>
      </c>
      <c r="B2930" s="16">
        <v>46151</v>
      </c>
      <c r="C2930" t="s">
        <v>44</v>
      </c>
      <c r="D2930" t="s">
        <v>15</v>
      </c>
      <c r="E2930" t="s">
        <v>223</v>
      </c>
      <c r="F2930" t="s">
        <v>40</v>
      </c>
      <c r="G2930">
        <v>27217</v>
      </c>
      <c r="H2930" t="s">
        <v>18</v>
      </c>
      <c r="I2930" t="s">
        <v>26</v>
      </c>
      <c r="J2930" t="s">
        <v>37</v>
      </c>
      <c r="K2930" s="6">
        <v>1633.1880000000001</v>
      </c>
      <c r="L2930">
        <v>4</v>
      </c>
      <c r="M2930">
        <v>0.7</v>
      </c>
      <c r="N2930" s="6">
        <v>-1306.5504000000001</v>
      </c>
      <c r="O2930">
        <f t="shared" si="135"/>
        <v>-1306.5504000000001</v>
      </c>
      <c r="P2930" s="6">
        <f t="shared" si="136"/>
        <v>553.18533333333335</v>
      </c>
      <c r="Q2930">
        <f t="shared" si="137"/>
        <v>763.67918553936909</v>
      </c>
      <c r="R2930" s="16" t="str">
        <f>TEXT(Ecom[[#This Row],[Dates]],"mmm")</f>
        <v>May</v>
      </c>
      <c r="S2930" s="16" t="str">
        <f>TEXT(Ecom[[#This Row],[Dates]],"YYYY")</f>
        <v>2026</v>
      </c>
      <c r="T2930" s="16"/>
    </row>
    <row r="2931" spans="1:20" x14ac:dyDescent="0.25">
      <c r="A2931" t="s">
        <v>28</v>
      </c>
      <c r="B2931" s="16">
        <v>46301</v>
      </c>
      <c r="C2931" t="s">
        <v>44</v>
      </c>
      <c r="D2931" t="s">
        <v>15</v>
      </c>
      <c r="E2931" t="s">
        <v>137</v>
      </c>
      <c r="F2931" t="s">
        <v>70</v>
      </c>
      <c r="G2931">
        <v>48601</v>
      </c>
      <c r="H2931" t="s">
        <v>47</v>
      </c>
      <c r="I2931" t="s">
        <v>19</v>
      </c>
      <c r="J2931" t="s">
        <v>33</v>
      </c>
      <c r="K2931" s="6">
        <v>19.760000000000002</v>
      </c>
      <c r="L2931">
        <v>4</v>
      </c>
      <c r="M2931">
        <v>0</v>
      </c>
      <c r="N2931" s="6">
        <v>8.2992000000000008</v>
      </c>
      <c r="O2931" t="str">
        <f t="shared" si="135"/>
        <v/>
      </c>
      <c r="P2931" s="6">
        <f t="shared" si="136"/>
        <v>11.216000000000001</v>
      </c>
      <c r="Q2931">
        <f t="shared" si="137"/>
        <v>441.22100733843212</v>
      </c>
      <c r="R2931" s="16" t="str">
        <f>TEXT(Ecom[[#This Row],[Dates]],"mmm")</f>
        <v>Oct</v>
      </c>
      <c r="S2931" s="16" t="str">
        <f>TEXT(Ecom[[#This Row],[Dates]],"YYYY")</f>
        <v>2026</v>
      </c>
      <c r="T2931" s="16"/>
    </row>
    <row r="2932" spans="1:20" x14ac:dyDescent="0.25">
      <c r="A2932" t="s">
        <v>168</v>
      </c>
      <c r="B2932" s="16">
        <v>46153</v>
      </c>
      <c r="C2932" t="s">
        <v>14</v>
      </c>
      <c r="D2932" t="s">
        <v>15</v>
      </c>
      <c r="E2932" t="s">
        <v>52</v>
      </c>
      <c r="F2932" t="s">
        <v>24</v>
      </c>
      <c r="G2932">
        <v>94109</v>
      </c>
      <c r="H2932" t="s">
        <v>25</v>
      </c>
      <c r="I2932" t="s">
        <v>26</v>
      </c>
      <c r="J2932" t="s">
        <v>37</v>
      </c>
      <c r="K2932" s="6">
        <v>6.6079999999999997</v>
      </c>
      <c r="L2932">
        <v>2</v>
      </c>
      <c r="M2932">
        <v>0.2</v>
      </c>
      <c r="N2932" s="6">
        <v>2.2302</v>
      </c>
      <c r="O2932" t="str">
        <f t="shared" si="135"/>
        <v/>
      </c>
      <c r="P2932" s="6">
        <f t="shared" si="136"/>
        <v>52.890666666666668</v>
      </c>
      <c r="Q2932">
        <f t="shared" si="137"/>
        <v>320.00346775250677</v>
      </c>
      <c r="R2932" s="16" t="str">
        <f>TEXT(Ecom[[#This Row],[Dates]],"mmm")</f>
        <v>May</v>
      </c>
      <c r="S2932" s="16" t="str">
        <f>TEXT(Ecom[[#This Row],[Dates]],"YYYY")</f>
        <v>2026</v>
      </c>
      <c r="T2932" s="16"/>
    </row>
    <row r="2933" spans="1:20" x14ac:dyDescent="0.25">
      <c r="A2933" t="s">
        <v>168</v>
      </c>
      <c r="B2933" s="16">
        <v>45697</v>
      </c>
      <c r="C2933" t="s">
        <v>14</v>
      </c>
      <c r="D2933" t="s">
        <v>15</v>
      </c>
      <c r="E2933" t="s">
        <v>52</v>
      </c>
      <c r="F2933" t="s">
        <v>24</v>
      </c>
      <c r="G2933">
        <v>94109</v>
      </c>
      <c r="H2933" t="s">
        <v>25</v>
      </c>
      <c r="I2933" t="s">
        <v>26</v>
      </c>
      <c r="J2933" t="s">
        <v>37</v>
      </c>
      <c r="K2933" s="6">
        <v>7.28</v>
      </c>
      <c r="L2933">
        <v>2</v>
      </c>
      <c r="M2933">
        <v>0.2</v>
      </c>
      <c r="N2933" s="6">
        <v>2.73</v>
      </c>
      <c r="O2933" t="str">
        <f t="shared" si="135"/>
        <v/>
      </c>
      <c r="P2933" s="6">
        <f t="shared" si="136"/>
        <v>102.952</v>
      </c>
      <c r="Q2933">
        <f t="shared" si="137"/>
        <v>61.532166133145644</v>
      </c>
      <c r="R2933" s="16" t="str">
        <f>TEXT(Ecom[[#This Row],[Dates]],"mmm")</f>
        <v>Feb</v>
      </c>
      <c r="S2933" s="16" t="str">
        <f>TEXT(Ecom[[#This Row],[Dates]],"YYYY")</f>
        <v>2025</v>
      </c>
      <c r="T2933" s="16"/>
    </row>
    <row r="2934" spans="1:20" x14ac:dyDescent="0.25">
      <c r="A2934" t="s">
        <v>168</v>
      </c>
      <c r="B2934" s="16">
        <v>45745</v>
      </c>
      <c r="C2934" t="s">
        <v>14</v>
      </c>
      <c r="D2934" t="s">
        <v>15</v>
      </c>
      <c r="E2934" t="s">
        <v>52</v>
      </c>
      <c r="F2934" t="s">
        <v>24</v>
      </c>
      <c r="G2934">
        <v>94109</v>
      </c>
      <c r="H2934" t="s">
        <v>25</v>
      </c>
      <c r="I2934" t="s">
        <v>19</v>
      </c>
      <c r="J2934" t="s">
        <v>21</v>
      </c>
      <c r="K2934" s="6">
        <v>144.78399999999999</v>
      </c>
      <c r="L2934">
        <v>1</v>
      </c>
      <c r="M2934">
        <v>0.2</v>
      </c>
      <c r="N2934" s="6">
        <v>10.8588</v>
      </c>
      <c r="O2934" t="str">
        <f t="shared" si="135"/>
        <v/>
      </c>
      <c r="P2934" s="6">
        <f t="shared" si="136"/>
        <v>244.51733333333334</v>
      </c>
      <c r="Q2934">
        <f t="shared" si="137"/>
        <v>124.4774169873871</v>
      </c>
      <c r="R2934" s="16" t="str">
        <f>TEXT(Ecom[[#This Row],[Dates]],"mmm")</f>
        <v>Mar</v>
      </c>
      <c r="S2934" s="16" t="str">
        <f>TEXT(Ecom[[#This Row],[Dates]],"YYYY")</f>
        <v>2025</v>
      </c>
      <c r="T2934" s="16"/>
    </row>
    <row r="2935" spans="1:20" x14ac:dyDescent="0.25">
      <c r="A2935" t="s">
        <v>28</v>
      </c>
      <c r="B2935" s="16">
        <v>46080</v>
      </c>
      <c r="C2935" t="s">
        <v>14</v>
      </c>
      <c r="D2935" t="s">
        <v>15</v>
      </c>
      <c r="E2935" t="s">
        <v>42</v>
      </c>
      <c r="F2935" t="s">
        <v>43</v>
      </c>
      <c r="G2935">
        <v>98105</v>
      </c>
      <c r="H2935" t="s">
        <v>25</v>
      </c>
      <c r="I2935" t="s">
        <v>35</v>
      </c>
      <c r="J2935" t="s">
        <v>36</v>
      </c>
      <c r="K2935" s="6">
        <v>156.792</v>
      </c>
      <c r="L2935">
        <v>1</v>
      </c>
      <c r="M2935">
        <v>0.2</v>
      </c>
      <c r="N2935" s="6">
        <v>13.7193</v>
      </c>
      <c r="O2935" t="str">
        <f t="shared" si="135"/>
        <v/>
      </c>
      <c r="P2935" s="6">
        <f t="shared" si="136"/>
        <v>208.21933333333334</v>
      </c>
      <c r="Q2935">
        <f t="shared" si="137"/>
        <v>150.26298771992563</v>
      </c>
      <c r="R2935" s="16" t="str">
        <f>TEXT(Ecom[[#This Row],[Dates]],"mmm")</f>
        <v>Feb</v>
      </c>
      <c r="S2935" s="16" t="str">
        <f>TEXT(Ecom[[#This Row],[Dates]],"YYYY")</f>
        <v>2026</v>
      </c>
      <c r="T2935" s="16"/>
    </row>
    <row r="2936" spans="1:20" x14ac:dyDescent="0.25">
      <c r="A2936" t="s">
        <v>28</v>
      </c>
      <c r="B2936" s="16">
        <v>45962</v>
      </c>
      <c r="C2936" t="s">
        <v>14</v>
      </c>
      <c r="D2936" t="s">
        <v>15</v>
      </c>
      <c r="E2936" t="s">
        <v>42</v>
      </c>
      <c r="F2936" t="s">
        <v>43</v>
      </c>
      <c r="G2936">
        <v>98105</v>
      </c>
      <c r="H2936" t="s">
        <v>25</v>
      </c>
      <c r="I2936" t="s">
        <v>35</v>
      </c>
      <c r="J2936" t="s">
        <v>36</v>
      </c>
      <c r="K2936" s="6">
        <v>431.976</v>
      </c>
      <c r="L2936">
        <v>3</v>
      </c>
      <c r="M2936">
        <v>0.2</v>
      </c>
      <c r="N2936" s="6">
        <v>26.9985</v>
      </c>
      <c r="O2936" t="str">
        <f t="shared" si="135"/>
        <v/>
      </c>
      <c r="P2936" s="6">
        <f t="shared" si="136"/>
        <v>171.69133333333332</v>
      </c>
      <c r="Q2936">
        <f t="shared" si="137"/>
        <v>163.64010420567584</v>
      </c>
      <c r="R2936" s="16" t="str">
        <f>TEXT(Ecom[[#This Row],[Dates]],"mmm")</f>
        <v>Nov</v>
      </c>
      <c r="S2936" s="16" t="str">
        <f>TEXT(Ecom[[#This Row],[Dates]],"YYYY")</f>
        <v>2025</v>
      </c>
      <c r="T2936" s="16"/>
    </row>
    <row r="2937" spans="1:20" x14ac:dyDescent="0.25">
      <c r="A2937" t="s">
        <v>28</v>
      </c>
      <c r="B2937" s="16">
        <v>45661</v>
      </c>
      <c r="C2937" t="s">
        <v>14</v>
      </c>
      <c r="D2937" t="s">
        <v>15</v>
      </c>
      <c r="E2937" t="s">
        <v>42</v>
      </c>
      <c r="F2937" t="s">
        <v>43</v>
      </c>
      <c r="G2937">
        <v>98105</v>
      </c>
      <c r="H2937" t="s">
        <v>25</v>
      </c>
      <c r="I2937" t="s">
        <v>26</v>
      </c>
      <c r="J2937" t="s">
        <v>60</v>
      </c>
      <c r="K2937" s="6">
        <v>35.89</v>
      </c>
      <c r="L2937">
        <v>1</v>
      </c>
      <c r="M2937">
        <v>0</v>
      </c>
      <c r="N2937" s="6">
        <v>16.150500000000001</v>
      </c>
      <c r="O2937" t="str">
        <f t="shared" si="135"/>
        <v/>
      </c>
      <c r="P2937" s="6">
        <f t="shared" si="136"/>
        <v>110.39266666666667</v>
      </c>
      <c r="Q2937">
        <f t="shared" si="137"/>
        <v>146.23189479423124</v>
      </c>
      <c r="R2937" s="16" t="str">
        <f>TEXT(Ecom[[#This Row],[Dates]],"mmm")</f>
        <v>Jan</v>
      </c>
      <c r="S2937" s="16" t="str">
        <f>TEXT(Ecom[[#This Row],[Dates]],"YYYY")</f>
        <v>2025</v>
      </c>
      <c r="T2937" s="16"/>
    </row>
    <row r="2938" spans="1:20" x14ac:dyDescent="0.25">
      <c r="A2938" t="s">
        <v>28</v>
      </c>
      <c r="B2938" s="16">
        <v>46318</v>
      </c>
      <c r="C2938" t="s">
        <v>14</v>
      </c>
      <c r="D2938" t="s">
        <v>15</v>
      </c>
      <c r="E2938" t="s">
        <v>42</v>
      </c>
      <c r="F2938" t="s">
        <v>43</v>
      </c>
      <c r="G2938">
        <v>98105</v>
      </c>
      <c r="H2938" t="s">
        <v>25</v>
      </c>
      <c r="I2938" t="s">
        <v>26</v>
      </c>
      <c r="J2938" t="s">
        <v>37</v>
      </c>
      <c r="K2938" s="6">
        <v>47.207999999999998</v>
      </c>
      <c r="L2938">
        <v>7</v>
      </c>
      <c r="M2938">
        <v>0.2</v>
      </c>
      <c r="N2938" s="6">
        <v>15.342599999999999</v>
      </c>
      <c r="O2938" t="str">
        <f t="shared" si="135"/>
        <v/>
      </c>
      <c r="P2938" s="6">
        <f t="shared" si="136"/>
        <v>161.66266666666667</v>
      </c>
      <c r="Q2938">
        <f t="shared" si="137"/>
        <v>108.38203125774842</v>
      </c>
      <c r="R2938" s="16" t="str">
        <f>TEXT(Ecom[[#This Row],[Dates]],"mmm")</f>
        <v>Oct</v>
      </c>
      <c r="S2938" s="16" t="str">
        <f>TEXT(Ecom[[#This Row],[Dates]],"YYYY")</f>
        <v>2026</v>
      </c>
      <c r="T2938" s="16"/>
    </row>
    <row r="2939" spans="1:20" x14ac:dyDescent="0.25">
      <c r="A2939" t="s">
        <v>28</v>
      </c>
      <c r="B2939" s="16">
        <v>46060</v>
      </c>
      <c r="C2939" t="s">
        <v>14</v>
      </c>
      <c r="D2939" t="s">
        <v>15</v>
      </c>
      <c r="E2939" t="s">
        <v>42</v>
      </c>
      <c r="F2939" t="s">
        <v>43</v>
      </c>
      <c r="G2939">
        <v>98105</v>
      </c>
      <c r="H2939" t="s">
        <v>25</v>
      </c>
      <c r="I2939" t="s">
        <v>26</v>
      </c>
      <c r="J2939" t="s">
        <v>41</v>
      </c>
      <c r="K2939" s="6">
        <v>248.08</v>
      </c>
      <c r="L2939">
        <v>7</v>
      </c>
      <c r="M2939">
        <v>0</v>
      </c>
      <c r="N2939" s="6">
        <v>116.5976</v>
      </c>
      <c r="O2939" t="str">
        <f t="shared" si="135"/>
        <v/>
      </c>
      <c r="P2939" s="6">
        <f t="shared" si="136"/>
        <v>165.86266666666666</v>
      </c>
      <c r="Q2939">
        <f t="shared" si="137"/>
        <v>101.63904456894943</v>
      </c>
      <c r="R2939" s="16" t="str">
        <f>TEXT(Ecom[[#This Row],[Dates]],"mmm")</f>
        <v>Feb</v>
      </c>
      <c r="S2939" s="16" t="str">
        <f>TEXT(Ecom[[#This Row],[Dates]],"YYYY")</f>
        <v>2026</v>
      </c>
      <c r="T2939" s="16"/>
    </row>
    <row r="2940" spans="1:20" x14ac:dyDescent="0.25">
      <c r="A2940" t="s">
        <v>28</v>
      </c>
      <c r="B2940" s="16">
        <v>45755</v>
      </c>
      <c r="C2940" t="s">
        <v>14</v>
      </c>
      <c r="D2940" t="s">
        <v>15</v>
      </c>
      <c r="E2940" t="s">
        <v>42</v>
      </c>
      <c r="F2940" t="s">
        <v>43</v>
      </c>
      <c r="G2940">
        <v>98105</v>
      </c>
      <c r="H2940" t="s">
        <v>25</v>
      </c>
      <c r="I2940" t="s">
        <v>26</v>
      </c>
      <c r="J2940" t="s">
        <v>41</v>
      </c>
      <c r="K2940" s="6">
        <v>189.7</v>
      </c>
      <c r="L2940">
        <v>5</v>
      </c>
      <c r="M2940">
        <v>0</v>
      </c>
      <c r="N2940" s="6">
        <v>89.159000000000006</v>
      </c>
      <c r="O2940" t="str">
        <f t="shared" si="135"/>
        <v/>
      </c>
      <c r="P2940" s="6">
        <f t="shared" si="136"/>
        <v>113.49933333333333</v>
      </c>
      <c r="Q2940">
        <f t="shared" si="137"/>
        <v>64.653833269532015</v>
      </c>
      <c r="R2940" s="16" t="str">
        <f>TEXT(Ecom[[#This Row],[Dates]],"mmm")</f>
        <v>Apr</v>
      </c>
      <c r="S2940" s="16" t="str">
        <f>TEXT(Ecom[[#This Row],[Dates]],"YYYY")</f>
        <v>2025</v>
      </c>
      <c r="T2940" s="16"/>
    </row>
    <row r="2941" spans="1:20" x14ac:dyDescent="0.25">
      <c r="A2941" t="s">
        <v>28</v>
      </c>
      <c r="B2941" s="16">
        <v>46237</v>
      </c>
      <c r="C2941" t="s">
        <v>14</v>
      </c>
      <c r="D2941" t="s">
        <v>15</v>
      </c>
      <c r="E2941" t="s">
        <v>42</v>
      </c>
      <c r="F2941" t="s">
        <v>43</v>
      </c>
      <c r="G2941">
        <v>98105</v>
      </c>
      <c r="H2941" t="s">
        <v>25</v>
      </c>
      <c r="I2941" t="s">
        <v>26</v>
      </c>
      <c r="J2941" t="s">
        <v>37</v>
      </c>
      <c r="K2941" s="6">
        <v>59.808</v>
      </c>
      <c r="L2941">
        <v>3</v>
      </c>
      <c r="M2941">
        <v>0.2</v>
      </c>
      <c r="N2941" s="6">
        <v>19.4376</v>
      </c>
      <c r="O2941" t="str">
        <f t="shared" si="135"/>
        <v/>
      </c>
      <c r="P2941" s="6">
        <f t="shared" si="136"/>
        <v>559.11933333333332</v>
      </c>
      <c r="Q2941">
        <f t="shared" si="137"/>
        <v>562.04854651810206</v>
      </c>
      <c r="R2941" s="16" t="str">
        <f>TEXT(Ecom[[#This Row],[Dates]],"mmm")</f>
        <v>Aug</v>
      </c>
      <c r="S2941" s="16" t="str">
        <f>TEXT(Ecom[[#This Row],[Dates]],"YYYY")</f>
        <v>2026</v>
      </c>
      <c r="T2941" s="16"/>
    </row>
    <row r="2942" spans="1:20" x14ac:dyDescent="0.25">
      <c r="A2942" t="s">
        <v>28</v>
      </c>
      <c r="B2942" s="16">
        <v>46256</v>
      </c>
      <c r="C2942" t="s">
        <v>22</v>
      </c>
      <c r="D2942" t="s">
        <v>15</v>
      </c>
      <c r="E2942" t="s">
        <v>241</v>
      </c>
      <c r="F2942" t="s">
        <v>49</v>
      </c>
      <c r="G2942">
        <v>53209</v>
      </c>
      <c r="H2942" t="s">
        <v>47</v>
      </c>
      <c r="I2942" t="s">
        <v>19</v>
      </c>
      <c r="J2942" t="s">
        <v>21</v>
      </c>
      <c r="K2942" s="6">
        <v>90.99</v>
      </c>
      <c r="L2942">
        <v>1</v>
      </c>
      <c r="M2942">
        <v>0</v>
      </c>
      <c r="N2942" s="6">
        <v>14.558400000000001</v>
      </c>
      <c r="O2942" t="str">
        <f t="shared" si="135"/>
        <v/>
      </c>
      <c r="P2942" s="6">
        <f t="shared" si="136"/>
        <v>662.17333333333329</v>
      </c>
      <c r="Q2942">
        <f t="shared" si="137"/>
        <v>583.78543669323494</v>
      </c>
      <c r="R2942" s="16" t="str">
        <f>TEXT(Ecom[[#This Row],[Dates]],"mmm")</f>
        <v>Aug</v>
      </c>
      <c r="S2942" s="16" t="str">
        <f>TEXT(Ecom[[#This Row],[Dates]],"YYYY")</f>
        <v>2026</v>
      </c>
      <c r="T2942" s="16"/>
    </row>
    <row r="2943" spans="1:20" x14ac:dyDescent="0.25">
      <c r="A2943" t="s">
        <v>28</v>
      </c>
      <c r="B2943" s="16">
        <v>46124</v>
      </c>
      <c r="C2943" t="s">
        <v>22</v>
      </c>
      <c r="D2943" t="s">
        <v>15</v>
      </c>
      <c r="E2943" t="s">
        <v>241</v>
      </c>
      <c r="F2943" t="s">
        <v>49</v>
      </c>
      <c r="G2943">
        <v>53209</v>
      </c>
      <c r="H2943" t="s">
        <v>47</v>
      </c>
      <c r="I2943" t="s">
        <v>19</v>
      </c>
      <c r="J2943" t="s">
        <v>21</v>
      </c>
      <c r="K2943" s="6">
        <v>1526.56</v>
      </c>
      <c r="L2943">
        <v>7</v>
      </c>
      <c r="M2943">
        <v>0</v>
      </c>
      <c r="N2943" s="6">
        <v>427.43680000000001</v>
      </c>
      <c r="O2943" t="str">
        <f t="shared" si="135"/>
        <v/>
      </c>
      <c r="P2943" s="6">
        <f t="shared" si="136"/>
        <v>733.51333333333332</v>
      </c>
      <c r="Q2943">
        <f t="shared" si="137"/>
        <v>633.90975826637441</v>
      </c>
      <c r="R2943" s="16" t="str">
        <f>TEXT(Ecom[[#This Row],[Dates]],"mmm")</f>
        <v>Apr</v>
      </c>
      <c r="S2943" s="16" t="str">
        <f>TEXT(Ecom[[#This Row],[Dates]],"YYYY")</f>
        <v>2026</v>
      </c>
      <c r="T2943" s="16"/>
    </row>
    <row r="2944" spans="1:20" x14ac:dyDescent="0.25">
      <c r="A2944" t="s">
        <v>28</v>
      </c>
      <c r="B2944" s="16">
        <v>45820</v>
      </c>
      <c r="C2944" t="s">
        <v>22</v>
      </c>
      <c r="D2944" t="s">
        <v>15</v>
      </c>
      <c r="E2944" t="s">
        <v>241</v>
      </c>
      <c r="F2944" t="s">
        <v>49</v>
      </c>
      <c r="G2944">
        <v>53209</v>
      </c>
      <c r="H2944" t="s">
        <v>47</v>
      </c>
      <c r="I2944" t="s">
        <v>19</v>
      </c>
      <c r="J2944" t="s">
        <v>21</v>
      </c>
      <c r="K2944" s="6">
        <v>368.97</v>
      </c>
      <c r="L2944">
        <v>3</v>
      </c>
      <c r="M2944">
        <v>0</v>
      </c>
      <c r="N2944" s="6">
        <v>40.5867</v>
      </c>
      <c r="O2944" t="str">
        <f t="shared" si="135"/>
        <v/>
      </c>
      <c r="P2944" s="6">
        <f t="shared" si="136"/>
        <v>230.89333333333335</v>
      </c>
      <c r="Q2944">
        <f t="shared" si="137"/>
        <v>323.83602438408377</v>
      </c>
      <c r="R2944" s="16" t="str">
        <f>TEXT(Ecom[[#This Row],[Dates]],"mmm")</f>
        <v>Jun</v>
      </c>
      <c r="S2944" s="16" t="str">
        <f>TEXT(Ecom[[#This Row],[Dates]],"YYYY")</f>
        <v>2025</v>
      </c>
      <c r="T2944" s="16"/>
    </row>
    <row r="2945" spans="1:20" x14ac:dyDescent="0.25">
      <c r="A2945" t="s">
        <v>28</v>
      </c>
      <c r="B2945" s="16">
        <v>46187</v>
      </c>
      <c r="C2945" t="s">
        <v>14</v>
      </c>
      <c r="D2945" t="s">
        <v>15</v>
      </c>
      <c r="E2945" t="s">
        <v>23</v>
      </c>
      <c r="F2945" t="s">
        <v>24</v>
      </c>
      <c r="G2945">
        <v>90049</v>
      </c>
      <c r="H2945" t="s">
        <v>25</v>
      </c>
      <c r="I2945" t="s">
        <v>26</v>
      </c>
      <c r="J2945" t="s">
        <v>32</v>
      </c>
      <c r="K2945" s="6">
        <v>305.01</v>
      </c>
      <c r="L2945">
        <v>9</v>
      </c>
      <c r="M2945">
        <v>0</v>
      </c>
      <c r="N2945" s="6">
        <v>76.252499999999998</v>
      </c>
      <c r="O2945" t="str">
        <f t="shared" si="135"/>
        <v/>
      </c>
      <c r="P2945" s="6">
        <f t="shared" si="136"/>
        <v>120.66666666666667</v>
      </c>
      <c r="Q2945">
        <f t="shared" si="137"/>
        <v>280.13510585668007</v>
      </c>
      <c r="R2945" s="16" t="str">
        <f>TEXT(Ecom[[#This Row],[Dates]],"mmm")</f>
        <v>Jun</v>
      </c>
      <c r="S2945" s="16" t="str">
        <f>TEXT(Ecom[[#This Row],[Dates]],"YYYY")</f>
        <v>2026</v>
      </c>
      <c r="T2945" s="16"/>
    </row>
    <row r="2946" spans="1:20" x14ac:dyDescent="0.25">
      <c r="A2946" t="s">
        <v>28</v>
      </c>
      <c r="B2946" s="16">
        <v>46207</v>
      </c>
      <c r="C2946" t="s">
        <v>14</v>
      </c>
      <c r="D2946" t="s">
        <v>15</v>
      </c>
      <c r="E2946" t="s">
        <v>23</v>
      </c>
      <c r="F2946" t="s">
        <v>24</v>
      </c>
      <c r="G2946">
        <v>90049</v>
      </c>
      <c r="H2946" t="s">
        <v>25</v>
      </c>
      <c r="I2946" t="s">
        <v>19</v>
      </c>
      <c r="J2946" t="s">
        <v>33</v>
      </c>
      <c r="K2946" s="6">
        <v>18.7</v>
      </c>
      <c r="L2946">
        <v>1</v>
      </c>
      <c r="M2946">
        <v>0</v>
      </c>
      <c r="N2946" s="6">
        <v>7.1059999999999999</v>
      </c>
      <c r="O2946" t="str">
        <f t="shared" ref="O2946:O3009" si="138">IF(N2946&lt;0,N2946,"")</f>
        <v/>
      </c>
      <c r="P2946" s="6">
        <f t="shared" si="136"/>
        <v>27.746666666666666</v>
      </c>
      <c r="Q2946">
        <f t="shared" si="137"/>
        <v>131.42065531888221</v>
      </c>
      <c r="R2946" s="16" t="str">
        <f>TEXT(Ecom[[#This Row],[Dates]],"mmm")</f>
        <v>Jul</v>
      </c>
      <c r="S2946" s="16" t="str">
        <f>TEXT(Ecom[[#This Row],[Dates]],"YYYY")</f>
        <v>2026</v>
      </c>
      <c r="T2946" s="16"/>
    </row>
    <row r="2947" spans="1:20" x14ac:dyDescent="0.25">
      <c r="A2947" t="s">
        <v>62</v>
      </c>
      <c r="B2947" s="16">
        <v>45782</v>
      </c>
      <c r="C2947" t="s">
        <v>14</v>
      </c>
      <c r="D2947" t="s">
        <v>15</v>
      </c>
      <c r="E2947" t="s">
        <v>52</v>
      </c>
      <c r="F2947" t="s">
        <v>24</v>
      </c>
      <c r="G2947">
        <v>94122</v>
      </c>
      <c r="H2947" t="s">
        <v>25</v>
      </c>
      <c r="I2947" t="s">
        <v>19</v>
      </c>
      <c r="J2947" t="s">
        <v>33</v>
      </c>
      <c r="K2947" s="6">
        <v>38.29</v>
      </c>
      <c r="L2947">
        <v>7</v>
      </c>
      <c r="M2947">
        <v>0</v>
      </c>
      <c r="N2947" s="6">
        <v>16.464700000000001</v>
      </c>
      <c r="O2947" t="str">
        <f t="shared" si="138"/>
        <v/>
      </c>
      <c r="P2947" s="6">
        <f t="shared" ref="P2947:P3010" si="139">AVERAGE(K2947:K2949)</f>
        <v>43.166666666666664</v>
      </c>
      <c r="Q2947">
        <f t="shared" si="137"/>
        <v>49.204012708992202</v>
      </c>
      <c r="R2947" s="16" t="str">
        <f>TEXT(Ecom[[#This Row],[Dates]],"mmm")</f>
        <v>May</v>
      </c>
      <c r="S2947" s="16" t="str">
        <f>TEXT(Ecom[[#This Row],[Dates]],"YYYY")</f>
        <v>2025</v>
      </c>
      <c r="T2947" s="16"/>
    </row>
    <row r="2948" spans="1:20" x14ac:dyDescent="0.25">
      <c r="A2948" t="s">
        <v>28</v>
      </c>
      <c r="B2948" s="16">
        <v>46222</v>
      </c>
      <c r="C2948" t="s">
        <v>44</v>
      </c>
      <c r="D2948" t="s">
        <v>15</v>
      </c>
      <c r="E2948" t="s">
        <v>144</v>
      </c>
      <c r="F2948" t="s">
        <v>24</v>
      </c>
      <c r="G2948">
        <v>92024</v>
      </c>
      <c r="H2948" t="s">
        <v>25</v>
      </c>
      <c r="I2948" t="s">
        <v>19</v>
      </c>
      <c r="J2948" t="s">
        <v>33</v>
      </c>
      <c r="K2948" s="6">
        <v>26.25</v>
      </c>
      <c r="L2948">
        <v>3</v>
      </c>
      <c r="M2948">
        <v>0</v>
      </c>
      <c r="N2948" s="6">
        <v>11.025</v>
      </c>
      <c r="O2948" t="str">
        <f t="shared" si="138"/>
        <v/>
      </c>
      <c r="P2948" s="6">
        <f t="shared" si="139"/>
        <v>44.97</v>
      </c>
      <c r="Q2948">
        <f t="shared" si="137"/>
        <v>12.633319554375362</v>
      </c>
      <c r="R2948" s="16" t="str">
        <f>TEXT(Ecom[[#This Row],[Dates]],"mmm")</f>
        <v>Jul</v>
      </c>
      <c r="S2948" s="16" t="str">
        <f>TEXT(Ecom[[#This Row],[Dates]],"YYYY")</f>
        <v>2026</v>
      </c>
      <c r="T2948" s="16"/>
    </row>
    <row r="2949" spans="1:20" x14ac:dyDescent="0.25">
      <c r="A2949" t="s">
        <v>28</v>
      </c>
      <c r="B2949" s="16">
        <v>46355</v>
      </c>
      <c r="C2949" t="s">
        <v>44</v>
      </c>
      <c r="D2949" t="s">
        <v>15</v>
      </c>
      <c r="E2949" t="s">
        <v>144</v>
      </c>
      <c r="F2949" t="s">
        <v>24</v>
      </c>
      <c r="G2949">
        <v>92024</v>
      </c>
      <c r="H2949" t="s">
        <v>25</v>
      </c>
      <c r="I2949" t="s">
        <v>26</v>
      </c>
      <c r="J2949" t="s">
        <v>37</v>
      </c>
      <c r="K2949" s="6">
        <v>64.959999999999994</v>
      </c>
      <c r="L2949">
        <v>14</v>
      </c>
      <c r="M2949">
        <v>0.2</v>
      </c>
      <c r="N2949" s="6">
        <v>22.736000000000001</v>
      </c>
      <c r="O2949" t="str">
        <f t="shared" si="138"/>
        <v/>
      </c>
      <c r="P2949" s="6">
        <f t="shared" si="139"/>
        <v>50.086666666666666</v>
      </c>
      <c r="Q2949">
        <f t="shared" ref="Q2949:Q3012" si="140">SQRT(SUMXMY2(K2949:K2951,P2947:P2949)/3)</f>
        <v>13.522645067797555</v>
      </c>
      <c r="R2949" s="16" t="str">
        <f>TEXT(Ecom[[#This Row],[Dates]],"mmm")</f>
        <v>Nov</v>
      </c>
      <c r="S2949" s="16" t="str">
        <f>TEXT(Ecom[[#This Row],[Dates]],"YYYY")</f>
        <v>2026</v>
      </c>
      <c r="T2949" s="16"/>
    </row>
    <row r="2950" spans="1:20" x14ac:dyDescent="0.25">
      <c r="A2950" t="s">
        <v>28</v>
      </c>
      <c r="B2950" s="16">
        <v>45730</v>
      </c>
      <c r="C2950" t="s">
        <v>44</v>
      </c>
      <c r="D2950" t="s">
        <v>15</v>
      </c>
      <c r="E2950" t="s">
        <v>144</v>
      </c>
      <c r="F2950" t="s">
        <v>24</v>
      </c>
      <c r="G2950">
        <v>92024</v>
      </c>
      <c r="H2950" t="s">
        <v>25</v>
      </c>
      <c r="I2950" t="s">
        <v>26</v>
      </c>
      <c r="J2950" t="s">
        <v>60</v>
      </c>
      <c r="K2950" s="6">
        <v>43.7</v>
      </c>
      <c r="L2950">
        <v>5</v>
      </c>
      <c r="M2950">
        <v>0</v>
      </c>
      <c r="N2950" s="6">
        <v>20.539000000000001</v>
      </c>
      <c r="O2950" t="str">
        <f t="shared" si="138"/>
        <v/>
      </c>
      <c r="P2950" s="6">
        <f t="shared" si="139"/>
        <v>36.140000000000008</v>
      </c>
      <c r="Q2950">
        <f t="shared" si="140"/>
        <v>9.0029034411333324</v>
      </c>
      <c r="R2950" s="16" t="str">
        <f>TEXT(Ecom[[#This Row],[Dates]],"mmm")</f>
        <v>Mar</v>
      </c>
      <c r="S2950" s="16" t="str">
        <f>TEXT(Ecom[[#This Row],[Dates]],"YYYY")</f>
        <v>2025</v>
      </c>
      <c r="T2950" s="16"/>
    </row>
    <row r="2951" spans="1:20" x14ac:dyDescent="0.25">
      <c r="A2951" t="s">
        <v>168</v>
      </c>
      <c r="B2951" s="16">
        <v>45734</v>
      </c>
      <c r="C2951" t="s">
        <v>44</v>
      </c>
      <c r="D2951" t="s">
        <v>15</v>
      </c>
      <c r="E2951" t="s">
        <v>305</v>
      </c>
      <c r="F2951" t="s">
        <v>81</v>
      </c>
      <c r="G2951">
        <v>85301</v>
      </c>
      <c r="H2951" t="s">
        <v>25</v>
      </c>
      <c r="I2951" t="s">
        <v>35</v>
      </c>
      <c r="J2951" t="s">
        <v>59</v>
      </c>
      <c r="K2951" s="6">
        <v>41.6</v>
      </c>
      <c r="L2951">
        <v>4</v>
      </c>
      <c r="M2951">
        <v>0.2</v>
      </c>
      <c r="N2951" s="6">
        <v>13</v>
      </c>
      <c r="O2951" t="str">
        <f t="shared" si="138"/>
        <v/>
      </c>
      <c r="P2951" s="6">
        <f t="shared" si="139"/>
        <v>59.536000000000001</v>
      </c>
      <c r="Q2951">
        <f t="shared" si="140"/>
        <v>32.637829866128826</v>
      </c>
      <c r="R2951" s="16" t="str">
        <f>TEXT(Ecom[[#This Row],[Dates]],"mmm")</f>
        <v>Mar</v>
      </c>
      <c r="S2951" s="16" t="str">
        <f>TEXT(Ecom[[#This Row],[Dates]],"YYYY")</f>
        <v>2025</v>
      </c>
      <c r="T2951" s="16"/>
    </row>
    <row r="2952" spans="1:20" x14ac:dyDescent="0.25">
      <c r="A2952" t="s">
        <v>168</v>
      </c>
      <c r="B2952" s="16">
        <v>46158</v>
      </c>
      <c r="C2952" t="s">
        <v>44</v>
      </c>
      <c r="D2952" t="s">
        <v>15</v>
      </c>
      <c r="E2952" t="s">
        <v>305</v>
      </c>
      <c r="F2952" t="s">
        <v>81</v>
      </c>
      <c r="G2952">
        <v>85301</v>
      </c>
      <c r="H2952" t="s">
        <v>25</v>
      </c>
      <c r="I2952" t="s">
        <v>26</v>
      </c>
      <c r="J2952" t="s">
        <v>41</v>
      </c>
      <c r="K2952" s="6">
        <v>23.12</v>
      </c>
      <c r="L2952">
        <v>5</v>
      </c>
      <c r="M2952">
        <v>0.2</v>
      </c>
      <c r="N2952" s="6">
        <v>8.3810000000000002</v>
      </c>
      <c r="O2952" t="str">
        <f t="shared" si="138"/>
        <v/>
      </c>
      <c r="P2952" s="6">
        <f t="shared" si="139"/>
        <v>83.525333333333336</v>
      </c>
      <c r="Q2952">
        <f t="shared" si="140"/>
        <v>36.634328729778595</v>
      </c>
      <c r="R2952" s="16" t="str">
        <f>TEXT(Ecom[[#This Row],[Dates]],"mmm")</f>
        <v>May</v>
      </c>
      <c r="S2952" s="16" t="str">
        <f>TEXT(Ecom[[#This Row],[Dates]],"YYYY")</f>
        <v>2026</v>
      </c>
      <c r="T2952" s="16"/>
    </row>
    <row r="2953" spans="1:20" x14ac:dyDescent="0.25">
      <c r="A2953" t="s">
        <v>168</v>
      </c>
      <c r="B2953" s="16">
        <v>45811</v>
      </c>
      <c r="C2953" t="s">
        <v>44</v>
      </c>
      <c r="D2953" t="s">
        <v>15</v>
      </c>
      <c r="E2953" t="s">
        <v>305</v>
      </c>
      <c r="F2953" t="s">
        <v>81</v>
      </c>
      <c r="G2953">
        <v>85301</v>
      </c>
      <c r="H2953" t="s">
        <v>25</v>
      </c>
      <c r="I2953" t="s">
        <v>19</v>
      </c>
      <c r="J2953" t="s">
        <v>21</v>
      </c>
      <c r="K2953" s="6">
        <v>113.88800000000001</v>
      </c>
      <c r="L2953">
        <v>2</v>
      </c>
      <c r="M2953">
        <v>0.2</v>
      </c>
      <c r="N2953" s="6">
        <v>9.9651999999999994</v>
      </c>
      <c r="O2953" t="str">
        <f t="shared" si="138"/>
        <v/>
      </c>
      <c r="P2953" s="6">
        <f t="shared" si="139"/>
        <v>78.458666666666673</v>
      </c>
      <c r="Q2953">
        <f t="shared" si="140"/>
        <v>54.259884566640807</v>
      </c>
      <c r="R2953" s="16" t="str">
        <f>TEXT(Ecom[[#This Row],[Dates]],"mmm")</f>
        <v>Jun</v>
      </c>
      <c r="S2953" s="16" t="str">
        <f>TEXT(Ecom[[#This Row],[Dates]],"YYYY")</f>
        <v>2025</v>
      </c>
      <c r="T2953" s="16"/>
    </row>
    <row r="2954" spans="1:20" x14ac:dyDescent="0.25">
      <c r="A2954" t="s">
        <v>168</v>
      </c>
      <c r="B2954" s="16">
        <v>46055</v>
      </c>
      <c r="C2954" t="s">
        <v>44</v>
      </c>
      <c r="D2954" t="s">
        <v>15</v>
      </c>
      <c r="E2954" t="s">
        <v>305</v>
      </c>
      <c r="F2954" t="s">
        <v>81</v>
      </c>
      <c r="G2954">
        <v>85301</v>
      </c>
      <c r="H2954" t="s">
        <v>25</v>
      </c>
      <c r="I2954" t="s">
        <v>19</v>
      </c>
      <c r="J2954" t="s">
        <v>33</v>
      </c>
      <c r="K2954" s="6">
        <v>113.568</v>
      </c>
      <c r="L2954">
        <v>2</v>
      </c>
      <c r="M2954">
        <v>0.2</v>
      </c>
      <c r="N2954" s="6">
        <v>-5.6783999999999999</v>
      </c>
      <c r="O2954">
        <f t="shared" si="138"/>
        <v>-5.6783999999999999</v>
      </c>
      <c r="P2954" s="6">
        <f t="shared" si="139"/>
        <v>264.49066666666664</v>
      </c>
      <c r="Q2954">
        <f t="shared" si="140"/>
        <v>239.39443186692733</v>
      </c>
      <c r="R2954" s="16" t="str">
        <f>TEXT(Ecom[[#This Row],[Dates]],"mmm")</f>
        <v>Feb</v>
      </c>
      <c r="S2954" s="16" t="str">
        <f>TEXT(Ecom[[#This Row],[Dates]],"YYYY")</f>
        <v>2026</v>
      </c>
      <c r="T2954" s="16"/>
    </row>
    <row r="2955" spans="1:20" x14ac:dyDescent="0.25">
      <c r="A2955" t="s">
        <v>168</v>
      </c>
      <c r="B2955" s="16">
        <v>46318</v>
      </c>
      <c r="C2955" t="s">
        <v>44</v>
      </c>
      <c r="D2955" t="s">
        <v>15</v>
      </c>
      <c r="E2955" t="s">
        <v>305</v>
      </c>
      <c r="F2955" t="s">
        <v>81</v>
      </c>
      <c r="G2955">
        <v>85301</v>
      </c>
      <c r="H2955" t="s">
        <v>25</v>
      </c>
      <c r="I2955" t="s">
        <v>35</v>
      </c>
      <c r="J2955" t="s">
        <v>36</v>
      </c>
      <c r="K2955" s="6">
        <v>7.92</v>
      </c>
      <c r="L2955">
        <v>2</v>
      </c>
      <c r="M2955">
        <v>0.2</v>
      </c>
      <c r="N2955" s="6">
        <v>0.69299999999999995</v>
      </c>
      <c r="O2955" t="str">
        <f t="shared" si="138"/>
        <v/>
      </c>
      <c r="P2955" s="6">
        <f t="shared" si="139"/>
        <v>239.96466666666666</v>
      </c>
      <c r="Q2955">
        <f t="shared" si="140"/>
        <v>265.21462221797321</v>
      </c>
      <c r="R2955" s="16" t="str">
        <f>TEXT(Ecom[[#This Row],[Dates]],"mmm")</f>
        <v>Oct</v>
      </c>
      <c r="S2955" s="16" t="str">
        <f>TEXT(Ecom[[#This Row],[Dates]],"YYYY")</f>
        <v>2026</v>
      </c>
      <c r="T2955" s="16"/>
    </row>
    <row r="2956" spans="1:20" x14ac:dyDescent="0.25">
      <c r="A2956" t="s">
        <v>168</v>
      </c>
      <c r="B2956" s="16">
        <v>45825</v>
      </c>
      <c r="C2956" t="s">
        <v>44</v>
      </c>
      <c r="D2956" t="s">
        <v>15</v>
      </c>
      <c r="E2956" t="s">
        <v>305</v>
      </c>
      <c r="F2956" t="s">
        <v>81</v>
      </c>
      <c r="G2956">
        <v>85301</v>
      </c>
      <c r="H2956" t="s">
        <v>25</v>
      </c>
      <c r="I2956" t="s">
        <v>35</v>
      </c>
      <c r="J2956" t="s">
        <v>36</v>
      </c>
      <c r="K2956" s="6">
        <v>671.98400000000004</v>
      </c>
      <c r="L2956">
        <v>2</v>
      </c>
      <c r="M2956">
        <v>0.2</v>
      </c>
      <c r="N2956" s="6">
        <v>50.398800000000001</v>
      </c>
      <c r="O2956" t="str">
        <f t="shared" si="138"/>
        <v/>
      </c>
      <c r="P2956" s="6">
        <f t="shared" si="139"/>
        <v>301.20666666666665</v>
      </c>
      <c r="Q2956">
        <f t="shared" si="140"/>
        <v>269.59489590865775</v>
      </c>
      <c r="R2956" s="16" t="str">
        <f>TEXT(Ecom[[#This Row],[Dates]],"mmm")</f>
        <v>Jun</v>
      </c>
      <c r="S2956" s="16" t="str">
        <f>TEXT(Ecom[[#This Row],[Dates]],"YYYY")</f>
        <v>2025</v>
      </c>
      <c r="T2956" s="16"/>
    </row>
    <row r="2957" spans="1:20" x14ac:dyDescent="0.25">
      <c r="A2957" t="s">
        <v>28</v>
      </c>
      <c r="B2957" s="16">
        <v>45957</v>
      </c>
      <c r="C2957" t="s">
        <v>22</v>
      </c>
      <c r="D2957" t="s">
        <v>15</v>
      </c>
      <c r="E2957" t="s">
        <v>75</v>
      </c>
      <c r="F2957" t="s">
        <v>76</v>
      </c>
      <c r="G2957">
        <v>10035</v>
      </c>
      <c r="H2957" t="s">
        <v>57</v>
      </c>
      <c r="I2957" t="s">
        <v>35</v>
      </c>
      <c r="J2957" t="s">
        <v>36</v>
      </c>
      <c r="K2957" s="6">
        <v>39.99</v>
      </c>
      <c r="L2957">
        <v>1</v>
      </c>
      <c r="M2957">
        <v>0</v>
      </c>
      <c r="N2957" s="6">
        <v>11.597099999999999</v>
      </c>
      <c r="O2957" t="str">
        <f t="shared" si="138"/>
        <v/>
      </c>
      <c r="P2957" s="6">
        <f t="shared" si="139"/>
        <v>77.98299999999999</v>
      </c>
      <c r="Q2957">
        <f t="shared" si="140"/>
        <v>138.70755313354891</v>
      </c>
      <c r="R2957" s="16" t="str">
        <f>TEXT(Ecom[[#This Row],[Dates]],"mmm")</f>
        <v>Oct</v>
      </c>
      <c r="S2957" s="16" t="str">
        <f>TEXT(Ecom[[#This Row],[Dates]],"YYYY")</f>
        <v>2025</v>
      </c>
      <c r="T2957" s="16"/>
    </row>
    <row r="2958" spans="1:20" x14ac:dyDescent="0.25">
      <c r="A2958" t="s">
        <v>28</v>
      </c>
      <c r="B2958" s="16">
        <v>46143</v>
      </c>
      <c r="C2958" t="s">
        <v>44</v>
      </c>
      <c r="D2958" t="s">
        <v>15</v>
      </c>
      <c r="E2958" t="s">
        <v>317</v>
      </c>
      <c r="F2958" t="s">
        <v>76</v>
      </c>
      <c r="G2958">
        <v>13601</v>
      </c>
      <c r="H2958" t="s">
        <v>57</v>
      </c>
      <c r="I2958" t="s">
        <v>19</v>
      </c>
      <c r="J2958" t="s">
        <v>21</v>
      </c>
      <c r="K2958" s="6">
        <v>191.64599999999999</v>
      </c>
      <c r="L2958">
        <v>3</v>
      </c>
      <c r="M2958">
        <v>0.1</v>
      </c>
      <c r="N2958" s="6">
        <v>31.940999999999999</v>
      </c>
      <c r="O2958" t="str">
        <f t="shared" si="138"/>
        <v/>
      </c>
      <c r="P2958" s="6">
        <f t="shared" si="139"/>
        <v>71.298333333333332</v>
      </c>
      <c r="Q2958">
        <f t="shared" si="140"/>
        <v>82.396557100178413</v>
      </c>
      <c r="R2958" s="16" t="str">
        <f>TEXT(Ecom[[#This Row],[Dates]],"mmm")</f>
        <v>May</v>
      </c>
      <c r="S2958" s="16" t="str">
        <f>TEXT(Ecom[[#This Row],[Dates]],"YYYY")</f>
        <v>2026</v>
      </c>
      <c r="T2958" s="16"/>
    </row>
    <row r="2959" spans="1:20" x14ac:dyDescent="0.25">
      <c r="A2959" t="s">
        <v>28</v>
      </c>
      <c r="B2959" s="16">
        <v>45837</v>
      </c>
      <c r="C2959" t="s">
        <v>14</v>
      </c>
      <c r="D2959" t="s">
        <v>15</v>
      </c>
      <c r="E2959" t="s">
        <v>82</v>
      </c>
      <c r="F2959" t="s">
        <v>104</v>
      </c>
      <c r="G2959">
        <v>45503</v>
      </c>
      <c r="H2959" t="s">
        <v>57</v>
      </c>
      <c r="I2959" t="s">
        <v>26</v>
      </c>
      <c r="J2959" t="s">
        <v>37</v>
      </c>
      <c r="K2959" s="6">
        <v>2.3130000000000002</v>
      </c>
      <c r="L2959">
        <v>1</v>
      </c>
      <c r="M2959">
        <v>0.7</v>
      </c>
      <c r="N2959" s="6">
        <v>-1.9275</v>
      </c>
      <c r="O2959">
        <f t="shared" si="138"/>
        <v>-1.9275</v>
      </c>
      <c r="P2959" s="6">
        <f t="shared" si="139"/>
        <v>22.722999999999999</v>
      </c>
      <c r="Q2959">
        <f t="shared" si="140"/>
        <v>54.473660284717546</v>
      </c>
      <c r="R2959" s="16" t="str">
        <f>TEXT(Ecom[[#This Row],[Dates]],"mmm")</f>
        <v>Jun</v>
      </c>
      <c r="S2959" s="16" t="str">
        <f>TEXT(Ecom[[#This Row],[Dates]],"YYYY")</f>
        <v>2025</v>
      </c>
      <c r="T2959" s="16"/>
    </row>
    <row r="2960" spans="1:20" x14ac:dyDescent="0.25">
      <c r="A2960" t="s">
        <v>28</v>
      </c>
      <c r="B2960" s="16">
        <v>46142</v>
      </c>
      <c r="C2960" t="s">
        <v>14</v>
      </c>
      <c r="D2960" t="s">
        <v>15</v>
      </c>
      <c r="E2960" t="s">
        <v>23</v>
      </c>
      <c r="F2960" t="s">
        <v>24</v>
      </c>
      <c r="G2960">
        <v>90032</v>
      </c>
      <c r="H2960" t="s">
        <v>25</v>
      </c>
      <c r="I2960" t="s">
        <v>26</v>
      </c>
      <c r="J2960" t="s">
        <v>37</v>
      </c>
      <c r="K2960" s="6">
        <v>19.936</v>
      </c>
      <c r="L2960">
        <v>4</v>
      </c>
      <c r="M2960">
        <v>0.2</v>
      </c>
      <c r="N2960" s="6">
        <v>7.2267999999999999</v>
      </c>
      <c r="O2960" t="str">
        <f t="shared" si="138"/>
        <v/>
      </c>
      <c r="P2960" s="6">
        <f t="shared" si="139"/>
        <v>28.731999999999999</v>
      </c>
      <c r="Q2960">
        <f t="shared" si="140"/>
        <v>32.896888193487463</v>
      </c>
      <c r="R2960" s="16" t="str">
        <f>TEXT(Ecom[[#This Row],[Dates]],"mmm")</f>
        <v>Apr</v>
      </c>
      <c r="S2960" s="16" t="str">
        <f>TEXT(Ecom[[#This Row],[Dates]],"YYYY")</f>
        <v>2026</v>
      </c>
      <c r="T2960" s="16"/>
    </row>
    <row r="2961" spans="1:20" x14ac:dyDescent="0.25">
      <c r="A2961" t="s">
        <v>28</v>
      </c>
      <c r="B2961" s="16">
        <v>46237</v>
      </c>
      <c r="C2961" t="s">
        <v>14</v>
      </c>
      <c r="D2961" t="s">
        <v>15</v>
      </c>
      <c r="E2961" t="s">
        <v>23</v>
      </c>
      <c r="F2961" t="s">
        <v>24</v>
      </c>
      <c r="G2961">
        <v>90032</v>
      </c>
      <c r="H2961" t="s">
        <v>25</v>
      </c>
      <c r="I2961" t="s">
        <v>26</v>
      </c>
      <c r="J2961" t="s">
        <v>77</v>
      </c>
      <c r="K2961" s="6">
        <v>45.92</v>
      </c>
      <c r="L2961">
        <v>4</v>
      </c>
      <c r="M2961">
        <v>0</v>
      </c>
      <c r="N2961" s="6">
        <v>21.5824</v>
      </c>
      <c r="O2961" t="str">
        <f t="shared" si="138"/>
        <v/>
      </c>
      <c r="P2961" s="6">
        <f t="shared" si="139"/>
        <v>35.18</v>
      </c>
      <c r="Q2961">
        <f t="shared" si="140"/>
        <v>14.437641462510422</v>
      </c>
      <c r="R2961" s="16" t="str">
        <f>TEXT(Ecom[[#This Row],[Dates]],"mmm")</f>
        <v>Aug</v>
      </c>
      <c r="S2961" s="16" t="str">
        <f>TEXT(Ecom[[#This Row],[Dates]],"YYYY")</f>
        <v>2026</v>
      </c>
      <c r="T2961" s="16"/>
    </row>
    <row r="2962" spans="1:20" x14ac:dyDescent="0.25">
      <c r="A2962" t="s">
        <v>28</v>
      </c>
      <c r="B2962" s="16">
        <v>45678</v>
      </c>
      <c r="C2962" t="s">
        <v>44</v>
      </c>
      <c r="D2962" t="s">
        <v>15</v>
      </c>
      <c r="E2962" t="s">
        <v>42</v>
      </c>
      <c r="F2962" t="s">
        <v>43</v>
      </c>
      <c r="G2962">
        <v>98115</v>
      </c>
      <c r="H2962" t="s">
        <v>25</v>
      </c>
      <c r="I2962" t="s">
        <v>26</v>
      </c>
      <c r="J2962" t="s">
        <v>41</v>
      </c>
      <c r="K2962" s="6">
        <v>20.34</v>
      </c>
      <c r="L2962">
        <v>3</v>
      </c>
      <c r="M2962">
        <v>0</v>
      </c>
      <c r="N2962" s="6">
        <v>9.3564000000000007</v>
      </c>
      <c r="O2962" t="str">
        <f t="shared" si="138"/>
        <v/>
      </c>
      <c r="P2962" s="6">
        <f t="shared" si="139"/>
        <v>47.062666666666665</v>
      </c>
      <c r="Q2962">
        <f t="shared" si="140"/>
        <v>20.638585969363668</v>
      </c>
      <c r="R2962" s="16" t="str">
        <f>TEXT(Ecom[[#This Row],[Dates]],"mmm")</f>
        <v>Jan</v>
      </c>
      <c r="S2962" s="16" t="str">
        <f>TEXT(Ecom[[#This Row],[Dates]],"YYYY")</f>
        <v>2025</v>
      </c>
      <c r="T2962" s="16"/>
    </row>
    <row r="2963" spans="1:20" x14ac:dyDescent="0.25">
      <c r="A2963" t="s">
        <v>28</v>
      </c>
      <c r="B2963" s="16">
        <v>45766</v>
      </c>
      <c r="C2963" t="s">
        <v>44</v>
      </c>
      <c r="D2963" t="s">
        <v>15</v>
      </c>
      <c r="E2963" t="s">
        <v>42</v>
      </c>
      <c r="F2963" t="s">
        <v>43</v>
      </c>
      <c r="G2963">
        <v>98115</v>
      </c>
      <c r="H2963" t="s">
        <v>25</v>
      </c>
      <c r="I2963" t="s">
        <v>26</v>
      </c>
      <c r="J2963" t="s">
        <v>27</v>
      </c>
      <c r="K2963" s="6">
        <v>39.28</v>
      </c>
      <c r="L2963">
        <v>8</v>
      </c>
      <c r="M2963">
        <v>0</v>
      </c>
      <c r="N2963" s="6">
        <v>19.247199999999999</v>
      </c>
      <c r="O2963" t="str">
        <f t="shared" si="138"/>
        <v/>
      </c>
      <c r="P2963" s="6">
        <f t="shared" si="139"/>
        <v>72.677333333333323</v>
      </c>
      <c r="Q2963">
        <f t="shared" si="140"/>
        <v>24.549302363173556</v>
      </c>
      <c r="R2963" s="16" t="str">
        <f>TEXT(Ecom[[#This Row],[Dates]],"mmm")</f>
        <v>Apr</v>
      </c>
      <c r="S2963" s="16" t="str">
        <f>TEXT(Ecom[[#This Row],[Dates]],"YYYY")</f>
        <v>2025</v>
      </c>
      <c r="T2963" s="16"/>
    </row>
    <row r="2964" spans="1:20" x14ac:dyDescent="0.25">
      <c r="A2964" t="s">
        <v>13</v>
      </c>
      <c r="B2964" s="16">
        <v>45779</v>
      </c>
      <c r="C2964" t="s">
        <v>22</v>
      </c>
      <c r="D2964" t="s">
        <v>15</v>
      </c>
      <c r="E2964" t="s">
        <v>230</v>
      </c>
      <c r="F2964" t="s">
        <v>24</v>
      </c>
      <c r="G2964">
        <v>92054</v>
      </c>
      <c r="H2964" t="s">
        <v>25</v>
      </c>
      <c r="I2964" t="s">
        <v>19</v>
      </c>
      <c r="J2964" t="s">
        <v>21</v>
      </c>
      <c r="K2964" s="6">
        <v>81.567999999999998</v>
      </c>
      <c r="L2964">
        <v>2</v>
      </c>
      <c r="M2964">
        <v>0.2</v>
      </c>
      <c r="N2964" s="6">
        <v>9.1763999999999992</v>
      </c>
      <c r="O2964" t="str">
        <f t="shared" si="138"/>
        <v/>
      </c>
      <c r="P2964" s="6">
        <f t="shared" si="139"/>
        <v>67.690666666666672</v>
      </c>
      <c r="Q2964">
        <f t="shared" si="140"/>
        <v>34.986709222535097</v>
      </c>
      <c r="R2964" s="16" t="str">
        <f>TEXT(Ecom[[#This Row],[Dates]],"mmm")</f>
        <v>May</v>
      </c>
      <c r="S2964" s="16" t="str">
        <f>TEXT(Ecom[[#This Row],[Dates]],"YYYY")</f>
        <v>2025</v>
      </c>
      <c r="T2964" s="16"/>
    </row>
    <row r="2965" spans="1:20" x14ac:dyDescent="0.25">
      <c r="A2965" t="s">
        <v>13</v>
      </c>
      <c r="B2965" s="16">
        <v>46357</v>
      </c>
      <c r="C2965" t="s">
        <v>22</v>
      </c>
      <c r="D2965" t="s">
        <v>15</v>
      </c>
      <c r="E2965" t="s">
        <v>230</v>
      </c>
      <c r="F2965" t="s">
        <v>24</v>
      </c>
      <c r="G2965">
        <v>92054</v>
      </c>
      <c r="H2965" t="s">
        <v>25</v>
      </c>
      <c r="I2965" t="s">
        <v>19</v>
      </c>
      <c r="J2965" t="s">
        <v>21</v>
      </c>
      <c r="K2965" s="6">
        <v>97.183999999999997</v>
      </c>
      <c r="L2965">
        <v>2</v>
      </c>
      <c r="M2965">
        <v>0.2</v>
      </c>
      <c r="N2965" s="6">
        <v>6.0739999999999998</v>
      </c>
      <c r="O2965" t="str">
        <f t="shared" si="138"/>
        <v/>
      </c>
      <c r="P2965" s="6">
        <f t="shared" si="139"/>
        <v>46.821333333333335</v>
      </c>
      <c r="Q2965">
        <f t="shared" si="140"/>
        <v>32.953731874318045</v>
      </c>
      <c r="R2965" s="16" t="str">
        <f>TEXT(Ecom[[#This Row],[Dates]],"mmm")</f>
        <v>Dec</v>
      </c>
      <c r="S2965" s="16" t="str">
        <f>TEXT(Ecom[[#This Row],[Dates]],"YYYY")</f>
        <v>2026</v>
      </c>
      <c r="T2965" s="16"/>
    </row>
    <row r="2966" spans="1:20" x14ac:dyDescent="0.25">
      <c r="A2966" t="s">
        <v>13</v>
      </c>
      <c r="B2966" s="16">
        <v>46071</v>
      </c>
      <c r="C2966" t="s">
        <v>22</v>
      </c>
      <c r="D2966" t="s">
        <v>15</v>
      </c>
      <c r="E2966" t="s">
        <v>230</v>
      </c>
      <c r="F2966" t="s">
        <v>24</v>
      </c>
      <c r="G2966">
        <v>92054</v>
      </c>
      <c r="H2966" t="s">
        <v>25</v>
      </c>
      <c r="I2966" t="s">
        <v>26</v>
      </c>
      <c r="J2966" t="s">
        <v>37</v>
      </c>
      <c r="K2966" s="6">
        <v>24.32</v>
      </c>
      <c r="L2966">
        <v>5</v>
      </c>
      <c r="M2966">
        <v>0.2</v>
      </c>
      <c r="N2966" s="6">
        <v>8.2080000000000002</v>
      </c>
      <c r="O2966" t="str">
        <f t="shared" si="138"/>
        <v/>
      </c>
      <c r="P2966" s="6">
        <f t="shared" si="139"/>
        <v>25.410666666666668</v>
      </c>
      <c r="Q2966">
        <f t="shared" si="140"/>
        <v>30.078454806647827</v>
      </c>
      <c r="R2966" s="16" t="str">
        <f>TEXT(Ecom[[#This Row],[Dates]],"mmm")</f>
        <v>Feb</v>
      </c>
      <c r="S2966" s="16" t="str">
        <f>TEXT(Ecom[[#This Row],[Dates]],"YYYY")</f>
        <v>2026</v>
      </c>
      <c r="T2966" s="16"/>
    </row>
    <row r="2967" spans="1:20" x14ac:dyDescent="0.25">
      <c r="A2967" t="s">
        <v>13</v>
      </c>
      <c r="B2967" s="16">
        <v>45853</v>
      </c>
      <c r="C2967" t="s">
        <v>22</v>
      </c>
      <c r="D2967" t="s">
        <v>15</v>
      </c>
      <c r="E2967" t="s">
        <v>230</v>
      </c>
      <c r="F2967" t="s">
        <v>24</v>
      </c>
      <c r="G2967">
        <v>92054</v>
      </c>
      <c r="H2967" t="s">
        <v>25</v>
      </c>
      <c r="I2967" t="s">
        <v>19</v>
      </c>
      <c r="J2967" t="s">
        <v>33</v>
      </c>
      <c r="K2967" s="6">
        <v>18.96</v>
      </c>
      <c r="L2967">
        <v>2</v>
      </c>
      <c r="M2967">
        <v>0</v>
      </c>
      <c r="N2967" s="6">
        <v>7.5839999999999996</v>
      </c>
      <c r="O2967" t="str">
        <f t="shared" si="138"/>
        <v/>
      </c>
      <c r="P2967" s="6">
        <f t="shared" si="139"/>
        <v>27.309333333333331</v>
      </c>
      <c r="Q2967">
        <f t="shared" si="140"/>
        <v>16.737698447914916</v>
      </c>
      <c r="R2967" s="16" t="str">
        <f>TEXT(Ecom[[#This Row],[Dates]],"mmm")</f>
        <v>Jul</v>
      </c>
      <c r="S2967" s="16" t="str">
        <f>TEXT(Ecom[[#This Row],[Dates]],"YYYY")</f>
        <v>2025</v>
      </c>
      <c r="T2967" s="16"/>
    </row>
    <row r="2968" spans="1:20" x14ac:dyDescent="0.25">
      <c r="A2968" t="s">
        <v>28</v>
      </c>
      <c r="B2968" s="16">
        <v>45929</v>
      </c>
      <c r="C2968" t="s">
        <v>14</v>
      </c>
      <c r="D2968" t="s">
        <v>15</v>
      </c>
      <c r="E2968" t="s">
        <v>327</v>
      </c>
      <c r="F2968" t="s">
        <v>65</v>
      </c>
      <c r="G2968">
        <v>60076</v>
      </c>
      <c r="H2968" t="s">
        <v>47</v>
      </c>
      <c r="I2968" t="s">
        <v>19</v>
      </c>
      <c r="J2968" t="s">
        <v>33</v>
      </c>
      <c r="K2968" s="6">
        <v>32.951999999999998</v>
      </c>
      <c r="L2968">
        <v>6</v>
      </c>
      <c r="M2968">
        <v>0.6</v>
      </c>
      <c r="N2968" s="6">
        <v>-19.7712</v>
      </c>
      <c r="O2968">
        <f t="shared" si="138"/>
        <v>-19.7712</v>
      </c>
      <c r="P2968" s="6">
        <f t="shared" si="139"/>
        <v>187.51733333333334</v>
      </c>
      <c r="Q2968">
        <f t="shared" si="140"/>
        <v>180.23114991341288</v>
      </c>
      <c r="R2968" s="16" t="str">
        <f>TEXT(Ecom[[#This Row],[Dates]],"mmm")</f>
        <v>Sep</v>
      </c>
      <c r="S2968" s="16" t="str">
        <f>TEXT(Ecom[[#This Row],[Dates]],"YYYY")</f>
        <v>2025</v>
      </c>
      <c r="T2968" s="16"/>
    </row>
    <row r="2969" spans="1:20" x14ac:dyDescent="0.25">
      <c r="A2969" t="s">
        <v>28</v>
      </c>
      <c r="B2969" s="16">
        <v>46092</v>
      </c>
      <c r="C2969" t="s">
        <v>14</v>
      </c>
      <c r="D2969" t="s">
        <v>15</v>
      </c>
      <c r="E2969" t="s">
        <v>327</v>
      </c>
      <c r="F2969" t="s">
        <v>65</v>
      </c>
      <c r="G2969">
        <v>60076</v>
      </c>
      <c r="H2969" t="s">
        <v>47</v>
      </c>
      <c r="I2969" t="s">
        <v>26</v>
      </c>
      <c r="J2969" t="s">
        <v>32</v>
      </c>
      <c r="K2969" s="6">
        <v>30.015999999999998</v>
      </c>
      <c r="L2969">
        <v>4</v>
      </c>
      <c r="M2969">
        <v>0.2</v>
      </c>
      <c r="N2969" s="6">
        <v>3.0015999999999998</v>
      </c>
      <c r="O2969" t="str">
        <f t="shared" si="138"/>
        <v/>
      </c>
      <c r="P2969" s="6">
        <f t="shared" si="139"/>
        <v>186.90133333333335</v>
      </c>
      <c r="Q2969">
        <f t="shared" si="140"/>
        <v>201.38333228171814</v>
      </c>
      <c r="R2969" s="16" t="str">
        <f>TEXT(Ecom[[#This Row],[Dates]],"mmm")</f>
        <v>Mar</v>
      </c>
      <c r="S2969" s="16" t="str">
        <f>TEXT(Ecom[[#This Row],[Dates]],"YYYY")</f>
        <v>2026</v>
      </c>
      <c r="T2969" s="16"/>
    </row>
    <row r="2970" spans="1:20" x14ac:dyDescent="0.25">
      <c r="A2970" t="s">
        <v>13</v>
      </c>
      <c r="B2970" s="16">
        <v>46173</v>
      </c>
      <c r="C2970" t="s">
        <v>14</v>
      </c>
      <c r="D2970" t="s">
        <v>15</v>
      </c>
      <c r="E2970" t="s">
        <v>196</v>
      </c>
      <c r="F2970" t="s">
        <v>40</v>
      </c>
      <c r="G2970">
        <v>28314</v>
      </c>
      <c r="H2970" t="s">
        <v>18</v>
      </c>
      <c r="I2970" t="s">
        <v>26</v>
      </c>
      <c r="J2970" t="s">
        <v>38</v>
      </c>
      <c r="K2970" s="6">
        <v>499.584</v>
      </c>
      <c r="L2970">
        <v>3</v>
      </c>
      <c r="M2970">
        <v>0.2</v>
      </c>
      <c r="N2970" s="6">
        <v>43.7136</v>
      </c>
      <c r="O2970" t="str">
        <f t="shared" si="138"/>
        <v/>
      </c>
      <c r="P2970" s="6">
        <f t="shared" si="139"/>
        <v>181.32000000000002</v>
      </c>
      <c r="Q2970">
        <f t="shared" si="140"/>
        <v>223.53116398854564</v>
      </c>
      <c r="R2970" s="16" t="str">
        <f>TEXT(Ecom[[#This Row],[Dates]],"mmm")</f>
        <v>May</v>
      </c>
      <c r="S2970" s="16" t="str">
        <f>TEXT(Ecom[[#This Row],[Dates]],"YYYY")</f>
        <v>2026</v>
      </c>
      <c r="T2970" s="16"/>
    </row>
    <row r="2971" spans="1:20" x14ac:dyDescent="0.25">
      <c r="A2971" t="s">
        <v>13</v>
      </c>
      <c r="B2971" s="16">
        <v>45744</v>
      </c>
      <c r="C2971" t="s">
        <v>14</v>
      </c>
      <c r="D2971" t="s">
        <v>15</v>
      </c>
      <c r="E2971" t="s">
        <v>196</v>
      </c>
      <c r="F2971" t="s">
        <v>40</v>
      </c>
      <c r="G2971">
        <v>28314</v>
      </c>
      <c r="H2971" t="s">
        <v>18</v>
      </c>
      <c r="I2971" t="s">
        <v>26</v>
      </c>
      <c r="J2971" t="s">
        <v>41</v>
      </c>
      <c r="K2971" s="6">
        <v>31.103999999999999</v>
      </c>
      <c r="L2971">
        <v>6</v>
      </c>
      <c r="M2971">
        <v>0.2</v>
      </c>
      <c r="N2971" s="6">
        <v>10.8864</v>
      </c>
      <c r="O2971" t="str">
        <f t="shared" si="138"/>
        <v/>
      </c>
      <c r="P2971" s="6">
        <f t="shared" si="139"/>
        <v>24.215999999999998</v>
      </c>
      <c r="Q2971">
        <f t="shared" si="140"/>
        <v>132.32458893919124</v>
      </c>
      <c r="R2971" s="16" t="str">
        <f>TEXT(Ecom[[#This Row],[Dates]],"mmm")</f>
        <v>Mar</v>
      </c>
      <c r="S2971" s="16" t="str">
        <f>TEXT(Ecom[[#This Row],[Dates]],"YYYY")</f>
        <v>2025</v>
      </c>
      <c r="T2971" s="16"/>
    </row>
    <row r="2972" spans="1:20" x14ac:dyDescent="0.25">
      <c r="A2972" t="s">
        <v>13</v>
      </c>
      <c r="B2972" s="16">
        <v>45943</v>
      </c>
      <c r="C2972" t="s">
        <v>14</v>
      </c>
      <c r="D2972" t="s">
        <v>15</v>
      </c>
      <c r="E2972" t="s">
        <v>196</v>
      </c>
      <c r="F2972" t="s">
        <v>40</v>
      </c>
      <c r="G2972">
        <v>28314</v>
      </c>
      <c r="H2972" t="s">
        <v>18</v>
      </c>
      <c r="I2972" t="s">
        <v>26</v>
      </c>
      <c r="J2972" t="s">
        <v>37</v>
      </c>
      <c r="K2972" s="6">
        <v>13.272</v>
      </c>
      <c r="L2972">
        <v>8</v>
      </c>
      <c r="M2972">
        <v>0.7</v>
      </c>
      <c r="N2972" s="6">
        <v>-10.617599999999999</v>
      </c>
      <c r="O2972">
        <f t="shared" si="138"/>
        <v>-10.617599999999999</v>
      </c>
      <c r="P2972" s="6">
        <f t="shared" si="139"/>
        <v>100.22666666666667</v>
      </c>
      <c r="Q2972">
        <f t="shared" si="140"/>
        <v>133.55243372354352</v>
      </c>
      <c r="R2972" s="16" t="str">
        <f>TEXT(Ecom[[#This Row],[Dates]],"mmm")</f>
        <v>Oct</v>
      </c>
      <c r="S2972" s="16" t="str">
        <f>TEXT(Ecom[[#This Row],[Dates]],"YYYY")</f>
        <v>2025</v>
      </c>
      <c r="T2972" s="16"/>
    </row>
    <row r="2973" spans="1:20" x14ac:dyDescent="0.25">
      <c r="A2973" t="s">
        <v>13</v>
      </c>
      <c r="B2973" s="16">
        <v>45714</v>
      </c>
      <c r="C2973" t="s">
        <v>14</v>
      </c>
      <c r="D2973" t="s">
        <v>15</v>
      </c>
      <c r="E2973" t="s">
        <v>196</v>
      </c>
      <c r="F2973" t="s">
        <v>40</v>
      </c>
      <c r="G2973">
        <v>28314</v>
      </c>
      <c r="H2973" t="s">
        <v>18</v>
      </c>
      <c r="I2973" t="s">
        <v>19</v>
      </c>
      <c r="J2973" t="s">
        <v>33</v>
      </c>
      <c r="K2973" s="6">
        <v>28.271999999999998</v>
      </c>
      <c r="L2973">
        <v>2</v>
      </c>
      <c r="M2973">
        <v>0.2</v>
      </c>
      <c r="N2973" s="6">
        <v>6.3612000000000002</v>
      </c>
      <c r="O2973" t="str">
        <f t="shared" si="138"/>
        <v/>
      </c>
      <c r="P2973" s="6">
        <f t="shared" si="139"/>
        <v>99.402666666666676</v>
      </c>
      <c r="Q2973">
        <f t="shared" si="140"/>
        <v>105.06991306885287</v>
      </c>
      <c r="R2973" s="16" t="str">
        <f>TEXT(Ecom[[#This Row],[Dates]],"mmm")</f>
        <v>Feb</v>
      </c>
      <c r="S2973" s="16" t="str">
        <f>TEXT(Ecom[[#This Row],[Dates]],"YYYY")</f>
        <v>2025</v>
      </c>
      <c r="T2973" s="16"/>
    </row>
    <row r="2974" spans="1:20" x14ac:dyDescent="0.25">
      <c r="A2974" t="s">
        <v>13</v>
      </c>
      <c r="B2974" s="16">
        <v>46024</v>
      </c>
      <c r="C2974" t="s">
        <v>14</v>
      </c>
      <c r="D2974" t="s">
        <v>15</v>
      </c>
      <c r="E2974" t="s">
        <v>196</v>
      </c>
      <c r="F2974" t="s">
        <v>40</v>
      </c>
      <c r="G2974">
        <v>28314</v>
      </c>
      <c r="H2974" t="s">
        <v>18</v>
      </c>
      <c r="I2974" t="s">
        <v>26</v>
      </c>
      <c r="J2974" t="s">
        <v>32</v>
      </c>
      <c r="K2974" s="6">
        <v>259.13600000000002</v>
      </c>
      <c r="L2974">
        <v>4</v>
      </c>
      <c r="M2974">
        <v>0.2</v>
      </c>
      <c r="N2974" s="6">
        <v>-51.827199999999998</v>
      </c>
      <c r="O2974">
        <f t="shared" si="138"/>
        <v>-51.827199999999998</v>
      </c>
      <c r="P2974" s="6">
        <f t="shared" si="139"/>
        <v>171.31399999999999</v>
      </c>
      <c r="Q2974">
        <f t="shared" si="140"/>
        <v>113.11754303214701</v>
      </c>
      <c r="R2974" s="16" t="str">
        <f>TEXT(Ecom[[#This Row],[Dates]],"mmm")</f>
        <v>Jan</v>
      </c>
      <c r="S2974" s="16" t="str">
        <f>TEXT(Ecom[[#This Row],[Dates]],"YYYY")</f>
        <v>2026</v>
      </c>
      <c r="T2974" s="16"/>
    </row>
    <row r="2975" spans="1:20" x14ac:dyDescent="0.25">
      <c r="A2975" t="s">
        <v>28</v>
      </c>
      <c r="B2975" s="16">
        <v>46372</v>
      </c>
      <c r="C2975" t="s">
        <v>14</v>
      </c>
      <c r="D2975" t="s">
        <v>15</v>
      </c>
      <c r="E2975" t="s">
        <v>337</v>
      </c>
      <c r="F2975" t="s">
        <v>119</v>
      </c>
      <c r="G2975">
        <v>74133</v>
      </c>
      <c r="H2975" t="s">
        <v>47</v>
      </c>
      <c r="I2975" t="s">
        <v>26</v>
      </c>
      <c r="J2975" t="s">
        <v>37</v>
      </c>
      <c r="K2975" s="6">
        <v>10.8</v>
      </c>
      <c r="L2975">
        <v>5</v>
      </c>
      <c r="M2975">
        <v>0</v>
      </c>
      <c r="N2975" s="6">
        <v>5.1840000000000002</v>
      </c>
      <c r="O2975" t="str">
        <f t="shared" si="138"/>
        <v/>
      </c>
      <c r="P2975" s="6">
        <f t="shared" si="139"/>
        <v>90.247333333333344</v>
      </c>
      <c r="Q2975">
        <f t="shared" si="140"/>
        <v>78.860073687982791</v>
      </c>
      <c r="R2975" s="16" t="str">
        <f>TEXT(Ecom[[#This Row],[Dates]],"mmm")</f>
        <v>Dec</v>
      </c>
      <c r="S2975" s="16" t="str">
        <f>TEXT(Ecom[[#This Row],[Dates]],"YYYY")</f>
        <v>2026</v>
      </c>
      <c r="T2975" s="16"/>
    </row>
    <row r="2976" spans="1:20" x14ac:dyDescent="0.25">
      <c r="A2976" t="s">
        <v>28</v>
      </c>
      <c r="B2976" s="16">
        <v>45814</v>
      </c>
      <c r="C2976" t="s">
        <v>14</v>
      </c>
      <c r="D2976" t="s">
        <v>15</v>
      </c>
      <c r="E2976" t="s">
        <v>320</v>
      </c>
      <c r="F2976" t="s">
        <v>46</v>
      </c>
      <c r="G2976">
        <v>75002</v>
      </c>
      <c r="H2976" t="s">
        <v>47</v>
      </c>
      <c r="I2976" t="s">
        <v>19</v>
      </c>
      <c r="J2976" t="s">
        <v>31</v>
      </c>
      <c r="K2976" s="6">
        <v>244.006</v>
      </c>
      <c r="L2976">
        <v>2</v>
      </c>
      <c r="M2976">
        <v>0.3</v>
      </c>
      <c r="N2976" s="6">
        <v>-31.372199999999999</v>
      </c>
      <c r="O2976">
        <f t="shared" si="138"/>
        <v>-31.372199999999999</v>
      </c>
      <c r="P2976" s="6">
        <f t="shared" si="139"/>
        <v>149.49800000000002</v>
      </c>
      <c r="Q2976">
        <f t="shared" si="140"/>
        <v>64.113222873750928</v>
      </c>
      <c r="R2976" s="16" t="str">
        <f>TEXT(Ecom[[#This Row],[Dates]],"mmm")</f>
        <v>Jun</v>
      </c>
      <c r="S2976" s="16" t="str">
        <f>TEXT(Ecom[[#This Row],[Dates]],"YYYY")</f>
        <v>2025</v>
      </c>
      <c r="T2976" s="16"/>
    </row>
    <row r="2977" spans="1:20" x14ac:dyDescent="0.25">
      <c r="A2977" t="s">
        <v>28</v>
      </c>
      <c r="B2977" s="16">
        <v>46096</v>
      </c>
      <c r="C2977" t="s">
        <v>14</v>
      </c>
      <c r="D2977" t="s">
        <v>15</v>
      </c>
      <c r="E2977" t="s">
        <v>320</v>
      </c>
      <c r="F2977" t="s">
        <v>46</v>
      </c>
      <c r="G2977">
        <v>75002</v>
      </c>
      <c r="H2977" t="s">
        <v>47</v>
      </c>
      <c r="I2977" t="s">
        <v>26</v>
      </c>
      <c r="J2977" t="s">
        <v>41</v>
      </c>
      <c r="K2977" s="6">
        <v>15.936</v>
      </c>
      <c r="L2977">
        <v>4</v>
      </c>
      <c r="M2977">
        <v>0.2</v>
      </c>
      <c r="N2977" s="6">
        <v>5.3784000000000001</v>
      </c>
      <c r="O2977" t="str">
        <f t="shared" si="138"/>
        <v/>
      </c>
      <c r="P2977" s="6">
        <f t="shared" si="139"/>
        <v>75.689333333333323</v>
      </c>
      <c r="Q2977">
        <f t="shared" si="140"/>
        <v>57.352682195019995</v>
      </c>
      <c r="R2977" s="16" t="str">
        <f>TEXT(Ecom[[#This Row],[Dates]],"mmm")</f>
        <v>Mar</v>
      </c>
      <c r="S2977" s="16" t="str">
        <f>TEXT(Ecom[[#This Row],[Dates]],"YYYY")</f>
        <v>2026</v>
      </c>
      <c r="T2977" s="16"/>
    </row>
    <row r="2978" spans="1:20" x14ac:dyDescent="0.25">
      <c r="A2978" t="s">
        <v>168</v>
      </c>
      <c r="B2978" s="16">
        <v>45745</v>
      </c>
      <c r="C2978" t="s">
        <v>22</v>
      </c>
      <c r="D2978" t="s">
        <v>15</v>
      </c>
      <c r="E2978" t="s">
        <v>55</v>
      </c>
      <c r="F2978" t="s">
        <v>56</v>
      </c>
      <c r="G2978">
        <v>19143</v>
      </c>
      <c r="H2978" t="s">
        <v>57</v>
      </c>
      <c r="I2978" t="s">
        <v>19</v>
      </c>
      <c r="J2978" t="s">
        <v>21</v>
      </c>
      <c r="K2978" s="6">
        <v>188.55199999999999</v>
      </c>
      <c r="L2978">
        <v>7</v>
      </c>
      <c r="M2978">
        <v>0.3</v>
      </c>
      <c r="N2978" s="6">
        <v>-2.6936</v>
      </c>
      <c r="O2978">
        <f t="shared" si="138"/>
        <v>-2.6936</v>
      </c>
      <c r="P2978" s="6">
        <f t="shared" si="139"/>
        <v>252.35733333333337</v>
      </c>
      <c r="Q2978">
        <f t="shared" si="140"/>
        <v>173.72065543108974</v>
      </c>
      <c r="R2978" s="16" t="str">
        <f>TEXT(Ecom[[#This Row],[Dates]],"mmm")</f>
        <v>Mar</v>
      </c>
      <c r="S2978" s="16" t="str">
        <f>TEXT(Ecom[[#This Row],[Dates]],"YYYY")</f>
        <v>2025</v>
      </c>
      <c r="T2978" s="16"/>
    </row>
    <row r="2979" spans="1:20" x14ac:dyDescent="0.25">
      <c r="A2979" t="s">
        <v>13</v>
      </c>
      <c r="B2979" s="16">
        <v>46175</v>
      </c>
      <c r="C2979" t="s">
        <v>14</v>
      </c>
      <c r="D2979" t="s">
        <v>15</v>
      </c>
      <c r="E2979" t="s">
        <v>92</v>
      </c>
      <c r="F2979" t="s">
        <v>76</v>
      </c>
      <c r="G2979">
        <v>14609</v>
      </c>
      <c r="H2979" t="s">
        <v>57</v>
      </c>
      <c r="I2979" t="s">
        <v>26</v>
      </c>
      <c r="J2979" t="s">
        <v>32</v>
      </c>
      <c r="K2979" s="6">
        <v>22.58</v>
      </c>
      <c r="L2979">
        <v>2</v>
      </c>
      <c r="M2979">
        <v>0</v>
      </c>
      <c r="N2979" s="6">
        <v>5.8708</v>
      </c>
      <c r="O2979" t="str">
        <f t="shared" si="138"/>
        <v/>
      </c>
      <c r="P2979" s="6">
        <f t="shared" si="139"/>
        <v>196.4186666666667</v>
      </c>
      <c r="Q2979">
        <f t="shared" si="140"/>
        <v>199.89645888253696</v>
      </c>
      <c r="R2979" s="16" t="str">
        <f>TEXT(Ecom[[#This Row],[Dates]],"mmm")</f>
        <v>Jun</v>
      </c>
      <c r="S2979" s="16" t="str">
        <f>TEXT(Ecom[[#This Row],[Dates]],"YYYY")</f>
        <v>2026</v>
      </c>
      <c r="T2979" s="16"/>
    </row>
    <row r="2980" spans="1:20" x14ac:dyDescent="0.25">
      <c r="A2980" t="s">
        <v>13</v>
      </c>
      <c r="B2980" s="16">
        <v>46102</v>
      </c>
      <c r="C2980" t="s">
        <v>14</v>
      </c>
      <c r="D2980" t="s">
        <v>15</v>
      </c>
      <c r="E2980" t="s">
        <v>429</v>
      </c>
      <c r="F2980" t="s">
        <v>91</v>
      </c>
      <c r="G2980">
        <v>29464</v>
      </c>
      <c r="H2980" t="s">
        <v>18</v>
      </c>
      <c r="I2980" t="s">
        <v>19</v>
      </c>
      <c r="J2980" t="s">
        <v>21</v>
      </c>
      <c r="K2980" s="6">
        <v>545.94000000000005</v>
      </c>
      <c r="L2980">
        <v>6</v>
      </c>
      <c r="M2980">
        <v>0</v>
      </c>
      <c r="N2980" s="6">
        <v>87.350399999999993</v>
      </c>
      <c r="O2980" t="str">
        <f t="shared" si="138"/>
        <v/>
      </c>
      <c r="P2980" s="6">
        <f t="shared" si="139"/>
        <v>203.32400000000004</v>
      </c>
      <c r="Q2980">
        <f t="shared" si="140"/>
        <v>218.07043381915415</v>
      </c>
      <c r="R2980" s="16" t="str">
        <f>TEXT(Ecom[[#This Row],[Dates]],"mmm")</f>
        <v>Mar</v>
      </c>
      <c r="S2980" s="16" t="str">
        <f>TEXT(Ecom[[#This Row],[Dates]],"YYYY")</f>
        <v>2026</v>
      </c>
      <c r="T2980" s="16"/>
    </row>
    <row r="2981" spans="1:20" x14ac:dyDescent="0.25">
      <c r="A2981" t="s">
        <v>28</v>
      </c>
      <c r="B2981" s="16">
        <v>45893</v>
      </c>
      <c r="C2981" t="s">
        <v>14</v>
      </c>
      <c r="D2981" t="s">
        <v>15</v>
      </c>
      <c r="E2981" t="s">
        <v>55</v>
      </c>
      <c r="F2981" t="s">
        <v>56</v>
      </c>
      <c r="G2981">
        <v>19134</v>
      </c>
      <c r="H2981" t="s">
        <v>57</v>
      </c>
      <c r="I2981" t="s">
        <v>26</v>
      </c>
      <c r="J2981" t="s">
        <v>41</v>
      </c>
      <c r="K2981" s="6">
        <v>20.736000000000001</v>
      </c>
      <c r="L2981">
        <v>4</v>
      </c>
      <c r="M2981">
        <v>0.2</v>
      </c>
      <c r="N2981" s="6">
        <v>7.2576000000000001</v>
      </c>
      <c r="O2981" t="str">
        <f t="shared" si="138"/>
        <v/>
      </c>
      <c r="P2981" s="6">
        <f t="shared" si="139"/>
        <v>62.389333333333333</v>
      </c>
      <c r="Q2981">
        <f t="shared" si="140"/>
        <v>141.61393253281054</v>
      </c>
      <c r="R2981" s="16" t="str">
        <f>TEXT(Ecom[[#This Row],[Dates]],"mmm")</f>
        <v>Aug</v>
      </c>
      <c r="S2981" s="16" t="str">
        <f>TEXT(Ecom[[#This Row],[Dates]],"YYYY")</f>
        <v>2025</v>
      </c>
      <c r="T2981" s="16"/>
    </row>
    <row r="2982" spans="1:20" x14ac:dyDescent="0.25">
      <c r="A2982" t="s">
        <v>28</v>
      </c>
      <c r="B2982" s="16">
        <v>46214</v>
      </c>
      <c r="C2982" t="s">
        <v>14</v>
      </c>
      <c r="D2982" t="s">
        <v>15</v>
      </c>
      <c r="E2982" t="s">
        <v>55</v>
      </c>
      <c r="F2982" t="s">
        <v>56</v>
      </c>
      <c r="G2982">
        <v>19134</v>
      </c>
      <c r="H2982" t="s">
        <v>57</v>
      </c>
      <c r="I2982" t="s">
        <v>19</v>
      </c>
      <c r="J2982" t="s">
        <v>33</v>
      </c>
      <c r="K2982" s="6">
        <v>43.295999999999999</v>
      </c>
      <c r="L2982">
        <v>2</v>
      </c>
      <c r="M2982">
        <v>0.2</v>
      </c>
      <c r="N2982" s="6">
        <v>4.3296000000000001</v>
      </c>
      <c r="O2982" t="str">
        <f t="shared" si="138"/>
        <v/>
      </c>
      <c r="P2982" s="6">
        <f t="shared" si="139"/>
        <v>59.231999999999999</v>
      </c>
      <c r="Q2982">
        <f t="shared" si="140"/>
        <v>102.63210563157308</v>
      </c>
      <c r="R2982" s="16" t="str">
        <f>TEXT(Ecom[[#This Row],[Dates]],"mmm")</f>
        <v>Jul</v>
      </c>
      <c r="S2982" s="16" t="str">
        <f>TEXT(Ecom[[#This Row],[Dates]],"YYYY")</f>
        <v>2026</v>
      </c>
      <c r="T2982" s="16"/>
    </row>
    <row r="2983" spans="1:20" x14ac:dyDescent="0.25">
      <c r="A2983" t="s">
        <v>28</v>
      </c>
      <c r="B2983" s="16">
        <v>45870</v>
      </c>
      <c r="C2983" t="s">
        <v>14</v>
      </c>
      <c r="D2983" t="s">
        <v>15</v>
      </c>
      <c r="E2983" t="s">
        <v>42</v>
      </c>
      <c r="F2983" t="s">
        <v>43</v>
      </c>
      <c r="G2983">
        <v>98115</v>
      </c>
      <c r="H2983" t="s">
        <v>25</v>
      </c>
      <c r="I2983" t="s">
        <v>19</v>
      </c>
      <c r="J2983" t="s">
        <v>21</v>
      </c>
      <c r="K2983" s="6">
        <v>123.136</v>
      </c>
      <c r="L2983">
        <v>4</v>
      </c>
      <c r="M2983">
        <v>0.2</v>
      </c>
      <c r="N2983" s="6">
        <v>13.8528</v>
      </c>
      <c r="O2983" t="str">
        <f t="shared" si="138"/>
        <v/>
      </c>
      <c r="P2983" s="6">
        <f t="shared" si="139"/>
        <v>62.608000000000004</v>
      </c>
      <c r="Q2983">
        <f t="shared" si="140"/>
        <v>45.001601420064716</v>
      </c>
      <c r="R2983" s="16" t="str">
        <f>TEXT(Ecom[[#This Row],[Dates]],"mmm")</f>
        <v>Aug</v>
      </c>
      <c r="S2983" s="16" t="str">
        <f>TEXT(Ecom[[#This Row],[Dates]],"YYYY")</f>
        <v>2025</v>
      </c>
      <c r="T2983" s="16"/>
    </row>
    <row r="2984" spans="1:20" x14ac:dyDescent="0.25">
      <c r="A2984" t="s">
        <v>28</v>
      </c>
      <c r="B2984" s="16">
        <v>45815</v>
      </c>
      <c r="C2984" t="s">
        <v>14</v>
      </c>
      <c r="D2984" t="s">
        <v>15</v>
      </c>
      <c r="E2984" t="s">
        <v>42</v>
      </c>
      <c r="F2984" t="s">
        <v>43</v>
      </c>
      <c r="G2984">
        <v>98115</v>
      </c>
      <c r="H2984" t="s">
        <v>25</v>
      </c>
      <c r="I2984" t="s">
        <v>26</v>
      </c>
      <c r="J2984" t="s">
        <v>37</v>
      </c>
      <c r="K2984" s="6">
        <v>11.263999999999999</v>
      </c>
      <c r="L2984">
        <v>4</v>
      </c>
      <c r="M2984">
        <v>0.2</v>
      </c>
      <c r="N2984" s="6">
        <v>3.8016000000000001</v>
      </c>
      <c r="O2984" t="str">
        <f t="shared" si="138"/>
        <v/>
      </c>
      <c r="P2984" s="6">
        <f t="shared" si="139"/>
        <v>113.39266666666667</v>
      </c>
      <c r="Q2984">
        <f t="shared" si="140"/>
        <v>97.742553601758289</v>
      </c>
      <c r="R2984" s="16" t="str">
        <f>TEXT(Ecom[[#This Row],[Dates]],"mmm")</f>
        <v>Jun</v>
      </c>
      <c r="S2984" s="16" t="str">
        <f>TEXT(Ecom[[#This Row],[Dates]],"YYYY")</f>
        <v>2025</v>
      </c>
      <c r="T2984" s="16"/>
    </row>
    <row r="2985" spans="1:20" x14ac:dyDescent="0.25">
      <c r="A2985" t="s">
        <v>13</v>
      </c>
      <c r="B2985" s="16">
        <v>46079</v>
      </c>
      <c r="C2985" t="s">
        <v>14</v>
      </c>
      <c r="D2985" t="s">
        <v>15</v>
      </c>
      <c r="E2985" t="s">
        <v>82</v>
      </c>
      <c r="F2985" t="s">
        <v>95</v>
      </c>
      <c r="G2985">
        <v>97477</v>
      </c>
      <c r="H2985" t="s">
        <v>25</v>
      </c>
      <c r="I2985" t="s">
        <v>26</v>
      </c>
      <c r="J2985" t="s">
        <v>32</v>
      </c>
      <c r="K2985" s="6">
        <v>53.423999999999999</v>
      </c>
      <c r="L2985">
        <v>3</v>
      </c>
      <c r="M2985">
        <v>0.2</v>
      </c>
      <c r="N2985" s="6">
        <v>4.6745999999999999</v>
      </c>
      <c r="O2985" t="str">
        <f t="shared" si="138"/>
        <v/>
      </c>
      <c r="P2985" s="6">
        <f t="shared" si="139"/>
        <v>117.95799999999998</v>
      </c>
      <c r="Q2985">
        <f t="shared" si="140"/>
        <v>108.02548979103308</v>
      </c>
      <c r="R2985" s="16" t="str">
        <f>TEXT(Ecom[[#This Row],[Dates]],"mmm")</f>
        <v>Feb</v>
      </c>
      <c r="S2985" s="16" t="str">
        <f>TEXT(Ecom[[#This Row],[Dates]],"YYYY")</f>
        <v>2026</v>
      </c>
      <c r="T2985" s="16"/>
    </row>
    <row r="2986" spans="1:20" x14ac:dyDescent="0.25">
      <c r="A2986" t="s">
        <v>13</v>
      </c>
      <c r="B2986" s="16">
        <v>45902</v>
      </c>
      <c r="C2986" t="s">
        <v>14</v>
      </c>
      <c r="D2986" t="s">
        <v>15</v>
      </c>
      <c r="E2986" t="s">
        <v>82</v>
      </c>
      <c r="F2986" t="s">
        <v>95</v>
      </c>
      <c r="G2986">
        <v>97477</v>
      </c>
      <c r="H2986" t="s">
        <v>25</v>
      </c>
      <c r="I2986" t="s">
        <v>19</v>
      </c>
      <c r="J2986" t="s">
        <v>31</v>
      </c>
      <c r="K2986" s="6">
        <v>275.49</v>
      </c>
      <c r="L2986">
        <v>1</v>
      </c>
      <c r="M2986">
        <v>0.5</v>
      </c>
      <c r="N2986" s="6">
        <v>-170.8038</v>
      </c>
      <c r="O2986">
        <f t="shared" si="138"/>
        <v>-170.8038</v>
      </c>
      <c r="P2986" s="6">
        <f t="shared" si="139"/>
        <v>106.60333333333334</v>
      </c>
      <c r="Q2986">
        <f t="shared" si="140"/>
        <v>119.07360845136772</v>
      </c>
      <c r="R2986" s="16" t="str">
        <f>TEXT(Ecom[[#This Row],[Dates]],"mmm")</f>
        <v>Sep</v>
      </c>
      <c r="S2986" s="16" t="str">
        <f>TEXT(Ecom[[#This Row],[Dates]],"YYYY")</f>
        <v>2025</v>
      </c>
      <c r="T2986" s="16"/>
    </row>
    <row r="2987" spans="1:20" x14ac:dyDescent="0.25">
      <c r="A2987" t="s">
        <v>28</v>
      </c>
      <c r="B2987" s="16">
        <v>46118</v>
      </c>
      <c r="C2987" t="s">
        <v>44</v>
      </c>
      <c r="D2987" t="s">
        <v>15</v>
      </c>
      <c r="E2987" t="s">
        <v>103</v>
      </c>
      <c r="F2987" t="s">
        <v>167</v>
      </c>
      <c r="G2987">
        <v>31907</v>
      </c>
      <c r="H2987" t="s">
        <v>18</v>
      </c>
      <c r="I2987" t="s">
        <v>19</v>
      </c>
      <c r="J2987" t="s">
        <v>33</v>
      </c>
      <c r="K2987" s="6">
        <v>24.96</v>
      </c>
      <c r="L2987">
        <v>4</v>
      </c>
      <c r="M2987">
        <v>0</v>
      </c>
      <c r="N2987" s="6">
        <v>6.24</v>
      </c>
      <c r="O2987" t="str">
        <f t="shared" si="138"/>
        <v/>
      </c>
      <c r="P2987" s="6">
        <f t="shared" si="139"/>
        <v>437.32333333333332</v>
      </c>
      <c r="Q2987">
        <f t="shared" si="140"/>
        <v>485.00941591990045</v>
      </c>
      <c r="R2987" s="16" t="str">
        <f>TEXT(Ecom[[#This Row],[Dates]],"mmm")</f>
        <v>Apr</v>
      </c>
      <c r="S2987" s="16" t="str">
        <f>TEXT(Ecom[[#This Row],[Dates]],"YYYY")</f>
        <v>2026</v>
      </c>
      <c r="T2987" s="16"/>
    </row>
    <row r="2988" spans="1:20" x14ac:dyDescent="0.25">
      <c r="A2988" t="s">
        <v>28</v>
      </c>
      <c r="B2988" s="16">
        <v>45699</v>
      </c>
      <c r="C2988" t="s">
        <v>44</v>
      </c>
      <c r="D2988" t="s">
        <v>15</v>
      </c>
      <c r="E2988" t="s">
        <v>103</v>
      </c>
      <c r="F2988" t="s">
        <v>167</v>
      </c>
      <c r="G2988">
        <v>31907</v>
      </c>
      <c r="H2988" t="s">
        <v>18</v>
      </c>
      <c r="I2988" t="s">
        <v>26</v>
      </c>
      <c r="J2988" t="s">
        <v>41</v>
      </c>
      <c r="K2988" s="6">
        <v>19.36</v>
      </c>
      <c r="L2988">
        <v>2</v>
      </c>
      <c r="M2988">
        <v>0</v>
      </c>
      <c r="N2988" s="6">
        <v>9.2927999999999997</v>
      </c>
      <c r="O2988" t="str">
        <f t="shared" si="138"/>
        <v/>
      </c>
      <c r="P2988" s="6">
        <f t="shared" si="139"/>
        <v>433.33333333333331</v>
      </c>
      <c r="Q2988">
        <f t="shared" si="140"/>
        <v>539.67344770291936</v>
      </c>
      <c r="R2988" s="16" t="str">
        <f>TEXT(Ecom[[#This Row],[Dates]],"mmm")</f>
        <v>Feb</v>
      </c>
      <c r="S2988" s="16" t="str">
        <f>TEXT(Ecom[[#This Row],[Dates]],"YYYY")</f>
        <v>2025</v>
      </c>
      <c r="T2988" s="16"/>
    </row>
    <row r="2989" spans="1:20" x14ac:dyDescent="0.25">
      <c r="A2989" t="s">
        <v>28</v>
      </c>
      <c r="B2989" s="16">
        <v>46138</v>
      </c>
      <c r="C2989" t="s">
        <v>44</v>
      </c>
      <c r="D2989" t="s">
        <v>15</v>
      </c>
      <c r="E2989" t="s">
        <v>103</v>
      </c>
      <c r="F2989" t="s">
        <v>167</v>
      </c>
      <c r="G2989">
        <v>31907</v>
      </c>
      <c r="H2989" t="s">
        <v>18</v>
      </c>
      <c r="I2989" t="s">
        <v>26</v>
      </c>
      <c r="J2989" t="s">
        <v>32</v>
      </c>
      <c r="K2989" s="6">
        <v>1267.6500000000001</v>
      </c>
      <c r="L2989">
        <v>9</v>
      </c>
      <c r="M2989">
        <v>0</v>
      </c>
      <c r="N2989" s="6">
        <v>152.11799999999999</v>
      </c>
      <c r="O2989" t="str">
        <f t="shared" si="138"/>
        <v/>
      </c>
      <c r="P2989" s="6">
        <f t="shared" si="139"/>
        <v>433.06666666666666</v>
      </c>
      <c r="Q2989">
        <f t="shared" si="140"/>
        <v>588.20253540388239</v>
      </c>
      <c r="R2989" s="16" t="str">
        <f>TEXT(Ecom[[#This Row],[Dates]],"mmm")</f>
        <v>Apr</v>
      </c>
      <c r="S2989" s="16" t="str">
        <f>TEXT(Ecom[[#This Row],[Dates]],"YYYY")</f>
        <v>2026</v>
      </c>
      <c r="T2989" s="16"/>
    </row>
    <row r="2990" spans="1:20" x14ac:dyDescent="0.25">
      <c r="A2990" t="s">
        <v>13</v>
      </c>
      <c r="B2990" s="16">
        <v>45996</v>
      </c>
      <c r="C2990" t="s">
        <v>22</v>
      </c>
      <c r="D2990" t="s">
        <v>15</v>
      </c>
      <c r="E2990" t="s">
        <v>23</v>
      </c>
      <c r="F2990" t="s">
        <v>24</v>
      </c>
      <c r="G2990">
        <v>90032</v>
      </c>
      <c r="H2990" t="s">
        <v>25</v>
      </c>
      <c r="I2990" t="s">
        <v>35</v>
      </c>
      <c r="J2990" t="s">
        <v>59</v>
      </c>
      <c r="K2990" s="6">
        <v>12.99</v>
      </c>
      <c r="L2990">
        <v>1</v>
      </c>
      <c r="M2990">
        <v>0</v>
      </c>
      <c r="N2990" s="6">
        <v>0.77939999999999998</v>
      </c>
      <c r="O2990" t="str">
        <f t="shared" si="138"/>
        <v/>
      </c>
      <c r="P2990" s="6">
        <f t="shared" si="139"/>
        <v>160.23333333333332</v>
      </c>
      <c r="Q2990">
        <f t="shared" si="140"/>
        <v>379.46327660116054</v>
      </c>
      <c r="R2990" s="16" t="str">
        <f>TEXT(Ecom[[#This Row],[Dates]],"mmm")</f>
        <v>Dec</v>
      </c>
      <c r="S2990" s="16" t="str">
        <f>TEXT(Ecom[[#This Row],[Dates]],"YYYY")</f>
        <v>2025</v>
      </c>
      <c r="T2990" s="16"/>
    </row>
    <row r="2991" spans="1:20" x14ac:dyDescent="0.25">
      <c r="A2991" t="s">
        <v>13</v>
      </c>
      <c r="B2991" s="16">
        <v>46316</v>
      </c>
      <c r="C2991" t="s">
        <v>22</v>
      </c>
      <c r="D2991" t="s">
        <v>15</v>
      </c>
      <c r="E2991" t="s">
        <v>23</v>
      </c>
      <c r="F2991" t="s">
        <v>24</v>
      </c>
      <c r="G2991">
        <v>90032</v>
      </c>
      <c r="H2991" t="s">
        <v>25</v>
      </c>
      <c r="I2991" t="s">
        <v>26</v>
      </c>
      <c r="J2991" t="s">
        <v>37</v>
      </c>
      <c r="K2991" s="6">
        <v>18.559999999999999</v>
      </c>
      <c r="L2991">
        <v>4</v>
      </c>
      <c r="M2991">
        <v>0.2</v>
      </c>
      <c r="N2991" s="6">
        <v>6.4960000000000004</v>
      </c>
      <c r="O2991" t="str">
        <f t="shared" si="138"/>
        <v/>
      </c>
      <c r="P2991" s="6">
        <f t="shared" si="139"/>
        <v>166.31933333333333</v>
      </c>
      <c r="Q2991">
        <f t="shared" si="140"/>
        <v>301.95633353038164</v>
      </c>
      <c r="R2991" s="16" t="str">
        <f>TEXT(Ecom[[#This Row],[Dates]],"mmm")</f>
        <v>Oct</v>
      </c>
      <c r="S2991" s="16" t="str">
        <f>TEXT(Ecom[[#This Row],[Dates]],"YYYY")</f>
        <v>2026</v>
      </c>
      <c r="T2991" s="16"/>
    </row>
    <row r="2992" spans="1:20" x14ac:dyDescent="0.25">
      <c r="A2992" t="s">
        <v>13</v>
      </c>
      <c r="B2992" s="16">
        <v>46371</v>
      </c>
      <c r="C2992" t="s">
        <v>22</v>
      </c>
      <c r="D2992" t="s">
        <v>15</v>
      </c>
      <c r="E2992" t="s">
        <v>23</v>
      </c>
      <c r="F2992" t="s">
        <v>24</v>
      </c>
      <c r="G2992">
        <v>90032</v>
      </c>
      <c r="H2992" t="s">
        <v>25</v>
      </c>
      <c r="I2992" t="s">
        <v>26</v>
      </c>
      <c r="J2992" t="s">
        <v>32</v>
      </c>
      <c r="K2992" s="6">
        <v>449.15</v>
      </c>
      <c r="L2992">
        <v>5</v>
      </c>
      <c r="M2992">
        <v>0</v>
      </c>
      <c r="N2992" s="6">
        <v>8.9830000000000005</v>
      </c>
      <c r="O2992" t="str">
        <f t="shared" si="138"/>
        <v/>
      </c>
      <c r="P2992" s="6">
        <f t="shared" si="139"/>
        <v>180.61266666666666</v>
      </c>
      <c r="Q2992">
        <f t="shared" si="140"/>
        <v>196.56994501251256</v>
      </c>
      <c r="R2992" s="16" t="str">
        <f>TEXT(Ecom[[#This Row],[Dates]],"mmm")</f>
        <v>Dec</v>
      </c>
      <c r="S2992" s="16" t="str">
        <f>TEXT(Ecom[[#This Row],[Dates]],"YYYY")</f>
        <v>2026</v>
      </c>
      <c r="T2992" s="16"/>
    </row>
    <row r="2993" spans="1:20" x14ac:dyDescent="0.25">
      <c r="A2993" t="s">
        <v>13</v>
      </c>
      <c r="B2993" s="16">
        <v>46233</v>
      </c>
      <c r="C2993" t="s">
        <v>22</v>
      </c>
      <c r="D2993" t="s">
        <v>15</v>
      </c>
      <c r="E2993" t="s">
        <v>23</v>
      </c>
      <c r="F2993" t="s">
        <v>24</v>
      </c>
      <c r="G2993">
        <v>90032</v>
      </c>
      <c r="H2993" t="s">
        <v>25</v>
      </c>
      <c r="I2993" t="s">
        <v>26</v>
      </c>
      <c r="J2993" t="s">
        <v>37</v>
      </c>
      <c r="K2993" s="6">
        <v>31.248000000000001</v>
      </c>
      <c r="L2993">
        <v>7</v>
      </c>
      <c r="M2993">
        <v>0.2</v>
      </c>
      <c r="N2993" s="6">
        <v>10.9368</v>
      </c>
      <c r="O2993" t="str">
        <f t="shared" si="138"/>
        <v/>
      </c>
      <c r="P2993" s="6">
        <f t="shared" si="139"/>
        <v>329.536</v>
      </c>
      <c r="Q2993">
        <f t="shared" si="140"/>
        <v>343.14099387126998</v>
      </c>
      <c r="R2993" s="16" t="str">
        <f>TEXT(Ecom[[#This Row],[Dates]],"mmm")</f>
        <v>Jul</v>
      </c>
      <c r="S2993" s="16" t="str">
        <f>TEXT(Ecom[[#This Row],[Dates]],"YYYY")</f>
        <v>2026</v>
      </c>
      <c r="T2993" s="16"/>
    </row>
    <row r="2994" spans="1:20" x14ac:dyDescent="0.25">
      <c r="A2994" t="s">
        <v>28</v>
      </c>
      <c r="B2994" s="16">
        <v>45845</v>
      </c>
      <c r="C2994" t="s">
        <v>22</v>
      </c>
      <c r="D2994" t="s">
        <v>15</v>
      </c>
      <c r="E2994" t="s">
        <v>75</v>
      </c>
      <c r="F2994" t="s">
        <v>76</v>
      </c>
      <c r="G2994">
        <v>10024</v>
      </c>
      <c r="H2994" t="s">
        <v>57</v>
      </c>
      <c r="I2994" t="s">
        <v>26</v>
      </c>
      <c r="J2994" t="s">
        <v>38</v>
      </c>
      <c r="K2994" s="6">
        <v>61.44</v>
      </c>
      <c r="L2994">
        <v>3</v>
      </c>
      <c r="M2994">
        <v>0</v>
      </c>
      <c r="N2994" s="6">
        <v>16.588799999999999</v>
      </c>
      <c r="O2994" t="str">
        <f t="shared" si="138"/>
        <v/>
      </c>
      <c r="P2994" s="6">
        <f t="shared" si="139"/>
        <v>337.57333333333332</v>
      </c>
      <c r="Q2994">
        <f t="shared" si="140"/>
        <v>371.76933953172073</v>
      </c>
      <c r="R2994" s="16" t="str">
        <f>TEXT(Ecom[[#This Row],[Dates]],"mmm")</f>
        <v>Jul</v>
      </c>
      <c r="S2994" s="16" t="str">
        <f>TEXT(Ecom[[#This Row],[Dates]],"YYYY")</f>
        <v>2025</v>
      </c>
      <c r="T2994" s="16"/>
    </row>
    <row r="2995" spans="1:20" x14ac:dyDescent="0.25">
      <c r="A2995" t="s">
        <v>28</v>
      </c>
      <c r="B2995" s="16">
        <v>46070</v>
      </c>
      <c r="C2995" t="s">
        <v>14</v>
      </c>
      <c r="D2995" t="s">
        <v>15</v>
      </c>
      <c r="E2995" t="s">
        <v>140</v>
      </c>
      <c r="F2995" t="s">
        <v>70</v>
      </c>
      <c r="G2995">
        <v>48227</v>
      </c>
      <c r="H2995" t="s">
        <v>47</v>
      </c>
      <c r="I2995" t="s">
        <v>26</v>
      </c>
      <c r="J2995" t="s">
        <v>37</v>
      </c>
      <c r="K2995" s="6">
        <v>895.92</v>
      </c>
      <c r="L2995">
        <v>4</v>
      </c>
      <c r="M2995">
        <v>0</v>
      </c>
      <c r="N2995" s="6">
        <v>421.08240000000001</v>
      </c>
      <c r="O2995" t="str">
        <f t="shared" si="138"/>
        <v/>
      </c>
      <c r="P2995" s="6">
        <f t="shared" si="139"/>
        <v>335.73333333333329</v>
      </c>
      <c r="Q2995">
        <f t="shared" si="140"/>
        <v>399.47077593495379</v>
      </c>
      <c r="R2995" s="16" t="str">
        <f>TEXT(Ecom[[#This Row],[Dates]],"mmm")</f>
        <v>Feb</v>
      </c>
      <c r="S2995" s="16" t="str">
        <f>TEXT(Ecom[[#This Row],[Dates]],"YYYY")</f>
        <v>2026</v>
      </c>
      <c r="T2995" s="16"/>
    </row>
    <row r="2996" spans="1:20" x14ac:dyDescent="0.25">
      <c r="A2996" t="s">
        <v>13</v>
      </c>
      <c r="B2996" s="16">
        <v>45662</v>
      </c>
      <c r="C2996" t="s">
        <v>14</v>
      </c>
      <c r="D2996" t="s">
        <v>15</v>
      </c>
      <c r="E2996" t="s">
        <v>366</v>
      </c>
      <c r="F2996" t="s">
        <v>24</v>
      </c>
      <c r="G2996">
        <v>95207</v>
      </c>
      <c r="H2996" t="s">
        <v>25</v>
      </c>
      <c r="I2996" t="s">
        <v>26</v>
      </c>
      <c r="J2996" t="s">
        <v>37</v>
      </c>
      <c r="K2996" s="6">
        <v>55.36</v>
      </c>
      <c r="L2996">
        <v>4</v>
      </c>
      <c r="M2996">
        <v>0.2</v>
      </c>
      <c r="N2996" s="6">
        <v>18.684000000000001</v>
      </c>
      <c r="O2996" t="str">
        <f t="shared" si="138"/>
        <v/>
      </c>
      <c r="P2996" s="6">
        <f t="shared" si="139"/>
        <v>45.391999999999996</v>
      </c>
      <c r="Q2996">
        <f t="shared" si="140"/>
        <v>229.75345702021707</v>
      </c>
      <c r="R2996" s="16" t="str">
        <f>TEXT(Ecom[[#This Row],[Dates]],"mmm")</f>
        <v>Jan</v>
      </c>
      <c r="S2996" s="16" t="str">
        <f>TEXT(Ecom[[#This Row],[Dates]],"YYYY")</f>
        <v>2025</v>
      </c>
      <c r="T2996" s="16"/>
    </row>
    <row r="2997" spans="1:20" x14ac:dyDescent="0.25">
      <c r="A2997" t="s">
        <v>28</v>
      </c>
      <c r="B2997" s="16">
        <v>45752</v>
      </c>
      <c r="C2997" t="s">
        <v>14</v>
      </c>
      <c r="D2997" t="s">
        <v>15</v>
      </c>
      <c r="E2997" t="s">
        <v>108</v>
      </c>
      <c r="F2997" t="s">
        <v>81</v>
      </c>
      <c r="G2997">
        <v>85023</v>
      </c>
      <c r="H2997" t="s">
        <v>25</v>
      </c>
      <c r="I2997" t="s">
        <v>26</v>
      </c>
      <c r="J2997" t="s">
        <v>32</v>
      </c>
      <c r="K2997" s="6">
        <v>55.92</v>
      </c>
      <c r="L2997">
        <v>5</v>
      </c>
      <c r="M2997">
        <v>0.2</v>
      </c>
      <c r="N2997" s="6">
        <v>6.2910000000000004</v>
      </c>
      <c r="O2997" t="str">
        <f t="shared" si="138"/>
        <v/>
      </c>
      <c r="P2997" s="6">
        <f t="shared" si="139"/>
        <v>28.266666666666666</v>
      </c>
      <c r="Q2997">
        <f t="shared" si="140"/>
        <v>162.58867880591146</v>
      </c>
      <c r="R2997" s="16" t="str">
        <f>TEXT(Ecom[[#This Row],[Dates]],"mmm")</f>
        <v>Apr</v>
      </c>
      <c r="S2997" s="16" t="str">
        <f>TEXT(Ecom[[#This Row],[Dates]],"YYYY")</f>
        <v>2025</v>
      </c>
      <c r="T2997" s="16"/>
    </row>
    <row r="2998" spans="1:20" x14ac:dyDescent="0.25">
      <c r="A2998" t="s">
        <v>28</v>
      </c>
      <c r="B2998" s="16">
        <v>45702</v>
      </c>
      <c r="C2998" t="s">
        <v>14</v>
      </c>
      <c r="D2998" t="s">
        <v>15</v>
      </c>
      <c r="E2998" t="s">
        <v>55</v>
      </c>
      <c r="F2998" t="s">
        <v>56</v>
      </c>
      <c r="G2998">
        <v>19120</v>
      </c>
      <c r="H2998" t="s">
        <v>57</v>
      </c>
      <c r="I2998" t="s">
        <v>26</v>
      </c>
      <c r="J2998" t="s">
        <v>60</v>
      </c>
      <c r="K2998" s="6">
        <v>24.896000000000001</v>
      </c>
      <c r="L2998">
        <v>4</v>
      </c>
      <c r="M2998">
        <v>0.2</v>
      </c>
      <c r="N2998" s="6">
        <v>8.4024000000000001</v>
      </c>
      <c r="O2998" t="str">
        <f t="shared" si="138"/>
        <v/>
      </c>
      <c r="P2998" s="6">
        <f t="shared" si="139"/>
        <v>41.616000000000007</v>
      </c>
      <c r="Q2998">
        <f t="shared" si="140"/>
        <v>36.349570471760472</v>
      </c>
      <c r="R2998" s="16" t="str">
        <f>TEXT(Ecom[[#This Row],[Dates]],"mmm")</f>
        <v>Feb</v>
      </c>
      <c r="S2998" s="16" t="str">
        <f>TEXT(Ecom[[#This Row],[Dates]],"YYYY")</f>
        <v>2025</v>
      </c>
      <c r="T2998" s="16"/>
    </row>
    <row r="2999" spans="1:20" x14ac:dyDescent="0.25">
      <c r="A2999" t="s">
        <v>28</v>
      </c>
      <c r="B2999" s="16">
        <v>46183</v>
      </c>
      <c r="C2999" t="s">
        <v>14</v>
      </c>
      <c r="D2999" t="s">
        <v>15</v>
      </c>
      <c r="E2999" t="s">
        <v>55</v>
      </c>
      <c r="F2999" t="s">
        <v>56</v>
      </c>
      <c r="G2999">
        <v>19120</v>
      </c>
      <c r="H2999" t="s">
        <v>57</v>
      </c>
      <c r="I2999" t="s">
        <v>19</v>
      </c>
      <c r="J2999" t="s">
        <v>33</v>
      </c>
      <c r="K2999" s="6">
        <v>3.984</v>
      </c>
      <c r="L2999">
        <v>1</v>
      </c>
      <c r="M2999">
        <v>0.2</v>
      </c>
      <c r="N2999" s="6">
        <v>0.64739999999999998</v>
      </c>
      <c r="O2999" t="str">
        <f t="shared" si="138"/>
        <v/>
      </c>
      <c r="P2999" s="6">
        <f t="shared" si="139"/>
        <v>102.31433333333332</v>
      </c>
      <c r="Q2999">
        <f t="shared" si="140"/>
        <v>69.524557649051587</v>
      </c>
      <c r="R2999" s="16" t="str">
        <f>TEXT(Ecom[[#This Row],[Dates]],"mmm")</f>
        <v>Jun</v>
      </c>
      <c r="S2999" s="16" t="str">
        <f>TEXT(Ecom[[#This Row],[Dates]],"YYYY")</f>
        <v>2026</v>
      </c>
      <c r="T2999" s="16"/>
    </row>
    <row r="3000" spans="1:20" x14ac:dyDescent="0.25">
      <c r="A3000" t="s">
        <v>28</v>
      </c>
      <c r="B3000" s="16">
        <v>45736</v>
      </c>
      <c r="C3000" t="s">
        <v>14</v>
      </c>
      <c r="D3000" t="s">
        <v>15</v>
      </c>
      <c r="E3000" t="s">
        <v>55</v>
      </c>
      <c r="F3000" t="s">
        <v>56</v>
      </c>
      <c r="G3000">
        <v>19120</v>
      </c>
      <c r="H3000" t="s">
        <v>57</v>
      </c>
      <c r="I3000" t="s">
        <v>35</v>
      </c>
      <c r="J3000" t="s">
        <v>59</v>
      </c>
      <c r="K3000" s="6">
        <v>95.968000000000004</v>
      </c>
      <c r="L3000">
        <v>4</v>
      </c>
      <c r="M3000">
        <v>0.2</v>
      </c>
      <c r="N3000" s="6">
        <v>28.790400000000002</v>
      </c>
      <c r="O3000" t="str">
        <f t="shared" si="138"/>
        <v/>
      </c>
      <c r="P3000" s="6">
        <f t="shared" si="139"/>
        <v>115.79166666666667</v>
      </c>
      <c r="Q3000">
        <f t="shared" si="140"/>
        <v>79.594451734099238</v>
      </c>
      <c r="R3000" s="16" t="str">
        <f>TEXT(Ecom[[#This Row],[Dates]],"mmm")</f>
        <v>Mar</v>
      </c>
      <c r="S3000" s="16" t="str">
        <f>TEXT(Ecom[[#This Row],[Dates]],"YYYY")</f>
        <v>2025</v>
      </c>
      <c r="T3000" s="16"/>
    </row>
    <row r="3001" spans="1:20" x14ac:dyDescent="0.25">
      <c r="A3001" t="s">
        <v>28</v>
      </c>
      <c r="B3001" s="16">
        <v>45695</v>
      </c>
      <c r="C3001" t="s">
        <v>14</v>
      </c>
      <c r="D3001" t="s">
        <v>15</v>
      </c>
      <c r="E3001" t="s">
        <v>55</v>
      </c>
      <c r="F3001" t="s">
        <v>56</v>
      </c>
      <c r="G3001">
        <v>19120</v>
      </c>
      <c r="H3001" t="s">
        <v>57</v>
      </c>
      <c r="I3001" t="s">
        <v>35</v>
      </c>
      <c r="J3001" t="s">
        <v>123</v>
      </c>
      <c r="K3001" s="6">
        <v>206.99100000000001</v>
      </c>
      <c r="L3001">
        <v>3</v>
      </c>
      <c r="M3001">
        <v>0.7</v>
      </c>
      <c r="N3001" s="6">
        <v>-172.49250000000001</v>
      </c>
      <c r="O3001">
        <f t="shared" si="138"/>
        <v>-172.49250000000001</v>
      </c>
      <c r="P3001" s="6">
        <f t="shared" si="139"/>
        <v>86.804333333333332</v>
      </c>
      <c r="Q3001">
        <f t="shared" si="140"/>
        <v>85.83758113631427</v>
      </c>
      <c r="R3001" s="16" t="str">
        <f>TEXT(Ecom[[#This Row],[Dates]],"mmm")</f>
        <v>Feb</v>
      </c>
      <c r="S3001" s="16" t="str">
        <f>TEXT(Ecom[[#This Row],[Dates]],"YYYY")</f>
        <v>2025</v>
      </c>
      <c r="T3001" s="16"/>
    </row>
    <row r="3002" spans="1:20" x14ac:dyDescent="0.25">
      <c r="A3002" t="s">
        <v>28</v>
      </c>
      <c r="B3002" s="16">
        <v>45932</v>
      </c>
      <c r="C3002" t="s">
        <v>14</v>
      </c>
      <c r="D3002" t="s">
        <v>15</v>
      </c>
      <c r="E3002" t="s">
        <v>55</v>
      </c>
      <c r="F3002" t="s">
        <v>56</v>
      </c>
      <c r="G3002">
        <v>19120</v>
      </c>
      <c r="H3002" t="s">
        <v>57</v>
      </c>
      <c r="I3002" t="s">
        <v>26</v>
      </c>
      <c r="J3002" t="s">
        <v>38</v>
      </c>
      <c r="K3002" s="6">
        <v>44.415999999999997</v>
      </c>
      <c r="L3002">
        <v>2</v>
      </c>
      <c r="M3002">
        <v>0.2</v>
      </c>
      <c r="N3002" s="6">
        <v>3.8864000000000001</v>
      </c>
      <c r="O3002" t="str">
        <f t="shared" si="138"/>
        <v/>
      </c>
      <c r="P3002" s="6">
        <f t="shared" si="139"/>
        <v>24.140666666666664</v>
      </c>
      <c r="Q3002">
        <f t="shared" si="140"/>
        <v>61.028662433683124</v>
      </c>
      <c r="R3002" s="16" t="str">
        <f>TEXT(Ecom[[#This Row],[Dates]],"mmm")</f>
        <v>Oct</v>
      </c>
      <c r="S3002" s="16" t="str">
        <f>TEXT(Ecom[[#This Row],[Dates]],"YYYY")</f>
        <v>2025</v>
      </c>
      <c r="T3002" s="16"/>
    </row>
    <row r="3003" spans="1:20" x14ac:dyDescent="0.25">
      <c r="A3003" t="s">
        <v>28</v>
      </c>
      <c r="B3003" s="16">
        <v>46056</v>
      </c>
      <c r="C3003" t="s">
        <v>14</v>
      </c>
      <c r="D3003" t="s">
        <v>15</v>
      </c>
      <c r="E3003" t="s">
        <v>55</v>
      </c>
      <c r="F3003" t="s">
        <v>56</v>
      </c>
      <c r="G3003">
        <v>19120</v>
      </c>
      <c r="H3003" t="s">
        <v>57</v>
      </c>
      <c r="I3003" t="s">
        <v>26</v>
      </c>
      <c r="J3003" t="s">
        <v>37</v>
      </c>
      <c r="K3003" s="6">
        <v>9.0060000000000002</v>
      </c>
      <c r="L3003">
        <v>2</v>
      </c>
      <c r="M3003">
        <v>0.7</v>
      </c>
      <c r="N3003" s="6">
        <v>-7.2047999999999996</v>
      </c>
      <c r="O3003">
        <f t="shared" si="138"/>
        <v>-7.2047999999999996</v>
      </c>
      <c r="P3003" s="6">
        <f t="shared" si="139"/>
        <v>20.460666666666665</v>
      </c>
      <c r="Q3003">
        <f t="shared" si="140"/>
        <v>45.628254982825915</v>
      </c>
      <c r="R3003" s="16" t="str">
        <f>TEXT(Ecom[[#This Row],[Dates]],"mmm")</f>
        <v>Feb</v>
      </c>
      <c r="S3003" s="16" t="str">
        <f>TEXT(Ecom[[#This Row],[Dates]],"YYYY")</f>
        <v>2026</v>
      </c>
      <c r="T3003" s="16"/>
    </row>
    <row r="3004" spans="1:20" x14ac:dyDescent="0.25">
      <c r="A3004" t="s">
        <v>28</v>
      </c>
      <c r="B3004" s="16">
        <v>45830</v>
      </c>
      <c r="C3004" t="s">
        <v>44</v>
      </c>
      <c r="D3004" t="s">
        <v>15</v>
      </c>
      <c r="E3004" t="s">
        <v>430</v>
      </c>
      <c r="F3004" t="s">
        <v>70</v>
      </c>
      <c r="G3004">
        <v>48310</v>
      </c>
      <c r="H3004" t="s">
        <v>47</v>
      </c>
      <c r="I3004" t="s">
        <v>26</v>
      </c>
      <c r="J3004" t="s">
        <v>37</v>
      </c>
      <c r="K3004" s="6">
        <v>19</v>
      </c>
      <c r="L3004">
        <v>5</v>
      </c>
      <c r="M3004">
        <v>0</v>
      </c>
      <c r="N3004" s="6">
        <v>8.93</v>
      </c>
      <c r="O3004" t="str">
        <f t="shared" si="138"/>
        <v/>
      </c>
      <c r="P3004" s="6">
        <f t="shared" si="139"/>
        <v>86.61866666666667</v>
      </c>
      <c r="Q3004">
        <f t="shared" si="140"/>
        <v>70.239338892105181</v>
      </c>
      <c r="R3004" s="16" t="str">
        <f>TEXT(Ecom[[#This Row],[Dates]],"mmm")</f>
        <v>Jun</v>
      </c>
      <c r="S3004" s="16" t="str">
        <f>TEXT(Ecom[[#This Row],[Dates]],"YYYY")</f>
        <v>2025</v>
      </c>
      <c r="T3004" s="16"/>
    </row>
    <row r="3005" spans="1:20" x14ac:dyDescent="0.25">
      <c r="A3005" t="s">
        <v>28</v>
      </c>
      <c r="B3005" s="16">
        <v>45779</v>
      </c>
      <c r="C3005" t="s">
        <v>44</v>
      </c>
      <c r="D3005" t="s">
        <v>15</v>
      </c>
      <c r="E3005" t="s">
        <v>92</v>
      </c>
      <c r="F3005" t="s">
        <v>76</v>
      </c>
      <c r="G3005">
        <v>14609</v>
      </c>
      <c r="H3005" t="s">
        <v>57</v>
      </c>
      <c r="I3005" t="s">
        <v>26</v>
      </c>
      <c r="J3005" t="s">
        <v>37</v>
      </c>
      <c r="K3005" s="6">
        <v>33.375999999999998</v>
      </c>
      <c r="L3005">
        <v>4</v>
      </c>
      <c r="M3005">
        <v>0.2</v>
      </c>
      <c r="N3005" s="6">
        <v>10.43</v>
      </c>
      <c r="O3005" t="str">
        <f t="shared" si="138"/>
        <v/>
      </c>
      <c r="P3005" s="6">
        <f t="shared" si="139"/>
        <v>110.84533333333333</v>
      </c>
      <c r="Q3005">
        <f t="shared" si="140"/>
        <v>71.043596314751213</v>
      </c>
      <c r="R3005" s="16" t="str">
        <f>TEXT(Ecom[[#This Row],[Dates]],"mmm")</f>
        <v>May</v>
      </c>
      <c r="S3005" s="16" t="str">
        <f>TEXT(Ecom[[#This Row],[Dates]],"YYYY")</f>
        <v>2025</v>
      </c>
      <c r="T3005" s="16"/>
    </row>
    <row r="3006" spans="1:20" x14ac:dyDescent="0.25">
      <c r="A3006" t="s">
        <v>62</v>
      </c>
      <c r="B3006" s="16">
        <v>45707</v>
      </c>
      <c r="C3006" t="s">
        <v>44</v>
      </c>
      <c r="D3006" t="s">
        <v>15</v>
      </c>
      <c r="E3006" t="s">
        <v>75</v>
      </c>
      <c r="F3006" t="s">
        <v>76</v>
      </c>
      <c r="G3006">
        <v>10011</v>
      </c>
      <c r="H3006" t="s">
        <v>57</v>
      </c>
      <c r="I3006" t="s">
        <v>26</v>
      </c>
      <c r="J3006" t="s">
        <v>38</v>
      </c>
      <c r="K3006" s="6">
        <v>207.48</v>
      </c>
      <c r="L3006">
        <v>1</v>
      </c>
      <c r="M3006">
        <v>0</v>
      </c>
      <c r="N3006" s="6">
        <v>62.244</v>
      </c>
      <c r="O3006" t="str">
        <f t="shared" si="138"/>
        <v/>
      </c>
      <c r="P3006" s="6">
        <f t="shared" si="139"/>
        <v>401.3533333333333</v>
      </c>
      <c r="Q3006">
        <f t="shared" si="140"/>
        <v>299.18445670856636</v>
      </c>
      <c r="R3006" s="16" t="str">
        <f>TEXT(Ecom[[#This Row],[Dates]],"mmm")</f>
        <v>Feb</v>
      </c>
      <c r="S3006" s="16" t="str">
        <f>TEXT(Ecom[[#This Row],[Dates]],"YYYY")</f>
        <v>2025</v>
      </c>
      <c r="T3006" s="16"/>
    </row>
    <row r="3007" spans="1:20" x14ac:dyDescent="0.25">
      <c r="A3007" t="s">
        <v>28</v>
      </c>
      <c r="B3007" s="16">
        <v>46308</v>
      </c>
      <c r="C3007" t="s">
        <v>44</v>
      </c>
      <c r="D3007" t="s">
        <v>15</v>
      </c>
      <c r="E3007" t="s">
        <v>431</v>
      </c>
      <c r="F3007" t="s">
        <v>49</v>
      </c>
      <c r="G3007">
        <v>54703</v>
      </c>
      <c r="H3007" t="s">
        <v>47</v>
      </c>
      <c r="I3007" t="s">
        <v>26</v>
      </c>
      <c r="J3007" t="s">
        <v>37</v>
      </c>
      <c r="K3007" s="6">
        <v>91.68</v>
      </c>
      <c r="L3007">
        <v>3</v>
      </c>
      <c r="M3007">
        <v>0</v>
      </c>
      <c r="N3007" s="6">
        <v>45.84</v>
      </c>
      <c r="O3007" t="str">
        <f t="shared" si="138"/>
        <v/>
      </c>
      <c r="P3007" s="6">
        <f t="shared" si="139"/>
        <v>343.61733333333331</v>
      </c>
      <c r="Q3007">
        <f t="shared" si="140"/>
        <v>341.38008669126168</v>
      </c>
      <c r="R3007" s="16" t="str">
        <f>TEXT(Ecom[[#This Row],[Dates]],"mmm")</f>
        <v>Oct</v>
      </c>
      <c r="S3007" s="16" t="str">
        <f>TEXT(Ecom[[#This Row],[Dates]],"YYYY")</f>
        <v>2026</v>
      </c>
      <c r="T3007" s="16"/>
    </row>
    <row r="3008" spans="1:20" x14ac:dyDescent="0.25">
      <c r="A3008" t="s">
        <v>62</v>
      </c>
      <c r="B3008" s="16">
        <v>46042</v>
      </c>
      <c r="C3008" t="s">
        <v>14</v>
      </c>
      <c r="D3008" t="s">
        <v>15</v>
      </c>
      <c r="E3008" t="s">
        <v>75</v>
      </c>
      <c r="F3008" t="s">
        <v>76</v>
      </c>
      <c r="G3008">
        <v>10009</v>
      </c>
      <c r="H3008" t="s">
        <v>57</v>
      </c>
      <c r="I3008" t="s">
        <v>26</v>
      </c>
      <c r="J3008" t="s">
        <v>38</v>
      </c>
      <c r="K3008" s="6">
        <v>904.9</v>
      </c>
      <c r="L3008">
        <v>5</v>
      </c>
      <c r="M3008">
        <v>0</v>
      </c>
      <c r="N3008" s="6">
        <v>253.37200000000001</v>
      </c>
      <c r="O3008" t="str">
        <f t="shared" si="138"/>
        <v/>
      </c>
      <c r="P3008" s="6">
        <f t="shared" si="139"/>
        <v>376.9973333333333</v>
      </c>
      <c r="Q3008">
        <f t="shared" si="140"/>
        <v>357.55858519813069</v>
      </c>
      <c r="R3008" s="16" t="str">
        <f>TEXT(Ecom[[#This Row],[Dates]],"mmm")</f>
        <v>Jan</v>
      </c>
      <c r="S3008" s="16" t="str">
        <f>TEXT(Ecom[[#This Row],[Dates]],"YYYY")</f>
        <v>2026</v>
      </c>
      <c r="T3008" s="16"/>
    </row>
    <row r="3009" spans="1:20" x14ac:dyDescent="0.25">
      <c r="A3009" t="s">
        <v>28</v>
      </c>
      <c r="B3009" s="16">
        <v>45993</v>
      </c>
      <c r="C3009" t="s">
        <v>14</v>
      </c>
      <c r="D3009" t="s">
        <v>15</v>
      </c>
      <c r="E3009" t="s">
        <v>363</v>
      </c>
      <c r="F3009" t="s">
        <v>24</v>
      </c>
      <c r="G3009">
        <v>91730</v>
      </c>
      <c r="H3009" t="s">
        <v>25</v>
      </c>
      <c r="I3009" t="s">
        <v>26</v>
      </c>
      <c r="J3009" t="s">
        <v>37</v>
      </c>
      <c r="K3009" s="6">
        <v>34.271999999999998</v>
      </c>
      <c r="L3009">
        <v>3</v>
      </c>
      <c r="M3009">
        <v>0.2</v>
      </c>
      <c r="N3009" s="6">
        <v>11.138400000000001</v>
      </c>
      <c r="O3009" t="str">
        <f t="shared" si="138"/>
        <v/>
      </c>
      <c r="P3009" s="6">
        <f t="shared" si="139"/>
        <v>156.65733333333333</v>
      </c>
      <c r="Q3009">
        <f t="shared" si="140"/>
        <v>214.15957727514001</v>
      </c>
      <c r="R3009" s="16" t="str">
        <f>TEXT(Ecom[[#This Row],[Dates]],"mmm")</f>
        <v>Dec</v>
      </c>
      <c r="S3009" s="16" t="str">
        <f>TEXT(Ecom[[#This Row],[Dates]],"YYYY")</f>
        <v>2025</v>
      </c>
      <c r="T3009" s="16"/>
    </row>
    <row r="3010" spans="1:20" x14ac:dyDescent="0.25">
      <c r="A3010" t="s">
        <v>62</v>
      </c>
      <c r="B3010" s="16">
        <v>46080</v>
      </c>
      <c r="C3010" t="s">
        <v>14</v>
      </c>
      <c r="D3010" t="s">
        <v>15</v>
      </c>
      <c r="E3010" t="s">
        <v>293</v>
      </c>
      <c r="F3010" t="s">
        <v>17</v>
      </c>
      <c r="G3010">
        <v>42071</v>
      </c>
      <c r="H3010" t="s">
        <v>18</v>
      </c>
      <c r="I3010" t="s">
        <v>19</v>
      </c>
      <c r="J3010" t="s">
        <v>33</v>
      </c>
      <c r="K3010" s="6">
        <v>191.82</v>
      </c>
      <c r="L3010">
        <v>3</v>
      </c>
      <c r="M3010">
        <v>0</v>
      </c>
      <c r="N3010" s="6">
        <v>74.809799999999996</v>
      </c>
      <c r="O3010" t="str">
        <f t="shared" ref="O3010:O3073" si="141">IF(N3010&lt;0,N3010,"")</f>
        <v/>
      </c>
      <c r="P3010" s="6">
        <f t="shared" si="139"/>
        <v>149.24333333333331</v>
      </c>
      <c r="Q3010">
        <f t="shared" si="140"/>
        <v>142.27430923552024</v>
      </c>
      <c r="R3010" s="16" t="str">
        <f>TEXT(Ecom[[#This Row],[Dates]],"mmm")</f>
        <v>Feb</v>
      </c>
      <c r="S3010" s="16" t="str">
        <f>TEXT(Ecom[[#This Row],[Dates]],"YYYY")</f>
        <v>2026</v>
      </c>
      <c r="T3010" s="16"/>
    </row>
    <row r="3011" spans="1:20" x14ac:dyDescent="0.25">
      <c r="A3011" t="s">
        <v>28</v>
      </c>
      <c r="B3011" s="16">
        <v>46197</v>
      </c>
      <c r="C3011" t="s">
        <v>22</v>
      </c>
      <c r="D3011" t="s">
        <v>15</v>
      </c>
      <c r="E3011" t="s">
        <v>252</v>
      </c>
      <c r="F3011" t="s">
        <v>104</v>
      </c>
      <c r="G3011">
        <v>43615</v>
      </c>
      <c r="H3011" t="s">
        <v>57</v>
      </c>
      <c r="I3011" t="s">
        <v>26</v>
      </c>
      <c r="J3011" t="s">
        <v>38</v>
      </c>
      <c r="K3011" s="6">
        <v>243.88</v>
      </c>
      <c r="L3011">
        <v>5</v>
      </c>
      <c r="M3011">
        <v>0.2</v>
      </c>
      <c r="N3011" s="6">
        <v>27.436499999999999</v>
      </c>
      <c r="O3011" t="str">
        <f t="shared" si="141"/>
        <v/>
      </c>
      <c r="P3011" s="6">
        <f t="shared" ref="P3011:P3074" si="142">AVERAGE(K3011:K3013)</f>
        <v>935.29833333333329</v>
      </c>
      <c r="Q3011">
        <f t="shared" si="140"/>
        <v>936.95398747501667</v>
      </c>
      <c r="R3011" s="16" t="str">
        <f>TEXT(Ecom[[#This Row],[Dates]],"mmm")</f>
        <v>Jun</v>
      </c>
      <c r="S3011" s="16" t="str">
        <f>TEXT(Ecom[[#This Row],[Dates]],"YYYY")</f>
        <v>2026</v>
      </c>
      <c r="T3011" s="16"/>
    </row>
    <row r="3012" spans="1:20" x14ac:dyDescent="0.25">
      <c r="A3012" t="s">
        <v>28</v>
      </c>
      <c r="B3012" s="16">
        <v>46302</v>
      </c>
      <c r="C3012" t="s">
        <v>44</v>
      </c>
      <c r="D3012" t="s">
        <v>15</v>
      </c>
      <c r="E3012" t="s">
        <v>183</v>
      </c>
      <c r="F3012" t="s">
        <v>98</v>
      </c>
      <c r="G3012">
        <v>80027</v>
      </c>
      <c r="H3012" t="s">
        <v>25</v>
      </c>
      <c r="I3012" t="s">
        <v>26</v>
      </c>
      <c r="J3012" t="s">
        <v>37</v>
      </c>
      <c r="K3012" s="6">
        <v>12.03</v>
      </c>
      <c r="L3012">
        <v>5</v>
      </c>
      <c r="M3012">
        <v>0.7</v>
      </c>
      <c r="N3012" s="6">
        <v>-9.2230000000000008</v>
      </c>
      <c r="O3012">
        <f t="shared" si="141"/>
        <v>-9.2230000000000008</v>
      </c>
      <c r="P3012" s="6">
        <f t="shared" si="142"/>
        <v>861.20300000000009</v>
      </c>
      <c r="Q3012">
        <f t="shared" si="140"/>
        <v>1053.7209945769257</v>
      </c>
      <c r="R3012" s="16" t="str">
        <f>TEXT(Ecom[[#This Row],[Dates]],"mmm")</f>
        <v>Oct</v>
      </c>
      <c r="S3012" s="16" t="str">
        <f>TEXT(Ecom[[#This Row],[Dates]],"YYYY")</f>
        <v>2026</v>
      </c>
      <c r="T3012" s="16"/>
    </row>
    <row r="3013" spans="1:20" x14ac:dyDescent="0.25">
      <c r="A3013" t="s">
        <v>28</v>
      </c>
      <c r="B3013" s="16">
        <v>45851</v>
      </c>
      <c r="C3013" t="s">
        <v>44</v>
      </c>
      <c r="D3013" t="s">
        <v>15</v>
      </c>
      <c r="E3013" t="s">
        <v>183</v>
      </c>
      <c r="F3013" t="s">
        <v>98</v>
      </c>
      <c r="G3013">
        <v>80027</v>
      </c>
      <c r="H3013" t="s">
        <v>25</v>
      </c>
      <c r="I3013" t="s">
        <v>35</v>
      </c>
      <c r="J3013" t="s">
        <v>123</v>
      </c>
      <c r="K3013" s="6">
        <v>2549.9850000000001</v>
      </c>
      <c r="L3013">
        <v>5</v>
      </c>
      <c r="M3013">
        <v>0.7</v>
      </c>
      <c r="N3013" s="6">
        <v>-3399.98</v>
      </c>
      <c r="O3013">
        <f t="shared" si="141"/>
        <v>-3399.98</v>
      </c>
      <c r="P3013" s="6">
        <f t="shared" si="142"/>
        <v>860.18100000000004</v>
      </c>
      <c r="Q3013">
        <f t="shared" ref="Q3013:Q3076" si="143">SQRT(SUMXMY2(K3013:K3015,P3011:P3013)/3)</f>
        <v>1159.98946625693</v>
      </c>
      <c r="R3013" s="16" t="str">
        <f>TEXT(Ecom[[#This Row],[Dates]],"mmm")</f>
        <v>Jul</v>
      </c>
      <c r="S3013" s="16" t="str">
        <f>TEXT(Ecom[[#This Row],[Dates]],"YYYY")</f>
        <v>2025</v>
      </c>
      <c r="T3013" s="16"/>
    </row>
    <row r="3014" spans="1:20" x14ac:dyDescent="0.25">
      <c r="A3014" t="s">
        <v>28</v>
      </c>
      <c r="B3014" s="16">
        <v>46116</v>
      </c>
      <c r="C3014" t="s">
        <v>44</v>
      </c>
      <c r="D3014" t="s">
        <v>15</v>
      </c>
      <c r="E3014" t="s">
        <v>183</v>
      </c>
      <c r="F3014" t="s">
        <v>98</v>
      </c>
      <c r="G3014">
        <v>80027</v>
      </c>
      <c r="H3014" t="s">
        <v>25</v>
      </c>
      <c r="I3014" t="s">
        <v>26</v>
      </c>
      <c r="J3014" t="s">
        <v>37</v>
      </c>
      <c r="K3014" s="6">
        <v>21.594000000000001</v>
      </c>
      <c r="L3014">
        <v>2</v>
      </c>
      <c r="M3014">
        <v>0.7</v>
      </c>
      <c r="N3014" s="6">
        <v>-15.835599999999999</v>
      </c>
      <c r="O3014">
        <f t="shared" si="141"/>
        <v>-15.835599999999999</v>
      </c>
      <c r="P3014" s="6">
        <f t="shared" si="142"/>
        <v>17.097999999999999</v>
      </c>
      <c r="Q3014">
        <f t="shared" si="143"/>
        <v>690.29628639060968</v>
      </c>
      <c r="R3014" s="16" t="str">
        <f>TEXT(Ecom[[#This Row],[Dates]],"mmm")</f>
        <v>Apr</v>
      </c>
      <c r="S3014" s="16" t="str">
        <f>TEXT(Ecom[[#This Row],[Dates]],"YYYY")</f>
        <v>2026</v>
      </c>
      <c r="T3014" s="16"/>
    </row>
    <row r="3015" spans="1:20" x14ac:dyDescent="0.25">
      <c r="A3015" t="s">
        <v>28</v>
      </c>
      <c r="B3015" s="16">
        <v>46372</v>
      </c>
      <c r="C3015" t="s">
        <v>44</v>
      </c>
      <c r="D3015" t="s">
        <v>15</v>
      </c>
      <c r="E3015" t="s">
        <v>183</v>
      </c>
      <c r="F3015" t="s">
        <v>98</v>
      </c>
      <c r="G3015">
        <v>80027</v>
      </c>
      <c r="H3015" t="s">
        <v>25</v>
      </c>
      <c r="I3015" t="s">
        <v>26</v>
      </c>
      <c r="J3015" t="s">
        <v>37</v>
      </c>
      <c r="K3015" s="6">
        <v>8.9640000000000004</v>
      </c>
      <c r="L3015">
        <v>6</v>
      </c>
      <c r="M3015">
        <v>0.7</v>
      </c>
      <c r="N3015" s="6">
        <v>-6.5735999999999999</v>
      </c>
      <c r="O3015">
        <f t="shared" si="141"/>
        <v>-6.5735999999999999</v>
      </c>
      <c r="P3015" s="6">
        <f t="shared" si="142"/>
        <v>124.64</v>
      </c>
      <c r="Q3015">
        <f t="shared" si="143"/>
        <v>507.54277078652859</v>
      </c>
      <c r="R3015" s="16" t="str">
        <f>TEXT(Ecom[[#This Row],[Dates]],"mmm")</f>
        <v>Dec</v>
      </c>
      <c r="S3015" s="16" t="str">
        <f>TEXT(Ecom[[#This Row],[Dates]],"YYYY")</f>
        <v>2026</v>
      </c>
      <c r="T3015" s="16"/>
    </row>
    <row r="3016" spans="1:20" x14ac:dyDescent="0.25">
      <c r="A3016" t="s">
        <v>28</v>
      </c>
      <c r="B3016" s="16">
        <v>45663</v>
      </c>
      <c r="C3016" t="s">
        <v>44</v>
      </c>
      <c r="D3016" t="s">
        <v>15</v>
      </c>
      <c r="E3016" t="s">
        <v>183</v>
      </c>
      <c r="F3016" t="s">
        <v>98</v>
      </c>
      <c r="G3016">
        <v>80027</v>
      </c>
      <c r="H3016" t="s">
        <v>25</v>
      </c>
      <c r="I3016" t="s">
        <v>26</v>
      </c>
      <c r="J3016" t="s">
        <v>41</v>
      </c>
      <c r="K3016" s="6">
        <v>20.736000000000001</v>
      </c>
      <c r="L3016">
        <v>4</v>
      </c>
      <c r="M3016">
        <v>0.2</v>
      </c>
      <c r="N3016" s="6">
        <v>7.2576000000000001</v>
      </c>
      <c r="O3016" t="str">
        <f t="shared" si="141"/>
        <v/>
      </c>
      <c r="P3016" s="6">
        <f t="shared" si="142"/>
        <v>364.084</v>
      </c>
      <c r="Q3016">
        <f t="shared" si="143"/>
        <v>245.05208180303225</v>
      </c>
      <c r="R3016" s="16" t="str">
        <f>TEXT(Ecom[[#This Row],[Dates]],"mmm")</f>
        <v>Jan</v>
      </c>
      <c r="S3016" s="16" t="str">
        <f>TEXT(Ecom[[#This Row],[Dates]],"YYYY")</f>
        <v>2025</v>
      </c>
      <c r="T3016" s="16"/>
    </row>
    <row r="3017" spans="1:20" x14ac:dyDescent="0.25">
      <c r="A3017" t="s">
        <v>28</v>
      </c>
      <c r="B3017" s="16">
        <v>46352</v>
      </c>
      <c r="C3017" t="s">
        <v>44</v>
      </c>
      <c r="D3017" t="s">
        <v>15</v>
      </c>
      <c r="E3017" t="s">
        <v>75</v>
      </c>
      <c r="F3017" t="s">
        <v>76</v>
      </c>
      <c r="G3017">
        <v>10035</v>
      </c>
      <c r="H3017" t="s">
        <v>57</v>
      </c>
      <c r="I3017" t="s">
        <v>19</v>
      </c>
      <c r="J3017" t="s">
        <v>31</v>
      </c>
      <c r="K3017" s="6">
        <v>344.22</v>
      </c>
      <c r="L3017">
        <v>2</v>
      </c>
      <c r="M3017">
        <v>0.4</v>
      </c>
      <c r="N3017" s="6">
        <v>-103.26600000000001</v>
      </c>
      <c r="O3017">
        <f t="shared" si="141"/>
        <v>-103.26600000000001</v>
      </c>
      <c r="P3017" s="6">
        <f t="shared" si="142"/>
        <v>364.70800000000003</v>
      </c>
      <c r="Q3017">
        <f t="shared" si="143"/>
        <v>314.73308445093602</v>
      </c>
      <c r="R3017" s="16" t="str">
        <f>TEXT(Ecom[[#This Row],[Dates]],"mmm")</f>
        <v>Nov</v>
      </c>
      <c r="S3017" s="16" t="str">
        <f>TEXT(Ecom[[#This Row],[Dates]],"YYYY")</f>
        <v>2026</v>
      </c>
      <c r="T3017" s="16"/>
    </row>
    <row r="3018" spans="1:20" x14ac:dyDescent="0.25">
      <c r="A3018" t="s">
        <v>28</v>
      </c>
      <c r="B3018" s="16">
        <v>45973</v>
      </c>
      <c r="C3018" t="s">
        <v>44</v>
      </c>
      <c r="D3018" t="s">
        <v>15</v>
      </c>
      <c r="E3018" t="s">
        <v>432</v>
      </c>
      <c r="F3018" t="s">
        <v>46</v>
      </c>
      <c r="G3018">
        <v>78577</v>
      </c>
      <c r="H3018" t="s">
        <v>47</v>
      </c>
      <c r="I3018" t="s">
        <v>26</v>
      </c>
      <c r="J3018" t="s">
        <v>32</v>
      </c>
      <c r="K3018" s="6">
        <v>727.29600000000005</v>
      </c>
      <c r="L3018">
        <v>8</v>
      </c>
      <c r="M3018">
        <v>0.2</v>
      </c>
      <c r="N3018" s="6">
        <v>-172.7328</v>
      </c>
      <c r="O3018">
        <f t="shared" si="141"/>
        <v>-172.7328</v>
      </c>
      <c r="P3018" s="6">
        <f t="shared" si="142"/>
        <v>472.10133333333334</v>
      </c>
      <c r="Q3018">
        <f t="shared" si="143"/>
        <v>309.1425446901178</v>
      </c>
      <c r="R3018" s="16" t="str">
        <f>TEXT(Ecom[[#This Row],[Dates]],"mmm")</f>
        <v>Nov</v>
      </c>
      <c r="S3018" s="16" t="str">
        <f>TEXT(Ecom[[#This Row],[Dates]],"YYYY")</f>
        <v>2025</v>
      </c>
      <c r="T3018" s="16"/>
    </row>
    <row r="3019" spans="1:20" x14ac:dyDescent="0.25">
      <c r="A3019" t="s">
        <v>28</v>
      </c>
      <c r="B3019" s="16">
        <v>46145</v>
      </c>
      <c r="C3019" t="s">
        <v>44</v>
      </c>
      <c r="D3019" t="s">
        <v>15</v>
      </c>
      <c r="E3019" t="s">
        <v>432</v>
      </c>
      <c r="F3019" t="s">
        <v>46</v>
      </c>
      <c r="G3019">
        <v>78577</v>
      </c>
      <c r="H3019" t="s">
        <v>47</v>
      </c>
      <c r="I3019" t="s">
        <v>19</v>
      </c>
      <c r="J3019" t="s">
        <v>33</v>
      </c>
      <c r="K3019" s="6">
        <v>22.608000000000001</v>
      </c>
      <c r="L3019">
        <v>3</v>
      </c>
      <c r="M3019">
        <v>0.6</v>
      </c>
      <c r="N3019" s="6">
        <v>-10.1736</v>
      </c>
      <c r="O3019">
        <f t="shared" si="141"/>
        <v>-10.1736</v>
      </c>
      <c r="P3019" s="6">
        <f t="shared" si="142"/>
        <v>231.34933333333331</v>
      </c>
      <c r="Q3019">
        <f t="shared" si="143"/>
        <v>262.04344183247059</v>
      </c>
      <c r="R3019" s="16" t="str">
        <f>TEXT(Ecom[[#This Row],[Dates]],"mmm")</f>
        <v>May</v>
      </c>
      <c r="S3019" s="16" t="str">
        <f>TEXT(Ecom[[#This Row],[Dates]],"YYYY")</f>
        <v>2026</v>
      </c>
      <c r="T3019" s="16"/>
    </row>
    <row r="3020" spans="1:20" x14ac:dyDescent="0.25">
      <c r="A3020" t="s">
        <v>28</v>
      </c>
      <c r="B3020" s="16">
        <v>46231</v>
      </c>
      <c r="C3020" t="s">
        <v>44</v>
      </c>
      <c r="D3020" t="s">
        <v>15</v>
      </c>
      <c r="E3020" t="s">
        <v>432</v>
      </c>
      <c r="F3020" t="s">
        <v>46</v>
      </c>
      <c r="G3020">
        <v>78577</v>
      </c>
      <c r="H3020" t="s">
        <v>47</v>
      </c>
      <c r="I3020" t="s">
        <v>35</v>
      </c>
      <c r="J3020" t="s">
        <v>59</v>
      </c>
      <c r="K3020" s="6">
        <v>666.4</v>
      </c>
      <c r="L3020">
        <v>7</v>
      </c>
      <c r="M3020">
        <v>0.2</v>
      </c>
      <c r="N3020" s="6">
        <v>-33.32</v>
      </c>
      <c r="O3020">
        <f t="shared" si="141"/>
        <v>-33.32</v>
      </c>
      <c r="P3020" s="6">
        <f t="shared" si="142"/>
        <v>254.79333333333329</v>
      </c>
      <c r="Q3020">
        <f t="shared" si="143"/>
        <v>195.92888823357427</v>
      </c>
      <c r="R3020" s="16" t="str">
        <f>TEXT(Ecom[[#This Row],[Dates]],"mmm")</f>
        <v>Jul</v>
      </c>
      <c r="S3020" s="16" t="str">
        <f>TEXT(Ecom[[#This Row],[Dates]],"YYYY")</f>
        <v>2026</v>
      </c>
      <c r="T3020" s="16"/>
    </row>
    <row r="3021" spans="1:20" x14ac:dyDescent="0.25">
      <c r="A3021" t="s">
        <v>28</v>
      </c>
      <c r="B3021" s="16">
        <v>45958</v>
      </c>
      <c r="C3021" t="s">
        <v>14</v>
      </c>
      <c r="D3021" t="s">
        <v>15</v>
      </c>
      <c r="E3021" t="s">
        <v>50</v>
      </c>
      <c r="F3021" t="s">
        <v>51</v>
      </c>
      <c r="G3021">
        <v>84084</v>
      </c>
      <c r="H3021" t="s">
        <v>25</v>
      </c>
      <c r="I3021" t="s">
        <v>26</v>
      </c>
      <c r="J3021" t="s">
        <v>77</v>
      </c>
      <c r="K3021" s="6">
        <v>5.04</v>
      </c>
      <c r="L3021">
        <v>3</v>
      </c>
      <c r="M3021">
        <v>0</v>
      </c>
      <c r="N3021" s="6">
        <v>0.2016</v>
      </c>
      <c r="O3021" t="str">
        <f t="shared" si="141"/>
        <v/>
      </c>
      <c r="P3021" s="6">
        <f t="shared" si="142"/>
        <v>54.890000000000008</v>
      </c>
      <c r="Q3021">
        <f t="shared" si="143"/>
        <v>160.78106839725552</v>
      </c>
      <c r="R3021" s="16" t="str">
        <f>TEXT(Ecom[[#This Row],[Dates]],"mmm")</f>
        <v>Oct</v>
      </c>
      <c r="S3021" s="16" t="str">
        <f>TEXT(Ecom[[#This Row],[Dates]],"YYYY")</f>
        <v>2025</v>
      </c>
      <c r="T3021" s="16"/>
    </row>
    <row r="3022" spans="1:20" x14ac:dyDescent="0.25">
      <c r="A3022" t="s">
        <v>28</v>
      </c>
      <c r="B3022" s="16">
        <v>45990</v>
      </c>
      <c r="C3022" t="s">
        <v>14</v>
      </c>
      <c r="D3022" t="s">
        <v>15</v>
      </c>
      <c r="E3022" t="s">
        <v>50</v>
      </c>
      <c r="F3022" t="s">
        <v>51</v>
      </c>
      <c r="G3022">
        <v>84084</v>
      </c>
      <c r="H3022" t="s">
        <v>25</v>
      </c>
      <c r="I3022" t="s">
        <v>26</v>
      </c>
      <c r="J3022" t="s">
        <v>41</v>
      </c>
      <c r="K3022" s="6">
        <v>92.94</v>
      </c>
      <c r="L3022">
        <v>3</v>
      </c>
      <c r="M3022">
        <v>0</v>
      </c>
      <c r="N3022" s="6">
        <v>41.823</v>
      </c>
      <c r="O3022" t="str">
        <f t="shared" si="141"/>
        <v/>
      </c>
      <c r="P3022" s="6">
        <f t="shared" si="142"/>
        <v>83.77</v>
      </c>
      <c r="Q3022">
        <f t="shared" si="143"/>
        <v>93.805311880708715</v>
      </c>
      <c r="R3022" s="16" t="str">
        <f>TEXT(Ecom[[#This Row],[Dates]],"mmm")</f>
        <v>Nov</v>
      </c>
      <c r="S3022" s="16" t="str">
        <f>TEXT(Ecom[[#This Row],[Dates]],"YYYY")</f>
        <v>2025</v>
      </c>
      <c r="T3022" s="16"/>
    </row>
    <row r="3023" spans="1:20" x14ac:dyDescent="0.25">
      <c r="A3023" t="s">
        <v>28</v>
      </c>
      <c r="B3023" s="16">
        <v>45945</v>
      </c>
      <c r="C3023" t="s">
        <v>14</v>
      </c>
      <c r="D3023" t="s">
        <v>15</v>
      </c>
      <c r="E3023" t="s">
        <v>50</v>
      </c>
      <c r="F3023" t="s">
        <v>51</v>
      </c>
      <c r="G3023">
        <v>84084</v>
      </c>
      <c r="H3023" t="s">
        <v>25</v>
      </c>
      <c r="I3023" t="s">
        <v>19</v>
      </c>
      <c r="J3023" t="s">
        <v>33</v>
      </c>
      <c r="K3023" s="6">
        <v>66.69</v>
      </c>
      <c r="L3023">
        <v>3</v>
      </c>
      <c r="M3023">
        <v>0</v>
      </c>
      <c r="N3023" s="6">
        <v>22.0077</v>
      </c>
      <c r="O3023" t="str">
        <f t="shared" si="141"/>
        <v/>
      </c>
      <c r="P3023" s="6">
        <f t="shared" si="142"/>
        <v>162.03426666666667</v>
      </c>
      <c r="Q3023">
        <f t="shared" si="143"/>
        <v>96.017033295865048</v>
      </c>
      <c r="R3023" s="16" t="str">
        <f>TEXT(Ecom[[#This Row],[Dates]],"mmm")</f>
        <v>Oct</v>
      </c>
      <c r="S3023" s="16" t="str">
        <f>TEXT(Ecom[[#This Row],[Dates]],"YYYY")</f>
        <v>2025</v>
      </c>
      <c r="T3023" s="16"/>
    </row>
    <row r="3024" spans="1:20" x14ac:dyDescent="0.25">
      <c r="A3024" t="s">
        <v>28</v>
      </c>
      <c r="B3024" s="16">
        <v>45682</v>
      </c>
      <c r="C3024" t="s">
        <v>14</v>
      </c>
      <c r="D3024" t="s">
        <v>15</v>
      </c>
      <c r="E3024" t="s">
        <v>50</v>
      </c>
      <c r="F3024" t="s">
        <v>51</v>
      </c>
      <c r="G3024">
        <v>84084</v>
      </c>
      <c r="H3024" t="s">
        <v>25</v>
      </c>
      <c r="I3024" t="s">
        <v>26</v>
      </c>
      <c r="J3024" t="s">
        <v>37</v>
      </c>
      <c r="K3024" s="6">
        <v>91.68</v>
      </c>
      <c r="L3024">
        <v>5</v>
      </c>
      <c r="M3024">
        <v>0.2</v>
      </c>
      <c r="N3024" s="6">
        <v>28.65</v>
      </c>
      <c r="O3024" t="str">
        <f t="shared" si="141"/>
        <v/>
      </c>
      <c r="P3024" s="6">
        <f t="shared" si="142"/>
        <v>157.22826666666666</v>
      </c>
      <c r="Q3024">
        <f t="shared" si="143"/>
        <v>113.33488718751788</v>
      </c>
      <c r="R3024" s="16" t="str">
        <f>TEXT(Ecom[[#This Row],[Dates]],"mmm")</f>
        <v>Jan</v>
      </c>
      <c r="S3024" s="16" t="str">
        <f>TEXT(Ecom[[#This Row],[Dates]],"YYYY")</f>
        <v>2025</v>
      </c>
      <c r="T3024" s="16"/>
    </row>
    <row r="3025" spans="1:20" x14ac:dyDescent="0.25">
      <c r="A3025" t="s">
        <v>28</v>
      </c>
      <c r="B3025" s="16">
        <v>45967</v>
      </c>
      <c r="C3025" t="s">
        <v>14</v>
      </c>
      <c r="D3025" t="s">
        <v>15</v>
      </c>
      <c r="E3025" t="s">
        <v>265</v>
      </c>
      <c r="F3025" t="s">
        <v>46</v>
      </c>
      <c r="G3025">
        <v>78521</v>
      </c>
      <c r="H3025" t="s">
        <v>47</v>
      </c>
      <c r="I3025" t="s">
        <v>19</v>
      </c>
      <c r="J3025" t="s">
        <v>20</v>
      </c>
      <c r="K3025" s="6">
        <v>327.7328</v>
      </c>
      <c r="L3025">
        <v>2</v>
      </c>
      <c r="M3025">
        <v>0.32</v>
      </c>
      <c r="N3025" s="6">
        <v>-14.4588</v>
      </c>
      <c r="O3025">
        <f t="shared" si="141"/>
        <v>-14.4588</v>
      </c>
      <c r="P3025" s="6">
        <f t="shared" si="142"/>
        <v>132.64826666666667</v>
      </c>
      <c r="Q3025">
        <f t="shared" si="143"/>
        <v>131.18664604688661</v>
      </c>
      <c r="R3025" s="16" t="str">
        <f>TEXT(Ecom[[#This Row],[Dates]],"mmm")</f>
        <v>Nov</v>
      </c>
      <c r="S3025" s="16" t="str">
        <f>TEXT(Ecom[[#This Row],[Dates]],"YYYY")</f>
        <v>2025</v>
      </c>
      <c r="T3025" s="16"/>
    </row>
    <row r="3026" spans="1:20" x14ac:dyDescent="0.25">
      <c r="A3026" t="s">
        <v>28</v>
      </c>
      <c r="B3026" s="16">
        <v>46232</v>
      </c>
      <c r="C3026" t="s">
        <v>14</v>
      </c>
      <c r="D3026" t="s">
        <v>15</v>
      </c>
      <c r="E3026" t="s">
        <v>75</v>
      </c>
      <c r="F3026" t="s">
        <v>76</v>
      </c>
      <c r="G3026">
        <v>10011</v>
      </c>
      <c r="H3026" t="s">
        <v>57</v>
      </c>
      <c r="I3026" t="s">
        <v>26</v>
      </c>
      <c r="J3026" t="s">
        <v>37</v>
      </c>
      <c r="K3026" s="6">
        <v>52.271999999999998</v>
      </c>
      <c r="L3026">
        <v>11</v>
      </c>
      <c r="M3026">
        <v>0.2</v>
      </c>
      <c r="N3026" s="6">
        <v>17.6418</v>
      </c>
      <c r="O3026" t="str">
        <f t="shared" si="141"/>
        <v/>
      </c>
      <c r="P3026" s="6">
        <f t="shared" si="142"/>
        <v>108.188</v>
      </c>
      <c r="Q3026">
        <f t="shared" si="143"/>
        <v>123.20405736051005</v>
      </c>
      <c r="R3026" s="16" t="str">
        <f>TEXT(Ecom[[#This Row],[Dates]],"mmm")</f>
        <v>Jul</v>
      </c>
      <c r="S3026" s="16" t="str">
        <f>TEXT(Ecom[[#This Row],[Dates]],"YYYY")</f>
        <v>2026</v>
      </c>
      <c r="T3026" s="16"/>
    </row>
    <row r="3027" spans="1:20" x14ac:dyDescent="0.25">
      <c r="A3027" t="s">
        <v>28</v>
      </c>
      <c r="B3027" s="16">
        <v>46383</v>
      </c>
      <c r="C3027" t="s">
        <v>14</v>
      </c>
      <c r="D3027" t="s">
        <v>15</v>
      </c>
      <c r="E3027" t="s">
        <v>75</v>
      </c>
      <c r="F3027" t="s">
        <v>76</v>
      </c>
      <c r="G3027">
        <v>10011</v>
      </c>
      <c r="H3027" t="s">
        <v>57</v>
      </c>
      <c r="I3027" t="s">
        <v>26</v>
      </c>
      <c r="J3027" t="s">
        <v>41</v>
      </c>
      <c r="K3027" s="6">
        <v>17.940000000000001</v>
      </c>
      <c r="L3027">
        <v>3</v>
      </c>
      <c r="M3027">
        <v>0</v>
      </c>
      <c r="N3027" s="6">
        <v>8.0730000000000004</v>
      </c>
      <c r="O3027" t="str">
        <f t="shared" si="141"/>
        <v/>
      </c>
      <c r="P3027" s="6">
        <f t="shared" si="142"/>
        <v>93.526666666666685</v>
      </c>
      <c r="Q3027">
        <f t="shared" si="143"/>
        <v>118.0219352956365</v>
      </c>
      <c r="R3027" s="16" t="str">
        <f>TEXT(Ecom[[#This Row],[Dates]],"mmm")</f>
        <v>Dec</v>
      </c>
      <c r="S3027" s="16" t="str">
        <f>TEXT(Ecom[[#This Row],[Dates]],"YYYY")</f>
        <v>2026</v>
      </c>
      <c r="T3027" s="16"/>
    </row>
    <row r="3028" spans="1:20" x14ac:dyDescent="0.25">
      <c r="A3028" t="s">
        <v>28</v>
      </c>
      <c r="B3028" s="16">
        <v>45709</v>
      </c>
      <c r="C3028" t="s">
        <v>44</v>
      </c>
      <c r="D3028" t="s">
        <v>15</v>
      </c>
      <c r="E3028" t="s">
        <v>55</v>
      </c>
      <c r="F3028" t="s">
        <v>56</v>
      </c>
      <c r="G3028">
        <v>19140</v>
      </c>
      <c r="H3028" t="s">
        <v>57</v>
      </c>
      <c r="I3028" t="s">
        <v>19</v>
      </c>
      <c r="J3028" t="s">
        <v>33</v>
      </c>
      <c r="K3028" s="6">
        <v>254.352</v>
      </c>
      <c r="L3028">
        <v>3</v>
      </c>
      <c r="M3028">
        <v>0.2</v>
      </c>
      <c r="N3028" s="6">
        <v>0</v>
      </c>
      <c r="O3028" t="str">
        <f t="shared" si="141"/>
        <v/>
      </c>
      <c r="P3028" s="6">
        <f t="shared" si="142"/>
        <v>255.84666666666666</v>
      </c>
      <c r="Q3028">
        <f t="shared" si="143"/>
        <v>173.83623331127447</v>
      </c>
      <c r="R3028" s="16" t="str">
        <f>TEXT(Ecom[[#This Row],[Dates]],"mmm")</f>
        <v>Feb</v>
      </c>
      <c r="S3028" s="16" t="str">
        <f>TEXT(Ecom[[#This Row],[Dates]],"YYYY")</f>
        <v>2025</v>
      </c>
      <c r="T3028" s="16"/>
    </row>
    <row r="3029" spans="1:20" x14ac:dyDescent="0.25">
      <c r="A3029" t="s">
        <v>168</v>
      </c>
      <c r="B3029" s="16">
        <v>45956</v>
      </c>
      <c r="C3029" t="s">
        <v>22</v>
      </c>
      <c r="D3029" t="s">
        <v>15</v>
      </c>
      <c r="E3029" t="s">
        <v>433</v>
      </c>
      <c r="F3029" t="s">
        <v>203</v>
      </c>
      <c r="G3029">
        <v>59102</v>
      </c>
      <c r="H3029" t="s">
        <v>25</v>
      </c>
      <c r="I3029" t="s">
        <v>26</v>
      </c>
      <c r="J3029" t="s">
        <v>37</v>
      </c>
      <c r="K3029" s="6">
        <v>8.2880000000000003</v>
      </c>
      <c r="L3029">
        <v>2</v>
      </c>
      <c r="M3029">
        <v>0.2</v>
      </c>
      <c r="N3029" s="6">
        <v>2.6936</v>
      </c>
      <c r="O3029" t="str">
        <f t="shared" si="141"/>
        <v/>
      </c>
      <c r="P3029" s="6">
        <f t="shared" si="142"/>
        <v>305.452</v>
      </c>
      <c r="Q3029">
        <f t="shared" si="143"/>
        <v>162.11272805834378</v>
      </c>
      <c r="R3029" s="16" t="str">
        <f>TEXT(Ecom[[#This Row],[Dates]],"mmm")</f>
        <v>Oct</v>
      </c>
      <c r="S3029" s="16" t="str">
        <f>TEXT(Ecom[[#This Row],[Dates]],"YYYY")</f>
        <v>2025</v>
      </c>
      <c r="T3029" s="16"/>
    </row>
    <row r="3030" spans="1:20" x14ac:dyDescent="0.25">
      <c r="A3030" t="s">
        <v>28</v>
      </c>
      <c r="B3030" s="16">
        <v>46344</v>
      </c>
      <c r="C3030" t="s">
        <v>14</v>
      </c>
      <c r="D3030" t="s">
        <v>15</v>
      </c>
      <c r="E3030" t="s">
        <v>355</v>
      </c>
      <c r="F3030" t="s">
        <v>83</v>
      </c>
      <c r="G3030">
        <v>23320</v>
      </c>
      <c r="H3030" t="s">
        <v>18</v>
      </c>
      <c r="I3030" t="s">
        <v>19</v>
      </c>
      <c r="J3030" t="s">
        <v>21</v>
      </c>
      <c r="K3030" s="6">
        <v>504.9</v>
      </c>
      <c r="L3030">
        <v>5</v>
      </c>
      <c r="M3030">
        <v>0</v>
      </c>
      <c r="N3030" s="6">
        <v>80.784000000000006</v>
      </c>
      <c r="O3030" t="str">
        <f t="shared" si="141"/>
        <v/>
      </c>
      <c r="P3030" s="6">
        <f t="shared" si="142"/>
        <v>367.46266666666662</v>
      </c>
      <c r="Q3030">
        <f t="shared" si="143"/>
        <v>183.98764679627166</v>
      </c>
      <c r="R3030" s="16" t="str">
        <f>TEXT(Ecom[[#This Row],[Dates]],"mmm")</f>
        <v>Nov</v>
      </c>
      <c r="S3030" s="16" t="str">
        <f>TEXT(Ecom[[#This Row],[Dates]],"YYYY")</f>
        <v>2026</v>
      </c>
      <c r="T3030" s="16"/>
    </row>
    <row r="3031" spans="1:20" x14ac:dyDescent="0.25">
      <c r="A3031" t="s">
        <v>28</v>
      </c>
      <c r="B3031" s="16">
        <v>46367</v>
      </c>
      <c r="C3031" t="s">
        <v>22</v>
      </c>
      <c r="D3031" t="s">
        <v>15</v>
      </c>
      <c r="E3031" t="s">
        <v>434</v>
      </c>
      <c r="F3031" t="s">
        <v>95</v>
      </c>
      <c r="G3031">
        <v>97030</v>
      </c>
      <c r="H3031" t="s">
        <v>25</v>
      </c>
      <c r="I3031" t="s">
        <v>35</v>
      </c>
      <c r="J3031" t="s">
        <v>36</v>
      </c>
      <c r="K3031" s="6">
        <v>403.16800000000001</v>
      </c>
      <c r="L3031">
        <v>4</v>
      </c>
      <c r="M3031">
        <v>0.2</v>
      </c>
      <c r="N3031" s="6">
        <v>25.198</v>
      </c>
      <c r="O3031" t="str">
        <f t="shared" si="141"/>
        <v/>
      </c>
      <c r="P3031" s="6">
        <f t="shared" si="142"/>
        <v>207.82600000000002</v>
      </c>
      <c r="Q3031">
        <f t="shared" si="143"/>
        <v>155.55398909750963</v>
      </c>
      <c r="R3031" s="16" t="str">
        <f>TEXT(Ecom[[#This Row],[Dates]],"mmm")</f>
        <v>Dec</v>
      </c>
      <c r="S3031" s="16" t="str">
        <f>TEXT(Ecom[[#This Row],[Dates]],"YYYY")</f>
        <v>2026</v>
      </c>
      <c r="T3031" s="16"/>
    </row>
    <row r="3032" spans="1:20" x14ac:dyDescent="0.25">
      <c r="A3032" t="s">
        <v>28</v>
      </c>
      <c r="B3032" s="16">
        <v>46128</v>
      </c>
      <c r="C3032" t="s">
        <v>22</v>
      </c>
      <c r="D3032" t="s">
        <v>15</v>
      </c>
      <c r="E3032" t="s">
        <v>377</v>
      </c>
      <c r="F3032" t="s">
        <v>70</v>
      </c>
      <c r="G3032">
        <v>48146</v>
      </c>
      <c r="H3032" t="s">
        <v>47</v>
      </c>
      <c r="I3032" t="s">
        <v>19</v>
      </c>
      <c r="J3032" t="s">
        <v>20</v>
      </c>
      <c r="K3032" s="6">
        <v>194.32</v>
      </c>
      <c r="L3032">
        <v>4</v>
      </c>
      <c r="M3032">
        <v>0</v>
      </c>
      <c r="N3032" s="6">
        <v>31.091200000000001</v>
      </c>
      <c r="O3032" t="str">
        <f t="shared" si="141"/>
        <v/>
      </c>
      <c r="P3032" s="6">
        <f t="shared" si="142"/>
        <v>138.482</v>
      </c>
      <c r="Q3032">
        <f t="shared" si="143"/>
        <v>148.60730088889133</v>
      </c>
      <c r="R3032" s="16" t="str">
        <f>TEXT(Ecom[[#This Row],[Dates]],"mmm")</f>
        <v>Apr</v>
      </c>
      <c r="S3032" s="16" t="str">
        <f>TEXT(Ecom[[#This Row],[Dates]],"YYYY")</f>
        <v>2026</v>
      </c>
      <c r="T3032" s="16"/>
    </row>
    <row r="3033" spans="1:20" x14ac:dyDescent="0.25">
      <c r="A3033" t="s">
        <v>28</v>
      </c>
      <c r="B3033" s="16">
        <v>45856</v>
      </c>
      <c r="C3033" t="s">
        <v>22</v>
      </c>
      <c r="D3033" t="s">
        <v>15</v>
      </c>
      <c r="E3033" t="s">
        <v>377</v>
      </c>
      <c r="F3033" t="s">
        <v>70</v>
      </c>
      <c r="G3033">
        <v>48146</v>
      </c>
      <c r="H3033" t="s">
        <v>47</v>
      </c>
      <c r="I3033" t="s">
        <v>26</v>
      </c>
      <c r="J3033" t="s">
        <v>34</v>
      </c>
      <c r="K3033" s="6">
        <v>25.99</v>
      </c>
      <c r="L3033">
        <v>1</v>
      </c>
      <c r="M3033">
        <v>0</v>
      </c>
      <c r="N3033" s="6">
        <v>7.5370999999999997</v>
      </c>
      <c r="O3033" t="str">
        <f t="shared" si="141"/>
        <v/>
      </c>
      <c r="P3033" s="6">
        <f t="shared" si="142"/>
        <v>80.620666666666665</v>
      </c>
      <c r="Q3033">
        <f t="shared" si="143"/>
        <v>115.26806425860516</v>
      </c>
      <c r="R3033" s="16" t="str">
        <f>TEXT(Ecom[[#This Row],[Dates]],"mmm")</f>
        <v>Jul</v>
      </c>
      <c r="S3033" s="16" t="str">
        <f>TEXT(Ecom[[#This Row],[Dates]],"YYYY")</f>
        <v>2025</v>
      </c>
      <c r="T3033" s="16"/>
    </row>
    <row r="3034" spans="1:20" x14ac:dyDescent="0.25">
      <c r="A3034" t="s">
        <v>28</v>
      </c>
      <c r="B3034" s="16">
        <v>45669</v>
      </c>
      <c r="C3034" t="s">
        <v>14</v>
      </c>
      <c r="D3034" t="s">
        <v>15</v>
      </c>
      <c r="E3034" t="s">
        <v>434</v>
      </c>
      <c r="F3034" t="s">
        <v>95</v>
      </c>
      <c r="G3034">
        <v>97030</v>
      </c>
      <c r="H3034" t="s">
        <v>25</v>
      </c>
      <c r="I3034" t="s">
        <v>19</v>
      </c>
      <c r="J3034" t="s">
        <v>21</v>
      </c>
      <c r="K3034" s="6">
        <v>195.136</v>
      </c>
      <c r="L3034">
        <v>4</v>
      </c>
      <c r="M3034">
        <v>0.2</v>
      </c>
      <c r="N3034" s="6">
        <v>-12.196</v>
      </c>
      <c r="O3034">
        <f t="shared" si="141"/>
        <v>-12.196</v>
      </c>
      <c r="P3034" s="6">
        <f t="shared" si="142"/>
        <v>89.85733333333333</v>
      </c>
      <c r="Q3034">
        <f t="shared" si="143"/>
        <v>51.971792899467928</v>
      </c>
      <c r="R3034" s="16" t="str">
        <f>TEXT(Ecom[[#This Row],[Dates]],"mmm")</f>
        <v>Jan</v>
      </c>
      <c r="S3034" s="16" t="str">
        <f>TEXT(Ecom[[#This Row],[Dates]],"YYYY")</f>
        <v>2025</v>
      </c>
      <c r="T3034" s="16"/>
    </row>
    <row r="3035" spans="1:20" x14ac:dyDescent="0.25">
      <c r="A3035" t="s">
        <v>28</v>
      </c>
      <c r="B3035" s="16">
        <v>45869</v>
      </c>
      <c r="C3035" t="s">
        <v>44</v>
      </c>
      <c r="D3035" t="s">
        <v>15</v>
      </c>
      <c r="E3035" t="s">
        <v>55</v>
      </c>
      <c r="F3035" t="s">
        <v>56</v>
      </c>
      <c r="G3035">
        <v>19143</v>
      </c>
      <c r="H3035" t="s">
        <v>57</v>
      </c>
      <c r="I3035" t="s">
        <v>26</v>
      </c>
      <c r="J3035" t="s">
        <v>41</v>
      </c>
      <c r="K3035" s="6">
        <v>20.736000000000001</v>
      </c>
      <c r="L3035">
        <v>4</v>
      </c>
      <c r="M3035">
        <v>0.2</v>
      </c>
      <c r="N3035" s="6">
        <v>7.2576000000000001</v>
      </c>
      <c r="O3035" t="str">
        <f t="shared" si="141"/>
        <v/>
      </c>
      <c r="P3035" s="6">
        <f t="shared" si="142"/>
        <v>36.898666666666664</v>
      </c>
      <c r="Q3035">
        <f t="shared" si="143"/>
        <v>40.389495130403503</v>
      </c>
      <c r="R3035" s="16" t="str">
        <f>TEXT(Ecom[[#This Row],[Dates]],"mmm")</f>
        <v>Jul</v>
      </c>
      <c r="S3035" s="16" t="str">
        <f>TEXT(Ecom[[#This Row],[Dates]],"YYYY")</f>
        <v>2025</v>
      </c>
      <c r="T3035" s="16"/>
    </row>
    <row r="3036" spans="1:20" x14ac:dyDescent="0.25">
      <c r="A3036" t="s">
        <v>28</v>
      </c>
      <c r="B3036" s="16">
        <v>45996</v>
      </c>
      <c r="C3036" t="s">
        <v>14</v>
      </c>
      <c r="D3036" t="s">
        <v>15</v>
      </c>
      <c r="E3036" t="s">
        <v>124</v>
      </c>
      <c r="F3036" t="s">
        <v>125</v>
      </c>
      <c r="G3036">
        <v>71203</v>
      </c>
      <c r="H3036" t="s">
        <v>18</v>
      </c>
      <c r="I3036" t="s">
        <v>35</v>
      </c>
      <c r="J3036" t="s">
        <v>59</v>
      </c>
      <c r="K3036" s="6">
        <v>53.7</v>
      </c>
      <c r="L3036">
        <v>6</v>
      </c>
      <c r="M3036">
        <v>0</v>
      </c>
      <c r="N3036" s="6">
        <v>10.202999999999999</v>
      </c>
      <c r="O3036" t="str">
        <f t="shared" si="141"/>
        <v/>
      </c>
      <c r="P3036" s="6">
        <f t="shared" si="142"/>
        <v>48.75333333333333</v>
      </c>
      <c r="Q3036">
        <f t="shared" si="143"/>
        <v>21.32848507408708</v>
      </c>
      <c r="R3036" s="16" t="str">
        <f>TEXT(Ecom[[#This Row],[Dates]],"mmm")</f>
        <v>Dec</v>
      </c>
      <c r="S3036" s="16" t="str">
        <f>TEXT(Ecom[[#This Row],[Dates]],"YYYY")</f>
        <v>2025</v>
      </c>
      <c r="T3036" s="16"/>
    </row>
    <row r="3037" spans="1:20" x14ac:dyDescent="0.25">
      <c r="A3037" t="s">
        <v>28</v>
      </c>
      <c r="B3037" s="16">
        <v>45899</v>
      </c>
      <c r="C3037" t="s">
        <v>14</v>
      </c>
      <c r="D3037" t="s">
        <v>15</v>
      </c>
      <c r="E3037" t="s">
        <v>124</v>
      </c>
      <c r="F3037" t="s">
        <v>125</v>
      </c>
      <c r="G3037">
        <v>71203</v>
      </c>
      <c r="H3037" t="s">
        <v>18</v>
      </c>
      <c r="I3037" t="s">
        <v>26</v>
      </c>
      <c r="J3037" t="s">
        <v>37</v>
      </c>
      <c r="K3037" s="6">
        <v>36.26</v>
      </c>
      <c r="L3037">
        <v>7</v>
      </c>
      <c r="M3037">
        <v>0</v>
      </c>
      <c r="N3037" s="6">
        <v>16.679600000000001</v>
      </c>
      <c r="O3037" t="str">
        <f t="shared" si="141"/>
        <v/>
      </c>
      <c r="P3037" s="6">
        <f t="shared" si="142"/>
        <v>41.653333333333336</v>
      </c>
      <c r="Q3037">
        <f t="shared" si="143"/>
        <v>6.9037248561112943</v>
      </c>
      <c r="R3037" s="16" t="str">
        <f>TEXT(Ecom[[#This Row],[Dates]],"mmm")</f>
        <v>Aug</v>
      </c>
      <c r="S3037" s="16" t="str">
        <f>TEXT(Ecom[[#This Row],[Dates]],"YYYY")</f>
        <v>2025</v>
      </c>
      <c r="T3037" s="16"/>
    </row>
    <row r="3038" spans="1:20" x14ac:dyDescent="0.25">
      <c r="A3038" t="s">
        <v>28</v>
      </c>
      <c r="B3038" s="16">
        <v>45723</v>
      </c>
      <c r="C3038" t="s">
        <v>14</v>
      </c>
      <c r="D3038" t="s">
        <v>15</v>
      </c>
      <c r="E3038" t="s">
        <v>124</v>
      </c>
      <c r="F3038" t="s">
        <v>125</v>
      </c>
      <c r="G3038">
        <v>71203</v>
      </c>
      <c r="H3038" t="s">
        <v>18</v>
      </c>
      <c r="I3038" t="s">
        <v>26</v>
      </c>
      <c r="J3038" t="s">
        <v>34</v>
      </c>
      <c r="K3038" s="6">
        <v>56.3</v>
      </c>
      <c r="L3038">
        <v>2</v>
      </c>
      <c r="M3038">
        <v>0</v>
      </c>
      <c r="N3038" s="6">
        <v>15.763999999999999</v>
      </c>
      <c r="O3038" t="str">
        <f t="shared" si="141"/>
        <v/>
      </c>
      <c r="P3038" s="6">
        <f t="shared" si="142"/>
        <v>39.286666666666662</v>
      </c>
      <c r="Q3038">
        <f t="shared" si="143"/>
        <v>9.0392797156508973</v>
      </c>
      <c r="R3038" s="16" t="str">
        <f>TEXT(Ecom[[#This Row],[Dates]],"mmm")</f>
        <v>Mar</v>
      </c>
      <c r="S3038" s="16" t="str">
        <f>TEXT(Ecom[[#This Row],[Dates]],"YYYY")</f>
        <v>2025</v>
      </c>
      <c r="T3038" s="16"/>
    </row>
    <row r="3039" spans="1:20" x14ac:dyDescent="0.25">
      <c r="A3039" t="s">
        <v>28</v>
      </c>
      <c r="B3039" s="16">
        <v>46333</v>
      </c>
      <c r="C3039" t="s">
        <v>14</v>
      </c>
      <c r="D3039" t="s">
        <v>15</v>
      </c>
      <c r="E3039" t="s">
        <v>124</v>
      </c>
      <c r="F3039" t="s">
        <v>125</v>
      </c>
      <c r="G3039">
        <v>71203</v>
      </c>
      <c r="H3039" t="s">
        <v>18</v>
      </c>
      <c r="I3039" t="s">
        <v>26</v>
      </c>
      <c r="J3039" t="s">
        <v>41</v>
      </c>
      <c r="K3039" s="6">
        <v>32.4</v>
      </c>
      <c r="L3039">
        <v>5</v>
      </c>
      <c r="M3039">
        <v>0</v>
      </c>
      <c r="N3039" s="6">
        <v>15.552</v>
      </c>
      <c r="O3039" t="str">
        <f t="shared" si="141"/>
        <v/>
      </c>
      <c r="P3039" s="6">
        <f t="shared" si="142"/>
        <v>77.616</v>
      </c>
      <c r="Q3039">
        <f t="shared" si="143"/>
        <v>54.658384960758944</v>
      </c>
      <c r="R3039" s="16" t="str">
        <f>TEXT(Ecom[[#This Row],[Dates]],"mmm")</f>
        <v>Nov</v>
      </c>
      <c r="S3039" s="16" t="str">
        <f>TEXT(Ecom[[#This Row],[Dates]],"YYYY")</f>
        <v>2026</v>
      </c>
      <c r="T3039" s="16"/>
    </row>
    <row r="3040" spans="1:20" x14ac:dyDescent="0.25">
      <c r="A3040" t="s">
        <v>28</v>
      </c>
      <c r="B3040" s="16">
        <v>45701</v>
      </c>
      <c r="C3040" t="s">
        <v>14</v>
      </c>
      <c r="D3040" t="s">
        <v>15</v>
      </c>
      <c r="E3040" t="s">
        <v>124</v>
      </c>
      <c r="F3040" t="s">
        <v>125</v>
      </c>
      <c r="G3040">
        <v>71203</v>
      </c>
      <c r="H3040" t="s">
        <v>18</v>
      </c>
      <c r="I3040" t="s">
        <v>19</v>
      </c>
      <c r="J3040" t="s">
        <v>33</v>
      </c>
      <c r="K3040" s="6">
        <v>29.16</v>
      </c>
      <c r="L3040">
        <v>2</v>
      </c>
      <c r="M3040">
        <v>0</v>
      </c>
      <c r="N3040" s="6">
        <v>10.789199999999999</v>
      </c>
      <c r="O3040" t="str">
        <f t="shared" si="141"/>
        <v/>
      </c>
      <c r="P3040" s="6">
        <f t="shared" si="142"/>
        <v>72.38933333333334</v>
      </c>
      <c r="Q3040">
        <f t="shared" si="143"/>
        <v>63.182454409315142</v>
      </c>
      <c r="R3040" s="16" t="str">
        <f>TEXT(Ecom[[#This Row],[Dates]],"mmm")</f>
        <v>Feb</v>
      </c>
      <c r="S3040" s="16" t="str">
        <f>TEXT(Ecom[[#This Row],[Dates]],"YYYY")</f>
        <v>2025</v>
      </c>
      <c r="T3040" s="16"/>
    </row>
    <row r="3041" spans="1:20" x14ac:dyDescent="0.25">
      <c r="A3041" t="s">
        <v>28</v>
      </c>
      <c r="B3041" s="16">
        <v>46154</v>
      </c>
      <c r="C3041" t="s">
        <v>22</v>
      </c>
      <c r="D3041" t="s">
        <v>15</v>
      </c>
      <c r="E3041" t="s">
        <v>113</v>
      </c>
      <c r="F3041" t="s">
        <v>24</v>
      </c>
      <c r="G3041">
        <v>91104</v>
      </c>
      <c r="H3041" t="s">
        <v>25</v>
      </c>
      <c r="I3041" t="s">
        <v>19</v>
      </c>
      <c r="J3041" t="s">
        <v>31</v>
      </c>
      <c r="K3041" s="6">
        <v>171.28800000000001</v>
      </c>
      <c r="L3041">
        <v>3</v>
      </c>
      <c r="M3041">
        <v>0.2</v>
      </c>
      <c r="N3041" s="6">
        <v>-6.4233000000000002</v>
      </c>
      <c r="O3041">
        <f t="shared" si="141"/>
        <v>-6.4233000000000002</v>
      </c>
      <c r="P3041" s="6">
        <f t="shared" si="142"/>
        <v>66.989333333333335</v>
      </c>
      <c r="Q3041">
        <f t="shared" si="143"/>
        <v>70.22033684107528</v>
      </c>
      <c r="R3041" s="16" t="str">
        <f>TEXT(Ecom[[#This Row],[Dates]],"mmm")</f>
        <v>May</v>
      </c>
      <c r="S3041" s="16" t="str">
        <f>TEXT(Ecom[[#This Row],[Dates]],"YYYY")</f>
        <v>2026</v>
      </c>
      <c r="T3041" s="16"/>
    </row>
    <row r="3042" spans="1:20" x14ac:dyDescent="0.25">
      <c r="A3042" t="s">
        <v>28</v>
      </c>
      <c r="B3042" s="16">
        <v>46117</v>
      </c>
      <c r="C3042" t="s">
        <v>14</v>
      </c>
      <c r="D3042" t="s">
        <v>15</v>
      </c>
      <c r="E3042" t="s">
        <v>435</v>
      </c>
      <c r="F3042" t="s">
        <v>86</v>
      </c>
      <c r="G3042">
        <v>37421</v>
      </c>
      <c r="H3042" t="s">
        <v>18</v>
      </c>
      <c r="I3042" t="s">
        <v>19</v>
      </c>
      <c r="J3042" t="s">
        <v>33</v>
      </c>
      <c r="K3042" s="6">
        <v>16.72</v>
      </c>
      <c r="L3042">
        <v>5</v>
      </c>
      <c r="M3042">
        <v>0.2</v>
      </c>
      <c r="N3042" s="6">
        <v>3.3439999999999999</v>
      </c>
      <c r="O3042" t="str">
        <f t="shared" si="141"/>
        <v/>
      </c>
      <c r="P3042" s="6">
        <f t="shared" si="142"/>
        <v>17.286666666666665</v>
      </c>
      <c r="Q3042">
        <f t="shared" si="143"/>
        <v>44.878310445519723</v>
      </c>
      <c r="R3042" s="16" t="str">
        <f>TEXT(Ecom[[#This Row],[Dates]],"mmm")</f>
        <v>Apr</v>
      </c>
      <c r="S3042" s="16" t="str">
        <f>TEXT(Ecom[[#This Row],[Dates]],"YYYY")</f>
        <v>2026</v>
      </c>
      <c r="T3042" s="16"/>
    </row>
    <row r="3043" spans="1:20" x14ac:dyDescent="0.25">
      <c r="A3043" t="s">
        <v>168</v>
      </c>
      <c r="B3043" s="16">
        <v>45673</v>
      </c>
      <c r="C3043" t="s">
        <v>44</v>
      </c>
      <c r="D3043" t="s">
        <v>15</v>
      </c>
      <c r="E3043" t="s">
        <v>159</v>
      </c>
      <c r="F3043" t="s">
        <v>24</v>
      </c>
      <c r="G3043">
        <v>90805</v>
      </c>
      <c r="H3043" t="s">
        <v>25</v>
      </c>
      <c r="I3043" t="s">
        <v>26</v>
      </c>
      <c r="J3043" t="s">
        <v>41</v>
      </c>
      <c r="K3043" s="6">
        <v>12.96</v>
      </c>
      <c r="L3043">
        <v>2</v>
      </c>
      <c r="M3043">
        <v>0</v>
      </c>
      <c r="N3043" s="6">
        <v>6.2207999999999997</v>
      </c>
      <c r="O3043" t="str">
        <f t="shared" si="141"/>
        <v/>
      </c>
      <c r="P3043" s="6">
        <f t="shared" si="142"/>
        <v>696.4706666666666</v>
      </c>
      <c r="Q3043">
        <f t="shared" si="143"/>
        <v>784.55243597296362</v>
      </c>
      <c r="R3043" s="16" t="str">
        <f>TEXT(Ecom[[#This Row],[Dates]],"mmm")</f>
        <v>Jan</v>
      </c>
      <c r="S3043" s="16" t="str">
        <f>TEXT(Ecom[[#This Row],[Dates]],"YYYY")</f>
        <v>2025</v>
      </c>
      <c r="T3043" s="16"/>
    </row>
    <row r="3044" spans="1:20" x14ac:dyDescent="0.25">
      <c r="A3044" t="s">
        <v>168</v>
      </c>
      <c r="B3044" s="16">
        <v>46021</v>
      </c>
      <c r="C3044" t="s">
        <v>44</v>
      </c>
      <c r="D3044" t="s">
        <v>15</v>
      </c>
      <c r="E3044" t="s">
        <v>159</v>
      </c>
      <c r="F3044" t="s">
        <v>24</v>
      </c>
      <c r="G3044">
        <v>90805</v>
      </c>
      <c r="H3044" t="s">
        <v>25</v>
      </c>
      <c r="I3044" t="s">
        <v>26</v>
      </c>
      <c r="J3044" t="s">
        <v>60</v>
      </c>
      <c r="K3044" s="6">
        <v>22.18</v>
      </c>
      <c r="L3044">
        <v>2</v>
      </c>
      <c r="M3044">
        <v>0</v>
      </c>
      <c r="N3044" s="6">
        <v>10.8682</v>
      </c>
      <c r="O3044" t="str">
        <f t="shared" si="141"/>
        <v/>
      </c>
      <c r="P3044" s="6">
        <f t="shared" si="142"/>
        <v>1033.1406666666664</v>
      </c>
      <c r="Q3044">
        <f t="shared" si="143"/>
        <v>783.95404796738205</v>
      </c>
      <c r="R3044" s="16" t="str">
        <f>TEXT(Ecom[[#This Row],[Dates]],"mmm")</f>
        <v>Dec</v>
      </c>
      <c r="S3044" s="16" t="str">
        <f>TEXT(Ecom[[#This Row],[Dates]],"YYYY")</f>
        <v>2025</v>
      </c>
      <c r="T3044" s="16"/>
    </row>
    <row r="3045" spans="1:20" x14ac:dyDescent="0.25">
      <c r="A3045" t="s">
        <v>168</v>
      </c>
      <c r="B3045" s="16">
        <v>46237</v>
      </c>
      <c r="C3045" t="s">
        <v>44</v>
      </c>
      <c r="D3045" t="s">
        <v>15</v>
      </c>
      <c r="E3045" t="s">
        <v>159</v>
      </c>
      <c r="F3045" t="s">
        <v>24</v>
      </c>
      <c r="G3045">
        <v>90805</v>
      </c>
      <c r="H3045" t="s">
        <v>25</v>
      </c>
      <c r="I3045" t="s">
        <v>19</v>
      </c>
      <c r="J3045" t="s">
        <v>21</v>
      </c>
      <c r="K3045" s="6">
        <v>2054.2719999999999</v>
      </c>
      <c r="L3045">
        <v>8</v>
      </c>
      <c r="M3045">
        <v>0.2</v>
      </c>
      <c r="N3045" s="6">
        <v>256.78399999999999</v>
      </c>
      <c r="O3045" t="str">
        <f t="shared" si="141"/>
        <v/>
      </c>
      <c r="P3045" s="6">
        <f t="shared" si="142"/>
        <v>1030.3806666666667</v>
      </c>
      <c r="Q3045">
        <f t="shared" si="143"/>
        <v>979.27879056806114</v>
      </c>
      <c r="R3045" s="16" t="str">
        <f>TEXT(Ecom[[#This Row],[Dates]],"mmm")</f>
        <v>Aug</v>
      </c>
      <c r="S3045" s="16" t="str">
        <f>TEXT(Ecom[[#This Row],[Dates]],"YYYY")</f>
        <v>2026</v>
      </c>
      <c r="T3045" s="16"/>
    </row>
    <row r="3046" spans="1:20" x14ac:dyDescent="0.25">
      <c r="A3046" t="s">
        <v>13</v>
      </c>
      <c r="B3046" s="16">
        <v>45972</v>
      </c>
      <c r="C3046" t="s">
        <v>14</v>
      </c>
      <c r="D3046" t="s">
        <v>15</v>
      </c>
      <c r="E3046" t="s">
        <v>78</v>
      </c>
      <c r="F3046" t="s">
        <v>104</v>
      </c>
      <c r="G3046">
        <v>45373</v>
      </c>
      <c r="H3046" t="s">
        <v>57</v>
      </c>
      <c r="I3046" t="s">
        <v>35</v>
      </c>
      <c r="J3046" t="s">
        <v>36</v>
      </c>
      <c r="K3046" s="6">
        <v>1022.97</v>
      </c>
      <c r="L3046">
        <v>5</v>
      </c>
      <c r="M3046">
        <v>0.4</v>
      </c>
      <c r="N3046" s="6">
        <v>-255.74250000000001</v>
      </c>
      <c r="O3046">
        <f t="shared" si="141"/>
        <v>-255.74250000000001</v>
      </c>
      <c r="P3046" s="6">
        <f t="shared" si="142"/>
        <v>354.41666666666674</v>
      </c>
      <c r="Q3046">
        <f t="shared" si="143"/>
        <v>616.69669553336973</v>
      </c>
      <c r="R3046" s="16" t="str">
        <f>TEXT(Ecom[[#This Row],[Dates]],"mmm")</f>
        <v>Nov</v>
      </c>
      <c r="S3046" s="16" t="str">
        <f>TEXT(Ecom[[#This Row],[Dates]],"YYYY")</f>
        <v>2025</v>
      </c>
      <c r="T3046" s="16"/>
    </row>
    <row r="3047" spans="1:20" x14ac:dyDescent="0.25">
      <c r="A3047" t="s">
        <v>13</v>
      </c>
      <c r="B3047" s="16">
        <v>45992</v>
      </c>
      <c r="C3047" t="s">
        <v>44</v>
      </c>
      <c r="D3047" t="s">
        <v>15</v>
      </c>
      <c r="E3047" t="s">
        <v>93</v>
      </c>
      <c r="F3047" t="s">
        <v>68</v>
      </c>
      <c r="G3047">
        <v>55407</v>
      </c>
      <c r="H3047" t="s">
        <v>47</v>
      </c>
      <c r="I3047" t="s">
        <v>26</v>
      </c>
      <c r="J3047" t="s">
        <v>34</v>
      </c>
      <c r="K3047" s="6">
        <v>13.9</v>
      </c>
      <c r="L3047">
        <v>5</v>
      </c>
      <c r="M3047">
        <v>0</v>
      </c>
      <c r="N3047" s="6">
        <v>3.6139999999999999</v>
      </c>
      <c r="O3047" t="str">
        <f t="shared" si="141"/>
        <v/>
      </c>
      <c r="P3047" s="6">
        <f t="shared" si="142"/>
        <v>27.818666666666669</v>
      </c>
      <c r="Q3047">
        <f t="shared" si="143"/>
        <v>616.73247794917802</v>
      </c>
      <c r="R3047" s="16" t="str">
        <f>TEXT(Ecom[[#This Row],[Dates]],"mmm")</f>
        <v>Dec</v>
      </c>
      <c r="S3047" s="16" t="str">
        <f>TEXT(Ecom[[#This Row],[Dates]],"YYYY")</f>
        <v>2025</v>
      </c>
      <c r="T3047" s="16"/>
    </row>
    <row r="3048" spans="1:20" x14ac:dyDescent="0.25">
      <c r="A3048" t="s">
        <v>13</v>
      </c>
      <c r="B3048" s="16">
        <v>45773</v>
      </c>
      <c r="C3048" t="s">
        <v>44</v>
      </c>
      <c r="D3048" t="s">
        <v>15</v>
      </c>
      <c r="E3048" t="s">
        <v>93</v>
      </c>
      <c r="F3048" t="s">
        <v>68</v>
      </c>
      <c r="G3048">
        <v>55407</v>
      </c>
      <c r="H3048" t="s">
        <v>47</v>
      </c>
      <c r="I3048" t="s">
        <v>26</v>
      </c>
      <c r="J3048" t="s">
        <v>41</v>
      </c>
      <c r="K3048" s="6">
        <v>26.38</v>
      </c>
      <c r="L3048">
        <v>1</v>
      </c>
      <c r="M3048">
        <v>0</v>
      </c>
      <c r="N3048" s="6">
        <v>12.1348</v>
      </c>
      <c r="O3048" t="str">
        <f t="shared" si="141"/>
        <v/>
      </c>
      <c r="P3048" s="6">
        <f t="shared" si="142"/>
        <v>160.452</v>
      </c>
      <c r="Q3048">
        <f t="shared" si="143"/>
        <v>238.76049329044432</v>
      </c>
      <c r="R3048" s="16" t="str">
        <f>TEXT(Ecom[[#This Row],[Dates]],"mmm")</f>
        <v>Apr</v>
      </c>
      <c r="S3048" s="16" t="str">
        <f>TEXT(Ecom[[#This Row],[Dates]],"YYYY")</f>
        <v>2025</v>
      </c>
      <c r="T3048" s="16"/>
    </row>
    <row r="3049" spans="1:20" x14ac:dyDescent="0.25">
      <c r="A3049" t="s">
        <v>28</v>
      </c>
      <c r="B3049" s="16">
        <v>46105</v>
      </c>
      <c r="C3049" t="s">
        <v>14</v>
      </c>
      <c r="D3049" t="s">
        <v>15</v>
      </c>
      <c r="E3049" t="s">
        <v>42</v>
      </c>
      <c r="F3049" t="s">
        <v>43</v>
      </c>
      <c r="G3049">
        <v>98105</v>
      </c>
      <c r="H3049" t="s">
        <v>25</v>
      </c>
      <c r="I3049" t="s">
        <v>26</v>
      </c>
      <c r="J3049" t="s">
        <v>37</v>
      </c>
      <c r="K3049" s="6">
        <v>43.176000000000002</v>
      </c>
      <c r="L3049">
        <v>7</v>
      </c>
      <c r="M3049">
        <v>0.2</v>
      </c>
      <c r="N3049" s="6">
        <v>13.4925</v>
      </c>
      <c r="O3049" t="str">
        <f t="shared" si="141"/>
        <v/>
      </c>
      <c r="P3049" s="6">
        <f t="shared" si="142"/>
        <v>271.65866666666665</v>
      </c>
      <c r="Q3049">
        <f t="shared" si="143"/>
        <v>154.07341969141663</v>
      </c>
      <c r="R3049" s="16" t="str">
        <f>TEXT(Ecom[[#This Row],[Dates]],"mmm")</f>
        <v>Mar</v>
      </c>
      <c r="S3049" s="16" t="str">
        <f>TEXT(Ecom[[#This Row],[Dates]],"YYYY")</f>
        <v>2026</v>
      </c>
      <c r="T3049" s="16"/>
    </row>
    <row r="3050" spans="1:20" x14ac:dyDescent="0.25">
      <c r="A3050" t="s">
        <v>62</v>
      </c>
      <c r="B3050" s="16">
        <v>45664</v>
      </c>
      <c r="C3050" t="s">
        <v>44</v>
      </c>
      <c r="D3050" t="s">
        <v>15</v>
      </c>
      <c r="E3050" t="s">
        <v>103</v>
      </c>
      <c r="F3050" t="s">
        <v>167</v>
      </c>
      <c r="G3050">
        <v>31907</v>
      </c>
      <c r="H3050" t="s">
        <v>18</v>
      </c>
      <c r="I3050" t="s">
        <v>19</v>
      </c>
      <c r="J3050" t="s">
        <v>31</v>
      </c>
      <c r="K3050" s="6">
        <v>411.8</v>
      </c>
      <c r="L3050">
        <v>2</v>
      </c>
      <c r="M3050">
        <v>0</v>
      </c>
      <c r="N3050" s="6">
        <v>70.006</v>
      </c>
      <c r="O3050" t="str">
        <f t="shared" si="141"/>
        <v/>
      </c>
      <c r="P3050" s="6">
        <f t="shared" si="142"/>
        <v>271.25333333333333</v>
      </c>
      <c r="Q3050">
        <f t="shared" si="143"/>
        <v>202.94124025623952</v>
      </c>
      <c r="R3050" s="16" t="str">
        <f>TEXT(Ecom[[#This Row],[Dates]],"mmm")</f>
        <v>Jan</v>
      </c>
      <c r="S3050" s="16" t="str">
        <f>TEXT(Ecom[[#This Row],[Dates]],"YYYY")</f>
        <v>2025</v>
      </c>
      <c r="T3050" s="16"/>
    </row>
    <row r="3051" spans="1:20" x14ac:dyDescent="0.25">
      <c r="A3051" t="s">
        <v>62</v>
      </c>
      <c r="B3051" s="16">
        <v>46053</v>
      </c>
      <c r="C3051" t="s">
        <v>44</v>
      </c>
      <c r="D3051" t="s">
        <v>15</v>
      </c>
      <c r="E3051" t="s">
        <v>103</v>
      </c>
      <c r="F3051" t="s">
        <v>167</v>
      </c>
      <c r="G3051">
        <v>31907</v>
      </c>
      <c r="H3051" t="s">
        <v>18</v>
      </c>
      <c r="I3051" t="s">
        <v>35</v>
      </c>
      <c r="J3051" t="s">
        <v>59</v>
      </c>
      <c r="K3051" s="6">
        <v>360</v>
      </c>
      <c r="L3051">
        <v>4</v>
      </c>
      <c r="M3051">
        <v>0</v>
      </c>
      <c r="N3051" s="6">
        <v>129.6</v>
      </c>
      <c r="O3051" t="str">
        <f t="shared" si="141"/>
        <v/>
      </c>
      <c r="P3051" s="6">
        <f t="shared" si="142"/>
        <v>209.93333333333331</v>
      </c>
      <c r="Q3051">
        <f t="shared" si="143"/>
        <v>142.24424135658748</v>
      </c>
      <c r="R3051" s="16" t="str">
        <f>TEXT(Ecom[[#This Row],[Dates]],"mmm")</f>
        <v>Jan</v>
      </c>
      <c r="S3051" s="16" t="str">
        <f>TEXT(Ecom[[#This Row],[Dates]],"YYYY")</f>
        <v>2026</v>
      </c>
      <c r="T3051" s="16"/>
    </row>
    <row r="3052" spans="1:20" x14ac:dyDescent="0.25">
      <c r="A3052" t="s">
        <v>28</v>
      </c>
      <c r="B3052" s="16">
        <v>45922</v>
      </c>
      <c r="C3052" t="s">
        <v>44</v>
      </c>
      <c r="D3052" t="s">
        <v>15</v>
      </c>
      <c r="E3052" t="s">
        <v>436</v>
      </c>
      <c r="F3052" t="s">
        <v>437</v>
      </c>
      <c r="G3052">
        <v>83642</v>
      </c>
      <c r="H3052" t="s">
        <v>25</v>
      </c>
      <c r="I3052" t="s">
        <v>19</v>
      </c>
      <c r="J3052" t="s">
        <v>33</v>
      </c>
      <c r="K3052" s="6">
        <v>41.96</v>
      </c>
      <c r="L3052">
        <v>2</v>
      </c>
      <c r="M3052">
        <v>0</v>
      </c>
      <c r="N3052" s="6">
        <v>2.9371999999999998</v>
      </c>
      <c r="O3052" t="str">
        <f t="shared" si="141"/>
        <v/>
      </c>
      <c r="P3052" s="6">
        <f t="shared" si="142"/>
        <v>102.58</v>
      </c>
      <c r="Q3052">
        <f t="shared" si="143"/>
        <v>137.93043055857569</v>
      </c>
      <c r="R3052" s="16" t="str">
        <f>TEXT(Ecom[[#This Row],[Dates]],"mmm")</f>
        <v>Sep</v>
      </c>
      <c r="S3052" s="16" t="str">
        <f>TEXT(Ecom[[#This Row],[Dates]],"YYYY")</f>
        <v>2025</v>
      </c>
      <c r="T3052" s="16"/>
    </row>
    <row r="3053" spans="1:20" x14ac:dyDescent="0.25">
      <c r="A3053" t="s">
        <v>28</v>
      </c>
      <c r="B3053" s="16">
        <v>46292</v>
      </c>
      <c r="C3053" t="s">
        <v>44</v>
      </c>
      <c r="D3053" t="s">
        <v>15</v>
      </c>
      <c r="E3053" t="s">
        <v>436</v>
      </c>
      <c r="F3053" t="s">
        <v>437</v>
      </c>
      <c r="G3053">
        <v>83642</v>
      </c>
      <c r="H3053" t="s">
        <v>25</v>
      </c>
      <c r="I3053" t="s">
        <v>26</v>
      </c>
      <c r="J3053" t="s">
        <v>38</v>
      </c>
      <c r="K3053" s="6">
        <v>227.84</v>
      </c>
      <c r="L3053">
        <v>4</v>
      </c>
      <c r="M3053">
        <v>0</v>
      </c>
      <c r="N3053" s="6">
        <v>66.073599999999999</v>
      </c>
      <c r="O3053" t="str">
        <f t="shared" si="141"/>
        <v/>
      </c>
      <c r="P3053" s="6">
        <f t="shared" si="142"/>
        <v>261.22666666666663</v>
      </c>
      <c r="Q3053">
        <f t="shared" si="143"/>
        <v>153.16677006404444</v>
      </c>
      <c r="R3053" s="16" t="str">
        <f>TEXT(Ecom[[#This Row],[Dates]],"mmm")</f>
        <v>Sep</v>
      </c>
      <c r="S3053" s="16" t="str">
        <f>TEXT(Ecom[[#This Row],[Dates]],"YYYY")</f>
        <v>2026</v>
      </c>
      <c r="T3053" s="16"/>
    </row>
    <row r="3054" spans="1:20" x14ac:dyDescent="0.25">
      <c r="A3054" t="s">
        <v>28</v>
      </c>
      <c r="B3054" s="16">
        <v>45707</v>
      </c>
      <c r="C3054" t="s">
        <v>44</v>
      </c>
      <c r="D3054" t="s">
        <v>15</v>
      </c>
      <c r="E3054" t="s">
        <v>436</v>
      </c>
      <c r="F3054" t="s">
        <v>437</v>
      </c>
      <c r="G3054">
        <v>83642</v>
      </c>
      <c r="H3054" t="s">
        <v>25</v>
      </c>
      <c r="I3054" t="s">
        <v>26</v>
      </c>
      <c r="J3054" t="s">
        <v>41</v>
      </c>
      <c r="K3054" s="6">
        <v>37.94</v>
      </c>
      <c r="L3054">
        <v>2</v>
      </c>
      <c r="M3054">
        <v>0</v>
      </c>
      <c r="N3054" s="6">
        <v>18.211200000000002</v>
      </c>
      <c r="O3054" t="str">
        <f t="shared" si="141"/>
        <v/>
      </c>
      <c r="P3054" s="6">
        <f t="shared" si="142"/>
        <v>187.03999999999996</v>
      </c>
      <c r="Q3054">
        <f t="shared" si="143"/>
        <v>185.37909558923164</v>
      </c>
      <c r="R3054" s="16" t="str">
        <f>TEXT(Ecom[[#This Row],[Dates]],"mmm")</f>
        <v>Feb</v>
      </c>
      <c r="S3054" s="16" t="str">
        <f>TEXT(Ecom[[#This Row],[Dates]],"YYYY")</f>
        <v>2025</v>
      </c>
      <c r="T3054" s="16"/>
    </row>
    <row r="3055" spans="1:20" x14ac:dyDescent="0.25">
      <c r="A3055" t="s">
        <v>13</v>
      </c>
      <c r="B3055" s="16">
        <v>46068</v>
      </c>
      <c r="C3055" t="s">
        <v>44</v>
      </c>
      <c r="D3055" t="s">
        <v>15</v>
      </c>
      <c r="E3055" t="s">
        <v>140</v>
      </c>
      <c r="F3055" t="s">
        <v>70</v>
      </c>
      <c r="G3055">
        <v>48227</v>
      </c>
      <c r="H3055" t="s">
        <v>47</v>
      </c>
      <c r="I3055" t="s">
        <v>35</v>
      </c>
      <c r="J3055" t="s">
        <v>36</v>
      </c>
      <c r="K3055" s="6">
        <v>517.9</v>
      </c>
      <c r="L3055">
        <v>2</v>
      </c>
      <c r="M3055">
        <v>0</v>
      </c>
      <c r="N3055" s="6">
        <v>134.654</v>
      </c>
      <c r="O3055" t="str">
        <f t="shared" si="141"/>
        <v/>
      </c>
      <c r="P3055" s="6">
        <f t="shared" si="142"/>
        <v>1107.7133333333334</v>
      </c>
      <c r="Q3055">
        <f t="shared" si="143"/>
        <v>993.7499146312565</v>
      </c>
      <c r="R3055" s="16" t="str">
        <f>TEXT(Ecom[[#This Row],[Dates]],"mmm")</f>
        <v>Feb</v>
      </c>
      <c r="S3055" s="16" t="str">
        <f>TEXT(Ecom[[#This Row],[Dates]],"YYYY")</f>
        <v>2026</v>
      </c>
      <c r="T3055" s="16"/>
    </row>
    <row r="3056" spans="1:20" x14ac:dyDescent="0.25">
      <c r="A3056" t="s">
        <v>13</v>
      </c>
      <c r="B3056" s="16">
        <v>46190</v>
      </c>
      <c r="C3056" t="s">
        <v>44</v>
      </c>
      <c r="D3056" t="s">
        <v>15</v>
      </c>
      <c r="E3056" t="s">
        <v>140</v>
      </c>
      <c r="F3056" t="s">
        <v>70</v>
      </c>
      <c r="G3056">
        <v>48227</v>
      </c>
      <c r="H3056" t="s">
        <v>47</v>
      </c>
      <c r="I3056" t="s">
        <v>26</v>
      </c>
      <c r="J3056" t="s">
        <v>37</v>
      </c>
      <c r="K3056" s="6">
        <v>5.28</v>
      </c>
      <c r="L3056">
        <v>2</v>
      </c>
      <c r="M3056">
        <v>0</v>
      </c>
      <c r="N3056" s="6">
        <v>2.4287999999999998</v>
      </c>
      <c r="O3056" t="str">
        <f t="shared" si="141"/>
        <v/>
      </c>
      <c r="P3056" s="6">
        <f t="shared" si="142"/>
        <v>938.06666666666672</v>
      </c>
      <c r="Q3056">
        <f t="shared" si="143"/>
        <v>1119.5199382605756</v>
      </c>
      <c r="R3056" s="16" t="str">
        <f>TEXT(Ecom[[#This Row],[Dates]],"mmm")</f>
        <v>Jun</v>
      </c>
      <c r="S3056" s="16" t="str">
        <f>TEXT(Ecom[[#This Row],[Dates]],"YYYY")</f>
        <v>2026</v>
      </c>
      <c r="T3056" s="16"/>
    </row>
    <row r="3057" spans="1:20" x14ac:dyDescent="0.25">
      <c r="A3057" t="s">
        <v>28</v>
      </c>
      <c r="B3057" s="16">
        <v>45676</v>
      </c>
      <c r="C3057" t="s">
        <v>22</v>
      </c>
      <c r="D3057" t="s">
        <v>15</v>
      </c>
      <c r="E3057" t="s">
        <v>79</v>
      </c>
      <c r="F3057" t="s">
        <v>65</v>
      </c>
      <c r="G3057">
        <v>60623</v>
      </c>
      <c r="H3057" t="s">
        <v>47</v>
      </c>
      <c r="I3057" t="s">
        <v>35</v>
      </c>
      <c r="J3057" t="s">
        <v>162</v>
      </c>
      <c r="K3057" s="6">
        <v>2799.96</v>
      </c>
      <c r="L3057">
        <v>5</v>
      </c>
      <c r="M3057">
        <v>0.2</v>
      </c>
      <c r="N3057" s="6">
        <v>874.98749999999995</v>
      </c>
      <c r="O3057" t="str">
        <f t="shared" si="141"/>
        <v/>
      </c>
      <c r="P3057" s="6">
        <f t="shared" si="142"/>
        <v>946.80666666666673</v>
      </c>
      <c r="Q3057">
        <f t="shared" si="143"/>
        <v>1233.5212838230416</v>
      </c>
      <c r="R3057" s="16" t="str">
        <f>TEXT(Ecom[[#This Row],[Dates]],"mmm")</f>
        <v>Jan</v>
      </c>
      <c r="S3057" s="16" t="str">
        <f>TEXT(Ecom[[#This Row],[Dates]],"YYYY")</f>
        <v>2025</v>
      </c>
      <c r="T3057" s="16"/>
    </row>
    <row r="3058" spans="1:20" x14ac:dyDescent="0.25">
      <c r="A3058" t="s">
        <v>13</v>
      </c>
      <c r="B3058" s="16">
        <v>46347</v>
      </c>
      <c r="C3058" t="s">
        <v>22</v>
      </c>
      <c r="D3058" t="s">
        <v>15</v>
      </c>
      <c r="E3058" t="s">
        <v>52</v>
      </c>
      <c r="F3058" t="s">
        <v>24</v>
      </c>
      <c r="G3058">
        <v>94110</v>
      </c>
      <c r="H3058" t="s">
        <v>25</v>
      </c>
      <c r="I3058" t="s">
        <v>26</v>
      </c>
      <c r="J3058" t="s">
        <v>60</v>
      </c>
      <c r="K3058" s="6">
        <v>8.9600000000000009</v>
      </c>
      <c r="L3058">
        <v>2</v>
      </c>
      <c r="M3058">
        <v>0</v>
      </c>
      <c r="N3058" s="6">
        <v>4.3007999999999997</v>
      </c>
      <c r="O3058" t="str">
        <f t="shared" si="141"/>
        <v/>
      </c>
      <c r="P3058" s="6">
        <f t="shared" si="142"/>
        <v>23.673333333333332</v>
      </c>
      <c r="Q3058">
        <f t="shared" si="143"/>
        <v>753.01016333704877</v>
      </c>
      <c r="R3058" s="16" t="str">
        <f>TEXT(Ecom[[#This Row],[Dates]],"mmm")</f>
        <v>Nov</v>
      </c>
      <c r="S3058" s="16" t="str">
        <f>TEXT(Ecom[[#This Row],[Dates]],"YYYY")</f>
        <v>2026</v>
      </c>
      <c r="T3058" s="16"/>
    </row>
    <row r="3059" spans="1:20" x14ac:dyDescent="0.25">
      <c r="A3059" t="s">
        <v>13</v>
      </c>
      <c r="B3059" s="16">
        <v>46163</v>
      </c>
      <c r="C3059" t="s">
        <v>22</v>
      </c>
      <c r="D3059" t="s">
        <v>15</v>
      </c>
      <c r="E3059" t="s">
        <v>52</v>
      </c>
      <c r="F3059" t="s">
        <v>24</v>
      </c>
      <c r="G3059">
        <v>94110</v>
      </c>
      <c r="H3059" t="s">
        <v>25</v>
      </c>
      <c r="I3059" t="s">
        <v>26</v>
      </c>
      <c r="J3059" t="s">
        <v>27</v>
      </c>
      <c r="K3059" s="6">
        <v>31.5</v>
      </c>
      <c r="L3059">
        <v>10</v>
      </c>
      <c r="M3059">
        <v>0</v>
      </c>
      <c r="N3059" s="6">
        <v>15.12</v>
      </c>
      <c r="O3059" t="str">
        <f t="shared" si="141"/>
        <v/>
      </c>
      <c r="P3059" s="6">
        <f t="shared" si="142"/>
        <v>28.809333333333331</v>
      </c>
      <c r="Q3059">
        <f t="shared" si="143"/>
        <v>528.47372866397063</v>
      </c>
      <c r="R3059" s="16" t="str">
        <f>TEXT(Ecom[[#This Row],[Dates]],"mmm")</f>
        <v>May</v>
      </c>
      <c r="S3059" s="16" t="str">
        <f>TEXT(Ecom[[#This Row],[Dates]],"YYYY")</f>
        <v>2026</v>
      </c>
      <c r="T3059" s="16"/>
    </row>
    <row r="3060" spans="1:20" x14ac:dyDescent="0.25">
      <c r="A3060" t="s">
        <v>13</v>
      </c>
      <c r="B3060" s="16">
        <v>45761</v>
      </c>
      <c r="C3060" t="s">
        <v>22</v>
      </c>
      <c r="D3060" t="s">
        <v>15</v>
      </c>
      <c r="E3060" t="s">
        <v>52</v>
      </c>
      <c r="F3060" t="s">
        <v>24</v>
      </c>
      <c r="G3060">
        <v>94110</v>
      </c>
      <c r="H3060" t="s">
        <v>25</v>
      </c>
      <c r="I3060" t="s">
        <v>19</v>
      </c>
      <c r="J3060" t="s">
        <v>33</v>
      </c>
      <c r="K3060" s="6">
        <v>30.56</v>
      </c>
      <c r="L3060">
        <v>2</v>
      </c>
      <c r="M3060">
        <v>0</v>
      </c>
      <c r="N3060" s="6">
        <v>10.3904</v>
      </c>
      <c r="O3060" t="str">
        <f t="shared" si="141"/>
        <v/>
      </c>
      <c r="P3060" s="6">
        <f t="shared" si="142"/>
        <v>58.301333333333332</v>
      </c>
      <c r="Q3060">
        <f t="shared" si="143"/>
        <v>35.92082092603119</v>
      </c>
      <c r="R3060" s="16" t="str">
        <f>TEXT(Ecom[[#This Row],[Dates]],"mmm")</f>
        <v>Apr</v>
      </c>
      <c r="S3060" s="16" t="str">
        <f>TEXT(Ecom[[#This Row],[Dates]],"YYYY")</f>
        <v>2025</v>
      </c>
      <c r="T3060" s="16"/>
    </row>
    <row r="3061" spans="1:20" x14ac:dyDescent="0.25">
      <c r="A3061" t="s">
        <v>13</v>
      </c>
      <c r="B3061" s="16">
        <v>46285</v>
      </c>
      <c r="C3061" t="s">
        <v>22</v>
      </c>
      <c r="D3061" t="s">
        <v>15</v>
      </c>
      <c r="E3061" t="s">
        <v>52</v>
      </c>
      <c r="F3061" t="s">
        <v>24</v>
      </c>
      <c r="G3061">
        <v>94110</v>
      </c>
      <c r="H3061" t="s">
        <v>25</v>
      </c>
      <c r="I3061" t="s">
        <v>19</v>
      </c>
      <c r="J3061" t="s">
        <v>31</v>
      </c>
      <c r="K3061" s="6">
        <v>24.367999999999999</v>
      </c>
      <c r="L3061">
        <v>2</v>
      </c>
      <c r="M3061">
        <v>0.2</v>
      </c>
      <c r="N3061" s="6">
        <v>-3.3506</v>
      </c>
      <c r="O3061">
        <f t="shared" si="141"/>
        <v>-3.3506</v>
      </c>
      <c r="P3061" s="6">
        <f t="shared" si="142"/>
        <v>57.074666666666666</v>
      </c>
      <c r="Q3061">
        <f t="shared" si="143"/>
        <v>39.729115458453279</v>
      </c>
      <c r="R3061" s="16" t="str">
        <f>TEXT(Ecom[[#This Row],[Dates]],"mmm")</f>
        <v>Sep</v>
      </c>
      <c r="S3061" s="16" t="str">
        <f>TEXT(Ecom[[#This Row],[Dates]],"YYYY")</f>
        <v>2026</v>
      </c>
      <c r="T3061" s="16"/>
    </row>
    <row r="3062" spans="1:20" x14ac:dyDescent="0.25">
      <c r="A3062" t="s">
        <v>28</v>
      </c>
      <c r="B3062" s="16">
        <v>46028</v>
      </c>
      <c r="C3062" t="s">
        <v>22</v>
      </c>
      <c r="D3062" t="s">
        <v>15</v>
      </c>
      <c r="E3062" t="s">
        <v>114</v>
      </c>
      <c r="F3062" t="s">
        <v>104</v>
      </c>
      <c r="G3062">
        <v>43055</v>
      </c>
      <c r="H3062" t="s">
        <v>57</v>
      </c>
      <c r="I3062" t="s">
        <v>35</v>
      </c>
      <c r="J3062" t="s">
        <v>59</v>
      </c>
      <c r="K3062" s="6">
        <v>119.976</v>
      </c>
      <c r="L3062">
        <v>3</v>
      </c>
      <c r="M3062">
        <v>0.2</v>
      </c>
      <c r="N3062" s="6">
        <v>22.4955</v>
      </c>
      <c r="O3062" t="str">
        <f t="shared" si="141"/>
        <v/>
      </c>
      <c r="P3062" s="6">
        <f t="shared" si="142"/>
        <v>76.941999999999993</v>
      </c>
      <c r="Q3062">
        <f t="shared" si="143"/>
        <v>39.853377889272892</v>
      </c>
      <c r="R3062" s="16" t="str">
        <f>TEXT(Ecom[[#This Row],[Dates]],"mmm")</f>
        <v>Jan</v>
      </c>
      <c r="S3062" s="16" t="str">
        <f>TEXT(Ecom[[#This Row],[Dates]],"YYYY")</f>
        <v>2026</v>
      </c>
      <c r="T3062" s="16"/>
    </row>
    <row r="3063" spans="1:20" x14ac:dyDescent="0.25">
      <c r="A3063" t="s">
        <v>28</v>
      </c>
      <c r="B3063" s="16">
        <v>45699</v>
      </c>
      <c r="C3063" t="s">
        <v>14</v>
      </c>
      <c r="D3063" t="s">
        <v>15</v>
      </c>
      <c r="E3063" t="s">
        <v>135</v>
      </c>
      <c r="F3063" t="s">
        <v>46</v>
      </c>
      <c r="G3063">
        <v>75081</v>
      </c>
      <c r="H3063" t="s">
        <v>47</v>
      </c>
      <c r="I3063" t="s">
        <v>26</v>
      </c>
      <c r="J3063" t="s">
        <v>41</v>
      </c>
      <c r="K3063" s="6">
        <v>26.88</v>
      </c>
      <c r="L3063">
        <v>8</v>
      </c>
      <c r="M3063">
        <v>0.2</v>
      </c>
      <c r="N3063" s="6">
        <v>9.7439999999999998</v>
      </c>
      <c r="O3063" t="str">
        <f t="shared" si="141"/>
        <v/>
      </c>
      <c r="P3063" s="6">
        <f t="shared" si="142"/>
        <v>71.94</v>
      </c>
      <c r="Q3063">
        <f t="shared" si="143"/>
        <v>26.153977257204502</v>
      </c>
      <c r="R3063" s="16" t="str">
        <f>TEXT(Ecom[[#This Row],[Dates]],"mmm")</f>
        <v>Feb</v>
      </c>
      <c r="S3063" s="16" t="str">
        <f>TEXT(Ecom[[#This Row],[Dates]],"YYYY")</f>
        <v>2025</v>
      </c>
      <c r="T3063" s="16"/>
    </row>
    <row r="3064" spans="1:20" x14ac:dyDescent="0.25">
      <c r="A3064" t="s">
        <v>62</v>
      </c>
      <c r="B3064" s="16">
        <v>45792</v>
      </c>
      <c r="C3064" t="s">
        <v>22</v>
      </c>
      <c r="D3064" t="s">
        <v>15</v>
      </c>
      <c r="E3064" t="s">
        <v>114</v>
      </c>
      <c r="F3064" t="s">
        <v>72</v>
      </c>
      <c r="G3064">
        <v>19711</v>
      </c>
      <c r="H3064" t="s">
        <v>57</v>
      </c>
      <c r="I3064" t="s">
        <v>35</v>
      </c>
      <c r="J3064" t="s">
        <v>36</v>
      </c>
      <c r="K3064" s="6">
        <v>83.97</v>
      </c>
      <c r="L3064">
        <v>3</v>
      </c>
      <c r="M3064">
        <v>0</v>
      </c>
      <c r="N3064" s="6">
        <v>23.511600000000001</v>
      </c>
      <c r="O3064" t="str">
        <f t="shared" si="141"/>
        <v/>
      </c>
      <c r="P3064" s="6">
        <f t="shared" si="142"/>
        <v>93.24666666666667</v>
      </c>
      <c r="Q3064">
        <f t="shared" si="143"/>
        <v>19.54788873320917</v>
      </c>
      <c r="R3064" s="16" t="str">
        <f>TEXT(Ecom[[#This Row],[Dates]],"mmm")</f>
        <v>May</v>
      </c>
      <c r="S3064" s="16" t="str">
        <f>TEXT(Ecom[[#This Row],[Dates]],"YYYY")</f>
        <v>2025</v>
      </c>
      <c r="T3064" s="16"/>
    </row>
    <row r="3065" spans="1:20" x14ac:dyDescent="0.25">
      <c r="A3065" t="s">
        <v>62</v>
      </c>
      <c r="B3065" s="16">
        <v>45893</v>
      </c>
      <c r="C3065" t="s">
        <v>22</v>
      </c>
      <c r="D3065" t="s">
        <v>15</v>
      </c>
      <c r="E3065" t="s">
        <v>114</v>
      </c>
      <c r="F3065" t="s">
        <v>72</v>
      </c>
      <c r="G3065">
        <v>19711</v>
      </c>
      <c r="H3065" t="s">
        <v>57</v>
      </c>
      <c r="I3065" t="s">
        <v>35</v>
      </c>
      <c r="J3065" t="s">
        <v>59</v>
      </c>
      <c r="K3065" s="6">
        <v>104.97</v>
      </c>
      <c r="L3065">
        <v>3</v>
      </c>
      <c r="M3065">
        <v>0</v>
      </c>
      <c r="N3065" s="6">
        <v>7.3479000000000001</v>
      </c>
      <c r="O3065" t="str">
        <f t="shared" si="141"/>
        <v/>
      </c>
      <c r="P3065" s="6">
        <f t="shared" si="142"/>
        <v>112.16866666666665</v>
      </c>
      <c r="Q3065">
        <f t="shared" si="143"/>
        <v>25.252456062434508</v>
      </c>
      <c r="R3065" s="16" t="str">
        <f>TEXT(Ecom[[#This Row],[Dates]],"mmm")</f>
        <v>Aug</v>
      </c>
      <c r="S3065" s="16" t="str">
        <f>TEXT(Ecom[[#This Row],[Dates]],"YYYY")</f>
        <v>2025</v>
      </c>
      <c r="T3065" s="16"/>
    </row>
    <row r="3066" spans="1:20" x14ac:dyDescent="0.25">
      <c r="A3066" t="s">
        <v>13</v>
      </c>
      <c r="B3066" s="16">
        <v>45898</v>
      </c>
      <c r="C3066" t="s">
        <v>44</v>
      </c>
      <c r="D3066" t="s">
        <v>15</v>
      </c>
      <c r="E3066" t="s">
        <v>394</v>
      </c>
      <c r="F3066" t="s">
        <v>121</v>
      </c>
      <c r="G3066">
        <v>87105</v>
      </c>
      <c r="H3066" t="s">
        <v>25</v>
      </c>
      <c r="I3066" t="s">
        <v>26</v>
      </c>
      <c r="J3066" t="s">
        <v>32</v>
      </c>
      <c r="K3066" s="6">
        <v>90.8</v>
      </c>
      <c r="L3066">
        <v>8</v>
      </c>
      <c r="M3066">
        <v>0</v>
      </c>
      <c r="N3066" s="6">
        <v>25.423999999999999</v>
      </c>
      <c r="O3066" t="str">
        <f t="shared" si="141"/>
        <v/>
      </c>
      <c r="P3066" s="6">
        <f t="shared" si="142"/>
        <v>148.82866666666666</v>
      </c>
      <c r="Q3066">
        <f t="shared" si="143"/>
        <v>41.609732168221306</v>
      </c>
      <c r="R3066" s="16" t="str">
        <f>TEXT(Ecom[[#This Row],[Dates]],"mmm")</f>
        <v>Aug</v>
      </c>
      <c r="S3066" s="16" t="str">
        <f>TEXT(Ecom[[#This Row],[Dates]],"YYYY")</f>
        <v>2025</v>
      </c>
      <c r="T3066" s="16"/>
    </row>
    <row r="3067" spans="1:20" x14ac:dyDescent="0.25">
      <c r="A3067" t="s">
        <v>13</v>
      </c>
      <c r="B3067" s="16">
        <v>45762</v>
      </c>
      <c r="C3067" t="s">
        <v>44</v>
      </c>
      <c r="D3067" t="s">
        <v>15</v>
      </c>
      <c r="E3067" t="s">
        <v>394</v>
      </c>
      <c r="F3067" t="s">
        <v>121</v>
      </c>
      <c r="G3067">
        <v>87105</v>
      </c>
      <c r="H3067" t="s">
        <v>25</v>
      </c>
      <c r="I3067" t="s">
        <v>35</v>
      </c>
      <c r="J3067" t="s">
        <v>36</v>
      </c>
      <c r="K3067" s="6">
        <v>140.73599999999999</v>
      </c>
      <c r="L3067">
        <v>8</v>
      </c>
      <c r="M3067">
        <v>0.2</v>
      </c>
      <c r="N3067" s="6">
        <v>49.257599999999996</v>
      </c>
      <c r="O3067" t="str">
        <f t="shared" si="141"/>
        <v/>
      </c>
      <c r="P3067" s="6">
        <f t="shared" si="142"/>
        <v>133.68199999999999</v>
      </c>
      <c r="Q3067">
        <f t="shared" si="143"/>
        <v>65.799946655387572</v>
      </c>
      <c r="R3067" s="16" t="str">
        <f>TEXT(Ecom[[#This Row],[Dates]],"mmm")</f>
        <v>Apr</v>
      </c>
      <c r="S3067" s="16" t="str">
        <f>TEXT(Ecom[[#This Row],[Dates]],"YYYY")</f>
        <v>2025</v>
      </c>
      <c r="T3067" s="16"/>
    </row>
    <row r="3068" spans="1:20" x14ac:dyDescent="0.25">
      <c r="A3068" t="s">
        <v>13</v>
      </c>
      <c r="B3068" s="16">
        <v>45933</v>
      </c>
      <c r="C3068" t="s">
        <v>44</v>
      </c>
      <c r="D3068" t="s">
        <v>15</v>
      </c>
      <c r="E3068" t="s">
        <v>394</v>
      </c>
      <c r="F3068" t="s">
        <v>121</v>
      </c>
      <c r="G3068">
        <v>87105</v>
      </c>
      <c r="H3068" t="s">
        <v>25</v>
      </c>
      <c r="I3068" t="s">
        <v>35</v>
      </c>
      <c r="J3068" t="s">
        <v>59</v>
      </c>
      <c r="K3068" s="6">
        <v>214.95</v>
      </c>
      <c r="L3068">
        <v>5</v>
      </c>
      <c r="M3068">
        <v>0</v>
      </c>
      <c r="N3068" s="6">
        <v>88.129499999999993</v>
      </c>
      <c r="O3068" t="str">
        <f t="shared" si="141"/>
        <v/>
      </c>
      <c r="P3068" s="6">
        <f t="shared" si="142"/>
        <v>182.85</v>
      </c>
      <c r="Q3068">
        <f t="shared" si="143"/>
        <v>88.090594476704823</v>
      </c>
      <c r="R3068" s="16" t="str">
        <f>TEXT(Ecom[[#This Row],[Dates]],"mmm")</f>
        <v>Oct</v>
      </c>
      <c r="S3068" s="16" t="str">
        <f>TEXT(Ecom[[#This Row],[Dates]],"YYYY")</f>
        <v>2025</v>
      </c>
      <c r="T3068" s="16"/>
    </row>
    <row r="3069" spans="1:20" x14ac:dyDescent="0.25">
      <c r="A3069" t="s">
        <v>13</v>
      </c>
      <c r="B3069" s="16">
        <v>46126</v>
      </c>
      <c r="C3069" t="s">
        <v>44</v>
      </c>
      <c r="D3069" t="s">
        <v>15</v>
      </c>
      <c r="E3069" t="s">
        <v>394</v>
      </c>
      <c r="F3069" t="s">
        <v>121</v>
      </c>
      <c r="G3069">
        <v>87105</v>
      </c>
      <c r="H3069" t="s">
        <v>25</v>
      </c>
      <c r="I3069" t="s">
        <v>26</v>
      </c>
      <c r="J3069" t="s">
        <v>41</v>
      </c>
      <c r="K3069" s="6">
        <v>45.36</v>
      </c>
      <c r="L3069">
        <v>7</v>
      </c>
      <c r="M3069">
        <v>0</v>
      </c>
      <c r="N3069" s="6">
        <v>21.7728</v>
      </c>
      <c r="O3069" t="str">
        <f t="shared" si="141"/>
        <v/>
      </c>
      <c r="P3069" s="6">
        <f t="shared" si="142"/>
        <v>332.512</v>
      </c>
      <c r="Q3069">
        <f t="shared" si="143"/>
        <v>207.16313665000024</v>
      </c>
      <c r="R3069" s="16" t="str">
        <f>TEXT(Ecom[[#This Row],[Dates]],"mmm")</f>
        <v>Apr</v>
      </c>
      <c r="S3069" s="16" t="str">
        <f>TEXT(Ecom[[#This Row],[Dates]],"YYYY")</f>
        <v>2026</v>
      </c>
      <c r="T3069" s="16"/>
    </row>
    <row r="3070" spans="1:20" x14ac:dyDescent="0.25">
      <c r="A3070" t="s">
        <v>13</v>
      </c>
      <c r="B3070" s="16">
        <v>45728</v>
      </c>
      <c r="C3070" t="s">
        <v>44</v>
      </c>
      <c r="D3070" t="s">
        <v>15</v>
      </c>
      <c r="E3070" t="s">
        <v>394</v>
      </c>
      <c r="F3070" t="s">
        <v>121</v>
      </c>
      <c r="G3070">
        <v>87105</v>
      </c>
      <c r="H3070" t="s">
        <v>25</v>
      </c>
      <c r="I3070" t="s">
        <v>26</v>
      </c>
      <c r="J3070" t="s">
        <v>41</v>
      </c>
      <c r="K3070" s="6">
        <v>288.24</v>
      </c>
      <c r="L3070">
        <v>6</v>
      </c>
      <c r="M3070">
        <v>0</v>
      </c>
      <c r="N3070" s="6">
        <v>138.3552</v>
      </c>
      <c r="O3070" t="str">
        <f t="shared" si="141"/>
        <v/>
      </c>
      <c r="P3070" s="6">
        <f t="shared" si="142"/>
        <v>1295.502</v>
      </c>
      <c r="Q3070">
        <f t="shared" si="143"/>
        <v>967.24800912347871</v>
      </c>
      <c r="R3070" s="16" t="str">
        <f>TEXT(Ecom[[#This Row],[Dates]],"mmm")</f>
        <v>Mar</v>
      </c>
      <c r="S3070" s="16" t="str">
        <f>TEXT(Ecom[[#This Row],[Dates]],"YYYY")</f>
        <v>2025</v>
      </c>
      <c r="T3070" s="16"/>
    </row>
    <row r="3071" spans="1:20" x14ac:dyDescent="0.25">
      <c r="A3071" t="s">
        <v>168</v>
      </c>
      <c r="B3071" s="16">
        <v>46109</v>
      </c>
      <c r="C3071" t="s">
        <v>44</v>
      </c>
      <c r="D3071" t="s">
        <v>15</v>
      </c>
      <c r="E3071" t="s">
        <v>252</v>
      </c>
      <c r="F3071" t="s">
        <v>104</v>
      </c>
      <c r="G3071">
        <v>43615</v>
      </c>
      <c r="H3071" t="s">
        <v>57</v>
      </c>
      <c r="I3071" t="s">
        <v>26</v>
      </c>
      <c r="J3071" t="s">
        <v>38</v>
      </c>
      <c r="K3071" s="6">
        <v>663.93600000000004</v>
      </c>
      <c r="L3071">
        <v>4</v>
      </c>
      <c r="M3071">
        <v>0.2</v>
      </c>
      <c r="N3071" s="6">
        <v>82.992000000000004</v>
      </c>
      <c r="O3071" t="str">
        <f t="shared" si="141"/>
        <v/>
      </c>
      <c r="P3071" s="6">
        <f t="shared" si="142"/>
        <v>1240.8920000000001</v>
      </c>
      <c r="Q3071">
        <f t="shared" si="143"/>
        <v>1160.7657153339198</v>
      </c>
      <c r="R3071" s="16" t="str">
        <f>TEXT(Ecom[[#This Row],[Dates]],"mmm")</f>
        <v>Mar</v>
      </c>
      <c r="S3071" s="16" t="str">
        <f>TEXT(Ecom[[#This Row],[Dates]],"YYYY")</f>
        <v>2026</v>
      </c>
      <c r="T3071" s="16"/>
    </row>
    <row r="3072" spans="1:20" x14ac:dyDescent="0.25">
      <c r="A3072" t="s">
        <v>28</v>
      </c>
      <c r="B3072" s="16">
        <v>46044</v>
      </c>
      <c r="C3072" t="s">
        <v>22</v>
      </c>
      <c r="D3072" t="s">
        <v>15</v>
      </c>
      <c r="E3072" t="s">
        <v>114</v>
      </c>
      <c r="F3072" t="s">
        <v>72</v>
      </c>
      <c r="G3072">
        <v>19711</v>
      </c>
      <c r="H3072" t="s">
        <v>57</v>
      </c>
      <c r="I3072" t="s">
        <v>26</v>
      </c>
      <c r="J3072" t="s">
        <v>32</v>
      </c>
      <c r="K3072" s="6">
        <v>2934.33</v>
      </c>
      <c r="L3072">
        <v>7</v>
      </c>
      <c r="M3072">
        <v>0</v>
      </c>
      <c r="N3072" s="6">
        <v>792.26909999999998</v>
      </c>
      <c r="O3072" t="str">
        <f t="shared" si="141"/>
        <v/>
      </c>
      <c r="P3072" s="6">
        <f t="shared" si="142"/>
        <v>1038.83</v>
      </c>
      <c r="Q3072">
        <f t="shared" si="143"/>
        <v>1277.3419323355304</v>
      </c>
      <c r="R3072" s="16" t="str">
        <f>TEXT(Ecom[[#This Row],[Dates]],"mmm")</f>
        <v>Jan</v>
      </c>
      <c r="S3072" s="16" t="str">
        <f>TEXT(Ecom[[#This Row],[Dates]],"YYYY")</f>
        <v>2026</v>
      </c>
      <c r="T3072" s="16"/>
    </row>
    <row r="3073" spans="1:20" x14ac:dyDescent="0.25">
      <c r="A3073" t="s">
        <v>28</v>
      </c>
      <c r="B3073" s="16">
        <v>46170</v>
      </c>
      <c r="C3073" t="s">
        <v>22</v>
      </c>
      <c r="D3073" t="s">
        <v>15</v>
      </c>
      <c r="E3073" t="s">
        <v>114</v>
      </c>
      <c r="F3073" t="s">
        <v>72</v>
      </c>
      <c r="G3073">
        <v>19711</v>
      </c>
      <c r="H3073" t="s">
        <v>57</v>
      </c>
      <c r="I3073" t="s">
        <v>19</v>
      </c>
      <c r="J3073" t="s">
        <v>33</v>
      </c>
      <c r="K3073" s="6">
        <v>124.41</v>
      </c>
      <c r="L3073">
        <v>3</v>
      </c>
      <c r="M3073">
        <v>0</v>
      </c>
      <c r="N3073" s="6">
        <v>14.9292</v>
      </c>
      <c r="O3073" t="str">
        <f t="shared" si="141"/>
        <v/>
      </c>
      <c r="P3073" s="6">
        <f t="shared" si="142"/>
        <v>98.873333333333335</v>
      </c>
      <c r="Q3073">
        <f t="shared" si="143"/>
        <v>858.15557387181218</v>
      </c>
      <c r="R3073" s="16" t="str">
        <f>TEXT(Ecom[[#This Row],[Dates]],"mmm")</f>
        <v>May</v>
      </c>
      <c r="S3073" s="16" t="str">
        <f>TEXT(Ecom[[#This Row],[Dates]],"YYYY")</f>
        <v>2026</v>
      </c>
      <c r="T3073" s="16"/>
    </row>
    <row r="3074" spans="1:20" x14ac:dyDescent="0.25">
      <c r="A3074" t="s">
        <v>28</v>
      </c>
      <c r="B3074" s="16">
        <v>45967</v>
      </c>
      <c r="C3074" t="s">
        <v>22</v>
      </c>
      <c r="D3074" t="s">
        <v>15</v>
      </c>
      <c r="E3074" t="s">
        <v>114</v>
      </c>
      <c r="F3074" t="s">
        <v>72</v>
      </c>
      <c r="G3074">
        <v>19711</v>
      </c>
      <c r="H3074" t="s">
        <v>57</v>
      </c>
      <c r="I3074" t="s">
        <v>26</v>
      </c>
      <c r="J3074" t="s">
        <v>34</v>
      </c>
      <c r="K3074" s="6">
        <v>57.75</v>
      </c>
      <c r="L3074">
        <v>5</v>
      </c>
      <c r="M3074">
        <v>0</v>
      </c>
      <c r="N3074" s="6">
        <v>26.565000000000001</v>
      </c>
      <c r="O3074" t="str">
        <f t="shared" ref="O3074:O3137" si="144">IF(N3074&lt;0,N3074,"")</f>
        <v/>
      </c>
      <c r="P3074" s="6">
        <f t="shared" si="142"/>
        <v>97.62533333333333</v>
      </c>
      <c r="Q3074">
        <f t="shared" si="143"/>
        <v>566.65444581867882</v>
      </c>
      <c r="R3074" s="16" t="str">
        <f>TEXT(Ecom[[#This Row],[Dates]],"mmm")</f>
        <v>Nov</v>
      </c>
      <c r="S3074" s="16" t="str">
        <f>TEXT(Ecom[[#This Row],[Dates]],"YYYY")</f>
        <v>2025</v>
      </c>
      <c r="T3074" s="16"/>
    </row>
    <row r="3075" spans="1:20" x14ac:dyDescent="0.25">
      <c r="A3075" t="s">
        <v>62</v>
      </c>
      <c r="B3075" s="16">
        <v>46091</v>
      </c>
      <c r="C3075" t="s">
        <v>14</v>
      </c>
      <c r="D3075" t="s">
        <v>15</v>
      </c>
      <c r="E3075" t="s">
        <v>23</v>
      </c>
      <c r="F3075" t="s">
        <v>24</v>
      </c>
      <c r="G3075">
        <v>90045</v>
      </c>
      <c r="H3075" t="s">
        <v>25</v>
      </c>
      <c r="I3075" t="s">
        <v>26</v>
      </c>
      <c r="J3075" t="s">
        <v>32</v>
      </c>
      <c r="K3075" s="6">
        <v>114.46</v>
      </c>
      <c r="L3075">
        <v>2</v>
      </c>
      <c r="M3075">
        <v>0</v>
      </c>
      <c r="N3075" s="6">
        <v>28.614999999999998</v>
      </c>
      <c r="O3075" t="str">
        <f t="shared" si="144"/>
        <v/>
      </c>
      <c r="P3075" s="6">
        <f t="shared" ref="P3075:P3138" si="145">AVERAGE(K3075:K3077)</f>
        <v>192.66333333333333</v>
      </c>
      <c r="Q3075">
        <f t="shared" si="143"/>
        <v>88.193077516196112</v>
      </c>
      <c r="R3075" s="16" t="str">
        <f>TEXT(Ecom[[#This Row],[Dates]],"mmm")</f>
        <v>Mar</v>
      </c>
      <c r="S3075" s="16" t="str">
        <f>TEXT(Ecom[[#This Row],[Dates]],"YYYY")</f>
        <v>2026</v>
      </c>
      <c r="T3075" s="16"/>
    </row>
    <row r="3076" spans="1:20" x14ac:dyDescent="0.25">
      <c r="A3076" t="s">
        <v>28</v>
      </c>
      <c r="B3076" s="16">
        <v>45869</v>
      </c>
      <c r="C3076" t="s">
        <v>14</v>
      </c>
      <c r="D3076" t="s">
        <v>15</v>
      </c>
      <c r="E3076" t="s">
        <v>23</v>
      </c>
      <c r="F3076" t="s">
        <v>24</v>
      </c>
      <c r="G3076">
        <v>90032</v>
      </c>
      <c r="H3076" t="s">
        <v>25</v>
      </c>
      <c r="I3076" t="s">
        <v>19</v>
      </c>
      <c r="J3076" t="s">
        <v>20</v>
      </c>
      <c r="K3076" s="6">
        <v>120.666</v>
      </c>
      <c r="L3076">
        <v>2</v>
      </c>
      <c r="M3076">
        <v>0.15</v>
      </c>
      <c r="N3076" s="6">
        <v>18.454799999999999</v>
      </c>
      <c r="O3076" t="str">
        <f t="shared" si="144"/>
        <v/>
      </c>
      <c r="P3076" s="6">
        <f t="shared" si="145"/>
        <v>160.09</v>
      </c>
      <c r="Q3076">
        <f t="shared" si="143"/>
        <v>120.6100259618516</v>
      </c>
      <c r="R3076" s="16" t="str">
        <f>TEXT(Ecom[[#This Row],[Dates]],"mmm")</f>
        <v>Jul</v>
      </c>
      <c r="S3076" s="16" t="str">
        <f>TEXT(Ecom[[#This Row],[Dates]],"YYYY")</f>
        <v>2025</v>
      </c>
      <c r="T3076" s="16"/>
    </row>
    <row r="3077" spans="1:20" x14ac:dyDescent="0.25">
      <c r="A3077" t="s">
        <v>28</v>
      </c>
      <c r="B3077" s="16">
        <v>45958</v>
      </c>
      <c r="C3077" t="s">
        <v>44</v>
      </c>
      <c r="D3077" t="s">
        <v>15</v>
      </c>
      <c r="E3077" t="s">
        <v>135</v>
      </c>
      <c r="F3077" t="s">
        <v>46</v>
      </c>
      <c r="G3077">
        <v>75217</v>
      </c>
      <c r="H3077" t="s">
        <v>47</v>
      </c>
      <c r="I3077" t="s">
        <v>26</v>
      </c>
      <c r="J3077" t="s">
        <v>32</v>
      </c>
      <c r="K3077" s="6">
        <v>342.86399999999998</v>
      </c>
      <c r="L3077">
        <v>3</v>
      </c>
      <c r="M3077">
        <v>0.2</v>
      </c>
      <c r="N3077" s="6">
        <v>38.572200000000002</v>
      </c>
      <c r="O3077" t="str">
        <f t="shared" si="144"/>
        <v/>
      </c>
      <c r="P3077" s="6">
        <f t="shared" si="145"/>
        <v>446.99199999999996</v>
      </c>
      <c r="Q3077">
        <f t="shared" ref="Q3077:Q3140" si="146">SQRT(SUMXMY2(K3077:K3079,P3075:P3077)/3)</f>
        <v>330.99418281248342</v>
      </c>
      <c r="R3077" s="16" t="str">
        <f>TEXT(Ecom[[#This Row],[Dates]],"mmm")</f>
        <v>Oct</v>
      </c>
      <c r="S3077" s="16" t="str">
        <f>TEXT(Ecom[[#This Row],[Dates]],"YYYY")</f>
        <v>2025</v>
      </c>
      <c r="T3077" s="16"/>
    </row>
    <row r="3078" spans="1:20" x14ac:dyDescent="0.25">
      <c r="A3078" t="s">
        <v>28</v>
      </c>
      <c r="B3078" s="16">
        <v>46226</v>
      </c>
      <c r="C3078" t="s">
        <v>44</v>
      </c>
      <c r="D3078" t="s">
        <v>15</v>
      </c>
      <c r="E3078" t="s">
        <v>135</v>
      </c>
      <c r="F3078" t="s">
        <v>46</v>
      </c>
      <c r="G3078">
        <v>75217</v>
      </c>
      <c r="H3078" t="s">
        <v>47</v>
      </c>
      <c r="I3078" t="s">
        <v>19</v>
      </c>
      <c r="J3078" t="s">
        <v>33</v>
      </c>
      <c r="K3078" s="6">
        <v>16.739999999999998</v>
      </c>
      <c r="L3078">
        <v>5</v>
      </c>
      <c r="M3078">
        <v>0.6</v>
      </c>
      <c r="N3078" s="6">
        <v>-14.228999999999999</v>
      </c>
      <c r="O3078">
        <f t="shared" si="144"/>
        <v>-14.228999999999999</v>
      </c>
      <c r="P3078" s="6">
        <f t="shared" si="145"/>
        <v>343.31733333333335</v>
      </c>
      <c r="Q3078">
        <f t="shared" si="146"/>
        <v>366.57392891495726</v>
      </c>
      <c r="R3078" s="16" t="str">
        <f>TEXT(Ecom[[#This Row],[Dates]],"mmm")</f>
        <v>Jul</v>
      </c>
      <c r="S3078" s="16" t="str">
        <f>TEXT(Ecom[[#This Row],[Dates]],"YYYY")</f>
        <v>2026</v>
      </c>
      <c r="T3078" s="16"/>
    </row>
    <row r="3079" spans="1:20" x14ac:dyDescent="0.25">
      <c r="A3079" t="s">
        <v>28</v>
      </c>
      <c r="B3079" s="16">
        <v>46077</v>
      </c>
      <c r="C3079" t="s">
        <v>44</v>
      </c>
      <c r="D3079" t="s">
        <v>15</v>
      </c>
      <c r="E3079" t="s">
        <v>135</v>
      </c>
      <c r="F3079" t="s">
        <v>46</v>
      </c>
      <c r="G3079">
        <v>75217</v>
      </c>
      <c r="H3079" t="s">
        <v>47</v>
      </c>
      <c r="I3079" t="s">
        <v>19</v>
      </c>
      <c r="J3079" t="s">
        <v>21</v>
      </c>
      <c r="K3079" s="6">
        <v>981.37199999999996</v>
      </c>
      <c r="L3079">
        <v>2</v>
      </c>
      <c r="M3079">
        <v>0.3</v>
      </c>
      <c r="N3079" s="6">
        <v>-140.196</v>
      </c>
      <c r="O3079">
        <f t="shared" si="144"/>
        <v>-140.196</v>
      </c>
      <c r="P3079" s="6">
        <f t="shared" si="145"/>
        <v>342.05733333333336</v>
      </c>
      <c r="Q3079">
        <f t="shared" si="146"/>
        <v>404.51006101519715</v>
      </c>
      <c r="R3079" s="16" t="str">
        <f>TEXT(Ecom[[#This Row],[Dates]],"mmm")</f>
        <v>Feb</v>
      </c>
      <c r="S3079" s="16" t="str">
        <f>TEXT(Ecom[[#This Row],[Dates]],"YYYY")</f>
        <v>2026</v>
      </c>
      <c r="T3079" s="16"/>
    </row>
    <row r="3080" spans="1:20" x14ac:dyDescent="0.25">
      <c r="A3080" t="s">
        <v>28</v>
      </c>
      <c r="B3080" s="16">
        <v>45900</v>
      </c>
      <c r="C3080" t="s">
        <v>44</v>
      </c>
      <c r="D3080" t="s">
        <v>15</v>
      </c>
      <c r="E3080" t="s">
        <v>144</v>
      </c>
      <c r="F3080" t="s">
        <v>24</v>
      </c>
      <c r="G3080">
        <v>92037</v>
      </c>
      <c r="H3080" t="s">
        <v>25</v>
      </c>
      <c r="I3080" t="s">
        <v>26</v>
      </c>
      <c r="J3080" t="s">
        <v>34</v>
      </c>
      <c r="K3080" s="6">
        <v>31.84</v>
      </c>
      <c r="L3080">
        <v>8</v>
      </c>
      <c r="M3080">
        <v>0</v>
      </c>
      <c r="N3080" s="6">
        <v>10.507199999999999</v>
      </c>
      <c r="O3080" t="str">
        <f t="shared" si="144"/>
        <v/>
      </c>
      <c r="P3080" s="6">
        <f t="shared" si="145"/>
        <v>29.325333333333333</v>
      </c>
      <c r="Q3080">
        <f t="shared" si="146"/>
        <v>261.73461429131271</v>
      </c>
      <c r="R3080" s="16" t="str">
        <f>TEXT(Ecom[[#This Row],[Dates]],"mmm")</f>
        <v>Aug</v>
      </c>
      <c r="S3080" s="16" t="str">
        <f>TEXT(Ecom[[#This Row],[Dates]],"YYYY")</f>
        <v>2025</v>
      </c>
      <c r="T3080" s="16"/>
    </row>
    <row r="3081" spans="1:20" x14ac:dyDescent="0.25">
      <c r="A3081" t="s">
        <v>62</v>
      </c>
      <c r="B3081" s="16">
        <v>45774</v>
      </c>
      <c r="C3081" t="s">
        <v>44</v>
      </c>
      <c r="D3081" t="s">
        <v>15</v>
      </c>
      <c r="E3081" t="s">
        <v>428</v>
      </c>
      <c r="F3081" t="s">
        <v>24</v>
      </c>
      <c r="G3081">
        <v>92307</v>
      </c>
      <c r="H3081" t="s">
        <v>25</v>
      </c>
      <c r="I3081" t="s">
        <v>26</v>
      </c>
      <c r="J3081" t="s">
        <v>41</v>
      </c>
      <c r="K3081" s="6">
        <v>12.96</v>
      </c>
      <c r="L3081">
        <v>2</v>
      </c>
      <c r="M3081">
        <v>0</v>
      </c>
      <c r="N3081" s="6">
        <v>6.2207999999999997</v>
      </c>
      <c r="O3081" t="str">
        <f t="shared" si="144"/>
        <v/>
      </c>
      <c r="P3081" s="6">
        <f t="shared" si="145"/>
        <v>38.158666666666669</v>
      </c>
      <c r="Q3081">
        <f t="shared" si="146"/>
        <v>190.5292470893759</v>
      </c>
      <c r="R3081" s="16" t="str">
        <f>TEXT(Ecom[[#This Row],[Dates]],"mmm")</f>
        <v>Apr</v>
      </c>
      <c r="S3081" s="16" t="str">
        <f>TEXT(Ecom[[#This Row],[Dates]],"YYYY")</f>
        <v>2025</v>
      </c>
      <c r="T3081" s="16"/>
    </row>
    <row r="3082" spans="1:20" x14ac:dyDescent="0.25">
      <c r="A3082" t="s">
        <v>62</v>
      </c>
      <c r="B3082" s="16">
        <v>45699</v>
      </c>
      <c r="C3082" t="s">
        <v>44</v>
      </c>
      <c r="D3082" t="s">
        <v>15</v>
      </c>
      <c r="E3082" t="s">
        <v>428</v>
      </c>
      <c r="F3082" t="s">
        <v>24</v>
      </c>
      <c r="G3082">
        <v>92307</v>
      </c>
      <c r="H3082" t="s">
        <v>25</v>
      </c>
      <c r="I3082" t="s">
        <v>35</v>
      </c>
      <c r="J3082" t="s">
        <v>36</v>
      </c>
      <c r="K3082" s="6">
        <v>43.176000000000002</v>
      </c>
      <c r="L3082">
        <v>3</v>
      </c>
      <c r="M3082">
        <v>0.2</v>
      </c>
      <c r="N3082" s="6">
        <v>15.111599999999999</v>
      </c>
      <c r="O3082" t="str">
        <f t="shared" si="144"/>
        <v/>
      </c>
      <c r="P3082" s="6">
        <f t="shared" si="145"/>
        <v>213.82866666666666</v>
      </c>
      <c r="Q3082">
        <f t="shared" si="146"/>
        <v>188.82734308592308</v>
      </c>
      <c r="R3082" s="16" t="str">
        <f>TEXT(Ecom[[#This Row],[Dates]],"mmm")</f>
        <v>Feb</v>
      </c>
      <c r="S3082" s="16" t="str">
        <f>TEXT(Ecom[[#This Row],[Dates]],"YYYY")</f>
        <v>2025</v>
      </c>
      <c r="T3082" s="16"/>
    </row>
    <row r="3083" spans="1:20" x14ac:dyDescent="0.25">
      <c r="A3083" t="s">
        <v>28</v>
      </c>
      <c r="B3083" s="16">
        <v>45935</v>
      </c>
      <c r="C3083" t="s">
        <v>44</v>
      </c>
      <c r="D3083" t="s">
        <v>15</v>
      </c>
      <c r="E3083" t="s">
        <v>183</v>
      </c>
      <c r="F3083" t="s">
        <v>17</v>
      </c>
      <c r="G3083">
        <v>40214</v>
      </c>
      <c r="H3083" t="s">
        <v>18</v>
      </c>
      <c r="I3083" t="s">
        <v>26</v>
      </c>
      <c r="J3083" t="s">
        <v>37</v>
      </c>
      <c r="K3083" s="6">
        <v>58.34</v>
      </c>
      <c r="L3083">
        <v>2</v>
      </c>
      <c r="M3083">
        <v>0</v>
      </c>
      <c r="N3083" s="6">
        <v>28.0032</v>
      </c>
      <c r="O3083" t="str">
        <f t="shared" si="144"/>
        <v/>
      </c>
      <c r="P3083" s="6">
        <f t="shared" si="145"/>
        <v>200.74600000000001</v>
      </c>
      <c r="Q3083">
        <f t="shared" si="146"/>
        <v>220.23682756490081</v>
      </c>
      <c r="R3083" s="16" t="str">
        <f>TEXT(Ecom[[#This Row],[Dates]],"mmm")</f>
        <v>Oct</v>
      </c>
      <c r="S3083" s="16" t="str">
        <f>TEXT(Ecom[[#This Row],[Dates]],"YYYY")</f>
        <v>2025</v>
      </c>
      <c r="T3083" s="16"/>
    </row>
    <row r="3084" spans="1:20" x14ac:dyDescent="0.25">
      <c r="A3084" t="s">
        <v>28</v>
      </c>
      <c r="B3084" s="16">
        <v>45922</v>
      </c>
      <c r="C3084" t="s">
        <v>44</v>
      </c>
      <c r="D3084" t="s">
        <v>15</v>
      </c>
      <c r="E3084" t="s">
        <v>183</v>
      </c>
      <c r="F3084" t="s">
        <v>17</v>
      </c>
      <c r="G3084">
        <v>40214</v>
      </c>
      <c r="H3084" t="s">
        <v>18</v>
      </c>
      <c r="I3084" t="s">
        <v>35</v>
      </c>
      <c r="J3084" t="s">
        <v>36</v>
      </c>
      <c r="K3084" s="6">
        <v>539.97</v>
      </c>
      <c r="L3084">
        <v>3</v>
      </c>
      <c r="M3084">
        <v>0</v>
      </c>
      <c r="N3084" s="6">
        <v>134.99250000000001</v>
      </c>
      <c r="O3084" t="str">
        <f t="shared" si="144"/>
        <v/>
      </c>
      <c r="P3084" s="6">
        <f t="shared" si="145"/>
        <v>265.56066666666669</v>
      </c>
      <c r="Q3084">
        <f t="shared" si="146"/>
        <v>220.05206781089757</v>
      </c>
      <c r="R3084" s="16" t="str">
        <f>TEXT(Ecom[[#This Row],[Dates]],"mmm")</f>
        <v>Sep</v>
      </c>
      <c r="S3084" s="16" t="str">
        <f>TEXT(Ecom[[#This Row],[Dates]],"YYYY")</f>
        <v>2025</v>
      </c>
      <c r="T3084" s="16"/>
    </row>
    <row r="3085" spans="1:20" x14ac:dyDescent="0.25">
      <c r="A3085" t="s">
        <v>28</v>
      </c>
      <c r="B3085" s="16">
        <v>46019</v>
      </c>
      <c r="C3085" t="s">
        <v>14</v>
      </c>
      <c r="D3085" t="s">
        <v>15</v>
      </c>
      <c r="E3085" t="s">
        <v>75</v>
      </c>
      <c r="F3085" t="s">
        <v>76</v>
      </c>
      <c r="G3085">
        <v>10024</v>
      </c>
      <c r="H3085" t="s">
        <v>57</v>
      </c>
      <c r="I3085" t="s">
        <v>26</v>
      </c>
      <c r="J3085" t="s">
        <v>37</v>
      </c>
      <c r="K3085" s="6">
        <v>3.9279999999999999</v>
      </c>
      <c r="L3085">
        <v>1</v>
      </c>
      <c r="M3085">
        <v>0.2</v>
      </c>
      <c r="N3085" s="6">
        <v>1.3257000000000001</v>
      </c>
      <c r="O3085" t="str">
        <f t="shared" si="144"/>
        <v/>
      </c>
      <c r="P3085" s="6">
        <f t="shared" si="145"/>
        <v>128.232</v>
      </c>
      <c r="Q3085">
        <f t="shared" si="146"/>
        <v>113.87219420489374</v>
      </c>
      <c r="R3085" s="16" t="str">
        <f>TEXT(Ecom[[#This Row],[Dates]],"mmm")</f>
        <v>Dec</v>
      </c>
      <c r="S3085" s="16" t="str">
        <f>TEXT(Ecom[[#This Row],[Dates]],"YYYY")</f>
        <v>2025</v>
      </c>
      <c r="T3085" s="16"/>
    </row>
    <row r="3086" spans="1:20" x14ac:dyDescent="0.25">
      <c r="A3086" t="s">
        <v>28</v>
      </c>
      <c r="B3086" s="16">
        <v>45862</v>
      </c>
      <c r="C3086" t="s">
        <v>14</v>
      </c>
      <c r="D3086" t="s">
        <v>15</v>
      </c>
      <c r="E3086" t="s">
        <v>61</v>
      </c>
      <c r="F3086" t="s">
        <v>46</v>
      </c>
      <c r="G3086">
        <v>77070</v>
      </c>
      <c r="H3086" t="s">
        <v>47</v>
      </c>
      <c r="I3086" t="s">
        <v>26</v>
      </c>
      <c r="J3086" t="s">
        <v>37</v>
      </c>
      <c r="K3086" s="6">
        <v>252.78399999999999</v>
      </c>
      <c r="L3086">
        <v>4</v>
      </c>
      <c r="M3086">
        <v>0.8</v>
      </c>
      <c r="N3086" s="6">
        <v>-417.09359999999998</v>
      </c>
      <c r="O3086">
        <f t="shared" si="144"/>
        <v>-417.09359999999998</v>
      </c>
      <c r="P3086" s="6">
        <f t="shared" si="145"/>
        <v>128.25066666666666</v>
      </c>
      <c r="Q3086">
        <f t="shared" si="146"/>
        <v>72.123757434832243</v>
      </c>
      <c r="R3086" s="16" t="str">
        <f>TEXT(Ecom[[#This Row],[Dates]],"mmm")</f>
        <v>Jul</v>
      </c>
      <c r="S3086" s="16" t="str">
        <f>TEXT(Ecom[[#This Row],[Dates]],"YYYY")</f>
        <v>2025</v>
      </c>
      <c r="T3086" s="16"/>
    </row>
    <row r="3087" spans="1:20" x14ac:dyDescent="0.25">
      <c r="A3087" t="s">
        <v>28</v>
      </c>
      <c r="B3087" s="16">
        <v>45962</v>
      </c>
      <c r="C3087" t="s">
        <v>14</v>
      </c>
      <c r="D3087" t="s">
        <v>15</v>
      </c>
      <c r="E3087" t="s">
        <v>61</v>
      </c>
      <c r="F3087" t="s">
        <v>46</v>
      </c>
      <c r="G3087">
        <v>77070</v>
      </c>
      <c r="H3087" t="s">
        <v>47</v>
      </c>
      <c r="I3087" t="s">
        <v>35</v>
      </c>
      <c r="J3087" t="s">
        <v>59</v>
      </c>
      <c r="K3087" s="6">
        <v>127.98399999999999</v>
      </c>
      <c r="L3087">
        <v>2</v>
      </c>
      <c r="M3087">
        <v>0.2</v>
      </c>
      <c r="N3087" s="6">
        <v>15.997999999999999</v>
      </c>
      <c r="O3087" t="str">
        <f t="shared" si="144"/>
        <v/>
      </c>
      <c r="P3087" s="6">
        <f t="shared" si="145"/>
        <v>48.319999999999993</v>
      </c>
      <c r="Q3087">
        <f t="shared" si="146"/>
        <v>74.588501196999616</v>
      </c>
      <c r="R3087" s="16" t="str">
        <f>TEXT(Ecom[[#This Row],[Dates]],"mmm")</f>
        <v>Nov</v>
      </c>
      <c r="S3087" s="16" t="str">
        <f>TEXT(Ecom[[#This Row],[Dates]],"YYYY")</f>
        <v>2025</v>
      </c>
      <c r="T3087" s="16"/>
    </row>
    <row r="3088" spans="1:20" x14ac:dyDescent="0.25">
      <c r="A3088" t="s">
        <v>28</v>
      </c>
      <c r="B3088" s="16">
        <v>46291</v>
      </c>
      <c r="C3088" t="s">
        <v>14</v>
      </c>
      <c r="D3088" t="s">
        <v>15</v>
      </c>
      <c r="E3088" t="s">
        <v>61</v>
      </c>
      <c r="F3088" t="s">
        <v>46</v>
      </c>
      <c r="G3088">
        <v>77070</v>
      </c>
      <c r="H3088" t="s">
        <v>47</v>
      </c>
      <c r="I3088" t="s">
        <v>19</v>
      </c>
      <c r="J3088" t="s">
        <v>33</v>
      </c>
      <c r="K3088" s="6">
        <v>3.984</v>
      </c>
      <c r="L3088">
        <v>2</v>
      </c>
      <c r="M3088">
        <v>0.6</v>
      </c>
      <c r="N3088" s="6">
        <v>-2.6892</v>
      </c>
      <c r="O3088">
        <f t="shared" si="144"/>
        <v>-2.6892</v>
      </c>
      <c r="P3088" s="6">
        <f t="shared" si="145"/>
        <v>25.992000000000001</v>
      </c>
      <c r="Q3088">
        <f t="shared" si="146"/>
        <v>77.278354219113751</v>
      </c>
      <c r="R3088" s="16" t="str">
        <f>TEXT(Ecom[[#This Row],[Dates]],"mmm")</f>
        <v>Sep</v>
      </c>
      <c r="S3088" s="16" t="str">
        <f>TEXT(Ecom[[#This Row],[Dates]],"YYYY")</f>
        <v>2026</v>
      </c>
      <c r="T3088" s="16"/>
    </row>
    <row r="3089" spans="1:20" x14ac:dyDescent="0.25">
      <c r="A3089" t="s">
        <v>28</v>
      </c>
      <c r="B3089" s="16">
        <v>46021</v>
      </c>
      <c r="C3089" t="s">
        <v>14</v>
      </c>
      <c r="D3089" t="s">
        <v>15</v>
      </c>
      <c r="E3089" t="s">
        <v>61</v>
      </c>
      <c r="F3089" t="s">
        <v>46</v>
      </c>
      <c r="G3089">
        <v>77070</v>
      </c>
      <c r="H3089" t="s">
        <v>47</v>
      </c>
      <c r="I3089" t="s">
        <v>26</v>
      </c>
      <c r="J3089" t="s">
        <v>38</v>
      </c>
      <c r="K3089" s="6">
        <v>12.992000000000001</v>
      </c>
      <c r="L3089">
        <v>2</v>
      </c>
      <c r="M3089">
        <v>0.8</v>
      </c>
      <c r="N3089" s="6">
        <v>-32.479999999999997</v>
      </c>
      <c r="O3089">
        <f t="shared" si="144"/>
        <v>-32.479999999999997</v>
      </c>
      <c r="P3089" s="6">
        <f t="shared" si="145"/>
        <v>248.64066666666665</v>
      </c>
      <c r="Q3089">
        <f t="shared" si="146"/>
        <v>246.0673941299942</v>
      </c>
      <c r="R3089" s="16" t="str">
        <f>TEXT(Ecom[[#This Row],[Dates]],"mmm")</f>
        <v>Dec</v>
      </c>
      <c r="S3089" s="16" t="str">
        <f>TEXT(Ecom[[#This Row],[Dates]],"YYYY")</f>
        <v>2025</v>
      </c>
      <c r="T3089" s="16"/>
    </row>
    <row r="3090" spans="1:20" x14ac:dyDescent="0.25">
      <c r="A3090" t="s">
        <v>13</v>
      </c>
      <c r="B3090" s="16">
        <v>46385</v>
      </c>
      <c r="C3090" t="s">
        <v>44</v>
      </c>
      <c r="D3090" t="s">
        <v>15</v>
      </c>
      <c r="E3090" t="s">
        <v>16</v>
      </c>
      <c r="F3090" t="s">
        <v>17</v>
      </c>
      <c r="G3090">
        <v>42420</v>
      </c>
      <c r="H3090" t="s">
        <v>18</v>
      </c>
      <c r="I3090" t="s">
        <v>19</v>
      </c>
      <c r="J3090" t="s">
        <v>33</v>
      </c>
      <c r="K3090" s="6">
        <v>61</v>
      </c>
      <c r="L3090">
        <v>5</v>
      </c>
      <c r="M3090">
        <v>0</v>
      </c>
      <c r="N3090" s="6">
        <v>25.62</v>
      </c>
      <c r="O3090" t="str">
        <f t="shared" si="144"/>
        <v/>
      </c>
      <c r="P3090" s="6">
        <f t="shared" si="145"/>
        <v>393.59666666666664</v>
      </c>
      <c r="Q3090">
        <f t="shared" si="146"/>
        <v>247.21375981271899</v>
      </c>
      <c r="R3090" s="16" t="str">
        <f>TEXT(Ecom[[#This Row],[Dates]],"mmm")</f>
        <v>Dec</v>
      </c>
      <c r="S3090" s="16" t="str">
        <f>TEXT(Ecom[[#This Row],[Dates]],"YYYY")</f>
        <v>2026</v>
      </c>
      <c r="T3090" s="16"/>
    </row>
    <row r="3091" spans="1:20" x14ac:dyDescent="0.25">
      <c r="A3091" t="s">
        <v>13</v>
      </c>
      <c r="B3091" s="16">
        <v>45746</v>
      </c>
      <c r="C3091" t="s">
        <v>44</v>
      </c>
      <c r="D3091" t="s">
        <v>15</v>
      </c>
      <c r="E3091" t="s">
        <v>16</v>
      </c>
      <c r="F3091" t="s">
        <v>17</v>
      </c>
      <c r="G3091">
        <v>42420</v>
      </c>
      <c r="H3091" t="s">
        <v>18</v>
      </c>
      <c r="I3091" t="s">
        <v>35</v>
      </c>
      <c r="J3091" t="s">
        <v>36</v>
      </c>
      <c r="K3091" s="6">
        <v>671.93</v>
      </c>
      <c r="L3091">
        <v>7</v>
      </c>
      <c r="M3091">
        <v>0</v>
      </c>
      <c r="N3091" s="6">
        <v>188.1404</v>
      </c>
      <c r="O3091" t="str">
        <f t="shared" si="144"/>
        <v/>
      </c>
      <c r="P3091" s="6">
        <f t="shared" si="145"/>
        <v>533.24666666666667</v>
      </c>
      <c r="Q3091">
        <f t="shared" si="146"/>
        <v>248.30015689080824</v>
      </c>
      <c r="R3091" s="16" t="str">
        <f>TEXT(Ecom[[#This Row],[Dates]],"mmm")</f>
        <v>Mar</v>
      </c>
      <c r="S3091" s="16" t="str">
        <f>TEXT(Ecom[[#This Row],[Dates]],"YYYY")</f>
        <v>2025</v>
      </c>
      <c r="T3091" s="16"/>
    </row>
    <row r="3092" spans="1:20" x14ac:dyDescent="0.25">
      <c r="A3092" t="s">
        <v>28</v>
      </c>
      <c r="B3092" s="16">
        <v>45976</v>
      </c>
      <c r="C3092" t="s">
        <v>14</v>
      </c>
      <c r="D3092" t="s">
        <v>15</v>
      </c>
      <c r="E3092" t="s">
        <v>114</v>
      </c>
      <c r="F3092" t="s">
        <v>72</v>
      </c>
      <c r="G3092">
        <v>19711</v>
      </c>
      <c r="H3092" t="s">
        <v>57</v>
      </c>
      <c r="I3092" t="s">
        <v>26</v>
      </c>
      <c r="J3092" t="s">
        <v>37</v>
      </c>
      <c r="K3092" s="6">
        <v>447.86</v>
      </c>
      <c r="L3092">
        <v>7</v>
      </c>
      <c r="M3092">
        <v>0</v>
      </c>
      <c r="N3092" s="6">
        <v>219.45140000000001</v>
      </c>
      <c r="O3092" t="str">
        <f t="shared" si="144"/>
        <v/>
      </c>
      <c r="P3092" s="6">
        <f t="shared" si="145"/>
        <v>364.75</v>
      </c>
      <c r="Q3092">
        <f t="shared" si="146"/>
        <v>122.62666936984282</v>
      </c>
      <c r="R3092" s="16" t="str">
        <f>TEXT(Ecom[[#This Row],[Dates]],"mmm")</f>
        <v>Nov</v>
      </c>
      <c r="S3092" s="16" t="str">
        <f>TEXT(Ecom[[#This Row],[Dates]],"YYYY")</f>
        <v>2025</v>
      </c>
      <c r="T3092" s="16"/>
    </row>
    <row r="3093" spans="1:20" x14ac:dyDescent="0.25">
      <c r="A3093" t="s">
        <v>28</v>
      </c>
      <c r="B3093" s="16">
        <v>45960</v>
      </c>
      <c r="C3093" t="s">
        <v>14</v>
      </c>
      <c r="D3093" t="s">
        <v>15</v>
      </c>
      <c r="E3093" t="s">
        <v>114</v>
      </c>
      <c r="F3093" t="s">
        <v>72</v>
      </c>
      <c r="G3093">
        <v>19711</v>
      </c>
      <c r="H3093" t="s">
        <v>57</v>
      </c>
      <c r="I3093" t="s">
        <v>35</v>
      </c>
      <c r="J3093" t="s">
        <v>36</v>
      </c>
      <c r="K3093" s="6">
        <v>479.95</v>
      </c>
      <c r="L3093">
        <v>5</v>
      </c>
      <c r="M3093">
        <v>0</v>
      </c>
      <c r="N3093" s="6">
        <v>129.5865</v>
      </c>
      <c r="O3093" t="str">
        <f t="shared" si="144"/>
        <v/>
      </c>
      <c r="P3093" s="6">
        <f t="shared" si="145"/>
        <v>226.02333333333331</v>
      </c>
      <c r="Q3093">
        <f t="shared" si="146"/>
        <v>163.23472055998471</v>
      </c>
      <c r="R3093" s="16" t="str">
        <f>TEXT(Ecom[[#This Row],[Dates]],"mmm")</f>
        <v>Oct</v>
      </c>
      <c r="S3093" s="16" t="str">
        <f>TEXT(Ecom[[#This Row],[Dates]],"YYYY")</f>
        <v>2025</v>
      </c>
      <c r="T3093" s="16"/>
    </row>
    <row r="3094" spans="1:20" x14ac:dyDescent="0.25">
      <c r="A3094" t="s">
        <v>28</v>
      </c>
      <c r="B3094" s="16">
        <v>46328</v>
      </c>
      <c r="C3094" t="s">
        <v>14</v>
      </c>
      <c r="D3094" t="s">
        <v>15</v>
      </c>
      <c r="E3094" t="s">
        <v>114</v>
      </c>
      <c r="F3094" t="s">
        <v>72</v>
      </c>
      <c r="G3094">
        <v>19711</v>
      </c>
      <c r="H3094" t="s">
        <v>57</v>
      </c>
      <c r="I3094" t="s">
        <v>26</v>
      </c>
      <c r="J3094" t="s">
        <v>41</v>
      </c>
      <c r="K3094" s="6">
        <v>166.44</v>
      </c>
      <c r="L3094">
        <v>3</v>
      </c>
      <c r="M3094">
        <v>0</v>
      </c>
      <c r="N3094" s="6">
        <v>79.891199999999998</v>
      </c>
      <c r="O3094" t="str">
        <f t="shared" si="144"/>
        <v/>
      </c>
      <c r="P3094" s="6">
        <f t="shared" si="145"/>
        <v>69.495999999999995</v>
      </c>
      <c r="Q3094">
        <f t="shared" si="146"/>
        <v>163.90272287255337</v>
      </c>
      <c r="R3094" s="16" t="str">
        <f>TEXT(Ecom[[#This Row],[Dates]],"mmm")</f>
        <v>Nov</v>
      </c>
      <c r="S3094" s="16" t="str">
        <f>TEXT(Ecom[[#This Row],[Dates]],"YYYY")</f>
        <v>2026</v>
      </c>
      <c r="T3094" s="16"/>
    </row>
    <row r="3095" spans="1:20" x14ac:dyDescent="0.25">
      <c r="A3095" t="s">
        <v>168</v>
      </c>
      <c r="B3095" s="16">
        <v>45788</v>
      </c>
      <c r="C3095" t="s">
        <v>14</v>
      </c>
      <c r="D3095" t="s">
        <v>15</v>
      </c>
      <c r="E3095" t="s">
        <v>438</v>
      </c>
      <c r="F3095" t="s">
        <v>65</v>
      </c>
      <c r="G3095">
        <v>60440</v>
      </c>
      <c r="H3095" t="s">
        <v>47</v>
      </c>
      <c r="I3095" t="s">
        <v>26</v>
      </c>
      <c r="J3095" t="s">
        <v>110</v>
      </c>
      <c r="K3095" s="6">
        <v>31.68</v>
      </c>
      <c r="L3095">
        <v>4</v>
      </c>
      <c r="M3095">
        <v>0.2</v>
      </c>
      <c r="N3095" s="6">
        <v>2.7719999999999998</v>
      </c>
      <c r="O3095" t="str">
        <f t="shared" si="144"/>
        <v/>
      </c>
      <c r="P3095" s="6">
        <f t="shared" si="145"/>
        <v>18.026666666666667</v>
      </c>
      <c r="Q3095">
        <f t="shared" si="146"/>
        <v>117.3334104501009</v>
      </c>
      <c r="R3095" s="16" t="str">
        <f>TEXT(Ecom[[#This Row],[Dates]],"mmm")</f>
        <v>May</v>
      </c>
      <c r="S3095" s="16" t="str">
        <f>TEXT(Ecom[[#This Row],[Dates]],"YYYY")</f>
        <v>2025</v>
      </c>
      <c r="T3095" s="16"/>
    </row>
    <row r="3096" spans="1:20" x14ac:dyDescent="0.25">
      <c r="A3096" t="s">
        <v>168</v>
      </c>
      <c r="B3096" s="16">
        <v>46175</v>
      </c>
      <c r="C3096" t="s">
        <v>14</v>
      </c>
      <c r="D3096" t="s">
        <v>15</v>
      </c>
      <c r="E3096" t="s">
        <v>438</v>
      </c>
      <c r="F3096" t="s">
        <v>65</v>
      </c>
      <c r="G3096">
        <v>60440</v>
      </c>
      <c r="H3096" t="s">
        <v>47</v>
      </c>
      <c r="I3096" t="s">
        <v>26</v>
      </c>
      <c r="J3096" t="s">
        <v>41</v>
      </c>
      <c r="K3096" s="6">
        <v>10.368</v>
      </c>
      <c r="L3096">
        <v>2</v>
      </c>
      <c r="M3096">
        <v>0.2</v>
      </c>
      <c r="N3096" s="6">
        <v>3.6288</v>
      </c>
      <c r="O3096" t="str">
        <f t="shared" si="144"/>
        <v/>
      </c>
      <c r="P3096" s="6">
        <f t="shared" si="145"/>
        <v>9.3893333333333331</v>
      </c>
      <c r="Q3096">
        <f t="shared" si="146"/>
        <v>34.376205276109012</v>
      </c>
      <c r="R3096" s="16" t="str">
        <f>TEXT(Ecom[[#This Row],[Dates]],"mmm")</f>
        <v>Jun</v>
      </c>
      <c r="S3096" s="16" t="str">
        <f>TEXT(Ecom[[#This Row],[Dates]],"YYYY")</f>
        <v>2026</v>
      </c>
      <c r="T3096" s="16"/>
    </row>
    <row r="3097" spans="1:20" x14ac:dyDescent="0.25">
      <c r="A3097" t="s">
        <v>168</v>
      </c>
      <c r="B3097" s="16">
        <v>45920</v>
      </c>
      <c r="C3097" t="s">
        <v>14</v>
      </c>
      <c r="D3097" t="s">
        <v>15</v>
      </c>
      <c r="E3097" t="s">
        <v>438</v>
      </c>
      <c r="F3097" t="s">
        <v>65</v>
      </c>
      <c r="G3097">
        <v>60440</v>
      </c>
      <c r="H3097" t="s">
        <v>47</v>
      </c>
      <c r="I3097" t="s">
        <v>26</v>
      </c>
      <c r="J3097" t="s">
        <v>77</v>
      </c>
      <c r="K3097" s="6">
        <v>12.032</v>
      </c>
      <c r="L3097">
        <v>8</v>
      </c>
      <c r="M3097">
        <v>0.2</v>
      </c>
      <c r="N3097" s="6">
        <v>2.2559999999999998</v>
      </c>
      <c r="O3097" t="str">
        <f t="shared" si="144"/>
        <v/>
      </c>
      <c r="P3097" s="6">
        <f t="shared" si="145"/>
        <v>16.973333333333333</v>
      </c>
      <c r="Q3097">
        <f t="shared" si="146"/>
        <v>10.161445566453622</v>
      </c>
      <c r="R3097" s="16" t="str">
        <f>TEXT(Ecom[[#This Row],[Dates]],"mmm")</f>
        <v>Sep</v>
      </c>
      <c r="S3097" s="16" t="str">
        <f>TEXT(Ecom[[#This Row],[Dates]],"YYYY")</f>
        <v>2025</v>
      </c>
      <c r="T3097" s="16"/>
    </row>
    <row r="3098" spans="1:20" x14ac:dyDescent="0.25">
      <c r="A3098" t="s">
        <v>168</v>
      </c>
      <c r="B3098" s="16">
        <v>45928</v>
      </c>
      <c r="C3098" t="s">
        <v>14</v>
      </c>
      <c r="D3098" t="s">
        <v>15</v>
      </c>
      <c r="E3098" t="s">
        <v>438</v>
      </c>
      <c r="F3098" t="s">
        <v>65</v>
      </c>
      <c r="G3098">
        <v>60440</v>
      </c>
      <c r="H3098" t="s">
        <v>47</v>
      </c>
      <c r="I3098" t="s">
        <v>26</v>
      </c>
      <c r="J3098" t="s">
        <v>38</v>
      </c>
      <c r="K3098" s="6">
        <v>5.7679999999999998</v>
      </c>
      <c r="L3098">
        <v>2</v>
      </c>
      <c r="M3098">
        <v>0.8</v>
      </c>
      <c r="N3098" s="6">
        <v>-13.5548</v>
      </c>
      <c r="O3098">
        <f t="shared" si="144"/>
        <v>-13.5548</v>
      </c>
      <c r="P3098" s="6">
        <f t="shared" si="145"/>
        <v>86.384533333333323</v>
      </c>
      <c r="Q3098">
        <f t="shared" si="146"/>
        <v>77.884463387250747</v>
      </c>
      <c r="R3098" s="16" t="str">
        <f>TEXT(Ecom[[#This Row],[Dates]],"mmm")</f>
        <v>Sep</v>
      </c>
      <c r="S3098" s="16" t="str">
        <f>TEXT(Ecom[[#This Row],[Dates]],"YYYY")</f>
        <v>2025</v>
      </c>
      <c r="T3098" s="16"/>
    </row>
    <row r="3099" spans="1:20" x14ac:dyDescent="0.25">
      <c r="A3099" t="s">
        <v>28</v>
      </c>
      <c r="B3099" s="16">
        <v>46188</v>
      </c>
      <c r="C3099" t="s">
        <v>22</v>
      </c>
      <c r="D3099" t="s">
        <v>15</v>
      </c>
      <c r="E3099" t="s">
        <v>45</v>
      </c>
      <c r="F3099" t="s">
        <v>46</v>
      </c>
      <c r="G3099">
        <v>76106</v>
      </c>
      <c r="H3099" t="s">
        <v>47</v>
      </c>
      <c r="I3099" t="s">
        <v>26</v>
      </c>
      <c r="J3099" t="s">
        <v>27</v>
      </c>
      <c r="K3099" s="6">
        <v>33.119999999999997</v>
      </c>
      <c r="L3099">
        <v>4</v>
      </c>
      <c r="M3099">
        <v>0.2</v>
      </c>
      <c r="N3099" s="6">
        <v>11.592000000000001</v>
      </c>
      <c r="O3099" t="str">
        <f t="shared" si="144"/>
        <v/>
      </c>
      <c r="P3099" s="6">
        <f t="shared" si="145"/>
        <v>88.053866666666678</v>
      </c>
      <c r="Q3099">
        <f t="shared" si="146"/>
        <v>89.73428094992461</v>
      </c>
      <c r="R3099" s="16" t="str">
        <f>TEXT(Ecom[[#This Row],[Dates]],"mmm")</f>
        <v>Jun</v>
      </c>
      <c r="S3099" s="16" t="str">
        <f>TEXT(Ecom[[#This Row],[Dates]],"YYYY")</f>
        <v>2026</v>
      </c>
      <c r="T3099" s="16"/>
    </row>
    <row r="3100" spans="1:20" x14ac:dyDescent="0.25">
      <c r="A3100" t="s">
        <v>28</v>
      </c>
      <c r="B3100" s="16">
        <v>45660</v>
      </c>
      <c r="C3100" t="s">
        <v>22</v>
      </c>
      <c r="D3100" t="s">
        <v>15</v>
      </c>
      <c r="E3100" t="s">
        <v>45</v>
      </c>
      <c r="F3100" t="s">
        <v>46</v>
      </c>
      <c r="G3100">
        <v>76106</v>
      </c>
      <c r="H3100" t="s">
        <v>47</v>
      </c>
      <c r="I3100" t="s">
        <v>19</v>
      </c>
      <c r="J3100" t="s">
        <v>20</v>
      </c>
      <c r="K3100" s="6">
        <v>220.26560000000001</v>
      </c>
      <c r="L3100">
        <v>4</v>
      </c>
      <c r="M3100">
        <v>0.32</v>
      </c>
      <c r="N3100" s="6">
        <v>-42.1096</v>
      </c>
      <c r="O3100">
        <f t="shared" si="144"/>
        <v>-42.1096</v>
      </c>
      <c r="P3100" s="6">
        <f t="shared" si="145"/>
        <v>157.79786666666666</v>
      </c>
      <c r="Q3100">
        <f t="shared" si="146"/>
        <v>101.72743017840482</v>
      </c>
      <c r="R3100" s="16" t="str">
        <f>TEXT(Ecom[[#This Row],[Dates]],"mmm")</f>
        <v>Jan</v>
      </c>
      <c r="S3100" s="16" t="str">
        <f>TEXT(Ecom[[#This Row],[Dates]],"YYYY")</f>
        <v>2025</v>
      </c>
      <c r="T3100" s="16"/>
    </row>
    <row r="3101" spans="1:20" x14ac:dyDescent="0.25">
      <c r="A3101" t="s">
        <v>28</v>
      </c>
      <c r="B3101" s="16">
        <v>46115</v>
      </c>
      <c r="C3101" t="s">
        <v>14</v>
      </c>
      <c r="D3101" t="s">
        <v>15</v>
      </c>
      <c r="E3101" t="s">
        <v>75</v>
      </c>
      <c r="F3101" t="s">
        <v>76</v>
      </c>
      <c r="G3101">
        <v>10024</v>
      </c>
      <c r="H3101" t="s">
        <v>57</v>
      </c>
      <c r="I3101" t="s">
        <v>26</v>
      </c>
      <c r="J3101" t="s">
        <v>37</v>
      </c>
      <c r="K3101" s="6">
        <v>10.776</v>
      </c>
      <c r="L3101">
        <v>3</v>
      </c>
      <c r="M3101">
        <v>0.2</v>
      </c>
      <c r="N3101" s="6">
        <v>3.5022000000000002</v>
      </c>
      <c r="O3101" t="str">
        <f t="shared" si="144"/>
        <v/>
      </c>
      <c r="P3101" s="6">
        <f t="shared" si="145"/>
        <v>316.096</v>
      </c>
      <c r="Q3101">
        <f t="shared" si="146"/>
        <v>228.62690585048691</v>
      </c>
      <c r="R3101" s="16" t="str">
        <f>TEXT(Ecom[[#This Row],[Dates]],"mmm")</f>
        <v>Apr</v>
      </c>
      <c r="S3101" s="16" t="str">
        <f>TEXT(Ecom[[#This Row],[Dates]],"YYYY")</f>
        <v>2026</v>
      </c>
      <c r="T3101" s="16"/>
    </row>
    <row r="3102" spans="1:20" x14ac:dyDescent="0.25">
      <c r="A3102" t="s">
        <v>28</v>
      </c>
      <c r="B3102" s="16">
        <v>46295</v>
      </c>
      <c r="C3102" t="s">
        <v>14</v>
      </c>
      <c r="D3102" t="s">
        <v>15</v>
      </c>
      <c r="E3102" t="s">
        <v>75</v>
      </c>
      <c r="F3102" t="s">
        <v>76</v>
      </c>
      <c r="G3102">
        <v>10024</v>
      </c>
      <c r="H3102" t="s">
        <v>57</v>
      </c>
      <c r="I3102" t="s">
        <v>19</v>
      </c>
      <c r="J3102" t="s">
        <v>20</v>
      </c>
      <c r="K3102" s="6">
        <v>242.352</v>
      </c>
      <c r="L3102">
        <v>3</v>
      </c>
      <c r="M3102">
        <v>0.2</v>
      </c>
      <c r="N3102" s="6">
        <v>9.0882000000000005</v>
      </c>
      <c r="O3102" t="str">
        <f t="shared" si="144"/>
        <v/>
      </c>
      <c r="P3102" s="6">
        <f t="shared" si="145"/>
        <v>386.16399999999999</v>
      </c>
      <c r="Q3102">
        <f t="shared" si="146"/>
        <v>243.66963387323631</v>
      </c>
      <c r="R3102" s="16" t="str">
        <f>TEXT(Ecom[[#This Row],[Dates]],"mmm")</f>
        <v>Sep</v>
      </c>
      <c r="S3102" s="16" t="str">
        <f>TEXT(Ecom[[#This Row],[Dates]],"YYYY")</f>
        <v>2026</v>
      </c>
      <c r="T3102" s="16"/>
    </row>
    <row r="3103" spans="1:20" x14ac:dyDescent="0.25">
      <c r="A3103" t="s">
        <v>13</v>
      </c>
      <c r="B3103" s="16">
        <v>46231</v>
      </c>
      <c r="C3103" t="s">
        <v>22</v>
      </c>
      <c r="D3103" t="s">
        <v>15</v>
      </c>
      <c r="E3103" t="s">
        <v>290</v>
      </c>
      <c r="F3103" t="s">
        <v>179</v>
      </c>
      <c r="G3103">
        <v>2908</v>
      </c>
      <c r="H3103" t="s">
        <v>57</v>
      </c>
      <c r="I3103" t="s">
        <v>26</v>
      </c>
      <c r="J3103" t="s">
        <v>110</v>
      </c>
      <c r="K3103" s="6">
        <v>695.16</v>
      </c>
      <c r="L3103">
        <v>6</v>
      </c>
      <c r="M3103">
        <v>0</v>
      </c>
      <c r="N3103" s="6">
        <v>34.758000000000003</v>
      </c>
      <c r="O3103" t="str">
        <f t="shared" si="144"/>
        <v/>
      </c>
      <c r="P3103" s="6">
        <f t="shared" si="145"/>
        <v>309.69900000000001</v>
      </c>
      <c r="Q3103">
        <f t="shared" si="146"/>
        <v>293.84297650048853</v>
      </c>
      <c r="R3103" s="16" t="str">
        <f>TEXT(Ecom[[#This Row],[Dates]],"mmm")</f>
        <v>Jul</v>
      </c>
      <c r="S3103" s="16" t="str">
        <f>TEXT(Ecom[[#This Row],[Dates]],"YYYY")</f>
        <v>2026</v>
      </c>
      <c r="T3103" s="16"/>
    </row>
    <row r="3104" spans="1:20" x14ac:dyDescent="0.25">
      <c r="A3104" t="s">
        <v>13</v>
      </c>
      <c r="B3104" s="16">
        <v>46187</v>
      </c>
      <c r="C3104" t="s">
        <v>22</v>
      </c>
      <c r="D3104" t="s">
        <v>15</v>
      </c>
      <c r="E3104" t="s">
        <v>290</v>
      </c>
      <c r="F3104" t="s">
        <v>179</v>
      </c>
      <c r="G3104">
        <v>2908</v>
      </c>
      <c r="H3104" t="s">
        <v>57</v>
      </c>
      <c r="I3104" t="s">
        <v>19</v>
      </c>
      <c r="J3104" t="s">
        <v>20</v>
      </c>
      <c r="K3104" s="6">
        <v>220.98</v>
      </c>
      <c r="L3104">
        <v>1</v>
      </c>
      <c r="M3104">
        <v>0</v>
      </c>
      <c r="N3104" s="6">
        <v>50.825400000000002</v>
      </c>
      <c r="O3104" t="str">
        <f t="shared" si="144"/>
        <v/>
      </c>
      <c r="P3104" s="6">
        <f t="shared" si="145"/>
        <v>86.538999999999987</v>
      </c>
      <c r="Q3104">
        <f t="shared" si="146"/>
        <v>199.20290016379448</v>
      </c>
      <c r="R3104" s="16" t="str">
        <f>TEXT(Ecom[[#This Row],[Dates]],"mmm")</f>
        <v>Jun</v>
      </c>
      <c r="S3104" s="16" t="str">
        <f>TEXT(Ecom[[#This Row],[Dates]],"YYYY")</f>
        <v>2026</v>
      </c>
      <c r="T3104" s="16"/>
    </row>
    <row r="3105" spans="1:20" x14ac:dyDescent="0.25">
      <c r="A3105" t="s">
        <v>28</v>
      </c>
      <c r="B3105" s="16">
        <v>45799</v>
      </c>
      <c r="C3105" t="s">
        <v>44</v>
      </c>
      <c r="D3105" t="s">
        <v>15</v>
      </c>
      <c r="E3105" t="s">
        <v>103</v>
      </c>
      <c r="F3105" t="s">
        <v>104</v>
      </c>
      <c r="G3105">
        <v>43229</v>
      </c>
      <c r="H3105" t="s">
        <v>57</v>
      </c>
      <c r="I3105" t="s">
        <v>26</v>
      </c>
      <c r="J3105" t="s">
        <v>37</v>
      </c>
      <c r="K3105" s="6">
        <v>12.957000000000001</v>
      </c>
      <c r="L3105">
        <v>7</v>
      </c>
      <c r="M3105">
        <v>0.7</v>
      </c>
      <c r="N3105" s="6">
        <v>-9.5017999999999994</v>
      </c>
      <c r="O3105">
        <f t="shared" si="144"/>
        <v>-9.5017999999999994</v>
      </c>
      <c r="P3105" s="6">
        <f t="shared" si="145"/>
        <v>18.116333333333333</v>
      </c>
      <c r="Q3105">
        <f t="shared" si="146"/>
        <v>174.89560053908141</v>
      </c>
      <c r="R3105" s="16" t="str">
        <f>TEXT(Ecom[[#This Row],[Dates]],"mmm")</f>
        <v>May</v>
      </c>
      <c r="S3105" s="16" t="str">
        <f>TEXT(Ecom[[#This Row],[Dates]],"YYYY")</f>
        <v>2025</v>
      </c>
      <c r="T3105" s="16"/>
    </row>
    <row r="3106" spans="1:20" x14ac:dyDescent="0.25">
      <c r="A3106" t="s">
        <v>28</v>
      </c>
      <c r="B3106" s="16">
        <v>45781</v>
      </c>
      <c r="C3106" t="s">
        <v>14</v>
      </c>
      <c r="D3106" t="s">
        <v>15</v>
      </c>
      <c r="E3106" t="s">
        <v>75</v>
      </c>
      <c r="F3106" t="s">
        <v>76</v>
      </c>
      <c r="G3106">
        <v>10024</v>
      </c>
      <c r="H3106" t="s">
        <v>57</v>
      </c>
      <c r="I3106" t="s">
        <v>26</v>
      </c>
      <c r="J3106" t="s">
        <v>41</v>
      </c>
      <c r="K3106" s="6">
        <v>25.68</v>
      </c>
      <c r="L3106">
        <v>6</v>
      </c>
      <c r="M3106">
        <v>0</v>
      </c>
      <c r="N3106" s="6">
        <v>11.555999999999999</v>
      </c>
      <c r="O3106" t="str">
        <f t="shared" si="144"/>
        <v/>
      </c>
      <c r="P3106" s="6">
        <f t="shared" si="145"/>
        <v>113.28533333333333</v>
      </c>
      <c r="Q3106">
        <f t="shared" si="146"/>
        <v>112.54737859855913</v>
      </c>
      <c r="R3106" s="16" t="str">
        <f>TEXT(Ecom[[#This Row],[Dates]],"mmm")</f>
        <v>May</v>
      </c>
      <c r="S3106" s="16" t="str">
        <f>TEXT(Ecom[[#This Row],[Dates]],"YYYY")</f>
        <v>2025</v>
      </c>
      <c r="T3106" s="16"/>
    </row>
    <row r="3107" spans="1:20" x14ac:dyDescent="0.25">
      <c r="A3107" t="s">
        <v>28</v>
      </c>
      <c r="B3107" s="16">
        <v>46115</v>
      </c>
      <c r="C3107" t="s">
        <v>22</v>
      </c>
      <c r="D3107" t="s">
        <v>15</v>
      </c>
      <c r="E3107" t="s">
        <v>61</v>
      </c>
      <c r="F3107" t="s">
        <v>46</v>
      </c>
      <c r="G3107">
        <v>77070</v>
      </c>
      <c r="H3107" t="s">
        <v>47</v>
      </c>
      <c r="I3107" t="s">
        <v>26</v>
      </c>
      <c r="J3107" t="s">
        <v>27</v>
      </c>
      <c r="K3107" s="6">
        <v>15.712</v>
      </c>
      <c r="L3107">
        <v>4</v>
      </c>
      <c r="M3107">
        <v>0.2</v>
      </c>
      <c r="N3107" s="6">
        <v>5.6955999999999998</v>
      </c>
      <c r="O3107" t="str">
        <f t="shared" si="144"/>
        <v/>
      </c>
      <c r="P3107" s="6">
        <f t="shared" si="145"/>
        <v>112.03533333333333</v>
      </c>
      <c r="Q3107">
        <f t="shared" si="146"/>
        <v>118.90597195870545</v>
      </c>
      <c r="R3107" s="16" t="str">
        <f>TEXT(Ecom[[#This Row],[Dates]],"mmm")</f>
        <v>Apr</v>
      </c>
      <c r="S3107" s="16" t="str">
        <f>TEXT(Ecom[[#This Row],[Dates]],"YYYY")</f>
        <v>2026</v>
      </c>
      <c r="T3107" s="16"/>
    </row>
    <row r="3108" spans="1:20" x14ac:dyDescent="0.25">
      <c r="A3108" t="s">
        <v>28</v>
      </c>
      <c r="B3108" s="16">
        <v>46262</v>
      </c>
      <c r="C3108" t="s">
        <v>44</v>
      </c>
      <c r="D3108" t="s">
        <v>15</v>
      </c>
      <c r="E3108" t="s">
        <v>97</v>
      </c>
      <c r="F3108" t="s">
        <v>65</v>
      </c>
      <c r="G3108">
        <v>60505</v>
      </c>
      <c r="H3108" t="s">
        <v>47</v>
      </c>
      <c r="I3108" t="s">
        <v>26</v>
      </c>
      <c r="J3108" t="s">
        <v>32</v>
      </c>
      <c r="K3108" s="6">
        <v>298.464</v>
      </c>
      <c r="L3108">
        <v>6</v>
      </c>
      <c r="M3108">
        <v>0.2</v>
      </c>
      <c r="N3108" s="6">
        <v>26.115600000000001</v>
      </c>
      <c r="O3108" t="str">
        <f t="shared" si="144"/>
        <v/>
      </c>
      <c r="P3108" s="6">
        <f t="shared" si="145"/>
        <v>187.77800000000002</v>
      </c>
      <c r="Q3108">
        <f t="shared" si="146"/>
        <v>123.08933873079825</v>
      </c>
      <c r="R3108" s="16" t="str">
        <f>TEXT(Ecom[[#This Row],[Dates]],"mmm")</f>
        <v>Aug</v>
      </c>
      <c r="S3108" s="16" t="str">
        <f>TEXT(Ecom[[#This Row],[Dates]],"YYYY")</f>
        <v>2026</v>
      </c>
      <c r="T3108" s="16"/>
    </row>
    <row r="3109" spans="1:20" x14ac:dyDescent="0.25">
      <c r="A3109" t="s">
        <v>28</v>
      </c>
      <c r="B3109" s="16">
        <v>45769</v>
      </c>
      <c r="C3109" t="s">
        <v>14</v>
      </c>
      <c r="D3109" t="s">
        <v>15</v>
      </c>
      <c r="E3109" t="s">
        <v>82</v>
      </c>
      <c r="F3109" t="s">
        <v>112</v>
      </c>
      <c r="G3109">
        <v>65807</v>
      </c>
      <c r="H3109" t="s">
        <v>47</v>
      </c>
      <c r="I3109" t="s">
        <v>26</v>
      </c>
      <c r="J3109" t="s">
        <v>41</v>
      </c>
      <c r="K3109" s="6">
        <v>21.93</v>
      </c>
      <c r="L3109">
        <v>3</v>
      </c>
      <c r="M3109">
        <v>0</v>
      </c>
      <c r="N3109" s="6">
        <v>10.0878</v>
      </c>
      <c r="O3109" t="str">
        <f t="shared" si="144"/>
        <v/>
      </c>
      <c r="P3109" s="6">
        <f t="shared" si="145"/>
        <v>90.836666666666659</v>
      </c>
      <c r="Q3109">
        <f t="shared" si="146"/>
        <v>77.639128201261059</v>
      </c>
      <c r="R3109" s="16" t="str">
        <f>TEXT(Ecom[[#This Row],[Dates]],"mmm")</f>
        <v>Apr</v>
      </c>
      <c r="S3109" s="16" t="str">
        <f>TEXT(Ecom[[#This Row],[Dates]],"YYYY")</f>
        <v>2025</v>
      </c>
      <c r="T3109" s="16"/>
    </row>
    <row r="3110" spans="1:20" x14ac:dyDescent="0.25">
      <c r="A3110" t="s">
        <v>28</v>
      </c>
      <c r="B3110" s="16">
        <v>46268</v>
      </c>
      <c r="C3110" t="s">
        <v>14</v>
      </c>
      <c r="D3110" t="s">
        <v>15</v>
      </c>
      <c r="E3110" t="s">
        <v>82</v>
      </c>
      <c r="F3110" t="s">
        <v>112</v>
      </c>
      <c r="G3110">
        <v>65807</v>
      </c>
      <c r="H3110" t="s">
        <v>47</v>
      </c>
      <c r="I3110" t="s">
        <v>26</v>
      </c>
      <c r="J3110" t="s">
        <v>32</v>
      </c>
      <c r="K3110" s="6">
        <v>242.94</v>
      </c>
      <c r="L3110">
        <v>3</v>
      </c>
      <c r="M3110">
        <v>0</v>
      </c>
      <c r="N3110" s="6">
        <v>4.8587999999999996</v>
      </c>
      <c r="O3110" t="str">
        <f t="shared" si="144"/>
        <v/>
      </c>
      <c r="P3110" s="6">
        <f t="shared" si="145"/>
        <v>100.80666666666666</v>
      </c>
      <c r="Q3110">
        <f t="shared" si="146"/>
        <v>64.193109788327718</v>
      </c>
      <c r="R3110" s="16" t="str">
        <f>TEXT(Ecom[[#This Row],[Dates]],"mmm")</f>
        <v>Sep</v>
      </c>
      <c r="S3110" s="16" t="str">
        <f>TEXT(Ecom[[#This Row],[Dates]],"YYYY")</f>
        <v>2026</v>
      </c>
      <c r="T3110" s="16"/>
    </row>
    <row r="3111" spans="1:20" x14ac:dyDescent="0.25">
      <c r="A3111" t="s">
        <v>28</v>
      </c>
      <c r="B3111" s="16">
        <v>46286</v>
      </c>
      <c r="C3111" t="s">
        <v>14</v>
      </c>
      <c r="D3111" t="s">
        <v>15</v>
      </c>
      <c r="E3111" t="s">
        <v>82</v>
      </c>
      <c r="F3111" t="s">
        <v>112</v>
      </c>
      <c r="G3111">
        <v>65807</v>
      </c>
      <c r="H3111" t="s">
        <v>47</v>
      </c>
      <c r="I3111" t="s">
        <v>26</v>
      </c>
      <c r="J3111" t="s">
        <v>41</v>
      </c>
      <c r="K3111" s="6">
        <v>7.64</v>
      </c>
      <c r="L3111">
        <v>1</v>
      </c>
      <c r="M3111">
        <v>0</v>
      </c>
      <c r="N3111" s="6">
        <v>3.7435999999999998</v>
      </c>
      <c r="O3111" t="str">
        <f t="shared" si="144"/>
        <v/>
      </c>
      <c r="P3111" s="6">
        <f t="shared" si="145"/>
        <v>108.21666666666668</v>
      </c>
      <c r="Q3111">
        <f t="shared" si="146"/>
        <v>106.38572685176229</v>
      </c>
      <c r="R3111" s="16" t="str">
        <f>TEXT(Ecom[[#This Row],[Dates]],"mmm")</f>
        <v>Sep</v>
      </c>
      <c r="S3111" s="16" t="str">
        <f>TEXT(Ecom[[#This Row],[Dates]],"YYYY")</f>
        <v>2026</v>
      </c>
      <c r="T3111" s="16"/>
    </row>
    <row r="3112" spans="1:20" x14ac:dyDescent="0.25">
      <c r="A3112" t="s">
        <v>28</v>
      </c>
      <c r="B3112" s="16">
        <v>46330</v>
      </c>
      <c r="C3112" t="s">
        <v>14</v>
      </c>
      <c r="D3112" t="s">
        <v>15</v>
      </c>
      <c r="E3112" t="s">
        <v>82</v>
      </c>
      <c r="F3112" t="s">
        <v>112</v>
      </c>
      <c r="G3112">
        <v>65807</v>
      </c>
      <c r="H3112" t="s">
        <v>47</v>
      </c>
      <c r="I3112" t="s">
        <v>26</v>
      </c>
      <c r="J3112" t="s">
        <v>41</v>
      </c>
      <c r="K3112" s="6">
        <v>51.84</v>
      </c>
      <c r="L3112">
        <v>8</v>
      </c>
      <c r="M3112">
        <v>0</v>
      </c>
      <c r="N3112" s="6">
        <v>25.401599999999998</v>
      </c>
      <c r="O3112" t="str">
        <f t="shared" si="144"/>
        <v/>
      </c>
      <c r="P3112" s="6">
        <f t="shared" si="145"/>
        <v>384.87000000000006</v>
      </c>
      <c r="Q3112">
        <f t="shared" si="146"/>
        <v>278.0866388908853</v>
      </c>
      <c r="R3112" s="16" t="str">
        <f>TEXT(Ecom[[#This Row],[Dates]],"mmm")</f>
        <v>Nov</v>
      </c>
      <c r="S3112" s="16" t="str">
        <f>TEXT(Ecom[[#This Row],[Dates]],"YYYY")</f>
        <v>2026</v>
      </c>
      <c r="T3112" s="16"/>
    </row>
    <row r="3113" spans="1:20" x14ac:dyDescent="0.25">
      <c r="A3113" t="s">
        <v>28</v>
      </c>
      <c r="B3113" s="16">
        <v>46383</v>
      </c>
      <c r="C3113" t="s">
        <v>14</v>
      </c>
      <c r="D3113" t="s">
        <v>15</v>
      </c>
      <c r="E3113" t="s">
        <v>82</v>
      </c>
      <c r="F3113" t="s">
        <v>112</v>
      </c>
      <c r="G3113">
        <v>65807</v>
      </c>
      <c r="H3113" t="s">
        <v>47</v>
      </c>
      <c r="I3113" t="s">
        <v>26</v>
      </c>
      <c r="J3113" t="s">
        <v>32</v>
      </c>
      <c r="K3113" s="6">
        <v>265.17</v>
      </c>
      <c r="L3113">
        <v>1</v>
      </c>
      <c r="M3113">
        <v>0</v>
      </c>
      <c r="N3113" s="6">
        <v>47.730600000000003</v>
      </c>
      <c r="O3113" t="str">
        <f t="shared" si="144"/>
        <v/>
      </c>
      <c r="P3113" s="6">
        <f t="shared" si="145"/>
        <v>412.89000000000004</v>
      </c>
      <c r="Q3113">
        <f t="shared" si="146"/>
        <v>319.54251769493027</v>
      </c>
      <c r="R3113" s="16" t="str">
        <f>TEXT(Ecom[[#This Row],[Dates]],"mmm")</f>
        <v>Dec</v>
      </c>
      <c r="S3113" s="16" t="str">
        <f>TEXT(Ecom[[#This Row],[Dates]],"YYYY")</f>
        <v>2026</v>
      </c>
      <c r="T3113" s="16"/>
    </row>
    <row r="3114" spans="1:20" x14ac:dyDescent="0.25">
      <c r="A3114" t="s">
        <v>28</v>
      </c>
      <c r="B3114" s="16">
        <v>46042</v>
      </c>
      <c r="C3114" t="s">
        <v>14</v>
      </c>
      <c r="D3114" t="s">
        <v>15</v>
      </c>
      <c r="E3114" t="s">
        <v>42</v>
      </c>
      <c r="F3114" t="s">
        <v>43</v>
      </c>
      <c r="G3114">
        <v>98105</v>
      </c>
      <c r="H3114" t="s">
        <v>25</v>
      </c>
      <c r="I3114" t="s">
        <v>35</v>
      </c>
      <c r="J3114" t="s">
        <v>123</v>
      </c>
      <c r="K3114" s="6">
        <v>837.6</v>
      </c>
      <c r="L3114">
        <v>3</v>
      </c>
      <c r="M3114">
        <v>0.2</v>
      </c>
      <c r="N3114" s="6">
        <v>62.82</v>
      </c>
      <c r="O3114" t="str">
        <f t="shared" si="144"/>
        <v/>
      </c>
      <c r="P3114" s="6">
        <f t="shared" si="145"/>
        <v>336.06</v>
      </c>
      <c r="Q3114">
        <f t="shared" si="146"/>
        <v>352.38133577134869</v>
      </c>
      <c r="R3114" s="16" t="str">
        <f>TEXT(Ecom[[#This Row],[Dates]],"mmm")</f>
        <v>Jan</v>
      </c>
      <c r="S3114" s="16" t="str">
        <f>TEXT(Ecom[[#This Row],[Dates]],"YYYY")</f>
        <v>2026</v>
      </c>
      <c r="T3114" s="16"/>
    </row>
    <row r="3115" spans="1:20" x14ac:dyDescent="0.25">
      <c r="A3115" t="s">
        <v>28</v>
      </c>
      <c r="B3115" s="16">
        <v>46128</v>
      </c>
      <c r="C3115" t="s">
        <v>14</v>
      </c>
      <c r="D3115" t="s">
        <v>15</v>
      </c>
      <c r="E3115" t="s">
        <v>42</v>
      </c>
      <c r="F3115" t="s">
        <v>43</v>
      </c>
      <c r="G3115">
        <v>98105</v>
      </c>
      <c r="H3115" t="s">
        <v>25</v>
      </c>
      <c r="I3115" t="s">
        <v>26</v>
      </c>
      <c r="J3115" t="s">
        <v>60</v>
      </c>
      <c r="K3115" s="6">
        <v>135.9</v>
      </c>
      <c r="L3115">
        <v>5</v>
      </c>
      <c r="M3115">
        <v>0</v>
      </c>
      <c r="N3115" s="6">
        <v>63.872999999999998</v>
      </c>
      <c r="O3115" t="str">
        <f t="shared" si="144"/>
        <v/>
      </c>
      <c r="P3115" s="6">
        <f t="shared" si="145"/>
        <v>234.428</v>
      </c>
      <c r="Q3115">
        <f t="shared" si="146"/>
        <v>292.41633371843875</v>
      </c>
      <c r="R3115" s="16" t="str">
        <f>TEXT(Ecom[[#This Row],[Dates]],"mmm")</f>
        <v>Apr</v>
      </c>
      <c r="S3115" s="16" t="str">
        <f>TEXT(Ecom[[#This Row],[Dates]],"YYYY")</f>
        <v>2026</v>
      </c>
      <c r="T3115" s="16"/>
    </row>
    <row r="3116" spans="1:20" x14ac:dyDescent="0.25">
      <c r="A3116" t="s">
        <v>28</v>
      </c>
      <c r="B3116" s="16">
        <v>45838</v>
      </c>
      <c r="C3116" t="s">
        <v>14</v>
      </c>
      <c r="D3116" t="s">
        <v>15</v>
      </c>
      <c r="E3116" t="s">
        <v>42</v>
      </c>
      <c r="F3116" t="s">
        <v>43</v>
      </c>
      <c r="G3116">
        <v>98105</v>
      </c>
      <c r="H3116" t="s">
        <v>25</v>
      </c>
      <c r="I3116" t="s">
        <v>26</v>
      </c>
      <c r="J3116" t="s">
        <v>41</v>
      </c>
      <c r="K3116" s="6">
        <v>34.68</v>
      </c>
      <c r="L3116">
        <v>6</v>
      </c>
      <c r="M3116">
        <v>0</v>
      </c>
      <c r="N3116" s="6">
        <v>16.993200000000002</v>
      </c>
      <c r="O3116" t="str">
        <f t="shared" si="144"/>
        <v/>
      </c>
      <c r="P3116" s="6">
        <f t="shared" si="145"/>
        <v>203.49466666666663</v>
      </c>
      <c r="Q3116">
        <f t="shared" si="146"/>
        <v>261.74091876708354</v>
      </c>
      <c r="R3116" s="16" t="str">
        <f>TEXT(Ecom[[#This Row],[Dates]],"mmm")</f>
        <v>Jun</v>
      </c>
      <c r="S3116" s="16" t="str">
        <f>TEXT(Ecom[[#This Row],[Dates]],"YYYY")</f>
        <v>2025</v>
      </c>
      <c r="T3116" s="16"/>
    </row>
    <row r="3117" spans="1:20" x14ac:dyDescent="0.25">
      <c r="A3117" t="s">
        <v>28</v>
      </c>
      <c r="B3117" s="16">
        <v>45928</v>
      </c>
      <c r="C3117" t="s">
        <v>14</v>
      </c>
      <c r="D3117" t="s">
        <v>15</v>
      </c>
      <c r="E3117" t="s">
        <v>42</v>
      </c>
      <c r="F3117" t="s">
        <v>43</v>
      </c>
      <c r="G3117">
        <v>98105</v>
      </c>
      <c r="H3117" t="s">
        <v>25</v>
      </c>
      <c r="I3117" t="s">
        <v>19</v>
      </c>
      <c r="J3117" t="s">
        <v>21</v>
      </c>
      <c r="K3117" s="6">
        <v>532.70399999999995</v>
      </c>
      <c r="L3117">
        <v>6</v>
      </c>
      <c r="M3117">
        <v>0.2</v>
      </c>
      <c r="N3117" s="6">
        <v>-39.952800000000003</v>
      </c>
      <c r="O3117">
        <f t="shared" si="144"/>
        <v>-39.952800000000003</v>
      </c>
      <c r="P3117" s="6">
        <f t="shared" si="145"/>
        <v>197.22799999999998</v>
      </c>
      <c r="Q3117">
        <f t="shared" si="146"/>
        <v>221.79729362273642</v>
      </c>
      <c r="R3117" s="16" t="str">
        <f>TEXT(Ecom[[#This Row],[Dates]],"mmm")</f>
        <v>Sep</v>
      </c>
      <c r="S3117" s="16" t="str">
        <f>TEXT(Ecom[[#This Row],[Dates]],"YYYY")</f>
        <v>2025</v>
      </c>
      <c r="T3117" s="16"/>
    </row>
    <row r="3118" spans="1:20" x14ac:dyDescent="0.25">
      <c r="A3118" t="s">
        <v>28</v>
      </c>
      <c r="B3118" s="16">
        <v>46047</v>
      </c>
      <c r="C3118" t="s">
        <v>14</v>
      </c>
      <c r="D3118" t="s">
        <v>15</v>
      </c>
      <c r="E3118" t="s">
        <v>42</v>
      </c>
      <c r="F3118" t="s">
        <v>43</v>
      </c>
      <c r="G3118">
        <v>98105</v>
      </c>
      <c r="H3118" t="s">
        <v>25</v>
      </c>
      <c r="I3118" t="s">
        <v>26</v>
      </c>
      <c r="J3118" t="s">
        <v>38</v>
      </c>
      <c r="K3118" s="6">
        <v>43.1</v>
      </c>
      <c r="L3118">
        <v>5</v>
      </c>
      <c r="M3118">
        <v>0</v>
      </c>
      <c r="N3118" s="6">
        <v>11.206</v>
      </c>
      <c r="O3118" t="str">
        <f t="shared" si="144"/>
        <v/>
      </c>
      <c r="P3118" s="6">
        <f t="shared" si="145"/>
        <v>394.3</v>
      </c>
      <c r="Q3118">
        <f t="shared" si="146"/>
        <v>443.83138337252632</v>
      </c>
      <c r="R3118" s="16" t="str">
        <f>TEXT(Ecom[[#This Row],[Dates]],"mmm")</f>
        <v>Jan</v>
      </c>
      <c r="S3118" s="16" t="str">
        <f>TEXT(Ecom[[#This Row],[Dates]],"YYYY")</f>
        <v>2026</v>
      </c>
      <c r="T3118" s="16"/>
    </row>
    <row r="3119" spans="1:20" x14ac:dyDescent="0.25">
      <c r="A3119" t="s">
        <v>28</v>
      </c>
      <c r="B3119" s="16">
        <v>45838</v>
      </c>
      <c r="C3119" t="s">
        <v>14</v>
      </c>
      <c r="D3119" t="s">
        <v>15</v>
      </c>
      <c r="E3119" t="s">
        <v>42</v>
      </c>
      <c r="F3119" t="s">
        <v>43</v>
      </c>
      <c r="G3119">
        <v>98105</v>
      </c>
      <c r="H3119" t="s">
        <v>25</v>
      </c>
      <c r="I3119" t="s">
        <v>26</v>
      </c>
      <c r="J3119" t="s">
        <v>110</v>
      </c>
      <c r="K3119" s="6">
        <v>15.88</v>
      </c>
      <c r="L3119">
        <v>4</v>
      </c>
      <c r="M3119">
        <v>0</v>
      </c>
      <c r="N3119" s="6">
        <v>0.1588</v>
      </c>
      <c r="O3119" t="str">
        <f t="shared" si="144"/>
        <v/>
      </c>
      <c r="P3119" s="6">
        <f t="shared" si="145"/>
        <v>463.1280000000001</v>
      </c>
      <c r="Q3119">
        <f t="shared" si="146"/>
        <v>451.2329337271384</v>
      </c>
      <c r="R3119" s="16" t="str">
        <f>TEXT(Ecom[[#This Row],[Dates]],"mmm")</f>
        <v>Jun</v>
      </c>
      <c r="S3119" s="16" t="str">
        <f>TEXT(Ecom[[#This Row],[Dates]],"YYYY")</f>
        <v>2025</v>
      </c>
      <c r="T3119" s="16"/>
    </row>
    <row r="3120" spans="1:20" x14ac:dyDescent="0.25">
      <c r="A3120" t="s">
        <v>62</v>
      </c>
      <c r="B3120" s="16">
        <v>46218</v>
      </c>
      <c r="C3120" t="s">
        <v>22</v>
      </c>
      <c r="D3120" t="s">
        <v>15</v>
      </c>
      <c r="E3120" t="s">
        <v>204</v>
      </c>
      <c r="F3120" t="s">
        <v>30</v>
      </c>
      <c r="G3120">
        <v>33801</v>
      </c>
      <c r="H3120" t="s">
        <v>18</v>
      </c>
      <c r="I3120" t="s">
        <v>19</v>
      </c>
      <c r="J3120" t="s">
        <v>21</v>
      </c>
      <c r="K3120" s="6">
        <v>1123.92</v>
      </c>
      <c r="L3120">
        <v>5</v>
      </c>
      <c r="M3120">
        <v>0.2</v>
      </c>
      <c r="N3120" s="6">
        <v>-182.637</v>
      </c>
      <c r="O3120">
        <f t="shared" si="144"/>
        <v>-182.637</v>
      </c>
      <c r="P3120" s="6">
        <f t="shared" si="145"/>
        <v>474.05866666666674</v>
      </c>
      <c r="Q3120">
        <f t="shared" si="146"/>
        <v>502.95798383621735</v>
      </c>
      <c r="R3120" s="16" t="str">
        <f>TEXT(Ecom[[#This Row],[Dates]],"mmm")</f>
        <v>Jul</v>
      </c>
      <c r="S3120" s="16" t="str">
        <f>TEXT(Ecom[[#This Row],[Dates]],"YYYY")</f>
        <v>2026</v>
      </c>
      <c r="T3120" s="16"/>
    </row>
    <row r="3121" spans="1:20" x14ac:dyDescent="0.25">
      <c r="A3121" t="s">
        <v>62</v>
      </c>
      <c r="B3121" s="16">
        <v>45889</v>
      </c>
      <c r="C3121" t="s">
        <v>22</v>
      </c>
      <c r="D3121" t="s">
        <v>15</v>
      </c>
      <c r="E3121" t="s">
        <v>204</v>
      </c>
      <c r="F3121" t="s">
        <v>30</v>
      </c>
      <c r="G3121">
        <v>33801</v>
      </c>
      <c r="H3121" t="s">
        <v>18</v>
      </c>
      <c r="I3121" t="s">
        <v>35</v>
      </c>
      <c r="J3121" t="s">
        <v>36</v>
      </c>
      <c r="K3121" s="6">
        <v>249.584</v>
      </c>
      <c r="L3121">
        <v>2</v>
      </c>
      <c r="M3121">
        <v>0.2</v>
      </c>
      <c r="N3121" s="6">
        <v>31.198</v>
      </c>
      <c r="O3121" t="str">
        <f t="shared" si="144"/>
        <v/>
      </c>
      <c r="P3121" s="6">
        <f t="shared" si="145"/>
        <v>119.67466666666667</v>
      </c>
      <c r="Q3121">
        <f t="shared" si="146"/>
        <v>276.90242053327239</v>
      </c>
      <c r="R3121" s="16" t="str">
        <f>TEXT(Ecom[[#This Row],[Dates]],"mmm")</f>
        <v>Aug</v>
      </c>
      <c r="S3121" s="16" t="str">
        <f>TEXT(Ecom[[#This Row],[Dates]],"YYYY")</f>
        <v>2025</v>
      </c>
      <c r="T3121" s="16"/>
    </row>
    <row r="3122" spans="1:20" x14ac:dyDescent="0.25">
      <c r="A3122" t="s">
        <v>62</v>
      </c>
      <c r="B3122" s="16">
        <v>45797</v>
      </c>
      <c r="C3122" t="s">
        <v>22</v>
      </c>
      <c r="D3122" t="s">
        <v>15</v>
      </c>
      <c r="E3122" t="s">
        <v>204</v>
      </c>
      <c r="F3122" t="s">
        <v>30</v>
      </c>
      <c r="G3122">
        <v>33801</v>
      </c>
      <c r="H3122" t="s">
        <v>18</v>
      </c>
      <c r="I3122" t="s">
        <v>19</v>
      </c>
      <c r="J3122" t="s">
        <v>33</v>
      </c>
      <c r="K3122" s="6">
        <v>48.671999999999997</v>
      </c>
      <c r="L3122">
        <v>3</v>
      </c>
      <c r="M3122">
        <v>0.2</v>
      </c>
      <c r="N3122" s="6">
        <v>7.3007999999999997</v>
      </c>
      <c r="O3122" t="str">
        <f t="shared" si="144"/>
        <v/>
      </c>
      <c r="P3122" s="6">
        <f t="shared" si="145"/>
        <v>62.68</v>
      </c>
      <c r="Q3122">
        <f t="shared" si="146"/>
        <v>248.11103559734138</v>
      </c>
      <c r="R3122" s="16" t="str">
        <f>TEXT(Ecom[[#This Row],[Dates]],"mmm")</f>
        <v>May</v>
      </c>
      <c r="S3122" s="16" t="str">
        <f>TEXT(Ecom[[#This Row],[Dates]],"YYYY")</f>
        <v>2025</v>
      </c>
      <c r="T3122" s="16"/>
    </row>
    <row r="3123" spans="1:20" x14ac:dyDescent="0.25">
      <c r="A3123" t="s">
        <v>62</v>
      </c>
      <c r="B3123" s="16">
        <v>46277</v>
      </c>
      <c r="C3123" t="s">
        <v>22</v>
      </c>
      <c r="D3123" t="s">
        <v>15</v>
      </c>
      <c r="E3123" t="s">
        <v>204</v>
      </c>
      <c r="F3123" t="s">
        <v>30</v>
      </c>
      <c r="G3123">
        <v>33801</v>
      </c>
      <c r="H3123" t="s">
        <v>18</v>
      </c>
      <c r="I3123" t="s">
        <v>26</v>
      </c>
      <c r="J3123" t="s">
        <v>34</v>
      </c>
      <c r="K3123" s="6">
        <v>60.768000000000001</v>
      </c>
      <c r="L3123">
        <v>2</v>
      </c>
      <c r="M3123">
        <v>0.2</v>
      </c>
      <c r="N3123" s="6">
        <v>7.5960000000000001</v>
      </c>
      <c r="O3123" t="str">
        <f t="shared" si="144"/>
        <v/>
      </c>
      <c r="P3123" s="6">
        <f t="shared" si="145"/>
        <v>47.711999999999996</v>
      </c>
      <c r="Q3123">
        <f t="shared" si="146"/>
        <v>43.414732191495311</v>
      </c>
      <c r="R3123" s="16" t="str">
        <f>TEXT(Ecom[[#This Row],[Dates]],"mmm")</f>
        <v>Sep</v>
      </c>
      <c r="S3123" s="16" t="str">
        <f>TEXT(Ecom[[#This Row],[Dates]],"YYYY")</f>
        <v>2026</v>
      </c>
      <c r="T3123" s="16"/>
    </row>
    <row r="3124" spans="1:20" x14ac:dyDescent="0.25">
      <c r="A3124" t="s">
        <v>62</v>
      </c>
      <c r="B3124" s="16">
        <v>46238</v>
      </c>
      <c r="C3124" t="s">
        <v>22</v>
      </c>
      <c r="D3124" t="s">
        <v>15</v>
      </c>
      <c r="E3124" t="s">
        <v>204</v>
      </c>
      <c r="F3124" t="s">
        <v>30</v>
      </c>
      <c r="G3124">
        <v>33801</v>
      </c>
      <c r="H3124" t="s">
        <v>18</v>
      </c>
      <c r="I3124" t="s">
        <v>26</v>
      </c>
      <c r="J3124" t="s">
        <v>37</v>
      </c>
      <c r="K3124" s="6">
        <v>78.599999999999994</v>
      </c>
      <c r="L3124">
        <v>5</v>
      </c>
      <c r="M3124">
        <v>0.7</v>
      </c>
      <c r="N3124" s="6">
        <v>-62.88</v>
      </c>
      <c r="O3124">
        <f t="shared" si="144"/>
        <v>-62.88</v>
      </c>
      <c r="P3124" s="6">
        <f t="shared" si="145"/>
        <v>372.9973333333333</v>
      </c>
      <c r="Q3124">
        <f t="shared" si="146"/>
        <v>384.09411791344024</v>
      </c>
      <c r="R3124" s="16" t="str">
        <f>TEXT(Ecom[[#This Row],[Dates]],"mmm")</f>
        <v>Aug</v>
      </c>
      <c r="S3124" s="16" t="str">
        <f>TEXT(Ecom[[#This Row],[Dates]],"YYYY")</f>
        <v>2026</v>
      </c>
      <c r="T3124" s="16"/>
    </row>
    <row r="3125" spans="1:20" x14ac:dyDescent="0.25">
      <c r="A3125" t="s">
        <v>62</v>
      </c>
      <c r="B3125" s="16">
        <v>45669</v>
      </c>
      <c r="C3125" t="s">
        <v>22</v>
      </c>
      <c r="D3125" t="s">
        <v>15</v>
      </c>
      <c r="E3125" t="s">
        <v>204</v>
      </c>
      <c r="F3125" t="s">
        <v>30</v>
      </c>
      <c r="G3125">
        <v>33801</v>
      </c>
      <c r="H3125" t="s">
        <v>18</v>
      </c>
      <c r="I3125" t="s">
        <v>26</v>
      </c>
      <c r="J3125" t="s">
        <v>37</v>
      </c>
      <c r="K3125" s="6">
        <v>3.7679999999999998</v>
      </c>
      <c r="L3125">
        <v>2</v>
      </c>
      <c r="M3125">
        <v>0.7</v>
      </c>
      <c r="N3125" s="6">
        <v>-3.14</v>
      </c>
      <c r="O3125">
        <f t="shared" si="144"/>
        <v>-3.14</v>
      </c>
      <c r="P3125" s="6">
        <f t="shared" si="145"/>
        <v>534.73333333333335</v>
      </c>
      <c r="Q3125">
        <f t="shared" si="146"/>
        <v>384.35086578493571</v>
      </c>
      <c r="R3125" s="16" t="str">
        <f>TEXT(Ecom[[#This Row],[Dates]],"mmm")</f>
        <v>Jan</v>
      </c>
      <c r="S3125" s="16" t="str">
        <f>TEXT(Ecom[[#This Row],[Dates]],"YYYY")</f>
        <v>2025</v>
      </c>
      <c r="T3125" s="16"/>
    </row>
    <row r="3126" spans="1:20" x14ac:dyDescent="0.25">
      <c r="A3126" t="s">
        <v>62</v>
      </c>
      <c r="B3126" s="16">
        <v>45711</v>
      </c>
      <c r="C3126" t="s">
        <v>22</v>
      </c>
      <c r="D3126" t="s">
        <v>15</v>
      </c>
      <c r="E3126" t="s">
        <v>204</v>
      </c>
      <c r="F3126" t="s">
        <v>30</v>
      </c>
      <c r="G3126">
        <v>33801</v>
      </c>
      <c r="H3126" t="s">
        <v>18</v>
      </c>
      <c r="I3126" t="s">
        <v>26</v>
      </c>
      <c r="J3126" t="s">
        <v>32</v>
      </c>
      <c r="K3126" s="6">
        <v>1036.624</v>
      </c>
      <c r="L3126">
        <v>2</v>
      </c>
      <c r="M3126">
        <v>0.2</v>
      </c>
      <c r="N3126" s="6">
        <v>51.831200000000003</v>
      </c>
      <c r="O3126" t="str">
        <f t="shared" si="144"/>
        <v/>
      </c>
      <c r="P3126" s="6">
        <f t="shared" si="145"/>
        <v>619.65333333333331</v>
      </c>
      <c r="Q3126">
        <f t="shared" si="146"/>
        <v>436.5230789347417</v>
      </c>
      <c r="R3126" s="16" t="str">
        <f>TEXT(Ecom[[#This Row],[Dates]],"mmm")</f>
        <v>Feb</v>
      </c>
      <c r="S3126" s="16" t="str">
        <f>TEXT(Ecom[[#This Row],[Dates]],"YYYY")</f>
        <v>2025</v>
      </c>
      <c r="T3126" s="16"/>
    </row>
    <row r="3127" spans="1:20" x14ac:dyDescent="0.25">
      <c r="A3127" t="s">
        <v>62</v>
      </c>
      <c r="B3127" s="16">
        <v>45795</v>
      </c>
      <c r="C3127" t="s">
        <v>22</v>
      </c>
      <c r="D3127" t="s">
        <v>15</v>
      </c>
      <c r="E3127" t="s">
        <v>204</v>
      </c>
      <c r="F3127" t="s">
        <v>30</v>
      </c>
      <c r="G3127">
        <v>33801</v>
      </c>
      <c r="H3127" t="s">
        <v>18</v>
      </c>
      <c r="I3127" t="s">
        <v>26</v>
      </c>
      <c r="J3127" t="s">
        <v>32</v>
      </c>
      <c r="K3127" s="6">
        <v>563.80799999999999</v>
      </c>
      <c r="L3127">
        <v>4</v>
      </c>
      <c r="M3127">
        <v>0.2</v>
      </c>
      <c r="N3127" s="6">
        <v>21.142800000000001</v>
      </c>
      <c r="O3127" t="str">
        <f t="shared" si="144"/>
        <v/>
      </c>
      <c r="P3127" s="6">
        <f t="shared" si="145"/>
        <v>290.48533333333336</v>
      </c>
      <c r="Q3127">
        <f t="shared" si="146"/>
        <v>251.33912465829903</v>
      </c>
      <c r="R3127" s="16" t="str">
        <f>TEXT(Ecom[[#This Row],[Dates]],"mmm")</f>
        <v>May</v>
      </c>
      <c r="S3127" s="16" t="str">
        <f>TEXT(Ecom[[#This Row],[Dates]],"YYYY")</f>
        <v>2025</v>
      </c>
      <c r="T3127" s="16"/>
    </row>
    <row r="3128" spans="1:20" x14ac:dyDescent="0.25">
      <c r="A3128" t="s">
        <v>28</v>
      </c>
      <c r="B3128" s="16">
        <v>46346</v>
      </c>
      <c r="C3128" t="s">
        <v>14</v>
      </c>
      <c r="D3128" t="s">
        <v>15</v>
      </c>
      <c r="E3128" t="s">
        <v>55</v>
      </c>
      <c r="F3128" t="s">
        <v>56</v>
      </c>
      <c r="G3128">
        <v>19134</v>
      </c>
      <c r="H3128" t="s">
        <v>57</v>
      </c>
      <c r="I3128" t="s">
        <v>35</v>
      </c>
      <c r="J3128" t="s">
        <v>36</v>
      </c>
      <c r="K3128" s="6">
        <v>258.52800000000002</v>
      </c>
      <c r="L3128">
        <v>2</v>
      </c>
      <c r="M3128">
        <v>0.4</v>
      </c>
      <c r="N3128" s="6">
        <v>-47.396799999999999</v>
      </c>
      <c r="O3128">
        <f t="shared" si="144"/>
        <v>-47.396799999999999</v>
      </c>
      <c r="P3128" s="6">
        <f t="shared" si="145"/>
        <v>117.36933333333333</v>
      </c>
      <c r="Q3128">
        <f t="shared" si="146"/>
        <v>254.28625693453779</v>
      </c>
      <c r="R3128" s="16" t="str">
        <f>TEXT(Ecom[[#This Row],[Dates]],"mmm")</f>
        <v>Nov</v>
      </c>
      <c r="S3128" s="16" t="str">
        <f>TEXT(Ecom[[#This Row],[Dates]],"YYYY")</f>
        <v>2026</v>
      </c>
      <c r="T3128" s="16"/>
    </row>
    <row r="3129" spans="1:20" x14ac:dyDescent="0.25">
      <c r="A3129" t="s">
        <v>28</v>
      </c>
      <c r="B3129" s="16">
        <v>46362</v>
      </c>
      <c r="C3129" t="s">
        <v>14</v>
      </c>
      <c r="D3129" t="s">
        <v>15</v>
      </c>
      <c r="E3129" t="s">
        <v>75</v>
      </c>
      <c r="F3129" t="s">
        <v>76</v>
      </c>
      <c r="G3129">
        <v>10011</v>
      </c>
      <c r="H3129" t="s">
        <v>57</v>
      </c>
      <c r="I3129" t="s">
        <v>26</v>
      </c>
      <c r="J3129" t="s">
        <v>41</v>
      </c>
      <c r="K3129" s="6">
        <v>49.12</v>
      </c>
      <c r="L3129">
        <v>4</v>
      </c>
      <c r="M3129">
        <v>0</v>
      </c>
      <c r="N3129" s="6">
        <v>23.086400000000001</v>
      </c>
      <c r="O3129" t="str">
        <f t="shared" si="144"/>
        <v/>
      </c>
      <c r="P3129" s="6">
        <f t="shared" si="145"/>
        <v>111.71600000000001</v>
      </c>
      <c r="Q3129">
        <f t="shared" si="146"/>
        <v>163.74221297130666</v>
      </c>
      <c r="R3129" s="16" t="str">
        <f>TEXT(Ecom[[#This Row],[Dates]],"mmm")</f>
        <v>Dec</v>
      </c>
      <c r="S3129" s="16" t="str">
        <f>TEXT(Ecom[[#This Row],[Dates]],"YYYY")</f>
        <v>2026</v>
      </c>
      <c r="T3129" s="16"/>
    </row>
    <row r="3130" spans="1:20" x14ac:dyDescent="0.25">
      <c r="A3130" t="s">
        <v>62</v>
      </c>
      <c r="B3130" s="16">
        <v>45991</v>
      </c>
      <c r="C3130" t="s">
        <v>44</v>
      </c>
      <c r="D3130" t="s">
        <v>15</v>
      </c>
      <c r="E3130" t="s">
        <v>23</v>
      </c>
      <c r="F3130" t="s">
        <v>24</v>
      </c>
      <c r="G3130">
        <v>90049</v>
      </c>
      <c r="H3130" t="s">
        <v>25</v>
      </c>
      <c r="I3130" t="s">
        <v>19</v>
      </c>
      <c r="J3130" t="s">
        <v>33</v>
      </c>
      <c r="K3130" s="6">
        <v>44.46</v>
      </c>
      <c r="L3130">
        <v>2</v>
      </c>
      <c r="M3130">
        <v>0</v>
      </c>
      <c r="N3130" s="6">
        <v>14.671799999999999</v>
      </c>
      <c r="O3130" t="str">
        <f t="shared" si="144"/>
        <v/>
      </c>
      <c r="P3130" s="6">
        <f t="shared" si="145"/>
        <v>227.00933333333333</v>
      </c>
      <c r="Q3130">
        <f t="shared" si="146"/>
        <v>129.61246966530939</v>
      </c>
      <c r="R3130" s="16" t="str">
        <f>TEXT(Ecom[[#This Row],[Dates]],"mmm")</f>
        <v>Nov</v>
      </c>
      <c r="S3130" s="16" t="str">
        <f>TEXT(Ecom[[#This Row],[Dates]],"YYYY")</f>
        <v>2025</v>
      </c>
      <c r="T3130" s="16"/>
    </row>
    <row r="3131" spans="1:20" x14ac:dyDescent="0.25">
      <c r="A3131" t="s">
        <v>62</v>
      </c>
      <c r="B3131" s="16">
        <v>46375</v>
      </c>
      <c r="C3131" t="s">
        <v>44</v>
      </c>
      <c r="D3131" t="s">
        <v>15</v>
      </c>
      <c r="E3131" t="s">
        <v>23</v>
      </c>
      <c r="F3131" t="s">
        <v>24</v>
      </c>
      <c r="G3131">
        <v>90049</v>
      </c>
      <c r="H3131" t="s">
        <v>25</v>
      </c>
      <c r="I3131" t="s">
        <v>19</v>
      </c>
      <c r="J3131" t="s">
        <v>21</v>
      </c>
      <c r="K3131" s="6">
        <v>241.56800000000001</v>
      </c>
      <c r="L3131">
        <v>2</v>
      </c>
      <c r="M3131">
        <v>0.2</v>
      </c>
      <c r="N3131" s="6">
        <v>18.117599999999999</v>
      </c>
      <c r="O3131" t="str">
        <f t="shared" si="144"/>
        <v/>
      </c>
      <c r="P3131" s="6">
        <f t="shared" si="145"/>
        <v>421.24533333333329</v>
      </c>
      <c r="Q3131">
        <f t="shared" si="146"/>
        <v>170.7693870284545</v>
      </c>
      <c r="R3131" s="16" t="str">
        <f>TEXT(Ecom[[#This Row],[Dates]],"mmm")</f>
        <v>Dec</v>
      </c>
      <c r="S3131" s="16" t="str">
        <f>TEXT(Ecom[[#This Row],[Dates]],"YYYY")</f>
        <v>2026</v>
      </c>
      <c r="T3131" s="16"/>
    </row>
    <row r="3132" spans="1:20" x14ac:dyDescent="0.25">
      <c r="A3132" t="s">
        <v>62</v>
      </c>
      <c r="B3132" s="16">
        <v>46005</v>
      </c>
      <c r="C3132" t="s">
        <v>44</v>
      </c>
      <c r="D3132" t="s">
        <v>15</v>
      </c>
      <c r="E3132" t="s">
        <v>23</v>
      </c>
      <c r="F3132" t="s">
        <v>24</v>
      </c>
      <c r="G3132">
        <v>90049</v>
      </c>
      <c r="H3132" t="s">
        <v>25</v>
      </c>
      <c r="I3132" t="s">
        <v>35</v>
      </c>
      <c r="J3132" t="s">
        <v>59</v>
      </c>
      <c r="K3132" s="6">
        <v>395</v>
      </c>
      <c r="L3132">
        <v>5</v>
      </c>
      <c r="M3132">
        <v>0</v>
      </c>
      <c r="N3132" s="6">
        <v>39.5</v>
      </c>
      <c r="O3132" t="str">
        <f t="shared" si="144"/>
        <v/>
      </c>
      <c r="P3132" s="6">
        <f t="shared" si="145"/>
        <v>345.14933333333335</v>
      </c>
      <c r="Q3132">
        <f t="shared" si="146"/>
        <v>245.46708071303124</v>
      </c>
      <c r="R3132" s="16" t="str">
        <f>TEXT(Ecom[[#This Row],[Dates]],"mmm")</f>
        <v>Dec</v>
      </c>
      <c r="S3132" s="16" t="str">
        <f>TEXT(Ecom[[#This Row],[Dates]],"YYYY")</f>
        <v>2025</v>
      </c>
      <c r="T3132" s="16"/>
    </row>
    <row r="3133" spans="1:20" x14ac:dyDescent="0.25">
      <c r="A3133" t="s">
        <v>62</v>
      </c>
      <c r="B3133" s="16">
        <v>45661</v>
      </c>
      <c r="C3133" t="s">
        <v>44</v>
      </c>
      <c r="D3133" t="s">
        <v>15</v>
      </c>
      <c r="E3133" t="s">
        <v>23</v>
      </c>
      <c r="F3133" t="s">
        <v>24</v>
      </c>
      <c r="G3133">
        <v>90049</v>
      </c>
      <c r="H3133" t="s">
        <v>25</v>
      </c>
      <c r="I3133" t="s">
        <v>35</v>
      </c>
      <c r="J3133" t="s">
        <v>36</v>
      </c>
      <c r="K3133" s="6">
        <v>627.16800000000001</v>
      </c>
      <c r="L3133">
        <v>4</v>
      </c>
      <c r="M3133">
        <v>0.2</v>
      </c>
      <c r="N3133" s="6">
        <v>70.556399999999996</v>
      </c>
      <c r="O3133" t="str">
        <f t="shared" si="144"/>
        <v/>
      </c>
      <c r="P3133" s="6">
        <f t="shared" si="145"/>
        <v>217.70666666666668</v>
      </c>
      <c r="Q3133">
        <f t="shared" si="146"/>
        <v>254.67666663787205</v>
      </c>
      <c r="R3133" s="16" t="str">
        <f>TEXT(Ecom[[#This Row],[Dates]],"mmm")</f>
        <v>Jan</v>
      </c>
      <c r="S3133" s="16" t="str">
        <f>TEXT(Ecom[[#This Row],[Dates]],"YYYY")</f>
        <v>2025</v>
      </c>
      <c r="T3133" s="16"/>
    </row>
    <row r="3134" spans="1:20" x14ac:dyDescent="0.25">
      <c r="A3134" t="s">
        <v>62</v>
      </c>
      <c r="B3134" s="16">
        <v>46266</v>
      </c>
      <c r="C3134" t="s">
        <v>22</v>
      </c>
      <c r="D3134" t="s">
        <v>15</v>
      </c>
      <c r="E3134" t="s">
        <v>230</v>
      </c>
      <c r="F3134" t="s">
        <v>76</v>
      </c>
      <c r="G3134">
        <v>11572</v>
      </c>
      <c r="H3134" t="s">
        <v>57</v>
      </c>
      <c r="I3134" t="s">
        <v>19</v>
      </c>
      <c r="J3134" t="s">
        <v>33</v>
      </c>
      <c r="K3134" s="6">
        <v>13.28</v>
      </c>
      <c r="L3134">
        <v>2</v>
      </c>
      <c r="M3134">
        <v>0</v>
      </c>
      <c r="N3134" s="6">
        <v>6.3743999999999996</v>
      </c>
      <c r="O3134" t="str">
        <f t="shared" si="144"/>
        <v/>
      </c>
      <c r="P3134" s="6">
        <f t="shared" si="145"/>
        <v>18.837333333333333</v>
      </c>
      <c r="Q3134">
        <f t="shared" si="146"/>
        <v>225.32486906390665</v>
      </c>
      <c r="R3134" s="16" t="str">
        <f>TEXT(Ecom[[#This Row],[Dates]],"mmm")</f>
        <v>Sep</v>
      </c>
      <c r="S3134" s="16" t="str">
        <f>TEXT(Ecom[[#This Row],[Dates]],"YYYY")</f>
        <v>2026</v>
      </c>
      <c r="T3134" s="16"/>
    </row>
    <row r="3135" spans="1:20" x14ac:dyDescent="0.25">
      <c r="A3135" t="s">
        <v>62</v>
      </c>
      <c r="B3135" s="16">
        <v>45818</v>
      </c>
      <c r="C3135" t="s">
        <v>22</v>
      </c>
      <c r="D3135" t="s">
        <v>15</v>
      </c>
      <c r="E3135" t="s">
        <v>230</v>
      </c>
      <c r="F3135" t="s">
        <v>76</v>
      </c>
      <c r="G3135">
        <v>11572</v>
      </c>
      <c r="H3135" t="s">
        <v>57</v>
      </c>
      <c r="I3135" t="s">
        <v>26</v>
      </c>
      <c r="J3135" t="s">
        <v>37</v>
      </c>
      <c r="K3135" s="6">
        <v>12.672000000000001</v>
      </c>
      <c r="L3135">
        <v>3</v>
      </c>
      <c r="M3135">
        <v>0.2</v>
      </c>
      <c r="N3135" s="6">
        <v>4.4352</v>
      </c>
      <c r="O3135" t="str">
        <f t="shared" si="144"/>
        <v/>
      </c>
      <c r="P3135" s="6">
        <f t="shared" si="145"/>
        <v>40.394666666666666</v>
      </c>
      <c r="Q3135">
        <f t="shared" si="146"/>
        <v>120.53656255261306</v>
      </c>
      <c r="R3135" s="16" t="str">
        <f>TEXT(Ecom[[#This Row],[Dates]],"mmm")</f>
        <v>Jun</v>
      </c>
      <c r="S3135" s="16" t="str">
        <f>TEXT(Ecom[[#This Row],[Dates]],"YYYY")</f>
        <v>2025</v>
      </c>
      <c r="T3135" s="16"/>
    </row>
    <row r="3136" spans="1:20" x14ac:dyDescent="0.25">
      <c r="A3136" t="s">
        <v>28</v>
      </c>
      <c r="B3136" s="16">
        <v>45763</v>
      </c>
      <c r="C3136" t="s">
        <v>44</v>
      </c>
      <c r="D3136" t="s">
        <v>15</v>
      </c>
      <c r="E3136" t="s">
        <v>135</v>
      </c>
      <c r="F3136" t="s">
        <v>46</v>
      </c>
      <c r="G3136">
        <v>75081</v>
      </c>
      <c r="H3136" t="s">
        <v>47</v>
      </c>
      <c r="I3136" t="s">
        <v>26</v>
      </c>
      <c r="J3136" t="s">
        <v>37</v>
      </c>
      <c r="K3136" s="6">
        <v>30.56</v>
      </c>
      <c r="L3136">
        <v>5</v>
      </c>
      <c r="M3136">
        <v>0.8</v>
      </c>
      <c r="N3136" s="6">
        <v>-45.84</v>
      </c>
      <c r="O3136">
        <f t="shared" si="144"/>
        <v>-45.84</v>
      </c>
      <c r="P3136" s="6">
        <f t="shared" si="145"/>
        <v>58.834666666666671</v>
      </c>
      <c r="Q3136">
        <f t="shared" si="146"/>
        <v>23.322599588286799</v>
      </c>
      <c r="R3136" s="16" t="str">
        <f>TEXT(Ecom[[#This Row],[Dates]],"mmm")</f>
        <v>Apr</v>
      </c>
      <c r="S3136" s="16" t="str">
        <f>TEXT(Ecom[[#This Row],[Dates]],"YYYY")</f>
        <v>2025</v>
      </c>
      <c r="T3136" s="16"/>
    </row>
    <row r="3137" spans="1:20" x14ac:dyDescent="0.25">
      <c r="A3137" t="s">
        <v>28</v>
      </c>
      <c r="B3137" s="16">
        <v>45902</v>
      </c>
      <c r="C3137" t="s">
        <v>44</v>
      </c>
      <c r="D3137" t="s">
        <v>15</v>
      </c>
      <c r="E3137" t="s">
        <v>135</v>
      </c>
      <c r="F3137" t="s">
        <v>46</v>
      </c>
      <c r="G3137">
        <v>75081</v>
      </c>
      <c r="H3137" t="s">
        <v>47</v>
      </c>
      <c r="I3137" t="s">
        <v>26</v>
      </c>
      <c r="J3137" t="s">
        <v>32</v>
      </c>
      <c r="K3137" s="6">
        <v>77.951999999999998</v>
      </c>
      <c r="L3137">
        <v>3</v>
      </c>
      <c r="M3137">
        <v>0.2</v>
      </c>
      <c r="N3137" s="6">
        <v>-15.590400000000001</v>
      </c>
      <c r="O3137">
        <f t="shared" si="144"/>
        <v>-15.590400000000001</v>
      </c>
      <c r="P3137" s="6">
        <f t="shared" si="145"/>
        <v>52.722666666666669</v>
      </c>
      <c r="Q3137">
        <f t="shared" si="146"/>
        <v>32.32415011858609</v>
      </c>
      <c r="R3137" s="16" t="str">
        <f>TEXT(Ecom[[#This Row],[Dates]],"mmm")</f>
        <v>Sep</v>
      </c>
      <c r="S3137" s="16" t="str">
        <f>TEXT(Ecom[[#This Row],[Dates]],"YYYY")</f>
        <v>2025</v>
      </c>
      <c r="T3137" s="16"/>
    </row>
    <row r="3138" spans="1:20" x14ac:dyDescent="0.25">
      <c r="A3138" t="s">
        <v>28</v>
      </c>
      <c r="B3138" s="16">
        <v>46109</v>
      </c>
      <c r="C3138" t="s">
        <v>44</v>
      </c>
      <c r="D3138" t="s">
        <v>15</v>
      </c>
      <c r="E3138" t="s">
        <v>135</v>
      </c>
      <c r="F3138" t="s">
        <v>46</v>
      </c>
      <c r="G3138">
        <v>75081</v>
      </c>
      <c r="H3138" t="s">
        <v>47</v>
      </c>
      <c r="I3138" t="s">
        <v>35</v>
      </c>
      <c r="J3138" t="s">
        <v>36</v>
      </c>
      <c r="K3138" s="6">
        <v>67.992000000000004</v>
      </c>
      <c r="L3138">
        <v>1</v>
      </c>
      <c r="M3138">
        <v>0.2</v>
      </c>
      <c r="N3138" s="6">
        <v>8.4990000000000006</v>
      </c>
      <c r="O3138" t="str">
        <f t="shared" ref="O3138:O3201" si="147">IF(N3138&lt;0,N3138,"")</f>
        <v/>
      </c>
      <c r="P3138" s="6">
        <f t="shared" si="145"/>
        <v>41.666666666666664</v>
      </c>
      <c r="Q3138">
        <f t="shared" si="146"/>
        <v>24.039665296246444</v>
      </c>
      <c r="R3138" s="16" t="str">
        <f>TEXT(Ecom[[#This Row],[Dates]],"mmm")</f>
        <v>Mar</v>
      </c>
      <c r="S3138" s="16" t="str">
        <f>TEXT(Ecom[[#This Row],[Dates]],"YYYY")</f>
        <v>2026</v>
      </c>
      <c r="T3138" s="16"/>
    </row>
    <row r="3139" spans="1:20" x14ac:dyDescent="0.25">
      <c r="A3139" t="s">
        <v>28</v>
      </c>
      <c r="B3139" s="16">
        <v>45738</v>
      </c>
      <c r="C3139" t="s">
        <v>44</v>
      </c>
      <c r="D3139" t="s">
        <v>15</v>
      </c>
      <c r="E3139" t="s">
        <v>135</v>
      </c>
      <c r="F3139" t="s">
        <v>46</v>
      </c>
      <c r="G3139">
        <v>75081</v>
      </c>
      <c r="H3139" t="s">
        <v>47</v>
      </c>
      <c r="I3139" t="s">
        <v>26</v>
      </c>
      <c r="J3139" t="s">
        <v>60</v>
      </c>
      <c r="K3139" s="6">
        <v>12.224</v>
      </c>
      <c r="L3139">
        <v>2</v>
      </c>
      <c r="M3139">
        <v>0.2</v>
      </c>
      <c r="N3139" s="6">
        <v>4.4311999999999996</v>
      </c>
      <c r="O3139" t="str">
        <f t="shared" si="147"/>
        <v/>
      </c>
      <c r="P3139" s="6">
        <f t="shared" ref="P3139:P3202" si="148">AVERAGE(K3139:K3141)</f>
        <v>26.618666666666666</v>
      </c>
      <c r="Q3139">
        <f t="shared" si="146"/>
        <v>23.55191213751727</v>
      </c>
      <c r="R3139" s="16" t="str">
        <f>TEXT(Ecom[[#This Row],[Dates]],"mmm")</f>
        <v>Mar</v>
      </c>
      <c r="S3139" s="16" t="str">
        <f>TEXT(Ecom[[#This Row],[Dates]],"YYYY")</f>
        <v>2025</v>
      </c>
      <c r="T3139" s="16"/>
    </row>
    <row r="3140" spans="1:20" x14ac:dyDescent="0.25">
      <c r="A3140" t="s">
        <v>28</v>
      </c>
      <c r="B3140" s="16">
        <v>45873</v>
      </c>
      <c r="C3140" t="s">
        <v>44</v>
      </c>
      <c r="D3140" t="s">
        <v>15</v>
      </c>
      <c r="E3140" t="s">
        <v>135</v>
      </c>
      <c r="F3140" t="s">
        <v>46</v>
      </c>
      <c r="G3140">
        <v>75081</v>
      </c>
      <c r="H3140" t="s">
        <v>47</v>
      </c>
      <c r="I3140" t="s">
        <v>35</v>
      </c>
      <c r="J3140" t="s">
        <v>59</v>
      </c>
      <c r="K3140" s="6">
        <v>44.783999999999999</v>
      </c>
      <c r="L3140">
        <v>2</v>
      </c>
      <c r="M3140">
        <v>0.2</v>
      </c>
      <c r="N3140" s="6">
        <v>-0.55979999999999996</v>
      </c>
      <c r="O3140">
        <f t="shared" si="147"/>
        <v>-0.55979999999999996</v>
      </c>
      <c r="P3140" s="6">
        <f t="shared" si="148"/>
        <v>91.353999999999999</v>
      </c>
      <c r="Q3140">
        <f t="shared" si="146"/>
        <v>66.499176612000795</v>
      </c>
      <c r="R3140" s="16" t="str">
        <f>TEXT(Ecom[[#This Row],[Dates]],"mmm")</f>
        <v>Aug</v>
      </c>
      <c r="S3140" s="16" t="str">
        <f>TEXT(Ecom[[#This Row],[Dates]],"YYYY")</f>
        <v>2025</v>
      </c>
      <c r="T3140" s="16"/>
    </row>
    <row r="3141" spans="1:20" x14ac:dyDescent="0.25">
      <c r="A3141" t="s">
        <v>28</v>
      </c>
      <c r="B3141" s="16">
        <v>46107</v>
      </c>
      <c r="C3141" t="s">
        <v>44</v>
      </c>
      <c r="D3141" t="s">
        <v>15</v>
      </c>
      <c r="E3141" t="s">
        <v>135</v>
      </c>
      <c r="F3141" t="s">
        <v>46</v>
      </c>
      <c r="G3141">
        <v>75081</v>
      </c>
      <c r="H3141" t="s">
        <v>47</v>
      </c>
      <c r="I3141" t="s">
        <v>19</v>
      </c>
      <c r="J3141" t="s">
        <v>33</v>
      </c>
      <c r="K3141" s="6">
        <v>22.847999999999999</v>
      </c>
      <c r="L3141">
        <v>3</v>
      </c>
      <c r="M3141">
        <v>0.6</v>
      </c>
      <c r="N3141" s="6">
        <v>-17.7072</v>
      </c>
      <c r="O3141">
        <f t="shared" si="147"/>
        <v>-17.7072</v>
      </c>
      <c r="P3141" s="6">
        <f t="shared" si="148"/>
        <v>146.55666666666667</v>
      </c>
      <c r="Q3141">
        <f t="shared" ref="Q3141:Q3204" si="149">SQRT(SUMXMY2(K3141:K3143,P3139:P3141)/3)</f>
        <v>76.008011605989907</v>
      </c>
      <c r="R3141" s="16" t="str">
        <f>TEXT(Ecom[[#This Row],[Dates]],"mmm")</f>
        <v>Mar</v>
      </c>
      <c r="S3141" s="16" t="str">
        <f>TEXT(Ecom[[#This Row],[Dates]],"YYYY")</f>
        <v>2026</v>
      </c>
      <c r="T3141" s="16"/>
    </row>
    <row r="3142" spans="1:20" x14ac:dyDescent="0.25">
      <c r="A3142" t="s">
        <v>62</v>
      </c>
      <c r="B3142" s="16">
        <v>45821</v>
      </c>
      <c r="C3142" t="s">
        <v>14</v>
      </c>
      <c r="D3142" t="s">
        <v>15</v>
      </c>
      <c r="E3142" t="s">
        <v>75</v>
      </c>
      <c r="F3142" t="s">
        <v>76</v>
      </c>
      <c r="G3142">
        <v>10035</v>
      </c>
      <c r="H3142" t="s">
        <v>57</v>
      </c>
      <c r="I3142" t="s">
        <v>26</v>
      </c>
      <c r="J3142" t="s">
        <v>38</v>
      </c>
      <c r="K3142" s="6">
        <v>206.43</v>
      </c>
      <c r="L3142">
        <v>3</v>
      </c>
      <c r="M3142">
        <v>0</v>
      </c>
      <c r="N3142" s="6">
        <v>90.8292</v>
      </c>
      <c r="O3142" t="str">
        <f t="shared" si="147"/>
        <v/>
      </c>
      <c r="P3142" s="6">
        <f t="shared" si="148"/>
        <v>178.92733333333334</v>
      </c>
      <c r="Q3142">
        <f t="shared" si="149"/>
        <v>83.2557945094959</v>
      </c>
      <c r="R3142" s="16" t="str">
        <f>TEXT(Ecom[[#This Row],[Dates]],"mmm")</f>
        <v>Jun</v>
      </c>
      <c r="S3142" s="16" t="str">
        <f>TEXT(Ecom[[#This Row],[Dates]],"YYYY")</f>
        <v>2025</v>
      </c>
      <c r="T3142" s="16"/>
    </row>
    <row r="3143" spans="1:20" x14ac:dyDescent="0.25">
      <c r="A3143" t="s">
        <v>168</v>
      </c>
      <c r="B3143" s="16">
        <v>45943</v>
      </c>
      <c r="C3143" t="s">
        <v>22</v>
      </c>
      <c r="D3143" t="s">
        <v>15</v>
      </c>
      <c r="E3143" t="s">
        <v>122</v>
      </c>
      <c r="F3143" t="s">
        <v>46</v>
      </c>
      <c r="G3143">
        <v>78207</v>
      </c>
      <c r="H3143" t="s">
        <v>47</v>
      </c>
      <c r="I3143" t="s">
        <v>26</v>
      </c>
      <c r="J3143" t="s">
        <v>37</v>
      </c>
      <c r="K3143" s="6">
        <v>210.392</v>
      </c>
      <c r="L3143">
        <v>2</v>
      </c>
      <c r="M3143">
        <v>0.8</v>
      </c>
      <c r="N3143" s="6">
        <v>-336.62720000000002</v>
      </c>
      <c r="O3143">
        <f t="shared" si="147"/>
        <v>-336.62720000000002</v>
      </c>
      <c r="P3143" s="6">
        <f t="shared" si="148"/>
        <v>113.65333333333332</v>
      </c>
      <c r="Q3143">
        <f t="shared" si="149"/>
        <v>77.825524741779489</v>
      </c>
      <c r="R3143" s="16" t="str">
        <f>TEXT(Ecom[[#This Row],[Dates]],"mmm")</f>
        <v>Oct</v>
      </c>
      <c r="S3143" s="16" t="str">
        <f>TEXT(Ecom[[#This Row],[Dates]],"YYYY")</f>
        <v>2025</v>
      </c>
      <c r="T3143" s="16"/>
    </row>
    <row r="3144" spans="1:20" x14ac:dyDescent="0.25">
      <c r="A3144" t="s">
        <v>13</v>
      </c>
      <c r="B3144" s="16">
        <v>46181</v>
      </c>
      <c r="C3144" t="s">
        <v>14</v>
      </c>
      <c r="D3144" t="s">
        <v>15</v>
      </c>
      <c r="E3144" t="s">
        <v>148</v>
      </c>
      <c r="F3144" t="s">
        <v>104</v>
      </c>
      <c r="G3144">
        <v>45231</v>
      </c>
      <c r="H3144" t="s">
        <v>57</v>
      </c>
      <c r="I3144" t="s">
        <v>35</v>
      </c>
      <c r="J3144" t="s">
        <v>59</v>
      </c>
      <c r="K3144" s="6">
        <v>119.96</v>
      </c>
      <c r="L3144">
        <v>5</v>
      </c>
      <c r="M3144">
        <v>0.2</v>
      </c>
      <c r="N3144" s="6">
        <v>35.988</v>
      </c>
      <c r="O3144" t="str">
        <f t="shared" si="147"/>
        <v/>
      </c>
      <c r="P3144" s="6">
        <f t="shared" si="148"/>
        <v>159.45666666666668</v>
      </c>
      <c r="Q3144">
        <f t="shared" si="149"/>
        <v>128.54240767241845</v>
      </c>
      <c r="R3144" s="16" t="str">
        <f>TEXT(Ecom[[#This Row],[Dates]],"mmm")</f>
        <v>Jun</v>
      </c>
      <c r="S3144" s="16" t="str">
        <f>TEXT(Ecom[[#This Row],[Dates]],"YYYY")</f>
        <v>2026</v>
      </c>
      <c r="T3144" s="16"/>
    </row>
    <row r="3145" spans="1:20" x14ac:dyDescent="0.25">
      <c r="A3145" t="s">
        <v>13</v>
      </c>
      <c r="B3145" s="16">
        <v>45800</v>
      </c>
      <c r="C3145" t="s">
        <v>14</v>
      </c>
      <c r="D3145" t="s">
        <v>15</v>
      </c>
      <c r="E3145" t="s">
        <v>148</v>
      </c>
      <c r="F3145" t="s">
        <v>104</v>
      </c>
      <c r="G3145">
        <v>45231</v>
      </c>
      <c r="H3145" t="s">
        <v>57</v>
      </c>
      <c r="I3145" t="s">
        <v>26</v>
      </c>
      <c r="J3145" t="s">
        <v>34</v>
      </c>
      <c r="K3145" s="6">
        <v>10.608000000000001</v>
      </c>
      <c r="L3145">
        <v>6</v>
      </c>
      <c r="M3145">
        <v>0.2</v>
      </c>
      <c r="N3145" s="6">
        <v>0.92820000000000003</v>
      </c>
      <c r="O3145" t="str">
        <f t="shared" si="147"/>
        <v/>
      </c>
      <c r="P3145" s="6">
        <f t="shared" si="148"/>
        <v>440.51533333333333</v>
      </c>
      <c r="Q3145">
        <f t="shared" si="149"/>
        <v>326.20273171619993</v>
      </c>
      <c r="R3145" s="16" t="str">
        <f>TEXT(Ecom[[#This Row],[Dates]],"mmm")</f>
        <v>May</v>
      </c>
      <c r="S3145" s="16" t="str">
        <f>TEXT(Ecom[[#This Row],[Dates]],"YYYY")</f>
        <v>2025</v>
      </c>
      <c r="T3145" s="16"/>
    </row>
    <row r="3146" spans="1:20" x14ac:dyDescent="0.25">
      <c r="A3146" t="s">
        <v>28</v>
      </c>
      <c r="B3146" s="16">
        <v>46202</v>
      </c>
      <c r="C3146" t="s">
        <v>22</v>
      </c>
      <c r="D3146" t="s">
        <v>15</v>
      </c>
      <c r="E3146" t="s">
        <v>164</v>
      </c>
      <c r="F3146" t="s">
        <v>46</v>
      </c>
      <c r="G3146">
        <v>78745</v>
      </c>
      <c r="H3146" t="s">
        <v>47</v>
      </c>
      <c r="I3146" t="s">
        <v>19</v>
      </c>
      <c r="J3146" t="s">
        <v>21</v>
      </c>
      <c r="K3146" s="6">
        <v>347.80200000000002</v>
      </c>
      <c r="L3146">
        <v>7</v>
      </c>
      <c r="M3146">
        <v>0.3</v>
      </c>
      <c r="N3146" s="6">
        <v>-24.843</v>
      </c>
      <c r="O3146">
        <f t="shared" si="147"/>
        <v>-24.843</v>
      </c>
      <c r="P3146" s="6">
        <f t="shared" si="148"/>
        <v>466.57133333333337</v>
      </c>
      <c r="Q3146">
        <f t="shared" si="149"/>
        <v>387.87267657656258</v>
      </c>
      <c r="R3146" s="16" t="str">
        <f>TEXT(Ecom[[#This Row],[Dates]],"mmm")</f>
        <v>Jun</v>
      </c>
      <c r="S3146" s="16" t="str">
        <f>TEXT(Ecom[[#This Row],[Dates]],"YYYY")</f>
        <v>2026</v>
      </c>
      <c r="T3146" s="16"/>
    </row>
    <row r="3147" spans="1:20" x14ac:dyDescent="0.25">
      <c r="A3147" t="s">
        <v>13</v>
      </c>
      <c r="B3147" s="16">
        <v>45690</v>
      </c>
      <c r="C3147" t="s">
        <v>22</v>
      </c>
      <c r="D3147" t="s">
        <v>15</v>
      </c>
      <c r="E3147" t="s">
        <v>42</v>
      </c>
      <c r="F3147" t="s">
        <v>43</v>
      </c>
      <c r="G3147">
        <v>98105</v>
      </c>
      <c r="H3147" t="s">
        <v>25</v>
      </c>
      <c r="I3147" t="s">
        <v>19</v>
      </c>
      <c r="J3147" t="s">
        <v>21</v>
      </c>
      <c r="K3147" s="6">
        <v>963.13599999999997</v>
      </c>
      <c r="L3147">
        <v>4</v>
      </c>
      <c r="M3147">
        <v>0.2</v>
      </c>
      <c r="N3147" s="6">
        <v>108.3528</v>
      </c>
      <c r="O3147" t="str">
        <f t="shared" si="147"/>
        <v/>
      </c>
      <c r="P3147" s="6">
        <f t="shared" si="148"/>
        <v>361.43733333333336</v>
      </c>
      <c r="Q3147">
        <f t="shared" si="149"/>
        <v>417.98215346378396</v>
      </c>
      <c r="R3147" s="16" t="str">
        <f>TEXT(Ecom[[#This Row],[Dates]],"mmm")</f>
        <v>Feb</v>
      </c>
      <c r="S3147" s="16" t="str">
        <f>TEXT(Ecom[[#This Row],[Dates]],"YYYY")</f>
        <v>2025</v>
      </c>
      <c r="T3147" s="16"/>
    </row>
    <row r="3148" spans="1:20" x14ac:dyDescent="0.25">
      <c r="A3148" t="s">
        <v>13</v>
      </c>
      <c r="B3148" s="16">
        <v>46116</v>
      </c>
      <c r="C3148" t="s">
        <v>22</v>
      </c>
      <c r="D3148" t="s">
        <v>15</v>
      </c>
      <c r="E3148" t="s">
        <v>42</v>
      </c>
      <c r="F3148" t="s">
        <v>43</v>
      </c>
      <c r="G3148">
        <v>98105</v>
      </c>
      <c r="H3148" t="s">
        <v>25</v>
      </c>
      <c r="I3148" t="s">
        <v>35</v>
      </c>
      <c r="J3148" t="s">
        <v>36</v>
      </c>
      <c r="K3148" s="6">
        <v>88.775999999999996</v>
      </c>
      <c r="L3148">
        <v>3</v>
      </c>
      <c r="M3148">
        <v>0.2</v>
      </c>
      <c r="N3148" s="6">
        <v>7.7679</v>
      </c>
      <c r="O3148" t="str">
        <f t="shared" si="147"/>
        <v/>
      </c>
      <c r="P3148" s="6">
        <f t="shared" si="148"/>
        <v>51.192</v>
      </c>
      <c r="Q3148">
        <f t="shared" si="149"/>
        <v>289.45236791773738</v>
      </c>
      <c r="R3148" s="16" t="str">
        <f>TEXT(Ecom[[#This Row],[Dates]],"mmm")</f>
        <v>Apr</v>
      </c>
      <c r="S3148" s="16" t="str">
        <f>TEXT(Ecom[[#This Row],[Dates]],"YYYY")</f>
        <v>2026</v>
      </c>
      <c r="T3148" s="16"/>
    </row>
    <row r="3149" spans="1:20" x14ac:dyDescent="0.25">
      <c r="A3149" t="s">
        <v>13</v>
      </c>
      <c r="B3149" s="16">
        <v>46000</v>
      </c>
      <c r="C3149" t="s">
        <v>22</v>
      </c>
      <c r="D3149" t="s">
        <v>15</v>
      </c>
      <c r="E3149" t="s">
        <v>23</v>
      </c>
      <c r="F3149" t="s">
        <v>24</v>
      </c>
      <c r="G3149">
        <v>90004</v>
      </c>
      <c r="H3149" t="s">
        <v>25</v>
      </c>
      <c r="I3149" t="s">
        <v>26</v>
      </c>
      <c r="J3149" t="s">
        <v>34</v>
      </c>
      <c r="K3149" s="6">
        <v>32.4</v>
      </c>
      <c r="L3149">
        <v>5</v>
      </c>
      <c r="M3149">
        <v>0</v>
      </c>
      <c r="N3149" s="6">
        <v>10.368</v>
      </c>
      <c r="O3149" t="str">
        <f t="shared" si="147"/>
        <v/>
      </c>
      <c r="P3149" s="6">
        <f t="shared" si="148"/>
        <v>31.95</v>
      </c>
      <c r="Q3149">
        <f t="shared" si="149"/>
        <v>190.28007076509715</v>
      </c>
      <c r="R3149" s="16" t="str">
        <f>TEXT(Ecom[[#This Row],[Dates]],"mmm")</f>
        <v>Dec</v>
      </c>
      <c r="S3149" s="16" t="str">
        <f>TEXT(Ecom[[#This Row],[Dates]],"YYYY")</f>
        <v>2025</v>
      </c>
      <c r="T3149" s="16"/>
    </row>
    <row r="3150" spans="1:20" x14ac:dyDescent="0.25">
      <c r="A3150" t="s">
        <v>62</v>
      </c>
      <c r="B3150" s="16">
        <v>46140</v>
      </c>
      <c r="C3150" t="s">
        <v>44</v>
      </c>
      <c r="D3150" t="s">
        <v>15</v>
      </c>
      <c r="E3150" t="s">
        <v>75</v>
      </c>
      <c r="F3150" t="s">
        <v>76</v>
      </c>
      <c r="G3150">
        <v>10035</v>
      </c>
      <c r="H3150" t="s">
        <v>57</v>
      </c>
      <c r="I3150" t="s">
        <v>26</v>
      </c>
      <c r="J3150" t="s">
        <v>41</v>
      </c>
      <c r="K3150" s="6">
        <v>32.4</v>
      </c>
      <c r="L3150">
        <v>5</v>
      </c>
      <c r="M3150">
        <v>0</v>
      </c>
      <c r="N3150" s="6">
        <v>15.552</v>
      </c>
      <c r="O3150" t="str">
        <f t="shared" si="147"/>
        <v/>
      </c>
      <c r="P3150" s="6">
        <f t="shared" si="148"/>
        <v>696.27</v>
      </c>
      <c r="Q3150">
        <f t="shared" si="149"/>
        <v>767.42734235105274</v>
      </c>
      <c r="R3150" s="16" t="str">
        <f>TEXT(Ecom[[#This Row],[Dates]],"mmm")</f>
        <v>Apr</v>
      </c>
      <c r="S3150" s="16" t="str">
        <f>TEXT(Ecom[[#This Row],[Dates]],"YYYY")</f>
        <v>2026</v>
      </c>
      <c r="T3150" s="16"/>
    </row>
    <row r="3151" spans="1:20" x14ac:dyDescent="0.25">
      <c r="A3151" t="s">
        <v>28</v>
      </c>
      <c r="B3151" s="16">
        <v>45717</v>
      </c>
      <c r="C3151" t="s">
        <v>14</v>
      </c>
      <c r="D3151" t="s">
        <v>15</v>
      </c>
      <c r="E3151" t="s">
        <v>42</v>
      </c>
      <c r="F3151" t="s">
        <v>43</v>
      </c>
      <c r="G3151">
        <v>98103</v>
      </c>
      <c r="H3151" t="s">
        <v>25</v>
      </c>
      <c r="I3151" t="s">
        <v>26</v>
      </c>
      <c r="J3151" t="s">
        <v>27</v>
      </c>
      <c r="K3151" s="6">
        <v>31.05</v>
      </c>
      <c r="L3151">
        <v>3</v>
      </c>
      <c r="M3151">
        <v>0</v>
      </c>
      <c r="N3151" s="6">
        <v>14.904</v>
      </c>
      <c r="O3151" t="str">
        <f t="shared" si="147"/>
        <v/>
      </c>
      <c r="P3151" s="6">
        <f t="shared" si="148"/>
        <v>1285.4679999999998</v>
      </c>
      <c r="Q3151">
        <f t="shared" si="149"/>
        <v>822.84426286225835</v>
      </c>
      <c r="R3151" s="16" t="str">
        <f>TEXT(Ecom[[#This Row],[Dates]],"mmm")</f>
        <v>Mar</v>
      </c>
      <c r="S3151" s="16" t="str">
        <f>TEXT(Ecom[[#This Row],[Dates]],"YYYY")</f>
        <v>2025</v>
      </c>
      <c r="T3151" s="16"/>
    </row>
    <row r="3152" spans="1:20" x14ac:dyDescent="0.25">
      <c r="A3152" t="s">
        <v>62</v>
      </c>
      <c r="B3152" s="16">
        <v>45981</v>
      </c>
      <c r="C3152" t="s">
        <v>14</v>
      </c>
      <c r="D3152" t="s">
        <v>15</v>
      </c>
      <c r="E3152" t="s">
        <v>114</v>
      </c>
      <c r="F3152" t="s">
        <v>104</v>
      </c>
      <c r="G3152">
        <v>43055</v>
      </c>
      <c r="H3152" t="s">
        <v>57</v>
      </c>
      <c r="I3152" t="s">
        <v>35</v>
      </c>
      <c r="J3152" t="s">
        <v>59</v>
      </c>
      <c r="K3152" s="6">
        <v>2025.36</v>
      </c>
      <c r="L3152">
        <v>6</v>
      </c>
      <c r="M3152">
        <v>0.2</v>
      </c>
      <c r="N3152" s="6">
        <v>607.60799999999995</v>
      </c>
      <c r="O3152" t="str">
        <f t="shared" si="147"/>
        <v/>
      </c>
      <c r="P3152" s="6">
        <f t="shared" si="148"/>
        <v>1309.1139999999998</v>
      </c>
      <c r="Q3152">
        <f t="shared" si="149"/>
        <v>1078.3274723156535</v>
      </c>
      <c r="R3152" s="16" t="str">
        <f>TEXT(Ecom[[#This Row],[Dates]],"mmm")</f>
        <v>Nov</v>
      </c>
      <c r="S3152" s="16" t="str">
        <f>TEXT(Ecom[[#This Row],[Dates]],"YYYY")</f>
        <v>2025</v>
      </c>
      <c r="T3152" s="16"/>
    </row>
    <row r="3153" spans="1:20" x14ac:dyDescent="0.25">
      <c r="A3153" t="s">
        <v>62</v>
      </c>
      <c r="B3153" s="16">
        <v>46373</v>
      </c>
      <c r="C3153" t="s">
        <v>14</v>
      </c>
      <c r="D3153" t="s">
        <v>15</v>
      </c>
      <c r="E3153" t="s">
        <v>114</v>
      </c>
      <c r="F3153" t="s">
        <v>104</v>
      </c>
      <c r="G3153">
        <v>43055</v>
      </c>
      <c r="H3153" t="s">
        <v>57</v>
      </c>
      <c r="I3153" t="s">
        <v>35</v>
      </c>
      <c r="J3153" t="s">
        <v>123</v>
      </c>
      <c r="K3153" s="6">
        <v>1799.9939999999999</v>
      </c>
      <c r="L3153">
        <v>2</v>
      </c>
      <c r="M3153">
        <v>0.7</v>
      </c>
      <c r="N3153" s="6">
        <v>-2639.9911999999999</v>
      </c>
      <c r="O3153">
        <f t="shared" si="147"/>
        <v>-2639.9911999999999</v>
      </c>
      <c r="P3153" s="6">
        <f t="shared" si="148"/>
        <v>721.6153333333333</v>
      </c>
      <c r="Q3153">
        <f t="shared" si="149"/>
        <v>802.5673326658457</v>
      </c>
      <c r="R3153" s="16" t="str">
        <f>TEXT(Ecom[[#This Row],[Dates]],"mmm")</f>
        <v>Dec</v>
      </c>
      <c r="S3153" s="16" t="str">
        <f>TEXT(Ecom[[#This Row],[Dates]],"YYYY")</f>
        <v>2026</v>
      </c>
      <c r="T3153" s="16"/>
    </row>
    <row r="3154" spans="1:20" x14ac:dyDescent="0.25">
      <c r="A3154" t="s">
        <v>62</v>
      </c>
      <c r="B3154" s="16">
        <v>45707</v>
      </c>
      <c r="C3154" t="s">
        <v>14</v>
      </c>
      <c r="D3154" t="s">
        <v>15</v>
      </c>
      <c r="E3154" t="s">
        <v>114</v>
      </c>
      <c r="F3154" t="s">
        <v>104</v>
      </c>
      <c r="G3154">
        <v>43055</v>
      </c>
      <c r="H3154" t="s">
        <v>57</v>
      </c>
      <c r="I3154" t="s">
        <v>35</v>
      </c>
      <c r="J3154" t="s">
        <v>36</v>
      </c>
      <c r="K3154" s="6">
        <v>101.988</v>
      </c>
      <c r="L3154">
        <v>2</v>
      </c>
      <c r="M3154">
        <v>0.4</v>
      </c>
      <c r="N3154" s="6">
        <v>-16.998000000000001</v>
      </c>
      <c r="O3154">
        <f t="shared" si="147"/>
        <v>-16.998000000000001</v>
      </c>
      <c r="P3154" s="6">
        <f t="shared" si="148"/>
        <v>366.94399999999996</v>
      </c>
      <c r="Q3154">
        <f t="shared" si="149"/>
        <v>775.41247840683911</v>
      </c>
      <c r="R3154" s="16" t="str">
        <f>TEXT(Ecom[[#This Row],[Dates]],"mmm")</f>
        <v>Feb</v>
      </c>
      <c r="S3154" s="16" t="str">
        <f>TEXT(Ecom[[#This Row],[Dates]],"YYYY")</f>
        <v>2025</v>
      </c>
      <c r="T3154" s="16"/>
    </row>
    <row r="3155" spans="1:20" x14ac:dyDescent="0.25">
      <c r="A3155" t="s">
        <v>62</v>
      </c>
      <c r="B3155" s="16">
        <v>46236</v>
      </c>
      <c r="C3155" t="s">
        <v>14</v>
      </c>
      <c r="D3155" t="s">
        <v>15</v>
      </c>
      <c r="E3155" t="s">
        <v>114</v>
      </c>
      <c r="F3155" t="s">
        <v>104</v>
      </c>
      <c r="G3155">
        <v>43055</v>
      </c>
      <c r="H3155" t="s">
        <v>57</v>
      </c>
      <c r="I3155" t="s">
        <v>19</v>
      </c>
      <c r="J3155" t="s">
        <v>33</v>
      </c>
      <c r="K3155" s="6">
        <v>262.86399999999998</v>
      </c>
      <c r="L3155">
        <v>7</v>
      </c>
      <c r="M3155">
        <v>0.2</v>
      </c>
      <c r="N3155" s="6">
        <v>69.001800000000003</v>
      </c>
      <c r="O3155" t="str">
        <f t="shared" si="147"/>
        <v/>
      </c>
      <c r="P3155" s="6">
        <f t="shared" si="148"/>
        <v>363.95599999999996</v>
      </c>
      <c r="Q3155">
        <f t="shared" si="149"/>
        <v>374.18556170039085</v>
      </c>
      <c r="R3155" s="16" t="str">
        <f>TEXT(Ecom[[#This Row],[Dates]],"mmm")</f>
        <v>Aug</v>
      </c>
      <c r="S3155" s="16" t="str">
        <f>TEXT(Ecom[[#This Row],[Dates]],"YYYY")</f>
        <v>2026</v>
      </c>
      <c r="T3155" s="16"/>
    </row>
    <row r="3156" spans="1:20" x14ac:dyDescent="0.25">
      <c r="A3156" t="s">
        <v>28</v>
      </c>
      <c r="B3156" s="16">
        <v>45740</v>
      </c>
      <c r="C3156" t="s">
        <v>22</v>
      </c>
      <c r="D3156" t="s">
        <v>15</v>
      </c>
      <c r="E3156" t="s">
        <v>439</v>
      </c>
      <c r="F3156" t="s">
        <v>68</v>
      </c>
      <c r="G3156">
        <v>55369</v>
      </c>
      <c r="H3156" t="s">
        <v>47</v>
      </c>
      <c r="I3156" t="s">
        <v>26</v>
      </c>
      <c r="J3156" t="s">
        <v>37</v>
      </c>
      <c r="K3156" s="6">
        <v>735.98</v>
      </c>
      <c r="L3156">
        <v>2</v>
      </c>
      <c r="M3156">
        <v>0</v>
      </c>
      <c r="N3156" s="6">
        <v>331.19099999999997</v>
      </c>
      <c r="O3156" t="str">
        <f t="shared" si="147"/>
        <v/>
      </c>
      <c r="P3156" s="6">
        <f t="shared" si="148"/>
        <v>371.12266666666665</v>
      </c>
      <c r="Q3156">
        <f t="shared" si="149"/>
        <v>269.02217019035055</v>
      </c>
      <c r="R3156" s="16" t="str">
        <f>TEXT(Ecom[[#This Row],[Dates]],"mmm")</f>
        <v>Mar</v>
      </c>
      <c r="S3156" s="16" t="str">
        <f>TEXT(Ecom[[#This Row],[Dates]],"YYYY")</f>
        <v>2025</v>
      </c>
      <c r="T3156" s="16"/>
    </row>
    <row r="3157" spans="1:20" x14ac:dyDescent="0.25">
      <c r="A3157" t="s">
        <v>13</v>
      </c>
      <c r="B3157" s="16">
        <v>45758</v>
      </c>
      <c r="C3157" t="s">
        <v>44</v>
      </c>
      <c r="D3157" t="s">
        <v>15</v>
      </c>
      <c r="E3157" t="s">
        <v>305</v>
      </c>
      <c r="F3157" t="s">
        <v>81</v>
      </c>
      <c r="G3157">
        <v>85301</v>
      </c>
      <c r="H3157" t="s">
        <v>25</v>
      </c>
      <c r="I3157" t="s">
        <v>26</v>
      </c>
      <c r="J3157" t="s">
        <v>41</v>
      </c>
      <c r="K3157" s="6">
        <v>93.024000000000001</v>
      </c>
      <c r="L3157">
        <v>3</v>
      </c>
      <c r="M3157">
        <v>0.2</v>
      </c>
      <c r="N3157" s="6">
        <v>33.721200000000003</v>
      </c>
      <c r="O3157" t="str">
        <f t="shared" si="147"/>
        <v/>
      </c>
      <c r="P3157" s="6">
        <f t="shared" si="148"/>
        <v>134.46266666666665</v>
      </c>
      <c r="Q3157">
        <f t="shared" si="149"/>
        <v>175.77956358862482</v>
      </c>
      <c r="R3157" s="16" t="str">
        <f>TEXT(Ecom[[#This Row],[Dates]],"mmm")</f>
        <v>Apr</v>
      </c>
      <c r="S3157" s="16" t="str">
        <f>TEXT(Ecom[[#This Row],[Dates]],"YYYY")</f>
        <v>2025</v>
      </c>
      <c r="T3157" s="16"/>
    </row>
    <row r="3158" spans="1:20" x14ac:dyDescent="0.25">
      <c r="A3158" t="s">
        <v>28</v>
      </c>
      <c r="B3158" s="16">
        <v>45830</v>
      </c>
      <c r="C3158" t="s">
        <v>22</v>
      </c>
      <c r="D3158" t="s">
        <v>15</v>
      </c>
      <c r="E3158" t="s">
        <v>75</v>
      </c>
      <c r="F3158" t="s">
        <v>76</v>
      </c>
      <c r="G3158">
        <v>10009</v>
      </c>
      <c r="H3158" t="s">
        <v>57</v>
      </c>
      <c r="I3158" t="s">
        <v>19</v>
      </c>
      <c r="J3158" t="s">
        <v>31</v>
      </c>
      <c r="K3158" s="6">
        <v>284.36399999999998</v>
      </c>
      <c r="L3158">
        <v>2</v>
      </c>
      <c r="M3158">
        <v>0.4</v>
      </c>
      <c r="N3158" s="6">
        <v>-75.830399999999997</v>
      </c>
      <c r="O3158">
        <f t="shared" si="147"/>
        <v>-75.830399999999997</v>
      </c>
      <c r="P3158" s="6">
        <f t="shared" si="148"/>
        <v>126.00133333333332</v>
      </c>
      <c r="Q3158">
        <f t="shared" si="149"/>
        <v>86.981341927769506</v>
      </c>
      <c r="R3158" s="16" t="str">
        <f>TEXT(Ecom[[#This Row],[Dates]],"mmm")</f>
        <v>Jun</v>
      </c>
      <c r="S3158" s="16" t="str">
        <f>TEXT(Ecom[[#This Row],[Dates]],"YYYY")</f>
        <v>2025</v>
      </c>
      <c r="T3158" s="16"/>
    </row>
    <row r="3159" spans="1:20" x14ac:dyDescent="0.25">
      <c r="A3159" t="s">
        <v>28</v>
      </c>
      <c r="B3159" s="16">
        <v>46359</v>
      </c>
      <c r="C3159" t="s">
        <v>22</v>
      </c>
      <c r="D3159" t="s">
        <v>15</v>
      </c>
      <c r="E3159" t="s">
        <v>75</v>
      </c>
      <c r="F3159" t="s">
        <v>76</v>
      </c>
      <c r="G3159">
        <v>10009</v>
      </c>
      <c r="H3159" t="s">
        <v>57</v>
      </c>
      <c r="I3159" t="s">
        <v>35</v>
      </c>
      <c r="J3159" t="s">
        <v>59</v>
      </c>
      <c r="K3159" s="6">
        <v>26</v>
      </c>
      <c r="L3159">
        <v>2</v>
      </c>
      <c r="M3159">
        <v>0</v>
      </c>
      <c r="N3159" s="6">
        <v>11.7</v>
      </c>
      <c r="O3159" t="str">
        <f t="shared" si="147"/>
        <v/>
      </c>
      <c r="P3159" s="6">
        <f t="shared" si="148"/>
        <v>71.205333333333328</v>
      </c>
      <c r="Q3159">
        <f t="shared" si="149"/>
        <v>76.48261941121001</v>
      </c>
      <c r="R3159" s="16" t="str">
        <f>TEXT(Ecom[[#This Row],[Dates]],"mmm")</f>
        <v>Dec</v>
      </c>
      <c r="S3159" s="16" t="str">
        <f>TEXT(Ecom[[#This Row],[Dates]],"YYYY")</f>
        <v>2026</v>
      </c>
      <c r="T3159" s="16"/>
    </row>
    <row r="3160" spans="1:20" x14ac:dyDescent="0.25">
      <c r="A3160" t="s">
        <v>62</v>
      </c>
      <c r="B3160" s="16">
        <v>45769</v>
      </c>
      <c r="C3160" t="s">
        <v>14</v>
      </c>
      <c r="D3160" t="s">
        <v>15</v>
      </c>
      <c r="E3160" t="s">
        <v>189</v>
      </c>
      <c r="F3160" t="s">
        <v>40</v>
      </c>
      <c r="G3160">
        <v>28540</v>
      </c>
      <c r="H3160" t="s">
        <v>18</v>
      </c>
      <c r="I3160" t="s">
        <v>26</v>
      </c>
      <c r="J3160" t="s">
        <v>32</v>
      </c>
      <c r="K3160" s="6">
        <v>67.64</v>
      </c>
      <c r="L3160">
        <v>5</v>
      </c>
      <c r="M3160">
        <v>0.2</v>
      </c>
      <c r="N3160" s="6">
        <v>5.9184999999999999</v>
      </c>
      <c r="O3160" t="str">
        <f t="shared" si="147"/>
        <v/>
      </c>
      <c r="P3160" s="6">
        <f t="shared" si="148"/>
        <v>64.265333333333331</v>
      </c>
      <c r="Q3160">
        <f t="shared" si="149"/>
        <v>55.604855215669382</v>
      </c>
      <c r="R3160" s="16" t="str">
        <f>TEXT(Ecom[[#This Row],[Dates]],"mmm")</f>
        <v>Apr</v>
      </c>
      <c r="S3160" s="16" t="str">
        <f>TEXT(Ecom[[#This Row],[Dates]],"YYYY")</f>
        <v>2025</v>
      </c>
      <c r="T3160" s="16"/>
    </row>
    <row r="3161" spans="1:20" x14ac:dyDescent="0.25">
      <c r="A3161" t="s">
        <v>62</v>
      </c>
      <c r="B3161" s="16">
        <v>46095</v>
      </c>
      <c r="C3161" t="s">
        <v>14</v>
      </c>
      <c r="D3161" t="s">
        <v>15</v>
      </c>
      <c r="E3161" t="s">
        <v>189</v>
      </c>
      <c r="F3161" t="s">
        <v>40</v>
      </c>
      <c r="G3161">
        <v>28540</v>
      </c>
      <c r="H3161" t="s">
        <v>18</v>
      </c>
      <c r="I3161" t="s">
        <v>35</v>
      </c>
      <c r="J3161" t="s">
        <v>59</v>
      </c>
      <c r="K3161" s="6">
        <v>119.976</v>
      </c>
      <c r="L3161">
        <v>3</v>
      </c>
      <c r="M3161">
        <v>0.2</v>
      </c>
      <c r="N3161" s="6">
        <v>-17.996400000000001</v>
      </c>
      <c r="O3161">
        <f t="shared" si="147"/>
        <v>-17.996400000000001</v>
      </c>
      <c r="P3161" s="6">
        <f t="shared" si="148"/>
        <v>46.905333333333338</v>
      </c>
      <c r="Q3161">
        <f t="shared" si="149"/>
        <v>47.791855875243016</v>
      </c>
      <c r="R3161" s="16" t="str">
        <f>TEXT(Ecom[[#This Row],[Dates]],"mmm")</f>
        <v>Mar</v>
      </c>
      <c r="S3161" s="16" t="str">
        <f>TEXT(Ecom[[#This Row],[Dates]],"YYYY")</f>
        <v>2026</v>
      </c>
      <c r="T3161" s="16"/>
    </row>
    <row r="3162" spans="1:20" x14ac:dyDescent="0.25">
      <c r="A3162" t="s">
        <v>13</v>
      </c>
      <c r="B3162" s="16">
        <v>45699</v>
      </c>
      <c r="C3162" t="s">
        <v>14</v>
      </c>
      <c r="D3162" t="s">
        <v>15</v>
      </c>
      <c r="E3162" t="s">
        <v>61</v>
      </c>
      <c r="F3162" t="s">
        <v>46</v>
      </c>
      <c r="G3162">
        <v>77070</v>
      </c>
      <c r="H3162" t="s">
        <v>47</v>
      </c>
      <c r="I3162" t="s">
        <v>26</v>
      </c>
      <c r="J3162" t="s">
        <v>37</v>
      </c>
      <c r="K3162" s="6">
        <v>5.18</v>
      </c>
      <c r="L3162">
        <v>5</v>
      </c>
      <c r="M3162">
        <v>0.8</v>
      </c>
      <c r="N3162" s="6">
        <v>-8.0289999999999999</v>
      </c>
      <c r="O3162">
        <f t="shared" si="147"/>
        <v>-8.0289999999999999</v>
      </c>
      <c r="P3162" s="6">
        <f t="shared" si="148"/>
        <v>33.03</v>
      </c>
      <c r="Q3162">
        <f t="shared" si="149"/>
        <v>46.645860612666326</v>
      </c>
      <c r="R3162" s="16" t="str">
        <f>TEXT(Ecom[[#This Row],[Dates]],"mmm")</f>
        <v>Feb</v>
      </c>
      <c r="S3162" s="16" t="str">
        <f>TEXT(Ecom[[#This Row],[Dates]],"YYYY")</f>
        <v>2025</v>
      </c>
      <c r="T3162" s="16"/>
    </row>
    <row r="3163" spans="1:20" x14ac:dyDescent="0.25">
      <c r="A3163" t="s">
        <v>28</v>
      </c>
      <c r="B3163" s="16">
        <v>45978</v>
      </c>
      <c r="C3163" t="s">
        <v>14</v>
      </c>
      <c r="D3163" t="s">
        <v>15</v>
      </c>
      <c r="E3163" t="s">
        <v>52</v>
      </c>
      <c r="F3163" t="s">
        <v>24</v>
      </c>
      <c r="G3163">
        <v>94109</v>
      </c>
      <c r="H3163" t="s">
        <v>25</v>
      </c>
      <c r="I3163" t="s">
        <v>26</v>
      </c>
      <c r="J3163" t="s">
        <v>60</v>
      </c>
      <c r="K3163" s="6">
        <v>15.56</v>
      </c>
      <c r="L3163">
        <v>2</v>
      </c>
      <c r="M3163">
        <v>0</v>
      </c>
      <c r="N3163" s="6">
        <v>7.3132000000000001</v>
      </c>
      <c r="O3163" t="str">
        <f t="shared" si="147"/>
        <v/>
      </c>
      <c r="P3163" s="6">
        <f t="shared" si="148"/>
        <v>51.143333333333338</v>
      </c>
      <c r="Q3163">
        <f t="shared" si="149"/>
        <v>32.179708234756788</v>
      </c>
      <c r="R3163" s="16" t="str">
        <f>TEXT(Ecom[[#This Row],[Dates]],"mmm")</f>
        <v>Nov</v>
      </c>
      <c r="S3163" s="16" t="str">
        <f>TEXT(Ecom[[#This Row],[Dates]],"YYYY")</f>
        <v>2025</v>
      </c>
      <c r="T3163" s="16"/>
    </row>
    <row r="3164" spans="1:20" x14ac:dyDescent="0.25">
      <c r="A3164" t="s">
        <v>28</v>
      </c>
      <c r="B3164" s="16">
        <v>46070</v>
      </c>
      <c r="C3164" t="s">
        <v>14</v>
      </c>
      <c r="D3164" t="s">
        <v>15</v>
      </c>
      <c r="E3164" t="s">
        <v>52</v>
      </c>
      <c r="F3164" t="s">
        <v>24</v>
      </c>
      <c r="G3164">
        <v>94109</v>
      </c>
      <c r="H3164" t="s">
        <v>25</v>
      </c>
      <c r="I3164" t="s">
        <v>26</v>
      </c>
      <c r="J3164" t="s">
        <v>60</v>
      </c>
      <c r="K3164" s="6">
        <v>78.349999999999994</v>
      </c>
      <c r="L3164">
        <v>5</v>
      </c>
      <c r="M3164">
        <v>0</v>
      </c>
      <c r="N3164" s="6">
        <v>36.8245</v>
      </c>
      <c r="O3164" t="str">
        <f t="shared" si="147"/>
        <v/>
      </c>
      <c r="P3164" s="6">
        <f t="shared" si="148"/>
        <v>58.796666666666674</v>
      </c>
      <c r="Q3164">
        <f t="shared" si="149"/>
        <v>29.070111544078827</v>
      </c>
      <c r="R3164" s="16" t="str">
        <f>TEXT(Ecom[[#This Row],[Dates]],"mmm")</f>
        <v>Feb</v>
      </c>
      <c r="S3164" s="16" t="str">
        <f>TEXT(Ecom[[#This Row],[Dates]],"YYYY")</f>
        <v>2026</v>
      </c>
      <c r="T3164" s="16"/>
    </row>
    <row r="3165" spans="1:20" x14ac:dyDescent="0.25">
      <c r="A3165" t="s">
        <v>28</v>
      </c>
      <c r="B3165" s="16">
        <v>46171</v>
      </c>
      <c r="C3165" t="s">
        <v>14</v>
      </c>
      <c r="D3165" t="s">
        <v>15</v>
      </c>
      <c r="E3165" t="s">
        <v>52</v>
      </c>
      <c r="F3165" t="s">
        <v>24</v>
      </c>
      <c r="G3165">
        <v>94109</v>
      </c>
      <c r="H3165" t="s">
        <v>25</v>
      </c>
      <c r="I3165" t="s">
        <v>26</v>
      </c>
      <c r="J3165" t="s">
        <v>34</v>
      </c>
      <c r="K3165" s="6">
        <v>59.52</v>
      </c>
      <c r="L3165">
        <v>3</v>
      </c>
      <c r="M3165">
        <v>0</v>
      </c>
      <c r="N3165" s="6">
        <v>15.475199999999999</v>
      </c>
      <c r="O3165" t="str">
        <f t="shared" si="147"/>
        <v/>
      </c>
      <c r="P3165" s="6">
        <f t="shared" si="148"/>
        <v>112.67466666666667</v>
      </c>
      <c r="Q3165">
        <f t="shared" si="149"/>
        <v>74.585472466902772</v>
      </c>
      <c r="R3165" s="16" t="str">
        <f>TEXT(Ecom[[#This Row],[Dates]],"mmm")</f>
        <v>May</v>
      </c>
      <c r="S3165" s="16" t="str">
        <f>TEXT(Ecom[[#This Row],[Dates]],"YYYY")</f>
        <v>2026</v>
      </c>
      <c r="T3165" s="16"/>
    </row>
    <row r="3166" spans="1:20" x14ac:dyDescent="0.25">
      <c r="A3166" t="s">
        <v>28</v>
      </c>
      <c r="B3166" s="16">
        <v>46145</v>
      </c>
      <c r="C3166" t="s">
        <v>14</v>
      </c>
      <c r="D3166" t="s">
        <v>15</v>
      </c>
      <c r="E3166" t="s">
        <v>52</v>
      </c>
      <c r="F3166" t="s">
        <v>24</v>
      </c>
      <c r="G3166">
        <v>94109</v>
      </c>
      <c r="H3166" t="s">
        <v>25</v>
      </c>
      <c r="I3166" t="s">
        <v>26</v>
      </c>
      <c r="J3166" t="s">
        <v>41</v>
      </c>
      <c r="K3166" s="6">
        <v>38.520000000000003</v>
      </c>
      <c r="L3166">
        <v>9</v>
      </c>
      <c r="M3166">
        <v>0</v>
      </c>
      <c r="N3166" s="6">
        <v>17.334</v>
      </c>
      <c r="O3166" t="str">
        <f t="shared" si="147"/>
        <v/>
      </c>
      <c r="P3166" s="6">
        <f t="shared" si="148"/>
        <v>99.284666666666681</v>
      </c>
      <c r="Q3166">
        <f t="shared" si="149"/>
        <v>87.57541607094997</v>
      </c>
      <c r="R3166" s="16" t="str">
        <f>TEXT(Ecom[[#This Row],[Dates]],"mmm")</f>
        <v>May</v>
      </c>
      <c r="S3166" s="16" t="str">
        <f>TEXT(Ecom[[#This Row],[Dates]],"YYYY")</f>
        <v>2026</v>
      </c>
      <c r="T3166" s="16"/>
    </row>
    <row r="3167" spans="1:20" x14ac:dyDescent="0.25">
      <c r="A3167" t="s">
        <v>28</v>
      </c>
      <c r="B3167" s="16">
        <v>46104</v>
      </c>
      <c r="C3167" t="s">
        <v>14</v>
      </c>
      <c r="D3167" t="s">
        <v>15</v>
      </c>
      <c r="E3167" t="s">
        <v>52</v>
      </c>
      <c r="F3167" t="s">
        <v>24</v>
      </c>
      <c r="G3167">
        <v>94109</v>
      </c>
      <c r="H3167" t="s">
        <v>25</v>
      </c>
      <c r="I3167" t="s">
        <v>35</v>
      </c>
      <c r="J3167" t="s">
        <v>36</v>
      </c>
      <c r="K3167" s="6">
        <v>239.98400000000001</v>
      </c>
      <c r="L3167">
        <v>2</v>
      </c>
      <c r="M3167">
        <v>0.2</v>
      </c>
      <c r="N3167" s="6">
        <v>23.9984</v>
      </c>
      <c r="O3167" t="str">
        <f t="shared" si="147"/>
        <v/>
      </c>
      <c r="P3167" s="6">
        <f t="shared" si="148"/>
        <v>108.77800000000001</v>
      </c>
      <c r="Q3167">
        <f t="shared" si="149"/>
        <v>90.078888708525739</v>
      </c>
      <c r="R3167" s="16" t="str">
        <f>TEXT(Ecom[[#This Row],[Dates]],"mmm")</f>
        <v>Mar</v>
      </c>
      <c r="S3167" s="16" t="str">
        <f>TEXT(Ecom[[#This Row],[Dates]],"YYYY")</f>
        <v>2026</v>
      </c>
      <c r="T3167" s="16"/>
    </row>
    <row r="3168" spans="1:20" x14ac:dyDescent="0.25">
      <c r="A3168" t="s">
        <v>28</v>
      </c>
      <c r="B3168" s="16">
        <v>45948</v>
      </c>
      <c r="C3168" t="s">
        <v>14</v>
      </c>
      <c r="D3168" t="s">
        <v>15</v>
      </c>
      <c r="E3168" t="s">
        <v>52</v>
      </c>
      <c r="F3168" t="s">
        <v>24</v>
      </c>
      <c r="G3168">
        <v>94109</v>
      </c>
      <c r="H3168" t="s">
        <v>25</v>
      </c>
      <c r="I3168" t="s">
        <v>26</v>
      </c>
      <c r="J3168" t="s">
        <v>41</v>
      </c>
      <c r="K3168" s="6">
        <v>19.350000000000001</v>
      </c>
      <c r="L3168">
        <v>3</v>
      </c>
      <c r="M3168">
        <v>0</v>
      </c>
      <c r="N3168" s="6">
        <v>9.4815000000000005</v>
      </c>
      <c r="O3168" t="str">
        <f t="shared" si="147"/>
        <v/>
      </c>
      <c r="P3168" s="6">
        <f t="shared" si="148"/>
        <v>158.874</v>
      </c>
      <c r="Q3168">
        <f t="shared" si="149"/>
        <v>143.3875710828419</v>
      </c>
      <c r="R3168" s="16" t="str">
        <f>TEXT(Ecom[[#This Row],[Dates]],"mmm")</f>
        <v>Oct</v>
      </c>
      <c r="S3168" s="16" t="str">
        <f>TEXT(Ecom[[#This Row],[Dates]],"YYYY")</f>
        <v>2025</v>
      </c>
      <c r="T3168" s="16"/>
    </row>
    <row r="3169" spans="1:20" x14ac:dyDescent="0.25">
      <c r="A3169" t="s">
        <v>62</v>
      </c>
      <c r="B3169" s="16">
        <v>45893</v>
      </c>
      <c r="C3169" t="s">
        <v>14</v>
      </c>
      <c r="D3169" t="s">
        <v>15</v>
      </c>
      <c r="E3169" t="s">
        <v>275</v>
      </c>
      <c r="F3169" t="s">
        <v>70</v>
      </c>
      <c r="G3169">
        <v>48911</v>
      </c>
      <c r="H3169" t="s">
        <v>47</v>
      </c>
      <c r="I3169" t="s">
        <v>19</v>
      </c>
      <c r="J3169" t="s">
        <v>33</v>
      </c>
      <c r="K3169" s="6">
        <v>67</v>
      </c>
      <c r="L3169">
        <v>5</v>
      </c>
      <c r="M3169">
        <v>0</v>
      </c>
      <c r="N3169" s="6">
        <v>32.159999999999997</v>
      </c>
      <c r="O3169" t="str">
        <f t="shared" si="147"/>
        <v/>
      </c>
      <c r="P3169" s="6">
        <f t="shared" si="148"/>
        <v>173.15466666666666</v>
      </c>
      <c r="Q3169">
        <f t="shared" si="149"/>
        <v>150.11456633937712</v>
      </c>
      <c r="R3169" s="16" t="str">
        <f>TEXT(Ecom[[#This Row],[Dates]],"mmm")</f>
        <v>Aug</v>
      </c>
      <c r="S3169" s="16" t="str">
        <f>TEXT(Ecom[[#This Row],[Dates]],"YYYY")</f>
        <v>2025</v>
      </c>
      <c r="T3169" s="16"/>
    </row>
    <row r="3170" spans="1:20" x14ac:dyDescent="0.25">
      <c r="A3170" t="s">
        <v>28</v>
      </c>
      <c r="B3170" s="16">
        <v>46381</v>
      </c>
      <c r="C3170" t="s">
        <v>22</v>
      </c>
      <c r="D3170" t="s">
        <v>15</v>
      </c>
      <c r="E3170" t="s">
        <v>404</v>
      </c>
      <c r="F3170" t="s">
        <v>30</v>
      </c>
      <c r="G3170">
        <v>32303</v>
      </c>
      <c r="H3170" t="s">
        <v>18</v>
      </c>
      <c r="I3170" t="s">
        <v>19</v>
      </c>
      <c r="J3170" t="s">
        <v>21</v>
      </c>
      <c r="K3170" s="6">
        <v>390.27199999999999</v>
      </c>
      <c r="L3170">
        <v>8</v>
      </c>
      <c r="M3170">
        <v>0.2</v>
      </c>
      <c r="N3170" s="6">
        <v>-24.391999999999999</v>
      </c>
      <c r="O3170">
        <f t="shared" si="147"/>
        <v>-24.391999999999999</v>
      </c>
      <c r="P3170" s="6">
        <f t="shared" si="148"/>
        <v>158.78133333333332</v>
      </c>
      <c r="Q3170">
        <f t="shared" si="149"/>
        <v>167.38789037530847</v>
      </c>
      <c r="R3170" s="16" t="str">
        <f>TEXT(Ecom[[#This Row],[Dates]],"mmm")</f>
        <v>Dec</v>
      </c>
      <c r="S3170" s="16" t="str">
        <f>TEXT(Ecom[[#This Row],[Dates]],"YYYY")</f>
        <v>2026</v>
      </c>
      <c r="T3170" s="16"/>
    </row>
    <row r="3171" spans="1:20" x14ac:dyDescent="0.25">
      <c r="A3171" t="s">
        <v>28</v>
      </c>
      <c r="B3171" s="16">
        <v>45805</v>
      </c>
      <c r="C3171" t="s">
        <v>22</v>
      </c>
      <c r="D3171" t="s">
        <v>15</v>
      </c>
      <c r="E3171" t="s">
        <v>404</v>
      </c>
      <c r="F3171" t="s">
        <v>30</v>
      </c>
      <c r="G3171">
        <v>32303</v>
      </c>
      <c r="H3171" t="s">
        <v>18</v>
      </c>
      <c r="I3171" t="s">
        <v>26</v>
      </c>
      <c r="J3171" t="s">
        <v>41</v>
      </c>
      <c r="K3171" s="6">
        <v>62.192</v>
      </c>
      <c r="L3171">
        <v>13</v>
      </c>
      <c r="M3171">
        <v>0.2</v>
      </c>
      <c r="N3171" s="6">
        <v>19.434999999999999</v>
      </c>
      <c r="O3171" t="str">
        <f t="shared" si="147"/>
        <v/>
      </c>
      <c r="P3171" s="6">
        <f t="shared" si="148"/>
        <v>29.74666666666667</v>
      </c>
      <c r="Q3171">
        <f t="shared" si="149"/>
        <v>102.00900066606323</v>
      </c>
      <c r="R3171" s="16" t="str">
        <f>TEXT(Ecom[[#This Row],[Dates]],"mmm")</f>
        <v>May</v>
      </c>
      <c r="S3171" s="16" t="str">
        <f>TEXT(Ecom[[#This Row],[Dates]],"YYYY")</f>
        <v>2025</v>
      </c>
      <c r="T3171" s="16"/>
    </row>
    <row r="3172" spans="1:20" x14ac:dyDescent="0.25">
      <c r="A3172" t="s">
        <v>13</v>
      </c>
      <c r="B3172" s="16">
        <v>45725</v>
      </c>
      <c r="C3172" t="s">
        <v>14</v>
      </c>
      <c r="D3172" t="s">
        <v>15</v>
      </c>
      <c r="E3172" t="s">
        <v>90</v>
      </c>
      <c r="F3172" t="s">
        <v>91</v>
      </c>
      <c r="G3172">
        <v>29203</v>
      </c>
      <c r="H3172" t="s">
        <v>18</v>
      </c>
      <c r="I3172" t="s">
        <v>26</v>
      </c>
      <c r="J3172" t="s">
        <v>37</v>
      </c>
      <c r="K3172" s="6">
        <v>23.88</v>
      </c>
      <c r="L3172">
        <v>6</v>
      </c>
      <c r="M3172">
        <v>0</v>
      </c>
      <c r="N3172" s="6">
        <v>11.223599999999999</v>
      </c>
      <c r="O3172" t="str">
        <f t="shared" si="147"/>
        <v/>
      </c>
      <c r="P3172" s="6">
        <f t="shared" si="148"/>
        <v>185.15933333333331</v>
      </c>
      <c r="Q3172">
        <f t="shared" si="149"/>
        <v>213.49437607789318</v>
      </c>
      <c r="R3172" s="16" t="str">
        <f>TEXT(Ecom[[#This Row],[Dates]],"mmm")</f>
        <v>Mar</v>
      </c>
      <c r="S3172" s="16" t="str">
        <f>TEXT(Ecom[[#This Row],[Dates]],"YYYY")</f>
        <v>2025</v>
      </c>
      <c r="T3172" s="16"/>
    </row>
    <row r="3173" spans="1:20" x14ac:dyDescent="0.25">
      <c r="A3173" t="s">
        <v>28</v>
      </c>
      <c r="B3173" s="16">
        <v>46130</v>
      </c>
      <c r="C3173" t="s">
        <v>14</v>
      </c>
      <c r="D3173" t="s">
        <v>15</v>
      </c>
      <c r="E3173" t="s">
        <v>79</v>
      </c>
      <c r="F3173" t="s">
        <v>65</v>
      </c>
      <c r="G3173">
        <v>60623</v>
      </c>
      <c r="H3173" t="s">
        <v>47</v>
      </c>
      <c r="I3173" t="s">
        <v>26</v>
      </c>
      <c r="J3173" t="s">
        <v>37</v>
      </c>
      <c r="K3173" s="6">
        <v>3.1680000000000001</v>
      </c>
      <c r="L3173">
        <v>2</v>
      </c>
      <c r="M3173">
        <v>0.8</v>
      </c>
      <c r="N3173" s="6">
        <v>-4.7519999999999998</v>
      </c>
      <c r="O3173">
        <f t="shared" si="147"/>
        <v>-4.7519999999999998</v>
      </c>
      <c r="P3173" s="6">
        <f t="shared" si="148"/>
        <v>181.66333333333333</v>
      </c>
      <c r="Q3173">
        <f t="shared" si="149"/>
        <v>221.2513033764497</v>
      </c>
      <c r="R3173" s="16" t="str">
        <f>TEXT(Ecom[[#This Row],[Dates]],"mmm")</f>
        <v>Apr</v>
      </c>
      <c r="S3173" s="16" t="str">
        <f>TEXT(Ecom[[#This Row],[Dates]],"YYYY")</f>
        <v>2026</v>
      </c>
      <c r="T3173" s="16"/>
    </row>
    <row r="3174" spans="1:20" x14ac:dyDescent="0.25">
      <c r="A3174" t="s">
        <v>28</v>
      </c>
      <c r="B3174" s="16">
        <v>46226</v>
      </c>
      <c r="C3174" t="s">
        <v>14</v>
      </c>
      <c r="D3174" t="s">
        <v>15</v>
      </c>
      <c r="E3174" t="s">
        <v>79</v>
      </c>
      <c r="F3174" t="s">
        <v>65</v>
      </c>
      <c r="G3174">
        <v>60623</v>
      </c>
      <c r="H3174" t="s">
        <v>47</v>
      </c>
      <c r="I3174" t="s">
        <v>19</v>
      </c>
      <c r="J3174" t="s">
        <v>21</v>
      </c>
      <c r="K3174" s="6">
        <v>528.42999999999995</v>
      </c>
      <c r="L3174">
        <v>5</v>
      </c>
      <c r="M3174">
        <v>0.3</v>
      </c>
      <c r="N3174" s="6">
        <v>0</v>
      </c>
      <c r="O3174" t="str">
        <f t="shared" si="147"/>
        <v/>
      </c>
      <c r="P3174" s="6">
        <f t="shared" si="148"/>
        <v>241.22733333333335</v>
      </c>
      <c r="Q3174">
        <f t="shared" si="149"/>
        <v>223.36403208116465</v>
      </c>
      <c r="R3174" s="16" t="str">
        <f>TEXT(Ecom[[#This Row],[Dates]],"mmm")</f>
        <v>Jul</v>
      </c>
      <c r="S3174" s="16" t="str">
        <f>TEXT(Ecom[[#This Row],[Dates]],"YYYY")</f>
        <v>2026</v>
      </c>
      <c r="T3174" s="16"/>
    </row>
    <row r="3175" spans="1:20" x14ac:dyDescent="0.25">
      <c r="A3175" t="s">
        <v>28</v>
      </c>
      <c r="B3175" s="16">
        <v>46350</v>
      </c>
      <c r="C3175" t="s">
        <v>14</v>
      </c>
      <c r="D3175" t="s">
        <v>15</v>
      </c>
      <c r="E3175" t="s">
        <v>79</v>
      </c>
      <c r="F3175" t="s">
        <v>65</v>
      </c>
      <c r="G3175">
        <v>60623</v>
      </c>
      <c r="H3175" t="s">
        <v>47</v>
      </c>
      <c r="I3175" t="s">
        <v>26</v>
      </c>
      <c r="J3175" t="s">
        <v>34</v>
      </c>
      <c r="K3175" s="6">
        <v>13.391999999999999</v>
      </c>
      <c r="L3175">
        <v>3</v>
      </c>
      <c r="M3175">
        <v>0.2</v>
      </c>
      <c r="N3175" s="6">
        <v>1.5065999999999999</v>
      </c>
      <c r="O3175" t="str">
        <f t="shared" si="147"/>
        <v/>
      </c>
      <c r="P3175" s="6">
        <f t="shared" si="148"/>
        <v>125.28000000000002</v>
      </c>
      <c r="Q3175">
        <f t="shared" si="149"/>
        <v>107.85591739737616</v>
      </c>
      <c r="R3175" s="16" t="str">
        <f>TEXT(Ecom[[#This Row],[Dates]],"mmm")</f>
        <v>Nov</v>
      </c>
      <c r="S3175" s="16" t="str">
        <f>TEXT(Ecom[[#This Row],[Dates]],"YYYY")</f>
        <v>2026</v>
      </c>
      <c r="T3175" s="16"/>
    </row>
    <row r="3176" spans="1:20" x14ac:dyDescent="0.25">
      <c r="A3176" t="s">
        <v>28</v>
      </c>
      <c r="B3176" s="16">
        <v>45749</v>
      </c>
      <c r="C3176" t="s">
        <v>14</v>
      </c>
      <c r="D3176" t="s">
        <v>15</v>
      </c>
      <c r="E3176" t="s">
        <v>140</v>
      </c>
      <c r="F3176" t="s">
        <v>70</v>
      </c>
      <c r="G3176">
        <v>48227</v>
      </c>
      <c r="H3176" t="s">
        <v>47</v>
      </c>
      <c r="I3176" t="s">
        <v>26</v>
      </c>
      <c r="J3176" t="s">
        <v>34</v>
      </c>
      <c r="K3176" s="6">
        <v>181.86</v>
      </c>
      <c r="L3176">
        <v>7</v>
      </c>
      <c r="M3176">
        <v>0</v>
      </c>
      <c r="N3176" s="6">
        <v>50.9208</v>
      </c>
      <c r="O3176" t="str">
        <f t="shared" si="147"/>
        <v/>
      </c>
      <c r="P3176" s="6">
        <f t="shared" si="148"/>
        <v>136.81066666666666</v>
      </c>
      <c r="Q3176">
        <f t="shared" si="149"/>
        <v>69.458937131282141</v>
      </c>
      <c r="R3176" s="16" t="str">
        <f>TEXT(Ecom[[#This Row],[Dates]],"mmm")</f>
        <v>Apr</v>
      </c>
      <c r="S3176" s="16" t="str">
        <f>TEXT(Ecom[[#This Row],[Dates]],"YYYY")</f>
        <v>2025</v>
      </c>
      <c r="T3176" s="16"/>
    </row>
    <row r="3177" spans="1:20" x14ac:dyDescent="0.25">
      <c r="A3177" t="s">
        <v>28</v>
      </c>
      <c r="B3177" s="16">
        <v>45859</v>
      </c>
      <c r="C3177" t="s">
        <v>14</v>
      </c>
      <c r="D3177" t="s">
        <v>15</v>
      </c>
      <c r="E3177" t="s">
        <v>388</v>
      </c>
      <c r="F3177" t="s">
        <v>98</v>
      </c>
      <c r="G3177">
        <v>80525</v>
      </c>
      <c r="H3177" t="s">
        <v>25</v>
      </c>
      <c r="I3177" t="s">
        <v>19</v>
      </c>
      <c r="J3177" t="s">
        <v>20</v>
      </c>
      <c r="K3177" s="6">
        <v>180.58799999999999</v>
      </c>
      <c r="L3177">
        <v>2</v>
      </c>
      <c r="M3177">
        <v>0.7</v>
      </c>
      <c r="N3177" s="6">
        <v>-240.78399999999999</v>
      </c>
      <c r="O3177">
        <f t="shared" si="147"/>
        <v>-240.78399999999999</v>
      </c>
      <c r="P3177" s="6">
        <f t="shared" si="148"/>
        <v>82.444000000000003</v>
      </c>
      <c r="Q3177">
        <f t="shared" si="149"/>
        <v>70.721999008114167</v>
      </c>
      <c r="R3177" s="16" t="str">
        <f>TEXT(Ecom[[#This Row],[Dates]],"mmm")</f>
        <v>Jul</v>
      </c>
      <c r="S3177" s="16" t="str">
        <f>TEXT(Ecom[[#This Row],[Dates]],"YYYY")</f>
        <v>2025</v>
      </c>
      <c r="T3177" s="16"/>
    </row>
    <row r="3178" spans="1:20" x14ac:dyDescent="0.25">
      <c r="A3178" t="s">
        <v>28</v>
      </c>
      <c r="B3178" s="16">
        <v>46326</v>
      </c>
      <c r="C3178" t="s">
        <v>14</v>
      </c>
      <c r="D3178" t="s">
        <v>15</v>
      </c>
      <c r="E3178" t="s">
        <v>388</v>
      </c>
      <c r="F3178" t="s">
        <v>98</v>
      </c>
      <c r="G3178">
        <v>80525</v>
      </c>
      <c r="H3178" t="s">
        <v>25</v>
      </c>
      <c r="I3178" t="s">
        <v>35</v>
      </c>
      <c r="J3178" t="s">
        <v>59</v>
      </c>
      <c r="K3178" s="6">
        <v>47.984000000000002</v>
      </c>
      <c r="L3178">
        <v>2</v>
      </c>
      <c r="M3178">
        <v>0.2</v>
      </c>
      <c r="N3178" s="6">
        <v>0.5998</v>
      </c>
      <c r="O3178" t="str">
        <f t="shared" si="147"/>
        <v/>
      </c>
      <c r="P3178" s="6">
        <f t="shared" si="148"/>
        <v>29.227999999999998</v>
      </c>
      <c r="Q3178">
        <f t="shared" si="149"/>
        <v>63.28380390776961</v>
      </c>
      <c r="R3178" s="16" t="str">
        <f>TEXT(Ecom[[#This Row],[Dates]],"mmm")</f>
        <v>Oct</v>
      </c>
      <c r="S3178" s="16" t="str">
        <f>TEXT(Ecom[[#This Row],[Dates]],"YYYY")</f>
        <v>2026</v>
      </c>
      <c r="T3178" s="16"/>
    </row>
    <row r="3179" spans="1:20" x14ac:dyDescent="0.25">
      <c r="A3179" t="s">
        <v>168</v>
      </c>
      <c r="B3179" s="16">
        <v>46118</v>
      </c>
      <c r="C3179" t="s">
        <v>14</v>
      </c>
      <c r="D3179" t="s">
        <v>15</v>
      </c>
      <c r="E3179" t="s">
        <v>75</v>
      </c>
      <c r="F3179" t="s">
        <v>76</v>
      </c>
      <c r="G3179">
        <v>10024</v>
      </c>
      <c r="H3179" t="s">
        <v>57</v>
      </c>
      <c r="I3179" t="s">
        <v>26</v>
      </c>
      <c r="J3179" t="s">
        <v>41</v>
      </c>
      <c r="K3179" s="6">
        <v>18.760000000000002</v>
      </c>
      <c r="L3179">
        <v>2</v>
      </c>
      <c r="M3179">
        <v>0</v>
      </c>
      <c r="N3179" s="6">
        <v>9.0047999999999995</v>
      </c>
      <c r="O3179" t="str">
        <f t="shared" si="147"/>
        <v/>
      </c>
      <c r="P3179" s="6">
        <f t="shared" si="148"/>
        <v>32.793333333333329</v>
      </c>
      <c r="Q3179">
        <f t="shared" si="149"/>
        <v>39.97691963750713</v>
      </c>
      <c r="R3179" s="16" t="str">
        <f>TEXT(Ecom[[#This Row],[Dates]],"mmm")</f>
        <v>Apr</v>
      </c>
      <c r="S3179" s="16" t="str">
        <f>TEXT(Ecom[[#This Row],[Dates]],"YYYY")</f>
        <v>2026</v>
      </c>
      <c r="T3179" s="16"/>
    </row>
    <row r="3180" spans="1:20" x14ac:dyDescent="0.25">
      <c r="A3180" t="s">
        <v>28</v>
      </c>
      <c r="B3180" s="16">
        <v>45724</v>
      </c>
      <c r="C3180" t="s">
        <v>22</v>
      </c>
      <c r="D3180" t="s">
        <v>15</v>
      </c>
      <c r="E3180" t="s">
        <v>75</v>
      </c>
      <c r="F3180" t="s">
        <v>76</v>
      </c>
      <c r="G3180">
        <v>10011</v>
      </c>
      <c r="H3180" t="s">
        <v>57</v>
      </c>
      <c r="I3180" t="s">
        <v>19</v>
      </c>
      <c r="J3180" t="s">
        <v>33</v>
      </c>
      <c r="K3180" s="6">
        <v>20.94</v>
      </c>
      <c r="L3180">
        <v>3</v>
      </c>
      <c r="M3180">
        <v>0</v>
      </c>
      <c r="N3180" s="6">
        <v>6.0726000000000004</v>
      </c>
      <c r="O3180" t="str">
        <f t="shared" si="147"/>
        <v/>
      </c>
      <c r="P3180" s="6">
        <f t="shared" si="148"/>
        <v>111.50666666666666</v>
      </c>
      <c r="Q3180">
        <f t="shared" si="149"/>
        <v>84.262404624987923</v>
      </c>
      <c r="R3180" s="16" t="str">
        <f>TEXT(Ecom[[#This Row],[Dates]],"mmm")</f>
        <v>Mar</v>
      </c>
      <c r="S3180" s="16" t="str">
        <f>TEXT(Ecom[[#This Row],[Dates]],"YYYY")</f>
        <v>2025</v>
      </c>
      <c r="T3180" s="16"/>
    </row>
    <row r="3181" spans="1:20" x14ac:dyDescent="0.25">
      <c r="A3181" t="s">
        <v>28</v>
      </c>
      <c r="B3181" s="16">
        <v>45666</v>
      </c>
      <c r="C3181" t="s">
        <v>22</v>
      </c>
      <c r="D3181" t="s">
        <v>15</v>
      </c>
      <c r="E3181" t="s">
        <v>75</v>
      </c>
      <c r="F3181" t="s">
        <v>76</v>
      </c>
      <c r="G3181">
        <v>10011</v>
      </c>
      <c r="H3181" t="s">
        <v>57</v>
      </c>
      <c r="I3181" t="s">
        <v>19</v>
      </c>
      <c r="J3181" t="s">
        <v>33</v>
      </c>
      <c r="K3181" s="6">
        <v>58.68</v>
      </c>
      <c r="L3181">
        <v>2</v>
      </c>
      <c r="M3181">
        <v>0</v>
      </c>
      <c r="N3181" s="6">
        <v>18.190799999999999</v>
      </c>
      <c r="O3181" t="str">
        <f t="shared" si="147"/>
        <v/>
      </c>
      <c r="P3181" s="6">
        <f t="shared" si="148"/>
        <v>107.74</v>
      </c>
      <c r="Q3181">
        <f t="shared" si="149"/>
        <v>101.41560950786547</v>
      </c>
      <c r="R3181" s="16" t="str">
        <f>TEXT(Ecom[[#This Row],[Dates]],"mmm")</f>
        <v>Jan</v>
      </c>
      <c r="S3181" s="16" t="str">
        <f>TEXT(Ecom[[#This Row],[Dates]],"YYYY")</f>
        <v>2025</v>
      </c>
      <c r="T3181" s="16"/>
    </row>
    <row r="3182" spans="1:20" x14ac:dyDescent="0.25">
      <c r="A3182" t="s">
        <v>28</v>
      </c>
      <c r="B3182" s="16">
        <v>45956</v>
      </c>
      <c r="C3182" t="s">
        <v>22</v>
      </c>
      <c r="D3182" t="s">
        <v>15</v>
      </c>
      <c r="E3182" t="s">
        <v>75</v>
      </c>
      <c r="F3182" t="s">
        <v>76</v>
      </c>
      <c r="G3182">
        <v>10011</v>
      </c>
      <c r="H3182" t="s">
        <v>57</v>
      </c>
      <c r="I3182" t="s">
        <v>26</v>
      </c>
      <c r="J3182" t="s">
        <v>38</v>
      </c>
      <c r="K3182" s="6">
        <v>254.9</v>
      </c>
      <c r="L3182">
        <v>5</v>
      </c>
      <c r="M3182">
        <v>0</v>
      </c>
      <c r="N3182" s="6">
        <v>68.822999999999993</v>
      </c>
      <c r="O3182" t="str">
        <f t="shared" si="147"/>
        <v/>
      </c>
      <c r="P3182" s="6">
        <f t="shared" si="148"/>
        <v>363.72</v>
      </c>
      <c r="Q3182">
        <f t="shared" si="149"/>
        <v>285.45966909789809</v>
      </c>
      <c r="R3182" s="16" t="str">
        <f>TEXT(Ecom[[#This Row],[Dates]],"mmm")</f>
        <v>Oct</v>
      </c>
      <c r="S3182" s="16" t="str">
        <f>TEXT(Ecom[[#This Row],[Dates]],"YYYY")</f>
        <v>2025</v>
      </c>
      <c r="T3182" s="16"/>
    </row>
    <row r="3183" spans="1:20" x14ac:dyDescent="0.25">
      <c r="A3183" t="s">
        <v>13</v>
      </c>
      <c r="B3183" s="16">
        <v>46115</v>
      </c>
      <c r="C3183" t="s">
        <v>22</v>
      </c>
      <c r="D3183" t="s">
        <v>15</v>
      </c>
      <c r="E3183" t="s">
        <v>90</v>
      </c>
      <c r="F3183" t="s">
        <v>248</v>
      </c>
      <c r="G3183">
        <v>21044</v>
      </c>
      <c r="H3183" t="s">
        <v>57</v>
      </c>
      <c r="I3183" t="s">
        <v>26</v>
      </c>
      <c r="J3183" t="s">
        <v>37</v>
      </c>
      <c r="K3183" s="6">
        <v>9.64</v>
      </c>
      <c r="L3183">
        <v>2</v>
      </c>
      <c r="M3183">
        <v>0</v>
      </c>
      <c r="N3183" s="6">
        <v>4.4344000000000001</v>
      </c>
      <c r="O3183" t="str">
        <f t="shared" si="147"/>
        <v/>
      </c>
      <c r="P3183" s="6">
        <f t="shared" si="148"/>
        <v>823.13333333333333</v>
      </c>
      <c r="Q3183">
        <f t="shared" si="149"/>
        <v>541.60588993733711</v>
      </c>
      <c r="R3183" s="16" t="str">
        <f>TEXT(Ecom[[#This Row],[Dates]],"mmm")</f>
        <v>Apr</v>
      </c>
      <c r="S3183" s="16" t="str">
        <f>TEXT(Ecom[[#This Row],[Dates]],"YYYY")</f>
        <v>2026</v>
      </c>
      <c r="T3183" s="16"/>
    </row>
    <row r="3184" spans="1:20" x14ac:dyDescent="0.25">
      <c r="A3184" t="s">
        <v>13</v>
      </c>
      <c r="B3184" s="16">
        <v>45938</v>
      </c>
      <c r="C3184" t="s">
        <v>22</v>
      </c>
      <c r="D3184" t="s">
        <v>15</v>
      </c>
      <c r="E3184" t="s">
        <v>90</v>
      </c>
      <c r="F3184" t="s">
        <v>248</v>
      </c>
      <c r="G3184">
        <v>21044</v>
      </c>
      <c r="H3184" t="s">
        <v>57</v>
      </c>
      <c r="I3184" t="s">
        <v>35</v>
      </c>
      <c r="J3184" t="s">
        <v>59</v>
      </c>
      <c r="K3184" s="6">
        <v>826.62</v>
      </c>
      <c r="L3184">
        <v>3</v>
      </c>
      <c r="M3184">
        <v>0</v>
      </c>
      <c r="N3184" s="6">
        <v>355.44659999999999</v>
      </c>
      <c r="O3184" t="str">
        <f t="shared" si="147"/>
        <v/>
      </c>
      <c r="P3184" s="6">
        <f t="shared" si="148"/>
        <v>1001.3800000000001</v>
      </c>
      <c r="Q3184">
        <f t="shared" si="149"/>
        <v>599.78779859892791</v>
      </c>
      <c r="R3184" s="16" t="str">
        <f>TEXT(Ecom[[#This Row],[Dates]],"mmm")</f>
        <v>Oct</v>
      </c>
      <c r="S3184" s="16" t="str">
        <f>TEXT(Ecom[[#This Row],[Dates]],"YYYY")</f>
        <v>2025</v>
      </c>
      <c r="T3184" s="16"/>
    </row>
    <row r="3185" spans="1:20" x14ac:dyDescent="0.25">
      <c r="A3185" t="s">
        <v>13</v>
      </c>
      <c r="B3185" s="16">
        <v>46243</v>
      </c>
      <c r="C3185" t="s">
        <v>22</v>
      </c>
      <c r="D3185" t="s">
        <v>15</v>
      </c>
      <c r="E3185" t="s">
        <v>90</v>
      </c>
      <c r="F3185" t="s">
        <v>248</v>
      </c>
      <c r="G3185">
        <v>21044</v>
      </c>
      <c r="H3185" t="s">
        <v>57</v>
      </c>
      <c r="I3185" t="s">
        <v>26</v>
      </c>
      <c r="J3185" t="s">
        <v>32</v>
      </c>
      <c r="K3185" s="6">
        <v>1633.14</v>
      </c>
      <c r="L3185">
        <v>9</v>
      </c>
      <c r="M3185">
        <v>0</v>
      </c>
      <c r="N3185" s="6">
        <v>473.61059999999998</v>
      </c>
      <c r="O3185" t="str">
        <f t="shared" si="147"/>
        <v/>
      </c>
      <c r="P3185" s="6">
        <f t="shared" si="148"/>
        <v>734.52199999999993</v>
      </c>
      <c r="Q3185">
        <f t="shared" si="149"/>
        <v>675.00568951193407</v>
      </c>
      <c r="R3185" s="16" t="str">
        <f>TEXT(Ecom[[#This Row],[Dates]],"mmm")</f>
        <v>Aug</v>
      </c>
      <c r="S3185" s="16" t="str">
        <f>TEXT(Ecom[[#This Row],[Dates]],"YYYY")</f>
        <v>2026</v>
      </c>
      <c r="T3185" s="16"/>
    </row>
    <row r="3186" spans="1:20" x14ac:dyDescent="0.25">
      <c r="A3186" t="s">
        <v>13</v>
      </c>
      <c r="B3186" s="16">
        <v>45948</v>
      </c>
      <c r="C3186" t="s">
        <v>22</v>
      </c>
      <c r="D3186" t="s">
        <v>15</v>
      </c>
      <c r="E3186" t="s">
        <v>90</v>
      </c>
      <c r="F3186" t="s">
        <v>248</v>
      </c>
      <c r="G3186">
        <v>21044</v>
      </c>
      <c r="H3186" t="s">
        <v>57</v>
      </c>
      <c r="I3186" t="s">
        <v>26</v>
      </c>
      <c r="J3186" t="s">
        <v>32</v>
      </c>
      <c r="K3186" s="6">
        <v>544.38</v>
      </c>
      <c r="L3186">
        <v>3</v>
      </c>
      <c r="M3186">
        <v>0</v>
      </c>
      <c r="N3186" s="6">
        <v>157.87020000000001</v>
      </c>
      <c r="O3186" t="str">
        <f t="shared" si="147"/>
        <v/>
      </c>
      <c r="P3186" s="6">
        <f t="shared" si="148"/>
        <v>214.92600000000002</v>
      </c>
      <c r="Q3186">
        <f t="shared" si="149"/>
        <v>493.47350217683083</v>
      </c>
      <c r="R3186" s="16" t="str">
        <f>TEXT(Ecom[[#This Row],[Dates]],"mmm")</f>
        <v>Oct</v>
      </c>
      <c r="S3186" s="16" t="str">
        <f>TEXT(Ecom[[#This Row],[Dates]],"YYYY")</f>
        <v>2025</v>
      </c>
      <c r="T3186" s="16"/>
    </row>
    <row r="3187" spans="1:20" x14ac:dyDescent="0.25">
      <c r="A3187" t="s">
        <v>62</v>
      </c>
      <c r="B3187" s="16">
        <v>45795</v>
      </c>
      <c r="C3187" t="s">
        <v>22</v>
      </c>
      <c r="D3187" t="s">
        <v>15</v>
      </c>
      <c r="E3187" t="s">
        <v>61</v>
      </c>
      <c r="F3187" t="s">
        <v>46</v>
      </c>
      <c r="G3187">
        <v>77041</v>
      </c>
      <c r="H3187" t="s">
        <v>47</v>
      </c>
      <c r="I3187" t="s">
        <v>26</v>
      </c>
      <c r="J3187" t="s">
        <v>37</v>
      </c>
      <c r="K3187" s="6">
        <v>26.045999999999999</v>
      </c>
      <c r="L3187">
        <v>3</v>
      </c>
      <c r="M3187">
        <v>0.8</v>
      </c>
      <c r="N3187" s="6">
        <v>-44.278199999999998</v>
      </c>
      <c r="O3187">
        <f t="shared" si="147"/>
        <v>-44.278199999999998</v>
      </c>
      <c r="P3187" s="6">
        <f t="shared" si="148"/>
        <v>56.776000000000003</v>
      </c>
      <c r="Q3187">
        <f t="shared" si="149"/>
        <v>417.08205418438541</v>
      </c>
      <c r="R3187" s="16" t="str">
        <f>TEXT(Ecom[[#This Row],[Dates]],"mmm")</f>
        <v>May</v>
      </c>
      <c r="S3187" s="16" t="str">
        <f>TEXT(Ecom[[#This Row],[Dates]],"YYYY")</f>
        <v>2025</v>
      </c>
      <c r="T3187" s="16"/>
    </row>
    <row r="3188" spans="1:20" x14ac:dyDescent="0.25">
      <c r="A3188" t="s">
        <v>62</v>
      </c>
      <c r="B3188" s="16">
        <v>45843</v>
      </c>
      <c r="C3188" t="s">
        <v>22</v>
      </c>
      <c r="D3188" t="s">
        <v>15</v>
      </c>
      <c r="E3188" t="s">
        <v>61</v>
      </c>
      <c r="F3188" t="s">
        <v>46</v>
      </c>
      <c r="G3188">
        <v>77041</v>
      </c>
      <c r="H3188" t="s">
        <v>47</v>
      </c>
      <c r="I3188" t="s">
        <v>26</v>
      </c>
      <c r="J3188" t="s">
        <v>60</v>
      </c>
      <c r="K3188" s="6">
        <v>74.352000000000004</v>
      </c>
      <c r="L3188">
        <v>3</v>
      </c>
      <c r="M3188">
        <v>0.2</v>
      </c>
      <c r="N3188" s="6">
        <v>26.9526</v>
      </c>
      <c r="O3188" t="str">
        <f t="shared" si="147"/>
        <v/>
      </c>
      <c r="P3188" s="6">
        <f t="shared" si="148"/>
        <v>49.344000000000001</v>
      </c>
      <c r="Q3188">
        <f t="shared" si="149"/>
        <v>85.659967367104073</v>
      </c>
      <c r="R3188" s="16" t="str">
        <f>TEXT(Ecom[[#This Row],[Dates]],"mmm")</f>
        <v>Jul</v>
      </c>
      <c r="S3188" s="16" t="str">
        <f>TEXT(Ecom[[#This Row],[Dates]],"YYYY")</f>
        <v>2025</v>
      </c>
      <c r="T3188" s="16"/>
    </row>
    <row r="3189" spans="1:20" x14ac:dyDescent="0.25">
      <c r="A3189" t="s">
        <v>28</v>
      </c>
      <c r="B3189" s="16">
        <v>46020</v>
      </c>
      <c r="C3189" t="s">
        <v>22</v>
      </c>
      <c r="D3189" t="s">
        <v>15</v>
      </c>
      <c r="E3189" t="s">
        <v>165</v>
      </c>
      <c r="F3189" t="s">
        <v>166</v>
      </c>
      <c r="G3189">
        <v>1852</v>
      </c>
      <c r="H3189" t="s">
        <v>57</v>
      </c>
      <c r="I3189" t="s">
        <v>35</v>
      </c>
      <c r="J3189" t="s">
        <v>36</v>
      </c>
      <c r="K3189" s="6">
        <v>69.930000000000007</v>
      </c>
      <c r="L3189">
        <v>7</v>
      </c>
      <c r="M3189">
        <v>0</v>
      </c>
      <c r="N3189" s="6">
        <v>32.1678</v>
      </c>
      <c r="O3189" t="str">
        <f t="shared" si="147"/>
        <v/>
      </c>
      <c r="P3189" s="6">
        <f t="shared" si="148"/>
        <v>31.536000000000001</v>
      </c>
      <c r="Q3189">
        <f t="shared" si="149"/>
        <v>28.073535675673867</v>
      </c>
      <c r="R3189" s="16" t="str">
        <f>TEXT(Ecom[[#This Row],[Dates]],"mmm")</f>
        <v>Dec</v>
      </c>
      <c r="S3189" s="16" t="str">
        <f>TEXT(Ecom[[#This Row],[Dates]],"YYYY")</f>
        <v>2025</v>
      </c>
      <c r="T3189" s="16"/>
    </row>
    <row r="3190" spans="1:20" x14ac:dyDescent="0.25">
      <c r="A3190" t="s">
        <v>13</v>
      </c>
      <c r="B3190" s="16">
        <v>45720</v>
      </c>
      <c r="C3190" t="s">
        <v>22</v>
      </c>
      <c r="D3190" t="s">
        <v>15</v>
      </c>
      <c r="E3190" t="s">
        <v>440</v>
      </c>
      <c r="F3190" t="s">
        <v>24</v>
      </c>
      <c r="G3190">
        <v>95695</v>
      </c>
      <c r="H3190" t="s">
        <v>25</v>
      </c>
      <c r="I3190" t="s">
        <v>26</v>
      </c>
      <c r="J3190" t="s">
        <v>27</v>
      </c>
      <c r="K3190" s="6">
        <v>3.75</v>
      </c>
      <c r="L3190">
        <v>1</v>
      </c>
      <c r="M3190">
        <v>0</v>
      </c>
      <c r="N3190" s="6">
        <v>1.8</v>
      </c>
      <c r="O3190" t="str">
        <f t="shared" si="147"/>
        <v/>
      </c>
      <c r="P3190" s="6">
        <f t="shared" si="148"/>
        <v>12.450000000000001</v>
      </c>
      <c r="Q3190">
        <f t="shared" si="149"/>
        <v>27.027096181425044</v>
      </c>
      <c r="R3190" s="16" t="str">
        <f>TEXT(Ecom[[#This Row],[Dates]],"mmm")</f>
        <v>Mar</v>
      </c>
      <c r="S3190" s="16" t="str">
        <f>TEXT(Ecom[[#This Row],[Dates]],"YYYY")</f>
        <v>2025</v>
      </c>
      <c r="T3190" s="16"/>
    </row>
    <row r="3191" spans="1:20" x14ac:dyDescent="0.25">
      <c r="A3191" t="s">
        <v>13</v>
      </c>
      <c r="B3191" s="16">
        <v>45820</v>
      </c>
      <c r="C3191" t="s">
        <v>22</v>
      </c>
      <c r="D3191" t="s">
        <v>15</v>
      </c>
      <c r="E3191" t="s">
        <v>440</v>
      </c>
      <c r="F3191" t="s">
        <v>24</v>
      </c>
      <c r="G3191">
        <v>95695</v>
      </c>
      <c r="H3191" t="s">
        <v>25</v>
      </c>
      <c r="I3191" t="s">
        <v>26</v>
      </c>
      <c r="J3191" t="s">
        <v>37</v>
      </c>
      <c r="K3191" s="6">
        <v>20.928000000000001</v>
      </c>
      <c r="L3191">
        <v>4</v>
      </c>
      <c r="M3191">
        <v>0.2</v>
      </c>
      <c r="N3191" s="6">
        <v>7.5864000000000003</v>
      </c>
      <c r="O3191" t="str">
        <f t="shared" si="147"/>
        <v/>
      </c>
      <c r="P3191" s="6">
        <f t="shared" si="148"/>
        <v>33.196666666666665</v>
      </c>
      <c r="Q3191">
        <f t="shared" si="149"/>
        <v>19.89959513081536</v>
      </c>
      <c r="R3191" s="16" t="str">
        <f>TEXT(Ecom[[#This Row],[Dates]],"mmm")</f>
        <v>Jun</v>
      </c>
      <c r="S3191" s="16" t="str">
        <f>TEXT(Ecom[[#This Row],[Dates]],"YYYY")</f>
        <v>2025</v>
      </c>
      <c r="T3191" s="16"/>
    </row>
    <row r="3192" spans="1:20" x14ac:dyDescent="0.25">
      <c r="A3192" t="s">
        <v>28</v>
      </c>
      <c r="B3192" s="16">
        <v>45885</v>
      </c>
      <c r="C3192" t="s">
        <v>44</v>
      </c>
      <c r="D3192" t="s">
        <v>15</v>
      </c>
      <c r="E3192" t="s">
        <v>79</v>
      </c>
      <c r="F3192" t="s">
        <v>65</v>
      </c>
      <c r="G3192">
        <v>60610</v>
      </c>
      <c r="H3192" t="s">
        <v>47</v>
      </c>
      <c r="I3192" t="s">
        <v>26</v>
      </c>
      <c r="J3192" t="s">
        <v>32</v>
      </c>
      <c r="K3192" s="6">
        <v>12.672000000000001</v>
      </c>
      <c r="L3192">
        <v>3</v>
      </c>
      <c r="M3192">
        <v>0.2</v>
      </c>
      <c r="N3192" s="6">
        <v>-3.1680000000000001</v>
      </c>
      <c r="O3192">
        <f t="shared" si="147"/>
        <v>-3.1680000000000001</v>
      </c>
      <c r="P3192" s="6">
        <f t="shared" si="148"/>
        <v>28.343999999999998</v>
      </c>
      <c r="Q3192">
        <f t="shared" si="149"/>
        <v>22.791143536551729</v>
      </c>
      <c r="R3192" s="16" t="str">
        <f>TEXT(Ecom[[#This Row],[Dates]],"mmm")</f>
        <v>Aug</v>
      </c>
      <c r="S3192" s="16" t="str">
        <f>TEXT(Ecom[[#This Row],[Dates]],"YYYY")</f>
        <v>2025</v>
      </c>
      <c r="T3192" s="16"/>
    </row>
    <row r="3193" spans="1:20" x14ac:dyDescent="0.25">
      <c r="A3193" t="s">
        <v>28</v>
      </c>
      <c r="B3193" s="16">
        <v>46268</v>
      </c>
      <c r="C3193" t="s">
        <v>22</v>
      </c>
      <c r="D3193" t="s">
        <v>15</v>
      </c>
      <c r="E3193" t="s">
        <v>75</v>
      </c>
      <c r="F3193" t="s">
        <v>76</v>
      </c>
      <c r="G3193">
        <v>10035</v>
      </c>
      <c r="H3193" t="s">
        <v>57</v>
      </c>
      <c r="I3193" t="s">
        <v>35</v>
      </c>
      <c r="J3193" t="s">
        <v>36</v>
      </c>
      <c r="K3193" s="6">
        <v>65.989999999999995</v>
      </c>
      <c r="L3193">
        <v>1</v>
      </c>
      <c r="M3193">
        <v>0</v>
      </c>
      <c r="N3193" s="6">
        <v>17.157399999999999</v>
      </c>
      <c r="O3193" t="str">
        <f t="shared" si="147"/>
        <v/>
      </c>
      <c r="P3193" s="6">
        <f t="shared" si="148"/>
        <v>25.335999999999999</v>
      </c>
      <c r="Q3193">
        <f t="shared" si="149"/>
        <v>26.004030015307951</v>
      </c>
      <c r="R3193" s="16" t="str">
        <f>TEXT(Ecom[[#This Row],[Dates]],"mmm")</f>
        <v>Sep</v>
      </c>
      <c r="S3193" s="16" t="str">
        <f>TEXT(Ecom[[#This Row],[Dates]],"YYYY")</f>
        <v>2026</v>
      </c>
      <c r="T3193" s="16"/>
    </row>
    <row r="3194" spans="1:20" x14ac:dyDescent="0.25">
      <c r="A3194" t="s">
        <v>28</v>
      </c>
      <c r="B3194" s="16">
        <v>45963</v>
      </c>
      <c r="C3194" t="s">
        <v>22</v>
      </c>
      <c r="D3194" t="s">
        <v>15</v>
      </c>
      <c r="E3194" t="s">
        <v>441</v>
      </c>
      <c r="F3194" t="s">
        <v>46</v>
      </c>
      <c r="G3194">
        <v>77489</v>
      </c>
      <c r="H3194" t="s">
        <v>47</v>
      </c>
      <c r="I3194" t="s">
        <v>26</v>
      </c>
      <c r="J3194" t="s">
        <v>37</v>
      </c>
      <c r="K3194" s="6">
        <v>6.37</v>
      </c>
      <c r="L3194">
        <v>7</v>
      </c>
      <c r="M3194">
        <v>0.8</v>
      </c>
      <c r="N3194" s="6">
        <v>-9.5549999999999997</v>
      </c>
      <c r="O3194">
        <f t="shared" si="147"/>
        <v>-9.5549999999999997</v>
      </c>
      <c r="P3194" s="6">
        <f t="shared" si="148"/>
        <v>13.707333333333333</v>
      </c>
      <c r="Q3194">
        <f t="shared" si="149"/>
        <v>20.460286989768832</v>
      </c>
      <c r="R3194" s="16" t="str">
        <f>TEXT(Ecom[[#This Row],[Dates]],"mmm")</f>
        <v>Nov</v>
      </c>
      <c r="S3194" s="16" t="str">
        <f>TEXT(Ecom[[#This Row],[Dates]],"YYYY")</f>
        <v>2025</v>
      </c>
      <c r="T3194" s="16"/>
    </row>
    <row r="3195" spans="1:20" x14ac:dyDescent="0.25">
      <c r="A3195" t="s">
        <v>62</v>
      </c>
      <c r="B3195" s="16">
        <v>45912</v>
      </c>
      <c r="C3195" t="s">
        <v>14</v>
      </c>
      <c r="D3195" t="s">
        <v>15</v>
      </c>
      <c r="E3195" t="s">
        <v>61</v>
      </c>
      <c r="F3195" t="s">
        <v>46</v>
      </c>
      <c r="G3195">
        <v>77036</v>
      </c>
      <c r="H3195" t="s">
        <v>47</v>
      </c>
      <c r="I3195" t="s">
        <v>26</v>
      </c>
      <c r="J3195" t="s">
        <v>37</v>
      </c>
      <c r="K3195" s="6">
        <v>3.6480000000000001</v>
      </c>
      <c r="L3195">
        <v>3</v>
      </c>
      <c r="M3195">
        <v>0.8</v>
      </c>
      <c r="N3195" s="6">
        <v>-6.0191999999999997</v>
      </c>
      <c r="O3195">
        <f t="shared" si="147"/>
        <v>-6.0191999999999997</v>
      </c>
      <c r="P3195" s="6">
        <f t="shared" si="148"/>
        <v>19.364000000000001</v>
      </c>
      <c r="Q3195">
        <f t="shared" si="149"/>
        <v>16.215444603947923</v>
      </c>
      <c r="R3195" s="16" t="str">
        <f>TEXT(Ecom[[#This Row],[Dates]],"mmm")</f>
        <v>Sep</v>
      </c>
      <c r="S3195" s="16" t="str">
        <f>TEXT(Ecom[[#This Row],[Dates]],"YYYY")</f>
        <v>2025</v>
      </c>
      <c r="T3195" s="16"/>
    </row>
    <row r="3196" spans="1:20" x14ac:dyDescent="0.25">
      <c r="A3196" t="s">
        <v>62</v>
      </c>
      <c r="B3196" s="16">
        <v>45936</v>
      </c>
      <c r="C3196" t="s">
        <v>14</v>
      </c>
      <c r="D3196" t="s">
        <v>15</v>
      </c>
      <c r="E3196" t="s">
        <v>61</v>
      </c>
      <c r="F3196" t="s">
        <v>46</v>
      </c>
      <c r="G3196">
        <v>77036</v>
      </c>
      <c r="H3196" t="s">
        <v>47</v>
      </c>
      <c r="I3196" t="s">
        <v>26</v>
      </c>
      <c r="J3196" t="s">
        <v>41</v>
      </c>
      <c r="K3196" s="6">
        <v>31.103999999999999</v>
      </c>
      <c r="L3196">
        <v>6</v>
      </c>
      <c r="M3196">
        <v>0.2</v>
      </c>
      <c r="N3196" s="6">
        <v>10.8864</v>
      </c>
      <c r="O3196" t="str">
        <f t="shared" si="147"/>
        <v/>
      </c>
      <c r="P3196" s="6">
        <f t="shared" si="148"/>
        <v>28.138000000000002</v>
      </c>
      <c r="Q3196">
        <f t="shared" si="149"/>
        <v>10.357104021091212</v>
      </c>
      <c r="R3196" s="16" t="str">
        <f>TEXT(Ecom[[#This Row],[Dates]],"mmm")</f>
        <v>Oct</v>
      </c>
      <c r="S3196" s="16" t="str">
        <f>TEXT(Ecom[[#This Row],[Dates]],"YYYY")</f>
        <v>2025</v>
      </c>
      <c r="T3196" s="16"/>
    </row>
    <row r="3197" spans="1:20" x14ac:dyDescent="0.25">
      <c r="A3197" t="s">
        <v>28</v>
      </c>
      <c r="B3197" s="16">
        <v>46150</v>
      </c>
      <c r="C3197" t="s">
        <v>44</v>
      </c>
      <c r="D3197" t="s">
        <v>15</v>
      </c>
      <c r="E3197" t="s">
        <v>84</v>
      </c>
      <c r="F3197" t="s">
        <v>185</v>
      </c>
      <c r="G3197">
        <v>39212</v>
      </c>
      <c r="H3197" t="s">
        <v>18</v>
      </c>
      <c r="I3197" t="s">
        <v>26</v>
      </c>
      <c r="J3197" t="s">
        <v>77</v>
      </c>
      <c r="K3197" s="6">
        <v>23.34</v>
      </c>
      <c r="L3197">
        <v>3</v>
      </c>
      <c r="M3197">
        <v>0</v>
      </c>
      <c r="N3197" s="6">
        <v>0.2334</v>
      </c>
      <c r="O3197" t="str">
        <f t="shared" si="147"/>
        <v/>
      </c>
      <c r="P3197" s="6">
        <f t="shared" si="148"/>
        <v>18.891999999999999</v>
      </c>
      <c r="Q3197">
        <f t="shared" si="149"/>
        <v>9.3134575749288722</v>
      </c>
      <c r="R3197" s="16" t="str">
        <f>TEXT(Ecom[[#This Row],[Dates]],"mmm")</f>
        <v>May</v>
      </c>
      <c r="S3197" s="16" t="str">
        <f>TEXT(Ecom[[#This Row],[Dates]],"YYYY")</f>
        <v>2026</v>
      </c>
      <c r="T3197" s="16"/>
    </row>
    <row r="3198" spans="1:20" x14ac:dyDescent="0.25">
      <c r="A3198" t="s">
        <v>28</v>
      </c>
      <c r="B3198" s="16">
        <v>45955</v>
      </c>
      <c r="C3198" t="s">
        <v>22</v>
      </c>
      <c r="D3198" t="s">
        <v>15</v>
      </c>
      <c r="E3198" t="s">
        <v>75</v>
      </c>
      <c r="F3198" t="s">
        <v>76</v>
      </c>
      <c r="G3198">
        <v>10009</v>
      </c>
      <c r="H3198" t="s">
        <v>57</v>
      </c>
      <c r="I3198" t="s">
        <v>35</v>
      </c>
      <c r="J3198" t="s">
        <v>36</v>
      </c>
      <c r="K3198" s="6">
        <v>29.97</v>
      </c>
      <c r="L3198">
        <v>3</v>
      </c>
      <c r="M3198">
        <v>0</v>
      </c>
      <c r="N3198" s="6">
        <v>14.085900000000001</v>
      </c>
      <c r="O3198" t="str">
        <f t="shared" si="147"/>
        <v/>
      </c>
      <c r="P3198" s="6">
        <f t="shared" si="148"/>
        <v>43.101333333333336</v>
      </c>
      <c r="Q3198">
        <f t="shared" si="149"/>
        <v>31.829217942243172</v>
      </c>
      <c r="R3198" s="16" t="str">
        <f>TEXT(Ecom[[#This Row],[Dates]],"mmm")</f>
        <v>Oct</v>
      </c>
      <c r="S3198" s="16" t="str">
        <f>TEXT(Ecom[[#This Row],[Dates]],"YYYY")</f>
        <v>2025</v>
      </c>
      <c r="T3198" s="16"/>
    </row>
    <row r="3199" spans="1:20" x14ac:dyDescent="0.25">
      <c r="A3199" t="s">
        <v>168</v>
      </c>
      <c r="B3199" s="16">
        <v>45698</v>
      </c>
      <c r="C3199" t="s">
        <v>14</v>
      </c>
      <c r="D3199" t="s">
        <v>15</v>
      </c>
      <c r="E3199" t="s">
        <v>313</v>
      </c>
      <c r="F3199" t="s">
        <v>81</v>
      </c>
      <c r="G3199">
        <v>85281</v>
      </c>
      <c r="H3199" t="s">
        <v>25</v>
      </c>
      <c r="I3199" t="s">
        <v>26</v>
      </c>
      <c r="J3199" t="s">
        <v>37</v>
      </c>
      <c r="K3199" s="6">
        <v>3.3660000000000001</v>
      </c>
      <c r="L3199">
        <v>3</v>
      </c>
      <c r="M3199">
        <v>0.7</v>
      </c>
      <c r="N3199" s="6">
        <v>-2.2440000000000002</v>
      </c>
      <c r="O3199">
        <f t="shared" si="147"/>
        <v>-2.2440000000000002</v>
      </c>
      <c r="P3199" s="6">
        <f t="shared" si="148"/>
        <v>39.346000000000004</v>
      </c>
      <c r="Q3199">
        <f t="shared" si="149"/>
        <v>33.970738802899398</v>
      </c>
      <c r="R3199" s="16" t="str">
        <f>TEXT(Ecom[[#This Row],[Dates]],"mmm")</f>
        <v>Feb</v>
      </c>
      <c r="S3199" s="16" t="str">
        <f>TEXT(Ecom[[#This Row],[Dates]],"YYYY")</f>
        <v>2025</v>
      </c>
      <c r="T3199" s="16"/>
    </row>
    <row r="3200" spans="1:20" x14ac:dyDescent="0.25">
      <c r="A3200" t="s">
        <v>28</v>
      </c>
      <c r="B3200" s="16">
        <v>46199</v>
      </c>
      <c r="C3200" t="s">
        <v>14</v>
      </c>
      <c r="D3200" t="s">
        <v>15</v>
      </c>
      <c r="E3200" t="s">
        <v>189</v>
      </c>
      <c r="F3200" t="s">
        <v>40</v>
      </c>
      <c r="G3200">
        <v>28540</v>
      </c>
      <c r="H3200" t="s">
        <v>18</v>
      </c>
      <c r="I3200" t="s">
        <v>35</v>
      </c>
      <c r="J3200" t="s">
        <v>36</v>
      </c>
      <c r="K3200" s="6">
        <v>95.968000000000004</v>
      </c>
      <c r="L3200">
        <v>4</v>
      </c>
      <c r="M3200">
        <v>0.2</v>
      </c>
      <c r="N3200" s="6">
        <v>9.5968</v>
      </c>
      <c r="O3200" t="str">
        <f t="shared" si="147"/>
        <v/>
      </c>
      <c r="P3200" s="6">
        <f t="shared" si="148"/>
        <v>87.968000000000004</v>
      </c>
      <c r="Q3200">
        <f t="shared" si="149"/>
        <v>48.215676235170804</v>
      </c>
      <c r="R3200" s="16" t="str">
        <f>TEXT(Ecom[[#This Row],[Dates]],"mmm")</f>
        <v>Jun</v>
      </c>
      <c r="S3200" s="16" t="str">
        <f>TEXT(Ecom[[#This Row],[Dates]],"YYYY")</f>
        <v>2026</v>
      </c>
      <c r="T3200" s="16"/>
    </row>
    <row r="3201" spans="1:20" x14ac:dyDescent="0.25">
      <c r="A3201" t="s">
        <v>28</v>
      </c>
      <c r="B3201" s="16">
        <v>45969</v>
      </c>
      <c r="C3201" t="s">
        <v>22</v>
      </c>
      <c r="D3201" t="s">
        <v>15</v>
      </c>
      <c r="E3201" t="s">
        <v>55</v>
      </c>
      <c r="F3201" t="s">
        <v>56</v>
      </c>
      <c r="G3201">
        <v>19134</v>
      </c>
      <c r="H3201" t="s">
        <v>57</v>
      </c>
      <c r="I3201" t="s">
        <v>26</v>
      </c>
      <c r="J3201" t="s">
        <v>34</v>
      </c>
      <c r="K3201" s="6">
        <v>18.704000000000001</v>
      </c>
      <c r="L3201">
        <v>7</v>
      </c>
      <c r="M3201">
        <v>0.2</v>
      </c>
      <c r="N3201" s="6">
        <v>2.3380000000000001</v>
      </c>
      <c r="O3201" t="str">
        <f t="shared" si="147"/>
        <v/>
      </c>
      <c r="P3201" s="6">
        <f t="shared" si="148"/>
        <v>61.290666666666674</v>
      </c>
      <c r="Q3201">
        <f t="shared" si="149"/>
        <v>45.59391643792128</v>
      </c>
      <c r="R3201" s="16" t="str">
        <f>TEXT(Ecom[[#This Row],[Dates]],"mmm")</f>
        <v>Nov</v>
      </c>
      <c r="S3201" s="16" t="str">
        <f>TEXT(Ecom[[#This Row],[Dates]],"YYYY")</f>
        <v>2025</v>
      </c>
      <c r="T3201" s="16"/>
    </row>
    <row r="3202" spans="1:20" x14ac:dyDescent="0.25">
      <c r="A3202" t="s">
        <v>13</v>
      </c>
      <c r="B3202" s="16">
        <v>45738</v>
      </c>
      <c r="C3202" t="s">
        <v>14</v>
      </c>
      <c r="D3202" t="s">
        <v>15</v>
      </c>
      <c r="E3202" t="s">
        <v>133</v>
      </c>
      <c r="F3202" t="s">
        <v>104</v>
      </c>
      <c r="G3202">
        <v>44312</v>
      </c>
      <c r="H3202" t="s">
        <v>57</v>
      </c>
      <c r="I3202" t="s">
        <v>19</v>
      </c>
      <c r="J3202" t="s">
        <v>33</v>
      </c>
      <c r="K3202" s="6">
        <v>149.232</v>
      </c>
      <c r="L3202">
        <v>3</v>
      </c>
      <c r="M3202">
        <v>0.2</v>
      </c>
      <c r="N3202" s="6">
        <v>3.7307999999999999</v>
      </c>
      <c r="O3202" t="str">
        <f t="shared" ref="O3202:O3265" si="150">IF(N3202&lt;0,N3202,"")</f>
        <v/>
      </c>
      <c r="P3202" s="6">
        <f t="shared" si="148"/>
        <v>255.56799999999998</v>
      </c>
      <c r="Q3202">
        <f t="shared" si="149"/>
        <v>204.53539262471944</v>
      </c>
      <c r="R3202" s="16" t="str">
        <f>TEXT(Ecom[[#This Row],[Dates]],"mmm")</f>
        <v>Mar</v>
      </c>
      <c r="S3202" s="16" t="str">
        <f>TEXT(Ecom[[#This Row],[Dates]],"YYYY")</f>
        <v>2025</v>
      </c>
      <c r="T3202" s="16"/>
    </row>
    <row r="3203" spans="1:20" x14ac:dyDescent="0.25">
      <c r="A3203" t="s">
        <v>13</v>
      </c>
      <c r="B3203" s="16">
        <v>45956</v>
      </c>
      <c r="C3203" t="s">
        <v>14</v>
      </c>
      <c r="D3203" t="s">
        <v>15</v>
      </c>
      <c r="E3203" t="s">
        <v>133</v>
      </c>
      <c r="F3203" t="s">
        <v>104</v>
      </c>
      <c r="G3203">
        <v>44312</v>
      </c>
      <c r="H3203" t="s">
        <v>57</v>
      </c>
      <c r="I3203" t="s">
        <v>26</v>
      </c>
      <c r="J3203" t="s">
        <v>41</v>
      </c>
      <c r="K3203" s="6">
        <v>15.936</v>
      </c>
      <c r="L3203">
        <v>4</v>
      </c>
      <c r="M3203">
        <v>0.2</v>
      </c>
      <c r="N3203" s="6">
        <v>5.7767999999999997</v>
      </c>
      <c r="O3203" t="str">
        <f t="shared" si="150"/>
        <v/>
      </c>
      <c r="P3203" s="6">
        <f t="shared" ref="P3203:P3266" si="151">AVERAGE(K3203:K3205)</f>
        <v>209.48733333333334</v>
      </c>
      <c r="Q3203">
        <f t="shared" si="149"/>
        <v>231.77006864051626</v>
      </c>
      <c r="R3203" s="16" t="str">
        <f>TEXT(Ecom[[#This Row],[Dates]],"mmm")</f>
        <v>Oct</v>
      </c>
      <c r="S3203" s="16" t="str">
        <f>TEXT(Ecom[[#This Row],[Dates]],"YYYY")</f>
        <v>2025</v>
      </c>
      <c r="T3203" s="16"/>
    </row>
    <row r="3204" spans="1:20" x14ac:dyDescent="0.25">
      <c r="A3204" t="s">
        <v>28</v>
      </c>
      <c r="B3204" s="16">
        <v>45917</v>
      </c>
      <c r="C3204" t="s">
        <v>14</v>
      </c>
      <c r="D3204" t="s">
        <v>15</v>
      </c>
      <c r="E3204" t="s">
        <v>144</v>
      </c>
      <c r="F3204" t="s">
        <v>24</v>
      </c>
      <c r="G3204">
        <v>92037</v>
      </c>
      <c r="H3204" t="s">
        <v>25</v>
      </c>
      <c r="I3204" t="s">
        <v>35</v>
      </c>
      <c r="J3204" t="s">
        <v>36</v>
      </c>
      <c r="K3204" s="6">
        <v>601.53599999999994</v>
      </c>
      <c r="L3204">
        <v>8</v>
      </c>
      <c r="M3204">
        <v>0.2</v>
      </c>
      <c r="N3204" s="6">
        <v>60.153599999999997</v>
      </c>
      <c r="O3204" t="str">
        <f t="shared" si="150"/>
        <v/>
      </c>
      <c r="P3204" s="6">
        <f t="shared" si="151"/>
        <v>217.46866666666665</v>
      </c>
      <c r="Q3204">
        <f t="shared" si="149"/>
        <v>252.07987020842478</v>
      </c>
      <c r="R3204" s="16" t="str">
        <f>TEXT(Ecom[[#This Row],[Dates]],"mmm")</f>
        <v>Sep</v>
      </c>
      <c r="S3204" s="16" t="str">
        <f>TEXT(Ecom[[#This Row],[Dates]],"YYYY")</f>
        <v>2025</v>
      </c>
      <c r="T3204" s="16"/>
    </row>
    <row r="3205" spans="1:20" x14ac:dyDescent="0.25">
      <c r="A3205" t="s">
        <v>28</v>
      </c>
      <c r="B3205" s="16">
        <v>45819</v>
      </c>
      <c r="C3205" t="s">
        <v>14</v>
      </c>
      <c r="D3205" t="s">
        <v>15</v>
      </c>
      <c r="E3205" t="s">
        <v>144</v>
      </c>
      <c r="F3205" t="s">
        <v>24</v>
      </c>
      <c r="G3205">
        <v>92037</v>
      </c>
      <c r="H3205" t="s">
        <v>25</v>
      </c>
      <c r="I3205" t="s">
        <v>35</v>
      </c>
      <c r="J3205" t="s">
        <v>59</v>
      </c>
      <c r="K3205" s="6">
        <v>10.99</v>
      </c>
      <c r="L3205">
        <v>1</v>
      </c>
      <c r="M3205">
        <v>0</v>
      </c>
      <c r="N3205" s="6">
        <v>4.2861000000000002</v>
      </c>
      <c r="O3205" t="str">
        <f t="shared" si="150"/>
        <v/>
      </c>
      <c r="P3205" s="6">
        <f t="shared" si="151"/>
        <v>37.70333333333334</v>
      </c>
      <c r="Q3205">
        <f t="shared" ref="Q3205:Q3268" si="152">SQRT(SUMXMY2(K3205:K3207,P3203:P3205)/3)</f>
        <v>154.42471076007664</v>
      </c>
      <c r="R3205" s="16" t="str">
        <f>TEXT(Ecom[[#This Row],[Dates]],"mmm")</f>
        <v>Jun</v>
      </c>
      <c r="S3205" s="16" t="str">
        <f>TEXT(Ecom[[#This Row],[Dates]],"YYYY")</f>
        <v>2025</v>
      </c>
      <c r="T3205" s="16"/>
    </row>
    <row r="3206" spans="1:20" x14ac:dyDescent="0.25">
      <c r="A3206" t="s">
        <v>28</v>
      </c>
      <c r="B3206" s="16">
        <v>45754</v>
      </c>
      <c r="C3206" t="s">
        <v>14</v>
      </c>
      <c r="D3206" t="s">
        <v>15</v>
      </c>
      <c r="E3206" t="s">
        <v>144</v>
      </c>
      <c r="F3206" t="s">
        <v>24</v>
      </c>
      <c r="G3206">
        <v>92037</v>
      </c>
      <c r="H3206" t="s">
        <v>25</v>
      </c>
      <c r="I3206" t="s">
        <v>19</v>
      </c>
      <c r="J3206" t="s">
        <v>33</v>
      </c>
      <c r="K3206" s="6">
        <v>39.880000000000003</v>
      </c>
      <c r="L3206">
        <v>2</v>
      </c>
      <c r="M3206">
        <v>0</v>
      </c>
      <c r="N3206" s="6">
        <v>11.166399999999999</v>
      </c>
      <c r="O3206" t="str">
        <f t="shared" si="150"/>
        <v/>
      </c>
      <c r="P3206" s="6">
        <f t="shared" si="151"/>
        <v>51.773333333333333</v>
      </c>
      <c r="Q3206">
        <f t="shared" si="152"/>
        <v>103.50816057576222</v>
      </c>
      <c r="R3206" s="16" t="str">
        <f>TEXT(Ecom[[#This Row],[Dates]],"mmm")</f>
        <v>Apr</v>
      </c>
      <c r="S3206" s="16" t="str">
        <f>TEXT(Ecom[[#This Row],[Dates]],"YYYY")</f>
        <v>2025</v>
      </c>
      <c r="T3206" s="16"/>
    </row>
    <row r="3207" spans="1:20" x14ac:dyDescent="0.25">
      <c r="A3207" t="s">
        <v>28</v>
      </c>
      <c r="B3207" s="16">
        <v>46127</v>
      </c>
      <c r="C3207" t="s">
        <v>14</v>
      </c>
      <c r="D3207" t="s">
        <v>15</v>
      </c>
      <c r="E3207" t="s">
        <v>144</v>
      </c>
      <c r="F3207" t="s">
        <v>24</v>
      </c>
      <c r="G3207">
        <v>92037</v>
      </c>
      <c r="H3207" t="s">
        <v>25</v>
      </c>
      <c r="I3207" t="s">
        <v>26</v>
      </c>
      <c r="J3207" t="s">
        <v>41</v>
      </c>
      <c r="K3207" s="6">
        <v>62.24</v>
      </c>
      <c r="L3207">
        <v>8</v>
      </c>
      <c r="M3207">
        <v>0</v>
      </c>
      <c r="N3207" s="6">
        <v>28.007999999999999</v>
      </c>
      <c r="O3207" t="str">
        <f t="shared" si="150"/>
        <v/>
      </c>
      <c r="P3207" s="6">
        <f t="shared" si="151"/>
        <v>51.76</v>
      </c>
      <c r="Q3207">
        <f t="shared" si="152"/>
        <v>15.770962651752201</v>
      </c>
      <c r="R3207" s="16" t="str">
        <f>TEXT(Ecom[[#This Row],[Dates]],"mmm")</f>
        <v>Apr</v>
      </c>
      <c r="S3207" s="16" t="str">
        <f>TEXT(Ecom[[#This Row],[Dates]],"YYYY")</f>
        <v>2026</v>
      </c>
      <c r="T3207" s="16"/>
    </row>
    <row r="3208" spans="1:20" x14ac:dyDescent="0.25">
      <c r="A3208" t="s">
        <v>28</v>
      </c>
      <c r="B3208" s="16">
        <v>45694</v>
      </c>
      <c r="C3208" t="s">
        <v>14</v>
      </c>
      <c r="D3208" t="s">
        <v>15</v>
      </c>
      <c r="E3208" t="s">
        <v>144</v>
      </c>
      <c r="F3208" t="s">
        <v>24</v>
      </c>
      <c r="G3208">
        <v>92037</v>
      </c>
      <c r="H3208" t="s">
        <v>25</v>
      </c>
      <c r="I3208" t="s">
        <v>19</v>
      </c>
      <c r="J3208" t="s">
        <v>33</v>
      </c>
      <c r="K3208" s="6">
        <v>53.2</v>
      </c>
      <c r="L3208">
        <v>5</v>
      </c>
      <c r="M3208">
        <v>0</v>
      </c>
      <c r="N3208" s="6">
        <v>14.896000000000001</v>
      </c>
      <c r="O3208" t="str">
        <f t="shared" si="150"/>
        <v/>
      </c>
      <c r="P3208" s="6">
        <f t="shared" si="151"/>
        <v>147.66333333333333</v>
      </c>
      <c r="Q3208">
        <f t="shared" si="152"/>
        <v>116.99575104662118</v>
      </c>
      <c r="R3208" s="16" t="str">
        <f>TEXT(Ecom[[#This Row],[Dates]],"mmm")</f>
        <v>Feb</v>
      </c>
      <c r="S3208" s="16" t="str">
        <f>TEXT(Ecom[[#This Row],[Dates]],"YYYY")</f>
        <v>2025</v>
      </c>
      <c r="T3208" s="16"/>
    </row>
    <row r="3209" spans="1:20" x14ac:dyDescent="0.25">
      <c r="A3209" t="s">
        <v>28</v>
      </c>
      <c r="B3209" s="16">
        <v>45878</v>
      </c>
      <c r="C3209" t="s">
        <v>14</v>
      </c>
      <c r="D3209" t="s">
        <v>15</v>
      </c>
      <c r="E3209" t="s">
        <v>144</v>
      </c>
      <c r="F3209" t="s">
        <v>24</v>
      </c>
      <c r="G3209">
        <v>92037</v>
      </c>
      <c r="H3209" t="s">
        <v>25</v>
      </c>
      <c r="I3209" t="s">
        <v>26</v>
      </c>
      <c r="J3209" t="s">
        <v>27</v>
      </c>
      <c r="K3209" s="6">
        <v>39.840000000000003</v>
      </c>
      <c r="L3209">
        <v>8</v>
      </c>
      <c r="M3209">
        <v>0</v>
      </c>
      <c r="N3209" s="6">
        <v>18.3264</v>
      </c>
      <c r="O3209" t="str">
        <f t="shared" si="150"/>
        <v/>
      </c>
      <c r="P3209" s="6">
        <f t="shared" si="151"/>
        <v>255.90599999999998</v>
      </c>
      <c r="Q3209">
        <f t="shared" si="152"/>
        <v>136.56665087679241</v>
      </c>
      <c r="R3209" s="16" t="str">
        <f>TEXT(Ecom[[#This Row],[Dates]],"mmm")</f>
        <v>Aug</v>
      </c>
      <c r="S3209" s="16" t="str">
        <f>TEXT(Ecom[[#This Row],[Dates]],"YYYY")</f>
        <v>2025</v>
      </c>
      <c r="T3209" s="16"/>
    </row>
    <row r="3210" spans="1:20" x14ac:dyDescent="0.25">
      <c r="A3210" t="s">
        <v>28</v>
      </c>
      <c r="B3210" s="16">
        <v>45902</v>
      </c>
      <c r="C3210" t="s">
        <v>22</v>
      </c>
      <c r="D3210" t="s">
        <v>15</v>
      </c>
      <c r="E3210" t="s">
        <v>286</v>
      </c>
      <c r="F3210" t="s">
        <v>24</v>
      </c>
      <c r="G3210">
        <v>93727</v>
      </c>
      <c r="H3210" t="s">
        <v>25</v>
      </c>
      <c r="I3210" t="s">
        <v>35</v>
      </c>
      <c r="J3210" t="s">
        <v>59</v>
      </c>
      <c r="K3210" s="6">
        <v>349.95</v>
      </c>
      <c r="L3210">
        <v>5</v>
      </c>
      <c r="M3210">
        <v>0</v>
      </c>
      <c r="N3210" s="6">
        <v>118.983</v>
      </c>
      <c r="O3210" t="str">
        <f t="shared" si="150"/>
        <v/>
      </c>
      <c r="P3210" s="6">
        <f t="shared" si="151"/>
        <v>247.09</v>
      </c>
      <c r="Q3210">
        <f t="shared" si="152"/>
        <v>191.85412791937449</v>
      </c>
      <c r="R3210" s="16" t="str">
        <f>TEXT(Ecom[[#This Row],[Dates]],"mmm")</f>
        <v>Sep</v>
      </c>
      <c r="S3210" s="16" t="str">
        <f>TEXT(Ecom[[#This Row],[Dates]],"YYYY")</f>
        <v>2025</v>
      </c>
      <c r="T3210" s="16"/>
    </row>
    <row r="3211" spans="1:20" x14ac:dyDescent="0.25">
      <c r="A3211" t="s">
        <v>28</v>
      </c>
      <c r="B3211" s="16">
        <v>46315</v>
      </c>
      <c r="C3211" t="s">
        <v>22</v>
      </c>
      <c r="D3211" t="s">
        <v>15</v>
      </c>
      <c r="E3211" t="s">
        <v>286</v>
      </c>
      <c r="F3211" t="s">
        <v>24</v>
      </c>
      <c r="G3211">
        <v>93727</v>
      </c>
      <c r="H3211" t="s">
        <v>25</v>
      </c>
      <c r="I3211" t="s">
        <v>35</v>
      </c>
      <c r="J3211" t="s">
        <v>36</v>
      </c>
      <c r="K3211" s="6">
        <v>377.928</v>
      </c>
      <c r="L3211">
        <v>9</v>
      </c>
      <c r="M3211">
        <v>0.2</v>
      </c>
      <c r="N3211" s="6">
        <v>141.72300000000001</v>
      </c>
      <c r="O3211" t="str">
        <f t="shared" si="150"/>
        <v/>
      </c>
      <c r="P3211" s="6">
        <f t="shared" si="151"/>
        <v>134.18266666666668</v>
      </c>
      <c r="Q3211">
        <f t="shared" si="152"/>
        <v>167.95036344419455</v>
      </c>
      <c r="R3211" s="16" t="str">
        <f>TEXT(Ecom[[#This Row],[Dates]],"mmm")</f>
        <v>Oct</v>
      </c>
      <c r="S3211" s="16" t="str">
        <f>TEXT(Ecom[[#This Row],[Dates]],"YYYY")</f>
        <v>2026</v>
      </c>
      <c r="T3211" s="16"/>
    </row>
    <row r="3212" spans="1:20" x14ac:dyDescent="0.25">
      <c r="A3212" t="s">
        <v>28</v>
      </c>
      <c r="B3212" s="16">
        <v>46341</v>
      </c>
      <c r="C3212" t="s">
        <v>22</v>
      </c>
      <c r="D3212" t="s">
        <v>15</v>
      </c>
      <c r="E3212" t="s">
        <v>442</v>
      </c>
      <c r="F3212" t="s">
        <v>46</v>
      </c>
      <c r="G3212">
        <v>77581</v>
      </c>
      <c r="H3212" t="s">
        <v>47</v>
      </c>
      <c r="I3212" t="s">
        <v>26</v>
      </c>
      <c r="J3212" t="s">
        <v>60</v>
      </c>
      <c r="K3212" s="6">
        <v>13.391999999999999</v>
      </c>
      <c r="L3212">
        <v>3</v>
      </c>
      <c r="M3212">
        <v>0.2</v>
      </c>
      <c r="N3212" s="6">
        <v>5.0220000000000002</v>
      </c>
      <c r="O3212" t="str">
        <f t="shared" si="150"/>
        <v/>
      </c>
      <c r="P3212" s="6">
        <f t="shared" si="151"/>
        <v>77.286666666666676</v>
      </c>
      <c r="Q3212">
        <f t="shared" si="152"/>
        <v>169.92201554787377</v>
      </c>
      <c r="R3212" s="16" t="str">
        <f>TEXT(Ecom[[#This Row],[Dates]],"mmm")</f>
        <v>Nov</v>
      </c>
      <c r="S3212" s="16" t="str">
        <f>TEXT(Ecom[[#This Row],[Dates]],"YYYY")</f>
        <v>2026</v>
      </c>
      <c r="T3212" s="16"/>
    </row>
    <row r="3213" spans="1:20" x14ac:dyDescent="0.25">
      <c r="A3213" t="s">
        <v>28</v>
      </c>
      <c r="B3213" s="16">
        <v>45717</v>
      </c>
      <c r="C3213" t="s">
        <v>22</v>
      </c>
      <c r="D3213" t="s">
        <v>15</v>
      </c>
      <c r="E3213" t="s">
        <v>442</v>
      </c>
      <c r="F3213" t="s">
        <v>46</v>
      </c>
      <c r="G3213">
        <v>77581</v>
      </c>
      <c r="H3213" t="s">
        <v>47</v>
      </c>
      <c r="I3213" t="s">
        <v>26</v>
      </c>
      <c r="J3213" t="s">
        <v>37</v>
      </c>
      <c r="K3213" s="6">
        <v>11.228</v>
      </c>
      <c r="L3213">
        <v>7</v>
      </c>
      <c r="M3213">
        <v>0.8</v>
      </c>
      <c r="N3213" s="6">
        <v>-18.526199999999999</v>
      </c>
      <c r="O3213">
        <f t="shared" si="150"/>
        <v>-18.526199999999999</v>
      </c>
      <c r="P3213" s="6">
        <f t="shared" si="151"/>
        <v>73.323999999999998</v>
      </c>
      <c r="Q3213">
        <f t="shared" si="152"/>
        <v>111.30114000547576</v>
      </c>
      <c r="R3213" s="16" t="str">
        <f>TEXT(Ecom[[#This Row],[Dates]],"mmm")</f>
        <v>Mar</v>
      </c>
      <c r="S3213" s="16" t="str">
        <f>TEXT(Ecom[[#This Row],[Dates]],"YYYY")</f>
        <v>2025</v>
      </c>
      <c r="T3213" s="16"/>
    </row>
    <row r="3214" spans="1:20" x14ac:dyDescent="0.25">
      <c r="A3214" t="s">
        <v>28</v>
      </c>
      <c r="B3214" s="16">
        <v>46284</v>
      </c>
      <c r="C3214" t="s">
        <v>14</v>
      </c>
      <c r="D3214" t="s">
        <v>15</v>
      </c>
      <c r="E3214" t="s">
        <v>182</v>
      </c>
      <c r="F3214" t="s">
        <v>74</v>
      </c>
      <c r="G3214">
        <v>47374</v>
      </c>
      <c r="H3214" t="s">
        <v>47</v>
      </c>
      <c r="I3214" t="s">
        <v>26</v>
      </c>
      <c r="J3214" t="s">
        <v>38</v>
      </c>
      <c r="K3214" s="6">
        <v>207.24</v>
      </c>
      <c r="L3214">
        <v>11</v>
      </c>
      <c r="M3214">
        <v>0</v>
      </c>
      <c r="N3214" s="6">
        <v>58.027200000000001</v>
      </c>
      <c r="O3214" t="str">
        <f t="shared" si="150"/>
        <v/>
      </c>
      <c r="P3214" s="6">
        <f t="shared" si="151"/>
        <v>81.197333333333333</v>
      </c>
      <c r="Q3214">
        <f t="shared" si="152"/>
        <v>89.803938192948763</v>
      </c>
      <c r="R3214" s="16" t="str">
        <f>TEXT(Ecom[[#This Row],[Dates]],"mmm")</f>
        <v>Sep</v>
      </c>
      <c r="S3214" s="16" t="str">
        <f>TEXT(Ecom[[#This Row],[Dates]],"YYYY")</f>
        <v>2026</v>
      </c>
      <c r="T3214" s="16"/>
    </row>
    <row r="3215" spans="1:20" x14ac:dyDescent="0.25">
      <c r="A3215" t="s">
        <v>28</v>
      </c>
      <c r="B3215" s="16">
        <v>46349</v>
      </c>
      <c r="C3215" t="s">
        <v>22</v>
      </c>
      <c r="D3215" t="s">
        <v>15</v>
      </c>
      <c r="E3215" t="s">
        <v>55</v>
      </c>
      <c r="F3215" t="s">
        <v>56</v>
      </c>
      <c r="G3215">
        <v>19134</v>
      </c>
      <c r="H3215" t="s">
        <v>57</v>
      </c>
      <c r="I3215" t="s">
        <v>26</v>
      </c>
      <c r="J3215" t="s">
        <v>34</v>
      </c>
      <c r="K3215" s="6">
        <v>1.504</v>
      </c>
      <c r="L3215">
        <v>1</v>
      </c>
      <c r="M3215">
        <v>0.2</v>
      </c>
      <c r="N3215" s="6">
        <v>0.16919999999999999</v>
      </c>
      <c r="O3215" t="str">
        <f t="shared" si="150"/>
        <v/>
      </c>
      <c r="P3215" s="6">
        <f t="shared" si="151"/>
        <v>37.177333333333337</v>
      </c>
      <c r="Q3215">
        <f t="shared" si="152"/>
        <v>54.007949335328469</v>
      </c>
      <c r="R3215" s="16" t="str">
        <f>TEXT(Ecom[[#This Row],[Dates]],"mmm")</f>
        <v>Nov</v>
      </c>
      <c r="S3215" s="16" t="str">
        <f>TEXT(Ecom[[#This Row],[Dates]],"YYYY")</f>
        <v>2026</v>
      </c>
      <c r="T3215" s="16"/>
    </row>
    <row r="3216" spans="1:20" x14ac:dyDescent="0.25">
      <c r="A3216" t="s">
        <v>28</v>
      </c>
      <c r="B3216" s="16">
        <v>46090</v>
      </c>
      <c r="C3216" t="s">
        <v>22</v>
      </c>
      <c r="D3216" t="s">
        <v>15</v>
      </c>
      <c r="E3216" t="s">
        <v>55</v>
      </c>
      <c r="F3216" t="s">
        <v>56</v>
      </c>
      <c r="G3216">
        <v>19134</v>
      </c>
      <c r="H3216" t="s">
        <v>57</v>
      </c>
      <c r="I3216" t="s">
        <v>26</v>
      </c>
      <c r="J3216" t="s">
        <v>38</v>
      </c>
      <c r="K3216" s="6">
        <v>34.847999999999999</v>
      </c>
      <c r="L3216">
        <v>2</v>
      </c>
      <c r="M3216">
        <v>0.2</v>
      </c>
      <c r="N3216" s="6">
        <v>6.5339999999999998</v>
      </c>
      <c r="O3216" t="str">
        <f t="shared" si="150"/>
        <v/>
      </c>
      <c r="P3216" s="6">
        <f t="shared" si="151"/>
        <v>86.665999999999997</v>
      </c>
      <c r="Q3216">
        <f t="shared" si="152"/>
        <v>50.331765285361698</v>
      </c>
      <c r="R3216" s="16" t="str">
        <f>TEXT(Ecom[[#This Row],[Dates]],"mmm")</f>
        <v>Mar</v>
      </c>
      <c r="S3216" s="16" t="str">
        <f>TEXT(Ecom[[#This Row],[Dates]],"YYYY")</f>
        <v>2026</v>
      </c>
      <c r="T3216" s="16"/>
    </row>
    <row r="3217" spans="1:20" x14ac:dyDescent="0.25">
      <c r="A3217" t="s">
        <v>62</v>
      </c>
      <c r="B3217" s="16">
        <v>46116</v>
      </c>
      <c r="C3217" t="s">
        <v>14</v>
      </c>
      <c r="D3217" t="s">
        <v>15</v>
      </c>
      <c r="E3217" t="s">
        <v>443</v>
      </c>
      <c r="F3217" t="s">
        <v>24</v>
      </c>
      <c r="G3217">
        <v>94403</v>
      </c>
      <c r="H3217" t="s">
        <v>25</v>
      </c>
      <c r="I3217" t="s">
        <v>26</v>
      </c>
      <c r="J3217" t="s">
        <v>27</v>
      </c>
      <c r="K3217" s="6">
        <v>75.180000000000007</v>
      </c>
      <c r="L3217">
        <v>6</v>
      </c>
      <c r="M3217">
        <v>0</v>
      </c>
      <c r="N3217" s="6">
        <v>35.334600000000002</v>
      </c>
      <c r="O3217" t="str">
        <f t="shared" si="150"/>
        <v/>
      </c>
      <c r="P3217" s="6">
        <f t="shared" si="151"/>
        <v>385.44200000000001</v>
      </c>
      <c r="Q3217">
        <f t="shared" si="152"/>
        <v>317.95030945404966</v>
      </c>
      <c r="R3217" s="16" t="str">
        <f>TEXT(Ecom[[#This Row],[Dates]],"mmm")</f>
        <v>Apr</v>
      </c>
      <c r="S3217" s="16" t="str">
        <f>TEXT(Ecom[[#This Row],[Dates]],"YYYY")</f>
        <v>2026</v>
      </c>
      <c r="T3217" s="16"/>
    </row>
    <row r="3218" spans="1:20" x14ac:dyDescent="0.25">
      <c r="A3218" t="s">
        <v>28</v>
      </c>
      <c r="B3218" s="16">
        <v>45899</v>
      </c>
      <c r="C3218" t="s">
        <v>14</v>
      </c>
      <c r="D3218" t="s">
        <v>15</v>
      </c>
      <c r="E3218" t="s">
        <v>267</v>
      </c>
      <c r="F3218" t="s">
        <v>24</v>
      </c>
      <c r="G3218">
        <v>94601</v>
      </c>
      <c r="H3218" t="s">
        <v>25</v>
      </c>
      <c r="I3218" t="s">
        <v>35</v>
      </c>
      <c r="J3218" t="s">
        <v>59</v>
      </c>
      <c r="K3218" s="6">
        <v>149.97</v>
      </c>
      <c r="L3218">
        <v>3</v>
      </c>
      <c r="M3218">
        <v>0</v>
      </c>
      <c r="N3218" s="6">
        <v>52.4895</v>
      </c>
      <c r="O3218" t="str">
        <f t="shared" si="150"/>
        <v/>
      </c>
      <c r="P3218" s="6">
        <f t="shared" si="151"/>
        <v>504.00866666666661</v>
      </c>
      <c r="Q3218">
        <f t="shared" si="152"/>
        <v>319.98999831267878</v>
      </c>
      <c r="R3218" s="16" t="str">
        <f>TEXT(Ecom[[#This Row],[Dates]],"mmm")</f>
        <v>Aug</v>
      </c>
      <c r="S3218" s="16" t="str">
        <f>TEXT(Ecom[[#This Row],[Dates]],"YYYY")</f>
        <v>2025</v>
      </c>
      <c r="T3218" s="16"/>
    </row>
    <row r="3219" spans="1:20" x14ac:dyDescent="0.25">
      <c r="A3219" t="s">
        <v>28</v>
      </c>
      <c r="B3219" s="16">
        <v>45832</v>
      </c>
      <c r="C3219" t="s">
        <v>22</v>
      </c>
      <c r="D3219" t="s">
        <v>15</v>
      </c>
      <c r="E3219" t="s">
        <v>75</v>
      </c>
      <c r="F3219" t="s">
        <v>76</v>
      </c>
      <c r="G3219">
        <v>10024</v>
      </c>
      <c r="H3219" t="s">
        <v>57</v>
      </c>
      <c r="I3219" t="s">
        <v>26</v>
      </c>
      <c r="J3219" t="s">
        <v>37</v>
      </c>
      <c r="K3219" s="6">
        <v>931.17600000000004</v>
      </c>
      <c r="L3219">
        <v>3</v>
      </c>
      <c r="M3219">
        <v>0.2</v>
      </c>
      <c r="N3219" s="6">
        <v>314.27190000000002</v>
      </c>
      <c r="O3219" t="str">
        <f t="shared" si="150"/>
        <v/>
      </c>
      <c r="P3219" s="6">
        <f t="shared" si="151"/>
        <v>485.63533333333334</v>
      </c>
      <c r="Q3219">
        <f t="shared" si="152"/>
        <v>389.82328363541387</v>
      </c>
      <c r="R3219" s="16" t="str">
        <f>TEXT(Ecom[[#This Row],[Dates]],"mmm")</f>
        <v>Jun</v>
      </c>
      <c r="S3219" s="16" t="str">
        <f>TEXT(Ecom[[#This Row],[Dates]],"YYYY")</f>
        <v>2025</v>
      </c>
      <c r="T3219" s="16"/>
    </row>
    <row r="3220" spans="1:20" x14ac:dyDescent="0.25">
      <c r="A3220" t="s">
        <v>28</v>
      </c>
      <c r="B3220" s="16">
        <v>46110</v>
      </c>
      <c r="C3220" t="s">
        <v>22</v>
      </c>
      <c r="D3220" t="s">
        <v>15</v>
      </c>
      <c r="E3220" t="s">
        <v>75</v>
      </c>
      <c r="F3220" t="s">
        <v>76</v>
      </c>
      <c r="G3220">
        <v>10024</v>
      </c>
      <c r="H3220" t="s">
        <v>57</v>
      </c>
      <c r="I3220" t="s">
        <v>35</v>
      </c>
      <c r="J3220" t="s">
        <v>36</v>
      </c>
      <c r="K3220" s="6">
        <v>430.88</v>
      </c>
      <c r="L3220">
        <v>2</v>
      </c>
      <c r="M3220">
        <v>0</v>
      </c>
      <c r="N3220" s="6">
        <v>124.9552</v>
      </c>
      <c r="O3220" t="str">
        <f t="shared" si="150"/>
        <v/>
      </c>
      <c r="P3220" s="6">
        <f t="shared" si="151"/>
        <v>192.28333333333333</v>
      </c>
      <c r="Q3220">
        <f t="shared" si="152"/>
        <v>243.57617926408341</v>
      </c>
      <c r="R3220" s="16" t="str">
        <f>TEXT(Ecom[[#This Row],[Dates]],"mmm")</f>
        <v>Mar</v>
      </c>
      <c r="S3220" s="16" t="str">
        <f>TEXT(Ecom[[#This Row],[Dates]],"YYYY")</f>
        <v>2026</v>
      </c>
      <c r="T3220" s="16"/>
    </row>
    <row r="3221" spans="1:20" x14ac:dyDescent="0.25">
      <c r="A3221" t="s">
        <v>28</v>
      </c>
      <c r="B3221" s="16">
        <v>45700</v>
      </c>
      <c r="C3221" t="s">
        <v>22</v>
      </c>
      <c r="D3221" t="s">
        <v>15</v>
      </c>
      <c r="E3221" t="s">
        <v>154</v>
      </c>
      <c r="F3221" t="s">
        <v>132</v>
      </c>
      <c r="G3221">
        <v>8701</v>
      </c>
      <c r="H3221" t="s">
        <v>57</v>
      </c>
      <c r="I3221" t="s">
        <v>26</v>
      </c>
      <c r="J3221" t="s">
        <v>41</v>
      </c>
      <c r="K3221" s="6">
        <v>94.85</v>
      </c>
      <c r="L3221">
        <v>5</v>
      </c>
      <c r="M3221">
        <v>0</v>
      </c>
      <c r="N3221" s="6">
        <v>45.527999999999999</v>
      </c>
      <c r="O3221" t="str">
        <f t="shared" si="150"/>
        <v/>
      </c>
      <c r="P3221" s="6">
        <f t="shared" si="151"/>
        <v>78.656666666666666</v>
      </c>
      <c r="Q3221">
        <f t="shared" si="152"/>
        <v>239.97842586180766</v>
      </c>
      <c r="R3221" s="16" t="str">
        <f>TEXT(Ecom[[#This Row],[Dates]],"mmm")</f>
        <v>Feb</v>
      </c>
      <c r="S3221" s="16" t="str">
        <f>TEXT(Ecom[[#This Row],[Dates]],"YYYY")</f>
        <v>2025</v>
      </c>
      <c r="T3221" s="16"/>
    </row>
    <row r="3222" spans="1:20" x14ac:dyDescent="0.25">
      <c r="A3222" t="s">
        <v>28</v>
      </c>
      <c r="B3222" s="16">
        <v>46010</v>
      </c>
      <c r="C3222" t="s">
        <v>22</v>
      </c>
      <c r="D3222" t="s">
        <v>15</v>
      </c>
      <c r="E3222" t="s">
        <v>154</v>
      </c>
      <c r="F3222" t="s">
        <v>132</v>
      </c>
      <c r="G3222">
        <v>8701</v>
      </c>
      <c r="H3222" t="s">
        <v>57</v>
      </c>
      <c r="I3222" t="s">
        <v>26</v>
      </c>
      <c r="J3222" t="s">
        <v>60</v>
      </c>
      <c r="K3222" s="6">
        <v>51.12</v>
      </c>
      <c r="L3222">
        <v>4</v>
      </c>
      <c r="M3222">
        <v>0</v>
      </c>
      <c r="N3222" s="6">
        <v>23.004000000000001</v>
      </c>
      <c r="O3222" t="str">
        <f t="shared" si="150"/>
        <v/>
      </c>
      <c r="P3222" s="6">
        <f t="shared" si="151"/>
        <v>50.175999999999995</v>
      </c>
      <c r="Q3222">
        <f t="shared" si="152"/>
        <v>85.083856112443357</v>
      </c>
      <c r="R3222" s="16" t="str">
        <f>TEXT(Ecom[[#This Row],[Dates]],"mmm")</f>
        <v>Dec</v>
      </c>
      <c r="S3222" s="16" t="str">
        <f>TEXT(Ecom[[#This Row],[Dates]],"YYYY")</f>
        <v>2025</v>
      </c>
      <c r="T3222" s="16"/>
    </row>
    <row r="3223" spans="1:20" x14ac:dyDescent="0.25">
      <c r="A3223" t="s">
        <v>28</v>
      </c>
      <c r="B3223" s="16">
        <v>46085</v>
      </c>
      <c r="C3223" t="s">
        <v>22</v>
      </c>
      <c r="D3223" t="s">
        <v>15</v>
      </c>
      <c r="E3223" t="s">
        <v>154</v>
      </c>
      <c r="F3223" t="s">
        <v>132</v>
      </c>
      <c r="G3223">
        <v>8701</v>
      </c>
      <c r="H3223" t="s">
        <v>57</v>
      </c>
      <c r="I3223" t="s">
        <v>35</v>
      </c>
      <c r="J3223" t="s">
        <v>59</v>
      </c>
      <c r="K3223" s="6">
        <v>90</v>
      </c>
      <c r="L3223">
        <v>1</v>
      </c>
      <c r="M3223">
        <v>0</v>
      </c>
      <c r="N3223" s="6">
        <v>32.4</v>
      </c>
      <c r="O3223" t="str">
        <f t="shared" si="150"/>
        <v/>
      </c>
      <c r="P3223" s="6">
        <f t="shared" si="151"/>
        <v>34.693333333333335</v>
      </c>
      <c r="Q3223">
        <f t="shared" si="152"/>
        <v>29.955419599922269</v>
      </c>
      <c r="R3223" s="16" t="str">
        <f>TEXT(Ecom[[#This Row],[Dates]],"mmm")</f>
        <v>Mar</v>
      </c>
      <c r="S3223" s="16" t="str">
        <f>TEXT(Ecom[[#This Row],[Dates]],"YYYY")</f>
        <v>2026</v>
      </c>
      <c r="T3223" s="16"/>
    </row>
    <row r="3224" spans="1:20" x14ac:dyDescent="0.25">
      <c r="A3224" t="s">
        <v>62</v>
      </c>
      <c r="B3224" s="16">
        <v>46156</v>
      </c>
      <c r="C3224" t="s">
        <v>22</v>
      </c>
      <c r="D3224" t="s">
        <v>15</v>
      </c>
      <c r="E3224" t="s">
        <v>313</v>
      </c>
      <c r="F3224" t="s">
        <v>81</v>
      </c>
      <c r="G3224">
        <v>85281</v>
      </c>
      <c r="H3224" t="s">
        <v>25</v>
      </c>
      <c r="I3224" t="s">
        <v>26</v>
      </c>
      <c r="J3224" t="s">
        <v>41</v>
      </c>
      <c r="K3224" s="6">
        <v>9.4079999999999995</v>
      </c>
      <c r="L3224">
        <v>2</v>
      </c>
      <c r="M3224">
        <v>0.2</v>
      </c>
      <c r="N3224" s="6">
        <v>3.4104000000000001</v>
      </c>
      <c r="O3224" t="str">
        <f t="shared" si="150"/>
        <v/>
      </c>
      <c r="P3224" s="6">
        <f t="shared" si="151"/>
        <v>110.82666666666665</v>
      </c>
      <c r="Q3224">
        <f t="shared" si="152"/>
        <v>123.35585243544008</v>
      </c>
      <c r="R3224" s="16" t="str">
        <f>TEXT(Ecom[[#This Row],[Dates]],"mmm")</f>
        <v>May</v>
      </c>
      <c r="S3224" s="16" t="str">
        <f>TEXT(Ecom[[#This Row],[Dates]],"YYYY")</f>
        <v>2026</v>
      </c>
      <c r="T3224" s="16"/>
    </row>
    <row r="3225" spans="1:20" x14ac:dyDescent="0.25">
      <c r="A3225" t="s">
        <v>62</v>
      </c>
      <c r="B3225" s="16">
        <v>46189</v>
      </c>
      <c r="C3225" t="s">
        <v>22</v>
      </c>
      <c r="D3225" t="s">
        <v>15</v>
      </c>
      <c r="E3225" t="s">
        <v>313</v>
      </c>
      <c r="F3225" t="s">
        <v>81</v>
      </c>
      <c r="G3225">
        <v>85281</v>
      </c>
      <c r="H3225" t="s">
        <v>25</v>
      </c>
      <c r="I3225" t="s">
        <v>26</v>
      </c>
      <c r="J3225" t="s">
        <v>77</v>
      </c>
      <c r="K3225" s="6">
        <v>4.6719999999999997</v>
      </c>
      <c r="L3225">
        <v>2</v>
      </c>
      <c r="M3225">
        <v>0.2</v>
      </c>
      <c r="N3225" s="6">
        <v>1.46</v>
      </c>
      <c r="O3225" t="str">
        <f t="shared" si="150"/>
        <v/>
      </c>
      <c r="P3225" s="6">
        <f t="shared" si="151"/>
        <v>111.94666666666667</v>
      </c>
      <c r="Q3225">
        <f t="shared" si="152"/>
        <v>133.94573165776254</v>
      </c>
      <c r="R3225" s="16" t="str">
        <f>TEXT(Ecom[[#This Row],[Dates]],"mmm")</f>
        <v>Jun</v>
      </c>
      <c r="S3225" s="16" t="str">
        <f>TEXT(Ecom[[#This Row],[Dates]],"YYYY")</f>
        <v>2026</v>
      </c>
      <c r="T3225" s="16"/>
    </row>
    <row r="3226" spans="1:20" x14ac:dyDescent="0.25">
      <c r="A3226" t="s">
        <v>62</v>
      </c>
      <c r="B3226" s="16">
        <v>46262</v>
      </c>
      <c r="C3226" t="s">
        <v>22</v>
      </c>
      <c r="D3226" t="s">
        <v>15</v>
      </c>
      <c r="E3226" t="s">
        <v>313</v>
      </c>
      <c r="F3226" t="s">
        <v>81</v>
      </c>
      <c r="G3226">
        <v>85281</v>
      </c>
      <c r="H3226" t="s">
        <v>25</v>
      </c>
      <c r="I3226" t="s">
        <v>35</v>
      </c>
      <c r="J3226" t="s">
        <v>36</v>
      </c>
      <c r="K3226" s="6">
        <v>318.39999999999998</v>
      </c>
      <c r="L3226">
        <v>2</v>
      </c>
      <c r="M3226">
        <v>0.2</v>
      </c>
      <c r="N3226" s="6">
        <v>107.46</v>
      </c>
      <c r="O3226" t="str">
        <f t="shared" si="150"/>
        <v/>
      </c>
      <c r="P3226" s="6">
        <f t="shared" si="151"/>
        <v>115.50933333333334</v>
      </c>
      <c r="Q3226">
        <f t="shared" si="152"/>
        <v>144.85968567318284</v>
      </c>
      <c r="R3226" s="16" t="str">
        <f>TEXT(Ecom[[#This Row],[Dates]],"mmm")</f>
        <v>Aug</v>
      </c>
      <c r="S3226" s="16" t="str">
        <f>TEXT(Ecom[[#This Row],[Dates]],"YYYY")</f>
        <v>2026</v>
      </c>
      <c r="T3226" s="16"/>
    </row>
    <row r="3227" spans="1:20" x14ac:dyDescent="0.25">
      <c r="A3227" t="s">
        <v>62</v>
      </c>
      <c r="B3227" s="16">
        <v>46362</v>
      </c>
      <c r="C3227" t="s">
        <v>22</v>
      </c>
      <c r="D3227" t="s">
        <v>15</v>
      </c>
      <c r="E3227" t="s">
        <v>313</v>
      </c>
      <c r="F3227" t="s">
        <v>81</v>
      </c>
      <c r="G3227">
        <v>85281</v>
      </c>
      <c r="H3227" t="s">
        <v>25</v>
      </c>
      <c r="I3227" t="s">
        <v>26</v>
      </c>
      <c r="J3227" t="s">
        <v>60</v>
      </c>
      <c r="K3227" s="6">
        <v>12.768000000000001</v>
      </c>
      <c r="L3227">
        <v>6</v>
      </c>
      <c r="M3227">
        <v>0.2</v>
      </c>
      <c r="N3227" s="6">
        <v>4.6284000000000001</v>
      </c>
      <c r="O3227" t="str">
        <f t="shared" si="150"/>
        <v/>
      </c>
      <c r="P3227" s="6">
        <f t="shared" si="151"/>
        <v>86.168000000000006</v>
      </c>
      <c r="Q3227">
        <f t="shared" si="152"/>
        <v>116.42199699496783</v>
      </c>
      <c r="R3227" s="16" t="str">
        <f>TEXT(Ecom[[#This Row],[Dates]],"mmm")</f>
        <v>Dec</v>
      </c>
      <c r="S3227" s="16" t="str">
        <f>TEXT(Ecom[[#This Row],[Dates]],"YYYY")</f>
        <v>2026</v>
      </c>
      <c r="T3227" s="16"/>
    </row>
    <row r="3228" spans="1:20" x14ac:dyDescent="0.25">
      <c r="A3228" t="s">
        <v>62</v>
      </c>
      <c r="B3228" s="16">
        <v>46357</v>
      </c>
      <c r="C3228" t="s">
        <v>22</v>
      </c>
      <c r="D3228" t="s">
        <v>15</v>
      </c>
      <c r="E3228" t="s">
        <v>313</v>
      </c>
      <c r="F3228" t="s">
        <v>81</v>
      </c>
      <c r="G3228">
        <v>85281</v>
      </c>
      <c r="H3228" t="s">
        <v>25</v>
      </c>
      <c r="I3228" t="s">
        <v>26</v>
      </c>
      <c r="J3228" t="s">
        <v>110</v>
      </c>
      <c r="K3228" s="6">
        <v>15.36</v>
      </c>
      <c r="L3228">
        <v>2</v>
      </c>
      <c r="M3228">
        <v>0.2</v>
      </c>
      <c r="N3228" s="6">
        <v>-3.2639999999999998</v>
      </c>
      <c r="O3228">
        <f t="shared" si="150"/>
        <v>-3.2639999999999998</v>
      </c>
      <c r="P3228" s="6">
        <f t="shared" si="151"/>
        <v>84.298666666666662</v>
      </c>
      <c r="Q3228">
        <f t="shared" si="152"/>
        <v>110.71917949813727</v>
      </c>
      <c r="R3228" s="16" t="str">
        <f>TEXT(Ecom[[#This Row],[Dates]],"mmm")</f>
        <v>Dec</v>
      </c>
      <c r="S3228" s="16" t="str">
        <f>TEXT(Ecom[[#This Row],[Dates]],"YYYY")</f>
        <v>2026</v>
      </c>
      <c r="T3228" s="16"/>
    </row>
    <row r="3229" spans="1:20" x14ac:dyDescent="0.25">
      <c r="A3229" t="s">
        <v>62</v>
      </c>
      <c r="B3229" s="16">
        <v>45704</v>
      </c>
      <c r="C3229" t="s">
        <v>22</v>
      </c>
      <c r="D3229" t="s">
        <v>15</v>
      </c>
      <c r="E3229" t="s">
        <v>313</v>
      </c>
      <c r="F3229" t="s">
        <v>81</v>
      </c>
      <c r="G3229">
        <v>85281</v>
      </c>
      <c r="H3229" t="s">
        <v>25</v>
      </c>
      <c r="I3229" t="s">
        <v>35</v>
      </c>
      <c r="J3229" t="s">
        <v>36</v>
      </c>
      <c r="K3229" s="6">
        <v>230.376</v>
      </c>
      <c r="L3229">
        <v>3</v>
      </c>
      <c r="M3229">
        <v>0.2</v>
      </c>
      <c r="N3229" s="6">
        <v>20.157900000000001</v>
      </c>
      <c r="O3229" t="str">
        <f t="shared" si="150"/>
        <v/>
      </c>
      <c r="P3229" s="6">
        <f t="shared" si="151"/>
        <v>204.292</v>
      </c>
      <c r="Q3229">
        <f t="shared" si="152"/>
        <v>136.63057181454803</v>
      </c>
      <c r="R3229" s="16" t="str">
        <f>TEXT(Ecom[[#This Row],[Dates]],"mmm")</f>
        <v>Feb</v>
      </c>
      <c r="S3229" s="16" t="str">
        <f>TEXT(Ecom[[#This Row],[Dates]],"YYYY")</f>
        <v>2025</v>
      </c>
      <c r="T3229" s="16"/>
    </row>
    <row r="3230" spans="1:20" x14ac:dyDescent="0.25">
      <c r="A3230" t="s">
        <v>62</v>
      </c>
      <c r="B3230" s="16">
        <v>45738</v>
      </c>
      <c r="C3230" t="s">
        <v>22</v>
      </c>
      <c r="D3230" t="s">
        <v>15</v>
      </c>
      <c r="E3230" t="s">
        <v>313</v>
      </c>
      <c r="F3230" t="s">
        <v>81</v>
      </c>
      <c r="G3230">
        <v>85281</v>
      </c>
      <c r="H3230" t="s">
        <v>25</v>
      </c>
      <c r="I3230" t="s">
        <v>35</v>
      </c>
      <c r="J3230" t="s">
        <v>59</v>
      </c>
      <c r="K3230" s="6">
        <v>7.16</v>
      </c>
      <c r="L3230">
        <v>1</v>
      </c>
      <c r="M3230">
        <v>0.2</v>
      </c>
      <c r="N3230" s="6">
        <v>-8.9499999999999996E-2</v>
      </c>
      <c r="O3230">
        <f t="shared" si="150"/>
        <v>-8.9499999999999996E-2</v>
      </c>
      <c r="P3230" s="6">
        <f t="shared" si="151"/>
        <v>165.79999999999998</v>
      </c>
      <c r="Q3230">
        <f t="shared" si="152"/>
        <v>112.24764615068935</v>
      </c>
      <c r="R3230" s="16" t="str">
        <f>TEXT(Ecom[[#This Row],[Dates]],"mmm")</f>
        <v>Mar</v>
      </c>
      <c r="S3230" s="16" t="str">
        <f>TEXT(Ecom[[#This Row],[Dates]],"YYYY")</f>
        <v>2025</v>
      </c>
      <c r="T3230" s="16"/>
    </row>
    <row r="3231" spans="1:20" x14ac:dyDescent="0.25">
      <c r="A3231" t="s">
        <v>28</v>
      </c>
      <c r="B3231" s="16">
        <v>46187</v>
      </c>
      <c r="C3231" t="s">
        <v>14</v>
      </c>
      <c r="D3231" t="s">
        <v>15</v>
      </c>
      <c r="E3231" t="s">
        <v>75</v>
      </c>
      <c r="F3231" t="s">
        <v>76</v>
      </c>
      <c r="G3231">
        <v>10035</v>
      </c>
      <c r="H3231" t="s">
        <v>57</v>
      </c>
      <c r="I3231" t="s">
        <v>26</v>
      </c>
      <c r="J3231" t="s">
        <v>32</v>
      </c>
      <c r="K3231" s="6">
        <v>375.34</v>
      </c>
      <c r="L3231">
        <v>1</v>
      </c>
      <c r="M3231">
        <v>0</v>
      </c>
      <c r="N3231" s="6">
        <v>18.766999999999999</v>
      </c>
      <c r="O3231" t="str">
        <f t="shared" si="150"/>
        <v/>
      </c>
      <c r="P3231" s="6">
        <f t="shared" si="151"/>
        <v>172.09533333333334</v>
      </c>
      <c r="Q3231">
        <f t="shared" si="152"/>
        <v>133.13982132969724</v>
      </c>
      <c r="R3231" s="16" t="str">
        <f>TEXT(Ecom[[#This Row],[Dates]],"mmm")</f>
        <v>Jun</v>
      </c>
      <c r="S3231" s="16" t="str">
        <f>TEXT(Ecom[[#This Row],[Dates]],"YYYY")</f>
        <v>2026</v>
      </c>
      <c r="T3231" s="16"/>
    </row>
    <row r="3232" spans="1:20" x14ac:dyDescent="0.25">
      <c r="A3232" t="s">
        <v>13</v>
      </c>
      <c r="B3232" s="16">
        <v>46240</v>
      </c>
      <c r="C3232" t="s">
        <v>14</v>
      </c>
      <c r="D3232" t="s">
        <v>15</v>
      </c>
      <c r="E3232" t="s">
        <v>75</v>
      </c>
      <c r="F3232" t="s">
        <v>76</v>
      </c>
      <c r="G3232">
        <v>10009</v>
      </c>
      <c r="H3232" t="s">
        <v>57</v>
      </c>
      <c r="I3232" t="s">
        <v>19</v>
      </c>
      <c r="J3232" t="s">
        <v>33</v>
      </c>
      <c r="K3232" s="6">
        <v>114.9</v>
      </c>
      <c r="L3232">
        <v>5</v>
      </c>
      <c r="M3232">
        <v>0</v>
      </c>
      <c r="N3232" s="6">
        <v>39.066000000000003</v>
      </c>
      <c r="O3232" t="str">
        <f t="shared" si="150"/>
        <v/>
      </c>
      <c r="P3232" s="6">
        <f t="shared" si="151"/>
        <v>47.947333333333326</v>
      </c>
      <c r="Q3232">
        <f t="shared" si="152"/>
        <v>93.006882186610653</v>
      </c>
      <c r="R3232" s="16" t="str">
        <f>TEXT(Ecom[[#This Row],[Dates]],"mmm")</f>
        <v>Aug</v>
      </c>
      <c r="S3232" s="16" t="str">
        <f>TEXT(Ecom[[#This Row],[Dates]],"YYYY")</f>
        <v>2026</v>
      </c>
      <c r="T3232" s="16"/>
    </row>
    <row r="3233" spans="1:20" x14ac:dyDescent="0.25">
      <c r="A3233" t="s">
        <v>28</v>
      </c>
      <c r="B3233" s="16">
        <v>46115</v>
      </c>
      <c r="C3233" t="s">
        <v>14</v>
      </c>
      <c r="D3233" t="s">
        <v>15</v>
      </c>
      <c r="E3233" t="s">
        <v>61</v>
      </c>
      <c r="F3233" t="s">
        <v>46</v>
      </c>
      <c r="G3233">
        <v>77095</v>
      </c>
      <c r="H3233" t="s">
        <v>47</v>
      </c>
      <c r="I3233" t="s">
        <v>26</v>
      </c>
      <c r="J3233" t="s">
        <v>37</v>
      </c>
      <c r="K3233" s="6">
        <v>26.045999999999999</v>
      </c>
      <c r="L3233">
        <v>3</v>
      </c>
      <c r="M3233">
        <v>0.8</v>
      </c>
      <c r="N3233" s="6">
        <v>-44.278199999999998</v>
      </c>
      <c r="O3233">
        <f t="shared" si="150"/>
        <v>-44.278199999999998</v>
      </c>
      <c r="P3233" s="6">
        <f t="shared" si="151"/>
        <v>20.495333333333331</v>
      </c>
      <c r="Q3233">
        <f t="shared" si="152"/>
        <v>88.515913391635721</v>
      </c>
      <c r="R3233" s="16" t="str">
        <f>TEXT(Ecom[[#This Row],[Dates]],"mmm")</f>
        <v>Apr</v>
      </c>
      <c r="S3233" s="16" t="str">
        <f>TEXT(Ecom[[#This Row],[Dates]],"YYYY")</f>
        <v>2026</v>
      </c>
      <c r="T3233" s="16"/>
    </row>
    <row r="3234" spans="1:20" x14ac:dyDescent="0.25">
      <c r="A3234" t="s">
        <v>28</v>
      </c>
      <c r="B3234" s="16">
        <v>45846</v>
      </c>
      <c r="C3234" t="s">
        <v>14</v>
      </c>
      <c r="D3234" t="s">
        <v>15</v>
      </c>
      <c r="E3234" t="s">
        <v>61</v>
      </c>
      <c r="F3234" t="s">
        <v>46</v>
      </c>
      <c r="G3234">
        <v>77095</v>
      </c>
      <c r="H3234" t="s">
        <v>47</v>
      </c>
      <c r="I3234" t="s">
        <v>26</v>
      </c>
      <c r="J3234" t="s">
        <v>37</v>
      </c>
      <c r="K3234" s="6">
        <v>2.8959999999999999</v>
      </c>
      <c r="L3234">
        <v>1</v>
      </c>
      <c r="M3234">
        <v>0.8</v>
      </c>
      <c r="N3234" s="6">
        <v>-4.7784000000000004</v>
      </c>
      <c r="O3234">
        <f t="shared" si="150"/>
        <v>-4.7784000000000004</v>
      </c>
      <c r="P3234" s="6">
        <f t="shared" si="151"/>
        <v>13.141333333333334</v>
      </c>
      <c r="Q3234">
        <f t="shared" si="152"/>
        <v>27.438718126844851</v>
      </c>
      <c r="R3234" s="16" t="str">
        <f>TEXT(Ecom[[#This Row],[Dates]],"mmm")</f>
        <v>Jul</v>
      </c>
      <c r="S3234" s="16" t="str">
        <f>TEXT(Ecom[[#This Row],[Dates]],"YYYY")</f>
        <v>2025</v>
      </c>
      <c r="T3234" s="16"/>
    </row>
    <row r="3235" spans="1:20" x14ac:dyDescent="0.25">
      <c r="A3235" t="s">
        <v>28</v>
      </c>
      <c r="B3235" s="16">
        <v>45954</v>
      </c>
      <c r="C3235" t="s">
        <v>14</v>
      </c>
      <c r="D3235" t="s">
        <v>15</v>
      </c>
      <c r="E3235" t="s">
        <v>61</v>
      </c>
      <c r="F3235" t="s">
        <v>46</v>
      </c>
      <c r="G3235">
        <v>77095</v>
      </c>
      <c r="H3235" t="s">
        <v>47</v>
      </c>
      <c r="I3235" t="s">
        <v>26</v>
      </c>
      <c r="J3235" t="s">
        <v>32</v>
      </c>
      <c r="K3235" s="6">
        <v>32.543999999999997</v>
      </c>
      <c r="L3235">
        <v>2</v>
      </c>
      <c r="M3235">
        <v>0.2</v>
      </c>
      <c r="N3235" s="6">
        <v>-7.7291999999999996</v>
      </c>
      <c r="O3235">
        <f t="shared" si="150"/>
        <v>-7.7291999999999996</v>
      </c>
      <c r="P3235" s="6">
        <f t="shared" si="151"/>
        <v>72.774999999999991</v>
      </c>
      <c r="Q3235">
        <f t="shared" si="152"/>
        <v>63.547419581029466</v>
      </c>
      <c r="R3235" s="16" t="str">
        <f>TEXT(Ecom[[#This Row],[Dates]],"mmm")</f>
        <v>Oct</v>
      </c>
      <c r="S3235" s="16" t="str">
        <f>TEXT(Ecom[[#This Row],[Dates]],"YYYY")</f>
        <v>2025</v>
      </c>
      <c r="T3235" s="16"/>
    </row>
    <row r="3236" spans="1:20" x14ac:dyDescent="0.25">
      <c r="A3236" t="s">
        <v>62</v>
      </c>
      <c r="B3236" s="16">
        <v>45773</v>
      </c>
      <c r="C3236" t="s">
        <v>14</v>
      </c>
      <c r="D3236" t="s">
        <v>15</v>
      </c>
      <c r="E3236" t="s">
        <v>254</v>
      </c>
      <c r="F3236" t="s">
        <v>24</v>
      </c>
      <c r="G3236">
        <v>92503</v>
      </c>
      <c r="H3236" t="s">
        <v>25</v>
      </c>
      <c r="I3236" t="s">
        <v>26</v>
      </c>
      <c r="J3236" t="s">
        <v>37</v>
      </c>
      <c r="K3236" s="6">
        <v>3.984</v>
      </c>
      <c r="L3236">
        <v>1</v>
      </c>
      <c r="M3236">
        <v>0.2</v>
      </c>
      <c r="N3236" s="6">
        <v>1.3944000000000001</v>
      </c>
      <c r="O3236" t="str">
        <f t="shared" si="150"/>
        <v/>
      </c>
      <c r="P3236" s="6">
        <f t="shared" si="151"/>
        <v>76.906999999999996</v>
      </c>
      <c r="Q3236">
        <f t="shared" si="152"/>
        <v>65.806641829878586</v>
      </c>
      <c r="R3236" s="16" t="str">
        <f>TEXT(Ecom[[#This Row],[Dates]],"mmm")</f>
        <v>Apr</v>
      </c>
      <c r="S3236" s="16" t="str">
        <f>TEXT(Ecom[[#This Row],[Dates]],"YYYY")</f>
        <v>2025</v>
      </c>
      <c r="T3236" s="16"/>
    </row>
    <row r="3237" spans="1:20" x14ac:dyDescent="0.25">
      <c r="A3237" t="s">
        <v>168</v>
      </c>
      <c r="B3237" s="16">
        <v>46019</v>
      </c>
      <c r="C3237" t="s">
        <v>14</v>
      </c>
      <c r="D3237" t="s">
        <v>15</v>
      </c>
      <c r="E3237" t="s">
        <v>126</v>
      </c>
      <c r="F3237" t="s">
        <v>127</v>
      </c>
      <c r="G3237">
        <v>6824</v>
      </c>
      <c r="H3237" t="s">
        <v>57</v>
      </c>
      <c r="I3237" t="s">
        <v>19</v>
      </c>
      <c r="J3237" t="s">
        <v>31</v>
      </c>
      <c r="K3237" s="6">
        <v>181.797</v>
      </c>
      <c r="L3237">
        <v>1</v>
      </c>
      <c r="M3237">
        <v>0.3</v>
      </c>
      <c r="N3237" s="6">
        <v>-15.582599999999999</v>
      </c>
      <c r="O3237">
        <f t="shared" si="150"/>
        <v>-15.582599999999999</v>
      </c>
      <c r="P3237" s="6">
        <f t="shared" si="151"/>
        <v>90.771000000000001</v>
      </c>
      <c r="Q3237">
        <f t="shared" si="152"/>
        <v>70.593374566361874</v>
      </c>
      <c r="R3237" s="16" t="str">
        <f>TEXT(Ecom[[#This Row],[Dates]],"mmm")</f>
        <v>Dec</v>
      </c>
      <c r="S3237" s="16" t="str">
        <f>TEXT(Ecom[[#This Row],[Dates]],"YYYY")</f>
        <v>2025</v>
      </c>
      <c r="T3237" s="16"/>
    </row>
    <row r="3238" spans="1:20" x14ac:dyDescent="0.25">
      <c r="A3238" t="s">
        <v>168</v>
      </c>
      <c r="B3238" s="16">
        <v>45966</v>
      </c>
      <c r="C3238" t="s">
        <v>14</v>
      </c>
      <c r="D3238" t="s">
        <v>15</v>
      </c>
      <c r="E3238" t="s">
        <v>75</v>
      </c>
      <c r="F3238" t="s">
        <v>76</v>
      </c>
      <c r="G3238">
        <v>10024</v>
      </c>
      <c r="H3238" t="s">
        <v>57</v>
      </c>
      <c r="I3238" t="s">
        <v>26</v>
      </c>
      <c r="J3238" t="s">
        <v>32</v>
      </c>
      <c r="K3238" s="6">
        <v>44.94</v>
      </c>
      <c r="L3238">
        <v>3</v>
      </c>
      <c r="M3238">
        <v>0</v>
      </c>
      <c r="N3238" s="6">
        <v>12.5832</v>
      </c>
      <c r="O3238" t="str">
        <f t="shared" si="150"/>
        <v/>
      </c>
      <c r="P3238" s="6">
        <f t="shared" si="151"/>
        <v>136.31533333333334</v>
      </c>
      <c r="Q3238">
        <f t="shared" si="152"/>
        <v>109.89423541009951</v>
      </c>
      <c r="R3238" s="16" t="str">
        <f>TEXT(Ecom[[#This Row],[Dates]],"mmm")</f>
        <v>Nov</v>
      </c>
      <c r="S3238" s="16" t="str">
        <f>TEXT(Ecom[[#This Row],[Dates]],"YYYY")</f>
        <v>2025</v>
      </c>
      <c r="T3238" s="16"/>
    </row>
    <row r="3239" spans="1:20" x14ac:dyDescent="0.25">
      <c r="A3239" t="s">
        <v>168</v>
      </c>
      <c r="B3239" s="16">
        <v>45663</v>
      </c>
      <c r="C3239" t="s">
        <v>14</v>
      </c>
      <c r="D3239" t="s">
        <v>15</v>
      </c>
      <c r="E3239" t="s">
        <v>75</v>
      </c>
      <c r="F3239" t="s">
        <v>76</v>
      </c>
      <c r="G3239">
        <v>10024</v>
      </c>
      <c r="H3239" t="s">
        <v>57</v>
      </c>
      <c r="I3239" t="s">
        <v>26</v>
      </c>
      <c r="J3239" t="s">
        <v>37</v>
      </c>
      <c r="K3239" s="6">
        <v>45.576000000000001</v>
      </c>
      <c r="L3239">
        <v>3</v>
      </c>
      <c r="M3239">
        <v>0.2</v>
      </c>
      <c r="N3239" s="6">
        <v>15.951599999999999</v>
      </c>
      <c r="O3239" t="str">
        <f t="shared" si="150"/>
        <v/>
      </c>
      <c r="P3239" s="6">
        <f t="shared" si="151"/>
        <v>162.30866666666668</v>
      </c>
      <c r="Q3239">
        <f t="shared" si="152"/>
        <v>110.69448480975146</v>
      </c>
      <c r="R3239" s="16" t="str">
        <f>TEXT(Ecom[[#This Row],[Dates]],"mmm")</f>
        <v>Jan</v>
      </c>
      <c r="S3239" s="16" t="str">
        <f>TEXT(Ecom[[#This Row],[Dates]],"YYYY")</f>
        <v>2025</v>
      </c>
      <c r="T3239" s="16"/>
    </row>
    <row r="3240" spans="1:20" x14ac:dyDescent="0.25">
      <c r="A3240" t="s">
        <v>28</v>
      </c>
      <c r="B3240" s="16">
        <v>45903</v>
      </c>
      <c r="C3240" t="s">
        <v>22</v>
      </c>
      <c r="D3240" t="s">
        <v>15</v>
      </c>
      <c r="E3240" t="s">
        <v>61</v>
      </c>
      <c r="F3240" t="s">
        <v>46</v>
      </c>
      <c r="G3240">
        <v>77095</v>
      </c>
      <c r="H3240" t="s">
        <v>47</v>
      </c>
      <c r="I3240" t="s">
        <v>19</v>
      </c>
      <c r="J3240" t="s">
        <v>21</v>
      </c>
      <c r="K3240" s="6">
        <v>318.43</v>
      </c>
      <c r="L3240">
        <v>5</v>
      </c>
      <c r="M3240">
        <v>0.3</v>
      </c>
      <c r="N3240" s="6">
        <v>-77.332999999999998</v>
      </c>
      <c r="O3240">
        <f t="shared" si="150"/>
        <v>-77.332999999999998</v>
      </c>
      <c r="P3240" s="6">
        <f t="shared" si="151"/>
        <v>149.47266666666667</v>
      </c>
      <c r="Q3240">
        <f t="shared" si="152"/>
        <v>135.39609542047774</v>
      </c>
      <c r="R3240" s="16" t="str">
        <f>TEXT(Ecom[[#This Row],[Dates]],"mmm")</f>
        <v>Sep</v>
      </c>
      <c r="S3240" s="16" t="str">
        <f>TEXT(Ecom[[#This Row],[Dates]],"YYYY")</f>
        <v>2025</v>
      </c>
      <c r="T3240" s="16"/>
    </row>
    <row r="3241" spans="1:20" x14ac:dyDescent="0.25">
      <c r="A3241" t="s">
        <v>28</v>
      </c>
      <c r="B3241" s="16">
        <v>45934</v>
      </c>
      <c r="C3241" t="s">
        <v>22</v>
      </c>
      <c r="D3241" t="s">
        <v>15</v>
      </c>
      <c r="E3241" t="s">
        <v>61</v>
      </c>
      <c r="F3241" t="s">
        <v>46</v>
      </c>
      <c r="G3241">
        <v>77095</v>
      </c>
      <c r="H3241" t="s">
        <v>47</v>
      </c>
      <c r="I3241" t="s">
        <v>35</v>
      </c>
      <c r="J3241" t="s">
        <v>36</v>
      </c>
      <c r="K3241" s="6">
        <v>122.92</v>
      </c>
      <c r="L3241">
        <v>7</v>
      </c>
      <c r="M3241">
        <v>0.2</v>
      </c>
      <c r="N3241" s="6">
        <v>46.094999999999999</v>
      </c>
      <c r="O3241" t="str">
        <f t="shared" si="150"/>
        <v/>
      </c>
      <c r="P3241" s="6">
        <f t="shared" si="151"/>
        <v>62.145999999999994</v>
      </c>
      <c r="Q3241">
        <f t="shared" si="152"/>
        <v>85.367832673715014</v>
      </c>
      <c r="R3241" s="16" t="str">
        <f>TEXT(Ecom[[#This Row],[Dates]],"mmm")</f>
        <v>Oct</v>
      </c>
      <c r="S3241" s="16" t="str">
        <f>TEXT(Ecom[[#This Row],[Dates]],"YYYY")</f>
        <v>2025</v>
      </c>
      <c r="T3241" s="16"/>
    </row>
    <row r="3242" spans="1:20" x14ac:dyDescent="0.25">
      <c r="A3242" t="s">
        <v>28</v>
      </c>
      <c r="B3242" s="16">
        <v>46315</v>
      </c>
      <c r="C3242" t="s">
        <v>22</v>
      </c>
      <c r="D3242" t="s">
        <v>15</v>
      </c>
      <c r="E3242" t="s">
        <v>61</v>
      </c>
      <c r="F3242" t="s">
        <v>46</v>
      </c>
      <c r="G3242">
        <v>77095</v>
      </c>
      <c r="H3242" t="s">
        <v>47</v>
      </c>
      <c r="I3242" t="s">
        <v>19</v>
      </c>
      <c r="J3242" t="s">
        <v>33</v>
      </c>
      <c r="K3242" s="6">
        <v>7.0679999999999996</v>
      </c>
      <c r="L3242">
        <v>3</v>
      </c>
      <c r="M3242">
        <v>0.6</v>
      </c>
      <c r="N3242" s="6">
        <v>-2.8271999999999999</v>
      </c>
      <c r="O3242">
        <f t="shared" si="150"/>
        <v>-2.8271999999999999</v>
      </c>
      <c r="P3242" s="6">
        <f t="shared" si="151"/>
        <v>25.662000000000003</v>
      </c>
      <c r="Q3242">
        <f t="shared" si="152"/>
        <v>82.583749693759245</v>
      </c>
      <c r="R3242" s="16" t="str">
        <f>TEXT(Ecom[[#This Row],[Dates]],"mmm")</f>
        <v>Oct</v>
      </c>
      <c r="S3242" s="16" t="str">
        <f>TEXT(Ecom[[#This Row],[Dates]],"YYYY")</f>
        <v>2026</v>
      </c>
      <c r="T3242" s="16"/>
    </row>
    <row r="3243" spans="1:20" x14ac:dyDescent="0.25">
      <c r="A3243" t="s">
        <v>62</v>
      </c>
      <c r="B3243" s="16">
        <v>46270</v>
      </c>
      <c r="C3243" t="s">
        <v>22</v>
      </c>
      <c r="D3243" t="s">
        <v>15</v>
      </c>
      <c r="E3243" t="s">
        <v>155</v>
      </c>
      <c r="F3243" t="s">
        <v>83</v>
      </c>
      <c r="G3243">
        <v>22204</v>
      </c>
      <c r="H3243" t="s">
        <v>18</v>
      </c>
      <c r="I3243" t="s">
        <v>26</v>
      </c>
      <c r="J3243" t="s">
        <v>32</v>
      </c>
      <c r="K3243" s="6">
        <v>56.45</v>
      </c>
      <c r="L3243">
        <v>5</v>
      </c>
      <c r="M3243">
        <v>0</v>
      </c>
      <c r="N3243" s="6">
        <v>14.677</v>
      </c>
      <c r="O3243" t="str">
        <f t="shared" si="150"/>
        <v/>
      </c>
      <c r="P3243" s="6">
        <f t="shared" si="151"/>
        <v>96.572666666666677</v>
      </c>
      <c r="Q3243">
        <f t="shared" si="152"/>
        <v>71.568414197988304</v>
      </c>
      <c r="R3243" s="16" t="str">
        <f>TEXT(Ecom[[#This Row],[Dates]],"mmm")</f>
        <v>Sep</v>
      </c>
      <c r="S3243" s="16" t="str">
        <f>TEXT(Ecom[[#This Row],[Dates]],"YYYY")</f>
        <v>2026</v>
      </c>
      <c r="T3243" s="16"/>
    </row>
    <row r="3244" spans="1:20" x14ac:dyDescent="0.25">
      <c r="A3244" t="s">
        <v>13</v>
      </c>
      <c r="B3244" s="16">
        <v>45709</v>
      </c>
      <c r="C3244" t="s">
        <v>14</v>
      </c>
      <c r="D3244" t="s">
        <v>15</v>
      </c>
      <c r="E3244" t="s">
        <v>79</v>
      </c>
      <c r="F3244" t="s">
        <v>65</v>
      </c>
      <c r="G3244">
        <v>60623</v>
      </c>
      <c r="H3244" t="s">
        <v>47</v>
      </c>
      <c r="I3244" t="s">
        <v>26</v>
      </c>
      <c r="J3244" t="s">
        <v>37</v>
      </c>
      <c r="K3244" s="6">
        <v>13.468</v>
      </c>
      <c r="L3244">
        <v>13</v>
      </c>
      <c r="M3244">
        <v>0.8</v>
      </c>
      <c r="N3244" s="6">
        <v>-22.895600000000002</v>
      </c>
      <c r="O3244">
        <f t="shared" si="150"/>
        <v>-22.895600000000002</v>
      </c>
      <c r="P3244" s="6">
        <f t="shared" si="151"/>
        <v>183.44200000000001</v>
      </c>
      <c r="Q3244">
        <f t="shared" si="152"/>
        <v>105.1774766326651</v>
      </c>
      <c r="R3244" s="16" t="str">
        <f>TEXT(Ecom[[#This Row],[Dates]],"mmm")</f>
        <v>Feb</v>
      </c>
      <c r="S3244" s="16" t="str">
        <f>TEXT(Ecom[[#This Row],[Dates]],"YYYY")</f>
        <v>2025</v>
      </c>
      <c r="T3244" s="16"/>
    </row>
    <row r="3245" spans="1:20" x14ac:dyDescent="0.25">
      <c r="A3245" t="s">
        <v>28</v>
      </c>
      <c r="B3245" s="16">
        <v>45883</v>
      </c>
      <c r="C3245" t="s">
        <v>14</v>
      </c>
      <c r="D3245" t="s">
        <v>15</v>
      </c>
      <c r="E3245" t="s">
        <v>128</v>
      </c>
      <c r="F3245" t="s">
        <v>46</v>
      </c>
      <c r="G3245">
        <v>75051</v>
      </c>
      <c r="H3245" t="s">
        <v>47</v>
      </c>
      <c r="I3245" t="s">
        <v>35</v>
      </c>
      <c r="J3245" t="s">
        <v>36</v>
      </c>
      <c r="K3245" s="6">
        <v>219.8</v>
      </c>
      <c r="L3245">
        <v>5</v>
      </c>
      <c r="M3245">
        <v>0.2</v>
      </c>
      <c r="N3245" s="6">
        <v>24.727499999999999</v>
      </c>
      <c r="O3245" t="str">
        <f t="shared" si="150"/>
        <v/>
      </c>
      <c r="P3245" s="6">
        <f t="shared" si="151"/>
        <v>195.31266666666667</v>
      </c>
      <c r="Q3245">
        <f t="shared" si="152"/>
        <v>134.68754450813046</v>
      </c>
      <c r="R3245" s="16" t="str">
        <f>TEXT(Ecom[[#This Row],[Dates]],"mmm")</f>
        <v>Aug</v>
      </c>
      <c r="S3245" s="16" t="str">
        <f>TEXT(Ecom[[#This Row],[Dates]],"YYYY")</f>
        <v>2025</v>
      </c>
      <c r="T3245" s="16"/>
    </row>
    <row r="3246" spans="1:20" x14ac:dyDescent="0.25">
      <c r="A3246" t="s">
        <v>28</v>
      </c>
      <c r="B3246" s="16">
        <v>45928</v>
      </c>
      <c r="C3246" t="s">
        <v>14</v>
      </c>
      <c r="D3246" t="s">
        <v>15</v>
      </c>
      <c r="E3246" t="s">
        <v>128</v>
      </c>
      <c r="F3246" t="s">
        <v>46</v>
      </c>
      <c r="G3246">
        <v>75051</v>
      </c>
      <c r="H3246" t="s">
        <v>47</v>
      </c>
      <c r="I3246" t="s">
        <v>19</v>
      </c>
      <c r="J3246" t="s">
        <v>21</v>
      </c>
      <c r="K3246" s="6">
        <v>317.05799999999999</v>
      </c>
      <c r="L3246">
        <v>3</v>
      </c>
      <c r="M3246">
        <v>0.3</v>
      </c>
      <c r="N3246" s="6">
        <v>-18.117599999999999</v>
      </c>
      <c r="O3246">
        <f t="shared" si="150"/>
        <v>-18.117599999999999</v>
      </c>
      <c r="P3246" s="6">
        <f t="shared" si="151"/>
        <v>230.346</v>
      </c>
      <c r="Q3246">
        <f t="shared" si="152"/>
        <v>126.72501354303134</v>
      </c>
      <c r="R3246" s="16" t="str">
        <f>TEXT(Ecom[[#This Row],[Dates]],"mmm")</f>
        <v>Sep</v>
      </c>
      <c r="S3246" s="16" t="str">
        <f>TEXT(Ecom[[#This Row],[Dates]],"YYYY")</f>
        <v>2025</v>
      </c>
      <c r="T3246" s="16"/>
    </row>
    <row r="3247" spans="1:20" x14ac:dyDescent="0.25">
      <c r="A3247" t="s">
        <v>13</v>
      </c>
      <c r="B3247" s="16">
        <v>45937</v>
      </c>
      <c r="C3247" t="s">
        <v>22</v>
      </c>
      <c r="D3247" t="s">
        <v>15</v>
      </c>
      <c r="E3247" t="s">
        <v>42</v>
      </c>
      <c r="F3247" t="s">
        <v>43</v>
      </c>
      <c r="G3247">
        <v>98103</v>
      </c>
      <c r="H3247" t="s">
        <v>25</v>
      </c>
      <c r="I3247" t="s">
        <v>35</v>
      </c>
      <c r="J3247" t="s">
        <v>59</v>
      </c>
      <c r="K3247" s="6">
        <v>49.08</v>
      </c>
      <c r="L3247">
        <v>3</v>
      </c>
      <c r="M3247">
        <v>0</v>
      </c>
      <c r="N3247" s="6">
        <v>4.9080000000000004</v>
      </c>
      <c r="O3247" t="str">
        <f t="shared" si="150"/>
        <v/>
      </c>
      <c r="P3247" s="6">
        <f t="shared" si="151"/>
        <v>130.73999999999998</v>
      </c>
      <c r="Q3247">
        <f t="shared" si="152"/>
        <v>119.6950315265765</v>
      </c>
      <c r="R3247" s="16" t="str">
        <f>TEXT(Ecom[[#This Row],[Dates]],"mmm")</f>
        <v>Oct</v>
      </c>
      <c r="S3247" s="16" t="str">
        <f>TEXT(Ecom[[#This Row],[Dates]],"YYYY")</f>
        <v>2025</v>
      </c>
      <c r="T3247" s="16"/>
    </row>
    <row r="3248" spans="1:20" x14ac:dyDescent="0.25">
      <c r="A3248" t="s">
        <v>13</v>
      </c>
      <c r="B3248" s="16">
        <v>46174</v>
      </c>
      <c r="C3248" t="s">
        <v>22</v>
      </c>
      <c r="D3248" t="s">
        <v>15</v>
      </c>
      <c r="E3248" t="s">
        <v>42</v>
      </c>
      <c r="F3248" t="s">
        <v>43</v>
      </c>
      <c r="G3248">
        <v>98103</v>
      </c>
      <c r="H3248" t="s">
        <v>25</v>
      </c>
      <c r="I3248" t="s">
        <v>26</v>
      </c>
      <c r="J3248" t="s">
        <v>32</v>
      </c>
      <c r="K3248" s="6">
        <v>324.89999999999998</v>
      </c>
      <c r="L3248">
        <v>5</v>
      </c>
      <c r="M3248">
        <v>0</v>
      </c>
      <c r="N3248" s="6">
        <v>38.988</v>
      </c>
      <c r="O3248" t="str">
        <f t="shared" si="150"/>
        <v/>
      </c>
      <c r="P3248" s="6">
        <f t="shared" si="151"/>
        <v>152.34266666666667</v>
      </c>
      <c r="Q3248">
        <f t="shared" si="152"/>
        <v>87.703041194788739</v>
      </c>
      <c r="R3248" s="16" t="str">
        <f>TEXT(Ecom[[#This Row],[Dates]],"mmm")</f>
        <v>Jun</v>
      </c>
      <c r="S3248" s="16" t="str">
        <f>TEXT(Ecom[[#This Row],[Dates]],"YYYY")</f>
        <v>2026</v>
      </c>
      <c r="T3248" s="16"/>
    </row>
    <row r="3249" spans="1:20" x14ac:dyDescent="0.25">
      <c r="A3249" t="s">
        <v>13</v>
      </c>
      <c r="B3249" s="16">
        <v>46159</v>
      </c>
      <c r="C3249" t="s">
        <v>22</v>
      </c>
      <c r="D3249" t="s">
        <v>15</v>
      </c>
      <c r="E3249" t="s">
        <v>42</v>
      </c>
      <c r="F3249" t="s">
        <v>43</v>
      </c>
      <c r="G3249">
        <v>98103</v>
      </c>
      <c r="H3249" t="s">
        <v>25</v>
      </c>
      <c r="I3249" t="s">
        <v>26</v>
      </c>
      <c r="J3249" t="s">
        <v>34</v>
      </c>
      <c r="K3249" s="6">
        <v>18.239999999999998</v>
      </c>
      <c r="L3249">
        <v>3</v>
      </c>
      <c r="M3249">
        <v>0</v>
      </c>
      <c r="N3249" s="6">
        <v>5.2896000000000001</v>
      </c>
      <c r="O3249" t="str">
        <f t="shared" si="150"/>
        <v/>
      </c>
      <c r="P3249" s="6">
        <f t="shared" si="151"/>
        <v>79.237333333333339</v>
      </c>
      <c r="Q3249">
        <f t="shared" si="152"/>
        <v>70.306847065533347</v>
      </c>
      <c r="R3249" s="16" t="str">
        <f>TEXT(Ecom[[#This Row],[Dates]],"mmm")</f>
        <v>May</v>
      </c>
      <c r="S3249" s="16" t="str">
        <f>TEXT(Ecom[[#This Row],[Dates]],"YYYY")</f>
        <v>2026</v>
      </c>
      <c r="T3249" s="16"/>
    </row>
    <row r="3250" spans="1:20" x14ac:dyDescent="0.25">
      <c r="A3250" t="s">
        <v>28</v>
      </c>
      <c r="B3250" s="16">
        <v>46123</v>
      </c>
      <c r="C3250" t="s">
        <v>44</v>
      </c>
      <c r="D3250" t="s">
        <v>15</v>
      </c>
      <c r="E3250" t="s">
        <v>42</v>
      </c>
      <c r="F3250" t="s">
        <v>43</v>
      </c>
      <c r="G3250">
        <v>98103</v>
      </c>
      <c r="H3250" t="s">
        <v>25</v>
      </c>
      <c r="I3250" t="s">
        <v>19</v>
      </c>
      <c r="J3250" t="s">
        <v>21</v>
      </c>
      <c r="K3250" s="6">
        <v>113.88800000000001</v>
      </c>
      <c r="L3250">
        <v>2</v>
      </c>
      <c r="M3250">
        <v>0.2</v>
      </c>
      <c r="N3250" s="6">
        <v>9.9651999999999994</v>
      </c>
      <c r="O3250" t="str">
        <f t="shared" si="150"/>
        <v/>
      </c>
      <c r="P3250" s="6">
        <f t="shared" si="151"/>
        <v>81.440666666666672</v>
      </c>
      <c r="Q3250">
        <f t="shared" si="152"/>
        <v>42.329705041364143</v>
      </c>
      <c r="R3250" s="16" t="str">
        <f>TEXT(Ecom[[#This Row],[Dates]],"mmm")</f>
        <v>Apr</v>
      </c>
      <c r="S3250" s="16" t="str">
        <f>TEXT(Ecom[[#This Row],[Dates]],"YYYY")</f>
        <v>2026</v>
      </c>
      <c r="T3250" s="16"/>
    </row>
    <row r="3251" spans="1:20" x14ac:dyDescent="0.25">
      <c r="A3251" t="s">
        <v>28</v>
      </c>
      <c r="B3251" s="16">
        <v>46157</v>
      </c>
      <c r="C3251" t="s">
        <v>44</v>
      </c>
      <c r="D3251" t="s">
        <v>15</v>
      </c>
      <c r="E3251" t="s">
        <v>42</v>
      </c>
      <c r="F3251" t="s">
        <v>43</v>
      </c>
      <c r="G3251">
        <v>98103</v>
      </c>
      <c r="H3251" t="s">
        <v>25</v>
      </c>
      <c r="I3251" t="s">
        <v>35</v>
      </c>
      <c r="J3251" t="s">
        <v>36</v>
      </c>
      <c r="K3251" s="6">
        <v>105.584</v>
      </c>
      <c r="L3251">
        <v>2</v>
      </c>
      <c r="M3251">
        <v>0.2</v>
      </c>
      <c r="N3251" s="6">
        <v>7.9188000000000001</v>
      </c>
      <c r="O3251" t="str">
        <f t="shared" si="150"/>
        <v/>
      </c>
      <c r="P3251" s="6">
        <f t="shared" si="151"/>
        <v>63.581999999999994</v>
      </c>
      <c r="Q3251">
        <f t="shared" si="152"/>
        <v>36.089441199249322</v>
      </c>
      <c r="R3251" s="16" t="str">
        <f>TEXT(Ecom[[#This Row],[Dates]],"mmm")</f>
        <v>May</v>
      </c>
      <c r="S3251" s="16" t="str">
        <f>TEXT(Ecom[[#This Row],[Dates]],"YYYY")</f>
        <v>2026</v>
      </c>
      <c r="T3251" s="16"/>
    </row>
    <row r="3252" spans="1:20" x14ac:dyDescent="0.25">
      <c r="A3252" t="s">
        <v>28</v>
      </c>
      <c r="B3252" s="16">
        <v>46246</v>
      </c>
      <c r="C3252" t="s">
        <v>22</v>
      </c>
      <c r="D3252" t="s">
        <v>15</v>
      </c>
      <c r="E3252" t="s">
        <v>444</v>
      </c>
      <c r="F3252" t="s">
        <v>70</v>
      </c>
      <c r="G3252">
        <v>49505</v>
      </c>
      <c r="H3252" t="s">
        <v>47</v>
      </c>
      <c r="I3252" t="s">
        <v>26</v>
      </c>
      <c r="J3252" t="s">
        <v>77</v>
      </c>
      <c r="K3252" s="6">
        <v>24.85</v>
      </c>
      <c r="L3252">
        <v>7</v>
      </c>
      <c r="M3252">
        <v>0</v>
      </c>
      <c r="N3252" s="6">
        <v>11.679500000000001</v>
      </c>
      <c r="O3252" t="str">
        <f t="shared" si="150"/>
        <v/>
      </c>
      <c r="P3252" s="6">
        <f t="shared" si="151"/>
        <v>30.739333333333335</v>
      </c>
      <c r="Q3252">
        <f t="shared" si="152"/>
        <v>35.468750243726547</v>
      </c>
      <c r="R3252" s="16" t="str">
        <f>TEXT(Ecom[[#This Row],[Dates]],"mmm")</f>
        <v>Aug</v>
      </c>
      <c r="S3252" s="16" t="str">
        <f>TEXT(Ecom[[#This Row],[Dates]],"YYYY")</f>
        <v>2026</v>
      </c>
      <c r="T3252" s="16"/>
    </row>
    <row r="3253" spans="1:20" x14ac:dyDescent="0.25">
      <c r="A3253" t="s">
        <v>62</v>
      </c>
      <c r="B3253" s="16">
        <v>45970</v>
      </c>
      <c r="C3253" t="s">
        <v>14</v>
      </c>
      <c r="D3253" t="s">
        <v>15</v>
      </c>
      <c r="E3253" t="s">
        <v>55</v>
      </c>
      <c r="F3253" t="s">
        <v>56</v>
      </c>
      <c r="G3253">
        <v>19120</v>
      </c>
      <c r="H3253" t="s">
        <v>57</v>
      </c>
      <c r="I3253" t="s">
        <v>19</v>
      </c>
      <c r="J3253" t="s">
        <v>33</v>
      </c>
      <c r="K3253" s="6">
        <v>60.311999999999998</v>
      </c>
      <c r="L3253">
        <v>3</v>
      </c>
      <c r="M3253">
        <v>0.2</v>
      </c>
      <c r="N3253" s="6">
        <v>5.2773000000000003</v>
      </c>
      <c r="O3253" t="str">
        <f t="shared" si="150"/>
        <v/>
      </c>
      <c r="P3253" s="6">
        <f t="shared" si="151"/>
        <v>31.51733333333333</v>
      </c>
      <c r="Q3253">
        <f t="shared" si="152"/>
        <v>14.028197265454978</v>
      </c>
      <c r="R3253" s="16" t="str">
        <f>TEXT(Ecom[[#This Row],[Dates]],"mmm")</f>
        <v>Nov</v>
      </c>
      <c r="S3253" s="16" t="str">
        <f>TEXT(Ecom[[#This Row],[Dates]],"YYYY")</f>
        <v>2025</v>
      </c>
      <c r="T3253" s="16"/>
    </row>
    <row r="3254" spans="1:20" x14ac:dyDescent="0.25">
      <c r="A3254" t="s">
        <v>13</v>
      </c>
      <c r="B3254" s="16">
        <v>45810</v>
      </c>
      <c r="C3254" t="s">
        <v>44</v>
      </c>
      <c r="D3254" t="s">
        <v>15</v>
      </c>
      <c r="E3254" t="s">
        <v>79</v>
      </c>
      <c r="F3254" t="s">
        <v>65</v>
      </c>
      <c r="G3254">
        <v>60610</v>
      </c>
      <c r="H3254" t="s">
        <v>47</v>
      </c>
      <c r="I3254" t="s">
        <v>26</v>
      </c>
      <c r="J3254" t="s">
        <v>34</v>
      </c>
      <c r="K3254" s="6">
        <v>7.056</v>
      </c>
      <c r="L3254">
        <v>3</v>
      </c>
      <c r="M3254">
        <v>0.2</v>
      </c>
      <c r="N3254" s="6">
        <v>2.2050000000000001</v>
      </c>
      <c r="O3254" t="str">
        <f t="shared" si="150"/>
        <v/>
      </c>
      <c r="P3254" s="6">
        <f t="shared" si="151"/>
        <v>47.407999999999994</v>
      </c>
      <c r="Q3254">
        <f t="shared" si="152"/>
        <v>37.634779267567367</v>
      </c>
      <c r="R3254" s="16" t="str">
        <f>TEXT(Ecom[[#This Row],[Dates]],"mmm")</f>
        <v>Jun</v>
      </c>
      <c r="S3254" s="16" t="str">
        <f>TEXT(Ecom[[#This Row],[Dates]],"YYYY")</f>
        <v>2025</v>
      </c>
      <c r="T3254" s="16"/>
    </row>
    <row r="3255" spans="1:20" x14ac:dyDescent="0.25">
      <c r="A3255" t="s">
        <v>13</v>
      </c>
      <c r="B3255" s="16">
        <v>46370</v>
      </c>
      <c r="C3255" t="s">
        <v>44</v>
      </c>
      <c r="D3255" t="s">
        <v>15</v>
      </c>
      <c r="E3255" t="s">
        <v>79</v>
      </c>
      <c r="F3255" t="s">
        <v>65</v>
      </c>
      <c r="G3255">
        <v>60610</v>
      </c>
      <c r="H3255" t="s">
        <v>47</v>
      </c>
      <c r="I3255" t="s">
        <v>35</v>
      </c>
      <c r="J3255" t="s">
        <v>36</v>
      </c>
      <c r="K3255" s="6">
        <v>27.184000000000001</v>
      </c>
      <c r="L3255">
        <v>2</v>
      </c>
      <c r="M3255">
        <v>0.2</v>
      </c>
      <c r="N3255" s="6">
        <v>2.0388000000000002</v>
      </c>
      <c r="O3255" t="str">
        <f t="shared" si="150"/>
        <v/>
      </c>
      <c r="P3255" s="6">
        <f t="shared" si="151"/>
        <v>51.488</v>
      </c>
      <c r="Q3255">
        <f t="shared" si="152"/>
        <v>39.684398352407868</v>
      </c>
      <c r="R3255" s="16" t="str">
        <f>TEXT(Ecom[[#This Row],[Dates]],"mmm")</f>
        <v>Dec</v>
      </c>
      <c r="S3255" s="16" t="str">
        <f>TEXT(Ecom[[#This Row],[Dates]],"YYYY")</f>
        <v>2026</v>
      </c>
      <c r="T3255" s="16"/>
    </row>
    <row r="3256" spans="1:20" x14ac:dyDescent="0.25">
      <c r="A3256" t="s">
        <v>28</v>
      </c>
      <c r="B3256" s="16">
        <v>45673</v>
      </c>
      <c r="C3256" t="s">
        <v>14</v>
      </c>
      <c r="D3256" t="s">
        <v>15</v>
      </c>
      <c r="E3256" t="s">
        <v>42</v>
      </c>
      <c r="F3256" t="s">
        <v>43</v>
      </c>
      <c r="G3256">
        <v>98105</v>
      </c>
      <c r="H3256" t="s">
        <v>25</v>
      </c>
      <c r="I3256" t="s">
        <v>35</v>
      </c>
      <c r="J3256" t="s">
        <v>36</v>
      </c>
      <c r="K3256" s="6">
        <v>107.98399999999999</v>
      </c>
      <c r="L3256">
        <v>1</v>
      </c>
      <c r="M3256">
        <v>0.2</v>
      </c>
      <c r="N3256" s="6">
        <v>9.4486000000000008</v>
      </c>
      <c r="O3256" t="str">
        <f t="shared" si="150"/>
        <v/>
      </c>
      <c r="P3256" s="6">
        <f t="shared" si="151"/>
        <v>43.962666666666671</v>
      </c>
      <c r="Q3256">
        <f t="shared" si="152"/>
        <v>45.660217653315541</v>
      </c>
      <c r="R3256" s="16" t="str">
        <f>TEXT(Ecom[[#This Row],[Dates]],"mmm")</f>
        <v>Jan</v>
      </c>
      <c r="S3256" s="16" t="str">
        <f>TEXT(Ecom[[#This Row],[Dates]],"YYYY")</f>
        <v>2025</v>
      </c>
      <c r="T3256" s="16"/>
    </row>
    <row r="3257" spans="1:20" x14ac:dyDescent="0.25">
      <c r="A3257" t="s">
        <v>28</v>
      </c>
      <c r="B3257" s="16">
        <v>45746</v>
      </c>
      <c r="C3257" t="s">
        <v>14</v>
      </c>
      <c r="D3257" t="s">
        <v>15</v>
      </c>
      <c r="E3257" t="s">
        <v>42</v>
      </c>
      <c r="F3257" t="s">
        <v>43</v>
      </c>
      <c r="G3257">
        <v>98105</v>
      </c>
      <c r="H3257" t="s">
        <v>25</v>
      </c>
      <c r="I3257" t="s">
        <v>26</v>
      </c>
      <c r="J3257" t="s">
        <v>37</v>
      </c>
      <c r="K3257" s="6">
        <v>19.295999999999999</v>
      </c>
      <c r="L3257">
        <v>3</v>
      </c>
      <c r="M3257">
        <v>0.2</v>
      </c>
      <c r="N3257" s="6">
        <v>6.03</v>
      </c>
      <c r="O3257" t="str">
        <f t="shared" si="150"/>
        <v/>
      </c>
      <c r="P3257" s="6">
        <f t="shared" si="151"/>
        <v>34.625999999999998</v>
      </c>
      <c r="Q3257">
        <f t="shared" si="152"/>
        <v>39.334275792852075</v>
      </c>
      <c r="R3257" s="16" t="str">
        <f>TEXT(Ecom[[#This Row],[Dates]],"mmm")</f>
        <v>Mar</v>
      </c>
      <c r="S3257" s="16" t="str">
        <f>TEXT(Ecom[[#This Row],[Dates]],"YYYY")</f>
        <v>2025</v>
      </c>
      <c r="T3257" s="16"/>
    </row>
    <row r="3258" spans="1:20" x14ac:dyDescent="0.25">
      <c r="A3258" t="s">
        <v>28</v>
      </c>
      <c r="B3258" s="16">
        <v>45971</v>
      </c>
      <c r="C3258" t="s">
        <v>22</v>
      </c>
      <c r="D3258" t="s">
        <v>15</v>
      </c>
      <c r="E3258" t="s">
        <v>189</v>
      </c>
      <c r="F3258" t="s">
        <v>30</v>
      </c>
      <c r="G3258">
        <v>32216</v>
      </c>
      <c r="H3258" t="s">
        <v>18</v>
      </c>
      <c r="I3258" t="s">
        <v>26</v>
      </c>
      <c r="J3258" t="s">
        <v>27</v>
      </c>
      <c r="K3258" s="6">
        <v>4.6079999999999997</v>
      </c>
      <c r="L3258">
        <v>2</v>
      </c>
      <c r="M3258">
        <v>0.2</v>
      </c>
      <c r="N3258" s="6">
        <v>1.6704000000000001</v>
      </c>
      <c r="O3258" t="str">
        <f t="shared" si="150"/>
        <v/>
      </c>
      <c r="P3258" s="6">
        <f t="shared" si="151"/>
        <v>29.176000000000002</v>
      </c>
      <c r="Q3258">
        <f t="shared" si="152"/>
        <v>37.829634734532512</v>
      </c>
      <c r="R3258" s="16" t="str">
        <f>TEXT(Ecom[[#This Row],[Dates]],"mmm")</f>
        <v>Nov</v>
      </c>
      <c r="S3258" s="16" t="str">
        <f>TEXT(Ecom[[#This Row],[Dates]],"YYYY")</f>
        <v>2025</v>
      </c>
      <c r="T3258" s="16"/>
    </row>
    <row r="3259" spans="1:20" x14ac:dyDescent="0.25">
      <c r="A3259" t="s">
        <v>13</v>
      </c>
      <c r="B3259" s="16">
        <v>45918</v>
      </c>
      <c r="C3259" t="s">
        <v>22</v>
      </c>
      <c r="D3259" t="s">
        <v>15</v>
      </c>
      <c r="E3259" t="s">
        <v>115</v>
      </c>
      <c r="F3259" t="s">
        <v>86</v>
      </c>
      <c r="G3259">
        <v>37064</v>
      </c>
      <c r="H3259" t="s">
        <v>18</v>
      </c>
      <c r="I3259" t="s">
        <v>19</v>
      </c>
      <c r="J3259" t="s">
        <v>31</v>
      </c>
      <c r="K3259" s="6">
        <v>79.974000000000004</v>
      </c>
      <c r="L3259">
        <v>3</v>
      </c>
      <c r="M3259">
        <v>0.4</v>
      </c>
      <c r="N3259" s="6">
        <v>-29.323799999999999</v>
      </c>
      <c r="O3259">
        <f t="shared" si="150"/>
        <v>-29.323799999999999</v>
      </c>
      <c r="P3259" s="6">
        <f t="shared" si="151"/>
        <v>28.685333333333332</v>
      </c>
      <c r="Q3259">
        <f t="shared" si="152"/>
        <v>33.651262669612557</v>
      </c>
      <c r="R3259" s="16" t="str">
        <f>TEXT(Ecom[[#This Row],[Dates]],"mmm")</f>
        <v>Sep</v>
      </c>
      <c r="S3259" s="16" t="str">
        <f>TEXT(Ecom[[#This Row],[Dates]],"YYYY")</f>
        <v>2025</v>
      </c>
      <c r="T3259" s="16"/>
    </row>
    <row r="3260" spans="1:20" x14ac:dyDescent="0.25">
      <c r="A3260" t="s">
        <v>13</v>
      </c>
      <c r="B3260" s="16">
        <v>46377</v>
      </c>
      <c r="C3260" t="s">
        <v>22</v>
      </c>
      <c r="D3260" t="s">
        <v>15</v>
      </c>
      <c r="E3260" t="s">
        <v>115</v>
      </c>
      <c r="F3260" t="s">
        <v>86</v>
      </c>
      <c r="G3260">
        <v>37064</v>
      </c>
      <c r="H3260" t="s">
        <v>18</v>
      </c>
      <c r="I3260" t="s">
        <v>26</v>
      </c>
      <c r="J3260" t="s">
        <v>37</v>
      </c>
      <c r="K3260" s="6">
        <v>2.9460000000000002</v>
      </c>
      <c r="L3260">
        <v>2</v>
      </c>
      <c r="M3260">
        <v>0.7</v>
      </c>
      <c r="N3260" s="6">
        <v>-2.0621999999999998</v>
      </c>
      <c r="O3260">
        <f t="shared" si="150"/>
        <v>-2.0621999999999998</v>
      </c>
      <c r="P3260" s="6">
        <f t="shared" si="151"/>
        <v>8.9393333333333338</v>
      </c>
      <c r="Q3260">
        <f t="shared" si="152"/>
        <v>22.210678199327326</v>
      </c>
      <c r="R3260" s="16" t="str">
        <f>TEXT(Ecom[[#This Row],[Dates]],"mmm")</f>
        <v>Dec</v>
      </c>
      <c r="S3260" s="16" t="str">
        <f>TEXT(Ecom[[#This Row],[Dates]],"YYYY")</f>
        <v>2026</v>
      </c>
      <c r="T3260" s="16"/>
    </row>
    <row r="3261" spans="1:20" x14ac:dyDescent="0.25">
      <c r="A3261" t="s">
        <v>28</v>
      </c>
      <c r="B3261" s="16">
        <v>46262</v>
      </c>
      <c r="C3261" t="s">
        <v>44</v>
      </c>
      <c r="D3261" t="s">
        <v>15</v>
      </c>
      <c r="E3261" t="s">
        <v>425</v>
      </c>
      <c r="F3261" t="s">
        <v>65</v>
      </c>
      <c r="G3261">
        <v>60035</v>
      </c>
      <c r="H3261" t="s">
        <v>47</v>
      </c>
      <c r="I3261" t="s">
        <v>26</v>
      </c>
      <c r="J3261" t="s">
        <v>37</v>
      </c>
      <c r="K3261" s="6">
        <v>3.1360000000000001</v>
      </c>
      <c r="L3261">
        <v>2</v>
      </c>
      <c r="M3261">
        <v>0.8</v>
      </c>
      <c r="N3261" s="6">
        <v>-4.7039999999999997</v>
      </c>
      <c r="O3261">
        <f t="shared" si="150"/>
        <v>-4.7039999999999997</v>
      </c>
      <c r="P3261" s="6">
        <f t="shared" si="151"/>
        <v>41.283999999999999</v>
      </c>
      <c r="Q3261">
        <f t="shared" si="152"/>
        <v>37.581689664969488</v>
      </c>
      <c r="R3261" s="16" t="str">
        <f>TEXT(Ecom[[#This Row],[Dates]],"mmm")</f>
        <v>Aug</v>
      </c>
      <c r="S3261" s="16" t="str">
        <f>TEXT(Ecom[[#This Row],[Dates]],"YYYY")</f>
        <v>2026</v>
      </c>
      <c r="T3261" s="16"/>
    </row>
    <row r="3262" spans="1:20" x14ac:dyDescent="0.25">
      <c r="A3262" t="s">
        <v>62</v>
      </c>
      <c r="B3262" s="16">
        <v>46098</v>
      </c>
      <c r="C3262" t="s">
        <v>22</v>
      </c>
      <c r="D3262" t="s">
        <v>15</v>
      </c>
      <c r="E3262" t="s">
        <v>113</v>
      </c>
      <c r="F3262" t="s">
        <v>46</v>
      </c>
      <c r="G3262">
        <v>77506</v>
      </c>
      <c r="H3262" t="s">
        <v>47</v>
      </c>
      <c r="I3262" t="s">
        <v>26</v>
      </c>
      <c r="J3262" t="s">
        <v>41</v>
      </c>
      <c r="K3262" s="6">
        <v>20.736000000000001</v>
      </c>
      <c r="L3262">
        <v>4</v>
      </c>
      <c r="M3262">
        <v>0.2</v>
      </c>
      <c r="N3262" s="6">
        <v>7.2576000000000001</v>
      </c>
      <c r="O3262" t="str">
        <f t="shared" si="150"/>
        <v/>
      </c>
      <c r="P3262" s="6">
        <f t="shared" si="151"/>
        <v>284.88866666666667</v>
      </c>
      <c r="Q3262">
        <f t="shared" si="152"/>
        <v>261.55972094058848</v>
      </c>
      <c r="R3262" s="16" t="str">
        <f>TEXT(Ecom[[#This Row],[Dates]],"mmm")</f>
        <v>Mar</v>
      </c>
      <c r="S3262" s="16" t="str">
        <f>TEXT(Ecom[[#This Row],[Dates]],"YYYY")</f>
        <v>2026</v>
      </c>
      <c r="T3262" s="16"/>
    </row>
    <row r="3263" spans="1:20" x14ac:dyDescent="0.25">
      <c r="A3263" t="s">
        <v>62</v>
      </c>
      <c r="B3263" s="16">
        <v>45689</v>
      </c>
      <c r="C3263" t="s">
        <v>22</v>
      </c>
      <c r="D3263" t="s">
        <v>15</v>
      </c>
      <c r="E3263" t="s">
        <v>52</v>
      </c>
      <c r="F3263" t="s">
        <v>24</v>
      </c>
      <c r="G3263">
        <v>94109</v>
      </c>
      <c r="H3263" t="s">
        <v>25</v>
      </c>
      <c r="I3263" t="s">
        <v>35</v>
      </c>
      <c r="J3263" t="s">
        <v>59</v>
      </c>
      <c r="K3263" s="6">
        <v>99.98</v>
      </c>
      <c r="L3263">
        <v>2</v>
      </c>
      <c r="M3263">
        <v>0</v>
      </c>
      <c r="N3263" s="6">
        <v>7.9984000000000002</v>
      </c>
      <c r="O3263" t="str">
        <f t="shared" si="150"/>
        <v/>
      </c>
      <c r="P3263" s="6">
        <f t="shared" si="151"/>
        <v>358.45666666666671</v>
      </c>
      <c r="Q3263">
        <f t="shared" si="152"/>
        <v>270.05814299201626</v>
      </c>
      <c r="R3263" s="16" t="str">
        <f>TEXT(Ecom[[#This Row],[Dates]],"mmm")</f>
        <v>Feb</v>
      </c>
      <c r="S3263" s="16" t="str">
        <f>TEXT(Ecom[[#This Row],[Dates]],"YYYY")</f>
        <v>2025</v>
      </c>
      <c r="T3263" s="16"/>
    </row>
    <row r="3264" spans="1:20" x14ac:dyDescent="0.25">
      <c r="A3264" t="s">
        <v>62</v>
      </c>
      <c r="B3264" s="16">
        <v>46056</v>
      </c>
      <c r="C3264" t="s">
        <v>22</v>
      </c>
      <c r="D3264" t="s">
        <v>15</v>
      </c>
      <c r="E3264" t="s">
        <v>52</v>
      </c>
      <c r="F3264" t="s">
        <v>24</v>
      </c>
      <c r="G3264">
        <v>94109</v>
      </c>
      <c r="H3264" t="s">
        <v>25</v>
      </c>
      <c r="I3264" t="s">
        <v>26</v>
      </c>
      <c r="J3264" t="s">
        <v>41</v>
      </c>
      <c r="K3264" s="6">
        <v>733.95</v>
      </c>
      <c r="L3264">
        <v>7</v>
      </c>
      <c r="M3264">
        <v>0</v>
      </c>
      <c r="N3264" s="6">
        <v>352.29599999999999</v>
      </c>
      <c r="O3264" t="str">
        <f t="shared" si="150"/>
        <v/>
      </c>
      <c r="P3264" s="6">
        <f t="shared" si="151"/>
        <v>328.49000000000007</v>
      </c>
      <c r="Q3264">
        <f t="shared" si="152"/>
        <v>324.92763782771129</v>
      </c>
      <c r="R3264" s="16" t="str">
        <f>TEXT(Ecom[[#This Row],[Dates]],"mmm")</f>
        <v>Feb</v>
      </c>
      <c r="S3264" s="16" t="str">
        <f>TEXT(Ecom[[#This Row],[Dates]],"YYYY")</f>
        <v>2026</v>
      </c>
      <c r="T3264" s="16"/>
    </row>
    <row r="3265" spans="1:20" x14ac:dyDescent="0.25">
      <c r="A3265" t="s">
        <v>62</v>
      </c>
      <c r="B3265" s="16">
        <v>45904</v>
      </c>
      <c r="C3265" t="s">
        <v>22</v>
      </c>
      <c r="D3265" t="s">
        <v>15</v>
      </c>
      <c r="E3265" t="s">
        <v>52</v>
      </c>
      <c r="F3265" t="s">
        <v>24</v>
      </c>
      <c r="G3265">
        <v>94109</v>
      </c>
      <c r="H3265" t="s">
        <v>25</v>
      </c>
      <c r="I3265" t="s">
        <v>26</v>
      </c>
      <c r="J3265" t="s">
        <v>38</v>
      </c>
      <c r="K3265" s="6">
        <v>241.44</v>
      </c>
      <c r="L3265">
        <v>3</v>
      </c>
      <c r="M3265">
        <v>0</v>
      </c>
      <c r="N3265" s="6">
        <v>72.432000000000002</v>
      </c>
      <c r="O3265" t="str">
        <f t="shared" si="150"/>
        <v/>
      </c>
      <c r="P3265" s="6">
        <f t="shared" si="151"/>
        <v>177.80799999999999</v>
      </c>
      <c r="Q3265">
        <f t="shared" si="152"/>
        <v>204.86890572085184</v>
      </c>
      <c r="R3265" s="16" t="str">
        <f>TEXT(Ecom[[#This Row],[Dates]],"mmm")</f>
        <v>Sep</v>
      </c>
      <c r="S3265" s="16" t="str">
        <f>TEXT(Ecom[[#This Row],[Dates]],"YYYY")</f>
        <v>2025</v>
      </c>
      <c r="T3265" s="16"/>
    </row>
    <row r="3266" spans="1:20" x14ac:dyDescent="0.25">
      <c r="A3266" t="s">
        <v>13</v>
      </c>
      <c r="B3266" s="16">
        <v>45883</v>
      </c>
      <c r="C3266" t="s">
        <v>22</v>
      </c>
      <c r="D3266" t="s">
        <v>15</v>
      </c>
      <c r="E3266" t="s">
        <v>180</v>
      </c>
      <c r="F3266" t="s">
        <v>30</v>
      </c>
      <c r="G3266">
        <v>33180</v>
      </c>
      <c r="H3266" t="s">
        <v>18</v>
      </c>
      <c r="I3266" t="s">
        <v>26</v>
      </c>
      <c r="J3266" t="s">
        <v>27</v>
      </c>
      <c r="K3266" s="6">
        <v>10.08</v>
      </c>
      <c r="L3266">
        <v>4</v>
      </c>
      <c r="M3266">
        <v>0.2</v>
      </c>
      <c r="N3266" s="6">
        <v>3.528</v>
      </c>
      <c r="O3266" t="str">
        <f t="shared" ref="O3266:O3329" si="153">IF(N3266&lt;0,N3266,"")</f>
        <v/>
      </c>
      <c r="P3266" s="6">
        <f t="shared" si="151"/>
        <v>164.47199999999998</v>
      </c>
      <c r="Q3266">
        <f t="shared" si="152"/>
        <v>194.58241348761888</v>
      </c>
      <c r="R3266" s="16" t="str">
        <f>TEXT(Ecom[[#This Row],[Dates]],"mmm")</f>
        <v>Aug</v>
      </c>
      <c r="S3266" s="16" t="str">
        <f>TEXT(Ecom[[#This Row],[Dates]],"YYYY")</f>
        <v>2025</v>
      </c>
      <c r="T3266" s="16"/>
    </row>
    <row r="3267" spans="1:20" x14ac:dyDescent="0.25">
      <c r="A3267" t="s">
        <v>28</v>
      </c>
      <c r="B3267" s="16">
        <v>46327</v>
      </c>
      <c r="C3267" t="s">
        <v>14</v>
      </c>
      <c r="D3267" t="s">
        <v>15</v>
      </c>
      <c r="E3267" t="s">
        <v>55</v>
      </c>
      <c r="F3267" t="s">
        <v>56</v>
      </c>
      <c r="G3267">
        <v>19120</v>
      </c>
      <c r="H3267" t="s">
        <v>57</v>
      </c>
      <c r="I3267" t="s">
        <v>26</v>
      </c>
      <c r="J3267" t="s">
        <v>32</v>
      </c>
      <c r="K3267" s="6">
        <v>281.904</v>
      </c>
      <c r="L3267">
        <v>2</v>
      </c>
      <c r="M3267">
        <v>0.2</v>
      </c>
      <c r="N3267" s="6">
        <v>10.571400000000001</v>
      </c>
      <c r="O3267" t="str">
        <f t="shared" si="153"/>
        <v/>
      </c>
      <c r="P3267" s="6">
        <f t="shared" ref="P3267:P3330" si="154">AVERAGE(K3267:K3269)</f>
        <v>206.43866666666668</v>
      </c>
      <c r="Q3267">
        <f t="shared" si="152"/>
        <v>75.644877606802638</v>
      </c>
      <c r="R3267" s="16" t="str">
        <f>TEXT(Ecom[[#This Row],[Dates]],"mmm")</f>
        <v>Nov</v>
      </c>
      <c r="S3267" s="16" t="str">
        <f>TEXT(Ecom[[#This Row],[Dates]],"YYYY")</f>
        <v>2026</v>
      </c>
      <c r="T3267" s="16"/>
    </row>
    <row r="3268" spans="1:20" x14ac:dyDescent="0.25">
      <c r="A3268" t="s">
        <v>28</v>
      </c>
      <c r="B3268" s="16">
        <v>45931</v>
      </c>
      <c r="C3268" t="s">
        <v>14</v>
      </c>
      <c r="D3268" t="s">
        <v>15</v>
      </c>
      <c r="E3268" t="s">
        <v>55</v>
      </c>
      <c r="F3268" t="s">
        <v>56</v>
      </c>
      <c r="G3268">
        <v>19120</v>
      </c>
      <c r="H3268" t="s">
        <v>57</v>
      </c>
      <c r="I3268" t="s">
        <v>26</v>
      </c>
      <c r="J3268" t="s">
        <v>60</v>
      </c>
      <c r="K3268" s="6">
        <v>201.43199999999999</v>
      </c>
      <c r="L3268">
        <v>3</v>
      </c>
      <c r="M3268">
        <v>0.2</v>
      </c>
      <c r="N3268" s="6">
        <v>67.9833</v>
      </c>
      <c r="O3268" t="str">
        <f t="shared" si="153"/>
        <v/>
      </c>
      <c r="P3268" s="6">
        <f t="shared" si="154"/>
        <v>127.45399999999999</v>
      </c>
      <c r="Q3268">
        <f t="shared" si="152"/>
        <v>66.174958316179911</v>
      </c>
      <c r="R3268" s="16" t="str">
        <f>TEXT(Ecom[[#This Row],[Dates]],"mmm")</f>
        <v>Oct</v>
      </c>
      <c r="S3268" s="16" t="str">
        <f>TEXT(Ecom[[#This Row],[Dates]],"YYYY")</f>
        <v>2025</v>
      </c>
      <c r="T3268" s="16"/>
    </row>
    <row r="3269" spans="1:20" x14ac:dyDescent="0.25">
      <c r="A3269" t="s">
        <v>28</v>
      </c>
      <c r="B3269" s="16">
        <v>46233</v>
      </c>
      <c r="C3269" t="s">
        <v>14</v>
      </c>
      <c r="D3269" t="s">
        <v>15</v>
      </c>
      <c r="E3269" t="s">
        <v>87</v>
      </c>
      <c r="F3269" t="s">
        <v>88</v>
      </c>
      <c r="G3269">
        <v>35601</v>
      </c>
      <c r="H3269" t="s">
        <v>18</v>
      </c>
      <c r="I3269" t="s">
        <v>35</v>
      </c>
      <c r="J3269" t="s">
        <v>36</v>
      </c>
      <c r="K3269" s="6">
        <v>135.97999999999999</v>
      </c>
      <c r="L3269">
        <v>2</v>
      </c>
      <c r="M3269">
        <v>0</v>
      </c>
      <c r="N3269" s="6">
        <v>33.994999999999997</v>
      </c>
      <c r="O3269" t="str">
        <f t="shared" si="153"/>
        <v/>
      </c>
      <c r="P3269" s="6">
        <f t="shared" si="154"/>
        <v>61.300000000000004</v>
      </c>
      <c r="Q3269">
        <f t="shared" ref="Q3269:Q3332" si="155">SQRT(SUMXMY2(K3269:K3271,P3267:P3269)/3)</f>
        <v>71.118967522605971</v>
      </c>
      <c r="R3269" s="16" t="str">
        <f>TEXT(Ecom[[#This Row],[Dates]],"mmm")</f>
        <v>Jul</v>
      </c>
      <c r="S3269" s="16" t="str">
        <f>TEXT(Ecom[[#This Row],[Dates]],"YYYY")</f>
        <v>2026</v>
      </c>
      <c r="T3269" s="16"/>
    </row>
    <row r="3270" spans="1:20" x14ac:dyDescent="0.25">
      <c r="A3270" t="s">
        <v>28</v>
      </c>
      <c r="B3270" s="16">
        <v>46103</v>
      </c>
      <c r="C3270" t="s">
        <v>14</v>
      </c>
      <c r="D3270" t="s">
        <v>15</v>
      </c>
      <c r="E3270" t="s">
        <v>87</v>
      </c>
      <c r="F3270" t="s">
        <v>88</v>
      </c>
      <c r="G3270">
        <v>35601</v>
      </c>
      <c r="H3270" t="s">
        <v>18</v>
      </c>
      <c r="I3270" t="s">
        <v>35</v>
      </c>
      <c r="J3270" t="s">
        <v>36</v>
      </c>
      <c r="K3270" s="6">
        <v>44.95</v>
      </c>
      <c r="L3270">
        <v>1</v>
      </c>
      <c r="M3270">
        <v>0</v>
      </c>
      <c r="N3270" s="6">
        <v>12.586</v>
      </c>
      <c r="O3270" t="str">
        <f t="shared" si="153"/>
        <v/>
      </c>
      <c r="P3270" s="6">
        <f t="shared" si="154"/>
        <v>18.153333333333332</v>
      </c>
      <c r="Q3270">
        <f t="shared" si="155"/>
        <v>58.720151075847639</v>
      </c>
      <c r="R3270" s="16" t="str">
        <f>TEXT(Ecom[[#This Row],[Dates]],"mmm")</f>
        <v>Mar</v>
      </c>
      <c r="S3270" s="16" t="str">
        <f>TEXT(Ecom[[#This Row],[Dates]],"YYYY")</f>
        <v>2026</v>
      </c>
      <c r="T3270" s="16"/>
    </row>
    <row r="3271" spans="1:20" x14ac:dyDescent="0.25">
      <c r="A3271" t="s">
        <v>28</v>
      </c>
      <c r="B3271" s="16">
        <v>46290</v>
      </c>
      <c r="C3271" t="s">
        <v>22</v>
      </c>
      <c r="D3271" t="s">
        <v>15</v>
      </c>
      <c r="E3271" t="s">
        <v>386</v>
      </c>
      <c r="F3271" t="s">
        <v>387</v>
      </c>
      <c r="G3271">
        <v>57103</v>
      </c>
      <c r="H3271" t="s">
        <v>47</v>
      </c>
      <c r="I3271" t="s">
        <v>35</v>
      </c>
      <c r="J3271" t="s">
        <v>59</v>
      </c>
      <c r="K3271" s="6">
        <v>2.97</v>
      </c>
      <c r="L3271">
        <v>3</v>
      </c>
      <c r="M3271">
        <v>0</v>
      </c>
      <c r="N3271" s="6">
        <v>1.3068</v>
      </c>
      <c r="O3271" t="str">
        <f t="shared" si="153"/>
        <v/>
      </c>
      <c r="P3271" s="6">
        <f t="shared" si="154"/>
        <v>5.81</v>
      </c>
      <c r="Q3271">
        <f t="shared" si="155"/>
        <v>34.359426222950383</v>
      </c>
      <c r="R3271" s="16" t="str">
        <f>TEXT(Ecom[[#This Row],[Dates]],"mmm")</f>
        <v>Sep</v>
      </c>
      <c r="S3271" s="16" t="str">
        <f>TEXT(Ecom[[#This Row],[Dates]],"YYYY")</f>
        <v>2026</v>
      </c>
      <c r="T3271" s="16"/>
    </row>
    <row r="3272" spans="1:20" x14ac:dyDescent="0.25">
      <c r="A3272" t="s">
        <v>28</v>
      </c>
      <c r="B3272" s="16">
        <v>45796</v>
      </c>
      <c r="C3272" t="s">
        <v>22</v>
      </c>
      <c r="D3272" t="s">
        <v>15</v>
      </c>
      <c r="E3272" t="s">
        <v>386</v>
      </c>
      <c r="F3272" t="s">
        <v>387</v>
      </c>
      <c r="G3272">
        <v>57103</v>
      </c>
      <c r="H3272" t="s">
        <v>47</v>
      </c>
      <c r="I3272" t="s">
        <v>26</v>
      </c>
      <c r="J3272" t="s">
        <v>77</v>
      </c>
      <c r="K3272" s="6">
        <v>6.54</v>
      </c>
      <c r="L3272">
        <v>3</v>
      </c>
      <c r="M3272">
        <v>0</v>
      </c>
      <c r="N3272" s="6">
        <v>2.6814</v>
      </c>
      <c r="O3272" t="str">
        <f t="shared" si="153"/>
        <v/>
      </c>
      <c r="P3272" s="6">
        <f t="shared" si="154"/>
        <v>72.793333333333337</v>
      </c>
      <c r="Q3272">
        <f t="shared" si="155"/>
        <v>76.012113776297127</v>
      </c>
      <c r="R3272" s="16" t="str">
        <f>TEXT(Ecom[[#This Row],[Dates]],"mmm")</f>
        <v>May</v>
      </c>
      <c r="S3272" s="16" t="str">
        <f>TEXT(Ecom[[#This Row],[Dates]],"YYYY")</f>
        <v>2025</v>
      </c>
      <c r="T3272" s="16"/>
    </row>
    <row r="3273" spans="1:20" x14ac:dyDescent="0.25">
      <c r="A3273" t="s">
        <v>13</v>
      </c>
      <c r="B3273" s="16">
        <v>45998</v>
      </c>
      <c r="C3273" t="s">
        <v>22</v>
      </c>
      <c r="D3273" t="s">
        <v>15</v>
      </c>
      <c r="E3273" t="s">
        <v>445</v>
      </c>
      <c r="F3273" t="s">
        <v>24</v>
      </c>
      <c r="G3273">
        <v>93277</v>
      </c>
      <c r="H3273" t="s">
        <v>25</v>
      </c>
      <c r="I3273" t="s">
        <v>35</v>
      </c>
      <c r="J3273" t="s">
        <v>59</v>
      </c>
      <c r="K3273" s="6">
        <v>7.92</v>
      </c>
      <c r="L3273">
        <v>8</v>
      </c>
      <c r="M3273">
        <v>0</v>
      </c>
      <c r="N3273" s="6">
        <v>3.4847999999999999</v>
      </c>
      <c r="O3273" t="str">
        <f t="shared" si="153"/>
        <v/>
      </c>
      <c r="P3273" s="6">
        <f t="shared" si="154"/>
        <v>1190.5973333333334</v>
      </c>
      <c r="Q3273">
        <f t="shared" si="155"/>
        <v>1254.7640315479716</v>
      </c>
      <c r="R3273" s="16" t="str">
        <f>TEXT(Ecom[[#This Row],[Dates]],"mmm")</f>
        <v>Dec</v>
      </c>
      <c r="S3273" s="16" t="str">
        <f>TEXT(Ecom[[#This Row],[Dates]],"YYYY")</f>
        <v>2025</v>
      </c>
      <c r="T3273" s="16"/>
    </row>
    <row r="3274" spans="1:20" x14ac:dyDescent="0.25">
      <c r="A3274" t="s">
        <v>28</v>
      </c>
      <c r="B3274" s="16">
        <v>46105</v>
      </c>
      <c r="C3274" t="s">
        <v>14</v>
      </c>
      <c r="D3274" t="s">
        <v>15</v>
      </c>
      <c r="E3274" t="s">
        <v>23</v>
      </c>
      <c r="F3274" t="s">
        <v>24</v>
      </c>
      <c r="G3274">
        <v>90049</v>
      </c>
      <c r="H3274" t="s">
        <v>25</v>
      </c>
      <c r="I3274" t="s">
        <v>19</v>
      </c>
      <c r="J3274" t="s">
        <v>21</v>
      </c>
      <c r="K3274" s="6">
        <v>203.92</v>
      </c>
      <c r="L3274">
        <v>5</v>
      </c>
      <c r="M3274">
        <v>0.2</v>
      </c>
      <c r="N3274" s="6">
        <v>22.940999999999999</v>
      </c>
      <c r="O3274" t="str">
        <f t="shared" si="153"/>
        <v/>
      </c>
      <c r="P3274" s="6">
        <f t="shared" si="154"/>
        <v>1194.0373333333334</v>
      </c>
      <c r="Q3274">
        <f t="shared" si="155"/>
        <v>1426.6269357676445</v>
      </c>
      <c r="R3274" s="16" t="str">
        <f>TEXT(Ecom[[#This Row],[Dates]],"mmm")</f>
        <v>Mar</v>
      </c>
      <c r="S3274" s="16" t="str">
        <f>TEXT(Ecom[[#This Row],[Dates]],"YYYY")</f>
        <v>2026</v>
      </c>
      <c r="T3274" s="16"/>
    </row>
    <row r="3275" spans="1:20" x14ac:dyDescent="0.25">
      <c r="A3275" t="s">
        <v>28</v>
      </c>
      <c r="B3275" s="16">
        <v>46237</v>
      </c>
      <c r="C3275" t="s">
        <v>44</v>
      </c>
      <c r="D3275" t="s">
        <v>15</v>
      </c>
      <c r="E3275" t="s">
        <v>23</v>
      </c>
      <c r="F3275" t="s">
        <v>24</v>
      </c>
      <c r="G3275">
        <v>90032</v>
      </c>
      <c r="H3275" t="s">
        <v>25</v>
      </c>
      <c r="I3275" t="s">
        <v>35</v>
      </c>
      <c r="J3275" t="s">
        <v>162</v>
      </c>
      <c r="K3275" s="6">
        <v>3359.9520000000002</v>
      </c>
      <c r="L3275">
        <v>6</v>
      </c>
      <c r="M3275">
        <v>0.2</v>
      </c>
      <c r="N3275" s="6">
        <v>1049.9849999999999</v>
      </c>
      <c r="O3275" t="str">
        <f t="shared" si="153"/>
        <v/>
      </c>
      <c r="P3275" s="6">
        <f t="shared" si="154"/>
        <v>1135.3240000000001</v>
      </c>
      <c r="Q3275">
        <f t="shared" si="155"/>
        <v>1561.5433338845928</v>
      </c>
      <c r="R3275" s="16" t="str">
        <f>TEXT(Ecom[[#This Row],[Dates]],"mmm")</f>
        <v>Aug</v>
      </c>
      <c r="S3275" s="16" t="str">
        <f>TEXT(Ecom[[#This Row],[Dates]],"YYYY")</f>
        <v>2026</v>
      </c>
      <c r="T3275" s="16"/>
    </row>
    <row r="3276" spans="1:20" x14ac:dyDescent="0.25">
      <c r="A3276" t="s">
        <v>28</v>
      </c>
      <c r="B3276" s="16">
        <v>45867</v>
      </c>
      <c r="C3276" t="s">
        <v>22</v>
      </c>
      <c r="D3276" t="s">
        <v>15</v>
      </c>
      <c r="E3276" t="s">
        <v>446</v>
      </c>
      <c r="F3276" t="s">
        <v>336</v>
      </c>
      <c r="G3276">
        <v>66212</v>
      </c>
      <c r="H3276" t="s">
        <v>47</v>
      </c>
      <c r="I3276" t="s">
        <v>26</v>
      </c>
      <c r="J3276" t="s">
        <v>77</v>
      </c>
      <c r="K3276" s="6">
        <v>18.239999999999998</v>
      </c>
      <c r="L3276">
        <v>3</v>
      </c>
      <c r="M3276">
        <v>0</v>
      </c>
      <c r="N3276" s="6">
        <v>9.1199999999999992</v>
      </c>
      <c r="O3276" t="str">
        <f t="shared" si="153"/>
        <v/>
      </c>
      <c r="P3276" s="6">
        <f t="shared" si="154"/>
        <v>22.993333333333329</v>
      </c>
      <c r="Q3276">
        <f t="shared" si="155"/>
        <v>932.58656115145493</v>
      </c>
      <c r="R3276" s="16" t="str">
        <f>TEXT(Ecom[[#This Row],[Dates]],"mmm")</f>
        <v>Jul</v>
      </c>
      <c r="S3276" s="16" t="str">
        <f>TEXT(Ecom[[#This Row],[Dates]],"YYYY")</f>
        <v>2025</v>
      </c>
      <c r="T3276" s="16"/>
    </row>
    <row r="3277" spans="1:20" x14ac:dyDescent="0.25">
      <c r="A3277" t="s">
        <v>28</v>
      </c>
      <c r="B3277" s="16">
        <v>45725</v>
      </c>
      <c r="C3277" t="s">
        <v>22</v>
      </c>
      <c r="D3277" t="s">
        <v>15</v>
      </c>
      <c r="E3277" t="s">
        <v>446</v>
      </c>
      <c r="F3277" t="s">
        <v>336</v>
      </c>
      <c r="G3277">
        <v>66212</v>
      </c>
      <c r="H3277" t="s">
        <v>47</v>
      </c>
      <c r="I3277" t="s">
        <v>26</v>
      </c>
      <c r="J3277" t="s">
        <v>34</v>
      </c>
      <c r="K3277" s="6">
        <v>27.78</v>
      </c>
      <c r="L3277">
        <v>6</v>
      </c>
      <c r="M3277">
        <v>0</v>
      </c>
      <c r="N3277" s="6">
        <v>9.1674000000000007</v>
      </c>
      <c r="O3277" t="str">
        <f t="shared" si="153"/>
        <v/>
      </c>
      <c r="P3277" s="6">
        <f t="shared" si="154"/>
        <v>26.576666666666668</v>
      </c>
      <c r="Q3277">
        <f t="shared" si="155"/>
        <v>639.44234486644405</v>
      </c>
      <c r="R3277" s="16" t="str">
        <f>TEXT(Ecom[[#This Row],[Dates]],"mmm")</f>
        <v>Mar</v>
      </c>
      <c r="S3277" s="16" t="str">
        <f>TEXT(Ecom[[#This Row],[Dates]],"YYYY")</f>
        <v>2025</v>
      </c>
      <c r="T3277" s="16"/>
    </row>
    <row r="3278" spans="1:20" x14ac:dyDescent="0.25">
      <c r="A3278" t="s">
        <v>13</v>
      </c>
      <c r="B3278" s="16">
        <v>45912</v>
      </c>
      <c r="C3278" t="s">
        <v>22</v>
      </c>
      <c r="D3278" t="s">
        <v>15</v>
      </c>
      <c r="E3278" t="s">
        <v>251</v>
      </c>
      <c r="F3278" t="s">
        <v>83</v>
      </c>
      <c r="G3278">
        <v>22304</v>
      </c>
      <c r="H3278" t="s">
        <v>18</v>
      </c>
      <c r="I3278" t="s">
        <v>26</v>
      </c>
      <c r="J3278" t="s">
        <v>34</v>
      </c>
      <c r="K3278" s="6">
        <v>22.96</v>
      </c>
      <c r="L3278">
        <v>7</v>
      </c>
      <c r="M3278">
        <v>0</v>
      </c>
      <c r="N3278" s="6">
        <v>7.5768000000000004</v>
      </c>
      <c r="O3278" t="str">
        <f t="shared" si="153"/>
        <v/>
      </c>
      <c r="P3278" s="6">
        <f t="shared" si="154"/>
        <v>21.636666666666667</v>
      </c>
      <c r="Q3278">
        <f t="shared" si="155"/>
        <v>5.1996741350887659</v>
      </c>
      <c r="R3278" s="16" t="str">
        <f>TEXT(Ecom[[#This Row],[Dates]],"mmm")</f>
        <v>Sep</v>
      </c>
      <c r="S3278" s="16" t="str">
        <f>TEXT(Ecom[[#This Row],[Dates]],"YYYY")</f>
        <v>2025</v>
      </c>
      <c r="T3278" s="16"/>
    </row>
    <row r="3279" spans="1:20" x14ac:dyDescent="0.25">
      <c r="A3279" t="s">
        <v>13</v>
      </c>
      <c r="B3279" s="16">
        <v>46074</v>
      </c>
      <c r="C3279" t="s">
        <v>22</v>
      </c>
      <c r="D3279" t="s">
        <v>15</v>
      </c>
      <c r="E3279" t="s">
        <v>251</v>
      </c>
      <c r="F3279" t="s">
        <v>83</v>
      </c>
      <c r="G3279">
        <v>22304</v>
      </c>
      <c r="H3279" t="s">
        <v>18</v>
      </c>
      <c r="I3279" t="s">
        <v>35</v>
      </c>
      <c r="J3279" t="s">
        <v>36</v>
      </c>
      <c r="K3279" s="6">
        <v>28.99</v>
      </c>
      <c r="L3279">
        <v>1</v>
      </c>
      <c r="M3279">
        <v>0</v>
      </c>
      <c r="N3279" s="6">
        <v>8.4070999999999998</v>
      </c>
      <c r="O3279" t="str">
        <f t="shared" si="153"/>
        <v/>
      </c>
      <c r="P3279" s="6">
        <f t="shared" si="154"/>
        <v>21.636666666666667</v>
      </c>
      <c r="Q3279">
        <f t="shared" si="155"/>
        <v>5.2554712231899599</v>
      </c>
      <c r="R3279" s="16" t="str">
        <f>TEXT(Ecom[[#This Row],[Dates]],"mmm")</f>
        <v>Feb</v>
      </c>
      <c r="S3279" s="16" t="str">
        <f>TEXT(Ecom[[#This Row],[Dates]],"YYYY")</f>
        <v>2026</v>
      </c>
      <c r="T3279" s="16"/>
    </row>
    <row r="3280" spans="1:20" x14ac:dyDescent="0.25">
      <c r="A3280" t="s">
        <v>13</v>
      </c>
      <c r="B3280" s="16">
        <v>45989</v>
      </c>
      <c r="C3280" t="s">
        <v>22</v>
      </c>
      <c r="D3280" t="s">
        <v>15</v>
      </c>
      <c r="E3280" t="s">
        <v>251</v>
      </c>
      <c r="F3280" t="s">
        <v>83</v>
      </c>
      <c r="G3280">
        <v>22304</v>
      </c>
      <c r="H3280" t="s">
        <v>18</v>
      </c>
      <c r="I3280" t="s">
        <v>26</v>
      </c>
      <c r="J3280" t="s">
        <v>41</v>
      </c>
      <c r="K3280" s="6">
        <v>12.96</v>
      </c>
      <c r="L3280">
        <v>2</v>
      </c>
      <c r="M3280">
        <v>0</v>
      </c>
      <c r="N3280" s="6">
        <v>6.3503999999999996</v>
      </c>
      <c r="O3280" t="str">
        <f t="shared" si="153"/>
        <v/>
      </c>
      <c r="P3280" s="6">
        <f t="shared" si="154"/>
        <v>1399.99</v>
      </c>
      <c r="Q3280">
        <f t="shared" si="155"/>
        <v>1595.838830558562</v>
      </c>
      <c r="R3280" s="16" t="str">
        <f>TEXT(Ecom[[#This Row],[Dates]],"mmm")</f>
        <v>Nov</v>
      </c>
      <c r="S3280" s="16" t="str">
        <f>TEXT(Ecom[[#This Row],[Dates]],"YYYY")</f>
        <v>2025</v>
      </c>
      <c r="T3280" s="16"/>
    </row>
    <row r="3281" spans="1:20" x14ac:dyDescent="0.25">
      <c r="A3281" t="s">
        <v>13</v>
      </c>
      <c r="B3281" s="16">
        <v>45878</v>
      </c>
      <c r="C3281" t="s">
        <v>22</v>
      </c>
      <c r="D3281" t="s">
        <v>15</v>
      </c>
      <c r="E3281" t="s">
        <v>251</v>
      </c>
      <c r="F3281" t="s">
        <v>83</v>
      </c>
      <c r="G3281">
        <v>22304</v>
      </c>
      <c r="H3281" t="s">
        <v>18</v>
      </c>
      <c r="I3281" t="s">
        <v>26</v>
      </c>
      <c r="J3281" t="s">
        <v>34</v>
      </c>
      <c r="K3281" s="6">
        <v>22.96</v>
      </c>
      <c r="L3281">
        <v>7</v>
      </c>
      <c r="M3281">
        <v>0</v>
      </c>
      <c r="N3281" s="6">
        <v>6.6584000000000003</v>
      </c>
      <c r="O3281" t="str">
        <f t="shared" si="153"/>
        <v/>
      </c>
      <c r="P3281" s="6">
        <f t="shared" si="154"/>
        <v>1411.6646666666668</v>
      </c>
      <c r="Q3281">
        <f t="shared" si="155"/>
        <v>1779.4806728791746</v>
      </c>
      <c r="R3281" s="16" t="str">
        <f>TEXT(Ecom[[#This Row],[Dates]],"mmm")</f>
        <v>Aug</v>
      </c>
      <c r="S3281" s="16" t="str">
        <f>TEXT(Ecom[[#This Row],[Dates]],"YYYY")</f>
        <v>2025</v>
      </c>
      <c r="T3281" s="16"/>
    </row>
    <row r="3282" spans="1:20" x14ac:dyDescent="0.25">
      <c r="A3282" t="s">
        <v>13</v>
      </c>
      <c r="B3282" s="16">
        <v>46351</v>
      </c>
      <c r="C3282" t="s">
        <v>22</v>
      </c>
      <c r="D3282" t="s">
        <v>15</v>
      </c>
      <c r="E3282" t="s">
        <v>251</v>
      </c>
      <c r="F3282" t="s">
        <v>83</v>
      </c>
      <c r="G3282">
        <v>22304</v>
      </c>
      <c r="H3282" t="s">
        <v>18</v>
      </c>
      <c r="I3282" t="s">
        <v>26</v>
      </c>
      <c r="J3282" t="s">
        <v>110</v>
      </c>
      <c r="K3282" s="6">
        <v>4164.05</v>
      </c>
      <c r="L3282">
        <v>5</v>
      </c>
      <c r="M3282">
        <v>0</v>
      </c>
      <c r="N3282" s="6">
        <v>83.281000000000006</v>
      </c>
      <c r="O3282" t="str">
        <f t="shared" si="153"/>
        <v/>
      </c>
      <c r="P3282" s="6">
        <f t="shared" si="154"/>
        <v>1405.5526666666667</v>
      </c>
      <c r="Q3282">
        <f t="shared" si="155"/>
        <v>1954.6742075794364</v>
      </c>
      <c r="R3282" s="16" t="str">
        <f>TEXT(Ecom[[#This Row],[Dates]],"mmm")</f>
        <v>Nov</v>
      </c>
      <c r="S3282" s="16" t="str">
        <f>TEXT(Ecom[[#This Row],[Dates]],"YYYY")</f>
        <v>2026</v>
      </c>
      <c r="T3282" s="16"/>
    </row>
    <row r="3283" spans="1:20" x14ac:dyDescent="0.25">
      <c r="A3283" t="s">
        <v>28</v>
      </c>
      <c r="B3283" s="16">
        <v>45919</v>
      </c>
      <c r="C3283" t="s">
        <v>14</v>
      </c>
      <c r="D3283" t="s">
        <v>15</v>
      </c>
      <c r="E3283" t="s">
        <v>339</v>
      </c>
      <c r="F3283" t="s">
        <v>40</v>
      </c>
      <c r="G3283">
        <v>27604</v>
      </c>
      <c r="H3283" t="s">
        <v>18</v>
      </c>
      <c r="I3283" t="s">
        <v>35</v>
      </c>
      <c r="J3283" t="s">
        <v>59</v>
      </c>
      <c r="K3283" s="6">
        <v>47.984000000000002</v>
      </c>
      <c r="L3283">
        <v>2</v>
      </c>
      <c r="M3283">
        <v>0.2</v>
      </c>
      <c r="N3283" s="6">
        <v>13.195600000000001</v>
      </c>
      <c r="O3283" t="str">
        <f t="shared" si="153"/>
        <v/>
      </c>
      <c r="P3283" s="6">
        <f t="shared" si="154"/>
        <v>22.616</v>
      </c>
      <c r="Q3283">
        <f t="shared" si="155"/>
        <v>1128.7575020208267</v>
      </c>
      <c r="R3283" s="16" t="str">
        <f>TEXT(Ecom[[#This Row],[Dates]],"mmm")</f>
        <v>Sep</v>
      </c>
      <c r="S3283" s="16" t="str">
        <f>TEXT(Ecom[[#This Row],[Dates]],"YYYY")</f>
        <v>2025</v>
      </c>
      <c r="T3283" s="16"/>
    </row>
    <row r="3284" spans="1:20" x14ac:dyDescent="0.25">
      <c r="A3284" t="s">
        <v>28</v>
      </c>
      <c r="B3284" s="16">
        <v>46246</v>
      </c>
      <c r="C3284" t="s">
        <v>14</v>
      </c>
      <c r="D3284" t="s">
        <v>15</v>
      </c>
      <c r="E3284" t="s">
        <v>339</v>
      </c>
      <c r="F3284" t="s">
        <v>40</v>
      </c>
      <c r="G3284">
        <v>27604</v>
      </c>
      <c r="H3284" t="s">
        <v>18</v>
      </c>
      <c r="I3284" t="s">
        <v>26</v>
      </c>
      <c r="J3284" t="s">
        <v>41</v>
      </c>
      <c r="K3284" s="6">
        <v>4.6239999999999997</v>
      </c>
      <c r="L3284">
        <v>1</v>
      </c>
      <c r="M3284">
        <v>0.2</v>
      </c>
      <c r="N3284" s="6">
        <v>1.6761999999999999</v>
      </c>
      <c r="O3284" t="str">
        <f t="shared" si="153"/>
        <v/>
      </c>
      <c r="P3284" s="6">
        <f t="shared" si="154"/>
        <v>27.929333333333332</v>
      </c>
      <c r="Q3284">
        <f t="shared" si="155"/>
        <v>809.10468018522158</v>
      </c>
      <c r="R3284" s="16" t="str">
        <f>TEXT(Ecom[[#This Row],[Dates]],"mmm")</f>
        <v>Aug</v>
      </c>
      <c r="S3284" s="16" t="str">
        <f>TEXT(Ecom[[#This Row],[Dates]],"YYYY")</f>
        <v>2026</v>
      </c>
      <c r="T3284" s="16"/>
    </row>
    <row r="3285" spans="1:20" x14ac:dyDescent="0.25">
      <c r="A3285" t="s">
        <v>28</v>
      </c>
      <c r="B3285" s="16">
        <v>46105</v>
      </c>
      <c r="C3285" t="s">
        <v>22</v>
      </c>
      <c r="D3285" t="s">
        <v>15</v>
      </c>
      <c r="E3285" t="s">
        <v>75</v>
      </c>
      <c r="F3285" t="s">
        <v>76</v>
      </c>
      <c r="G3285">
        <v>10035</v>
      </c>
      <c r="H3285" t="s">
        <v>57</v>
      </c>
      <c r="I3285" t="s">
        <v>19</v>
      </c>
      <c r="J3285" t="s">
        <v>33</v>
      </c>
      <c r="K3285" s="6">
        <v>15.24</v>
      </c>
      <c r="L3285">
        <v>3</v>
      </c>
      <c r="M3285">
        <v>0</v>
      </c>
      <c r="N3285" s="6">
        <v>5.1816000000000004</v>
      </c>
      <c r="O3285" t="str">
        <f t="shared" si="153"/>
        <v/>
      </c>
      <c r="P3285" s="6">
        <f t="shared" si="154"/>
        <v>28.574666666666669</v>
      </c>
      <c r="Q3285">
        <f t="shared" si="155"/>
        <v>24.729651250330299</v>
      </c>
      <c r="R3285" s="16" t="str">
        <f>TEXT(Ecom[[#This Row],[Dates]],"mmm")</f>
        <v>Mar</v>
      </c>
      <c r="S3285" s="16" t="str">
        <f>TEXT(Ecom[[#This Row],[Dates]],"YYYY")</f>
        <v>2026</v>
      </c>
      <c r="T3285" s="16"/>
    </row>
    <row r="3286" spans="1:20" x14ac:dyDescent="0.25">
      <c r="A3286" t="s">
        <v>28</v>
      </c>
      <c r="B3286" s="16">
        <v>46106</v>
      </c>
      <c r="C3286" t="s">
        <v>14</v>
      </c>
      <c r="D3286" t="s">
        <v>15</v>
      </c>
      <c r="E3286" t="s">
        <v>126</v>
      </c>
      <c r="F3286" t="s">
        <v>104</v>
      </c>
      <c r="G3286">
        <v>45014</v>
      </c>
      <c r="H3286" t="s">
        <v>57</v>
      </c>
      <c r="I3286" t="s">
        <v>26</v>
      </c>
      <c r="J3286" t="s">
        <v>37</v>
      </c>
      <c r="K3286" s="6">
        <v>63.923999999999999</v>
      </c>
      <c r="L3286">
        <v>7</v>
      </c>
      <c r="M3286">
        <v>0.7</v>
      </c>
      <c r="N3286" s="6">
        <v>-46.877600000000001</v>
      </c>
      <c r="O3286">
        <f t="shared" si="153"/>
        <v>-46.877600000000001</v>
      </c>
      <c r="P3286" s="6">
        <f t="shared" si="154"/>
        <v>27.864666666666665</v>
      </c>
      <c r="Q3286">
        <f t="shared" si="155"/>
        <v>25.806728872739978</v>
      </c>
      <c r="R3286" s="16" t="str">
        <f>TEXT(Ecom[[#This Row],[Dates]],"mmm")</f>
        <v>Mar</v>
      </c>
      <c r="S3286" s="16" t="str">
        <f>TEXT(Ecom[[#This Row],[Dates]],"YYYY")</f>
        <v>2026</v>
      </c>
      <c r="T3286" s="16"/>
    </row>
    <row r="3287" spans="1:20" x14ac:dyDescent="0.25">
      <c r="A3287" t="s">
        <v>28</v>
      </c>
      <c r="B3287" s="16">
        <v>45972</v>
      </c>
      <c r="C3287" t="s">
        <v>44</v>
      </c>
      <c r="D3287" t="s">
        <v>15</v>
      </c>
      <c r="E3287" t="s">
        <v>340</v>
      </c>
      <c r="F3287" t="s">
        <v>119</v>
      </c>
      <c r="G3287">
        <v>74403</v>
      </c>
      <c r="H3287" t="s">
        <v>47</v>
      </c>
      <c r="I3287" t="s">
        <v>26</v>
      </c>
      <c r="J3287" t="s">
        <v>34</v>
      </c>
      <c r="K3287" s="6">
        <v>6.56</v>
      </c>
      <c r="L3287">
        <v>2</v>
      </c>
      <c r="M3287">
        <v>0</v>
      </c>
      <c r="N3287" s="6">
        <v>1.9024000000000001</v>
      </c>
      <c r="O3287" t="str">
        <f t="shared" si="153"/>
        <v/>
      </c>
      <c r="P3287" s="6">
        <f t="shared" si="154"/>
        <v>171.34866666666665</v>
      </c>
      <c r="Q3287">
        <f t="shared" si="155"/>
        <v>187.12652031654352</v>
      </c>
      <c r="R3287" s="16" t="str">
        <f>TEXT(Ecom[[#This Row],[Dates]],"mmm")</f>
        <v>Nov</v>
      </c>
      <c r="S3287" s="16" t="str">
        <f>TEXT(Ecom[[#This Row],[Dates]],"YYYY")</f>
        <v>2025</v>
      </c>
      <c r="T3287" s="16"/>
    </row>
    <row r="3288" spans="1:20" x14ac:dyDescent="0.25">
      <c r="A3288" t="s">
        <v>28</v>
      </c>
      <c r="B3288" s="16">
        <v>46281</v>
      </c>
      <c r="C3288" t="s">
        <v>44</v>
      </c>
      <c r="D3288" t="s">
        <v>15</v>
      </c>
      <c r="E3288" t="s">
        <v>340</v>
      </c>
      <c r="F3288" t="s">
        <v>119</v>
      </c>
      <c r="G3288">
        <v>74403</v>
      </c>
      <c r="H3288" t="s">
        <v>47</v>
      </c>
      <c r="I3288" t="s">
        <v>26</v>
      </c>
      <c r="J3288" t="s">
        <v>38</v>
      </c>
      <c r="K3288" s="6">
        <v>13.11</v>
      </c>
      <c r="L3288">
        <v>3</v>
      </c>
      <c r="M3288">
        <v>0</v>
      </c>
      <c r="N3288" s="6">
        <v>3.4085999999999999</v>
      </c>
      <c r="O3288" t="str">
        <f t="shared" si="153"/>
        <v/>
      </c>
      <c r="P3288" s="6">
        <f t="shared" si="154"/>
        <v>178.89533333333335</v>
      </c>
      <c r="Q3288">
        <f t="shared" si="155"/>
        <v>205.7288272546061</v>
      </c>
      <c r="R3288" s="16" t="str">
        <f>TEXT(Ecom[[#This Row],[Dates]],"mmm")</f>
        <v>Sep</v>
      </c>
      <c r="S3288" s="16" t="str">
        <f>TEXT(Ecom[[#This Row],[Dates]],"YYYY")</f>
        <v>2026</v>
      </c>
      <c r="T3288" s="16"/>
    </row>
    <row r="3289" spans="1:20" x14ac:dyDescent="0.25">
      <c r="A3289" t="s">
        <v>62</v>
      </c>
      <c r="B3289" s="16">
        <v>45794</v>
      </c>
      <c r="C3289" t="s">
        <v>14</v>
      </c>
      <c r="D3289" t="s">
        <v>15</v>
      </c>
      <c r="E3289" t="s">
        <v>447</v>
      </c>
      <c r="F3289" t="s">
        <v>24</v>
      </c>
      <c r="G3289">
        <v>92592</v>
      </c>
      <c r="H3289" t="s">
        <v>25</v>
      </c>
      <c r="I3289" t="s">
        <v>35</v>
      </c>
      <c r="J3289" t="s">
        <v>36</v>
      </c>
      <c r="K3289" s="6">
        <v>494.37599999999998</v>
      </c>
      <c r="L3289">
        <v>3</v>
      </c>
      <c r="M3289">
        <v>0.2</v>
      </c>
      <c r="N3289" s="6">
        <v>49.437600000000003</v>
      </c>
      <c r="O3289" t="str">
        <f t="shared" si="153"/>
        <v/>
      </c>
      <c r="P3289" s="6">
        <f t="shared" si="154"/>
        <v>257.47533333333337</v>
      </c>
      <c r="Q3289">
        <f t="shared" si="155"/>
        <v>205.6127000595483</v>
      </c>
      <c r="R3289" s="16" t="str">
        <f>TEXT(Ecom[[#This Row],[Dates]],"mmm")</f>
        <v>May</v>
      </c>
      <c r="S3289" s="16" t="str">
        <f>TEXT(Ecom[[#This Row],[Dates]],"YYYY")</f>
        <v>2025</v>
      </c>
      <c r="T3289" s="16"/>
    </row>
    <row r="3290" spans="1:20" x14ac:dyDescent="0.25">
      <c r="A3290" t="s">
        <v>62</v>
      </c>
      <c r="B3290" s="16">
        <v>45669</v>
      </c>
      <c r="C3290" t="s">
        <v>14</v>
      </c>
      <c r="D3290" t="s">
        <v>15</v>
      </c>
      <c r="E3290" t="s">
        <v>447</v>
      </c>
      <c r="F3290" t="s">
        <v>24</v>
      </c>
      <c r="G3290">
        <v>92592</v>
      </c>
      <c r="H3290" t="s">
        <v>25</v>
      </c>
      <c r="I3290" t="s">
        <v>26</v>
      </c>
      <c r="J3290" t="s">
        <v>37</v>
      </c>
      <c r="K3290" s="6">
        <v>29.2</v>
      </c>
      <c r="L3290">
        <v>5</v>
      </c>
      <c r="M3290">
        <v>0.2</v>
      </c>
      <c r="N3290" s="6">
        <v>9.8550000000000004</v>
      </c>
      <c r="O3290" t="str">
        <f t="shared" si="153"/>
        <v/>
      </c>
      <c r="P3290" s="6">
        <f t="shared" si="154"/>
        <v>104.76333333333334</v>
      </c>
      <c r="Q3290">
        <f t="shared" si="155"/>
        <v>95.181469499057442</v>
      </c>
      <c r="R3290" s="16" t="str">
        <f>TEXT(Ecom[[#This Row],[Dates]],"mmm")</f>
        <v>Jan</v>
      </c>
      <c r="S3290" s="16" t="str">
        <f>TEXT(Ecom[[#This Row],[Dates]],"YYYY")</f>
        <v>2025</v>
      </c>
      <c r="T3290" s="16"/>
    </row>
    <row r="3291" spans="1:20" x14ac:dyDescent="0.25">
      <c r="A3291" t="s">
        <v>62</v>
      </c>
      <c r="B3291" s="16">
        <v>46158</v>
      </c>
      <c r="C3291" t="s">
        <v>14</v>
      </c>
      <c r="D3291" t="s">
        <v>15</v>
      </c>
      <c r="E3291" t="s">
        <v>447</v>
      </c>
      <c r="F3291" t="s">
        <v>24</v>
      </c>
      <c r="G3291">
        <v>92592</v>
      </c>
      <c r="H3291" t="s">
        <v>25</v>
      </c>
      <c r="I3291" t="s">
        <v>35</v>
      </c>
      <c r="J3291" t="s">
        <v>59</v>
      </c>
      <c r="K3291" s="6">
        <v>248.85</v>
      </c>
      <c r="L3291">
        <v>5</v>
      </c>
      <c r="M3291">
        <v>0</v>
      </c>
      <c r="N3291" s="6">
        <v>27.3735</v>
      </c>
      <c r="O3291" t="str">
        <f t="shared" si="153"/>
        <v/>
      </c>
      <c r="P3291" s="6">
        <f t="shared" si="154"/>
        <v>98.923333333333332</v>
      </c>
      <c r="Q3291">
        <f t="shared" si="155"/>
        <v>64.242360887847553</v>
      </c>
      <c r="R3291" s="16" t="str">
        <f>TEXT(Ecom[[#This Row],[Dates]],"mmm")</f>
        <v>May</v>
      </c>
      <c r="S3291" s="16" t="str">
        <f>TEXT(Ecom[[#This Row],[Dates]],"YYYY")</f>
        <v>2026</v>
      </c>
      <c r="T3291" s="16"/>
    </row>
    <row r="3292" spans="1:20" x14ac:dyDescent="0.25">
      <c r="A3292" t="s">
        <v>62</v>
      </c>
      <c r="B3292" s="16">
        <v>46361</v>
      </c>
      <c r="C3292" t="s">
        <v>14</v>
      </c>
      <c r="D3292" t="s">
        <v>15</v>
      </c>
      <c r="E3292" t="s">
        <v>447</v>
      </c>
      <c r="F3292" t="s">
        <v>24</v>
      </c>
      <c r="G3292">
        <v>92592</v>
      </c>
      <c r="H3292" t="s">
        <v>25</v>
      </c>
      <c r="I3292" t="s">
        <v>35</v>
      </c>
      <c r="J3292" t="s">
        <v>59</v>
      </c>
      <c r="K3292" s="6">
        <v>36.24</v>
      </c>
      <c r="L3292">
        <v>1</v>
      </c>
      <c r="M3292">
        <v>0</v>
      </c>
      <c r="N3292" s="6">
        <v>15.220800000000001</v>
      </c>
      <c r="O3292" t="str">
        <f t="shared" si="153"/>
        <v/>
      </c>
      <c r="P3292" s="6">
        <f t="shared" si="154"/>
        <v>19.943333333333332</v>
      </c>
      <c r="Q3292">
        <f t="shared" si="155"/>
        <v>64.216770568304213</v>
      </c>
      <c r="R3292" s="16" t="str">
        <f>TEXT(Ecom[[#This Row],[Dates]],"mmm")</f>
        <v>Dec</v>
      </c>
      <c r="S3292" s="16" t="str">
        <f>TEXT(Ecom[[#This Row],[Dates]],"YYYY")</f>
        <v>2026</v>
      </c>
      <c r="T3292" s="16"/>
    </row>
    <row r="3293" spans="1:20" x14ac:dyDescent="0.25">
      <c r="A3293" t="s">
        <v>28</v>
      </c>
      <c r="B3293" s="16">
        <v>45848</v>
      </c>
      <c r="C3293" t="s">
        <v>14</v>
      </c>
      <c r="D3293" t="s">
        <v>15</v>
      </c>
      <c r="E3293" t="s">
        <v>430</v>
      </c>
      <c r="F3293" t="s">
        <v>70</v>
      </c>
      <c r="G3293">
        <v>48310</v>
      </c>
      <c r="H3293" t="s">
        <v>47</v>
      </c>
      <c r="I3293" t="s">
        <v>26</v>
      </c>
      <c r="J3293" t="s">
        <v>34</v>
      </c>
      <c r="K3293" s="6">
        <v>11.68</v>
      </c>
      <c r="L3293">
        <v>2</v>
      </c>
      <c r="M3293">
        <v>0</v>
      </c>
      <c r="N3293" s="6">
        <v>3.504</v>
      </c>
      <c r="O3293" t="str">
        <f t="shared" si="153"/>
        <v/>
      </c>
      <c r="P3293" s="6">
        <f t="shared" si="154"/>
        <v>9.0233333333333334</v>
      </c>
      <c r="Q3293">
        <f t="shared" si="155"/>
        <v>50.684192802095609</v>
      </c>
      <c r="R3293" s="16" t="str">
        <f>TEXT(Ecom[[#This Row],[Dates]],"mmm")</f>
        <v>Jul</v>
      </c>
      <c r="S3293" s="16" t="str">
        <f>TEXT(Ecom[[#This Row],[Dates]],"YYYY")</f>
        <v>2025</v>
      </c>
      <c r="T3293" s="16"/>
    </row>
    <row r="3294" spans="1:20" x14ac:dyDescent="0.25">
      <c r="A3294" t="s">
        <v>28</v>
      </c>
      <c r="B3294" s="16">
        <v>46193</v>
      </c>
      <c r="C3294" t="s">
        <v>14</v>
      </c>
      <c r="D3294" t="s">
        <v>15</v>
      </c>
      <c r="E3294" t="s">
        <v>144</v>
      </c>
      <c r="F3294" t="s">
        <v>24</v>
      </c>
      <c r="G3294">
        <v>92024</v>
      </c>
      <c r="H3294" t="s">
        <v>25</v>
      </c>
      <c r="I3294" t="s">
        <v>26</v>
      </c>
      <c r="J3294" t="s">
        <v>110</v>
      </c>
      <c r="K3294" s="6">
        <v>11.91</v>
      </c>
      <c r="L3294">
        <v>3</v>
      </c>
      <c r="M3294">
        <v>0</v>
      </c>
      <c r="N3294" s="6">
        <v>0.1191</v>
      </c>
      <c r="O3294" t="str">
        <f t="shared" si="153"/>
        <v/>
      </c>
      <c r="P3294" s="6">
        <f t="shared" si="154"/>
        <v>15.450000000000001</v>
      </c>
      <c r="Q3294">
        <f t="shared" si="155"/>
        <v>10.580218789308169</v>
      </c>
      <c r="R3294" s="16" t="str">
        <f>TEXT(Ecom[[#This Row],[Dates]],"mmm")</f>
        <v>Jun</v>
      </c>
      <c r="S3294" s="16" t="str">
        <f>TEXT(Ecom[[#This Row],[Dates]],"YYYY")</f>
        <v>2026</v>
      </c>
      <c r="T3294" s="16"/>
    </row>
    <row r="3295" spans="1:20" x14ac:dyDescent="0.25">
      <c r="A3295" t="s">
        <v>28</v>
      </c>
      <c r="B3295" s="16">
        <v>45907</v>
      </c>
      <c r="C3295" t="s">
        <v>14</v>
      </c>
      <c r="D3295" t="s">
        <v>15</v>
      </c>
      <c r="E3295" t="s">
        <v>144</v>
      </c>
      <c r="F3295" t="s">
        <v>24</v>
      </c>
      <c r="G3295">
        <v>92024</v>
      </c>
      <c r="H3295" t="s">
        <v>25</v>
      </c>
      <c r="I3295" t="s">
        <v>19</v>
      </c>
      <c r="J3295" t="s">
        <v>33</v>
      </c>
      <c r="K3295" s="6">
        <v>3.48</v>
      </c>
      <c r="L3295">
        <v>2</v>
      </c>
      <c r="M3295">
        <v>0</v>
      </c>
      <c r="N3295" s="6">
        <v>1.1135999999999999</v>
      </c>
      <c r="O3295" t="str">
        <f t="shared" si="153"/>
        <v/>
      </c>
      <c r="P3295" s="6">
        <f t="shared" si="154"/>
        <v>579.77666666666676</v>
      </c>
      <c r="Q3295">
        <f t="shared" si="155"/>
        <v>649.65408782645977</v>
      </c>
      <c r="R3295" s="16" t="str">
        <f>TEXT(Ecom[[#This Row],[Dates]],"mmm")</f>
        <v>Sep</v>
      </c>
      <c r="S3295" s="16" t="str">
        <f>TEXT(Ecom[[#This Row],[Dates]],"YYYY")</f>
        <v>2025</v>
      </c>
      <c r="T3295" s="16"/>
    </row>
    <row r="3296" spans="1:20" x14ac:dyDescent="0.25">
      <c r="A3296" t="s">
        <v>62</v>
      </c>
      <c r="B3296" s="16">
        <v>46006</v>
      </c>
      <c r="C3296" t="s">
        <v>14</v>
      </c>
      <c r="D3296" t="s">
        <v>15</v>
      </c>
      <c r="E3296" t="s">
        <v>135</v>
      </c>
      <c r="F3296" t="s">
        <v>46</v>
      </c>
      <c r="G3296">
        <v>75081</v>
      </c>
      <c r="H3296" t="s">
        <v>47</v>
      </c>
      <c r="I3296" t="s">
        <v>26</v>
      </c>
      <c r="J3296" t="s">
        <v>37</v>
      </c>
      <c r="K3296" s="6">
        <v>30.96</v>
      </c>
      <c r="L3296">
        <v>8</v>
      </c>
      <c r="M3296">
        <v>0.8</v>
      </c>
      <c r="N3296" s="6">
        <v>-52.631999999999998</v>
      </c>
      <c r="O3296">
        <f t="shared" si="153"/>
        <v>-52.631999999999998</v>
      </c>
      <c r="P3296" s="6">
        <f t="shared" si="154"/>
        <v>585.0146666666667</v>
      </c>
      <c r="Q3296">
        <f t="shared" si="155"/>
        <v>727.15738777139461</v>
      </c>
      <c r="R3296" s="16" t="str">
        <f>TEXT(Ecom[[#This Row],[Dates]],"mmm")</f>
        <v>Dec</v>
      </c>
      <c r="S3296" s="16" t="str">
        <f>TEXT(Ecom[[#This Row],[Dates]],"YYYY")</f>
        <v>2025</v>
      </c>
      <c r="T3296" s="16"/>
    </row>
    <row r="3297" spans="1:20" x14ac:dyDescent="0.25">
      <c r="A3297" t="s">
        <v>62</v>
      </c>
      <c r="B3297" s="16">
        <v>46265</v>
      </c>
      <c r="C3297" t="s">
        <v>44</v>
      </c>
      <c r="D3297" t="s">
        <v>15</v>
      </c>
      <c r="E3297" t="s">
        <v>75</v>
      </c>
      <c r="F3297" t="s">
        <v>76</v>
      </c>
      <c r="G3297">
        <v>10035</v>
      </c>
      <c r="H3297" t="s">
        <v>57</v>
      </c>
      <c r="I3297" t="s">
        <v>35</v>
      </c>
      <c r="J3297" t="s">
        <v>123</v>
      </c>
      <c r="K3297" s="6">
        <v>1704.89</v>
      </c>
      <c r="L3297">
        <v>11</v>
      </c>
      <c r="M3297">
        <v>0</v>
      </c>
      <c r="N3297" s="6">
        <v>767.20050000000003</v>
      </c>
      <c r="O3297" t="str">
        <f t="shared" si="153"/>
        <v/>
      </c>
      <c r="P3297" s="6">
        <f t="shared" si="154"/>
        <v>615.29200000000003</v>
      </c>
      <c r="Q3297">
        <f t="shared" si="155"/>
        <v>780.93433135604846</v>
      </c>
      <c r="R3297" s="16" t="str">
        <f>TEXT(Ecom[[#This Row],[Dates]],"mmm")</f>
        <v>Aug</v>
      </c>
      <c r="S3297" s="16" t="str">
        <f>TEXT(Ecom[[#This Row],[Dates]],"YYYY")</f>
        <v>2026</v>
      </c>
      <c r="T3297" s="16"/>
    </row>
    <row r="3298" spans="1:20" x14ac:dyDescent="0.25">
      <c r="A3298" t="s">
        <v>28</v>
      </c>
      <c r="B3298" s="16">
        <v>46127</v>
      </c>
      <c r="C3298" t="s">
        <v>14</v>
      </c>
      <c r="D3298" t="s">
        <v>15</v>
      </c>
      <c r="E3298" t="s">
        <v>108</v>
      </c>
      <c r="F3298" t="s">
        <v>81</v>
      </c>
      <c r="G3298">
        <v>85023</v>
      </c>
      <c r="H3298" t="s">
        <v>25</v>
      </c>
      <c r="I3298" t="s">
        <v>26</v>
      </c>
      <c r="J3298" t="s">
        <v>37</v>
      </c>
      <c r="K3298" s="6">
        <v>19.193999999999999</v>
      </c>
      <c r="L3298">
        <v>7</v>
      </c>
      <c r="M3298">
        <v>0.7</v>
      </c>
      <c r="N3298" s="6">
        <v>-12.795999999999999</v>
      </c>
      <c r="O3298">
        <f t="shared" si="153"/>
        <v>-12.795999999999999</v>
      </c>
      <c r="P3298" s="6">
        <f t="shared" si="154"/>
        <v>686.98733333333337</v>
      </c>
      <c r="Q3298">
        <f t="shared" si="155"/>
        <v>833.45792314420521</v>
      </c>
      <c r="R3298" s="16" t="str">
        <f>TEXT(Ecom[[#This Row],[Dates]],"mmm")</f>
        <v>Apr</v>
      </c>
      <c r="S3298" s="16" t="str">
        <f>TEXT(Ecom[[#This Row],[Dates]],"YYYY")</f>
        <v>2026</v>
      </c>
      <c r="T3298" s="16"/>
    </row>
    <row r="3299" spans="1:20" x14ac:dyDescent="0.25">
      <c r="A3299" t="s">
        <v>28</v>
      </c>
      <c r="B3299" s="16">
        <v>46083</v>
      </c>
      <c r="C3299" t="s">
        <v>14</v>
      </c>
      <c r="D3299" t="s">
        <v>15</v>
      </c>
      <c r="E3299" t="s">
        <v>108</v>
      </c>
      <c r="F3299" t="s">
        <v>81</v>
      </c>
      <c r="G3299">
        <v>85023</v>
      </c>
      <c r="H3299" t="s">
        <v>25</v>
      </c>
      <c r="I3299" t="s">
        <v>26</v>
      </c>
      <c r="J3299" t="s">
        <v>38</v>
      </c>
      <c r="K3299" s="6">
        <v>121.792</v>
      </c>
      <c r="L3299">
        <v>4</v>
      </c>
      <c r="M3299">
        <v>0.2</v>
      </c>
      <c r="N3299" s="6">
        <v>13.701599999999999</v>
      </c>
      <c r="O3299" t="str">
        <f t="shared" si="153"/>
        <v/>
      </c>
      <c r="P3299" s="6">
        <f t="shared" si="154"/>
        <v>697.58833333333325</v>
      </c>
      <c r="Q3299">
        <f t="shared" si="155"/>
        <v>852.81566090807337</v>
      </c>
      <c r="R3299" s="16" t="str">
        <f>TEXT(Ecom[[#This Row],[Dates]],"mmm")</f>
        <v>Mar</v>
      </c>
      <c r="S3299" s="16" t="str">
        <f>TEXT(Ecom[[#This Row],[Dates]],"YYYY")</f>
        <v>2026</v>
      </c>
      <c r="T3299" s="16"/>
    </row>
    <row r="3300" spans="1:20" x14ac:dyDescent="0.25">
      <c r="A3300" t="s">
        <v>168</v>
      </c>
      <c r="B3300" s="16">
        <v>45806</v>
      </c>
      <c r="C3300" t="s">
        <v>22</v>
      </c>
      <c r="D3300" t="s">
        <v>15</v>
      </c>
      <c r="E3300" t="s">
        <v>52</v>
      </c>
      <c r="F3300" t="s">
        <v>24</v>
      </c>
      <c r="G3300">
        <v>94122</v>
      </c>
      <c r="H3300" t="s">
        <v>25</v>
      </c>
      <c r="I3300" t="s">
        <v>35</v>
      </c>
      <c r="J3300" t="s">
        <v>123</v>
      </c>
      <c r="K3300" s="6">
        <v>1919.9760000000001</v>
      </c>
      <c r="L3300">
        <v>3</v>
      </c>
      <c r="M3300">
        <v>0.2</v>
      </c>
      <c r="N3300" s="6">
        <v>215.9973</v>
      </c>
      <c r="O3300" t="str">
        <f t="shared" si="153"/>
        <v/>
      </c>
      <c r="P3300" s="6">
        <f t="shared" si="154"/>
        <v>682.58833333333337</v>
      </c>
      <c r="Q3300">
        <f t="shared" si="155"/>
        <v>876.60911128247142</v>
      </c>
      <c r="R3300" s="16" t="str">
        <f>TEXT(Ecom[[#This Row],[Dates]],"mmm")</f>
        <v>May</v>
      </c>
      <c r="S3300" s="16" t="str">
        <f>TEXT(Ecom[[#This Row],[Dates]],"YYYY")</f>
        <v>2025</v>
      </c>
      <c r="T3300" s="16"/>
    </row>
    <row r="3301" spans="1:20" x14ac:dyDescent="0.25">
      <c r="A3301" t="s">
        <v>28</v>
      </c>
      <c r="B3301" s="16">
        <v>46243</v>
      </c>
      <c r="C3301" t="s">
        <v>14</v>
      </c>
      <c r="D3301" t="s">
        <v>15</v>
      </c>
      <c r="E3301" t="s">
        <v>55</v>
      </c>
      <c r="F3301" t="s">
        <v>56</v>
      </c>
      <c r="G3301">
        <v>19140</v>
      </c>
      <c r="H3301" t="s">
        <v>57</v>
      </c>
      <c r="I3301" t="s">
        <v>26</v>
      </c>
      <c r="J3301" t="s">
        <v>37</v>
      </c>
      <c r="K3301" s="6">
        <v>50.997</v>
      </c>
      <c r="L3301">
        <v>1</v>
      </c>
      <c r="M3301">
        <v>0.7</v>
      </c>
      <c r="N3301" s="6">
        <v>-40.797600000000003</v>
      </c>
      <c r="O3301">
        <f t="shared" si="153"/>
        <v>-40.797600000000003</v>
      </c>
      <c r="P3301" s="6">
        <f t="shared" si="154"/>
        <v>222.58433333333335</v>
      </c>
      <c r="Q3301">
        <f t="shared" si="155"/>
        <v>543.3842724491675</v>
      </c>
      <c r="R3301" s="16" t="str">
        <f>TEXT(Ecom[[#This Row],[Dates]],"mmm")</f>
        <v>Aug</v>
      </c>
      <c r="S3301" s="16" t="str">
        <f>TEXT(Ecom[[#This Row],[Dates]],"YYYY")</f>
        <v>2026</v>
      </c>
      <c r="T3301" s="16"/>
    </row>
    <row r="3302" spans="1:20" x14ac:dyDescent="0.25">
      <c r="A3302" t="s">
        <v>28</v>
      </c>
      <c r="B3302" s="16">
        <v>45902</v>
      </c>
      <c r="C3302" t="s">
        <v>14</v>
      </c>
      <c r="D3302" t="s">
        <v>15</v>
      </c>
      <c r="E3302" t="s">
        <v>55</v>
      </c>
      <c r="F3302" t="s">
        <v>56</v>
      </c>
      <c r="G3302">
        <v>19140</v>
      </c>
      <c r="H3302" t="s">
        <v>57</v>
      </c>
      <c r="I3302" t="s">
        <v>26</v>
      </c>
      <c r="J3302" t="s">
        <v>32</v>
      </c>
      <c r="K3302" s="6">
        <v>76.792000000000002</v>
      </c>
      <c r="L3302">
        <v>1</v>
      </c>
      <c r="M3302">
        <v>0.2</v>
      </c>
      <c r="N3302" s="6">
        <v>-16.318300000000001</v>
      </c>
      <c r="O3302">
        <f t="shared" si="153"/>
        <v>-16.318300000000001</v>
      </c>
      <c r="P3302" s="6">
        <f t="shared" si="154"/>
        <v>225.68933333333337</v>
      </c>
      <c r="Q3302">
        <f t="shared" si="155"/>
        <v>406.230112405108</v>
      </c>
      <c r="R3302" s="16" t="str">
        <f>TEXT(Ecom[[#This Row],[Dates]],"mmm")</f>
        <v>Sep</v>
      </c>
      <c r="S3302" s="16" t="str">
        <f>TEXT(Ecom[[#This Row],[Dates]],"YYYY")</f>
        <v>2025</v>
      </c>
      <c r="T3302" s="16"/>
    </row>
    <row r="3303" spans="1:20" x14ac:dyDescent="0.25">
      <c r="A3303" t="s">
        <v>28</v>
      </c>
      <c r="B3303" s="16">
        <v>45932</v>
      </c>
      <c r="C3303" t="s">
        <v>14</v>
      </c>
      <c r="D3303" t="s">
        <v>15</v>
      </c>
      <c r="E3303" t="s">
        <v>55</v>
      </c>
      <c r="F3303" t="s">
        <v>56</v>
      </c>
      <c r="G3303">
        <v>19140</v>
      </c>
      <c r="H3303" t="s">
        <v>57</v>
      </c>
      <c r="I3303" t="s">
        <v>35</v>
      </c>
      <c r="J3303" t="s">
        <v>36</v>
      </c>
      <c r="K3303" s="6">
        <v>539.96400000000006</v>
      </c>
      <c r="L3303">
        <v>6</v>
      </c>
      <c r="M3303">
        <v>0.4</v>
      </c>
      <c r="N3303" s="6">
        <v>-107.9928</v>
      </c>
      <c r="O3303">
        <f t="shared" si="153"/>
        <v>-107.9928</v>
      </c>
      <c r="P3303" s="6">
        <f t="shared" si="154"/>
        <v>200.74</v>
      </c>
      <c r="Q3303">
        <f t="shared" si="155"/>
        <v>236.36085745450671</v>
      </c>
      <c r="R3303" s="16" t="str">
        <f>TEXT(Ecom[[#This Row],[Dates]],"mmm")</f>
        <v>Oct</v>
      </c>
      <c r="S3303" s="16" t="str">
        <f>TEXT(Ecom[[#This Row],[Dates]],"YYYY")</f>
        <v>2025</v>
      </c>
      <c r="T3303" s="16"/>
    </row>
    <row r="3304" spans="1:20" x14ac:dyDescent="0.25">
      <c r="A3304" t="s">
        <v>28</v>
      </c>
      <c r="B3304" s="16">
        <v>45881</v>
      </c>
      <c r="C3304" t="s">
        <v>14</v>
      </c>
      <c r="D3304" t="s">
        <v>15</v>
      </c>
      <c r="E3304" t="s">
        <v>55</v>
      </c>
      <c r="F3304" t="s">
        <v>56</v>
      </c>
      <c r="G3304">
        <v>19140</v>
      </c>
      <c r="H3304" t="s">
        <v>57</v>
      </c>
      <c r="I3304" t="s">
        <v>19</v>
      </c>
      <c r="J3304" t="s">
        <v>33</v>
      </c>
      <c r="K3304" s="6">
        <v>60.311999999999998</v>
      </c>
      <c r="L3304">
        <v>3</v>
      </c>
      <c r="M3304">
        <v>0.2</v>
      </c>
      <c r="N3304" s="6">
        <v>5.2773000000000003</v>
      </c>
      <c r="O3304" t="str">
        <f t="shared" si="153"/>
        <v/>
      </c>
      <c r="P3304" s="6">
        <f t="shared" si="154"/>
        <v>25.08</v>
      </c>
      <c r="Q3304">
        <f t="shared" si="155"/>
        <v>149.4610598254547</v>
      </c>
      <c r="R3304" s="16" t="str">
        <f>TEXT(Ecom[[#This Row],[Dates]],"mmm")</f>
        <v>Aug</v>
      </c>
      <c r="S3304" s="16" t="str">
        <f>TEXT(Ecom[[#This Row],[Dates]],"YYYY")</f>
        <v>2025</v>
      </c>
      <c r="T3304" s="16"/>
    </row>
    <row r="3305" spans="1:20" x14ac:dyDescent="0.25">
      <c r="A3305" t="s">
        <v>28</v>
      </c>
      <c r="B3305" s="16">
        <v>46309</v>
      </c>
      <c r="C3305" t="s">
        <v>14</v>
      </c>
      <c r="D3305" t="s">
        <v>15</v>
      </c>
      <c r="E3305" t="s">
        <v>55</v>
      </c>
      <c r="F3305" t="s">
        <v>56</v>
      </c>
      <c r="G3305">
        <v>19140</v>
      </c>
      <c r="H3305" t="s">
        <v>57</v>
      </c>
      <c r="I3305" t="s">
        <v>26</v>
      </c>
      <c r="J3305" t="s">
        <v>37</v>
      </c>
      <c r="K3305" s="6">
        <v>1.944</v>
      </c>
      <c r="L3305">
        <v>3</v>
      </c>
      <c r="M3305">
        <v>0.7</v>
      </c>
      <c r="N3305" s="6">
        <v>-1.4256</v>
      </c>
      <c r="O3305">
        <f t="shared" si="153"/>
        <v>-1.4256</v>
      </c>
      <c r="P3305" s="6">
        <f t="shared" si="154"/>
        <v>77.504000000000005</v>
      </c>
      <c r="Q3305">
        <f t="shared" si="155"/>
        <v>140.58042684053379</v>
      </c>
      <c r="R3305" s="16" t="str">
        <f>TEXT(Ecom[[#This Row],[Dates]],"mmm")</f>
        <v>Oct</v>
      </c>
      <c r="S3305" s="16" t="str">
        <f>TEXT(Ecom[[#This Row],[Dates]],"YYYY")</f>
        <v>2026</v>
      </c>
      <c r="T3305" s="16"/>
    </row>
    <row r="3306" spans="1:20" x14ac:dyDescent="0.25">
      <c r="A3306" t="s">
        <v>13</v>
      </c>
      <c r="B3306" s="16">
        <v>46106</v>
      </c>
      <c r="C3306" t="s">
        <v>22</v>
      </c>
      <c r="D3306" t="s">
        <v>15</v>
      </c>
      <c r="E3306" t="s">
        <v>211</v>
      </c>
      <c r="F3306" t="s">
        <v>46</v>
      </c>
      <c r="G3306">
        <v>78041</v>
      </c>
      <c r="H3306" t="s">
        <v>47</v>
      </c>
      <c r="I3306" t="s">
        <v>26</v>
      </c>
      <c r="J3306" t="s">
        <v>60</v>
      </c>
      <c r="K3306" s="6">
        <v>12.984</v>
      </c>
      <c r="L3306">
        <v>3</v>
      </c>
      <c r="M3306">
        <v>0.2</v>
      </c>
      <c r="N3306" s="6">
        <v>4.7066999999999997</v>
      </c>
      <c r="O3306" t="str">
        <f t="shared" si="153"/>
        <v/>
      </c>
      <c r="P3306" s="6">
        <f t="shared" si="154"/>
        <v>186.44800000000001</v>
      </c>
      <c r="Q3306">
        <f t="shared" si="155"/>
        <v>115.50754549667595</v>
      </c>
      <c r="R3306" s="16" t="str">
        <f>TEXT(Ecom[[#This Row],[Dates]],"mmm")</f>
        <v>Mar</v>
      </c>
      <c r="S3306" s="16" t="str">
        <f>TEXT(Ecom[[#This Row],[Dates]],"YYYY")</f>
        <v>2026</v>
      </c>
      <c r="T3306" s="16"/>
    </row>
    <row r="3307" spans="1:20" x14ac:dyDescent="0.25">
      <c r="A3307" t="s">
        <v>13</v>
      </c>
      <c r="B3307" s="16">
        <v>46027</v>
      </c>
      <c r="C3307" t="s">
        <v>22</v>
      </c>
      <c r="D3307" t="s">
        <v>15</v>
      </c>
      <c r="E3307" t="s">
        <v>211</v>
      </c>
      <c r="F3307" t="s">
        <v>46</v>
      </c>
      <c r="G3307">
        <v>78041</v>
      </c>
      <c r="H3307" t="s">
        <v>47</v>
      </c>
      <c r="I3307" t="s">
        <v>35</v>
      </c>
      <c r="J3307" t="s">
        <v>36</v>
      </c>
      <c r="K3307" s="6">
        <v>217.584</v>
      </c>
      <c r="L3307">
        <v>2</v>
      </c>
      <c r="M3307">
        <v>0.2</v>
      </c>
      <c r="N3307" s="6">
        <v>19.038599999999999</v>
      </c>
      <c r="O3307" t="str">
        <f t="shared" si="153"/>
        <v/>
      </c>
      <c r="P3307" s="6">
        <f t="shared" si="154"/>
        <v>182.88199999999998</v>
      </c>
      <c r="Q3307">
        <f t="shared" si="155"/>
        <v>155.45050787951769</v>
      </c>
      <c r="R3307" s="16" t="str">
        <f>TEXT(Ecom[[#This Row],[Dates]],"mmm")</f>
        <v>Jan</v>
      </c>
      <c r="S3307" s="16" t="str">
        <f>TEXT(Ecom[[#This Row],[Dates]],"YYYY")</f>
        <v>2026</v>
      </c>
      <c r="T3307" s="16"/>
    </row>
    <row r="3308" spans="1:20" x14ac:dyDescent="0.25">
      <c r="A3308" t="s">
        <v>13</v>
      </c>
      <c r="B3308" s="16">
        <v>45745</v>
      </c>
      <c r="C3308" t="s">
        <v>22</v>
      </c>
      <c r="D3308" t="s">
        <v>15</v>
      </c>
      <c r="E3308" t="s">
        <v>211</v>
      </c>
      <c r="F3308" t="s">
        <v>46</v>
      </c>
      <c r="G3308">
        <v>78041</v>
      </c>
      <c r="H3308" t="s">
        <v>47</v>
      </c>
      <c r="I3308" t="s">
        <v>35</v>
      </c>
      <c r="J3308" t="s">
        <v>36</v>
      </c>
      <c r="K3308" s="6">
        <v>328.77600000000001</v>
      </c>
      <c r="L3308">
        <v>3</v>
      </c>
      <c r="M3308">
        <v>0.2</v>
      </c>
      <c r="N3308" s="6">
        <v>28.767900000000001</v>
      </c>
      <c r="O3308" t="str">
        <f t="shared" si="153"/>
        <v/>
      </c>
      <c r="P3308" s="6">
        <f t="shared" si="154"/>
        <v>126.34866666666666</v>
      </c>
      <c r="Q3308">
        <f t="shared" si="155"/>
        <v>140.25357485851328</v>
      </c>
      <c r="R3308" s="16" t="str">
        <f>TEXT(Ecom[[#This Row],[Dates]],"mmm")</f>
        <v>Mar</v>
      </c>
      <c r="S3308" s="16" t="str">
        <f>TEXT(Ecom[[#This Row],[Dates]],"YYYY")</f>
        <v>2025</v>
      </c>
      <c r="T3308" s="16"/>
    </row>
    <row r="3309" spans="1:20" x14ac:dyDescent="0.25">
      <c r="A3309" t="s">
        <v>13</v>
      </c>
      <c r="B3309" s="16">
        <v>45893</v>
      </c>
      <c r="C3309" t="s">
        <v>22</v>
      </c>
      <c r="D3309" t="s">
        <v>15</v>
      </c>
      <c r="E3309" t="s">
        <v>211</v>
      </c>
      <c r="F3309" t="s">
        <v>46</v>
      </c>
      <c r="G3309">
        <v>78041</v>
      </c>
      <c r="H3309" t="s">
        <v>47</v>
      </c>
      <c r="I3309" t="s">
        <v>26</v>
      </c>
      <c r="J3309" t="s">
        <v>37</v>
      </c>
      <c r="K3309" s="6">
        <v>2.286</v>
      </c>
      <c r="L3309">
        <v>3</v>
      </c>
      <c r="M3309">
        <v>0.8</v>
      </c>
      <c r="N3309" s="6">
        <v>-3.6576</v>
      </c>
      <c r="O3309">
        <f t="shared" si="153"/>
        <v>-3.6576</v>
      </c>
      <c r="P3309" s="6">
        <f t="shared" si="154"/>
        <v>25.204666666666668</v>
      </c>
      <c r="Q3309">
        <f t="shared" si="155"/>
        <v>113.66024753852385</v>
      </c>
      <c r="R3309" s="16" t="str">
        <f>TEXT(Ecom[[#This Row],[Dates]],"mmm")</f>
        <v>Aug</v>
      </c>
      <c r="S3309" s="16" t="str">
        <f>TEXT(Ecom[[#This Row],[Dates]],"YYYY")</f>
        <v>2025</v>
      </c>
      <c r="T3309" s="16"/>
    </row>
    <row r="3310" spans="1:20" x14ac:dyDescent="0.25">
      <c r="A3310" t="s">
        <v>13</v>
      </c>
      <c r="B3310" s="16">
        <v>45935</v>
      </c>
      <c r="C3310" t="s">
        <v>22</v>
      </c>
      <c r="D3310" t="s">
        <v>15</v>
      </c>
      <c r="E3310" t="s">
        <v>211</v>
      </c>
      <c r="F3310" t="s">
        <v>46</v>
      </c>
      <c r="G3310">
        <v>78041</v>
      </c>
      <c r="H3310" t="s">
        <v>47</v>
      </c>
      <c r="I3310" t="s">
        <v>35</v>
      </c>
      <c r="J3310" t="s">
        <v>59</v>
      </c>
      <c r="K3310" s="6">
        <v>47.984000000000002</v>
      </c>
      <c r="L3310">
        <v>2</v>
      </c>
      <c r="M3310">
        <v>0.2</v>
      </c>
      <c r="N3310" s="6">
        <v>14.395200000000001</v>
      </c>
      <c r="O3310" t="str">
        <f t="shared" si="153"/>
        <v/>
      </c>
      <c r="P3310" s="6">
        <f t="shared" si="154"/>
        <v>101.90933333333334</v>
      </c>
      <c r="Q3310">
        <f t="shared" si="155"/>
        <v>87.880324841355829</v>
      </c>
      <c r="R3310" s="16" t="str">
        <f>TEXT(Ecom[[#This Row],[Dates]],"mmm")</f>
        <v>Oct</v>
      </c>
      <c r="S3310" s="16" t="str">
        <f>TEXT(Ecom[[#This Row],[Dates]],"YYYY")</f>
        <v>2025</v>
      </c>
      <c r="T3310" s="16"/>
    </row>
    <row r="3311" spans="1:20" x14ac:dyDescent="0.25">
      <c r="A3311" t="s">
        <v>28</v>
      </c>
      <c r="B3311" s="16">
        <v>46100</v>
      </c>
      <c r="C3311" t="s">
        <v>22</v>
      </c>
      <c r="D3311" t="s">
        <v>15</v>
      </c>
      <c r="E3311" t="s">
        <v>75</v>
      </c>
      <c r="F3311" t="s">
        <v>76</v>
      </c>
      <c r="G3311">
        <v>10009</v>
      </c>
      <c r="H3311" t="s">
        <v>57</v>
      </c>
      <c r="I3311" t="s">
        <v>26</v>
      </c>
      <c r="J3311" t="s">
        <v>37</v>
      </c>
      <c r="K3311" s="6">
        <v>25.344000000000001</v>
      </c>
      <c r="L3311">
        <v>6</v>
      </c>
      <c r="M3311">
        <v>0.2</v>
      </c>
      <c r="N3311" s="6">
        <v>8.8704000000000001</v>
      </c>
      <c r="O3311" t="str">
        <f t="shared" si="153"/>
        <v/>
      </c>
      <c r="P3311" s="6">
        <f t="shared" si="154"/>
        <v>114.73133333333334</v>
      </c>
      <c r="Q3311">
        <f t="shared" si="155"/>
        <v>77.087974237231066</v>
      </c>
      <c r="R3311" s="16" t="str">
        <f>TEXT(Ecom[[#This Row],[Dates]],"mmm")</f>
        <v>Mar</v>
      </c>
      <c r="S3311" s="16" t="str">
        <f>TEXT(Ecom[[#This Row],[Dates]],"YYYY")</f>
        <v>2026</v>
      </c>
      <c r="T3311" s="16"/>
    </row>
    <row r="3312" spans="1:20" x14ac:dyDescent="0.25">
      <c r="A3312" t="s">
        <v>28</v>
      </c>
      <c r="B3312" s="16">
        <v>46377</v>
      </c>
      <c r="C3312" t="s">
        <v>14</v>
      </c>
      <c r="D3312" t="s">
        <v>15</v>
      </c>
      <c r="E3312" t="s">
        <v>75</v>
      </c>
      <c r="F3312" t="s">
        <v>76</v>
      </c>
      <c r="G3312">
        <v>10035</v>
      </c>
      <c r="H3312" t="s">
        <v>57</v>
      </c>
      <c r="I3312" t="s">
        <v>26</v>
      </c>
      <c r="J3312" t="s">
        <v>37</v>
      </c>
      <c r="K3312" s="6">
        <v>232.4</v>
      </c>
      <c r="L3312">
        <v>5</v>
      </c>
      <c r="M3312">
        <v>0.2</v>
      </c>
      <c r="N3312" s="6">
        <v>78.435000000000002</v>
      </c>
      <c r="O3312" t="str">
        <f t="shared" si="153"/>
        <v/>
      </c>
      <c r="P3312" s="6">
        <f t="shared" si="154"/>
        <v>307.58999999999997</v>
      </c>
      <c r="Q3312">
        <f t="shared" si="155"/>
        <v>187.65137605164017</v>
      </c>
      <c r="R3312" s="16" t="str">
        <f>TEXT(Ecom[[#This Row],[Dates]],"mmm")</f>
        <v>Dec</v>
      </c>
      <c r="S3312" s="16" t="str">
        <f>TEXT(Ecom[[#This Row],[Dates]],"YYYY")</f>
        <v>2026</v>
      </c>
      <c r="T3312" s="16"/>
    </row>
    <row r="3313" spans="1:20" x14ac:dyDescent="0.25">
      <c r="A3313" t="s">
        <v>13</v>
      </c>
      <c r="B3313" s="16">
        <v>46135</v>
      </c>
      <c r="C3313" t="s">
        <v>22</v>
      </c>
      <c r="D3313" t="s">
        <v>15</v>
      </c>
      <c r="E3313" t="s">
        <v>285</v>
      </c>
      <c r="F3313" t="s">
        <v>185</v>
      </c>
      <c r="G3313">
        <v>39503</v>
      </c>
      <c r="H3313" t="s">
        <v>18</v>
      </c>
      <c r="I3313" t="s">
        <v>19</v>
      </c>
      <c r="J3313" t="s">
        <v>33</v>
      </c>
      <c r="K3313" s="6">
        <v>86.45</v>
      </c>
      <c r="L3313">
        <v>7</v>
      </c>
      <c r="M3313">
        <v>0</v>
      </c>
      <c r="N3313" s="6">
        <v>38.037999999999997</v>
      </c>
      <c r="O3313" t="str">
        <f t="shared" si="153"/>
        <v/>
      </c>
      <c r="P3313" s="6">
        <f t="shared" si="154"/>
        <v>257.45</v>
      </c>
      <c r="Q3313">
        <f t="shared" si="155"/>
        <v>199.50022858392177</v>
      </c>
      <c r="R3313" s="16" t="str">
        <f>TEXT(Ecom[[#This Row],[Dates]],"mmm")</f>
        <v>Apr</v>
      </c>
      <c r="S3313" s="16" t="str">
        <f>TEXT(Ecom[[#This Row],[Dates]],"YYYY")</f>
        <v>2026</v>
      </c>
      <c r="T3313" s="16"/>
    </row>
    <row r="3314" spans="1:20" x14ac:dyDescent="0.25">
      <c r="A3314" t="s">
        <v>28</v>
      </c>
      <c r="B3314" s="16">
        <v>45757</v>
      </c>
      <c r="C3314" t="s">
        <v>14</v>
      </c>
      <c r="D3314" t="s">
        <v>15</v>
      </c>
      <c r="E3314" t="s">
        <v>144</v>
      </c>
      <c r="F3314" t="s">
        <v>24</v>
      </c>
      <c r="G3314">
        <v>92037</v>
      </c>
      <c r="H3314" t="s">
        <v>25</v>
      </c>
      <c r="I3314" t="s">
        <v>19</v>
      </c>
      <c r="J3314" t="s">
        <v>21</v>
      </c>
      <c r="K3314" s="6">
        <v>603.91999999999996</v>
      </c>
      <c r="L3314">
        <v>5</v>
      </c>
      <c r="M3314">
        <v>0.2</v>
      </c>
      <c r="N3314" s="6">
        <v>45.293999999999997</v>
      </c>
      <c r="O3314" t="str">
        <f t="shared" si="153"/>
        <v/>
      </c>
      <c r="P3314" s="6">
        <f t="shared" si="154"/>
        <v>319.22133333333335</v>
      </c>
      <c r="Q3314">
        <f t="shared" si="155"/>
        <v>200.70989702147315</v>
      </c>
      <c r="R3314" s="16" t="str">
        <f>TEXT(Ecom[[#This Row],[Dates]],"mmm")</f>
        <v>Apr</v>
      </c>
      <c r="S3314" s="16" t="str">
        <f>TEXT(Ecom[[#This Row],[Dates]],"YYYY")</f>
        <v>2025</v>
      </c>
      <c r="T3314" s="16"/>
    </row>
    <row r="3315" spans="1:20" x14ac:dyDescent="0.25">
      <c r="A3315" t="s">
        <v>28</v>
      </c>
      <c r="B3315" s="16">
        <v>46308</v>
      </c>
      <c r="C3315" t="s">
        <v>14</v>
      </c>
      <c r="D3315" t="s">
        <v>15</v>
      </c>
      <c r="E3315" t="s">
        <v>144</v>
      </c>
      <c r="F3315" t="s">
        <v>24</v>
      </c>
      <c r="G3315">
        <v>92037</v>
      </c>
      <c r="H3315" t="s">
        <v>25</v>
      </c>
      <c r="I3315" t="s">
        <v>26</v>
      </c>
      <c r="J3315" t="s">
        <v>41</v>
      </c>
      <c r="K3315" s="6">
        <v>81.98</v>
      </c>
      <c r="L3315">
        <v>2</v>
      </c>
      <c r="M3315">
        <v>0</v>
      </c>
      <c r="N3315" s="6">
        <v>40.170200000000001</v>
      </c>
      <c r="O3315" t="str">
        <f t="shared" si="153"/>
        <v/>
      </c>
      <c r="P3315" s="6">
        <f t="shared" si="154"/>
        <v>122.70666666666666</v>
      </c>
      <c r="Q3315">
        <f t="shared" si="155"/>
        <v>122.17126329809253</v>
      </c>
      <c r="R3315" s="16" t="str">
        <f>TEXT(Ecom[[#This Row],[Dates]],"mmm")</f>
        <v>Oct</v>
      </c>
      <c r="S3315" s="16" t="str">
        <f>TEXT(Ecom[[#This Row],[Dates]],"YYYY")</f>
        <v>2026</v>
      </c>
      <c r="T3315" s="16"/>
    </row>
    <row r="3316" spans="1:20" x14ac:dyDescent="0.25">
      <c r="A3316" t="s">
        <v>28</v>
      </c>
      <c r="B3316" s="16">
        <v>46315</v>
      </c>
      <c r="C3316" t="s">
        <v>14</v>
      </c>
      <c r="D3316" t="s">
        <v>15</v>
      </c>
      <c r="E3316" t="s">
        <v>230</v>
      </c>
      <c r="F3316" t="s">
        <v>76</v>
      </c>
      <c r="G3316">
        <v>11572</v>
      </c>
      <c r="H3316" t="s">
        <v>57</v>
      </c>
      <c r="I3316" t="s">
        <v>19</v>
      </c>
      <c r="J3316" t="s">
        <v>21</v>
      </c>
      <c r="K3316" s="6">
        <v>271.76400000000001</v>
      </c>
      <c r="L3316">
        <v>2</v>
      </c>
      <c r="M3316">
        <v>0.1</v>
      </c>
      <c r="N3316" s="6">
        <v>48.313600000000001</v>
      </c>
      <c r="O3316" t="str">
        <f t="shared" si="153"/>
        <v/>
      </c>
      <c r="P3316" s="6">
        <f t="shared" si="154"/>
        <v>209.36666666666665</v>
      </c>
      <c r="Q3316">
        <f t="shared" si="155"/>
        <v>102.58122614461836</v>
      </c>
      <c r="R3316" s="16" t="str">
        <f>TEXT(Ecom[[#This Row],[Dates]],"mmm")</f>
        <v>Oct</v>
      </c>
      <c r="S3316" s="16" t="str">
        <f>TEXT(Ecom[[#This Row],[Dates]],"YYYY")</f>
        <v>2026</v>
      </c>
      <c r="T3316" s="16"/>
    </row>
    <row r="3317" spans="1:20" x14ac:dyDescent="0.25">
      <c r="A3317" t="s">
        <v>28</v>
      </c>
      <c r="B3317" s="16">
        <v>46210</v>
      </c>
      <c r="C3317" t="s">
        <v>14</v>
      </c>
      <c r="D3317" t="s">
        <v>15</v>
      </c>
      <c r="E3317" t="s">
        <v>230</v>
      </c>
      <c r="F3317" t="s">
        <v>76</v>
      </c>
      <c r="G3317">
        <v>11572</v>
      </c>
      <c r="H3317" t="s">
        <v>57</v>
      </c>
      <c r="I3317" t="s">
        <v>26</v>
      </c>
      <c r="J3317" t="s">
        <v>37</v>
      </c>
      <c r="K3317" s="6">
        <v>14.375999999999999</v>
      </c>
      <c r="L3317">
        <v>3</v>
      </c>
      <c r="M3317">
        <v>0.2</v>
      </c>
      <c r="N3317" s="6">
        <v>4.8518999999999997</v>
      </c>
      <c r="O3317" t="str">
        <f t="shared" si="153"/>
        <v/>
      </c>
      <c r="P3317" s="6">
        <f t="shared" si="154"/>
        <v>179.22866666666664</v>
      </c>
      <c r="Q3317">
        <f t="shared" si="155"/>
        <v>98.861899368091585</v>
      </c>
      <c r="R3317" s="16" t="str">
        <f>TEXT(Ecom[[#This Row],[Dates]],"mmm")</f>
        <v>Jul</v>
      </c>
      <c r="S3317" s="16" t="str">
        <f>TEXT(Ecom[[#This Row],[Dates]],"YYYY")</f>
        <v>2026</v>
      </c>
      <c r="T3317" s="16"/>
    </row>
    <row r="3318" spans="1:20" x14ac:dyDescent="0.25">
      <c r="A3318" t="s">
        <v>13</v>
      </c>
      <c r="B3318" s="16">
        <v>45714</v>
      </c>
      <c r="C3318" t="s">
        <v>22</v>
      </c>
      <c r="D3318" t="s">
        <v>15</v>
      </c>
      <c r="E3318" t="s">
        <v>256</v>
      </c>
      <c r="F3318" t="s">
        <v>46</v>
      </c>
      <c r="G3318">
        <v>78664</v>
      </c>
      <c r="H3318" t="s">
        <v>47</v>
      </c>
      <c r="I3318" t="s">
        <v>19</v>
      </c>
      <c r="J3318" t="s">
        <v>33</v>
      </c>
      <c r="K3318" s="6">
        <v>341.96</v>
      </c>
      <c r="L3318">
        <v>5</v>
      </c>
      <c r="M3318">
        <v>0.6</v>
      </c>
      <c r="N3318" s="6">
        <v>-427.45</v>
      </c>
      <c r="O3318">
        <f t="shared" si="153"/>
        <v>-427.45</v>
      </c>
      <c r="P3318" s="6">
        <f t="shared" si="154"/>
        <v>177.31666666666663</v>
      </c>
      <c r="Q3318">
        <f t="shared" si="155"/>
        <v>123.87804483621962</v>
      </c>
      <c r="R3318" s="16" t="str">
        <f>TEXT(Ecom[[#This Row],[Dates]],"mmm")</f>
        <v>Feb</v>
      </c>
      <c r="S3318" s="16" t="str">
        <f>TEXT(Ecom[[#This Row],[Dates]],"YYYY")</f>
        <v>2025</v>
      </c>
      <c r="T3318" s="16"/>
    </row>
    <row r="3319" spans="1:20" x14ac:dyDescent="0.25">
      <c r="A3319" t="s">
        <v>28</v>
      </c>
      <c r="B3319" s="16">
        <v>46011</v>
      </c>
      <c r="C3319" t="s">
        <v>14</v>
      </c>
      <c r="D3319" t="s">
        <v>15</v>
      </c>
      <c r="E3319" t="s">
        <v>129</v>
      </c>
      <c r="F3319" t="s">
        <v>24</v>
      </c>
      <c r="G3319">
        <v>92374</v>
      </c>
      <c r="H3319" t="s">
        <v>25</v>
      </c>
      <c r="I3319" t="s">
        <v>26</v>
      </c>
      <c r="J3319" t="s">
        <v>34</v>
      </c>
      <c r="K3319" s="6">
        <v>181.35</v>
      </c>
      <c r="L3319">
        <v>9</v>
      </c>
      <c r="M3319">
        <v>0</v>
      </c>
      <c r="N3319" s="6">
        <v>48.964500000000001</v>
      </c>
      <c r="O3319" t="str">
        <f t="shared" si="153"/>
        <v/>
      </c>
      <c r="P3319" s="6">
        <f t="shared" si="154"/>
        <v>77.834000000000003</v>
      </c>
      <c r="Q3319">
        <f t="shared" si="155"/>
        <v>99.388660682676928</v>
      </c>
      <c r="R3319" s="16" t="str">
        <f>TEXT(Ecom[[#This Row],[Dates]],"mmm")</f>
        <v>Dec</v>
      </c>
      <c r="S3319" s="16" t="str">
        <f>TEXT(Ecom[[#This Row],[Dates]],"YYYY")</f>
        <v>2025</v>
      </c>
      <c r="T3319" s="16"/>
    </row>
    <row r="3320" spans="1:20" x14ac:dyDescent="0.25">
      <c r="A3320" t="s">
        <v>28</v>
      </c>
      <c r="B3320" s="16">
        <v>45678</v>
      </c>
      <c r="C3320" t="s">
        <v>14</v>
      </c>
      <c r="D3320" t="s">
        <v>15</v>
      </c>
      <c r="E3320" t="s">
        <v>129</v>
      </c>
      <c r="F3320" t="s">
        <v>24</v>
      </c>
      <c r="G3320">
        <v>92374</v>
      </c>
      <c r="H3320" t="s">
        <v>25</v>
      </c>
      <c r="I3320" t="s">
        <v>26</v>
      </c>
      <c r="J3320" t="s">
        <v>27</v>
      </c>
      <c r="K3320" s="6">
        <v>8.64</v>
      </c>
      <c r="L3320">
        <v>3</v>
      </c>
      <c r="M3320">
        <v>0</v>
      </c>
      <c r="N3320" s="6">
        <v>4.2336</v>
      </c>
      <c r="O3320" t="str">
        <f t="shared" si="153"/>
        <v/>
      </c>
      <c r="P3320" s="6">
        <f t="shared" si="154"/>
        <v>238.34400000000002</v>
      </c>
      <c r="Q3320">
        <f t="shared" si="155"/>
        <v>264.48732348815116</v>
      </c>
      <c r="R3320" s="16" t="str">
        <f>TEXT(Ecom[[#This Row],[Dates]],"mmm")</f>
        <v>Jan</v>
      </c>
      <c r="S3320" s="16" t="str">
        <f>TEXT(Ecom[[#This Row],[Dates]],"YYYY")</f>
        <v>2025</v>
      </c>
      <c r="T3320" s="16"/>
    </row>
    <row r="3321" spans="1:20" x14ac:dyDescent="0.25">
      <c r="A3321" t="s">
        <v>28</v>
      </c>
      <c r="B3321" s="16">
        <v>45674</v>
      </c>
      <c r="C3321" t="s">
        <v>14</v>
      </c>
      <c r="D3321" t="s">
        <v>15</v>
      </c>
      <c r="E3321" t="s">
        <v>90</v>
      </c>
      <c r="F3321" t="s">
        <v>86</v>
      </c>
      <c r="G3321">
        <v>38401</v>
      </c>
      <c r="H3321" t="s">
        <v>18</v>
      </c>
      <c r="I3321" t="s">
        <v>26</v>
      </c>
      <c r="J3321" t="s">
        <v>38</v>
      </c>
      <c r="K3321" s="6">
        <v>43.512</v>
      </c>
      <c r="L3321">
        <v>7</v>
      </c>
      <c r="M3321">
        <v>0.2</v>
      </c>
      <c r="N3321" s="6">
        <v>3.8073000000000001</v>
      </c>
      <c r="O3321" t="str">
        <f t="shared" si="153"/>
        <v/>
      </c>
      <c r="P3321" s="6">
        <f t="shared" si="154"/>
        <v>244.10400000000001</v>
      </c>
      <c r="Q3321">
        <f t="shared" si="155"/>
        <v>276.29276310705882</v>
      </c>
      <c r="R3321" s="16" t="str">
        <f>TEXT(Ecom[[#This Row],[Dates]],"mmm")</f>
        <v>Jan</v>
      </c>
      <c r="S3321" s="16" t="str">
        <f>TEXT(Ecom[[#This Row],[Dates]],"YYYY")</f>
        <v>2025</v>
      </c>
      <c r="T3321" s="16"/>
    </row>
    <row r="3322" spans="1:20" x14ac:dyDescent="0.25">
      <c r="A3322" t="s">
        <v>28</v>
      </c>
      <c r="B3322" s="16">
        <v>46361</v>
      </c>
      <c r="C3322" t="s">
        <v>14</v>
      </c>
      <c r="D3322" t="s">
        <v>15</v>
      </c>
      <c r="E3322" t="s">
        <v>90</v>
      </c>
      <c r="F3322" t="s">
        <v>86</v>
      </c>
      <c r="G3322">
        <v>38401</v>
      </c>
      <c r="H3322" t="s">
        <v>18</v>
      </c>
      <c r="I3322" t="s">
        <v>19</v>
      </c>
      <c r="J3322" t="s">
        <v>21</v>
      </c>
      <c r="K3322" s="6">
        <v>662.88</v>
      </c>
      <c r="L3322">
        <v>3</v>
      </c>
      <c r="M3322">
        <v>0.2</v>
      </c>
      <c r="N3322" s="6">
        <v>74.573999999999998</v>
      </c>
      <c r="O3322" t="str">
        <f t="shared" si="153"/>
        <v/>
      </c>
      <c r="P3322" s="6">
        <f t="shared" si="154"/>
        <v>252.58</v>
      </c>
      <c r="Q3322">
        <f t="shared" si="155"/>
        <v>295.27316321896461</v>
      </c>
      <c r="R3322" s="16" t="str">
        <f>TEXT(Ecom[[#This Row],[Dates]],"mmm")</f>
        <v>Dec</v>
      </c>
      <c r="S3322" s="16" t="str">
        <f>TEXT(Ecom[[#This Row],[Dates]],"YYYY")</f>
        <v>2026</v>
      </c>
      <c r="T3322" s="16"/>
    </row>
    <row r="3323" spans="1:20" x14ac:dyDescent="0.25">
      <c r="A3323" t="s">
        <v>28</v>
      </c>
      <c r="B3323" s="16">
        <v>45869</v>
      </c>
      <c r="C3323" t="s">
        <v>14</v>
      </c>
      <c r="D3323" t="s">
        <v>15</v>
      </c>
      <c r="E3323" t="s">
        <v>90</v>
      </c>
      <c r="F3323" t="s">
        <v>86</v>
      </c>
      <c r="G3323">
        <v>38401</v>
      </c>
      <c r="H3323" t="s">
        <v>18</v>
      </c>
      <c r="I3323" t="s">
        <v>26</v>
      </c>
      <c r="J3323" t="s">
        <v>41</v>
      </c>
      <c r="K3323" s="6">
        <v>25.92</v>
      </c>
      <c r="L3323">
        <v>5</v>
      </c>
      <c r="M3323">
        <v>0.2</v>
      </c>
      <c r="N3323" s="6">
        <v>9.0719999999999992</v>
      </c>
      <c r="O3323" t="str">
        <f t="shared" si="153"/>
        <v/>
      </c>
      <c r="P3323" s="6">
        <f t="shared" si="154"/>
        <v>74.56</v>
      </c>
      <c r="Q3323">
        <f t="shared" si="155"/>
        <v>167.60275957950893</v>
      </c>
      <c r="R3323" s="16" t="str">
        <f>TEXT(Ecom[[#This Row],[Dates]],"mmm")</f>
        <v>Jul</v>
      </c>
      <c r="S3323" s="16" t="str">
        <f>TEXT(Ecom[[#This Row],[Dates]],"YYYY")</f>
        <v>2025</v>
      </c>
      <c r="T3323" s="16"/>
    </row>
    <row r="3324" spans="1:20" x14ac:dyDescent="0.25">
      <c r="A3324" t="s">
        <v>28</v>
      </c>
      <c r="B3324" s="16">
        <v>46328</v>
      </c>
      <c r="C3324" t="s">
        <v>44</v>
      </c>
      <c r="D3324" t="s">
        <v>15</v>
      </c>
      <c r="E3324" t="s">
        <v>75</v>
      </c>
      <c r="F3324" t="s">
        <v>76</v>
      </c>
      <c r="G3324">
        <v>10009</v>
      </c>
      <c r="H3324" t="s">
        <v>57</v>
      </c>
      <c r="I3324" t="s">
        <v>26</v>
      </c>
      <c r="J3324" t="s">
        <v>38</v>
      </c>
      <c r="K3324" s="6">
        <v>68.94</v>
      </c>
      <c r="L3324">
        <v>3</v>
      </c>
      <c r="M3324">
        <v>0</v>
      </c>
      <c r="N3324" s="6">
        <v>20.681999999999999</v>
      </c>
      <c r="O3324" t="str">
        <f t="shared" si="153"/>
        <v/>
      </c>
      <c r="P3324" s="6">
        <f t="shared" si="154"/>
        <v>364.91666666666669</v>
      </c>
      <c r="Q3324">
        <f t="shared" si="155"/>
        <v>326.48115272015542</v>
      </c>
      <c r="R3324" s="16" t="str">
        <f>TEXT(Ecom[[#This Row],[Dates]],"mmm")</f>
        <v>Nov</v>
      </c>
      <c r="S3324" s="16" t="str">
        <f>TEXT(Ecom[[#This Row],[Dates]],"YYYY")</f>
        <v>2026</v>
      </c>
      <c r="T3324" s="16"/>
    </row>
    <row r="3325" spans="1:20" x14ac:dyDescent="0.25">
      <c r="A3325" t="s">
        <v>28</v>
      </c>
      <c r="B3325" s="16">
        <v>45780</v>
      </c>
      <c r="C3325" t="s">
        <v>44</v>
      </c>
      <c r="D3325" t="s">
        <v>15</v>
      </c>
      <c r="E3325" t="s">
        <v>75</v>
      </c>
      <c r="F3325" t="s">
        <v>76</v>
      </c>
      <c r="G3325">
        <v>10009</v>
      </c>
      <c r="H3325" t="s">
        <v>57</v>
      </c>
      <c r="I3325" t="s">
        <v>19</v>
      </c>
      <c r="J3325" t="s">
        <v>33</v>
      </c>
      <c r="K3325" s="6">
        <v>128.82</v>
      </c>
      <c r="L3325">
        <v>3</v>
      </c>
      <c r="M3325">
        <v>0</v>
      </c>
      <c r="N3325" s="6">
        <v>50.239800000000002</v>
      </c>
      <c r="O3325" t="str">
        <f t="shared" si="153"/>
        <v/>
      </c>
      <c r="P3325" s="6">
        <f t="shared" si="154"/>
        <v>342.34799999999996</v>
      </c>
      <c r="Q3325">
        <f t="shared" si="155"/>
        <v>366.24442687020024</v>
      </c>
      <c r="R3325" s="16" t="str">
        <f>TEXT(Ecom[[#This Row],[Dates]],"mmm")</f>
        <v>May</v>
      </c>
      <c r="S3325" s="16" t="str">
        <f>TEXT(Ecom[[#This Row],[Dates]],"YYYY")</f>
        <v>2025</v>
      </c>
      <c r="T3325" s="16"/>
    </row>
    <row r="3326" spans="1:20" x14ac:dyDescent="0.25">
      <c r="A3326" t="s">
        <v>28</v>
      </c>
      <c r="B3326" s="16">
        <v>46270</v>
      </c>
      <c r="C3326" t="s">
        <v>14</v>
      </c>
      <c r="D3326" t="s">
        <v>15</v>
      </c>
      <c r="E3326" t="s">
        <v>61</v>
      </c>
      <c r="F3326" t="s">
        <v>46</v>
      </c>
      <c r="G3326">
        <v>77095</v>
      </c>
      <c r="H3326" t="s">
        <v>47</v>
      </c>
      <c r="I3326" t="s">
        <v>26</v>
      </c>
      <c r="J3326" t="s">
        <v>37</v>
      </c>
      <c r="K3326" s="6">
        <v>896.99</v>
      </c>
      <c r="L3326">
        <v>5</v>
      </c>
      <c r="M3326">
        <v>0.8</v>
      </c>
      <c r="N3326" s="6">
        <v>-1480.0335</v>
      </c>
      <c r="O3326">
        <f t="shared" si="153"/>
        <v>-1480.0335</v>
      </c>
      <c r="P3326" s="6">
        <f t="shared" si="154"/>
        <v>321.92800000000005</v>
      </c>
      <c r="Q3326">
        <f t="shared" si="155"/>
        <v>393.34627343027091</v>
      </c>
      <c r="R3326" s="16" t="str">
        <f>TEXT(Ecom[[#This Row],[Dates]],"mmm")</f>
        <v>Sep</v>
      </c>
      <c r="S3326" s="16" t="str">
        <f>TEXT(Ecom[[#This Row],[Dates]],"YYYY")</f>
        <v>2026</v>
      </c>
      <c r="T3326" s="16"/>
    </row>
    <row r="3327" spans="1:20" x14ac:dyDescent="0.25">
      <c r="A3327" t="s">
        <v>28</v>
      </c>
      <c r="B3327" s="16">
        <v>45701</v>
      </c>
      <c r="C3327" t="s">
        <v>14</v>
      </c>
      <c r="D3327" t="s">
        <v>15</v>
      </c>
      <c r="E3327" t="s">
        <v>61</v>
      </c>
      <c r="F3327" t="s">
        <v>46</v>
      </c>
      <c r="G3327">
        <v>77095</v>
      </c>
      <c r="H3327" t="s">
        <v>47</v>
      </c>
      <c r="I3327" t="s">
        <v>26</v>
      </c>
      <c r="J3327" t="s">
        <v>37</v>
      </c>
      <c r="K3327" s="6">
        <v>1.234</v>
      </c>
      <c r="L3327">
        <v>1</v>
      </c>
      <c r="M3327">
        <v>0.8</v>
      </c>
      <c r="N3327" s="6">
        <v>-1.9743999999999999</v>
      </c>
      <c r="O3327">
        <f t="shared" si="153"/>
        <v>-1.9743999999999999</v>
      </c>
      <c r="P3327" s="6">
        <f t="shared" si="154"/>
        <v>30.171333333333333</v>
      </c>
      <c r="Q3327">
        <f t="shared" si="155"/>
        <v>245.71885387919201</v>
      </c>
      <c r="R3327" s="16" t="str">
        <f>TEXT(Ecom[[#This Row],[Dates]],"mmm")</f>
        <v>Feb</v>
      </c>
      <c r="S3327" s="16" t="str">
        <f>TEXT(Ecom[[#This Row],[Dates]],"YYYY")</f>
        <v>2025</v>
      </c>
      <c r="T3327" s="16"/>
    </row>
    <row r="3328" spans="1:20" x14ac:dyDescent="0.25">
      <c r="A3328" t="s">
        <v>28</v>
      </c>
      <c r="B3328" s="16">
        <v>46026</v>
      </c>
      <c r="C3328" t="s">
        <v>14</v>
      </c>
      <c r="D3328" t="s">
        <v>15</v>
      </c>
      <c r="E3328" t="s">
        <v>61</v>
      </c>
      <c r="F3328" t="s">
        <v>46</v>
      </c>
      <c r="G3328">
        <v>77095</v>
      </c>
      <c r="H3328" t="s">
        <v>47</v>
      </c>
      <c r="I3328" t="s">
        <v>26</v>
      </c>
      <c r="J3328" t="s">
        <v>34</v>
      </c>
      <c r="K3328" s="6">
        <v>67.56</v>
      </c>
      <c r="L3328">
        <v>3</v>
      </c>
      <c r="M3328">
        <v>0.2</v>
      </c>
      <c r="N3328" s="6">
        <v>6.7560000000000002</v>
      </c>
      <c r="O3328" t="str">
        <f t="shared" si="153"/>
        <v/>
      </c>
      <c r="P3328" s="6">
        <f t="shared" si="154"/>
        <v>117.20533333333333</v>
      </c>
      <c r="Q3328">
        <f t="shared" si="155"/>
        <v>169.15221435758411</v>
      </c>
      <c r="R3328" s="16" t="str">
        <f>TEXT(Ecom[[#This Row],[Dates]],"mmm")</f>
        <v>Jan</v>
      </c>
      <c r="S3328" s="16" t="str">
        <f>TEXT(Ecom[[#This Row],[Dates]],"YYYY")</f>
        <v>2026</v>
      </c>
      <c r="T3328" s="16"/>
    </row>
    <row r="3329" spans="1:20" x14ac:dyDescent="0.25">
      <c r="A3329" t="s">
        <v>28</v>
      </c>
      <c r="B3329" s="16">
        <v>45743</v>
      </c>
      <c r="C3329" t="s">
        <v>14</v>
      </c>
      <c r="D3329" t="s">
        <v>15</v>
      </c>
      <c r="E3329" t="s">
        <v>61</v>
      </c>
      <c r="F3329" t="s">
        <v>46</v>
      </c>
      <c r="G3329">
        <v>77095</v>
      </c>
      <c r="H3329" t="s">
        <v>47</v>
      </c>
      <c r="I3329" t="s">
        <v>26</v>
      </c>
      <c r="J3329" t="s">
        <v>41</v>
      </c>
      <c r="K3329" s="6">
        <v>21.72</v>
      </c>
      <c r="L3329">
        <v>5</v>
      </c>
      <c r="M3329">
        <v>0.2</v>
      </c>
      <c r="N3329" s="6">
        <v>7.8734999999999999</v>
      </c>
      <c r="O3329" t="str">
        <f t="shared" si="153"/>
        <v/>
      </c>
      <c r="P3329" s="6">
        <f t="shared" si="154"/>
        <v>144.17866666666669</v>
      </c>
      <c r="Q3329">
        <f t="shared" si="155"/>
        <v>83.969909115640291</v>
      </c>
      <c r="R3329" s="16" t="str">
        <f>TEXT(Ecom[[#This Row],[Dates]],"mmm")</f>
        <v>Mar</v>
      </c>
      <c r="S3329" s="16" t="str">
        <f>TEXT(Ecom[[#This Row],[Dates]],"YYYY")</f>
        <v>2025</v>
      </c>
      <c r="T3329" s="16"/>
    </row>
    <row r="3330" spans="1:20" x14ac:dyDescent="0.25">
      <c r="A3330" t="s">
        <v>28</v>
      </c>
      <c r="B3330" s="16">
        <v>45769</v>
      </c>
      <c r="C3330" t="s">
        <v>14</v>
      </c>
      <c r="D3330" t="s">
        <v>15</v>
      </c>
      <c r="E3330" t="s">
        <v>61</v>
      </c>
      <c r="F3330" t="s">
        <v>46</v>
      </c>
      <c r="G3330">
        <v>77095</v>
      </c>
      <c r="H3330" t="s">
        <v>47</v>
      </c>
      <c r="I3330" t="s">
        <v>26</v>
      </c>
      <c r="J3330" t="s">
        <v>41</v>
      </c>
      <c r="K3330" s="6">
        <v>262.33600000000001</v>
      </c>
      <c r="L3330">
        <v>8</v>
      </c>
      <c r="M3330">
        <v>0.2</v>
      </c>
      <c r="N3330" s="6">
        <v>95.096800000000002</v>
      </c>
      <c r="O3330" t="str">
        <f t="shared" ref="O3330:O3393" si="156">IF(N3330&lt;0,N3330,"")</f>
        <v/>
      </c>
      <c r="P3330" s="6">
        <f t="shared" si="154"/>
        <v>217.33066666666664</v>
      </c>
      <c r="Q3330">
        <f t="shared" si="155"/>
        <v>84.950989394539207</v>
      </c>
      <c r="R3330" s="16" t="str">
        <f>TEXT(Ecom[[#This Row],[Dates]],"mmm")</f>
        <v>Apr</v>
      </c>
      <c r="S3330" s="16" t="str">
        <f>TEXT(Ecom[[#This Row],[Dates]],"YYYY")</f>
        <v>2025</v>
      </c>
      <c r="T3330" s="16"/>
    </row>
    <row r="3331" spans="1:20" x14ac:dyDescent="0.25">
      <c r="A3331" t="s">
        <v>28</v>
      </c>
      <c r="B3331" s="16">
        <v>46197</v>
      </c>
      <c r="C3331" t="s">
        <v>14</v>
      </c>
      <c r="D3331" t="s">
        <v>15</v>
      </c>
      <c r="E3331" t="s">
        <v>61</v>
      </c>
      <c r="F3331" t="s">
        <v>46</v>
      </c>
      <c r="G3331">
        <v>77095</v>
      </c>
      <c r="H3331" t="s">
        <v>47</v>
      </c>
      <c r="I3331" t="s">
        <v>35</v>
      </c>
      <c r="J3331" t="s">
        <v>36</v>
      </c>
      <c r="K3331" s="6">
        <v>148.47999999999999</v>
      </c>
      <c r="L3331">
        <v>2</v>
      </c>
      <c r="M3331">
        <v>0.2</v>
      </c>
      <c r="N3331" s="6">
        <v>16.704000000000001</v>
      </c>
      <c r="O3331" t="str">
        <f t="shared" si="156"/>
        <v/>
      </c>
      <c r="P3331" s="6">
        <f t="shared" ref="P3331:P3394" si="157">AVERAGE(K3331:K3333)</f>
        <v>205.87733333333333</v>
      </c>
      <c r="Q3331">
        <f t="shared" si="155"/>
        <v>18.933677743346351</v>
      </c>
      <c r="R3331" s="16" t="str">
        <f>TEXT(Ecom[[#This Row],[Dates]],"mmm")</f>
        <v>Jun</v>
      </c>
      <c r="S3331" s="16" t="str">
        <f>TEXT(Ecom[[#This Row],[Dates]],"YYYY")</f>
        <v>2026</v>
      </c>
      <c r="T3331" s="16"/>
    </row>
    <row r="3332" spans="1:20" x14ac:dyDescent="0.25">
      <c r="A3332" t="s">
        <v>28</v>
      </c>
      <c r="B3332" s="16">
        <v>46073</v>
      </c>
      <c r="C3332" t="s">
        <v>14</v>
      </c>
      <c r="D3332" t="s">
        <v>15</v>
      </c>
      <c r="E3332" t="s">
        <v>61</v>
      </c>
      <c r="F3332" t="s">
        <v>46</v>
      </c>
      <c r="G3332">
        <v>77095</v>
      </c>
      <c r="H3332" t="s">
        <v>47</v>
      </c>
      <c r="I3332" t="s">
        <v>35</v>
      </c>
      <c r="J3332" t="s">
        <v>36</v>
      </c>
      <c r="K3332" s="6">
        <v>241.17599999999999</v>
      </c>
      <c r="L3332">
        <v>3</v>
      </c>
      <c r="M3332">
        <v>0.2</v>
      </c>
      <c r="N3332" s="6">
        <v>15.073499999999999</v>
      </c>
      <c r="O3332" t="str">
        <f t="shared" si="156"/>
        <v/>
      </c>
      <c r="P3332" s="6">
        <f t="shared" si="157"/>
        <v>173.94399999999999</v>
      </c>
      <c r="Q3332">
        <f t="shared" si="155"/>
        <v>72.48427113570277</v>
      </c>
      <c r="R3332" s="16" t="str">
        <f>TEXT(Ecom[[#This Row],[Dates]],"mmm")</f>
        <v>Feb</v>
      </c>
      <c r="S3332" s="16" t="str">
        <f>TEXT(Ecom[[#This Row],[Dates]],"YYYY")</f>
        <v>2026</v>
      </c>
      <c r="T3332" s="16"/>
    </row>
    <row r="3333" spans="1:20" x14ac:dyDescent="0.25">
      <c r="A3333" t="s">
        <v>28</v>
      </c>
      <c r="B3333" s="16">
        <v>46074</v>
      </c>
      <c r="C3333" t="s">
        <v>44</v>
      </c>
      <c r="D3333" t="s">
        <v>15</v>
      </c>
      <c r="E3333" t="s">
        <v>79</v>
      </c>
      <c r="F3333" t="s">
        <v>65</v>
      </c>
      <c r="G3333">
        <v>60653</v>
      </c>
      <c r="H3333" t="s">
        <v>47</v>
      </c>
      <c r="I3333" t="s">
        <v>35</v>
      </c>
      <c r="J3333" t="s">
        <v>59</v>
      </c>
      <c r="K3333" s="6">
        <v>227.976</v>
      </c>
      <c r="L3333">
        <v>3</v>
      </c>
      <c r="M3333">
        <v>0.2</v>
      </c>
      <c r="N3333" s="6">
        <v>28.497</v>
      </c>
      <c r="O3333" t="str">
        <f t="shared" si="156"/>
        <v/>
      </c>
      <c r="P3333" s="6">
        <f t="shared" si="157"/>
        <v>94.229333333333329</v>
      </c>
      <c r="Q3333">
        <f t="shared" ref="Q3333:Q3396" si="158">SQRT(SUMXMY2(K3333:K3335,P3331:P3333)/3)</f>
        <v>88.8700493946493</v>
      </c>
      <c r="R3333" s="16" t="str">
        <f>TEXT(Ecom[[#This Row],[Dates]],"mmm")</f>
        <v>Feb</v>
      </c>
      <c r="S3333" s="16" t="str">
        <f>TEXT(Ecom[[#This Row],[Dates]],"YYYY")</f>
        <v>2026</v>
      </c>
      <c r="T3333" s="16"/>
    </row>
    <row r="3334" spans="1:20" x14ac:dyDescent="0.25">
      <c r="A3334" t="s">
        <v>28</v>
      </c>
      <c r="B3334" s="16">
        <v>45960</v>
      </c>
      <c r="C3334" t="s">
        <v>44</v>
      </c>
      <c r="D3334" t="s">
        <v>15</v>
      </c>
      <c r="E3334" t="s">
        <v>79</v>
      </c>
      <c r="F3334" t="s">
        <v>65</v>
      </c>
      <c r="G3334">
        <v>60653</v>
      </c>
      <c r="H3334" t="s">
        <v>47</v>
      </c>
      <c r="I3334" t="s">
        <v>35</v>
      </c>
      <c r="J3334" t="s">
        <v>36</v>
      </c>
      <c r="K3334" s="6">
        <v>52.68</v>
      </c>
      <c r="L3334">
        <v>3</v>
      </c>
      <c r="M3334">
        <v>0.2</v>
      </c>
      <c r="N3334" s="6">
        <v>19.754999999999999</v>
      </c>
      <c r="O3334" t="str">
        <f t="shared" si="156"/>
        <v/>
      </c>
      <c r="P3334" s="6">
        <f t="shared" si="157"/>
        <v>23.944000000000003</v>
      </c>
      <c r="Q3334">
        <f t="shared" si="158"/>
        <v>88.037630109284848</v>
      </c>
      <c r="R3334" s="16" t="str">
        <f>TEXT(Ecom[[#This Row],[Dates]],"mmm")</f>
        <v>Oct</v>
      </c>
      <c r="S3334" s="16" t="str">
        <f>TEXT(Ecom[[#This Row],[Dates]],"YYYY")</f>
        <v>2025</v>
      </c>
      <c r="T3334" s="16"/>
    </row>
    <row r="3335" spans="1:20" x14ac:dyDescent="0.25">
      <c r="A3335" t="s">
        <v>28</v>
      </c>
      <c r="B3335" s="16">
        <v>45829</v>
      </c>
      <c r="C3335" t="s">
        <v>44</v>
      </c>
      <c r="D3335" t="s">
        <v>15</v>
      </c>
      <c r="E3335" t="s">
        <v>79</v>
      </c>
      <c r="F3335" t="s">
        <v>65</v>
      </c>
      <c r="G3335">
        <v>60653</v>
      </c>
      <c r="H3335" t="s">
        <v>47</v>
      </c>
      <c r="I3335" t="s">
        <v>19</v>
      </c>
      <c r="J3335" t="s">
        <v>33</v>
      </c>
      <c r="K3335" s="6">
        <v>2.032</v>
      </c>
      <c r="L3335">
        <v>1</v>
      </c>
      <c r="M3335">
        <v>0.6</v>
      </c>
      <c r="N3335" s="6">
        <v>-1.3208</v>
      </c>
      <c r="O3335">
        <f t="shared" si="156"/>
        <v>-1.3208</v>
      </c>
      <c r="P3335" s="6">
        <f t="shared" si="157"/>
        <v>150.37333333333333</v>
      </c>
      <c r="Q3335">
        <f t="shared" si="158"/>
        <v>171.11640438104203</v>
      </c>
      <c r="R3335" s="16" t="str">
        <f>TEXT(Ecom[[#This Row],[Dates]],"mmm")</f>
        <v>Jun</v>
      </c>
      <c r="S3335" s="16" t="str">
        <f>TEXT(Ecom[[#This Row],[Dates]],"YYYY")</f>
        <v>2025</v>
      </c>
      <c r="T3335" s="16"/>
    </row>
    <row r="3336" spans="1:20" x14ac:dyDescent="0.25">
      <c r="A3336" t="s">
        <v>62</v>
      </c>
      <c r="B3336" s="16">
        <v>45940</v>
      </c>
      <c r="C3336" t="s">
        <v>14</v>
      </c>
      <c r="D3336" t="s">
        <v>15</v>
      </c>
      <c r="E3336" t="s">
        <v>267</v>
      </c>
      <c r="F3336" t="s">
        <v>24</v>
      </c>
      <c r="G3336">
        <v>94601</v>
      </c>
      <c r="H3336" t="s">
        <v>25</v>
      </c>
      <c r="I3336" t="s">
        <v>26</v>
      </c>
      <c r="J3336" t="s">
        <v>34</v>
      </c>
      <c r="K3336" s="6">
        <v>17.12</v>
      </c>
      <c r="L3336">
        <v>4</v>
      </c>
      <c r="M3336">
        <v>0</v>
      </c>
      <c r="N3336" s="6">
        <v>4.9648000000000003</v>
      </c>
      <c r="O3336" t="str">
        <f t="shared" si="156"/>
        <v/>
      </c>
      <c r="P3336" s="6">
        <f t="shared" si="157"/>
        <v>193.00266666666667</v>
      </c>
      <c r="Q3336">
        <f t="shared" si="158"/>
        <v>166.65487902137647</v>
      </c>
      <c r="R3336" s="16" t="str">
        <f>TEXT(Ecom[[#This Row],[Dates]],"mmm")</f>
        <v>Oct</v>
      </c>
      <c r="S3336" s="16" t="str">
        <f>TEXT(Ecom[[#This Row],[Dates]],"YYYY")</f>
        <v>2025</v>
      </c>
      <c r="T3336" s="16"/>
    </row>
    <row r="3337" spans="1:20" x14ac:dyDescent="0.25">
      <c r="A3337" t="s">
        <v>62</v>
      </c>
      <c r="B3337" s="16">
        <v>45728</v>
      </c>
      <c r="C3337" t="s">
        <v>14</v>
      </c>
      <c r="D3337" t="s">
        <v>15</v>
      </c>
      <c r="E3337" t="s">
        <v>267</v>
      </c>
      <c r="F3337" t="s">
        <v>24</v>
      </c>
      <c r="G3337">
        <v>94601</v>
      </c>
      <c r="H3337" t="s">
        <v>25</v>
      </c>
      <c r="I3337" t="s">
        <v>35</v>
      </c>
      <c r="J3337" t="s">
        <v>36</v>
      </c>
      <c r="K3337" s="6">
        <v>431.96800000000002</v>
      </c>
      <c r="L3337">
        <v>4</v>
      </c>
      <c r="M3337">
        <v>0.2</v>
      </c>
      <c r="N3337" s="6">
        <v>37.797199999999997</v>
      </c>
      <c r="O3337" t="str">
        <f t="shared" si="156"/>
        <v/>
      </c>
      <c r="P3337" s="6">
        <f t="shared" si="157"/>
        <v>376.87200000000001</v>
      </c>
      <c r="Q3337">
        <f t="shared" si="158"/>
        <v>200.06974106120168</v>
      </c>
      <c r="R3337" s="16" t="str">
        <f>TEXT(Ecom[[#This Row],[Dates]],"mmm")</f>
        <v>Mar</v>
      </c>
      <c r="S3337" s="16" t="str">
        <f>TEXT(Ecom[[#This Row],[Dates]],"YYYY")</f>
        <v>2025</v>
      </c>
      <c r="T3337" s="16"/>
    </row>
    <row r="3338" spans="1:20" x14ac:dyDescent="0.25">
      <c r="A3338" t="s">
        <v>62</v>
      </c>
      <c r="B3338" s="16">
        <v>46015</v>
      </c>
      <c r="C3338" t="s">
        <v>14</v>
      </c>
      <c r="D3338" t="s">
        <v>15</v>
      </c>
      <c r="E3338" t="s">
        <v>267</v>
      </c>
      <c r="F3338" t="s">
        <v>24</v>
      </c>
      <c r="G3338">
        <v>94601</v>
      </c>
      <c r="H3338" t="s">
        <v>25</v>
      </c>
      <c r="I3338" t="s">
        <v>19</v>
      </c>
      <c r="J3338" t="s">
        <v>33</v>
      </c>
      <c r="K3338" s="6">
        <v>129.91999999999999</v>
      </c>
      <c r="L3338">
        <v>4</v>
      </c>
      <c r="M3338">
        <v>0</v>
      </c>
      <c r="N3338" s="6">
        <v>10.393599999999999</v>
      </c>
      <c r="O3338" t="str">
        <f t="shared" si="156"/>
        <v/>
      </c>
      <c r="P3338" s="6">
        <f t="shared" si="157"/>
        <v>271.93066666666664</v>
      </c>
      <c r="Q3338">
        <f t="shared" si="158"/>
        <v>146.90933683461094</v>
      </c>
      <c r="R3338" s="16" t="str">
        <f>TEXT(Ecom[[#This Row],[Dates]],"mmm")</f>
        <v>Dec</v>
      </c>
      <c r="S3338" s="16" t="str">
        <f>TEXT(Ecom[[#This Row],[Dates]],"YYYY")</f>
        <v>2025</v>
      </c>
      <c r="T3338" s="16"/>
    </row>
    <row r="3339" spans="1:20" x14ac:dyDescent="0.25">
      <c r="A3339" t="s">
        <v>62</v>
      </c>
      <c r="B3339" s="16">
        <v>46047</v>
      </c>
      <c r="C3339" t="s">
        <v>14</v>
      </c>
      <c r="D3339" t="s">
        <v>15</v>
      </c>
      <c r="E3339" t="s">
        <v>267</v>
      </c>
      <c r="F3339" t="s">
        <v>24</v>
      </c>
      <c r="G3339">
        <v>94601</v>
      </c>
      <c r="H3339" t="s">
        <v>25</v>
      </c>
      <c r="I3339" t="s">
        <v>19</v>
      </c>
      <c r="J3339" t="s">
        <v>31</v>
      </c>
      <c r="K3339" s="6">
        <v>568.72799999999995</v>
      </c>
      <c r="L3339">
        <v>3</v>
      </c>
      <c r="M3339">
        <v>0.2</v>
      </c>
      <c r="N3339" s="6">
        <v>28.436399999999999</v>
      </c>
      <c r="O3339" t="str">
        <f t="shared" si="156"/>
        <v/>
      </c>
      <c r="P3339" s="6">
        <f t="shared" si="157"/>
        <v>296.464</v>
      </c>
      <c r="Q3339">
        <f t="shared" si="158"/>
        <v>152.10328075552013</v>
      </c>
      <c r="R3339" s="16" t="str">
        <f>TEXT(Ecom[[#This Row],[Dates]],"mmm")</f>
        <v>Jan</v>
      </c>
      <c r="S3339" s="16" t="str">
        <f>TEXT(Ecom[[#This Row],[Dates]],"YYYY")</f>
        <v>2026</v>
      </c>
      <c r="T3339" s="16"/>
    </row>
    <row r="3340" spans="1:20" x14ac:dyDescent="0.25">
      <c r="A3340" t="s">
        <v>62</v>
      </c>
      <c r="B3340" s="16">
        <v>46307</v>
      </c>
      <c r="C3340" t="s">
        <v>14</v>
      </c>
      <c r="D3340" t="s">
        <v>15</v>
      </c>
      <c r="E3340" t="s">
        <v>267</v>
      </c>
      <c r="F3340" t="s">
        <v>24</v>
      </c>
      <c r="G3340">
        <v>94601</v>
      </c>
      <c r="H3340" t="s">
        <v>25</v>
      </c>
      <c r="I3340" t="s">
        <v>26</v>
      </c>
      <c r="J3340" t="s">
        <v>37</v>
      </c>
      <c r="K3340" s="6">
        <v>117.14400000000001</v>
      </c>
      <c r="L3340">
        <v>9</v>
      </c>
      <c r="M3340">
        <v>0.2</v>
      </c>
      <c r="N3340" s="6">
        <v>42.464700000000001</v>
      </c>
      <c r="O3340" t="str">
        <f t="shared" si="156"/>
        <v/>
      </c>
      <c r="P3340" s="6">
        <f t="shared" si="157"/>
        <v>124.13799999999999</v>
      </c>
      <c r="Q3340">
        <f t="shared" si="158"/>
        <v>112.30541966408354</v>
      </c>
      <c r="R3340" s="16" t="str">
        <f>TEXT(Ecom[[#This Row],[Dates]],"mmm")</f>
        <v>Oct</v>
      </c>
      <c r="S3340" s="16" t="str">
        <f>TEXT(Ecom[[#This Row],[Dates]],"YYYY")</f>
        <v>2026</v>
      </c>
      <c r="T3340" s="16"/>
    </row>
    <row r="3341" spans="1:20" x14ac:dyDescent="0.25">
      <c r="A3341" t="s">
        <v>62</v>
      </c>
      <c r="B3341" s="16">
        <v>46378</v>
      </c>
      <c r="C3341" t="s">
        <v>14</v>
      </c>
      <c r="D3341" t="s">
        <v>15</v>
      </c>
      <c r="E3341" t="s">
        <v>267</v>
      </c>
      <c r="F3341" t="s">
        <v>24</v>
      </c>
      <c r="G3341">
        <v>94601</v>
      </c>
      <c r="H3341" t="s">
        <v>25</v>
      </c>
      <c r="I3341" t="s">
        <v>26</v>
      </c>
      <c r="J3341" t="s">
        <v>38</v>
      </c>
      <c r="K3341" s="6">
        <v>203.52</v>
      </c>
      <c r="L3341">
        <v>3</v>
      </c>
      <c r="M3341">
        <v>0</v>
      </c>
      <c r="N3341" s="6">
        <v>54.950400000000002</v>
      </c>
      <c r="O3341" t="str">
        <f t="shared" si="156"/>
        <v/>
      </c>
      <c r="P3341" s="6">
        <f t="shared" si="157"/>
        <v>126.08</v>
      </c>
      <c r="Q3341">
        <f t="shared" si="158"/>
        <v>68.039894620729683</v>
      </c>
      <c r="R3341" s="16" t="str">
        <f>TEXT(Ecom[[#This Row],[Dates]],"mmm")</f>
        <v>Dec</v>
      </c>
      <c r="S3341" s="16" t="str">
        <f>TEXT(Ecom[[#This Row],[Dates]],"YYYY")</f>
        <v>2026</v>
      </c>
      <c r="T3341" s="16"/>
    </row>
    <row r="3342" spans="1:20" x14ac:dyDescent="0.25">
      <c r="A3342" t="s">
        <v>62</v>
      </c>
      <c r="B3342" s="16">
        <v>46155</v>
      </c>
      <c r="C3342" t="s">
        <v>14</v>
      </c>
      <c r="D3342" t="s">
        <v>15</v>
      </c>
      <c r="E3342" t="s">
        <v>267</v>
      </c>
      <c r="F3342" t="s">
        <v>24</v>
      </c>
      <c r="G3342">
        <v>94601</v>
      </c>
      <c r="H3342" t="s">
        <v>25</v>
      </c>
      <c r="I3342" t="s">
        <v>26</v>
      </c>
      <c r="J3342" t="s">
        <v>27</v>
      </c>
      <c r="K3342" s="6">
        <v>51.75</v>
      </c>
      <c r="L3342">
        <v>5</v>
      </c>
      <c r="M3342">
        <v>0</v>
      </c>
      <c r="N3342" s="6">
        <v>24.84</v>
      </c>
      <c r="O3342" t="str">
        <f t="shared" si="156"/>
        <v/>
      </c>
      <c r="P3342" s="6">
        <f t="shared" si="157"/>
        <v>139.77833333333334</v>
      </c>
      <c r="Q3342">
        <f t="shared" si="158"/>
        <v>73.576312587176631</v>
      </c>
      <c r="R3342" s="16" t="str">
        <f>TEXT(Ecom[[#This Row],[Dates]],"mmm")</f>
        <v>May</v>
      </c>
      <c r="S3342" s="16" t="str">
        <f>TEXT(Ecom[[#This Row],[Dates]],"YYYY")</f>
        <v>2026</v>
      </c>
      <c r="T3342" s="16"/>
    </row>
    <row r="3343" spans="1:20" x14ac:dyDescent="0.25">
      <c r="A3343" t="s">
        <v>13</v>
      </c>
      <c r="B3343" s="16">
        <v>45887</v>
      </c>
      <c r="C3343" t="s">
        <v>14</v>
      </c>
      <c r="D3343" t="s">
        <v>15</v>
      </c>
      <c r="E3343" t="s">
        <v>172</v>
      </c>
      <c r="F3343" t="s">
        <v>166</v>
      </c>
      <c r="G3343">
        <v>2169</v>
      </c>
      <c r="H3343" t="s">
        <v>57</v>
      </c>
      <c r="I3343" t="s">
        <v>26</v>
      </c>
      <c r="J3343" t="s">
        <v>41</v>
      </c>
      <c r="K3343" s="6">
        <v>122.97</v>
      </c>
      <c r="L3343">
        <v>3</v>
      </c>
      <c r="M3343">
        <v>0</v>
      </c>
      <c r="N3343" s="6">
        <v>60.255299999999998</v>
      </c>
      <c r="O3343" t="str">
        <f t="shared" si="156"/>
        <v/>
      </c>
      <c r="P3343" s="6">
        <f t="shared" si="157"/>
        <v>142.51833333333335</v>
      </c>
      <c r="Q3343">
        <f t="shared" si="158"/>
        <v>77.059773582782029</v>
      </c>
      <c r="R3343" s="16" t="str">
        <f>TEXT(Ecom[[#This Row],[Dates]],"mmm")</f>
        <v>Aug</v>
      </c>
      <c r="S3343" s="16" t="str">
        <f>TEXT(Ecom[[#This Row],[Dates]],"YYYY")</f>
        <v>2025</v>
      </c>
      <c r="T3343" s="16"/>
    </row>
    <row r="3344" spans="1:20" x14ac:dyDescent="0.25">
      <c r="A3344" t="s">
        <v>13</v>
      </c>
      <c r="B3344" s="16">
        <v>46345</v>
      </c>
      <c r="C3344" t="s">
        <v>14</v>
      </c>
      <c r="D3344" t="s">
        <v>15</v>
      </c>
      <c r="E3344" t="s">
        <v>172</v>
      </c>
      <c r="F3344" t="s">
        <v>166</v>
      </c>
      <c r="G3344">
        <v>2169</v>
      </c>
      <c r="H3344" t="s">
        <v>57</v>
      </c>
      <c r="I3344" t="s">
        <v>19</v>
      </c>
      <c r="J3344" t="s">
        <v>31</v>
      </c>
      <c r="K3344" s="6">
        <v>244.61500000000001</v>
      </c>
      <c r="L3344">
        <v>1</v>
      </c>
      <c r="M3344">
        <v>0.3</v>
      </c>
      <c r="N3344" s="6">
        <v>20.966999999999999</v>
      </c>
      <c r="O3344" t="str">
        <f t="shared" si="156"/>
        <v/>
      </c>
      <c r="P3344" s="6">
        <f t="shared" si="157"/>
        <v>128.70833333333334</v>
      </c>
      <c r="Q3344">
        <f t="shared" si="158"/>
        <v>81.710476038537706</v>
      </c>
      <c r="R3344" s="16" t="str">
        <f>TEXT(Ecom[[#This Row],[Dates]],"mmm")</f>
        <v>Nov</v>
      </c>
      <c r="S3344" s="16" t="str">
        <f>TEXT(Ecom[[#This Row],[Dates]],"YYYY")</f>
        <v>2026</v>
      </c>
      <c r="T3344" s="16"/>
    </row>
    <row r="3345" spans="1:20" x14ac:dyDescent="0.25">
      <c r="A3345" t="s">
        <v>13</v>
      </c>
      <c r="B3345" s="16">
        <v>45749</v>
      </c>
      <c r="C3345" t="s">
        <v>14</v>
      </c>
      <c r="D3345" t="s">
        <v>15</v>
      </c>
      <c r="E3345" t="s">
        <v>172</v>
      </c>
      <c r="F3345" t="s">
        <v>166</v>
      </c>
      <c r="G3345">
        <v>2169</v>
      </c>
      <c r="H3345" t="s">
        <v>57</v>
      </c>
      <c r="I3345" t="s">
        <v>35</v>
      </c>
      <c r="J3345" t="s">
        <v>36</v>
      </c>
      <c r="K3345" s="6">
        <v>59.97</v>
      </c>
      <c r="L3345">
        <v>3</v>
      </c>
      <c r="M3345">
        <v>0</v>
      </c>
      <c r="N3345" s="6">
        <v>28.785599999999999</v>
      </c>
      <c r="O3345" t="str">
        <f t="shared" si="156"/>
        <v/>
      </c>
      <c r="P3345" s="6">
        <f t="shared" si="157"/>
        <v>51.063333333333333</v>
      </c>
      <c r="Q3345">
        <f t="shared" si="158"/>
        <v>59.414156421961714</v>
      </c>
      <c r="R3345" s="16" t="str">
        <f>TEXT(Ecom[[#This Row],[Dates]],"mmm")</f>
        <v>Apr</v>
      </c>
      <c r="S3345" s="16" t="str">
        <f>TEXT(Ecom[[#This Row],[Dates]],"YYYY")</f>
        <v>2025</v>
      </c>
      <c r="T3345" s="16"/>
    </row>
    <row r="3346" spans="1:20" x14ac:dyDescent="0.25">
      <c r="A3346" t="s">
        <v>13</v>
      </c>
      <c r="B3346" s="16">
        <v>46293</v>
      </c>
      <c r="C3346" t="s">
        <v>14</v>
      </c>
      <c r="D3346" t="s">
        <v>15</v>
      </c>
      <c r="E3346" t="s">
        <v>172</v>
      </c>
      <c r="F3346" t="s">
        <v>166</v>
      </c>
      <c r="G3346">
        <v>2169</v>
      </c>
      <c r="H3346" t="s">
        <v>57</v>
      </c>
      <c r="I3346" t="s">
        <v>26</v>
      </c>
      <c r="J3346" t="s">
        <v>41</v>
      </c>
      <c r="K3346" s="6">
        <v>81.540000000000006</v>
      </c>
      <c r="L3346">
        <v>9</v>
      </c>
      <c r="M3346">
        <v>0</v>
      </c>
      <c r="N3346" s="6">
        <v>36.692999999999998</v>
      </c>
      <c r="O3346" t="str">
        <f t="shared" si="156"/>
        <v/>
      </c>
      <c r="P3346" s="6">
        <f t="shared" si="157"/>
        <v>40.74</v>
      </c>
      <c r="Q3346">
        <f t="shared" si="158"/>
        <v>36.118906470567872</v>
      </c>
      <c r="R3346" s="16" t="str">
        <f>TEXT(Ecom[[#This Row],[Dates]],"mmm")</f>
        <v>Sep</v>
      </c>
      <c r="S3346" s="16" t="str">
        <f>TEXT(Ecom[[#This Row],[Dates]],"YYYY")</f>
        <v>2026</v>
      </c>
      <c r="T3346" s="16"/>
    </row>
    <row r="3347" spans="1:20" x14ac:dyDescent="0.25">
      <c r="A3347" t="s">
        <v>13</v>
      </c>
      <c r="B3347" s="16">
        <v>45673</v>
      </c>
      <c r="C3347" t="s">
        <v>14</v>
      </c>
      <c r="D3347" t="s">
        <v>15</v>
      </c>
      <c r="E3347" t="s">
        <v>172</v>
      </c>
      <c r="F3347" t="s">
        <v>166</v>
      </c>
      <c r="G3347">
        <v>2169</v>
      </c>
      <c r="H3347" t="s">
        <v>57</v>
      </c>
      <c r="I3347" t="s">
        <v>26</v>
      </c>
      <c r="J3347" t="s">
        <v>77</v>
      </c>
      <c r="K3347" s="6">
        <v>11.68</v>
      </c>
      <c r="L3347">
        <v>4</v>
      </c>
      <c r="M3347">
        <v>0</v>
      </c>
      <c r="N3347" s="6">
        <v>5.2560000000000002</v>
      </c>
      <c r="O3347" t="str">
        <f t="shared" si="156"/>
        <v/>
      </c>
      <c r="P3347" s="6">
        <f t="shared" si="157"/>
        <v>30.493333333333329</v>
      </c>
      <c r="Q3347">
        <f t="shared" si="158"/>
        <v>26.465293345282454</v>
      </c>
      <c r="R3347" s="16" t="str">
        <f>TEXT(Ecom[[#This Row],[Dates]],"mmm")</f>
        <v>Jan</v>
      </c>
      <c r="S3347" s="16" t="str">
        <f>TEXT(Ecom[[#This Row],[Dates]],"YYYY")</f>
        <v>2025</v>
      </c>
      <c r="T3347" s="16"/>
    </row>
    <row r="3348" spans="1:20" x14ac:dyDescent="0.25">
      <c r="A3348" t="s">
        <v>13</v>
      </c>
      <c r="B3348" s="16">
        <v>45671</v>
      </c>
      <c r="C3348" t="s">
        <v>14</v>
      </c>
      <c r="D3348" t="s">
        <v>15</v>
      </c>
      <c r="E3348" t="s">
        <v>172</v>
      </c>
      <c r="F3348" t="s">
        <v>166</v>
      </c>
      <c r="G3348">
        <v>2169</v>
      </c>
      <c r="H3348" t="s">
        <v>57</v>
      </c>
      <c r="I3348" t="s">
        <v>26</v>
      </c>
      <c r="J3348" t="s">
        <v>37</v>
      </c>
      <c r="K3348" s="6">
        <v>29</v>
      </c>
      <c r="L3348">
        <v>5</v>
      </c>
      <c r="M3348">
        <v>0</v>
      </c>
      <c r="N3348" s="6">
        <v>13.92</v>
      </c>
      <c r="O3348" t="str">
        <f t="shared" si="156"/>
        <v/>
      </c>
      <c r="P3348" s="6">
        <f t="shared" si="157"/>
        <v>31.943333333333332</v>
      </c>
      <c r="Q3348">
        <f t="shared" si="158"/>
        <v>16.364824969925472</v>
      </c>
      <c r="R3348" s="16" t="str">
        <f>TEXT(Ecom[[#This Row],[Dates]],"mmm")</f>
        <v>Jan</v>
      </c>
      <c r="S3348" s="16" t="str">
        <f>TEXT(Ecom[[#This Row],[Dates]],"YYYY")</f>
        <v>2025</v>
      </c>
      <c r="T3348" s="16"/>
    </row>
    <row r="3349" spans="1:20" x14ac:dyDescent="0.25">
      <c r="A3349" t="s">
        <v>28</v>
      </c>
      <c r="B3349" s="16">
        <v>45698</v>
      </c>
      <c r="C3349" t="s">
        <v>22</v>
      </c>
      <c r="D3349" t="s">
        <v>15</v>
      </c>
      <c r="E3349" t="s">
        <v>448</v>
      </c>
      <c r="F3349" t="s">
        <v>24</v>
      </c>
      <c r="G3349">
        <v>92399</v>
      </c>
      <c r="H3349" t="s">
        <v>25</v>
      </c>
      <c r="I3349" t="s">
        <v>26</v>
      </c>
      <c r="J3349" t="s">
        <v>34</v>
      </c>
      <c r="K3349" s="6">
        <v>50.8</v>
      </c>
      <c r="L3349">
        <v>5</v>
      </c>
      <c r="M3349">
        <v>0</v>
      </c>
      <c r="N3349" s="6">
        <v>13.208</v>
      </c>
      <c r="O3349" t="str">
        <f t="shared" si="156"/>
        <v/>
      </c>
      <c r="P3349" s="6">
        <f t="shared" si="157"/>
        <v>27.513999999999999</v>
      </c>
      <c r="Q3349">
        <f t="shared" si="158"/>
        <v>16.379683481769817</v>
      </c>
      <c r="R3349" s="16" t="str">
        <f>TEXT(Ecom[[#This Row],[Dates]],"mmm")</f>
        <v>Feb</v>
      </c>
      <c r="S3349" s="16" t="str">
        <f>TEXT(Ecom[[#This Row],[Dates]],"YYYY")</f>
        <v>2025</v>
      </c>
      <c r="T3349" s="16"/>
    </row>
    <row r="3350" spans="1:20" x14ac:dyDescent="0.25">
      <c r="A3350" t="s">
        <v>62</v>
      </c>
      <c r="B3350" s="16">
        <v>45749</v>
      </c>
      <c r="C3350" t="s">
        <v>22</v>
      </c>
      <c r="D3350" t="s">
        <v>15</v>
      </c>
      <c r="E3350" t="s">
        <v>79</v>
      </c>
      <c r="F3350" t="s">
        <v>65</v>
      </c>
      <c r="G3350">
        <v>60623</v>
      </c>
      <c r="H3350" t="s">
        <v>47</v>
      </c>
      <c r="I3350" t="s">
        <v>26</v>
      </c>
      <c r="J3350" t="s">
        <v>37</v>
      </c>
      <c r="K3350" s="6">
        <v>16.03</v>
      </c>
      <c r="L3350">
        <v>5</v>
      </c>
      <c r="M3350">
        <v>0.8</v>
      </c>
      <c r="N3350" s="6">
        <v>-25.648</v>
      </c>
      <c r="O3350">
        <f t="shared" si="156"/>
        <v>-25.648</v>
      </c>
      <c r="P3350" s="6">
        <f t="shared" si="157"/>
        <v>40.570666666666668</v>
      </c>
      <c r="Q3350">
        <f t="shared" si="158"/>
        <v>30.729006468132326</v>
      </c>
      <c r="R3350" s="16" t="str">
        <f>TEXT(Ecom[[#This Row],[Dates]],"mmm")</f>
        <v>Apr</v>
      </c>
      <c r="S3350" s="16" t="str">
        <f>TEXT(Ecom[[#This Row],[Dates]],"YYYY")</f>
        <v>2025</v>
      </c>
      <c r="T3350" s="16"/>
    </row>
    <row r="3351" spans="1:20" x14ac:dyDescent="0.25">
      <c r="A3351" t="s">
        <v>28</v>
      </c>
      <c r="B3351" s="16">
        <v>46000</v>
      </c>
      <c r="C3351" t="s">
        <v>14</v>
      </c>
      <c r="D3351" t="s">
        <v>15</v>
      </c>
      <c r="E3351" t="s">
        <v>42</v>
      </c>
      <c r="F3351" t="s">
        <v>43</v>
      </c>
      <c r="G3351">
        <v>98105</v>
      </c>
      <c r="H3351" t="s">
        <v>25</v>
      </c>
      <c r="I3351" t="s">
        <v>26</v>
      </c>
      <c r="J3351" t="s">
        <v>37</v>
      </c>
      <c r="K3351" s="6">
        <v>15.712</v>
      </c>
      <c r="L3351">
        <v>4</v>
      </c>
      <c r="M3351">
        <v>0.2</v>
      </c>
      <c r="N3351" s="6">
        <v>5.6955999999999998</v>
      </c>
      <c r="O3351" t="str">
        <f t="shared" si="156"/>
        <v/>
      </c>
      <c r="P3351" s="6">
        <f t="shared" si="157"/>
        <v>180.56033333333335</v>
      </c>
      <c r="Q3351">
        <f t="shared" si="158"/>
        <v>150.36455008436687</v>
      </c>
      <c r="R3351" s="16" t="str">
        <f>TEXT(Ecom[[#This Row],[Dates]],"mmm")</f>
        <v>Dec</v>
      </c>
      <c r="S3351" s="16" t="str">
        <f>TEXT(Ecom[[#This Row],[Dates]],"YYYY")</f>
        <v>2025</v>
      </c>
      <c r="T3351" s="16"/>
    </row>
    <row r="3352" spans="1:20" x14ac:dyDescent="0.25">
      <c r="A3352" t="s">
        <v>28</v>
      </c>
      <c r="B3352" s="16">
        <v>46296</v>
      </c>
      <c r="C3352" t="s">
        <v>14</v>
      </c>
      <c r="D3352" t="s">
        <v>15</v>
      </c>
      <c r="E3352" t="s">
        <v>75</v>
      </c>
      <c r="F3352" t="s">
        <v>76</v>
      </c>
      <c r="G3352">
        <v>10024</v>
      </c>
      <c r="H3352" t="s">
        <v>57</v>
      </c>
      <c r="I3352" t="s">
        <v>35</v>
      </c>
      <c r="J3352" t="s">
        <v>59</v>
      </c>
      <c r="K3352" s="6">
        <v>89.97</v>
      </c>
      <c r="L3352">
        <v>3</v>
      </c>
      <c r="M3352">
        <v>0</v>
      </c>
      <c r="N3352" s="6">
        <v>18.893699999999999</v>
      </c>
      <c r="O3352" t="str">
        <f t="shared" si="156"/>
        <v/>
      </c>
      <c r="P3352" s="6">
        <f t="shared" si="157"/>
        <v>203.3176666666667</v>
      </c>
      <c r="Q3352">
        <f t="shared" si="158"/>
        <v>165.25710328891901</v>
      </c>
      <c r="R3352" s="16" t="str">
        <f>TEXT(Ecom[[#This Row],[Dates]],"mmm")</f>
        <v>Oct</v>
      </c>
      <c r="S3352" s="16" t="str">
        <f>TEXT(Ecom[[#This Row],[Dates]],"YYYY")</f>
        <v>2026</v>
      </c>
      <c r="T3352" s="16"/>
    </row>
    <row r="3353" spans="1:20" x14ac:dyDescent="0.25">
      <c r="A3353" t="s">
        <v>28</v>
      </c>
      <c r="B3353" s="16">
        <v>45675</v>
      </c>
      <c r="C3353" t="s">
        <v>22</v>
      </c>
      <c r="D3353" t="s">
        <v>15</v>
      </c>
      <c r="E3353" t="s">
        <v>144</v>
      </c>
      <c r="F3353" t="s">
        <v>24</v>
      </c>
      <c r="G3353">
        <v>92037</v>
      </c>
      <c r="H3353" t="s">
        <v>25</v>
      </c>
      <c r="I3353" t="s">
        <v>19</v>
      </c>
      <c r="J3353" t="s">
        <v>20</v>
      </c>
      <c r="K3353" s="6">
        <v>435.99900000000002</v>
      </c>
      <c r="L3353">
        <v>3</v>
      </c>
      <c r="M3353">
        <v>0.15</v>
      </c>
      <c r="N3353" s="6">
        <v>20.517600000000002</v>
      </c>
      <c r="O3353" t="str">
        <f t="shared" si="156"/>
        <v/>
      </c>
      <c r="P3353" s="6">
        <f t="shared" si="157"/>
        <v>293.32100000000003</v>
      </c>
      <c r="Q3353">
        <f t="shared" si="158"/>
        <v>167.26511761228596</v>
      </c>
      <c r="R3353" s="16" t="str">
        <f>TEXT(Ecom[[#This Row],[Dates]],"mmm")</f>
        <v>Jan</v>
      </c>
      <c r="S3353" s="16" t="str">
        <f>TEXT(Ecom[[#This Row],[Dates]],"YYYY")</f>
        <v>2025</v>
      </c>
      <c r="T3353" s="16"/>
    </row>
    <row r="3354" spans="1:20" x14ac:dyDescent="0.25">
      <c r="A3354" t="s">
        <v>28</v>
      </c>
      <c r="B3354" s="16">
        <v>45869</v>
      </c>
      <c r="C3354" t="s">
        <v>22</v>
      </c>
      <c r="D3354" t="s">
        <v>15</v>
      </c>
      <c r="E3354" t="s">
        <v>144</v>
      </c>
      <c r="F3354" t="s">
        <v>24</v>
      </c>
      <c r="G3354">
        <v>92037</v>
      </c>
      <c r="H3354" t="s">
        <v>25</v>
      </c>
      <c r="I3354" t="s">
        <v>35</v>
      </c>
      <c r="J3354" t="s">
        <v>36</v>
      </c>
      <c r="K3354" s="6">
        <v>83.983999999999995</v>
      </c>
      <c r="L3354">
        <v>2</v>
      </c>
      <c r="M3354">
        <v>0.2</v>
      </c>
      <c r="N3354" s="6">
        <v>31.494</v>
      </c>
      <c r="O3354" t="str">
        <f t="shared" si="156"/>
        <v/>
      </c>
      <c r="P3354" s="6">
        <f t="shared" si="157"/>
        <v>171.50800000000001</v>
      </c>
      <c r="Q3354">
        <f t="shared" si="158"/>
        <v>98.106141474614319</v>
      </c>
      <c r="R3354" s="16" t="str">
        <f>TEXT(Ecom[[#This Row],[Dates]],"mmm")</f>
        <v>Jul</v>
      </c>
      <c r="S3354" s="16" t="str">
        <f>TEXT(Ecom[[#This Row],[Dates]],"YYYY")</f>
        <v>2025</v>
      </c>
      <c r="T3354" s="16"/>
    </row>
    <row r="3355" spans="1:20" x14ac:dyDescent="0.25">
      <c r="A3355" t="s">
        <v>28</v>
      </c>
      <c r="B3355" s="16">
        <v>46066</v>
      </c>
      <c r="C3355" t="s">
        <v>22</v>
      </c>
      <c r="D3355" t="s">
        <v>15</v>
      </c>
      <c r="E3355" t="s">
        <v>105</v>
      </c>
      <c r="F3355" t="s">
        <v>127</v>
      </c>
      <c r="G3355">
        <v>6010</v>
      </c>
      <c r="H3355" t="s">
        <v>57</v>
      </c>
      <c r="I3355" t="s">
        <v>35</v>
      </c>
      <c r="J3355" t="s">
        <v>36</v>
      </c>
      <c r="K3355" s="6">
        <v>359.98</v>
      </c>
      <c r="L3355">
        <v>2</v>
      </c>
      <c r="M3355">
        <v>0</v>
      </c>
      <c r="N3355" s="6">
        <v>93.594800000000006</v>
      </c>
      <c r="O3355" t="str">
        <f t="shared" si="156"/>
        <v/>
      </c>
      <c r="P3355" s="6">
        <f t="shared" si="157"/>
        <v>150.47333333333333</v>
      </c>
      <c r="Q3355">
        <f t="shared" si="158"/>
        <v>102.35290751357033</v>
      </c>
      <c r="R3355" s="16" t="str">
        <f>TEXT(Ecom[[#This Row],[Dates]],"mmm")</f>
        <v>Feb</v>
      </c>
      <c r="S3355" s="16" t="str">
        <f>TEXT(Ecom[[#This Row],[Dates]],"YYYY")</f>
        <v>2026</v>
      </c>
      <c r="T3355" s="16"/>
    </row>
    <row r="3356" spans="1:20" x14ac:dyDescent="0.25">
      <c r="A3356" t="s">
        <v>28</v>
      </c>
      <c r="B3356" s="16">
        <v>46104</v>
      </c>
      <c r="C3356" t="s">
        <v>22</v>
      </c>
      <c r="D3356" t="s">
        <v>15</v>
      </c>
      <c r="E3356" t="s">
        <v>105</v>
      </c>
      <c r="F3356" t="s">
        <v>127</v>
      </c>
      <c r="G3356">
        <v>6010</v>
      </c>
      <c r="H3356" t="s">
        <v>57</v>
      </c>
      <c r="I3356" t="s">
        <v>19</v>
      </c>
      <c r="J3356" t="s">
        <v>31</v>
      </c>
      <c r="K3356" s="6">
        <v>70.56</v>
      </c>
      <c r="L3356">
        <v>1</v>
      </c>
      <c r="M3356">
        <v>0.3</v>
      </c>
      <c r="N3356" s="6">
        <v>-4.032</v>
      </c>
      <c r="O3356">
        <f t="shared" si="156"/>
        <v>-4.032</v>
      </c>
      <c r="P3356" s="6">
        <f t="shared" si="157"/>
        <v>31.75</v>
      </c>
      <c r="Q3356">
        <f t="shared" si="158"/>
        <v>96.203905583305101</v>
      </c>
      <c r="R3356" s="16" t="str">
        <f>TEXT(Ecom[[#This Row],[Dates]],"mmm")</f>
        <v>Mar</v>
      </c>
      <c r="S3356" s="16" t="str">
        <f>TEXT(Ecom[[#This Row],[Dates]],"YYYY")</f>
        <v>2026</v>
      </c>
      <c r="T3356" s="16"/>
    </row>
    <row r="3357" spans="1:20" x14ac:dyDescent="0.25">
      <c r="A3357" t="s">
        <v>28</v>
      </c>
      <c r="B3357" s="16">
        <v>46224</v>
      </c>
      <c r="C3357" t="s">
        <v>22</v>
      </c>
      <c r="D3357" t="s">
        <v>15</v>
      </c>
      <c r="E3357" t="s">
        <v>105</v>
      </c>
      <c r="F3357" t="s">
        <v>127</v>
      </c>
      <c r="G3357">
        <v>6010</v>
      </c>
      <c r="H3357" t="s">
        <v>57</v>
      </c>
      <c r="I3357" t="s">
        <v>26</v>
      </c>
      <c r="J3357" t="s">
        <v>37</v>
      </c>
      <c r="K3357" s="6">
        <v>20.88</v>
      </c>
      <c r="L3357">
        <v>2</v>
      </c>
      <c r="M3357">
        <v>0</v>
      </c>
      <c r="N3357" s="6">
        <v>9.6047999999999991</v>
      </c>
      <c r="O3357" t="str">
        <f t="shared" si="156"/>
        <v/>
      </c>
      <c r="P3357" s="6">
        <f t="shared" si="157"/>
        <v>32.565999999999995</v>
      </c>
      <c r="Q3357">
        <f t="shared" si="158"/>
        <v>80.022144869289036</v>
      </c>
      <c r="R3357" s="16" t="str">
        <f>TEXT(Ecom[[#This Row],[Dates]],"mmm")</f>
        <v>Jul</v>
      </c>
      <c r="S3357" s="16" t="str">
        <f>TEXT(Ecom[[#This Row],[Dates]],"YYYY")</f>
        <v>2026</v>
      </c>
      <c r="T3357" s="16"/>
    </row>
    <row r="3358" spans="1:20" x14ac:dyDescent="0.25">
      <c r="A3358" t="s">
        <v>28</v>
      </c>
      <c r="B3358" s="16">
        <v>45984</v>
      </c>
      <c r="C3358" t="s">
        <v>22</v>
      </c>
      <c r="D3358" t="s">
        <v>15</v>
      </c>
      <c r="E3358" t="s">
        <v>105</v>
      </c>
      <c r="F3358" t="s">
        <v>127</v>
      </c>
      <c r="G3358">
        <v>6010</v>
      </c>
      <c r="H3358" t="s">
        <v>57</v>
      </c>
      <c r="I3358" t="s">
        <v>26</v>
      </c>
      <c r="J3358" t="s">
        <v>37</v>
      </c>
      <c r="K3358" s="6">
        <v>3.81</v>
      </c>
      <c r="L3358">
        <v>1</v>
      </c>
      <c r="M3358">
        <v>0</v>
      </c>
      <c r="N3358" s="6">
        <v>1.8288</v>
      </c>
      <c r="O3358" t="str">
        <f t="shared" si="156"/>
        <v/>
      </c>
      <c r="P3358" s="6">
        <f t="shared" si="157"/>
        <v>26.675333333333331</v>
      </c>
      <c r="Q3358">
        <f t="shared" si="158"/>
        <v>31.447918308306608</v>
      </c>
      <c r="R3358" s="16" t="str">
        <f>TEXT(Ecom[[#This Row],[Dates]],"mmm")</f>
        <v>Nov</v>
      </c>
      <c r="S3358" s="16" t="str">
        <f>TEXT(Ecom[[#This Row],[Dates]],"YYYY")</f>
        <v>2025</v>
      </c>
      <c r="T3358" s="16"/>
    </row>
    <row r="3359" spans="1:20" x14ac:dyDescent="0.25">
      <c r="A3359" t="s">
        <v>28</v>
      </c>
      <c r="B3359" s="16">
        <v>45723</v>
      </c>
      <c r="C3359" t="s">
        <v>44</v>
      </c>
      <c r="D3359" t="s">
        <v>15</v>
      </c>
      <c r="E3359" t="s">
        <v>79</v>
      </c>
      <c r="F3359" t="s">
        <v>65</v>
      </c>
      <c r="G3359">
        <v>60610</v>
      </c>
      <c r="H3359" t="s">
        <v>47</v>
      </c>
      <c r="I3359" t="s">
        <v>26</v>
      </c>
      <c r="J3359" t="s">
        <v>41</v>
      </c>
      <c r="K3359" s="6">
        <v>73.007999999999996</v>
      </c>
      <c r="L3359">
        <v>9</v>
      </c>
      <c r="M3359">
        <v>0.2</v>
      </c>
      <c r="N3359" s="6">
        <v>26.465399999999999</v>
      </c>
      <c r="O3359" t="str">
        <f t="shared" si="156"/>
        <v/>
      </c>
      <c r="P3359" s="6">
        <f t="shared" si="157"/>
        <v>34.130666666666663</v>
      </c>
      <c r="Q3359">
        <f t="shared" si="158"/>
        <v>27.383375854433748</v>
      </c>
      <c r="R3359" s="16" t="str">
        <f>TEXT(Ecom[[#This Row],[Dates]],"mmm")</f>
        <v>Mar</v>
      </c>
      <c r="S3359" s="16" t="str">
        <f>TEXT(Ecom[[#This Row],[Dates]],"YYYY")</f>
        <v>2025</v>
      </c>
      <c r="T3359" s="16"/>
    </row>
    <row r="3360" spans="1:20" x14ac:dyDescent="0.25">
      <c r="A3360" t="s">
        <v>28</v>
      </c>
      <c r="B3360" s="16">
        <v>45865</v>
      </c>
      <c r="C3360" t="s">
        <v>14</v>
      </c>
      <c r="D3360" t="s">
        <v>15</v>
      </c>
      <c r="E3360" t="s">
        <v>79</v>
      </c>
      <c r="F3360" t="s">
        <v>65</v>
      </c>
      <c r="G3360">
        <v>60610</v>
      </c>
      <c r="H3360" t="s">
        <v>47</v>
      </c>
      <c r="I3360" t="s">
        <v>26</v>
      </c>
      <c r="J3360" t="s">
        <v>37</v>
      </c>
      <c r="K3360" s="6">
        <v>3.2080000000000002</v>
      </c>
      <c r="L3360">
        <v>2</v>
      </c>
      <c r="M3360">
        <v>0.8</v>
      </c>
      <c r="N3360" s="6">
        <v>-5.2931999999999997</v>
      </c>
      <c r="O3360">
        <f t="shared" si="156"/>
        <v>-5.2931999999999997</v>
      </c>
      <c r="P3360" s="6">
        <f t="shared" si="157"/>
        <v>19.941333333333333</v>
      </c>
      <c r="Q3360">
        <f t="shared" si="158"/>
        <v>15.537207571217907</v>
      </c>
      <c r="R3360" s="16" t="str">
        <f>TEXT(Ecom[[#This Row],[Dates]],"mmm")</f>
        <v>Jul</v>
      </c>
      <c r="S3360" s="16" t="str">
        <f>TEXT(Ecom[[#This Row],[Dates]],"YYYY")</f>
        <v>2025</v>
      </c>
      <c r="T3360" s="16"/>
    </row>
    <row r="3361" spans="1:20" x14ac:dyDescent="0.25">
      <c r="A3361" t="s">
        <v>28</v>
      </c>
      <c r="B3361" s="16">
        <v>46012</v>
      </c>
      <c r="C3361" t="s">
        <v>14</v>
      </c>
      <c r="D3361" t="s">
        <v>15</v>
      </c>
      <c r="E3361" t="s">
        <v>79</v>
      </c>
      <c r="F3361" t="s">
        <v>65</v>
      </c>
      <c r="G3361">
        <v>60610</v>
      </c>
      <c r="H3361" t="s">
        <v>47</v>
      </c>
      <c r="I3361" t="s">
        <v>35</v>
      </c>
      <c r="J3361" t="s">
        <v>59</v>
      </c>
      <c r="K3361" s="6">
        <v>26.175999999999998</v>
      </c>
      <c r="L3361">
        <v>2</v>
      </c>
      <c r="M3361">
        <v>0.2</v>
      </c>
      <c r="N3361" s="6">
        <v>-3.2719999999999998</v>
      </c>
      <c r="O3361">
        <f t="shared" si="156"/>
        <v>-3.2719999999999998</v>
      </c>
      <c r="P3361" s="6">
        <f t="shared" si="157"/>
        <v>30.632000000000001</v>
      </c>
      <c r="Q3361">
        <f t="shared" si="158"/>
        <v>8.0643790328322975</v>
      </c>
      <c r="R3361" s="16" t="str">
        <f>TEXT(Ecom[[#This Row],[Dates]],"mmm")</f>
        <v>Dec</v>
      </c>
      <c r="S3361" s="16" t="str">
        <f>TEXT(Ecom[[#This Row],[Dates]],"YYYY")</f>
        <v>2025</v>
      </c>
      <c r="T3361" s="16"/>
    </row>
    <row r="3362" spans="1:20" x14ac:dyDescent="0.25">
      <c r="A3362" t="s">
        <v>13</v>
      </c>
      <c r="B3362" s="16">
        <v>46035</v>
      </c>
      <c r="C3362" t="s">
        <v>44</v>
      </c>
      <c r="D3362" t="s">
        <v>15</v>
      </c>
      <c r="E3362" t="s">
        <v>75</v>
      </c>
      <c r="F3362" t="s">
        <v>76</v>
      </c>
      <c r="G3362">
        <v>10024</v>
      </c>
      <c r="H3362" t="s">
        <v>57</v>
      </c>
      <c r="I3362" t="s">
        <v>26</v>
      </c>
      <c r="J3362" t="s">
        <v>41</v>
      </c>
      <c r="K3362" s="6">
        <v>30.44</v>
      </c>
      <c r="L3362">
        <v>4</v>
      </c>
      <c r="M3362">
        <v>0</v>
      </c>
      <c r="N3362" s="6">
        <v>14.306800000000001</v>
      </c>
      <c r="O3362" t="str">
        <f t="shared" si="156"/>
        <v/>
      </c>
      <c r="P3362" s="6">
        <f t="shared" si="157"/>
        <v>28.386666666666667</v>
      </c>
      <c r="Q3362">
        <f t="shared" si="158"/>
        <v>8.4037442096211343</v>
      </c>
      <c r="R3362" s="16" t="str">
        <f>TEXT(Ecom[[#This Row],[Dates]],"mmm")</f>
        <v>Jan</v>
      </c>
      <c r="S3362" s="16" t="str">
        <f>TEXT(Ecom[[#This Row],[Dates]],"YYYY")</f>
        <v>2026</v>
      </c>
      <c r="T3362" s="16"/>
    </row>
    <row r="3363" spans="1:20" x14ac:dyDescent="0.25">
      <c r="A3363" t="s">
        <v>13</v>
      </c>
      <c r="B3363" s="16">
        <v>45863</v>
      </c>
      <c r="C3363" t="s">
        <v>44</v>
      </c>
      <c r="D3363" t="s">
        <v>15</v>
      </c>
      <c r="E3363" t="s">
        <v>75</v>
      </c>
      <c r="F3363" t="s">
        <v>76</v>
      </c>
      <c r="G3363">
        <v>10024</v>
      </c>
      <c r="H3363" t="s">
        <v>57</v>
      </c>
      <c r="I3363" t="s">
        <v>19</v>
      </c>
      <c r="J3363" t="s">
        <v>33</v>
      </c>
      <c r="K3363" s="6">
        <v>35.28</v>
      </c>
      <c r="L3363">
        <v>3</v>
      </c>
      <c r="M3363">
        <v>0</v>
      </c>
      <c r="N3363" s="6">
        <v>11.995200000000001</v>
      </c>
      <c r="O3363" t="str">
        <f t="shared" si="156"/>
        <v/>
      </c>
      <c r="P3363" s="6">
        <f t="shared" si="157"/>
        <v>30.866666666666664</v>
      </c>
      <c r="Q3363">
        <f t="shared" si="158"/>
        <v>7.0906885629180127</v>
      </c>
      <c r="R3363" s="16" t="str">
        <f>TEXT(Ecom[[#This Row],[Dates]],"mmm")</f>
        <v>Jul</v>
      </c>
      <c r="S3363" s="16" t="str">
        <f>TEXT(Ecom[[#This Row],[Dates]],"YYYY")</f>
        <v>2025</v>
      </c>
      <c r="T3363" s="16"/>
    </row>
    <row r="3364" spans="1:20" x14ac:dyDescent="0.25">
      <c r="A3364" t="s">
        <v>28</v>
      </c>
      <c r="B3364" s="16">
        <v>46380</v>
      </c>
      <c r="C3364" t="s">
        <v>44</v>
      </c>
      <c r="D3364" t="s">
        <v>15</v>
      </c>
      <c r="E3364" t="s">
        <v>449</v>
      </c>
      <c r="F3364" t="s">
        <v>166</v>
      </c>
      <c r="G3364">
        <v>2151</v>
      </c>
      <c r="H3364" t="s">
        <v>57</v>
      </c>
      <c r="I3364" t="s">
        <v>26</v>
      </c>
      <c r="J3364" t="s">
        <v>41</v>
      </c>
      <c r="K3364" s="6">
        <v>19.440000000000001</v>
      </c>
      <c r="L3364">
        <v>3</v>
      </c>
      <c r="M3364">
        <v>0</v>
      </c>
      <c r="N3364" s="6">
        <v>9.3312000000000008</v>
      </c>
      <c r="O3364" t="str">
        <f t="shared" si="156"/>
        <v/>
      </c>
      <c r="P3364" s="6">
        <f t="shared" si="157"/>
        <v>22.29066666666667</v>
      </c>
      <c r="Q3364">
        <f t="shared" si="158"/>
        <v>9.8573714774499841</v>
      </c>
      <c r="R3364" s="16" t="str">
        <f>TEXT(Ecom[[#This Row],[Dates]],"mmm")</f>
        <v>Dec</v>
      </c>
      <c r="S3364" s="16" t="str">
        <f>TEXT(Ecom[[#This Row],[Dates]],"YYYY")</f>
        <v>2026</v>
      </c>
      <c r="T3364" s="16"/>
    </row>
    <row r="3365" spans="1:20" x14ac:dyDescent="0.25">
      <c r="A3365" t="s">
        <v>28</v>
      </c>
      <c r="B3365" s="16">
        <v>46180</v>
      </c>
      <c r="C3365" t="s">
        <v>44</v>
      </c>
      <c r="D3365" t="s">
        <v>15</v>
      </c>
      <c r="E3365" t="s">
        <v>449</v>
      </c>
      <c r="F3365" t="s">
        <v>166</v>
      </c>
      <c r="G3365">
        <v>2151</v>
      </c>
      <c r="H3365" t="s">
        <v>57</v>
      </c>
      <c r="I3365" t="s">
        <v>26</v>
      </c>
      <c r="J3365" t="s">
        <v>37</v>
      </c>
      <c r="K3365" s="6">
        <v>37.880000000000003</v>
      </c>
      <c r="L3365">
        <v>2</v>
      </c>
      <c r="M3365">
        <v>0</v>
      </c>
      <c r="N3365" s="6">
        <v>18.940000000000001</v>
      </c>
      <c r="O3365" t="str">
        <f t="shared" si="156"/>
        <v/>
      </c>
      <c r="P3365" s="6">
        <f t="shared" si="157"/>
        <v>112.69933333333334</v>
      </c>
      <c r="Q3365">
        <f t="shared" si="158"/>
        <v>103.09153686139538</v>
      </c>
      <c r="R3365" s="16" t="str">
        <f>TEXT(Ecom[[#This Row],[Dates]],"mmm")</f>
        <v>Jun</v>
      </c>
      <c r="S3365" s="16" t="str">
        <f>TEXT(Ecom[[#This Row],[Dates]],"YYYY")</f>
        <v>2026</v>
      </c>
      <c r="T3365" s="16"/>
    </row>
    <row r="3366" spans="1:20" x14ac:dyDescent="0.25">
      <c r="A3366" t="s">
        <v>13</v>
      </c>
      <c r="B3366" s="16">
        <v>46197</v>
      </c>
      <c r="C3366" t="s">
        <v>22</v>
      </c>
      <c r="D3366" t="s">
        <v>15</v>
      </c>
      <c r="E3366" t="s">
        <v>61</v>
      </c>
      <c r="F3366" t="s">
        <v>46</v>
      </c>
      <c r="G3366">
        <v>77036</v>
      </c>
      <c r="H3366" t="s">
        <v>47</v>
      </c>
      <c r="I3366" t="s">
        <v>19</v>
      </c>
      <c r="J3366" t="s">
        <v>33</v>
      </c>
      <c r="K3366" s="6">
        <v>9.5519999999999996</v>
      </c>
      <c r="L3366">
        <v>3</v>
      </c>
      <c r="M3366">
        <v>0.6</v>
      </c>
      <c r="N3366" s="6">
        <v>-3.8208000000000002</v>
      </c>
      <c r="O3366">
        <f t="shared" si="156"/>
        <v>-3.8208000000000002</v>
      </c>
      <c r="P3366" s="6">
        <f t="shared" si="157"/>
        <v>103.52866666666667</v>
      </c>
      <c r="Q3366">
        <f t="shared" si="158"/>
        <v>116.20860250237739</v>
      </c>
      <c r="R3366" s="16" t="str">
        <f>TEXT(Ecom[[#This Row],[Dates]],"mmm")</f>
        <v>Jun</v>
      </c>
      <c r="S3366" s="16" t="str">
        <f>TEXT(Ecom[[#This Row],[Dates]],"YYYY")</f>
        <v>2026</v>
      </c>
      <c r="T3366" s="16"/>
    </row>
    <row r="3367" spans="1:20" x14ac:dyDescent="0.25">
      <c r="A3367" t="s">
        <v>62</v>
      </c>
      <c r="B3367" s="16">
        <v>46041</v>
      </c>
      <c r="C3367" t="s">
        <v>14</v>
      </c>
      <c r="D3367" t="s">
        <v>15</v>
      </c>
      <c r="E3367" t="s">
        <v>216</v>
      </c>
      <c r="F3367" t="s">
        <v>24</v>
      </c>
      <c r="G3367">
        <v>92691</v>
      </c>
      <c r="H3367" t="s">
        <v>25</v>
      </c>
      <c r="I3367" t="s">
        <v>19</v>
      </c>
      <c r="J3367" t="s">
        <v>20</v>
      </c>
      <c r="K3367" s="6">
        <v>290.666</v>
      </c>
      <c r="L3367">
        <v>2</v>
      </c>
      <c r="M3367">
        <v>0.15</v>
      </c>
      <c r="N3367" s="6">
        <v>3.4196</v>
      </c>
      <c r="O3367" t="str">
        <f t="shared" si="156"/>
        <v/>
      </c>
      <c r="P3367" s="6">
        <f t="shared" si="157"/>
        <v>105.12866666666666</v>
      </c>
      <c r="Q3367">
        <f t="shared" si="158"/>
        <v>127.26802094966529</v>
      </c>
      <c r="R3367" s="16" t="str">
        <f>TEXT(Ecom[[#This Row],[Dates]],"mmm")</f>
        <v>Jan</v>
      </c>
      <c r="S3367" s="16" t="str">
        <f>TEXT(Ecom[[#This Row],[Dates]],"YYYY")</f>
        <v>2026</v>
      </c>
      <c r="T3367" s="16"/>
    </row>
    <row r="3368" spans="1:20" x14ac:dyDescent="0.25">
      <c r="A3368" t="s">
        <v>28</v>
      </c>
      <c r="B3368" s="16">
        <v>46241</v>
      </c>
      <c r="C3368" t="s">
        <v>22</v>
      </c>
      <c r="D3368" t="s">
        <v>15</v>
      </c>
      <c r="E3368" t="s">
        <v>135</v>
      </c>
      <c r="F3368" t="s">
        <v>46</v>
      </c>
      <c r="G3368">
        <v>75217</v>
      </c>
      <c r="H3368" t="s">
        <v>47</v>
      </c>
      <c r="I3368" t="s">
        <v>26</v>
      </c>
      <c r="J3368" t="s">
        <v>41</v>
      </c>
      <c r="K3368" s="6">
        <v>10.368</v>
      </c>
      <c r="L3368">
        <v>2</v>
      </c>
      <c r="M3368">
        <v>0.2</v>
      </c>
      <c r="N3368" s="6">
        <v>3.6288</v>
      </c>
      <c r="O3368" t="str">
        <f t="shared" si="156"/>
        <v/>
      </c>
      <c r="P3368" s="6">
        <f t="shared" si="157"/>
        <v>55.56</v>
      </c>
      <c r="Q3368">
        <f t="shared" si="158"/>
        <v>90.155926085290133</v>
      </c>
      <c r="R3368" s="16" t="str">
        <f>TEXT(Ecom[[#This Row],[Dates]],"mmm")</f>
        <v>Aug</v>
      </c>
      <c r="S3368" s="16" t="str">
        <f>TEXT(Ecom[[#This Row],[Dates]],"YYYY")</f>
        <v>2026</v>
      </c>
      <c r="T3368" s="16"/>
    </row>
    <row r="3369" spans="1:20" x14ac:dyDescent="0.25">
      <c r="A3369" t="s">
        <v>28</v>
      </c>
      <c r="B3369" s="16">
        <v>46292</v>
      </c>
      <c r="C3369" t="s">
        <v>22</v>
      </c>
      <c r="D3369" t="s">
        <v>15</v>
      </c>
      <c r="E3369" t="s">
        <v>135</v>
      </c>
      <c r="F3369" t="s">
        <v>46</v>
      </c>
      <c r="G3369">
        <v>75217</v>
      </c>
      <c r="H3369" t="s">
        <v>47</v>
      </c>
      <c r="I3369" t="s">
        <v>26</v>
      </c>
      <c r="J3369" t="s">
        <v>41</v>
      </c>
      <c r="K3369" s="6">
        <v>14.352</v>
      </c>
      <c r="L3369">
        <v>3</v>
      </c>
      <c r="M3369">
        <v>0.2</v>
      </c>
      <c r="N3369" s="6">
        <v>4.4850000000000003</v>
      </c>
      <c r="O3369" t="str">
        <f t="shared" si="156"/>
        <v/>
      </c>
      <c r="P3369" s="6">
        <f t="shared" si="157"/>
        <v>74.12</v>
      </c>
      <c r="Q3369">
        <f t="shared" si="158"/>
        <v>72.504069759591445</v>
      </c>
      <c r="R3369" s="16" t="str">
        <f>TEXT(Ecom[[#This Row],[Dates]],"mmm")</f>
        <v>Sep</v>
      </c>
      <c r="S3369" s="16" t="str">
        <f>TEXT(Ecom[[#This Row],[Dates]],"YYYY")</f>
        <v>2026</v>
      </c>
      <c r="T3369" s="16"/>
    </row>
    <row r="3370" spans="1:20" x14ac:dyDescent="0.25">
      <c r="A3370" t="s">
        <v>28</v>
      </c>
      <c r="B3370" s="16">
        <v>45891</v>
      </c>
      <c r="C3370" t="s">
        <v>14</v>
      </c>
      <c r="D3370" t="s">
        <v>15</v>
      </c>
      <c r="E3370" t="s">
        <v>176</v>
      </c>
      <c r="F3370" t="s">
        <v>177</v>
      </c>
      <c r="G3370">
        <v>89115</v>
      </c>
      <c r="H3370" t="s">
        <v>25</v>
      </c>
      <c r="I3370" t="s">
        <v>19</v>
      </c>
      <c r="J3370" t="s">
        <v>20</v>
      </c>
      <c r="K3370" s="6">
        <v>141.96</v>
      </c>
      <c r="L3370">
        <v>2</v>
      </c>
      <c r="M3370">
        <v>0</v>
      </c>
      <c r="N3370" s="6">
        <v>41.168399999999998</v>
      </c>
      <c r="O3370" t="str">
        <f t="shared" si="156"/>
        <v/>
      </c>
      <c r="P3370" s="6">
        <f t="shared" si="157"/>
        <v>498.48600000000005</v>
      </c>
      <c r="Q3370">
        <f t="shared" si="158"/>
        <v>458.255500232494</v>
      </c>
      <c r="R3370" s="16" t="str">
        <f>TEXT(Ecom[[#This Row],[Dates]],"mmm")</f>
        <v>Aug</v>
      </c>
      <c r="S3370" s="16" t="str">
        <f>TEXT(Ecom[[#This Row],[Dates]],"YYYY")</f>
        <v>2025</v>
      </c>
      <c r="T3370" s="16"/>
    </row>
    <row r="3371" spans="1:20" x14ac:dyDescent="0.25">
      <c r="A3371" t="s">
        <v>28</v>
      </c>
      <c r="B3371" s="16">
        <v>45936</v>
      </c>
      <c r="C3371" t="s">
        <v>14</v>
      </c>
      <c r="D3371" t="s">
        <v>15</v>
      </c>
      <c r="E3371" t="s">
        <v>176</v>
      </c>
      <c r="F3371" t="s">
        <v>177</v>
      </c>
      <c r="G3371">
        <v>89115</v>
      </c>
      <c r="H3371" t="s">
        <v>25</v>
      </c>
      <c r="I3371" t="s">
        <v>26</v>
      </c>
      <c r="J3371" t="s">
        <v>37</v>
      </c>
      <c r="K3371" s="6">
        <v>66.048000000000002</v>
      </c>
      <c r="L3371">
        <v>4</v>
      </c>
      <c r="M3371">
        <v>0.2</v>
      </c>
      <c r="N3371" s="6">
        <v>23.116800000000001</v>
      </c>
      <c r="O3371" t="str">
        <f t="shared" si="156"/>
        <v/>
      </c>
      <c r="P3371" s="6">
        <f t="shared" si="157"/>
        <v>459.77400000000006</v>
      </c>
      <c r="Q3371">
        <f t="shared" si="158"/>
        <v>519.8852286739193</v>
      </c>
      <c r="R3371" s="16" t="str">
        <f>TEXT(Ecom[[#This Row],[Dates]],"mmm")</f>
        <v>Oct</v>
      </c>
      <c r="S3371" s="16" t="str">
        <f>TEXT(Ecom[[#This Row],[Dates]],"YYYY")</f>
        <v>2025</v>
      </c>
      <c r="T3371" s="16"/>
    </row>
    <row r="3372" spans="1:20" x14ac:dyDescent="0.25">
      <c r="A3372" t="s">
        <v>168</v>
      </c>
      <c r="B3372" s="16">
        <v>45934</v>
      </c>
      <c r="C3372" t="s">
        <v>14</v>
      </c>
      <c r="D3372" t="s">
        <v>15</v>
      </c>
      <c r="E3372" t="s">
        <v>191</v>
      </c>
      <c r="F3372" t="s">
        <v>119</v>
      </c>
      <c r="G3372">
        <v>73071</v>
      </c>
      <c r="H3372" t="s">
        <v>47</v>
      </c>
      <c r="I3372" t="s">
        <v>35</v>
      </c>
      <c r="J3372" t="s">
        <v>59</v>
      </c>
      <c r="K3372" s="6">
        <v>1287.45</v>
      </c>
      <c r="L3372">
        <v>5</v>
      </c>
      <c r="M3372">
        <v>0</v>
      </c>
      <c r="N3372" s="6">
        <v>244.6155</v>
      </c>
      <c r="O3372" t="str">
        <f t="shared" si="156"/>
        <v/>
      </c>
      <c r="P3372" s="6">
        <f t="shared" si="157"/>
        <v>491.4113333333334</v>
      </c>
      <c r="Q3372">
        <f t="shared" si="158"/>
        <v>553.76736376020392</v>
      </c>
      <c r="R3372" s="16" t="str">
        <f>TEXT(Ecom[[#This Row],[Dates]],"mmm")</f>
        <v>Oct</v>
      </c>
      <c r="S3372" s="16" t="str">
        <f>TEXT(Ecom[[#This Row],[Dates]],"YYYY")</f>
        <v>2025</v>
      </c>
      <c r="T3372" s="16"/>
    </row>
    <row r="3373" spans="1:20" x14ac:dyDescent="0.25">
      <c r="A3373" t="s">
        <v>28</v>
      </c>
      <c r="B3373" s="16">
        <v>45840</v>
      </c>
      <c r="C3373" t="s">
        <v>14</v>
      </c>
      <c r="D3373" t="s">
        <v>15</v>
      </c>
      <c r="E3373" t="s">
        <v>52</v>
      </c>
      <c r="F3373" t="s">
        <v>24</v>
      </c>
      <c r="G3373">
        <v>94122</v>
      </c>
      <c r="H3373" t="s">
        <v>25</v>
      </c>
      <c r="I3373" t="s">
        <v>26</v>
      </c>
      <c r="J3373" t="s">
        <v>37</v>
      </c>
      <c r="K3373" s="6">
        <v>25.824000000000002</v>
      </c>
      <c r="L3373">
        <v>6</v>
      </c>
      <c r="M3373">
        <v>0.2</v>
      </c>
      <c r="N3373" s="6">
        <v>9.0383999999999993</v>
      </c>
      <c r="O3373" t="str">
        <f t="shared" si="156"/>
        <v/>
      </c>
      <c r="P3373" s="6">
        <f t="shared" si="157"/>
        <v>71.741333333333344</v>
      </c>
      <c r="Q3373">
        <f t="shared" si="158"/>
        <v>315.90383118401837</v>
      </c>
      <c r="R3373" s="16" t="str">
        <f>TEXT(Ecom[[#This Row],[Dates]],"mmm")</f>
        <v>Jul</v>
      </c>
      <c r="S3373" s="16" t="str">
        <f>TEXT(Ecom[[#This Row],[Dates]],"YYYY")</f>
        <v>2025</v>
      </c>
      <c r="T3373" s="16"/>
    </row>
    <row r="3374" spans="1:20" x14ac:dyDescent="0.25">
      <c r="A3374" t="s">
        <v>28</v>
      </c>
      <c r="B3374" s="16">
        <v>46033</v>
      </c>
      <c r="C3374" t="s">
        <v>14</v>
      </c>
      <c r="D3374" t="s">
        <v>15</v>
      </c>
      <c r="E3374" t="s">
        <v>52</v>
      </c>
      <c r="F3374" t="s">
        <v>24</v>
      </c>
      <c r="G3374">
        <v>94122</v>
      </c>
      <c r="H3374" t="s">
        <v>25</v>
      </c>
      <c r="I3374" t="s">
        <v>26</v>
      </c>
      <c r="J3374" t="s">
        <v>38</v>
      </c>
      <c r="K3374" s="6">
        <v>160.96</v>
      </c>
      <c r="L3374">
        <v>2</v>
      </c>
      <c r="M3374">
        <v>0</v>
      </c>
      <c r="N3374" s="6">
        <v>48.287999999999997</v>
      </c>
      <c r="O3374" t="str">
        <f t="shared" si="156"/>
        <v/>
      </c>
      <c r="P3374" s="6">
        <f t="shared" si="157"/>
        <v>184.60333333333335</v>
      </c>
      <c r="Q3374">
        <f t="shared" si="158"/>
        <v>218.6347994167443</v>
      </c>
      <c r="R3374" s="16" t="str">
        <f>TEXT(Ecom[[#This Row],[Dates]],"mmm")</f>
        <v>Jan</v>
      </c>
      <c r="S3374" s="16" t="str">
        <f>TEXT(Ecom[[#This Row],[Dates]],"YYYY")</f>
        <v>2026</v>
      </c>
      <c r="T3374" s="16"/>
    </row>
    <row r="3375" spans="1:20" x14ac:dyDescent="0.25">
      <c r="A3375" t="s">
        <v>28</v>
      </c>
      <c r="B3375" s="16">
        <v>45739</v>
      </c>
      <c r="C3375" t="s">
        <v>14</v>
      </c>
      <c r="D3375" t="s">
        <v>15</v>
      </c>
      <c r="E3375" t="s">
        <v>426</v>
      </c>
      <c r="F3375" t="s">
        <v>76</v>
      </c>
      <c r="G3375">
        <v>11550</v>
      </c>
      <c r="H3375" t="s">
        <v>57</v>
      </c>
      <c r="I3375" t="s">
        <v>19</v>
      </c>
      <c r="J3375" t="s">
        <v>33</v>
      </c>
      <c r="K3375" s="6">
        <v>28.44</v>
      </c>
      <c r="L3375">
        <v>3</v>
      </c>
      <c r="M3375">
        <v>0</v>
      </c>
      <c r="N3375" s="6">
        <v>11.375999999999999</v>
      </c>
      <c r="O3375" t="str">
        <f t="shared" si="156"/>
        <v/>
      </c>
      <c r="P3375" s="6">
        <f t="shared" si="157"/>
        <v>144.27000000000001</v>
      </c>
      <c r="Q3375">
        <f t="shared" si="158"/>
        <v>122.59148821216779</v>
      </c>
      <c r="R3375" s="16" t="str">
        <f>TEXT(Ecom[[#This Row],[Dates]],"mmm")</f>
        <v>Mar</v>
      </c>
      <c r="S3375" s="16" t="str">
        <f>TEXT(Ecom[[#This Row],[Dates]],"YYYY")</f>
        <v>2025</v>
      </c>
      <c r="T3375" s="16"/>
    </row>
    <row r="3376" spans="1:20" x14ac:dyDescent="0.25">
      <c r="A3376" t="s">
        <v>28</v>
      </c>
      <c r="B3376" s="16">
        <v>45806</v>
      </c>
      <c r="C3376" t="s">
        <v>14</v>
      </c>
      <c r="D3376" t="s">
        <v>15</v>
      </c>
      <c r="E3376" t="s">
        <v>426</v>
      </c>
      <c r="F3376" t="s">
        <v>76</v>
      </c>
      <c r="G3376">
        <v>11550</v>
      </c>
      <c r="H3376" t="s">
        <v>57</v>
      </c>
      <c r="I3376" t="s">
        <v>19</v>
      </c>
      <c r="J3376" t="s">
        <v>21</v>
      </c>
      <c r="K3376" s="6">
        <v>364.41</v>
      </c>
      <c r="L3376">
        <v>5</v>
      </c>
      <c r="M3376">
        <v>0.1</v>
      </c>
      <c r="N3376" s="6">
        <v>8.0980000000000008</v>
      </c>
      <c r="O3376" t="str">
        <f t="shared" si="156"/>
        <v/>
      </c>
      <c r="P3376" s="6">
        <f t="shared" si="157"/>
        <v>255.37800000000001</v>
      </c>
      <c r="Q3376">
        <f t="shared" si="158"/>
        <v>134.81962576442371</v>
      </c>
      <c r="R3376" s="16" t="str">
        <f>TEXT(Ecom[[#This Row],[Dates]],"mmm")</f>
        <v>May</v>
      </c>
      <c r="S3376" s="16" t="str">
        <f>TEXT(Ecom[[#This Row],[Dates]],"YYYY")</f>
        <v>2025</v>
      </c>
      <c r="T3376" s="16"/>
    </row>
    <row r="3377" spans="1:20" x14ac:dyDescent="0.25">
      <c r="A3377" t="s">
        <v>28</v>
      </c>
      <c r="B3377" s="16">
        <v>45673</v>
      </c>
      <c r="C3377" t="s">
        <v>14</v>
      </c>
      <c r="D3377" t="s">
        <v>15</v>
      </c>
      <c r="E3377" t="s">
        <v>426</v>
      </c>
      <c r="F3377" t="s">
        <v>76</v>
      </c>
      <c r="G3377">
        <v>11550</v>
      </c>
      <c r="H3377" t="s">
        <v>57</v>
      </c>
      <c r="I3377" t="s">
        <v>35</v>
      </c>
      <c r="J3377" t="s">
        <v>36</v>
      </c>
      <c r="K3377" s="6">
        <v>39.96</v>
      </c>
      <c r="L3377">
        <v>4</v>
      </c>
      <c r="M3377">
        <v>0</v>
      </c>
      <c r="N3377" s="6">
        <v>10.3896</v>
      </c>
      <c r="O3377" t="str">
        <f t="shared" si="156"/>
        <v/>
      </c>
      <c r="P3377" s="6">
        <f t="shared" si="157"/>
        <v>171.13199999999998</v>
      </c>
      <c r="Q3377">
        <f t="shared" si="158"/>
        <v>92.617580577339623</v>
      </c>
      <c r="R3377" s="16" t="str">
        <f>TEXT(Ecom[[#This Row],[Dates]],"mmm")</f>
        <v>Jan</v>
      </c>
      <c r="S3377" s="16" t="str">
        <f>TEXT(Ecom[[#This Row],[Dates]],"YYYY")</f>
        <v>2025</v>
      </c>
      <c r="T3377" s="16"/>
    </row>
    <row r="3378" spans="1:20" x14ac:dyDescent="0.25">
      <c r="A3378" t="s">
        <v>28</v>
      </c>
      <c r="B3378" s="16">
        <v>46047</v>
      </c>
      <c r="C3378" t="s">
        <v>14</v>
      </c>
      <c r="D3378" t="s">
        <v>15</v>
      </c>
      <c r="E3378" t="s">
        <v>426</v>
      </c>
      <c r="F3378" t="s">
        <v>76</v>
      </c>
      <c r="G3378">
        <v>11550</v>
      </c>
      <c r="H3378" t="s">
        <v>57</v>
      </c>
      <c r="I3378" t="s">
        <v>19</v>
      </c>
      <c r="J3378" t="s">
        <v>21</v>
      </c>
      <c r="K3378" s="6">
        <v>361.76400000000001</v>
      </c>
      <c r="L3378">
        <v>2</v>
      </c>
      <c r="M3378">
        <v>0.1</v>
      </c>
      <c r="N3378" s="6">
        <v>68.333200000000005</v>
      </c>
      <c r="O3378" t="str">
        <f t="shared" si="156"/>
        <v/>
      </c>
      <c r="P3378" s="6">
        <f t="shared" si="157"/>
        <v>162.40400000000002</v>
      </c>
      <c r="Q3378">
        <f t="shared" si="158"/>
        <v>110.97109981131723</v>
      </c>
      <c r="R3378" s="16" t="str">
        <f>TEXT(Ecom[[#This Row],[Dates]],"mmm")</f>
        <v>Jan</v>
      </c>
      <c r="S3378" s="16" t="str">
        <f>TEXT(Ecom[[#This Row],[Dates]],"YYYY")</f>
        <v>2026</v>
      </c>
      <c r="T3378" s="16"/>
    </row>
    <row r="3379" spans="1:20" x14ac:dyDescent="0.25">
      <c r="A3379" t="s">
        <v>62</v>
      </c>
      <c r="B3379" s="16">
        <v>46246</v>
      </c>
      <c r="C3379" t="s">
        <v>22</v>
      </c>
      <c r="D3379" t="s">
        <v>15</v>
      </c>
      <c r="E3379" t="s">
        <v>450</v>
      </c>
      <c r="F3379" t="s">
        <v>46</v>
      </c>
      <c r="G3379">
        <v>77301</v>
      </c>
      <c r="H3379" t="s">
        <v>47</v>
      </c>
      <c r="I3379" t="s">
        <v>26</v>
      </c>
      <c r="J3379" t="s">
        <v>32</v>
      </c>
      <c r="K3379" s="6">
        <v>111.672</v>
      </c>
      <c r="L3379">
        <v>9</v>
      </c>
      <c r="M3379">
        <v>0.2</v>
      </c>
      <c r="N3379" s="6">
        <v>6.9794999999999998</v>
      </c>
      <c r="O3379" t="str">
        <f t="shared" si="156"/>
        <v/>
      </c>
      <c r="P3379" s="6">
        <f t="shared" si="157"/>
        <v>45.24</v>
      </c>
      <c r="Q3379">
        <f t="shared" si="158"/>
        <v>94.601858699146788</v>
      </c>
      <c r="R3379" s="16" t="str">
        <f>TEXT(Ecom[[#This Row],[Dates]],"mmm")</f>
        <v>Aug</v>
      </c>
      <c r="S3379" s="16" t="str">
        <f>TEXT(Ecom[[#This Row],[Dates]],"YYYY")</f>
        <v>2026</v>
      </c>
      <c r="T3379" s="16"/>
    </row>
    <row r="3380" spans="1:20" x14ac:dyDescent="0.25">
      <c r="A3380" t="s">
        <v>28</v>
      </c>
      <c r="B3380" s="16">
        <v>46297</v>
      </c>
      <c r="C3380" t="s">
        <v>44</v>
      </c>
      <c r="D3380" t="s">
        <v>15</v>
      </c>
      <c r="E3380" t="s">
        <v>61</v>
      </c>
      <c r="F3380" t="s">
        <v>46</v>
      </c>
      <c r="G3380">
        <v>77095</v>
      </c>
      <c r="H3380" t="s">
        <v>47</v>
      </c>
      <c r="I3380" t="s">
        <v>26</v>
      </c>
      <c r="J3380" t="s">
        <v>37</v>
      </c>
      <c r="K3380" s="6">
        <v>13.776</v>
      </c>
      <c r="L3380">
        <v>6</v>
      </c>
      <c r="M3380">
        <v>0.8</v>
      </c>
      <c r="N3380" s="6">
        <v>-22.041599999999999</v>
      </c>
      <c r="O3380">
        <f t="shared" si="156"/>
        <v>-22.041599999999999</v>
      </c>
      <c r="P3380" s="6">
        <f t="shared" si="157"/>
        <v>16.032</v>
      </c>
      <c r="Q3380">
        <f t="shared" si="158"/>
        <v>88.274759820309541</v>
      </c>
      <c r="R3380" s="16" t="str">
        <f>TEXT(Ecom[[#This Row],[Dates]],"mmm")</f>
        <v>Oct</v>
      </c>
      <c r="S3380" s="16" t="str">
        <f>TEXT(Ecom[[#This Row],[Dates]],"YYYY")</f>
        <v>2026</v>
      </c>
      <c r="T3380" s="16"/>
    </row>
    <row r="3381" spans="1:20" x14ac:dyDescent="0.25">
      <c r="A3381" t="s">
        <v>28</v>
      </c>
      <c r="B3381" s="16">
        <v>45757</v>
      </c>
      <c r="C3381" t="s">
        <v>44</v>
      </c>
      <c r="D3381" t="s">
        <v>15</v>
      </c>
      <c r="E3381" t="s">
        <v>61</v>
      </c>
      <c r="F3381" t="s">
        <v>46</v>
      </c>
      <c r="G3381">
        <v>77095</v>
      </c>
      <c r="H3381" t="s">
        <v>47</v>
      </c>
      <c r="I3381" t="s">
        <v>26</v>
      </c>
      <c r="J3381" t="s">
        <v>41</v>
      </c>
      <c r="K3381" s="6">
        <v>10.272</v>
      </c>
      <c r="L3381">
        <v>3</v>
      </c>
      <c r="M3381">
        <v>0.2</v>
      </c>
      <c r="N3381" s="6">
        <v>3.21</v>
      </c>
      <c r="O3381" t="str">
        <f t="shared" si="156"/>
        <v/>
      </c>
      <c r="P3381" s="6">
        <f t="shared" si="157"/>
        <v>12.405333333333333</v>
      </c>
      <c r="Q3381">
        <f t="shared" si="158"/>
        <v>21.427744479563909</v>
      </c>
      <c r="R3381" s="16" t="str">
        <f>TEXT(Ecom[[#This Row],[Dates]],"mmm")</f>
        <v>Apr</v>
      </c>
      <c r="S3381" s="16" t="str">
        <f>TEXT(Ecom[[#This Row],[Dates]],"YYYY")</f>
        <v>2025</v>
      </c>
      <c r="T3381" s="16"/>
    </row>
    <row r="3382" spans="1:20" x14ac:dyDescent="0.25">
      <c r="A3382" t="s">
        <v>62</v>
      </c>
      <c r="B3382" s="16">
        <v>46347</v>
      </c>
      <c r="C3382" t="s">
        <v>14</v>
      </c>
      <c r="D3382" t="s">
        <v>15</v>
      </c>
      <c r="E3382" t="s">
        <v>55</v>
      </c>
      <c r="F3382" t="s">
        <v>56</v>
      </c>
      <c r="G3382">
        <v>19120</v>
      </c>
      <c r="H3382" t="s">
        <v>57</v>
      </c>
      <c r="I3382" t="s">
        <v>19</v>
      </c>
      <c r="J3382" t="s">
        <v>33</v>
      </c>
      <c r="K3382" s="6">
        <v>24.047999999999998</v>
      </c>
      <c r="L3382">
        <v>9</v>
      </c>
      <c r="M3382">
        <v>0.2</v>
      </c>
      <c r="N3382" s="6">
        <v>7.2144000000000004</v>
      </c>
      <c r="O3382" t="str">
        <f t="shared" si="156"/>
        <v/>
      </c>
      <c r="P3382" s="6">
        <f t="shared" si="157"/>
        <v>14.961333333333334</v>
      </c>
      <c r="Q3382">
        <f t="shared" si="158"/>
        <v>7.383678657587863</v>
      </c>
      <c r="R3382" s="16" t="str">
        <f>TEXT(Ecom[[#This Row],[Dates]],"mmm")</f>
        <v>Nov</v>
      </c>
      <c r="S3382" s="16" t="str">
        <f>TEXT(Ecom[[#This Row],[Dates]],"YYYY")</f>
        <v>2026</v>
      </c>
      <c r="T3382" s="16"/>
    </row>
    <row r="3383" spans="1:20" x14ac:dyDescent="0.25">
      <c r="A3383" t="s">
        <v>62</v>
      </c>
      <c r="B3383" s="16">
        <v>46177</v>
      </c>
      <c r="C3383" t="s">
        <v>22</v>
      </c>
      <c r="D3383" t="s">
        <v>15</v>
      </c>
      <c r="E3383" t="s">
        <v>141</v>
      </c>
      <c r="F3383" t="s">
        <v>30</v>
      </c>
      <c r="G3383">
        <v>33614</v>
      </c>
      <c r="H3383" t="s">
        <v>18</v>
      </c>
      <c r="I3383" t="s">
        <v>26</v>
      </c>
      <c r="J3383" t="s">
        <v>60</v>
      </c>
      <c r="K3383" s="6">
        <v>2.8959999999999999</v>
      </c>
      <c r="L3383">
        <v>1</v>
      </c>
      <c r="M3383">
        <v>0.2</v>
      </c>
      <c r="N3383" s="6">
        <v>0.97740000000000005</v>
      </c>
      <c r="O3383" t="str">
        <f t="shared" si="156"/>
        <v/>
      </c>
      <c r="P3383" s="6">
        <f t="shared" si="157"/>
        <v>135.00333333333333</v>
      </c>
      <c r="Q3383">
        <f t="shared" si="158"/>
        <v>143.97374876769103</v>
      </c>
      <c r="R3383" s="16" t="str">
        <f>TEXT(Ecom[[#This Row],[Dates]],"mmm")</f>
        <v>Jun</v>
      </c>
      <c r="S3383" s="16" t="str">
        <f>TEXT(Ecom[[#This Row],[Dates]],"YYYY")</f>
        <v>2026</v>
      </c>
      <c r="T3383" s="16"/>
    </row>
    <row r="3384" spans="1:20" x14ac:dyDescent="0.25">
      <c r="A3384" t="s">
        <v>13</v>
      </c>
      <c r="B3384" s="16">
        <v>46372</v>
      </c>
      <c r="C3384" t="s">
        <v>14</v>
      </c>
      <c r="D3384" t="s">
        <v>15</v>
      </c>
      <c r="E3384" t="s">
        <v>75</v>
      </c>
      <c r="F3384" t="s">
        <v>76</v>
      </c>
      <c r="G3384">
        <v>10035</v>
      </c>
      <c r="H3384" t="s">
        <v>57</v>
      </c>
      <c r="I3384" t="s">
        <v>26</v>
      </c>
      <c r="J3384" t="s">
        <v>60</v>
      </c>
      <c r="K3384" s="6">
        <v>17.940000000000001</v>
      </c>
      <c r="L3384">
        <v>3</v>
      </c>
      <c r="M3384">
        <v>0</v>
      </c>
      <c r="N3384" s="6">
        <v>8.7905999999999995</v>
      </c>
      <c r="O3384" t="str">
        <f t="shared" si="156"/>
        <v/>
      </c>
      <c r="P3384" s="6">
        <f t="shared" si="157"/>
        <v>733.95466666666664</v>
      </c>
      <c r="Q3384">
        <f t="shared" si="158"/>
        <v>631.93211295131312</v>
      </c>
      <c r="R3384" s="16" t="str">
        <f>TEXT(Ecom[[#This Row],[Dates]],"mmm")</f>
        <v>Dec</v>
      </c>
      <c r="S3384" s="16" t="str">
        <f>TEXT(Ecom[[#This Row],[Dates]],"YYYY")</f>
        <v>2026</v>
      </c>
      <c r="T3384" s="16"/>
    </row>
    <row r="3385" spans="1:20" x14ac:dyDescent="0.25">
      <c r="A3385" t="s">
        <v>13</v>
      </c>
      <c r="B3385" s="16">
        <v>46234</v>
      </c>
      <c r="C3385" t="s">
        <v>14</v>
      </c>
      <c r="D3385" t="s">
        <v>15</v>
      </c>
      <c r="E3385" t="s">
        <v>75</v>
      </c>
      <c r="F3385" t="s">
        <v>76</v>
      </c>
      <c r="G3385">
        <v>10035</v>
      </c>
      <c r="H3385" t="s">
        <v>57</v>
      </c>
      <c r="I3385" t="s">
        <v>19</v>
      </c>
      <c r="J3385" t="s">
        <v>21</v>
      </c>
      <c r="K3385" s="6">
        <v>384.17399999999998</v>
      </c>
      <c r="L3385">
        <v>7</v>
      </c>
      <c r="M3385">
        <v>0.1</v>
      </c>
      <c r="N3385" s="6">
        <v>29.880199999999999</v>
      </c>
      <c r="O3385" t="str">
        <f t="shared" si="156"/>
        <v/>
      </c>
      <c r="P3385" s="6">
        <f t="shared" si="157"/>
        <v>921.53200000000004</v>
      </c>
      <c r="Q3385">
        <f t="shared" si="158"/>
        <v>661.86384634158264</v>
      </c>
      <c r="R3385" s="16" t="str">
        <f>TEXT(Ecom[[#This Row],[Dates]],"mmm")</f>
        <v>Jul</v>
      </c>
      <c r="S3385" s="16" t="str">
        <f>TEXT(Ecom[[#This Row],[Dates]],"YYYY")</f>
        <v>2026</v>
      </c>
      <c r="T3385" s="16"/>
    </row>
    <row r="3386" spans="1:20" x14ac:dyDescent="0.25">
      <c r="A3386" t="s">
        <v>13</v>
      </c>
      <c r="B3386" s="16">
        <v>46085</v>
      </c>
      <c r="C3386" t="s">
        <v>14</v>
      </c>
      <c r="D3386" t="s">
        <v>15</v>
      </c>
      <c r="E3386" t="s">
        <v>75</v>
      </c>
      <c r="F3386" t="s">
        <v>76</v>
      </c>
      <c r="G3386">
        <v>10035</v>
      </c>
      <c r="H3386" t="s">
        <v>57</v>
      </c>
      <c r="I3386" t="s">
        <v>35</v>
      </c>
      <c r="J3386" t="s">
        <v>36</v>
      </c>
      <c r="K3386" s="6">
        <v>1799.75</v>
      </c>
      <c r="L3386">
        <v>5</v>
      </c>
      <c r="M3386">
        <v>0</v>
      </c>
      <c r="N3386" s="6">
        <v>539.92499999999995</v>
      </c>
      <c r="O3386" t="str">
        <f t="shared" si="156"/>
        <v/>
      </c>
      <c r="P3386" s="6">
        <f t="shared" si="157"/>
        <v>799.78600000000006</v>
      </c>
      <c r="Q3386">
        <f t="shared" si="158"/>
        <v>787.7884560919282</v>
      </c>
      <c r="R3386" s="16" t="str">
        <f>TEXT(Ecom[[#This Row],[Dates]],"mmm")</f>
        <v>Mar</v>
      </c>
      <c r="S3386" s="16" t="str">
        <f>TEXT(Ecom[[#This Row],[Dates]],"YYYY")</f>
        <v>2026</v>
      </c>
      <c r="T3386" s="16"/>
    </row>
    <row r="3387" spans="1:20" x14ac:dyDescent="0.25">
      <c r="A3387" t="s">
        <v>28</v>
      </c>
      <c r="B3387" s="16">
        <v>45797</v>
      </c>
      <c r="C3387" t="s">
        <v>44</v>
      </c>
      <c r="D3387" t="s">
        <v>15</v>
      </c>
      <c r="E3387" t="s">
        <v>99</v>
      </c>
      <c r="F3387" t="s">
        <v>40</v>
      </c>
      <c r="G3387">
        <v>28205</v>
      </c>
      <c r="H3387" t="s">
        <v>18</v>
      </c>
      <c r="I3387" t="s">
        <v>26</v>
      </c>
      <c r="J3387" t="s">
        <v>32</v>
      </c>
      <c r="K3387" s="6">
        <v>580.67200000000003</v>
      </c>
      <c r="L3387">
        <v>4</v>
      </c>
      <c r="M3387">
        <v>0.2</v>
      </c>
      <c r="N3387" s="6">
        <v>65.325599999999994</v>
      </c>
      <c r="O3387" t="str">
        <f t="shared" si="156"/>
        <v/>
      </c>
      <c r="P3387" s="6">
        <f t="shared" si="157"/>
        <v>273.99733333333336</v>
      </c>
      <c r="Q3387">
        <f t="shared" si="158"/>
        <v>492.80699341553515</v>
      </c>
      <c r="R3387" s="16" t="str">
        <f>TEXT(Ecom[[#This Row],[Dates]],"mmm")</f>
        <v>May</v>
      </c>
      <c r="S3387" s="16" t="str">
        <f>TEXT(Ecom[[#This Row],[Dates]],"YYYY")</f>
        <v>2025</v>
      </c>
      <c r="T3387" s="16"/>
    </row>
    <row r="3388" spans="1:20" x14ac:dyDescent="0.25">
      <c r="A3388" t="s">
        <v>28</v>
      </c>
      <c r="B3388" s="16">
        <v>46251</v>
      </c>
      <c r="C3388" t="s">
        <v>44</v>
      </c>
      <c r="D3388" t="s">
        <v>15</v>
      </c>
      <c r="E3388" t="s">
        <v>99</v>
      </c>
      <c r="F3388" t="s">
        <v>40</v>
      </c>
      <c r="G3388">
        <v>28205</v>
      </c>
      <c r="H3388" t="s">
        <v>18</v>
      </c>
      <c r="I3388" t="s">
        <v>26</v>
      </c>
      <c r="J3388" t="s">
        <v>77</v>
      </c>
      <c r="K3388" s="6">
        <v>18.936</v>
      </c>
      <c r="L3388">
        <v>3</v>
      </c>
      <c r="M3388">
        <v>0.2</v>
      </c>
      <c r="N3388" s="6">
        <v>5.9175000000000004</v>
      </c>
      <c r="O3388" t="str">
        <f t="shared" si="156"/>
        <v/>
      </c>
      <c r="P3388" s="6">
        <f t="shared" si="157"/>
        <v>97.257999999999996</v>
      </c>
      <c r="Q3388">
        <f t="shared" si="158"/>
        <v>452.61509515767659</v>
      </c>
      <c r="R3388" s="16" t="str">
        <f>TEXT(Ecom[[#This Row],[Dates]],"mmm")</f>
        <v>Aug</v>
      </c>
      <c r="S3388" s="16" t="str">
        <f>TEXT(Ecom[[#This Row],[Dates]],"YYYY")</f>
        <v>2026</v>
      </c>
      <c r="T3388" s="16"/>
    </row>
    <row r="3389" spans="1:20" x14ac:dyDescent="0.25">
      <c r="A3389" t="s">
        <v>28</v>
      </c>
      <c r="B3389" s="16">
        <v>46093</v>
      </c>
      <c r="C3389" t="s">
        <v>44</v>
      </c>
      <c r="D3389" t="s">
        <v>15</v>
      </c>
      <c r="E3389" t="s">
        <v>99</v>
      </c>
      <c r="F3389" t="s">
        <v>40</v>
      </c>
      <c r="G3389">
        <v>28205</v>
      </c>
      <c r="H3389" t="s">
        <v>18</v>
      </c>
      <c r="I3389" t="s">
        <v>35</v>
      </c>
      <c r="J3389" t="s">
        <v>36</v>
      </c>
      <c r="K3389" s="6">
        <v>222.38399999999999</v>
      </c>
      <c r="L3389">
        <v>2</v>
      </c>
      <c r="M3389">
        <v>0.2</v>
      </c>
      <c r="N3389" s="6">
        <v>16.678799999999999</v>
      </c>
      <c r="O3389" t="str">
        <f t="shared" si="156"/>
        <v/>
      </c>
      <c r="P3389" s="6">
        <f t="shared" si="157"/>
        <v>142.53399999999999</v>
      </c>
      <c r="Q3389">
        <f t="shared" si="158"/>
        <v>40.841659669908054</v>
      </c>
      <c r="R3389" s="16" t="str">
        <f>TEXT(Ecom[[#This Row],[Dates]],"mmm")</f>
        <v>Mar</v>
      </c>
      <c r="S3389" s="16" t="str">
        <f>TEXT(Ecom[[#This Row],[Dates]],"YYYY")</f>
        <v>2026</v>
      </c>
      <c r="T3389" s="16"/>
    </row>
    <row r="3390" spans="1:20" x14ac:dyDescent="0.25">
      <c r="A3390" t="s">
        <v>28</v>
      </c>
      <c r="B3390" s="16">
        <v>45791</v>
      </c>
      <c r="C3390" t="s">
        <v>44</v>
      </c>
      <c r="D3390" t="s">
        <v>15</v>
      </c>
      <c r="E3390" t="s">
        <v>99</v>
      </c>
      <c r="F3390" t="s">
        <v>40</v>
      </c>
      <c r="G3390">
        <v>28205</v>
      </c>
      <c r="H3390" t="s">
        <v>18</v>
      </c>
      <c r="I3390" t="s">
        <v>26</v>
      </c>
      <c r="J3390" t="s">
        <v>37</v>
      </c>
      <c r="K3390" s="6">
        <v>50.454000000000001</v>
      </c>
      <c r="L3390">
        <v>6</v>
      </c>
      <c r="M3390">
        <v>0.7</v>
      </c>
      <c r="N3390" s="6">
        <v>-33.636000000000003</v>
      </c>
      <c r="O3390">
        <f t="shared" si="156"/>
        <v>-33.636000000000003</v>
      </c>
      <c r="P3390" s="6">
        <f t="shared" si="157"/>
        <v>70.688666666666677</v>
      </c>
      <c r="Q3390">
        <f t="shared" si="158"/>
        <v>46.245064732878781</v>
      </c>
      <c r="R3390" s="16" t="str">
        <f>TEXT(Ecom[[#This Row],[Dates]],"mmm")</f>
        <v>May</v>
      </c>
      <c r="S3390" s="16" t="str">
        <f>TEXT(Ecom[[#This Row],[Dates]],"YYYY")</f>
        <v>2025</v>
      </c>
      <c r="T3390" s="16"/>
    </row>
    <row r="3391" spans="1:20" x14ac:dyDescent="0.25">
      <c r="A3391" t="s">
        <v>28</v>
      </c>
      <c r="B3391" s="16">
        <v>45867</v>
      </c>
      <c r="C3391" t="s">
        <v>44</v>
      </c>
      <c r="D3391" t="s">
        <v>15</v>
      </c>
      <c r="E3391" t="s">
        <v>99</v>
      </c>
      <c r="F3391" t="s">
        <v>40</v>
      </c>
      <c r="G3391">
        <v>28205</v>
      </c>
      <c r="H3391" t="s">
        <v>18</v>
      </c>
      <c r="I3391" t="s">
        <v>19</v>
      </c>
      <c r="J3391" t="s">
        <v>31</v>
      </c>
      <c r="K3391" s="6">
        <v>154.76400000000001</v>
      </c>
      <c r="L3391">
        <v>3</v>
      </c>
      <c r="M3391">
        <v>0.4</v>
      </c>
      <c r="N3391" s="6">
        <v>-36.111600000000003</v>
      </c>
      <c r="O3391">
        <f t="shared" si="156"/>
        <v>-36.111600000000003</v>
      </c>
      <c r="P3391" s="6">
        <f t="shared" si="157"/>
        <v>417.59333333333331</v>
      </c>
      <c r="Q3391">
        <f t="shared" si="158"/>
        <v>390.69512205621214</v>
      </c>
      <c r="R3391" s="16" t="str">
        <f>TEXT(Ecom[[#This Row],[Dates]],"mmm")</f>
        <v>Jul</v>
      </c>
      <c r="S3391" s="16" t="str">
        <f>TEXT(Ecom[[#This Row],[Dates]],"YYYY")</f>
        <v>2025</v>
      </c>
      <c r="T3391" s="16"/>
    </row>
    <row r="3392" spans="1:20" x14ac:dyDescent="0.25">
      <c r="A3392" t="s">
        <v>13</v>
      </c>
      <c r="B3392" s="16">
        <v>46365</v>
      </c>
      <c r="C3392" t="s">
        <v>14</v>
      </c>
      <c r="D3392" t="s">
        <v>15</v>
      </c>
      <c r="E3392" t="s">
        <v>135</v>
      </c>
      <c r="F3392" t="s">
        <v>46</v>
      </c>
      <c r="G3392">
        <v>75081</v>
      </c>
      <c r="H3392" t="s">
        <v>47</v>
      </c>
      <c r="I3392" t="s">
        <v>26</v>
      </c>
      <c r="J3392" t="s">
        <v>41</v>
      </c>
      <c r="K3392" s="6">
        <v>6.8479999999999999</v>
      </c>
      <c r="L3392">
        <v>2</v>
      </c>
      <c r="M3392">
        <v>0.2</v>
      </c>
      <c r="N3392" s="6">
        <v>2.14</v>
      </c>
      <c r="O3392" t="str">
        <f t="shared" si="156"/>
        <v/>
      </c>
      <c r="P3392" s="6">
        <f t="shared" si="157"/>
        <v>439.06133333333327</v>
      </c>
      <c r="Q3392">
        <f t="shared" si="158"/>
        <v>410.74385381484001</v>
      </c>
      <c r="R3392" s="16" t="str">
        <f>TEXT(Ecom[[#This Row],[Dates]],"mmm")</f>
        <v>Dec</v>
      </c>
      <c r="S3392" s="16" t="str">
        <f>TEXT(Ecom[[#This Row],[Dates]],"YYYY")</f>
        <v>2026</v>
      </c>
      <c r="T3392" s="16"/>
    </row>
    <row r="3393" spans="1:20" x14ac:dyDescent="0.25">
      <c r="A3393" t="s">
        <v>28</v>
      </c>
      <c r="B3393" s="16">
        <v>45882</v>
      </c>
      <c r="C3393" t="s">
        <v>44</v>
      </c>
      <c r="D3393" t="s">
        <v>15</v>
      </c>
      <c r="E3393" t="s">
        <v>42</v>
      </c>
      <c r="F3393" t="s">
        <v>43</v>
      </c>
      <c r="G3393">
        <v>98103</v>
      </c>
      <c r="H3393" t="s">
        <v>25</v>
      </c>
      <c r="I3393" t="s">
        <v>35</v>
      </c>
      <c r="J3393" t="s">
        <v>36</v>
      </c>
      <c r="K3393" s="6">
        <v>1091.1679999999999</v>
      </c>
      <c r="L3393">
        <v>4</v>
      </c>
      <c r="M3393">
        <v>0.2</v>
      </c>
      <c r="N3393" s="6">
        <v>68.197999999999993</v>
      </c>
      <c r="O3393" t="str">
        <f t="shared" si="156"/>
        <v/>
      </c>
      <c r="P3393" s="6">
        <f t="shared" si="157"/>
        <v>439.08799999999997</v>
      </c>
      <c r="Q3393">
        <f t="shared" si="158"/>
        <v>479.1722638117929</v>
      </c>
      <c r="R3393" s="16" t="str">
        <f>TEXT(Ecom[[#This Row],[Dates]],"mmm")</f>
        <v>Aug</v>
      </c>
      <c r="S3393" s="16" t="str">
        <f>TEXT(Ecom[[#This Row],[Dates]],"YYYY")</f>
        <v>2025</v>
      </c>
      <c r="T3393" s="16"/>
    </row>
    <row r="3394" spans="1:20" x14ac:dyDescent="0.25">
      <c r="A3394" t="s">
        <v>28</v>
      </c>
      <c r="B3394" s="16">
        <v>45675</v>
      </c>
      <c r="C3394" t="s">
        <v>44</v>
      </c>
      <c r="D3394" t="s">
        <v>15</v>
      </c>
      <c r="E3394" t="s">
        <v>42</v>
      </c>
      <c r="F3394" t="s">
        <v>43</v>
      </c>
      <c r="G3394">
        <v>98103</v>
      </c>
      <c r="H3394" t="s">
        <v>25</v>
      </c>
      <c r="I3394" t="s">
        <v>35</v>
      </c>
      <c r="J3394" t="s">
        <v>36</v>
      </c>
      <c r="K3394" s="6">
        <v>219.16800000000001</v>
      </c>
      <c r="L3394">
        <v>2</v>
      </c>
      <c r="M3394">
        <v>0.2</v>
      </c>
      <c r="N3394" s="6">
        <v>-43.833599999999997</v>
      </c>
      <c r="O3394">
        <f t="shared" ref="O3394:O3457" si="159">IF(N3394&lt;0,N3394,"")</f>
        <v>-43.833599999999997</v>
      </c>
      <c r="P3394" s="6">
        <f t="shared" si="157"/>
        <v>88.709333333333333</v>
      </c>
      <c r="Q3394">
        <f t="shared" si="158"/>
        <v>281.35672874181682</v>
      </c>
      <c r="R3394" s="16" t="str">
        <f>TEXT(Ecom[[#This Row],[Dates]],"mmm")</f>
        <v>Jan</v>
      </c>
      <c r="S3394" s="16" t="str">
        <f>TEXT(Ecom[[#This Row],[Dates]],"YYYY")</f>
        <v>2025</v>
      </c>
      <c r="T3394" s="16"/>
    </row>
    <row r="3395" spans="1:20" x14ac:dyDescent="0.25">
      <c r="A3395" t="s">
        <v>62</v>
      </c>
      <c r="B3395" s="16">
        <v>46095</v>
      </c>
      <c r="C3395" t="s">
        <v>14</v>
      </c>
      <c r="D3395" t="s">
        <v>15</v>
      </c>
      <c r="E3395" t="s">
        <v>113</v>
      </c>
      <c r="F3395" t="s">
        <v>46</v>
      </c>
      <c r="G3395">
        <v>77506</v>
      </c>
      <c r="H3395" t="s">
        <v>47</v>
      </c>
      <c r="I3395" t="s">
        <v>26</v>
      </c>
      <c r="J3395" t="s">
        <v>37</v>
      </c>
      <c r="K3395" s="6">
        <v>6.9279999999999999</v>
      </c>
      <c r="L3395">
        <v>1</v>
      </c>
      <c r="M3395">
        <v>0.8</v>
      </c>
      <c r="N3395" s="6">
        <v>-11.0848</v>
      </c>
      <c r="O3395">
        <f t="shared" si="159"/>
        <v>-11.0848</v>
      </c>
      <c r="P3395" s="6">
        <f t="shared" ref="P3395:P3458" si="160">AVERAGE(K3395:K3397)</f>
        <v>163.62666666666667</v>
      </c>
      <c r="Q3395">
        <f t="shared" si="158"/>
        <v>298.7173140231165</v>
      </c>
      <c r="R3395" s="16" t="str">
        <f>TEXT(Ecom[[#This Row],[Dates]],"mmm")</f>
        <v>Mar</v>
      </c>
      <c r="S3395" s="16" t="str">
        <f>TEXT(Ecom[[#This Row],[Dates]],"YYYY")</f>
        <v>2026</v>
      </c>
      <c r="T3395" s="16"/>
    </row>
    <row r="3396" spans="1:20" x14ac:dyDescent="0.25">
      <c r="A3396" t="s">
        <v>168</v>
      </c>
      <c r="B3396" s="16">
        <v>46028</v>
      </c>
      <c r="C3396" t="s">
        <v>14</v>
      </c>
      <c r="D3396" t="s">
        <v>15</v>
      </c>
      <c r="E3396" t="s">
        <v>55</v>
      </c>
      <c r="F3396" t="s">
        <v>56</v>
      </c>
      <c r="G3396">
        <v>19143</v>
      </c>
      <c r="H3396" t="s">
        <v>57</v>
      </c>
      <c r="I3396" t="s">
        <v>26</v>
      </c>
      <c r="J3396" t="s">
        <v>41</v>
      </c>
      <c r="K3396" s="6">
        <v>40.031999999999996</v>
      </c>
      <c r="L3396">
        <v>6</v>
      </c>
      <c r="M3396">
        <v>0.2</v>
      </c>
      <c r="N3396" s="6">
        <v>15.012</v>
      </c>
      <c r="O3396" t="str">
        <f t="shared" si="159"/>
        <v/>
      </c>
      <c r="P3396" s="6">
        <f t="shared" si="160"/>
        <v>217.98066666666668</v>
      </c>
      <c r="Q3396">
        <f t="shared" si="158"/>
        <v>166.57024502059852</v>
      </c>
      <c r="R3396" s="16" t="str">
        <f>TEXT(Ecom[[#This Row],[Dates]],"mmm")</f>
        <v>Jan</v>
      </c>
      <c r="S3396" s="16" t="str">
        <f>TEXT(Ecom[[#This Row],[Dates]],"YYYY")</f>
        <v>2026</v>
      </c>
      <c r="T3396" s="16"/>
    </row>
    <row r="3397" spans="1:20" x14ac:dyDescent="0.25">
      <c r="A3397" t="s">
        <v>28</v>
      </c>
      <c r="B3397" s="16">
        <v>46137</v>
      </c>
      <c r="C3397" t="s">
        <v>44</v>
      </c>
      <c r="D3397" t="s">
        <v>15</v>
      </c>
      <c r="E3397" t="s">
        <v>330</v>
      </c>
      <c r="F3397" t="s">
        <v>74</v>
      </c>
      <c r="G3397">
        <v>46203</v>
      </c>
      <c r="H3397" t="s">
        <v>47</v>
      </c>
      <c r="I3397" t="s">
        <v>26</v>
      </c>
      <c r="J3397" t="s">
        <v>32</v>
      </c>
      <c r="K3397" s="6">
        <v>443.92</v>
      </c>
      <c r="L3397">
        <v>4</v>
      </c>
      <c r="M3397">
        <v>0</v>
      </c>
      <c r="N3397" s="6">
        <v>13.317600000000001</v>
      </c>
      <c r="O3397" t="str">
        <f t="shared" si="159"/>
        <v/>
      </c>
      <c r="P3397" s="6">
        <f t="shared" si="160"/>
        <v>213.27666666666667</v>
      </c>
      <c r="Q3397">
        <f t="shared" ref="Q3397:Q3460" si="161">SQRT(SUMXMY2(K3397:K3399,P3395:P3397)/3)</f>
        <v>196.61296781805169</v>
      </c>
      <c r="R3397" s="16" t="str">
        <f>TEXT(Ecom[[#This Row],[Dates]],"mmm")</f>
        <v>Apr</v>
      </c>
      <c r="S3397" s="16" t="str">
        <f>TEXT(Ecom[[#This Row],[Dates]],"YYYY")</f>
        <v>2026</v>
      </c>
      <c r="T3397" s="16"/>
    </row>
    <row r="3398" spans="1:20" x14ac:dyDescent="0.25">
      <c r="A3398" t="s">
        <v>28</v>
      </c>
      <c r="B3398" s="16">
        <v>45882</v>
      </c>
      <c r="C3398" t="s">
        <v>44</v>
      </c>
      <c r="D3398" t="s">
        <v>15</v>
      </c>
      <c r="E3398" t="s">
        <v>330</v>
      </c>
      <c r="F3398" t="s">
        <v>74</v>
      </c>
      <c r="G3398">
        <v>46203</v>
      </c>
      <c r="H3398" t="s">
        <v>47</v>
      </c>
      <c r="I3398" t="s">
        <v>26</v>
      </c>
      <c r="J3398" t="s">
        <v>37</v>
      </c>
      <c r="K3398" s="6">
        <v>169.99</v>
      </c>
      <c r="L3398">
        <v>1</v>
      </c>
      <c r="M3398">
        <v>0</v>
      </c>
      <c r="N3398" s="6">
        <v>78.195400000000006</v>
      </c>
      <c r="O3398" t="str">
        <f t="shared" si="159"/>
        <v/>
      </c>
      <c r="P3398" s="6">
        <f t="shared" si="160"/>
        <v>77.63333333333334</v>
      </c>
      <c r="Q3398">
        <f t="shared" si="161"/>
        <v>114.10157050628182</v>
      </c>
      <c r="R3398" s="16" t="str">
        <f>TEXT(Ecom[[#This Row],[Dates]],"mmm")</f>
        <v>Aug</v>
      </c>
      <c r="S3398" s="16" t="str">
        <f>TEXT(Ecom[[#This Row],[Dates]],"YYYY")</f>
        <v>2025</v>
      </c>
      <c r="T3398" s="16"/>
    </row>
    <row r="3399" spans="1:20" x14ac:dyDescent="0.25">
      <c r="A3399" t="s">
        <v>28</v>
      </c>
      <c r="B3399" s="16">
        <v>45851</v>
      </c>
      <c r="C3399" t="s">
        <v>44</v>
      </c>
      <c r="D3399" t="s">
        <v>15</v>
      </c>
      <c r="E3399" t="s">
        <v>330</v>
      </c>
      <c r="F3399" t="s">
        <v>74</v>
      </c>
      <c r="G3399">
        <v>46203</v>
      </c>
      <c r="H3399" t="s">
        <v>47</v>
      </c>
      <c r="I3399" t="s">
        <v>26</v>
      </c>
      <c r="J3399" t="s">
        <v>41</v>
      </c>
      <c r="K3399" s="6">
        <v>25.92</v>
      </c>
      <c r="L3399">
        <v>4</v>
      </c>
      <c r="M3399">
        <v>0</v>
      </c>
      <c r="N3399" s="6">
        <v>12.441599999999999</v>
      </c>
      <c r="O3399" t="str">
        <f t="shared" si="159"/>
        <v/>
      </c>
      <c r="P3399" s="6">
        <f t="shared" si="160"/>
        <v>230.67</v>
      </c>
      <c r="Q3399">
        <f t="shared" si="161"/>
        <v>255.27819203690245</v>
      </c>
      <c r="R3399" s="16" t="str">
        <f>TEXT(Ecom[[#This Row],[Dates]],"mmm")</f>
        <v>Jul</v>
      </c>
      <c r="S3399" s="16" t="str">
        <f>TEXT(Ecom[[#This Row],[Dates]],"YYYY")</f>
        <v>2025</v>
      </c>
      <c r="T3399" s="16"/>
    </row>
    <row r="3400" spans="1:20" x14ac:dyDescent="0.25">
      <c r="A3400" t="s">
        <v>28</v>
      </c>
      <c r="B3400" s="16">
        <v>45705</v>
      </c>
      <c r="C3400" t="s">
        <v>22</v>
      </c>
      <c r="D3400" t="s">
        <v>15</v>
      </c>
      <c r="E3400" t="s">
        <v>182</v>
      </c>
      <c r="F3400" t="s">
        <v>17</v>
      </c>
      <c r="G3400">
        <v>40475</v>
      </c>
      <c r="H3400" t="s">
        <v>18</v>
      </c>
      <c r="I3400" t="s">
        <v>35</v>
      </c>
      <c r="J3400" t="s">
        <v>36</v>
      </c>
      <c r="K3400" s="6">
        <v>36.99</v>
      </c>
      <c r="L3400">
        <v>1</v>
      </c>
      <c r="M3400">
        <v>0</v>
      </c>
      <c r="N3400" s="6">
        <v>9.9872999999999994</v>
      </c>
      <c r="O3400" t="str">
        <f t="shared" si="159"/>
        <v/>
      </c>
      <c r="P3400" s="6">
        <f t="shared" si="160"/>
        <v>286.68</v>
      </c>
      <c r="Q3400">
        <f t="shared" si="161"/>
        <v>237.34447423133358</v>
      </c>
      <c r="R3400" s="16" t="str">
        <f>TEXT(Ecom[[#This Row],[Dates]],"mmm")</f>
        <v>Feb</v>
      </c>
      <c r="S3400" s="16" t="str">
        <f>TEXT(Ecom[[#This Row],[Dates]],"YYYY")</f>
        <v>2025</v>
      </c>
      <c r="T3400" s="16"/>
    </row>
    <row r="3401" spans="1:20" x14ac:dyDescent="0.25">
      <c r="A3401" t="s">
        <v>28</v>
      </c>
      <c r="B3401" s="16">
        <v>45721</v>
      </c>
      <c r="C3401" t="s">
        <v>22</v>
      </c>
      <c r="D3401" t="s">
        <v>15</v>
      </c>
      <c r="E3401" t="s">
        <v>182</v>
      </c>
      <c r="F3401" t="s">
        <v>17</v>
      </c>
      <c r="G3401">
        <v>40475</v>
      </c>
      <c r="H3401" t="s">
        <v>18</v>
      </c>
      <c r="I3401" t="s">
        <v>26</v>
      </c>
      <c r="J3401" t="s">
        <v>41</v>
      </c>
      <c r="K3401" s="6">
        <v>629.1</v>
      </c>
      <c r="L3401">
        <v>6</v>
      </c>
      <c r="M3401">
        <v>0</v>
      </c>
      <c r="N3401" s="6">
        <v>301.96800000000002</v>
      </c>
      <c r="O3401" t="str">
        <f t="shared" si="159"/>
        <v/>
      </c>
      <c r="P3401" s="6">
        <f t="shared" si="160"/>
        <v>276.17</v>
      </c>
      <c r="Q3401">
        <f t="shared" si="161"/>
        <v>283.21324233399355</v>
      </c>
      <c r="R3401" s="16" t="str">
        <f>TEXT(Ecom[[#This Row],[Dates]],"mmm")</f>
        <v>Mar</v>
      </c>
      <c r="S3401" s="16" t="str">
        <f>TEXT(Ecom[[#This Row],[Dates]],"YYYY")</f>
        <v>2025</v>
      </c>
      <c r="T3401" s="16"/>
    </row>
    <row r="3402" spans="1:20" x14ac:dyDescent="0.25">
      <c r="A3402" t="s">
        <v>28</v>
      </c>
      <c r="B3402" s="16">
        <v>45937</v>
      </c>
      <c r="C3402" t="s">
        <v>22</v>
      </c>
      <c r="D3402" t="s">
        <v>15</v>
      </c>
      <c r="E3402" t="s">
        <v>182</v>
      </c>
      <c r="F3402" t="s">
        <v>17</v>
      </c>
      <c r="G3402">
        <v>40475</v>
      </c>
      <c r="H3402" t="s">
        <v>18</v>
      </c>
      <c r="I3402" t="s">
        <v>26</v>
      </c>
      <c r="J3402" t="s">
        <v>32</v>
      </c>
      <c r="K3402" s="6">
        <v>193.95</v>
      </c>
      <c r="L3402">
        <v>3</v>
      </c>
      <c r="M3402">
        <v>0</v>
      </c>
      <c r="N3402" s="6">
        <v>9.6974999999999998</v>
      </c>
      <c r="O3402" t="str">
        <f t="shared" si="159"/>
        <v/>
      </c>
      <c r="P3402" s="6">
        <f t="shared" si="160"/>
        <v>73.899333333333331</v>
      </c>
      <c r="Q3402">
        <f t="shared" si="161"/>
        <v>167.87543668689241</v>
      </c>
      <c r="R3402" s="16" t="str">
        <f>TEXT(Ecom[[#This Row],[Dates]],"mmm")</f>
        <v>Oct</v>
      </c>
      <c r="S3402" s="16" t="str">
        <f>TEXT(Ecom[[#This Row],[Dates]],"YYYY")</f>
        <v>2025</v>
      </c>
      <c r="T3402" s="16"/>
    </row>
    <row r="3403" spans="1:20" x14ac:dyDescent="0.25">
      <c r="A3403" t="s">
        <v>28</v>
      </c>
      <c r="B3403" s="16">
        <v>46037</v>
      </c>
      <c r="C3403" t="s">
        <v>22</v>
      </c>
      <c r="D3403" t="s">
        <v>15</v>
      </c>
      <c r="E3403" t="s">
        <v>182</v>
      </c>
      <c r="F3403" t="s">
        <v>17</v>
      </c>
      <c r="G3403">
        <v>40475</v>
      </c>
      <c r="H3403" t="s">
        <v>18</v>
      </c>
      <c r="I3403" t="s">
        <v>26</v>
      </c>
      <c r="J3403" t="s">
        <v>34</v>
      </c>
      <c r="K3403" s="6">
        <v>5.46</v>
      </c>
      <c r="L3403">
        <v>3</v>
      </c>
      <c r="M3403">
        <v>0</v>
      </c>
      <c r="N3403" s="6">
        <v>1.4742</v>
      </c>
      <c r="O3403" t="str">
        <f t="shared" si="159"/>
        <v/>
      </c>
      <c r="P3403" s="6">
        <f t="shared" si="160"/>
        <v>31.057333333333336</v>
      </c>
      <c r="Q3403">
        <f t="shared" si="161"/>
        <v>160.34203192573705</v>
      </c>
      <c r="R3403" s="16" t="str">
        <f>TEXT(Ecom[[#This Row],[Dates]],"mmm")</f>
        <v>Jan</v>
      </c>
      <c r="S3403" s="16" t="str">
        <f>TEXT(Ecom[[#This Row],[Dates]],"YYYY")</f>
        <v>2026</v>
      </c>
      <c r="T3403" s="16"/>
    </row>
    <row r="3404" spans="1:20" x14ac:dyDescent="0.25">
      <c r="A3404" t="s">
        <v>62</v>
      </c>
      <c r="B3404" s="16">
        <v>45942</v>
      </c>
      <c r="C3404" t="s">
        <v>22</v>
      </c>
      <c r="D3404" t="s">
        <v>15</v>
      </c>
      <c r="E3404" t="s">
        <v>451</v>
      </c>
      <c r="F3404" t="s">
        <v>65</v>
      </c>
      <c r="G3404">
        <v>60477</v>
      </c>
      <c r="H3404" t="s">
        <v>47</v>
      </c>
      <c r="I3404" t="s">
        <v>19</v>
      </c>
      <c r="J3404" t="s">
        <v>33</v>
      </c>
      <c r="K3404" s="6">
        <v>22.288</v>
      </c>
      <c r="L3404">
        <v>7</v>
      </c>
      <c r="M3404">
        <v>0.6</v>
      </c>
      <c r="N3404" s="6">
        <v>-8.9152000000000005</v>
      </c>
      <c r="O3404">
        <f t="shared" si="159"/>
        <v>-8.9152000000000005</v>
      </c>
      <c r="P3404" s="6">
        <f t="shared" si="160"/>
        <v>55.197333333333326</v>
      </c>
      <c r="Q3404">
        <f t="shared" si="161"/>
        <v>38.119552609010391</v>
      </c>
      <c r="R3404" s="16" t="str">
        <f>TEXT(Ecom[[#This Row],[Dates]],"mmm")</f>
        <v>Oct</v>
      </c>
      <c r="S3404" s="16" t="str">
        <f>TEXT(Ecom[[#This Row],[Dates]],"YYYY")</f>
        <v>2025</v>
      </c>
      <c r="T3404" s="16"/>
    </row>
    <row r="3405" spans="1:20" x14ac:dyDescent="0.25">
      <c r="A3405" t="s">
        <v>28</v>
      </c>
      <c r="B3405" s="16">
        <v>46210</v>
      </c>
      <c r="C3405" t="s">
        <v>14</v>
      </c>
      <c r="D3405" t="s">
        <v>15</v>
      </c>
      <c r="E3405" t="s">
        <v>61</v>
      </c>
      <c r="F3405" t="s">
        <v>46</v>
      </c>
      <c r="G3405">
        <v>77095</v>
      </c>
      <c r="H3405" t="s">
        <v>47</v>
      </c>
      <c r="I3405" t="s">
        <v>19</v>
      </c>
      <c r="J3405" t="s">
        <v>33</v>
      </c>
      <c r="K3405" s="6">
        <v>65.424000000000007</v>
      </c>
      <c r="L3405">
        <v>4</v>
      </c>
      <c r="M3405">
        <v>0.6</v>
      </c>
      <c r="N3405" s="6">
        <v>-52.339199999999998</v>
      </c>
      <c r="O3405">
        <f t="shared" si="159"/>
        <v>-52.339199999999998</v>
      </c>
      <c r="P3405" s="6">
        <f t="shared" si="160"/>
        <v>141.55866666666668</v>
      </c>
      <c r="Q3405">
        <f t="shared" si="161"/>
        <v>84.149350012674233</v>
      </c>
      <c r="R3405" s="16" t="str">
        <f>TEXT(Ecom[[#This Row],[Dates]],"mmm")</f>
        <v>Jul</v>
      </c>
      <c r="S3405" s="16" t="str">
        <f>TEXT(Ecom[[#This Row],[Dates]],"YYYY")</f>
        <v>2026</v>
      </c>
      <c r="T3405" s="16"/>
    </row>
    <row r="3406" spans="1:20" x14ac:dyDescent="0.25">
      <c r="A3406" t="s">
        <v>168</v>
      </c>
      <c r="B3406" s="16">
        <v>46203</v>
      </c>
      <c r="C3406" t="s">
        <v>14</v>
      </c>
      <c r="D3406" t="s">
        <v>15</v>
      </c>
      <c r="E3406" t="s">
        <v>23</v>
      </c>
      <c r="F3406" t="s">
        <v>24</v>
      </c>
      <c r="G3406">
        <v>90004</v>
      </c>
      <c r="H3406" t="s">
        <v>25</v>
      </c>
      <c r="I3406" t="s">
        <v>26</v>
      </c>
      <c r="J3406" t="s">
        <v>32</v>
      </c>
      <c r="K3406" s="6">
        <v>77.88</v>
      </c>
      <c r="L3406">
        <v>2</v>
      </c>
      <c r="M3406">
        <v>0</v>
      </c>
      <c r="N3406" s="6">
        <v>3.8940000000000001</v>
      </c>
      <c r="O3406" t="str">
        <f t="shared" si="159"/>
        <v/>
      </c>
      <c r="P3406" s="6">
        <f t="shared" si="160"/>
        <v>213.54133333333334</v>
      </c>
      <c r="Q3406">
        <f t="shared" si="161"/>
        <v>90.670228273182985</v>
      </c>
      <c r="R3406" s="16" t="str">
        <f>TEXT(Ecom[[#This Row],[Dates]],"mmm")</f>
        <v>Jun</v>
      </c>
      <c r="S3406" s="16" t="str">
        <f>TEXT(Ecom[[#This Row],[Dates]],"YYYY")</f>
        <v>2026</v>
      </c>
      <c r="T3406" s="16"/>
    </row>
    <row r="3407" spans="1:20" x14ac:dyDescent="0.25">
      <c r="A3407" t="s">
        <v>28</v>
      </c>
      <c r="B3407" s="16">
        <v>46096</v>
      </c>
      <c r="C3407" t="s">
        <v>44</v>
      </c>
      <c r="D3407" t="s">
        <v>15</v>
      </c>
      <c r="E3407" t="s">
        <v>103</v>
      </c>
      <c r="F3407" t="s">
        <v>104</v>
      </c>
      <c r="G3407">
        <v>43229</v>
      </c>
      <c r="H3407" t="s">
        <v>57</v>
      </c>
      <c r="I3407" t="s">
        <v>19</v>
      </c>
      <c r="J3407" t="s">
        <v>21</v>
      </c>
      <c r="K3407" s="6">
        <v>281.37200000000001</v>
      </c>
      <c r="L3407">
        <v>2</v>
      </c>
      <c r="M3407">
        <v>0.3</v>
      </c>
      <c r="N3407" s="6">
        <v>-12.0588</v>
      </c>
      <c r="O3407">
        <f t="shared" si="159"/>
        <v>-12.0588</v>
      </c>
      <c r="P3407" s="6">
        <f t="shared" si="160"/>
        <v>190.07733333333337</v>
      </c>
      <c r="Q3407">
        <f t="shared" si="161"/>
        <v>138.42884112464105</v>
      </c>
      <c r="R3407" s="16" t="str">
        <f>TEXT(Ecom[[#This Row],[Dates]],"mmm")</f>
        <v>Mar</v>
      </c>
      <c r="S3407" s="16" t="str">
        <f>TEXT(Ecom[[#This Row],[Dates]],"YYYY")</f>
        <v>2026</v>
      </c>
      <c r="T3407" s="16"/>
    </row>
    <row r="3408" spans="1:20" x14ac:dyDescent="0.25">
      <c r="A3408" t="s">
        <v>28</v>
      </c>
      <c r="B3408" s="16">
        <v>46370</v>
      </c>
      <c r="C3408" t="s">
        <v>44</v>
      </c>
      <c r="D3408" t="s">
        <v>15</v>
      </c>
      <c r="E3408" t="s">
        <v>103</v>
      </c>
      <c r="F3408" t="s">
        <v>104</v>
      </c>
      <c r="G3408">
        <v>43229</v>
      </c>
      <c r="H3408" t="s">
        <v>57</v>
      </c>
      <c r="I3408" t="s">
        <v>19</v>
      </c>
      <c r="J3408" t="s">
        <v>21</v>
      </c>
      <c r="K3408" s="6">
        <v>281.37200000000001</v>
      </c>
      <c r="L3408">
        <v>2</v>
      </c>
      <c r="M3408">
        <v>0.3</v>
      </c>
      <c r="N3408" s="6">
        <v>-12.0588</v>
      </c>
      <c r="O3408">
        <f t="shared" si="159"/>
        <v>-12.0588</v>
      </c>
      <c r="P3408" s="6">
        <f t="shared" si="160"/>
        <v>103.73200000000001</v>
      </c>
      <c r="Q3408">
        <f t="shared" si="161"/>
        <v>121.88132589197245</v>
      </c>
      <c r="R3408" s="16" t="str">
        <f>TEXT(Ecom[[#This Row],[Dates]],"mmm")</f>
        <v>Dec</v>
      </c>
      <c r="S3408" s="16" t="str">
        <f>TEXT(Ecom[[#This Row],[Dates]],"YYYY")</f>
        <v>2026</v>
      </c>
      <c r="T3408" s="16"/>
    </row>
    <row r="3409" spans="1:20" x14ac:dyDescent="0.25">
      <c r="A3409" t="s">
        <v>28</v>
      </c>
      <c r="B3409" s="16">
        <v>46118</v>
      </c>
      <c r="C3409" t="s">
        <v>44</v>
      </c>
      <c r="D3409" t="s">
        <v>15</v>
      </c>
      <c r="E3409" t="s">
        <v>103</v>
      </c>
      <c r="F3409" t="s">
        <v>104</v>
      </c>
      <c r="G3409">
        <v>43229</v>
      </c>
      <c r="H3409" t="s">
        <v>57</v>
      </c>
      <c r="I3409" t="s">
        <v>26</v>
      </c>
      <c r="J3409" t="s">
        <v>37</v>
      </c>
      <c r="K3409" s="6">
        <v>7.4880000000000004</v>
      </c>
      <c r="L3409">
        <v>8</v>
      </c>
      <c r="M3409">
        <v>0.7</v>
      </c>
      <c r="N3409" s="6">
        <v>-5.2416</v>
      </c>
      <c r="O3409">
        <f t="shared" si="159"/>
        <v>-5.2416</v>
      </c>
      <c r="P3409" s="6">
        <f t="shared" si="160"/>
        <v>13.397333333333334</v>
      </c>
      <c r="Q3409">
        <f t="shared" si="161"/>
        <v>115.43158193428633</v>
      </c>
      <c r="R3409" s="16" t="str">
        <f>TEXT(Ecom[[#This Row],[Dates]],"mmm")</f>
        <v>Apr</v>
      </c>
      <c r="S3409" s="16" t="str">
        <f>TEXT(Ecom[[#This Row],[Dates]],"YYYY")</f>
        <v>2026</v>
      </c>
      <c r="T3409" s="16"/>
    </row>
    <row r="3410" spans="1:20" x14ac:dyDescent="0.25">
      <c r="A3410" t="s">
        <v>28</v>
      </c>
      <c r="B3410" s="16">
        <v>46384</v>
      </c>
      <c r="C3410" t="s">
        <v>44</v>
      </c>
      <c r="D3410" t="s">
        <v>15</v>
      </c>
      <c r="E3410" t="s">
        <v>103</v>
      </c>
      <c r="F3410" t="s">
        <v>104</v>
      </c>
      <c r="G3410">
        <v>43229</v>
      </c>
      <c r="H3410" t="s">
        <v>57</v>
      </c>
      <c r="I3410" t="s">
        <v>19</v>
      </c>
      <c r="J3410" t="s">
        <v>33</v>
      </c>
      <c r="K3410" s="6">
        <v>22.335999999999999</v>
      </c>
      <c r="L3410">
        <v>4</v>
      </c>
      <c r="M3410">
        <v>0.2</v>
      </c>
      <c r="N3410" s="6">
        <v>7.8175999999999997</v>
      </c>
      <c r="O3410" t="str">
        <f t="shared" si="159"/>
        <v/>
      </c>
      <c r="P3410" s="6">
        <f t="shared" si="160"/>
        <v>32.831333333333333</v>
      </c>
      <c r="Q3410">
        <f t="shared" si="161"/>
        <v>50.730527906080681</v>
      </c>
      <c r="R3410" s="16" t="str">
        <f>TEXT(Ecom[[#This Row],[Dates]],"mmm")</f>
        <v>Dec</v>
      </c>
      <c r="S3410" s="16" t="str">
        <f>TEXT(Ecom[[#This Row],[Dates]],"YYYY")</f>
        <v>2026</v>
      </c>
      <c r="T3410" s="16"/>
    </row>
    <row r="3411" spans="1:20" x14ac:dyDescent="0.25">
      <c r="A3411" t="s">
        <v>28</v>
      </c>
      <c r="B3411" s="16">
        <v>46275</v>
      </c>
      <c r="C3411" t="s">
        <v>14</v>
      </c>
      <c r="D3411" t="s">
        <v>15</v>
      </c>
      <c r="E3411" t="s">
        <v>103</v>
      </c>
      <c r="F3411" t="s">
        <v>104</v>
      </c>
      <c r="G3411">
        <v>43229</v>
      </c>
      <c r="H3411" t="s">
        <v>57</v>
      </c>
      <c r="I3411" t="s">
        <v>26</v>
      </c>
      <c r="J3411" t="s">
        <v>41</v>
      </c>
      <c r="K3411" s="6">
        <v>10.368</v>
      </c>
      <c r="L3411">
        <v>2</v>
      </c>
      <c r="M3411">
        <v>0.2</v>
      </c>
      <c r="N3411" s="6">
        <v>3.6288</v>
      </c>
      <c r="O3411" t="str">
        <f t="shared" si="159"/>
        <v/>
      </c>
      <c r="P3411" s="6">
        <f t="shared" si="160"/>
        <v>116.04733333333333</v>
      </c>
      <c r="Q3411">
        <f t="shared" si="161"/>
        <v>92.035671671368817</v>
      </c>
      <c r="R3411" s="16" t="str">
        <f>TEXT(Ecom[[#This Row],[Dates]],"mmm")</f>
        <v>Sep</v>
      </c>
      <c r="S3411" s="16" t="str">
        <f>TEXT(Ecom[[#This Row],[Dates]],"YYYY")</f>
        <v>2026</v>
      </c>
      <c r="T3411" s="16"/>
    </row>
    <row r="3412" spans="1:20" x14ac:dyDescent="0.25">
      <c r="A3412" t="s">
        <v>28</v>
      </c>
      <c r="B3412" s="16">
        <v>46374</v>
      </c>
      <c r="C3412" t="s">
        <v>22</v>
      </c>
      <c r="D3412" t="s">
        <v>15</v>
      </c>
      <c r="E3412" t="s">
        <v>52</v>
      </c>
      <c r="F3412" t="s">
        <v>24</v>
      </c>
      <c r="G3412">
        <v>94122</v>
      </c>
      <c r="H3412" t="s">
        <v>25</v>
      </c>
      <c r="I3412" t="s">
        <v>26</v>
      </c>
      <c r="J3412" t="s">
        <v>41</v>
      </c>
      <c r="K3412" s="6">
        <v>65.790000000000006</v>
      </c>
      <c r="L3412">
        <v>9</v>
      </c>
      <c r="M3412">
        <v>0</v>
      </c>
      <c r="N3412" s="6">
        <v>30.263400000000001</v>
      </c>
      <c r="O3412" t="str">
        <f t="shared" si="159"/>
        <v/>
      </c>
      <c r="P3412" s="6">
        <f t="shared" si="160"/>
        <v>116.51133333333333</v>
      </c>
      <c r="Q3412">
        <f t="shared" si="161"/>
        <v>110.11412194426087</v>
      </c>
      <c r="R3412" s="16" t="str">
        <f>TEXT(Ecom[[#This Row],[Dates]],"mmm")</f>
        <v>Dec</v>
      </c>
      <c r="S3412" s="16" t="str">
        <f>TEXT(Ecom[[#This Row],[Dates]],"YYYY")</f>
        <v>2026</v>
      </c>
      <c r="T3412" s="16"/>
    </row>
    <row r="3413" spans="1:20" x14ac:dyDescent="0.25">
      <c r="A3413" t="s">
        <v>28</v>
      </c>
      <c r="B3413" s="16">
        <v>45923</v>
      </c>
      <c r="C3413" t="s">
        <v>22</v>
      </c>
      <c r="D3413" t="s">
        <v>15</v>
      </c>
      <c r="E3413" t="s">
        <v>52</v>
      </c>
      <c r="F3413" t="s">
        <v>24</v>
      </c>
      <c r="G3413">
        <v>94122</v>
      </c>
      <c r="H3413" t="s">
        <v>25</v>
      </c>
      <c r="I3413" t="s">
        <v>26</v>
      </c>
      <c r="J3413" t="s">
        <v>37</v>
      </c>
      <c r="K3413" s="6">
        <v>271.98399999999998</v>
      </c>
      <c r="L3413">
        <v>2</v>
      </c>
      <c r="M3413">
        <v>0.2</v>
      </c>
      <c r="N3413" s="6">
        <v>88.394800000000004</v>
      </c>
      <c r="O3413" t="str">
        <f t="shared" si="159"/>
        <v/>
      </c>
      <c r="P3413" s="6">
        <f t="shared" si="160"/>
        <v>120.42133333333332</v>
      </c>
      <c r="Q3413">
        <f t="shared" si="161"/>
        <v>111.24988426660646</v>
      </c>
      <c r="R3413" s="16" t="str">
        <f>TEXT(Ecom[[#This Row],[Dates]],"mmm")</f>
        <v>Sep</v>
      </c>
      <c r="S3413" s="16" t="str">
        <f>TEXT(Ecom[[#This Row],[Dates]],"YYYY")</f>
        <v>2025</v>
      </c>
      <c r="T3413" s="16"/>
    </row>
    <row r="3414" spans="1:20" x14ac:dyDescent="0.25">
      <c r="A3414" t="s">
        <v>28</v>
      </c>
      <c r="B3414" s="16">
        <v>45768</v>
      </c>
      <c r="C3414" t="s">
        <v>22</v>
      </c>
      <c r="D3414" t="s">
        <v>15</v>
      </c>
      <c r="E3414" t="s">
        <v>52</v>
      </c>
      <c r="F3414" t="s">
        <v>24</v>
      </c>
      <c r="G3414">
        <v>94122</v>
      </c>
      <c r="H3414" t="s">
        <v>25</v>
      </c>
      <c r="I3414" t="s">
        <v>26</v>
      </c>
      <c r="J3414" t="s">
        <v>34</v>
      </c>
      <c r="K3414" s="6">
        <v>11.76</v>
      </c>
      <c r="L3414">
        <v>4</v>
      </c>
      <c r="M3414">
        <v>0</v>
      </c>
      <c r="N3414" s="6">
        <v>3.1751999999999998</v>
      </c>
      <c r="O3414" t="str">
        <f t="shared" si="159"/>
        <v/>
      </c>
      <c r="P3414" s="6">
        <f t="shared" si="160"/>
        <v>45.973333333333336</v>
      </c>
      <c r="Q3414">
        <f t="shared" si="161"/>
        <v>65.371954608481246</v>
      </c>
      <c r="R3414" s="16" t="str">
        <f>TEXT(Ecom[[#This Row],[Dates]],"mmm")</f>
        <v>Apr</v>
      </c>
      <c r="S3414" s="16" t="str">
        <f>TEXT(Ecom[[#This Row],[Dates]],"YYYY")</f>
        <v>2025</v>
      </c>
      <c r="T3414" s="16"/>
    </row>
    <row r="3415" spans="1:20" x14ac:dyDescent="0.25">
      <c r="A3415" t="s">
        <v>28</v>
      </c>
      <c r="B3415" s="16">
        <v>46165</v>
      </c>
      <c r="C3415" t="s">
        <v>22</v>
      </c>
      <c r="D3415" t="s">
        <v>15</v>
      </c>
      <c r="E3415" t="s">
        <v>52</v>
      </c>
      <c r="F3415" t="s">
        <v>24</v>
      </c>
      <c r="G3415">
        <v>94122</v>
      </c>
      <c r="H3415" t="s">
        <v>25</v>
      </c>
      <c r="I3415" t="s">
        <v>26</v>
      </c>
      <c r="J3415" t="s">
        <v>41</v>
      </c>
      <c r="K3415" s="6">
        <v>77.52</v>
      </c>
      <c r="L3415">
        <v>2</v>
      </c>
      <c r="M3415">
        <v>0</v>
      </c>
      <c r="N3415" s="6">
        <v>37.9848</v>
      </c>
      <c r="O3415" t="str">
        <f t="shared" si="159"/>
        <v/>
      </c>
      <c r="P3415" s="6">
        <f t="shared" si="160"/>
        <v>42.656666666666666</v>
      </c>
      <c r="Q3415">
        <f t="shared" si="161"/>
        <v>34.234902709888857</v>
      </c>
      <c r="R3415" s="16" t="str">
        <f>TEXT(Ecom[[#This Row],[Dates]],"mmm")</f>
        <v>May</v>
      </c>
      <c r="S3415" s="16" t="str">
        <f>TEXT(Ecom[[#This Row],[Dates]],"YYYY")</f>
        <v>2026</v>
      </c>
      <c r="T3415" s="16"/>
    </row>
    <row r="3416" spans="1:20" x14ac:dyDescent="0.25">
      <c r="A3416" t="s">
        <v>28</v>
      </c>
      <c r="B3416" s="16">
        <v>45737</v>
      </c>
      <c r="C3416" t="s">
        <v>22</v>
      </c>
      <c r="D3416" t="s">
        <v>15</v>
      </c>
      <c r="E3416" t="s">
        <v>52</v>
      </c>
      <c r="F3416" t="s">
        <v>24</v>
      </c>
      <c r="G3416">
        <v>94122</v>
      </c>
      <c r="H3416" t="s">
        <v>25</v>
      </c>
      <c r="I3416" t="s">
        <v>26</v>
      </c>
      <c r="J3416" t="s">
        <v>37</v>
      </c>
      <c r="K3416" s="6">
        <v>48.64</v>
      </c>
      <c r="L3416">
        <v>2</v>
      </c>
      <c r="M3416">
        <v>0.2</v>
      </c>
      <c r="N3416" s="6">
        <v>15.808</v>
      </c>
      <c r="O3416" t="str">
        <f t="shared" si="159"/>
        <v/>
      </c>
      <c r="P3416" s="6">
        <f t="shared" si="160"/>
        <v>19.57</v>
      </c>
      <c r="Q3416">
        <f t="shared" si="161"/>
        <v>24.518546645950071</v>
      </c>
      <c r="R3416" s="16" t="str">
        <f>TEXT(Ecom[[#This Row],[Dates]],"mmm")</f>
        <v>Mar</v>
      </c>
      <c r="S3416" s="16" t="str">
        <f>TEXT(Ecom[[#This Row],[Dates]],"YYYY")</f>
        <v>2025</v>
      </c>
      <c r="T3416" s="16"/>
    </row>
    <row r="3417" spans="1:20" x14ac:dyDescent="0.25">
      <c r="A3417" t="s">
        <v>168</v>
      </c>
      <c r="B3417" s="16">
        <v>45959</v>
      </c>
      <c r="C3417" t="s">
        <v>14</v>
      </c>
      <c r="D3417" t="s">
        <v>15</v>
      </c>
      <c r="E3417" t="s">
        <v>48</v>
      </c>
      <c r="F3417" t="s">
        <v>49</v>
      </c>
      <c r="G3417">
        <v>53711</v>
      </c>
      <c r="H3417" t="s">
        <v>47</v>
      </c>
      <c r="I3417" t="s">
        <v>26</v>
      </c>
      <c r="J3417" t="s">
        <v>77</v>
      </c>
      <c r="K3417" s="6">
        <v>1.81</v>
      </c>
      <c r="L3417">
        <v>1</v>
      </c>
      <c r="M3417">
        <v>0</v>
      </c>
      <c r="N3417" s="6">
        <v>0.65159999999999996</v>
      </c>
      <c r="O3417" t="str">
        <f t="shared" si="159"/>
        <v/>
      </c>
      <c r="P3417" s="6">
        <f t="shared" si="160"/>
        <v>17.876666666666669</v>
      </c>
      <c r="Q3417">
        <f t="shared" si="161"/>
        <v>28.612350997945441</v>
      </c>
      <c r="R3417" s="16" t="str">
        <f>TEXT(Ecom[[#This Row],[Dates]],"mmm")</f>
        <v>Oct</v>
      </c>
      <c r="S3417" s="16" t="str">
        <f>TEXT(Ecom[[#This Row],[Dates]],"YYYY")</f>
        <v>2025</v>
      </c>
      <c r="T3417" s="16"/>
    </row>
    <row r="3418" spans="1:20" x14ac:dyDescent="0.25">
      <c r="A3418" t="s">
        <v>168</v>
      </c>
      <c r="B3418" s="16">
        <v>45833</v>
      </c>
      <c r="C3418" t="s">
        <v>14</v>
      </c>
      <c r="D3418" t="s">
        <v>15</v>
      </c>
      <c r="E3418" t="s">
        <v>48</v>
      </c>
      <c r="F3418" t="s">
        <v>49</v>
      </c>
      <c r="G3418">
        <v>53711</v>
      </c>
      <c r="H3418" t="s">
        <v>47</v>
      </c>
      <c r="I3418" t="s">
        <v>26</v>
      </c>
      <c r="J3418" t="s">
        <v>37</v>
      </c>
      <c r="K3418" s="6">
        <v>8.26</v>
      </c>
      <c r="L3418">
        <v>2</v>
      </c>
      <c r="M3418">
        <v>0</v>
      </c>
      <c r="N3418" s="6">
        <v>3.8822000000000001</v>
      </c>
      <c r="O3418" t="str">
        <f t="shared" si="159"/>
        <v/>
      </c>
      <c r="P3418" s="6">
        <f t="shared" si="160"/>
        <v>19.22</v>
      </c>
      <c r="Q3418">
        <f t="shared" si="161"/>
        <v>17.949689979784342</v>
      </c>
      <c r="R3418" s="16" t="str">
        <f>TEXT(Ecom[[#This Row],[Dates]],"mmm")</f>
        <v>Jun</v>
      </c>
      <c r="S3418" s="16" t="str">
        <f>TEXT(Ecom[[#This Row],[Dates]],"YYYY")</f>
        <v>2025</v>
      </c>
      <c r="T3418" s="16"/>
    </row>
    <row r="3419" spans="1:20" x14ac:dyDescent="0.25">
      <c r="A3419" t="s">
        <v>28</v>
      </c>
      <c r="B3419" s="16">
        <v>46099</v>
      </c>
      <c r="C3419" t="s">
        <v>44</v>
      </c>
      <c r="D3419" t="s">
        <v>15</v>
      </c>
      <c r="E3419" t="s">
        <v>97</v>
      </c>
      <c r="F3419" t="s">
        <v>98</v>
      </c>
      <c r="G3419">
        <v>80013</v>
      </c>
      <c r="H3419" t="s">
        <v>25</v>
      </c>
      <c r="I3419" t="s">
        <v>26</v>
      </c>
      <c r="J3419" t="s">
        <v>38</v>
      </c>
      <c r="K3419" s="6">
        <v>43.56</v>
      </c>
      <c r="L3419">
        <v>5</v>
      </c>
      <c r="M3419">
        <v>0.2</v>
      </c>
      <c r="N3419" s="6">
        <v>3.2669999999999999</v>
      </c>
      <c r="O3419" t="str">
        <f t="shared" si="159"/>
        <v/>
      </c>
      <c r="P3419" s="6">
        <f t="shared" si="160"/>
        <v>107.05466666666666</v>
      </c>
      <c r="Q3419">
        <f t="shared" si="161"/>
        <v>96.553650885957751</v>
      </c>
      <c r="R3419" s="16" t="str">
        <f>TEXT(Ecom[[#This Row],[Dates]],"mmm")</f>
        <v>Mar</v>
      </c>
      <c r="S3419" s="16" t="str">
        <f>TEXT(Ecom[[#This Row],[Dates]],"YYYY")</f>
        <v>2026</v>
      </c>
      <c r="T3419" s="16"/>
    </row>
    <row r="3420" spans="1:20" x14ac:dyDescent="0.25">
      <c r="A3420" t="s">
        <v>28</v>
      </c>
      <c r="B3420" s="16">
        <v>46328</v>
      </c>
      <c r="C3420" t="s">
        <v>44</v>
      </c>
      <c r="D3420" t="s">
        <v>15</v>
      </c>
      <c r="E3420" t="s">
        <v>97</v>
      </c>
      <c r="F3420" t="s">
        <v>98</v>
      </c>
      <c r="G3420">
        <v>80013</v>
      </c>
      <c r="H3420" t="s">
        <v>25</v>
      </c>
      <c r="I3420" t="s">
        <v>26</v>
      </c>
      <c r="J3420" t="s">
        <v>110</v>
      </c>
      <c r="K3420" s="6">
        <v>5.84</v>
      </c>
      <c r="L3420">
        <v>2</v>
      </c>
      <c r="M3420">
        <v>0.2</v>
      </c>
      <c r="N3420" s="6">
        <v>0.73</v>
      </c>
      <c r="O3420" t="str">
        <f t="shared" si="159"/>
        <v/>
      </c>
      <c r="P3420" s="6">
        <f t="shared" si="160"/>
        <v>179.94800000000001</v>
      </c>
      <c r="Q3420">
        <f t="shared" si="161"/>
        <v>106.58355431477396</v>
      </c>
      <c r="R3420" s="16" t="str">
        <f>TEXT(Ecom[[#This Row],[Dates]],"mmm")</f>
        <v>Nov</v>
      </c>
      <c r="S3420" s="16" t="str">
        <f>TEXT(Ecom[[#This Row],[Dates]],"YYYY")</f>
        <v>2026</v>
      </c>
      <c r="T3420" s="16"/>
    </row>
    <row r="3421" spans="1:20" x14ac:dyDescent="0.25">
      <c r="A3421" t="s">
        <v>28</v>
      </c>
      <c r="B3421" s="16">
        <v>45987</v>
      </c>
      <c r="C3421" t="s">
        <v>44</v>
      </c>
      <c r="D3421" t="s">
        <v>15</v>
      </c>
      <c r="E3421" t="s">
        <v>75</v>
      </c>
      <c r="F3421" t="s">
        <v>76</v>
      </c>
      <c r="G3421">
        <v>10024</v>
      </c>
      <c r="H3421" t="s">
        <v>57</v>
      </c>
      <c r="I3421" t="s">
        <v>19</v>
      </c>
      <c r="J3421" t="s">
        <v>21</v>
      </c>
      <c r="K3421" s="6">
        <v>271.76400000000001</v>
      </c>
      <c r="L3421">
        <v>2</v>
      </c>
      <c r="M3421">
        <v>0.1</v>
      </c>
      <c r="N3421" s="6">
        <v>60.392000000000003</v>
      </c>
      <c r="O3421" t="str">
        <f t="shared" si="159"/>
        <v/>
      </c>
      <c r="P3421" s="6">
        <f t="shared" si="160"/>
        <v>238.90800000000002</v>
      </c>
      <c r="Q3421">
        <f t="shared" si="161"/>
        <v>111.14289465235152</v>
      </c>
      <c r="R3421" s="16" t="str">
        <f>TEXT(Ecom[[#This Row],[Dates]],"mmm")</f>
        <v>Nov</v>
      </c>
      <c r="S3421" s="16" t="str">
        <f>TEXT(Ecom[[#This Row],[Dates]],"YYYY")</f>
        <v>2025</v>
      </c>
      <c r="T3421" s="16"/>
    </row>
    <row r="3422" spans="1:20" x14ac:dyDescent="0.25">
      <c r="A3422" t="s">
        <v>28</v>
      </c>
      <c r="B3422" s="16">
        <v>46297</v>
      </c>
      <c r="C3422" t="s">
        <v>14</v>
      </c>
      <c r="D3422" t="s">
        <v>15</v>
      </c>
      <c r="E3422" t="s">
        <v>23</v>
      </c>
      <c r="F3422" t="s">
        <v>24</v>
      </c>
      <c r="G3422">
        <v>90004</v>
      </c>
      <c r="H3422" t="s">
        <v>25</v>
      </c>
      <c r="I3422" t="s">
        <v>26</v>
      </c>
      <c r="J3422" t="s">
        <v>38</v>
      </c>
      <c r="K3422" s="6">
        <v>262.24</v>
      </c>
      <c r="L3422">
        <v>2</v>
      </c>
      <c r="M3422">
        <v>0</v>
      </c>
      <c r="N3422" s="6">
        <v>78.671999999999997</v>
      </c>
      <c r="O3422" t="str">
        <f t="shared" si="159"/>
        <v/>
      </c>
      <c r="P3422" s="6">
        <f t="shared" si="160"/>
        <v>192.1866666666667</v>
      </c>
      <c r="Q3422">
        <f t="shared" si="161"/>
        <v>67.329559595019347</v>
      </c>
      <c r="R3422" s="16" t="str">
        <f>TEXT(Ecom[[#This Row],[Dates]],"mmm")</f>
        <v>Oct</v>
      </c>
      <c r="S3422" s="16" t="str">
        <f>TEXT(Ecom[[#This Row],[Dates]],"YYYY")</f>
        <v>2026</v>
      </c>
      <c r="T3422" s="16"/>
    </row>
    <row r="3423" spans="1:20" x14ac:dyDescent="0.25">
      <c r="A3423" t="s">
        <v>28</v>
      </c>
      <c r="B3423" s="16">
        <v>45964</v>
      </c>
      <c r="C3423" t="s">
        <v>14</v>
      </c>
      <c r="D3423" t="s">
        <v>15</v>
      </c>
      <c r="E3423" t="s">
        <v>23</v>
      </c>
      <c r="F3423" t="s">
        <v>24</v>
      </c>
      <c r="G3423">
        <v>90004</v>
      </c>
      <c r="H3423" t="s">
        <v>25</v>
      </c>
      <c r="I3423" t="s">
        <v>26</v>
      </c>
      <c r="J3423" t="s">
        <v>41</v>
      </c>
      <c r="K3423" s="6">
        <v>182.72</v>
      </c>
      <c r="L3423">
        <v>8</v>
      </c>
      <c r="M3423">
        <v>0</v>
      </c>
      <c r="N3423" s="6">
        <v>84.051199999999994</v>
      </c>
      <c r="O3423" t="str">
        <f t="shared" si="159"/>
        <v/>
      </c>
      <c r="P3423" s="6">
        <f t="shared" si="160"/>
        <v>112.34666666666665</v>
      </c>
      <c r="Q3423">
        <f t="shared" si="161"/>
        <v>70.381756394574197</v>
      </c>
      <c r="R3423" s="16" t="str">
        <f>TEXT(Ecom[[#This Row],[Dates]],"mmm")</f>
        <v>Nov</v>
      </c>
      <c r="S3423" s="16" t="str">
        <f>TEXT(Ecom[[#This Row],[Dates]],"YYYY")</f>
        <v>2025</v>
      </c>
      <c r="T3423" s="16"/>
    </row>
    <row r="3424" spans="1:20" x14ac:dyDescent="0.25">
      <c r="A3424" t="s">
        <v>28</v>
      </c>
      <c r="B3424" s="16">
        <v>45923</v>
      </c>
      <c r="C3424" t="s">
        <v>14</v>
      </c>
      <c r="D3424" t="s">
        <v>15</v>
      </c>
      <c r="E3424" t="s">
        <v>23</v>
      </c>
      <c r="F3424" t="s">
        <v>24</v>
      </c>
      <c r="G3424">
        <v>90004</v>
      </c>
      <c r="H3424" t="s">
        <v>25</v>
      </c>
      <c r="I3424" t="s">
        <v>35</v>
      </c>
      <c r="J3424" t="s">
        <v>59</v>
      </c>
      <c r="K3424" s="6">
        <v>131.6</v>
      </c>
      <c r="L3424">
        <v>7</v>
      </c>
      <c r="M3424">
        <v>0</v>
      </c>
      <c r="N3424" s="6">
        <v>7.8959999999999999</v>
      </c>
      <c r="O3424" t="str">
        <f t="shared" si="159"/>
        <v/>
      </c>
      <c r="P3424" s="6">
        <f t="shared" si="160"/>
        <v>237.57333333333335</v>
      </c>
      <c r="Q3424">
        <f t="shared" si="161"/>
        <v>195.47671097430845</v>
      </c>
      <c r="R3424" s="16" t="str">
        <f>TEXT(Ecom[[#This Row],[Dates]],"mmm")</f>
        <v>Sep</v>
      </c>
      <c r="S3424" s="16" t="str">
        <f>TEXT(Ecom[[#This Row],[Dates]],"YYYY")</f>
        <v>2025</v>
      </c>
      <c r="T3424" s="16"/>
    </row>
    <row r="3425" spans="1:20" x14ac:dyDescent="0.25">
      <c r="A3425" t="s">
        <v>28</v>
      </c>
      <c r="B3425" s="16">
        <v>46141</v>
      </c>
      <c r="C3425" t="s">
        <v>14</v>
      </c>
      <c r="D3425" t="s">
        <v>15</v>
      </c>
      <c r="E3425" t="s">
        <v>23</v>
      </c>
      <c r="F3425" t="s">
        <v>24</v>
      </c>
      <c r="G3425">
        <v>90004</v>
      </c>
      <c r="H3425" t="s">
        <v>25</v>
      </c>
      <c r="I3425" t="s">
        <v>26</v>
      </c>
      <c r="J3425" t="s">
        <v>37</v>
      </c>
      <c r="K3425" s="6">
        <v>22.72</v>
      </c>
      <c r="L3425">
        <v>4</v>
      </c>
      <c r="M3425">
        <v>0.2</v>
      </c>
      <c r="N3425" s="6">
        <v>7.3840000000000003</v>
      </c>
      <c r="O3425" t="str">
        <f t="shared" si="159"/>
        <v/>
      </c>
      <c r="P3425" s="6">
        <f t="shared" si="160"/>
        <v>198.78666666666666</v>
      </c>
      <c r="Q3425">
        <f t="shared" si="161"/>
        <v>219.58450785264625</v>
      </c>
      <c r="R3425" s="16" t="str">
        <f>TEXT(Ecom[[#This Row],[Dates]],"mmm")</f>
        <v>Apr</v>
      </c>
      <c r="S3425" s="16" t="str">
        <f>TEXT(Ecom[[#This Row],[Dates]],"YYYY")</f>
        <v>2026</v>
      </c>
      <c r="T3425" s="16"/>
    </row>
    <row r="3426" spans="1:20" x14ac:dyDescent="0.25">
      <c r="A3426" t="s">
        <v>28</v>
      </c>
      <c r="B3426" s="16">
        <v>45717</v>
      </c>
      <c r="C3426" t="s">
        <v>14</v>
      </c>
      <c r="D3426" t="s">
        <v>15</v>
      </c>
      <c r="E3426" t="s">
        <v>23</v>
      </c>
      <c r="F3426" t="s">
        <v>24</v>
      </c>
      <c r="G3426">
        <v>90004</v>
      </c>
      <c r="H3426" t="s">
        <v>25</v>
      </c>
      <c r="I3426" t="s">
        <v>35</v>
      </c>
      <c r="J3426" t="s">
        <v>123</v>
      </c>
      <c r="K3426" s="6">
        <v>558.4</v>
      </c>
      <c r="L3426">
        <v>2</v>
      </c>
      <c r="M3426">
        <v>0.2</v>
      </c>
      <c r="N3426" s="6">
        <v>41.88</v>
      </c>
      <c r="O3426" t="str">
        <f t="shared" si="159"/>
        <v/>
      </c>
      <c r="P3426" s="6">
        <f t="shared" si="160"/>
        <v>660.57999999999993</v>
      </c>
      <c r="Q3426">
        <f t="shared" si="161"/>
        <v>481.45795222736007</v>
      </c>
      <c r="R3426" s="16" t="str">
        <f>TEXT(Ecom[[#This Row],[Dates]],"mmm")</f>
        <v>Mar</v>
      </c>
      <c r="S3426" s="16" t="str">
        <f>TEXT(Ecom[[#This Row],[Dates]],"YYYY")</f>
        <v>2025</v>
      </c>
      <c r="T3426" s="16"/>
    </row>
    <row r="3427" spans="1:20" x14ac:dyDescent="0.25">
      <c r="A3427" t="s">
        <v>28</v>
      </c>
      <c r="B3427" s="16">
        <v>46262</v>
      </c>
      <c r="C3427" t="s">
        <v>44</v>
      </c>
      <c r="D3427" t="s">
        <v>15</v>
      </c>
      <c r="E3427" t="s">
        <v>452</v>
      </c>
      <c r="F3427" t="s">
        <v>102</v>
      </c>
      <c r="G3427">
        <v>52001</v>
      </c>
      <c r="H3427" t="s">
        <v>47</v>
      </c>
      <c r="I3427" t="s">
        <v>26</v>
      </c>
      <c r="J3427" t="s">
        <v>37</v>
      </c>
      <c r="K3427" s="6">
        <v>15.24</v>
      </c>
      <c r="L3427">
        <v>4</v>
      </c>
      <c r="M3427">
        <v>0</v>
      </c>
      <c r="N3427" s="6">
        <v>6.8579999999999997</v>
      </c>
      <c r="O3427" t="str">
        <f t="shared" si="159"/>
        <v/>
      </c>
      <c r="P3427" s="6">
        <f t="shared" si="160"/>
        <v>485.41199999999998</v>
      </c>
      <c r="Q3427">
        <f t="shared" si="161"/>
        <v>515.5082474285108</v>
      </c>
      <c r="R3427" s="16" t="str">
        <f>TEXT(Ecom[[#This Row],[Dates]],"mmm")</f>
        <v>Aug</v>
      </c>
      <c r="S3427" s="16" t="str">
        <f>TEXT(Ecom[[#This Row],[Dates]],"YYYY")</f>
        <v>2026</v>
      </c>
      <c r="T3427" s="16"/>
    </row>
    <row r="3428" spans="1:20" x14ac:dyDescent="0.25">
      <c r="A3428" t="s">
        <v>28</v>
      </c>
      <c r="B3428" s="16">
        <v>45926</v>
      </c>
      <c r="C3428" t="s">
        <v>44</v>
      </c>
      <c r="D3428" t="s">
        <v>15</v>
      </c>
      <c r="E3428" t="s">
        <v>452</v>
      </c>
      <c r="F3428" t="s">
        <v>102</v>
      </c>
      <c r="G3428">
        <v>52001</v>
      </c>
      <c r="H3428" t="s">
        <v>47</v>
      </c>
      <c r="I3428" t="s">
        <v>19</v>
      </c>
      <c r="J3428" t="s">
        <v>21</v>
      </c>
      <c r="K3428" s="6">
        <v>1408.1</v>
      </c>
      <c r="L3428">
        <v>10</v>
      </c>
      <c r="M3428">
        <v>0</v>
      </c>
      <c r="N3428" s="6">
        <v>394.26799999999997</v>
      </c>
      <c r="O3428" t="str">
        <f t="shared" si="159"/>
        <v/>
      </c>
      <c r="P3428" s="6">
        <f t="shared" si="160"/>
        <v>552.04799999999989</v>
      </c>
      <c r="Q3428">
        <f t="shared" si="161"/>
        <v>540.69661569004347</v>
      </c>
      <c r="R3428" s="16" t="str">
        <f>TEXT(Ecom[[#This Row],[Dates]],"mmm")</f>
        <v>Sep</v>
      </c>
      <c r="S3428" s="16" t="str">
        <f>TEXT(Ecom[[#This Row],[Dates]],"YYYY")</f>
        <v>2025</v>
      </c>
      <c r="T3428" s="16"/>
    </row>
    <row r="3429" spans="1:20" x14ac:dyDescent="0.25">
      <c r="A3429" t="s">
        <v>13</v>
      </c>
      <c r="B3429" s="16">
        <v>46289</v>
      </c>
      <c r="C3429" t="s">
        <v>44</v>
      </c>
      <c r="D3429" t="s">
        <v>15</v>
      </c>
      <c r="E3429" t="s">
        <v>235</v>
      </c>
      <c r="F3429" t="s">
        <v>104</v>
      </c>
      <c r="G3429">
        <v>43130</v>
      </c>
      <c r="H3429" t="s">
        <v>57</v>
      </c>
      <c r="I3429" t="s">
        <v>26</v>
      </c>
      <c r="J3429" t="s">
        <v>41</v>
      </c>
      <c r="K3429" s="6">
        <v>32.896000000000001</v>
      </c>
      <c r="L3429">
        <v>4</v>
      </c>
      <c r="M3429">
        <v>0.2</v>
      </c>
      <c r="N3429" s="6">
        <v>11.102399999999999</v>
      </c>
      <c r="O3429" t="str">
        <f t="shared" si="159"/>
        <v/>
      </c>
      <c r="P3429" s="6">
        <f t="shared" si="160"/>
        <v>93.001333333333321</v>
      </c>
      <c r="Q3429">
        <f t="shared" si="161"/>
        <v>327.67945073286569</v>
      </c>
      <c r="R3429" s="16" t="str">
        <f>TEXT(Ecom[[#This Row],[Dates]],"mmm")</f>
        <v>Sep</v>
      </c>
      <c r="S3429" s="16" t="str">
        <f>TEXT(Ecom[[#This Row],[Dates]],"YYYY")</f>
        <v>2026</v>
      </c>
      <c r="T3429" s="16"/>
    </row>
    <row r="3430" spans="1:20" x14ac:dyDescent="0.25">
      <c r="A3430" t="s">
        <v>13</v>
      </c>
      <c r="B3430" s="16">
        <v>45727</v>
      </c>
      <c r="C3430" t="s">
        <v>44</v>
      </c>
      <c r="D3430" t="s">
        <v>15</v>
      </c>
      <c r="E3430" t="s">
        <v>235</v>
      </c>
      <c r="F3430" t="s">
        <v>104</v>
      </c>
      <c r="G3430">
        <v>43130</v>
      </c>
      <c r="H3430" t="s">
        <v>57</v>
      </c>
      <c r="I3430" t="s">
        <v>19</v>
      </c>
      <c r="J3430" t="s">
        <v>31</v>
      </c>
      <c r="K3430" s="6">
        <v>215.148</v>
      </c>
      <c r="L3430">
        <v>2</v>
      </c>
      <c r="M3430">
        <v>0.4</v>
      </c>
      <c r="N3430" s="6">
        <v>-103.98820000000001</v>
      </c>
      <c r="O3430">
        <f t="shared" si="159"/>
        <v>-103.98820000000001</v>
      </c>
      <c r="P3430" s="6">
        <f t="shared" si="160"/>
        <v>91.966000000000008</v>
      </c>
      <c r="Q3430">
        <f t="shared" si="161"/>
        <v>201.01127001387897</v>
      </c>
      <c r="R3430" s="16" t="str">
        <f>TEXT(Ecom[[#This Row],[Dates]],"mmm")</f>
        <v>Mar</v>
      </c>
      <c r="S3430" s="16" t="str">
        <f>TEXT(Ecom[[#This Row],[Dates]],"YYYY")</f>
        <v>2025</v>
      </c>
      <c r="T3430" s="16"/>
    </row>
    <row r="3431" spans="1:20" x14ac:dyDescent="0.25">
      <c r="A3431" t="s">
        <v>13</v>
      </c>
      <c r="B3431" s="16">
        <v>46082</v>
      </c>
      <c r="C3431" t="s">
        <v>44</v>
      </c>
      <c r="D3431" t="s">
        <v>15</v>
      </c>
      <c r="E3431" t="s">
        <v>235</v>
      </c>
      <c r="F3431" t="s">
        <v>104</v>
      </c>
      <c r="G3431">
        <v>43130</v>
      </c>
      <c r="H3431" t="s">
        <v>57</v>
      </c>
      <c r="I3431" t="s">
        <v>26</v>
      </c>
      <c r="J3431" t="s">
        <v>41</v>
      </c>
      <c r="K3431" s="6">
        <v>30.96</v>
      </c>
      <c r="L3431">
        <v>6</v>
      </c>
      <c r="M3431">
        <v>0.2</v>
      </c>
      <c r="N3431" s="6">
        <v>11.223000000000001</v>
      </c>
      <c r="O3431" t="str">
        <f t="shared" si="159"/>
        <v/>
      </c>
      <c r="P3431" s="6">
        <f t="shared" si="160"/>
        <v>63.216666666666669</v>
      </c>
      <c r="Q3431">
        <f t="shared" si="161"/>
        <v>63.322671810222801</v>
      </c>
      <c r="R3431" s="16" t="str">
        <f>TEXT(Ecom[[#This Row],[Dates]],"mmm")</f>
        <v>Mar</v>
      </c>
      <c r="S3431" s="16" t="str">
        <f>TEXT(Ecom[[#This Row],[Dates]],"YYYY")</f>
        <v>2026</v>
      </c>
      <c r="T3431" s="16"/>
    </row>
    <row r="3432" spans="1:20" x14ac:dyDescent="0.25">
      <c r="A3432" t="s">
        <v>62</v>
      </c>
      <c r="B3432" s="16">
        <v>46113</v>
      </c>
      <c r="C3432" t="s">
        <v>14</v>
      </c>
      <c r="D3432" t="s">
        <v>15</v>
      </c>
      <c r="E3432" t="s">
        <v>149</v>
      </c>
      <c r="F3432" t="s">
        <v>24</v>
      </c>
      <c r="G3432">
        <v>90301</v>
      </c>
      <c r="H3432" t="s">
        <v>25</v>
      </c>
      <c r="I3432" t="s">
        <v>26</v>
      </c>
      <c r="J3432" t="s">
        <v>32</v>
      </c>
      <c r="K3432" s="6">
        <v>29.79</v>
      </c>
      <c r="L3432">
        <v>3</v>
      </c>
      <c r="M3432">
        <v>0</v>
      </c>
      <c r="N3432" s="6">
        <v>8.6390999999999991</v>
      </c>
      <c r="O3432" t="str">
        <f t="shared" si="159"/>
        <v/>
      </c>
      <c r="P3432" s="6">
        <f t="shared" si="160"/>
        <v>72.936666666666667</v>
      </c>
      <c r="Q3432">
        <f t="shared" si="161"/>
        <v>52.73968208165531</v>
      </c>
      <c r="R3432" s="16" t="str">
        <f>TEXT(Ecom[[#This Row],[Dates]],"mmm")</f>
        <v>Apr</v>
      </c>
      <c r="S3432" s="16" t="str">
        <f>TEXT(Ecom[[#This Row],[Dates]],"YYYY")</f>
        <v>2026</v>
      </c>
      <c r="T3432" s="16"/>
    </row>
    <row r="3433" spans="1:20" x14ac:dyDescent="0.25">
      <c r="A3433" t="s">
        <v>62</v>
      </c>
      <c r="B3433" s="16">
        <v>46335</v>
      </c>
      <c r="C3433" t="s">
        <v>14</v>
      </c>
      <c r="D3433" t="s">
        <v>15</v>
      </c>
      <c r="E3433" t="s">
        <v>149</v>
      </c>
      <c r="F3433" t="s">
        <v>24</v>
      </c>
      <c r="G3433">
        <v>90301</v>
      </c>
      <c r="H3433" t="s">
        <v>25</v>
      </c>
      <c r="I3433" t="s">
        <v>19</v>
      </c>
      <c r="J3433" t="s">
        <v>33</v>
      </c>
      <c r="K3433" s="6">
        <v>128.9</v>
      </c>
      <c r="L3433">
        <v>2</v>
      </c>
      <c r="M3433">
        <v>0</v>
      </c>
      <c r="N3433" s="6">
        <v>15.468</v>
      </c>
      <c r="O3433" t="str">
        <f t="shared" si="159"/>
        <v/>
      </c>
      <c r="P3433" s="6">
        <f t="shared" si="160"/>
        <v>71.278666666666666</v>
      </c>
      <c r="Q3433">
        <f t="shared" si="161"/>
        <v>47.03667581791894</v>
      </c>
      <c r="R3433" s="16" t="str">
        <f>TEXT(Ecom[[#This Row],[Dates]],"mmm")</f>
        <v>Nov</v>
      </c>
      <c r="S3433" s="16" t="str">
        <f>TEXT(Ecom[[#This Row],[Dates]],"YYYY")</f>
        <v>2026</v>
      </c>
      <c r="T3433" s="16"/>
    </row>
    <row r="3434" spans="1:20" x14ac:dyDescent="0.25">
      <c r="A3434" t="s">
        <v>62</v>
      </c>
      <c r="B3434" s="16">
        <v>46132</v>
      </c>
      <c r="C3434" t="s">
        <v>14</v>
      </c>
      <c r="D3434" t="s">
        <v>15</v>
      </c>
      <c r="E3434" t="s">
        <v>149</v>
      </c>
      <c r="F3434" t="s">
        <v>24</v>
      </c>
      <c r="G3434">
        <v>90301</v>
      </c>
      <c r="H3434" t="s">
        <v>25</v>
      </c>
      <c r="I3434" t="s">
        <v>26</v>
      </c>
      <c r="J3434" t="s">
        <v>41</v>
      </c>
      <c r="K3434" s="6">
        <v>60.12</v>
      </c>
      <c r="L3434">
        <v>9</v>
      </c>
      <c r="M3434">
        <v>0</v>
      </c>
      <c r="N3434" s="6">
        <v>28.857600000000001</v>
      </c>
      <c r="O3434" t="str">
        <f t="shared" si="159"/>
        <v/>
      </c>
      <c r="P3434" s="6">
        <f t="shared" si="160"/>
        <v>33.303999999999995</v>
      </c>
      <c r="Q3434">
        <f t="shared" si="161"/>
        <v>29.771137713240666</v>
      </c>
      <c r="R3434" s="16" t="str">
        <f>TEXT(Ecom[[#This Row],[Dates]],"mmm")</f>
        <v>Apr</v>
      </c>
      <c r="S3434" s="16" t="str">
        <f>TEXT(Ecom[[#This Row],[Dates]],"YYYY")</f>
        <v>2026</v>
      </c>
      <c r="T3434" s="16"/>
    </row>
    <row r="3435" spans="1:20" x14ac:dyDescent="0.25">
      <c r="A3435" t="s">
        <v>28</v>
      </c>
      <c r="B3435" s="16">
        <v>45779</v>
      </c>
      <c r="C3435" t="s">
        <v>14</v>
      </c>
      <c r="D3435" t="s">
        <v>15</v>
      </c>
      <c r="E3435" t="s">
        <v>319</v>
      </c>
      <c r="F3435" t="s">
        <v>43</v>
      </c>
      <c r="G3435">
        <v>98006</v>
      </c>
      <c r="H3435" t="s">
        <v>25</v>
      </c>
      <c r="I3435" t="s">
        <v>26</v>
      </c>
      <c r="J3435" t="s">
        <v>37</v>
      </c>
      <c r="K3435" s="6">
        <v>24.815999999999999</v>
      </c>
      <c r="L3435">
        <v>3</v>
      </c>
      <c r="M3435">
        <v>0.2</v>
      </c>
      <c r="N3435" s="6">
        <v>8.3754000000000008</v>
      </c>
      <c r="O3435" t="str">
        <f t="shared" si="159"/>
        <v/>
      </c>
      <c r="P3435" s="6">
        <f t="shared" si="160"/>
        <v>18.290666666666667</v>
      </c>
      <c r="Q3435">
        <f t="shared" si="161"/>
        <v>28.896385922938656</v>
      </c>
      <c r="R3435" s="16" t="str">
        <f>TEXT(Ecom[[#This Row],[Dates]],"mmm")</f>
        <v>May</v>
      </c>
      <c r="S3435" s="16" t="str">
        <f>TEXT(Ecom[[#This Row],[Dates]],"YYYY")</f>
        <v>2025</v>
      </c>
      <c r="T3435" s="16"/>
    </row>
    <row r="3436" spans="1:20" x14ac:dyDescent="0.25">
      <c r="A3436" t="s">
        <v>28</v>
      </c>
      <c r="B3436" s="16">
        <v>45750</v>
      </c>
      <c r="C3436" t="s">
        <v>14</v>
      </c>
      <c r="D3436" t="s">
        <v>15</v>
      </c>
      <c r="E3436" t="s">
        <v>319</v>
      </c>
      <c r="F3436" t="s">
        <v>43</v>
      </c>
      <c r="G3436">
        <v>98006</v>
      </c>
      <c r="H3436" t="s">
        <v>25</v>
      </c>
      <c r="I3436" t="s">
        <v>26</v>
      </c>
      <c r="J3436" t="s">
        <v>37</v>
      </c>
      <c r="K3436" s="6">
        <v>14.976000000000001</v>
      </c>
      <c r="L3436">
        <v>6</v>
      </c>
      <c r="M3436">
        <v>0.2</v>
      </c>
      <c r="N3436" s="6">
        <v>5.4287999999999998</v>
      </c>
      <c r="O3436" t="str">
        <f t="shared" si="159"/>
        <v/>
      </c>
      <c r="P3436" s="6">
        <f t="shared" si="160"/>
        <v>18.114666666666668</v>
      </c>
      <c r="Q3436">
        <f t="shared" si="161"/>
        <v>11.318627845118693</v>
      </c>
      <c r="R3436" s="16" t="str">
        <f>TEXT(Ecom[[#This Row],[Dates]],"mmm")</f>
        <v>Apr</v>
      </c>
      <c r="S3436" s="16" t="str">
        <f>TEXT(Ecom[[#This Row],[Dates]],"YYYY")</f>
        <v>2025</v>
      </c>
      <c r="T3436" s="16"/>
    </row>
    <row r="3437" spans="1:20" x14ac:dyDescent="0.25">
      <c r="A3437" t="s">
        <v>62</v>
      </c>
      <c r="B3437" s="16">
        <v>45957</v>
      </c>
      <c r="C3437" t="s">
        <v>14</v>
      </c>
      <c r="D3437" t="s">
        <v>15</v>
      </c>
      <c r="E3437" t="s">
        <v>79</v>
      </c>
      <c r="F3437" t="s">
        <v>65</v>
      </c>
      <c r="G3437">
        <v>60610</v>
      </c>
      <c r="H3437" t="s">
        <v>47</v>
      </c>
      <c r="I3437" t="s">
        <v>26</v>
      </c>
      <c r="J3437" t="s">
        <v>37</v>
      </c>
      <c r="K3437" s="6">
        <v>15.08</v>
      </c>
      <c r="L3437">
        <v>2</v>
      </c>
      <c r="M3437">
        <v>0.8</v>
      </c>
      <c r="N3437" s="6">
        <v>-22.62</v>
      </c>
      <c r="O3437">
        <f t="shared" si="159"/>
        <v>-22.62</v>
      </c>
      <c r="P3437" s="6">
        <f t="shared" si="160"/>
        <v>18.52</v>
      </c>
      <c r="Q3437">
        <f t="shared" si="161"/>
        <v>4.2362722956584076</v>
      </c>
      <c r="R3437" s="16" t="str">
        <f>TEXT(Ecom[[#This Row],[Dates]],"mmm")</f>
        <v>Oct</v>
      </c>
      <c r="S3437" s="16" t="str">
        <f>TEXT(Ecom[[#This Row],[Dates]],"YYYY")</f>
        <v>2025</v>
      </c>
      <c r="T3437" s="16"/>
    </row>
    <row r="3438" spans="1:20" x14ac:dyDescent="0.25">
      <c r="A3438" t="s">
        <v>62</v>
      </c>
      <c r="B3438" s="16">
        <v>46206</v>
      </c>
      <c r="C3438" t="s">
        <v>14</v>
      </c>
      <c r="D3438" t="s">
        <v>15</v>
      </c>
      <c r="E3438" t="s">
        <v>79</v>
      </c>
      <c r="F3438" t="s">
        <v>65</v>
      </c>
      <c r="G3438">
        <v>60610</v>
      </c>
      <c r="H3438" t="s">
        <v>47</v>
      </c>
      <c r="I3438" t="s">
        <v>19</v>
      </c>
      <c r="J3438" t="s">
        <v>33</v>
      </c>
      <c r="K3438" s="6">
        <v>24.288</v>
      </c>
      <c r="L3438">
        <v>3</v>
      </c>
      <c r="M3438">
        <v>0.6</v>
      </c>
      <c r="N3438" s="6">
        <v>-12.751200000000001</v>
      </c>
      <c r="O3438">
        <f t="shared" si="159"/>
        <v>-12.751200000000001</v>
      </c>
      <c r="P3438" s="6">
        <f t="shared" si="160"/>
        <v>97.161999999999992</v>
      </c>
      <c r="Q3438">
        <f t="shared" si="161"/>
        <v>88.90351692414356</v>
      </c>
      <c r="R3438" s="16" t="str">
        <f>TEXT(Ecom[[#This Row],[Dates]],"mmm")</f>
        <v>Jul</v>
      </c>
      <c r="S3438" s="16" t="str">
        <f>TEXT(Ecom[[#This Row],[Dates]],"YYYY")</f>
        <v>2026</v>
      </c>
      <c r="T3438" s="16"/>
    </row>
    <row r="3439" spans="1:20" x14ac:dyDescent="0.25">
      <c r="A3439" t="s">
        <v>168</v>
      </c>
      <c r="B3439" s="16">
        <v>46133</v>
      </c>
      <c r="C3439" t="s">
        <v>14</v>
      </c>
      <c r="D3439" t="s">
        <v>15</v>
      </c>
      <c r="E3439" t="s">
        <v>135</v>
      </c>
      <c r="F3439" t="s">
        <v>46</v>
      </c>
      <c r="G3439">
        <v>75217</v>
      </c>
      <c r="H3439" t="s">
        <v>47</v>
      </c>
      <c r="I3439" t="s">
        <v>19</v>
      </c>
      <c r="J3439" t="s">
        <v>33</v>
      </c>
      <c r="K3439" s="6">
        <v>16.192</v>
      </c>
      <c r="L3439">
        <v>2</v>
      </c>
      <c r="M3439">
        <v>0.6</v>
      </c>
      <c r="N3439" s="6">
        <v>-8.5007999999999999</v>
      </c>
      <c r="O3439">
        <f t="shared" si="159"/>
        <v>-8.5007999999999999</v>
      </c>
      <c r="P3439" s="6">
        <f t="shared" si="160"/>
        <v>107.13</v>
      </c>
      <c r="Q3439">
        <f t="shared" si="161"/>
        <v>93.94293970987566</v>
      </c>
      <c r="R3439" s="16" t="str">
        <f>TEXT(Ecom[[#This Row],[Dates]],"mmm")</f>
        <v>Apr</v>
      </c>
      <c r="S3439" s="16" t="str">
        <f>TEXT(Ecom[[#This Row],[Dates]],"YYYY")</f>
        <v>2026</v>
      </c>
      <c r="T3439" s="16"/>
    </row>
    <row r="3440" spans="1:20" x14ac:dyDescent="0.25">
      <c r="A3440" t="s">
        <v>168</v>
      </c>
      <c r="B3440" s="16">
        <v>46103</v>
      </c>
      <c r="C3440" t="s">
        <v>14</v>
      </c>
      <c r="D3440" t="s">
        <v>15</v>
      </c>
      <c r="E3440" t="s">
        <v>135</v>
      </c>
      <c r="F3440" t="s">
        <v>46</v>
      </c>
      <c r="G3440">
        <v>75217</v>
      </c>
      <c r="H3440" t="s">
        <v>47</v>
      </c>
      <c r="I3440" t="s">
        <v>19</v>
      </c>
      <c r="J3440" t="s">
        <v>31</v>
      </c>
      <c r="K3440" s="6">
        <v>251.006</v>
      </c>
      <c r="L3440">
        <v>2</v>
      </c>
      <c r="M3440">
        <v>0.3</v>
      </c>
      <c r="N3440" s="6">
        <v>-68.130200000000002</v>
      </c>
      <c r="O3440">
        <f t="shared" si="159"/>
        <v>-68.130200000000002</v>
      </c>
      <c r="P3440" s="6">
        <f t="shared" si="160"/>
        <v>103.16733333333332</v>
      </c>
      <c r="Q3440">
        <f t="shared" si="161"/>
        <v>109.91567503890998</v>
      </c>
      <c r="R3440" s="16" t="str">
        <f>TEXT(Ecom[[#This Row],[Dates]],"mmm")</f>
        <v>Mar</v>
      </c>
      <c r="S3440" s="16" t="str">
        <f>TEXT(Ecom[[#This Row],[Dates]],"YYYY")</f>
        <v>2026</v>
      </c>
      <c r="T3440" s="16"/>
    </row>
    <row r="3441" spans="1:20" x14ac:dyDescent="0.25">
      <c r="A3441" t="s">
        <v>168</v>
      </c>
      <c r="B3441" s="16">
        <v>46301</v>
      </c>
      <c r="C3441" t="s">
        <v>14</v>
      </c>
      <c r="D3441" t="s">
        <v>15</v>
      </c>
      <c r="E3441" t="s">
        <v>135</v>
      </c>
      <c r="F3441" t="s">
        <v>46</v>
      </c>
      <c r="G3441">
        <v>75217</v>
      </c>
      <c r="H3441" t="s">
        <v>47</v>
      </c>
      <c r="I3441" t="s">
        <v>26</v>
      </c>
      <c r="J3441" t="s">
        <v>32</v>
      </c>
      <c r="K3441" s="6">
        <v>54.192</v>
      </c>
      <c r="L3441">
        <v>6</v>
      </c>
      <c r="M3441">
        <v>0.2</v>
      </c>
      <c r="N3441" s="6">
        <v>4.0644</v>
      </c>
      <c r="O3441" t="str">
        <f t="shared" si="159"/>
        <v/>
      </c>
      <c r="P3441" s="6">
        <f t="shared" si="160"/>
        <v>55.80533333333333</v>
      </c>
      <c r="Q3441">
        <f t="shared" si="161"/>
        <v>71.641604153101071</v>
      </c>
      <c r="R3441" s="16" t="str">
        <f>TEXT(Ecom[[#This Row],[Dates]],"mmm")</f>
        <v>Oct</v>
      </c>
      <c r="S3441" s="16" t="str">
        <f>TEXT(Ecom[[#This Row],[Dates]],"YYYY")</f>
        <v>2026</v>
      </c>
      <c r="T3441" s="16"/>
    </row>
    <row r="3442" spans="1:20" x14ac:dyDescent="0.25">
      <c r="A3442" t="s">
        <v>168</v>
      </c>
      <c r="B3442" s="16">
        <v>46336</v>
      </c>
      <c r="C3442" t="s">
        <v>44</v>
      </c>
      <c r="D3442" t="s">
        <v>15</v>
      </c>
      <c r="E3442" t="s">
        <v>52</v>
      </c>
      <c r="F3442" t="s">
        <v>24</v>
      </c>
      <c r="G3442">
        <v>94122</v>
      </c>
      <c r="H3442" t="s">
        <v>25</v>
      </c>
      <c r="I3442" t="s">
        <v>26</v>
      </c>
      <c r="J3442" t="s">
        <v>37</v>
      </c>
      <c r="K3442" s="6">
        <v>4.3040000000000003</v>
      </c>
      <c r="L3442">
        <v>1</v>
      </c>
      <c r="M3442">
        <v>0.2</v>
      </c>
      <c r="N3442" s="6">
        <v>1.5602</v>
      </c>
      <c r="O3442" t="str">
        <f t="shared" si="159"/>
        <v/>
      </c>
      <c r="P3442" s="6">
        <f t="shared" si="160"/>
        <v>43.321333333333335</v>
      </c>
      <c r="Q3442">
        <f t="shared" si="161"/>
        <v>66.587520789475917</v>
      </c>
      <c r="R3442" s="16" t="str">
        <f>TEXT(Ecom[[#This Row],[Dates]],"mmm")</f>
        <v>Nov</v>
      </c>
      <c r="S3442" s="16" t="str">
        <f>TEXT(Ecom[[#This Row],[Dates]],"YYYY")</f>
        <v>2026</v>
      </c>
      <c r="T3442" s="16"/>
    </row>
    <row r="3443" spans="1:20" x14ac:dyDescent="0.25">
      <c r="A3443" t="s">
        <v>13</v>
      </c>
      <c r="B3443" s="16">
        <v>45812</v>
      </c>
      <c r="C3443" t="s">
        <v>14</v>
      </c>
      <c r="D3443" t="s">
        <v>15</v>
      </c>
      <c r="E3443" t="s">
        <v>75</v>
      </c>
      <c r="F3443" t="s">
        <v>76</v>
      </c>
      <c r="G3443">
        <v>10024</v>
      </c>
      <c r="H3443" t="s">
        <v>57</v>
      </c>
      <c r="I3443" t="s">
        <v>26</v>
      </c>
      <c r="J3443" t="s">
        <v>41</v>
      </c>
      <c r="K3443" s="6">
        <v>108.92</v>
      </c>
      <c r="L3443">
        <v>14</v>
      </c>
      <c r="M3443">
        <v>0</v>
      </c>
      <c r="N3443" s="6">
        <v>49.014000000000003</v>
      </c>
      <c r="O3443" t="str">
        <f t="shared" si="159"/>
        <v/>
      </c>
      <c r="P3443" s="6">
        <f t="shared" si="160"/>
        <v>876.79999999999984</v>
      </c>
      <c r="Q3443">
        <f t="shared" si="161"/>
        <v>940.5169462759809</v>
      </c>
      <c r="R3443" s="16" t="str">
        <f>TEXT(Ecom[[#This Row],[Dates]],"mmm")</f>
        <v>Jun</v>
      </c>
      <c r="S3443" s="16" t="str">
        <f>TEXT(Ecom[[#This Row],[Dates]],"YYYY")</f>
        <v>2025</v>
      </c>
      <c r="T3443" s="16"/>
    </row>
    <row r="3444" spans="1:20" x14ac:dyDescent="0.25">
      <c r="A3444" t="s">
        <v>28</v>
      </c>
      <c r="B3444" s="16">
        <v>46016</v>
      </c>
      <c r="C3444" t="s">
        <v>22</v>
      </c>
      <c r="D3444" t="s">
        <v>15</v>
      </c>
      <c r="E3444" t="s">
        <v>75</v>
      </c>
      <c r="F3444" t="s">
        <v>76</v>
      </c>
      <c r="G3444">
        <v>10011</v>
      </c>
      <c r="H3444" t="s">
        <v>57</v>
      </c>
      <c r="I3444" t="s">
        <v>26</v>
      </c>
      <c r="J3444" t="s">
        <v>60</v>
      </c>
      <c r="K3444" s="6">
        <v>16.739999999999998</v>
      </c>
      <c r="L3444">
        <v>3</v>
      </c>
      <c r="M3444">
        <v>0</v>
      </c>
      <c r="N3444" s="6">
        <v>8.3699999999999992</v>
      </c>
      <c r="O3444" t="str">
        <f t="shared" si="159"/>
        <v/>
      </c>
      <c r="P3444" s="6">
        <f t="shared" si="160"/>
        <v>868.75466666666659</v>
      </c>
      <c r="Q3444">
        <f t="shared" si="161"/>
        <v>1043.3128672767268</v>
      </c>
      <c r="R3444" s="16" t="str">
        <f>TEXT(Ecom[[#This Row],[Dates]],"mmm")</f>
        <v>Dec</v>
      </c>
      <c r="S3444" s="16" t="str">
        <f>TEXT(Ecom[[#This Row],[Dates]],"YYYY")</f>
        <v>2025</v>
      </c>
      <c r="T3444" s="16"/>
    </row>
    <row r="3445" spans="1:20" x14ac:dyDescent="0.25">
      <c r="A3445" t="s">
        <v>28</v>
      </c>
      <c r="B3445" s="16">
        <v>46232</v>
      </c>
      <c r="C3445" t="s">
        <v>22</v>
      </c>
      <c r="D3445" t="s">
        <v>15</v>
      </c>
      <c r="E3445" t="s">
        <v>75</v>
      </c>
      <c r="F3445" t="s">
        <v>76</v>
      </c>
      <c r="G3445">
        <v>10011</v>
      </c>
      <c r="H3445" t="s">
        <v>57</v>
      </c>
      <c r="I3445" t="s">
        <v>26</v>
      </c>
      <c r="J3445" t="s">
        <v>38</v>
      </c>
      <c r="K3445" s="6">
        <v>2504.7399999999998</v>
      </c>
      <c r="L3445">
        <v>7</v>
      </c>
      <c r="M3445">
        <v>0</v>
      </c>
      <c r="N3445" s="6">
        <v>626.18499999999995</v>
      </c>
      <c r="O3445" t="str">
        <f t="shared" si="159"/>
        <v/>
      </c>
      <c r="P3445" s="6">
        <f t="shared" si="160"/>
        <v>873.14133333333336</v>
      </c>
      <c r="Q3445">
        <f t="shared" si="161"/>
        <v>1151.2101742710518</v>
      </c>
      <c r="R3445" s="16" t="str">
        <f>TEXT(Ecom[[#This Row],[Dates]],"mmm")</f>
        <v>Jul</v>
      </c>
      <c r="S3445" s="16" t="str">
        <f>TEXT(Ecom[[#This Row],[Dates]],"YYYY")</f>
        <v>2026</v>
      </c>
      <c r="T3445" s="16"/>
    </row>
    <row r="3446" spans="1:20" x14ac:dyDescent="0.25">
      <c r="A3446" t="s">
        <v>28</v>
      </c>
      <c r="B3446" s="16">
        <v>45941</v>
      </c>
      <c r="C3446" t="s">
        <v>22</v>
      </c>
      <c r="D3446" t="s">
        <v>15</v>
      </c>
      <c r="E3446" t="s">
        <v>55</v>
      </c>
      <c r="F3446" t="s">
        <v>56</v>
      </c>
      <c r="G3446">
        <v>19140</v>
      </c>
      <c r="H3446" t="s">
        <v>57</v>
      </c>
      <c r="I3446" t="s">
        <v>26</v>
      </c>
      <c r="J3446" t="s">
        <v>32</v>
      </c>
      <c r="K3446" s="6">
        <v>84.784000000000006</v>
      </c>
      <c r="L3446">
        <v>2</v>
      </c>
      <c r="M3446">
        <v>0.2</v>
      </c>
      <c r="N3446" s="6">
        <v>-16.956800000000001</v>
      </c>
      <c r="O3446">
        <f t="shared" si="159"/>
        <v>-16.956800000000001</v>
      </c>
      <c r="P3446" s="6">
        <f t="shared" si="160"/>
        <v>61.854666666666667</v>
      </c>
      <c r="Q3446">
        <f t="shared" si="161"/>
        <v>664.76748042137092</v>
      </c>
      <c r="R3446" s="16" t="str">
        <f>TEXT(Ecom[[#This Row],[Dates]],"mmm")</f>
        <v>Oct</v>
      </c>
      <c r="S3446" s="16" t="str">
        <f>TEXT(Ecom[[#This Row],[Dates]],"YYYY")</f>
        <v>2025</v>
      </c>
      <c r="T3446" s="16"/>
    </row>
    <row r="3447" spans="1:20" x14ac:dyDescent="0.25">
      <c r="A3447" t="s">
        <v>28</v>
      </c>
      <c r="B3447" s="16">
        <v>45698</v>
      </c>
      <c r="C3447" t="s">
        <v>14</v>
      </c>
      <c r="D3447" t="s">
        <v>15</v>
      </c>
      <c r="E3447" t="s">
        <v>114</v>
      </c>
      <c r="F3447" t="s">
        <v>72</v>
      </c>
      <c r="G3447">
        <v>19711</v>
      </c>
      <c r="H3447" t="s">
        <v>57</v>
      </c>
      <c r="I3447" t="s">
        <v>26</v>
      </c>
      <c r="J3447" t="s">
        <v>32</v>
      </c>
      <c r="K3447" s="6">
        <v>29.9</v>
      </c>
      <c r="L3447">
        <v>5</v>
      </c>
      <c r="M3447">
        <v>0</v>
      </c>
      <c r="N3447" s="6">
        <v>5.0830000000000002</v>
      </c>
      <c r="O3447" t="str">
        <f t="shared" si="159"/>
        <v/>
      </c>
      <c r="P3447" s="6">
        <f t="shared" si="160"/>
        <v>34.846666666666671</v>
      </c>
      <c r="Q3447">
        <f t="shared" si="161"/>
        <v>487.20419529118732</v>
      </c>
      <c r="R3447" s="16" t="str">
        <f>TEXT(Ecom[[#This Row],[Dates]],"mmm")</f>
        <v>Feb</v>
      </c>
      <c r="S3447" s="16" t="str">
        <f>TEXT(Ecom[[#This Row],[Dates]],"YYYY")</f>
        <v>2025</v>
      </c>
      <c r="T3447" s="16"/>
    </row>
    <row r="3448" spans="1:20" x14ac:dyDescent="0.25">
      <c r="A3448" t="s">
        <v>62</v>
      </c>
      <c r="B3448" s="16">
        <v>46364</v>
      </c>
      <c r="C3448" t="s">
        <v>22</v>
      </c>
      <c r="D3448" t="s">
        <v>15</v>
      </c>
      <c r="E3448" t="s">
        <v>75</v>
      </c>
      <c r="F3448" t="s">
        <v>76</v>
      </c>
      <c r="G3448">
        <v>10024</v>
      </c>
      <c r="H3448" t="s">
        <v>57</v>
      </c>
      <c r="I3448" t="s">
        <v>26</v>
      </c>
      <c r="J3448" t="s">
        <v>41</v>
      </c>
      <c r="K3448" s="6">
        <v>70.88</v>
      </c>
      <c r="L3448">
        <v>2</v>
      </c>
      <c r="M3448">
        <v>0</v>
      </c>
      <c r="N3448" s="6">
        <v>33.313600000000001</v>
      </c>
      <c r="O3448" t="str">
        <f t="shared" si="159"/>
        <v/>
      </c>
      <c r="P3448" s="6">
        <f t="shared" si="160"/>
        <v>33.967999999999996</v>
      </c>
      <c r="Q3448">
        <f t="shared" si="161"/>
        <v>19.085606288703737</v>
      </c>
      <c r="R3448" s="16" t="str">
        <f>TEXT(Ecom[[#This Row],[Dates]],"mmm")</f>
        <v>Dec</v>
      </c>
      <c r="S3448" s="16" t="str">
        <f>TEXT(Ecom[[#This Row],[Dates]],"YYYY")</f>
        <v>2026</v>
      </c>
      <c r="T3448" s="16"/>
    </row>
    <row r="3449" spans="1:20" x14ac:dyDescent="0.25">
      <c r="A3449" t="s">
        <v>28</v>
      </c>
      <c r="B3449" s="16">
        <v>45993</v>
      </c>
      <c r="C3449" t="s">
        <v>44</v>
      </c>
      <c r="D3449" t="s">
        <v>15</v>
      </c>
      <c r="E3449" t="s">
        <v>190</v>
      </c>
      <c r="F3449" t="s">
        <v>88</v>
      </c>
      <c r="G3449">
        <v>36830</v>
      </c>
      <c r="H3449" t="s">
        <v>18</v>
      </c>
      <c r="I3449" t="s">
        <v>26</v>
      </c>
      <c r="J3449" t="s">
        <v>34</v>
      </c>
      <c r="K3449" s="6">
        <v>3.76</v>
      </c>
      <c r="L3449">
        <v>2</v>
      </c>
      <c r="M3449">
        <v>0</v>
      </c>
      <c r="N3449" s="6">
        <v>1.0904</v>
      </c>
      <c r="O3449" t="str">
        <f t="shared" si="159"/>
        <v/>
      </c>
      <c r="P3449" s="6">
        <f t="shared" si="160"/>
        <v>29.224666666666668</v>
      </c>
      <c r="Q3449">
        <f t="shared" si="161"/>
        <v>24.245091385604145</v>
      </c>
      <c r="R3449" s="16" t="str">
        <f>TEXT(Ecom[[#This Row],[Dates]],"mmm")</f>
        <v>Dec</v>
      </c>
      <c r="S3449" s="16" t="str">
        <f>TEXT(Ecom[[#This Row],[Dates]],"YYYY")</f>
        <v>2025</v>
      </c>
      <c r="T3449" s="16"/>
    </row>
    <row r="3450" spans="1:20" x14ac:dyDescent="0.25">
      <c r="A3450" t="s">
        <v>28</v>
      </c>
      <c r="B3450" s="16">
        <v>46359</v>
      </c>
      <c r="C3450" t="s">
        <v>14</v>
      </c>
      <c r="D3450" t="s">
        <v>15</v>
      </c>
      <c r="E3450" t="s">
        <v>23</v>
      </c>
      <c r="F3450" t="s">
        <v>24</v>
      </c>
      <c r="G3450">
        <v>90049</v>
      </c>
      <c r="H3450" t="s">
        <v>25</v>
      </c>
      <c r="I3450" t="s">
        <v>26</v>
      </c>
      <c r="J3450" t="s">
        <v>37</v>
      </c>
      <c r="K3450" s="6">
        <v>27.263999999999999</v>
      </c>
      <c r="L3450">
        <v>2</v>
      </c>
      <c r="M3450">
        <v>0.2</v>
      </c>
      <c r="N3450" s="6">
        <v>8.8607999999999993</v>
      </c>
      <c r="O3450" t="str">
        <f t="shared" si="159"/>
        <v/>
      </c>
      <c r="P3450" s="6">
        <f t="shared" si="160"/>
        <v>32.961333333333336</v>
      </c>
      <c r="Q3450">
        <f t="shared" si="161"/>
        <v>19.32856779963754</v>
      </c>
      <c r="R3450" s="16" t="str">
        <f>TEXT(Ecom[[#This Row],[Dates]],"mmm")</f>
        <v>Dec</v>
      </c>
      <c r="S3450" s="16" t="str">
        <f>TEXT(Ecom[[#This Row],[Dates]],"YYYY")</f>
        <v>2026</v>
      </c>
      <c r="T3450" s="16"/>
    </row>
    <row r="3451" spans="1:20" x14ac:dyDescent="0.25">
      <c r="A3451" t="s">
        <v>28</v>
      </c>
      <c r="B3451" s="16">
        <v>46270</v>
      </c>
      <c r="C3451" t="s">
        <v>44</v>
      </c>
      <c r="D3451" t="s">
        <v>15</v>
      </c>
      <c r="E3451" t="s">
        <v>52</v>
      </c>
      <c r="F3451" t="s">
        <v>24</v>
      </c>
      <c r="G3451">
        <v>94110</v>
      </c>
      <c r="H3451" t="s">
        <v>25</v>
      </c>
      <c r="I3451" t="s">
        <v>26</v>
      </c>
      <c r="J3451" t="s">
        <v>38</v>
      </c>
      <c r="K3451" s="6">
        <v>56.65</v>
      </c>
      <c r="L3451">
        <v>5</v>
      </c>
      <c r="M3451">
        <v>0</v>
      </c>
      <c r="N3451" s="6">
        <v>24.359500000000001</v>
      </c>
      <c r="O3451" t="str">
        <f t="shared" si="159"/>
        <v/>
      </c>
      <c r="P3451" s="6">
        <f t="shared" si="160"/>
        <v>25.213333333333335</v>
      </c>
      <c r="Q3451">
        <f t="shared" si="161"/>
        <v>22.546207081852543</v>
      </c>
      <c r="R3451" s="16" t="str">
        <f>TEXT(Ecom[[#This Row],[Dates]],"mmm")</f>
        <v>Sep</v>
      </c>
      <c r="S3451" s="16" t="str">
        <f>TEXT(Ecom[[#This Row],[Dates]],"YYYY")</f>
        <v>2026</v>
      </c>
      <c r="T3451" s="16"/>
    </row>
    <row r="3452" spans="1:20" x14ac:dyDescent="0.25">
      <c r="A3452" t="s">
        <v>28</v>
      </c>
      <c r="B3452" s="16">
        <v>45913</v>
      </c>
      <c r="C3452" t="s">
        <v>44</v>
      </c>
      <c r="D3452" t="s">
        <v>15</v>
      </c>
      <c r="E3452" t="s">
        <v>52</v>
      </c>
      <c r="F3452" t="s">
        <v>24</v>
      </c>
      <c r="G3452">
        <v>94110</v>
      </c>
      <c r="H3452" t="s">
        <v>25</v>
      </c>
      <c r="I3452" t="s">
        <v>26</v>
      </c>
      <c r="J3452" t="s">
        <v>32</v>
      </c>
      <c r="K3452" s="6">
        <v>14.97</v>
      </c>
      <c r="L3452">
        <v>1</v>
      </c>
      <c r="M3452">
        <v>0</v>
      </c>
      <c r="N3452" s="6">
        <v>4.1916000000000002</v>
      </c>
      <c r="O3452" t="str">
        <f t="shared" si="159"/>
        <v/>
      </c>
      <c r="P3452" s="6">
        <f t="shared" si="160"/>
        <v>163.63666666666668</v>
      </c>
      <c r="Q3452">
        <f t="shared" si="161"/>
        <v>178.70968922062767</v>
      </c>
      <c r="R3452" s="16" t="str">
        <f>TEXT(Ecom[[#This Row],[Dates]],"mmm")</f>
        <v>Sep</v>
      </c>
      <c r="S3452" s="16" t="str">
        <f>TEXT(Ecom[[#This Row],[Dates]],"YYYY")</f>
        <v>2025</v>
      </c>
      <c r="T3452" s="16"/>
    </row>
    <row r="3453" spans="1:20" x14ac:dyDescent="0.25">
      <c r="A3453" t="s">
        <v>28</v>
      </c>
      <c r="B3453" s="16">
        <v>46000</v>
      </c>
      <c r="C3453" t="s">
        <v>44</v>
      </c>
      <c r="D3453" t="s">
        <v>15</v>
      </c>
      <c r="E3453" t="s">
        <v>52</v>
      </c>
      <c r="F3453" t="s">
        <v>24</v>
      </c>
      <c r="G3453">
        <v>94110</v>
      </c>
      <c r="H3453" t="s">
        <v>25</v>
      </c>
      <c r="I3453" t="s">
        <v>26</v>
      </c>
      <c r="J3453" t="s">
        <v>77</v>
      </c>
      <c r="K3453" s="6">
        <v>4.0199999999999996</v>
      </c>
      <c r="L3453">
        <v>2</v>
      </c>
      <c r="M3453">
        <v>0</v>
      </c>
      <c r="N3453" s="6">
        <v>1.9698</v>
      </c>
      <c r="O3453" t="str">
        <f t="shared" si="159"/>
        <v/>
      </c>
      <c r="P3453" s="6">
        <f t="shared" si="160"/>
        <v>178.22</v>
      </c>
      <c r="Q3453">
        <f t="shared" si="161"/>
        <v>191.28340317348398</v>
      </c>
      <c r="R3453" s="16" t="str">
        <f>TEXT(Ecom[[#This Row],[Dates]],"mmm")</f>
        <v>Dec</v>
      </c>
      <c r="S3453" s="16" t="str">
        <f>TEXT(Ecom[[#This Row],[Dates]],"YYYY")</f>
        <v>2025</v>
      </c>
      <c r="T3453" s="16"/>
    </row>
    <row r="3454" spans="1:20" x14ac:dyDescent="0.25">
      <c r="A3454" t="s">
        <v>13</v>
      </c>
      <c r="B3454" s="16">
        <v>45748</v>
      </c>
      <c r="C3454" t="s">
        <v>44</v>
      </c>
      <c r="D3454" t="s">
        <v>15</v>
      </c>
      <c r="E3454" t="s">
        <v>339</v>
      </c>
      <c r="F3454" t="s">
        <v>40</v>
      </c>
      <c r="G3454">
        <v>27604</v>
      </c>
      <c r="H3454" t="s">
        <v>18</v>
      </c>
      <c r="I3454" t="s">
        <v>35</v>
      </c>
      <c r="J3454" t="s">
        <v>36</v>
      </c>
      <c r="K3454" s="6">
        <v>471.92</v>
      </c>
      <c r="L3454">
        <v>2</v>
      </c>
      <c r="M3454">
        <v>0.2</v>
      </c>
      <c r="N3454" s="6">
        <v>29.495000000000001</v>
      </c>
      <c r="O3454" t="str">
        <f t="shared" si="159"/>
        <v/>
      </c>
      <c r="P3454" s="6">
        <f t="shared" si="160"/>
        <v>178.6</v>
      </c>
      <c r="Q3454">
        <f t="shared" si="161"/>
        <v>215.56151265250722</v>
      </c>
      <c r="R3454" s="16" t="str">
        <f>TEXT(Ecom[[#This Row],[Dates]],"mmm")</f>
        <v>Apr</v>
      </c>
      <c r="S3454" s="16" t="str">
        <f>TEXT(Ecom[[#This Row],[Dates]],"YYYY")</f>
        <v>2025</v>
      </c>
      <c r="T3454" s="16"/>
    </row>
    <row r="3455" spans="1:20" x14ac:dyDescent="0.25">
      <c r="A3455" t="s">
        <v>13</v>
      </c>
      <c r="B3455" s="16">
        <v>46036</v>
      </c>
      <c r="C3455" t="s">
        <v>14</v>
      </c>
      <c r="D3455" t="s">
        <v>15</v>
      </c>
      <c r="E3455" t="s">
        <v>288</v>
      </c>
      <c r="F3455" t="s">
        <v>167</v>
      </c>
      <c r="G3455">
        <v>31204</v>
      </c>
      <c r="H3455" t="s">
        <v>18</v>
      </c>
      <c r="I3455" t="s">
        <v>26</v>
      </c>
      <c r="J3455" t="s">
        <v>37</v>
      </c>
      <c r="K3455" s="6">
        <v>58.72</v>
      </c>
      <c r="L3455">
        <v>4</v>
      </c>
      <c r="M3455">
        <v>0</v>
      </c>
      <c r="N3455" s="6">
        <v>27.011199999999999</v>
      </c>
      <c r="O3455" t="str">
        <f t="shared" si="159"/>
        <v/>
      </c>
      <c r="P3455" s="6">
        <f t="shared" si="160"/>
        <v>26.791999999999998</v>
      </c>
      <c r="Q3455">
        <f t="shared" si="161"/>
        <v>121.747951681606</v>
      </c>
      <c r="R3455" s="16" t="str">
        <f>TEXT(Ecom[[#This Row],[Dates]],"mmm")</f>
        <v>Jan</v>
      </c>
      <c r="S3455" s="16" t="str">
        <f>TEXT(Ecom[[#This Row],[Dates]],"YYYY")</f>
        <v>2026</v>
      </c>
      <c r="T3455" s="16"/>
    </row>
    <row r="3456" spans="1:20" x14ac:dyDescent="0.25">
      <c r="A3456" t="s">
        <v>28</v>
      </c>
      <c r="B3456" s="16">
        <v>46381</v>
      </c>
      <c r="C3456" t="s">
        <v>14</v>
      </c>
      <c r="D3456" t="s">
        <v>15</v>
      </c>
      <c r="E3456" t="s">
        <v>405</v>
      </c>
      <c r="F3456" t="s">
        <v>86</v>
      </c>
      <c r="G3456">
        <v>37211</v>
      </c>
      <c r="H3456" t="s">
        <v>18</v>
      </c>
      <c r="I3456" t="s">
        <v>26</v>
      </c>
      <c r="J3456" t="s">
        <v>34</v>
      </c>
      <c r="K3456" s="6">
        <v>5.16</v>
      </c>
      <c r="L3456">
        <v>3</v>
      </c>
      <c r="M3456">
        <v>0.2</v>
      </c>
      <c r="N3456" s="6">
        <v>0.83850000000000002</v>
      </c>
      <c r="O3456" t="str">
        <f t="shared" si="159"/>
        <v/>
      </c>
      <c r="P3456" s="6">
        <f t="shared" si="160"/>
        <v>31.210666666666668</v>
      </c>
      <c r="Q3456">
        <f t="shared" si="161"/>
        <v>103.03600279801518</v>
      </c>
      <c r="R3456" s="16" t="str">
        <f>TEXT(Ecom[[#This Row],[Dates]],"mmm")</f>
        <v>Dec</v>
      </c>
      <c r="S3456" s="16" t="str">
        <f>TEXT(Ecom[[#This Row],[Dates]],"YYYY")</f>
        <v>2026</v>
      </c>
      <c r="T3456" s="16"/>
    </row>
    <row r="3457" spans="1:20" x14ac:dyDescent="0.25">
      <c r="A3457" t="s">
        <v>28</v>
      </c>
      <c r="B3457" s="16">
        <v>45766</v>
      </c>
      <c r="C3457" t="s">
        <v>14</v>
      </c>
      <c r="D3457" t="s">
        <v>15</v>
      </c>
      <c r="E3457" t="s">
        <v>405</v>
      </c>
      <c r="F3457" t="s">
        <v>86</v>
      </c>
      <c r="G3457">
        <v>37211</v>
      </c>
      <c r="H3457" t="s">
        <v>18</v>
      </c>
      <c r="I3457" t="s">
        <v>26</v>
      </c>
      <c r="J3457" t="s">
        <v>41</v>
      </c>
      <c r="K3457" s="6">
        <v>16.495999999999999</v>
      </c>
      <c r="L3457">
        <v>2</v>
      </c>
      <c r="M3457">
        <v>0.2</v>
      </c>
      <c r="N3457" s="6">
        <v>5.5674000000000001</v>
      </c>
      <c r="O3457" t="str">
        <f t="shared" si="159"/>
        <v/>
      </c>
      <c r="P3457" s="6">
        <f t="shared" si="160"/>
        <v>36.994666666666667</v>
      </c>
      <c r="Q3457">
        <f t="shared" si="161"/>
        <v>25.674680468998737</v>
      </c>
      <c r="R3457" s="16" t="str">
        <f>TEXT(Ecom[[#This Row],[Dates]],"mmm")</f>
        <v>Apr</v>
      </c>
      <c r="S3457" s="16" t="str">
        <f>TEXT(Ecom[[#This Row],[Dates]],"YYYY")</f>
        <v>2025</v>
      </c>
      <c r="T3457" s="16"/>
    </row>
    <row r="3458" spans="1:20" x14ac:dyDescent="0.25">
      <c r="A3458" t="s">
        <v>62</v>
      </c>
      <c r="B3458" s="16">
        <v>45829</v>
      </c>
      <c r="C3458" t="s">
        <v>14</v>
      </c>
      <c r="D3458" t="s">
        <v>15</v>
      </c>
      <c r="E3458" t="s">
        <v>55</v>
      </c>
      <c r="F3458" t="s">
        <v>56</v>
      </c>
      <c r="G3458">
        <v>19143</v>
      </c>
      <c r="H3458" t="s">
        <v>57</v>
      </c>
      <c r="I3458" t="s">
        <v>35</v>
      </c>
      <c r="J3458" t="s">
        <v>59</v>
      </c>
      <c r="K3458" s="6">
        <v>71.975999999999999</v>
      </c>
      <c r="L3458">
        <v>3</v>
      </c>
      <c r="M3458">
        <v>0.2</v>
      </c>
      <c r="N3458" s="6">
        <v>19.793399999999998</v>
      </c>
      <c r="O3458" t="str">
        <f t="shared" ref="O3458:O3521" si="162">IF(N3458&lt;0,N3458,"")</f>
        <v/>
      </c>
      <c r="P3458" s="6">
        <f t="shared" si="160"/>
        <v>32.643999999999998</v>
      </c>
      <c r="Q3458">
        <f t="shared" si="161"/>
        <v>30.134144728505543</v>
      </c>
      <c r="R3458" s="16" t="str">
        <f>TEXT(Ecom[[#This Row],[Dates]],"mmm")</f>
        <v>Jun</v>
      </c>
      <c r="S3458" s="16" t="str">
        <f>TEXT(Ecom[[#This Row],[Dates]],"YYYY")</f>
        <v>2025</v>
      </c>
      <c r="T3458" s="16"/>
    </row>
    <row r="3459" spans="1:20" x14ac:dyDescent="0.25">
      <c r="A3459" t="s">
        <v>62</v>
      </c>
      <c r="B3459" s="16">
        <v>46193</v>
      </c>
      <c r="C3459" t="s">
        <v>14</v>
      </c>
      <c r="D3459" t="s">
        <v>15</v>
      </c>
      <c r="E3459" t="s">
        <v>55</v>
      </c>
      <c r="F3459" t="s">
        <v>56</v>
      </c>
      <c r="G3459">
        <v>19143</v>
      </c>
      <c r="H3459" t="s">
        <v>57</v>
      </c>
      <c r="I3459" t="s">
        <v>19</v>
      </c>
      <c r="J3459" t="s">
        <v>33</v>
      </c>
      <c r="K3459" s="6">
        <v>22.512</v>
      </c>
      <c r="L3459">
        <v>3</v>
      </c>
      <c r="M3459">
        <v>0.2</v>
      </c>
      <c r="N3459" s="6">
        <v>2.2511999999999999</v>
      </c>
      <c r="O3459" t="str">
        <f t="shared" si="162"/>
        <v/>
      </c>
      <c r="P3459" s="6">
        <f t="shared" ref="P3459:P3522" si="163">AVERAGE(K3459:K3461)</f>
        <v>188.04999999999998</v>
      </c>
      <c r="Q3459">
        <f t="shared" si="161"/>
        <v>203.02972554922246</v>
      </c>
      <c r="R3459" s="16" t="str">
        <f>TEXT(Ecom[[#This Row],[Dates]],"mmm")</f>
        <v>Jun</v>
      </c>
      <c r="S3459" s="16" t="str">
        <f>TEXT(Ecom[[#This Row],[Dates]],"YYYY")</f>
        <v>2026</v>
      </c>
      <c r="T3459" s="16"/>
    </row>
    <row r="3460" spans="1:20" x14ac:dyDescent="0.25">
      <c r="A3460" t="s">
        <v>62</v>
      </c>
      <c r="B3460" s="16">
        <v>46158</v>
      </c>
      <c r="C3460" t="s">
        <v>14</v>
      </c>
      <c r="D3460" t="s">
        <v>15</v>
      </c>
      <c r="E3460" t="s">
        <v>55</v>
      </c>
      <c r="F3460" t="s">
        <v>56</v>
      </c>
      <c r="G3460">
        <v>19143</v>
      </c>
      <c r="H3460" t="s">
        <v>57</v>
      </c>
      <c r="I3460" t="s">
        <v>26</v>
      </c>
      <c r="J3460" t="s">
        <v>37</v>
      </c>
      <c r="K3460" s="6">
        <v>3.444</v>
      </c>
      <c r="L3460">
        <v>2</v>
      </c>
      <c r="M3460">
        <v>0.7</v>
      </c>
      <c r="N3460" s="6">
        <v>-2.7551999999999999</v>
      </c>
      <c r="O3460">
        <f t="shared" si="162"/>
        <v>-2.7551999999999999</v>
      </c>
      <c r="P3460" s="6">
        <f t="shared" si="163"/>
        <v>196.54066666666665</v>
      </c>
      <c r="Q3460">
        <f t="shared" si="161"/>
        <v>220.2442159264053</v>
      </c>
      <c r="R3460" s="16" t="str">
        <f>TEXT(Ecom[[#This Row],[Dates]],"mmm")</f>
        <v>May</v>
      </c>
      <c r="S3460" s="16" t="str">
        <f>TEXT(Ecom[[#This Row],[Dates]],"YYYY")</f>
        <v>2026</v>
      </c>
      <c r="T3460" s="16"/>
    </row>
    <row r="3461" spans="1:20" x14ac:dyDescent="0.25">
      <c r="A3461" t="s">
        <v>62</v>
      </c>
      <c r="B3461" s="16">
        <v>45881</v>
      </c>
      <c r="C3461" t="s">
        <v>14</v>
      </c>
      <c r="D3461" t="s">
        <v>15</v>
      </c>
      <c r="E3461" t="s">
        <v>55</v>
      </c>
      <c r="F3461" t="s">
        <v>56</v>
      </c>
      <c r="G3461">
        <v>19143</v>
      </c>
      <c r="H3461" t="s">
        <v>57</v>
      </c>
      <c r="I3461" t="s">
        <v>26</v>
      </c>
      <c r="J3461" t="s">
        <v>37</v>
      </c>
      <c r="K3461" s="6">
        <v>538.19399999999996</v>
      </c>
      <c r="L3461">
        <v>2</v>
      </c>
      <c r="M3461">
        <v>0.7</v>
      </c>
      <c r="N3461" s="6">
        <v>-412.61540000000002</v>
      </c>
      <c r="O3461">
        <f t="shared" si="162"/>
        <v>-412.61540000000002</v>
      </c>
      <c r="P3461" s="6">
        <f t="shared" si="163"/>
        <v>359.64866666666666</v>
      </c>
      <c r="Q3461">
        <f t="shared" ref="Q3461:Q3524" si="164">SQRT(SUMXMY2(K3461:K3463,P3459:P3461)/3)</f>
        <v>232.65902149871758</v>
      </c>
      <c r="R3461" s="16" t="str">
        <f>TEXT(Ecom[[#This Row],[Dates]],"mmm")</f>
        <v>Aug</v>
      </c>
      <c r="S3461" s="16" t="str">
        <f>TEXT(Ecom[[#This Row],[Dates]],"YYYY")</f>
        <v>2025</v>
      </c>
      <c r="T3461" s="16"/>
    </row>
    <row r="3462" spans="1:20" x14ac:dyDescent="0.25">
      <c r="A3462" t="s">
        <v>62</v>
      </c>
      <c r="B3462" s="16">
        <v>46266</v>
      </c>
      <c r="C3462" t="s">
        <v>14</v>
      </c>
      <c r="D3462" t="s">
        <v>15</v>
      </c>
      <c r="E3462" t="s">
        <v>55</v>
      </c>
      <c r="F3462" t="s">
        <v>56</v>
      </c>
      <c r="G3462">
        <v>19143</v>
      </c>
      <c r="H3462" t="s">
        <v>57</v>
      </c>
      <c r="I3462" t="s">
        <v>35</v>
      </c>
      <c r="J3462" t="s">
        <v>59</v>
      </c>
      <c r="K3462" s="6">
        <v>47.984000000000002</v>
      </c>
      <c r="L3462">
        <v>2</v>
      </c>
      <c r="M3462">
        <v>0.2</v>
      </c>
      <c r="N3462" s="6">
        <v>14.395200000000001</v>
      </c>
      <c r="O3462" t="str">
        <f t="shared" si="162"/>
        <v/>
      </c>
      <c r="P3462" s="6">
        <f t="shared" si="163"/>
        <v>275.84733333333332</v>
      </c>
      <c r="Q3462">
        <f t="shared" si="164"/>
        <v>115.33947296567639</v>
      </c>
      <c r="R3462" s="16" t="str">
        <f>TEXT(Ecom[[#This Row],[Dates]],"mmm")</f>
        <v>Sep</v>
      </c>
      <c r="S3462" s="16" t="str">
        <f>TEXT(Ecom[[#This Row],[Dates]],"YYYY")</f>
        <v>2026</v>
      </c>
      <c r="T3462" s="16"/>
    </row>
    <row r="3463" spans="1:20" x14ac:dyDescent="0.25">
      <c r="A3463" t="s">
        <v>13</v>
      </c>
      <c r="B3463" s="16">
        <v>45849</v>
      </c>
      <c r="C3463" t="s">
        <v>22</v>
      </c>
      <c r="D3463" t="s">
        <v>15</v>
      </c>
      <c r="E3463" t="s">
        <v>135</v>
      </c>
      <c r="F3463" t="s">
        <v>46</v>
      </c>
      <c r="G3463">
        <v>75081</v>
      </c>
      <c r="H3463" t="s">
        <v>47</v>
      </c>
      <c r="I3463" t="s">
        <v>35</v>
      </c>
      <c r="J3463" t="s">
        <v>36</v>
      </c>
      <c r="K3463" s="6">
        <v>492.76799999999997</v>
      </c>
      <c r="L3463">
        <v>4</v>
      </c>
      <c r="M3463">
        <v>0.2</v>
      </c>
      <c r="N3463" s="6">
        <v>55.436399999999999</v>
      </c>
      <c r="O3463" t="str">
        <f t="shared" si="162"/>
        <v/>
      </c>
      <c r="P3463" s="6">
        <f t="shared" si="163"/>
        <v>261.54599999999999</v>
      </c>
      <c r="Q3463">
        <f t="shared" si="164"/>
        <v>166.94840322375941</v>
      </c>
      <c r="R3463" s="16" t="str">
        <f>TEXT(Ecom[[#This Row],[Dates]],"mmm")</f>
        <v>Jul</v>
      </c>
      <c r="S3463" s="16" t="str">
        <f>TEXT(Ecom[[#This Row],[Dates]],"YYYY")</f>
        <v>2025</v>
      </c>
      <c r="T3463" s="16"/>
    </row>
    <row r="3464" spans="1:20" x14ac:dyDescent="0.25">
      <c r="A3464" t="s">
        <v>13</v>
      </c>
      <c r="B3464" s="16">
        <v>46028</v>
      </c>
      <c r="C3464" t="s">
        <v>14</v>
      </c>
      <c r="D3464" t="s">
        <v>15</v>
      </c>
      <c r="E3464" t="s">
        <v>361</v>
      </c>
      <c r="F3464" t="s">
        <v>132</v>
      </c>
      <c r="G3464">
        <v>8861</v>
      </c>
      <c r="H3464" t="s">
        <v>57</v>
      </c>
      <c r="I3464" t="s">
        <v>26</v>
      </c>
      <c r="J3464" t="s">
        <v>34</v>
      </c>
      <c r="K3464" s="6">
        <v>286.79000000000002</v>
      </c>
      <c r="L3464">
        <v>7</v>
      </c>
      <c r="M3464">
        <v>0</v>
      </c>
      <c r="N3464" s="6">
        <v>74.565399999999997</v>
      </c>
      <c r="O3464" t="str">
        <f t="shared" si="162"/>
        <v/>
      </c>
      <c r="P3464" s="6">
        <f t="shared" si="163"/>
        <v>113.28733333333334</v>
      </c>
      <c r="Q3464">
        <f t="shared" si="164"/>
        <v>152.924852639991</v>
      </c>
      <c r="R3464" s="16" t="str">
        <f>TEXT(Ecom[[#This Row],[Dates]],"mmm")</f>
        <v>Jan</v>
      </c>
      <c r="S3464" s="16" t="str">
        <f>TEXT(Ecom[[#This Row],[Dates]],"YYYY")</f>
        <v>2026</v>
      </c>
      <c r="T3464" s="16"/>
    </row>
    <row r="3465" spans="1:20" x14ac:dyDescent="0.25">
      <c r="A3465" t="s">
        <v>28</v>
      </c>
      <c r="B3465" s="16">
        <v>45715</v>
      </c>
      <c r="C3465" t="s">
        <v>44</v>
      </c>
      <c r="D3465" t="s">
        <v>15</v>
      </c>
      <c r="E3465" t="s">
        <v>189</v>
      </c>
      <c r="F3465" t="s">
        <v>30</v>
      </c>
      <c r="G3465">
        <v>32216</v>
      </c>
      <c r="H3465" t="s">
        <v>18</v>
      </c>
      <c r="I3465" t="s">
        <v>26</v>
      </c>
      <c r="J3465" t="s">
        <v>41</v>
      </c>
      <c r="K3465" s="6">
        <v>5.08</v>
      </c>
      <c r="L3465">
        <v>1</v>
      </c>
      <c r="M3465">
        <v>0.2</v>
      </c>
      <c r="N3465" s="6">
        <v>1.651</v>
      </c>
      <c r="O3465" t="str">
        <f t="shared" si="162"/>
        <v/>
      </c>
      <c r="P3465" s="6">
        <f t="shared" si="163"/>
        <v>38.344000000000001</v>
      </c>
      <c r="Q3465">
        <f t="shared" si="164"/>
        <v>153.40143976628895</v>
      </c>
      <c r="R3465" s="16" t="str">
        <f>TEXT(Ecom[[#This Row],[Dates]],"mmm")</f>
        <v>Feb</v>
      </c>
      <c r="S3465" s="16" t="str">
        <f>TEXT(Ecom[[#This Row],[Dates]],"YYYY")</f>
        <v>2025</v>
      </c>
      <c r="T3465" s="16"/>
    </row>
    <row r="3466" spans="1:20" x14ac:dyDescent="0.25">
      <c r="A3466" t="s">
        <v>13</v>
      </c>
      <c r="B3466" s="16">
        <v>46275</v>
      </c>
      <c r="C3466" t="s">
        <v>14</v>
      </c>
      <c r="D3466" t="s">
        <v>15</v>
      </c>
      <c r="E3466" t="s">
        <v>189</v>
      </c>
      <c r="F3466" t="s">
        <v>30</v>
      </c>
      <c r="G3466">
        <v>32216</v>
      </c>
      <c r="H3466" t="s">
        <v>18</v>
      </c>
      <c r="I3466" t="s">
        <v>35</v>
      </c>
      <c r="J3466" t="s">
        <v>59</v>
      </c>
      <c r="K3466" s="6">
        <v>47.991999999999997</v>
      </c>
      <c r="L3466">
        <v>1</v>
      </c>
      <c r="M3466">
        <v>0.2</v>
      </c>
      <c r="N3466" s="6">
        <v>7.1988000000000003</v>
      </c>
      <c r="O3466" t="str">
        <f t="shared" si="162"/>
        <v/>
      </c>
      <c r="P3466" s="6">
        <f t="shared" si="163"/>
        <v>157.304</v>
      </c>
      <c r="Q3466">
        <f t="shared" si="164"/>
        <v>124.77349390944524</v>
      </c>
      <c r="R3466" s="16" t="str">
        <f>TEXT(Ecom[[#This Row],[Dates]],"mmm")</f>
        <v>Sep</v>
      </c>
      <c r="S3466" s="16" t="str">
        <f>TEXT(Ecom[[#This Row],[Dates]],"YYYY")</f>
        <v>2026</v>
      </c>
      <c r="T3466" s="16"/>
    </row>
    <row r="3467" spans="1:20" x14ac:dyDescent="0.25">
      <c r="A3467" t="s">
        <v>28</v>
      </c>
      <c r="B3467" s="16">
        <v>45981</v>
      </c>
      <c r="C3467" t="s">
        <v>22</v>
      </c>
      <c r="D3467" t="s">
        <v>15</v>
      </c>
      <c r="E3467" t="s">
        <v>449</v>
      </c>
      <c r="F3467" t="s">
        <v>166</v>
      </c>
      <c r="G3467">
        <v>2151</v>
      </c>
      <c r="H3467" t="s">
        <v>57</v>
      </c>
      <c r="I3467" t="s">
        <v>26</v>
      </c>
      <c r="J3467" t="s">
        <v>38</v>
      </c>
      <c r="K3467" s="6">
        <v>61.96</v>
      </c>
      <c r="L3467">
        <v>2</v>
      </c>
      <c r="M3467">
        <v>0</v>
      </c>
      <c r="N3467" s="6">
        <v>16.1096</v>
      </c>
      <c r="O3467" t="str">
        <f t="shared" si="162"/>
        <v/>
      </c>
      <c r="P3467" s="6">
        <f t="shared" si="163"/>
        <v>234.24666666666667</v>
      </c>
      <c r="Q3467">
        <f t="shared" si="164"/>
        <v>121.69439296374674</v>
      </c>
      <c r="R3467" s="16" t="str">
        <f>TEXT(Ecom[[#This Row],[Dates]],"mmm")</f>
        <v>Nov</v>
      </c>
      <c r="S3467" s="16" t="str">
        <f>TEXT(Ecom[[#This Row],[Dates]],"YYYY")</f>
        <v>2025</v>
      </c>
      <c r="T3467" s="16"/>
    </row>
    <row r="3468" spans="1:20" x14ac:dyDescent="0.25">
      <c r="A3468" t="s">
        <v>28</v>
      </c>
      <c r="B3468" s="16">
        <v>46216</v>
      </c>
      <c r="C3468" t="s">
        <v>22</v>
      </c>
      <c r="D3468" t="s">
        <v>15</v>
      </c>
      <c r="E3468" t="s">
        <v>449</v>
      </c>
      <c r="F3468" t="s">
        <v>166</v>
      </c>
      <c r="G3468">
        <v>2151</v>
      </c>
      <c r="H3468" t="s">
        <v>57</v>
      </c>
      <c r="I3468" t="s">
        <v>19</v>
      </c>
      <c r="J3468" t="s">
        <v>20</v>
      </c>
      <c r="K3468" s="6">
        <v>361.96</v>
      </c>
      <c r="L3468">
        <v>2</v>
      </c>
      <c r="M3468">
        <v>0</v>
      </c>
      <c r="N3468" s="6">
        <v>83.250799999999998</v>
      </c>
      <c r="O3468" t="str">
        <f t="shared" si="162"/>
        <v/>
      </c>
      <c r="P3468" s="6">
        <f t="shared" si="163"/>
        <v>258.05333333333334</v>
      </c>
      <c r="Q3468">
        <f t="shared" si="164"/>
        <v>140.72940989109665</v>
      </c>
      <c r="R3468" s="16" t="str">
        <f>TEXT(Ecom[[#This Row],[Dates]],"mmm")</f>
        <v>Jul</v>
      </c>
      <c r="S3468" s="16" t="str">
        <f>TEXT(Ecom[[#This Row],[Dates]],"YYYY")</f>
        <v>2026</v>
      </c>
      <c r="T3468" s="16"/>
    </row>
    <row r="3469" spans="1:20" x14ac:dyDescent="0.25">
      <c r="A3469" t="s">
        <v>28</v>
      </c>
      <c r="B3469" s="16">
        <v>45904</v>
      </c>
      <c r="C3469" t="s">
        <v>22</v>
      </c>
      <c r="D3469" t="s">
        <v>15</v>
      </c>
      <c r="E3469" t="s">
        <v>449</v>
      </c>
      <c r="F3469" t="s">
        <v>166</v>
      </c>
      <c r="G3469">
        <v>2151</v>
      </c>
      <c r="H3469" t="s">
        <v>57</v>
      </c>
      <c r="I3469" t="s">
        <v>26</v>
      </c>
      <c r="J3469" t="s">
        <v>41</v>
      </c>
      <c r="K3469" s="6">
        <v>278.82</v>
      </c>
      <c r="L3469">
        <v>9</v>
      </c>
      <c r="M3469">
        <v>0</v>
      </c>
      <c r="N3469" s="6">
        <v>125.46899999999999</v>
      </c>
      <c r="O3469" t="str">
        <f t="shared" si="162"/>
        <v/>
      </c>
      <c r="P3469" s="6">
        <f t="shared" si="163"/>
        <v>153.38399999999999</v>
      </c>
      <c r="Q3469">
        <f t="shared" si="164"/>
        <v>97.717498796085465</v>
      </c>
      <c r="R3469" s="16" t="str">
        <f>TEXT(Ecom[[#This Row],[Dates]],"mmm")</f>
        <v>Sep</v>
      </c>
      <c r="S3469" s="16" t="str">
        <f>TEXT(Ecom[[#This Row],[Dates]],"YYYY")</f>
        <v>2025</v>
      </c>
      <c r="T3469" s="16"/>
    </row>
    <row r="3470" spans="1:20" x14ac:dyDescent="0.25">
      <c r="A3470" t="s">
        <v>28</v>
      </c>
      <c r="B3470" s="16">
        <v>46098</v>
      </c>
      <c r="C3470" t="s">
        <v>14</v>
      </c>
      <c r="D3470" t="s">
        <v>15</v>
      </c>
      <c r="E3470" t="s">
        <v>84</v>
      </c>
      <c r="F3470" t="s">
        <v>185</v>
      </c>
      <c r="G3470">
        <v>39212</v>
      </c>
      <c r="H3470" t="s">
        <v>18</v>
      </c>
      <c r="I3470" t="s">
        <v>19</v>
      </c>
      <c r="J3470" t="s">
        <v>33</v>
      </c>
      <c r="K3470" s="6">
        <v>133.38</v>
      </c>
      <c r="L3470">
        <v>6</v>
      </c>
      <c r="M3470">
        <v>0</v>
      </c>
      <c r="N3470" s="6">
        <v>58.687199999999997</v>
      </c>
      <c r="O3470" t="str">
        <f t="shared" si="162"/>
        <v/>
      </c>
      <c r="P3470" s="6">
        <f t="shared" si="163"/>
        <v>66.024000000000001</v>
      </c>
      <c r="Q3470">
        <f t="shared" si="164"/>
        <v>98.468707930395226</v>
      </c>
      <c r="R3470" s="16" t="str">
        <f>TEXT(Ecom[[#This Row],[Dates]],"mmm")</f>
        <v>Mar</v>
      </c>
      <c r="S3470" s="16" t="str">
        <f>TEXT(Ecom[[#This Row],[Dates]],"YYYY")</f>
        <v>2026</v>
      </c>
      <c r="T3470" s="16"/>
    </row>
    <row r="3471" spans="1:20" x14ac:dyDescent="0.25">
      <c r="A3471" t="s">
        <v>28</v>
      </c>
      <c r="B3471" s="16">
        <v>46369</v>
      </c>
      <c r="C3471" t="s">
        <v>14</v>
      </c>
      <c r="D3471" t="s">
        <v>15</v>
      </c>
      <c r="E3471" t="s">
        <v>189</v>
      </c>
      <c r="F3471" t="s">
        <v>40</v>
      </c>
      <c r="G3471">
        <v>28540</v>
      </c>
      <c r="H3471" t="s">
        <v>18</v>
      </c>
      <c r="I3471" t="s">
        <v>26</v>
      </c>
      <c r="J3471" t="s">
        <v>41</v>
      </c>
      <c r="K3471" s="6">
        <v>47.951999999999998</v>
      </c>
      <c r="L3471">
        <v>3</v>
      </c>
      <c r="M3471">
        <v>0.2</v>
      </c>
      <c r="N3471" s="6">
        <v>16.183800000000002</v>
      </c>
      <c r="O3471" t="str">
        <f t="shared" si="162"/>
        <v/>
      </c>
      <c r="P3471" s="6">
        <f t="shared" si="163"/>
        <v>25.179999999999996</v>
      </c>
      <c r="Q3471">
        <f t="shared" si="164"/>
        <v>67.700875188828491</v>
      </c>
      <c r="R3471" s="16" t="str">
        <f>TEXT(Ecom[[#This Row],[Dates]],"mmm")</f>
        <v>Dec</v>
      </c>
      <c r="S3471" s="16" t="str">
        <f>TEXT(Ecom[[#This Row],[Dates]],"YYYY")</f>
        <v>2026</v>
      </c>
      <c r="T3471" s="16"/>
    </row>
    <row r="3472" spans="1:20" x14ac:dyDescent="0.25">
      <c r="A3472" t="s">
        <v>28</v>
      </c>
      <c r="B3472" s="16">
        <v>46258</v>
      </c>
      <c r="C3472" t="s">
        <v>14</v>
      </c>
      <c r="D3472" t="s">
        <v>15</v>
      </c>
      <c r="E3472" t="s">
        <v>52</v>
      </c>
      <c r="F3472" t="s">
        <v>24</v>
      </c>
      <c r="G3472">
        <v>94122</v>
      </c>
      <c r="H3472" t="s">
        <v>25</v>
      </c>
      <c r="I3472" t="s">
        <v>19</v>
      </c>
      <c r="J3472" t="s">
        <v>33</v>
      </c>
      <c r="K3472" s="6">
        <v>16.739999999999998</v>
      </c>
      <c r="L3472">
        <v>2</v>
      </c>
      <c r="M3472">
        <v>0</v>
      </c>
      <c r="N3472" s="6">
        <v>4.3524000000000003</v>
      </c>
      <c r="O3472" t="str">
        <f t="shared" si="162"/>
        <v/>
      </c>
      <c r="P3472" s="6">
        <f t="shared" si="163"/>
        <v>15.377333333333334</v>
      </c>
      <c r="Q3472">
        <f t="shared" si="164"/>
        <v>29.689204871904636</v>
      </c>
      <c r="R3472" s="16" t="str">
        <f>TEXT(Ecom[[#This Row],[Dates]],"mmm")</f>
        <v>Aug</v>
      </c>
      <c r="S3472" s="16" t="str">
        <f>TEXT(Ecom[[#This Row],[Dates]],"YYYY")</f>
        <v>2026</v>
      </c>
      <c r="T3472" s="16"/>
    </row>
    <row r="3473" spans="1:20" x14ac:dyDescent="0.25">
      <c r="A3473" t="s">
        <v>28</v>
      </c>
      <c r="B3473" s="16">
        <v>45745</v>
      </c>
      <c r="C3473" t="s">
        <v>22</v>
      </c>
      <c r="D3473" t="s">
        <v>15</v>
      </c>
      <c r="E3473" t="s">
        <v>103</v>
      </c>
      <c r="F3473" t="s">
        <v>104</v>
      </c>
      <c r="G3473">
        <v>43229</v>
      </c>
      <c r="H3473" t="s">
        <v>57</v>
      </c>
      <c r="I3473" t="s">
        <v>26</v>
      </c>
      <c r="J3473" t="s">
        <v>41</v>
      </c>
      <c r="K3473" s="6">
        <v>10.848000000000001</v>
      </c>
      <c r="L3473">
        <v>2</v>
      </c>
      <c r="M3473">
        <v>0.2</v>
      </c>
      <c r="N3473" s="6">
        <v>3.5255999999999998</v>
      </c>
      <c r="O3473" t="str">
        <f t="shared" si="162"/>
        <v/>
      </c>
      <c r="P3473" s="6">
        <f t="shared" si="163"/>
        <v>70.123999999999995</v>
      </c>
      <c r="Q3473">
        <f t="shared" si="164"/>
        <v>64.561306104554035</v>
      </c>
      <c r="R3473" s="16" t="str">
        <f>TEXT(Ecom[[#This Row],[Dates]],"mmm")</f>
        <v>Mar</v>
      </c>
      <c r="S3473" s="16" t="str">
        <f>TEXT(Ecom[[#This Row],[Dates]],"YYYY")</f>
        <v>2025</v>
      </c>
      <c r="T3473" s="16"/>
    </row>
    <row r="3474" spans="1:20" x14ac:dyDescent="0.25">
      <c r="A3474" t="s">
        <v>28</v>
      </c>
      <c r="B3474" s="16">
        <v>46231</v>
      </c>
      <c r="C3474" t="s">
        <v>22</v>
      </c>
      <c r="D3474" t="s">
        <v>15</v>
      </c>
      <c r="E3474" t="s">
        <v>103</v>
      </c>
      <c r="F3474" t="s">
        <v>104</v>
      </c>
      <c r="G3474">
        <v>43229</v>
      </c>
      <c r="H3474" t="s">
        <v>57</v>
      </c>
      <c r="I3474" t="s">
        <v>35</v>
      </c>
      <c r="J3474" t="s">
        <v>59</v>
      </c>
      <c r="K3474" s="6">
        <v>18.544</v>
      </c>
      <c r="L3474">
        <v>2</v>
      </c>
      <c r="M3474">
        <v>0.2</v>
      </c>
      <c r="N3474" s="6">
        <v>3.0133999999999999</v>
      </c>
      <c r="O3474" t="str">
        <f t="shared" si="162"/>
        <v/>
      </c>
      <c r="P3474" s="6">
        <f t="shared" si="163"/>
        <v>99.834666666666678</v>
      </c>
      <c r="Q3474">
        <f t="shared" si="164"/>
        <v>64.028903982382715</v>
      </c>
      <c r="R3474" s="16" t="str">
        <f>TEXT(Ecom[[#This Row],[Dates]],"mmm")</f>
        <v>Jul</v>
      </c>
      <c r="S3474" s="16" t="str">
        <f>TEXT(Ecom[[#This Row],[Dates]],"YYYY")</f>
        <v>2026</v>
      </c>
      <c r="T3474" s="16"/>
    </row>
    <row r="3475" spans="1:20" x14ac:dyDescent="0.25">
      <c r="A3475" t="s">
        <v>28</v>
      </c>
      <c r="B3475" s="16">
        <v>46349</v>
      </c>
      <c r="C3475" t="s">
        <v>14</v>
      </c>
      <c r="D3475" t="s">
        <v>15</v>
      </c>
      <c r="E3475" t="s">
        <v>453</v>
      </c>
      <c r="F3475" t="s">
        <v>70</v>
      </c>
      <c r="G3475">
        <v>48127</v>
      </c>
      <c r="H3475" t="s">
        <v>47</v>
      </c>
      <c r="I3475" t="s">
        <v>19</v>
      </c>
      <c r="J3475" t="s">
        <v>21</v>
      </c>
      <c r="K3475" s="6">
        <v>180.98</v>
      </c>
      <c r="L3475">
        <v>1</v>
      </c>
      <c r="M3475">
        <v>0</v>
      </c>
      <c r="N3475" s="6">
        <v>47.0548</v>
      </c>
      <c r="O3475" t="str">
        <f t="shared" si="162"/>
        <v/>
      </c>
      <c r="P3475" s="6">
        <f t="shared" si="163"/>
        <v>105.30333333333333</v>
      </c>
      <c r="Q3475">
        <f t="shared" si="164"/>
        <v>75.803837565321373</v>
      </c>
      <c r="R3475" s="16" t="str">
        <f>TEXT(Ecom[[#This Row],[Dates]],"mmm")</f>
        <v>Nov</v>
      </c>
      <c r="S3475" s="16" t="str">
        <f>TEXT(Ecom[[#This Row],[Dates]],"YYYY")</f>
        <v>2026</v>
      </c>
      <c r="T3475" s="16"/>
    </row>
    <row r="3476" spans="1:20" x14ac:dyDescent="0.25">
      <c r="A3476" t="s">
        <v>28</v>
      </c>
      <c r="B3476" s="16">
        <v>45928</v>
      </c>
      <c r="C3476" t="s">
        <v>14</v>
      </c>
      <c r="D3476" t="s">
        <v>15</v>
      </c>
      <c r="E3476" t="s">
        <v>453</v>
      </c>
      <c r="F3476" t="s">
        <v>70</v>
      </c>
      <c r="G3476">
        <v>48127</v>
      </c>
      <c r="H3476" t="s">
        <v>47</v>
      </c>
      <c r="I3476" t="s">
        <v>35</v>
      </c>
      <c r="J3476" t="s">
        <v>59</v>
      </c>
      <c r="K3476" s="6">
        <v>99.98</v>
      </c>
      <c r="L3476">
        <v>2</v>
      </c>
      <c r="M3476">
        <v>0</v>
      </c>
      <c r="N3476" s="6">
        <v>42.991399999999999</v>
      </c>
      <c r="O3476" t="str">
        <f t="shared" si="162"/>
        <v/>
      </c>
      <c r="P3476" s="6">
        <f t="shared" si="163"/>
        <v>95.643333333333331</v>
      </c>
      <c r="Q3476">
        <f t="shared" si="164"/>
        <v>52.04384853392591</v>
      </c>
      <c r="R3476" s="16" t="str">
        <f>TEXT(Ecom[[#This Row],[Dates]],"mmm")</f>
        <v>Sep</v>
      </c>
      <c r="S3476" s="16" t="str">
        <f>TEXT(Ecom[[#This Row],[Dates]],"YYYY")</f>
        <v>2025</v>
      </c>
      <c r="T3476" s="16"/>
    </row>
    <row r="3477" spans="1:20" x14ac:dyDescent="0.25">
      <c r="A3477" t="s">
        <v>62</v>
      </c>
      <c r="B3477" s="16">
        <v>46005</v>
      </c>
      <c r="C3477" t="s">
        <v>22</v>
      </c>
      <c r="D3477" t="s">
        <v>15</v>
      </c>
      <c r="E3477" t="s">
        <v>446</v>
      </c>
      <c r="F3477" t="s">
        <v>336</v>
      </c>
      <c r="G3477">
        <v>66212</v>
      </c>
      <c r="H3477" t="s">
        <v>47</v>
      </c>
      <c r="I3477" t="s">
        <v>35</v>
      </c>
      <c r="J3477" t="s">
        <v>59</v>
      </c>
      <c r="K3477" s="6">
        <v>34.950000000000003</v>
      </c>
      <c r="L3477">
        <v>5</v>
      </c>
      <c r="M3477">
        <v>0</v>
      </c>
      <c r="N3477" s="6">
        <v>15.378</v>
      </c>
      <c r="O3477" t="str">
        <f t="shared" si="162"/>
        <v/>
      </c>
      <c r="P3477" s="6">
        <f t="shared" si="163"/>
        <v>93.156666666666652</v>
      </c>
      <c r="Q3477">
        <f t="shared" si="164"/>
        <v>52.045078964724837</v>
      </c>
      <c r="R3477" s="16" t="str">
        <f>TEXT(Ecom[[#This Row],[Dates]],"mmm")</f>
        <v>Dec</v>
      </c>
      <c r="S3477" s="16" t="str">
        <f>TEXT(Ecom[[#This Row],[Dates]],"YYYY")</f>
        <v>2025</v>
      </c>
      <c r="T3477" s="16"/>
    </row>
    <row r="3478" spans="1:20" x14ac:dyDescent="0.25">
      <c r="A3478" t="s">
        <v>62</v>
      </c>
      <c r="B3478" s="16">
        <v>46063</v>
      </c>
      <c r="C3478" t="s">
        <v>22</v>
      </c>
      <c r="D3478" t="s">
        <v>15</v>
      </c>
      <c r="E3478" t="s">
        <v>446</v>
      </c>
      <c r="F3478" t="s">
        <v>336</v>
      </c>
      <c r="G3478">
        <v>66212</v>
      </c>
      <c r="H3478" t="s">
        <v>47</v>
      </c>
      <c r="I3478" t="s">
        <v>26</v>
      </c>
      <c r="J3478" t="s">
        <v>37</v>
      </c>
      <c r="K3478" s="6">
        <v>152</v>
      </c>
      <c r="L3478">
        <v>5</v>
      </c>
      <c r="M3478">
        <v>0</v>
      </c>
      <c r="N3478" s="6">
        <v>69.92</v>
      </c>
      <c r="O3478" t="str">
        <f t="shared" si="162"/>
        <v/>
      </c>
      <c r="P3478" s="6">
        <f t="shared" si="163"/>
        <v>84.36</v>
      </c>
      <c r="Q3478">
        <f t="shared" si="164"/>
        <v>54.534757180542577</v>
      </c>
      <c r="R3478" s="16" t="str">
        <f>TEXT(Ecom[[#This Row],[Dates]],"mmm")</f>
        <v>Feb</v>
      </c>
      <c r="S3478" s="16" t="str">
        <f>TEXT(Ecom[[#This Row],[Dates]],"YYYY")</f>
        <v>2026</v>
      </c>
      <c r="T3478" s="16"/>
    </row>
    <row r="3479" spans="1:20" x14ac:dyDescent="0.25">
      <c r="A3479" t="s">
        <v>28</v>
      </c>
      <c r="B3479" s="16">
        <v>46001</v>
      </c>
      <c r="C3479" t="s">
        <v>14</v>
      </c>
      <c r="D3479" t="s">
        <v>15</v>
      </c>
      <c r="E3479" t="s">
        <v>454</v>
      </c>
      <c r="F3479" t="s">
        <v>121</v>
      </c>
      <c r="G3479">
        <v>87505</v>
      </c>
      <c r="H3479" t="s">
        <v>25</v>
      </c>
      <c r="I3479" t="s">
        <v>35</v>
      </c>
      <c r="J3479" t="s">
        <v>59</v>
      </c>
      <c r="K3479" s="6">
        <v>92.52</v>
      </c>
      <c r="L3479">
        <v>9</v>
      </c>
      <c r="M3479">
        <v>0</v>
      </c>
      <c r="N3479" s="6">
        <v>18.504000000000001</v>
      </c>
      <c r="O3479" t="str">
        <f t="shared" si="162"/>
        <v/>
      </c>
      <c r="P3479" s="6">
        <f t="shared" si="163"/>
        <v>48.813333333333333</v>
      </c>
      <c r="Q3479">
        <f t="shared" si="164"/>
        <v>43.810085808162015</v>
      </c>
      <c r="R3479" s="16" t="str">
        <f>TEXT(Ecom[[#This Row],[Dates]],"mmm")</f>
        <v>Dec</v>
      </c>
      <c r="S3479" s="16" t="str">
        <f>TEXT(Ecom[[#This Row],[Dates]],"YYYY")</f>
        <v>2025</v>
      </c>
      <c r="T3479" s="16"/>
    </row>
    <row r="3480" spans="1:20" x14ac:dyDescent="0.25">
      <c r="A3480" t="s">
        <v>28</v>
      </c>
      <c r="B3480" s="16">
        <v>45760</v>
      </c>
      <c r="C3480" t="s">
        <v>22</v>
      </c>
      <c r="D3480" t="s">
        <v>15</v>
      </c>
      <c r="E3480" t="s">
        <v>52</v>
      </c>
      <c r="F3480" t="s">
        <v>24</v>
      </c>
      <c r="G3480">
        <v>94110</v>
      </c>
      <c r="H3480" t="s">
        <v>25</v>
      </c>
      <c r="I3480" t="s">
        <v>26</v>
      </c>
      <c r="J3480" t="s">
        <v>34</v>
      </c>
      <c r="K3480" s="6">
        <v>8.56</v>
      </c>
      <c r="L3480">
        <v>2</v>
      </c>
      <c r="M3480">
        <v>0</v>
      </c>
      <c r="N3480" s="6">
        <v>2.4824000000000002</v>
      </c>
      <c r="O3480" t="str">
        <f t="shared" si="162"/>
        <v/>
      </c>
      <c r="P3480" s="6">
        <f t="shared" si="163"/>
        <v>491.86133333333333</v>
      </c>
      <c r="Q3480">
        <f t="shared" si="164"/>
        <v>538.60640064632094</v>
      </c>
      <c r="R3480" s="16" t="str">
        <f>TEXT(Ecom[[#This Row],[Dates]],"mmm")</f>
        <v>Apr</v>
      </c>
      <c r="S3480" s="16" t="str">
        <f>TEXT(Ecom[[#This Row],[Dates]],"YYYY")</f>
        <v>2025</v>
      </c>
      <c r="T3480" s="16"/>
    </row>
    <row r="3481" spans="1:20" x14ac:dyDescent="0.25">
      <c r="A3481" t="s">
        <v>28</v>
      </c>
      <c r="B3481" s="16">
        <v>46022</v>
      </c>
      <c r="C3481" t="s">
        <v>22</v>
      </c>
      <c r="D3481" t="s">
        <v>15</v>
      </c>
      <c r="E3481" t="s">
        <v>52</v>
      </c>
      <c r="F3481" t="s">
        <v>24</v>
      </c>
      <c r="G3481">
        <v>94110</v>
      </c>
      <c r="H3481" t="s">
        <v>25</v>
      </c>
      <c r="I3481" t="s">
        <v>26</v>
      </c>
      <c r="J3481" t="s">
        <v>41</v>
      </c>
      <c r="K3481" s="6">
        <v>45.36</v>
      </c>
      <c r="L3481">
        <v>7</v>
      </c>
      <c r="M3481">
        <v>0</v>
      </c>
      <c r="N3481" s="6">
        <v>21.7728</v>
      </c>
      <c r="O3481" t="str">
        <f t="shared" si="162"/>
        <v/>
      </c>
      <c r="P3481" s="6">
        <f t="shared" si="163"/>
        <v>491.99466666666666</v>
      </c>
      <c r="Q3481">
        <f t="shared" si="164"/>
        <v>604.94281097564181</v>
      </c>
      <c r="R3481" s="16" t="str">
        <f>TEXT(Ecom[[#This Row],[Dates]],"mmm")</f>
        <v>Dec</v>
      </c>
      <c r="S3481" s="16" t="str">
        <f>TEXT(Ecom[[#This Row],[Dates]],"YYYY")</f>
        <v>2025</v>
      </c>
      <c r="T3481" s="16"/>
    </row>
    <row r="3482" spans="1:20" x14ac:dyDescent="0.25">
      <c r="A3482" t="s">
        <v>28</v>
      </c>
      <c r="B3482" s="16">
        <v>45893</v>
      </c>
      <c r="C3482" t="s">
        <v>22</v>
      </c>
      <c r="D3482" t="s">
        <v>15</v>
      </c>
      <c r="E3482" t="s">
        <v>52</v>
      </c>
      <c r="F3482" t="s">
        <v>24</v>
      </c>
      <c r="G3482">
        <v>94110</v>
      </c>
      <c r="H3482" t="s">
        <v>25</v>
      </c>
      <c r="I3482" t="s">
        <v>19</v>
      </c>
      <c r="J3482" t="s">
        <v>31</v>
      </c>
      <c r="K3482" s="6">
        <v>1421.664</v>
      </c>
      <c r="L3482">
        <v>6</v>
      </c>
      <c r="M3482">
        <v>0.2</v>
      </c>
      <c r="N3482" s="6">
        <v>-195.47880000000001</v>
      </c>
      <c r="O3482">
        <f t="shared" si="162"/>
        <v>-195.47880000000001</v>
      </c>
      <c r="P3482" s="6">
        <f t="shared" si="163"/>
        <v>670.19133333333332</v>
      </c>
      <c r="Q3482">
        <f t="shared" si="164"/>
        <v>607.17899238582584</v>
      </c>
      <c r="R3482" s="16" t="str">
        <f>TEXT(Ecom[[#This Row],[Dates]],"mmm")</f>
        <v>Aug</v>
      </c>
      <c r="S3482" s="16" t="str">
        <f>TEXT(Ecom[[#This Row],[Dates]],"YYYY")</f>
        <v>2025</v>
      </c>
      <c r="T3482" s="16"/>
    </row>
    <row r="3483" spans="1:20" x14ac:dyDescent="0.25">
      <c r="A3483" t="s">
        <v>62</v>
      </c>
      <c r="B3483" s="16">
        <v>45981</v>
      </c>
      <c r="C3483" t="s">
        <v>14</v>
      </c>
      <c r="D3483" t="s">
        <v>15</v>
      </c>
      <c r="E3483" t="s">
        <v>301</v>
      </c>
      <c r="F3483" t="s">
        <v>88</v>
      </c>
      <c r="G3483">
        <v>36608</v>
      </c>
      <c r="H3483" t="s">
        <v>18</v>
      </c>
      <c r="I3483" t="s">
        <v>19</v>
      </c>
      <c r="J3483" t="s">
        <v>33</v>
      </c>
      <c r="K3483" s="6">
        <v>8.9600000000000009</v>
      </c>
      <c r="L3483">
        <v>2</v>
      </c>
      <c r="M3483">
        <v>0</v>
      </c>
      <c r="N3483" s="6">
        <v>2.7776000000000001</v>
      </c>
      <c r="O3483" t="str">
        <f t="shared" si="162"/>
        <v/>
      </c>
      <c r="P3483" s="6">
        <f t="shared" si="163"/>
        <v>206.01000000000002</v>
      </c>
      <c r="Q3483">
        <f t="shared" si="164"/>
        <v>301.52725666930763</v>
      </c>
      <c r="R3483" s="16" t="str">
        <f>TEXT(Ecom[[#This Row],[Dates]],"mmm")</f>
        <v>Nov</v>
      </c>
      <c r="S3483" s="16" t="str">
        <f>TEXT(Ecom[[#This Row],[Dates]],"YYYY")</f>
        <v>2025</v>
      </c>
      <c r="T3483" s="16"/>
    </row>
    <row r="3484" spans="1:20" x14ac:dyDescent="0.25">
      <c r="A3484" t="s">
        <v>62</v>
      </c>
      <c r="B3484" s="16">
        <v>45790</v>
      </c>
      <c r="C3484" t="s">
        <v>22</v>
      </c>
      <c r="D3484" t="s">
        <v>15</v>
      </c>
      <c r="E3484" t="s">
        <v>82</v>
      </c>
      <c r="F3484" t="s">
        <v>83</v>
      </c>
      <c r="G3484">
        <v>22153</v>
      </c>
      <c r="H3484" t="s">
        <v>18</v>
      </c>
      <c r="I3484" t="s">
        <v>35</v>
      </c>
      <c r="J3484" t="s">
        <v>36</v>
      </c>
      <c r="K3484" s="6">
        <v>579.95000000000005</v>
      </c>
      <c r="L3484">
        <v>5</v>
      </c>
      <c r="M3484">
        <v>0</v>
      </c>
      <c r="N3484" s="6">
        <v>168.18549999999999</v>
      </c>
      <c r="O3484" t="str">
        <f t="shared" si="162"/>
        <v/>
      </c>
      <c r="P3484" s="6">
        <f t="shared" si="163"/>
        <v>604.00333333333344</v>
      </c>
      <c r="Q3484">
        <f t="shared" si="164"/>
        <v>364.30696810041729</v>
      </c>
      <c r="R3484" s="16" t="str">
        <f>TEXT(Ecom[[#This Row],[Dates]],"mmm")</f>
        <v>May</v>
      </c>
      <c r="S3484" s="16" t="str">
        <f>TEXT(Ecom[[#This Row],[Dates]],"YYYY")</f>
        <v>2025</v>
      </c>
      <c r="T3484" s="16"/>
    </row>
    <row r="3485" spans="1:20" x14ac:dyDescent="0.25">
      <c r="A3485" t="s">
        <v>62</v>
      </c>
      <c r="B3485" s="16">
        <v>45699</v>
      </c>
      <c r="C3485" t="s">
        <v>22</v>
      </c>
      <c r="D3485" t="s">
        <v>15</v>
      </c>
      <c r="E3485" t="s">
        <v>82</v>
      </c>
      <c r="F3485" t="s">
        <v>83</v>
      </c>
      <c r="G3485">
        <v>22153</v>
      </c>
      <c r="H3485" t="s">
        <v>18</v>
      </c>
      <c r="I3485" t="s">
        <v>19</v>
      </c>
      <c r="J3485" t="s">
        <v>33</v>
      </c>
      <c r="K3485" s="6">
        <v>29.12</v>
      </c>
      <c r="L3485">
        <v>4</v>
      </c>
      <c r="M3485">
        <v>0</v>
      </c>
      <c r="N3485" s="6">
        <v>12.521599999999999</v>
      </c>
      <c r="O3485" t="str">
        <f t="shared" si="162"/>
        <v/>
      </c>
      <c r="P3485" s="6">
        <f t="shared" si="163"/>
        <v>413.32666666666665</v>
      </c>
      <c r="Q3485">
        <f t="shared" si="164"/>
        <v>429.87198410517345</v>
      </c>
      <c r="R3485" s="16" t="str">
        <f>TEXT(Ecom[[#This Row],[Dates]],"mmm")</f>
        <v>Feb</v>
      </c>
      <c r="S3485" s="16" t="str">
        <f>TEXT(Ecom[[#This Row],[Dates]],"YYYY")</f>
        <v>2025</v>
      </c>
      <c r="T3485" s="16"/>
    </row>
    <row r="3486" spans="1:20" x14ac:dyDescent="0.25">
      <c r="A3486" t="s">
        <v>62</v>
      </c>
      <c r="B3486" s="16">
        <v>46090</v>
      </c>
      <c r="C3486" t="s">
        <v>22</v>
      </c>
      <c r="D3486" t="s">
        <v>15</v>
      </c>
      <c r="E3486" t="s">
        <v>82</v>
      </c>
      <c r="F3486" t="s">
        <v>83</v>
      </c>
      <c r="G3486">
        <v>22153</v>
      </c>
      <c r="H3486" t="s">
        <v>18</v>
      </c>
      <c r="I3486" t="s">
        <v>19</v>
      </c>
      <c r="J3486" t="s">
        <v>31</v>
      </c>
      <c r="K3486" s="6">
        <v>1202.94</v>
      </c>
      <c r="L3486">
        <v>3</v>
      </c>
      <c r="M3486">
        <v>0</v>
      </c>
      <c r="N3486" s="6">
        <v>300.73500000000001</v>
      </c>
      <c r="O3486" t="str">
        <f t="shared" si="162"/>
        <v/>
      </c>
      <c r="P3486" s="6">
        <f t="shared" si="163"/>
        <v>415.68400000000003</v>
      </c>
      <c r="Q3486">
        <f t="shared" si="164"/>
        <v>471.55553724510384</v>
      </c>
      <c r="R3486" s="16" t="str">
        <f>TEXT(Ecom[[#This Row],[Dates]],"mmm")</f>
        <v>Mar</v>
      </c>
      <c r="S3486" s="16" t="str">
        <f>TEXT(Ecom[[#This Row],[Dates]],"YYYY")</f>
        <v>2026</v>
      </c>
      <c r="T3486" s="16"/>
    </row>
    <row r="3487" spans="1:20" x14ac:dyDescent="0.25">
      <c r="A3487" t="s">
        <v>28</v>
      </c>
      <c r="B3487" s="16">
        <v>45688</v>
      </c>
      <c r="C3487" t="s">
        <v>22</v>
      </c>
      <c r="D3487" t="s">
        <v>15</v>
      </c>
      <c r="E3487" t="s">
        <v>114</v>
      </c>
      <c r="F3487" t="s">
        <v>72</v>
      </c>
      <c r="G3487">
        <v>19711</v>
      </c>
      <c r="H3487" t="s">
        <v>57</v>
      </c>
      <c r="I3487" t="s">
        <v>26</v>
      </c>
      <c r="J3487" t="s">
        <v>37</v>
      </c>
      <c r="K3487" s="6">
        <v>7.92</v>
      </c>
      <c r="L3487">
        <v>4</v>
      </c>
      <c r="M3487">
        <v>0</v>
      </c>
      <c r="N3487" s="6">
        <v>3.5640000000000001</v>
      </c>
      <c r="O3487" t="str">
        <f t="shared" si="162"/>
        <v/>
      </c>
      <c r="P3487" s="6">
        <f t="shared" si="163"/>
        <v>63.765333333333331</v>
      </c>
      <c r="Q3487">
        <f t="shared" si="164"/>
        <v>324.20539651596494</v>
      </c>
      <c r="R3487" s="16" t="str">
        <f>TEXT(Ecom[[#This Row],[Dates]],"mmm")</f>
        <v>Jan</v>
      </c>
      <c r="S3487" s="16" t="str">
        <f>TEXT(Ecom[[#This Row],[Dates]],"YYYY")</f>
        <v>2025</v>
      </c>
      <c r="T3487" s="16"/>
    </row>
    <row r="3488" spans="1:20" x14ac:dyDescent="0.25">
      <c r="A3488" t="s">
        <v>168</v>
      </c>
      <c r="B3488" s="16">
        <v>45711</v>
      </c>
      <c r="C3488" t="s">
        <v>14</v>
      </c>
      <c r="D3488" t="s">
        <v>15</v>
      </c>
      <c r="E3488" t="s">
        <v>455</v>
      </c>
      <c r="F3488" t="s">
        <v>40</v>
      </c>
      <c r="G3488">
        <v>28601</v>
      </c>
      <c r="H3488" t="s">
        <v>18</v>
      </c>
      <c r="I3488" t="s">
        <v>35</v>
      </c>
      <c r="J3488" t="s">
        <v>36</v>
      </c>
      <c r="K3488" s="6">
        <v>36.192</v>
      </c>
      <c r="L3488">
        <v>1</v>
      </c>
      <c r="M3488">
        <v>0.2</v>
      </c>
      <c r="N3488" s="6">
        <v>2.7143999999999999</v>
      </c>
      <c r="O3488" t="str">
        <f t="shared" si="162"/>
        <v/>
      </c>
      <c r="P3488" s="6">
        <f t="shared" si="163"/>
        <v>197.26599999999999</v>
      </c>
      <c r="Q3488">
        <f t="shared" si="164"/>
        <v>255.31660629399235</v>
      </c>
      <c r="R3488" s="16" t="str">
        <f>TEXT(Ecom[[#This Row],[Dates]],"mmm")</f>
        <v>Feb</v>
      </c>
      <c r="S3488" s="16" t="str">
        <f>TEXT(Ecom[[#This Row],[Dates]],"YYYY")</f>
        <v>2025</v>
      </c>
      <c r="T3488" s="16"/>
    </row>
    <row r="3489" spans="1:20" x14ac:dyDescent="0.25">
      <c r="A3489" t="s">
        <v>28</v>
      </c>
      <c r="B3489" s="16">
        <v>45901</v>
      </c>
      <c r="C3489" t="s">
        <v>44</v>
      </c>
      <c r="D3489" t="s">
        <v>15</v>
      </c>
      <c r="E3489" t="s">
        <v>29</v>
      </c>
      <c r="F3489" t="s">
        <v>30</v>
      </c>
      <c r="G3489">
        <v>33311</v>
      </c>
      <c r="H3489" t="s">
        <v>18</v>
      </c>
      <c r="I3489" t="s">
        <v>26</v>
      </c>
      <c r="J3489" t="s">
        <v>32</v>
      </c>
      <c r="K3489" s="6">
        <v>147.184</v>
      </c>
      <c r="L3489">
        <v>2</v>
      </c>
      <c r="M3489">
        <v>0.2</v>
      </c>
      <c r="N3489" s="6">
        <v>-29.436800000000002</v>
      </c>
      <c r="O3489">
        <f t="shared" si="162"/>
        <v>-29.436800000000002</v>
      </c>
      <c r="P3489" s="6">
        <f t="shared" si="163"/>
        <v>312.57400000000001</v>
      </c>
      <c r="Q3489">
        <f t="shared" si="164"/>
        <v>137.09074859187794</v>
      </c>
      <c r="R3489" s="16" t="str">
        <f>TEXT(Ecom[[#This Row],[Dates]],"mmm")</f>
        <v>Sep</v>
      </c>
      <c r="S3489" s="16" t="str">
        <f>TEXT(Ecom[[#This Row],[Dates]],"YYYY")</f>
        <v>2025</v>
      </c>
      <c r="T3489" s="16"/>
    </row>
    <row r="3490" spans="1:20" x14ac:dyDescent="0.25">
      <c r="A3490" t="s">
        <v>28</v>
      </c>
      <c r="B3490" s="16">
        <v>45692</v>
      </c>
      <c r="C3490" t="s">
        <v>14</v>
      </c>
      <c r="D3490" t="s">
        <v>15</v>
      </c>
      <c r="E3490" t="s">
        <v>456</v>
      </c>
      <c r="F3490" t="s">
        <v>65</v>
      </c>
      <c r="G3490">
        <v>60188</v>
      </c>
      <c r="H3490" t="s">
        <v>47</v>
      </c>
      <c r="I3490" t="s">
        <v>19</v>
      </c>
      <c r="J3490" t="s">
        <v>21</v>
      </c>
      <c r="K3490" s="6">
        <v>408.42200000000003</v>
      </c>
      <c r="L3490">
        <v>2</v>
      </c>
      <c r="M3490">
        <v>0.3</v>
      </c>
      <c r="N3490" s="6">
        <v>-5.8346</v>
      </c>
      <c r="O3490">
        <f t="shared" si="162"/>
        <v>-5.8346</v>
      </c>
      <c r="P3490" s="6">
        <f t="shared" si="163"/>
        <v>286.37933333333336</v>
      </c>
      <c r="Q3490">
        <f t="shared" si="164"/>
        <v>179.67636101901954</v>
      </c>
      <c r="R3490" s="16" t="str">
        <f>TEXT(Ecom[[#This Row],[Dates]],"mmm")</f>
        <v>Feb</v>
      </c>
      <c r="S3490" s="16" t="str">
        <f>TEXT(Ecom[[#This Row],[Dates]],"YYYY")</f>
        <v>2025</v>
      </c>
      <c r="T3490" s="16"/>
    </row>
    <row r="3491" spans="1:20" x14ac:dyDescent="0.25">
      <c r="A3491" t="s">
        <v>28</v>
      </c>
      <c r="B3491" s="16">
        <v>45858</v>
      </c>
      <c r="C3491" t="s">
        <v>14</v>
      </c>
      <c r="D3491" t="s">
        <v>15</v>
      </c>
      <c r="E3491" t="s">
        <v>456</v>
      </c>
      <c r="F3491" t="s">
        <v>65</v>
      </c>
      <c r="G3491">
        <v>60188</v>
      </c>
      <c r="H3491" t="s">
        <v>47</v>
      </c>
      <c r="I3491" t="s">
        <v>19</v>
      </c>
      <c r="J3491" t="s">
        <v>21</v>
      </c>
      <c r="K3491" s="6">
        <v>382.11599999999999</v>
      </c>
      <c r="L3491">
        <v>6</v>
      </c>
      <c r="M3491">
        <v>0.3</v>
      </c>
      <c r="N3491" s="6">
        <v>-92.799599999999998</v>
      </c>
      <c r="O3491">
        <f t="shared" si="162"/>
        <v>-92.799599999999998</v>
      </c>
      <c r="P3491" s="6">
        <f t="shared" si="163"/>
        <v>295.40666666666669</v>
      </c>
      <c r="Q3491">
        <f t="shared" si="164"/>
        <v>154.80222931019892</v>
      </c>
      <c r="R3491" s="16" t="str">
        <f>TEXT(Ecom[[#This Row],[Dates]],"mmm")</f>
        <v>Jul</v>
      </c>
      <c r="S3491" s="16" t="str">
        <f>TEXT(Ecom[[#This Row],[Dates]],"YYYY")</f>
        <v>2025</v>
      </c>
      <c r="T3491" s="16"/>
    </row>
    <row r="3492" spans="1:20" x14ac:dyDescent="0.25">
      <c r="A3492" t="s">
        <v>28</v>
      </c>
      <c r="B3492" s="16">
        <v>46202</v>
      </c>
      <c r="C3492" t="s">
        <v>14</v>
      </c>
      <c r="D3492" t="s">
        <v>15</v>
      </c>
      <c r="E3492" t="s">
        <v>456</v>
      </c>
      <c r="F3492" t="s">
        <v>65</v>
      </c>
      <c r="G3492">
        <v>60188</v>
      </c>
      <c r="H3492" t="s">
        <v>47</v>
      </c>
      <c r="I3492" t="s">
        <v>26</v>
      </c>
      <c r="J3492" t="s">
        <v>32</v>
      </c>
      <c r="K3492" s="6">
        <v>68.599999999999994</v>
      </c>
      <c r="L3492">
        <v>5</v>
      </c>
      <c r="M3492">
        <v>0.2</v>
      </c>
      <c r="N3492" s="6">
        <v>6.0025000000000004</v>
      </c>
      <c r="O3492" t="str">
        <f t="shared" si="162"/>
        <v/>
      </c>
      <c r="P3492" s="6">
        <f t="shared" si="163"/>
        <v>171.75733333333335</v>
      </c>
      <c r="Q3492">
        <f t="shared" si="164"/>
        <v>175.92046954487387</v>
      </c>
      <c r="R3492" s="16" t="str">
        <f>TEXT(Ecom[[#This Row],[Dates]],"mmm")</f>
        <v>Jun</v>
      </c>
      <c r="S3492" s="16" t="str">
        <f>TEXT(Ecom[[#This Row],[Dates]],"YYYY")</f>
        <v>2026</v>
      </c>
      <c r="T3492" s="16"/>
    </row>
    <row r="3493" spans="1:20" x14ac:dyDescent="0.25">
      <c r="A3493" t="s">
        <v>28</v>
      </c>
      <c r="B3493" s="16">
        <v>46354</v>
      </c>
      <c r="C3493" t="s">
        <v>14</v>
      </c>
      <c r="D3493" t="s">
        <v>15</v>
      </c>
      <c r="E3493" t="s">
        <v>456</v>
      </c>
      <c r="F3493" t="s">
        <v>65</v>
      </c>
      <c r="G3493">
        <v>60188</v>
      </c>
      <c r="H3493" t="s">
        <v>47</v>
      </c>
      <c r="I3493" t="s">
        <v>26</v>
      </c>
      <c r="J3493" t="s">
        <v>32</v>
      </c>
      <c r="K3493" s="6">
        <v>435.50400000000002</v>
      </c>
      <c r="L3493">
        <v>3</v>
      </c>
      <c r="M3493">
        <v>0.2</v>
      </c>
      <c r="N3493" s="6">
        <v>48.994199999999999</v>
      </c>
      <c r="O3493" t="str">
        <f t="shared" si="162"/>
        <v/>
      </c>
      <c r="P3493" s="6">
        <f t="shared" si="163"/>
        <v>172.89066666666668</v>
      </c>
      <c r="Q3493">
        <f t="shared" si="164"/>
        <v>136.13121538672411</v>
      </c>
      <c r="R3493" s="16" t="str">
        <f>TEXT(Ecom[[#This Row],[Dates]],"mmm")</f>
        <v>Nov</v>
      </c>
      <c r="S3493" s="16" t="str">
        <f>TEXT(Ecom[[#This Row],[Dates]],"YYYY")</f>
        <v>2026</v>
      </c>
      <c r="T3493" s="16"/>
    </row>
    <row r="3494" spans="1:20" x14ac:dyDescent="0.25">
      <c r="A3494" t="s">
        <v>28</v>
      </c>
      <c r="B3494" s="16">
        <v>46314</v>
      </c>
      <c r="C3494" t="s">
        <v>14</v>
      </c>
      <c r="D3494" t="s">
        <v>15</v>
      </c>
      <c r="E3494" t="s">
        <v>456</v>
      </c>
      <c r="F3494" t="s">
        <v>65</v>
      </c>
      <c r="G3494">
        <v>60188</v>
      </c>
      <c r="H3494" t="s">
        <v>47</v>
      </c>
      <c r="I3494" t="s">
        <v>26</v>
      </c>
      <c r="J3494" t="s">
        <v>41</v>
      </c>
      <c r="K3494" s="6">
        <v>11.167999999999999</v>
      </c>
      <c r="L3494">
        <v>2</v>
      </c>
      <c r="M3494">
        <v>0.2</v>
      </c>
      <c r="N3494" s="6">
        <v>3.7692000000000001</v>
      </c>
      <c r="O3494" t="str">
        <f t="shared" si="162"/>
        <v/>
      </c>
      <c r="P3494" s="6">
        <f t="shared" si="163"/>
        <v>246.35599999999999</v>
      </c>
      <c r="Q3494">
        <f t="shared" si="164"/>
        <v>260.57254174662432</v>
      </c>
      <c r="R3494" s="16" t="str">
        <f>TEXT(Ecom[[#This Row],[Dates]],"mmm")</f>
        <v>Oct</v>
      </c>
      <c r="S3494" s="16" t="str">
        <f>TEXT(Ecom[[#This Row],[Dates]],"YYYY")</f>
        <v>2026</v>
      </c>
      <c r="T3494" s="16"/>
    </row>
    <row r="3495" spans="1:20" x14ac:dyDescent="0.25">
      <c r="A3495" t="s">
        <v>28</v>
      </c>
      <c r="B3495" s="16">
        <v>45911</v>
      </c>
      <c r="C3495" t="s">
        <v>22</v>
      </c>
      <c r="D3495" t="s">
        <v>15</v>
      </c>
      <c r="E3495" t="s">
        <v>457</v>
      </c>
      <c r="F3495" t="s">
        <v>68</v>
      </c>
      <c r="G3495">
        <v>56301</v>
      </c>
      <c r="H3495" t="s">
        <v>47</v>
      </c>
      <c r="I3495" t="s">
        <v>35</v>
      </c>
      <c r="J3495" t="s">
        <v>59</v>
      </c>
      <c r="K3495" s="6">
        <v>72</v>
      </c>
      <c r="L3495">
        <v>4</v>
      </c>
      <c r="M3495">
        <v>0</v>
      </c>
      <c r="N3495" s="6">
        <v>12.96</v>
      </c>
      <c r="O3495" t="str">
        <f t="shared" si="162"/>
        <v/>
      </c>
      <c r="P3495" s="6">
        <f t="shared" si="163"/>
        <v>443.94</v>
      </c>
      <c r="Q3495">
        <f t="shared" si="164"/>
        <v>260.4475730714625</v>
      </c>
      <c r="R3495" s="16" t="str">
        <f>TEXT(Ecom[[#This Row],[Dates]],"mmm")</f>
        <v>Sep</v>
      </c>
      <c r="S3495" s="16" t="str">
        <f>TEXT(Ecom[[#This Row],[Dates]],"YYYY")</f>
        <v>2025</v>
      </c>
      <c r="T3495" s="16"/>
    </row>
    <row r="3496" spans="1:20" x14ac:dyDescent="0.25">
      <c r="A3496" t="s">
        <v>28</v>
      </c>
      <c r="B3496" s="16">
        <v>45717</v>
      </c>
      <c r="C3496" t="s">
        <v>22</v>
      </c>
      <c r="D3496" t="s">
        <v>15</v>
      </c>
      <c r="E3496" t="s">
        <v>457</v>
      </c>
      <c r="F3496" t="s">
        <v>68</v>
      </c>
      <c r="G3496">
        <v>56301</v>
      </c>
      <c r="H3496" t="s">
        <v>47</v>
      </c>
      <c r="I3496" t="s">
        <v>35</v>
      </c>
      <c r="J3496" t="s">
        <v>59</v>
      </c>
      <c r="K3496" s="6">
        <v>655.9</v>
      </c>
      <c r="L3496">
        <v>5</v>
      </c>
      <c r="M3496">
        <v>0</v>
      </c>
      <c r="N3496" s="6">
        <v>275.47800000000001</v>
      </c>
      <c r="O3496" t="str">
        <f t="shared" si="162"/>
        <v/>
      </c>
      <c r="P3496" s="6">
        <f t="shared" si="163"/>
        <v>590.94799999999998</v>
      </c>
      <c r="Q3496">
        <f t="shared" si="164"/>
        <v>257.80615334782061</v>
      </c>
      <c r="R3496" s="16" t="str">
        <f>TEXT(Ecom[[#This Row],[Dates]],"mmm")</f>
        <v>Mar</v>
      </c>
      <c r="S3496" s="16" t="str">
        <f>TEXT(Ecom[[#This Row],[Dates]],"YYYY")</f>
        <v>2025</v>
      </c>
      <c r="T3496" s="16"/>
    </row>
    <row r="3497" spans="1:20" x14ac:dyDescent="0.25">
      <c r="A3497" t="s">
        <v>28</v>
      </c>
      <c r="B3497" s="16">
        <v>45753</v>
      </c>
      <c r="C3497" t="s">
        <v>22</v>
      </c>
      <c r="D3497" t="s">
        <v>15</v>
      </c>
      <c r="E3497" t="s">
        <v>457</v>
      </c>
      <c r="F3497" t="s">
        <v>68</v>
      </c>
      <c r="G3497">
        <v>56301</v>
      </c>
      <c r="H3497" t="s">
        <v>47</v>
      </c>
      <c r="I3497" t="s">
        <v>19</v>
      </c>
      <c r="J3497" t="s">
        <v>21</v>
      </c>
      <c r="K3497" s="6">
        <v>603.91999999999996</v>
      </c>
      <c r="L3497">
        <v>4</v>
      </c>
      <c r="M3497">
        <v>0</v>
      </c>
      <c r="N3497" s="6">
        <v>181.17599999999999</v>
      </c>
      <c r="O3497" t="str">
        <f t="shared" si="162"/>
        <v/>
      </c>
      <c r="P3497" s="6">
        <f t="shared" si="163"/>
        <v>534.95466666666664</v>
      </c>
      <c r="Q3497">
        <f t="shared" si="164"/>
        <v>106.2669751842726</v>
      </c>
      <c r="R3497" s="16" t="str">
        <f>TEXT(Ecom[[#This Row],[Dates]],"mmm")</f>
        <v>Apr</v>
      </c>
      <c r="S3497" s="16" t="str">
        <f>TEXT(Ecom[[#This Row],[Dates]],"YYYY")</f>
        <v>2025</v>
      </c>
      <c r="T3497" s="16"/>
    </row>
    <row r="3498" spans="1:20" x14ac:dyDescent="0.25">
      <c r="A3498" t="s">
        <v>28</v>
      </c>
      <c r="B3498" s="16">
        <v>46350</v>
      </c>
      <c r="C3498" t="s">
        <v>44</v>
      </c>
      <c r="D3498" t="s">
        <v>15</v>
      </c>
      <c r="E3498" t="s">
        <v>23</v>
      </c>
      <c r="F3498" t="s">
        <v>24</v>
      </c>
      <c r="G3498">
        <v>90036</v>
      </c>
      <c r="H3498" t="s">
        <v>25</v>
      </c>
      <c r="I3498" t="s">
        <v>19</v>
      </c>
      <c r="J3498" t="s">
        <v>31</v>
      </c>
      <c r="K3498" s="6">
        <v>513.024</v>
      </c>
      <c r="L3498">
        <v>2</v>
      </c>
      <c r="M3498">
        <v>0.2</v>
      </c>
      <c r="N3498" s="6">
        <v>12.8256</v>
      </c>
      <c r="O3498" t="str">
        <f t="shared" si="162"/>
        <v/>
      </c>
      <c r="P3498" s="6">
        <f t="shared" si="163"/>
        <v>338.72800000000001</v>
      </c>
      <c r="Q3498">
        <f t="shared" si="164"/>
        <v>194.01795087778555</v>
      </c>
      <c r="R3498" s="16" t="str">
        <f>TEXT(Ecom[[#This Row],[Dates]],"mmm")</f>
        <v>Nov</v>
      </c>
      <c r="S3498" s="16" t="str">
        <f>TEXT(Ecom[[#This Row],[Dates]],"YYYY")</f>
        <v>2026</v>
      </c>
      <c r="T3498" s="16"/>
    </row>
    <row r="3499" spans="1:20" x14ac:dyDescent="0.25">
      <c r="A3499" t="s">
        <v>28</v>
      </c>
      <c r="B3499" s="16">
        <v>45867</v>
      </c>
      <c r="C3499" t="s">
        <v>44</v>
      </c>
      <c r="D3499" t="s">
        <v>15</v>
      </c>
      <c r="E3499" t="s">
        <v>23</v>
      </c>
      <c r="F3499" t="s">
        <v>24</v>
      </c>
      <c r="G3499">
        <v>90036</v>
      </c>
      <c r="H3499" t="s">
        <v>25</v>
      </c>
      <c r="I3499" t="s">
        <v>26</v>
      </c>
      <c r="J3499" t="s">
        <v>38</v>
      </c>
      <c r="K3499" s="6">
        <v>487.92</v>
      </c>
      <c r="L3499">
        <v>6</v>
      </c>
      <c r="M3499">
        <v>0</v>
      </c>
      <c r="N3499" s="6">
        <v>136.61760000000001</v>
      </c>
      <c r="O3499" t="str">
        <f t="shared" si="162"/>
        <v/>
      </c>
      <c r="P3499" s="6">
        <f t="shared" si="163"/>
        <v>237.71</v>
      </c>
      <c r="Q3499">
        <f t="shared" si="164"/>
        <v>189.40807234860611</v>
      </c>
      <c r="R3499" s="16" t="str">
        <f>TEXT(Ecom[[#This Row],[Dates]],"mmm")</f>
        <v>Jul</v>
      </c>
      <c r="S3499" s="16" t="str">
        <f>TEXT(Ecom[[#This Row],[Dates]],"YYYY")</f>
        <v>2025</v>
      </c>
      <c r="T3499" s="16"/>
    </row>
    <row r="3500" spans="1:20" x14ac:dyDescent="0.25">
      <c r="A3500" t="s">
        <v>28</v>
      </c>
      <c r="B3500" s="16">
        <v>46330</v>
      </c>
      <c r="C3500" t="s">
        <v>44</v>
      </c>
      <c r="D3500" t="s">
        <v>15</v>
      </c>
      <c r="E3500" t="s">
        <v>23</v>
      </c>
      <c r="F3500" t="s">
        <v>24</v>
      </c>
      <c r="G3500">
        <v>90036</v>
      </c>
      <c r="H3500" t="s">
        <v>25</v>
      </c>
      <c r="I3500" t="s">
        <v>26</v>
      </c>
      <c r="J3500" t="s">
        <v>37</v>
      </c>
      <c r="K3500" s="6">
        <v>15.24</v>
      </c>
      <c r="L3500">
        <v>5</v>
      </c>
      <c r="M3500">
        <v>0.2</v>
      </c>
      <c r="N3500" s="6">
        <v>5.3339999999999996</v>
      </c>
      <c r="O3500" t="str">
        <f t="shared" si="162"/>
        <v/>
      </c>
      <c r="P3500" s="6">
        <f t="shared" si="163"/>
        <v>96.05</v>
      </c>
      <c r="Q3500">
        <f t="shared" si="164"/>
        <v>188.42351750246038</v>
      </c>
      <c r="R3500" s="16" t="str">
        <f>TEXT(Ecom[[#This Row],[Dates]],"mmm")</f>
        <v>Nov</v>
      </c>
      <c r="S3500" s="16" t="str">
        <f>TEXT(Ecom[[#This Row],[Dates]],"YYYY")</f>
        <v>2026</v>
      </c>
      <c r="T3500" s="16"/>
    </row>
    <row r="3501" spans="1:20" x14ac:dyDescent="0.25">
      <c r="A3501" t="s">
        <v>28</v>
      </c>
      <c r="B3501" s="16">
        <v>46233</v>
      </c>
      <c r="C3501" t="s">
        <v>14</v>
      </c>
      <c r="D3501" t="s">
        <v>15</v>
      </c>
      <c r="E3501" t="s">
        <v>301</v>
      </c>
      <c r="F3501" t="s">
        <v>88</v>
      </c>
      <c r="G3501">
        <v>36608</v>
      </c>
      <c r="H3501" t="s">
        <v>18</v>
      </c>
      <c r="I3501" t="s">
        <v>35</v>
      </c>
      <c r="J3501" t="s">
        <v>59</v>
      </c>
      <c r="K3501" s="6">
        <v>209.97</v>
      </c>
      <c r="L3501">
        <v>3</v>
      </c>
      <c r="M3501">
        <v>0</v>
      </c>
      <c r="N3501" s="6">
        <v>71.389799999999994</v>
      </c>
      <c r="O3501" t="str">
        <f t="shared" si="162"/>
        <v/>
      </c>
      <c r="P3501" s="6">
        <f t="shared" si="163"/>
        <v>99.61</v>
      </c>
      <c r="Q3501">
        <f t="shared" si="164"/>
        <v>49.315297829375424</v>
      </c>
      <c r="R3501" s="16" t="str">
        <f>TEXT(Ecom[[#This Row],[Dates]],"mmm")</f>
        <v>Jul</v>
      </c>
      <c r="S3501" s="16" t="str">
        <f>TEXT(Ecom[[#This Row],[Dates]],"YYYY")</f>
        <v>2026</v>
      </c>
      <c r="T3501" s="16"/>
    </row>
    <row r="3502" spans="1:20" x14ac:dyDescent="0.25">
      <c r="A3502" t="s">
        <v>28</v>
      </c>
      <c r="B3502" s="16">
        <v>46010</v>
      </c>
      <c r="C3502" t="s">
        <v>14</v>
      </c>
      <c r="D3502" t="s">
        <v>15</v>
      </c>
      <c r="E3502" t="s">
        <v>301</v>
      </c>
      <c r="F3502" t="s">
        <v>88</v>
      </c>
      <c r="G3502">
        <v>36608</v>
      </c>
      <c r="H3502" t="s">
        <v>18</v>
      </c>
      <c r="I3502" t="s">
        <v>26</v>
      </c>
      <c r="J3502" t="s">
        <v>37</v>
      </c>
      <c r="K3502" s="6">
        <v>62.94</v>
      </c>
      <c r="L3502">
        <v>3</v>
      </c>
      <c r="M3502">
        <v>0</v>
      </c>
      <c r="N3502" s="6">
        <v>30.211200000000002</v>
      </c>
      <c r="O3502" t="str">
        <f t="shared" si="162"/>
        <v/>
      </c>
      <c r="P3502" s="6">
        <f t="shared" si="163"/>
        <v>33.076000000000001</v>
      </c>
      <c r="Q3502">
        <f t="shared" si="164"/>
        <v>48.449772837444755</v>
      </c>
      <c r="R3502" s="16" t="str">
        <f>TEXT(Ecom[[#This Row],[Dates]],"mmm")</f>
        <v>Dec</v>
      </c>
      <c r="S3502" s="16" t="str">
        <f>TEXT(Ecom[[#This Row],[Dates]],"YYYY")</f>
        <v>2025</v>
      </c>
      <c r="T3502" s="16"/>
    </row>
    <row r="3503" spans="1:20" x14ac:dyDescent="0.25">
      <c r="A3503" t="s">
        <v>28</v>
      </c>
      <c r="B3503" s="16">
        <v>46286</v>
      </c>
      <c r="C3503" t="s">
        <v>14</v>
      </c>
      <c r="D3503" t="s">
        <v>15</v>
      </c>
      <c r="E3503" t="s">
        <v>301</v>
      </c>
      <c r="F3503" t="s">
        <v>88</v>
      </c>
      <c r="G3503">
        <v>36608</v>
      </c>
      <c r="H3503" t="s">
        <v>18</v>
      </c>
      <c r="I3503" t="s">
        <v>26</v>
      </c>
      <c r="J3503" t="s">
        <v>34</v>
      </c>
      <c r="K3503" s="6">
        <v>25.92</v>
      </c>
      <c r="L3503">
        <v>9</v>
      </c>
      <c r="M3503">
        <v>0</v>
      </c>
      <c r="N3503" s="6">
        <v>7.7759999999999998</v>
      </c>
      <c r="O3503" t="str">
        <f t="shared" si="162"/>
        <v/>
      </c>
      <c r="P3503" s="6">
        <f t="shared" si="163"/>
        <v>44.008000000000003</v>
      </c>
      <c r="Q3503">
        <f t="shared" si="164"/>
        <v>53.608629118827501</v>
      </c>
      <c r="R3503" s="16" t="str">
        <f>TEXT(Ecom[[#This Row],[Dates]],"mmm")</f>
        <v>Sep</v>
      </c>
      <c r="S3503" s="16" t="str">
        <f>TEXT(Ecom[[#This Row],[Dates]],"YYYY")</f>
        <v>2026</v>
      </c>
      <c r="T3503" s="16"/>
    </row>
    <row r="3504" spans="1:20" x14ac:dyDescent="0.25">
      <c r="A3504" t="s">
        <v>168</v>
      </c>
      <c r="B3504" s="16">
        <v>45755</v>
      </c>
      <c r="C3504" t="s">
        <v>14</v>
      </c>
      <c r="D3504" t="s">
        <v>15</v>
      </c>
      <c r="E3504" t="s">
        <v>164</v>
      </c>
      <c r="F3504" t="s">
        <v>46</v>
      </c>
      <c r="G3504">
        <v>78745</v>
      </c>
      <c r="H3504" t="s">
        <v>47</v>
      </c>
      <c r="I3504" t="s">
        <v>26</v>
      </c>
      <c r="J3504" t="s">
        <v>41</v>
      </c>
      <c r="K3504" s="6">
        <v>10.368</v>
      </c>
      <c r="L3504">
        <v>2</v>
      </c>
      <c r="M3504">
        <v>0.2</v>
      </c>
      <c r="N3504" s="6">
        <v>3.6288</v>
      </c>
      <c r="O3504" t="str">
        <f t="shared" si="162"/>
        <v/>
      </c>
      <c r="P3504" s="6">
        <f t="shared" si="163"/>
        <v>335.39466666666669</v>
      </c>
      <c r="Q3504">
        <f t="shared" si="164"/>
        <v>327.64867614045471</v>
      </c>
      <c r="R3504" s="16" t="str">
        <f>TEXT(Ecom[[#This Row],[Dates]],"mmm")</f>
        <v>Apr</v>
      </c>
      <c r="S3504" s="16" t="str">
        <f>TEXT(Ecom[[#This Row],[Dates]],"YYYY")</f>
        <v>2025</v>
      </c>
      <c r="T3504" s="16"/>
    </row>
    <row r="3505" spans="1:20" x14ac:dyDescent="0.25">
      <c r="A3505" t="s">
        <v>168</v>
      </c>
      <c r="B3505" s="16">
        <v>45783</v>
      </c>
      <c r="C3505" t="s">
        <v>14</v>
      </c>
      <c r="D3505" t="s">
        <v>15</v>
      </c>
      <c r="E3505" t="s">
        <v>164</v>
      </c>
      <c r="F3505" t="s">
        <v>46</v>
      </c>
      <c r="G3505">
        <v>78745</v>
      </c>
      <c r="H3505" t="s">
        <v>47</v>
      </c>
      <c r="I3505" t="s">
        <v>35</v>
      </c>
      <c r="J3505" t="s">
        <v>59</v>
      </c>
      <c r="K3505" s="6">
        <v>95.736000000000004</v>
      </c>
      <c r="L3505">
        <v>3</v>
      </c>
      <c r="M3505">
        <v>0.2</v>
      </c>
      <c r="N3505" s="6">
        <v>20.343900000000001</v>
      </c>
      <c r="O3505" t="str">
        <f t="shared" si="162"/>
        <v/>
      </c>
      <c r="P3505" s="6">
        <f t="shared" si="163"/>
        <v>399.13333333333338</v>
      </c>
      <c r="Q3505">
        <f t="shared" si="164"/>
        <v>346.68479957362916</v>
      </c>
      <c r="R3505" s="16" t="str">
        <f>TEXT(Ecom[[#This Row],[Dates]],"mmm")</f>
        <v>May</v>
      </c>
      <c r="S3505" s="16" t="str">
        <f>TEXT(Ecom[[#This Row],[Dates]],"YYYY")</f>
        <v>2025</v>
      </c>
      <c r="T3505" s="16"/>
    </row>
    <row r="3506" spans="1:20" x14ac:dyDescent="0.25">
      <c r="A3506" t="s">
        <v>13</v>
      </c>
      <c r="B3506" s="16">
        <v>46355</v>
      </c>
      <c r="C3506" t="s">
        <v>44</v>
      </c>
      <c r="D3506" t="s">
        <v>15</v>
      </c>
      <c r="E3506" t="s">
        <v>75</v>
      </c>
      <c r="F3506" t="s">
        <v>76</v>
      </c>
      <c r="G3506">
        <v>10009</v>
      </c>
      <c r="H3506" t="s">
        <v>57</v>
      </c>
      <c r="I3506" t="s">
        <v>26</v>
      </c>
      <c r="J3506" t="s">
        <v>32</v>
      </c>
      <c r="K3506" s="6">
        <v>900.08</v>
      </c>
      <c r="L3506">
        <v>4</v>
      </c>
      <c r="M3506">
        <v>0</v>
      </c>
      <c r="N3506" s="6">
        <v>117.0104</v>
      </c>
      <c r="O3506" t="str">
        <f t="shared" si="162"/>
        <v/>
      </c>
      <c r="P3506" s="6">
        <f t="shared" si="163"/>
        <v>368.35200000000003</v>
      </c>
      <c r="Q3506">
        <f t="shared" si="164"/>
        <v>404.59488643259874</v>
      </c>
      <c r="R3506" s="16" t="str">
        <f>TEXT(Ecom[[#This Row],[Dates]],"mmm")</f>
        <v>Nov</v>
      </c>
      <c r="S3506" s="16" t="str">
        <f>TEXT(Ecom[[#This Row],[Dates]],"YYYY")</f>
        <v>2026</v>
      </c>
      <c r="T3506" s="16"/>
    </row>
    <row r="3507" spans="1:20" x14ac:dyDescent="0.25">
      <c r="A3507" t="s">
        <v>28</v>
      </c>
      <c r="B3507" s="16">
        <v>46260</v>
      </c>
      <c r="C3507" t="s">
        <v>14</v>
      </c>
      <c r="D3507" t="s">
        <v>15</v>
      </c>
      <c r="E3507" t="s">
        <v>328</v>
      </c>
      <c r="F3507" t="s">
        <v>46</v>
      </c>
      <c r="G3507">
        <v>75023</v>
      </c>
      <c r="H3507" t="s">
        <v>47</v>
      </c>
      <c r="I3507" t="s">
        <v>35</v>
      </c>
      <c r="J3507" t="s">
        <v>36</v>
      </c>
      <c r="K3507" s="6">
        <v>201.584</v>
      </c>
      <c r="L3507">
        <v>2</v>
      </c>
      <c r="M3507">
        <v>0.2</v>
      </c>
      <c r="N3507" s="6">
        <v>20.1584</v>
      </c>
      <c r="O3507" t="str">
        <f t="shared" si="162"/>
        <v/>
      </c>
      <c r="P3507" s="6">
        <f t="shared" si="163"/>
        <v>132.68053333333333</v>
      </c>
      <c r="Q3507">
        <f t="shared" si="164"/>
        <v>242.12111086312586</v>
      </c>
      <c r="R3507" s="16" t="str">
        <f>TEXT(Ecom[[#This Row],[Dates]],"mmm")</f>
        <v>Aug</v>
      </c>
      <c r="S3507" s="16" t="str">
        <f>TEXT(Ecom[[#This Row],[Dates]],"YYYY")</f>
        <v>2026</v>
      </c>
      <c r="T3507" s="16"/>
    </row>
    <row r="3508" spans="1:20" x14ac:dyDescent="0.25">
      <c r="A3508" t="s">
        <v>28</v>
      </c>
      <c r="B3508" s="16">
        <v>45808</v>
      </c>
      <c r="C3508" t="s">
        <v>14</v>
      </c>
      <c r="D3508" t="s">
        <v>15</v>
      </c>
      <c r="E3508" t="s">
        <v>328</v>
      </c>
      <c r="F3508" t="s">
        <v>46</v>
      </c>
      <c r="G3508">
        <v>75023</v>
      </c>
      <c r="H3508" t="s">
        <v>47</v>
      </c>
      <c r="I3508" t="s">
        <v>26</v>
      </c>
      <c r="J3508" t="s">
        <v>37</v>
      </c>
      <c r="K3508" s="6">
        <v>3.3919999999999999</v>
      </c>
      <c r="L3508">
        <v>4</v>
      </c>
      <c r="M3508">
        <v>0.8</v>
      </c>
      <c r="N3508" s="6">
        <v>-5.0880000000000001</v>
      </c>
      <c r="O3508">
        <f t="shared" si="162"/>
        <v>-5.0880000000000001</v>
      </c>
      <c r="P3508" s="6">
        <f t="shared" si="163"/>
        <v>70.669866666666664</v>
      </c>
      <c r="Q3508">
        <f t="shared" si="164"/>
        <v>215.9321939114393</v>
      </c>
      <c r="R3508" s="16" t="str">
        <f>TEXT(Ecom[[#This Row],[Dates]],"mmm")</f>
        <v>May</v>
      </c>
      <c r="S3508" s="16" t="str">
        <f>TEXT(Ecom[[#This Row],[Dates]],"YYYY")</f>
        <v>2025</v>
      </c>
      <c r="T3508" s="16"/>
    </row>
    <row r="3509" spans="1:20" x14ac:dyDescent="0.25">
      <c r="A3509" t="s">
        <v>28</v>
      </c>
      <c r="B3509" s="16">
        <v>46314</v>
      </c>
      <c r="C3509" t="s">
        <v>14</v>
      </c>
      <c r="D3509" t="s">
        <v>15</v>
      </c>
      <c r="E3509" t="s">
        <v>328</v>
      </c>
      <c r="F3509" t="s">
        <v>46</v>
      </c>
      <c r="G3509">
        <v>75023</v>
      </c>
      <c r="H3509" t="s">
        <v>47</v>
      </c>
      <c r="I3509" t="s">
        <v>19</v>
      </c>
      <c r="J3509" t="s">
        <v>20</v>
      </c>
      <c r="K3509" s="6">
        <v>193.06559999999999</v>
      </c>
      <c r="L3509">
        <v>4</v>
      </c>
      <c r="M3509">
        <v>0.32</v>
      </c>
      <c r="N3509" s="6">
        <v>-19.874400000000001</v>
      </c>
      <c r="O3509">
        <f t="shared" si="162"/>
        <v>-19.874400000000001</v>
      </c>
      <c r="P3509" s="6">
        <f t="shared" si="163"/>
        <v>73.421866666666659</v>
      </c>
      <c r="Q3509">
        <f t="shared" si="164"/>
        <v>59.161772863827458</v>
      </c>
      <c r="R3509" s="16" t="str">
        <f>TEXT(Ecom[[#This Row],[Dates]],"mmm")</f>
        <v>Oct</v>
      </c>
      <c r="S3509" s="16" t="str">
        <f>TEXT(Ecom[[#This Row],[Dates]],"YYYY")</f>
        <v>2026</v>
      </c>
      <c r="T3509" s="16"/>
    </row>
    <row r="3510" spans="1:20" x14ac:dyDescent="0.25">
      <c r="A3510" t="s">
        <v>28</v>
      </c>
      <c r="B3510" s="16">
        <v>45938</v>
      </c>
      <c r="C3510" t="s">
        <v>14</v>
      </c>
      <c r="D3510" t="s">
        <v>15</v>
      </c>
      <c r="E3510" t="s">
        <v>328</v>
      </c>
      <c r="F3510" t="s">
        <v>46</v>
      </c>
      <c r="G3510">
        <v>75023</v>
      </c>
      <c r="H3510" t="s">
        <v>47</v>
      </c>
      <c r="I3510" t="s">
        <v>26</v>
      </c>
      <c r="J3510" t="s">
        <v>41</v>
      </c>
      <c r="K3510" s="6">
        <v>15.552</v>
      </c>
      <c r="L3510">
        <v>3</v>
      </c>
      <c r="M3510">
        <v>0.2</v>
      </c>
      <c r="N3510" s="6">
        <v>5.4432</v>
      </c>
      <c r="O3510" t="str">
        <f t="shared" si="162"/>
        <v/>
      </c>
      <c r="P3510" s="6">
        <f t="shared" si="163"/>
        <v>148.66666666666666</v>
      </c>
      <c r="Q3510">
        <f t="shared" si="164"/>
        <v>163.12163928248282</v>
      </c>
      <c r="R3510" s="16" t="str">
        <f>TEXT(Ecom[[#This Row],[Dates]],"mmm")</f>
        <v>Oct</v>
      </c>
      <c r="S3510" s="16" t="str">
        <f>TEXT(Ecom[[#This Row],[Dates]],"YYYY")</f>
        <v>2025</v>
      </c>
      <c r="T3510" s="16"/>
    </row>
    <row r="3511" spans="1:20" x14ac:dyDescent="0.25">
      <c r="A3511" t="s">
        <v>28</v>
      </c>
      <c r="B3511" s="16">
        <v>45676</v>
      </c>
      <c r="C3511" t="s">
        <v>14</v>
      </c>
      <c r="D3511" t="s">
        <v>15</v>
      </c>
      <c r="E3511" t="s">
        <v>328</v>
      </c>
      <c r="F3511" t="s">
        <v>46</v>
      </c>
      <c r="G3511">
        <v>75023</v>
      </c>
      <c r="H3511" t="s">
        <v>47</v>
      </c>
      <c r="I3511" t="s">
        <v>26</v>
      </c>
      <c r="J3511" t="s">
        <v>41</v>
      </c>
      <c r="K3511" s="6">
        <v>11.648</v>
      </c>
      <c r="L3511">
        <v>2</v>
      </c>
      <c r="M3511">
        <v>0.2</v>
      </c>
      <c r="N3511" s="6">
        <v>4.0768000000000004</v>
      </c>
      <c r="O3511" t="str">
        <f t="shared" si="162"/>
        <v/>
      </c>
      <c r="P3511" s="6">
        <f t="shared" si="163"/>
        <v>313.31200000000001</v>
      </c>
      <c r="Q3511">
        <f t="shared" si="164"/>
        <v>196.02130101660626</v>
      </c>
      <c r="R3511" s="16" t="str">
        <f>TEXT(Ecom[[#This Row],[Dates]],"mmm")</f>
        <v>Jan</v>
      </c>
      <c r="S3511" s="16" t="str">
        <f>TEXT(Ecom[[#This Row],[Dates]],"YYYY")</f>
        <v>2025</v>
      </c>
      <c r="T3511" s="16"/>
    </row>
    <row r="3512" spans="1:20" x14ac:dyDescent="0.25">
      <c r="A3512" t="s">
        <v>28</v>
      </c>
      <c r="B3512" s="16">
        <v>46313</v>
      </c>
      <c r="C3512" t="s">
        <v>14</v>
      </c>
      <c r="D3512" t="s">
        <v>15</v>
      </c>
      <c r="E3512" t="s">
        <v>328</v>
      </c>
      <c r="F3512" t="s">
        <v>46</v>
      </c>
      <c r="G3512">
        <v>75023</v>
      </c>
      <c r="H3512" t="s">
        <v>47</v>
      </c>
      <c r="I3512" t="s">
        <v>35</v>
      </c>
      <c r="J3512" t="s">
        <v>123</v>
      </c>
      <c r="K3512" s="6">
        <v>418.8</v>
      </c>
      <c r="L3512">
        <v>2</v>
      </c>
      <c r="M3512">
        <v>0.4</v>
      </c>
      <c r="N3512" s="6">
        <v>-97.72</v>
      </c>
      <c r="O3512">
        <f t="shared" si="162"/>
        <v>-97.72</v>
      </c>
      <c r="P3512" s="6">
        <f t="shared" si="163"/>
        <v>584.48733333333337</v>
      </c>
      <c r="Q3512">
        <f t="shared" si="164"/>
        <v>237.61811958468772</v>
      </c>
      <c r="R3512" s="16" t="str">
        <f>TEXT(Ecom[[#This Row],[Dates]],"mmm")</f>
        <v>Oct</v>
      </c>
      <c r="S3512" s="16" t="str">
        <f>TEXT(Ecom[[#This Row],[Dates]],"YYYY")</f>
        <v>2026</v>
      </c>
      <c r="T3512" s="16"/>
    </row>
    <row r="3513" spans="1:20" x14ac:dyDescent="0.25">
      <c r="A3513" t="s">
        <v>28</v>
      </c>
      <c r="B3513" s="16">
        <v>45986</v>
      </c>
      <c r="C3513" t="s">
        <v>14</v>
      </c>
      <c r="D3513" t="s">
        <v>15</v>
      </c>
      <c r="E3513" t="s">
        <v>328</v>
      </c>
      <c r="F3513" t="s">
        <v>46</v>
      </c>
      <c r="G3513">
        <v>75023</v>
      </c>
      <c r="H3513" t="s">
        <v>47</v>
      </c>
      <c r="I3513" t="s">
        <v>26</v>
      </c>
      <c r="J3513" t="s">
        <v>32</v>
      </c>
      <c r="K3513" s="6">
        <v>509.488</v>
      </c>
      <c r="L3513">
        <v>7</v>
      </c>
      <c r="M3513">
        <v>0.2</v>
      </c>
      <c r="N3513" s="6">
        <v>-127.372</v>
      </c>
      <c r="O3513">
        <f t="shared" si="162"/>
        <v>-127.372</v>
      </c>
      <c r="P3513" s="6">
        <f t="shared" si="163"/>
        <v>450.80733333333336</v>
      </c>
      <c r="Q3513">
        <f t="shared" si="164"/>
        <v>307.64973990683097</v>
      </c>
      <c r="R3513" s="16" t="str">
        <f>TEXT(Ecom[[#This Row],[Dates]],"mmm")</f>
        <v>Nov</v>
      </c>
      <c r="S3513" s="16" t="str">
        <f>TEXT(Ecom[[#This Row],[Dates]],"YYYY")</f>
        <v>2025</v>
      </c>
      <c r="T3513" s="16"/>
    </row>
    <row r="3514" spans="1:20" x14ac:dyDescent="0.25">
      <c r="A3514" t="s">
        <v>62</v>
      </c>
      <c r="B3514" s="16">
        <v>45831</v>
      </c>
      <c r="C3514" t="s">
        <v>22</v>
      </c>
      <c r="D3514" t="s">
        <v>15</v>
      </c>
      <c r="E3514" t="s">
        <v>79</v>
      </c>
      <c r="F3514" t="s">
        <v>65</v>
      </c>
      <c r="G3514">
        <v>60653</v>
      </c>
      <c r="H3514" t="s">
        <v>47</v>
      </c>
      <c r="I3514" t="s">
        <v>19</v>
      </c>
      <c r="J3514" t="s">
        <v>20</v>
      </c>
      <c r="K3514" s="6">
        <v>825.17399999999998</v>
      </c>
      <c r="L3514">
        <v>9</v>
      </c>
      <c r="M3514">
        <v>0.3</v>
      </c>
      <c r="N3514" s="6">
        <v>-117.88200000000001</v>
      </c>
      <c r="O3514">
        <f t="shared" si="162"/>
        <v>-117.88200000000001</v>
      </c>
      <c r="P3514" s="6">
        <f t="shared" si="163"/>
        <v>283.28199999999998</v>
      </c>
      <c r="Q3514">
        <f t="shared" si="164"/>
        <v>327.53648209943589</v>
      </c>
      <c r="R3514" s="16" t="str">
        <f>TEXT(Ecom[[#This Row],[Dates]],"mmm")</f>
        <v>Jun</v>
      </c>
      <c r="S3514" s="16" t="str">
        <f>TEXT(Ecom[[#This Row],[Dates]],"YYYY")</f>
        <v>2025</v>
      </c>
      <c r="T3514" s="16"/>
    </row>
    <row r="3515" spans="1:20" x14ac:dyDescent="0.25">
      <c r="A3515" t="s">
        <v>62</v>
      </c>
      <c r="B3515" s="16">
        <v>45978</v>
      </c>
      <c r="C3515" t="s">
        <v>22</v>
      </c>
      <c r="D3515" t="s">
        <v>15</v>
      </c>
      <c r="E3515" t="s">
        <v>79</v>
      </c>
      <c r="F3515" t="s">
        <v>65</v>
      </c>
      <c r="G3515">
        <v>60653</v>
      </c>
      <c r="H3515" t="s">
        <v>47</v>
      </c>
      <c r="I3515" t="s">
        <v>26</v>
      </c>
      <c r="J3515" t="s">
        <v>41</v>
      </c>
      <c r="K3515" s="6">
        <v>17.760000000000002</v>
      </c>
      <c r="L3515">
        <v>3</v>
      </c>
      <c r="M3515">
        <v>0.2</v>
      </c>
      <c r="N3515" s="6">
        <v>5.55</v>
      </c>
      <c r="O3515" t="str">
        <f t="shared" si="162"/>
        <v/>
      </c>
      <c r="P3515" s="6">
        <f t="shared" si="163"/>
        <v>30.323999999999998</v>
      </c>
      <c r="Q3515">
        <f t="shared" si="164"/>
        <v>297.32397727233007</v>
      </c>
      <c r="R3515" s="16" t="str">
        <f>TEXT(Ecom[[#This Row],[Dates]],"mmm")</f>
        <v>Nov</v>
      </c>
      <c r="S3515" s="16" t="str">
        <f>TEXT(Ecom[[#This Row],[Dates]],"YYYY")</f>
        <v>2025</v>
      </c>
      <c r="T3515" s="16"/>
    </row>
    <row r="3516" spans="1:20" x14ac:dyDescent="0.25">
      <c r="A3516" t="s">
        <v>62</v>
      </c>
      <c r="B3516" s="16">
        <v>45673</v>
      </c>
      <c r="C3516" t="s">
        <v>22</v>
      </c>
      <c r="D3516" t="s">
        <v>15</v>
      </c>
      <c r="E3516" t="s">
        <v>79</v>
      </c>
      <c r="F3516" t="s">
        <v>65</v>
      </c>
      <c r="G3516">
        <v>60653</v>
      </c>
      <c r="H3516" t="s">
        <v>47</v>
      </c>
      <c r="I3516" t="s">
        <v>26</v>
      </c>
      <c r="J3516" t="s">
        <v>34</v>
      </c>
      <c r="K3516" s="6">
        <v>6.9119999999999999</v>
      </c>
      <c r="L3516">
        <v>3</v>
      </c>
      <c r="M3516">
        <v>0.2</v>
      </c>
      <c r="N3516" s="6">
        <v>0.86399999999999999</v>
      </c>
      <c r="O3516" t="str">
        <f t="shared" si="162"/>
        <v/>
      </c>
      <c r="P3516" s="6">
        <f t="shared" si="163"/>
        <v>34.676000000000002</v>
      </c>
      <c r="Q3516">
        <f t="shared" si="164"/>
        <v>160.92394588334787</v>
      </c>
      <c r="R3516" s="16" t="str">
        <f>TEXT(Ecom[[#This Row],[Dates]],"mmm")</f>
        <v>Jan</v>
      </c>
      <c r="S3516" s="16" t="str">
        <f>TEXT(Ecom[[#This Row],[Dates]],"YYYY")</f>
        <v>2025</v>
      </c>
      <c r="T3516" s="16"/>
    </row>
    <row r="3517" spans="1:20" x14ac:dyDescent="0.25">
      <c r="A3517" t="s">
        <v>28</v>
      </c>
      <c r="B3517" s="16">
        <v>46226</v>
      </c>
      <c r="C3517" t="s">
        <v>14</v>
      </c>
      <c r="D3517" t="s">
        <v>15</v>
      </c>
      <c r="E3517" t="s">
        <v>84</v>
      </c>
      <c r="F3517" t="s">
        <v>185</v>
      </c>
      <c r="G3517">
        <v>39212</v>
      </c>
      <c r="H3517" t="s">
        <v>18</v>
      </c>
      <c r="I3517" t="s">
        <v>35</v>
      </c>
      <c r="J3517" t="s">
        <v>59</v>
      </c>
      <c r="K3517" s="6">
        <v>66.3</v>
      </c>
      <c r="L3517">
        <v>3</v>
      </c>
      <c r="M3517">
        <v>0</v>
      </c>
      <c r="N3517" s="6">
        <v>8.6189999999999998</v>
      </c>
      <c r="O3517" t="str">
        <f t="shared" si="162"/>
        <v/>
      </c>
      <c r="P3517" s="6">
        <f t="shared" si="163"/>
        <v>47.300000000000004</v>
      </c>
      <c r="Q3517">
        <f t="shared" si="164"/>
        <v>20.940410947893707</v>
      </c>
      <c r="R3517" s="16" t="str">
        <f>TEXT(Ecom[[#This Row],[Dates]],"mmm")</f>
        <v>Jul</v>
      </c>
      <c r="S3517" s="16" t="str">
        <f>TEXT(Ecom[[#This Row],[Dates]],"YYYY")</f>
        <v>2026</v>
      </c>
      <c r="T3517" s="16"/>
    </row>
    <row r="3518" spans="1:20" x14ac:dyDescent="0.25">
      <c r="A3518" t="s">
        <v>62</v>
      </c>
      <c r="B3518" s="16">
        <v>45990</v>
      </c>
      <c r="C3518" t="s">
        <v>14</v>
      </c>
      <c r="D3518" t="s">
        <v>15</v>
      </c>
      <c r="E3518" t="s">
        <v>196</v>
      </c>
      <c r="F3518" t="s">
        <v>40</v>
      </c>
      <c r="G3518">
        <v>28314</v>
      </c>
      <c r="H3518" t="s">
        <v>18</v>
      </c>
      <c r="I3518" t="s">
        <v>26</v>
      </c>
      <c r="J3518" t="s">
        <v>41</v>
      </c>
      <c r="K3518" s="6">
        <v>30.815999999999999</v>
      </c>
      <c r="L3518">
        <v>9</v>
      </c>
      <c r="M3518">
        <v>0.2</v>
      </c>
      <c r="N3518" s="6">
        <v>9.6300000000000008</v>
      </c>
      <c r="O3518" t="str">
        <f t="shared" si="162"/>
        <v/>
      </c>
      <c r="P3518" s="6">
        <f t="shared" si="163"/>
        <v>215.04533333333333</v>
      </c>
      <c r="Q3518">
        <f t="shared" si="164"/>
        <v>204.68256936842289</v>
      </c>
      <c r="R3518" s="16" t="str">
        <f>TEXT(Ecom[[#This Row],[Dates]],"mmm")</f>
        <v>Nov</v>
      </c>
      <c r="S3518" s="16" t="str">
        <f>TEXT(Ecom[[#This Row],[Dates]],"YYYY")</f>
        <v>2025</v>
      </c>
      <c r="T3518" s="16"/>
    </row>
    <row r="3519" spans="1:20" x14ac:dyDescent="0.25">
      <c r="A3519" t="s">
        <v>62</v>
      </c>
      <c r="B3519" s="16">
        <v>46253</v>
      </c>
      <c r="C3519" t="s">
        <v>14</v>
      </c>
      <c r="D3519" t="s">
        <v>15</v>
      </c>
      <c r="E3519" t="s">
        <v>196</v>
      </c>
      <c r="F3519" t="s">
        <v>40</v>
      </c>
      <c r="G3519">
        <v>28314</v>
      </c>
      <c r="H3519" t="s">
        <v>18</v>
      </c>
      <c r="I3519" t="s">
        <v>35</v>
      </c>
      <c r="J3519" t="s">
        <v>36</v>
      </c>
      <c r="K3519" s="6">
        <v>44.783999999999999</v>
      </c>
      <c r="L3519">
        <v>2</v>
      </c>
      <c r="M3519">
        <v>0.2</v>
      </c>
      <c r="N3519" s="6">
        <v>4.4783999999999997</v>
      </c>
      <c r="O3519" t="str">
        <f t="shared" si="162"/>
        <v/>
      </c>
      <c r="P3519" s="6">
        <f t="shared" si="163"/>
        <v>470.24833333333328</v>
      </c>
      <c r="Q3519">
        <f t="shared" si="164"/>
        <v>278.12537993235804</v>
      </c>
      <c r="R3519" s="16" t="str">
        <f>TEXT(Ecom[[#This Row],[Dates]],"mmm")</f>
        <v>Aug</v>
      </c>
      <c r="S3519" s="16" t="str">
        <f>TEXT(Ecom[[#This Row],[Dates]],"YYYY")</f>
        <v>2026</v>
      </c>
      <c r="T3519" s="16"/>
    </row>
    <row r="3520" spans="1:20" x14ac:dyDescent="0.25">
      <c r="A3520" t="s">
        <v>62</v>
      </c>
      <c r="B3520" s="16">
        <v>45740</v>
      </c>
      <c r="C3520" t="s">
        <v>14</v>
      </c>
      <c r="D3520" t="s">
        <v>15</v>
      </c>
      <c r="E3520" t="s">
        <v>196</v>
      </c>
      <c r="F3520" t="s">
        <v>40</v>
      </c>
      <c r="G3520">
        <v>28314</v>
      </c>
      <c r="H3520" t="s">
        <v>18</v>
      </c>
      <c r="I3520" t="s">
        <v>26</v>
      </c>
      <c r="J3520" t="s">
        <v>38</v>
      </c>
      <c r="K3520" s="6">
        <v>569.53599999999994</v>
      </c>
      <c r="L3520">
        <v>4</v>
      </c>
      <c r="M3520">
        <v>0.2</v>
      </c>
      <c r="N3520" s="6">
        <v>64.072800000000001</v>
      </c>
      <c r="O3520" t="str">
        <f t="shared" si="162"/>
        <v/>
      </c>
      <c r="P3520" s="6">
        <f t="shared" si="163"/>
        <v>459.59766666666661</v>
      </c>
      <c r="Q3520">
        <f t="shared" si="164"/>
        <v>379.32150459457063</v>
      </c>
      <c r="R3520" s="16" t="str">
        <f>TEXT(Ecom[[#This Row],[Dates]],"mmm")</f>
        <v>Mar</v>
      </c>
      <c r="S3520" s="16" t="str">
        <f>TEXT(Ecom[[#This Row],[Dates]],"YYYY")</f>
        <v>2025</v>
      </c>
      <c r="T3520" s="16"/>
    </row>
    <row r="3521" spans="1:20" x14ac:dyDescent="0.25">
      <c r="A3521" t="s">
        <v>62</v>
      </c>
      <c r="B3521" s="16">
        <v>46109</v>
      </c>
      <c r="C3521" t="s">
        <v>44</v>
      </c>
      <c r="D3521" t="s">
        <v>15</v>
      </c>
      <c r="E3521" t="s">
        <v>97</v>
      </c>
      <c r="F3521" t="s">
        <v>65</v>
      </c>
      <c r="G3521">
        <v>60505</v>
      </c>
      <c r="H3521" t="s">
        <v>47</v>
      </c>
      <c r="I3521" t="s">
        <v>19</v>
      </c>
      <c r="J3521" t="s">
        <v>31</v>
      </c>
      <c r="K3521" s="6">
        <v>796.42499999999995</v>
      </c>
      <c r="L3521">
        <v>7</v>
      </c>
      <c r="M3521">
        <v>0.5</v>
      </c>
      <c r="N3521" s="6">
        <v>-525.64049999999997</v>
      </c>
      <c r="O3521">
        <f t="shared" si="162"/>
        <v>-525.64049999999997</v>
      </c>
      <c r="P3521" s="6">
        <f t="shared" si="163"/>
        <v>283.23899999999998</v>
      </c>
      <c r="Q3521">
        <f t="shared" si="164"/>
        <v>348.77520058574925</v>
      </c>
      <c r="R3521" s="16" t="str">
        <f>TEXT(Ecom[[#This Row],[Dates]],"mmm")</f>
        <v>Mar</v>
      </c>
      <c r="S3521" s="16" t="str">
        <f>TEXT(Ecom[[#This Row],[Dates]],"YYYY")</f>
        <v>2026</v>
      </c>
      <c r="T3521" s="16"/>
    </row>
    <row r="3522" spans="1:20" x14ac:dyDescent="0.25">
      <c r="A3522" t="s">
        <v>28</v>
      </c>
      <c r="B3522" s="16">
        <v>45910</v>
      </c>
      <c r="C3522" t="s">
        <v>22</v>
      </c>
      <c r="D3522" t="s">
        <v>15</v>
      </c>
      <c r="E3522" t="s">
        <v>390</v>
      </c>
      <c r="F3522" t="s">
        <v>24</v>
      </c>
      <c r="G3522">
        <v>95823</v>
      </c>
      <c r="H3522" t="s">
        <v>25</v>
      </c>
      <c r="I3522" t="s">
        <v>26</v>
      </c>
      <c r="J3522" t="s">
        <v>37</v>
      </c>
      <c r="K3522" s="6">
        <v>12.832000000000001</v>
      </c>
      <c r="L3522">
        <v>2</v>
      </c>
      <c r="M3522">
        <v>0.2</v>
      </c>
      <c r="N3522" s="6">
        <v>4.3308</v>
      </c>
      <c r="O3522" t="str">
        <f t="shared" ref="O3522:O3585" si="165">IF(N3522&lt;0,N3522,"")</f>
        <v/>
      </c>
      <c r="P3522" s="6">
        <f t="shared" si="163"/>
        <v>152.744</v>
      </c>
      <c r="Q3522">
        <f t="shared" si="164"/>
        <v>327.69092458652307</v>
      </c>
      <c r="R3522" s="16" t="str">
        <f>TEXT(Ecom[[#This Row],[Dates]],"mmm")</f>
        <v>Sep</v>
      </c>
      <c r="S3522" s="16" t="str">
        <f>TEXT(Ecom[[#This Row],[Dates]],"YYYY")</f>
        <v>2025</v>
      </c>
      <c r="T3522" s="16"/>
    </row>
    <row r="3523" spans="1:20" x14ac:dyDescent="0.25">
      <c r="A3523" t="s">
        <v>13</v>
      </c>
      <c r="B3523" s="16">
        <v>45719</v>
      </c>
      <c r="C3523" t="s">
        <v>22</v>
      </c>
      <c r="D3523" t="s">
        <v>15</v>
      </c>
      <c r="E3523" t="s">
        <v>174</v>
      </c>
      <c r="F3523" t="s">
        <v>102</v>
      </c>
      <c r="G3523">
        <v>50315</v>
      </c>
      <c r="H3523" t="s">
        <v>47</v>
      </c>
      <c r="I3523" t="s">
        <v>26</v>
      </c>
      <c r="J3523" t="s">
        <v>41</v>
      </c>
      <c r="K3523" s="6">
        <v>40.46</v>
      </c>
      <c r="L3523">
        <v>7</v>
      </c>
      <c r="M3523">
        <v>0</v>
      </c>
      <c r="N3523" s="6">
        <v>19.825399999999998</v>
      </c>
      <c r="O3523" t="str">
        <f t="shared" si="165"/>
        <v/>
      </c>
      <c r="P3523" s="6">
        <f t="shared" ref="P3523:P3586" si="166">AVERAGE(K3523:K3525)</f>
        <v>187.13333333333333</v>
      </c>
      <c r="Q3523">
        <f t="shared" si="164"/>
        <v>206.23967963521721</v>
      </c>
      <c r="R3523" s="16" t="str">
        <f>TEXT(Ecom[[#This Row],[Dates]],"mmm")</f>
        <v>Mar</v>
      </c>
      <c r="S3523" s="16" t="str">
        <f>TEXT(Ecom[[#This Row],[Dates]],"YYYY")</f>
        <v>2025</v>
      </c>
      <c r="T3523" s="16"/>
    </row>
    <row r="3524" spans="1:20" x14ac:dyDescent="0.25">
      <c r="A3524" t="s">
        <v>13</v>
      </c>
      <c r="B3524" s="16">
        <v>45801</v>
      </c>
      <c r="C3524" t="s">
        <v>22</v>
      </c>
      <c r="D3524" t="s">
        <v>15</v>
      </c>
      <c r="E3524" t="s">
        <v>174</v>
      </c>
      <c r="F3524" t="s">
        <v>102</v>
      </c>
      <c r="G3524">
        <v>50315</v>
      </c>
      <c r="H3524" t="s">
        <v>47</v>
      </c>
      <c r="I3524" t="s">
        <v>35</v>
      </c>
      <c r="J3524" t="s">
        <v>36</v>
      </c>
      <c r="K3524" s="6">
        <v>404.94</v>
      </c>
      <c r="L3524">
        <v>3</v>
      </c>
      <c r="M3524">
        <v>0</v>
      </c>
      <c r="N3524" s="6">
        <v>109.3338</v>
      </c>
      <c r="O3524" t="str">
        <f t="shared" si="165"/>
        <v/>
      </c>
      <c r="P3524" s="6">
        <f t="shared" si="166"/>
        <v>392.83066666666673</v>
      </c>
      <c r="Q3524">
        <f t="shared" si="164"/>
        <v>215.05050402861872</v>
      </c>
      <c r="R3524" s="16" t="str">
        <f>TEXT(Ecom[[#This Row],[Dates]],"mmm")</f>
        <v>May</v>
      </c>
      <c r="S3524" s="16" t="str">
        <f>TEXT(Ecom[[#This Row],[Dates]],"YYYY")</f>
        <v>2025</v>
      </c>
      <c r="T3524" s="16"/>
    </row>
    <row r="3525" spans="1:20" x14ac:dyDescent="0.25">
      <c r="A3525" t="s">
        <v>28</v>
      </c>
      <c r="B3525" s="16">
        <v>46196</v>
      </c>
      <c r="C3525" t="s">
        <v>22</v>
      </c>
      <c r="D3525" t="s">
        <v>15</v>
      </c>
      <c r="E3525" t="s">
        <v>144</v>
      </c>
      <c r="F3525" t="s">
        <v>24</v>
      </c>
      <c r="G3525">
        <v>92105</v>
      </c>
      <c r="H3525" t="s">
        <v>25</v>
      </c>
      <c r="I3525" t="s">
        <v>35</v>
      </c>
      <c r="J3525" t="s">
        <v>59</v>
      </c>
      <c r="K3525" s="6">
        <v>116</v>
      </c>
      <c r="L3525">
        <v>8</v>
      </c>
      <c r="M3525">
        <v>0</v>
      </c>
      <c r="N3525" s="6">
        <v>29</v>
      </c>
      <c r="O3525" t="str">
        <f t="shared" si="165"/>
        <v/>
      </c>
      <c r="P3525" s="6">
        <f t="shared" si="166"/>
        <v>457.84066666666666</v>
      </c>
      <c r="Q3525">
        <f t="shared" ref="Q3525:Q3588" si="167">SQRT(SUMXMY2(K3525:K3527,P3523:P3525)/3)</f>
        <v>178.26766656413668</v>
      </c>
      <c r="R3525" s="16" t="str">
        <f>TEXT(Ecom[[#This Row],[Dates]],"mmm")</f>
        <v>Jun</v>
      </c>
      <c r="S3525" s="16" t="str">
        <f>TEXT(Ecom[[#This Row],[Dates]],"YYYY")</f>
        <v>2026</v>
      </c>
      <c r="T3525" s="16"/>
    </row>
    <row r="3526" spans="1:20" x14ac:dyDescent="0.25">
      <c r="A3526" t="s">
        <v>28</v>
      </c>
      <c r="B3526" s="16">
        <v>45796</v>
      </c>
      <c r="C3526" t="s">
        <v>14</v>
      </c>
      <c r="D3526" t="s">
        <v>15</v>
      </c>
      <c r="E3526" t="s">
        <v>135</v>
      </c>
      <c r="F3526" t="s">
        <v>46</v>
      </c>
      <c r="G3526">
        <v>75081</v>
      </c>
      <c r="H3526" t="s">
        <v>47</v>
      </c>
      <c r="I3526" t="s">
        <v>35</v>
      </c>
      <c r="J3526" t="s">
        <v>36</v>
      </c>
      <c r="K3526" s="6">
        <v>657.55200000000002</v>
      </c>
      <c r="L3526">
        <v>6</v>
      </c>
      <c r="M3526">
        <v>0.2</v>
      </c>
      <c r="N3526" s="6">
        <v>49.316400000000002</v>
      </c>
      <c r="O3526" t="str">
        <f t="shared" si="165"/>
        <v/>
      </c>
      <c r="P3526" s="6">
        <f t="shared" si="166"/>
        <v>432.16399999999999</v>
      </c>
      <c r="Q3526">
        <f t="shared" si="167"/>
        <v>285.70360711265999</v>
      </c>
      <c r="R3526" s="16" t="str">
        <f>TEXT(Ecom[[#This Row],[Dates]],"mmm")</f>
        <v>May</v>
      </c>
      <c r="S3526" s="16" t="str">
        <f>TEXT(Ecom[[#This Row],[Dates]],"YYYY")</f>
        <v>2025</v>
      </c>
      <c r="T3526" s="16"/>
    </row>
    <row r="3527" spans="1:20" x14ac:dyDescent="0.25">
      <c r="A3527" t="s">
        <v>13</v>
      </c>
      <c r="B3527" s="16">
        <v>46293</v>
      </c>
      <c r="C3527" t="s">
        <v>44</v>
      </c>
      <c r="D3527" t="s">
        <v>15</v>
      </c>
      <c r="E3527" t="s">
        <v>84</v>
      </c>
      <c r="F3527" t="s">
        <v>185</v>
      </c>
      <c r="G3527">
        <v>39212</v>
      </c>
      <c r="H3527" t="s">
        <v>18</v>
      </c>
      <c r="I3527" t="s">
        <v>35</v>
      </c>
      <c r="J3527" t="s">
        <v>59</v>
      </c>
      <c r="K3527" s="6">
        <v>599.97</v>
      </c>
      <c r="L3527">
        <v>3</v>
      </c>
      <c r="M3527">
        <v>0</v>
      </c>
      <c r="N3527" s="6">
        <v>257.9871</v>
      </c>
      <c r="O3527" t="str">
        <f t="shared" si="165"/>
        <v/>
      </c>
      <c r="P3527" s="6">
        <f t="shared" si="166"/>
        <v>228.26000000000002</v>
      </c>
      <c r="Q3527">
        <f t="shared" si="167"/>
        <v>263.36244064645825</v>
      </c>
      <c r="R3527" s="16" t="str">
        <f>TEXT(Ecom[[#This Row],[Dates]],"mmm")</f>
        <v>Sep</v>
      </c>
      <c r="S3527" s="16" t="str">
        <f>TEXT(Ecom[[#This Row],[Dates]],"YYYY")</f>
        <v>2026</v>
      </c>
      <c r="T3527" s="16"/>
    </row>
    <row r="3528" spans="1:20" x14ac:dyDescent="0.25">
      <c r="A3528" t="s">
        <v>13</v>
      </c>
      <c r="B3528" s="16">
        <v>46037</v>
      </c>
      <c r="C3528" t="s">
        <v>44</v>
      </c>
      <c r="D3528" t="s">
        <v>15</v>
      </c>
      <c r="E3528" t="s">
        <v>84</v>
      </c>
      <c r="F3528" t="s">
        <v>185</v>
      </c>
      <c r="G3528">
        <v>39212</v>
      </c>
      <c r="H3528" t="s">
        <v>18</v>
      </c>
      <c r="I3528" t="s">
        <v>35</v>
      </c>
      <c r="J3528" t="s">
        <v>36</v>
      </c>
      <c r="K3528" s="6">
        <v>38.97</v>
      </c>
      <c r="L3528">
        <v>3</v>
      </c>
      <c r="M3528">
        <v>0</v>
      </c>
      <c r="N3528" s="6">
        <v>0.77939999999999998</v>
      </c>
      <c r="O3528" t="str">
        <f t="shared" si="165"/>
        <v/>
      </c>
      <c r="P3528" s="6">
        <f t="shared" si="166"/>
        <v>41.016666666666673</v>
      </c>
      <c r="Q3528">
        <f t="shared" si="167"/>
        <v>250.25739277377184</v>
      </c>
      <c r="R3528" s="16" t="str">
        <f>TEXT(Ecom[[#This Row],[Dates]],"mmm")</f>
        <v>Jan</v>
      </c>
      <c r="S3528" s="16" t="str">
        <f>TEXT(Ecom[[#This Row],[Dates]],"YYYY")</f>
        <v>2026</v>
      </c>
      <c r="T3528" s="16"/>
    </row>
    <row r="3529" spans="1:20" x14ac:dyDescent="0.25">
      <c r="A3529" t="s">
        <v>13</v>
      </c>
      <c r="B3529" s="16">
        <v>46248</v>
      </c>
      <c r="C3529" t="s">
        <v>44</v>
      </c>
      <c r="D3529" t="s">
        <v>15</v>
      </c>
      <c r="E3529" t="s">
        <v>84</v>
      </c>
      <c r="F3529" t="s">
        <v>185</v>
      </c>
      <c r="G3529">
        <v>39212</v>
      </c>
      <c r="H3529" t="s">
        <v>18</v>
      </c>
      <c r="I3529" t="s">
        <v>26</v>
      </c>
      <c r="J3529" t="s">
        <v>37</v>
      </c>
      <c r="K3529" s="6">
        <v>45.84</v>
      </c>
      <c r="L3529">
        <v>8</v>
      </c>
      <c r="M3529">
        <v>0</v>
      </c>
      <c r="N3529" s="6">
        <v>22.0032</v>
      </c>
      <c r="O3529" t="str">
        <f t="shared" si="165"/>
        <v/>
      </c>
      <c r="P3529" s="6">
        <f t="shared" si="166"/>
        <v>57.082666666666675</v>
      </c>
      <c r="Q3529">
        <f t="shared" si="167"/>
        <v>106.75500544011284</v>
      </c>
      <c r="R3529" s="16" t="str">
        <f>TEXT(Ecom[[#This Row],[Dates]],"mmm")</f>
        <v>Aug</v>
      </c>
      <c r="S3529" s="16" t="str">
        <f>TEXT(Ecom[[#This Row],[Dates]],"YYYY")</f>
        <v>2026</v>
      </c>
      <c r="T3529" s="16"/>
    </row>
    <row r="3530" spans="1:20" x14ac:dyDescent="0.25">
      <c r="A3530" t="s">
        <v>28</v>
      </c>
      <c r="B3530" s="16">
        <v>45942</v>
      </c>
      <c r="C3530" t="s">
        <v>14</v>
      </c>
      <c r="D3530" t="s">
        <v>15</v>
      </c>
      <c r="E3530" t="s">
        <v>144</v>
      </c>
      <c r="F3530" t="s">
        <v>24</v>
      </c>
      <c r="G3530">
        <v>92024</v>
      </c>
      <c r="H3530" t="s">
        <v>25</v>
      </c>
      <c r="I3530" t="s">
        <v>35</v>
      </c>
      <c r="J3530" t="s">
        <v>36</v>
      </c>
      <c r="K3530" s="6">
        <v>38.24</v>
      </c>
      <c r="L3530">
        <v>4</v>
      </c>
      <c r="M3530">
        <v>0.2</v>
      </c>
      <c r="N3530" s="6">
        <v>-9.56</v>
      </c>
      <c r="O3530">
        <f t="shared" si="165"/>
        <v>-9.56</v>
      </c>
      <c r="P3530" s="6">
        <f t="shared" si="166"/>
        <v>48.936000000000007</v>
      </c>
      <c r="Q3530">
        <f t="shared" si="167"/>
        <v>23.601330863290709</v>
      </c>
      <c r="R3530" s="16" t="str">
        <f>TEXT(Ecom[[#This Row],[Dates]],"mmm")</f>
        <v>Oct</v>
      </c>
      <c r="S3530" s="16" t="str">
        <f>TEXT(Ecom[[#This Row],[Dates]],"YYYY")</f>
        <v>2025</v>
      </c>
      <c r="T3530" s="16"/>
    </row>
    <row r="3531" spans="1:20" x14ac:dyDescent="0.25">
      <c r="A3531" t="s">
        <v>28</v>
      </c>
      <c r="B3531" s="16">
        <v>46357</v>
      </c>
      <c r="C3531" t="s">
        <v>14</v>
      </c>
      <c r="D3531" t="s">
        <v>15</v>
      </c>
      <c r="E3531" t="s">
        <v>422</v>
      </c>
      <c r="F3531" t="s">
        <v>30</v>
      </c>
      <c r="G3531">
        <v>32839</v>
      </c>
      <c r="H3531" t="s">
        <v>18</v>
      </c>
      <c r="I3531" t="s">
        <v>35</v>
      </c>
      <c r="J3531" t="s">
        <v>59</v>
      </c>
      <c r="K3531" s="6">
        <v>87.168000000000006</v>
      </c>
      <c r="L3531">
        <v>3</v>
      </c>
      <c r="M3531">
        <v>0.2</v>
      </c>
      <c r="N3531" s="6">
        <v>10.896000000000001</v>
      </c>
      <c r="O3531" t="str">
        <f t="shared" si="165"/>
        <v/>
      </c>
      <c r="P3531" s="6">
        <f t="shared" si="166"/>
        <v>54.489333333333342</v>
      </c>
      <c r="Q3531">
        <f t="shared" si="167"/>
        <v>23.54801637002495</v>
      </c>
      <c r="R3531" s="16" t="str">
        <f>TEXT(Ecom[[#This Row],[Dates]],"mmm")</f>
        <v>Dec</v>
      </c>
      <c r="S3531" s="16" t="str">
        <f>TEXT(Ecom[[#This Row],[Dates]],"YYYY")</f>
        <v>2026</v>
      </c>
      <c r="T3531" s="16"/>
    </row>
    <row r="3532" spans="1:20" x14ac:dyDescent="0.25">
      <c r="A3532" t="s">
        <v>28</v>
      </c>
      <c r="B3532" s="16">
        <v>46249</v>
      </c>
      <c r="C3532" t="s">
        <v>22</v>
      </c>
      <c r="D3532" t="s">
        <v>15</v>
      </c>
      <c r="E3532" t="s">
        <v>325</v>
      </c>
      <c r="F3532" t="s">
        <v>74</v>
      </c>
      <c r="G3532">
        <v>47905</v>
      </c>
      <c r="H3532" t="s">
        <v>47</v>
      </c>
      <c r="I3532" t="s">
        <v>26</v>
      </c>
      <c r="J3532" t="s">
        <v>34</v>
      </c>
      <c r="K3532" s="6">
        <v>21.4</v>
      </c>
      <c r="L3532">
        <v>5</v>
      </c>
      <c r="M3532">
        <v>0</v>
      </c>
      <c r="N3532" s="6">
        <v>6.2060000000000004</v>
      </c>
      <c r="O3532" t="str">
        <f t="shared" si="165"/>
        <v/>
      </c>
      <c r="P3532" s="6">
        <f t="shared" si="166"/>
        <v>121.42266666666667</v>
      </c>
      <c r="Q3532">
        <f t="shared" si="167"/>
        <v>97.460672407253981</v>
      </c>
      <c r="R3532" s="16" t="str">
        <f>TEXT(Ecom[[#This Row],[Dates]],"mmm")</f>
        <v>Aug</v>
      </c>
      <c r="S3532" s="16" t="str">
        <f>TEXT(Ecom[[#This Row],[Dates]],"YYYY")</f>
        <v>2026</v>
      </c>
      <c r="T3532" s="16"/>
    </row>
    <row r="3533" spans="1:20" x14ac:dyDescent="0.25">
      <c r="A3533" t="s">
        <v>168</v>
      </c>
      <c r="B3533" s="16">
        <v>46280</v>
      </c>
      <c r="C3533" t="s">
        <v>22</v>
      </c>
      <c r="D3533" t="s">
        <v>15</v>
      </c>
      <c r="E3533" t="s">
        <v>75</v>
      </c>
      <c r="F3533" t="s">
        <v>76</v>
      </c>
      <c r="G3533">
        <v>10035</v>
      </c>
      <c r="H3533" t="s">
        <v>57</v>
      </c>
      <c r="I3533" t="s">
        <v>26</v>
      </c>
      <c r="J3533" t="s">
        <v>110</v>
      </c>
      <c r="K3533" s="6">
        <v>54.9</v>
      </c>
      <c r="L3533">
        <v>5</v>
      </c>
      <c r="M3533">
        <v>0</v>
      </c>
      <c r="N3533" s="6">
        <v>15.372</v>
      </c>
      <c r="O3533" t="str">
        <f t="shared" si="165"/>
        <v/>
      </c>
      <c r="P3533" s="6">
        <f t="shared" si="166"/>
        <v>118.66266666666667</v>
      </c>
      <c r="Q3533">
        <f t="shared" si="167"/>
        <v>113.83726863280663</v>
      </c>
      <c r="R3533" s="16" t="str">
        <f>TEXT(Ecom[[#This Row],[Dates]],"mmm")</f>
        <v>Sep</v>
      </c>
      <c r="S3533" s="16" t="str">
        <f>TEXT(Ecom[[#This Row],[Dates]],"YYYY")</f>
        <v>2026</v>
      </c>
      <c r="T3533" s="16"/>
    </row>
    <row r="3534" spans="1:20" x14ac:dyDescent="0.25">
      <c r="A3534" t="s">
        <v>28</v>
      </c>
      <c r="B3534" s="16">
        <v>45831</v>
      </c>
      <c r="C3534" t="s">
        <v>14</v>
      </c>
      <c r="D3534" t="s">
        <v>15</v>
      </c>
      <c r="E3534" t="s">
        <v>23</v>
      </c>
      <c r="F3534" t="s">
        <v>24</v>
      </c>
      <c r="G3534">
        <v>90049</v>
      </c>
      <c r="H3534" t="s">
        <v>25</v>
      </c>
      <c r="I3534" t="s">
        <v>35</v>
      </c>
      <c r="J3534" t="s">
        <v>123</v>
      </c>
      <c r="K3534" s="6">
        <v>287.96800000000002</v>
      </c>
      <c r="L3534">
        <v>4</v>
      </c>
      <c r="M3534">
        <v>0.2</v>
      </c>
      <c r="N3534" s="6">
        <v>97.1892</v>
      </c>
      <c r="O3534" t="str">
        <f t="shared" si="165"/>
        <v/>
      </c>
      <c r="P3534" s="6">
        <f t="shared" si="166"/>
        <v>103.94600000000001</v>
      </c>
      <c r="Q3534">
        <f t="shared" si="167"/>
        <v>125.91279648791622</v>
      </c>
      <c r="R3534" s="16" t="str">
        <f>TEXT(Ecom[[#This Row],[Dates]],"mmm")</f>
        <v>Jun</v>
      </c>
      <c r="S3534" s="16" t="str">
        <f>TEXT(Ecom[[#This Row],[Dates]],"YYYY")</f>
        <v>2025</v>
      </c>
      <c r="T3534" s="16"/>
    </row>
    <row r="3535" spans="1:20" x14ac:dyDescent="0.25">
      <c r="A3535" t="s">
        <v>28</v>
      </c>
      <c r="B3535" s="16">
        <v>45894</v>
      </c>
      <c r="C3535" t="s">
        <v>14</v>
      </c>
      <c r="D3535" t="s">
        <v>15</v>
      </c>
      <c r="E3535" t="s">
        <v>23</v>
      </c>
      <c r="F3535" t="s">
        <v>24</v>
      </c>
      <c r="G3535">
        <v>90049</v>
      </c>
      <c r="H3535" t="s">
        <v>25</v>
      </c>
      <c r="I3535" t="s">
        <v>26</v>
      </c>
      <c r="J3535" t="s">
        <v>34</v>
      </c>
      <c r="K3535" s="6">
        <v>13.12</v>
      </c>
      <c r="L3535">
        <v>4</v>
      </c>
      <c r="M3535">
        <v>0</v>
      </c>
      <c r="N3535" s="6">
        <v>3.8048000000000002</v>
      </c>
      <c r="O3535" t="str">
        <f t="shared" si="165"/>
        <v/>
      </c>
      <c r="P3535" s="6">
        <f t="shared" si="166"/>
        <v>11.829999999999998</v>
      </c>
      <c r="Q3535">
        <f t="shared" si="167"/>
        <v>81.291231595851528</v>
      </c>
      <c r="R3535" s="16" t="str">
        <f>TEXT(Ecom[[#This Row],[Dates]],"mmm")</f>
        <v>Aug</v>
      </c>
      <c r="S3535" s="16" t="str">
        <f>TEXT(Ecom[[#This Row],[Dates]],"YYYY")</f>
        <v>2025</v>
      </c>
      <c r="T3535" s="16"/>
    </row>
    <row r="3536" spans="1:20" x14ac:dyDescent="0.25">
      <c r="A3536" t="s">
        <v>28</v>
      </c>
      <c r="B3536" s="16">
        <v>45666</v>
      </c>
      <c r="C3536" t="s">
        <v>14</v>
      </c>
      <c r="D3536" t="s">
        <v>15</v>
      </c>
      <c r="E3536" t="s">
        <v>23</v>
      </c>
      <c r="F3536" t="s">
        <v>24</v>
      </c>
      <c r="G3536">
        <v>90049</v>
      </c>
      <c r="H3536" t="s">
        <v>25</v>
      </c>
      <c r="I3536" t="s">
        <v>26</v>
      </c>
      <c r="J3536" t="s">
        <v>34</v>
      </c>
      <c r="K3536" s="6">
        <v>10.75</v>
      </c>
      <c r="L3536">
        <v>5</v>
      </c>
      <c r="M3536">
        <v>0</v>
      </c>
      <c r="N3536" s="6">
        <v>3.5474999999999999</v>
      </c>
      <c r="O3536" t="str">
        <f t="shared" si="165"/>
        <v/>
      </c>
      <c r="P3536" s="6">
        <f t="shared" si="166"/>
        <v>21.036666666666665</v>
      </c>
      <c r="Q3536">
        <f t="shared" si="167"/>
        <v>54.996241872951174</v>
      </c>
      <c r="R3536" s="16" t="str">
        <f>TEXT(Ecom[[#This Row],[Dates]],"mmm")</f>
        <v>Jan</v>
      </c>
      <c r="S3536" s="16" t="str">
        <f>TEXT(Ecom[[#This Row],[Dates]],"YYYY")</f>
        <v>2025</v>
      </c>
      <c r="T3536" s="16"/>
    </row>
    <row r="3537" spans="1:20" x14ac:dyDescent="0.25">
      <c r="A3537" t="s">
        <v>28</v>
      </c>
      <c r="B3537" s="16">
        <v>46013</v>
      </c>
      <c r="C3537" t="s">
        <v>14</v>
      </c>
      <c r="D3537" t="s">
        <v>15</v>
      </c>
      <c r="E3537" t="s">
        <v>23</v>
      </c>
      <c r="F3537" t="s">
        <v>24</v>
      </c>
      <c r="G3537">
        <v>90049</v>
      </c>
      <c r="H3537" t="s">
        <v>25</v>
      </c>
      <c r="I3537" t="s">
        <v>26</v>
      </c>
      <c r="J3537" t="s">
        <v>77</v>
      </c>
      <c r="K3537" s="6">
        <v>11.62</v>
      </c>
      <c r="L3537">
        <v>2</v>
      </c>
      <c r="M3537">
        <v>0</v>
      </c>
      <c r="N3537" s="6">
        <v>3.6021999999999998</v>
      </c>
      <c r="O3537" t="str">
        <f t="shared" si="165"/>
        <v/>
      </c>
      <c r="P3537" s="6">
        <f t="shared" si="166"/>
        <v>45.20333333333334</v>
      </c>
      <c r="Q3537">
        <f t="shared" si="167"/>
        <v>24.73738256761002</v>
      </c>
      <c r="R3537" s="16" t="str">
        <f>TEXT(Ecom[[#This Row],[Dates]],"mmm")</f>
        <v>Dec</v>
      </c>
      <c r="S3537" s="16" t="str">
        <f>TEXT(Ecom[[#This Row],[Dates]],"YYYY")</f>
        <v>2025</v>
      </c>
      <c r="T3537" s="16"/>
    </row>
    <row r="3538" spans="1:20" x14ac:dyDescent="0.25">
      <c r="A3538" t="s">
        <v>13</v>
      </c>
      <c r="B3538" s="16">
        <v>46130</v>
      </c>
      <c r="C3538" t="s">
        <v>14</v>
      </c>
      <c r="D3538" t="s">
        <v>15</v>
      </c>
      <c r="E3538" t="s">
        <v>75</v>
      </c>
      <c r="F3538" t="s">
        <v>76</v>
      </c>
      <c r="G3538">
        <v>10024</v>
      </c>
      <c r="H3538" t="s">
        <v>57</v>
      </c>
      <c r="I3538" t="s">
        <v>26</v>
      </c>
      <c r="J3538" t="s">
        <v>32</v>
      </c>
      <c r="K3538" s="6">
        <v>40.74</v>
      </c>
      <c r="L3538">
        <v>3</v>
      </c>
      <c r="M3538">
        <v>0</v>
      </c>
      <c r="N3538" s="6">
        <v>0.40739999999999998</v>
      </c>
      <c r="O3538" t="str">
        <f t="shared" si="165"/>
        <v/>
      </c>
      <c r="P3538" s="6">
        <f t="shared" si="166"/>
        <v>44.48</v>
      </c>
      <c r="Q3538">
        <f t="shared" si="167"/>
        <v>31.952418212548945</v>
      </c>
      <c r="R3538" s="16" t="str">
        <f>TEXT(Ecom[[#This Row],[Dates]],"mmm")</f>
        <v>Apr</v>
      </c>
      <c r="S3538" s="16" t="str">
        <f>TEXT(Ecom[[#This Row],[Dates]],"YYYY")</f>
        <v>2026</v>
      </c>
      <c r="T3538" s="16"/>
    </row>
    <row r="3539" spans="1:20" x14ac:dyDescent="0.25">
      <c r="A3539" t="s">
        <v>168</v>
      </c>
      <c r="B3539" s="16">
        <v>46059</v>
      </c>
      <c r="C3539" t="s">
        <v>22</v>
      </c>
      <c r="D3539" t="s">
        <v>15</v>
      </c>
      <c r="E3539" t="s">
        <v>16</v>
      </c>
      <c r="F3539" t="s">
        <v>17</v>
      </c>
      <c r="G3539">
        <v>42420</v>
      </c>
      <c r="H3539" t="s">
        <v>18</v>
      </c>
      <c r="I3539" t="s">
        <v>26</v>
      </c>
      <c r="J3539" t="s">
        <v>32</v>
      </c>
      <c r="K3539" s="6">
        <v>83.25</v>
      </c>
      <c r="L3539">
        <v>3</v>
      </c>
      <c r="M3539">
        <v>0</v>
      </c>
      <c r="N3539" s="6">
        <v>14.984999999999999</v>
      </c>
      <c r="O3539" t="str">
        <f t="shared" si="165"/>
        <v/>
      </c>
      <c r="P3539" s="6">
        <f t="shared" si="166"/>
        <v>37.783333333333331</v>
      </c>
      <c r="Q3539">
        <f t="shared" si="167"/>
        <v>31.454733907397546</v>
      </c>
      <c r="R3539" s="16" t="str">
        <f>TEXT(Ecom[[#This Row],[Dates]],"mmm")</f>
        <v>Feb</v>
      </c>
      <c r="S3539" s="16" t="str">
        <f>TEXT(Ecom[[#This Row],[Dates]],"YYYY")</f>
        <v>2026</v>
      </c>
      <c r="T3539" s="16"/>
    </row>
    <row r="3540" spans="1:20" x14ac:dyDescent="0.25">
      <c r="A3540" t="s">
        <v>168</v>
      </c>
      <c r="B3540" s="16">
        <v>46053</v>
      </c>
      <c r="C3540" t="s">
        <v>22</v>
      </c>
      <c r="D3540" t="s">
        <v>15</v>
      </c>
      <c r="E3540" t="s">
        <v>16</v>
      </c>
      <c r="F3540" t="s">
        <v>17</v>
      </c>
      <c r="G3540">
        <v>42420</v>
      </c>
      <c r="H3540" t="s">
        <v>18</v>
      </c>
      <c r="I3540" t="s">
        <v>26</v>
      </c>
      <c r="J3540" t="s">
        <v>27</v>
      </c>
      <c r="K3540" s="6">
        <v>9.4499999999999993</v>
      </c>
      <c r="L3540">
        <v>3</v>
      </c>
      <c r="M3540">
        <v>0</v>
      </c>
      <c r="N3540" s="6">
        <v>4.5359999999999996</v>
      </c>
      <c r="O3540" t="str">
        <f t="shared" si="165"/>
        <v/>
      </c>
      <c r="P3540" s="6">
        <f t="shared" si="166"/>
        <v>25.153333333333332</v>
      </c>
      <c r="Q3540">
        <f t="shared" si="167"/>
        <v>25.357190886011601</v>
      </c>
      <c r="R3540" s="16" t="str">
        <f>TEXT(Ecom[[#This Row],[Dates]],"mmm")</f>
        <v>Jan</v>
      </c>
      <c r="S3540" s="16" t="str">
        <f>TEXT(Ecom[[#This Row],[Dates]],"YYYY")</f>
        <v>2026</v>
      </c>
      <c r="T3540" s="16"/>
    </row>
    <row r="3541" spans="1:20" x14ac:dyDescent="0.25">
      <c r="A3541" t="s">
        <v>168</v>
      </c>
      <c r="B3541" s="16">
        <v>46257</v>
      </c>
      <c r="C3541" t="s">
        <v>22</v>
      </c>
      <c r="D3541" t="s">
        <v>15</v>
      </c>
      <c r="E3541" t="s">
        <v>16</v>
      </c>
      <c r="F3541" t="s">
        <v>17</v>
      </c>
      <c r="G3541">
        <v>42420</v>
      </c>
      <c r="H3541" t="s">
        <v>18</v>
      </c>
      <c r="I3541" t="s">
        <v>26</v>
      </c>
      <c r="J3541" t="s">
        <v>27</v>
      </c>
      <c r="K3541" s="6">
        <v>20.65</v>
      </c>
      <c r="L3541">
        <v>5</v>
      </c>
      <c r="M3541">
        <v>0</v>
      </c>
      <c r="N3541" s="6">
        <v>9.4990000000000006</v>
      </c>
      <c r="O3541" t="str">
        <f t="shared" si="165"/>
        <v/>
      </c>
      <c r="P3541" s="6">
        <f t="shared" si="166"/>
        <v>23.787333333333333</v>
      </c>
      <c r="Q3541">
        <f t="shared" si="167"/>
        <v>18.63439475808109</v>
      </c>
      <c r="R3541" s="16" t="str">
        <f>TEXT(Ecom[[#This Row],[Dates]],"mmm")</f>
        <v>Aug</v>
      </c>
      <c r="S3541" s="16" t="str">
        <f>TEXT(Ecom[[#This Row],[Dates]],"YYYY")</f>
        <v>2026</v>
      </c>
      <c r="T3541" s="16"/>
    </row>
    <row r="3542" spans="1:20" x14ac:dyDescent="0.25">
      <c r="A3542" t="s">
        <v>168</v>
      </c>
      <c r="B3542" s="16">
        <v>46105</v>
      </c>
      <c r="C3542" t="s">
        <v>22</v>
      </c>
      <c r="D3542" t="s">
        <v>15</v>
      </c>
      <c r="E3542" t="s">
        <v>16</v>
      </c>
      <c r="F3542" t="s">
        <v>17</v>
      </c>
      <c r="G3542">
        <v>42420</v>
      </c>
      <c r="H3542" t="s">
        <v>18</v>
      </c>
      <c r="I3542" t="s">
        <v>26</v>
      </c>
      <c r="J3542" t="s">
        <v>41</v>
      </c>
      <c r="K3542" s="6">
        <v>45.36</v>
      </c>
      <c r="L3542">
        <v>7</v>
      </c>
      <c r="M3542">
        <v>0</v>
      </c>
      <c r="N3542" s="6">
        <v>21.7728</v>
      </c>
      <c r="O3542" t="str">
        <f t="shared" si="165"/>
        <v/>
      </c>
      <c r="P3542" s="6">
        <f t="shared" si="166"/>
        <v>50.027999999999999</v>
      </c>
      <c r="Q3542">
        <f t="shared" si="167"/>
        <v>32.573001237675804</v>
      </c>
      <c r="R3542" s="16" t="str">
        <f>TEXT(Ecom[[#This Row],[Dates]],"mmm")</f>
        <v>Mar</v>
      </c>
      <c r="S3542" s="16" t="str">
        <f>TEXT(Ecom[[#This Row],[Dates]],"YYYY")</f>
        <v>2026</v>
      </c>
      <c r="T3542" s="16"/>
    </row>
    <row r="3543" spans="1:20" x14ac:dyDescent="0.25">
      <c r="A3543" t="s">
        <v>62</v>
      </c>
      <c r="B3543" s="16">
        <v>45903</v>
      </c>
      <c r="C3543" t="s">
        <v>14</v>
      </c>
      <c r="D3543" t="s">
        <v>15</v>
      </c>
      <c r="E3543" t="s">
        <v>103</v>
      </c>
      <c r="F3543" t="s">
        <v>104</v>
      </c>
      <c r="G3543">
        <v>43229</v>
      </c>
      <c r="H3543" t="s">
        <v>57</v>
      </c>
      <c r="I3543" t="s">
        <v>19</v>
      </c>
      <c r="J3543" t="s">
        <v>33</v>
      </c>
      <c r="K3543" s="6">
        <v>5.3520000000000003</v>
      </c>
      <c r="L3543">
        <v>3</v>
      </c>
      <c r="M3543">
        <v>0.2</v>
      </c>
      <c r="N3543" s="6">
        <v>1.6055999999999999</v>
      </c>
      <c r="O3543" t="str">
        <f t="shared" si="165"/>
        <v/>
      </c>
      <c r="P3543" s="6">
        <f t="shared" si="166"/>
        <v>35.798666666666669</v>
      </c>
      <c r="Q3543">
        <f t="shared" si="167"/>
        <v>35.926164539490138</v>
      </c>
      <c r="R3543" s="16" t="str">
        <f>TEXT(Ecom[[#This Row],[Dates]],"mmm")</f>
        <v>Sep</v>
      </c>
      <c r="S3543" s="16" t="str">
        <f>TEXT(Ecom[[#This Row],[Dates]],"YYYY")</f>
        <v>2025</v>
      </c>
      <c r="T3543" s="16"/>
    </row>
    <row r="3544" spans="1:20" x14ac:dyDescent="0.25">
      <c r="A3544" t="s">
        <v>62</v>
      </c>
      <c r="B3544" s="16">
        <v>46299</v>
      </c>
      <c r="C3544" t="s">
        <v>14</v>
      </c>
      <c r="D3544" t="s">
        <v>15</v>
      </c>
      <c r="E3544" t="s">
        <v>103</v>
      </c>
      <c r="F3544" t="s">
        <v>104</v>
      </c>
      <c r="G3544">
        <v>43229</v>
      </c>
      <c r="H3544" t="s">
        <v>57</v>
      </c>
      <c r="I3544" t="s">
        <v>19</v>
      </c>
      <c r="J3544" t="s">
        <v>21</v>
      </c>
      <c r="K3544" s="6">
        <v>99.372</v>
      </c>
      <c r="L3544">
        <v>2</v>
      </c>
      <c r="M3544">
        <v>0.3</v>
      </c>
      <c r="N3544" s="6">
        <v>-7.0979999999999999</v>
      </c>
      <c r="O3544">
        <f t="shared" si="165"/>
        <v>-7.0979999999999999</v>
      </c>
      <c r="P3544" s="6">
        <f t="shared" si="166"/>
        <v>43.572000000000003</v>
      </c>
      <c r="Q3544">
        <f t="shared" si="167"/>
        <v>35.375209683451324</v>
      </c>
      <c r="R3544" s="16" t="str">
        <f>TEXT(Ecom[[#This Row],[Dates]],"mmm")</f>
        <v>Oct</v>
      </c>
      <c r="S3544" s="16" t="str">
        <f>TEXT(Ecom[[#This Row],[Dates]],"YYYY")</f>
        <v>2026</v>
      </c>
      <c r="T3544" s="16"/>
    </row>
    <row r="3545" spans="1:20" x14ac:dyDescent="0.25">
      <c r="A3545" t="s">
        <v>62</v>
      </c>
      <c r="B3545" s="16">
        <v>46221</v>
      </c>
      <c r="C3545" t="s">
        <v>14</v>
      </c>
      <c r="D3545" t="s">
        <v>15</v>
      </c>
      <c r="E3545" t="s">
        <v>103</v>
      </c>
      <c r="F3545" t="s">
        <v>104</v>
      </c>
      <c r="G3545">
        <v>43229</v>
      </c>
      <c r="H3545" t="s">
        <v>57</v>
      </c>
      <c r="I3545" t="s">
        <v>26</v>
      </c>
      <c r="J3545" t="s">
        <v>34</v>
      </c>
      <c r="K3545" s="6">
        <v>2.6720000000000002</v>
      </c>
      <c r="L3545">
        <v>1</v>
      </c>
      <c r="M3545">
        <v>0.2</v>
      </c>
      <c r="N3545" s="6">
        <v>0.3674</v>
      </c>
      <c r="O3545" t="str">
        <f t="shared" si="165"/>
        <v/>
      </c>
      <c r="P3545" s="6">
        <f t="shared" si="166"/>
        <v>20.218666666666667</v>
      </c>
      <c r="Q3545">
        <f t="shared" si="167"/>
        <v>21.618470155213387</v>
      </c>
      <c r="R3545" s="16" t="str">
        <f>TEXT(Ecom[[#This Row],[Dates]],"mmm")</f>
        <v>Jul</v>
      </c>
      <c r="S3545" s="16" t="str">
        <f>TEXT(Ecom[[#This Row],[Dates]],"YYYY")</f>
        <v>2026</v>
      </c>
      <c r="T3545" s="16"/>
    </row>
    <row r="3546" spans="1:20" x14ac:dyDescent="0.25">
      <c r="A3546" t="s">
        <v>13</v>
      </c>
      <c r="B3546" s="16">
        <v>45824</v>
      </c>
      <c r="C3546" t="s">
        <v>14</v>
      </c>
      <c r="D3546" t="s">
        <v>15</v>
      </c>
      <c r="E3546" t="s">
        <v>370</v>
      </c>
      <c r="F3546" t="s">
        <v>46</v>
      </c>
      <c r="G3546">
        <v>77840</v>
      </c>
      <c r="H3546" t="s">
        <v>47</v>
      </c>
      <c r="I3546" t="s">
        <v>26</v>
      </c>
      <c r="J3546" t="s">
        <v>41</v>
      </c>
      <c r="K3546" s="6">
        <v>28.672000000000001</v>
      </c>
      <c r="L3546">
        <v>8</v>
      </c>
      <c r="M3546">
        <v>0.2</v>
      </c>
      <c r="N3546" s="6">
        <v>10.393599999999999</v>
      </c>
      <c r="O3546" t="str">
        <f t="shared" si="165"/>
        <v/>
      </c>
      <c r="P3546" s="6">
        <f t="shared" si="166"/>
        <v>54.654666666666664</v>
      </c>
      <c r="Q3546">
        <f t="shared" si="167"/>
        <v>31.299566306307874</v>
      </c>
      <c r="R3546" s="16" t="str">
        <f>TEXT(Ecom[[#This Row],[Dates]],"mmm")</f>
        <v>Jun</v>
      </c>
      <c r="S3546" s="16" t="str">
        <f>TEXT(Ecom[[#This Row],[Dates]],"YYYY")</f>
        <v>2025</v>
      </c>
      <c r="T3546" s="16"/>
    </row>
    <row r="3547" spans="1:20" x14ac:dyDescent="0.25">
      <c r="A3547" t="s">
        <v>13</v>
      </c>
      <c r="B3547" s="16">
        <v>46299</v>
      </c>
      <c r="C3547" t="s">
        <v>14</v>
      </c>
      <c r="D3547" t="s">
        <v>15</v>
      </c>
      <c r="E3547" t="s">
        <v>370</v>
      </c>
      <c r="F3547" t="s">
        <v>46</v>
      </c>
      <c r="G3547">
        <v>77840</v>
      </c>
      <c r="H3547" t="s">
        <v>47</v>
      </c>
      <c r="I3547" t="s">
        <v>26</v>
      </c>
      <c r="J3547" t="s">
        <v>38</v>
      </c>
      <c r="K3547" s="6">
        <v>29.312000000000001</v>
      </c>
      <c r="L3547">
        <v>8</v>
      </c>
      <c r="M3547">
        <v>0.8</v>
      </c>
      <c r="N3547" s="6">
        <v>-74.745599999999996</v>
      </c>
      <c r="O3547">
        <f t="shared" si="165"/>
        <v>-74.745599999999996</v>
      </c>
      <c r="P3547" s="6">
        <f t="shared" si="166"/>
        <v>56.783999999999999</v>
      </c>
      <c r="Q3547">
        <f t="shared" si="167"/>
        <v>32.603224425859523</v>
      </c>
      <c r="R3547" s="16" t="str">
        <f>TEXT(Ecom[[#This Row],[Dates]],"mmm")</f>
        <v>Oct</v>
      </c>
      <c r="S3547" s="16" t="str">
        <f>TEXT(Ecom[[#This Row],[Dates]],"YYYY")</f>
        <v>2026</v>
      </c>
      <c r="T3547" s="16"/>
    </row>
    <row r="3548" spans="1:20" x14ac:dyDescent="0.25">
      <c r="A3548" t="s">
        <v>62</v>
      </c>
      <c r="B3548" s="16">
        <v>46181</v>
      </c>
      <c r="C3548" t="s">
        <v>44</v>
      </c>
      <c r="D3548" t="s">
        <v>15</v>
      </c>
      <c r="E3548" t="s">
        <v>182</v>
      </c>
      <c r="F3548" t="s">
        <v>17</v>
      </c>
      <c r="G3548">
        <v>40475</v>
      </c>
      <c r="H3548" t="s">
        <v>18</v>
      </c>
      <c r="I3548" t="s">
        <v>26</v>
      </c>
      <c r="J3548" t="s">
        <v>32</v>
      </c>
      <c r="K3548" s="6">
        <v>105.98</v>
      </c>
      <c r="L3548">
        <v>7</v>
      </c>
      <c r="M3548">
        <v>0</v>
      </c>
      <c r="N3548" s="6">
        <v>4.2392000000000003</v>
      </c>
      <c r="O3548" t="str">
        <f t="shared" si="165"/>
        <v/>
      </c>
      <c r="P3548" s="6">
        <f t="shared" si="166"/>
        <v>58.326666666666675</v>
      </c>
      <c r="Q3548">
        <f t="shared" si="167"/>
        <v>35.123266405090561</v>
      </c>
      <c r="R3548" s="16" t="str">
        <f>TEXT(Ecom[[#This Row],[Dates]],"mmm")</f>
        <v>Jun</v>
      </c>
      <c r="S3548" s="16" t="str">
        <f>TEXT(Ecom[[#This Row],[Dates]],"YYYY")</f>
        <v>2026</v>
      </c>
      <c r="T3548" s="16"/>
    </row>
    <row r="3549" spans="1:20" x14ac:dyDescent="0.25">
      <c r="A3549" t="s">
        <v>62</v>
      </c>
      <c r="B3549" s="16">
        <v>46203</v>
      </c>
      <c r="C3549" t="s">
        <v>44</v>
      </c>
      <c r="D3549" t="s">
        <v>15</v>
      </c>
      <c r="E3549" t="s">
        <v>182</v>
      </c>
      <c r="F3549" t="s">
        <v>17</v>
      </c>
      <c r="G3549">
        <v>40475</v>
      </c>
      <c r="H3549" t="s">
        <v>18</v>
      </c>
      <c r="I3549" t="s">
        <v>26</v>
      </c>
      <c r="J3549" t="s">
        <v>110</v>
      </c>
      <c r="K3549" s="6">
        <v>35.06</v>
      </c>
      <c r="L3549">
        <v>2</v>
      </c>
      <c r="M3549">
        <v>0</v>
      </c>
      <c r="N3549" s="6">
        <v>10.518000000000001</v>
      </c>
      <c r="O3549" t="str">
        <f t="shared" si="165"/>
        <v/>
      </c>
      <c r="P3549" s="6">
        <f t="shared" si="166"/>
        <v>33</v>
      </c>
      <c r="Q3549">
        <f t="shared" si="167"/>
        <v>18.935343383129791</v>
      </c>
      <c r="R3549" s="16" t="str">
        <f>TEXT(Ecom[[#This Row],[Dates]],"mmm")</f>
        <v>Jun</v>
      </c>
      <c r="S3549" s="16" t="str">
        <f>TEXT(Ecom[[#This Row],[Dates]],"YYYY")</f>
        <v>2026</v>
      </c>
      <c r="T3549" s="16"/>
    </row>
    <row r="3550" spans="1:20" x14ac:dyDescent="0.25">
      <c r="A3550" t="s">
        <v>62</v>
      </c>
      <c r="B3550" s="16">
        <v>46044</v>
      </c>
      <c r="C3550" t="s">
        <v>44</v>
      </c>
      <c r="D3550" t="s">
        <v>15</v>
      </c>
      <c r="E3550" t="s">
        <v>182</v>
      </c>
      <c r="F3550" t="s">
        <v>17</v>
      </c>
      <c r="G3550">
        <v>40475</v>
      </c>
      <c r="H3550" t="s">
        <v>18</v>
      </c>
      <c r="I3550" t="s">
        <v>19</v>
      </c>
      <c r="J3550" t="s">
        <v>21</v>
      </c>
      <c r="K3550" s="6">
        <v>33.94</v>
      </c>
      <c r="L3550">
        <v>1</v>
      </c>
      <c r="M3550">
        <v>0</v>
      </c>
      <c r="N3550" s="6">
        <v>9.1638000000000002</v>
      </c>
      <c r="O3550" t="str">
        <f t="shared" si="165"/>
        <v/>
      </c>
      <c r="P3550" s="6">
        <f t="shared" si="166"/>
        <v>36.489333333333327</v>
      </c>
      <c r="Q3550">
        <f t="shared" si="167"/>
        <v>15.115191102797022</v>
      </c>
      <c r="R3550" s="16" t="str">
        <f>TEXT(Ecom[[#This Row],[Dates]],"mmm")</f>
        <v>Jan</v>
      </c>
      <c r="S3550" s="16" t="str">
        <f>TEXT(Ecom[[#This Row],[Dates]],"YYYY")</f>
        <v>2026</v>
      </c>
      <c r="T3550" s="16"/>
    </row>
    <row r="3551" spans="1:20" x14ac:dyDescent="0.25">
      <c r="A3551" t="s">
        <v>62</v>
      </c>
      <c r="B3551" s="16">
        <v>46071</v>
      </c>
      <c r="C3551" t="s">
        <v>44</v>
      </c>
      <c r="D3551" t="s">
        <v>15</v>
      </c>
      <c r="E3551" t="s">
        <v>182</v>
      </c>
      <c r="F3551" t="s">
        <v>17</v>
      </c>
      <c r="G3551">
        <v>40475</v>
      </c>
      <c r="H3551" t="s">
        <v>18</v>
      </c>
      <c r="I3551" t="s">
        <v>26</v>
      </c>
      <c r="J3551" t="s">
        <v>27</v>
      </c>
      <c r="K3551" s="6">
        <v>30</v>
      </c>
      <c r="L3551">
        <v>8</v>
      </c>
      <c r="M3551">
        <v>0</v>
      </c>
      <c r="N3551" s="6">
        <v>14.4</v>
      </c>
      <c r="O3551" t="str">
        <f t="shared" si="165"/>
        <v/>
      </c>
      <c r="P3551" s="6">
        <f t="shared" si="166"/>
        <v>306.548</v>
      </c>
      <c r="Q3551">
        <f t="shared" si="167"/>
        <v>310.41373043037851</v>
      </c>
      <c r="R3551" s="16" t="str">
        <f>TEXT(Ecom[[#This Row],[Dates]],"mmm")</f>
        <v>Feb</v>
      </c>
      <c r="S3551" s="16" t="str">
        <f>TEXT(Ecom[[#This Row],[Dates]],"YYYY")</f>
        <v>2026</v>
      </c>
      <c r="T3551" s="16"/>
    </row>
    <row r="3552" spans="1:20" x14ac:dyDescent="0.25">
      <c r="A3552" t="s">
        <v>13</v>
      </c>
      <c r="B3552" s="16">
        <v>45887</v>
      </c>
      <c r="C3552" t="s">
        <v>44</v>
      </c>
      <c r="D3552" t="s">
        <v>15</v>
      </c>
      <c r="E3552" t="s">
        <v>79</v>
      </c>
      <c r="F3552" t="s">
        <v>65</v>
      </c>
      <c r="G3552">
        <v>60653</v>
      </c>
      <c r="H3552" t="s">
        <v>47</v>
      </c>
      <c r="I3552" t="s">
        <v>26</v>
      </c>
      <c r="J3552" t="s">
        <v>41</v>
      </c>
      <c r="K3552" s="6">
        <v>45.527999999999999</v>
      </c>
      <c r="L3552">
        <v>3</v>
      </c>
      <c r="M3552">
        <v>0.2</v>
      </c>
      <c r="N3552" s="6">
        <v>15.934799999999999</v>
      </c>
      <c r="O3552" t="str">
        <f t="shared" si="165"/>
        <v/>
      </c>
      <c r="P3552" s="6">
        <f t="shared" si="166"/>
        <v>567.46</v>
      </c>
      <c r="Q3552">
        <f t="shared" si="167"/>
        <v>341.18488062198332</v>
      </c>
      <c r="R3552" s="16" t="str">
        <f>TEXT(Ecom[[#This Row],[Dates]],"mmm")</f>
        <v>Aug</v>
      </c>
      <c r="S3552" s="16" t="str">
        <f>TEXT(Ecom[[#This Row],[Dates]],"YYYY")</f>
        <v>2025</v>
      </c>
      <c r="T3552" s="16"/>
    </row>
    <row r="3553" spans="1:20" x14ac:dyDescent="0.25">
      <c r="A3553" t="s">
        <v>13</v>
      </c>
      <c r="B3553" s="16">
        <v>46121</v>
      </c>
      <c r="C3553" t="s">
        <v>44</v>
      </c>
      <c r="D3553" t="s">
        <v>15</v>
      </c>
      <c r="E3553" t="s">
        <v>79</v>
      </c>
      <c r="F3553" t="s">
        <v>65</v>
      </c>
      <c r="G3553">
        <v>60653</v>
      </c>
      <c r="H3553" t="s">
        <v>47</v>
      </c>
      <c r="I3553" t="s">
        <v>19</v>
      </c>
      <c r="J3553" t="s">
        <v>21</v>
      </c>
      <c r="K3553" s="6">
        <v>844.11599999999999</v>
      </c>
      <c r="L3553">
        <v>6</v>
      </c>
      <c r="M3553">
        <v>0.3</v>
      </c>
      <c r="N3553" s="6">
        <v>-36.176400000000001</v>
      </c>
      <c r="O3553">
        <f t="shared" si="165"/>
        <v>-36.176400000000001</v>
      </c>
      <c r="P3553" s="6">
        <f t="shared" si="166"/>
        <v>554.77599999999995</v>
      </c>
      <c r="Q3553">
        <f t="shared" si="167"/>
        <v>465.0007027951678</v>
      </c>
      <c r="R3553" s="16" t="str">
        <f>TEXT(Ecom[[#This Row],[Dates]],"mmm")</f>
        <v>Apr</v>
      </c>
      <c r="S3553" s="16" t="str">
        <f>TEXT(Ecom[[#This Row],[Dates]],"YYYY")</f>
        <v>2026</v>
      </c>
      <c r="T3553" s="16"/>
    </row>
    <row r="3554" spans="1:20" x14ac:dyDescent="0.25">
      <c r="A3554" t="s">
        <v>13</v>
      </c>
      <c r="B3554" s="16">
        <v>46342</v>
      </c>
      <c r="C3554" t="s">
        <v>44</v>
      </c>
      <c r="D3554" t="s">
        <v>15</v>
      </c>
      <c r="E3554" t="s">
        <v>79</v>
      </c>
      <c r="F3554" t="s">
        <v>65</v>
      </c>
      <c r="G3554">
        <v>60653</v>
      </c>
      <c r="H3554" t="s">
        <v>47</v>
      </c>
      <c r="I3554" t="s">
        <v>35</v>
      </c>
      <c r="J3554" t="s">
        <v>36</v>
      </c>
      <c r="K3554" s="6">
        <v>812.73599999999999</v>
      </c>
      <c r="L3554">
        <v>8</v>
      </c>
      <c r="M3554">
        <v>0.2</v>
      </c>
      <c r="N3554" s="6">
        <v>60.955199999999998</v>
      </c>
      <c r="O3554" t="str">
        <f t="shared" si="165"/>
        <v/>
      </c>
      <c r="P3554" s="6">
        <f t="shared" si="166"/>
        <v>383.53733333333338</v>
      </c>
      <c r="Q3554">
        <f t="shared" si="167"/>
        <v>347.62104959748802</v>
      </c>
      <c r="R3554" s="16" t="str">
        <f>TEXT(Ecom[[#This Row],[Dates]],"mmm")</f>
        <v>Nov</v>
      </c>
      <c r="S3554" s="16" t="str">
        <f>TEXT(Ecom[[#This Row],[Dates]],"YYYY")</f>
        <v>2026</v>
      </c>
      <c r="T3554" s="16"/>
    </row>
    <row r="3555" spans="1:20" x14ac:dyDescent="0.25">
      <c r="A3555" t="s">
        <v>13</v>
      </c>
      <c r="B3555" s="16">
        <v>45999</v>
      </c>
      <c r="C3555" t="s">
        <v>22</v>
      </c>
      <c r="D3555" t="s">
        <v>15</v>
      </c>
      <c r="E3555" t="s">
        <v>55</v>
      </c>
      <c r="F3555" t="s">
        <v>56</v>
      </c>
      <c r="G3555">
        <v>19120</v>
      </c>
      <c r="H3555" t="s">
        <v>57</v>
      </c>
      <c r="I3555" t="s">
        <v>26</v>
      </c>
      <c r="J3555" t="s">
        <v>37</v>
      </c>
      <c r="K3555" s="6">
        <v>7.476</v>
      </c>
      <c r="L3555">
        <v>1</v>
      </c>
      <c r="M3555">
        <v>0.7</v>
      </c>
      <c r="N3555" s="6">
        <v>-5.9808000000000003</v>
      </c>
      <c r="O3555">
        <f t="shared" si="165"/>
        <v>-5.9808000000000003</v>
      </c>
      <c r="P3555" s="6">
        <f t="shared" si="166"/>
        <v>314.20933333333329</v>
      </c>
      <c r="Q3555">
        <f t="shared" si="167"/>
        <v>359.06169727386015</v>
      </c>
      <c r="R3555" s="16" t="str">
        <f>TEXT(Ecom[[#This Row],[Dates]],"mmm")</f>
        <v>Dec</v>
      </c>
      <c r="S3555" s="16" t="str">
        <f>TEXT(Ecom[[#This Row],[Dates]],"YYYY")</f>
        <v>2025</v>
      </c>
      <c r="T3555" s="16"/>
    </row>
    <row r="3556" spans="1:20" x14ac:dyDescent="0.25">
      <c r="A3556" t="s">
        <v>13</v>
      </c>
      <c r="B3556" s="16">
        <v>45754</v>
      </c>
      <c r="C3556" t="s">
        <v>14</v>
      </c>
      <c r="D3556" t="s">
        <v>15</v>
      </c>
      <c r="E3556" t="s">
        <v>23</v>
      </c>
      <c r="F3556" t="s">
        <v>24</v>
      </c>
      <c r="G3556">
        <v>90036</v>
      </c>
      <c r="H3556" t="s">
        <v>25</v>
      </c>
      <c r="I3556" t="s">
        <v>26</v>
      </c>
      <c r="J3556" t="s">
        <v>32</v>
      </c>
      <c r="K3556" s="6">
        <v>330.4</v>
      </c>
      <c r="L3556">
        <v>2</v>
      </c>
      <c r="M3556">
        <v>0</v>
      </c>
      <c r="N3556" s="6">
        <v>85.903999999999996</v>
      </c>
      <c r="O3556" t="str">
        <f t="shared" si="165"/>
        <v/>
      </c>
      <c r="P3556" s="6">
        <f t="shared" si="166"/>
        <v>326.83733333333333</v>
      </c>
      <c r="Q3556">
        <f t="shared" si="167"/>
        <v>235.56181533233831</v>
      </c>
      <c r="R3556" s="16" t="str">
        <f>TEXT(Ecom[[#This Row],[Dates]],"mmm")</f>
        <v>Apr</v>
      </c>
      <c r="S3556" s="16" t="str">
        <f>TEXT(Ecom[[#This Row],[Dates]],"YYYY")</f>
        <v>2025</v>
      </c>
      <c r="T3556" s="16"/>
    </row>
    <row r="3557" spans="1:20" x14ac:dyDescent="0.25">
      <c r="A3557" t="s">
        <v>13</v>
      </c>
      <c r="B3557" s="16">
        <v>45966</v>
      </c>
      <c r="C3557" t="s">
        <v>14</v>
      </c>
      <c r="D3557" t="s">
        <v>15</v>
      </c>
      <c r="E3557" t="s">
        <v>23</v>
      </c>
      <c r="F3557" t="s">
        <v>24</v>
      </c>
      <c r="G3557">
        <v>90036</v>
      </c>
      <c r="H3557" t="s">
        <v>25</v>
      </c>
      <c r="I3557" t="s">
        <v>35</v>
      </c>
      <c r="J3557" t="s">
        <v>36</v>
      </c>
      <c r="K3557" s="6">
        <v>604.75199999999995</v>
      </c>
      <c r="L3557">
        <v>6</v>
      </c>
      <c r="M3557">
        <v>0.2</v>
      </c>
      <c r="N3557" s="6">
        <v>37.796999999999997</v>
      </c>
      <c r="O3557" t="str">
        <f t="shared" si="165"/>
        <v/>
      </c>
      <c r="P3557" s="6">
        <f t="shared" si="166"/>
        <v>220.08</v>
      </c>
      <c r="Q3557">
        <f t="shared" si="167"/>
        <v>263.13771593231189</v>
      </c>
      <c r="R3557" s="16" t="str">
        <f>TEXT(Ecom[[#This Row],[Dates]],"mmm")</f>
        <v>Nov</v>
      </c>
      <c r="S3557" s="16" t="str">
        <f>TEXT(Ecom[[#This Row],[Dates]],"YYYY")</f>
        <v>2025</v>
      </c>
      <c r="T3557" s="16"/>
    </row>
    <row r="3558" spans="1:20" x14ac:dyDescent="0.25">
      <c r="A3558" t="s">
        <v>28</v>
      </c>
      <c r="B3558" s="16">
        <v>46197</v>
      </c>
      <c r="C3558" t="s">
        <v>14</v>
      </c>
      <c r="D3558" t="s">
        <v>15</v>
      </c>
      <c r="E3558" t="s">
        <v>23</v>
      </c>
      <c r="F3558" t="s">
        <v>24</v>
      </c>
      <c r="G3558">
        <v>90008</v>
      </c>
      <c r="H3558" t="s">
        <v>25</v>
      </c>
      <c r="I3558" t="s">
        <v>26</v>
      </c>
      <c r="J3558" t="s">
        <v>41</v>
      </c>
      <c r="K3558" s="6">
        <v>45.36</v>
      </c>
      <c r="L3558">
        <v>7</v>
      </c>
      <c r="M3558">
        <v>0</v>
      </c>
      <c r="N3558" s="6">
        <v>21.7728</v>
      </c>
      <c r="O3558" t="str">
        <f t="shared" si="165"/>
        <v/>
      </c>
      <c r="P3558" s="6">
        <f t="shared" si="166"/>
        <v>25.76</v>
      </c>
      <c r="Q3558">
        <f t="shared" si="167"/>
        <v>202.75196382809253</v>
      </c>
      <c r="R3558" s="16" t="str">
        <f>TEXT(Ecom[[#This Row],[Dates]],"mmm")</f>
        <v>Jun</v>
      </c>
      <c r="S3558" s="16" t="str">
        <f>TEXT(Ecom[[#This Row],[Dates]],"YYYY")</f>
        <v>2026</v>
      </c>
      <c r="T3558" s="16"/>
    </row>
    <row r="3559" spans="1:20" x14ac:dyDescent="0.25">
      <c r="A3559" t="s">
        <v>28</v>
      </c>
      <c r="B3559" s="16">
        <v>45965</v>
      </c>
      <c r="C3559" t="s">
        <v>14</v>
      </c>
      <c r="D3559" t="s">
        <v>15</v>
      </c>
      <c r="E3559" t="s">
        <v>23</v>
      </c>
      <c r="F3559" t="s">
        <v>24</v>
      </c>
      <c r="G3559">
        <v>90008</v>
      </c>
      <c r="H3559" t="s">
        <v>25</v>
      </c>
      <c r="I3559" t="s">
        <v>26</v>
      </c>
      <c r="J3559" t="s">
        <v>37</v>
      </c>
      <c r="K3559" s="6">
        <v>10.128</v>
      </c>
      <c r="L3559">
        <v>2</v>
      </c>
      <c r="M3559">
        <v>0.2</v>
      </c>
      <c r="N3559" s="6">
        <v>3.6714000000000002</v>
      </c>
      <c r="O3559" t="str">
        <f t="shared" si="165"/>
        <v/>
      </c>
      <c r="P3559" s="6">
        <f t="shared" si="166"/>
        <v>157.24</v>
      </c>
      <c r="Q3559">
        <f t="shared" si="167"/>
        <v>203.25332381702069</v>
      </c>
      <c r="R3559" s="16" t="str">
        <f>TEXT(Ecom[[#This Row],[Dates]],"mmm")</f>
        <v>Nov</v>
      </c>
      <c r="S3559" s="16" t="str">
        <f>TEXT(Ecom[[#This Row],[Dates]],"YYYY")</f>
        <v>2025</v>
      </c>
      <c r="T3559" s="16"/>
    </row>
    <row r="3560" spans="1:20" x14ac:dyDescent="0.25">
      <c r="A3560" t="s">
        <v>28</v>
      </c>
      <c r="B3560" s="16">
        <v>45785</v>
      </c>
      <c r="C3560" t="s">
        <v>14</v>
      </c>
      <c r="D3560" t="s">
        <v>15</v>
      </c>
      <c r="E3560" t="s">
        <v>52</v>
      </c>
      <c r="F3560" t="s">
        <v>24</v>
      </c>
      <c r="G3560">
        <v>94122</v>
      </c>
      <c r="H3560" t="s">
        <v>25</v>
      </c>
      <c r="I3560" t="s">
        <v>26</v>
      </c>
      <c r="J3560" t="s">
        <v>37</v>
      </c>
      <c r="K3560" s="6">
        <v>21.792000000000002</v>
      </c>
      <c r="L3560">
        <v>4</v>
      </c>
      <c r="M3560">
        <v>0.2</v>
      </c>
      <c r="N3560" s="6">
        <v>7.6272000000000002</v>
      </c>
      <c r="O3560" t="str">
        <f t="shared" si="165"/>
        <v/>
      </c>
      <c r="P3560" s="6">
        <f t="shared" si="166"/>
        <v>156.61599999999999</v>
      </c>
      <c r="Q3560">
        <f t="shared" si="167"/>
        <v>184.27026186555443</v>
      </c>
      <c r="R3560" s="16" t="str">
        <f>TEXT(Ecom[[#This Row],[Dates]],"mmm")</f>
        <v>May</v>
      </c>
      <c r="S3560" s="16" t="str">
        <f>TEXT(Ecom[[#This Row],[Dates]],"YYYY")</f>
        <v>2025</v>
      </c>
      <c r="T3560" s="16"/>
    </row>
    <row r="3561" spans="1:20" x14ac:dyDescent="0.25">
      <c r="A3561" t="s">
        <v>28</v>
      </c>
      <c r="B3561" s="16">
        <v>45787</v>
      </c>
      <c r="C3561" t="s">
        <v>14</v>
      </c>
      <c r="D3561" t="s">
        <v>15</v>
      </c>
      <c r="E3561" t="s">
        <v>52</v>
      </c>
      <c r="F3561" t="s">
        <v>24</v>
      </c>
      <c r="G3561">
        <v>94122</v>
      </c>
      <c r="H3561" t="s">
        <v>25</v>
      </c>
      <c r="I3561" t="s">
        <v>35</v>
      </c>
      <c r="J3561" t="s">
        <v>59</v>
      </c>
      <c r="K3561" s="6">
        <v>439.8</v>
      </c>
      <c r="L3561">
        <v>4</v>
      </c>
      <c r="M3561">
        <v>0</v>
      </c>
      <c r="N3561" s="6">
        <v>145.13399999999999</v>
      </c>
      <c r="O3561" t="str">
        <f t="shared" si="165"/>
        <v/>
      </c>
      <c r="P3561" s="6">
        <f t="shared" si="166"/>
        <v>157.87200000000001</v>
      </c>
      <c r="Q3561">
        <f t="shared" si="167"/>
        <v>199.46370475519265</v>
      </c>
      <c r="R3561" s="16" t="str">
        <f>TEXT(Ecom[[#This Row],[Dates]],"mmm")</f>
        <v>May</v>
      </c>
      <c r="S3561" s="16" t="str">
        <f>TEXT(Ecom[[#This Row],[Dates]],"YYYY")</f>
        <v>2025</v>
      </c>
      <c r="T3561" s="16"/>
    </row>
    <row r="3562" spans="1:20" x14ac:dyDescent="0.25">
      <c r="A3562" t="s">
        <v>13</v>
      </c>
      <c r="B3562" s="16">
        <v>46140</v>
      </c>
      <c r="C3562" t="s">
        <v>14</v>
      </c>
      <c r="D3562" t="s">
        <v>15</v>
      </c>
      <c r="E3562" t="s">
        <v>133</v>
      </c>
      <c r="F3562" t="s">
        <v>104</v>
      </c>
      <c r="G3562">
        <v>44312</v>
      </c>
      <c r="H3562" t="s">
        <v>57</v>
      </c>
      <c r="I3562" t="s">
        <v>26</v>
      </c>
      <c r="J3562" t="s">
        <v>34</v>
      </c>
      <c r="K3562" s="6">
        <v>8.2560000000000002</v>
      </c>
      <c r="L3562">
        <v>4</v>
      </c>
      <c r="M3562">
        <v>0.2</v>
      </c>
      <c r="N3562" s="6">
        <v>0.61919999999999997</v>
      </c>
      <c r="O3562" t="str">
        <f t="shared" si="165"/>
        <v/>
      </c>
      <c r="P3562" s="6">
        <f t="shared" si="166"/>
        <v>12.728000000000002</v>
      </c>
      <c r="Q3562">
        <f t="shared" si="167"/>
        <v>114.87245759827142</v>
      </c>
      <c r="R3562" s="16" t="str">
        <f>TEXT(Ecom[[#This Row],[Dates]],"mmm")</f>
        <v>Apr</v>
      </c>
      <c r="S3562" s="16" t="str">
        <f>TEXT(Ecom[[#This Row],[Dates]],"YYYY")</f>
        <v>2026</v>
      </c>
      <c r="T3562" s="16"/>
    </row>
    <row r="3563" spans="1:20" x14ac:dyDescent="0.25">
      <c r="A3563" t="s">
        <v>13</v>
      </c>
      <c r="B3563" s="16">
        <v>45788</v>
      </c>
      <c r="C3563" t="s">
        <v>14</v>
      </c>
      <c r="D3563" t="s">
        <v>15</v>
      </c>
      <c r="E3563" t="s">
        <v>133</v>
      </c>
      <c r="F3563" t="s">
        <v>104</v>
      </c>
      <c r="G3563">
        <v>44312</v>
      </c>
      <c r="H3563" t="s">
        <v>57</v>
      </c>
      <c r="I3563" t="s">
        <v>26</v>
      </c>
      <c r="J3563" t="s">
        <v>37</v>
      </c>
      <c r="K3563" s="6">
        <v>25.56</v>
      </c>
      <c r="L3563">
        <v>5</v>
      </c>
      <c r="M3563">
        <v>0.7</v>
      </c>
      <c r="N3563" s="6">
        <v>-20.448</v>
      </c>
      <c r="O3563">
        <f t="shared" si="165"/>
        <v>-20.448</v>
      </c>
      <c r="P3563" s="6">
        <f t="shared" si="166"/>
        <v>13.815999999999997</v>
      </c>
      <c r="Q3563">
        <f t="shared" si="167"/>
        <v>76.554178113716731</v>
      </c>
      <c r="R3563" s="16" t="str">
        <f>TEXT(Ecom[[#This Row],[Dates]],"mmm")</f>
        <v>May</v>
      </c>
      <c r="S3563" s="16" t="str">
        <f>TEXT(Ecom[[#This Row],[Dates]],"YYYY")</f>
        <v>2025</v>
      </c>
      <c r="T3563" s="16"/>
    </row>
    <row r="3564" spans="1:20" x14ac:dyDescent="0.25">
      <c r="A3564" t="s">
        <v>13</v>
      </c>
      <c r="B3564" s="16">
        <v>46065</v>
      </c>
      <c r="C3564" t="s">
        <v>14</v>
      </c>
      <c r="D3564" t="s">
        <v>15</v>
      </c>
      <c r="E3564" t="s">
        <v>133</v>
      </c>
      <c r="F3564" t="s">
        <v>104</v>
      </c>
      <c r="G3564">
        <v>44312</v>
      </c>
      <c r="H3564" t="s">
        <v>57</v>
      </c>
      <c r="I3564" t="s">
        <v>26</v>
      </c>
      <c r="J3564" t="s">
        <v>37</v>
      </c>
      <c r="K3564" s="6">
        <v>4.3680000000000003</v>
      </c>
      <c r="L3564">
        <v>2</v>
      </c>
      <c r="M3564">
        <v>0.7</v>
      </c>
      <c r="N3564" s="6">
        <v>-3.0575999999999999</v>
      </c>
      <c r="O3564">
        <f t="shared" si="165"/>
        <v>-3.0575999999999999</v>
      </c>
      <c r="P3564" s="6">
        <f t="shared" si="166"/>
        <v>9.6159999999999997</v>
      </c>
      <c r="Q3564">
        <f t="shared" si="167"/>
        <v>5.3648097822756036</v>
      </c>
      <c r="R3564" s="16" t="str">
        <f>TEXT(Ecom[[#This Row],[Dates]],"mmm")</f>
        <v>Feb</v>
      </c>
      <c r="S3564" s="16" t="str">
        <f>TEXT(Ecom[[#This Row],[Dates]],"YYYY")</f>
        <v>2026</v>
      </c>
      <c r="T3564" s="16"/>
    </row>
    <row r="3565" spans="1:20" x14ac:dyDescent="0.25">
      <c r="A3565" t="s">
        <v>13</v>
      </c>
      <c r="B3565" s="16">
        <v>45853</v>
      </c>
      <c r="C3565" t="s">
        <v>14</v>
      </c>
      <c r="D3565" t="s">
        <v>15</v>
      </c>
      <c r="E3565" t="s">
        <v>133</v>
      </c>
      <c r="F3565" t="s">
        <v>104</v>
      </c>
      <c r="G3565">
        <v>44312</v>
      </c>
      <c r="H3565" t="s">
        <v>57</v>
      </c>
      <c r="I3565" t="s">
        <v>26</v>
      </c>
      <c r="J3565" t="s">
        <v>41</v>
      </c>
      <c r="K3565" s="6">
        <v>11.52</v>
      </c>
      <c r="L3565">
        <v>4</v>
      </c>
      <c r="M3565">
        <v>0.2</v>
      </c>
      <c r="N3565" s="6">
        <v>3.7440000000000002</v>
      </c>
      <c r="O3565" t="str">
        <f t="shared" si="165"/>
        <v/>
      </c>
      <c r="P3565" s="6">
        <f t="shared" si="166"/>
        <v>9.48</v>
      </c>
      <c r="Q3565">
        <f t="shared" si="167"/>
        <v>3.9549273908210587</v>
      </c>
      <c r="R3565" s="16" t="str">
        <f>TEXT(Ecom[[#This Row],[Dates]],"mmm")</f>
        <v>Jul</v>
      </c>
      <c r="S3565" s="16" t="str">
        <f>TEXT(Ecom[[#This Row],[Dates]],"YYYY")</f>
        <v>2025</v>
      </c>
      <c r="T3565" s="16"/>
    </row>
    <row r="3566" spans="1:20" x14ac:dyDescent="0.25">
      <c r="A3566" t="s">
        <v>62</v>
      </c>
      <c r="B3566" s="16">
        <v>46129</v>
      </c>
      <c r="C3566" t="s">
        <v>14</v>
      </c>
      <c r="D3566" t="s">
        <v>15</v>
      </c>
      <c r="E3566" t="s">
        <v>23</v>
      </c>
      <c r="F3566" t="s">
        <v>24</v>
      </c>
      <c r="G3566">
        <v>90049</v>
      </c>
      <c r="H3566" t="s">
        <v>25</v>
      </c>
      <c r="I3566" t="s">
        <v>26</v>
      </c>
      <c r="J3566" t="s">
        <v>41</v>
      </c>
      <c r="K3566" s="6">
        <v>12.96</v>
      </c>
      <c r="L3566">
        <v>2</v>
      </c>
      <c r="M3566">
        <v>0</v>
      </c>
      <c r="N3566" s="6">
        <v>6.2207999999999997</v>
      </c>
      <c r="O3566" t="str">
        <f t="shared" si="165"/>
        <v/>
      </c>
      <c r="P3566" s="6">
        <f t="shared" si="166"/>
        <v>531.62</v>
      </c>
      <c r="Q3566">
        <f t="shared" si="167"/>
        <v>604.10462535778254</v>
      </c>
      <c r="R3566" s="16" t="str">
        <f>TEXT(Ecom[[#This Row],[Dates]],"mmm")</f>
        <v>Apr</v>
      </c>
      <c r="S3566" s="16" t="str">
        <f>TEXT(Ecom[[#This Row],[Dates]],"YYYY")</f>
        <v>2026</v>
      </c>
      <c r="T3566" s="16"/>
    </row>
    <row r="3567" spans="1:20" x14ac:dyDescent="0.25">
      <c r="A3567" t="s">
        <v>62</v>
      </c>
      <c r="B3567" s="16">
        <v>46353</v>
      </c>
      <c r="C3567" t="s">
        <v>14</v>
      </c>
      <c r="D3567" t="s">
        <v>15</v>
      </c>
      <c r="E3567" t="s">
        <v>23</v>
      </c>
      <c r="F3567" t="s">
        <v>24</v>
      </c>
      <c r="G3567">
        <v>90049</v>
      </c>
      <c r="H3567" t="s">
        <v>25</v>
      </c>
      <c r="I3567" t="s">
        <v>26</v>
      </c>
      <c r="J3567" t="s">
        <v>77</v>
      </c>
      <c r="K3567" s="6">
        <v>3.96</v>
      </c>
      <c r="L3567">
        <v>2</v>
      </c>
      <c r="M3567">
        <v>0</v>
      </c>
      <c r="N3567" s="6">
        <v>7.9200000000000007E-2</v>
      </c>
      <c r="O3567" t="str">
        <f t="shared" si="165"/>
        <v/>
      </c>
      <c r="P3567" s="6">
        <f t="shared" si="166"/>
        <v>532.30266666666671</v>
      </c>
      <c r="Q3567">
        <f t="shared" si="167"/>
        <v>673.89657588331715</v>
      </c>
      <c r="R3567" s="16" t="str">
        <f>TEXT(Ecom[[#This Row],[Dates]],"mmm")</f>
        <v>Nov</v>
      </c>
      <c r="S3567" s="16" t="str">
        <f>TEXT(Ecom[[#This Row],[Dates]],"YYYY")</f>
        <v>2026</v>
      </c>
      <c r="T3567" s="16"/>
    </row>
    <row r="3568" spans="1:20" x14ac:dyDescent="0.25">
      <c r="A3568" t="s">
        <v>28</v>
      </c>
      <c r="B3568" s="16">
        <v>45824</v>
      </c>
      <c r="C3568" t="s">
        <v>44</v>
      </c>
      <c r="D3568" t="s">
        <v>15</v>
      </c>
      <c r="E3568" t="s">
        <v>111</v>
      </c>
      <c r="F3568" t="s">
        <v>112</v>
      </c>
      <c r="G3568">
        <v>64055</v>
      </c>
      <c r="H3568" t="s">
        <v>47</v>
      </c>
      <c r="I3568" t="s">
        <v>26</v>
      </c>
      <c r="J3568" t="s">
        <v>37</v>
      </c>
      <c r="K3568" s="6">
        <v>1577.94</v>
      </c>
      <c r="L3568">
        <v>3</v>
      </c>
      <c r="M3568">
        <v>0</v>
      </c>
      <c r="N3568" s="6">
        <v>757.41120000000001</v>
      </c>
      <c r="O3568" t="str">
        <f t="shared" si="165"/>
        <v/>
      </c>
      <c r="P3568" s="6">
        <f t="shared" si="166"/>
        <v>550.976</v>
      </c>
      <c r="Q3568">
        <f t="shared" si="167"/>
        <v>731.08512650210082</v>
      </c>
      <c r="R3568" s="16" t="str">
        <f>TEXT(Ecom[[#This Row],[Dates]],"mmm")</f>
        <v>Jun</v>
      </c>
      <c r="S3568" s="16" t="str">
        <f>TEXT(Ecom[[#This Row],[Dates]],"YYYY")</f>
        <v>2025</v>
      </c>
      <c r="T3568" s="16"/>
    </row>
    <row r="3569" spans="1:20" x14ac:dyDescent="0.25">
      <c r="A3569" t="s">
        <v>13</v>
      </c>
      <c r="B3569" s="16">
        <v>45712</v>
      </c>
      <c r="C3569" t="s">
        <v>44</v>
      </c>
      <c r="D3569" t="s">
        <v>15</v>
      </c>
      <c r="E3569" t="s">
        <v>135</v>
      </c>
      <c r="F3569" t="s">
        <v>46</v>
      </c>
      <c r="G3569">
        <v>75220</v>
      </c>
      <c r="H3569" t="s">
        <v>47</v>
      </c>
      <c r="I3569" t="s">
        <v>19</v>
      </c>
      <c r="J3569" t="s">
        <v>33</v>
      </c>
      <c r="K3569" s="6">
        <v>15.007999999999999</v>
      </c>
      <c r="L3569">
        <v>4</v>
      </c>
      <c r="M3569">
        <v>0.6</v>
      </c>
      <c r="N3569" s="6">
        <v>-12.006399999999999</v>
      </c>
      <c r="O3569">
        <f t="shared" si="165"/>
        <v>-12.006399999999999</v>
      </c>
      <c r="P3569" s="6">
        <f t="shared" si="166"/>
        <v>823.39599999999984</v>
      </c>
      <c r="Q3569">
        <f t="shared" si="167"/>
        <v>996.53376905381015</v>
      </c>
      <c r="R3569" s="16" t="str">
        <f>TEXT(Ecom[[#This Row],[Dates]],"mmm")</f>
        <v>Feb</v>
      </c>
      <c r="S3569" s="16" t="str">
        <f>TEXT(Ecom[[#This Row],[Dates]],"YYYY")</f>
        <v>2025</v>
      </c>
      <c r="T3569" s="16"/>
    </row>
    <row r="3570" spans="1:20" x14ac:dyDescent="0.25">
      <c r="A3570" t="s">
        <v>168</v>
      </c>
      <c r="B3570" s="16">
        <v>45905</v>
      </c>
      <c r="C3570" t="s">
        <v>44</v>
      </c>
      <c r="D3570" t="s">
        <v>15</v>
      </c>
      <c r="E3570" t="s">
        <v>42</v>
      </c>
      <c r="F3570" t="s">
        <v>43</v>
      </c>
      <c r="G3570">
        <v>98105</v>
      </c>
      <c r="H3570" t="s">
        <v>25</v>
      </c>
      <c r="I3570" t="s">
        <v>35</v>
      </c>
      <c r="J3570" t="s">
        <v>59</v>
      </c>
      <c r="K3570" s="6">
        <v>59.98</v>
      </c>
      <c r="L3570">
        <v>2</v>
      </c>
      <c r="M3570">
        <v>0</v>
      </c>
      <c r="N3570" s="6">
        <v>26.391200000000001</v>
      </c>
      <c r="O3570" t="str">
        <f t="shared" si="165"/>
        <v/>
      </c>
      <c r="P3570" s="6">
        <f t="shared" si="166"/>
        <v>1380.9933333333331</v>
      </c>
      <c r="Q3570">
        <f t="shared" si="167"/>
        <v>967.0875894738648</v>
      </c>
      <c r="R3570" s="16" t="str">
        <f>TEXT(Ecom[[#This Row],[Dates]],"mmm")</f>
        <v>Sep</v>
      </c>
      <c r="S3570" s="16" t="str">
        <f>TEXT(Ecom[[#This Row],[Dates]],"YYYY")</f>
        <v>2025</v>
      </c>
      <c r="T3570" s="16"/>
    </row>
    <row r="3571" spans="1:20" x14ac:dyDescent="0.25">
      <c r="A3571" t="s">
        <v>168</v>
      </c>
      <c r="B3571" s="16">
        <v>46269</v>
      </c>
      <c r="C3571" t="s">
        <v>44</v>
      </c>
      <c r="D3571" t="s">
        <v>15</v>
      </c>
      <c r="E3571" t="s">
        <v>42</v>
      </c>
      <c r="F3571" t="s">
        <v>43</v>
      </c>
      <c r="G3571">
        <v>98105</v>
      </c>
      <c r="H3571" t="s">
        <v>25</v>
      </c>
      <c r="I3571" t="s">
        <v>35</v>
      </c>
      <c r="J3571" t="s">
        <v>123</v>
      </c>
      <c r="K3571" s="6">
        <v>2395.1999999999998</v>
      </c>
      <c r="L3571">
        <v>6</v>
      </c>
      <c r="M3571">
        <v>0.2</v>
      </c>
      <c r="N3571" s="6">
        <v>209.58</v>
      </c>
      <c r="O3571" t="str">
        <f t="shared" si="165"/>
        <v/>
      </c>
      <c r="P3571" s="6">
        <f t="shared" si="166"/>
        <v>1363.664</v>
      </c>
      <c r="Q3571">
        <f t="shared" si="167"/>
        <v>1211.410296130246</v>
      </c>
      <c r="R3571" s="16" t="str">
        <f>TEXT(Ecom[[#This Row],[Dates]],"mmm")</f>
        <v>Sep</v>
      </c>
      <c r="S3571" s="16" t="str">
        <f>TEXT(Ecom[[#This Row],[Dates]],"YYYY")</f>
        <v>2026</v>
      </c>
      <c r="T3571" s="16"/>
    </row>
    <row r="3572" spans="1:20" x14ac:dyDescent="0.25">
      <c r="A3572" t="s">
        <v>168</v>
      </c>
      <c r="B3572" s="16">
        <v>46353</v>
      </c>
      <c r="C3572" t="s">
        <v>44</v>
      </c>
      <c r="D3572" t="s">
        <v>15</v>
      </c>
      <c r="E3572" t="s">
        <v>42</v>
      </c>
      <c r="F3572" t="s">
        <v>43</v>
      </c>
      <c r="G3572">
        <v>98105</v>
      </c>
      <c r="H3572" t="s">
        <v>25</v>
      </c>
      <c r="I3572" t="s">
        <v>35</v>
      </c>
      <c r="J3572" t="s">
        <v>59</v>
      </c>
      <c r="K3572" s="6">
        <v>1687.8</v>
      </c>
      <c r="L3572">
        <v>4</v>
      </c>
      <c r="M3572">
        <v>0</v>
      </c>
      <c r="N3572" s="6">
        <v>742.63199999999995</v>
      </c>
      <c r="O3572" t="str">
        <f t="shared" si="165"/>
        <v/>
      </c>
      <c r="P3572" s="6">
        <f t="shared" si="166"/>
        <v>566.99199999999996</v>
      </c>
      <c r="Q3572">
        <f t="shared" si="167"/>
        <v>865.56438835384768</v>
      </c>
      <c r="R3572" s="16" t="str">
        <f>TEXT(Ecom[[#This Row],[Dates]],"mmm")</f>
        <v>Nov</v>
      </c>
      <c r="S3572" s="16" t="str">
        <f>TEXT(Ecom[[#This Row],[Dates]],"YYYY")</f>
        <v>2026</v>
      </c>
      <c r="T3572" s="16"/>
    </row>
    <row r="3573" spans="1:20" x14ac:dyDescent="0.25">
      <c r="A3573" t="s">
        <v>168</v>
      </c>
      <c r="B3573" s="16">
        <v>46381</v>
      </c>
      <c r="C3573" t="s">
        <v>44</v>
      </c>
      <c r="D3573" t="s">
        <v>15</v>
      </c>
      <c r="E3573" t="s">
        <v>42</v>
      </c>
      <c r="F3573" t="s">
        <v>43</v>
      </c>
      <c r="G3573">
        <v>98105</v>
      </c>
      <c r="H3573" t="s">
        <v>25</v>
      </c>
      <c r="I3573" t="s">
        <v>35</v>
      </c>
      <c r="J3573" t="s">
        <v>36</v>
      </c>
      <c r="K3573" s="6">
        <v>7.992</v>
      </c>
      <c r="L3573">
        <v>1</v>
      </c>
      <c r="M3573">
        <v>0.2</v>
      </c>
      <c r="N3573" s="6">
        <v>2.6972999999999998</v>
      </c>
      <c r="O3573" t="str">
        <f t="shared" si="165"/>
        <v/>
      </c>
      <c r="P3573" s="6">
        <f t="shared" si="166"/>
        <v>8.2853333333333339</v>
      </c>
      <c r="Q3573">
        <f t="shared" si="167"/>
        <v>847.2477646689855</v>
      </c>
      <c r="R3573" s="16" t="str">
        <f>TEXT(Ecom[[#This Row],[Dates]],"mmm")</f>
        <v>Dec</v>
      </c>
      <c r="S3573" s="16" t="str">
        <f>TEXT(Ecom[[#This Row],[Dates]],"YYYY")</f>
        <v>2026</v>
      </c>
      <c r="T3573" s="16"/>
    </row>
    <row r="3574" spans="1:20" x14ac:dyDescent="0.25">
      <c r="A3574" t="s">
        <v>28</v>
      </c>
      <c r="B3574" s="16">
        <v>45926</v>
      </c>
      <c r="C3574" t="s">
        <v>22</v>
      </c>
      <c r="D3574" t="s">
        <v>15</v>
      </c>
      <c r="E3574" t="s">
        <v>365</v>
      </c>
      <c r="F3574" t="s">
        <v>46</v>
      </c>
      <c r="G3574">
        <v>75150</v>
      </c>
      <c r="H3574" t="s">
        <v>47</v>
      </c>
      <c r="I3574" t="s">
        <v>26</v>
      </c>
      <c r="J3574" t="s">
        <v>41</v>
      </c>
      <c r="K3574" s="6">
        <v>5.1840000000000002</v>
      </c>
      <c r="L3574">
        <v>1</v>
      </c>
      <c r="M3574">
        <v>0.2</v>
      </c>
      <c r="N3574" s="6">
        <v>1.8144</v>
      </c>
      <c r="O3574" t="str">
        <f t="shared" si="165"/>
        <v/>
      </c>
      <c r="P3574" s="6">
        <f t="shared" si="166"/>
        <v>40.55466666666667</v>
      </c>
      <c r="Q3574">
        <f t="shared" si="167"/>
        <v>326.47981840683963</v>
      </c>
      <c r="R3574" s="16" t="str">
        <f>TEXT(Ecom[[#This Row],[Dates]],"mmm")</f>
        <v>Sep</v>
      </c>
      <c r="S3574" s="16" t="str">
        <f>TEXT(Ecom[[#This Row],[Dates]],"YYYY")</f>
        <v>2025</v>
      </c>
      <c r="T3574" s="16"/>
    </row>
    <row r="3575" spans="1:20" x14ac:dyDescent="0.25">
      <c r="A3575" t="s">
        <v>28</v>
      </c>
      <c r="B3575" s="16">
        <v>46021</v>
      </c>
      <c r="C3575" t="s">
        <v>14</v>
      </c>
      <c r="D3575" t="s">
        <v>15</v>
      </c>
      <c r="E3575" t="s">
        <v>159</v>
      </c>
      <c r="F3575" t="s">
        <v>76</v>
      </c>
      <c r="G3575">
        <v>11561</v>
      </c>
      <c r="H3575" t="s">
        <v>57</v>
      </c>
      <c r="I3575" t="s">
        <v>26</v>
      </c>
      <c r="J3575" t="s">
        <v>34</v>
      </c>
      <c r="K3575" s="6">
        <v>11.68</v>
      </c>
      <c r="L3575">
        <v>2</v>
      </c>
      <c r="M3575">
        <v>0</v>
      </c>
      <c r="N3575" s="6">
        <v>5.4896000000000003</v>
      </c>
      <c r="O3575" t="str">
        <f t="shared" si="165"/>
        <v/>
      </c>
      <c r="P3575" s="6">
        <f t="shared" si="166"/>
        <v>43.658666666666669</v>
      </c>
      <c r="Q3575">
        <f t="shared" si="167"/>
        <v>40.781726888399405</v>
      </c>
      <c r="R3575" s="16" t="str">
        <f>TEXT(Ecom[[#This Row],[Dates]],"mmm")</f>
        <v>Dec</v>
      </c>
      <c r="S3575" s="16" t="str">
        <f>TEXT(Ecom[[#This Row],[Dates]],"YYYY")</f>
        <v>2025</v>
      </c>
      <c r="T3575" s="16"/>
    </row>
    <row r="3576" spans="1:20" x14ac:dyDescent="0.25">
      <c r="A3576" t="s">
        <v>28</v>
      </c>
      <c r="B3576" s="16">
        <v>45828</v>
      </c>
      <c r="C3576" t="s">
        <v>14</v>
      </c>
      <c r="D3576" t="s">
        <v>15</v>
      </c>
      <c r="E3576" t="s">
        <v>159</v>
      </c>
      <c r="F3576" t="s">
        <v>76</v>
      </c>
      <c r="G3576">
        <v>11561</v>
      </c>
      <c r="H3576" t="s">
        <v>57</v>
      </c>
      <c r="I3576" t="s">
        <v>26</v>
      </c>
      <c r="J3576" t="s">
        <v>34</v>
      </c>
      <c r="K3576" s="6">
        <v>104.8</v>
      </c>
      <c r="L3576">
        <v>10</v>
      </c>
      <c r="M3576">
        <v>0</v>
      </c>
      <c r="N3576" s="6">
        <v>26.2</v>
      </c>
      <c r="O3576" t="str">
        <f t="shared" si="165"/>
        <v/>
      </c>
      <c r="P3576" s="6">
        <f t="shared" si="166"/>
        <v>41.36</v>
      </c>
      <c r="Q3576">
        <f t="shared" si="167"/>
        <v>45.882922597346315</v>
      </c>
      <c r="R3576" s="16" t="str">
        <f>TEXT(Ecom[[#This Row],[Dates]],"mmm")</f>
        <v>Jun</v>
      </c>
      <c r="S3576" s="16" t="str">
        <f>TEXT(Ecom[[#This Row],[Dates]],"YYYY")</f>
        <v>2025</v>
      </c>
      <c r="T3576" s="16"/>
    </row>
    <row r="3577" spans="1:20" x14ac:dyDescent="0.25">
      <c r="A3577" t="s">
        <v>28</v>
      </c>
      <c r="B3577" s="16">
        <v>46048</v>
      </c>
      <c r="C3577" t="s">
        <v>14</v>
      </c>
      <c r="D3577" t="s">
        <v>15</v>
      </c>
      <c r="E3577" t="s">
        <v>458</v>
      </c>
      <c r="F3577" t="s">
        <v>30</v>
      </c>
      <c r="G3577">
        <v>33161</v>
      </c>
      <c r="H3577" t="s">
        <v>18</v>
      </c>
      <c r="I3577" t="s">
        <v>26</v>
      </c>
      <c r="J3577" t="s">
        <v>41</v>
      </c>
      <c r="K3577" s="6">
        <v>14.496</v>
      </c>
      <c r="L3577">
        <v>3</v>
      </c>
      <c r="M3577">
        <v>0.2</v>
      </c>
      <c r="N3577" s="6">
        <v>4.8924000000000003</v>
      </c>
      <c r="O3577" t="str">
        <f t="shared" si="165"/>
        <v/>
      </c>
      <c r="P3577" s="6">
        <f t="shared" si="166"/>
        <v>8.0033333333333339</v>
      </c>
      <c r="Q3577">
        <f t="shared" si="167"/>
        <v>27.073847246757168</v>
      </c>
      <c r="R3577" s="16" t="str">
        <f>TEXT(Ecom[[#This Row],[Dates]],"mmm")</f>
        <v>Jan</v>
      </c>
      <c r="S3577" s="16" t="str">
        <f>TEXT(Ecom[[#This Row],[Dates]],"YYYY")</f>
        <v>2026</v>
      </c>
      <c r="T3577" s="16"/>
    </row>
    <row r="3578" spans="1:20" x14ac:dyDescent="0.25">
      <c r="A3578" t="s">
        <v>28</v>
      </c>
      <c r="B3578" s="16">
        <v>46161</v>
      </c>
      <c r="C3578" t="s">
        <v>44</v>
      </c>
      <c r="D3578" t="s">
        <v>15</v>
      </c>
      <c r="E3578" t="s">
        <v>418</v>
      </c>
      <c r="F3578" t="s">
        <v>24</v>
      </c>
      <c r="G3578">
        <v>93309</v>
      </c>
      <c r="H3578" t="s">
        <v>25</v>
      </c>
      <c r="I3578" t="s">
        <v>26</v>
      </c>
      <c r="J3578" t="s">
        <v>37</v>
      </c>
      <c r="K3578" s="6">
        <v>4.7839999999999998</v>
      </c>
      <c r="L3578">
        <v>1</v>
      </c>
      <c r="M3578">
        <v>0.2</v>
      </c>
      <c r="N3578" s="6">
        <v>1.5548</v>
      </c>
      <c r="O3578" t="str">
        <f t="shared" si="165"/>
        <v/>
      </c>
      <c r="P3578" s="6">
        <f t="shared" si="166"/>
        <v>5.801333333333333</v>
      </c>
      <c r="Q3578">
        <f t="shared" si="167"/>
        <v>21.23582676795322</v>
      </c>
      <c r="R3578" s="16" t="str">
        <f>TEXT(Ecom[[#This Row],[Dates]],"mmm")</f>
        <v>May</v>
      </c>
      <c r="S3578" s="16" t="str">
        <f>TEXT(Ecom[[#This Row],[Dates]],"YYYY")</f>
        <v>2026</v>
      </c>
      <c r="T3578" s="16"/>
    </row>
    <row r="3579" spans="1:20" x14ac:dyDescent="0.25">
      <c r="A3579" t="s">
        <v>28</v>
      </c>
      <c r="B3579" s="16">
        <v>45698</v>
      </c>
      <c r="C3579" t="s">
        <v>44</v>
      </c>
      <c r="D3579" t="s">
        <v>15</v>
      </c>
      <c r="E3579" t="s">
        <v>418</v>
      </c>
      <c r="F3579" t="s">
        <v>24</v>
      </c>
      <c r="G3579">
        <v>93309</v>
      </c>
      <c r="H3579" t="s">
        <v>25</v>
      </c>
      <c r="I3579" t="s">
        <v>26</v>
      </c>
      <c r="J3579" t="s">
        <v>41</v>
      </c>
      <c r="K3579" s="6">
        <v>4.7300000000000004</v>
      </c>
      <c r="L3579">
        <v>1</v>
      </c>
      <c r="M3579">
        <v>0</v>
      </c>
      <c r="N3579" s="6">
        <v>2.3176999999999999</v>
      </c>
      <c r="O3579" t="str">
        <f t="shared" si="165"/>
        <v/>
      </c>
      <c r="P3579" s="6">
        <f t="shared" si="166"/>
        <v>26.040000000000003</v>
      </c>
      <c r="Q3579">
        <f t="shared" si="167"/>
        <v>22.892275549884761</v>
      </c>
      <c r="R3579" s="16" t="str">
        <f>TEXT(Ecom[[#This Row],[Dates]],"mmm")</f>
        <v>Feb</v>
      </c>
      <c r="S3579" s="16" t="str">
        <f>TEXT(Ecom[[#This Row],[Dates]],"YYYY")</f>
        <v>2025</v>
      </c>
      <c r="T3579" s="16"/>
    </row>
    <row r="3580" spans="1:20" x14ac:dyDescent="0.25">
      <c r="A3580" t="s">
        <v>28</v>
      </c>
      <c r="B3580" s="16">
        <v>45761</v>
      </c>
      <c r="C3580" t="s">
        <v>14</v>
      </c>
      <c r="D3580" t="s">
        <v>15</v>
      </c>
      <c r="E3580" t="s">
        <v>84</v>
      </c>
      <c r="F3580" t="s">
        <v>185</v>
      </c>
      <c r="G3580">
        <v>39212</v>
      </c>
      <c r="H3580" t="s">
        <v>18</v>
      </c>
      <c r="I3580" t="s">
        <v>26</v>
      </c>
      <c r="J3580" t="s">
        <v>32</v>
      </c>
      <c r="K3580" s="6">
        <v>7.89</v>
      </c>
      <c r="L3580">
        <v>1</v>
      </c>
      <c r="M3580">
        <v>0</v>
      </c>
      <c r="N3580" s="6">
        <v>0.31559999999999999</v>
      </c>
      <c r="O3580" t="str">
        <f t="shared" si="165"/>
        <v/>
      </c>
      <c r="P3580" s="6">
        <f t="shared" si="166"/>
        <v>834.4899999999999</v>
      </c>
      <c r="Q3580">
        <f t="shared" si="167"/>
        <v>921.49677196548828</v>
      </c>
      <c r="R3580" s="16" t="str">
        <f>TEXT(Ecom[[#This Row],[Dates]],"mmm")</f>
        <v>Apr</v>
      </c>
      <c r="S3580" s="16" t="str">
        <f>TEXT(Ecom[[#This Row],[Dates]],"YYYY")</f>
        <v>2025</v>
      </c>
      <c r="T3580" s="16"/>
    </row>
    <row r="3581" spans="1:20" x14ac:dyDescent="0.25">
      <c r="A3581" t="s">
        <v>28</v>
      </c>
      <c r="B3581" s="16">
        <v>46160</v>
      </c>
      <c r="C3581" t="s">
        <v>14</v>
      </c>
      <c r="D3581" t="s">
        <v>15</v>
      </c>
      <c r="E3581" t="s">
        <v>84</v>
      </c>
      <c r="F3581" t="s">
        <v>185</v>
      </c>
      <c r="G3581">
        <v>39212</v>
      </c>
      <c r="H3581" t="s">
        <v>18</v>
      </c>
      <c r="I3581" t="s">
        <v>26</v>
      </c>
      <c r="J3581" t="s">
        <v>41</v>
      </c>
      <c r="K3581" s="6">
        <v>65.5</v>
      </c>
      <c r="L3581">
        <v>5</v>
      </c>
      <c r="M3581">
        <v>0</v>
      </c>
      <c r="N3581" s="6">
        <v>32.094999999999999</v>
      </c>
      <c r="O3581" t="str">
        <f t="shared" si="165"/>
        <v/>
      </c>
      <c r="P3581" s="6">
        <f t="shared" si="166"/>
        <v>866.81</v>
      </c>
      <c r="Q3581">
        <f t="shared" si="167"/>
        <v>1021.1182728264147</v>
      </c>
      <c r="R3581" s="16" t="str">
        <f>TEXT(Ecom[[#This Row],[Dates]],"mmm")</f>
        <v>May</v>
      </c>
      <c r="S3581" s="16" t="str">
        <f>TEXT(Ecom[[#This Row],[Dates]],"YYYY")</f>
        <v>2026</v>
      </c>
      <c r="T3581" s="16"/>
    </row>
    <row r="3582" spans="1:20" x14ac:dyDescent="0.25">
      <c r="A3582" t="s">
        <v>28</v>
      </c>
      <c r="B3582" s="16">
        <v>45689</v>
      </c>
      <c r="C3582" t="s">
        <v>14</v>
      </c>
      <c r="D3582" t="s">
        <v>15</v>
      </c>
      <c r="E3582" t="s">
        <v>84</v>
      </c>
      <c r="F3582" t="s">
        <v>185</v>
      </c>
      <c r="G3582">
        <v>39212</v>
      </c>
      <c r="H3582" t="s">
        <v>18</v>
      </c>
      <c r="I3582" t="s">
        <v>19</v>
      </c>
      <c r="J3582" t="s">
        <v>31</v>
      </c>
      <c r="K3582" s="6">
        <v>2430.08</v>
      </c>
      <c r="L3582">
        <v>8</v>
      </c>
      <c r="M3582">
        <v>0</v>
      </c>
      <c r="N3582" s="6">
        <v>388.81279999999998</v>
      </c>
      <c r="O3582" t="str">
        <f t="shared" si="165"/>
        <v/>
      </c>
      <c r="P3582" s="6">
        <f t="shared" si="166"/>
        <v>846.27666666666664</v>
      </c>
      <c r="Q3582">
        <f t="shared" si="167"/>
        <v>1130.7945493095324</v>
      </c>
      <c r="R3582" s="16" t="str">
        <f>TEXT(Ecom[[#This Row],[Dates]],"mmm")</f>
        <v>Feb</v>
      </c>
      <c r="S3582" s="16" t="str">
        <f>TEXT(Ecom[[#This Row],[Dates]],"YYYY")</f>
        <v>2025</v>
      </c>
      <c r="T3582" s="16"/>
    </row>
    <row r="3583" spans="1:20" x14ac:dyDescent="0.25">
      <c r="A3583" t="s">
        <v>28</v>
      </c>
      <c r="B3583" s="16">
        <v>45720</v>
      </c>
      <c r="C3583" t="s">
        <v>14</v>
      </c>
      <c r="D3583" t="s">
        <v>15</v>
      </c>
      <c r="E3583" t="s">
        <v>53</v>
      </c>
      <c r="F3583" t="s">
        <v>54</v>
      </c>
      <c r="G3583">
        <v>68025</v>
      </c>
      <c r="H3583" t="s">
        <v>47</v>
      </c>
      <c r="I3583" t="s">
        <v>26</v>
      </c>
      <c r="J3583" t="s">
        <v>41</v>
      </c>
      <c r="K3583" s="6">
        <v>104.85</v>
      </c>
      <c r="L3583">
        <v>1</v>
      </c>
      <c r="M3583">
        <v>0</v>
      </c>
      <c r="N3583" s="6">
        <v>50.328000000000003</v>
      </c>
      <c r="O3583" t="str">
        <f t="shared" si="165"/>
        <v/>
      </c>
      <c r="P3583" s="6">
        <f t="shared" si="166"/>
        <v>303.57</v>
      </c>
      <c r="Q3583">
        <f t="shared" si="167"/>
        <v>716.14106670041951</v>
      </c>
      <c r="R3583" s="16" t="str">
        <f>TEXT(Ecom[[#This Row],[Dates]],"mmm")</f>
        <v>Mar</v>
      </c>
      <c r="S3583" s="16" t="str">
        <f>TEXT(Ecom[[#This Row],[Dates]],"YYYY")</f>
        <v>2025</v>
      </c>
      <c r="T3583" s="16"/>
    </row>
    <row r="3584" spans="1:20" x14ac:dyDescent="0.25">
      <c r="A3584" t="s">
        <v>28</v>
      </c>
      <c r="B3584" s="16">
        <v>45960</v>
      </c>
      <c r="C3584" t="s">
        <v>22</v>
      </c>
      <c r="D3584" t="s">
        <v>15</v>
      </c>
      <c r="E3584" t="s">
        <v>84</v>
      </c>
      <c r="F3584" t="s">
        <v>70</v>
      </c>
      <c r="G3584">
        <v>49201</v>
      </c>
      <c r="H3584" t="s">
        <v>47</v>
      </c>
      <c r="I3584" t="s">
        <v>26</v>
      </c>
      <c r="J3584" t="s">
        <v>34</v>
      </c>
      <c r="K3584" s="6">
        <v>3.9</v>
      </c>
      <c r="L3584">
        <v>2</v>
      </c>
      <c r="M3584">
        <v>0</v>
      </c>
      <c r="N3584" s="6">
        <v>1.5209999999999999</v>
      </c>
      <c r="O3584" t="str">
        <f t="shared" si="165"/>
        <v/>
      </c>
      <c r="P3584" s="6">
        <f t="shared" si="166"/>
        <v>332.60666666666668</v>
      </c>
      <c r="Q3584">
        <f t="shared" si="167"/>
        <v>570.89769237838311</v>
      </c>
      <c r="R3584" s="16" t="str">
        <f>TEXT(Ecom[[#This Row],[Dates]],"mmm")</f>
        <v>Oct</v>
      </c>
      <c r="S3584" s="16" t="str">
        <f>TEXT(Ecom[[#This Row],[Dates]],"YYYY")</f>
        <v>2025</v>
      </c>
      <c r="T3584" s="16"/>
    </row>
    <row r="3585" spans="1:20" x14ac:dyDescent="0.25">
      <c r="A3585" t="s">
        <v>28</v>
      </c>
      <c r="B3585" s="16">
        <v>46364</v>
      </c>
      <c r="C3585" t="s">
        <v>22</v>
      </c>
      <c r="D3585" t="s">
        <v>15</v>
      </c>
      <c r="E3585" t="s">
        <v>84</v>
      </c>
      <c r="F3585" t="s">
        <v>70</v>
      </c>
      <c r="G3585">
        <v>49201</v>
      </c>
      <c r="H3585" t="s">
        <v>47</v>
      </c>
      <c r="I3585" t="s">
        <v>19</v>
      </c>
      <c r="J3585" t="s">
        <v>31</v>
      </c>
      <c r="K3585" s="6">
        <v>801.96</v>
      </c>
      <c r="L3585">
        <v>2</v>
      </c>
      <c r="M3585">
        <v>0</v>
      </c>
      <c r="N3585" s="6">
        <v>200.49</v>
      </c>
      <c r="O3585" t="str">
        <f t="shared" si="165"/>
        <v/>
      </c>
      <c r="P3585" s="6">
        <f t="shared" si="166"/>
        <v>332.17666666666668</v>
      </c>
      <c r="Q3585">
        <f t="shared" si="167"/>
        <v>354.39538405676331</v>
      </c>
      <c r="R3585" s="16" t="str">
        <f>TEXT(Ecom[[#This Row],[Dates]],"mmm")</f>
        <v>Dec</v>
      </c>
      <c r="S3585" s="16" t="str">
        <f>TEXT(Ecom[[#This Row],[Dates]],"YYYY")</f>
        <v>2026</v>
      </c>
      <c r="T3585" s="16"/>
    </row>
    <row r="3586" spans="1:20" x14ac:dyDescent="0.25">
      <c r="A3586" t="s">
        <v>28</v>
      </c>
      <c r="B3586" s="16">
        <v>46238</v>
      </c>
      <c r="C3586" t="s">
        <v>22</v>
      </c>
      <c r="D3586" t="s">
        <v>15</v>
      </c>
      <c r="E3586" t="s">
        <v>84</v>
      </c>
      <c r="F3586" t="s">
        <v>70</v>
      </c>
      <c r="G3586">
        <v>49201</v>
      </c>
      <c r="H3586" t="s">
        <v>47</v>
      </c>
      <c r="I3586" t="s">
        <v>19</v>
      </c>
      <c r="J3586" t="s">
        <v>21</v>
      </c>
      <c r="K3586" s="6">
        <v>191.96</v>
      </c>
      <c r="L3586">
        <v>2</v>
      </c>
      <c r="M3586">
        <v>0</v>
      </c>
      <c r="N3586" s="6">
        <v>32.633200000000002</v>
      </c>
      <c r="O3586" t="str">
        <f t="shared" ref="O3586:O3649" si="168">IF(N3586&lt;0,N3586,"")</f>
        <v/>
      </c>
      <c r="P3586" s="6">
        <f t="shared" si="166"/>
        <v>66.843333333333348</v>
      </c>
      <c r="Q3586">
        <f t="shared" si="167"/>
        <v>209.84315801728363</v>
      </c>
      <c r="R3586" s="16" t="str">
        <f>TEXT(Ecom[[#This Row],[Dates]],"mmm")</f>
        <v>Aug</v>
      </c>
      <c r="S3586" s="16" t="str">
        <f>TEXT(Ecom[[#This Row],[Dates]],"YYYY")</f>
        <v>2026</v>
      </c>
      <c r="T3586" s="16"/>
    </row>
    <row r="3587" spans="1:20" x14ac:dyDescent="0.25">
      <c r="A3587" t="s">
        <v>28</v>
      </c>
      <c r="B3587" s="16">
        <v>46058</v>
      </c>
      <c r="C3587" t="s">
        <v>22</v>
      </c>
      <c r="D3587" t="s">
        <v>15</v>
      </c>
      <c r="E3587" t="s">
        <v>84</v>
      </c>
      <c r="F3587" t="s">
        <v>70</v>
      </c>
      <c r="G3587">
        <v>49201</v>
      </c>
      <c r="H3587" t="s">
        <v>47</v>
      </c>
      <c r="I3587" t="s">
        <v>26</v>
      </c>
      <c r="J3587" t="s">
        <v>27</v>
      </c>
      <c r="K3587" s="6">
        <v>2.61</v>
      </c>
      <c r="L3587">
        <v>1</v>
      </c>
      <c r="M3587">
        <v>0</v>
      </c>
      <c r="N3587" s="6">
        <v>1.2005999999999999</v>
      </c>
      <c r="O3587" t="str">
        <f t="shared" si="168"/>
        <v/>
      </c>
      <c r="P3587" s="6">
        <f t="shared" ref="P3587:P3650" si="169">AVERAGE(K3587:K3589)</f>
        <v>392.75466666666665</v>
      </c>
      <c r="Q3587">
        <f t="shared" si="167"/>
        <v>488.52011072080404</v>
      </c>
      <c r="R3587" s="16" t="str">
        <f>TEXT(Ecom[[#This Row],[Dates]],"mmm")</f>
        <v>Feb</v>
      </c>
      <c r="S3587" s="16" t="str">
        <f>TEXT(Ecom[[#This Row],[Dates]],"YYYY")</f>
        <v>2026</v>
      </c>
      <c r="T3587" s="16"/>
    </row>
    <row r="3588" spans="1:20" x14ac:dyDescent="0.25">
      <c r="A3588" t="s">
        <v>28</v>
      </c>
      <c r="B3588" s="16">
        <v>45779</v>
      </c>
      <c r="C3588" t="s">
        <v>22</v>
      </c>
      <c r="D3588" t="s">
        <v>15</v>
      </c>
      <c r="E3588" t="s">
        <v>52</v>
      </c>
      <c r="F3588" t="s">
        <v>24</v>
      </c>
      <c r="G3588">
        <v>94122</v>
      </c>
      <c r="H3588" t="s">
        <v>25</v>
      </c>
      <c r="I3588" t="s">
        <v>26</v>
      </c>
      <c r="J3588" t="s">
        <v>34</v>
      </c>
      <c r="K3588" s="6">
        <v>5.96</v>
      </c>
      <c r="L3588">
        <v>2</v>
      </c>
      <c r="M3588">
        <v>0</v>
      </c>
      <c r="N3588" s="6">
        <v>1.6688000000000001</v>
      </c>
      <c r="O3588" t="str">
        <f t="shared" si="168"/>
        <v/>
      </c>
      <c r="P3588" s="6">
        <f t="shared" si="169"/>
        <v>947.0913333333333</v>
      </c>
      <c r="Q3588">
        <f t="shared" si="167"/>
        <v>611.99808081943081</v>
      </c>
      <c r="R3588" s="16" t="str">
        <f>TEXT(Ecom[[#This Row],[Dates]],"mmm")</f>
        <v>May</v>
      </c>
      <c r="S3588" s="16" t="str">
        <f>TEXT(Ecom[[#This Row],[Dates]],"YYYY")</f>
        <v>2025</v>
      </c>
      <c r="T3588" s="16"/>
    </row>
    <row r="3589" spans="1:20" x14ac:dyDescent="0.25">
      <c r="A3589" t="s">
        <v>28</v>
      </c>
      <c r="B3589" s="16">
        <v>46150</v>
      </c>
      <c r="C3589" t="s">
        <v>44</v>
      </c>
      <c r="D3589" t="s">
        <v>15</v>
      </c>
      <c r="E3589" t="s">
        <v>235</v>
      </c>
      <c r="F3589" t="s">
        <v>104</v>
      </c>
      <c r="G3589">
        <v>43130</v>
      </c>
      <c r="H3589" t="s">
        <v>57</v>
      </c>
      <c r="I3589" t="s">
        <v>35</v>
      </c>
      <c r="J3589" t="s">
        <v>36</v>
      </c>
      <c r="K3589" s="6">
        <v>1169.694</v>
      </c>
      <c r="L3589">
        <v>3</v>
      </c>
      <c r="M3589">
        <v>0.4</v>
      </c>
      <c r="N3589" s="6">
        <v>-253.43369999999999</v>
      </c>
      <c r="O3589">
        <f t="shared" si="168"/>
        <v>-253.43369999999999</v>
      </c>
      <c r="P3589" s="6">
        <f t="shared" si="169"/>
        <v>946.06466666666665</v>
      </c>
      <c r="Q3589">
        <f t="shared" ref="Q3589:Q3652" si="170">SQRT(SUMXMY2(K3589:K3591,P3587:P3589)/3)</f>
        <v>818.43661695888886</v>
      </c>
      <c r="R3589" s="16" t="str">
        <f>TEXT(Ecom[[#This Row],[Dates]],"mmm")</f>
        <v>May</v>
      </c>
      <c r="S3589" s="16" t="str">
        <f>TEXT(Ecom[[#This Row],[Dates]],"YYYY")</f>
        <v>2026</v>
      </c>
      <c r="T3589" s="16"/>
    </row>
    <row r="3590" spans="1:20" x14ac:dyDescent="0.25">
      <c r="A3590" t="s">
        <v>62</v>
      </c>
      <c r="B3590" s="16">
        <v>46342</v>
      </c>
      <c r="C3590" t="s">
        <v>14</v>
      </c>
      <c r="D3590" t="s">
        <v>15</v>
      </c>
      <c r="E3590" t="s">
        <v>325</v>
      </c>
      <c r="F3590" t="s">
        <v>125</v>
      </c>
      <c r="G3590">
        <v>70506</v>
      </c>
      <c r="H3590" t="s">
        <v>18</v>
      </c>
      <c r="I3590" t="s">
        <v>26</v>
      </c>
      <c r="J3590" t="s">
        <v>110</v>
      </c>
      <c r="K3590" s="6">
        <v>1665.62</v>
      </c>
      <c r="L3590">
        <v>2</v>
      </c>
      <c r="M3590">
        <v>0</v>
      </c>
      <c r="N3590" s="6">
        <v>33.312399999999997</v>
      </c>
      <c r="O3590" t="str">
        <f t="shared" si="168"/>
        <v/>
      </c>
      <c r="P3590" s="6">
        <f t="shared" si="169"/>
        <v>1037.4866666666667</v>
      </c>
      <c r="Q3590">
        <f t="shared" si="170"/>
        <v>723.67150258663639</v>
      </c>
      <c r="R3590" s="16" t="str">
        <f>TEXT(Ecom[[#This Row],[Dates]],"mmm")</f>
        <v>Nov</v>
      </c>
      <c r="S3590" s="16" t="str">
        <f>TEXT(Ecom[[#This Row],[Dates]],"YYYY")</f>
        <v>2026</v>
      </c>
      <c r="T3590" s="16"/>
    </row>
    <row r="3591" spans="1:20" x14ac:dyDescent="0.25">
      <c r="A3591" t="s">
        <v>28</v>
      </c>
      <c r="B3591" s="16">
        <v>45695</v>
      </c>
      <c r="C3591" t="s">
        <v>44</v>
      </c>
      <c r="D3591" t="s">
        <v>15</v>
      </c>
      <c r="E3591" t="s">
        <v>182</v>
      </c>
      <c r="F3591" t="s">
        <v>17</v>
      </c>
      <c r="G3591">
        <v>40475</v>
      </c>
      <c r="H3591" t="s">
        <v>18</v>
      </c>
      <c r="I3591" t="s">
        <v>26</v>
      </c>
      <c r="J3591" t="s">
        <v>37</v>
      </c>
      <c r="K3591" s="6">
        <v>2.88</v>
      </c>
      <c r="L3591">
        <v>1</v>
      </c>
      <c r="M3591">
        <v>0</v>
      </c>
      <c r="N3591" s="6">
        <v>1.4112</v>
      </c>
      <c r="O3591" t="str">
        <f t="shared" si="168"/>
        <v/>
      </c>
      <c r="P3591" s="6">
        <f t="shared" si="169"/>
        <v>483.25333333333339</v>
      </c>
      <c r="Q3591">
        <f t="shared" si="170"/>
        <v>654.6087883250915</v>
      </c>
      <c r="R3591" s="16" t="str">
        <f>TEXT(Ecom[[#This Row],[Dates]],"mmm")</f>
        <v>Feb</v>
      </c>
      <c r="S3591" s="16" t="str">
        <f>TEXT(Ecom[[#This Row],[Dates]],"YYYY")</f>
        <v>2025</v>
      </c>
      <c r="T3591" s="16"/>
    </row>
    <row r="3592" spans="1:20" x14ac:dyDescent="0.25">
      <c r="A3592" t="s">
        <v>28</v>
      </c>
      <c r="B3592" s="16">
        <v>46072</v>
      </c>
      <c r="C3592" t="s">
        <v>44</v>
      </c>
      <c r="D3592" t="s">
        <v>15</v>
      </c>
      <c r="E3592" t="s">
        <v>182</v>
      </c>
      <c r="F3592" t="s">
        <v>17</v>
      </c>
      <c r="G3592">
        <v>40475</v>
      </c>
      <c r="H3592" t="s">
        <v>18</v>
      </c>
      <c r="I3592" t="s">
        <v>26</v>
      </c>
      <c r="J3592" t="s">
        <v>32</v>
      </c>
      <c r="K3592" s="6">
        <v>1443.96</v>
      </c>
      <c r="L3592">
        <v>12</v>
      </c>
      <c r="M3592">
        <v>0</v>
      </c>
      <c r="N3592" s="6">
        <v>375.42959999999999</v>
      </c>
      <c r="O3592" t="str">
        <f t="shared" si="168"/>
        <v/>
      </c>
      <c r="P3592" s="6">
        <f t="shared" si="169"/>
        <v>637.35333333333335</v>
      </c>
      <c r="Q3592">
        <f t="shared" si="170"/>
        <v>376.64498692771394</v>
      </c>
      <c r="R3592" s="16" t="str">
        <f>TEXT(Ecom[[#This Row],[Dates]],"mmm")</f>
        <v>Feb</v>
      </c>
      <c r="S3592" s="16" t="str">
        <f>TEXT(Ecom[[#This Row],[Dates]],"YYYY")</f>
        <v>2026</v>
      </c>
      <c r="T3592" s="16"/>
    </row>
    <row r="3593" spans="1:20" x14ac:dyDescent="0.25">
      <c r="A3593" t="s">
        <v>13</v>
      </c>
      <c r="B3593" s="16">
        <v>45945</v>
      </c>
      <c r="C3593" t="s">
        <v>14</v>
      </c>
      <c r="D3593" t="s">
        <v>15</v>
      </c>
      <c r="E3593" t="s">
        <v>61</v>
      </c>
      <c r="F3593" t="s">
        <v>46</v>
      </c>
      <c r="G3593">
        <v>77070</v>
      </c>
      <c r="H3593" t="s">
        <v>47</v>
      </c>
      <c r="I3593" t="s">
        <v>26</v>
      </c>
      <c r="J3593" t="s">
        <v>110</v>
      </c>
      <c r="K3593" s="6">
        <v>2.92</v>
      </c>
      <c r="L3593">
        <v>1</v>
      </c>
      <c r="M3593">
        <v>0.2</v>
      </c>
      <c r="N3593" s="6">
        <v>0.36499999999999999</v>
      </c>
      <c r="O3593" t="str">
        <f t="shared" si="168"/>
        <v/>
      </c>
      <c r="P3593" s="6">
        <f t="shared" si="169"/>
        <v>163.50933333333333</v>
      </c>
      <c r="Q3593">
        <f t="shared" si="170"/>
        <v>305.65105945469548</v>
      </c>
      <c r="R3593" s="16" t="str">
        <f>TEXT(Ecom[[#This Row],[Dates]],"mmm")</f>
        <v>Oct</v>
      </c>
      <c r="S3593" s="16" t="str">
        <f>TEXT(Ecom[[#This Row],[Dates]],"YYYY")</f>
        <v>2025</v>
      </c>
      <c r="T3593" s="16"/>
    </row>
    <row r="3594" spans="1:20" x14ac:dyDescent="0.25">
      <c r="A3594" t="s">
        <v>13</v>
      </c>
      <c r="B3594" s="16">
        <v>46339</v>
      </c>
      <c r="C3594" t="s">
        <v>14</v>
      </c>
      <c r="D3594" t="s">
        <v>15</v>
      </c>
      <c r="E3594" t="s">
        <v>75</v>
      </c>
      <c r="F3594" t="s">
        <v>76</v>
      </c>
      <c r="G3594">
        <v>10024</v>
      </c>
      <c r="H3594" t="s">
        <v>57</v>
      </c>
      <c r="I3594" t="s">
        <v>26</v>
      </c>
      <c r="J3594" t="s">
        <v>32</v>
      </c>
      <c r="K3594" s="6">
        <v>465.18</v>
      </c>
      <c r="L3594">
        <v>3</v>
      </c>
      <c r="M3594">
        <v>0</v>
      </c>
      <c r="N3594" s="6">
        <v>120.9468</v>
      </c>
      <c r="O3594" t="str">
        <f t="shared" si="168"/>
        <v/>
      </c>
      <c r="P3594" s="6">
        <f t="shared" si="169"/>
        <v>175.04266666666669</v>
      </c>
      <c r="Q3594">
        <f t="shared" si="170"/>
        <v>151.06299257079627</v>
      </c>
      <c r="R3594" s="16" t="str">
        <f>TEXT(Ecom[[#This Row],[Dates]],"mmm")</f>
        <v>Nov</v>
      </c>
      <c r="S3594" s="16" t="str">
        <f>TEXT(Ecom[[#This Row],[Dates]],"YYYY")</f>
        <v>2026</v>
      </c>
      <c r="T3594" s="16"/>
    </row>
    <row r="3595" spans="1:20" x14ac:dyDescent="0.25">
      <c r="A3595" t="s">
        <v>28</v>
      </c>
      <c r="B3595" s="16">
        <v>45719</v>
      </c>
      <c r="C3595" t="s">
        <v>44</v>
      </c>
      <c r="D3595" t="s">
        <v>15</v>
      </c>
      <c r="E3595" t="s">
        <v>252</v>
      </c>
      <c r="F3595" t="s">
        <v>104</v>
      </c>
      <c r="G3595">
        <v>43615</v>
      </c>
      <c r="H3595" t="s">
        <v>57</v>
      </c>
      <c r="I3595" t="s">
        <v>26</v>
      </c>
      <c r="J3595" t="s">
        <v>37</v>
      </c>
      <c r="K3595" s="6">
        <v>22.428000000000001</v>
      </c>
      <c r="L3595">
        <v>3</v>
      </c>
      <c r="M3595">
        <v>0.7</v>
      </c>
      <c r="N3595" s="6">
        <v>-17.942399999999999</v>
      </c>
      <c r="O3595">
        <f t="shared" si="168"/>
        <v>-17.942399999999999</v>
      </c>
      <c r="P3595" s="6">
        <f t="shared" si="169"/>
        <v>20.857333333333337</v>
      </c>
      <c r="Q3595">
        <f t="shared" si="170"/>
        <v>114.2349638634726</v>
      </c>
      <c r="R3595" s="16" t="str">
        <f>TEXT(Ecom[[#This Row],[Dates]],"mmm")</f>
        <v>Mar</v>
      </c>
      <c r="S3595" s="16" t="str">
        <f>TEXT(Ecom[[#This Row],[Dates]],"YYYY")</f>
        <v>2025</v>
      </c>
      <c r="T3595" s="16"/>
    </row>
    <row r="3596" spans="1:20" x14ac:dyDescent="0.25">
      <c r="A3596" t="s">
        <v>28</v>
      </c>
      <c r="B3596" s="16">
        <v>46220</v>
      </c>
      <c r="C3596" t="s">
        <v>44</v>
      </c>
      <c r="D3596" t="s">
        <v>15</v>
      </c>
      <c r="E3596" t="s">
        <v>252</v>
      </c>
      <c r="F3596" t="s">
        <v>104</v>
      </c>
      <c r="G3596">
        <v>43615</v>
      </c>
      <c r="H3596" t="s">
        <v>57</v>
      </c>
      <c r="I3596" t="s">
        <v>26</v>
      </c>
      <c r="J3596" t="s">
        <v>32</v>
      </c>
      <c r="K3596" s="6">
        <v>37.520000000000003</v>
      </c>
      <c r="L3596">
        <v>5</v>
      </c>
      <c r="M3596">
        <v>0.2</v>
      </c>
      <c r="N3596" s="6">
        <v>3.7519999999999998</v>
      </c>
      <c r="O3596" t="str">
        <f t="shared" si="168"/>
        <v/>
      </c>
      <c r="P3596" s="6">
        <f t="shared" si="169"/>
        <v>18.565333333333335</v>
      </c>
      <c r="Q3596">
        <f t="shared" si="170"/>
        <v>80.112459433251985</v>
      </c>
      <c r="R3596" s="16" t="str">
        <f>TEXT(Ecom[[#This Row],[Dates]],"mmm")</f>
        <v>Jul</v>
      </c>
      <c r="S3596" s="16" t="str">
        <f>TEXT(Ecom[[#This Row],[Dates]],"YYYY")</f>
        <v>2026</v>
      </c>
      <c r="T3596" s="16"/>
    </row>
    <row r="3597" spans="1:20" x14ac:dyDescent="0.25">
      <c r="A3597" t="s">
        <v>28</v>
      </c>
      <c r="B3597" s="16">
        <v>45746</v>
      </c>
      <c r="C3597" t="s">
        <v>22</v>
      </c>
      <c r="D3597" t="s">
        <v>15</v>
      </c>
      <c r="E3597" t="s">
        <v>55</v>
      </c>
      <c r="F3597" t="s">
        <v>56</v>
      </c>
      <c r="G3597">
        <v>19143</v>
      </c>
      <c r="H3597" t="s">
        <v>57</v>
      </c>
      <c r="I3597" t="s">
        <v>26</v>
      </c>
      <c r="J3597" t="s">
        <v>34</v>
      </c>
      <c r="K3597" s="6">
        <v>2.6240000000000001</v>
      </c>
      <c r="L3597">
        <v>1</v>
      </c>
      <c r="M3597">
        <v>0.2</v>
      </c>
      <c r="N3597" s="6">
        <v>0.4264</v>
      </c>
      <c r="O3597" t="str">
        <f t="shared" si="168"/>
        <v/>
      </c>
      <c r="P3597" s="6">
        <f t="shared" si="169"/>
        <v>27.626666666666665</v>
      </c>
      <c r="Q3597">
        <f t="shared" si="170"/>
        <v>23.91835605647772</v>
      </c>
      <c r="R3597" s="16" t="str">
        <f>TEXT(Ecom[[#This Row],[Dates]],"mmm")</f>
        <v>Mar</v>
      </c>
      <c r="S3597" s="16" t="str">
        <f>TEXT(Ecom[[#This Row],[Dates]],"YYYY")</f>
        <v>2025</v>
      </c>
      <c r="T3597" s="16"/>
    </row>
    <row r="3598" spans="1:20" x14ac:dyDescent="0.25">
      <c r="A3598" t="s">
        <v>13</v>
      </c>
      <c r="B3598" s="16">
        <v>45906</v>
      </c>
      <c r="C3598" t="s">
        <v>14</v>
      </c>
      <c r="D3598" t="s">
        <v>15</v>
      </c>
      <c r="E3598" t="s">
        <v>55</v>
      </c>
      <c r="F3598" t="s">
        <v>56</v>
      </c>
      <c r="G3598">
        <v>19140</v>
      </c>
      <c r="H3598" t="s">
        <v>57</v>
      </c>
      <c r="I3598" t="s">
        <v>26</v>
      </c>
      <c r="J3598" t="s">
        <v>41</v>
      </c>
      <c r="K3598" s="6">
        <v>15.552</v>
      </c>
      <c r="L3598">
        <v>3</v>
      </c>
      <c r="M3598">
        <v>0.2</v>
      </c>
      <c r="N3598" s="6">
        <v>5.4432</v>
      </c>
      <c r="O3598" t="str">
        <f t="shared" si="168"/>
        <v/>
      </c>
      <c r="P3598" s="6">
        <f t="shared" si="169"/>
        <v>32.576000000000001</v>
      </c>
      <c r="Q3598">
        <f t="shared" si="170"/>
        <v>23.180017550244209</v>
      </c>
      <c r="R3598" s="16" t="str">
        <f>TEXT(Ecom[[#This Row],[Dates]],"mmm")</f>
        <v>Sep</v>
      </c>
      <c r="S3598" s="16" t="str">
        <f>TEXT(Ecom[[#This Row],[Dates]],"YYYY")</f>
        <v>2025</v>
      </c>
      <c r="T3598" s="16"/>
    </row>
    <row r="3599" spans="1:20" x14ac:dyDescent="0.25">
      <c r="A3599" t="s">
        <v>13</v>
      </c>
      <c r="B3599" s="16">
        <v>46276</v>
      </c>
      <c r="C3599" t="s">
        <v>14</v>
      </c>
      <c r="D3599" t="s">
        <v>15</v>
      </c>
      <c r="E3599" t="s">
        <v>55</v>
      </c>
      <c r="F3599" t="s">
        <v>56</v>
      </c>
      <c r="G3599">
        <v>19140</v>
      </c>
      <c r="H3599" t="s">
        <v>57</v>
      </c>
      <c r="I3599" t="s">
        <v>35</v>
      </c>
      <c r="J3599" t="s">
        <v>59</v>
      </c>
      <c r="K3599" s="6">
        <v>64.703999999999994</v>
      </c>
      <c r="L3599">
        <v>6</v>
      </c>
      <c r="M3599">
        <v>0.2</v>
      </c>
      <c r="N3599" s="6">
        <v>-4.8528000000000002</v>
      </c>
      <c r="O3599">
        <f t="shared" si="168"/>
        <v>-4.8528000000000002</v>
      </c>
      <c r="P3599" s="6">
        <f t="shared" si="169"/>
        <v>72.563999999999993</v>
      </c>
      <c r="Q3599">
        <f t="shared" si="170"/>
        <v>43.072859850533533</v>
      </c>
      <c r="R3599" s="16" t="str">
        <f>TEXT(Ecom[[#This Row],[Dates]],"mmm")</f>
        <v>Sep</v>
      </c>
      <c r="S3599" s="16" t="str">
        <f>TEXT(Ecom[[#This Row],[Dates]],"YYYY")</f>
        <v>2026</v>
      </c>
      <c r="T3599" s="16"/>
    </row>
    <row r="3600" spans="1:20" x14ac:dyDescent="0.25">
      <c r="A3600" t="s">
        <v>13</v>
      </c>
      <c r="B3600" s="16">
        <v>45771</v>
      </c>
      <c r="C3600" t="s">
        <v>14</v>
      </c>
      <c r="D3600" t="s">
        <v>15</v>
      </c>
      <c r="E3600" t="s">
        <v>55</v>
      </c>
      <c r="F3600" t="s">
        <v>56</v>
      </c>
      <c r="G3600">
        <v>19140</v>
      </c>
      <c r="H3600" t="s">
        <v>57</v>
      </c>
      <c r="I3600" t="s">
        <v>19</v>
      </c>
      <c r="J3600" t="s">
        <v>33</v>
      </c>
      <c r="K3600" s="6">
        <v>17.472000000000001</v>
      </c>
      <c r="L3600">
        <v>3</v>
      </c>
      <c r="M3600">
        <v>0.2</v>
      </c>
      <c r="N3600" s="6">
        <v>5.0232000000000001</v>
      </c>
      <c r="O3600" t="str">
        <f t="shared" si="168"/>
        <v/>
      </c>
      <c r="P3600" s="6">
        <f t="shared" si="169"/>
        <v>194.97199999999998</v>
      </c>
      <c r="Q3600">
        <f t="shared" si="170"/>
        <v>141.82058037769647</v>
      </c>
      <c r="R3600" s="16" t="str">
        <f>TEXT(Ecom[[#This Row],[Dates]],"mmm")</f>
        <v>Apr</v>
      </c>
      <c r="S3600" s="16" t="str">
        <f>TEXT(Ecom[[#This Row],[Dates]],"YYYY")</f>
        <v>2025</v>
      </c>
      <c r="T3600" s="16"/>
    </row>
    <row r="3601" spans="1:20" x14ac:dyDescent="0.25">
      <c r="A3601" t="s">
        <v>13</v>
      </c>
      <c r="B3601" s="16">
        <v>46324</v>
      </c>
      <c r="C3601" t="s">
        <v>14</v>
      </c>
      <c r="D3601" t="s">
        <v>15</v>
      </c>
      <c r="E3601" t="s">
        <v>55</v>
      </c>
      <c r="F3601" t="s">
        <v>56</v>
      </c>
      <c r="G3601">
        <v>19140</v>
      </c>
      <c r="H3601" t="s">
        <v>57</v>
      </c>
      <c r="I3601" t="s">
        <v>35</v>
      </c>
      <c r="J3601" t="s">
        <v>36</v>
      </c>
      <c r="K3601" s="6">
        <v>135.51599999999999</v>
      </c>
      <c r="L3601">
        <v>1</v>
      </c>
      <c r="M3601">
        <v>0.4</v>
      </c>
      <c r="N3601" s="6">
        <v>-31.6204</v>
      </c>
      <c r="O3601">
        <f t="shared" si="168"/>
        <v>-31.6204</v>
      </c>
      <c r="P3601" s="6">
        <f t="shared" si="169"/>
        <v>193.29733333333331</v>
      </c>
      <c r="Q3601">
        <f t="shared" si="170"/>
        <v>175.89540604869995</v>
      </c>
      <c r="R3601" s="16" t="str">
        <f>TEXT(Ecom[[#This Row],[Dates]],"mmm")</f>
        <v>Oct</v>
      </c>
      <c r="S3601" s="16" t="str">
        <f>TEXT(Ecom[[#This Row],[Dates]],"YYYY")</f>
        <v>2026</v>
      </c>
      <c r="T3601" s="16"/>
    </row>
    <row r="3602" spans="1:20" x14ac:dyDescent="0.25">
      <c r="A3602" t="s">
        <v>28</v>
      </c>
      <c r="B3602" s="16">
        <v>46380</v>
      </c>
      <c r="C3602" t="s">
        <v>14</v>
      </c>
      <c r="D3602" t="s">
        <v>15</v>
      </c>
      <c r="E3602" t="s">
        <v>134</v>
      </c>
      <c r="F3602" t="s">
        <v>98</v>
      </c>
      <c r="G3602">
        <v>80219</v>
      </c>
      <c r="H3602" t="s">
        <v>25</v>
      </c>
      <c r="I3602" t="s">
        <v>35</v>
      </c>
      <c r="J3602" t="s">
        <v>59</v>
      </c>
      <c r="K3602" s="6">
        <v>431.928</v>
      </c>
      <c r="L3602">
        <v>9</v>
      </c>
      <c r="M3602">
        <v>0.2</v>
      </c>
      <c r="N3602" s="6">
        <v>64.789199999999994</v>
      </c>
      <c r="O3602" t="str">
        <f t="shared" si="168"/>
        <v/>
      </c>
      <c r="P3602" s="6">
        <f t="shared" si="169"/>
        <v>367.43533333333335</v>
      </c>
      <c r="Q3602">
        <f t="shared" si="170"/>
        <v>240.3065949052646</v>
      </c>
      <c r="R3602" s="16" t="str">
        <f>TEXT(Ecom[[#This Row],[Dates]],"mmm")</f>
        <v>Dec</v>
      </c>
      <c r="S3602" s="16" t="str">
        <f>TEXT(Ecom[[#This Row],[Dates]],"YYYY")</f>
        <v>2026</v>
      </c>
      <c r="T3602" s="16"/>
    </row>
    <row r="3603" spans="1:20" x14ac:dyDescent="0.25">
      <c r="A3603" t="s">
        <v>28</v>
      </c>
      <c r="B3603" s="16">
        <v>45971</v>
      </c>
      <c r="C3603" t="s">
        <v>14</v>
      </c>
      <c r="D3603" t="s">
        <v>15</v>
      </c>
      <c r="E3603" t="s">
        <v>55</v>
      </c>
      <c r="F3603" t="s">
        <v>56</v>
      </c>
      <c r="G3603">
        <v>19143</v>
      </c>
      <c r="H3603" t="s">
        <v>57</v>
      </c>
      <c r="I3603" t="s">
        <v>26</v>
      </c>
      <c r="J3603" t="s">
        <v>41</v>
      </c>
      <c r="K3603" s="6">
        <v>12.448</v>
      </c>
      <c r="L3603">
        <v>2</v>
      </c>
      <c r="M3603">
        <v>0.2</v>
      </c>
      <c r="N3603" s="6">
        <v>3.89</v>
      </c>
      <c r="O3603" t="str">
        <f t="shared" si="168"/>
        <v/>
      </c>
      <c r="P3603" s="6">
        <f t="shared" si="169"/>
        <v>315.92599999999999</v>
      </c>
      <c r="Q3603">
        <f t="shared" si="170"/>
        <v>198.81137241523589</v>
      </c>
      <c r="R3603" s="16" t="str">
        <f>TEXT(Ecom[[#This Row],[Dates]],"mmm")</f>
        <v>Nov</v>
      </c>
      <c r="S3603" s="16" t="str">
        <f>TEXT(Ecom[[#This Row],[Dates]],"YYYY")</f>
        <v>2025</v>
      </c>
      <c r="T3603" s="16"/>
    </row>
    <row r="3604" spans="1:20" x14ac:dyDescent="0.25">
      <c r="A3604" t="s">
        <v>28</v>
      </c>
      <c r="B3604" s="16">
        <v>46304</v>
      </c>
      <c r="C3604" t="s">
        <v>14</v>
      </c>
      <c r="D3604" t="s">
        <v>15</v>
      </c>
      <c r="E3604" t="s">
        <v>55</v>
      </c>
      <c r="F3604" t="s">
        <v>56</v>
      </c>
      <c r="G3604">
        <v>19143</v>
      </c>
      <c r="H3604" t="s">
        <v>57</v>
      </c>
      <c r="I3604" t="s">
        <v>19</v>
      </c>
      <c r="J3604" t="s">
        <v>21</v>
      </c>
      <c r="K3604" s="6">
        <v>657.93</v>
      </c>
      <c r="L3604">
        <v>5</v>
      </c>
      <c r="M3604">
        <v>0.3</v>
      </c>
      <c r="N3604" s="6">
        <v>-93.99</v>
      </c>
      <c r="O3604">
        <f t="shared" si="168"/>
        <v>-93.99</v>
      </c>
      <c r="P3604" s="6">
        <f t="shared" si="169"/>
        <v>320.1633333333333</v>
      </c>
      <c r="Q3604">
        <f t="shared" si="170"/>
        <v>240.06830327745999</v>
      </c>
      <c r="R3604" s="16" t="str">
        <f>TEXT(Ecom[[#This Row],[Dates]],"mmm")</f>
        <v>Oct</v>
      </c>
      <c r="S3604" s="16" t="str">
        <f>TEXT(Ecom[[#This Row],[Dates]],"YYYY")</f>
        <v>2026</v>
      </c>
      <c r="T3604" s="16"/>
    </row>
    <row r="3605" spans="1:20" x14ac:dyDescent="0.25">
      <c r="A3605" t="s">
        <v>28</v>
      </c>
      <c r="B3605" s="16">
        <v>45857</v>
      </c>
      <c r="C3605" t="s">
        <v>44</v>
      </c>
      <c r="D3605" t="s">
        <v>15</v>
      </c>
      <c r="E3605" t="s">
        <v>90</v>
      </c>
      <c r="F3605" t="s">
        <v>248</v>
      </c>
      <c r="G3605">
        <v>21044</v>
      </c>
      <c r="H3605" t="s">
        <v>57</v>
      </c>
      <c r="I3605" t="s">
        <v>26</v>
      </c>
      <c r="J3605" t="s">
        <v>41</v>
      </c>
      <c r="K3605" s="6">
        <v>277.39999999999998</v>
      </c>
      <c r="L3605">
        <v>5</v>
      </c>
      <c r="M3605">
        <v>0</v>
      </c>
      <c r="N3605" s="6">
        <v>133.15199999999999</v>
      </c>
      <c r="O3605" t="str">
        <f t="shared" si="168"/>
        <v/>
      </c>
      <c r="P3605" s="6">
        <f t="shared" si="169"/>
        <v>131.49333333333334</v>
      </c>
      <c r="Q3605">
        <f t="shared" si="170"/>
        <v>173.27941603557423</v>
      </c>
      <c r="R3605" s="16" t="str">
        <f>TEXT(Ecom[[#This Row],[Dates]],"mmm")</f>
        <v>Jul</v>
      </c>
      <c r="S3605" s="16" t="str">
        <f>TEXT(Ecom[[#This Row],[Dates]],"YYYY")</f>
        <v>2025</v>
      </c>
      <c r="T3605" s="16"/>
    </row>
    <row r="3606" spans="1:20" x14ac:dyDescent="0.25">
      <c r="A3606" t="s">
        <v>28</v>
      </c>
      <c r="B3606" s="16">
        <v>45927</v>
      </c>
      <c r="C3606" t="s">
        <v>44</v>
      </c>
      <c r="D3606" t="s">
        <v>15</v>
      </c>
      <c r="E3606" t="s">
        <v>90</v>
      </c>
      <c r="F3606" t="s">
        <v>248</v>
      </c>
      <c r="G3606">
        <v>21044</v>
      </c>
      <c r="H3606" t="s">
        <v>57</v>
      </c>
      <c r="I3606" t="s">
        <v>19</v>
      </c>
      <c r="J3606" t="s">
        <v>33</v>
      </c>
      <c r="K3606" s="6">
        <v>25.16</v>
      </c>
      <c r="L3606">
        <v>2</v>
      </c>
      <c r="M3606">
        <v>0</v>
      </c>
      <c r="N3606" s="6">
        <v>8.5543999999999993</v>
      </c>
      <c r="O3606" t="str">
        <f t="shared" si="168"/>
        <v/>
      </c>
      <c r="P3606" s="6">
        <f t="shared" si="169"/>
        <v>48.806666666666665</v>
      </c>
      <c r="Q3606">
        <f t="shared" si="170"/>
        <v>172.21301392945497</v>
      </c>
      <c r="R3606" s="16" t="str">
        <f>TEXT(Ecom[[#This Row],[Dates]],"mmm")</f>
        <v>Sep</v>
      </c>
      <c r="S3606" s="16" t="str">
        <f>TEXT(Ecom[[#This Row],[Dates]],"YYYY")</f>
        <v>2025</v>
      </c>
      <c r="T3606" s="16"/>
    </row>
    <row r="3607" spans="1:20" x14ac:dyDescent="0.25">
      <c r="A3607" t="s">
        <v>28</v>
      </c>
      <c r="B3607" s="16">
        <v>46035</v>
      </c>
      <c r="C3607" t="s">
        <v>44</v>
      </c>
      <c r="D3607" t="s">
        <v>15</v>
      </c>
      <c r="E3607" t="s">
        <v>90</v>
      </c>
      <c r="F3607" t="s">
        <v>248</v>
      </c>
      <c r="G3607">
        <v>21044</v>
      </c>
      <c r="H3607" t="s">
        <v>57</v>
      </c>
      <c r="I3607" t="s">
        <v>19</v>
      </c>
      <c r="J3607" t="s">
        <v>33</v>
      </c>
      <c r="K3607" s="6">
        <v>91.92</v>
      </c>
      <c r="L3607">
        <v>4</v>
      </c>
      <c r="M3607">
        <v>0</v>
      </c>
      <c r="N3607" s="6">
        <v>31.252800000000001</v>
      </c>
      <c r="O3607" t="str">
        <f t="shared" si="168"/>
        <v/>
      </c>
      <c r="P3607" s="6">
        <f t="shared" si="169"/>
        <v>86.899999999999991</v>
      </c>
      <c r="Q3607">
        <f t="shared" si="170"/>
        <v>39.604088266331892</v>
      </c>
      <c r="R3607" s="16" t="str">
        <f>TEXT(Ecom[[#This Row],[Dates]],"mmm")</f>
        <v>Jan</v>
      </c>
      <c r="S3607" s="16" t="str">
        <f>TEXT(Ecom[[#This Row],[Dates]],"YYYY")</f>
        <v>2026</v>
      </c>
      <c r="T3607" s="16"/>
    </row>
    <row r="3608" spans="1:20" x14ac:dyDescent="0.25">
      <c r="A3608" t="s">
        <v>13</v>
      </c>
      <c r="B3608" s="16">
        <v>46104</v>
      </c>
      <c r="C3608" t="s">
        <v>14</v>
      </c>
      <c r="D3608" t="s">
        <v>15</v>
      </c>
      <c r="E3608" t="s">
        <v>75</v>
      </c>
      <c r="F3608" t="s">
        <v>76</v>
      </c>
      <c r="G3608">
        <v>10024</v>
      </c>
      <c r="H3608" t="s">
        <v>57</v>
      </c>
      <c r="I3608" t="s">
        <v>26</v>
      </c>
      <c r="J3608" t="s">
        <v>60</v>
      </c>
      <c r="K3608" s="6">
        <v>29.34</v>
      </c>
      <c r="L3608">
        <v>3</v>
      </c>
      <c r="M3608">
        <v>0</v>
      </c>
      <c r="N3608" s="6">
        <v>13.4964</v>
      </c>
      <c r="O3608" t="str">
        <f t="shared" si="168"/>
        <v/>
      </c>
      <c r="P3608" s="6">
        <f t="shared" si="169"/>
        <v>58.564</v>
      </c>
      <c r="Q3608">
        <f t="shared" si="170"/>
        <v>43.997468923833608</v>
      </c>
      <c r="R3608" s="16" t="str">
        <f>TEXT(Ecom[[#This Row],[Dates]],"mmm")</f>
        <v>Mar</v>
      </c>
      <c r="S3608" s="16" t="str">
        <f>TEXT(Ecom[[#This Row],[Dates]],"YYYY")</f>
        <v>2026</v>
      </c>
      <c r="T3608" s="16"/>
    </row>
    <row r="3609" spans="1:20" x14ac:dyDescent="0.25">
      <c r="A3609" t="s">
        <v>13</v>
      </c>
      <c r="B3609" s="16">
        <v>46071</v>
      </c>
      <c r="C3609" t="s">
        <v>14</v>
      </c>
      <c r="D3609" t="s">
        <v>15</v>
      </c>
      <c r="E3609" t="s">
        <v>75</v>
      </c>
      <c r="F3609" t="s">
        <v>76</v>
      </c>
      <c r="G3609">
        <v>10035</v>
      </c>
      <c r="H3609" t="s">
        <v>57</v>
      </c>
      <c r="I3609" t="s">
        <v>26</v>
      </c>
      <c r="J3609" t="s">
        <v>37</v>
      </c>
      <c r="K3609" s="6">
        <v>139.44</v>
      </c>
      <c r="L3609">
        <v>3</v>
      </c>
      <c r="M3609">
        <v>0.2</v>
      </c>
      <c r="N3609" s="6">
        <v>47.061</v>
      </c>
      <c r="O3609" t="str">
        <f t="shared" si="168"/>
        <v/>
      </c>
      <c r="P3609" s="6">
        <f t="shared" si="169"/>
        <v>57.816000000000003</v>
      </c>
      <c r="Q3609">
        <f t="shared" si="170"/>
        <v>46.087232881424626</v>
      </c>
      <c r="R3609" s="16" t="str">
        <f>TEXT(Ecom[[#This Row],[Dates]],"mmm")</f>
        <v>Feb</v>
      </c>
      <c r="S3609" s="16" t="str">
        <f>TEXT(Ecom[[#This Row],[Dates]],"YYYY")</f>
        <v>2026</v>
      </c>
      <c r="T3609" s="16"/>
    </row>
    <row r="3610" spans="1:20" x14ac:dyDescent="0.25">
      <c r="A3610" t="s">
        <v>28</v>
      </c>
      <c r="B3610" s="16">
        <v>46242</v>
      </c>
      <c r="C3610" t="s">
        <v>22</v>
      </c>
      <c r="D3610" t="s">
        <v>15</v>
      </c>
      <c r="E3610" t="s">
        <v>114</v>
      </c>
      <c r="F3610" t="s">
        <v>104</v>
      </c>
      <c r="G3610">
        <v>43055</v>
      </c>
      <c r="H3610" t="s">
        <v>57</v>
      </c>
      <c r="I3610" t="s">
        <v>26</v>
      </c>
      <c r="J3610" t="s">
        <v>27</v>
      </c>
      <c r="K3610" s="6">
        <v>6.9119999999999999</v>
      </c>
      <c r="L3610">
        <v>3</v>
      </c>
      <c r="M3610">
        <v>0.2</v>
      </c>
      <c r="N3610" s="6">
        <v>2.5055999999999998</v>
      </c>
      <c r="O3610" t="str">
        <f t="shared" si="168"/>
        <v/>
      </c>
      <c r="P3610" s="6">
        <f t="shared" si="169"/>
        <v>70.525333333333336</v>
      </c>
      <c r="Q3610">
        <f t="shared" si="170"/>
        <v>70.874960296546476</v>
      </c>
      <c r="R3610" s="16" t="str">
        <f>TEXT(Ecom[[#This Row],[Dates]],"mmm")</f>
        <v>Aug</v>
      </c>
      <c r="S3610" s="16" t="str">
        <f>TEXT(Ecom[[#This Row],[Dates]],"YYYY")</f>
        <v>2026</v>
      </c>
      <c r="T3610" s="16"/>
    </row>
    <row r="3611" spans="1:20" x14ac:dyDescent="0.25">
      <c r="A3611" t="s">
        <v>28</v>
      </c>
      <c r="B3611" s="16">
        <v>45755</v>
      </c>
      <c r="C3611" t="s">
        <v>22</v>
      </c>
      <c r="D3611" t="s">
        <v>15</v>
      </c>
      <c r="E3611" t="s">
        <v>114</v>
      </c>
      <c r="F3611" t="s">
        <v>104</v>
      </c>
      <c r="G3611">
        <v>43055</v>
      </c>
      <c r="H3611" t="s">
        <v>57</v>
      </c>
      <c r="I3611" t="s">
        <v>26</v>
      </c>
      <c r="J3611" t="s">
        <v>32</v>
      </c>
      <c r="K3611" s="6">
        <v>27.096</v>
      </c>
      <c r="L3611">
        <v>3</v>
      </c>
      <c r="M3611">
        <v>0.2</v>
      </c>
      <c r="N3611" s="6">
        <v>2.0322</v>
      </c>
      <c r="O3611" t="str">
        <f t="shared" si="168"/>
        <v/>
      </c>
      <c r="P3611" s="6">
        <f t="shared" si="169"/>
        <v>87.693333333333342</v>
      </c>
      <c r="Q3611">
        <f t="shared" si="170"/>
        <v>66.480606531083495</v>
      </c>
      <c r="R3611" s="16" t="str">
        <f>TEXT(Ecom[[#This Row],[Dates]],"mmm")</f>
        <v>Apr</v>
      </c>
      <c r="S3611" s="16" t="str">
        <f>TEXT(Ecom[[#This Row],[Dates]],"YYYY")</f>
        <v>2025</v>
      </c>
      <c r="T3611" s="16"/>
    </row>
    <row r="3612" spans="1:20" x14ac:dyDescent="0.25">
      <c r="A3612" t="s">
        <v>28</v>
      </c>
      <c r="B3612" s="16">
        <v>46243</v>
      </c>
      <c r="C3612" t="s">
        <v>22</v>
      </c>
      <c r="D3612" t="s">
        <v>15</v>
      </c>
      <c r="E3612" t="s">
        <v>114</v>
      </c>
      <c r="F3612" t="s">
        <v>104</v>
      </c>
      <c r="G3612">
        <v>43055</v>
      </c>
      <c r="H3612" t="s">
        <v>57</v>
      </c>
      <c r="I3612" t="s">
        <v>26</v>
      </c>
      <c r="J3612" t="s">
        <v>32</v>
      </c>
      <c r="K3612" s="6">
        <v>177.56800000000001</v>
      </c>
      <c r="L3612">
        <v>2</v>
      </c>
      <c r="M3612">
        <v>0.2</v>
      </c>
      <c r="N3612" s="6">
        <v>-37.733199999999997</v>
      </c>
      <c r="O3612">
        <f t="shared" si="168"/>
        <v>-37.733199999999997</v>
      </c>
      <c r="P3612" s="6">
        <f t="shared" si="169"/>
        <v>84.144000000000005</v>
      </c>
      <c r="Q3612">
        <f t="shared" si="170"/>
        <v>75.051189531373012</v>
      </c>
      <c r="R3612" s="16" t="str">
        <f>TEXT(Ecom[[#This Row],[Dates]],"mmm")</f>
        <v>Aug</v>
      </c>
      <c r="S3612" s="16" t="str">
        <f>TEXT(Ecom[[#This Row],[Dates]],"YYYY")</f>
        <v>2026</v>
      </c>
      <c r="T3612" s="16"/>
    </row>
    <row r="3613" spans="1:20" x14ac:dyDescent="0.25">
      <c r="A3613" t="s">
        <v>13</v>
      </c>
      <c r="B3613" s="16">
        <v>45789</v>
      </c>
      <c r="C3613" t="s">
        <v>22</v>
      </c>
      <c r="D3613" t="s">
        <v>15</v>
      </c>
      <c r="E3613" t="s">
        <v>135</v>
      </c>
      <c r="F3613" t="s">
        <v>46</v>
      </c>
      <c r="G3613">
        <v>75217</v>
      </c>
      <c r="H3613" t="s">
        <v>47</v>
      </c>
      <c r="I3613" t="s">
        <v>35</v>
      </c>
      <c r="J3613" t="s">
        <v>59</v>
      </c>
      <c r="K3613" s="6">
        <v>58.415999999999997</v>
      </c>
      <c r="L3613">
        <v>2</v>
      </c>
      <c r="M3613">
        <v>0.2</v>
      </c>
      <c r="N3613" s="6">
        <v>16.794599999999999</v>
      </c>
      <c r="O3613" t="str">
        <f t="shared" si="168"/>
        <v/>
      </c>
      <c r="P3613" s="6">
        <f t="shared" si="169"/>
        <v>37.216000000000001</v>
      </c>
      <c r="Q3613">
        <f t="shared" si="170"/>
        <v>42.583632564288955</v>
      </c>
      <c r="R3613" s="16" t="str">
        <f>TEXT(Ecom[[#This Row],[Dates]],"mmm")</f>
        <v>May</v>
      </c>
      <c r="S3613" s="16" t="str">
        <f>TEXT(Ecom[[#This Row],[Dates]],"YYYY")</f>
        <v>2025</v>
      </c>
      <c r="T3613" s="16"/>
    </row>
    <row r="3614" spans="1:20" x14ac:dyDescent="0.25">
      <c r="A3614" t="s">
        <v>28</v>
      </c>
      <c r="B3614" s="16">
        <v>45945</v>
      </c>
      <c r="C3614" t="s">
        <v>44</v>
      </c>
      <c r="D3614" t="s">
        <v>15</v>
      </c>
      <c r="E3614" t="s">
        <v>55</v>
      </c>
      <c r="F3614" t="s">
        <v>56</v>
      </c>
      <c r="G3614">
        <v>19134</v>
      </c>
      <c r="H3614" t="s">
        <v>57</v>
      </c>
      <c r="I3614" t="s">
        <v>26</v>
      </c>
      <c r="J3614" t="s">
        <v>41</v>
      </c>
      <c r="K3614" s="6">
        <v>16.448</v>
      </c>
      <c r="L3614">
        <v>2</v>
      </c>
      <c r="M3614">
        <v>0.2</v>
      </c>
      <c r="N3614" s="6">
        <v>5.5511999999999997</v>
      </c>
      <c r="O3614" t="str">
        <f t="shared" si="168"/>
        <v/>
      </c>
      <c r="P3614" s="6">
        <f t="shared" si="169"/>
        <v>257.11599999999999</v>
      </c>
      <c r="Q3614">
        <f t="shared" si="170"/>
        <v>269.01297059187812</v>
      </c>
      <c r="R3614" s="16" t="str">
        <f>TEXT(Ecom[[#This Row],[Dates]],"mmm")</f>
        <v>Oct</v>
      </c>
      <c r="S3614" s="16" t="str">
        <f>TEXT(Ecom[[#This Row],[Dates]],"YYYY")</f>
        <v>2025</v>
      </c>
      <c r="T3614" s="16"/>
    </row>
    <row r="3615" spans="1:20" x14ac:dyDescent="0.25">
      <c r="A3615" t="s">
        <v>28</v>
      </c>
      <c r="B3615" s="16">
        <v>45775</v>
      </c>
      <c r="C3615" t="s">
        <v>44</v>
      </c>
      <c r="D3615" t="s">
        <v>15</v>
      </c>
      <c r="E3615" t="s">
        <v>55</v>
      </c>
      <c r="F3615" t="s">
        <v>56</v>
      </c>
      <c r="G3615">
        <v>19134</v>
      </c>
      <c r="H3615" t="s">
        <v>57</v>
      </c>
      <c r="I3615" t="s">
        <v>35</v>
      </c>
      <c r="J3615" t="s">
        <v>59</v>
      </c>
      <c r="K3615" s="6">
        <v>36.783999999999999</v>
      </c>
      <c r="L3615">
        <v>2</v>
      </c>
      <c r="M3615">
        <v>0.2</v>
      </c>
      <c r="N3615" s="6">
        <v>10.5754</v>
      </c>
      <c r="O3615" t="str">
        <f t="shared" si="168"/>
        <v/>
      </c>
      <c r="P3615" s="6">
        <f t="shared" si="169"/>
        <v>262.22533333333331</v>
      </c>
      <c r="Q3615">
        <f t="shared" si="170"/>
        <v>297.56124403657242</v>
      </c>
      <c r="R3615" s="16" t="str">
        <f>TEXT(Ecom[[#This Row],[Dates]],"mmm")</f>
        <v>Apr</v>
      </c>
      <c r="S3615" s="16" t="str">
        <f>TEXT(Ecom[[#This Row],[Dates]],"YYYY")</f>
        <v>2025</v>
      </c>
      <c r="T3615" s="16"/>
    </row>
    <row r="3616" spans="1:20" x14ac:dyDescent="0.25">
      <c r="A3616" t="s">
        <v>62</v>
      </c>
      <c r="B3616" s="16">
        <v>46300</v>
      </c>
      <c r="C3616" t="s">
        <v>22</v>
      </c>
      <c r="D3616" t="s">
        <v>15</v>
      </c>
      <c r="E3616" t="s">
        <v>122</v>
      </c>
      <c r="F3616" t="s">
        <v>46</v>
      </c>
      <c r="G3616">
        <v>78207</v>
      </c>
      <c r="H3616" t="s">
        <v>47</v>
      </c>
      <c r="I3616" t="s">
        <v>19</v>
      </c>
      <c r="J3616" t="s">
        <v>31</v>
      </c>
      <c r="K3616" s="6">
        <v>718.11599999999999</v>
      </c>
      <c r="L3616">
        <v>6</v>
      </c>
      <c r="M3616">
        <v>0.3</v>
      </c>
      <c r="N3616" s="6">
        <v>-71.811599999999999</v>
      </c>
      <c r="O3616">
        <f t="shared" si="168"/>
        <v>-71.811599999999999</v>
      </c>
      <c r="P3616" s="6">
        <f t="shared" si="169"/>
        <v>253.14899999999997</v>
      </c>
      <c r="Q3616">
        <f t="shared" si="170"/>
        <v>329.12304288304182</v>
      </c>
      <c r="R3616" s="16" t="str">
        <f>TEXT(Ecom[[#This Row],[Dates]],"mmm")</f>
        <v>Oct</v>
      </c>
      <c r="S3616" s="16" t="str">
        <f>TEXT(Ecom[[#This Row],[Dates]],"YYYY")</f>
        <v>2026</v>
      </c>
      <c r="T3616" s="16"/>
    </row>
    <row r="3617" spans="1:20" x14ac:dyDescent="0.25">
      <c r="A3617" t="s">
        <v>62</v>
      </c>
      <c r="B3617" s="16">
        <v>46007</v>
      </c>
      <c r="C3617" t="s">
        <v>22</v>
      </c>
      <c r="D3617" t="s">
        <v>15</v>
      </c>
      <c r="E3617" t="s">
        <v>122</v>
      </c>
      <c r="F3617" t="s">
        <v>46</v>
      </c>
      <c r="G3617">
        <v>78207</v>
      </c>
      <c r="H3617" t="s">
        <v>47</v>
      </c>
      <c r="I3617" t="s">
        <v>26</v>
      </c>
      <c r="J3617" t="s">
        <v>34</v>
      </c>
      <c r="K3617" s="6">
        <v>31.776</v>
      </c>
      <c r="L3617">
        <v>4</v>
      </c>
      <c r="M3617">
        <v>0.2</v>
      </c>
      <c r="N3617" s="6">
        <v>8.7384000000000004</v>
      </c>
      <c r="O3617" t="str">
        <f t="shared" si="168"/>
        <v/>
      </c>
      <c r="P3617" s="6">
        <f t="shared" si="169"/>
        <v>176.4383333333333</v>
      </c>
      <c r="Q3617">
        <f t="shared" si="170"/>
        <v>264.26352660968024</v>
      </c>
      <c r="R3617" s="16" t="str">
        <f>TEXT(Ecom[[#This Row],[Dates]],"mmm")</f>
        <v>Dec</v>
      </c>
      <c r="S3617" s="16" t="str">
        <f>TEXT(Ecom[[#This Row],[Dates]],"YYYY")</f>
        <v>2025</v>
      </c>
      <c r="T3617" s="16"/>
    </row>
    <row r="3618" spans="1:20" x14ac:dyDescent="0.25">
      <c r="A3618" t="s">
        <v>28</v>
      </c>
      <c r="B3618" s="16">
        <v>45856</v>
      </c>
      <c r="C3618" t="s">
        <v>14</v>
      </c>
      <c r="D3618" t="s">
        <v>15</v>
      </c>
      <c r="E3618" t="s">
        <v>55</v>
      </c>
      <c r="F3618" t="s">
        <v>56</v>
      </c>
      <c r="G3618">
        <v>19120</v>
      </c>
      <c r="H3618" t="s">
        <v>57</v>
      </c>
      <c r="I3618" t="s">
        <v>26</v>
      </c>
      <c r="J3618" t="s">
        <v>37</v>
      </c>
      <c r="K3618" s="6">
        <v>9.5549999999999997</v>
      </c>
      <c r="L3618">
        <v>5</v>
      </c>
      <c r="M3618">
        <v>0.7</v>
      </c>
      <c r="N3618" s="6">
        <v>-7.3254999999999999</v>
      </c>
      <c r="O3618">
        <f t="shared" si="168"/>
        <v>-7.3254999999999999</v>
      </c>
      <c r="P3618" s="6">
        <f t="shared" si="169"/>
        <v>167.69966666666667</v>
      </c>
      <c r="Q3618">
        <f t="shared" si="170"/>
        <v>246.77115631123743</v>
      </c>
      <c r="R3618" s="16" t="str">
        <f>TEXT(Ecom[[#This Row],[Dates]],"mmm")</f>
        <v>Jul</v>
      </c>
      <c r="S3618" s="16" t="str">
        <f>TEXT(Ecom[[#This Row],[Dates]],"YYYY")</f>
        <v>2025</v>
      </c>
      <c r="T3618" s="16"/>
    </row>
    <row r="3619" spans="1:20" x14ac:dyDescent="0.25">
      <c r="A3619" t="s">
        <v>28</v>
      </c>
      <c r="B3619" s="16">
        <v>46019</v>
      </c>
      <c r="C3619" t="s">
        <v>14</v>
      </c>
      <c r="D3619" t="s">
        <v>15</v>
      </c>
      <c r="E3619" t="s">
        <v>23</v>
      </c>
      <c r="F3619" t="s">
        <v>24</v>
      </c>
      <c r="G3619">
        <v>90004</v>
      </c>
      <c r="H3619" t="s">
        <v>25</v>
      </c>
      <c r="I3619" t="s">
        <v>26</v>
      </c>
      <c r="J3619" t="s">
        <v>37</v>
      </c>
      <c r="K3619" s="6">
        <v>487.98399999999998</v>
      </c>
      <c r="L3619">
        <v>2</v>
      </c>
      <c r="M3619">
        <v>0.2</v>
      </c>
      <c r="N3619" s="6">
        <v>152.495</v>
      </c>
      <c r="O3619" t="str">
        <f t="shared" si="168"/>
        <v/>
      </c>
      <c r="P3619" s="6">
        <f t="shared" si="169"/>
        <v>237.13133333333334</v>
      </c>
      <c r="Q3619">
        <f t="shared" si="170"/>
        <v>203.07777142486296</v>
      </c>
      <c r="R3619" s="16" t="str">
        <f>TEXT(Ecom[[#This Row],[Dates]],"mmm")</f>
        <v>Dec</v>
      </c>
      <c r="S3619" s="16" t="str">
        <f>TEXT(Ecom[[#This Row],[Dates]],"YYYY")</f>
        <v>2025</v>
      </c>
      <c r="T3619" s="16"/>
    </row>
    <row r="3620" spans="1:20" x14ac:dyDescent="0.25">
      <c r="A3620" t="s">
        <v>28</v>
      </c>
      <c r="B3620" s="16">
        <v>46200</v>
      </c>
      <c r="C3620" t="s">
        <v>14</v>
      </c>
      <c r="D3620" t="s">
        <v>15</v>
      </c>
      <c r="E3620" t="s">
        <v>23</v>
      </c>
      <c r="F3620" t="s">
        <v>24</v>
      </c>
      <c r="G3620">
        <v>90004</v>
      </c>
      <c r="H3620" t="s">
        <v>25</v>
      </c>
      <c r="I3620" t="s">
        <v>35</v>
      </c>
      <c r="J3620" t="s">
        <v>36</v>
      </c>
      <c r="K3620" s="6">
        <v>5.56</v>
      </c>
      <c r="L3620">
        <v>1</v>
      </c>
      <c r="M3620">
        <v>0.2</v>
      </c>
      <c r="N3620" s="6">
        <v>1.7375</v>
      </c>
      <c r="O3620" t="str">
        <f t="shared" si="168"/>
        <v/>
      </c>
      <c r="P3620" s="6">
        <f t="shared" si="169"/>
        <v>88.061999999999998</v>
      </c>
      <c r="Q3620">
        <f t="shared" si="170"/>
        <v>98.144463450379931</v>
      </c>
      <c r="R3620" s="16" t="str">
        <f>TEXT(Ecom[[#This Row],[Dates]],"mmm")</f>
        <v>Jun</v>
      </c>
      <c r="S3620" s="16" t="str">
        <f>TEXT(Ecom[[#This Row],[Dates]],"YYYY")</f>
        <v>2026</v>
      </c>
      <c r="T3620" s="16"/>
    </row>
    <row r="3621" spans="1:20" x14ac:dyDescent="0.25">
      <c r="A3621" t="s">
        <v>28</v>
      </c>
      <c r="B3621" s="16">
        <v>45768</v>
      </c>
      <c r="C3621" t="s">
        <v>14</v>
      </c>
      <c r="D3621" t="s">
        <v>15</v>
      </c>
      <c r="E3621" t="s">
        <v>23</v>
      </c>
      <c r="F3621" t="s">
        <v>24</v>
      </c>
      <c r="G3621">
        <v>90004</v>
      </c>
      <c r="H3621" t="s">
        <v>25</v>
      </c>
      <c r="I3621" t="s">
        <v>26</v>
      </c>
      <c r="J3621" t="s">
        <v>32</v>
      </c>
      <c r="K3621" s="6">
        <v>217.85</v>
      </c>
      <c r="L3621">
        <v>5</v>
      </c>
      <c r="M3621">
        <v>0</v>
      </c>
      <c r="N3621" s="6">
        <v>65.355000000000004</v>
      </c>
      <c r="O3621" t="str">
        <f t="shared" si="168"/>
        <v/>
      </c>
      <c r="P3621" s="6">
        <f t="shared" si="169"/>
        <v>107.52066666666666</v>
      </c>
      <c r="Q3621">
        <f t="shared" si="170"/>
        <v>38.76148767163766</v>
      </c>
      <c r="R3621" s="16" t="str">
        <f>TEXT(Ecom[[#This Row],[Dates]],"mmm")</f>
        <v>Apr</v>
      </c>
      <c r="S3621" s="16" t="str">
        <f>TEXT(Ecom[[#This Row],[Dates]],"YYYY")</f>
        <v>2025</v>
      </c>
      <c r="T3621" s="16"/>
    </row>
    <row r="3622" spans="1:20" x14ac:dyDescent="0.25">
      <c r="A3622" t="s">
        <v>28</v>
      </c>
      <c r="B3622" s="16">
        <v>45777</v>
      </c>
      <c r="C3622" t="s">
        <v>22</v>
      </c>
      <c r="D3622" t="s">
        <v>15</v>
      </c>
      <c r="E3622" t="s">
        <v>299</v>
      </c>
      <c r="F3622" t="s">
        <v>86</v>
      </c>
      <c r="G3622">
        <v>37167</v>
      </c>
      <c r="H3622" t="s">
        <v>18</v>
      </c>
      <c r="I3622" t="s">
        <v>26</v>
      </c>
      <c r="J3622" t="s">
        <v>34</v>
      </c>
      <c r="K3622" s="6">
        <v>40.776000000000003</v>
      </c>
      <c r="L3622">
        <v>3</v>
      </c>
      <c r="M3622">
        <v>0.2</v>
      </c>
      <c r="N3622" s="6">
        <v>4.5872999999999999</v>
      </c>
      <c r="O3622" t="str">
        <f t="shared" si="168"/>
        <v/>
      </c>
      <c r="P3622" s="6">
        <f t="shared" si="169"/>
        <v>82.370666666666679</v>
      </c>
      <c r="Q3622">
        <f t="shared" si="170"/>
        <v>50.790779428582923</v>
      </c>
      <c r="R3622" s="16" t="str">
        <f>TEXT(Ecom[[#This Row],[Dates]],"mmm")</f>
        <v>Apr</v>
      </c>
      <c r="S3622" s="16" t="str">
        <f>TEXT(Ecom[[#This Row],[Dates]],"YYYY")</f>
        <v>2025</v>
      </c>
      <c r="T3622" s="16"/>
    </row>
    <row r="3623" spans="1:20" x14ac:dyDescent="0.25">
      <c r="A3623" t="s">
        <v>28</v>
      </c>
      <c r="B3623" s="16">
        <v>46260</v>
      </c>
      <c r="C3623" t="s">
        <v>22</v>
      </c>
      <c r="D3623" t="s">
        <v>15</v>
      </c>
      <c r="E3623" t="s">
        <v>299</v>
      </c>
      <c r="F3623" t="s">
        <v>86</v>
      </c>
      <c r="G3623">
        <v>37167</v>
      </c>
      <c r="H3623" t="s">
        <v>18</v>
      </c>
      <c r="I3623" t="s">
        <v>35</v>
      </c>
      <c r="J3623" t="s">
        <v>36</v>
      </c>
      <c r="K3623" s="6">
        <v>63.936</v>
      </c>
      <c r="L3623">
        <v>8</v>
      </c>
      <c r="M3623">
        <v>0.2</v>
      </c>
      <c r="N3623" s="6">
        <v>5.5944000000000003</v>
      </c>
      <c r="O3623" t="str">
        <f t="shared" si="168"/>
        <v/>
      </c>
      <c r="P3623" s="6">
        <f t="shared" si="169"/>
        <v>71.165333333333336</v>
      </c>
      <c r="Q3623">
        <f t="shared" si="170"/>
        <v>56.568031973309203</v>
      </c>
      <c r="R3623" s="16" t="str">
        <f>TEXT(Ecom[[#This Row],[Dates]],"mmm")</f>
        <v>Aug</v>
      </c>
      <c r="S3623" s="16" t="str">
        <f>TEXT(Ecom[[#This Row],[Dates]],"YYYY")</f>
        <v>2026</v>
      </c>
      <c r="T3623" s="16"/>
    </row>
    <row r="3624" spans="1:20" x14ac:dyDescent="0.25">
      <c r="A3624" t="s">
        <v>28</v>
      </c>
      <c r="B3624" s="16">
        <v>46330</v>
      </c>
      <c r="C3624" t="s">
        <v>14</v>
      </c>
      <c r="D3624" t="s">
        <v>15</v>
      </c>
      <c r="E3624" t="s">
        <v>288</v>
      </c>
      <c r="F3624" t="s">
        <v>167</v>
      </c>
      <c r="G3624">
        <v>31204</v>
      </c>
      <c r="H3624" t="s">
        <v>18</v>
      </c>
      <c r="I3624" t="s">
        <v>19</v>
      </c>
      <c r="J3624" t="s">
        <v>33</v>
      </c>
      <c r="K3624" s="6">
        <v>142.4</v>
      </c>
      <c r="L3624">
        <v>5</v>
      </c>
      <c r="M3624">
        <v>0</v>
      </c>
      <c r="N3624" s="6">
        <v>52.688000000000002</v>
      </c>
      <c r="O3624" t="str">
        <f t="shared" si="168"/>
        <v/>
      </c>
      <c r="P3624" s="6">
        <f t="shared" si="169"/>
        <v>276.98933333333338</v>
      </c>
      <c r="Q3624">
        <f t="shared" si="170"/>
        <v>238.92443819751881</v>
      </c>
      <c r="R3624" s="16" t="str">
        <f>TEXT(Ecom[[#This Row],[Dates]],"mmm")</f>
        <v>Nov</v>
      </c>
      <c r="S3624" s="16" t="str">
        <f>TEXT(Ecom[[#This Row],[Dates]],"YYYY")</f>
        <v>2026</v>
      </c>
      <c r="T3624" s="16"/>
    </row>
    <row r="3625" spans="1:20" x14ac:dyDescent="0.25">
      <c r="A3625" t="s">
        <v>28</v>
      </c>
      <c r="B3625" s="16">
        <v>45739</v>
      </c>
      <c r="C3625" t="s">
        <v>14</v>
      </c>
      <c r="D3625" t="s">
        <v>15</v>
      </c>
      <c r="E3625" t="s">
        <v>288</v>
      </c>
      <c r="F3625" t="s">
        <v>167</v>
      </c>
      <c r="G3625">
        <v>31204</v>
      </c>
      <c r="H3625" t="s">
        <v>18</v>
      </c>
      <c r="I3625" t="s">
        <v>26</v>
      </c>
      <c r="J3625" t="s">
        <v>37</v>
      </c>
      <c r="K3625" s="6">
        <v>7.16</v>
      </c>
      <c r="L3625">
        <v>2</v>
      </c>
      <c r="M3625">
        <v>0</v>
      </c>
      <c r="N3625" s="6">
        <v>3.4367999999999999</v>
      </c>
      <c r="O3625" t="str">
        <f t="shared" si="168"/>
        <v/>
      </c>
      <c r="P3625" s="6">
        <f t="shared" si="169"/>
        <v>230.696</v>
      </c>
      <c r="Q3625">
        <f t="shared" si="170"/>
        <v>270.34550462914149</v>
      </c>
      <c r="R3625" s="16" t="str">
        <f>TEXT(Ecom[[#This Row],[Dates]],"mmm")</f>
        <v>Mar</v>
      </c>
      <c r="S3625" s="16" t="str">
        <f>TEXT(Ecom[[#This Row],[Dates]],"YYYY")</f>
        <v>2025</v>
      </c>
      <c r="T3625" s="16"/>
    </row>
    <row r="3626" spans="1:20" x14ac:dyDescent="0.25">
      <c r="A3626" t="s">
        <v>13</v>
      </c>
      <c r="B3626" s="16">
        <v>46332</v>
      </c>
      <c r="C3626" t="s">
        <v>44</v>
      </c>
      <c r="D3626" t="s">
        <v>15</v>
      </c>
      <c r="E3626" t="s">
        <v>52</v>
      </c>
      <c r="F3626" t="s">
        <v>24</v>
      </c>
      <c r="G3626">
        <v>94109</v>
      </c>
      <c r="H3626" t="s">
        <v>25</v>
      </c>
      <c r="I3626" t="s">
        <v>19</v>
      </c>
      <c r="J3626" t="s">
        <v>21</v>
      </c>
      <c r="K3626" s="6">
        <v>681.40800000000002</v>
      </c>
      <c r="L3626">
        <v>12</v>
      </c>
      <c r="M3626">
        <v>0.2</v>
      </c>
      <c r="N3626" s="6">
        <v>42.588000000000001</v>
      </c>
      <c r="O3626" t="str">
        <f t="shared" si="168"/>
        <v/>
      </c>
      <c r="P3626" s="6">
        <f t="shared" si="169"/>
        <v>230.16933333333336</v>
      </c>
      <c r="Q3626">
        <f t="shared" si="170"/>
        <v>297.54762171880742</v>
      </c>
      <c r="R3626" s="16" t="str">
        <f>TEXT(Ecom[[#This Row],[Dates]],"mmm")</f>
        <v>Nov</v>
      </c>
      <c r="S3626" s="16" t="str">
        <f>TEXT(Ecom[[#This Row],[Dates]],"YYYY")</f>
        <v>2026</v>
      </c>
      <c r="T3626" s="16"/>
    </row>
    <row r="3627" spans="1:20" x14ac:dyDescent="0.25">
      <c r="A3627" t="s">
        <v>13</v>
      </c>
      <c r="B3627" s="16">
        <v>46154</v>
      </c>
      <c r="C3627" t="s">
        <v>44</v>
      </c>
      <c r="D3627" t="s">
        <v>15</v>
      </c>
      <c r="E3627" t="s">
        <v>52</v>
      </c>
      <c r="F3627" t="s">
        <v>24</v>
      </c>
      <c r="G3627">
        <v>94109</v>
      </c>
      <c r="H3627" t="s">
        <v>25</v>
      </c>
      <c r="I3627" t="s">
        <v>26</v>
      </c>
      <c r="J3627" t="s">
        <v>34</v>
      </c>
      <c r="K3627" s="6">
        <v>3.52</v>
      </c>
      <c r="L3627">
        <v>2</v>
      </c>
      <c r="M3627">
        <v>0</v>
      </c>
      <c r="N3627" s="6">
        <v>1.0207999999999999</v>
      </c>
      <c r="O3627" t="str">
        <f t="shared" si="168"/>
        <v/>
      </c>
      <c r="P3627" s="6">
        <f t="shared" si="169"/>
        <v>15.14</v>
      </c>
      <c r="Q3627">
        <f t="shared" si="170"/>
        <v>184.84037800501554</v>
      </c>
      <c r="R3627" s="16" t="str">
        <f>TEXT(Ecom[[#This Row],[Dates]],"mmm")</f>
        <v>May</v>
      </c>
      <c r="S3627" s="16" t="str">
        <f>TEXT(Ecom[[#This Row],[Dates]],"YYYY")</f>
        <v>2026</v>
      </c>
      <c r="T3627" s="16"/>
    </row>
    <row r="3628" spans="1:20" x14ac:dyDescent="0.25">
      <c r="A3628" t="s">
        <v>13</v>
      </c>
      <c r="B3628" s="16">
        <v>46321</v>
      </c>
      <c r="C3628" t="s">
        <v>44</v>
      </c>
      <c r="D3628" t="s">
        <v>15</v>
      </c>
      <c r="E3628" t="s">
        <v>52</v>
      </c>
      <c r="F3628" t="s">
        <v>24</v>
      </c>
      <c r="G3628">
        <v>94109</v>
      </c>
      <c r="H3628" t="s">
        <v>25</v>
      </c>
      <c r="I3628" t="s">
        <v>26</v>
      </c>
      <c r="J3628" t="s">
        <v>34</v>
      </c>
      <c r="K3628" s="6">
        <v>5.58</v>
      </c>
      <c r="L3628">
        <v>1</v>
      </c>
      <c r="M3628">
        <v>0</v>
      </c>
      <c r="N3628" s="6">
        <v>1.395</v>
      </c>
      <c r="O3628" t="str">
        <f t="shared" si="168"/>
        <v/>
      </c>
      <c r="P3628" s="6">
        <f t="shared" si="169"/>
        <v>700.88133333333337</v>
      </c>
      <c r="Q3628">
        <f t="shared" si="170"/>
        <v>795.84660021909781</v>
      </c>
      <c r="R3628" s="16" t="str">
        <f>TEXT(Ecom[[#This Row],[Dates]],"mmm")</f>
        <v>Oct</v>
      </c>
      <c r="S3628" s="16" t="str">
        <f>TEXT(Ecom[[#This Row],[Dates]],"YYYY")</f>
        <v>2026</v>
      </c>
      <c r="T3628" s="16"/>
    </row>
    <row r="3629" spans="1:20" x14ac:dyDescent="0.25">
      <c r="A3629" t="s">
        <v>13</v>
      </c>
      <c r="B3629" s="16">
        <v>45770</v>
      </c>
      <c r="C3629" t="s">
        <v>44</v>
      </c>
      <c r="D3629" t="s">
        <v>15</v>
      </c>
      <c r="E3629" t="s">
        <v>52</v>
      </c>
      <c r="F3629" t="s">
        <v>24</v>
      </c>
      <c r="G3629">
        <v>94109</v>
      </c>
      <c r="H3629" t="s">
        <v>25</v>
      </c>
      <c r="I3629" t="s">
        <v>35</v>
      </c>
      <c r="J3629" t="s">
        <v>59</v>
      </c>
      <c r="K3629" s="6">
        <v>36.32</v>
      </c>
      <c r="L3629">
        <v>1</v>
      </c>
      <c r="M3629">
        <v>0</v>
      </c>
      <c r="N3629" s="6">
        <v>10.896000000000001</v>
      </c>
      <c r="O3629" t="str">
        <f t="shared" si="168"/>
        <v/>
      </c>
      <c r="P3629" s="6">
        <f t="shared" si="169"/>
        <v>716.44533333333345</v>
      </c>
      <c r="Q3629">
        <f t="shared" si="170"/>
        <v>873.84233537957505</v>
      </c>
      <c r="R3629" s="16" t="str">
        <f>TEXT(Ecom[[#This Row],[Dates]],"mmm")</f>
        <v>Apr</v>
      </c>
      <c r="S3629" s="16" t="str">
        <f>TEXT(Ecom[[#This Row],[Dates]],"YYYY")</f>
        <v>2025</v>
      </c>
      <c r="T3629" s="16"/>
    </row>
    <row r="3630" spans="1:20" x14ac:dyDescent="0.25">
      <c r="A3630" t="s">
        <v>28</v>
      </c>
      <c r="B3630" s="16">
        <v>46226</v>
      </c>
      <c r="C3630" t="s">
        <v>14</v>
      </c>
      <c r="D3630" t="s">
        <v>15</v>
      </c>
      <c r="E3630" t="s">
        <v>42</v>
      </c>
      <c r="F3630" t="s">
        <v>43</v>
      </c>
      <c r="G3630">
        <v>98103</v>
      </c>
      <c r="H3630" t="s">
        <v>25</v>
      </c>
      <c r="I3630" t="s">
        <v>26</v>
      </c>
      <c r="J3630" t="s">
        <v>37</v>
      </c>
      <c r="K3630" s="6">
        <v>2060.7440000000001</v>
      </c>
      <c r="L3630">
        <v>7</v>
      </c>
      <c r="M3630">
        <v>0.2</v>
      </c>
      <c r="N3630" s="6">
        <v>643.98249999999996</v>
      </c>
      <c r="O3630" t="str">
        <f t="shared" si="168"/>
        <v/>
      </c>
      <c r="P3630" s="6">
        <f t="shared" si="169"/>
        <v>775.38400000000001</v>
      </c>
      <c r="Q3630">
        <f t="shared" si="170"/>
        <v>932.10791621444241</v>
      </c>
      <c r="R3630" s="16" t="str">
        <f>TEXT(Ecom[[#This Row],[Dates]],"mmm")</f>
        <v>Jul</v>
      </c>
      <c r="S3630" s="16" t="str">
        <f>TEXT(Ecom[[#This Row],[Dates]],"YYYY")</f>
        <v>2026</v>
      </c>
      <c r="T3630" s="16"/>
    </row>
    <row r="3631" spans="1:20" x14ac:dyDescent="0.25">
      <c r="A3631" t="s">
        <v>28</v>
      </c>
      <c r="B3631" s="16">
        <v>46112</v>
      </c>
      <c r="C3631" t="s">
        <v>22</v>
      </c>
      <c r="D3631" t="s">
        <v>15</v>
      </c>
      <c r="E3631" t="s">
        <v>103</v>
      </c>
      <c r="F3631" t="s">
        <v>104</v>
      </c>
      <c r="G3631">
        <v>43229</v>
      </c>
      <c r="H3631" t="s">
        <v>57</v>
      </c>
      <c r="I3631" t="s">
        <v>26</v>
      </c>
      <c r="J3631" t="s">
        <v>38</v>
      </c>
      <c r="K3631" s="6">
        <v>52.271999999999998</v>
      </c>
      <c r="L3631">
        <v>3</v>
      </c>
      <c r="M3631">
        <v>0.2</v>
      </c>
      <c r="N3631" s="6">
        <v>9.8010000000000002</v>
      </c>
      <c r="O3631" t="str">
        <f t="shared" si="168"/>
        <v/>
      </c>
      <c r="P3631" s="6">
        <f t="shared" si="169"/>
        <v>111.64266666666667</v>
      </c>
      <c r="Q3631">
        <f t="shared" si="170"/>
        <v>502.9987903438809</v>
      </c>
      <c r="R3631" s="16" t="str">
        <f>TEXT(Ecom[[#This Row],[Dates]],"mmm")</f>
        <v>Mar</v>
      </c>
      <c r="S3631" s="16" t="str">
        <f>TEXT(Ecom[[#This Row],[Dates]],"YYYY")</f>
        <v>2026</v>
      </c>
      <c r="T3631" s="16"/>
    </row>
    <row r="3632" spans="1:20" x14ac:dyDescent="0.25">
      <c r="A3632" t="s">
        <v>28</v>
      </c>
      <c r="B3632" s="16">
        <v>46227</v>
      </c>
      <c r="C3632" t="s">
        <v>22</v>
      </c>
      <c r="D3632" t="s">
        <v>15</v>
      </c>
      <c r="E3632" t="s">
        <v>103</v>
      </c>
      <c r="F3632" t="s">
        <v>104</v>
      </c>
      <c r="G3632">
        <v>43229</v>
      </c>
      <c r="H3632" t="s">
        <v>57</v>
      </c>
      <c r="I3632" t="s">
        <v>26</v>
      </c>
      <c r="J3632" t="s">
        <v>38</v>
      </c>
      <c r="K3632" s="6">
        <v>213.136</v>
      </c>
      <c r="L3632">
        <v>7</v>
      </c>
      <c r="M3632">
        <v>0.2</v>
      </c>
      <c r="N3632" s="6">
        <v>23.977799999999998</v>
      </c>
      <c r="O3632" t="str">
        <f t="shared" si="168"/>
        <v/>
      </c>
      <c r="P3632" s="6">
        <f t="shared" si="169"/>
        <v>348.69866666666667</v>
      </c>
      <c r="Q3632">
        <f t="shared" si="170"/>
        <v>404.10704280187213</v>
      </c>
      <c r="R3632" s="16" t="str">
        <f>TEXT(Ecom[[#This Row],[Dates]],"mmm")</f>
        <v>Jul</v>
      </c>
      <c r="S3632" s="16" t="str">
        <f>TEXT(Ecom[[#This Row],[Dates]],"YYYY")</f>
        <v>2026</v>
      </c>
      <c r="T3632" s="16"/>
    </row>
    <row r="3633" spans="1:20" x14ac:dyDescent="0.25">
      <c r="A3633" t="s">
        <v>13</v>
      </c>
      <c r="B3633" s="16">
        <v>45773</v>
      </c>
      <c r="C3633" t="s">
        <v>22</v>
      </c>
      <c r="D3633" t="s">
        <v>15</v>
      </c>
      <c r="E3633" t="s">
        <v>23</v>
      </c>
      <c r="F3633" t="s">
        <v>24</v>
      </c>
      <c r="G3633">
        <v>90004</v>
      </c>
      <c r="H3633" t="s">
        <v>25</v>
      </c>
      <c r="I3633" t="s">
        <v>26</v>
      </c>
      <c r="J3633" t="s">
        <v>32</v>
      </c>
      <c r="K3633" s="6">
        <v>69.52</v>
      </c>
      <c r="L3633">
        <v>2</v>
      </c>
      <c r="M3633">
        <v>0</v>
      </c>
      <c r="N3633" s="6">
        <v>19.465599999999998</v>
      </c>
      <c r="O3633" t="str">
        <f t="shared" si="168"/>
        <v/>
      </c>
      <c r="P3633" s="6">
        <f t="shared" si="169"/>
        <v>280.72533333333337</v>
      </c>
      <c r="Q3633">
        <f t="shared" si="170"/>
        <v>287.22929905642366</v>
      </c>
      <c r="R3633" s="16" t="str">
        <f>TEXT(Ecom[[#This Row],[Dates]],"mmm")</f>
        <v>Apr</v>
      </c>
      <c r="S3633" s="16" t="str">
        <f>TEXT(Ecom[[#This Row],[Dates]],"YYYY")</f>
        <v>2025</v>
      </c>
      <c r="T3633" s="16"/>
    </row>
    <row r="3634" spans="1:20" x14ac:dyDescent="0.25">
      <c r="A3634" t="s">
        <v>13</v>
      </c>
      <c r="B3634" s="16">
        <v>46382</v>
      </c>
      <c r="C3634" t="s">
        <v>22</v>
      </c>
      <c r="D3634" t="s">
        <v>15</v>
      </c>
      <c r="E3634" t="s">
        <v>23</v>
      </c>
      <c r="F3634" t="s">
        <v>24</v>
      </c>
      <c r="G3634">
        <v>90004</v>
      </c>
      <c r="H3634" t="s">
        <v>25</v>
      </c>
      <c r="I3634" t="s">
        <v>26</v>
      </c>
      <c r="J3634" t="s">
        <v>32</v>
      </c>
      <c r="K3634" s="6">
        <v>763.44</v>
      </c>
      <c r="L3634">
        <v>8</v>
      </c>
      <c r="M3634">
        <v>0</v>
      </c>
      <c r="N3634" s="6">
        <v>45.806399999999996</v>
      </c>
      <c r="O3634" t="str">
        <f t="shared" si="168"/>
        <v/>
      </c>
      <c r="P3634" s="6">
        <f t="shared" si="169"/>
        <v>271.53800000000001</v>
      </c>
      <c r="Q3634">
        <f t="shared" si="170"/>
        <v>315.40168466165079</v>
      </c>
      <c r="R3634" s="16" t="str">
        <f>TEXT(Ecom[[#This Row],[Dates]],"mmm")</f>
        <v>Dec</v>
      </c>
      <c r="S3634" s="16" t="str">
        <f>TEXT(Ecom[[#This Row],[Dates]],"YYYY")</f>
        <v>2026</v>
      </c>
      <c r="T3634" s="16"/>
    </row>
    <row r="3635" spans="1:20" x14ac:dyDescent="0.25">
      <c r="A3635" t="s">
        <v>28</v>
      </c>
      <c r="B3635" s="16">
        <v>46080</v>
      </c>
      <c r="C3635" t="s">
        <v>44</v>
      </c>
      <c r="D3635" t="s">
        <v>15</v>
      </c>
      <c r="E3635" t="s">
        <v>82</v>
      </c>
      <c r="F3635" t="s">
        <v>104</v>
      </c>
      <c r="G3635">
        <v>45503</v>
      </c>
      <c r="H3635" t="s">
        <v>57</v>
      </c>
      <c r="I3635" t="s">
        <v>26</v>
      </c>
      <c r="J3635" t="s">
        <v>27</v>
      </c>
      <c r="K3635" s="6">
        <v>9.2159999999999993</v>
      </c>
      <c r="L3635">
        <v>4</v>
      </c>
      <c r="M3635">
        <v>0.2</v>
      </c>
      <c r="N3635" s="6">
        <v>3.3408000000000002</v>
      </c>
      <c r="O3635" t="str">
        <f t="shared" si="168"/>
        <v/>
      </c>
      <c r="P3635" s="6">
        <f t="shared" si="169"/>
        <v>46.913999999999994</v>
      </c>
      <c r="Q3635">
        <f t="shared" si="170"/>
        <v>206.75561919257166</v>
      </c>
      <c r="R3635" s="16" t="str">
        <f>TEXT(Ecom[[#This Row],[Dates]],"mmm")</f>
        <v>Feb</v>
      </c>
      <c r="S3635" s="16" t="str">
        <f>TEXT(Ecom[[#This Row],[Dates]],"YYYY")</f>
        <v>2026</v>
      </c>
      <c r="T3635" s="16"/>
    </row>
    <row r="3636" spans="1:20" x14ac:dyDescent="0.25">
      <c r="A3636" t="s">
        <v>28</v>
      </c>
      <c r="B3636" s="16">
        <v>46367</v>
      </c>
      <c r="C3636" t="s">
        <v>44</v>
      </c>
      <c r="D3636" t="s">
        <v>15</v>
      </c>
      <c r="E3636" t="s">
        <v>82</v>
      </c>
      <c r="F3636" t="s">
        <v>104</v>
      </c>
      <c r="G3636">
        <v>45503</v>
      </c>
      <c r="H3636" t="s">
        <v>57</v>
      </c>
      <c r="I3636" t="s">
        <v>35</v>
      </c>
      <c r="J3636" t="s">
        <v>36</v>
      </c>
      <c r="K3636" s="6">
        <v>41.957999999999998</v>
      </c>
      <c r="L3636">
        <v>7</v>
      </c>
      <c r="M3636">
        <v>0.4</v>
      </c>
      <c r="N3636" s="6">
        <v>-9.7902000000000005</v>
      </c>
      <c r="O3636">
        <f t="shared" si="168"/>
        <v>-9.7902000000000005</v>
      </c>
      <c r="P3636" s="6">
        <f t="shared" si="169"/>
        <v>51.258000000000003</v>
      </c>
      <c r="Q3636">
        <f t="shared" si="170"/>
        <v>135.85276370149168</v>
      </c>
      <c r="R3636" s="16" t="str">
        <f>TEXT(Ecom[[#This Row],[Dates]],"mmm")</f>
        <v>Dec</v>
      </c>
      <c r="S3636" s="16" t="str">
        <f>TEXT(Ecom[[#This Row],[Dates]],"YYYY")</f>
        <v>2026</v>
      </c>
      <c r="T3636" s="16"/>
    </row>
    <row r="3637" spans="1:20" x14ac:dyDescent="0.25">
      <c r="A3637" t="s">
        <v>28</v>
      </c>
      <c r="B3637" s="16">
        <v>45726</v>
      </c>
      <c r="C3637" t="s">
        <v>44</v>
      </c>
      <c r="D3637" t="s">
        <v>15</v>
      </c>
      <c r="E3637" t="s">
        <v>82</v>
      </c>
      <c r="F3637" t="s">
        <v>104</v>
      </c>
      <c r="G3637">
        <v>45503</v>
      </c>
      <c r="H3637" t="s">
        <v>57</v>
      </c>
      <c r="I3637" t="s">
        <v>26</v>
      </c>
      <c r="J3637" t="s">
        <v>41</v>
      </c>
      <c r="K3637" s="6">
        <v>89.567999999999998</v>
      </c>
      <c r="L3637">
        <v>2</v>
      </c>
      <c r="M3637">
        <v>0.2</v>
      </c>
      <c r="N3637" s="6">
        <v>32.468400000000003</v>
      </c>
      <c r="O3637" t="str">
        <f t="shared" si="168"/>
        <v/>
      </c>
      <c r="P3637" s="6">
        <f t="shared" si="169"/>
        <v>148.89866666666668</v>
      </c>
      <c r="Q3637">
        <f t="shared" si="170"/>
        <v>111.43009791560573</v>
      </c>
      <c r="R3637" s="16" t="str">
        <f>TEXT(Ecom[[#This Row],[Dates]],"mmm")</f>
        <v>Mar</v>
      </c>
      <c r="S3637" s="16" t="str">
        <f>TEXT(Ecom[[#This Row],[Dates]],"YYYY")</f>
        <v>2025</v>
      </c>
      <c r="T3637" s="16"/>
    </row>
    <row r="3638" spans="1:20" x14ac:dyDescent="0.25">
      <c r="A3638" t="s">
        <v>28</v>
      </c>
      <c r="B3638" s="16">
        <v>46106</v>
      </c>
      <c r="C3638" t="s">
        <v>44</v>
      </c>
      <c r="D3638" t="s">
        <v>15</v>
      </c>
      <c r="E3638" t="s">
        <v>82</v>
      </c>
      <c r="F3638" t="s">
        <v>104</v>
      </c>
      <c r="G3638">
        <v>45503</v>
      </c>
      <c r="H3638" t="s">
        <v>57</v>
      </c>
      <c r="I3638" t="s">
        <v>26</v>
      </c>
      <c r="J3638" t="s">
        <v>41</v>
      </c>
      <c r="K3638" s="6">
        <v>22.248000000000001</v>
      </c>
      <c r="L3638">
        <v>3</v>
      </c>
      <c r="M3638">
        <v>0.2</v>
      </c>
      <c r="N3638" s="6">
        <v>7.5087000000000002</v>
      </c>
      <c r="O3638" t="str">
        <f t="shared" si="168"/>
        <v/>
      </c>
      <c r="P3638" s="6">
        <f t="shared" si="169"/>
        <v>168.47200000000001</v>
      </c>
      <c r="Q3638">
        <f t="shared" si="170"/>
        <v>109.29780465078646</v>
      </c>
      <c r="R3638" s="16" t="str">
        <f>TEXT(Ecom[[#This Row],[Dates]],"mmm")</f>
        <v>Mar</v>
      </c>
      <c r="S3638" s="16" t="str">
        <f>TEXT(Ecom[[#This Row],[Dates]],"YYYY")</f>
        <v>2026</v>
      </c>
      <c r="T3638" s="16"/>
    </row>
    <row r="3639" spans="1:20" x14ac:dyDescent="0.25">
      <c r="A3639" t="s">
        <v>28</v>
      </c>
      <c r="B3639" s="16">
        <v>45666</v>
      </c>
      <c r="C3639" t="s">
        <v>44</v>
      </c>
      <c r="D3639" t="s">
        <v>15</v>
      </c>
      <c r="E3639" t="s">
        <v>82</v>
      </c>
      <c r="F3639" t="s">
        <v>104</v>
      </c>
      <c r="G3639">
        <v>45503</v>
      </c>
      <c r="H3639" t="s">
        <v>57</v>
      </c>
      <c r="I3639" t="s">
        <v>26</v>
      </c>
      <c r="J3639" t="s">
        <v>38</v>
      </c>
      <c r="K3639" s="6">
        <v>334.88</v>
      </c>
      <c r="L3639">
        <v>4</v>
      </c>
      <c r="M3639">
        <v>0.2</v>
      </c>
      <c r="N3639" s="6">
        <v>29.302</v>
      </c>
      <c r="O3639" t="str">
        <f t="shared" si="168"/>
        <v/>
      </c>
      <c r="P3639" s="6">
        <f t="shared" si="169"/>
        <v>162.59733333333335</v>
      </c>
      <c r="Q3639">
        <f t="shared" si="170"/>
        <v>141.36480496560296</v>
      </c>
      <c r="R3639" s="16" t="str">
        <f>TEXT(Ecom[[#This Row],[Dates]],"mmm")</f>
        <v>Jan</v>
      </c>
      <c r="S3639" s="16" t="str">
        <f>TEXT(Ecom[[#This Row],[Dates]],"YYYY")</f>
        <v>2025</v>
      </c>
      <c r="T3639" s="16"/>
    </row>
    <row r="3640" spans="1:20" x14ac:dyDescent="0.25">
      <c r="A3640" t="s">
        <v>28</v>
      </c>
      <c r="B3640" s="16">
        <v>46151</v>
      </c>
      <c r="C3640" t="s">
        <v>44</v>
      </c>
      <c r="D3640" t="s">
        <v>15</v>
      </c>
      <c r="E3640" t="s">
        <v>82</v>
      </c>
      <c r="F3640" t="s">
        <v>104</v>
      </c>
      <c r="G3640">
        <v>45503</v>
      </c>
      <c r="H3640" t="s">
        <v>57</v>
      </c>
      <c r="I3640" t="s">
        <v>19</v>
      </c>
      <c r="J3640" t="s">
        <v>33</v>
      </c>
      <c r="K3640" s="6">
        <v>148.28800000000001</v>
      </c>
      <c r="L3640">
        <v>7</v>
      </c>
      <c r="M3640">
        <v>0.2</v>
      </c>
      <c r="N3640" s="6">
        <v>29.657599999999999</v>
      </c>
      <c r="O3640" t="str">
        <f t="shared" si="168"/>
        <v/>
      </c>
      <c r="P3640" s="6">
        <f t="shared" si="169"/>
        <v>110.61066666666666</v>
      </c>
      <c r="Q3640">
        <f t="shared" si="170"/>
        <v>100.04854308599216</v>
      </c>
      <c r="R3640" s="16" t="str">
        <f>TEXT(Ecom[[#This Row],[Dates]],"mmm")</f>
        <v>May</v>
      </c>
      <c r="S3640" s="16" t="str">
        <f>TEXT(Ecom[[#This Row],[Dates]],"YYYY")</f>
        <v>2026</v>
      </c>
      <c r="T3640" s="16"/>
    </row>
    <row r="3641" spans="1:20" x14ac:dyDescent="0.25">
      <c r="A3641" t="s">
        <v>28</v>
      </c>
      <c r="B3641" s="16">
        <v>46081</v>
      </c>
      <c r="C3641" t="s">
        <v>44</v>
      </c>
      <c r="D3641" t="s">
        <v>15</v>
      </c>
      <c r="E3641" t="s">
        <v>82</v>
      </c>
      <c r="F3641" t="s">
        <v>104</v>
      </c>
      <c r="G3641">
        <v>45503</v>
      </c>
      <c r="H3641" t="s">
        <v>57</v>
      </c>
      <c r="I3641" t="s">
        <v>26</v>
      </c>
      <c r="J3641" t="s">
        <v>41</v>
      </c>
      <c r="K3641" s="6">
        <v>4.6239999999999997</v>
      </c>
      <c r="L3641">
        <v>1</v>
      </c>
      <c r="M3641">
        <v>0.2</v>
      </c>
      <c r="N3641" s="6">
        <v>1.6761999999999999</v>
      </c>
      <c r="O3641" t="str">
        <f t="shared" si="168"/>
        <v/>
      </c>
      <c r="P3641" s="6">
        <f t="shared" si="169"/>
        <v>84.477333333333334</v>
      </c>
      <c r="Q3641">
        <f t="shared" si="170"/>
        <v>99.723931785036783</v>
      </c>
      <c r="R3641" s="16" t="str">
        <f>TEXT(Ecom[[#This Row],[Dates]],"mmm")</f>
        <v>Feb</v>
      </c>
      <c r="S3641" s="16" t="str">
        <f>TEXT(Ecom[[#This Row],[Dates]],"YYYY")</f>
        <v>2026</v>
      </c>
      <c r="T3641" s="16"/>
    </row>
    <row r="3642" spans="1:20" x14ac:dyDescent="0.25">
      <c r="A3642" t="s">
        <v>28</v>
      </c>
      <c r="B3642" s="16">
        <v>46213</v>
      </c>
      <c r="C3642" t="s">
        <v>44</v>
      </c>
      <c r="D3642" t="s">
        <v>15</v>
      </c>
      <c r="E3642" t="s">
        <v>82</v>
      </c>
      <c r="F3642" t="s">
        <v>104</v>
      </c>
      <c r="G3642">
        <v>45503</v>
      </c>
      <c r="H3642" t="s">
        <v>57</v>
      </c>
      <c r="I3642" t="s">
        <v>35</v>
      </c>
      <c r="J3642" t="s">
        <v>59</v>
      </c>
      <c r="K3642" s="6">
        <v>178.92</v>
      </c>
      <c r="L3642">
        <v>7</v>
      </c>
      <c r="M3642">
        <v>0.2</v>
      </c>
      <c r="N3642" s="6">
        <v>-29.0745</v>
      </c>
      <c r="O3642">
        <f t="shared" si="168"/>
        <v>-29.0745</v>
      </c>
      <c r="P3642" s="6">
        <f t="shared" si="169"/>
        <v>245.5973333333333</v>
      </c>
      <c r="Q3642">
        <f t="shared" si="170"/>
        <v>145.63688846503754</v>
      </c>
      <c r="R3642" s="16" t="str">
        <f>TEXT(Ecom[[#This Row],[Dates]],"mmm")</f>
        <v>Jul</v>
      </c>
      <c r="S3642" s="16" t="str">
        <f>TEXT(Ecom[[#This Row],[Dates]],"YYYY")</f>
        <v>2026</v>
      </c>
      <c r="T3642" s="16"/>
    </row>
    <row r="3643" spans="1:20" x14ac:dyDescent="0.25">
      <c r="A3643" t="s">
        <v>28</v>
      </c>
      <c r="B3643" s="16">
        <v>46051</v>
      </c>
      <c r="C3643" t="s">
        <v>44</v>
      </c>
      <c r="D3643" t="s">
        <v>15</v>
      </c>
      <c r="E3643" t="s">
        <v>82</v>
      </c>
      <c r="F3643" t="s">
        <v>104</v>
      </c>
      <c r="G3643">
        <v>45503</v>
      </c>
      <c r="H3643" t="s">
        <v>57</v>
      </c>
      <c r="I3643" t="s">
        <v>26</v>
      </c>
      <c r="J3643" t="s">
        <v>37</v>
      </c>
      <c r="K3643" s="6">
        <v>69.888000000000005</v>
      </c>
      <c r="L3643">
        <v>7</v>
      </c>
      <c r="M3643">
        <v>0.7</v>
      </c>
      <c r="N3643" s="6">
        <v>-46.591999999999999</v>
      </c>
      <c r="O3643">
        <f t="shared" si="168"/>
        <v>-46.591999999999999</v>
      </c>
      <c r="P3643" s="6">
        <f t="shared" si="169"/>
        <v>201.72399999999996</v>
      </c>
      <c r="Q3643">
        <f t="shared" si="170"/>
        <v>166.143428599999</v>
      </c>
      <c r="R3643" s="16" t="str">
        <f>TEXT(Ecom[[#This Row],[Dates]],"mmm")</f>
        <v>Jan</v>
      </c>
      <c r="S3643" s="16" t="str">
        <f>TEXT(Ecom[[#This Row],[Dates]],"YYYY")</f>
        <v>2026</v>
      </c>
      <c r="T3643" s="16"/>
    </row>
    <row r="3644" spans="1:20" x14ac:dyDescent="0.25">
      <c r="A3644" t="s">
        <v>13</v>
      </c>
      <c r="B3644" s="16">
        <v>46048</v>
      </c>
      <c r="C3644" t="s">
        <v>14</v>
      </c>
      <c r="D3644" t="s">
        <v>15</v>
      </c>
      <c r="E3644" t="s">
        <v>23</v>
      </c>
      <c r="F3644" t="s">
        <v>24</v>
      </c>
      <c r="G3644">
        <v>90008</v>
      </c>
      <c r="H3644" t="s">
        <v>25</v>
      </c>
      <c r="I3644" t="s">
        <v>26</v>
      </c>
      <c r="J3644" t="s">
        <v>37</v>
      </c>
      <c r="K3644" s="6">
        <v>487.98399999999998</v>
      </c>
      <c r="L3644">
        <v>2</v>
      </c>
      <c r="M3644">
        <v>0.2</v>
      </c>
      <c r="N3644" s="6">
        <v>152.495</v>
      </c>
      <c r="O3644" t="str">
        <f t="shared" si="168"/>
        <v/>
      </c>
      <c r="P3644" s="6">
        <f t="shared" si="169"/>
        <v>179.80466666666666</v>
      </c>
      <c r="Q3644">
        <f t="shared" si="170"/>
        <v>194.47335418356781</v>
      </c>
      <c r="R3644" s="16" t="str">
        <f>TEXT(Ecom[[#This Row],[Dates]],"mmm")</f>
        <v>Jan</v>
      </c>
      <c r="S3644" s="16" t="str">
        <f>TEXT(Ecom[[#This Row],[Dates]],"YYYY")</f>
        <v>2026</v>
      </c>
      <c r="T3644" s="16"/>
    </row>
    <row r="3645" spans="1:20" x14ac:dyDescent="0.25">
      <c r="A3645" t="s">
        <v>13</v>
      </c>
      <c r="B3645" s="16">
        <v>46087</v>
      </c>
      <c r="C3645" t="s">
        <v>14</v>
      </c>
      <c r="D3645" t="s">
        <v>15</v>
      </c>
      <c r="E3645" t="s">
        <v>23</v>
      </c>
      <c r="F3645" t="s">
        <v>24</v>
      </c>
      <c r="G3645">
        <v>90008</v>
      </c>
      <c r="H3645" t="s">
        <v>25</v>
      </c>
      <c r="I3645" t="s">
        <v>26</v>
      </c>
      <c r="J3645" t="s">
        <v>34</v>
      </c>
      <c r="K3645" s="6">
        <v>47.3</v>
      </c>
      <c r="L3645">
        <v>2</v>
      </c>
      <c r="M3645">
        <v>0</v>
      </c>
      <c r="N3645" s="6">
        <v>12.298</v>
      </c>
      <c r="O3645" t="str">
        <f t="shared" si="168"/>
        <v/>
      </c>
      <c r="P3645" s="6">
        <f t="shared" si="169"/>
        <v>68.850000000000009</v>
      </c>
      <c r="Q3645">
        <f t="shared" si="170"/>
        <v>143.93386581394995</v>
      </c>
      <c r="R3645" s="16" t="str">
        <f>TEXT(Ecom[[#This Row],[Dates]],"mmm")</f>
        <v>Mar</v>
      </c>
      <c r="S3645" s="16" t="str">
        <f>TEXT(Ecom[[#This Row],[Dates]],"YYYY")</f>
        <v>2026</v>
      </c>
      <c r="T3645" s="16"/>
    </row>
    <row r="3646" spans="1:20" x14ac:dyDescent="0.25">
      <c r="A3646" t="s">
        <v>13</v>
      </c>
      <c r="B3646" s="16">
        <v>45775</v>
      </c>
      <c r="C3646" t="s">
        <v>14</v>
      </c>
      <c r="D3646" t="s">
        <v>15</v>
      </c>
      <c r="E3646" t="s">
        <v>23</v>
      </c>
      <c r="F3646" t="s">
        <v>24</v>
      </c>
      <c r="G3646">
        <v>90008</v>
      </c>
      <c r="H3646" t="s">
        <v>25</v>
      </c>
      <c r="I3646" t="s">
        <v>26</v>
      </c>
      <c r="J3646" t="s">
        <v>34</v>
      </c>
      <c r="K3646" s="6">
        <v>4.13</v>
      </c>
      <c r="L3646">
        <v>1</v>
      </c>
      <c r="M3646">
        <v>0</v>
      </c>
      <c r="N3646" s="6">
        <v>1.1564000000000001</v>
      </c>
      <c r="O3646" t="str">
        <f t="shared" si="168"/>
        <v/>
      </c>
      <c r="P3646" s="6">
        <f t="shared" si="169"/>
        <v>55.243333333333332</v>
      </c>
      <c r="Q3646">
        <f t="shared" si="170"/>
        <v>116.45022411059331</v>
      </c>
      <c r="R3646" s="16" t="str">
        <f>TEXT(Ecom[[#This Row],[Dates]],"mmm")</f>
        <v>Apr</v>
      </c>
      <c r="S3646" s="16" t="str">
        <f>TEXT(Ecom[[#This Row],[Dates]],"YYYY")</f>
        <v>2025</v>
      </c>
      <c r="T3646" s="16"/>
    </row>
    <row r="3647" spans="1:20" x14ac:dyDescent="0.25">
      <c r="A3647" t="s">
        <v>13</v>
      </c>
      <c r="B3647" s="16">
        <v>45736</v>
      </c>
      <c r="C3647" t="s">
        <v>14</v>
      </c>
      <c r="D3647" t="s">
        <v>15</v>
      </c>
      <c r="E3647" t="s">
        <v>23</v>
      </c>
      <c r="F3647" t="s">
        <v>24</v>
      </c>
      <c r="G3647">
        <v>90008</v>
      </c>
      <c r="H3647" t="s">
        <v>25</v>
      </c>
      <c r="I3647" t="s">
        <v>26</v>
      </c>
      <c r="J3647" t="s">
        <v>37</v>
      </c>
      <c r="K3647" s="6">
        <v>155.12</v>
      </c>
      <c r="L3647">
        <v>5</v>
      </c>
      <c r="M3647">
        <v>0.2</v>
      </c>
      <c r="N3647" s="6">
        <v>50.414000000000001</v>
      </c>
      <c r="O3647" t="str">
        <f t="shared" si="168"/>
        <v/>
      </c>
      <c r="P3647" s="6">
        <f t="shared" si="169"/>
        <v>59.04</v>
      </c>
      <c r="Q3647">
        <f t="shared" si="170"/>
        <v>62.488308180484921</v>
      </c>
      <c r="R3647" s="16" t="str">
        <f>TEXT(Ecom[[#This Row],[Dates]],"mmm")</f>
        <v>Mar</v>
      </c>
      <c r="S3647" s="16" t="str">
        <f>TEXT(Ecom[[#This Row],[Dates]],"YYYY")</f>
        <v>2025</v>
      </c>
      <c r="T3647" s="16"/>
    </row>
    <row r="3648" spans="1:20" x14ac:dyDescent="0.25">
      <c r="A3648" t="s">
        <v>13</v>
      </c>
      <c r="B3648" s="16">
        <v>45940</v>
      </c>
      <c r="C3648" t="s">
        <v>44</v>
      </c>
      <c r="D3648" t="s">
        <v>15</v>
      </c>
      <c r="E3648" t="s">
        <v>23</v>
      </c>
      <c r="F3648" t="s">
        <v>24</v>
      </c>
      <c r="G3648">
        <v>90045</v>
      </c>
      <c r="H3648" t="s">
        <v>25</v>
      </c>
      <c r="I3648" t="s">
        <v>26</v>
      </c>
      <c r="J3648" t="s">
        <v>41</v>
      </c>
      <c r="K3648" s="6">
        <v>6.48</v>
      </c>
      <c r="L3648">
        <v>1</v>
      </c>
      <c r="M3648">
        <v>0</v>
      </c>
      <c r="N3648" s="6">
        <v>3.1751999999999998</v>
      </c>
      <c r="O3648" t="str">
        <f t="shared" si="168"/>
        <v/>
      </c>
      <c r="P3648" s="6">
        <f t="shared" si="169"/>
        <v>8.3153333333333332</v>
      </c>
      <c r="Q3648">
        <f t="shared" si="170"/>
        <v>37.862394792292356</v>
      </c>
      <c r="R3648" s="16" t="str">
        <f>TEXT(Ecom[[#This Row],[Dates]],"mmm")</f>
        <v>Oct</v>
      </c>
      <c r="S3648" s="16" t="str">
        <f>TEXT(Ecom[[#This Row],[Dates]],"YYYY")</f>
        <v>2025</v>
      </c>
      <c r="T3648" s="16"/>
    </row>
    <row r="3649" spans="1:20" x14ac:dyDescent="0.25">
      <c r="A3649" t="s">
        <v>13</v>
      </c>
      <c r="B3649" s="16">
        <v>45686</v>
      </c>
      <c r="C3649" t="s">
        <v>44</v>
      </c>
      <c r="D3649" t="s">
        <v>15</v>
      </c>
      <c r="E3649" t="s">
        <v>23</v>
      </c>
      <c r="F3649" t="s">
        <v>24</v>
      </c>
      <c r="G3649">
        <v>90045</v>
      </c>
      <c r="H3649" t="s">
        <v>25</v>
      </c>
      <c r="I3649" t="s">
        <v>26</v>
      </c>
      <c r="J3649" t="s">
        <v>110</v>
      </c>
      <c r="K3649" s="6">
        <v>15.52</v>
      </c>
      <c r="L3649">
        <v>4</v>
      </c>
      <c r="M3649">
        <v>0</v>
      </c>
      <c r="N3649" s="6">
        <v>4.5007999999999999</v>
      </c>
      <c r="O3649" t="str">
        <f t="shared" si="168"/>
        <v/>
      </c>
      <c r="P3649" s="6">
        <f t="shared" si="169"/>
        <v>24.52333333333333</v>
      </c>
      <c r="Q3649">
        <f t="shared" si="170"/>
        <v>30.865284243100813</v>
      </c>
      <c r="R3649" s="16" t="str">
        <f>TEXT(Ecom[[#This Row],[Dates]],"mmm")</f>
        <v>Jan</v>
      </c>
      <c r="S3649" s="16" t="str">
        <f>TEXT(Ecom[[#This Row],[Dates]],"YYYY")</f>
        <v>2025</v>
      </c>
      <c r="T3649" s="16"/>
    </row>
    <row r="3650" spans="1:20" x14ac:dyDescent="0.25">
      <c r="A3650" t="s">
        <v>28</v>
      </c>
      <c r="B3650" s="16">
        <v>45962</v>
      </c>
      <c r="C3650" t="s">
        <v>14</v>
      </c>
      <c r="D3650" t="s">
        <v>15</v>
      </c>
      <c r="E3650" t="s">
        <v>85</v>
      </c>
      <c r="F3650" t="s">
        <v>86</v>
      </c>
      <c r="G3650">
        <v>38109</v>
      </c>
      <c r="H3650" t="s">
        <v>18</v>
      </c>
      <c r="I3650" t="s">
        <v>26</v>
      </c>
      <c r="J3650" t="s">
        <v>37</v>
      </c>
      <c r="K3650" s="6">
        <v>2.9460000000000002</v>
      </c>
      <c r="L3650">
        <v>2</v>
      </c>
      <c r="M3650">
        <v>0.7</v>
      </c>
      <c r="N3650" s="6">
        <v>-2.0621999999999998</v>
      </c>
      <c r="O3650">
        <f t="shared" ref="O3650:O3713" si="171">IF(N3650&lt;0,N3650,"")</f>
        <v>-2.0621999999999998</v>
      </c>
      <c r="P3650" s="6">
        <f t="shared" si="169"/>
        <v>54.31</v>
      </c>
      <c r="Q3650">
        <f t="shared" si="170"/>
        <v>34.260433030062643</v>
      </c>
      <c r="R3650" s="16" t="str">
        <f>TEXT(Ecom[[#This Row],[Dates]],"mmm")</f>
        <v>Nov</v>
      </c>
      <c r="S3650" s="16" t="str">
        <f>TEXT(Ecom[[#This Row],[Dates]],"YYYY")</f>
        <v>2025</v>
      </c>
      <c r="T3650" s="16"/>
    </row>
    <row r="3651" spans="1:20" x14ac:dyDescent="0.25">
      <c r="A3651" t="s">
        <v>28</v>
      </c>
      <c r="B3651" s="16">
        <v>45699</v>
      </c>
      <c r="C3651" t="s">
        <v>14</v>
      </c>
      <c r="D3651" t="s">
        <v>15</v>
      </c>
      <c r="E3651" t="s">
        <v>85</v>
      </c>
      <c r="F3651" t="s">
        <v>86</v>
      </c>
      <c r="G3651">
        <v>38109</v>
      </c>
      <c r="H3651" t="s">
        <v>18</v>
      </c>
      <c r="I3651" t="s">
        <v>26</v>
      </c>
      <c r="J3651" t="s">
        <v>77</v>
      </c>
      <c r="K3651" s="6">
        <v>55.103999999999999</v>
      </c>
      <c r="L3651">
        <v>6</v>
      </c>
      <c r="M3651">
        <v>0.2</v>
      </c>
      <c r="N3651" s="6">
        <v>18.5976</v>
      </c>
      <c r="O3651" t="str">
        <f t="shared" si="171"/>
        <v/>
      </c>
      <c r="P3651" s="6">
        <f t="shared" ref="P3651:P3714" si="172">AVERAGE(K3651:K3653)</f>
        <v>64.894666666666652</v>
      </c>
      <c r="Q3651">
        <f t="shared" si="170"/>
        <v>38.31544496626605</v>
      </c>
      <c r="R3651" s="16" t="str">
        <f>TEXT(Ecom[[#This Row],[Dates]],"mmm")</f>
        <v>Feb</v>
      </c>
      <c r="S3651" s="16" t="str">
        <f>TEXT(Ecom[[#This Row],[Dates]],"YYYY")</f>
        <v>2025</v>
      </c>
      <c r="T3651" s="16"/>
    </row>
    <row r="3652" spans="1:20" x14ac:dyDescent="0.25">
      <c r="A3652" t="s">
        <v>13</v>
      </c>
      <c r="B3652" s="16">
        <v>45950</v>
      </c>
      <c r="C3652" t="s">
        <v>14</v>
      </c>
      <c r="D3652" t="s">
        <v>15</v>
      </c>
      <c r="E3652" t="s">
        <v>140</v>
      </c>
      <c r="F3652" t="s">
        <v>70</v>
      </c>
      <c r="G3652">
        <v>48234</v>
      </c>
      <c r="H3652" t="s">
        <v>47</v>
      </c>
      <c r="I3652" t="s">
        <v>35</v>
      </c>
      <c r="J3652" t="s">
        <v>59</v>
      </c>
      <c r="K3652" s="6">
        <v>104.88</v>
      </c>
      <c r="L3652">
        <v>6</v>
      </c>
      <c r="M3652">
        <v>0</v>
      </c>
      <c r="N3652" s="6">
        <v>41.951999999999998</v>
      </c>
      <c r="O3652" t="str">
        <f t="shared" si="171"/>
        <v/>
      </c>
      <c r="P3652" s="6">
        <f t="shared" si="172"/>
        <v>57.766666666666659</v>
      </c>
      <c r="Q3652">
        <f t="shared" si="170"/>
        <v>36.730028463955243</v>
      </c>
      <c r="R3652" s="16" t="str">
        <f>TEXT(Ecom[[#This Row],[Dates]],"mmm")</f>
        <v>Oct</v>
      </c>
      <c r="S3652" s="16" t="str">
        <f>TEXT(Ecom[[#This Row],[Dates]],"YYYY")</f>
        <v>2025</v>
      </c>
      <c r="T3652" s="16"/>
    </row>
    <row r="3653" spans="1:20" x14ac:dyDescent="0.25">
      <c r="A3653" t="s">
        <v>13</v>
      </c>
      <c r="B3653" s="16">
        <v>45847</v>
      </c>
      <c r="C3653" t="s">
        <v>14</v>
      </c>
      <c r="D3653" t="s">
        <v>15</v>
      </c>
      <c r="E3653" t="s">
        <v>140</v>
      </c>
      <c r="F3653" t="s">
        <v>70</v>
      </c>
      <c r="G3653">
        <v>48234</v>
      </c>
      <c r="H3653" t="s">
        <v>47</v>
      </c>
      <c r="I3653" t="s">
        <v>26</v>
      </c>
      <c r="J3653" t="s">
        <v>34</v>
      </c>
      <c r="K3653" s="6">
        <v>34.700000000000003</v>
      </c>
      <c r="L3653">
        <v>5</v>
      </c>
      <c r="M3653">
        <v>0</v>
      </c>
      <c r="N3653" s="6">
        <v>12.492000000000001</v>
      </c>
      <c r="O3653" t="str">
        <f t="shared" si="171"/>
        <v/>
      </c>
      <c r="P3653" s="6">
        <f t="shared" si="172"/>
        <v>27.786666666666665</v>
      </c>
      <c r="Q3653">
        <f t="shared" ref="Q3653:Q3716" si="173">SQRT(SUMXMY2(K3653:K3655,P3651:P3653)/3)</f>
        <v>23.487563498820194</v>
      </c>
      <c r="R3653" s="16" t="str">
        <f>TEXT(Ecom[[#This Row],[Dates]],"mmm")</f>
        <v>Jul</v>
      </c>
      <c r="S3653" s="16" t="str">
        <f>TEXT(Ecom[[#This Row],[Dates]],"YYYY")</f>
        <v>2025</v>
      </c>
      <c r="T3653" s="16"/>
    </row>
    <row r="3654" spans="1:20" x14ac:dyDescent="0.25">
      <c r="A3654" t="s">
        <v>13</v>
      </c>
      <c r="B3654" s="16">
        <v>45743</v>
      </c>
      <c r="C3654" t="s">
        <v>14</v>
      </c>
      <c r="D3654" t="s">
        <v>15</v>
      </c>
      <c r="E3654" t="s">
        <v>140</v>
      </c>
      <c r="F3654" t="s">
        <v>70</v>
      </c>
      <c r="G3654">
        <v>48234</v>
      </c>
      <c r="H3654" t="s">
        <v>47</v>
      </c>
      <c r="I3654" t="s">
        <v>26</v>
      </c>
      <c r="J3654" t="s">
        <v>37</v>
      </c>
      <c r="K3654" s="6">
        <v>33.72</v>
      </c>
      <c r="L3654">
        <v>4</v>
      </c>
      <c r="M3654">
        <v>0</v>
      </c>
      <c r="N3654" s="6">
        <v>15.511200000000001</v>
      </c>
      <c r="O3654" t="str">
        <f t="shared" si="171"/>
        <v/>
      </c>
      <c r="P3654" s="6">
        <f t="shared" si="172"/>
        <v>229.13</v>
      </c>
      <c r="Q3654">
        <f t="shared" si="173"/>
        <v>237.00593454048237</v>
      </c>
      <c r="R3654" s="16" t="str">
        <f>TEXT(Ecom[[#This Row],[Dates]],"mmm")</f>
        <v>Mar</v>
      </c>
      <c r="S3654" s="16" t="str">
        <f>TEXT(Ecom[[#This Row],[Dates]],"YYYY")</f>
        <v>2025</v>
      </c>
      <c r="T3654" s="16"/>
    </row>
    <row r="3655" spans="1:20" x14ac:dyDescent="0.25">
      <c r="A3655" t="s">
        <v>13</v>
      </c>
      <c r="B3655" s="16">
        <v>46249</v>
      </c>
      <c r="C3655" t="s">
        <v>14</v>
      </c>
      <c r="D3655" t="s">
        <v>15</v>
      </c>
      <c r="E3655" t="s">
        <v>140</v>
      </c>
      <c r="F3655" t="s">
        <v>70</v>
      </c>
      <c r="G3655">
        <v>48234</v>
      </c>
      <c r="H3655" t="s">
        <v>47</v>
      </c>
      <c r="I3655" t="s">
        <v>26</v>
      </c>
      <c r="J3655" t="s">
        <v>41</v>
      </c>
      <c r="K3655" s="6">
        <v>14.94</v>
      </c>
      <c r="L3655">
        <v>3</v>
      </c>
      <c r="M3655">
        <v>0</v>
      </c>
      <c r="N3655" s="6">
        <v>7.0217999999999998</v>
      </c>
      <c r="O3655" t="str">
        <f t="shared" si="171"/>
        <v/>
      </c>
      <c r="P3655" s="6">
        <f t="shared" si="172"/>
        <v>255.74600000000001</v>
      </c>
      <c r="Q3655">
        <f t="shared" si="173"/>
        <v>250.43414339132784</v>
      </c>
      <c r="R3655" s="16" t="str">
        <f>TEXT(Ecom[[#This Row],[Dates]],"mmm")</f>
        <v>Aug</v>
      </c>
      <c r="S3655" s="16" t="str">
        <f>TEXT(Ecom[[#This Row],[Dates]],"YYYY")</f>
        <v>2026</v>
      </c>
      <c r="T3655" s="16"/>
    </row>
    <row r="3656" spans="1:20" x14ac:dyDescent="0.25">
      <c r="A3656" t="s">
        <v>28</v>
      </c>
      <c r="B3656" s="16">
        <v>46101</v>
      </c>
      <c r="C3656" t="s">
        <v>14</v>
      </c>
      <c r="D3656" t="s">
        <v>15</v>
      </c>
      <c r="E3656" t="s">
        <v>184</v>
      </c>
      <c r="F3656" t="s">
        <v>74</v>
      </c>
      <c r="G3656">
        <v>46226</v>
      </c>
      <c r="H3656" t="s">
        <v>47</v>
      </c>
      <c r="I3656" t="s">
        <v>26</v>
      </c>
      <c r="J3656" t="s">
        <v>38</v>
      </c>
      <c r="K3656" s="6">
        <v>638.73</v>
      </c>
      <c r="L3656">
        <v>9</v>
      </c>
      <c r="M3656">
        <v>0</v>
      </c>
      <c r="N3656" s="6">
        <v>166.06979999999999</v>
      </c>
      <c r="O3656" t="str">
        <f t="shared" si="171"/>
        <v/>
      </c>
      <c r="P3656" s="6">
        <f t="shared" si="172"/>
        <v>253.798</v>
      </c>
      <c r="Q3656">
        <f t="shared" si="173"/>
        <v>287.44031988571123</v>
      </c>
      <c r="R3656" s="16" t="str">
        <f>TEXT(Ecom[[#This Row],[Dates]],"mmm")</f>
        <v>Mar</v>
      </c>
      <c r="S3656" s="16" t="str">
        <f>TEXT(Ecom[[#This Row],[Dates]],"YYYY")</f>
        <v>2026</v>
      </c>
      <c r="T3656" s="16"/>
    </row>
    <row r="3657" spans="1:20" x14ac:dyDescent="0.25">
      <c r="A3657" t="s">
        <v>28</v>
      </c>
      <c r="B3657" s="16">
        <v>46007</v>
      </c>
      <c r="C3657" t="s">
        <v>22</v>
      </c>
      <c r="D3657" t="s">
        <v>15</v>
      </c>
      <c r="E3657" t="s">
        <v>189</v>
      </c>
      <c r="F3657" t="s">
        <v>30</v>
      </c>
      <c r="G3657">
        <v>32216</v>
      </c>
      <c r="H3657" t="s">
        <v>18</v>
      </c>
      <c r="I3657" t="s">
        <v>26</v>
      </c>
      <c r="J3657" t="s">
        <v>32</v>
      </c>
      <c r="K3657" s="6">
        <v>113.568</v>
      </c>
      <c r="L3657">
        <v>2</v>
      </c>
      <c r="M3657">
        <v>0.2</v>
      </c>
      <c r="N3657" s="6">
        <v>-21.294</v>
      </c>
      <c r="O3657">
        <f t="shared" si="171"/>
        <v>-21.294</v>
      </c>
      <c r="P3657" s="6">
        <f t="shared" si="172"/>
        <v>43.783999999999999</v>
      </c>
      <c r="Q3657">
        <f t="shared" si="173"/>
        <v>164.64647147145303</v>
      </c>
      <c r="R3657" s="16" t="str">
        <f>TEXT(Ecom[[#This Row],[Dates]],"mmm")</f>
        <v>Dec</v>
      </c>
      <c r="S3657" s="16" t="str">
        <f>TEXT(Ecom[[#This Row],[Dates]],"YYYY")</f>
        <v>2025</v>
      </c>
      <c r="T3657" s="16"/>
    </row>
    <row r="3658" spans="1:20" x14ac:dyDescent="0.25">
      <c r="A3658" t="s">
        <v>28</v>
      </c>
      <c r="B3658" s="16">
        <v>45938</v>
      </c>
      <c r="C3658" t="s">
        <v>22</v>
      </c>
      <c r="D3658" t="s">
        <v>15</v>
      </c>
      <c r="E3658" t="s">
        <v>139</v>
      </c>
      <c r="F3658" t="s">
        <v>104</v>
      </c>
      <c r="G3658">
        <v>43017</v>
      </c>
      <c r="H3658" t="s">
        <v>57</v>
      </c>
      <c r="I3658" t="s">
        <v>35</v>
      </c>
      <c r="J3658" t="s">
        <v>59</v>
      </c>
      <c r="K3658" s="6">
        <v>9.0960000000000001</v>
      </c>
      <c r="L3658">
        <v>1</v>
      </c>
      <c r="M3658">
        <v>0.2</v>
      </c>
      <c r="N3658" s="6">
        <v>1.7055</v>
      </c>
      <c r="O3658" t="str">
        <f t="shared" si="171"/>
        <v/>
      </c>
      <c r="P3658" s="6">
        <f t="shared" si="172"/>
        <v>16.221333333333334</v>
      </c>
      <c r="Q3658">
        <f t="shared" si="173"/>
        <v>142.97514297765707</v>
      </c>
      <c r="R3658" s="16" t="str">
        <f>TEXT(Ecom[[#This Row],[Dates]],"mmm")</f>
        <v>Oct</v>
      </c>
      <c r="S3658" s="16" t="str">
        <f>TEXT(Ecom[[#This Row],[Dates]],"YYYY")</f>
        <v>2025</v>
      </c>
      <c r="T3658" s="16"/>
    </row>
    <row r="3659" spans="1:20" x14ac:dyDescent="0.25">
      <c r="A3659" t="s">
        <v>28</v>
      </c>
      <c r="B3659" s="16">
        <v>46303</v>
      </c>
      <c r="C3659" t="s">
        <v>22</v>
      </c>
      <c r="D3659" t="s">
        <v>15</v>
      </c>
      <c r="E3659" t="s">
        <v>459</v>
      </c>
      <c r="F3659" t="s">
        <v>30</v>
      </c>
      <c r="G3659">
        <v>33317</v>
      </c>
      <c r="H3659" t="s">
        <v>18</v>
      </c>
      <c r="I3659" t="s">
        <v>26</v>
      </c>
      <c r="J3659" t="s">
        <v>60</v>
      </c>
      <c r="K3659" s="6">
        <v>8.6880000000000006</v>
      </c>
      <c r="L3659">
        <v>3</v>
      </c>
      <c r="M3659">
        <v>0.2</v>
      </c>
      <c r="N3659" s="6">
        <v>2.9321999999999999</v>
      </c>
      <c r="O3659" t="str">
        <f t="shared" si="171"/>
        <v/>
      </c>
      <c r="P3659" s="6">
        <f t="shared" si="172"/>
        <v>15.325333333333333</v>
      </c>
      <c r="Q3659">
        <f t="shared" si="173"/>
        <v>22.554560205733871</v>
      </c>
      <c r="R3659" s="16" t="str">
        <f>TEXT(Ecom[[#This Row],[Dates]],"mmm")</f>
        <v>Oct</v>
      </c>
      <c r="S3659" s="16" t="str">
        <f>TEXT(Ecom[[#This Row],[Dates]],"YYYY")</f>
        <v>2026</v>
      </c>
      <c r="T3659" s="16"/>
    </row>
    <row r="3660" spans="1:20" x14ac:dyDescent="0.25">
      <c r="A3660" t="s">
        <v>28</v>
      </c>
      <c r="B3660" s="16">
        <v>46112</v>
      </c>
      <c r="C3660" t="s">
        <v>22</v>
      </c>
      <c r="D3660" t="s">
        <v>15</v>
      </c>
      <c r="E3660" t="s">
        <v>459</v>
      </c>
      <c r="F3660" t="s">
        <v>30</v>
      </c>
      <c r="G3660">
        <v>33317</v>
      </c>
      <c r="H3660" t="s">
        <v>18</v>
      </c>
      <c r="I3660" t="s">
        <v>19</v>
      </c>
      <c r="J3660" t="s">
        <v>33</v>
      </c>
      <c r="K3660" s="6">
        <v>30.88</v>
      </c>
      <c r="L3660">
        <v>4</v>
      </c>
      <c r="M3660">
        <v>0.2</v>
      </c>
      <c r="N3660" s="6">
        <v>3.86</v>
      </c>
      <c r="O3660" t="str">
        <f t="shared" si="171"/>
        <v/>
      </c>
      <c r="P3660" s="6">
        <f t="shared" si="172"/>
        <v>23.695999999999998</v>
      </c>
      <c r="Q3660">
        <f t="shared" si="173"/>
        <v>11.496175570194668</v>
      </c>
      <c r="R3660" s="16" t="str">
        <f>TEXT(Ecom[[#This Row],[Dates]],"mmm")</f>
        <v>Mar</v>
      </c>
      <c r="S3660" s="16" t="str">
        <f>TEXT(Ecom[[#This Row],[Dates]],"YYYY")</f>
        <v>2026</v>
      </c>
      <c r="T3660" s="16"/>
    </row>
    <row r="3661" spans="1:20" x14ac:dyDescent="0.25">
      <c r="A3661" t="s">
        <v>28</v>
      </c>
      <c r="B3661" s="16">
        <v>46061</v>
      </c>
      <c r="C3661" t="s">
        <v>22</v>
      </c>
      <c r="D3661" t="s">
        <v>15</v>
      </c>
      <c r="E3661" t="s">
        <v>459</v>
      </c>
      <c r="F3661" t="s">
        <v>30</v>
      </c>
      <c r="G3661">
        <v>33317</v>
      </c>
      <c r="H3661" t="s">
        <v>18</v>
      </c>
      <c r="I3661" t="s">
        <v>19</v>
      </c>
      <c r="J3661" t="s">
        <v>33</v>
      </c>
      <c r="K3661" s="6">
        <v>6.4080000000000004</v>
      </c>
      <c r="L3661">
        <v>3</v>
      </c>
      <c r="M3661">
        <v>0.2</v>
      </c>
      <c r="N3661" s="6">
        <v>1.4418</v>
      </c>
      <c r="O3661" t="str">
        <f t="shared" si="171"/>
        <v/>
      </c>
      <c r="P3661" s="6">
        <f t="shared" si="172"/>
        <v>139.39266666666666</v>
      </c>
      <c r="Q3661">
        <f t="shared" si="173"/>
        <v>137.96225767726264</v>
      </c>
      <c r="R3661" s="16" t="str">
        <f>TEXT(Ecom[[#This Row],[Dates]],"mmm")</f>
        <v>Feb</v>
      </c>
      <c r="S3661" s="16" t="str">
        <f>TEXT(Ecom[[#This Row],[Dates]],"YYYY")</f>
        <v>2026</v>
      </c>
      <c r="T3661" s="16"/>
    </row>
    <row r="3662" spans="1:20" x14ac:dyDescent="0.25">
      <c r="A3662" t="s">
        <v>28</v>
      </c>
      <c r="B3662" s="16">
        <v>46364</v>
      </c>
      <c r="C3662" t="s">
        <v>22</v>
      </c>
      <c r="D3662" t="s">
        <v>15</v>
      </c>
      <c r="E3662" t="s">
        <v>305</v>
      </c>
      <c r="F3662" t="s">
        <v>81</v>
      </c>
      <c r="G3662">
        <v>85301</v>
      </c>
      <c r="H3662" t="s">
        <v>25</v>
      </c>
      <c r="I3662" t="s">
        <v>26</v>
      </c>
      <c r="J3662" t="s">
        <v>110</v>
      </c>
      <c r="K3662" s="6">
        <v>33.799999999999997</v>
      </c>
      <c r="L3662">
        <v>5</v>
      </c>
      <c r="M3662">
        <v>0.2</v>
      </c>
      <c r="N3662" s="6">
        <v>4.2249999999999996</v>
      </c>
      <c r="O3662" t="str">
        <f t="shared" si="171"/>
        <v/>
      </c>
      <c r="P3662" s="6">
        <f t="shared" si="172"/>
        <v>223.5566666666667</v>
      </c>
      <c r="Q3662">
        <f t="shared" si="173"/>
        <v>139.36808100321437</v>
      </c>
      <c r="R3662" s="16" t="str">
        <f>TEXT(Ecom[[#This Row],[Dates]],"mmm")</f>
        <v>Dec</v>
      </c>
      <c r="S3662" s="16" t="str">
        <f>TEXT(Ecom[[#This Row],[Dates]],"YYYY")</f>
        <v>2026</v>
      </c>
      <c r="T3662" s="16"/>
    </row>
    <row r="3663" spans="1:20" x14ac:dyDescent="0.25">
      <c r="A3663" t="s">
        <v>13</v>
      </c>
      <c r="B3663" s="16">
        <v>46337</v>
      </c>
      <c r="C3663" t="s">
        <v>44</v>
      </c>
      <c r="D3663" t="s">
        <v>15</v>
      </c>
      <c r="E3663" t="s">
        <v>84</v>
      </c>
      <c r="F3663" t="s">
        <v>70</v>
      </c>
      <c r="G3663">
        <v>49201</v>
      </c>
      <c r="H3663" t="s">
        <v>47</v>
      </c>
      <c r="I3663" t="s">
        <v>35</v>
      </c>
      <c r="J3663" t="s">
        <v>36</v>
      </c>
      <c r="K3663" s="6">
        <v>377.97</v>
      </c>
      <c r="L3663">
        <v>3</v>
      </c>
      <c r="M3663">
        <v>0</v>
      </c>
      <c r="N3663" s="6">
        <v>94.492500000000007</v>
      </c>
      <c r="O3663" t="str">
        <f t="shared" si="171"/>
        <v/>
      </c>
      <c r="P3663" s="6">
        <f t="shared" si="172"/>
        <v>220.47666666666666</v>
      </c>
      <c r="Q3663">
        <f t="shared" si="173"/>
        <v>179.39865799324636</v>
      </c>
      <c r="R3663" s="16" t="str">
        <f>TEXT(Ecom[[#This Row],[Dates]],"mmm")</f>
        <v>Nov</v>
      </c>
      <c r="S3663" s="16" t="str">
        <f>TEXT(Ecom[[#This Row],[Dates]],"YYYY")</f>
        <v>2026</v>
      </c>
      <c r="T3663" s="16"/>
    </row>
    <row r="3664" spans="1:20" x14ac:dyDescent="0.25">
      <c r="A3664" t="s">
        <v>28</v>
      </c>
      <c r="B3664" s="16">
        <v>46025</v>
      </c>
      <c r="C3664" t="s">
        <v>44</v>
      </c>
      <c r="D3664" t="s">
        <v>15</v>
      </c>
      <c r="E3664" t="s">
        <v>172</v>
      </c>
      <c r="F3664" t="s">
        <v>166</v>
      </c>
      <c r="G3664">
        <v>2169</v>
      </c>
      <c r="H3664" t="s">
        <v>57</v>
      </c>
      <c r="I3664" t="s">
        <v>35</v>
      </c>
      <c r="J3664" t="s">
        <v>59</v>
      </c>
      <c r="K3664" s="6">
        <v>258.89999999999998</v>
      </c>
      <c r="L3664">
        <v>10</v>
      </c>
      <c r="M3664">
        <v>0</v>
      </c>
      <c r="N3664" s="6">
        <v>93.203999999999994</v>
      </c>
      <c r="O3664" t="str">
        <f t="shared" si="171"/>
        <v/>
      </c>
      <c r="P3664" s="6">
        <f t="shared" si="172"/>
        <v>103.78266666666666</v>
      </c>
      <c r="Q3664">
        <f t="shared" si="173"/>
        <v>123.00744139730372</v>
      </c>
      <c r="R3664" s="16" t="str">
        <f>TEXT(Ecom[[#This Row],[Dates]],"mmm")</f>
        <v>Jan</v>
      </c>
      <c r="S3664" s="16" t="str">
        <f>TEXT(Ecom[[#This Row],[Dates]],"YYYY")</f>
        <v>2026</v>
      </c>
      <c r="T3664" s="16"/>
    </row>
    <row r="3665" spans="1:20" x14ac:dyDescent="0.25">
      <c r="A3665" t="s">
        <v>28</v>
      </c>
      <c r="B3665" s="16">
        <v>46374</v>
      </c>
      <c r="C3665" t="s">
        <v>44</v>
      </c>
      <c r="D3665" t="s">
        <v>15</v>
      </c>
      <c r="E3665" t="s">
        <v>172</v>
      </c>
      <c r="F3665" t="s">
        <v>166</v>
      </c>
      <c r="G3665">
        <v>2169</v>
      </c>
      <c r="H3665" t="s">
        <v>57</v>
      </c>
      <c r="I3665" t="s">
        <v>26</v>
      </c>
      <c r="J3665" t="s">
        <v>41</v>
      </c>
      <c r="K3665" s="6">
        <v>24.56</v>
      </c>
      <c r="L3665">
        <v>2</v>
      </c>
      <c r="M3665">
        <v>0</v>
      </c>
      <c r="N3665" s="6">
        <v>11.543200000000001</v>
      </c>
      <c r="O3665" t="str">
        <f t="shared" si="171"/>
        <v/>
      </c>
      <c r="P3665" s="6">
        <f t="shared" si="172"/>
        <v>19.634666666666668</v>
      </c>
      <c r="Q3665">
        <f t="shared" si="173"/>
        <v>121.54151274541734</v>
      </c>
      <c r="R3665" s="16" t="str">
        <f>TEXT(Ecom[[#This Row],[Dates]],"mmm")</f>
        <v>Dec</v>
      </c>
      <c r="S3665" s="16" t="str">
        <f>TEXT(Ecom[[#This Row],[Dates]],"YYYY")</f>
        <v>2026</v>
      </c>
      <c r="T3665" s="16"/>
    </row>
    <row r="3666" spans="1:20" x14ac:dyDescent="0.25">
      <c r="A3666" t="s">
        <v>28</v>
      </c>
      <c r="B3666" s="16">
        <v>45832</v>
      </c>
      <c r="C3666" t="s">
        <v>14</v>
      </c>
      <c r="D3666" t="s">
        <v>15</v>
      </c>
      <c r="E3666" t="s">
        <v>210</v>
      </c>
      <c r="F3666" t="s">
        <v>95</v>
      </c>
      <c r="G3666">
        <v>97301</v>
      </c>
      <c r="H3666" t="s">
        <v>25</v>
      </c>
      <c r="I3666" t="s">
        <v>26</v>
      </c>
      <c r="J3666" t="s">
        <v>27</v>
      </c>
      <c r="K3666" s="6">
        <v>27.888000000000002</v>
      </c>
      <c r="L3666">
        <v>7</v>
      </c>
      <c r="M3666">
        <v>0.2</v>
      </c>
      <c r="N3666" s="6">
        <v>9.0635999999999992</v>
      </c>
      <c r="O3666" t="str">
        <f t="shared" si="171"/>
        <v/>
      </c>
      <c r="P3666" s="6">
        <f t="shared" si="172"/>
        <v>29.007999999999999</v>
      </c>
      <c r="Q3666">
        <f t="shared" si="173"/>
        <v>46.526126235895866</v>
      </c>
      <c r="R3666" s="16" t="str">
        <f>TEXT(Ecom[[#This Row],[Dates]],"mmm")</f>
        <v>Jun</v>
      </c>
      <c r="S3666" s="16" t="str">
        <f>TEXT(Ecom[[#This Row],[Dates]],"YYYY")</f>
        <v>2025</v>
      </c>
      <c r="T3666" s="16"/>
    </row>
    <row r="3667" spans="1:20" x14ac:dyDescent="0.25">
      <c r="A3667" t="s">
        <v>28</v>
      </c>
      <c r="B3667" s="16">
        <v>45738</v>
      </c>
      <c r="C3667" t="s">
        <v>14</v>
      </c>
      <c r="D3667" t="s">
        <v>15</v>
      </c>
      <c r="E3667" t="s">
        <v>210</v>
      </c>
      <c r="F3667" t="s">
        <v>95</v>
      </c>
      <c r="G3667">
        <v>97301</v>
      </c>
      <c r="H3667" t="s">
        <v>25</v>
      </c>
      <c r="I3667" t="s">
        <v>26</v>
      </c>
      <c r="J3667" t="s">
        <v>37</v>
      </c>
      <c r="K3667" s="6">
        <v>6.4560000000000004</v>
      </c>
      <c r="L3667">
        <v>4</v>
      </c>
      <c r="M3667">
        <v>0.7</v>
      </c>
      <c r="N3667" s="6">
        <v>-4.5191999999999997</v>
      </c>
      <c r="O3667">
        <f t="shared" si="171"/>
        <v>-4.5191999999999997</v>
      </c>
      <c r="P3667" s="6">
        <f t="shared" si="172"/>
        <v>24.338666666666668</v>
      </c>
      <c r="Q3667">
        <f t="shared" si="173"/>
        <v>16.767275146900044</v>
      </c>
      <c r="R3667" s="16" t="str">
        <f>TEXT(Ecom[[#This Row],[Dates]],"mmm")</f>
        <v>Mar</v>
      </c>
      <c r="S3667" s="16" t="str">
        <f>TEXT(Ecom[[#This Row],[Dates]],"YYYY")</f>
        <v>2025</v>
      </c>
      <c r="T3667" s="16"/>
    </row>
    <row r="3668" spans="1:20" x14ac:dyDescent="0.25">
      <c r="A3668" t="s">
        <v>28</v>
      </c>
      <c r="B3668" s="16">
        <v>46280</v>
      </c>
      <c r="C3668" t="s">
        <v>14</v>
      </c>
      <c r="D3668" t="s">
        <v>15</v>
      </c>
      <c r="E3668" t="s">
        <v>210</v>
      </c>
      <c r="F3668" t="s">
        <v>95</v>
      </c>
      <c r="G3668">
        <v>97301</v>
      </c>
      <c r="H3668" t="s">
        <v>25</v>
      </c>
      <c r="I3668" t="s">
        <v>35</v>
      </c>
      <c r="J3668" t="s">
        <v>36</v>
      </c>
      <c r="K3668" s="6">
        <v>52.68</v>
      </c>
      <c r="L3668">
        <v>3</v>
      </c>
      <c r="M3668">
        <v>0.2</v>
      </c>
      <c r="N3668" s="6">
        <v>19.754999999999999</v>
      </c>
      <c r="O3668" t="str">
        <f t="shared" si="171"/>
        <v/>
      </c>
      <c r="P3668" s="6">
        <f t="shared" si="172"/>
        <v>56.826666666666675</v>
      </c>
      <c r="Q3668">
        <f t="shared" si="173"/>
        <v>31.024341716835231</v>
      </c>
      <c r="R3668" s="16" t="str">
        <f>TEXT(Ecom[[#This Row],[Dates]],"mmm")</f>
        <v>Sep</v>
      </c>
      <c r="S3668" s="16" t="str">
        <f>TEXT(Ecom[[#This Row],[Dates]],"YYYY")</f>
        <v>2026</v>
      </c>
      <c r="T3668" s="16"/>
    </row>
    <row r="3669" spans="1:20" x14ac:dyDescent="0.25">
      <c r="A3669" t="s">
        <v>28</v>
      </c>
      <c r="B3669" s="16">
        <v>46357</v>
      </c>
      <c r="C3669" t="s">
        <v>14</v>
      </c>
      <c r="D3669" t="s">
        <v>15</v>
      </c>
      <c r="E3669" t="s">
        <v>210</v>
      </c>
      <c r="F3669" t="s">
        <v>95</v>
      </c>
      <c r="G3669">
        <v>97301</v>
      </c>
      <c r="H3669" t="s">
        <v>25</v>
      </c>
      <c r="I3669" t="s">
        <v>26</v>
      </c>
      <c r="J3669" t="s">
        <v>110</v>
      </c>
      <c r="K3669" s="6">
        <v>13.88</v>
      </c>
      <c r="L3669">
        <v>5</v>
      </c>
      <c r="M3669">
        <v>0.2</v>
      </c>
      <c r="N3669" s="6">
        <v>-2.6025</v>
      </c>
      <c r="O3669">
        <f t="shared" si="171"/>
        <v>-2.6025</v>
      </c>
      <c r="P3669" s="6">
        <f t="shared" si="172"/>
        <v>43.106666666666662</v>
      </c>
      <c r="Q3669">
        <f t="shared" si="173"/>
        <v>33.291056176296557</v>
      </c>
      <c r="R3669" s="16" t="str">
        <f>TEXT(Ecom[[#This Row],[Dates]],"mmm")</f>
        <v>Dec</v>
      </c>
      <c r="S3669" s="16" t="str">
        <f>TEXT(Ecom[[#This Row],[Dates]],"YYYY")</f>
        <v>2026</v>
      </c>
      <c r="T3669" s="16"/>
    </row>
    <row r="3670" spans="1:20" x14ac:dyDescent="0.25">
      <c r="A3670" t="s">
        <v>28</v>
      </c>
      <c r="B3670" s="16">
        <v>46135</v>
      </c>
      <c r="C3670" t="s">
        <v>14</v>
      </c>
      <c r="D3670" t="s">
        <v>15</v>
      </c>
      <c r="E3670" t="s">
        <v>210</v>
      </c>
      <c r="F3670" t="s">
        <v>95</v>
      </c>
      <c r="G3670">
        <v>97301</v>
      </c>
      <c r="H3670" t="s">
        <v>25</v>
      </c>
      <c r="I3670" t="s">
        <v>35</v>
      </c>
      <c r="J3670" t="s">
        <v>59</v>
      </c>
      <c r="K3670" s="6">
        <v>103.92</v>
      </c>
      <c r="L3670">
        <v>10</v>
      </c>
      <c r="M3670">
        <v>0.2</v>
      </c>
      <c r="N3670" s="6">
        <v>-18.186</v>
      </c>
      <c r="O3670">
        <f t="shared" si="171"/>
        <v>-18.186</v>
      </c>
      <c r="P3670" s="6">
        <f t="shared" si="172"/>
        <v>41.936</v>
      </c>
      <c r="Q3670">
        <f t="shared" si="173"/>
        <v>37.470157812831779</v>
      </c>
      <c r="R3670" s="16" t="str">
        <f>TEXT(Ecom[[#This Row],[Dates]],"mmm")</f>
        <v>Apr</v>
      </c>
      <c r="S3670" s="16" t="str">
        <f>TEXT(Ecom[[#This Row],[Dates]],"YYYY")</f>
        <v>2026</v>
      </c>
      <c r="T3670" s="16"/>
    </row>
    <row r="3671" spans="1:20" x14ac:dyDescent="0.25">
      <c r="A3671" t="s">
        <v>28</v>
      </c>
      <c r="B3671" s="16">
        <v>46198</v>
      </c>
      <c r="C3671" t="s">
        <v>14</v>
      </c>
      <c r="D3671" t="s">
        <v>15</v>
      </c>
      <c r="E3671" t="s">
        <v>210</v>
      </c>
      <c r="F3671" t="s">
        <v>95</v>
      </c>
      <c r="G3671">
        <v>97301</v>
      </c>
      <c r="H3671" t="s">
        <v>25</v>
      </c>
      <c r="I3671" t="s">
        <v>26</v>
      </c>
      <c r="J3671" t="s">
        <v>27</v>
      </c>
      <c r="K3671" s="6">
        <v>11.52</v>
      </c>
      <c r="L3671">
        <v>5</v>
      </c>
      <c r="M3671">
        <v>0.2</v>
      </c>
      <c r="N3671" s="6">
        <v>3.7440000000000002</v>
      </c>
      <c r="O3671" t="str">
        <f t="shared" si="171"/>
        <v/>
      </c>
      <c r="P3671" s="6">
        <f t="shared" si="172"/>
        <v>20.32</v>
      </c>
      <c r="Q3671">
        <f t="shared" si="173"/>
        <v>27.963628991430465</v>
      </c>
      <c r="R3671" s="16" t="str">
        <f>TEXT(Ecom[[#This Row],[Dates]],"mmm")</f>
        <v>Jun</v>
      </c>
      <c r="S3671" s="16" t="str">
        <f>TEXT(Ecom[[#This Row],[Dates]],"YYYY")</f>
        <v>2026</v>
      </c>
      <c r="T3671" s="16"/>
    </row>
    <row r="3672" spans="1:20" x14ac:dyDescent="0.25">
      <c r="A3672" t="s">
        <v>28</v>
      </c>
      <c r="B3672" s="16">
        <v>46236</v>
      </c>
      <c r="C3672" t="s">
        <v>14</v>
      </c>
      <c r="D3672" t="s">
        <v>15</v>
      </c>
      <c r="E3672" t="s">
        <v>210</v>
      </c>
      <c r="F3672" t="s">
        <v>95</v>
      </c>
      <c r="G3672">
        <v>97301</v>
      </c>
      <c r="H3672" t="s">
        <v>25</v>
      </c>
      <c r="I3672" t="s">
        <v>26</v>
      </c>
      <c r="J3672" t="s">
        <v>41</v>
      </c>
      <c r="K3672" s="6">
        <v>10.368</v>
      </c>
      <c r="L3672">
        <v>2</v>
      </c>
      <c r="M3672">
        <v>0.2</v>
      </c>
      <c r="N3672" s="6">
        <v>3.6288</v>
      </c>
      <c r="O3672" t="str">
        <f t="shared" si="171"/>
        <v/>
      </c>
      <c r="P3672" s="6">
        <f t="shared" si="172"/>
        <v>19.437333333333335</v>
      </c>
      <c r="Q3672">
        <f t="shared" si="173"/>
        <v>22.059029870209951</v>
      </c>
      <c r="R3672" s="16" t="str">
        <f>TEXT(Ecom[[#This Row],[Dates]],"mmm")</f>
        <v>Aug</v>
      </c>
      <c r="S3672" s="16" t="str">
        <f>TEXT(Ecom[[#This Row],[Dates]],"YYYY")</f>
        <v>2026</v>
      </c>
      <c r="T3672" s="16"/>
    </row>
    <row r="3673" spans="1:20" x14ac:dyDescent="0.25">
      <c r="A3673" t="s">
        <v>28</v>
      </c>
      <c r="B3673" s="16">
        <v>45796</v>
      </c>
      <c r="C3673" t="s">
        <v>14</v>
      </c>
      <c r="D3673" t="s">
        <v>15</v>
      </c>
      <c r="E3673" t="s">
        <v>210</v>
      </c>
      <c r="F3673" t="s">
        <v>95</v>
      </c>
      <c r="G3673">
        <v>97301</v>
      </c>
      <c r="H3673" t="s">
        <v>25</v>
      </c>
      <c r="I3673" t="s">
        <v>26</v>
      </c>
      <c r="J3673" t="s">
        <v>32</v>
      </c>
      <c r="K3673" s="6">
        <v>39.072000000000003</v>
      </c>
      <c r="L3673">
        <v>3</v>
      </c>
      <c r="M3673">
        <v>0.2</v>
      </c>
      <c r="N3673" s="6">
        <v>2.9304000000000001</v>
      </c>
      <c r="O3673" t="str">
        <f t="shared" si="171"/>
        <v/>
      </c>
      <c r="P3673" s="6">
        <f t="shared" si="172"/>
        <v>56.349333333333334</v>
      </c>
      <c r="Q3673">
        <f t="shared" si="173"/>
        <v>39.397252981883376</v>
      </c>
      <c r="R3673" s="16" t="str">
        <f>TEXT(Ecom[[#This Row],[Dates]],"mmm")</f>
        <v>May</v>
      </c>
      <c r="S3673" s="16" t="str">
        <f>TEXT(Ecom[[#This Row],[Dates]],"YYYY")</f>
        <v>2025</v>
      </c>
      <c r="T3673" s="16"/>
    </row>
    <row r="3674" spans="1:20" x14ac:dyDescent="0.25">
      <c r="A3674" t="s">
        <v>28</v>
      </c>
      <c r="B3674" s="16">
        <v>45817</v>
      </c>
      <c r="C3674" t="s">
        <v>44</v>
      </c>
      <c r="D3674" t="s">
        <v>15</v>
      </c>
      <c r="E3674" t="s">
        <v>78</v>
      </c>
      <c r="F3674" t="s">
        <v>104</v>
      </c>
      <c r="G3674">
        <v>45373</v>
      </c>
      <c r="H3674" t="s">
        <v>57</v>
      </c>
      <c r="I3674" t="s">
        <v>26</v>
      </c>
      <c r="J3674" t="s">
        <v>60</v>
      </c>
      <c r="K3674" s="6">
        <v>8.8719999999999999</v>
      </c>
      <c r="L3674">
        <v>1</v>
      </c>
      <c r="M3674">
        <v>0.2</v>
      </c>
      <c r="N3674" s="6">
        <v>3.2161</v>
      </c>
      <c r="O3674" t="str">
        <f t="shared" si="171"/>
        <v/>
      </c>
      <c r="P3674" s="6">
        <f t="shared" si="172"/>
        <v>85.782666666666671</v>
      </c>
      <c r="Q3674">
        <f t="shared" si="173"/>
        <v>44.849621962980045</v>
      </c>
      <c r="R3674" s="16" t="str">
        <f>TEXT(Ecom[[#This Row],[Dates]],"mmm")</f>
        <v>Jun</v>
      </c>
      <c r="S3674" s="16" t="str">
        <f>TEXT(Ecom[[#This Row],[Dates]],"YYYY")</f>
        <v>2025</v>
      </c>
      <c r="T3674" s="16"/>
    </row>
    <row r="3675" spans="1:20" x14ac:dyDescent="0.25">
      <c r="A3675" t="s">
        <v>28</v>
      </c>
      <c r="B3675" s="16">
        <v>45958</v>
      </c>
      <c r="C3675" t="s">
        <v>44</v>
      </c>
      <c r="D3675" t="s">
        <v>15</v>
      </c>
      <c r="E3675" t="s">
        <v>78</v>
      </c>
      <c r="F3675" t="s">
        <v>104</v>
      </c>
      <c r="G3675">
        <v>45373</v>
      </c>
      <c r="H3675" t="s">
        <v>57</v>
      </c>
      <c r="I3675" t="s">
        <v>26</v>
      </c>
      <c r="J3675" t="s">
        <v>37</v>
      </c>
      <c r="K3675" s="6">
        <v>121.104</v>
      </c>
      <c r="L3675">
        <v>6</v>
      </c>
      <c r="M3675">
        <v>0.7</v>
      </c>
      <c r="N3675" s="6">
        <v>-100.92</v>
      </c>
      <c r="O3675">
        <f t="shared" si="171"/>
        <v>-100.92</v>
      </c>
      <c r="P3675" s="6">
        <f t="shared" si="172"/>
        <v>98.809333333333328</v>
      </c>
      <c r="Q3675">
        <f t="shared" si="173"/>
        <v>53.258200795745999</v>
      </c>
      <c r="R3675" s="16" t="str">
        <f>TEXT(Ecom[[#This Row],[Dates]],"mmm")</f>
        <v>Oct</v>
      </c>
      <c r="S3675" s="16" t="str">
        <f>TEXT(Ecom[[#This Row],[Dates]],"YYYY")</f>
        <v>2025</v>
      </c>
      <c r="T3675" s="16"/>
    </row>
    <row r="3676" spans="1:20" x14ac:dyDescent="0.25">
      <c r="A3676" t="s">
        <v>28</v>
      </c>
      <c r="B3676" s="16">
        <v>46132</v>
      </c>
      <c r="C3676" t="s">
        <v>14</v>
      </c>
      <c r="D3676" t="s">
        <v>15</v>
      </c>
      <c r="E3676" t="s">
        <v>55</v>
      </c>
      <c r="F3676" t="s">
        <v>56</v>
      </c>
      <c r="G3676">
        <v>19143</v>
      </c>
      <c r="H3676" t="s">
        <v>57</v>
      </c>
      <c r="I3676" t="s">
        <v>19</v>
      </c>
      <c r="J3676" t="s">
        <v>21</v>
      </c>
      <c r="K3676" s="6">
        <v>127.372</v>
      </c>
      <c r="L3676">
        <v>2</v>
      </c>
      <c r="M3676">
        <v>0.3</v>
      </c>
      <c r="N3676" s="6">
        <v>-30.933199999999999</v>
      </c>
      <c r="O3676">
        <f t="shared" si="171"/>
        <v>-30.933199999999999</v>
      </c>
      <c r="P3676" s="6">
        <f t="shared" si="172"/>
        <v>73.26133333333334</v>
      </c>
      <c r="Q3676">
        <f t="shared" si="173"/>
        <v>41.415205752906203</v>
      </c>
      <c r="R3676" s="16" t="str">
        <f>TEXT(Ecom[[#This Row],[Dates]],"mmm")</f>
        <v>Apr</v>
      </c>
      <c r="S3676" s="16" t="str">
        <f>TEXT(Ecom[[#This Row],[Dates]],"YYYY")</f>
        <v>2026</v>
      </c>
      <c r="T3676" s="16"/>
    </row>
    <row r="3677" spans="1:20" x14ac:dyDescent="0.25">
      <c r="A3677" t="s">
        <v>28</v>
      </c>
      <c r="B3677" s="16">
        <v>46258</v>
      </c>
      <c r="C3677" t="s">
        <v>14</v>
      </c>
      <c r="D3677" t="s">
        <v>15</v>
      </c>
      <c r="E3677" t="s">
        <v>55</v>
      </c>
      <c r="F3677" t="s">
        <v>56</v>
      </c>
      <c r="G3677">
        <v>19143</v>
      </c>
      <c r="H3677" t="s">
        <v>57</v>
      </c>
      <c r="I3677" t="s">
        <v>26</v>
      </c>
      <c r="J3677" t="s">
        <v>41</v>
      </c>
      <c r="K3677" s="6">
        <v>47.951999999999998</v>
      </c>
      <c r="L3677">
        <v>3</v>
      </c>
      <c r="M3677">
        <v>0.2</v>
      </c>
      <c r="N3677" s="6">
        <v>16.183800000000002</v>
      </c>
      <c r="O3677" t="str">
        <f t="shared" si="171"/>
        <v/>
      </c>
      <c r="P3677" s="6">
        <f t="shared" si="172"/>
        <v>36.070666666666668</v>
      </c>
      <c r="Q3677">
        <f t="shared" si="173"/>
        <v>35.715939871280007</v>
      </c>
      <c r="R3677" s="16" t="str">
        <f>TEXT(Ecom[[#This Row],[Dates]],"mmm")</f>
        <v>Aug</v>
      </c>
      <c r="S3677" s="16" t="str">
        <f>TEXT(Ecom[[#This Row],[Dates]],"YYYY")</f>
        <v>2026</v>
      </c>
      <c r="T3677" s="16"/>
    </row>
    <row r="3678" spans="1:20" x14ac:dyDescent="0.25">
      <c r="A3678" t="s">
        <v>28</v>
      </c>
      <c r="B3678" s="16">
        <v>46227</v>
      </c>
      <c r="C3678" t="s">
        <v>22</v>
      </c>
      <c r="D3678" t="s">
        <v>15</v>
      </c>
      <c r="E3678" t="s">
        <v>144</v>
      </c>
      <c r="F3678" t="s">
        <v>24</v>
      </c>
      <c r="G3678">
        <v>92105</v>
      </c>
      <c r="H3678" t="s">
        <v>25</v>
      </c>
      <c r="I3678" t="s">
        <v>19</v>
      </c>
      <c r="J3678" t="s">
        <v>33</v>
      </c>
      <c r="K3678" s="6">
        <v>44.46</v>
      </c>
      <c r="L3678">
        <v>2</v>
      </c>
      <c r="M3678">
        <v>0</v>
      </c>
      <c r="N3678" s="6">
        <v>14.671799999999999</v>
      </c>
      <c r="O3678" t="str">
        <f t="shared" si="171"/>
        <v/>
      </c>
      <c r="P3678" s="6">
        <f t="shared" si="172"/>
        <v>175.07666666666668</v>
      </c>
      <c r="Q3678">
        <f t="shared" si="173"/>
        <v>168.60067362459338</v>
      </c>
      <c r="R3678" s="16" t="str">
        <f>TEXT(Ecom[[#This Row],[Dates]],"mmm")</f>
        <v>Jul</v>
      </c>
      <c r="S3678" s="16" t="str">
        <f>TEXT(Ecom[[#This Row],[Dates]],"YYYY")</f>
        <v>2026</v>
      </c>
      <c r="T3678" s="16"/>
    </row>
    <row r="3679" spans="1:20" x14ac:dyDescent="0.25">
      <c r="A3679" t="s">
        <v>28</v>
      </c>
      <c r="B3679" s="16">
        <v>45896</v>
      </c>
      <c r="C3679" t="s">
        <v>14</v>
      </c>
      <c r="D3679" t="s">
        <v>15</v>
      </c>
      <c r="E3679" t="s">
        <v>268</v>
      </c>
      <c r="F3679" t="s">
        <v>248</v>
      </c>
      <c r="G3679">
        <v>20735</v>
      </c>
      <c r="H3679" t="s">
        <v>57</v>
      </c>
      <c r="I3679" t="s">
        <v>26</v>
      </c>
      <c r="J3679" t="s">
        <v>77</v>
      </c>
      <c r="K3679" s="6">
        <v>15.8</v>
      </c>
      <c r="L3679">
        <v>4</v>
      </c>
      <c r="M3679">
        <v>0</v>
      </c>
      <c r="N3679" s="6">
        <v>5.056</v>
      </c>
      <c r="O3679" t="str">
        <f t="shared" si="171"/>
        <v/>
      </c>
      <c r="P3679" s="6">
        <f t="shared" si="172"/>
        <v>220.91</v>
      </c>
      <c r="Q3679">
        <f t="shared" si="173"/>
        <v>169.27900749770305</v>
      </c>
      <c r="R3679" s="16" t="str">
        <f>TEXT(Ecom[[#This Row],[Dates]],"mmm")</f>
        <v>Aug</v>
      </c>
      <c r="S3679" s="16" t="str">
        <f>TEXT(Ecom[[#This Row],[Dates]],"YYYY")</f>
        <v>2025</v>
      </c>
      <c r="T3679" s="16"/>
    </row>
    <row r="3680" spans="1:20" x14ac:dyDescent="0.25">
      <c r="A3680" t="s">
        <v>28</v>
      </c>
      <c r="B3680" s="16">
        <v>45725</v>
      </c>
      <c r="C3680" t="s">
        <v>14</v>
      </c>
      <c r="D3680" t="s">
        <v>15</v>
      </c>
      <c r="E3680" t="s">
        <v>268</v>
      </c>
      <c r="F3680" t="s">
        <v>248</v>
      </c>
      <c r="G3680">
        <v>20735</v>
      </c>
      <c r="H3680" t="s">
        <v>57</v>
      </c>
      <c r="I3680" t="s">
        <v>35</v>
      </c>
      <c r="J3680" t="s">
        <v>123</v>
      </c>
      <c r="K3680" s="6">
        <v>464.97</v>
      </c>
      <c r="L3680">
        <v>3</v>
      </c>
      <c r="M3680">
        <v>0</v>
      </c>
      <c r="N3680" s="6">
        <v>209.23650000000001</v>
      </c>
      <c r="O3680" t="str">
        <f t="shared" si="171"/>
        <v/>
      </c>
      <c r="P3680" s="6">
        <f t="shared" si="172"/>
        <v>219.77333333333334</v>
      </c>
      <c r="Q3680">
        <f t="shared" si="173"/>
        <v>207.01295785172124</v>
      </c>
      <c r="R3680" s="16" t="str">
        <f>TEXT(Ecom[[#This Row],[Dates]],"mmm")</f>
        <v>Mar</v>
      </c>
      <c r="S3680" s="16" t="str">
        <f>TEXT(Ecom[[#This Row],[Dates]],"YYYY")</f>
        <v>2025</v>
      </c>
      <c r="T3680" s="16"/>
    </row>
    <row r="3681" spans="1:20" x14ac:dyDescent="0.25">
      <c r="A3681" t="s">
        <v>28</v>
      </c>
      <c r="B3681" s="16">
        <v>45721</v>
      </c>
      <c r="C3681" t="s">
        <v>14</v>
      </c>
      <c r="D3681" t="s">
        <v>15</v>
      </c>
      <c r="E3681" t="s">
        <v>268</v>
      </c>
      <c r="F3681" t="s">
        <v>248</v>
      </c>
      <c r="G3681">
        <v>20735</v>
      </c>
      <c r="H3681" t="s">
        <v>57</v>
      </c>
      <c r="I3681" t="s">
        <v>19</v>
      </c>
      <c r="J3681" t="s">
        <v>33</v>
      </c>
      <c r="K3681" s="6">
        <v>181.96</v>
      </c>
      <c r="L3681">
        <v>2</v>
      </c>
      <c r="M3681">
        <v>0</v>
      </c>
      <c r="N3681" s="6">
        <v>20.015599999999999</v>
      </c>
      <c r="O3681" t="str">
        <f t="shared" si="171"/>
        <v/>
      </c>
      <c r="P3681" s="6">
        <f t="shared" si="172"/>
        <v>92.813333333333347</v>
      </c>
      <c r="Q3681">
        <f t="shared" si="173"/>
        <v>121.9303708254413</v>
      </c>
      <c r="R3681" s="16" t="str">
        <f>TEXT(Ecom[[#This Row],[Dates]],"mmm")</f>
        <v>Mar</v>
      </c>
      <c r="S3681" s="16" t="str">
        <f>TEXT(Ecom[[#This Row],[Dates]],"YYYY")</f>
        <v>2025</v>
      </c>
      <c r="T3681" s="16"/>
    </row>
    <row r="3682" spans="1:20" x14ac:dyDescent="0.25">
      <c r="A3682" t="s">
        <v>28</v>
      </c>
      <c r="B3682" s="16">
        <v>46108</v>
      </c>
      <c r="C3682" t="s">
        <v>14</v>
      </c>
      <c r="D3682" t="s">
        <v>15</v>
      </c>
      <c r="E3682" t="s">
        <v>268</v>
      </c>
      <c r="F3682" t="s">
        <v>248</v>
      </c>
      <c r="G3682">
        <v>20735</v>
      </c>
      <c r="H3682" t="s">
        <v>57</v>
      </c>
      <c r="I3682" t="s">
        <v>26</v>
      </c>
      <c r="J3682" t="s">
        <v>27</v>
      </c>
      <c r="K3682" s="6">
        <v>12.39</v>
      </c>
      <c r="L3682">
        <v>3</v>
      </c>
      <c r="M3682">
        <v>0</v>
      </c>
      <c r="N3682" s="6">
        <v>5.6993999999999998</v>
      </c>
      <c r="O3682" t="str">
        <f t="shared" si="171"/>
        <v/>
      </c>
      <c r="P3682" s="6">
        <f t="shared" si="172"/>
        <v>58.613333333333337</v>
      </c>
      <c r="Q3682">
        <f t="shared" si="173"/>
        <v>120.43583030901652</v>
      </c>
      <c r="R3682" s="16" t="str">
        <f>TEXT(Ecom[[#This Row],[Dates]],"mmm")</f>
        <v>Mar</v>
      </c>
      <c r="S3682" s="16" t="str">
        <f>TEXT(Ecom[[#This Row],[Dates]],"YYYY")</f>
        <v>2026</v>
      </c>
      <c r="T3682" s="16"/>
    </row>
    <row r="3683" spans="1:20" x14ac:dyDescent="0.25">
      <c r="A3683" t="s">
        <v>28</v>
      </c>
      <c r="B3683" s="16">
        <v>46238</v>
      </c>
      <c r="C3683" t="s">
        <v>14</v>
      </c>
      <c r="D3683" t="s">
        <v>15</v>
      </c>
      <c r="E3683" t="s">
        <v>268</v>
      </c>
      <c r="F3683" t="s">
        <v>248</v>
      </c>
      <c r="G3683">
        <v>20735</v>
      </c>
      <c r="H3683" t="s">
        <v>57</v>
      </c>
      <c r="I3683" t="s">
        <v>26</v>
      </c>
      <c r="J3683" t="s">
        <v>37</v>
      </c>
      <c r="K3683" s="6">
        <v>84.09</v>
      </c>
      <c r="L3683">
        <v>3</v>
      </c>
      <c r="M3683">
        <v>0</v>
      </c>
      <c r="N3683" s="6">
        <v>42.045000000000002</v>
      </c>
      <c r="O3683" t="str">
        <f t="shared" si="171"/>
        <v/>
      </c>
      <c r="P3683" s="6">
        <f t="shared" si="172"/>
        <v>105.60333333333334</v>
      </c>
      <c r="Q3683">
        <f t="shared" si="173"/>
        <v>30.480703914298161</v>
      </c>
      <c r="R3683" s="16" t="str">
        <f>TEXT(Ecom[[#This Row],[Dates]],"mmm")</f>
        <v>Aug</v>
      </c>
      <c r="S3683" s="16" t="str">
        <f>TEXT(Ecom[[#This Row],[Dates]],"YYYY")</f>
        <v>2026</v>
      </c>
      <c r="T3683" s="16"/>
    </row>
    <row r="3684" spans="1:20" x14ac:dyDescent="0.25">
      <c r="A3684" t="s">
        <v>28</v>
      </c>
      <c r="B3684" s="16">
        <v>46222</v>
      </c>
      <c r="C3684" t="s">
        <v>14</v>
      </c>
      <c r="D3684" t="s">
        <v>15</v>
      </c>
      <c r="E3684" t="s">
        <v>268</v>
      </c>
      <c r="F3684" t="s">
        <v>248</v>
      </c>
      <c r="G3684">
        <v>20735</v>
      </c>
      <c r="H3684" t="s">
        <v>57</v>
      </c>
      <c r="I3684" t="s">
        <v>26</v>
      </c>
      <c r="J3684" t="s">
        <v>34</v>
      </c>
      <c r="K3684" s="6">
        <v>79.36</v>
      </c>
      <c r="L3684">
        <v>4</v>
      </c>
      <c r="M3684">
        <v>0</v>
      </c>
      <c r="N3684" s="6">
        <v>32.537599999999998</v>
      </c>
      <c r="O3684" t="str">
        <f t="shared" si="171"/>
        <v/>
      </c>
      <c r="P3684" s="6">
        <f t="shared" si="172"/>
        <v>92.13333333333334</v>
      </c>
      <c r="Q3684">
        <f t="shared" si="173"/>
        <v>41.064375883077375</v>
      </c>
      <c r="R3684" s="16" t="str">
        <f>TEXT(Ecom[[#This Row],[Dates]],"mmm")</f>
        <v>Jul</v>
      </c>
      <c r="S3684" s="16" t="str">
        <f>TEXT(Ecom[[#This Row],[Dates]],"YYYY")</f>
        <v>2026</v>
      </c>
      <c r="T3684" s="16"/>
    </row>
    <row r="3685" spans="1:20" x14ac:dyDescent="0.25">
      <c r="A3685" t="s">
        <v>28</v>
      </c>
      <c r="B3685" s="16">
        <v>46126</v>
      </c>
      <c r="C3685" t="s">
        <v>14</v>
      </c>
      <c r="D3685" t="s">
        <v>15</v>
      </c>
      <c r="E3685" t="s">
        <v>268</v>
      </c>
      <c r="F3685" t="s">
        <v>248</v>
      </c>
      <c r="G3685">
        <v>20735</v>
      </c>
      <c r="H3685" t="s">
        <v>57</v>
      </c>
      <c r="I3685" t="s">
        <v>26</v>
      </c>
      <c r="J3685" t="s">
        <v>37</v>
      </c>
      <c r="K3685" s="6">
        <v>153.36000000000001</v>
      </c>
      <c r="L3685">
        <v>9</v>
      </c>
      <c r="M3685">
        <v>0</v>
      </c>
      <c r="N3685" s="6">
        <v>70.545599999999993</v>
      </c>
      <c r="O3685" t="str">
        <f t="shared" si="171"/>
        <v/>
      </c>
      <c r="P3685" s="6">
        <f t="shared" si="172"/>
        <v>98.416666666666671</v>
      </c>
      <c r="Q3685">
        <f t="shared" si="173"/>
        <v>39.278778975138451</v>
      </c>
      <c r="R3685" s="16" t="str">
        <f>TEXT(Ecom[[#This Row],[Dates]],"mmm")</f>
        <v>Apr</v>
      </c>
      <c r="S3685" s="16" t="str">
        <f>TEXT(Ecom[[#This Row],[Dates]],"YYYY")</f>
        <v>2026</v>
      </c>
      <c r="T3685" s="16"/>
    </row>
    <row r="3686" spans="1:20" x14ac:dyDescent="0.25">
      <c r="A3686" t="s">
        <v>28</v>
      </c>
      <c r="B3686" s="16">
        <v>46184</v>
      </c>
      <c r="C3686" t="s">
        <v>14</v>
      </c>
      <c r="D3686" t="s">
        <v>15</v>
      </c>
      <c r="E3686" t="s">
        <v>268</v>
      </c>
      <c r="F3686" t="s">
        <v>248</v>
      </c>
      <c r="G3686">
        <v>20735</v>
      </c>
      <c r="H3686" t="s">
        <v>57</v>
      </c>
      <c r="I3686" t="s">
        <v>26</v>
      </c>
      <c r="J3686" t="s">
        <v>37</v>
      </c>
      <c r="K3686" s="6">
        <v>43.68</v>
      </c>
      <c r="L3686">
        <v>6</v>
      </c>
      <c r="M3686">
        <v>0</v>
      </c>
      <c r="N3686" s="6">
        <v>21.403199999999998</v>
      </c>
      <c r="O3686" t="str">
        <f t="shared" si="171"/>
        <v/>
      </c>
      <c r="P3686" s="6">
        <f t="shared" si="172"/>
        <v>50.576666666666661</v>
      </c>
      <c r="Q3686">
        <f t="shared" si="173"/>
        <v>36.547887459848866</v>
      </c>
      <c r="R3686" s="16" t="str">
        <f>TEXT(Ecom[[#This Row],[Dates]],"mmm")</f>
        <v>Jun</v>
      </c>
      <c r="S3686" s="16" t="str">
        <f>TEXT(Ecom[[#This Row],[Dates]],"YYYY")</f>
        <v>2026</v>
      </c>
      <c r="T3686" s="16"/>
    </row>
    <row r="3687" spans="1:20" x14ac:dyDescent="0.25">
      <c r="A3687" t="s">
        <v>28</v>
      </c>
      <c r="B3687" s="16">
        <v>45883</v>
      </c>
      <c r="C3687" t="s">
        <v>14</v>
      </c>
      <c r="D3687" t="s">
        <v>15</v>
      </c>
      <c r="E3687" t="s">
        <v>268</v>
      </c>
      <c r="F3687" t="s">
        <v>248</v>
      </c>
      <c r="G3687">
        <v>20735</v>
      </c>
      <c r="H3687" t="s">
        <v>57</v>
      </c>
      <c r="I3687" t="s">
        <v>26</v>
      </c>
      <c r="J3687" t="s">
        <v>32</v>
      </c>
      <c r="K3687" s="6">
        <v>98.21</v>
      </c>
      <c r="L3687">
        <v>7</v>
      </c>
      <c r="M3687">
        <v>0</v>
      </c>
      <c r="N3687" s="6">
        <v>28.480899999999998</v>
      </c>
      <c r="O3687" t="str">
        <f t="shared" si="171"/>
        <v/>
      </c>
      <c r="P3687" s="6">
        <f t="shared" si="172"/>
        <v>36.914666666666669</v>
      </c>
      <c r="Q3687">
        <f t="shared" si="173"/>
        <v>30.716839840351053</v>
      </c>
      <c r="R3687" s="16" t="str">
        <f>TEXT(Ecom[[#This Row],[Dates]],"mmm")</f>
        <v>Aug</v>
      </c>
      <c r="S3687" s="16" t="str">
        <f>TEXT(Ecom[[#This Row],[Dates]],"YYYY")</f>
        <v>2025</v>
      </c>
      <c r="T3687" s="16"/>
    </row>
    <row r="3688" spans="1:20" x14ac:dyDescent="0.25">
      <c r="A3688" t="s">
        <v>28</v>
      </c>
      <c r="B3688" s="16">
        <v>45824</v>
      </c>
      <c r="C3688" t="s">
        <v>14</v>
      </c>
      <c r="D3688" t="s">
        <v>15</v>
      </c>
      <c r="E3688" t="s">
        <v>254</v>
      </c>
      <c r="F3688" t="s">
        <v>24</v>
      </c>
      <c r="G3688">
        <v>92503</v>
      </c>
      <c r="H3688" t="s">
        <v>25</v>
      </c>
      <c r="I3688" t="s">
        <v>26</v>
      </c>
      <c r="J3688" t="s">
        <v>34</v>
      </c>
      <c r="K3688" s="6">
        <v>9.84</v>
      </c>
      <c r="L3688">
        <v>3</v>
      </c>
      <c r="M3688">
        <v>0</v>
      </c>
      <c r="N3688" s="6">
        <v>3.2471999999999999</v>
      </c>
      <c r="O3688" t="str">
        <f t="shared" si="171"/>
        <v/>
      </c>
      <c r="P3688" s="6">
        <f t="shared" si="172"/>
        <v>12.625999999999999</v>
      </c>
      <c r="Q3688">
        <f t="shared" si="173"/>
        <v>31.582049554677006</v>
      </c>
      <c r="R3688" s="16" t="str">
        <f>TEXT(Ecom[[#This Row],[Dates]],"mmm")</f>
        <v>Jun</v>
      </c>
      <c r="S3688" s="16" t="str">
        <f>TEXT(Ecom[[#This Row],[Dates]],"YYYY")</f>
        <v>2025</v>
      </c>
      <c r="T3688" s="16"/>
    </row>
    <row r="3689" spans="1:20" x14ac:dyDescent="0.25">
      <c r="A3689" t="s">
        <v>28</v>
      </c>
      <c r="B3689" s="16">
        <v>46215</v>
      </c>
      <c r="C3689" t="s">
        <v>14</v>
      </c>
      <c r="D3689" t="s">
        <v>15</v>
      </c>
      <c r="E3689" t="s">
        <v>460</v>
      </c>
      <c r="F3689" t="s">
        <v>30</v>
      </c>
      <c r="G3689">
        <v>34952</v>
      </c>
      <c r="H3689" t="s">
        <v>18</v>
      </c>
      <c r="I3689" t="s">
        <v>26</v>
      </c>
      <c r="J3689" t="s">
        <v>37</v>
      </c>
      <c r="K3689" s="6">
        <v>2.694</v>
      </c>
      <c r="L3689">
        <v>2</v>
      </c>
      <c r="M3689">
        <v>0.7</v>
      </c>
      <c r="N3689" s="6">
        <v>-2.2450000000000001</v>
      </c>
      <c r="O3689">
        <f t="shared" si="171"/>
        <v>-2.2450000000000001</v>
      </c>
      <c r="P3689" s="6">
        <f t="shared" si="172"/>
        <v>23.986000000000001</v>
      </c>
      <c r="Q3689">
        <f t="shared" si="173"/>
        <v>24.015036311382854</v>
      </c>
      <c r="R3689" s="16" t="str">
        <f>TEXT(Ecom[[#This Row],[Dates]],"mmm")</f>
        <v>Jul</v>
      </c>
      <c r="S3689" s="16" t="str">
        <f>TEXT(Ecom[[#This Row],[Dates]],"YYYY")</f>
        <v>2026</v>
      </c>
      <c r="T3689" s="16"/>
    </row>
    <row r="3690" spans="1:20" x14ac:dyDescent="0.25">
      <c r="A3690" t="s">
        <v>13</v>
      </c>
      <c r="B3690" s="16">
        <v>45812</v>
      </c>
      <c r="C3690" t="s">
        <v>14</v>
      </c>
      <c r="D3690" t="s">
        <v>15</v>
      </c>
      <c r="E3690" t="s">
        <v>206</v>
      </c>
      <c r="F3690" t="s">
        <v>81</v>
      </c>
      <c r="G3690">
        <v>85204</v>
      </c>
      <c r="H3690" t="s">
        <v>25</v>
      </c>
      <c r="I3690" t="s">
        <v>26</v>
      </c>
      <c r="J3690" t="s">
        <v>41</v>
      </c>
      <c r="K3690" s="6">
        <v>25.344000000000001</v>
      </c>
      <c r="L3690">
        <v>6</v>
      </c>
      <c r="M3690">
        <v>0.2</v>
      </c>
      <c r="N3690" s="6">
        <v>7.92</v>
      </c>
      <c r="O3690" t="str">
        <f t="shared" si="171"/>
        <v/>
      </c>
      <c r="P3690" s="6">
        <f t="shared" si="172"/>
        <v>43.086000000000006</v>
      </c>
      <c r="Q3690">
        <f t="shared" si="173"/>
        <v>16.782851803750955</v>
      </c>
      <c r="R3690" s="16" t="str">
        <f>TEXT(Ecom[[#This Row],[Dates]],"mmm")</f>
        <v>Jun</v>
      </c>
      <c r="S3690" s="16" t="str">
        <f>TEXT(Ecom[[#This Row],[Dates]],"YYYY")</f>
        <v>2025</v>
      </c>
      <c r="T3690" s="16"/>
    </row>
    <row r="3691" spans="1:20" x14ac:dyDescent="0.25">
      <c r="A3691" t="s">
        <v>13</v>
      </c>
      <c r="B3691" s="16">
        <v>46240</v>
      </c>
      <c r="C3691" t="s">
        <v>14</v>
      </c>
      <c r="D3691" t="s">
        <v>15</v>
      </c>
      <c r="E3691" t="s">
        <v>206</v>
      </c>
      <c r="F3691" t="s">
        <v>81</v>
      </c>
      <c r="G3691">
        <v>85204</v>
      </c>
      <c r="H3691" t="s">
        <v>25</v>
      </c>
      <c r="I3691" t="s">
        <v>26</v>
      </c>
      <c r="J3691" t="s">
        <v>60</v>
      </c>
      <c r="K3691" s="6">
        <v>43.92</v>
      </c>
      <c r="L3691">
        <v>5</v>
      </c>
      <c r="M3691">
        <v>0.2</v>
      </c>
      <c r="N3691" s="6">
        <v>15.920999999999999</v>
      </c>
      <c r="O3691" t="str">
        <f t="shared" si="171"/>
        <v/>
      </c>
      <c r="P3691" s="6">
        <f t="shared" si="172"/>
        <v>181.30200000000002</v>
      </c>
      <c r="Q3691">
        <f t="shared" si="173"/>
        <v>150.11524563925323</v>
      </c>
      <c r="R3691" s="16" t="str">
        <f>TEXT(Ecom[[#This Row],[Dates]],"mmm")</f>
        <v>Aug</v>
      </c>
      <c r="S3691" s="16" t="str">
        <f>TEXT(Ecom[[#This Row],[Dates]],"YYYY")</f>
        <v>2026</v>
      </c>
      <c r="T3691" s="16"/>
    </row>
    <row r="3692" spans="1:20" x14ac:dyDescent="0.25">
      <c r="A3692" t="s">
        <v>13</v>
      </c>
      <c r="B3692" s="16">
        <v>45927</v>
      </c>
      <c r="C3692" t="s">
        <v>22</v>
      </c>
      <c r="D3692" t="s">
        <v>15</v>
      </c>
      <c r="E3692" t="s">
        <v>134</v>
      </c>
      <c r="F3692" t="s">
        <v>98</v>
      </c>
      <c r="G3692">
        <v>80219</v>
      </c>
      <c r="H3692" t="s">
        <v>25</v>
      </c>
      <c r="I3692" t="s">
        <v>35</v>
      </c>
      <c r="J3692" t="s">
        <v>123</v>
      </c>
      <c r="K3692" s="6">
        <v>59.994</v>
      </c>
      <c r="L3692">
        <v>2</v>
      </c>
      <c r="M3692">
        <v>0.7</v>
      </c>
      <c r="N3692" s="6">
        <v>-45.995399999999997</v>
      </c>
      <c r="O3692">
        <f t="shared" si="171"/>
        <v>-45.995399999999997</v>
      </c>
      <c r="P3692" s="6">
        <f t="shared" si="172"/>
        <v>195.982</v>
      </c>
      <c r="Q3692">
        <f t="shared" si="173"/>
        <v>162.14720580180631</v>
      </c>
      <c r="R3692" s="16" t="str">
        <f>TEXT(Ecom[[#This Row],[Dates]],"mmm")</f>
        <v>Sep</v>
      </c>
      <c r="S3692" s="16" t="str">
        <f>TEXT(Ecom[[#This Row],[Dates]],"YYYY")</f>
        <v>2025</v>
      </c>
      <c r="T3692" s="16"/>
    </row>
    <row r="3693" spans="1:20" x14ac:dyDescent="0.25">
      <c r="A3693" t="s">
        <v>13</v>
      </c>
      <c r="B3693" s="16">
        <v>46382</v>
      </c>
      <c r="C3693" t="s">
        <v>22</v>
      </c>
      <c r="D3693" t="s">
        <v>15</v>
      </c>
      <c r="E3693" t="s">
        <v>134</v>
      </c>
      <c r="F3693" t="s">
        <v>98</v>
      </c>
      <c r="G3693">
        <v>80219</v>
      </c>
      <c r="H3693" t="s">
        <v>25</v>
      </c>
      <c r="I3693" t="s">
        <v>35</v>
      </c>
      <c r="J3693" t="s">
        <v>162</v>
      </c>
      <c r="K3693" s="6">
        <v>439.99200000000002</v>
      </c>
      <c r="L3693">
        <v>1</v>
      </c>
      <c r="M3693">
        <v>0.2</v>
      </c>
      <c r="N3693" s="6">
        <v>164.99700000000001</v>
      </c>
      <c r="O3693" t="str">
        <f t="shared" si="171"/>
        <v/>
      </c>
      <c r="P3693" s="6">
        <f t="shared" si="172"/>
        <v>181.14666666666668</v>
      </c>
      <c r="Q3693">
        <f t="shared" si="173"/>
        <v>188.00005534199343</v>
      </c>
      <c r="R3693" s="16" t="str">
        <f>TEXT(Ecom[[#This Row],[Dates]],"mmm")</f>
        <v>Dec</v>
      </c>
      <c r="S3693" s="16" t="str">
        <f>TEXT(Ecom[[#This Row],[Dates]],"YYYY")</f>
        <v>2026</v>
      </c>
      <c r="T3693" s="16"/>
    </row>
    <row r="3694" spans="1:20" x14ac:dyDescent="0.25">
      <c r="A3694" t="s">
        <v>13</v>
      </c>
      <c r="B3694" s="16">
        <v>46055</v>
      </c>
      <c r="C3694" t="s">
        <v>22</v>
      </c>
      <c r="D3694" t="s">
        <v>15</v>
      </c>
      <c r="E3694" t="s">
        <v>134</v>
      </c>
      <c r="F3694" t="s">
        <v>98</v>
      </c>
      <c r="G3694">
        <v>80219</v>
      </c>
      <c r="H3694" t="s">
        <v>25</v>
      </c>
      <c r="I3694" t="s">
        <v>35</v>
      </c>
      <c r="J3694" t="s">
        <v>36</v>
      </c>
      <c r="K3694" s="6">
        <v>87.96</v>
      </c>
      <c r="L3694">
        <v>5</v>
      </c>
      <c r="M3694">
        <v>0.2</v>
      </c>
      <c r="N3694" s="6">
        <v>30.786000000000001</v>
      </c>
      <c r="O3694" t="str">
        <f t="shared" si="171"/>
        <v/>
      </c>
      <c r="P3694" s="6">
        <f t="shared" si="172"/>
        <v>112.13600000000001</v>
      </c>
      <c r="Q3694">
        <f t="shared" si="173"/>
        <v>133.80331996600805</v>
      </c>
      <c r="R3694" s="16" t="str">
        <f>TEXT(Ecom[[#This Row],[Dates]],"mmm")</f>
        <v>Feb</v>
      </c>
      <c r="S3694" s="16" t="str">
        <f>TEXT(Ecom[[#This Row],[Dates]],"YYYY")</f>
        <v>2026</v>
      </c>
      <c r="T3694" s="16"/>
    </row>
    <row r="3695" spans="1:20" x14ac:dyDescent="0.25">
      <c r="A3695" t="s">
        <v>13</v>
      </c>
      <c r="B3695" s="16">
        <v>46121</v>
      </c>
      <c r="C3695" t="s">
        <v>22</v>
      </c>
      <c r="D3695" t="s">
        <v>15</v>
      </c>
      <c r="E3695" t="s">
        <v>134</v>
      </c>
      <c r="F3695" t="s">
        <v>98</v>
      </c>
      <c r="G3695">
        <v>80219</v>
      </c>
      <c r="H3695" t="s">
        <v>25</v>
      </c>
      <c r="I3695" t="s">
        <v>19</v>
      </c>
      <c r="J3695" t="s">
        <v>33</v>
      </c>
      <c r="K3695" s="6">
        <v>15.488</v>
      </c>
      <c r="L3695">
        <v>4</v>
      </c>
      <c r="M3695">
        <v>0.2</v>
      </c>
      <c r="N3695" s="6">
        <v>3.6783999999999999</v>
      </c>
      <c r="O3695" t="str">
        <f t="shared" si="171"/>
        <v/>
      </c>
      <c r="P3695" s="6">
        <f t="shared" si="172"/>
        <v>104.996</v>
      </c>
      <c r="Q3695">
        <f t="shared" si="173"/>
        <v>120.44375831866891</v>
      </c>
      <c r="R3695" s="16" t="str">
        <f>TEXT(Ecom[[#This Row],[Dates]],"mmm")</f>
        <v>Apr</v>
      </c>
      <c r="S3695" s="16" t="str">
        <f>TEXT(Ecom[[#This Row],[Dates]],"YYYY")</f>
        <v>2026</v>
      </c>
      <c r="T3695" s="16"/>
    </row>
    <row r="3696" spans="1:20" x14ac:dyDescent="0.25">
      <c r="A3696" t="s">
        <v>28</v>
      </c>
      <c r="B3696" s="16">
        <v>45941</v>
      </c>
      <c r="C3696" t="s">
        <v>22</v>
      </c>
      <c r="D3696" t="s">
        <v>15</v>
      </c>
      <c r="E3696" t="s">
        <v>82</v>
      </c>
      <c r="F3696" t="s">
        <v>83</v>
      </c>
      <c r="G3696">
        <v>22153</v>
      </c>
      <c r="H3696" t="s">
        <v>18</v>
      </c>
      <c r="I3696" t="s">
        <v>26</v>
      </c>
      <c r="J3696" t="s">
        <v>37</v>
      </c>
      <c r="K3696" s="6">
        <v>232.96</v>
      </c>
      <c r="L3696">
        <v>7</v>
      </c>
      <c r="M3696">
        <v>0</v>
      </c>
      <c r="N3696" s="6">
        <v>116.48</v>
      </c>
      <c r="O3696" t="str">
        <f t="shared" si="171"/>
        <v/>
      </c>
      <c r="P3696" s="6">
        <f t="shared" si="172"/>
        <v>114.25333333333333</v>
      </c>
      <c r="Q3696">
        <f t="shared" si="173"/>
        <v>83.899456275110978</v>
      </c>
      <c r="R3696" s="16" t="str">
        <f>TEXT(Ecom[[#This Row],[Dates]],"mmm")</f>
        <v>Oct</v>
      </c>
      <c r="S3696" s="16" t="str">
        <f>TEXT(Ecom[[#This Row],[Dates]],"YYYY")</f>
        <v>2025</v>
      </c>
      <c r="T3696" s="16"/>
    </row>
    <row r="3697" spans="1:20" x14ac:dyDescent="0.25">
      <c r="A3697" t="s">
        <v>28</v>
      </c>
      <c r="B3697" s="16">
        <v>46149</v>
      </c>
      <c r="C3697" t="s">
        <v>22</v>
      </c>
      <c r="D3697" t="s">
        <v>15</v>
      </c>
      <c r="E3697" t="s">
        <v>82</v>
      </c>
      <c r="F3697" t="s">
        <v>83</v>
      </c>
      <c r="G3697">
        <v>22153</v>
      </c>
      <c r="H3697" t="s">
        <v>18</v>
      </c>
      <c r="I3697" t="s">
        <v>26</v>
      </c>
      <c r="J3697" t="s">
        <v>60</v>
      </c>
      <c r="K3697" s="6">
        <v>66.540000000000006</v>
      </c>
      <c r="L3697">
        <v>6</v>
      </c>
      <c r="M3697">
        <v>0</v>
      </c>
      <c r="N3697" s="6">
        <v>32.604599999999998</v>
      </c>
      <c r="O3697" t="str">
        <f t="shared" si="171"/>
        <v/>
      </c>
      <c r="P3697" s="6">
        <f t="shared" si="172"/>
        <v>83.92</v>
      </c>
      <c r="Q3697">
        <f t="shared" si="173"/>
        <v>57.409519866127248</v>
      </c>
      <c r="R3697" s="16" t="str">
        <f>TEXT(Ecom[[#This Row],[Dates]],"mmm")</f>
        <v>May</v>
      </c>
      <c r="S3697" s="16" t="str">
        <f>TEXT(Ecom[[#This Row],[Dates]],"YYYY")</f>
        <v>2026</v>
      </c>
      <c r="T3697" s="16"/>
    </row>
    <row r="3698" spans="1:20" x14ac:dyDescent="0.25">
      <c r="A3698" t="s">
        <v>28</v>
      </c>
      <c r="B3698" s="16">
        <v>46028</v>
      </c>
      <c r="C3698" t="s">
        <v>22</v>
      </c>
      <c r="D3698" t="s">
        <v>15</v>
      </c>
      <c r="E3698" t="s">
        <v>82</v>
      </c>
      <c r="F3698" t="s">
        <v>83</v>
      </c>
      <c r="G3698">
        <v>22153</v>
      </c>
      <c r="H3698" t="s">
        <v>18</v>
      </c>
      <c r="I3698" t="s">
        <v>26</v>
      </c>
      <c r="J3698" t="s">
        <v>38</v>
      </c>
      <c r="K3698" s="6">
        <v>43.26</v>
      </c>
      <c r="L3698">
        <v>3</v>
      </c>
      <c r="M3698">
        <v>0</v>
      </c>
      <c r="N3698" s="6">
        <v>14.2758</v>
      </c>
      <c r="O3698" t="str">
        <f t="shared" si="171"/>
        <v/>
      </c>
      <c r="P3698" s="6">
        <f t="shared" si="172"/>
        <v>88.206666666666663</v>
      </c>
      <c r="Q3698">
        <f t="shared" si="173"/>
        <v>53.186001778524258</v>
      </c>
      <c r="R3698" s="16" t="str">
        <f>TEXT(Ecom[[#This Row],[Dates]],"mmm")</f>
        <v>Jan</v>
      </c>
      <c r="S3698" s="16" t="str">
        <f>TEXT(Ecom[[#This Row],[Dates]],"YYYY")</f>
        <v>2026</v>
      </c>
      <c r="T3698" s="16"/>
    </row>
    <row r="3699" spans="1:20" x14ac:dyDescent="0.25">
      <c r="A3699" t="s">
        <v>13</v>
      </c>
      <c r="B3699" s="16">
        <v>45945</v>
      </c>
      <c r="C3699" t="s">
        <v>44</v>
      </c>
      <c r="D3699" t="s">
        <v>15</v>
      </c>
      <c r="E3699" t="s">
        <v>42</v>
      </c>
      <c r="F3699" t="s">
        <v>43</v>
      </c>
      <c r="G3699">
        <v>98115</v>
      </c>
      <c r="H3699" t="s">
        <v>25</v>
      </c>
      <c r="I3699" t="s">
        <v>19</v>
      </c>
      <c r="J3699" t="s">
        <v>33</v>
      </c>
      <c r="K3699" s="6">
        <v>141.96</v>
      </c>
      <c r="L3699">
        <v>2</v>
      </c>
      <c r="M3699">
        <v>0</v>
      </c>
      <c r="N3699" s="6">
        <v>22.7136</v>
      </c>
      <c r="O3699" t="str">
        <f t="shared" si="171"/>
        <v/>
      </c>
      <c r="P3699" s="6">
        <f t="shared" si="172"/>
        <v>128.44000000000003</v>
      </c>
      <c r="Q3699">
        <f t="shared" si="173"/>
        <v>39.6142624895705</v>
      </c>
      <c r="R3699" s="16" t="str">
        <f>TEXT(Ecom[[#This Row],[Dates]],"mmm")</f>
        <v>Oct</v>
      </c>
      <c r="S3699" s="16" t="str">
        <f>TEXT(Ecom[[#This Row],[Dates]],"YYYY")</f>
        <v>2025</v>
      </c>
      <c r="T3699" s="16"/>
    </row>
    <row r="3700" spans="1:20" x14ac:dyDescent="0.25">
      <c r="A3700" t="s">
        <v>28</v>
      </c>
      <c r="B3700" s="16">
        <v>46144</v>
      </c>
      <c r="C3700" t="s">
        <v>22</v>
      </c>
      <c r="D3700" t="s">
        <v>15</v>
      </c>
      <c r="E3700" t="s">
        <v>313</v>
      </c>
      <c r="F3700" t="s">
        <v>81</v>
      </c>
      <c r="G3700">
        <v>85281</v>
      </c>
      <c r="H3700" t="s">
        <v>25</v>
      </c>
      <c r="I3700" t="s">
        <v>26</v>
      </c>
      <c r="J3700" t="s">
        <v>32</v>
      </c>
      <c r="K3700" s="6">
        <v>79.400000000000006</v>
      </c>
      <c r="L3700">
        <v>5</v>
      </c>
      <c r="M3700">
        <v>0.2</v>
      </c>
      <c r="N3700" s="6">
        <v>5.9550000000000001</v>
      </c>
      <c r="O3700" t="str">
        <f t="shared" si="171"/>
        <v/>
      </c>
      <c r="P3700" s="6">
        <f t="shared" si="172"/>
        <v>93.763333333333335</v>
      </c>
      <c r="Q3700">
        <f t="shared" si="173"/>
        <v>38.54256905850503</v>
      </c>
      <c r="R3700" s="16" t="str">
        <f>TEXT(Ecom[[#This Row],[Dates]],"mmm")</f>
        <v>May</v>
      </c>
      <c r="S3700" s="16" t="str">
        <f>TEXT(Ecom[[#This Row],[Dates]],"YYYY")</f>
        <v>2026</v>
      </c>
      <c r="T3700" s="16"/>
    </row>
    <row r="3701" spans="1:20" x14ac:dyDescent="0.25">
      <c r="A3701" t="s">
        <v>13</v>
      </c>
      <c r="B3701" s="16">
        <v>46045</v>
      </c>
      <c r="C3701" t="s">
        <v>44</v>
      </c>
      <c r="D3701" t="s">
        <v>15</v>
      </c>
      <c r="E3701" t="s">
        <v>266</v>
      </c>
      <c r="F3701" t="s">
        <v>76</v>
      </c>
      <c r="G3701">
        <v>10701</v>
      </c>
      <c r="H3701" t="s">
        <v>57</v>
      </c>
      <c r="I3701" t="s">
        <v>35</v>
      </c>
      <c r="J3701" t="s">
        <v>59</v>
      </c>
      <c r="K3701" s="6">
        <v>163.96</v>
      </c>
      <c r="L3701">
        <v>4</v>
      </c>
      <c r="M3701">
        <v>0</v>
      </c>
      <c r="N3701" s="6">
        <v>70.502799999999993</v>
      </c>
      <c r="O3701" t="str">
        <f t="shared" si="171"/>
        <v/>
      </c>
      <c r="P3701" s="6">
        <f t="shared" si="172"/>
        <v>72.352666666666678</v>
      </c>
      <c r="Q3701">
        <f t="shared" si="173"/>
        <v>50.494612296392205</v>
      </c>
      <c r="R3701" s="16" t="str">
        <f>TEXT(Ecom[[#This Row],[Dates]],"mmm")</f>
        <v>Jan</v>
      </c>
      <c r="S3701" s="16" t="str">
        <f>TEXT(Ecom[[#This Row],[Dates]],"YYYY")</f>
        <v>2026</v>
      </c>
      <c r="T3701" s="16"/>
    </row>
    <row r="3702" spans="1:20" x14ac:dyDescent="0.25">
      <c r="A3702" t="s">
        <v>28</v>
      </c>
      <c r="B3702" s="16">
        <v>46073</v>
      </c>
      <c r="C3702" t="s">
        <v>22</v>
      </c>
      <c r="D3702" t="s">
        <v>15</v>
      </c>
      <c r="E3702" t="s">
        <v>92</v>
      </c>
      <c r="F3702" t="s">
        <v>76</v>
      </c>
      <c r="G3702">
        <v>14609</v>
      </c>
      <c r="H3702" t="s">
        <v>57</v>
      </c>
      <c r="I3702" t="s">
        <v>19</v>
      </c>
      <c r="J3702" t="s">
        <v>33</v>
      </c>
      <c r="K3702" s="6">
        <v>37.93</v>
      </c>
      <c r="L3702">
        <v>1</v>
      </c>
      <c r="M3702">
        <v>0</v>
      </c>
      <c r="N3702" s="6">
        <v>6.8273999999999999</v>
      </c>
      <c r="O3702" t="str">
        <f t="shared" si="171"/>
        <v/>
      </c>
      <c r="P3702" s="6">
        <f t="shared" si="172"/>
        <v>25.959333333333333</v>
      </c>
      <c r="Q3702">
        <f t="shared" si="173"/>
        <v>46.147726704573444</v>
      </c>
      <c r="R3702" s="16" t="str">
        <f>TEXT(Ecom[[#This Row],[Dates]],"mmm")</f>
        <v>Feb</v>
      </c>
      <c r="S3702" s="16" t="str">
        <f>TEXT(Ecom[[#This Row],[Dates]],"YYYY")</f>
        <v>2026</v>
      </c>
      <c r="T3702" s="16"/>
    </row>
    <row r="3703" spans="1:20" x14ac:dyDescent="0.25">
      <c r="A3703" t="s">
        <v>13</v>
      </c>
      <c r="B3703" s="16">
        <v>45757</v>
      </c>
      <c r="C3703" t="s">
        <v>22</v>
      </c>
      <c r="D3703" t="s">
        <v>15</v>
      </c>
      <c r="E3703" t="s">
        <v>252</v>
      </c>
      <c r="F3703" t="s">
        <v>104</v>
      </c>
      <c r="G3703">
        <v>43615</v>
      </c>
      <c r="H3703" t="s">
        <v>57</v>
      </c>
      <c r="I3703" t="s">
        <v>19</v>
      </c>
      <c r="J3703" t="s">
        <v>33</v>
      </c>
      <c r="K3703" s="6">
        <v>15.167999999999999</v>
      </c>
      <c r="L3703">
        <v>2</v>
      </c>
      <c r="M3703">
        <v>0.2</v>
      </c>
      <c r="N3703" s="6">
        <v>3.7919999999999998</v>
      </c>
      <c r="O3703" t="str">
        <f t="shared" si="171"/>
        <v/>
      </c>
      <c r="P3703" s="6">
        <f t="shared" si="172"/>
        <v>19.696000000000002</v>
      </c>
      <c r="Q3703">
        <f t="shared" si="173"/>
        <v>33.024163198527276</v>
      </c>
      <c r="R3703" s="16" t="str">
        <f>TEXT(Ecom[[#This Row],[Dates]],"mmm")</f>
        <v>Apr</v>
      </c>
      <c r="S3703" s="16" t="str">
        <f>TEXT(Ecom[[#This Row],[Dates]],"YYYY")</f>
        <v>2025</v>
      </c>
      <c r="T3703" s="16"/>
    </row>
    <row r="3704" spans="1:20" x14ac:dyDescent="0.25">
      <c r="A3704" t="s">
        <v>28</v>
      </c>
      <c r="B3704" s="16">
        <v>46375</v>
      </c>
      <c r="C3704" t="s">
        <v>22</v>
      </c>
      <c r="D3704" t="s">
        <v>15</v>
      </c>
      <c r="E3704" t="s">
        <v>87</v>
      </c>
      <c r="F3704" t="s">
        <v>88</v>
      </c>
      <c r="G3704">
        <v>35601</v>
      </c>
      <c r="H3704" t="s">
        <v>18</v>
      </c>
      <c r="I3704" t="s">
        <v>26</v>
      </c>
      <c r="J3704" t="s">
        <v>34</v>
      </c>
      <c r="K3704" s="6">
        <v>24.78</v>
      </c>
      <c r="L3704">
        <v>6</v>
      </c>
      <c r="M3704">
        <v>0</v>
      </c>
      <c r="N3704" s="6">
        <v>6.9383999999999997</v>
      </c>
      <c r="O3704" t="str">
        <f t="shared" si="171"/>
        <v/>
      </c>
      <c r="P3704" s="6">
        <f t="shared" si="172"/>
        <v>314.63</v>
      </c>
      <c r="Q3704">
        <f t="shared" si="173"/>
        <v>337.94704494595561</v>
      </c>
      <c r="R3704" s="16" t="str">
        <f>TEXT(Ecom[[#This Row],[Dates]],"mmm")</f>
        <v>Dec</v>
      </c>
      <c r="S3704" s="16" t="str">
        <f>TEXT(Ecom[[#This Row],[Dates]],"YYYY")</f>
        <v>2026</v>
      </c>
      <c r="T3704" s="16"/>
    </row>
    <row r="3705" spans="1:20" x14ac:dyDescent="0.25">
      <c r="A3705" t="s">
        <v>28</v>
      </c>
      <c r="B3705" s="16">
        <v>45673</v>
      </c>
      <c r="C3705" t="s">
        <v>22</v>
      </c>
      <c r="D3705" t="s">
        <v>15</v>
      </c>
      <c r="E3705" t="s">
        <v>87</v>
      </c>
      <c r="F3705" t="s">
        <v>88</v>
      </c>
      <c r="G3705">
        <v>35601</v>
      </c>
      <c r="H3705" t="s">
        <v>18</v>
      </c>
      <c r="I3705" t="s">
        <v>26</v>
      </c>
      <c r="J3705" t="s">
        <v>37</v>
      </c>
      <c r="K3705" s="6">
        <v>19.14</v>
      </c>
      <c r="L3705">
        <v>3</v>
      </c>
      <c r="M3705">
        <v>0</v>
      </c>
      <c r="N3705" s="6">
        <v>8.8043999999999993</v>
      </c>
      <c r="O3705" t="str">
        <f t="shared" si="171"/>
        <v/>
      </c>
      <c r="P3705" s="6">
        <f t="shared" si="172"/>
        <v>317.17</v>
      </c>
      <c r="Q3705">
        <f t="shared" si="173"/>
        <v>375.8178537696154</v>
      </c>
      <c r="R3705" s="16" t="str">
        <f>TEXT(Ecom[[#This Row],[Dates]],"mmm")</f>
        <v>Jan</v>
      </c>
      <c r="S3705" s="16" t="str">
        <f>TEXT(Ecom[[#This Row],[Dates]],"YYYY")</f>
        <v>2025</v>
      </c>
      <c r="T3705" s="16"/>
    </row>
    <row r="3706" spans="1:20" x14ac:dyDescent="0.25">
      <c r="A3706" t="s">
        <v>28</v>
      </c>
      <c r="B3706" s="16">
        <v>45901</v>
      </c>
      <c r="C3706" t="s">
        <v>22</v>
      </c>
      <c r="D3706" t="s">
        <v>15</v>
      </c>
      <c r="E3706" t="s">
        <v>87</v>
      </c>
      <c r="F3706" t="s">
        <v>88</v>
      </c>
      <c r="G3706">
        <v>35601</v>
      </c>
      <c r="H3706" t="s">
        <v>18</v>
      </c>
      <c r="I3706" t="s">
        <v>35</v>
      </c>
      <c r="J3706" t="s">
        <v>162</v>
      </c>
      <c r="K3706" s="6">
        <v>899.97</v>
      </c>
      <c r="L3706">
        <v>3</v>
      </c>
      <c r="M3706">
        <v>0</v>
      </c>
      <c r="N3706" s="6">
        <v>314.98950000000002</v>
      </c>
      <c r="O3706" t="str">
        <f t="shared" si="171"/>
        <v/>
      </c>
      <c r="P3706" s="6">
        <f t="shared" si="172"/>
        <v>318.73399999999998</v>
      </c>
      <c r="Q3706">
        <f t="shared" si="173"/>
        <v>412.58698400216173</v>
      </c>
      <c r="R3706" s="16" t="str">
        <f>TEXT(Ecom[[#This Row],[Dates]],"mmm")</f>
        <v>Sep</v>
      </c>
      <c r="S3706" s="16" t="str">
        <f>TEXT(Ecom[[#This Row],[Dates]],"YYYY")</f>
        <v>2025</v>
      </c>
      <c r="T3706" s="16"/>
    </row>
    <row r="3707" spans="1:20" x14ac:dyDescent="0.25">
      <c r="A3707" t="s">
        <v>28</v>
      </c>
      <c r="B3707" s="16">
        <v>46286</v>
      </c>
      <c r="C3707" t="s">
        <v>22</v>
      </c>
      <c r="D3707" t="s">
        <v>15</v>
      </c>
      <c r="E3707" t="s">
        <v>87</v>
      </c>
      <c r="F3707" t="s">
        <v>88</v>
      </c>
      <c r="G3707">
        <v>35601</v>
      </c>
      <c r="H3707" t="s">
        <v>18</v>
      </c>
      <c r="I3707" t="s">
        <v>26</v>
      </c>
      <c r="J3707" t="s">
        <v>41</v>
      </c>
      <c r="K3707" s="6">
        <v>32.4</v>
      </c>
      <c r="L3707">
        <v>5</v>
      </c>
      <c r="M3707">
        <v>0</v>
      </c>
      <c r="N3707" s="6">
        <v>15.552</v>
      </c>
      <c r="O3707" t="str">
        <f t="shared" si="171"/>
        <v/>
      </c>
      <c r="P3707" s="6">
        <f t="shared" si="172"/>
        <v>20.866666666666667</v>
      </c>
      <c r="Q3707">
        <f t="shared" si="173"/>
        <v>236.8342274243816</v>
      </c>
      <c r="R3707" s="16" t="str">
        <f>TEXT(Ecom[[#This Row],[Dates]],"mmm")</f>
        <v>Sep</v>
      </c>
      <c r="S3707" s="16" t="str">
        <f>TEXT(Ecom[[#This Row],[Dates]],"YYYY")</f>
        <v>2026</v>
      </c>
      <c r="T3707" s="16"/>
    </row>
    <row r="3708" spans="1:20" x14ac:dyDescent="0.25">
      <c r="A3708" t="s">
        <v>28</v>
      </c>
      <c r="B3708" s="16">
        <v>45766</v>
      </c>
      <c r="C3708" t="s">
        <v>14</v>
      </c>
      <c r="D3708" t="s">
        <v>15</v>
      </c>
      <c r="E3708" t="s">
        <v>135</v>
      </c>
      <c r="F3708" t="s">
        <v>46</v>
      </c>
      <c r="G3708">
        <v>75220</v>
      </c>
      <c r="H3708" t="s">
        <v>47</v>
      </c>
      <c r="I3708" t="s">
        <v>26</v>
      </c>
      <c r="J3708" t="s">
        <v>34</v>
      </c>
      <c r="K3708" s="6">
        <v>23.832000000000001</v>
      </c>
      <c r="L3708">
        <v>3</v>
      </c>
      <c r="M3708">
        <v>0.2</v>
      </c>
      <c r="N3708" s="6">
        <v>6.5537999999999998</v>
      </c>
      <c r="O3708" t="str">
        <f t="shared" si="171"/>
        <v/>
      </c>
      <c r="P3708" s="6">
        <f t="shared" si="172"/>
        <v>21.458666666666669</v>
      </c>
      <c r="Q3708">
        <f t="shared" si="173"/>
        <v>170.62544896763615</v>
      </c>
      <c r="R3708" s="16" t="str">
        <f>TEXT(Ecom[[#This Row],[Dates]],"mmm")</f>
        <v>Apr</v>
      </c>
      <c r="S3708" s="16" t="str">
        <f>TEXT(Ecom[[#This Row],[Dates]],"YYYY")</f>
        <v>2025</v>
      </c>
      <c r="T3708" s="16"/>
    </row>
    <row r="3709" spans="1:20" x14ac:dyDescent="0.25">
      <c r="A3709" t="s">
        <v>28</v>
      </c>
      <c r="B3709" s="16">
        <v>46155</v>
      </c>
      <c r="C3709" t="s">
        <v>22</v>
      </c>
      <c r="D3709" t="s">
        <v>15</v>
      </c>
      <c r="E3709" t="s">
        <v>365</v>
      </c>
      <c r="F3709" t="s">
        <v>46</v>
      </c>
      <c r="G3709">
        <v>75150</v>
      </c>
      <c r="H3709" t="s">
        <v>47</v>
      </c>
      <c r="I3709" t="s">
        <v>19</v>
      </c>
      <c r="J3709" t="s">
        <v>33</v>
      </c>
      <c r="K3709" s="6">
        <v>6.3680000000000003</v>
      </c>
      <c r="L3709">
        <v>2</v>
      </c>
      <c r="M3709">
        <v>0.6</v>
      </c>
      <c r="N3709" s="6">
        <v>-2.5472000000000001</v>
      </c>
      <c r="O3709">
        <f t="shared" si="171"/>
        <v>-2.5472000000000001</v>
      </c>
      <c r="P3709" s="6">
        <f t="shared" si="172"/>
        <v>15.362666666666668</v>
      </c>
      <c r="Q3709">
        <f t="shared" si="173"/>
        <v>12.494640415438578</v>
      </c>
      <c r="R3709" s="16" t="str">
        <f>TEXT(Ecom[[#This Row],[Dates]],"mmm")</f>
        <v>May</v>
      </c>
      <c r="S3709" s="16" t="str">
        <f>TEXT(Ecom[[#This Row],[Dates]],"YYYY")</f>
        <v>2026</v>
      </c>
      <c r="T3709" s="16"/>
    </row>
    <row r="3710" spans="1:20" x14ac:dyDescent="0.25">
      <c r="A3710" t="s">
        <v>28</v>
      </c>
      <c r="B3710" s="16">
        <v>46186</v>
      </c>
      <c r="C3710" t="s">
        <v>22</v>
      </c>
      <c r="D3710" t="s">
        <v>15</v>
      </c>
      <c r="E3710" t="s">
        <v>365</v>
      </c>
      <c r="F3710" t="s">
        <v>46</v>
      </c>
      <c r="G3710">
        <v>75150</v>
      </c>
      <c r="H3710" t="s">
        <v>47</v>
      </c>
      <c r="I3710" t="s">
        <v>26</v>
      </c>
      <c r="J3710" t="s">
        <v>38</v>
      </c>
      <c r="K3710" s="6">
        <v>34.176000000000002</v>
      </c>
      <c r="L3710">
        <v>3</v>
      </c>
      <c r="M3710">
        <v>0.8</v>
      </c>
      <c r="N3710" s="6">
        <v>-87.148799999999994</v>
      </c>
      <c r="O3710">
        <f t="shared" si="171"/>
        <v>-87.148799999999994</v>
      </c>
      <c r="P3710" s="6">
        <f t="shared" si="172"/>
        <v>183.32000000000002</v>
      </c>
      <c r="Q3710">
        <f t="shared" si="173"/>
        <v>188.97515108449417</v>
      </c>
      <c r="R3710" s="16" t="str">
        <f>TEXT(Ecom[[#This Row],[Dates]],"mmm")</f>
        <v>Jun</v>
      </c>
      <c r="S3710" s="16" t="str">
        <f>TEXT(Ecom[[#This Row],[Dates]],"YYYY")</f>
        <v>2026</v>
      </c>
      <c r="T3710" s="16"/>
    </row>
    <row r="3711" spans="1:20" x14ac:dyDescent="0.25">
      <c r="A3711" t="s">
        <v>28</v>
      </c>
      <c r="B3711" s="16">
        <v>46307</v>
      </c>
      <c r="C3711" t="s">
        <v>22</v>
      </c>
      <c r="D3711" t="s">
        <v>15</v>
      </c>
      <c r="E3711" t="s">
        <v>365</v>
      </c>
      <c r="F3711" t="s">
        <v>46</v>
      </c>
      <c r="G3711">
        <v>75150</v>
      </c>
      <c r="H3711" t="s">
        <v>47</v>
      </c>
      <c r="I3711" t="s">
        <v>35</v>
      </c>
      <c r="J3711" t="s">
        <v>59</v>
      </c>
      <c r="K3711" s="6">
        <v>5.5439999999999996</v>
      </c>
      <c r="L3711">
        <v>7</v>
      </c>
      <c r="M3711">
        <v>0.2</v>
      </c>
      <c r="N3711" s="6">
        <v>1.6632</v>
      </c>
      <c r="O3711" t="str">
        <f t="shared" si="171"/>
        <v/>
      </c>
      <c r="P3711" s="6">
        <f t="shared" si="172"/>
        <v>240.24466666666663</v>
      </c>
      <c r="Q3711">
        <f t="shared" si="173"/>
        <v>189.9287639355189</v>
      </c>
      <c r="R3711" s="16" t="str">
        <f>TEXT(Ecom[[#This Row],[Dates]],"mmm")</f>
        <v>Oct</v>
      </c>
      <c r="S3711" s="16" t="str">
        <f>TEXT(Ecom[[#This Row],[Dates]],"YYYY")</f>
        <v>2026</v>
      </c>
      <c r="T3711" s="16"/>
    </row>
    <row r="3712" spans="1:20" x14ac:dyDescent="0.25">
      <c r="A3712" t="s">
        <v>62</v>
      </c>
      <c r="B3712" s="16">
        <v>45879</v>
      </c>
      <c r="C3712" t="s">
        <v>22</v>
      </c>
      <c r="D3712" t="s">
        <v>15</v>
      </c>
      <c r="E3712" t="s">
        <v>23</v>
      </c>
      <c r="F3712" t="s">
        <v>24</v>
      </c>
      <c r="G3712">
        <v>90045</v>
      </c>
      <c r="H3712" t="s">
        <v>25</v>
      </c>
      <c r="I3712" t="s">
        <v>19</v>
      </c>
      <c r="J3712" t="s">
        <v>31</v>
      </c>
      <c r="K3712" s="6">
        <v>510.24</v>
      </c>
      <c r="L3712">
        <v>3</v>
      </c>
      <c r="M3712">
        <v>0.2</v>
      </c>
      <c r="N3712" s="6">
        <v>6.3780000000000001</v>
      </c>
      <c r="O3712" t="str">
        <f t="shared" si="171"/>
        <v/>
      </c>
      <c r="P3712" s="6">
        <f t="shared" si="172"/>
        <v>242.24333333333334</v>
      </c>
      <c r="Q3712">
        <f t="shared" si="173"/>
        <v>231.90977261729915</v>
      </c>
      <c r="R3712" s="16" t="str">
        <f>TEXT(Ecom[[#This Row],[Dates]],"mmm")</f>
        <v>Aug</v>
      </c>
      <c r="S3712" s="16" t="str">
        <f>TEXT(Ecom[[#This Row],[Dates]],"YYYY")</f>
        <v>2025</v>
      </c>
      <c r="T3712" s="16"/>
    </row>
    <row r="3713" spans="1:20" x14ac:dyDescent="0.25">
      <c r="A3713" t="s">
        <v>62</v>
      </c>
      <c r="B3713" s="16">
        <v>45927</v>
      </c>
      <c r="C3713" t="s">
        <v>22</v>
      </c>
      <c r="D3713" t="s">
        <v>15</v>
      </c>
      <c r="E3713" t="s">
        <v>23</v>
      </c>
      <c r="F3713" t="s">
        <v>24</v>
      </c>
      <c r="G3713">
        <v>90045</v>
      </c>
      <c r="H3713" t="s">
        <v>25</v>
      </c>
      <c r="I3713" t="s">
        <v>26</v>
      </c>
      <c r="J3713" t="s">
        <v>41</v>
      </c>
      <c r="K3713" s="6">
        <v>204.95</v>
      </c>
      <c r="L3713">
        <v>5</v>
      </c>
      <c r="M3713">
        <v>0</v>
      </c>
      <c r="N3713" s="6">
        <v>100.4255</v>
      </c>
      <c r="O3713" t="str">
        <f t="shared" si="171"/>
        <v/>
      </c>
      <c r="P3713" s="6">
        <f t="shared" si="172"/>
        <v>126.36333333333333</v>
      </c>
      <c r="Q3713">
        <f t="shared" si="173"/>
        <v>136.36084178547904</v>
      </c>
      <c r="R3713" s="16" t="str">
        <f>TEXT(Ecom[[#This Row],[Dates]],"mmm")</f>
        <v>Sep</v>
      </c>
      <c r="S3713" s="16" t="str">
        <f>TEXT(Ecom[[#This Row],[Dates]],"YYYY")</f>
        <v>2025</v>
      </c>
      <c r="T3713" s="16"/>
    </row>
    <row r="3714" spans="1:20" x14ac:dyDescent="0.25">
      <c r="A3714" t="s">
        <v>62</v>
      </c>
      <c r="B3714" s="16">
        <v>45923</v>
      </c>
      <c r="C3714" t="s">
        <v>14</v>
      </c>
      <c r="D3714" t="s">
        <v>15</v>
      </c>
      <c r="E3714" t="s">
        <v>42</v>
      </c>
      <c r="F3714" t="s">
        <v>43</v>
      </c>
      <c r="G3714">
        <v>98103</v>
      </c>
      <c r="H3714" t="s">
        <v>25</v>
      </c>
      <c r="I3714" t="s">
        <v>35</v>
      </c>
      <c r="J3714" t="s">
        <v>59</v>
      </c>
      <c r="K3714" s="6">
        <v>11.54</v>
      </c>
      <c r="L3714">
        <v>1</v>
      </c>
      <c r="M3714">
        <v>0</v>
      </c>
      <c r="N3714" s="6">
        <v>3.4620000000000002</v>
      </c>
      <c r="O3714" t="str">
        <f t="shared" ref="O3714:O3777" si="174">IF(N3714&lt;0,N3714,"")</f>
        <v/>
      </c>
      <c r="P3714" s="6">
        <f t="shared" si="172"/>
        <v>73.273333333333326</v>
      </c>
      <c r="Q3714">
        <f t="shared" si="173"/>
        <v>135.76759071622686</v>
      </c>
      <c r="R3714" s="16" t="str">
        <f>TEXT(Ecom[[#This Row],[Dates]],"mmm")</f>
        <v>Sep</v>
      </c>
      <c r="S3714" s="16" t="str">
        <f>TEXT(Ecom[[#This Row],[Dates]],"YYYY")</f>
        <v>2025</v>
      </c>
      <c r="T3714" s="16"/>
    </row>
    <row r="3715" spans="1:20" x14ac:dyDescent="0.25">
      <c r="A3715" t="s">
        <v>62</v>
      </c>
      <c r="B3715" s="16">
        <v>45946</v>
      </c>
      <c r="C3715" t="s">
        <v>14</v>
      </c>
      <c r="D3715" t="s">
        <v>15</v>
      </c>
      <c r="E3715" t="s">
        <v>42</v>
      </c>
      <c r="F3715" t="s">
        <v>43</v>
      </c>
      <c r="G3715">
        <v>98103</v>
      </c>
      <c r="H3715" t="s">
        <v>25</v>
      </c>
      <c r="I3715" t="s">
        <v>19</v>
      </c>
      <c r="J3715" t="s">
        <v>33</v>
      </c>
      <c r="K3715" s="6">
        <v>162.6</v>
      </c>
      <c r="L3715">
        <v>3</v>
      </c>
      <c r="M3715">
        <v>0</v>
      </c>
      <c r="N3715" s="6">
        <v>34.146000000000001</v>
      </c>
      <c r="O3715" t="str">
        <f t="shared" si="174"/>
        <v/>
      </c>
      <c r="P3715" s="6">
        <f t="shared" ref="P3715:P3778" si="175">AVERAGE(K3715:K3717)</f>
        <v>270.73333333333329</v>
      </c>
      <c r="Q3715">
        <f t="shared" si="173"/>
        <v>194.15444273395687</v>
      </c>
      <c r="R3715" s="16" t="str">
        <f>TEXT(Ecom[[#This Row],[Dates]],"mmm")</f>
        <v>Oct</v>
      </c>
      <c r="S3715" s="16" t="str">
        <f>TEXT(Ecom[[#This Row],[Dates]],"YYYY")</f>
        <v>2025</v>
      </c>
      <c r="T3715" s="16"/>
    </row>
    <row r="3716" spans="1:20" x14ac:dyDescent="0.25">
      <c r="A3716" t="s">
        <v>13</v>
      </c>
      <c r="B3716" s="16">
        <v>45693</v>
      </c>
      <c r="C3716" t="s">
        <v>14</v>
      </c>
      <c r="D3716" t="s">
        <v>15</v>
      </c>
      <c r="E3716" t="s">
        <v>260</v>
      </c>
      <c r="F3716" t="s">
        <v>43</v>
      </c>
      <c r="G3716">
        <v>98502</v>
      </c>
      <c r="H3716" t="s">
        <v>25</v>
      </c>
      <c r="I3716" t="s">
        <v>26</v>
      </c>
      <c r="J3716" t="s">
        <v>41</v>
      </c>
      <c r="K3716" s="6">
        <v>45.68</v>
      </c>
      <c r="L3716">
        <v>2</v>
      </c>
      <c r="M3716">
        <v>0</v>
      </c>
      <c r="N3716" s="6">
        <v>21.012799999999999</v>
      </c>
      <c r="O3716" t="str">
        <f t="shared" si="174"/>
        <v/>
      </c>
      <c r="P3716" s="6">
        <f t="shared" si="175"/>
        <v>224.3833333333333</v>
      </c>
      <c r="Q3716">
        <f t="shared" si="173"/>
        <v>225.17309983408072</v>
      </c>
      <c r="R3716" s="16" t="str">
        <f>TEXT(Ecom[[#This Row],[Dates]],"mmm")</f>
        <v>Feb</v>
      </c>
      <c r="S3716" s="16" t="str">
        <f>TEXT(Ecom[[#This Row],[Dates]],"YYYY")</f>
        <v>2025</v>
      </c>
      <c r="T3716" s="16"/>
    </row>
    <row r="3717" spans="1:20" x14ac:dyDescent="0.25">
      <c r="A3717" t="s">
        <v>13</v>
      </c>
      <c r="B3717" s="16">
        <v>46357</v>
      </c>
      <c r="C3717" t="s">
        <v>14</v>
      </c>
      <c r="D3717" t="s">
        <v>15</v>
      </c>
      <c r="E3717" t="s">
        <v>260</v>
      </c>
      <c r="F3717" t="s">
        <v>43</v>
      </c>
      <c r="G3717">
        <v>98502</v>
      </c>
      <c r="H3717" t="s">
        <v>25</v>
      </c>
      <c r="I3717" t="s">
        <v>19</v>
      </c>
      <c r="J3717" t="s">
        <v>21</v>
      </c>
      <c r="K3717" s="6">
        <v>603.91999999999996</v>
      </c>
      <c r="L3717">
        <v>5</v>
      </c>
      <c r="M3717">
        <v>0.2</v>
      </c>
      <c r="N3717" s="6">
        <v>45.293999999999997</v>
      </c>
      <c r="O3717" t="str">
        <f t="shared" si="174"/>
        <v/>
      </c>
      <c r="P3717" s="6">
        <f t="shared" si="175"/>
        <v>210.83666666666662</v>
      </c>
      <c r="Q3717">
        <f t="shared" ref="Q3717:Q3780" si="176">SQRT(SUMXMY2(K3717:K3719,P3715:P3717)/3)</f>
        <v>254.09948880529276</v>
      </c>
      <c r="R3717" s="16" t="str">
        <f>TEXT(Ecom[[#This Row],[Dates]],"mmm")</f>
        <v>Dec</v>
      </c>
      <c r="S3717" s="16" t="str">
        <f>TEXT(Ecom[[#This Row],[Dates]],"YYYY")</f>
        <v>2026</v>
      </c>
      <c r="T3717" s="16"/>
    </row>
    <row r="3718" spans="1:20" x14ac:dyDescent="0.25">
      <c r="A3718" t="s">
        <v>28</v>
      </c>
      <c r="B3718" s="16">
        <v>45835</v>
      </c>
      <c r="C3718" t="s">
        <v>44</v>
      </c>
      <c r="D3718" t="s">
        <v>15</v>
      </c>
      <c r="E3718" t="s">
        <v>238</v>
      </c>
      <c r="F3718" t="s">
        <v>54</v>
      </c>
      <c r="G3718">
        <v>68104</v>
      </c>
      <c r="H3718" t="s">
        <v>47</v>
      </c>
      <c r="I3718" t="s">
        <v>26</v>
      </c>
      <c r="J3718" t="s">
        <v>77</v>
      </c>
      <c r="K3718" s="6">
        <v>23.55</v>
      </c>
      <c r="L3718">
        <v>5</v>
      </c>
      <c r="M3718">
        <v>0</v>
      </c>
      <c r="N3718" s="6">
        <v>1.1775</v>
      </c>
      <c r="O3718" t="str">
        <f t="shared" si="174"/>
        <v/>
      </c>
      <c r="P3718" s="6">
        <f t="shared" si="175"/>
        <v>92.84666666666665</v>
      </c>
      <c r="Q3718">
        <f t="shared" si="176"/>
        <v>189.18047215409004</v>
      </c>
      <c r="R3718" s="16" t="str">
        <f>TEXT(Ecom[[#This Row],[Dates]],"mmm")</f>
        <v>Jun</v>
      </c>
      <c r="S3718" s="16" t="str">
        <f>TEXT(Ecom[[#This Row],[Dates]],"YYYY")</f>
        <v>2025</v>
      </c>
      <c r="T3718" s="16"/>
    </row>
    <row r="3719" spans="1:20" x14ac:dyDescent="0.25">
      <c r="A3719" t="s">
        <v>28</v>
      </c>
      <c r="B3719" s="16">
        <v>45770</v>
      </c>
      <c r="C3719" t="s">
        <v>14</v>
      </c>
      <c r="D3719" t="s">
        <v>15</v>
      </c>
      <c r="E3719" t="s">
        <v>103</v>
      </c>
      <c r="F3719" t="s">
        <v>167</v>
      </c>
      <c r="G3719">
        <v>31907</v>
      </c>
      <c r="H3719" t="s">
        <v>18</v>
      </c>
      <c r="I3719" t="s">
        <v>26</v>
      </c>
      <c r="J3719" t="s">
        <v>110</v>
      </c>
      <c r="K3719" s="6">
        <v>5.04</v>
      </c>
      <c r="L3719">
        <v>2</v>
      </c>
      <c r="M3719">
        <v>0</v>
      </c>
      <c r="N3719" s="6">
        <v>0.1512</v>
      </c>
      <c r="O3719" t="str">
        <f t="shared" si="174"/>
        <v/>
      </c>
      <c r="P3719" s="6">
        <f t="shared" si="175"/>
        <v>96.13</v>
      </c>
      <c r="Q3719">
        <f t="shared" si="176"/>
        <v>153.80591477091679</v>
      </c>
      <c r="R3719" s="16" t="str">
        <f>TEXT(Ecom[[#This Row],[Dates]],"mmm")</f>
        <v>Apr</v>
      </c>
      <c r="S3719" s="16" t="str">
        <f>TEXT(Ecom[[#This Row],[Dates]],"YYYY")</f>
        <v>2025</v>
      </c>
      <c r="T3719" s="16"/>
    </row>
    <row r="3720" spans="1:20" x14ac:dyDescent="0.25">
      <c r="A3720" t="s">
        <v>28</v>
      </c>
      <c r="B3720" s="16">
        <v>46147</v>
      </c>
      <c r="C3720" t="s">
        <v>14</v>
      </c>
      <c r="D3720" t="s">
        <v>15</v>
      </c>
      <c r="E3720" t="s">
        <v>103</v>
      </c>
      <c r="F3720" t="s">
        <v>167</v>
      </c>
      <c r="G3720">
        <v>31907</v>
      </c>
      <c r="H3720" t="s">
        <v>18</v>
      </c>
      <c r="I3720" t="s">
        <v>35</v>
      </c>
      <c r="J3720" t="s">
        <v>59</v>
      </c>
      <c r="K3720" s="6">
        <v>249.95</v>
      </c>
      <c r="L3720">
        <v>5</v>
      </c>
      <c r="M3720">
        <v>0</v>
      </c>
      <c r="N3720" s="6">
        <v>107.4785</v>
      </c>
      <c r="O3720" t="str">
        <f t="shared" si="174"/>
        <v/>
      </c>
      <c r="P3720" s="6">
        <f t="shared" si="175"/>
        <v>100.75666666666666</v>
      </c>
      <c r="Q3720">
        <f t="shared" si="176"/>
        <v>108.4953919997766</v>
      </c>
      <c r="R3720" s="16" t="str">
        <f>TEXT(Ecom[[#This Row],[Dates]],"mmm")</f>
        <v>May</v>
      </c>
      <c r="S3720" s="16" t="str">
        <f>TEXT(Ecom[[#This Row],[Dates]],"YYYY")</f>
        <v>2026</v>
      </c>
      <c r="T3720" s="16"/>
    </row>
    <row r="3721" spans="1:20" x14ac:dyDescent="0.25">
      <c r="A3721" t="s">
        <v>28</v>
      </c>
      <c r="B3721" s="16">
        <v>45867</v>
      </c>
      <c r="C3721" t="s">
        <v>22</v>
      </c>
      <c r="D3721" t="s">
        <v>15</v>
      </c>
      <c r="E3721" t="s">
        <v>103</v>
      </c>
      <c r="F3721" t="s">
        <v>74</v>
      </c>
      <c r="G3721">
        <v>47201</v>
      </c>
      <c r="H3721" t="s">
        <v>47</v>
      </c>
      <c r="I3721" t="s">
        <v>26</v>
      </c>
      <c r="J3721" t="s">
        <v>34</v>
      </c>
      <c r="K3721" s="6">
        <v>33.4</v>
      </c>
      <c r="L3721">
        <v>5</v>
      </c>
      <c r="M3721">
        <v>0</v>
      </c>
      <c r="N3721" s="6">
        <v>12.358000000000001</v>
      </c>
      <c r="O3721" t="str">
        <f t="shared" si="174"/>
        <v/>
      </c>
      <c r="P3721" s="6">
        <f t="shared" si="175"/>
        <v>22.58</v>
      </c>
      <c r="Q3721">
        <f t="shared" si="176"/>
        <v>59.675674863133054</v>
      </c>
      <c r="R3721" s="16" t="str">
        <f>TEXT(Ecom[[#This Row],[Dates]],"mmm")</f>
        <v>Jul</v>
      </c>
      <c r="S3721" s="16" t="str">
        <f>TEXT(Ecom[[#This Row],[Dates]],"YYYY")</f>
        <v>2025</v>
      </c>
      <c r="T3721" s="16"/>
    </row>
    <row r="3722" spans="1:20" x14ac:dyDescent="0.25">
      <c r="A3722" t="s">
        <v>28</v>
      </c>
      <c r="B3722" s="16">
        <v>46229</v>
      </c>
      <c r="C3722" t="s">
        <v>44</v>
      </c>
      <c r="D3722" t="s">
        <v>15</v>
      </c>
      <c r="E3722" t="s">
        <v>84</v>
      </c>
      <c r="F3722" t="s">
        <v>185</v>
      </c>
      <c r="G3722">
        <v>39212</v>
      </c>
      <c r="H3722" t="s">
        <v>18</v>
      </c>
      <c r="I3722" t="s">
        <v>19</v>
      </c>
      <c r="J3722" t="s">
        <v>33</v>
      </c>
      <c r="K3722" s="6">
        <v>18.920000000000002</v>
      </c>
      <c r="L3722">
        <v>4</v>
      </c>
      <c r="M3722">
        <v>0</v>
      </c>
      <c r="N3722" s="6">
        <v>7.3788</v>
      </c>
      <c r="O3722" t="str">
        <f t="shared" si="174"/>
        <v/>
      </c>
      <c r="P3722" s="6">
        <f t="shared" si="175"/>
        <v>23.350666666666669</v>
      </c>
      <c r="Q3722">
        <f t="shared" si="176"/>
        <v>47.96286123272494</v>
      </c>
      <c r="R3722" s="16" t="str">
        <f>TEXT(Ecom[[#This Row],[Dates]],"mmm")</f>
        <v>Jul</v>
      </c>
      <c r="S3722" s="16" t="str">
        <f>TEXT(Ecom[[#This Row],[Dates]],"YYYY")</f>
        <v>2026</v>
      </c>
      <c r="T3722" s="16"/>
    </row>
    <row r="3723" spans="1:20" x14ac:dyDescent="0.25">
      <c r="A3723" t="s">
        <v>28</v>
      </c>
      <c r="B3723" s="16">
        <v>46165</v>
      </c>
      <c r="C3723" t="s">
        <v>44</v>
      </c>
      <c r="D3723" t="s">
        <v>15</v>
      </c>
      <c r="E3723" t="s">
        <v>84</v>
      </c>
      <c r="F3723" t="s">
        <v>185</v>
      </c>
      <c r="G3723">
        <v>39212</v>
      </c>
      <c r="H3723" t="s">
        <v>18</v>
      </c>
      <c r="I3723" t="s">
        <v>26</v>
      </c>
      <c r="J3723" t="s">
        <v>37</v>
      </c>
      <c r="K3723" s="6">
        <v>15.42</v>
      </c>
      <c r="L3723">
        <v>2</v>
      </c>
      <c r="M3723">
        <v>0</v>
      </c>
      <c r="N3723" s="6">
        <v>6.9390000000000001</v>
      </c>
      <c r="O3723" t="str">
        <f t="shared" si="174"/>
        <v/>
      </c>
      <c r="P3723" s="6">
        <f t="shared" si="175"/>
        <v>201.03899999999999</v>
      </c>
      <c r="Q3723">
        <f t="shared" si="176"/>
        <v>202.7865569819474</v>
      </c>
      <c r="R3723" s="16" t="str">
        <f>TEXT(Ecom[[#This Row],[Dates]],"mmm")</f>
        <v>May</v>
      </c>
      <c r="S3723" s="16" t="str">
        <f>TEXT(Ecom[[#This Row],[Dates]],"YYYY")</f>
        <v>2026</v>
      </c>
      <c r="T3723" s="16"/>
    </row>
    <row r="3724" spans="1:20" x14ac:dyDescent="0.25">
      <c r="A3724" t="s">
        <v>28</v>
      </c>
      <c r="B3724" s="16">
        <v>46140</v>
      </c>
      <c r="C3724" t="s">
        <v>14</v>
      </c>
      <c r="D3724" t="s">
        <v>15</v>
      </c>
      <c r="E3724" t="s">
        <v>61</v>
      </c>
      <c r="F3724" t="s">
        <v>46</v>
      </c>
      <c r="G3724">
        <v>77070</v>
      </c>
      <c r="H3724" t="s">
        <v>47</v>
      </c>
      <c r="I3724" t="s">
        <v>26</v>
      </c>
      <c r="J3724" t="s">
        <v>34</v>
      </c>
      <c r="K3724" s="6">
        <v>35.712000000000003</v>
      </c>
      <c r="L3724">
        <v>8</v>
      </c>
      <c r="M3724">
        <v>0.2</v>
      </c>
      <c r="N3724" s="6">
        <v>2.2320000000000002</v>
      </c>
      <c r="O3724" t="str">
        <f t="shared" si="174"/>
        <v/>
      </c>
      <c r="P3724" s="6">
        <f t="shared" si="175"/>
        <v>198.251</v>
      </c>
      <c r="Q3724">
        <f t="shared" si="176"/>
        <v>230.84729837620498</v>
      </c>
      <c r="R3724" s="16" t="str">
        <f>TEXT(Ecom[[#This Row],[Dates]],"mmm")</f>
        <v>Apr</v>
      </c>
      <c r="S3724" s="16" t="str">
        <f>TEXT(Ecom[[#This Row],[Dates]],"YYYY")</f>
        <v>2026</v>
      </c>
      <c r="T3724" s="16"/>
    </row>
    <row r="3725" spans="1:20" x14ac:dyDescent="0.25">
      <c r="A3725" t="s">
        <v>28</v>
      </c>
      <c r="B3725" s="16">
        <v>46206</v>
      </c>
      <c r="C3725" t="s">
        <v>22</v>
      </c>
      <c r="D3725" t="s">
        <v>15</v>
      </c>
      <c r="E3725" t="s">
        <v>108</v>
      </c>
      <c r="F3725" t="s">
        <v>81</v>
      </c>
      <c r="G3725">
        <v>85023</v>
      </c>
      <c r="H3725" t="s">
        <v>25</v>
      </c>
      <c r="I3725" t="s">
        <v>26</v>
      </c>
      <c r="J3725" t="s">
        <v>37</v>
      </c>
      <c r="K3725" s="6">
        <v>551.98500000000001</v>
      </c>
      <c r="L3725">
        <v>5</v>
      </c>
      <c r="M3725">
        <v>0.7</v>
      </c>
      <c r="N3725" s="6">
        <v>-459.98750000000001</v>
      </c>
      <c r="O3725">
        <f t="shared" si="174"/>
        <v>-459.98750000000001</v>
      </c>
      <c r="P3725" s="6">
        <f t="shared" si="175"/>
        <v>192.58700000000002</v>
      </c>
      <c r="Q3725">
        <f t="shared" si="176"/>
        <v>251.62694386068173</v>
      </c>
      <c r="R3725" s="16" t="str">
        <f>TEXT(Ecom[[#This Row],[Dates]],"mmm")</f>
        <v>Jul</v>
      </c>
      <c r="S3725" s="16" t="str">
        <f>TEXT(Ecom[[#This Row],[Dates]],"YYYY")</f>
        <v>2026</v>
      </c>
      <c r="T3725" s="16"/>
    </row>
    <row r="3726" spans="1:20" x14ac:dyDescent="0.25">
      <c r="A3726" t="s">
        <v>62</v>
      </c>
      <c r="B3726" s="16">
        <v>46247</v>
      </c>
      <c r="C3726" t="s">
        <v>14</v>
      </c>
      <c r="D3726" t="s">
        <v>15</v>
      </c>
      <c r="E3726" t="s">
        <v>79</v>
      </c>
      <c r="F3726" t="s">
        <v>65</v>
      </c>
      <c r="G3726">
        <v>60653</v>
      </c>
      <c r="H3726" t="s">
        <v>47</v>
      </c>
      <c r="I3726" t="s">
        <v>26</v>
      </c>
      <c r="J3726" t="s">
        <v>34</v>
      </c>
      <c r="K3726" s="6">
        <v>7.056</v>
      </c>
      <c r="L3726">
        <v>3</v>
      </c>
      <c r="M3726">
        <v>0.2</v>
      </c>
      <c r="N3726" s="6">
        <v>2.2050000000000001</v>
      </c>
      <c r="O3726" t="str">
        <f t="shared" si="174"/>
        <v/>
      </c>
      <c r="P3726" s="6">
        <f t="shared" si="175"/>
        <v>128.71866666666668</v>
      </c>
      <c r="Q3726">
        <f t="shared" si="176"/>
        <v>200.37650816714833</v>
      </c>
      <c r="R3726" s="16" t="str">
        <f>TEXT(Ecom[[#This Row],[Dates]],"mmm")</f>
        <v>Aug</v>
      </c>
      <c r="S3726" s="16" t="str">
        <f>TEXT(Ecom[[#This Row],[Dates]],"YYYY")</f>
        <v>2026</v>
      </c>
      <c r="T3726" s="16"/>
    </row>
    <row r="3727" spans="1:20" x14ac:dyDescent="0.25">
      <c r="A3727" t="s">
        <v>28</v>
      </c>
      <c r="B3727" s="16">
        <v>45741</v>
      </c>
      <c r="C3727" t="s">
        <v>22</v>
      </c>
      <c r="D3727" t="s">
        <v>15</v>
      </c>
      <c r="E3727" t="s">
        <v>134</v>
      </c>
      <c r="F3727" t="s">
        <v>98</v>
      </c>
      <c r="G3727">
        <v>80219</v>
      </c>
      <c r="H3727" t="s">
        <v>25</v>
      </c>
      <c r="I3727" t="s">
        <v>26</v>
      </c>
      <c r="J3727" t="s">
        <v>38</v>
      </c>
      <c r="K3727" s="6">
        <v>18.72</v>
      </c>
      <c r="L3727">
        <v>2</v>
      </c>
      <c r="M3727">
        <v>0.2</v>
      </c>
      <c r="N3727" s="6">
        <v>3.51</v>
      </c>
      <c r="O3727" t="str">
        <f t="shared" si="174"/>
        <v/>
      </c>
      <c r="P3727" s="6">
        <f t="shared" si="175"/>
        <v>130.08666666666667</v>
      </c>
      <c r="Q3727">
        <f t="shared" si="176"/>
        <v>180.77634348850535</v>
      </c>
      <c r="R3727" s="16" t="str">
        <f>TEXT(Ecom[[#This Row],[Dates]],"mmm")</f>
        <v>Mar</v>
      </c>
      <c r="S3727" s="16" t="str">
        <f>TEXT(Ecom[[#This Row],[Dates]],"YYYY")</f>
        <v>2025</v>
      </c>
      <c r="T3727" s="16"/>
    </row>
    <row r="3728" spans="1:20" x14ac:dyDescent="0.25">
      <c r="A3728" t="s">
        <v>28</v>
      </c>
      <c r="B3728" s="16">
        <v>46235</v>
      </c>
      <c r="C3728" t="s">
        <v>14</v>
      </c>
      <c r="D3728" t="s">
        <v>15</v>
      </c>
      <c r="E3728" t="s">
        <v>114</v>
      </c>
      <c r="F3728" t="s">
        <v>72</v>
      </c>
      <c r="G3728">
        <v>19711</v>
      </c>
      <c r="H3728" t="s">
        <v>57</v>
      </c>
      <c r="I3728" t="s">
        <v>26</v>
      </c>
      <c r="J3728" t="s">
        <v>32</v>
      </c>
      <c r="K3728" s="6">
        <v>360.38</v>
      </c>
      <c r="L3728">
        <v>2</v>
      </c>
      <c r="M3728">
        <v>0</v>
      </c>
      <c r="N3728" s="6">
        <v>93.698800000000006</v>
      </c>
      <c r="O3728" t="str">
        <f t="shared" si="174"/>
        <v/>
      </c>
      <c r="P3728" s="6">
        <f t="shared" si="175"/>
        <v>128.82666666666668</v>
      </c>
      <c r="Q3728">
        <f t="shared" si="176"/>
        <v>164.09417849786411</v>
      </c>
      <c r="R3728" s="16" t="str">
        <f>TEXT(Ecom[[#This Row],[Dates]],"mmm")</f>
        <v>Aug</v>
      </c>
      <c r="S3728" s="16" t="str">
        <f>TEXT(Ecom[[#This Row],[Dates]],"YYYY")</f>
        <v>2026</v>
      </c>
      <c r="T3728" s="16"/>
    </row>
    <row r="3729" spans="1:20" x14ac:dyDescent="0.25">
      <c r="A3729" t="s">
        <v>28</v>
      </c>
      <c r="B3729" s="16">
        <v>45757</v>
      </c>
      <c r="C3729" t="s">
        <v>14</v>
      </c>
      <c r="D3729" t="s">
        <v>15</v>
      </c>
      <c r="E3729" t="s">
        <v>114</v>
      </c>
      <c r="F3729" t="s">
        <v>72</v>
      </c>
      <c r="G3729">
        <v>19711</v>
      </c>
      <c r="H3729" t="s">
        <v>57</v>
      </c>
      <c r="I3729" t="s">
        <v>26</v>
      </c>
      <c r="J3729" t="s">
        <v>34</v>
      </c>
      <c r="K3729" s="6">
        <v>11.16</v>
      </c>
      <c r="L3729">
        <v>2</v>
      </c>
      <c r="M3729">
        <v>0</v>
      </c>
      <c r="N3729" s="6">
        <v>2.79</v>
      </c>
      <c r="O3729" t="str">
        <f t="shared" si="174"/>
        <v/>
      </c>
      <c r="P3729" s="6">
        <f t="shared" si="175"/>
        <v>22.686666666666667</v>
      </c>
      <c r="Q3729">
        <f t="shared" si="176"/>
        <v>95.716919902155013</v>
      </c>
      <c r="R3729" s="16" t="str">
        <f>TEXT(Ecom[[#This Row],[Dates]],"mmm")</f>
        <v>Apr</v>
      </c>
      <c r="S3729" s="16" t="str">
        <f>TEXT(Ecom[[#This Row],[Dates]],"YYYY")</f>
        <v>2025</v>
      </c>
      <c r="T3729" s="16"/>
    </row>
    <row r="3730" spans="1:20" x14ac:dyDescent="0.25">
      <c r="A3730" t="s">
        <v>28</v>
      </c>
      <c r="B3730" s="16">
        <v>46285</v>
      </c>
      <c r="C3730" t="s">
        <v>14</v>
      </c>
      <c r="D3730" t="s">
        <v>15</v>
      </c>
      <c r="E3730" t="s">
        <v>114</v>
      </c>
      <c r="F3730" t="s">
        <v>72</v>
      </c>
      <c r="G3730">
        <v>19711</v>
      </c>
      <c r="H3730" t="s">
        <v>57</v>
      </c>
      <c r="I3730" t="s">
        <v>26</v>
      </c>
      <c r="J3730" t="s">
        <v>27</v>
      </c>
      <c r="K3730" s="6">
        <v>14.94</v>
      </c>
      <c r="L3730">
        <v>3</v>
      </c>
      <c r="M3730">
        <v>0</v>
      </c>
      <c r="N3730" s="6">
        <v>6.8723999999999998</v>
      </c>
      <c r="O3730" t="str">
        <f t="shared" si="174"/>
        <v/>
      </c>
      <c r="P3730" s="6">
        <f t="shared" si="175"/>
        <v>231.25333333333333</v>
      </c>
      <c r="Q3730">
        <f t="shared" si="176"/>
        <v>243.48744133710244</v>
      </c>
      <c r="R3730" s="16" t="str">
        <f>TEXT(Ecom[[#This Row],[Dates]],"mmm")</f>
        <v>Sep</v>
      </c>
      <c r="S3730" s="16" t="str">
        <f>TEXT(Ecom[[#This Row],[Dates]],"YYYY")</f>
        <v>2026</v>
      </c>
      <c r="T3730" s="16"/>
    </row>
    <row r="3731" spans="1:20" x14ac:dyDescent="0.25">
      <c r="A3731" t="s">
        <v>28</v>
      </c>
      <c r="B3731" s="16">
        <v>46157</v>
      </c>
      <c r="C3731" t="s">
        <v>22</v>
      </c>
      <c r="D3731" t="s">
        <v>15</v>
      </c>
      <c r="E3731" t="s">
        <v>268</v>
      </c>
      <c r="F3731" t="s">
        <v>248</v>
      </c>
      <c r="G3731">
        <v>20735</v>
      </c>
      <c r="H3731" t="s">
        <v>57</v>
      </c>
      <c r="I3731" t="s">
        <v>26</v>
      </c>
      <c r="J3731" t="s">
        <v>32</v>
      </c>
      <c r="K3731" s="6">
        <v>41.96</v>
      </c>
      <c r="L3731">
        <v>2</v>
      </c>
      <c r="M3731">
        <v>0</v>
      </c>
      <c r="N3731" s="6">
        <v>7.9724000000000004</v>
      </c>
      <c r="O3731" t="str">
        <f t="shared" si="174"/>
        <v/>
      </c>
      <c r="P3731" s="6">
        <f t="shared" si="175"/>
        <v>392.93666666666667</v>
      </c>
      <c r="Q3731">
        <f t="shared" si="176"/>
        <v>242.45181349428316</v>
      </c>
      <c r="R3731" s="16" t="str">
        <f>TEXT(Ecom[[#This Row],[Dates]],"mmm")</f>
        <v>May</v>
      </c>
      <c r="S3731" s="16" t="str">
        <f>TEXT(Ecom[[#This Row],[Dates]],"YYYY")</f>
        <v>2026</v>
      </c>
      <c r="T3731" s="16"/>
    </row>
    <row r="3732" spans="1:20" x14ac:dyDescent="0.25">
      <c r="A3732" t="s">
        <v>28</v>
      </c>
      <c r="B3732" s="16">
        <v>46179</v>
      </c>
      <c r="C3732" t="s">
        <v>22</v>
      </c>
      <c r="D3732" t="s">
        <v>15</v>
      </c>
      <c r="E3732" t="s">
        <v>268</v>
      </c>
      <c r="F3732" t="s">
        <v>248</v>
      </c>
      <c r="G3732">
        <v>20735</v>
      </c>
      <c r="H3732" t="s">
        <v>57</v>
      </c>
      <c r="I3732" t="s">
        <v>26</v>
      </c>
      <c r="J3732" t="s">
        <v>32</v>
      </c>
      <c r="K3732" s="6">
        <v>636.86</v>
      </c>
      <c r="L3732">
        <v>7</v>
      </c>
      <c r="M3732">
        <v>0</v>
      </c>
      <c r="N3732" s="6">
        <v>0</v>
      </c>
      <c r="O3732" t="str">
        <f t="shared" si="174"/>
        <v/>
      </c>
      <c r="P3732" s="6">
        <f t="shared" si="175"/>
        <v>798.92666666666662</v>
      </c>
      <c r="Q3732">
        <f t="shared" si="176"/>
        <v>359.86166673999736</v>
      </c>
      <c r="R3732" s="16" t="str">
        <f>TEXT(Ecom[[#This Row],[Dates]],"mmm")</f>
        <v>Jun</v>
      </c>
      <c r="S3732" s="16" t="str">
        <f>TEXT(Ecom[[#This Row],[Dates]],"YYYY")</f>
        <v>2026</v>
      </c>
      <c r="T3732" s="16"/>
    </row>
    <row r="3733" spans="1:20" x14ac:dyDescent="0.25">
      <c r="A3733" t="s">
        <v>28</v>
      </c>
      <c r="B3733" s="16">
        <v>45909</v>
      </c>
      <c r="C3733" t="s">
        <v>22</v>
      </c>
      <c r="D3733" t="s">
        <v>15</v>
      </c>
      <c r="E3733" t="s">
        <v>268</v>
      </c>
      <c r="F3733" t="s">
        <v>248</v>
      </c>
      <c r="G3733">
        <v>20735</v>
      </c>
      <c r="H3733" t="s">
        <v>57</v>
      </c>
      <c r="I3733" t="s">
        <v>35</v>
      </c>
      <c r="J3733" t="s">
        <v>36</v>
      </c>
      <c r="K3733" s="6">
        <v>499.99</v>
      </c>
      <c r="L3733">
        <v>1</v>
      </c>
      <c r="M3733">
        <v>0</v>
      </c>
      <c r="N3733" s="6">
        <v>129.9974</v>
      </c>
      <c r="O3733" t="str">
        <f t="shared" si="174"/>
        <v/>
      </c>
      <c r="P3733" s="6">
        <f t="shared" si="175"/>
        <v>608.33333333333337</v>
      </c>
      <c r="Q3733">
        <f t="shared" si="176"/>
        <v>415.97623077126258</v>
      </c>
      <c r="R3733" s="16" t="str">
        <f>TEXT(Ecom[[#This Row],[Dates]],"mmm")</f>
        <v>Sep</v>
      </c>
      <c r="S3733" s="16" t="str">
        <f>TEXT(Ecom[[#This Row],[Dates]],"YYYY")</f>
        <v>2025</v>
      </c>
      <c r="T3733" s="16"/>
    </row>
    <row r="3734" spans="1:20" x14ac:dyDescent="0.25">
      <c r="A3734" t="s">
        <v>28</v>
      </c>
      <c r="B3734" s="16">
        <v>45781</v>
      </c>
      <c r="C3734" t="s">
        <v>22</v>
      </c>
      <c r="D3734" t="s">
        <v>15</v>
      </c>
      <c r="E3734" t="s">
        <v>268</v>
      </c>
      <c r="F3734" t="s">
        <v>248</v>
      </c>
      <c r="G3734">
        <v>20735</v>
      </c>
      <c r="H3734" t="s">
        <v>57</v>
      </c>
      <c r="I3734" t="s">
        <v>35</v>
      </c>
      <c r="J3734" t="s">
        <v>36</v>
      </c>
      <c r="K3734" s="6">
        <v>1259.93</v>
      </c>
      <c r="L3734">
        <v>7</v>
      </c>
      <c r="M3734">
        <v>0</v>
      </c>
      <c r="N3734" s="6">
        <v>327.58179999999999</v>
      </c>
      <c r="O3734" t="str">
        <f t="shared" si="174"/>
        <v/>
      </c>
      <c r="P3734" s="6">
        <f t="shared" si="175"/>
        <v>450.46333333333337</v>
      </c>
      <c r="Q3734">
        <f t="shared" si="176"/>
        <v>478.71178912206091</v>
      </c>
      <c r="R3734" s="16" t="str">
        <f>TEXT(Ecom[[#This Row],[Dates]],"mmm")</f>
        <v>May</v>
      </c>
      <c r="S3734" s="16" t="str">
        <f>TEXT(Ecom[[#This Row],[Dates]],"YYYY")</f>
        <v>2025</v>
      </c>
      <c r="T3734" s="16"/>
    </row>
    <row r="3735" spans="1:20" x14ac:dyDescent="0.25">
      <c r="A3735" t="s">
        <v>28</v>
      </c>
      <c r="B3735" s="16">
        <v>45764</v>
      </c>
      <c r="C3735" t="s">
        <v>22</v>
      </c>
      <c r="D3735" t="s">
        <v>15</v>
      </c>
      <c r="E3735" t="s">
        <v>268</v>
      </c>
      <c r="F3735" t="s">
        <v>248</v>
      </c>
      <c r="G3735">
        <v>20735</v>
      </c>
      <c r="H3735" t="s">
        <v>57</v>
      </c>
      <c r="I3735" t="s">
        <v>26</v>
      </c>
      <c r="J3735" t="s">
        <v>37</v>
      </c>
      <c r="K3735" s="6">
        <v>65.08</v>
      </c>
      <c r="L3735">
        <v>4</v>
      </c>
      <c r="M3735">
        <v>0</v>
      </c>
      <c r="N3735" s="6">
        <v>31.889199999999999</v>
      </c>
      <c r="O3735" t="str">
        <f t="shared" si="174"/>
        <v/>
      </c>
      <c r="P3735" s="6">
        <f t="shared" si="175"/>
        <v>54.476666666666667</v>
      </c>
      <c r="Q3735">
        <f t="shared" si="176"/>
        <v>398.02716594892536</v>
      </c>
      <c r="R3735" s="16" t="str">
        <f>TEXT(Ecom[[#This Row],[Dates]],"mmm")</f>
        <v>Apr</v>
      </c>
      <c r="S3735" s="16" t="str">
        <f>TEXT(Ecom[[#This Row],[Dates]],"YYYY")</f>
        <v>2025</v>
      </c>
      <c r="T3735" s="16"/>
    </row>
    <row r="3736" spans="1:20" x14ac:dyDescent="0.25">
      <c r="A3736" t="s">
        <v>13</v>
      </c>
      <c r="B3736" s="16">
        <v>46373</v>
      </c>
      <c r="C3736" t="s">
        <v>14</v>
      </c>
      <c r="D3736" t="s">
        <v>15</v>
      </c>
      <c r="E3736" t="s">
        <v>75</v>
      </c>
      <c r="F3736" t="s">
        <v>76</v>
      </c>
      <c r="G3736">
        <v>10011</v>
      </c>
      <c r="H3736" t="s">
        <v>57</v>
      </c>
      <c r="I3736" t="s">
        <v>26</v>
      </c>
      <c r="J3736" t="s">
        <v>41</v>
      </c>
      <c r="K3736" s="6">
        <v>26.38</v>
      </c>
      <c r="L3736">
        <v>1</v>
      </c>
      <c r="M3736">
        <v>0</v>
      </c>
      <c r="N3736" s="6">
        <v>12.1348</v>
      </c>
      <c r="O3736" t="str">
        <f t="shared" si="174"/>
        <v/>
      </c>
      <c r="P3736" s="6">
        <f t="shared" si="175"/>
        <v>76.11</v>
      </c>
      <c r="Q3736">
        <f t="shared" si="176"/>
        <v>247.0186681354416</v>
      </c>
      <c r="R3736" s="16" t="str">
        <f>TEXT(Ecom[[#This Row],[Dates]],"mmm")</f>
        <v>Dec</v>
      </c>
      <c r="S3736" s="16" t="str">
        <f>TEXT(Ecom[[#This Row],[Dates]],"YYYY")</f>
        <v>2026</v>
      </c>
      <c r="T3736" s="16"/>
    </row>
    <row r="3737" spans="1:20" x14ac:dyDescent="0.25">
      <c r="A3737" t="s">
        <v>13</v>
      </c>
      <c r="B3737" s="16">
        <v>46250</v>
      </c>
      <c r="C3737" t="s">
        <v>14</v>
      </c>
      <c r="D3737" t="s">
        <v>15</v>
      </c>
      <c r="E3737" t="s">
        <v>75</v>
      </c>
      <c r="F3737" t="s">
        <v>76</v>
      </c>
      <c r="G3737">
        <v>10011</v>
      </c>
      <c r="H3737" t="s">
        <v>57</v>
      </c>
      <c r="I3737" t="s">
        <v>19</v>
      </c>
      <c r="J3737" t="s">
        <v>33</v>
      </c>
      <c r="K3737" s="6">
        <v>71.97</v>
      </c>
      <c r="L3737">
        <v>3</v>
      </c>
      <c r="M3737">
        <v>0</v>
      </c>
      <c r="N3737" s="6">
        <v>16.553100000000001</v>
      </c>
      <c r="O3737" t="str">
        <f t="shared" si="174"/>
        <v/>
      </c>
      <c r="P3737" s="6">
        <f t="shared" si="175"/>
        <v>78.163333333333327</v>
      </c>
      <c r="Q3737">
        <f t="shared" si="176"/>
        <v>41.990007365068628</v>
      </c>
      <c r="R3737" s="16" t="str">
        <f>TEXT(Ecom[[#This Row],[Dates]],"mmm")</f>
        <v>Aug</v>
      </c>
      <c r="S3737" s="16" t="str">
        <f>TEXT(Ecom[[#This Row],[Dates]],"YYYY")</f>
        <v>2026</v>
      </c>
      <c r="T3737" s="16"/>
    </row>
    <row r="3738" spans="1:20" x14ac:dyDescent="0.25">
      <c r="A3738" t="s">
        <v>168</v>
      </c>
      <c r="B3738" s="16">
        <v>45788</v>
      </c>
      <c r="C3738" t="s">
        <v>14</v>
      </c>
      <c r="D3738" t="s">
        <v>15</v>
      </c>
      <c r="E3738" t="s">
        <v>114</v>
      </c>
      <c r="F3738" t="s">
        <v>72</v>
      </c>
      <c r="G3738">
        <v>19711</v>
      </c>
      <c r="H3738" t="s">
        <v>57</v>
      </c>
      <c r="I3738" t="s">
        <v>35</v>
      </c>
      <c r="J3738" t="s">
        <v>36</v>
      </c>
      <c r="K3738" s="6">
        <v>129.97999999999999</v>
      </c>
      <c r="L3738">
        <v>2</v>
      </c>
      <c r="M3738">
        <v>0</v>
      </c>
      <c r="N3738" s="6">
        <v>62.3904</v>
      </c>
      <c r="O3738" t="str">
        <f t="shared" si="174"/>
        <v/>
      </c>
      <c r="P3738" s="6">
        <f t="shared" si="175"/>
        <v>57.806666666666665</v>
      </c>
      <c r="Q3738">
        <f t="shared" si="176"/>
        <v>48.934312509125334</v>
      </c>
      <c r="R3738" s="16" t="str">
        <f>TEXT(Ecom[[#This Row],[Dates]],"mmm")</f>
        <v>May</v>
      </c>
      <c r="S3738" s="16" t="str">
        <f>TEXT(Ecom[[#This Row],[Dates]],"YYYY")</f>
        <v>2025</v>
      </c>
      <c r="T3738" s="16"/>
    </row>
    <row r="3739" spans="1:20" x14ac:dyDescent="0.25">
      <c r="A3739" t="s">
        <v>168</v>
      </c>
      <c r="B3739" s="16">
        <v>46150</v>
      </c>
      <c r="C3739" t="s">
        <v>14</v>
      </c>
      <c r="D3739" t="s">
        <v>15</v>
      </c>
      <c r="E3739" t="s">
        <v>114</v>
      </c>
      <c r="F3739" t="s">
        <v>72</v>
      </c>
      <c r="G3739">
        <v>19711</v>
      </c>
      <c r="H3739" t="s">
        <v>57</v>
      </c>
      <c r="I3739" t="s">
        <v>26</v>
      </c>
      <c r="J3739" t="s">
        <v>37</v>
      </c>
      <c r="K3739" s="6">
        <v>32.54</v>
      </c>
      <c r="L3739">
        <v>2</v>
      </c>
      <c r="M3739">
        <v>0</v>
      </c>
      <c r="N3739" s="6">
        <v>15.944599999999999</v>
      </c>
      <c r="O3739" t="str">
        <f t="shared" si="174"/>
        <v/>
      </c>
      <c r="P3739" s="6">
        <f t="shared" si="175"/>
        <v>34.473333333333329</v>
      </c>
      <c r="Q3739">
        <f t="shared" si="176"/>
        <v>40.547560414352368</v>
      </c>
      <c r="R3739" s="16" t="str">
        <f>TEXT(Ecom[[#This Row],[Dates]],"mmm")</f>
        <v>May</v>
      </c>
      <c r="S3739" s="16" t="str">
        <f>TEXT(Ecom[[#This Row],[Dates]],"YYYY")</f>
        <v>2026</v>
      </c>
      <c r="T3739" s="16"/>
    </row>
    <row r="3740" spans="1:20" x14ac:dyDescent="0.25">
      <c r="A3740" t="s">
        <v>28</v>
      </c>
      <c r="B3740" s="16">
        <v>46085</v>
      </c>
      <c r="C3740" t="s">
        <v>14</v>
      </c>
      <c r="D3740" t="s">
        <v>15</v>
      </c>
      <c r="E3740" t="s">
        <v>84</v>
      </c>
      <c r="F3740" t="s">
        <v>70</v>
      </c>
      <c r="G3740">
        <v>49201</v>
      </c>
      <c r="H3740" t="s">
        <v>47</v>
      </c>
      <c r="I3740" t="s">
        <v>35</v>
      </c>
      <c r="J3740" t="s">
        <v>36</v>
      </c>
      <c r="K3740" s="6">
        <v>10.9</v>
      </c>
      <c r="L3740">
        <v>1</v>
      </c>
      <c r="M3740">
        <v>0</v>
      </c>
      <c r="N3740" s="6">
        <v>3.052</v>
      </c>
      <c r="O3740" t="str">
        <f t="shared" si="174"/>
        <v/>
      </c>
      <c r="P3740" s="6">
        <f t="shared" si="175"/>
        <v>44.269666666666666</v>
      </c>
      <c r="Q3740">
        <f t="shared" si="176"/>
        <v>32.468843917413096</v>
      </c>
      <c r="R3740" s="16" t="str">
        <f>TEXT(Ecom[[#This Row],[Dates]],"mmm")</f>
        <v>Mar</v>
      </c>
      <c r="S3740" s="16" t="str">
        <f>TEXT(Ecom[[#This Row],[Dates]],"YYYY")</f>
        <v>2026</v>
      </c>
      <c r="T3740" s="16"/>
    </row>
    <row r="3741" spans="1:20" x14ac:dyDescent="0.25">
      <c r="A3741" t="s">
        <v>28</v>
      </c>
      <c r="B3741" s="16">
        <v>46028</v>
      </c>
      <c r="C3741" t="s">
        <v>14</v>
      </c>
      <c r="D3741" t="s">
        <v>15</v>
      </c>
      <c r="E3741" t="s">
        <v>84</v>
      </c>
      <c r="F3741" t="s">
        <v>70</v>
      </c>
      <c r="G3741">
        <v>49201</v>
      </c>
      <c r="H3741" t="s">
        <v>47</v>
      </c>
      <c r="I3741" t="s">
        <v>35</v>
      </c>
      <c r="J3741" t="s">
        <v>59</v>
      </c>
      <c r="K3741" s="6">
        <v>59.98</v>
      </c>
      <c r="L3741">
        <v>2</v>
      </c>
      <c r="M3741">
        <v>0</v>
      </c>
      <c r="N3741" s="6">
        <v>25.191600000000001</v>
      </c>
      <c r="O3741" t="str">
        <f t="shared" si="174"/>
        <v/>
      </c>
      <c r="P3741" s="6">
        <f t="shared" si="175"/>
        <v>46.143000000000001</v>
      </c>
      <c r="Q3741">
        <f t="shared" si="176"/>
        <v>24.765326750803716</v>
      </c>
      <c r="R3741" s="16" t="str">
        <f>TEXT(Ecom[[#This Row],[Dates]],"mmm")</f>
        <v>Jan</v>
      </c>
      <c r="S3741" s="16" t="str">
        <f>TEXT(Ecom[[#This Row],[Dates]],"YYYY")</f>
        <v>2026</v>
      </c>
      <c r="T3741" s="16"/>
    </row>
    <row r="3742" spans="1:20" x14ac:dyDescent="0.25">
      <c r="A3742" t="s">
        <v>28</v>
      </c>
      <c r="B3742" s="16">
        <v>46179</v>
      </c>
      <c r="C3742" t="s">
        <v>14</v>
      </c>
      <c r="D3742" t="s">
        <v>15</v>
      </c>
      <c r="E3742" t="s">
        <v>84</v>
      </c>
      <c r="F3742" t="s">
        <v>70</v>
      </c>
      <c r="G3742">
        <v>49201</v>
      </c>
      <c r="H3742" t="s">
        <v>47</v>
      </c>
      <c r="I3742" t="s">
        <v>26</v>
      </c>
      <c r="J3742" t="s">
        <v>38</v>
      </c>
      <c r="K3742" s="6">
        <v>61.929000000000002</v>
      </c>
      <c r="L3742">
        <v>1</v>
      </c>
      <c r="M3742">
        <v>0.1</v>
      </c>
      <c r="N3742" s="6">
        <v>23.395399999999999</v>
      </c>
      <c r="O3742" t="str">
        <f t="shared" si="174"/>
        <v/>
      </c>
      <c r="P3742" s="6">
        <f t="shared" si="175"/>
        <v>46.18966666666666</v>
      </c>
      <c r="Q3742">
        <f t="shared" si="176"/>
        <v>21.47423548934518</v>
      </c>
      <c r="R3742" s="16" t="str">
        <f>TEXT(Ecom[[#This Row],[Dates]],"mmm")</f>
        <v>Jun</v>
      </c>
      <c r="S3742" s="16" t="str">
        <f>TEXT(Ecom[[#This Row],[Dates]],"YYYY")</f>
        <v>2026</v>
      </c>
      <c r="T3742" s="16"/>
    </row>
    <row r="3743" spans="1:20" x14ac:dyDescent="0.25">
      <c r="A3743" t="s">
        <v>28</v>
      </c>
      <c r="B3743" s="16">
        <v>45928</v>
      </c>
      <c r="C3743" t="s">
        <v>14</v>
      </c>
      <c r="D3743" t="s">
        <v>15</v>
      </c>
      <c r="E3743" t="s">
        <v>75</v>
      </c>
      <c r="F3743" t="s">
        <v>76</v>
      </c>
      <c r="G3743">
        <v>10011</v>
      </c>
      <c r="H3743" t="s">
        <v>57</v>
      </c>
      <c r="I3743" t="s">
        <v>26</v>
      </c>
      <c r="J3743" t="s">
        <v>60</v>
      </c>
      <c r="K3743" s="6">
        <v>16.52</v>
      </c>
      <c r="L3743">
        <v>4</v>
      </c>
      <c r="M3743">
        <v>0</v>
      </c>
      <c r="N3743" s="6">
        <v>7.5991999999999997</v>
      </c>
      <c r="O3743" t="str">
        <f t="shared" si="174"/>
        <v/>
      </c>
      <c r="P3743" s="6">
        <f t="shared" si="175"/>
        <v>42.058666666666667</v>
      </c>
      <c r="Q3743">
        <f t="shared" si="176"/>
        <v>19.386308137063779</v>
      </c>
      <c r="R3743" s="16" t="str">
        <f>TEXT(Ecom[[#This Row],[Dates]],"mmm")</f>
        <v>Sep</v>
      </c>
      <c r="S3743" s="16" t="str">
        <f>TEXT(Ecom[[#This Row],[Dates]],"YYYY")</f>
        <v>2025</v>
      </c>
      <c r="T3743" s="16"/>
    </row>
    <row r="3744" spans="1:20" x14ac:dyDescent="0.25">
      <c r="A3744" t="s">
        <v>28</v>
      </c>
      <c r="B3744" s="16">
        <v>46191</v>
      </c>
      <c r="C3744" t="s">
        <v>14</v>
      </c>
      <c r="D3744" t="s">
        <v>15</v>
      </c>
      <c r="E3744" t="s">
        <v>75</v>
      </c>
      <c r="F3744" t="s">
        <v>76</v>
      </c>
      <c r="G3744">
        <v>10011</v>
      </c>
      <c r="H3744" t="s">
        <v>57</v>
      </c>
      <c r="I3744" t="s">
        <v>26</v>
      </c>
      <c r="J3744" t="s">
        <v>41</v>
      </c>
      <c r="K3744" s="6">
        <v>60.12</v>
      </c>
      <c r="L3744">
        <v>9</v>
      </c>
      <c r="M3744">
        <v>0</v>
      </c>
      <c r="N3744" s="6">
        <v>28.857600000000001</v>
      </c>
      <c r="O3744" t="str">
        <f t="shared" si="174"/>
        <v/>
      </c>
      <c r="P3744" s="6">
        <f t="shared" si="175"/>
        <v>40.502000000000002</v>
      </c>
      <c r="Q3744">
        <f t="shared" si="176"/>
        <v>18.893577432164225</v>
      </c>
      <c r="R3744" s="16" t="str">
        <f>TEXT(Ecom[[#This Row],[Dates]],"mmm")</f>
        <v>Jun</v>
      </c>
      <c r="S3744" s="16" t="str">
        <f>TEXT(Ecom[[#This Row],[Dates]],"YYYY")</f>
        <v>2026</v>
      </c>
      <c r="T3744" s="16"/>
    </row>
    <row r="3745" spans="1:20" x14ac:dyDescent="0.25">
      <c r="A3745" t="s">
        <v>28</v>
      </c>
      <c r="B3745" s="16">
        <v>45780</v>
      </c>
      <c r="C3745" t="s">
        <v>14</v>
      </c>
      <c r="D3745" t="s">
        <v>15</v>
      </c>
      <c r="E3745" t="s">
        <v>75</v>
      </c>
      <c r="F3745" t="s">
        <v>76</v>
      </c>
      <c r="G3745">
        <v>10011</v>
      </c>
      <c r="H3745" t="s">
        <v>57</v>
      </c>
      <c r="I3745" t="s">
        <v>26</v>
      </c>
      <c r="J3745" t="s">
        <v>37</v>
      </c>
      <c r="K3745" s="6">
        <v>49.536000000000001</v>
      </c>
      <c r="L3745">
        <v>3</v>
      </c>
      <c r="M3745">
        <v>0.2</v>
      </c>
      <c r="N3745" s="6">
        <v>17.337599999999998</v>
      </c>
      <c r="O3745" t="str">
        <f t="shared" si="174"/>
        <v/>
      </c>
      <c r="P3745" s="6">
        <f t="shared" si="175"/>
        <v>59.878666666666668</v>
      </c>
      <c r="Q3745">
        <f t="shared" si="176"/>
        <v>37.789152645033333</v>
      </c>
      <c r="R3745" s="16" t="str">
        <f>TEXT(Ecom[[#This Row],[Dates]],"mmm")</f>
        <v>May</v>
      </c>
      <c r="S3745" s="16" t="str">
        <f>TEXT(Ecom[[#This Row],[Dates]],"YYYY")</f>
        <v>2025</v>
      </c>
      <c r="T3745" s="16"/>
    </row>
    <row r="3746" spans="1:20" x14ac:dyDescent="0.25">
      <c r="A3746" t="s">
        <v>168</v>
      </c>
      <c r="B3746" s="16">
        <v>45757</v>
      </c>
      <c r="C3746" t="s">
        <v>14</v>
      </c>
      <c r="D3746" t="s">
        <v>15</v>
      </c>
      <c r="E3746" t="s">
        <v>461</v>
      </c>
      <c r="F3746" t="s">
        <v>91</v>
      </c>
      <c r="G3746">
        <v>29730</v>
      </c>
      <c r="H3746" t="s">
        <v>18</v>
      </c>
      <c r="I3746" t="s">
        <v>26</v>
      </c>
      <c r="J3746" t="s">
        <v>77</v>
      </c>
      <c r="K3746" s="6">
        <v>11.85</v>
      </c>
      <c r="L3746">
        <v>3</v>
      </c>
      <c r="M3746">
        <v>0</v>
      </c>
      <c r="N3746" s="6">
        <v>3.7919999999999998</v>
      </c>
      <c r="O3746" t="str">
        <f t="shared" si="174"/>
        <v/>
      </c>
      <c r="P3746" s="6">
        <f t="shared" si="175"/>
        <v>166.35666666666668</v>
      </c>
      <c r="Q3746">
        <f t="shared" si="176"/>
        <v>122.85535194359743</v>
      </c>
      <c r="R3746" s="16" t="str">
        <f>TEXT(Ecom[[#This Row],[Dates]],"mmm")</f>
        <v>Apr</v>
      </c>
      <c r="S3746" s="16" t="str">
        <f>TEXT(Ecom[[#This Row],[Dates]],"YYYY")</f>
        <v>2025</v>
      </c>
      <c r="T3746" s="16"/>
    </row>
    <row r="3747" spans="1:20" x14ac:dyDescent="0.25">
      <c r="A3747" t="s">
        <v>13</v>
      </c>
      <c r="B3747" s="16">
        <v>46183</v>
      </c>
      <c r="C3747" t="s">
        <v>14</v>
      </c>
      <c r="D3747" t="s">
        <v>15</v>
      </c>
      <c r="E3747" t="s">
        <v>103</v>
      </c>
      <c r="F3747" t="s">
        <v>167</v>
      </c>
      <c r="G3747">
        <v>31907</v>
      </c>
      <c r="H3747" t="s">
        <v>18</v>
      </c>
      <c r="I3747" t="s">
        <v>26</v>
      </c>
      <c r="J3747" t="s">
        <v>32</v>
      </c>
      <c r="K3747" s="6">
        <v>118.25</v>
      </c>
      <c r="L3747">
        <v>5</v>
      </c>
      <c r="M3747">
        <v>0</v>
      </c>
      <c r="N3747" s="6">
        <v>34.292499999999997</v>
      </c>
      <c r="O3747" t="str">
        <f t="shared" si="174"/>
        <v/>
      </c>
      <c r="P3747" s="6">
        <f t="shared" si="175"/>
        <v>228.56000000000003</v>
      </c>
      <c r="Q3747">
        <f t="shared" si="176"/>
        <v>122.97070843572948</v>
      </c>
      <c r="R3747" s="16" t="str">
        <f>TEXT(Ecom[[#This Row],[Dates]],"mmm")</f>
        <v>Jun</v>
      </c>
      <c r="S3747" s="16" t="str">
        <f>TEXT(Ecom[[#This Row],[Dates]],"YYYY")</f>
        <v>2026</v>
      </c>
      <c r="T3747" s="16"/>
    </row>
    <row r="3748" spans="1:20" x14ac:dyDescent="0.25">
      <c r="A3748" t="s">
        <v>13</v>
      </c>
      <c r="B3748" s="16">
        <v>46247</v>
      </c>
      <c r="C3748" t="s">
        <v>14</v>
      </c>
      <c r="D3748" t="s">
        <v>15</v>
      </c>
      <c r="E3748" t="s">
        <v>103</v>
      </c>
      <c r="F3748" t="s">
        <v>167</v>
      </c>
      <c r="G3748">
        <v>31907</v>
      </c>
      <c r="H3748" t="s">
        <v>18</v>
      </c>
      <c r="I3748" t="s">
        <v>19</v>
      </c>
      <c r="J3748" t="s">
        <v>21</v>
      </c>
      <c r="K3748" s="6">
        <v>368.97</v>
      </c>
      <c r="L3748">
        <v>3</v>
      </c>
      <c r="M3748">
        <v>0</v>
      </c>
      <c r="N3748" s="6">
        <v>81.173400000000001</v>
      </c>
      <c r="O3748" t="str">
        <f t="shared" si="174"/>
        <v/>
      </c>
      <c r="P3748" s="6">
        <f t="shared" si="175"/>
        <v>296.45000000000005</v>
      </c>
      <c r="Q3748">
        <f t="shared" si="176"/>
        <v>119.17339432446664</v>
      </c>
      <c r="R3748" s="16" t="str">
        <f>TEXT(Ecom[[#This Row],[Dates]],"mmm")</f>
        <v>Aug</v>
      </c>
      <c r="S3748" s="16" t="str">
        <f>TEXT(Ecom[[#This Row],[Dates]],"YYYY")</f>
        <v>2026</v>
      </c>
      <c r="T3748" s="16"/>
    </row>
    <row r="3749" spans="1:20" x14ac:dyDescent="0.25">
      <c r="A3749" t="s">
        <v>13</v>
      </c>
      <c r="B3749" s="16">
        <v>45869</v>
      </c>
      <c r="C3749" t="s">
        <v>22</v>
      </c>
      <c r="D3749" t="s">
        <v>15</v>
      </c>
      <c r="E3749" t="s">
        <v>149</v>
      </c>
      <c r="F3749" t="s">
        <v>24</v>
      </c>
      <c r="G3749">
        <v>90301</v>
      </c>
      <c r="H3749" t="s">
        <v>25</v>
      </c>
      <c r="I3749" t="s">
        <v>19</v>
      </c>
      <c r="J3749" t="s">
        <v>33</v>
      </c>
      <c r="K3749" s="6">
        <v>198.46</v>
      </c>
      <c r="L3749">
        <v>2</v>
      </c>
      <c r="M3749">
        <v>0</v>
      </c>
      <c r="N3749" s="6">
        <v>99.23</v>
      </c>
      <c r="O3749" t="str">
        <f t="shared" si="174"/>
        <v/>
      </c>
      <c r="P3749" s="6">
        <f t="shared" si="175"/>
        <v>466.78800000000001</v>
      </c>
      <c r="Q3749">
        <f t="shared" si="176"/>
        <v>239.6425569579271</v>
      </c>
      <c r="R3749" s="16" t="str">
        <f>TEXT(Ecom[[#This Row],[Dates]],"mmm")</f>
        <v>Jul</v>
      </c>
      <c r="S3749" s="16" t="str">
        <f>TEXT(Ecom[[#This Row],[Dates]],"YYYY")</f>
        <v>2025</v>
      </c>
      <c r="T3749" s="16"/>
    </row>
    <row r="3750" spans="1:20" x14ac:dyDescent="0.25">
      <c r="A3750" t="s">
        <v>13</v>
      </c>
      <c r="B3750" s="16">
        <v>46119</v>
      </c>
      <c r="C3750" t="s">
        <v>22</v>
      </c>
      <c r="D3750" t="s">
        <v>15</v>
      </c>
      <c r="E3750" t="s">
        <v>149</v>
      </c>
      <c r="F3750" t="s">
        <v>24</v>
      </c>
      <c r="G3750">
        <v>90301</v>
      </c>
      <c r="H3750" t="s">
        <v>25</v>
      </c>
      <c r="I3750" t="s">
        <v>26</v>
      </c>
      <c r="J3750" t="s">
        <v>38</v>
      </c>
      <c r="K3750" s="6">
        <v>321.92</v>
      </c>
      <c r="L3750">
        <v>4</v>
      </c>
      <c r="M3750">
        <v>0</v>
      </c>
      <c r="N3750" s="6">
        <v>96.575999999999993</v>
      </c>
      <c r="O3750" t="str">
        <f t="shared" si="174"/>
        <v/>
      </c>
      <c r="P3750" s="6">
        <f t="shared" si="175"/>
        <v>410.10133333333334</v>
      </c>
      <c r="Q3750">
        <f t="shared" si="176"/>
        <v>325.10283664529112</v>
      </c>
      <c r="R3750" s="16" t="str">
        <f>TEXT(Ecom[[#This Row],[Dates]],"mmm")</f>
        <v>Apr</v>
      </c>
      <c r="S3750" s="16" t="str">
        <f>TEXT(Ecom[[#This Row],[Dates]],"YYYY")</f>
        <v>2026</v>
      </c>
      <c r="T3750" s="16"/>
    </row>
    <row r="3751" spans="1:20" x14ac:dyDescent="0.25">
      <c r="A3751" t="s">
        <v>13</v>
      </c>
      <c r="B3751" s="16">
        <v>46326</v>
      </c>
      <c r="C3751" t="s">
        <v>22</v>
      </c>
      <c r="D3751" t="s">
        <v>15</v>
      </c>
      <c r="E3751" t="s">
        <v>149</v>
      </c>
      <c r="F3751" t="s">
        <v>24</v>
      </c>
      <c r="G3751">
        <v>90301</v>
      </c>
      <c r="H3751" t="s">
        <v>25</v>
      </c>
      <c r="I3751" t="s">
        <v>35</v>
      </c>
      <c r="J3751" t="s">
        <v>162</v>
      </c>
      <c r="K3751" s="6">
        <v>879.98400000000004</v>
      </c>
      <c r="L3751">
        <v>2</v>
      </c>
      <c r="M3751">
        <v>0.2</v>
      </c>
      <c r="N3751" s="6">
        <v>329.99400000000003</v>
      </c>
      <c r="O3751" t="str">
        <f t="shared" si="174"/>
        <v/>
      </c>
      <c r="P3751" s="6">
        <f t="shared" si="175"/>
        <v>379.55466666666666</v>
      </c>
      <c r="Q3751">
        <f t="shared" si="176"/>
        <v>336.01079764043743</v>
      </c>
      <c r="R3751" s="16" t="str">
        <f>TEXT(Ecom[[#This Row],[Dates]],"mmm")</f>
        <v>Oct</v>
      </c>
      <c r="S3751" s="16" t="str">
        <f>TEXT(Ecom[[#This Row],[Dates]],"YYYY")</f>
        <v>2026</v>
      </c>
      <c r="T3751" s="16"/>
    </row>
    <row r="3752" spans="1:20" x14ac:dyDescent="0.25">
      <c r="A3752" t="s">
        <v>13</v>
      </c>
      <c r="B3752" s="16">
        <v>46067</v>
      </c>
      <c r="C3752" t="s">
        <v>22</v>
      </c>
      <c r="D3752" t="s">
        <v>15</v>
      </c>
      <c r="E3752" t="s">
        <v>149</v>
      </c>
      <c r="F3752" t="s">
        <v>24</v>
      </c>
      <c r="G3752">
        <v>90301</v>
      </c>
      <c r="H3752" t="s">
        <v>25</v>
      </c>
      <c r="I3752" t="s">
        <v>26</v>
      </c>
      <c r="J3752" t="s">
        <v>110</v>
      </c>
      <c r="K3752" s="6">
        <v>28.4</v>
      </c>
      <c r="L3752">
        <v>5</v>
      </c>
      <c r="M3752">
        <v>0</v>
      </c>
      <c r="N3752" s="6">
        <v>8.2360000000000007</v>
      </c>
      <c r="O3752" t="str">
        <f t="shared" si="174"/>
        <v/>
      </c>
      <c r="P3752" s="6">
        <f t="shared" si="175"/>
        <v>124.98666666666668</v>
      </c>
      <c r="Q3752">
        <f t="shared" si="176"/>
        <v>236.68167090090532</v>
      </c>
      <c r="R3752" s="16" t="str">
        <f>TEXT(Ecom[[#This Row],[Dates]],"mmm")</f>
        <v>Feb</v>
      </c>
      <c r="S3752" s="16" t="str">
        <f>TEXT(Ecom[[#This Row],[Dates]],"YYYY")</f>
        <v>2026</v>
      </c>
      <c r="T3752" s="16"/>
    </row>
    <row r="3753" spans="1:20" x14ac:dyDescent="0.25">
      <c r="A3753" t="s">
        <v>13</v>
      </c>
      <c r="B3753" s="16">
        <v>45896</v>
      </c>
      <c r="C3753" t="s">
        <v>22</v>
      </c>
      <c r="D3753" t="s">
        <v>15</v>
      </c>
      <c r="E3753" t="s">
        <v>149</v>
      </c>
      <c r="F3753" t="s">
        <v>24</v>
      </c>
      <c r="G3753">
        <v>90301</v>
      </c>
      <c r="H3753" t="s">
        <v>25</v>
      </c>
      <c r="I3753" t="s">
        <v>19</v>
      </c>
      <c r="J3753" t="s">
        <v>21</v>
      </c>
      <c r="K3753" s="6">
        <v>230.28</v>
      </c>
      <c r="L3753">
        <v>3</v>
      </c>
      <c r="M3753">
        <v>0.2</v>
      </c>
      <c r="N3753" s="6">
        <v>23.027999999999999</v>
      </c>
      <c r="O3753" t="str">
        <f t="shared" si="174"/>
        <v/>
      </c>
      <c r="P3753" s="6">
        <f t="shared" si="175"/>
        <v>396.04266666666666</v>
      </c>
      <c r="Q3753">
        <f t="shared" si="176"/>
        <v>271.32486972549265</v>
      </c>
      <c r="R3753" s="16" t="str">
        <f>TEXT(Ecom[[#This Row],[Dates]],"mmm")</f>
        <v>Aug</v>
      </c>
      <c r="S3753" s="16" t="str">
        <f>TEXT(Ecom[[#This Row],[Dates]],"YYYY")</f>
        <v>2025</v>
      </c>
      <c r="T3753" s="16"/>
    </row>
    <row r="3754" spans="1:20" x14ac:dyDescent="0.25">
      <c r="A3754" t="s">
        <v>13</v>
      </c>
      <c r="B3754" s="16">
        <v>45732</v>
      </c>
      <c r="C3754" t="s">
        <v>22</v>
      </c>
      <c r="D3754" t="s">
        <v>15</v>
      </c>
      <c r="E3754" t="s">
        <v>149</v>
      </c>
      <c r="F3754" t="s">
        <v>24</v>
      </c>
      <c r="G3754">
        <v>90301</v>
      </c>
      <c r="H3754" t="s">
        <v>25</v>
      </c>
      <c r="I3754" t="s">
        <v>26</v>
      </c>
      <c r="J3754" t="s">
        <v>41</v>
      </c>
      <c r="K3754" s="6">
        <v>116.28</v>
      </c>
      <c r="L3754">
        <v>3</v>
      </c>
      <c r="M3754">
        <v>0</v>
      </c>
      <c r="N3754" s="6">
        <v>56.977200000000003</v>
      </c>
      <c r="O3754" t="str">
        <f t="shared" si="174"/>
        <v/>
      </c>
      <c r="P3754" s="6">
        <f t="shared" si="175"/>
        <v>437.58266666666668</v>
      </c>
      <c r="Q3754">
        <f t="shared" si="176"/>
        <v>261.66457667105885</v>
      </c>
      <c r="R3754" s="16" t="str">
        <f>TEXT(Ecom[[#This Row],[Dates]],"mmm")</f>
        <v>Mar</v>
      </c>
      <c r="S3754" s="16" t="str">
        <f>TEXT(Ecom[[#This Row],[Dates]],"YYYY")</f>
        <v>2025</v>
      </c>
      <c r="T3754" s="16"/>
    </row>
    <row r="3755" spans="1:20" x14ac:dyDescent="0.25">
      <c r="A3755" t="s">
        <v>13</v>
      </c>
      <c r="B3755" s="16">
        <v>45837</v>
      </c>
      <c r="C3755" t="s">
        <v>22</v>
      </c>
      <c r="D3755" t="s">
        <v>15</v>
      </c>
      <c r="E3755" t="s">
        <v>149</v>
      </c>
      <c r="F3755" t="s">
        <v>24</v>
      </c>
      <c r="G3755">
        <v>90301</v>
      </c>
      <c r="H3755" t="s">
        <v>25</v>
      </c>
      <c r="I3755" t="s">
        <v>26</v>
      </c>
      <c r="J3755" t="s">
        <v>37</v>
      </c>
      <c r="K3755" s="6">
        <v>841.56799999999998</v>
      </c>
      <c r="L3755">
        <v>2</v>
      </c>
      <c r="M3755">
        <v>0.2</v>
      </c>
      <c r="N3755" s="6">
        <v>294.54880000000003</v>
      </c>
      <c r="O3755" t="str">
        <f t="shared" si="174"/>
        <v/>
      </c>
      <c r="P3755" s="6">
        <f t="shared" si="175"/>
        <v>413.084</v>
      </c>
      <c r="Q3755">
        <f t="shared" si="176"/>
        <v>337.86157718257385</v>
      </c>
      <c r="R3755" s="16" t="str">
        <f>TEXT(Ecom[[#This Row],[Dates]],"mmm")</f>
        <v>Jun</v>
      </c>
      <c r="S3755" s="16" t="str">
        <f>TEXT(Ecom[[#This Row],[Dates]],"YYYY")</f>
        <v>2025</v>
      </c>
      <c r="T3755" s="16"/>
    </row>
    <row r="3756" spans="1:20" x14ac:dyDescent="0.25">
      <c r="A3756" t="s">
        <v>13</v>
      </c>
      <c r="B3756" s="16">
        <v>45795</v>
      </c>
      <c r="C3756" t="s">
        <v>22</v>
      </c>
      <c r="D3756" t="s">
        <v>15</v>
      </c>
      <c r="E3756" t="s">
        <v>149</v>
      </c>
      <c r="F3756" t="s">
        <v>24</v>
      </c>
      <c r="G3756">
        <v>90301</v>
      </c>
      <c r="H3756" t="s">
        <v>25</v>
      </c>
      <c r="I3756" t="s">
        <v>26</v>
      </c>
      <c r="J3756" t="s">
        <v>32</v>
      </c>
      <c r="K3756" s="6">
        <v>354.9</v>
      </c>
      <c r="L3756">
        <v>5</v>
      </c>
      <c r="M3756">
        <v>0</v>
      </c>
      <c r="N3756" s="6">
        <v>17.745000000000001</v>
      </c>
      <c r="O3756" t="str">
        <f t="shared" si="174"/>
        <v/>
      </c>
      <c r="P3756" s="6">
        <f t="shared" si="175"/>
        <v>320.37133333333333</v>
      </c>
      <c r="Q3756">
        <f t="shared" si="176"/>
        <v>260.15125652133537</v>
      </c>
      <c r="R3756" s="16" t="str">
        <f>TEXT(Ecom[[#This Row],[Dates]],"mmm")</f>
        <v>May</v>
      </c>
      <c r="S3756" s="16" t="str">
        <f>TEXT(Ecom[[#This Row],[Dates]],"YYYY")</f>
        <v>2025</v>
      </c>
      <c r="T3756" s="16"/>
    </row>
    <row r="3757" spans="1:20" x14ac:dyDescent="0.25">
      <c r="A3757" t="s">
        <v>62</v>
      </c>
      <c r="B3757" s="16">
        <v>45881</v>
      </c>
      <c r="C3757" t="s">
        <v>22</v>
      </c>
      <c r="D3757" t="s">
        <v>15</v>
      </c>
      <c r="E3757" t="s">
        <v>462</v>
      </c>
      <c r="F3757" t="s">
        <v>46</v>
      </c>
      <c r="G3757">
        <v>79762</v>
      </c>
      <c r="H3757" t="s">
        <v>47</v>
      </c>
      <c r="I3757" t="s">
        <v>26</v>
      </c>
      <c r="J3757" t="s">
        <v>41</v>
      </c>
      <c r="K3757" s="6">
        <v>42.783999999999999</v>
      </c>
      <c r="L3757">
        <v>7</v>
      </c>
      <c r="M3757">
        <v>0.2</v>
      </c>
      <c r="N3757" s="6">
        <v>15.5092</v>
      </c>
      <c r="O3757" t="str">
        <f t="shared" si="174"/>
        <v/>
      </c>
      <c r="P3757" s="6">
        <f t="shared" si="175"/>
        <v>239.10599999999999</v>
      </c>
      <c r="Q3757">
        <f t="shared" si="176"/>
        <v>266.19799488712516</v>
      </c>
      <c r="R3757" s="16" t="str">
        <f>TEXT(Ecom[[#This Row],[Dates]],"mmm")</f>
        <v>Aug</v>
      </c>
      <c r="S3757" s="16" t="str">
        <f>TEXT(Ecom[[#This Row],[Dates]],"YYYY")</f>
        <v>2025</v>
      </c>
      <c r="T3757" s="16"/>
    </row>
    <row r="3758" spans="1:20" x14ac:dyDescent="0.25">
      <c r="A3758" t="s">
        <v>62</v>
      </c>
      <c r="B3758" s="16">
        <v>46300</v>
      </c>
      <c r="C3758" t="s">
        <v>22</v>
      </c>
      <c r="D3758" t="s">
        <v>15</v>
      </c>
      <c r="E3758" t="s">
        <v>462</v>
      </c>
      <c r="F3758" t="s">
        <v>46</v>
      </c>
      <c r="G3758">
        <v>79762</v>
      </c>
      <c r="H3758" t="s">
        <v>47</v>
      </c>
      <c r="I3758" t="s">
        <v>19</v>
      </c>
      <c r="J3758" t="s">
        <v>21</v>
      </c>
      <c r="K3758" s="6">
        <v>563.42999999999995</v>
      </c>
      <c r="L3758">
        <v>5</v>
      </c>
      <c r="M3758">
        <v>0.3</v>
      </c>
      <c r="N3758" s="6">
        <v>-56.343000000000004</v>
      </c>
      <c r="O3758">
        <f t="shared" si="174"/>
        <v>-56.343000000000004</v>
      </c>
      <c r="P3758" s="6">
        <f t="shared" si="175"/>
        <v>228.73799999999997</v>
      </c>
      <c r="Q3758">
        <f t="shared" si="176"/>
        <v>202.13543546327031</v>
      </c>
      <c r="R3758" s="16" t="str">
        <f>TEXT(Ecom[[#This Row],[Dates]],"mmm")</f>
        <v>Oct</v>
      </c>
      <c r="S3758" s="16" t="str">
        <f>TEXT(Ecom[[#This Row],[Dates]],"YYYY")</f>
        <v>2026</v>
      </c>
      <c r="T3758" s="16"/>
    </row>
    <row r="3759" spans="1:20" x14ac:dyDescent="0.25">
      <c r="A3759" t="s">
        <v>28</v>
      </c>
      <c r="B3759" s="16">
        <v>46113</v>
      </c>
      <c r="C3759" t="s">
        <v>14</v>
      </c>
      <c r="D3759" t="s">
        <v>15</v>
      </c>
      <c r="E3759" t="s">
        <v>114</v>
      </c>
      <c r="F3759" t="s">
        <v>104</v>
      </c>
      <c r="G3759">
        <v>43055</v>
      </c>
      <c r="H3759" t="s">
        <v>57</v>
      </c>
      <c r="I3759" t="s">
        <v>26</v>
      </c>
      <c r="J3759" t="s">
        <v>34</v>
      </c>
      <c r="K3759" s="6">
        <v>111.104</v>
      </c>
      <c r="L3759">
        <v>7</v>
      </c>
      <c r="M3759">
        <v>0.2</v>
      </c>
      <c r="N3759" s="6">
        <v>8.3328000000000007</v>
      </c>
      <c r="O3759" t="str">
        <f t="shared" si="174"/>
        <v/>
      </c>
      <c r="P3759" s="6">
        <f t="shared" si="175"/>
        <v>46.56133333333333</v>
      </c>
      <c r="Q3759">
        <f t="shared" si="176"/>
        <v>146.49059362647498</v>
      </c>
      <c r="R3759" s="16" t="str">
        <f>TEXT(Ecom[[#This Row],[Dates]],"mmm")</f>
        <v>Apr</v>
      </c>
      <c r="S3759" s="16" t="str">
        <f>TEXT(Ecom[[#This Row],[Dates]],"YYYY")</f>
        <v>2026</v>
      </c>
      <c r="T3759" s="16"/>
    </row>
    <row r="3760" spans="1:20" x14ac:dyDescent="0.25">
      <c r="A3760" t="s">
        <v>28</v>
      </c>
      <c r="B3760" s="16">
        <v>45663</v>
      </c>
      <c r="C3760" t="s">
        <v>22</v>
      </c>
      <c r="D3760" t="s">
        <v>15</v>
      </c>
      <c r="E3760" t="s">
        <v>23</v>
      </c>
      <c r="F3760" t="s">
        <v>24</v>
      </c>
      <c r="G3760">
        <v>90049</v>
      </c>
      <c r="H3760" t="s">
        <v>25</v>
      </c>
      <c r="I3760" t="s">
        <v>26</v>
      </c>
      <c r="J3760" t="s">
        <v>34</v>
      </c>
      <c r="K3760" s="6">
        <v>11.68</v>
      </c>
      <c r="L3760">
        <v>2</v>
      </c>
      <c r="M3760">
        <v>0</v>
      </c>
      <c r="N3760" s="6">
        <v>5.4896000000000003</v>
      </c>
      <c r="O3760" t="str">
        <f t="shared" si="174"/>
        <v/>
      </c>
      <c r="P3760" s="6">
        <f t="shared" si="175"/>
        <v>17.66</v>
      </c>
      <c r="Q3760">
        <f t="shared" si="176"/>
        <v>126.54300673303536</v>
      </c>
      <c r="R3760" s="16" t="str">
        <f>TEXT(Ecom[[#This Row],[Dates]],"mmm")</f>
        <v>Jan</v>
      </c>
      <c r="S3760" s="16" t="str">
        <f>TEXT(Ecom[[#This Row],[Dates]],"YYYY")</f>
        <v>2025</v>
      </c>
      <c r="T3760" s="16"/>
    </row>
    <row r="3761" spans="1:20" x14ac:dyDescent="0.25">
      <c r="A3761" t="s">
        <v>28</v>
      </c>
      <c r="B3761" s="16">
        <v>45978</v>
      </c>
      <c r="C3761" t="s">
        <v>22</v>
      </c>
      <c r="D3761" t="s">
        <v>15</v>
      </c>
      <c r="E3761" t="s">
        <v>23</v>
      </c>
      <c r="F3761" t="s">
        <v>24</v>
      </c>
      <c r="G3761">
        <v>90049</v>
      </c>
      <c r="H3761" t="s">
        <v>25</v>
      </c>
      <c r="I3761" t="s">
        <v>26</v>
      </c>
      <c r="J3761" t="s">
        <v>110</v>
      </c>
      <c r="K3761" s="6">
        <v>16.899999999999999</v>
      </c>
      <c r="L3761">
        <v>2</v>
      </c>
      <c r="M3761">
        <v>0</v>
      </c>
      <c r="N3761" s="6">
        <v>5.07</v>
      </c>
      <c r="O3761" t="str">
        <f t="shared" si="174"/>
        <v/>
      </c>
      <c r="P3761" s="6">
        <f t="shared" si="175"/>
        <v>42.966666666666661</v>
      </c>
      <c r="Q3761">
        <f t="shared" si="176"/>
        <v>31.1841665997108</v>
      </c>
      <c r="R3761" s="16" t="str">
        <f>TEXT(Ecom[[#This Row],[Dates]],"mmm")</f>
        <v>Nov</v>
      </c>
      <c r="S3761" s="16" t="str">
        <f>TEXT(Ecom[[#This Row],[Dates]],"YYYY")</f>
        <v>2025</v>
      </c>
      <c r="T3761" s="16"/>
    </row>
    <row r="3762" spans="1:20" x14ac:dyDescent="0.25">
      <c r="A3762" t="s">
        <v>28</v>
      </c>
      <c r="B3762" s="16">
        <v>46030</v>
      </c>
      <c r="C3762" t="s">
        <v>22</v>
      </c>
      <c r="D3762" t="s">
        <v>15</v>
      </c>
      <c r="E3762" t="s">
        <v>23</v>
      </c>
      <c r="F3762" t="s">
        <v>24</v>
      </c>
      <c r="G3762">
        <v>90049</v>
      </c>
      <c r="H3762" t="s">
        <v>25</v>
      </c>
      <c r="I3762" t="s">
        <v>19</v>
      </c>
      <c r="J3762" t="s">
        <v>33</v>
      </c>
      <c r="K3762" s="6">
        <v>24.4</v>
      </c>
      <c r="L3762">
        <v>2</v>
      </c>
      <c r="M3762">
        <v>0</v>
      </c>
      <c r="N3762" s="6">
        <v>10.247999999999999</v>
      </c>
      <c r="O3762" t="str">
        <f t="shared" si="174"/>
        <v/>
      </c>
      <c r="P3762" s="6">
        <f t="shared" si="175"/>
        <v>117.98666666666668</v>
      </c>
      <c r="Q3762">
        <f t="shared" si="176"/>
        <v>76.172937937787808</v>
      </c>
      <c r="R3762" s="16" t="str">
        <f>TEXT(Ecom[[#This Row],[Dates]],"mmm")</f>
        <v>Jan</v>
      </c>
      <c r="S3762" s="16" t="str">
        <f>TEXT(Ecom[[#This Row],[Dates]],"YYYY")</f>
        <v>2026</v>
      </c>
      <c r="T3762" s="16"/>
    </row>
    <row r="3763" spans="1:20" x14ac:dyDescent="0.25">
      <c r="A3763" t="s">
        <v>28</v>
      </c>
      <c r="B3763" s="16">
        <v>46372</v>
      </c>
      <c r="C3763" t="s">
        <v>14</v>
      </c>
      <c r="D3763" t="s">
        <v>15</v>
      </c>
      <c r="E3763" t="s">
        <v>316</v>
      </c>
      <c r="F3763" t="s">
        <v>166</v>
      </c>
      <c r="G3763">
        <v>2149</v>
      </c>
      <c r="H3763" t="s">
        <v>57</v>
      </c>
      <c r="I3763" t="s">
        <v>26</v>
      </c>
      <c r="J3763" t="s">
        <v>41</v>
      </c>
      <c r="K3763" s="6">
        <v>87.6</v>
      </c>
      <c r="L3763">
        <v>5</v>
      </c>
      <c r="M3763">
        <v>0</v>
      </c>
      <c r="N3763" s="6">
        <v>42.048000000000002</v>
      </c>
      <c r="O3763" t="str">
        <f t="shared" si="174"/>
        <v/>
      </c>
      <c r="P3763" s="6">
        <f t="shared" si="175"/>
        <v>112.69333333333333</v>
      </c>
      <c r="Q3763">
        <f t="shared" si="176"/>
        <v>96.976982148686531</v>
      </c>
      <c r="R3763" s="16" t="str">
        <f>TEXT(Ecom[[#This Row],[Dates]],"mmm")</f>
        <v>Dec</v>
      </c>
      <c r="S3763" s="16" t="str">
        <f>TEXT(Ecom[[#This Row],[Dates]],"YYYY")</f>
        <v>2026</v>
      </c>
      <c r="T3763" s="16"/>
    </row>
    <row r="3764" spans="1:20" x14ac:dyDescent="0.25">
      <c r="A3764" t="s">
        <v>13</v>
      </c>
      <c r="B3764" s="16">
        <v>45836</v>
      </c>
      <c r="C3764" t="s">
        <v>22</v>
      </c>
      <c r="D3764" t="s">
        <v>15</v>
      </c>
      <c r="E3764" t="s">
        <v>463</v>
      </c>
      <c r="F3764" t="s">
        <v>49</v>
      </c>
      <c r="G3764">
        <v>53214</v>
      </c>
      <c r="H3764" t="s">
        <v>47</v>
      </c>
      <c r="I3764" t="s">
        <v>19</v>
      </c>
      <c r="J3764" t="s">
        <v>20</v>
      </c>
      <c r="K3764" s="6">
        <v>241.96</v>
      </c>
      <c r="L3764">
        <v>2</v>
      </c>
      <c r="M3764">
        <v>0</v>
      </c>
      <c r="N3764" s="6">
        <v>24.196000000000002</v>
      </c>
      <c r="O3764" t="str">
        <f t="shared" si="174"/>
        <v/>
      </c>
      <c r="P3764" s="6">
        <f t="shared" si="175"/>
        <v>84.089333333333343</v>
      </c>
      <c r="Q3764">
        <f t="shared" si="176"/>
        <v>104.87290756593589</v>
      </c>
      <c r="R3764" s="16" t="str">
        <f>TEXT(Ecom[[#This Row],[Dates]],"mmm")</f>
        <v>Jun</v>
      </c>
      <c r="S3764" s="16" t="str">
        <f>TEXT(Ecom[[#This Row],[Dates]],"YYYY")</f>
        <v>2025</v>
      </c>
      <c r="T3764" s="16"/>
    </row>
    <row r="3765" spans="1:20" x14ac:dyDescent="0.25">
      <c r="A3765" t="s">
        <v>13</v>
      </c>
      <c r="B3765" s="16">
        <v>45723</v>
      </c>
      <c r="C3765" t="s">
        <v>22</v>
      </c>
      <c r="D3765" t="s">
        <v>15</v>
      </c>
      <c r="E3765" t="s">
        <v>463</v>
      </c>
      <c r="F3765" t="s">
        <v>49</v>
      </c>
      <c r="G3765">
        <v>53214</v>
      </c>
      <c r="H3765" t="s">
        <v>47</v>
      </c>
      <c r="I3765" t="s">
        <v>26</v>
      </c>
      <c r="J3765" t="s">
        <v>37</v>
      </c>
      <c r="K3765" s="6">
        <v>8.52</v>
      </c>
      <c r="L3765">
        <v>3</v>
      </c>
      <c r="M3765">
        <v>0</v>
      </c>
      <c r="N3765" s="6">
        <v>4.1748000000000003</v>
      </c>
      <c r="O3765" t="str">
        <f t="shared" si="174"/>
        <v/>
      </c>
      <c r="P3765" s="6">
        <f t="shared" si="175"/>
        <v>36.56</v>
      </c>
      <c r="Q3765">
        <f t="shared" si="176"/>
        <v>84.795715674441595</v>
      </c>
      <c r="R3765" s="16" t="str">
        <f>TEXT(Ecom[[#This Row],[Dates]],"mmm")</f>
        <v>Mar</v>
      </c>
      <c r="S3765" s="16" t="str">
        <f>TEXT(Ecom[[#This Row],[Dates]],"YYYY")</f>
        <v>2025</v>
      </c>
      <c r="T3765" s="16"/>
    </row>
    <row r="3766" spans="1:20" x14ac:dyDescent="0.25">
      <c r="A3766" t="s">
        <v>28</v>
      </c>
      <c r="B3766" s="16">
        <v>46205</v>
      </c>
      <c r="C3766" t="s">
        <v>14</v>
      </c>
      <c r="D3766" t="s">
        <v>15</v>
      </c>
      <c r="E3766" t="s">
        <v>79</v>
      </c>
      <c r="F3766" t="s">
        <v>65</v>
      </c>
      <c r="G3766">
        <v>60623</v>
      </c>
      <c r="H3766" t="s">
        <v>47</v>
      </c>
      <c r="I3766" t="s">
        <v>26</v>
      </c>
      <c r="J3766" t="s">
        <v>37</v>
      </c>
      <c r="K3766" s="6">
        <v>1.788</v>
      </c>
      <c r="L3766">
        <v>3</v>
      </c>
      <c r="M3766">
        <v>0.8</v>
      </c>
      <c r="N3766" s="6">
        <v>-3.0396000000000001</v>
      </c>
      <c r="O3766">
        <f t="shared" si="174"/>
        <v>-3.0396000000000001</v>
      </c>
      <c r="P3766" s="6">
        <f t="shared" si="175"/>
        <v>34.167999999999999</v>
      </c>
      <c r="Q3766">
        <f t="shared" si="176"/>
        <v>62.706384014294343</v>
      </c>
      <c r="R3766" s="16" t="str">
        <f>TEXT(Ecom[[#This Row],[Dates]],"mmm")</f>
        <v>Jul</v>
      </c>
      <c r="S3766" s="16" t="str">
        <f>TEXT(Ecom[[#This Row],[Dates]],"YYYY")</f>
        <v>2026</v>
      </c>
      <c r="T3766" s="16"/>
    </row>
    <row r="3767" spans="1:20" x14ac:dyDescent="0.25">
      <c r="A3767" t="s">
        <v>28</v>
      </c>
      <c r="B3767" s="16">
        <v>45942</v>
      </c>
      <c r="C3767" t="s">
        <v>22</v>
      </c>
      <c r="D3767" t="s">
        <v>15</v>
      </c>
      <c r="E3767" t="s">
        <v>61</v>
      </c>
      <c r="F3767" t="s">
        <v>46</v>
      </c>
      <c r="G3767">
        <v>77036</v>
      </c>
      <c r="H3767" t="s">
        <v>47</v>
      </c>
      <c r="I3767" t="s">
        <v>19</v>
      </c>
      <c r="J3767" t="s">
        <v>31</v>
      </c>
      <c r="K3767" s="6">
        <v>99.372</v>
      </c>
      <c r="L3767">
        <v>2</v>
      </c>
      <c r="M3767">
        <v>0.3</v>
      </c>
      <c r="N3767" s="6">
        <v>-1.4196</v>
      </c>
      <c r="O3767">
        <f t="shared" si="174"/>
        <v>-1.4196</v>
      </c>
      <c r="P3767" s="6">
        <f t="shared" si="175"/>
        <v>73.558666666666667</v>
      </c>
      <c r="Q3767">
        <f t="shared" si="176"/>
        <v>48.907552433515178</v>
      </c>
      <c r="R3767" s="16" t="str">
        <f>TEXT(Ecom[[#This Row],[Dates]],"mmm")</f>
        <v>Oct</v>
      </c>
      <c r="S3767" s="16" t="str">
        <f>TEXT(Ecom[[#This Row],[Dates]],"YYYY")</f>
        <v>2025</v>
      </c>
      <c r="T3767" s="16"/>
    </row>
    <row r="3768" spans="1:20" x14ac:dyDescent="0.25">
      <c r="A3768" t="s">
        <v>28</v>
      </c>
      <c r="B3768" s="16">
        <v>45842</v>
      </c>
      <c r="C3768" t="s">
        <v>22</v>
      </c>
      <c r="D3768" t="s">
        <v>15</v>
      </c>
      <c r="E3768" t="s">
        <v>61</v>
      </c>
      <c r="F3768" t="s">
        <v>46</v>
      </c>
      <c r="G3768">
        <v>77036</v>
      </c>
      <c r="H3768" t="s">
        <v>47</v>
      </c>
      <c r="I3768" t="s">
        <v>26</v>
      </c>
      <c r="J3768" t="s">
        <v>34</v>
      </c>
      <c r="K3768" s="6">
        <v>1.3440000000000001</v>
      </c>
      <c r="L3768">
        <v>1</v>
      </c>
      <c r="M3768">
        <v>0.2</v>
      </c>
      <c r="N3768" s="6">
        <v>0.504</v>
      </c>
      <c r="O3768" t="str">
        <f t="shared" si="174"/>
        <v/>
      </c>
      <c r="P3768" s="6">
        <f t="shared" si="175"/>
        <v>378.37866666666667</v>
      </c>
      <c r="Q3768">
        <f t="shared" si="176"/>
        <v>368.3437875841696</v>
      </c>
      <c r="R3768" s="16" t="str">
        <f>TEXT(Ecom[[#This Row],[Dates]],"mmm")</f>
        <v>Jul</v>
      </c>
      <c r="S3768" s="16" t="str">
        <f>TEXT(Ecom[[#This Row],[Dates]],"YYYY")</f>
        <v>2025</v>
      </c>
      <c r="T3768" s="16"/>
    </row>
    <row r="3769" spans="1:20" x14ac:dyDescent="0.25">
      <c r="A3769" t="s">
        <v>13</v>
      </c>
      <c r="B3769" s="16">
        <v>46310</v>
      </c>
      <c r="C3769" t="s">
        <v>44</v>
      </c>
      <c r="D3769" t="s">
        <v>15</v>
      </c>
      <c r="E3769" t="s">
        <v>61</v>
      </c>
      <c r="F3769" t="s">
        <v>46</v>
      </c>
      <c r="G3769">
        <v>77036</v>
      </c>
      <c r="H3769" t="s">
        <v>47</v>
      </c>
      <c r="I3769" t="s">
        <v>35</v>
      </c>
      <c r="J3769" t="s">
        <v>36</v>
      </c>
      <c r="K3769" s="6">
        <v>119.96</v>
      </c>
      <c r="L3769">
        <v>5</v>
      </c>
      <c r="M3769">
        <v>0.2</v>
      </c>
      <c r="N3769" s="6">
        <v>11.996</v>
      </c>
      <c r="O3769" t="str">
        <f t="shared" si="174"/>
        <v/>
      </c>
      <c r="P3769" s="6">
        <f t="shared" si="175"/>
        <v>378.59199999999993</v>
      </c>
      <c r="Q3769">
        <f t="shared" si="176"/>
        <v>427.31237919643576</v>
      </c>
      <c r="R3769" s="16" t="str">
        <f>TEXT(Ecom[[#This Row],[Dates]],"mmm")</f>
        <v>Oct</v>
      </c>
      <c r="S3769" s="16" t="str">
        <f>TEXT(Ecom[[#This Row],[Dates]],"YYYY")</f>
        <v>2026</v>
      </c>
      <c r="T3769" s="16"/>
    </row>
    <row r="3770" spans="1:20" x14ac:dyDescent="0.25">
      <c r="A3770" t="s">
        <v>13</v>
      </c>
      <c r="B3770" s="16">
        <v>46309</v>
      </c>
      <c r="C3770" t="s">
        <v>22</v>
      </c>
      <c r="D3770" t="s">
        <v>15</v>
      </c>
      <c r="E3770" t="s">
        <v>229</v>
      </c>
      <c r="F3770" t="s">
        <v>30</v>
      </c>
      <c r="G3770">
        <v>33012</v>
      </c>
      <c r="H3770" t="s">
        <v>18</v>
      </c>
      <c r="I3770" t="s">
        <v>19</v>
      </c>
      <c r="J3770" t="s">
        <v>21</v>
      </c>
      <c r="K3770" s="6">
        <v>1013.832</v>
      </c>
      <c r="L3770">
        <v>9</v>
      </c>
      <c r="M3770">
        <v>0.2</v>
      </c>
      <c r="N3770" s="6">
        <v>101.3832</v>
      </c>
      <c r="O3770" t="str">
        <f t="shared" si="174"/>
        <v/>
      </c>
      <c r="P3770" s="6">
        <f t="shared" si="175"/>
        <v>1006.4453333333335</v>
      </c>
      <c r="Q3770">
        <f t="shared" si="176"/>
        <v>716.42455183522031</v>
      </c>
      <c r="R3770" s="16" t="str">
        <f>TEXT(Ecom[[#This Row],[Dates]],"mmm")</f>
        <v>Oct</v>
      </c>
      <c r="S3770" s="16" t="str">
        <f>TEXT(Ecom[[#This Row],[Dates]],"YYYY")</f>
        <v>2026</v>
      </c>
      <c r="T3770" s="16"/>
    </row>
    <row r="3771" spans="1:20" x14ac:dyDescent="0.25">
      <c r="A3771" t="s">
        <v>13</v>
      </c>
      <c r="B3771" s="16">
        <v>46185</v>
      </c>
      <c r="C3771" t="s">
        <v>22</v>
      </c>
      <c r="D3771" t="s">
        <v>15</v>
      </c>
      <c r="E3771" t="s">
        <v>229</v>
      </c>
      <c r="F3771" t="s">
        <v>30</v>
      </c>
      <c r="G3771">
        <v>33012</v>
      </c>
      <c r="H3771" t="s">
        <v>18</v>
      </c>
      <c r="I3771" t="s">
        <v>26</v>
      </c>
      <c r="J3771" t="s">
        <v>77</v>
      </c>
      <c r="K3771" s="6">
        <v>1.984</v>
      </c>
      <c r="L3771">
        <v>2</v>
      </c>
      <c r="M3771">
        <v>0.2</v>
      </c>
      <c r="N3771" s="6">
        <v>0.66959999999999997</v>
      </c>
      <c r="O3771" t="str">
        <f t="shared" si="174"/>
        <v/>
      </c>
      <c r="P3771" s="6">
        <f t="shared" si="175"/>
        <v>695.95733333333328</v>
      </c>
      <c r="Q3771">
        <f t="shared" si="176"/>
        <v>710.04303779251973</v>
      </c>
      <c r="R3771" s="16" t="str">
        <f>TEXT(Ecom[[#This Row],[Dates]],"mmm")</f>
        <v>Jun</v>
      </c>
      <c r="S3771" s="16" t="str">
        <f>TEXT(Ecom[[#This Row],[Dates]],"YYYY")</f>
        <v>2026</v>
      </c>
      <c r="T3771" s="16"/>
    </row>
    <row r="3772" spans="1:20" x14ac:dyDescent="0.25">
      <c r="A3772" t="s">
        <v>28</v>
      </c>
      <c r="B3772" s="16">
        <v>45972</v>
      </c>
      <c r="C3772" t="s">
        <v>14</v>
      </c>
      <c r="D3772" t="s">
        <v>15</v>
      </c>
      <c r="E3772" t="s">
        <v>52</v>
      </c>
      <c r="F3772" t="s">
        <v>24</v>
      </c>
      <c r="G3772">
        <v>94122</v>
      </c>
      <c r="H3772" t="s">
        <v>25</v>
      </c>
      <c r="I3772" t="s">
        <v>19</v>
      </c>
      <c r="J3772" t="s">
        <v>31</v>
      </c>
      <c r="K3772" s="6">
        <v>2003.52</v>
      </c>
      <c r="L3772">
        <v>6</v>
      </c>
      <c r="M3772">
        <v>0.2</v>
      </c>
      <c r="N3772" s="6">
        <v>-325.572</v>
      </c>
      <c r="O3772">
        <f t="shared" si="174"/>
        <v>-325.572</v>
      </c>
      <c r="P3772" s="6">
        <f t="shared" si="175"/>
        <v>716.26599999999996</v>
      </c>
      <c r="Q3772">
        <f t="shared" si="176"/>
        <v>774.06369755657886</v>
      </c>
      <c r="R3772" s="16" t="str">
        <f>TEXT(Ecom[[#This Row],[Dates]],"mmm")</f>
        <v>Nov</v>
      </c>
      <c r="S3772" s="16" t="str">
        <f>TEXT(Ecom[[#This Row],[Dates]],"YYYY")</f>
        <v>2025</v>
      </c>
      <c r="T3772" s="16"/>
    </row>
    <row r="3773" spans="1:20" x14ac:dyDescent="0.25">
      <c r="A3773" t="s">
        <v>28</v>
      </c>
      <c r="B3773" s="16">
        <v>45855</v>
      </c>
      <c r="C3773" t="s">
        <v>22</v>
      </c>
      <c r="D3773" t="s">
        <v>15</v>
      </c>
      <c r="E3773" t="s">
        <v>55</v>
      </c>
      <c r="F3773" t="s">
        <v>56</v>
      </c>
      <c r="G3773">
        <v>19140</v>
      </c>
      <c r="H3773" t="s">
        <v>57</v>
      </c>
      <c r="I3773" t="s">
        <v>26</v>
      </c>
      <c r="J3773" t="s">
        <v>32</v>
      </c>
      <c r="K3773" s="6">
        <v>82.367999999999995</v>
      </c>
      <c r="L3773">
        <v>2</v>
      </c>
      <c r="M3773">
        <v>0.2</v>
      </c>
      <c r="N3773" s="6">
        <v>-19.5624</v>
      </c>
      <c r="O3773">
        <f t="shared" si="174"/>
        <v>-19.5624</v>
      </c>
      <c r="P3773" s="6">
        <f t="shared" si="175"/>
        <v>50.73</v>
      </c>
      <c r="Q3773">
        <f t="shared" si="176"/>
        <v>518.10100361494653</v>
      </c>
      <c r="R3773" s="16" t="str">
        <f>TEXT(Ecom[[#This Row],[Dates]],"mmm")</f>
        <v>Jul</v>
      </c>
      <c r="S3773" s="16" t="str">
        <f>TEXT(Ecom[[#This Row],[Dates]],"YYYY")</f>
        <v>2025</v>
      </c>
      <c r="T3773" s="16"/>
    </row>
    <row r="3774" spans="1:20" x14ac:dyDescent="0.25">
      <c r="A3774" t="s">
        <v>13</v>
      </c>
      <c r="B3774" s="16">
        <v>46286</v>
      </c>
      <c r="C3774" t="s">
        <v>14</v>
      </c>
      <c r="D3774" t="s">
        <v>15</v>
      </c>
      <c r="E3774" t="s">
        <v>90</v>
      </c>
      <c r="F3774" t="s">
        <v>91</v>
      </c>
      <c r="G3774">
        <v>29203</v>
      </c>
      <c r="H3774" t="s">
        <v>18</v>
      </c>
      <c r="I3774" t="s">
        <v>35</v>
      </c>
      <c r="J3774" t="s">
        <v>59</v>
      </c>
      <c r="K3774" s="6">
        <v>62.91</v>
      </c>
      <c r="L3774">
        <v>3</v>
      </c>
      <c r="M3774">
        <v>0</v>
      </c>
      <c r="N3774" s="6">
        <v>22.647600000000001</v>
      </c>
      <c r="O3774" t="str">
        <f t="shared" si="174"/>
        <v/>
      </c>
      <c r="P3774" s="6">
        <f t="shared" si="175"/>
        <v>151.26599999999999</v>
      </c>
      <c r="Q3774">
        <f t="shared" si="176"/>
        <v>401.22646305214386</v>
      </c>
      <c r="R3774" s="16" t="str">
        <f>TEXT(Ecom[[#This Row],[Dates]],"mmm")</f>
        <v>Sep</v>
      </c>
      <c r="S3774" s="16" t="str">
        <f>TEXT(Ecom[[#This Row],[Dates]],"YYYY")</f>
        <v>2026</v>
      </c>
      <c r="T3774" s="16"/>
    </row>
    <row r="3775" spans="1:20" x14ac:dyDescent="0.25">
      <c r="A3775" t="s">
        <v>13</v>
      </c>
      <c r="B3775" s="16">
        <v>45846</v>
      </c>
      <c r="C3775" t="s">
        <v>14</v>
      </c>
      <c r="D3775" t="s">
        <v>15</v>
      </c>
      <c r="E3775" t="s">
        <v>180</v>
      </c>
      <c r="F3775" t="s">
        <v>30</v>
      </c>
      <c r="G3775">
        <v>33180</v>
      </c>
      <c r="H3775" t="s">
        <v>18</v>
      </c>
      <c r="I3775" t="s">
        <v>26</v>
      </c>
      <c r="J3775" t="s">
        <v>77</v>
      </c>
      <c r="K3775" s="6">
        <v>6.9119999999999999</v>
      </c>
      <c r="L3775">
        <v>3</v>
      </c>
      <c r="M3775">
        <v>0.2</v>
      </c>
      <c r="N3775" s="6">
        <v>2.3328000000000002</v>
      </c>
      <c r="O3775" t="str">
        <f t="shared" si="174"/>
        <v/>
      </c>
      <c r="P3775" s="6">
        <f t="shared" si="175"/>
        <v>133.75199999999998</v>
      </c>
      <c r="Q3775">
        <f t="shared" si="176"/>
        <v>154.16179020756084</v>
      </c>
      <c r="R3775" s="16" t="str">
        <f>TEXT(Ecom[[#This Row],[Dates]],"mmm")</f>
        <v>Jul</v>
      </c>
      <c r="S3775" s="16" t="str">
        <f>TEXT(Ecom[[#This Row],[Dates]],"YYYY")</f>
        <v>2025</v>
      </c>
      <c r="T3775" s="16"/>
    </row>
    <row r="3776" spans="1:20" x14ac:dyDescent="0.25">
      <c r="A3776" t="s">
        <v>13</v>
      </c>
      <c r="B3776" s="16">
        <v>46293</v>
      </c>
      <c r="C3776" t="s">
        <v>14</v>
      </c>
      <c r="D3776" t="s">
        <v>15</v>
      </c>
      <c r="E3776" t="s">
        <v>180</v>
      </c>
      <c r="F3776" t="s">
        <v>30</v>
      </c>
      <c r="G3776">
        <v>33180</v>
      </c>
      <c r="H3776" t="s">
        <v>18</v>
      </c>
      <c r="I3776" t="s">
        <v>35</v>
      </c>
      <c r="J3776" t="s">
        <v>59</v>
      </c>
      <c r="K3776" s="6">
        <v>383.976</v>
      </c>
      <c r="L3776">
        <v>3</v>
      </c>
      <c r="M3776">
        <v>0.2</v>
      </c>
      <c r="N3776" s="6">
        <v>81.594899999999996</v>
      </c>
      <c r="O3776" t="str">
        <f t="shared" si="174"/>
        <v/>
      </c>
      <c r="P3776" s="6">
        <f t="shared" si="175"/>
        <v>243.42933333333335</v>
      </c>
      <c r="Q3776">
        <f t="shared" si="176"/>
        <v>161.17952630989296</v>
      </c>
      <c r="R3776" s="16" t="str">
        <f>TEXT(Ecom[[#This Row],[Dates]],"mmm")</f>
        <v>Sep</v>
      </c>
      <c r="S3776" s="16" t="str">
        <f>TEXT(Ecom[[#This Row],[Dates]],"YYYY")</f>
        <v>2026</v>
      </c>
      <c r="T3776" s="16"/>
    </row>
    <row r="3777" spans="1:20" x14ac:dyDescent="0.25">
      <c r="A3777" t="s">
        <v>13</v>
      </c>
      <c r="B3777" s="16">
        <v>46285</v>
      </c>
      <c r="C3777" t="s">
        <v>14</v>
      </c>
      <c r="D3777" t="s">
        <v>15</v>
      </c>
      <c r="E3777" t="s">
        <v>180</v>
      </c>
      <c r="F3777" t="s">
        <v>30</v>
      </c>
      <c r="G3777">
        <v>33180</v>
      </c>
      <c r="H3777" t="s">
        <v>18</v>
      </c>
      <c r="I3777" t="s">
        <v>26</v>
      </c>
      <c r="J3777" t="s">
        <v>41</v>
      </c>
      <c r="K3777" s="6">
        <v>10.368</v>
      </c>
      <c r="L3777">
        <v>2</v>
      </c>
      <c r="M3777">
        <v>0.2</v>
      </c>
      <c r="N3777" s="6">
        <v>3.6288</v>
      </c>
      <c r="O3777" t="str">
        <f t="shared" si="174"/>
        <v/>
      </c>
      <c r="P3777" s="6">
        <f t="shared" si="175"/>
        <v>337.39733333333334</v>
      </c>
      <c r="Q3777">
        <f t="shared" si="176"/>
        <v>209.51009307818472</v>
      </c>
      <c r="R3777" s="16" t="str">
        <f>TEXT(Ecom[[#This Row],[Dates]],"mmm")</f>
        <v>Sep</v>
      </c>
      <c r="S3777" s="16" t="str">
        <f>TEXT(Ecom[[#This Row],[Dates]],"YYYY")</f>
        <v>2026</v>
      </c>
      <c r="T3777" s="16"/>
    </row>
    <row r="3778" spans="1:20" x14ac:dyDescent="0.25">
      <c r="A3778" t="s">
        <v>13</v>
      </c>
      <c r="B3778" s="16">
        <v>45731</v>
      </c>
      <c r="C3778" t="s">
        <v>14</v>
      </c>
      <c r="D3778" t="s">
        <v>15</v>
      </c>
      <c r="E3778" t="s">
        <v>180</v>
      </c>
      <c r="F3778" t="s">
        <v>30</v>
      </c>
      <c r="G3778">
        <v>33180</v>
      </c>
      <c r="H3778" t="s">
        <v>18</v>
      </c>
      <c r="I3778" t="s">
        <v>35</v>
      </c>
      <c r="J3778" t="s">
        <v>59</v>
      </c>
      <c r="K3778" s="6">
        <v>335.94400000000002</v>
      </c>
      <c r="L3778">
        <v>7</v>
      </c>
      <c r="M3778">
        <v>0.2</v>
      </c>
      <c r="N3778" s="6">
        <v>41.993000000000002</v>
      </c>
      <c r="O3778" t="str">
        <f t="shared" ref="O3778:O3841" si="177">IF(N3778&lt;0,N3778,"")</f>
        <v/>
      </c>
      <c r="P3778" s="6">
        <f t="shared" si="175"/>
        <v>357.93333333333339</v>
      </c>
      <c r="Q3778">
        <f t="shared" si="176"/>
        <v>257.05474276633504</v>
      </c>
      <c r="R3778" s="16" t="str">
        <f>TEXT(Ecom[[#This Row],[Dates]],"mmm")</f>
        <v>Mar</v>
      </c>
      <c r="S3778" s="16" t="str">
        <f>TEXT(Ecom[[#This Row],[Dates]],"YYYY")</f>
        <v>2025</v>
      </c>
      <c r="T3778" s="16"/>
    </row>
    <row r="3779" spans="1:20" x14ac:dyDescent="0.25">
      <c r="A3779" t="s">
        <v>28</v>
      </c>
      <c r="B3779" s="16">
        <v>46295</v>
      </c>
      <c r="C3779" t="s">
        <v>44</v>
      </c>
      <c r="D3779" t="s">
        <v>15</v>
      </c>
      <c r="E3779" t="s">
        <v>464</v>
      </c>
      <c r="F3779" t="s">
        <v>24</v>
      </c>
      <c r="G3779">
        <v>91911</v>
      </c>
      <c r="H3779" t="s">
        <v>25</v>
      </c>
      <c r="I3779" t="s">
        <v>19</v>
      </c>
      <c r="J3779" t="s">
        <v>33</v>
      </c>
      <c r="K3779" s="6">
        <v>665.88</v>
      </c>
      <c r="L3779">
        <v>6</v>
      </c>
      <c r="M3779">
        <v>0</v>
      </c>
      <c r="N3779" s="6">
        <v>106.5408</v>
      </c>
      <c r="O3779" t="str">
        <f t="shared" si="177"/>
        <v/>
      </c>
      <c r="P3779" s="6">
        <f t="shared" ref="P3779:P3842" si="178">AVERAGE(K3779:K3781)</f>
        <v>258.5986666666667</v>
      </c>
      <c r="Q3779">
        <f t="shared" si="176"/>
        <v>281.87627661952843</v>
      </c>
      <c r="R3779" s="16" t="str">
        <f>TEXT(Ecom[[#This Row],[Dates]],"mmm")</f>
        <v>Sep</v>
      </c>
      <c r="S3779" s="16" t="str">
        <f>TEXT(Ecom[[#This Row],[Dates]],"YYYY")</f>
        <v>2026</v>
      </c>
      <c r="T3779" s="16"/>
    </row>
    <row r="3780" spans="1:20" x14ac:dyDescent="0.25">
      <c r="A3780" t="s">
        <v>13</v>
      </c>
      <c r="B3780" s="16">
        <v>45764</v>
      </c>
      <c r="C3780" t="s">
        <v>44</v>
      </c>
      <c r="D3780" t="s">
        <v>15</v>
      </c>
      <c r="E3780" t="s">
        <v>180</v>
      </c>
      <c r="F3780" t="s">
        <v>30</v>
      </c>
      <c r="G3780">
        <v>33180</v>
      </c>
      <c r="H3780" t="s">
        <v>18</v>
      </c>
      <c r="I3780" t="s">
        <v>35</v>
      </c>
      <c r="J3780" t="s">
        <v>36</v>
      </c>
      <c r="K3780" s="6">
        <v>71.975999999999999</v>
      </c>
      <c r="L3780">
        <v>3</v>
      </c>
      <c r="M3780">
        <v>0.2</v>
      </c>
      <c r="N3780" s="6">
        <v>8.9969999999999999</v>
      </c>
      <c r="O3780" t="str">
        <f t="shared" si="177"/>
        <v/>
      </c>
      <c r="P3780" s="6">
        <f t="shared" si="178"/>
        <v>127.95866666666666</v>
      </c>
      <c r="Q3780">
        <f t="shared" si="176"/>
        <v>224.92830931753448</v>
      </c>
      <c r="R3780" s="16" t="str">
        <f>TEXT(Ecom[[#This Row],[Dates]],"mmm")</f>
        <v>Apr</v>
      </c>
      <c r="S3780" s="16" t="str">
        <f>TEXT(Ecom[[#This Row],[Dates]],"YYYY")</f>
        <v>2025</v>
      </c>
      <c r="T3780" s="16"/>
    </row>
    <row r="3781" spans="1:20" x14ac:dyDescent="0.25">
      <c r="A3781" t="s">
        <v>28</v>
      </c>
      <c r="B3781" s="16">
        <v>45832</v>
      </c>
      <c r="C3781" t="s">
        <v>14</v>
      </c>
      <c r="D3781" t="s">
        <v>15</v>
      </c>
      <c r="E3781" t="s">
        <v>75</v>
      </c>
      <c r="F3781" t="s">
        <v>76</v>
      </c>
      <c r="G3781">
        <v>10035</v>
      </c>
      <c r="H3781" t="s">
        <v>57</v>
      </c>
      <c r="I3781" t="s">
        <v>26</v>
      </c>
      <c r="J3781" t="s">
        <v>41</v>
      </c>
      <c r="K3781" s="6">
        <v>37.94</v>
      </c>
      <c r="L3781">
        <v>2</v>
      </c>
      <c r="M3781">
        <v>0</v>
      </c>
      <c r="N3781" s="6">
        <v>18.211200000000002</v>
      </c>
      <c r="O3781" t="str">
        <f t="shared" si="177"/>
        <v/>
      </c>
      <c r="P3781" s="6">
        <f t="shared" si="178"/>
        <v>193.9606666666667</v>
      </c>
      <c r="Q3781">
        <f t="shared" ref="Q3781:Q3844" si="179">SQRT(SUMXMY2(K3781:K3783,P3779:P3781)/3)</f>
        <v>158.94011412268878</v>
      </c>
      <c r="R3781" s="16" t="str">
        <f>TEXT(Ecom[[#This Row],[Dates]],"mmm")</f>
        <v>Jun</v>
      </c>
      <c r="S3781" s="16" t="str">
        <f>TEXT(Ecom[[#This Row],[Dates]],"YYYY")</f>
        <v>2025</v>
      </c>
      <c r="T3781" s="16"/>
    </row>
    <row r="3782" spans="1:20" x14ac:dyDescent="0.25">
      <c r="A3782" t="s">
        <v>28</v>
      </c>
      <c r="B3782" s="16">
        <v>45873</v>
      </c>
      <c r="C3782" t="s">
        <v>44</v>
      </c>
      <c r="D3782" t="s">
        <v>15</v>
      </c>
      <c r="E3782" t="s">
        <v>465</v>
      </c>
      <c r="F3782" t="s">
        <v>336</v>
      </c>
      <c r="G3782">
        <v>66502</v>
      </c>
      <c r="H3782" t="s">
        <v>47</v>
      </c>
      <c r="I3782" t="s">
        <v>35</v>
      </c>
      <c r="J3782" t="s">
        <v>36</v>
      </c>
      <c r="K3782" s="6">
        <v>273.95999999999998</v>
      </c>
      <c r="L3782">
        <v>2</v>
      </c>
      <c r="M3782">
        <v>0</v>
      </c>
      <c r="N3782" s="6">
        <v>10.958399999999999</v>
      </c>
      <c r="O3782" t="str">
        <f t="shared" si="177"/>
        <v/>
      </c>
      <c r="P3782" s="6">
        <f t="shared" si="178"/>
        <v>184.28200000000001</v>
      </c>
      <c r="Q3782">
        <f t="shared" si="179"/>
        <v>138.86813330265142</v>
      </c>
      <c r="R3782" s="16" t="str">
        <f>TEXT(Ecom[[#This Row],[Dates]],"mmm")</f>
        <v>Aug</v>
      </c>
      <c r="S3782" s="16" t="str">
        <f>TEXT(Ecom[[#This Row],[Dates]],"YYYY")</f>
        <v>2025</v>
      </c>
      <c r="T3782" s="16"/>
    </row>
    <row r="3783" spans="1:20" x14ac:dyDescent="0.25">
      <c r="A3783" t="s">
        <v>13</v>
      </c>
      <c r="B3783" s="16">
        <v>45931</v>
      </c>
      <c r="C3783" t="s">
        <v>14</v>
      </c>
      <c r="D3783" t="s">
        <v>15</v>
      </c>
      <c r="E3783" t="s">
        <v>55</v>
      </c>
      <c r="F3783" t="s">
        <v>56</v>
      </c>
      <c r="G3783">
        <v>19120</v>
      </c>
      <c r="H3783" t="s">
        <v>57</v>
      </c>
      <c r="I3783" t="s">
        <v>35</v>
      </c>
      <c r="J3783" t="s">
        <v>36</v>
      </c>
      <c r="K3783" s="6">
        <v>269.98200000000003</v>
      </c>
      <c r="L3783">
        <v>3</v>
      </c>
      <c r="M3783">
        <v>0.4</v>
      </c>
      <c r="N3783" s="6">
        <v>40.497300000000003</v>
      </c>
      <c r="O3783" t="str">
        <f t="shared" si="177"/>
        <v/>
      </c>
      <c r="P3783" s="6">
        <f t="shared" si="178"/>
        <v>332.98333333333335</v>
      </c>
      <c r="Q3783">
        <f t="shared" si="179"/>
        <v>249.24427677340213</v>
      </c>
      <c r="R3783" s="16" t="str">
        <f>TEXT(Ecom[[#This Row],[Dates]],"mmm")</f>
        <v>Oct</v>
      </c>
      <c r="S3783" s="16" t="str">
        <f>TEXT(Ecom[[#This Row],[Dates]],"YYYY")</f>
        <v>2025</v>
      </c>
      <c r="T3783" s="16"/>
    </row>
    <row r="3784" spans="1:20" x14ac:dyDescent="0.25">
      <c r="A3784" t="s">
        <v>13</v>
      </c>
      <c r="B3784" s="16">
        <v>46025</v>
      </c>
      <c r="C3784" t="s">
        <v>14</v>
      </c>
      <c r="D3784" t="s">
        <v>15</v>
      </c>
      <c r="E3784" t="s">
        <v>85</v>
      </c>
      <c r="F3784" t="s">
        <v>86</v>
      </c>
      <c r="G3784">
        <v>38109</v>
      </c>
      <c r="H3784" t="s">
        <v>18</v>
      </c>
      <c r="I3784" t="s">
        <v>26</v>
      </c>
      <c r="J3784" t="s">
        <v>41</v>
      </c>
      <c r="K3784" s="6">
        <v>8.9039999999999999</v>
      </c>
      <c r="L3784">
        <v>3</v>
      </c>
      <c r="M3784">
        <v>0.2</v>
      </c>
      <c r="N3784" s="6">
        <v>3.339</v>
      </c>
      <c r="O3784" t="str">
        <f t="shared" si="177"/>
        <v/>
      </c>
      <c r="P3784" s="6">
        <f t="shared" si="178"/>
        <v>256.79733333333331</v>
      </c>
      <c r="Q3784">
        <f t="shared" si="179"/>
        <v>275.06033162576182</v>
      </c>
      <c r="R3784" s="16" t="str">
        <f>TEXT(Ecom[[#This Row],[Dates]],"mmm")</f>
        <v>Jan</v>
      </c>
      <c r="S3784" s="16" t="str">
        <f>TEXT(Ecom[[#This Row],[Dates]],"YYYY")</f>
        <v>2026</v>
      </c>
      <c r="T3784" s="16"/>
    </row>
    <row r="3785" spans="1:20" x14ac:dyDescent="0.25">
      <c r="A3785" t="s">
        <v>13</v>
      </c>
      <c r="B3785" s="16">
        <v>46186</v>
      </c>
      <c r="C3785" t="s">
        <v>14</v>
      </c>
      <c r="D3785" t="s">
        <v>15</v>
      </c>
      <c r="E3785" t="s">
        <v>85</v>
      </c>
      <c r="F3785" t="s">
        <v>86</v>
      </c>
      <c r="G3785">
        <v>38109</v>
      </c>
      <c r="H3785" t="s">
        <v>18</v>
      </c>
      <c r="I3785" t="s">
        <v>26</v>
      </c>
      <c r="J3785" t="s">
        <v>32</v>
      </c>
      <c r="K3785" s="6">
        <v>720.06399999999996</v>
      </c>
      <c r="L3785">
        <v>4</v>
      </c>
      <c r="M3785">
        <v>0.2</v>
      </c>
      <c r="N3785" s="6">
        <v>-63.005600000000001</v>
      </c>
      <c r="O3785">
        <f t="shared" si="177"/>
        <v>-63.005600000000001</v>
      </c>
      <c r="P3785" s="6">
        <f t="shared" si="178"/>
        <v>254.87333333333331</v>
      </c>
      <c r="Q3785">
        <f t="shared" si="179"/>
        <v>294.16028177773342</v>
      </c>
      <c r="R3785" s="16" t="str">
        <f>TEXT(Ecom[[#This Row],[Dates]],"mmm")</f>
        <v>Jun</v>
      </c>
      <c r="S3785" s="16" t="str">
        <f>TEXT(Ecom[[#This Row],[Dates]],"YYYY")</f>
        <v>2026</v>
      </c>
      <c r="T3785" s="16"/>
    </row>
    <row r="3786" spans="1:20" x14ac:dyDescent="0.25">
      <c r="A3786" t="s">
        <v>28</v>
      </c>
      <c r="B3786" s="16">
        <v>45874</v>
      </c>
      <c r="C3786" t="s">
        <v>44</v>
      </c>
      <c r="D3786" t="s">
        <v>15</v>
      </c>
      <c r="E3786" t="s">
        <v>29</v>
      </c>
      <c r="F3786" t="s">
        <v>30</v>
      </c>
      <c r="G3786">
        <v>33311</v>
      </c>
      <c r="H3786" t="s">
        <v>18</v>
      </c>
      <c r="I3786" t="s">
        <v>35</v>
      </c>
      <c r="J3786" t="s">
        <v>59</v>
      </c>
      <c r="K3786" s="6">
        <v>41.423999999999999</v>
      </c>
      <c r="L3786">
        <v>2</v>
      </c>
      <c r="M3786">
        <v>0.2</v>
      </c>
      <c r="N3786" s="6">
        <v>8.2848000000000006</v>
      </c>
      <c r="O3786" t="str">
        <f t="shared" si="177"/>
        <v/>
      </c>
      <c r="P3786" s="6">
        <f t="shared" si="178"/>
        <v>376.6586666666667</v>
      </c>
      <c r="Q3786">
        <f t="shared" si="179"/>
        <v>451.70122841246888</v>
      </c>
      <c r="R3786" s="16" t="str">
        <f>TEXT(Ecom[[#This Row],[Dates]],"mmm")</f>
        <v>Aug</v>
      </c>
      <c r="S3786" s="16" t="str">
        <f>TEXT(Ecom[[#This Row],[Dates]],"YYYY")</f>
        <v>2025</v>
      </c>
      <c r="T3786" s="16"/>
    </row>
    <row r="3787" spans="1:20" x14ac:dyDescent="0.25">
      <c r="A3787" t="s">
        <v>28</v>
      </c>
      <c r="B3787" s="16">
        <v>46364</v>
      </c>
      <c r="C3787" t="s">
        <v>44</v>
      </c>
      <c r="D3787" t="s">
        <v>15</v>
      </c>
      <c r="E3787" t="s">
        <v>103</v>
      </c>
      <c r="F3787" t="s">
        <v>104</v>
      </c>
      <c r="G3787">
        <v>43229</v>
      </c>
      <c r="H3787" t="s">
        <v>57</v>
      </c>
      <c r="I3787" t="s">
        <v>26</v>
      </c>
      <c r="J3787" t="s">
        <v>37</v>
      </c>
      <c r="K3787" s="6">
        <v>3.1320000000000001</v>
      </c>
      <c r="L3787">
        <v>2</v>
      </c>
      <c r="M3787">
        <v>0.7</v>
      </c>
      <c r="N3787" s="6">
        <v>-2.61</v>
      </c>
      <c r="O3787">
        <f t="shared" si="177"/>
        <v>-2.61</v>
      </c>
      <c r="P3787" s="6">
        <f t="shared" si="178"/>
        <v>364.15466666666674</v>
      </c>
      <c r="Q3787">
        <f t="shared" si="179"/>
        <v>481.48766180938293</v>
      </c>
      <c r="R3787" s="16" t="str">
        <f>TEXT(Ecom[[#This Row],[Dates]],"mmm")</f>
        <v>Dec</v>
      </c>
      <c r="S3787" s="16" t="str">
        <f>TEXT(Ecom[[#This Row],[Dates]],"YYYY")</f>
        <v>2026</v>
      </c>
      <c r="T3787" s="16"/>
    </row>
    <row r="3788" spans="1:20" x14ac:dyDescent="0.25">
      <c r="A3788" t="s">
        <v>28</v>
      </c>
      <c r="B3788" s="16">
        <v>46246</v>
      </c>
      <c r="C3788" t="s">
        <v>22</v>
      </c>
      <c r="D3788" t="s">
        <v>15</v>
      </c>
      <c r="E3788" t="s">
        <v>23</v>
      </c>
      <c r="F3788" t="s">
        <v>24</v>
      </c>
      <c r="G3788">
        <v>90045</v>
      </c>
      <c r="H3788" t="s">
        <v>25</v>
      </c>
      <c r="I3788" t="s">
        <v>26</v>
      </c>
      <c r="J3788" t="s">
        <v>32</v>
      </c>
      <c r="K3788" s="6">
        <v>1085.42</v>
      </c>
      <c r="L3788">
        <v>7</v>
      </c>
      <c r="M3788">
        <v>0</v>
      </c>
      <c r="N3788" s="6">
        <v>282.20920000000001</v>
      </c>
      <c r="O3788" t="str">
        <f t="shared" si="177"/>
        <v/>
      </c>
      <c r="P3788" s="6">
        <f t="shared" si="178"/>
        <v>383.90266666666668</v>
      </c>
      <c r="Q3788">
        <f t="shared" si="179"/>
        <v>495.14200114490171</v>
      </c>
      <c r="R3788" s="16" t="str">
        <f>TEXT(Ecom[[#This Row],[Dates]],"mmm")</f>
        <v>Aug</v>
      </c>
      <c r="S3788" s="16" t="str">
        <f>TEXT(Ecom[[#This Row],[Dates]],"YYYY")</f>
        <v>2026</v>
      </c>
      <c r="T3788" s="16"/>
    </row>
    <row r="3789" spans="1:20" x14ac:dyDescent="0.25">
      <c r="A3789" t="s">
        <v>28</v>
      </c>
      <c r="B3789" s="16">
        <v>45945</v>
      </c>
      <c r="C3789" t="s">
        <v>14</v>
      </c>
      <c r="D3789" t="s">
        <v>15</v>
      </c>
      <c r="E3789" t="s">
        <v>61</v>
      </c>
      <c r="F3789" t="s">
        <v>46</v>
      </c>
      <c r="G3789">
        <v>77041</v>
      </c>
      <c r="H3789" t="s">
        <v>47</v>
      </c>
      <c r="I3789" t="s">
        <v>26</v>
      </c>
      <c r="J3789" t="s">
        <v>34</v>
      </c>
      <c r="K3789" s="6">
        <v>3.9119999999999999</v>
      </c>
      <c r="L3789">
        <v>1</v>
      </c>
      <c r="M3789">
        <v>0.2</v>
      </c>
      <c r="N3789" s="6">
        <v>1.0268999999999999</v>
      </c>
      <c r="O3789" t="str">
        <f t="shared" si="177"/>
        <v/>
      </c>
      <c r="P3789" s="6">
        <f t="shared" si="178"/>
        <v>31.77933333333333</v>
      </c>
      <c r="Q3789">
        <f t="shared" si="179"/>
        <v>278.78404158376395</v>
      </c>
      <c r="R3789" s="16" t="str">
        <f>TEXT(Ecom[[#This Row],[Dates]],"mmm")</f>
        <v>Oct</v>
      </c>
      <c r="S3789" s="16" t="str">
        <f>TEXT(Ecom[[#This Row],[Dates]],"YYYY")</f>
        <v>2025</v>
      </c>
      <c r="T3789" s="16"/>
    </row>
    <row r="3790" spans="1:20" x14ac:dyDescent="0.25">
      <c r="A3790" t="s">
        <v>28</v>
      </c>
      <c r="B3790" s="16">
        <v>45932</v>
      </c>
      <c r="C3790" t="s">
        <v>14</v>
      </c>
      <c r="D3790" t="s">
        <v>15</v>
      </c>
      <c r="E3790" t="s">
        <v>61</v>
      </c>
      <c r="F3790" t="s">
        <v>46</v>
      </c>
      <c r="G3790">
        <v>77041</v>
      </c>
      <c r="H3790" t="s">
        <v>47</v>
      </c>
      <c r="I3790" t="s">
        <v>26</v>
      </c>
      <c r="J3790" t="s">
        <v>34</v>
      </c>
      <c r="K3790" s="6">
        <v>62.375999999999998</v>
      </c>
      <c r="L3790">
        <v>3</v>
      </c>
      <c r="M3790">
        <v>0.2</v>
      </c>
      <c r="N3790" s="6">
        <v>7.0172999999999996</v>
      </c>
      <c r="O3790" t="str">
        <f t="shared" si="177"/>
        <v/>
      </c>
      <c r="P3790" s="6">
        <f t="shared" si="178"/>
        <v>90.795333333333346</v>
      </c>
      <c r="Q3790">
        <f t="shared" si="179"/>
        <v>192.80085905179757</v>
      </c>
      <c r="R3790" s="16" t="str">
        <f>TEXT(Ecom[[#This Row],[Dates]],"mmm")</f>
        <v>Oct</v>
      </c>
      <c r="S3790" s="16" t="str">
        <f>TEXT(Ecom[[#This Row],[Dates]],"YYYY")</f>
        <v>2025</v>
      </c>
      <c r="T3790" s="16"/>
    </row>
    <row r="3791" spans="1:20" x14ac:dyDescent="0.25">
      <c r="A3791" t="s">
        <v>28</v>
      </c>
      <c r="B3791" s="16">
        <v>45663</v>
      </c>
      <c r="C3791" t="s">
        <v>44</v>
      </c>
      <c r="D3791" t="s">
        <v>15</v>
      </c>
      <c r="E3791" t="s">
        <v>238</v>
      </c>
      <c r="F3791" t="s">
        <v>54</v>
      </c>
      <c r="G3791">
        <v>68104</v>
      </c>
      <c r="H3791" t="s">
        <v>47</v>
      </c>
      <c r="I3791" t="s">
        <v>26</v>
      </c>
      <c r="J3791" t="s">
        <v>77</v>
      </c>
      <c r="K3791" s="6">
        <v>29.05</v>
      </c>
      <c r="L3791">
        <v>5</v>
      </c>
      <c r="M3791">
        <v>0</v>
      </c>
      <c r="N3791" s="6">
        <v>9.0054999999999996</v>
      </c>
      <c r="O3791" t="str">
        <f t="shared" si="177"/>
        <v/>
      </c>
      <c r="P3791" s="6">
        <f t="shared" si="178"/>
        <v>71.476333333333343</v>
      </c>
      <c r="Q3791">
        <f t="shared" si="179"/>
        <v>64.894278970577304</v>
      </c>
      <c r="R3791" s="16" t="str">
        <f>TEXT(Ecom[[#This Row],[Dates]],"mmm")</f>
        <v>Jan</v>
      </c>
      <c r="S3791" s="16" t="str">
        <f>TEXT(Ecom[[#This Row],[Dates]],"YYYY")</f>
        <v>2025</v>
      </c>
      <c r="T3791" s="16"/>
    </row>
    <row r="3792" spans="1:20" x14ac:dyDescent="0.25">
      <c r="A3792" t="s">
        <v>28</v>
      </c>
      <c r="B3792" s="16">
        <v>45790</v>
      </c>
      <c r="C3792" t="s">
        <v>44</v>
      </c>
      <c r="D3792" t="s">
        <v>15</v>
      </c>
      <c r="E3792" t="s">
        <v>23</v>
      </c>
      <c r="F3792" t="s">
        <v>24</v>
      </c>
      <c r="G3792">
        <v>90004</v>
      </c>
      <c r="H3792" t="s">
        <v>25</v>
      </c>
      <c r="I3792" t="s">
        <v>26</v>
      </c>
      <c r="J3792" t="s">
        <v>37</v>
      </c>
      <c r="K3792" s="6">
        <v>180.96</v>
      </c>
      <c r="L3792">
        <v>6</v>
      </c>
      <c r="M3792">
        <v>0.2</v>
      </c>
      <c r="N3792" s="6">
        <v>67.86</v>
      </c>
      <c r="O3792" t="str">
        <f t="shared" si="177"/>
        <v/>
      </c>
      <c r="P3792" s="6">
        <f t="shared" si="178"/>
        <v>67.137000000000015</v>
      </c>
      <c r="Q3792">
        <f t="shared" si="179"/>
        <v>71.269615063477772</v>
      </c>
      <c r="R3792" s="16" t="str">
        <f>TEXT(Ecom[[#This Row],[Dates]],"mmm")</f>
        <v>May</v>
      </c>
      <c r="S3792" s="16" t="str">
        <f>TEXT(Ecom[[#This Row],[Dates]],"YYYY")</f>
        <v>2025</v>
      </c>
      <c r="T3792" s="16"/>
    </row>
    <row r="3793" spans="1:20" x14ac:dyDescent="0.25">
      <c r="A3793" t="s">
        <v>62</v>
      </c>
      <c r="B3793" s="16">
        <v>46122</v>
      </c>
      <c r="C3793" t="s">
        <v>22</v>
      </c>
      <c r="D3793" t="s">
        <v>15</v>
      </c>
      <c r="E3793" t="s">
        <v>466</v>
      </c>
      <c r="F3793" t="s">
        <v>56</v>
      </c>
      <c r="G3793">
        <v>16602</v>
      </c>
      <c r="H3793" t="s">
        <v>57</v>
      </c>
      <c r="I3793" t="s">
        <v>26</v>
      </c>
      <c r="J3793" t="s">
        <v>37</v>
      </c>
      <c r="K3793" s="6">
        <v>4.4189999999999996</v>
      </c>
      <c r="L3793">
        <v>3</v>
      </c>
      <c r="M3793">
        <v>0.7</v>
      </c>
      <c r="N3793" s="6">
        <v>-3.3879000000000001</v>
      </c>
      <c r="O3793">
        <f t="shared" si="177"/>
        <v>-3.3879000000000001</v>
      </c>
      <c r="P3793" s="6">
        <f t="shared" si="178"/>
        <v>16.747</v>
      </c>
      <c r="Q3793">
        <f t="shared" si="179"/>
        <v>49.256224066195536</v>
      </c>
      <c r="R3793" s="16" t="str">
        <f>TEXT(Ecom[[#This Row],[Dates]],"mmm")</f>
        <v>Apr</v>
      </c>
      <c r="S3793" s="16" t="str">
        <f>TEXT(Ecom[[#This Row],[Dates]],"YYYY")</f>
        <v>2026</v>
      </c>
      <c r="T3793" s="16"/>
    </row>
    <row r="3794" spans="1:20" x14ac:dyDescent="0.25">
      <c r="A3794" t="s">
        <v>62</v>
      </c>
      <c r="B3794" s="16">
        <v>46291</v>
      </c>
      <c r="C3794" t="s">
        <v>22</v>
      </c>
      <c r="D3794" t="s">
        <v>15</v>
      </c>
      <c r="E3794" t="s">
        <v>466</v>
      </c>
      <c r="F3794" t="s">
        <v>56</v>
      </c>
      <c r="G3794">
        <v>16602</v>
      </c>
      <c r="H3794" t="s">
        <v>57</v>
      </c>
      <c r="I3794" t="s">
        <v>26</v>
      </c>
      <c r="J3794" t="s">
        <v>34</v>
      </c>
      <c r="K3794" s="6">
        <v>16.032</v>
      </c>
      <c r="L3794">
        <v>6</v>
      </c>
      <c r="M3794">
        <v>0.2</v>
      </c>
      <c r="N3794" s="6">
        <v>2.2044000000000001</v>
      </c>
      <c r="O3794" t="str">
        <f t="shared" si="177"/>
        <v/>
      </c>
      <c r="P3794" s="6">
        <f t="shared" si="178"/>
        <v>34.350666666666662</v>
      </c>
      <c r="Q3794">
        <f t="shared" si="179"/>
        <v>33.192894660242068</v>
      </c>
      <c r="R3794" s="16" t="str">
        <f>TEXT(Ecom[[#This Row],[Dates]],"mmm")</f>
        <v>Sep</v>
      </c>
      <c r="S3794" s="16" t="str">
        <f>TEXT(Ecom[[#This Row],[Dates]],"YYYY")</f>
        <v>2026</v>
      </c>
      <c r="T3794" s="16"/>
    </row>
    <row r="3795" spans="1:20" x14ac:dyDescent="0.25">
      <c r="A3795" t="s">
        <v>28</v>
      </c>
      <c r="B3795" s="16">
        <v>45938</v>
      </c>
      <c r="C3795" t="s">
        <v>14</v>
      </c>
      <c r="D3795" t="s">
        <v>15</v>
      </c>
      <c r="E3795" t="s">
        <v>75</v>
      </c>
      <c r="F3795" t="s">
        <v>76</v>
      </c>
      <c r="G3795">
        <v>10024</v>
      </c>
      <c r="H3795" t="s">
        <v>57</v>
      </c>
      <c r="I3795" t="s">
        <v>26</v>
      </c>
      <c r="J3795" t="s">
        <v>34</v>
      </c>
      <c r="K3795" s="6">
        <v>29.79</v>
      </c>
      <c r="L3795">
        <v>3</v>
      </c>
      <c r="M3795">
        <v>0</v>
      </c>
      <c r="N3795" s="6">
        <v>12.511799999999999</v>
      </c>
      <c r="O3795" t="str">
        <f t="shared" si="177"/>
        <v/>
      </c>
      <c r="P3795" s="6">
        <f t="shared" si="178"/>
        <v>140.00666666666666</v>
      </c>
      <c r="Q3795">
        <f t="shared" si="179"/>
        <v>112.45741483466662</v>
      </c>
      <c r="R3795" s="16" t="str">
        <f>TEXT(Ecom[[#This Row],[Dates]],"mmm")</f>
        <v>Oct</v>
      </c>
      <c r="S3795" s="16" t="str">
        <f>TEXT(Ecom[[#This Row],[Dates]],"YYYY")</f>
        <v>2025</v>
      </c>
      <c r="T3795" s="16"/>
    </row>
    <row r="3796" spans="1:20" x14ac:dyDescent="0.25">
      <c r="A3796" t="s">
        <v>28</v>
      </c>
      <c r="B3796" s="16">
        <v>46281</v>
      </c>
      <c r="C3796" t="s">
        <v>14</v>
      </c>
      <c r="D3796" t="s">
        <v>15</v>
      </c>
      <c r="E3796" t="s">
        <v>144</v>
      </c>
      <c r="F3796" t="s">
        <v>24</v>
      </c>
      <c r="G3796">
        <v>92037</v>
      </c>
      <c r="H3796" t="s">
        <v>25</v>
      </c>
      <c r="I3796" t="s">
        <v>26</v>
      </c>
      <c r="J3796" t="s">
        <v>32</v>
      </c>
      <c r="K3796" s="6">
        <v>57.23</v>
      </c>
      <c r="L3796">
        <v>1</v>
      </c>
      <c r="M3796">
        <v>0</v>
      </c>
      <c r="N3796" s="6">
        <v>14.307499999999999</v>
      </c>
      <c r="O3796" t="str">
        <f t="shared" si="177"/>
        <v/>
      </c>
      <c r="P3796" s="6">
        <f t="shared" si="178"/>
        <v>142.22333333333333</v>
      </c>
      <c r="Q3796">
        <f t="shared" si="179"/>
        <v>127.74976088170708</v>
      </c>
      <c r="R3796" s="16" t="str">
        <f>TEXT(Ecom[[#This Row],[Dates]],"mmm")</f>
        <v>Sep</v>
      </c>
      <c r="S3796" s="16" t="str">
        <f>TEXT(Ecom[[#This Row],[Dates]],"YYYY")</f>
        <v>2026</v>
      </c>
      <c r="T3796" s="16"/>
    </row>
    <row r="3797" spans="1:20" x14ac:dyDescent="0.25">
      <c r="A3797" t="s">
        <v>28</v>
      </c>
      <c r="B3797" s="16">
        <v>46047</v>
      </c>
      <c r="C3797" t="s">
        <v>14</v>
      </c>
      <c r="D3797" t="s">
        <v>15</v>
      </c>
      <c r="E3797" t="s">
        <v>144</v>
      </c>
      <c r="F3797" t="s">
        <v>24</v>
      </c>
      <c r="G3797">
        <v>92037</v>
      </c>
      <c r="H3797" t="s">
        <v>25</v>
      </c>
      <c r="I3797" t="s">
        <v>19</v>
      </c>
      <c r="J3797" t="s">
        <v>31</v>
      </c>
      <c r="K3797" s="6">
        <v>333</v>
      </c>
      <c r="L3797">
        <v>3</v>
      </c>
      <c r="M3797">
        <v>0.2</v>
      </c>
      <c r="N3797" s="6">
        <v>-16.649999999999999</v>
      </c>
      <c r="O3797">
        <f t="shared" si="177"/>
        <v>-16.649999999999999</v>
      </c>
      <c r="P3797" s="6">
        <f t="shared" si="178"/>
        <v>207.02666666666664</v>
      </c>
      <c r="Q3797">
        <f t="shared" si="179"/>
        <v>129.64938595218172</v>
      </c>
      <c r="R3797" s="16" t="str">
        <f>TEXT(Ecom[[#This Row],[Dates]],"mmm")</f>
        <v>Jan</v>
      </c>
      <c r="S3797" s="16" t="str">
        <f>TEXT(Ecom[[#This Row],[Dates]],"YYYY")</f>
        <v>2026</v>
      </c>
      <c r="T3797" s="16"/>
    </row>
    <row r="3798" spans="1:20" x14ac:dyDescent="0.25">
      <c r="A3798" t="s">
        <v>28</v>
      </c>
      <c r="B3798" s="16">
        <v>45798</v>
      </c>
      <c r="C3798" t="s">
        <v>14</v>
      </c>
      <c r="D3798" t="s">
        <v>15</v>
      </c>
      <c r="E3798" t="s">
        <v>144</v>
      </c>
      <c r="F3798" t="s">
        <v>24</v>
      </c>
      <c r="G3798">
        <v>92037</v>
      </c>
      <c r="H3798" t="s">
        <v>25</v>
      </c>
      <c r="I3798" t="s">
        <v>26</v>
      </c>
      <c r="J3798" t="s">
        <v>34</v>
      </c>
      <c r="K3798" s="6">
        <v>36.44</v>
      </c>
      <c r="L3798">
        <v>4</v>
      </c>
      <c r="M3798">
        <v>0</v>
      </c>
      <c r="N3798" s="6">
        <v>12.0252</v>
      </c>
      <c r="O3798" t="str">
        <f t="shared" si="177"/>
        <v/>
      </c>
      <c r="P3798" s="6">
        <f t="shared" si="178"/>
        <v>270.61466666666666</v>
      </c>
      <c r="Q3798">
        <f t="shared" si="179"/>
        <v>160.48369396850813</v>
      </c>
      <c r="R3798" s="16" t="str">
        <f>TEXT(Ecom[[#This Row],[Dates]],"mmm")</f>
        <v>May</v>
      </c>
      <c r="S3798" s="16" t="str">
        <f>TEXT(Ecom[[#This Row],[Dates]],"YYYY")</f>
        <v>2025</v>
      </c>
      <c r="T3798" s="16"/>
    </row>
    <row r="3799" spans="1:20" x14ac:dyDescent="0.25">
      <c r="A3799" t="s">
        <v>62</v>
      </c>
      <c r="B3799" s="16">
        <v>46092</v>
      </c>
      <c r="C3799" t="s">
        <v>14</v>
      </c>
      <c r="D3799" t="s">
        <v>15</v>
      </c>
      <c r="E3799" t="s">
        <v>180</v>
      </c>
      <c r="F3799" t="s">
        <v>30</v>
      </c>
      <c r="G3799">
        <v>33178</v>
      </c>
      <c r="H3799" t="s">
        <v>18</v>
      </c>
      <c r="I3799" t="s">
        <v>26</v>
      </c>
      <c r="J3799" t="s">
        <v>41</v>
      </c>
      <c r="K3799" s="6">
        <v>251.64</v>
      </c>
      <c r="L3799">
        <v>3</v>
      </c>
      <c r="M3799">
        <v>0.2</v>
      </c>
      <c r="N3799" s="6">
        <v>88.073999999999998</v>
      </c>
      <c r="O3799" t="str">
        <f t="shared" si="177"/>
        <v/>
      </c>
      <c r="P3799" s="6">
        <f t="shared" si="178"/>
        <v>711.78800000000001</v>
      </c>
      <c r="Q3799">
        <f t="shared" si="179"/>
        <v>402.57582145571132</v>
      </c>
      <c r="R3799" s="16" t="str">
        <f>TEXT(Ecom[[#This Row],[Dates]],"mmm")</f>
        <v>Mar</v>
      </c>
      <c r="S3799" s="16" t="str">
        <f>TEXT(Ecom[[#This Row],[Dates]],"YYYY")</f>
        <v>2026</v>
      </c>
      <c r="T3799" s="16"/>
    </row>
    <row r="3800" spans="1:20" x14ac:dyDescent="0.25">
      <c r="A3800" t="s">
        <v>62</v>
      </c>
      <c r="B3800" s="16">
        <v>46196</v>
      </c>
      <c r="C3800" t="s">
        <v>22</v>
      </c>
      <c r="D3800" t="s">
        <v>15</v>
      </c>
      <c r="E3800" t="s">
        <v>332</v>
      </c>
      <c r="F3800" t="s">
        <v>40</v>
      </c>
      <c r="G3800">
        <v>27405</v>
      </c>
      <c r="H3800" t="s">
        <v>18</v>
      </c>
      <c r="I3800" t="s">
        <v>19</v>
      </c>
      <c r="J3800" t="s">
        <v>31</v>
      </c>
      <c r="K3800" s="6">
        <v>523.76400000000001</v>
      </c>
      <c r="L3800">
        <v>3</v>
      </c>
      <c r="M3800">
        <v>0.4</v>
      </c>
      <c r="N3800" s="6">
        <v>-192.04679999999999</v>
      </c>
      <c r="O3800">
        <f t="shared" si="177"/>
        <v>-192.04679999999999</v>
      </c>
      <c r="P3800" s="6">
        <f t="shared" si="178"/>
        <v>662.10533333333342</v>
      </c>
      <c r="Q3800">
        <f t="shared" si="179"/>
        <v>515.51485485512092</v>
      </c>
      <c r="R3800" s="16" t="str">
        <f>TEXT(Ecom[[#This Row],[Dates]],"mmm")</f>
        <v>Jun</v>
      </c>
      <c r="S3800" s="16" t="str">
        <f>TEXT(Ecom[[#This Row],[Dates]],"YYYY")</f>
        <v>2026</v>
      </c>
      <c r="T3800" s="16"/>
    </row>
    <row r="3801" spans="1:20" x14ac:dyDescent="0.25">
      <c r="A3801" t="s">
        <v>62</v>
      </c>
      <c r="B3801" s="16">
        <v>45797</v>
      </c>
      <c r="C3801" t="s">
        <v>22</v>
      </c>
      <c r="D3801" t="s">
        <v>15</v>
      </c>
      <c r="E3801" t="s">
        <v>332</v>
      </c>
      <c r="F3801" t="s">
        <v>40</v>
      </c>
      <c r="G3801">
        <v>27405</v>
      </c>
      <c r="H3801" t="s">
        <v>18</v>
      </c>
      <c r="I3801" t="s">
        <v>35</v>
      </c>
      <c r="J3801" t="s">
        <v>36</v>
      </c>
      <c r="K3801" s="6">
        <v>1359.96</v>
      </c>
      <c r="L3801">
        <v>5</v>
      </c>
      <c r="M3801">
        <v>0.2</v>
      </c>
      <c r="N3801" s="6">
        <v>118.9965</v>
      </c>
      <c r="O3801" t="str">
        <f t="shared" si="177"/>
        <v/>
      </c>
      <c r="P3801" s="6">
        <f t="shared" si="178"/>
        <v>495.08533333333338</v>
      </c>
      <c r="Q3801">
        <f t="shared" si="179"/>
        <v>564.60199428256715</v>
      </c>
      <c r="R3801" s="16" t="str">
        <f>TEXT(Ecom[[#This Row],[Dates]],"mmm")</f>
        <v>May</v>
      </c>
      <c r="S3801" s="16" t="str">
        <f>TEXT(Ecom[[#This Row],[Dates]],"YYYY")</f>
        <v>2025</v>
      </c>
      <c r="T3801" s="16"/>
    </row>
    <row r="3802" spans="1:20" x14ac:dyDescent="0.25">
      <c r="A3802" t="s">
        <v>28</v>
      </c>
      <c r="B3802" s="16">
        <v>46380</v>
      </c>
      <c r="C3802" t="s">
        <v>14</v>
      </c>
      <c r="D3802" t="s">
        <v>15</v>
      </c>
      <c r="E3802" t="s">
        <v>189</v>
      </c>
      <c r="F3802" t="s">
        <v>40</v>
      </c>
      <c r="G3802">
        <v>28540</v>
      </c>
      <c r="H3802" t="s">
        <v>18</v>
      </c>
      <c r="I3802" t="s">
        <v>19</v>
      </c>
      <c r="J3802" t="s">
        <v>21</v>
      </c>
      <c r="K3802" s="6">
        <v>102.592</v>
      </c>
      <c r="L3802">
        <v>1</v>
      </c>
      <c r="M3802">
        <v>0.2</v>
      </c>
      <c r="N3802" s="6">
        <v>10.2592</v>
      </c>
      <c r="O3802" t="str">
        <f t="shared" si="177"/>
        <v/>
      </c>
      <c r="P3802" s="6">
        <f t="shared" si="178"/>
        <v>72.773333333333326</v>
      </c>
      <c r="Q3802">
        <f t="shared" si="179"/>
        <v>422.93001145185559</v>
      </c>
      <c r="R3802" s="16" t="str">
        <f>TEXT(Ecom[[#This Row],[Dates]],"mmm")</f>
        <v>Dec</v>
      </c>
      <c r="S3802" s="16" t="str">
        <f>TEXT(Ecom[[#This Row],[Dates]],"YYYY")</f>
        <v>2026</v>
      </c>
      <c r="T3802" s="16"/>
    </row>
    <row r="3803" spans="1:20" x14ac:dyDescent="0.25">
      <c r="A3803" t="s">
        <v>28</v>
      </c>
      <c r="B3803" s="16">
        <v>46184</v>
      </c>
      <c r="C3803" t="s">
        <v>14</v>
      </c>
      <c r="D3803" t="s">
        <v>15</v>
      </c>
      <c r="E3803" t="s">
        <v>189</v>
      </c>
      <c r="F3803" t="s">
        <v>40</v>
      </c>
      <c r="G3803">
        <v>28540</v>
      </c>
      <c r="H3803" t="s">
        <v>18</v>
      </c>
      <c r="I3803" t="s">
        <v>35</v>
      </c>
      <c r="J3803" t="s">
        <v>59</v>
      </c>
      <c r="K3803" s="6">
        <v>22.704000000000001</v>
      </c>
      <c r="L3803">
        <v>1</v>
      </c>
      <c r="M3803">
        <v>0.2</v>
      </c>
      <c r="N3803" s="6">
        <v>5.9598000000000004</v>
      </c>
      <c r="O3803" t="str">
        <f t="shared" si="177"/>
        <v/>
      </c>
      <c r="P3803" s="6">
        <f t="shared" si="178"/>
        <v>42.832000000000001</v>
      </c>
      <c r="Q3803">
        <f t="shared" si="179"/>
        <v>273.531264318007</v>
      </c>
      <c r="R3803" s="16" t="str">
        <f>TEXT(Ecom[[#This Row],[Dates]],"mmm")</f>
        <v>Jun</v>
      </c>
      <c r="S3803" s="16" t="str">
        <f>TEXT(Ecom[[#This Row],[Dates]],"YYYY")</f>
        <v>2026</v>
      </c>
      <c r="T3803" s="16"/>
    </row>
    <row r="3804" spans="1:20" x14ac:dyDescent="0.25">
      <c r="A3804" t="s">
        <v>28</v>
      </c>
      <c r="B3804" s="16">
        <v>45717</v>
      </c>
      <c r="C3804" t="s">
        <v>14</v>
      </c>
      <c r="D3804" t="s">
        <v>15</v>
      </c>
      <c r="E3804" t="s">
        <v>189</v>
      </c>
      <c r="F3804" t="s">
        <v>40</v>
      </c>
      <c r="G3804">
        <v>28540</v>
      </c>
      <c r="H3804" t="s">
        <v>18</v>
      </c>
      <c r="I3804" t="s">
        <v>26</v>
      </c>
      <c r="J3804" t="s">
        <v>41</v>
      </c>
      <c r="K3804" s="6">
        <v>93.024000000000001</v>
      </c>
      <c r="L3804">
        <v>3</v>
      </c>
      <c r="M3804">
        <v>0.2</v>
      </c>
      <c r="N3804" s="6">
        <v>33.721200000000003</v>
      </c>
      <c r="O3804" t="str">
        <f t="shared" si="177"/>
        <v/>
      </c>
      <c r="P3804" s="6">
        <f t="shared" si="178"/>
        <v>46.933333333333337</v>
      </c>
      <c r="Q3804">
        <f t="shared" si="179"/>
        <v>22.031395564478402</v>
      </c>
      <c r="R3804" s="16" t="str">
        <f>TEXT(Ecom[[#This Row],[Dates]],"mmm")</f>
        <v>Mar</v>
      </c>
      <c r="S3804" s="16" t="str">
        <f>TEXT(Ecom[[#This Row],[Dates]],"YYYY")</f>
        <v>2025</v>
      </c>
      <c r="T3804" s="16"/>
    </row>
    <row r="3805" spans="1:20" x14ac:dyDescent="0.25">
      <c r="A3805" t="s">
        <v>28</v>
      </c>
      <c r="B3805" s="16">
        <v>46300</v>
      </c>
      <c r="C3805" t="s">
        <v>14</v>
      </c>
      <c r="D3805" t="s">
        <v>15</v>
      </c>
      <c r="E3805" t="s">
        <v>189</v>
      </c>
      <c r="F3805" t="s">
        <v>40</v>
      </c>
      <c r="G3805">
        <v>28540</v>
      </c>
      <c r="H3805" t="s">
        <v>18</v>
      </c>
      <c r="I3805" t="s">
        <v>26</v>
      </c>
      <c r="J3805" t="s">
        <v>110</v>
      </c>
      <c r="K3805" s="6">
        <v>12.768000000000001</v>
      </c>
      <c r="L3805">
        <v>2</v>
      </c>
      <c r="M3805">
        <v>0.2</v>
      </c>
      <c r="N3805" s="6">
        <v>1.4363999999999999</v>
      </c>
      <c r="O3805" t="str">
        <f t="shared" si="177"/>
        <v/>
      </c>
      <c r="P3805" s="6">
        <f t="shared" si="178"/>
        <v>28.975999999999999</v>
      </c>
      <c r="Q3805">
        <f t="shared" si="179"/>
        <v>19.575568506951985</v>
      </c>
      <c r="R3805" s="16" t="str">
        <f>TEXT(Ecom[[#This Row],[Dates]],"mmm")</f>
        <v>Oct</v>
      </c>
      <c r="S3805" s="16" t="str">
        <f>TEXT(Ecom[[#This Row],[Dates]],"YYYY")</f>
        <v>2026</v>
      </c>
      <c r="T3805" s="16"/>
    </row>
    <row r="3806" spans="1:20" x14ac:dyDescent="0.25">
      <c r="A3806" t="s">
        <v>28</v>
      </c>
      <c r="B3806" s="16">
        <v>46331</v>
      </c>
      <c r="C3806" t="s">
        <v>14</v>
      </c>
      <c r="D3806" t="s">
        <v>15</v>
      </c>
      <c r="E3806" t="s">
        <v>189</v>
      </c>
      <c r="F3806" t="s">
        <v>40</v>
      </c>
      <c r="G3806">
        <v>28540</v>
      </c>
      <c r="H3806" t="s">
        <v>18</v>
      </c>
      <c r="I3806" t="s">
        <v>26</v>
      </c>
      <c r="J3806" t="s">
        <v>60</v>
      </c>
      <c r="K3806" s="6">
        <v>35.008000000000003</v>
      </c>
      <c r="L3806">
        <v>4</v>
      </c>
      <c r="M3806">
        <v>0.2</v>
      </c>
      <c r="N3806" s="6">
        <v>13.128</v>
      </c>
      <c r="O3806" t="str">
        <f t="shared" si="177"/>
        <v/>
      </c>
      <c r="P3806" s="6">
        <f t="shared" si="178"/>
        <v>28.64</v>
      </c>
      <c r="Q3806">
        <f t="shared" si="179"/>
        <v>13.300362790930569</v>
      </c>
      <c r="R3806" s="16" t="str">
        <f>TEXT(Ecom[[#This Row],[Dates]],"mmm")</f>
        <v>Nov</v>
      </c>
      <c r="S3806" s="16" t="str">
        <f>TEXT(Ecom[[#This Row],[Dates]],"YYYY")</f>
        <v>2026</v>
      </c>
      <c r="T3806" s="16"/>
    </row>
    <row r="3807" spans="1:20" x14ac:dyDescent="0.25">
      <c r="A3807" t="s">
        <v>28</v>
      </c>
      <c r="B3807" s="16">
        <v>45882</v>
      </c>
      <c r="C3807" t="s">
        <v>14</v>
      </c>
      <c r="D3807" t="s">
        <v>15</v>
      </c>
      <c r="E3807" t="s">
        <v>189</v>
      </c>
      <c r="F3807" t="s">
        <v>40</v>
      </c>
      <c r="G3807">
        <v>28540</v>
      </c>
      <c r="H3807" t="s">
        <v>18</v>
      </c>
      <c r="I3807" t="s">
        <v>26</v>
      </c>
      <c r="J3807" t="s">
        <v>41</v>
      </c>
      <c r="K3807" s="6">
        <v>39.152000000000001</v>
      </c>
      <c r="L3807">
        <v>1</v>
      </c>
      <c r="M3807">
        <v>0.2</v>
      </c>
      <c r="N3807" s="6">
        <v>14.682</v>
      </c>
      <c r="O3807" t="str">
        <f t="shared" si="177"/>
        <v/>
      </c>
      <c r="P3807" s="6">
        <f t="shared" si="178"/>
        <v>18.716666666666665</v>
      </c>
      <c r="Q3807">
        <f t="shared" si="179"/>
        <v>13.785981177886363</v>
      </c>
      <c r="R3807" s="16" t="str">
        <f>TEXT(Ecom[[#This Row],[Dates]],"mmm")</f>
        <v>Aug</v>
      </c>
      <c r="S3807" s="16" t="str">
        <f>TEXT(Ecom[[#This Row],[Dates]],"YYYY")</f>
        <v>2025</v>
      </c>
      <c r="T3807" s="16"/>
    </row>
    <row r="3808" spans="1:20" x14ac:dyDescent="0.25">
      <c r="A3808" t="s">
        <v>28</v>
      </c>
      <c r="B3808" s="16">
        <v>46179</v>
      </c>
      <c r="C3808" t="s">
        <v>22</v>
      </c>
      <c r="D3808" t="s">
        <v>15</v>
      </c>
      <c r="E3808" t="s">
        <v>459</v>
      </c>
      <c r="F3808" t="s">
        <v>30</v>
      </c>
      <c r="G3808">
        <v>33317</v>
      </c>
      <c r="H3808" t="s">
        <v>18</v>
      </c>
      <c r="I3808" t="s">
        <v>26</v>
      </c>
      <c r="J3808" t="s">
        <v>34</v>
      </c>
      <c r="K3808" s="6">
        <v>11.76</v>
      </c>
      <c r="L3808">
        <v>5</v>
      </c>
      <c r="M3808">
        <v>0.2</v>
      </c>
      <c r="N3808" s="6">
        <v>1.323</v>
      </c>
      <c r="O3808" t="str">
        <f t="shared" si="177"/>
        <v/>
      </c>
      <c r="P3808" s="6">
        <f t="shared" si="178"/>
        <v>7.22</v>
      </c>
      <c r="Q3808">
        <f t="shared" si="179"/>
        <v>12.558559088142653</v>
      </c>
      <c r="R3808" s="16" t="str">
        <f>TEXT(Ecom[[#This Row],[Dates]],"mmm")</f>
        <v>Jun</v>
      </c>
      <c r="S3808" s="16" t="str">
        <f>TEXT(Ecom[[#This Row],[Dates]],"YYYY")</f>
        <v>2026</v>
      </c>
      <c r="T3808" s="16"/>
    </row>
    <row r="3809" spans="1:20" x14ac:dyDescent="0.25">
      <c r="A3809" t="s">
        <v>28</v>
      </c>
      <c r="B3809" s="16">
        <v>46268</v>
      </c>
      <c r="C3809" t="s">
        <v>22</v>
      </c>
      <c r="D3809" t="s">
        <v>15</v>
      </c>
      <c r="E3809" t="s">
        <v>459</v>
      </c>
      <c r="F3809" t="s">
        <v>30</v>
      </c>
      <c r="G3809">
        <v>33317</v>
      </c>
      <c r="H3809" t="s">
        <v>18</v>
      </c>
      <c r="I3809" t="s">
        <v>26</v>
      </c>
      <c r="J3809" t="s">
        <v>37</v>
      </c>
      <c r="K3809" s="6">
        <v>5.2380000000000004</v>
      </c>
      <c r="L3809">
        <v>2</v>
      </c>
      <c r="M3809">
        <v>0.7</v>
      </c>
      <c r="N3809" s="6">
        <v>-4.0157999999999996</v>
      </c>
      <c r="O3809">
        <f t="shared" si="177"/>
        <v>-4.0157999999999996</v>
      </c>
      <c r="P3809" s="6">
        <f t="shared" si="178"/>
        <v>177.93999999999997</v>
      </c>
      <c r="Q3809">
        <f t="shared" si="179"/>
        <v>199.90862764365718</v>
      </c>
      <c r="R3809" s="16" t="str">
        <f>TEXT(Ecom[[#This Row],[Dates]],"mmm")</f>
        <v>Sep</v>
      </c>
      <c r="S3809" s="16" t="str">
        <f>TEXT(Ecom[[#This Row],[Dates]],"YYYY")</f>
        <v>2026</v>
      </c>
      <c r="T3809" s="16"/>
    </row>
    <row r="3810" spans="1:20" x14ac:dyDescent="0.25">
      <c r="A3810" t="s">
        <v>28</v>
      </c>
      <c r="B3810" s="16">
        <v>45724</v>
      </c>
      <c r="C3810" t="s">
        <v>22</v>
      </c>
      <c r="D3810" t="s">
        <v>15</v>
      </c>
      <c r="E3810" t="s">
        <v>459</v>
      </c>
      <c r="F3810" t="s">
        <v>30</v>
      </c>
      <c r="G3810">
        <v>33317</v>
      </c>
      <c r="H3810" t="s">
        <v>18</v>
      </c>
      <c r="I3810" t="s">
        <v>26</v>
      </c>
      <c r="J3810" t="s">
        <v>37</v>
      </c>
      <c r="K3810" s="6">
        <v>4.6619999999999999</v>
      </c>
      <c r="L3810">
        <v>3</v>
      </c>
      <c r="M3810">
        <v>0.7</v>
      </c>
      <c r="N3810" s="6">
        <v>-3.7296</v>
      </c>
      <c r="O3810">
        <f t="shared" si="177"/>
        <v>-3.7296</v>
      </c>
      <c r="P3810" s="6">
        <f t="shared" si="178"/>
        <v>209.79133333333334</v>
      </c>
      <c r="Q3810">
        <f t="shared" si="179"/>
        <v>209.43539849725431</v>
      </c>
      <c r="R3810" s="16" t="str">
        <f>TEXT(Ecom[[#This Row],[Dates]],"mmm")</f>
        <v>Mar</v>
      </c>
      <c r="S3810" s="16" t="str">
        <f>TEXT(Ecom[[#This Row],[Dates]],"YYYY")</f>
        <v>2025</v>
      </c>
      <c r="T3810" s="16"/>
    </row>
    <row r="3811" spans="1:20" x14ac:dyDescent="0.25">
      <c r="A3811" t="s">
        <v>28</v>
      </c>
      <c r="B3811" s="16">
        <v>46049</v>
      </c>
      <c r="C3811" t="s">
        <v>22</v>
      </c>
      <c r="D3811" t="s">
        <v>15</v>
      </c>
      <c r="E3811" t="s">
        <v>459</v>
      </c>
      <c r="F3811" t="s">
        <v>30</v>
      </c>
      <c r="G3811">
        <v>33317</v>
      </c>
      <c r="H3811" t="s">
        <v>18</v>
      </c>
      <c r="I3811" t="s">
        <v>19</v>
      </c>
      <c r="J3811" t="s">
        <v>21</v>
      </c>
      <c r="K3811" s="6">
        <v>523.91999999999996</v>
      </c>
      <c r="L3811">
        <v>5</v>
      </c>
      <c r="M3811">
        <v>0.2</v>
      </c>
      <c r="N3811" s="6">
        <v>-72.039000000000001</v>
      </c>
      <c r="O3811">
        <f t="shared" si="177"/>
        <v>-72.039000000000001</v>
      </c>
      <c r="P3811" s="6">
        <f t="shared" si="178"/>
        <v>256.9493333333333</v>
      </c>
      <c r="Q3811">
        <f t="shared" si="179"/>
        <v>218.98448187908625</v>
      </c>
      <c r="R3811" s="16" t="str">
        <f>TEXT(Ecom[[#This Row],[Dates]],"mmm")</f>
        <v>Jan</v>
      </c>
      <c r="S3811" s="16" t="str">
        <f>TEXT(Ecom[[#This Row],[Dates]],"YYYY")</f>
        <v>2026</v>
      </c>
      <c r="T3811" s="16"/>
    </row>
    <row r="3812" spans="1:20" x14ac:dyDescent="0.25">
      <c r="A3812" t="s">
        <v>28</v>
      </c>
      <c r="B3812" s="16">
        <v>46381</v>
      </c>
      <c r="C3812" t="s">
        <v>22</v>
      </c>
      <c r="D3812" t="s">
        <v>15</v>
      </c>
      <c r="E3812" t="s">
        <v>459</v>
      </c>
      <c r="F3812" t="s">
        <v>30</v>
      </c>
      <c r="G3812">
        <v>33317</v>
      </c>
      <c r="H3812" t="s">
        <v>18</v>
      </c>
      <c r="I3812" t="s">
        <v>35</v>
      </c>
      <c r="J3812" t="s">
        <v>36</v>
      </c>
      <c r="K3812" s="6">
        <v>100.792</v>
      </c>
      <c r="L3812">
        <v>1</v>
      </c>
      <c r="M3812">
        <v>0.2</v>
      </c>
      <c r="N3812" s="6">
        <v>10.0792</v>
      </c>
      <c r="O3812" t="str">
        <f t="shared" si="177"/>
        <v/>
      </c>
      <c r="P3812" s="6">
        <f t="shared" si="178"/>
        <v>90.662666666666667</v>
      </c>
      <c r="Q3812">
        <f t="shared" si="179"/>
        <v>97.406638010170752</v>
      </c>
      <c r="R3812" s="16" t="str">
        <f>TEXT(Ecom[[#This Row],[Dates]],"mmm")</f>
        <v>Dec</v>
      </c>
      <c r="S3812" s="16" t="str">
        <f>TEXT(Ecom[[#This Row],[Dates]],"YYYY")</f>
        <v>2026</v>
      </c>
      <c r="T3812" s="16"/>
    </row>
    <row r="3813" spans="1:20" x14ac:dyDescent="0.25">
      <c r="A3813" t="s">
        <v>28</v>
      </c>
      <c r="B3813" s="16">
        <v>45978</v>
      </c>
      <c r="C3813" t="s">
        <v>22</v>
      </c>
      <c r="D3813" t="s">
        <v>15</v>
      </c>
      <c r="E3813" t="s">
        <v>459</v>
      </c>
      <c r="F3813" t="s">
        <v>30</v>
      </c>
      <c r="G3813">
        <v>33317</v>
      </c>
      <c r="H3813" t="s">
        <v>18</v>
      </c>
      <c r="I3813" t="s">
        <v>19</v>
      </c>
      <c r="J3813" t="s">
        <v>21</v>
      </c>
      <c r="K3813" s="6">
        <v>146.136</v>
      </c>
      <c r="L3813">
        <v>3</v>
      </c>
      <c r="M3813">
        <v>0.2</v>
      </c>
      <c r="N3813" s="6">
        <v>16.440300000000001</v>
      </c>
      <c r="O3813" t="str">
        <f t="shared" si="177"/>
        <v/>
      </c>
      <c r="P3813" s="6">
        <f t="shared" si="178"/>
        <v>63.673333333333339</v>
      </c>
      <c r="Q3813">
        <f t="shared" si="179"/>
        <v>78.541005748589683</v>
      </c>
      <c r="R3813" s="16" t="str">
        <f>TEXT(Ecom[[#This Row],[Dates]],"mmm")</f>
        <v>Nov</v>
      </c>
      <c r="S3813" s="16" t="str">
        <f>TEXT(Ecom[[#This Row],[Dates]],"YYYY")</f>
        <v>2025</v>
      </c>
      <c r="T3813" s="16"/>
    </row>
    <row r="3814" spans="1:20" x14ac:dyDescent="0.25">
      <c r="A3814" t="s">
        <v>168</v>
      </c>
      <c r="B3814" s="16">
        <v>46058</v>
      </c>
      <c r="C3814" t="s">
        <v>14</v>
      </c>
      <c r="D3814" t="s">
        <v>15</v>
      </c>
      <c r="E3814" t="s">
        <v>241</v>
      </c>
      <c r="F3814" t="s">
        <v>49</v>
      </c>
      <c r="G3814">
        <v>53209</v>
      </c>
      <c r="H3814" t="s">
        <v>47</v>
      </c>
      <c r="I3814" t="s">
        <v>26</v>
      </c>
      <c r="J3814" t="s">
        <v>27</v>
      </c>
      <c r="K3814" s="6">
        <v>25.06</v>
      </c>
      <c r="L3814">
        <v>2</v>
      </c>
      <c r="M3814">
        <v>0</v>
      </c>
      <c r="N3814" s="6">
        <v>11.7782</v>
      </c>
      <c r="O3814" t="str">
        <f t="shared" si="177"/>
        <v/>
      </c>
      <c r="P3814" s="6">
        <f t="shared" si="178"/>
        <v>289.61466666666666</v>
      </c>
      <c r="Q3814">
        <f t="shared" si="179"/>
        <v>311.85007571089176</v>
      </c>
      <c r="R3814" s="16" t="str">
        <f>TEXT(Ecom[[#This Row],[Dates]],"mmm")</f>
        <v>Feb</v>
      </c>
      <c r="S3814" s="16" t="str">
        <f>TEXT(Ecom[[#This Row],[Dates]],"YYYY")</f>
        <v>2026</v>
      </c>
      <c r="T3814" s="16"/>
    </row>
    <row r="3815" spans="1:20" x14ac:dyDescent="0.25">
      <c r="A3815" t="s">
        <v>28</v>
      </c>
      <c r="B3815" s="16">
        <v>45658</v>
      </c>
      <c r="C3815" t="s">
        <v>14</v>
      </c>
      <c r="D3815" t="s">
        <v>15</v>
      </c>
      <c r="E3815" t="s">
        <v>172</v>
      </c>
      <c r="F3815" t="s">
        <v>65</v>
      </c>
      <c r="G3815">
        <v>62301</v>
      </c>
      <c r="H3815" t="s">
        <v>47</v>
      </c>
      <c r="I3815" t="s">
        <v>26</v>
      </c>
      <c r="J3815" t="s">
        <v>27</v>
      </c>
      <c r="K3815" s="6">
        <v>19.824000000000002</v>
      </c>
      <c r="L3815">
        <v>6</v>
      </c>
      <c r="M3815">
        <v>0.2</v>
      </c>
      <c r="N3815" s="6">
        <v>6.4428000000000001</v>
      </c>
      <c r="O3815" t="str">
        <f t="shared" si="177"/>
        <v/>
      </c>
      <c r="P3815" s="6">
        <f t="shared" si="178"/>
        <v>286.58933333333334</v>
      </c>
      <c r="Q3815">
        <f t="shared" si="179"/>
        <v>346.73474285940517</v>
      </c>
      <c r="R3815" s="16" t="str">
        <f>TEXT(Ecom[[#This Row],[Dates]],"mmm")</f>
        <v>Jan</v>
      </c>
      <c r="S3815" s="16" t="str">
        <f>TEXT(Ecom[[#This Row],[Dates]],"YYYY")</f>
        <v>2025</v>
      </c>
      <c r="T3815" s="16"/>
    </row>
    <row r="3816" spans="1:20" x14ac:dyDescent="0.25">
      <c r="A3816" t="s">
        <v>168</v>
      </c>
      <c r="B3816" s="16">
        <v>45767</v>
      </c>
      <c r="C3816" t="s">
        <v>14</v>
      </c>
      <c r="D3816" t="s">
        <v>15</v>
      </c>
      <c r="E3816" t="s">
        <v>189</v>
      </c>
      <c r="F3816" t="s">
        <v>30</v>
      </c>
      <c r="G3816">
        <v>32216</v>
      </c>
      <c r="H3816" t="s">
        <v>18</v>
      </c>
      <c r="I3816" t="s">
        <v>35</v>
      </c>
      <c r="J3816" t="s">
        <v>36</v>
      </c>
      <c r="K3816" s="6">
        <v>823.96</v>
      </c>
      <c r="L3816">
        <v>5</v>
      </c>
      <c r="M3816">
        <v>0.2</v>
      </c>
      <c r="N3816" s="6">
        <v>51.497500000000002</v>
      </c>
      <c r="O3816" t="str">
        <f t="shared" si="177"/>
        <v/>
      </c>
      <c r="P3816" s="6">
        <f t="shared" si="178"/>
        <v>547.30133333333333</v>
      </c>
      <c r="Q3816">
        <f t="shared" si="179"/>
        <v>375.76731195071596</v>
      </c>
      <c r="R3816" s="16" t="str">
        <f>TEXT(Ecom[[#This Row],[Dates]],"mmm")</f>
        <v>Apr</v>
      </c>
      <c r="S3816" s="16" t="str">
        <f>TEXT(Ecom[[#This Row],[Dates]],"YYYY")</f>
        <v>2025</v>
      </c>
      <c r="T3816" s="16"/>
    </row>
    <row r="3817" spans="1:20" x14ac:dyDescent="0.25">
      <c r="A3817" t="s">
        <v>168</v>
      </c>
      <c r="B3817" s="16">
        <v>46269</v>
      </c>
      <c r="C3817" t="s">
        <v>14</v>
      </c>
      <c r="D3817" t="s">
        <v>15</v>
      </c>
      <c r="E3817" t="s">
        <v>189</v>
      </c>
      <c r="F3817" t="s">
        <v>30</v>
      </c>
      <c r="G3817">
        <v>32216</v>
      </c>
      <c r="H3817" t="s">
        <v>18</v>
      </c>
      <c r="I3817" t="s">
        <v>26</v>
      </c>
      <c r="J3817" t="s">
        <v>41</v>
      </c>
      <c r="K3817" s="6">
        <v>15.984</v>
      </c>
      <c r="L3817">
        <v>2</v>
      </c>
      <c r="M3817">
        <v>0.2</v>
      </c>
      <c r="N3817" s="6">
        <v>4.9950000000000001</v>
      </c>
      <c r="O3817" t="str">
        <f t="shared" si="177"/>
        <v/>
      </c>
      <c r="P3817" s="6">
        <f t="shared" si="178"/>
        <v>292.63800000000003</v>
      </c>
      <c r="Q3817">
        <f t="shared" si="179"/>
        <v>253.12229005027649</v>
      </c>
      <c r="R3817" s="16" t="str">
        <f>TEXT(Ecom[[#This Row],[Dates]],"mmm")</f>
        <v>Sep</v>
      </c>
      <c r="S3817" s="16" t="str">
        <f>TEXT(Ecom[[#This Row],[Dates]],"YYYY")</f>
        <v>2026</v>
      </c>
      <c r="T3817" s="16"/>
    </row>
    <row r="3818" spans="1:20" x14ac:dyDescent="0.25">
      <c r="A3818" t="s">
        <v>28</v>
      </c>
      <c r="B3818" s="16">
        <v>46197</v>
      </c>
      <c r="C3818" t="s">
        <v>14</v>
      </c>
      <c r="D3818" t="s">
        <v>15</v>
      </c>
      <c r="E3818" t="s">
        <v>301</v>
      </c>
      <c r="F3818" t="s">
        <v>88</v>
      </c>
      <c r="G3818">
        <v>36608</v>
      </c>
      <c r="H3818" t="s">
        <v>18</v>
      </c>
      <c r="I3818" t="s">
        <v>19</v>
      </c>
      <c r="J3818" t="s">
        <v>31</v>
      </c>
      <c r="K3818" s="6">
        <v>801.96</v>
      </c>
      <c r="L3818">
        <v>2</v>
      </c>
      <c r="M3818">
        <v>0</v>
      </c>
      <c r="N3818" s="6">
        <v>200.49</v>
      </c>
      <c r="O3818" t="str">
        <f t="shared" si="177"/>
        <v/>
      </c>
      <c r="P3818" s="6">
        <f t="shared" si="178"/>
        <v>639.59666666666669</v>
      </c>
      <c r="Q3818">
        <f t="shared" si="179"/>
        <v>312.56685902213457</v>
      </c>
      <c r="R3818" s="16" t="str">
        <f>TEXT(Ecom[[#This Row],[Dates]],"mmm")</f>
        <v>Jun</v>
      </c>
      <c r="S3818" s="16" t="str">
        <f>TEXT(Ecom[[#This Row],[Dates]],"YYYY")</f>
        <v>2026</v>
      </c>
      <c r="T3818" s="16"/>
    </row>
    <row r="3819" spans="1:20" x14ac:dyDescent="0.25">
      <c r="A3819" t="s">
        <v>28</v>
      </c>
      <c r="B3819" s="16">
        <v>45676</v>
      </c>
      <c r="C3819" t="s">
        <v>14</v>
      </c>
      <c r="D3819" t="s">
        <v>15</v>
      </c>
      <c r="E3819" t="s">
        <v>301</v>
      </c>
      <c r="F3819" t="s">
        <v>88</v>
      </c>
      <c r="G3819">
        <v>36608</v>
      </c>
      <c r="H3819" t="s">
        <v>18</v>
      </c>
      <c r="I3819" t="s">
        <v>35</v>
      </c>
      <c r="J3819" t="s">
        <v>36</v>
      </c>
      <c r="K3819" s="6">
        <v>59.97</v>
      </c>
      <c r="L3819">
        <v>3</v>
      </c>
      <c r="M3819">
        <v>0</v>
      </c>
      <c r="N3819" s="6">
        <v>0</v>
      </c>
      <c r="O3819" t="str">
        <f t="shared" si="177"/>
        <v/>
      </c>
      <c r="P3819" s="6">
        <f t="shared" si="178"/>
        <v>376.54866666666663</v>
      </c>
      <c r="Q3819">
        <f t="shared" si="179"/>
        <v>346.67205462265957</v>
      </c>
      <c r="R3819" s="16" t="str">
        <f>TEXT(Ecom[[#This Row],[Dates]],"mmm")</f>
        <v>Jan</v>
      </c>
      <c r="S3819" s="16" t="str">
        <f>TEXT(Ecom[[#This Row],[Dates]],"YYYY")</f>
        <v>2025</v>
      </c>
      <c r="T3819" s="16"/>
    </row>
    <row r="3820" spans="1:20" x14ac:dyDescent="0.25">
      <c r="A3820" t="s">
        <v>28</v>
      </c>
      <c r="B3820" s="16">
        <v>46161</v>
      </c>
      <c r="C3820" t="s">
        <v>14</v>
      </c>
      <c r="D3820" t="s">
        <v>15</v>
      </c>
      <c r="E3820" t="s">
        <v>301</v>
      </c>
      <c r="F3820" t="s">
        <v>88</v>
      </c>
      <c r="G3820">
        <v>36608</v>
      </c>
      <c r="H3820" t="s">
        <v>18</v>
      </c>
      <c r="I3820" t="s">
        <v>19</v>
      </c>
      <c r="J3820" t="s">
        <v>21</v>
      </c>
      <c r="K3820" s="6">
        <v>1056.8599999999999</v>
      </c>
      <c r="L3820">
        <v>7</v>
      </c>
      <c r="M3820">
        <v>0</v>
      </c>
      <c r="N3820" s="6">
        <v>306.48939999999999</v>
      </c>
      <c r="O3820" t="str">
        <f t="shared" si="177"/>
        <v/>
      </c>
      <c r="P3820" s="6">
        <f t="shared" si="178"/>
        <v>461.34266666666662</v>
      </c>
      <c r="Q3820">
        <f t="shared" si="179"/>
        <v>330.66417920704174</v>
      </c>
      <c r="R3820" s="16" t="str">
        <f>TEXT(Ecom[[#This Row],[Dates]],"mmm")</f>
        <v>May</v>
      </c>
      <c r="S3820" s="16" t="str">
        <f>TEXT(Ecom[[#This Row],[Dates]],"YYYY")</f>
        <v>2026</v>
      </c>
      <c r="T3820" s="16"/>
    </row>
    <row r="3821" spans="1:20" x14ac:dyDescent="0.25">
      <c r="A3821" t="s">
        <v>28</v>
      </c>
      <c r="B3821" s="16">
        <v>46048</v>
      </c>
      <c r="C3821" t="s">
        <v>14</v>
      </c>
      <c r="D3821" t="s">
        <v>15</v>
      </c>
      <c r="E3821" t="s">
        <v>75</v>
      </c>
      <c r="F3821" t="s">
        <v>76</v>
      </c>
      <c r="G3821">
        <v>10024</v>
      </c>
      <c r="H3821" t="s">
        <v>57</v>
      </c>
      <c r="I3821" t="s">
        <v>26</v>
      </c>
      <c r="J3821" t="s">
        <v>37</v>
      </c>
      <c r="K3821" s="6">
        <v>12.816000000000001</v>
      </c>
      <c r="L3821">
        <v>3</v>
      </c>
      <c r="M3821">
        <v>0.2</v>
      </c>
      <c r="N3821" s="6">
        <v>4.3254000000000001</v>
      </c>
      <c r="O3821" t="str">
        <f t="shared" si="177"/>
        <v/>
      </c>
      <c r="P3821" s="6">
        <f t="shared" si="178"/>
        <v>115.38266666666665</v>
      </c>
      <c r="Q3821">
        <f t="shared" si="179"/>
        <v>233.23892115739744</v>
      </c>
      <c r="R3821" s="16" t="str">
        <f>TEXT(Ecom[[#This Row],[Dates]],"mmm")</f>
        <v>Jan</v>
      </c>
      <c r="S3821" s="16" t="str">
        <f>TEXT(Ecom[[#This Row],[Dates]],"YYYY")</f>
        <v>2026</v>
      </c>
      <c r="T3821" s="16"/>
    </row>
    <row r="3822" spans="1:20" x14ac:dyDescent="0.25">
      <c r="A3822" t="s">
        <v>28</v>
      </c>
      <c r="B3822" s="16">
        <v>46027</v>
      </c>
      <c r="C3822" t="s">
        <v>14</v>
      </c>
      <c r="D3822" t="s">
        <v>15</v>
      </c>
      <c r="E3822" t="s">
        <v>75</v>
      </c>
      <c r="F3822" t="s">
        <v>76</v>
      </c>
      <c r="G3822">
        <v>10024</v>
      </c>
      <c r="H3822" t="s">
        <v>57</v>
      </c>
      <c r="I3822" t="s">
        <v>19</v>
      </c>
      <c r="J3822" t="s">
        <v>20</v>
      </c>
      <c r="K3822" s="6">
        <v>314.35199999999998</v>
      </c>
      <c r="L3822">
        <v>3</v>
      </c>
      <c r="M3822">
        <v>0.2</v>
      </c>
      <c r="N3822" s="6">
        <v>-15.717599999999999</v>
      </c>
      <c r="O3822">
        <f t="shared" si="177"/>
        <v>-15.717599999999999</v>
      </c>
      <c r="P3822" s="6">
        <f t="shared" si="178"/>
        <v>117.19066666666667</v>
      </c>
      <c r="Q3822">
        <f t="shared" si="179"/>
        <v>116.46310526132774</v>
      </c>
      <c r="R3822" s="16" t="str">
        <f>TEXT(Ecom[[#This Row],[Dates]],"mmm")</f>
        <v>Jan</v>
      </c>
      <c r="S3822" s="16" t="str">
        <f>TEXT(Ecom[[#This Row],[Dates]],"YYYY")</f>
        <v>2026</v>
      </c>
      <c r="T3822" s="16"/>
    </row>
    <row r="3823" spans="1:20" x14ac:dyDescent="0.25">
      <c r="A3823" t="s">
        <v>28</v>
      </c>
      <c r="B3823" s="16">
        <v>46157</v>
      </c>
      <c r="C3823" t="s">
        <v>14</v>
      </c>
      <c r="D3823" t="s">
        <v>15</v>
      </c>
      <c r="E3823" t="s">
        <v>75</v>
      </c>
      <c r="F3823" t="s">
        <v>76</v>
      </c>
      <c r="G3823">
        <v>10024</v>
      </c>
      <c r="H3823" t="s">
        <v>57</v>
      </c>
      <c r="I3823" t="s">
        <v>26</v>
      </c>
      <c r="J3823" t="s">
        <v>41</v>
      </c>
      <c r="K3823" s="6">
        <v>18.98</v>
      </c>
      <c r="L3823">
        <v>2</v>
      </c>
      <c r="M3823">
        <v>0</v>
      </c>
      <c r="N3823" s="6">
        <v>8.9206000000000003</v>
      </c>
      <c r="O3823" t="str">
        <f t="shared" si="177"/>
        <v/>
      </c>
      <c r="P3823" s="6">
        <f t="shared" si="178"/>
        <v>342.80666666666667</v>
      </c>
      <c r="Q3823">
        <f t="shared" si="179"/>
        <v>382.75258470075829</v>
      </c>
      <c r="R3823" s="16" t="str">
        <f>TEXT(Ecom[[#This Row],[Dates]],"mmm")</f>
        <v>May</v>
      </c>
      <c r="S3823" s="16" t="str">
        <f>TEXT(Ecom[[#This Row],[Dates]],"YYYY")</f>
        <v>2026</v>
      </c>
      <c r="T3823" s="16"/>
    </row>
    <row r="3824" spans="1:20" x14ac:dyDescent="0.25">
      <c r="A3824" t="s">
        <v>28</v>
      </c>
      <c r="B3824" s="16">
        <v>46072</v>
      </c>
      <c r="C3824" t="s">
        <v>14</v>
      </c>
      <c r="D3824" t="s">
        <v>15</v>
      </c>
      <c r="E3824" t="s">
        <v>75</v>
      </c>
      <c r="F3824" t="s">
        <v>76</v>
      </c>
      <c r="G3824">
        <v>10024</v>
      </c>
      <c r="H3824" t="s">
        <v>57</v>
      </c>
      <c r="I3824" t="s">
        <v>26</v>
      </c>
      <c r="J3824" t="s">
        <v>37</v>
      </c>
      <c r="K3824" s="6">
        <v>18.239999999999998</v>
      </c>
      <c r="L3824">
        <v>6</v>
      </c>
      <c r="M3824">
        <v>0.2</v>
      </c>
      <c r="N3824" s="6">
        <v>6.1559999999999997</v>
      </c>
      <c r="O3824" t="str">
        <f t="shared" si="177"/>
        <v/>
      </c>
      <c r="P3824" s="6">
        <f t="shared" si="178"/>
        <v>629.80799999999999</v>
      </c>
      <c r="Q3824">
        <f t="shared" si="179"/>
        <v>405.29543961612706</v>
      </c>
      <c r="R3824" s="16" t="str">
        <f>TEXT(Ecom[[#This Row],[Dates]],"mmm")</f>
        <v>Feb</v>
      </c>
      <c r="S3824" s="16" t="str">
        <f>TEXT(Ecom[[#This Row],[Dates]],"YYYY")</f>
        <v>2026</v>
      </c>
      <c r="T3824" s="16"/>
    </row>
    <row r="3825" spans="1:20" x14ac:dyDescent="0.25">
      <c r="A3825" t="s">
        <v>28</v>
      </c>
      <c r="B3825" s="16">
        <v>45697</v>
      </c>
      <c r="C3825" t="s">
        <v>14</v>
      </c>
      <c r="D3825" t="s">
        <v>15</v>
      </c>
      <c r="E3825" t="s">
        <v>75</v>
      </c>
      <c r="F3825" t="s">
        <v>76</v>
      </c>
      <c r="G3825">
        <v>10011</v>
      </c>
      <c r="H3825" t="s">
        <v>57</v>
      </c>
      <c r="I3825" t="s">
        <v>26</v>
      </c>
      <c r="J3825" t="s">
        <v>32</v>
      </c>
      <c r="K3825" s="6">
        <v>991.2</v>
      </c>
      <c r="L3825">
        <v>6</v>
      </c>
      <c r="M3825">
        <v>0</v>
      </c>
      <c r="N3825" s="6">
        <v>257.71199999999999</v>
      </c>
      <c r="O3825" t="str">
        <f t="shared" si="177"/>
        <v/>
      </c>
      <c r="P3825" s="6">
        <f t="shared" si="178"/>
        <v>628.04800000000012</v>
      </c>
      <c r="Q3825">
        <f t="shared" si="179"/>
        <v>535.82807983877046</v>
      </c>
      <c r="R3825" s="16" t="str">
        <f>TEXT(Ecom[[#This Row],[Dates]],"mmm")</f>
        <v>Feb</v>
      </c>
      <c r="S3825" s="16" t="str">
        <f>TEXT(Ecom[[#This Row],[Dates]],"YYYY")</f>
        <v>2025</v>
      </c>
      <c r="T3825" s="16"/>
    </row>
    <row r="3826" spans="1:20" x14ac:dyDescent="0.25">
      <c r="A3826" t="s">
        <v>28</v>
      </c>
      <c r="B3826" s="16">
        <v>45992</v>
      </c>
      <c r="C3826" t="s">
        <v>14</v>
      </c>
      <c r="D3826" t="s">
        <v>15</v>
      </c>
      <c r="E3826" t="s">
        <v>75</v>
      </c>
      <c r="F3826" t="s">
        <v>76</v>
      </c>
      <c r="G3826">
        <v>10011</v>
      </c>
      <c r="H3826" t="s">
        <v>57</v>
      </c>
      <c r="I3826" t="s">
        <v>35</v>
      </c>
      <c r="J3826" t="s">
        <v>162</v>
      </c>
      <c r="K3826" s="6">
        <v>879.98400000000004</v>
      </c>
      <c r="L3826">
        <v>2</v>
      </c>
      <c r="M3826">
        <v>0.2</v>
      </c>
      <c r="N3826" s="6">
        <v>329.99400000000003</v>
      </c>
      <c r="O3826" t="str">
        <f t="shared" si="177"/>
        <v/>
      </c>
      <c r="P3826" s="6">
        <f t="shared" si="178"/>
        <v>333.46133333333336</v>
      </c>
      <c r="Q3826">
        <f t="shared" si="179"/>
        <v>404.97198332797376</v>
      </c>
      <c r="R3826" s="16" t="str">
        <f>TEXT(Ecom[[#This Row],[Dates]],"mmm")</f>
        <v>Dec</v>
      </c>
      <c r="S3826" s="16" t="str">
        <f>TEXT(Ecom[[#This Row],[Dates]],"YYYY")</f>
        <v>2025</v>
      </c>
      <c r="T3826" s="16"/>
    </row>
    <row r="3827" spans="1:20" x14ac:dyDescent="0.25">
      <c r="A3827" t="s">
        <v>28</v>
      </c>
      <c r="B3827" s="16">
        <v>45992</v>
      </c>
      <c r="C3827" t="s">
        <v>14</v>
      </c>
      <c r="D3827" t="s">
        <v>15</v>
      </c>
      <c r="E3827" t="s">
        <v>75</v>
      </c>
      <c r="F3827" t="s">
        <v>76</v>
      </c>
      <c r="G3827">
        <v>10011</v>
      </c>
      <c r="H3827" t="s">
        <v>57</v>
      </c>
      <c r="I3827" t="s">
        <v>26</v>
      </c>
      <c r="J3827" t="s">
        <v>37</v>
      </c>
      <c r="K3827" s="6">
        <v>12.96</v>
      </c>
      <c r="L3827">
        <v>9</v>
      </c>
      <c r="M3827">
        <v>0.2</v>
      </c>
      <c r="N3827" s="6">
        <v>4.5359999999999996</v>
      </c>
      <c r="O3827" t="str">
        <f t="shared" si="177"/>
        <v/>
      </c>
      <c r="P3827" s="6">
        <f t="shared" si="178"/>
        <v>526.35</v>
      </c>
      <c r="Q3827">
        <f t="shared" si="179"/>
        <v>657.92658680275724</v>
      </c>
      <c r="R3827" s="16" t="str">
        <f>TEXT(Ecom[[#This Row],[Dates]],"mmm")</f>
        <v>Dec</v>
      </c>
      <c r="S3827" s="16" t="str">
        <f>TEXT(Ecom[[#This Row],[Dates]],"YYYY")</f>
        <v>2025</v>
      </c>
      <c r="T3827" s="16"/>
    </row>
    <row r="3828" spans="1:20" x14ac:dyDescent="0.25">
      <c r="A3828" t="s">
        <v>28</v>
      </c>
      <c r="B3828" s="16">
        <v>45934</v>
      </c>
      <c r="C3828" t="s">
        <v>22</v>
      </c>
      <c r="D3828" t="s">
        <v>15</v>
      </c>
      <c r="E3828" t="s">
        <v>135</v>
      </c>
      <c r="F3828" t="s">
        <v>46</v>
      </c>
      <c r="G3828">
        <v>75217</v>
      </c>
      <c r="H3828" t="s">
        <v>47</v>
      </c>
      <c r="I3828" t="s">
        <v>26</v>
      </c>
      <c r="J3828" t="s">
        <v>32</v>
      </c>
      <c r="K3828" s="6">
        <v>107.44</v>
      </c>
      <c r="L3828">
        <v>10</v>
      </c>
      <c r="M3828">
        <v>0.2</v>
      </c>
      <c r="N3828" s="6">
        <v>10.744</v>
      </c>
      <c r="O3828" t="str">
        <f t="shared" si="177"/>
        <v/>
      </c>
      <c r="P3828" s="6">
        <f t="shared" si="178"/>
        <v>530.91000000000008</v>
      </c>
      <c r="Q3828">
        <f t="shared" si="179"/>
        <v>625.7148354806626</v>
      </c>
      <c r="R3828" s="16" t="str">
        <f>TEXT(Ecom[[#This Row],[Dates]],"mmm")</f>
        <v>Oct</v>
      </c>
      <c r="S3828" s="16" t="str">
        <f>TEXT(Ecom[[#This Row],[Dates]],"YYYY")</f>
        <v>2025</v>
      </c>
      <c r="T3828" s="16"/>
    </row>
    <row r="3829" spans="1:20" x14ac:dyDescent="0.25">
      <c r="A3829" t="s">
        <v>28</v>
      </c>
      <c r="B3829" s="16">
        <v>45933</v>
      </c>
      <c r="C3829" t="s">
        <v>22</v>
      </c>
      <c r="D3829" t="s">
        <v>15</v>
      </c>
      <c r="E3829" t="s">
        <v>140</v>
      </c>
      <c r="F3829" t="s">
        <v>70</v>
      </c>
      <c r="G3829">
        <v>48234</v>
      </c>
      <c r="H3829" t="s">
        <v>47</v>
      </c>
      <c r="I3829" t="s">
        <v>19</v>
      </c>
      <c r="J3829" t="s">
        <v>21</v>
      </c>
      <c r="K3829" s="6">
        <v>1458.65</v>
      </c>
      <c r="L3829">
        <v>5</v>
      </c>
      <c r="M3829">
        <v>0</v>
      </c>
      <c r="N3829" s="6">
        <v>423.00850000000003</v>
      </c>
      <c r="O3829" t="str">
        <f t="shared" si="177"/>
        <v/>
      </c>
      <c r="P3829" s="6">
        <f t="shared" si="178"/>
        <v>654.03000000000009</v>
      </c>
      <c r="Q3829">
        <f t="shared" si="179"/>
        <v>620.45198465849614</v>
      </c>
      <c r="R3829" s="16" t="str">
        <f>TEXT(Ecom[[#This Row],[Dates]],"mmm")</f>
        <v>Oct</v>
      </c>
      <c r="S3829" s="16" t="str">
        <f>TEXT(Ecom[[#This Row],[Dates]],"YYYY")</f>
        <v>2025</v>
      </c>
      <c r="T3829" s="16"/>
    </row>
    <row r="3830" spans="1:20" x14ac:dyDescent="0.25">
      <c r="A3830" t="s">
        <v>28</v>
      </c>
      <c r="B3830" s="16">
        <v>46104</v>
      </c>
      <c r="C3830" t="s">
        <v>22</v>
      </c>
      <c r="D3830" t="s">
        <v>15</v>
      </c>
      <c r="E3830" t="s">
        <v>140</v>
      </c>
      <c r="F3830" t="s">
        <v>70</v>
      </c>
      <c r="G3830">
        <v>48234</v>
      </c>
      <c r="H3830" t="s">
        <v>47</v>
      </c>
      <c r="I3830" t="s">
        <v>19</v>
      </c>
      <c r="J3830" t="s">
        <v>21</v>
      </c>
      <c r="K3830" s="6">
        <v>26.64</v>
      </c>
      <c r="L3830">
        <v>1</v>
      </c>
      <c r="M3830">
        <v>0</v>
      </c>
      <c r="N3830" s="6">
        <v>7.4592000000000001</v>
      </c>
      <c r="O3830" t="str">
        <f t="shared" si="177"/>
        <v/>
      </c>
      <c r="P3830" s="6">
        <f t="shared" si="178"/>
        <v>196.96133333333333</v>
      </c>
      <c r="Q3830">
        <f t="shared" si="179"/>
        <v>315.00939250570747</v>
      </c>
      <c r="R3830" s="16" t="str">
        <f>TEXT(Ecom[[#This Row],[Dates]],"mmm")</f>
        <v>Mar</v>
      </c>
      <c r="S3830" s="16" t="str">
        <f>TEXT(Ecom[[#This Row],[Dates]],"YYYY")</f>
        <v>2026</v>
      </c>
      <c r="T3830" s="16"/>
    </row>
    <row r="3831" spans="1:20" x14ac:dyDescent="0.25">
      <c r="A3831" t="s">
        <v>28</v>
      </c>
      <c r="B3831" s="16">
        <v>46034</v>
      </c>
      <c r="C3831" t="s">
        <v>22</v>
      </c>
      <c r="D3831" t="s">
        <v>15</v>
      </c>
      <c r="E3831" t="s">
        <v>140</v>
      </c>
      <c r="F3831" t="s">
        <v>70</v>
      </c>
      <c r="G3831">
        <v>48234</v>
      </c>
      <c r="H3831" t="s">
        <v>47</v>
      </c>
      <c r="I3831" t="s">
        <v>19</v>
      </c>
      <c r="J3831" t="s">
        <v>21</v>
      </c>
      <c r="K3831" s="6">
        <v>476.8</v>
      </c>
      <c r="L3831">
        <v>2</v>
      </c>
      <c r="M3831">
        <v>0</v>
      </c>
      <c r="N3831" s="6">
        <v>119.2</v>
      </c>
      <c r="O3831" t="str">
        <f t="shared" si="177"/>
        <v/>
      </c>
      <c r="P3831" s="6">
        <f t="shared" si="178"/>
        <v>213.46133333333333</v>
      </c>
      <c r="Q3831">
        <f t="shared" si="179"/>
        <v>144.06210210517884</v>
      </c>
      <c r="R3831" s="16" t="str">
        <f>TEXT(Ecom[[#This Row],[Dates]],"mmm")</f>
        <v>Jan</v>
      </c>
      <c r="S3831" s="16" t="str">
        <f>TEXT(Ecom[[#This Row],[Dates]],"YYYY")</f>
        <v>2026</v>
      </c>
      <c r="T3831" s="16"/>
    </row>
    <row r="3832" spans="1:20" x14ac:dyDescent="0.25">
      <c r="A3832" t="s">
        <v>28</v>
      </c>
      <c r="B3832" s="16">
        <v>45658</v>
      </c>
      <c r="C3832" t="s">
        <v>22</v>
      </c>
      <c r="D3832" t="s">
        <v>15</v>
      </c>
      <c r="E3832" t="s">
        <v>140</v>
      </c>
      <c r="F3832" t="s">
        <v>70</v>
      </c>
      <c r="G3832">
        <v>48234</v>
      </c>
      <c r="H3832" t="s">
        <v>47</v>
      </c>
      <c r="I3832" t="s">
        <v>26</v>
      </c>
      <c r="J3832" t="s">
        <v>38</v>
      </c>
      <c r="K3832" s="6">
        <v>87.444000000000003</v>
      </c>
      <c r="L3832">
        <v>2</v>
      </c>
      <c r="M3832">
        <v>0.1</v>
      </c>
      <c r="N3832" s="6">
        <v>18.4604</v>
      </c>
      <c r="O3832" t="str">
        <f t="shared" si="177"/>
        <v/>
      </c>
      <c r="P3832" s="6">
        <f t="shared" si="178"/>
        <v>61.181333333333335</v>
      </c>
      <c r="Q3832">
        <f t="shared" si="179"/>
        <v>104.16396243529823</v>
      </c>
      <c r="R3832" s="16" t="str">
        <f>TEXT(Ecom[[#This Row],[Dates]],"mmm")</f>
        <v>Jan</v>
      </c>
      <c r="S3832" s="16" t="str">
        <f>TEXT(Ecom[[#This Row],[Dates]],"YYYY")</f>
        <v>2025</v>
      </c>
      <c r="T3832" s="16"/>
    </row>
    <row r="3833" spans="1:20" x14ac:dyDescent="0.25">
      <c r="A3833" t="s">
        <v>28</v>
      </c>
      <c r="B3833" s="16">
        <v>46249</v>
      </c>
      <c r="C3833" t="s">
        <v>14</v>
      </c>
      <c r="D3833" t="s">
        <v>15</v>
      </c>
      <c r="E3833" t="s">
        <v>71</v>
      </c>
      <c r="F3833" t="s">
        <v>72</v>
      </c>
      <c r="G3833">
        <v>19901</v>
      </c>
      <c r="H3833" t="s">
        <v>57</v>
      </c>
      <c r="I3833" t="s">
        <v>19</v>
      </c>
      <c r="J3833" t="s">
        <v>33</v>
      </c>
      <c r="K3833" s="6">
        <v>76.14</v>
      </c>
      <c r="L3833">
        <v>3</v>
      </c>
      <c r="M3833">
        <v>0</v>
      </c>
      <c r="N3833" s="6">
        <v>26.649000000000001</v>
      </c>
      <c r="O3833" t="str">
        <f t="shared" si="177"/>
        <v/>
      </c>
      <c r="P3833" s="6">
        <f t="shared" si="178"/>
        <v>382.02333333333331</v>
      </c>
      <c r="Q3833">
        <f t="shared" si="179"/>
        <v>394.42324830961871</v>
      </c>
      <c r="R3833" s="16" t="str">
        <f>TEXT(Ecom[[#This Row],[Dates]],"mmm")</f>
        <v>Aug</v>
      </c>
      <c r="S3833" s="16" t="str">
        <f>TEXT(Ecom[[#This Row],[Dates]],"YYYY")</f>
        <v>2026</v>
      </c>
      <c r="T3833" s="16"/>
    </row>
    <row r="3834" spans="1:20" x14ac:dyDescent="0.25">
      <c r="A3834" t="s">
        <v>28</v>
      </c>
      <c r="B3834" s="16">
        <v>46119</v>
      </c>
      <c r="C3834" t="s">
        <v>14</v>
      </c>
      <c r="D3834" t="s">
        <v>15</v>
      </c>
      <c r="E3834" t="s">
        <v>71</v>
      </c>
      <c r="F3834" t="s">
        <v>72</v>
      </c>
      <c r="G3834">
        <v>19901</v>
      </c>
      <c r="H3834" t="s">
        <v>57</v>
      </c>
      <c r="I3834" t="s">
        <v>26</v>
      </c>
      <c r="J3834" t="s">
        <v>37</v>
      </c>
      <c r="K3834" s="6">
        <v>19.96</v>
      </c>
      <c r="L3834">
        <v>2</v>
      </c>
      <c r="M3834">
        <v>0</v>
      </c>
      <c r="N3834" s="6">
        <v>9.3811999999999998</v>
      </c>
      <c r="O3834" t="str">
        <f t="shared" si="177"/>
        <v/>
      </c>
      <c r="P3834" s="6">
        <f t="shared" si="178"/>
        <v>560.32933333333335</v>
      </c>
      <c r="Q3834">
        <f t="shared" si="179"/>
        <v>387.48133092862969</v>
      </c>
      <c r="R3834" s="16" t="str">
        <f>TEXT(Ecom[[#This Row],[Dates]],"mmm")</f>
        <v>Apr</v>
      </c>
      <c r="S3834" s="16" t="str">
        <f>TEXT(Ecom[[#This Row],[Dates]],"YYYY")</f>
        <v>2026</v>
      </c>
      <c r="T3834" s="16"/>
    </row>
    <row r="3835" spans="1:20" x14ac:dyDescent="0.25">
      <c r="A3835" t="s">
        <v>168</v>
      </c>
      <c r="B3835" s="16">
        <v>45956</v>
      </c>
      <c r="C3835" t="s">
        <v>22</v>
      </c>
      <c r="D3835" t="s">
        <v>15</v>
      </c>
      <c r="E3835" t="s">
        <v>103</v>
      </c>
      <c r="F3835" t="s">
        <v>104</v>
      </c>
      <c r="G3835">
        <v>43229</v>
      </c>
      <c r="H3835" t="s">
        <v>57</v>
      </c>
      <c r="I3835" t="s">
        <v>35</v>
      </c>
      <c r="J3835" t="s">
        <v>36</v>
      </c>
      <c r="K3835" s="6">
        <v>1049.97</v>
      </c>
      <c r="L3835">
        <v>5</v>
      </c>
      <c r="M3835">
        <v>0.4</v>
      </c>
      <c r="N3835" s="6">
        <v>-209.994</v>
      </c>
      <c r="O3835">
        <f t="shared" si="177"/>
        <v>-209.994</v>
      </c>
      <c r="P3835" s="6">
        <f t="shared" si="178"/>
        <v>554.46533333333332</v>
      </c>
      <c r="Q3835">
        <f t="shared" si="179"/>
        <v>501.17781694945586</v>
      </c>
      <c r="R3835" s="16" t="str">
        <f>TEXT(Ecom[[#This Row],[Dates]],"mmm")</f>
        <v>Oct</v>
      </c>
      <c r="S3835" s="16" t="str">
        <f>TEXT(Ecom[[#This Row],[Dates]],"YYYY")</f>
        <v>2025</v>
      </c>
      <c r="T3835" s="16"/>
    </row>
    <row r="3836" spans="1:20" x14ac:dyDescent="0.25">
      <c r="A3836" t="s">
        <v>168</v>
      </c>
      <c r="B3836" s="16">
        <v>46005</v>
      </c>
      <c r="C3836" t="s">
        <v>22</v>
      </c>
      <c r="D3836" t="s">
        <v>15</v>
      </c>
      <c r="E3836" t="s">
        <v>103</v>
      </c>
      <c r="F3836" t="s">
        <v>104</v>
      </c>
      <c r="G3836">
        <v>43229</v>
      </c>
      <c r="H3836" t="s">
        <v>57</v>
      </c>
      <c r="I3836" t="s">
        <v>19</v>
      </c>
      <c r="J3836" t="s">
        <v>21</v>
      </c>
      <c r="K3836" s="6">
        <v>611.05799999999999</v>
      </c>
      <c r="L3836">
        <v>3</v>
      </c>
      <c r="M3836">
        <v>0.3</v>
      </c>
      <c r="N3836" s="6">
        <v>-34.9176</v>
      </c>
      <c r="O3836">
        <f t="shared" si="177"/>
        <v>-34.9176</v>
      </c>
      <c r="P3836" s="6">
        <f t="shared" si="178"/>
        <v>210.81133333333335</v>
      </c>
      <c r="Q3836">
        <f t="shared" si="179"/>
        <v>338.70999482021654</v>
      </c>
      <c r="R3836" s="16" t="str">
        <f>TEXT(Ecom[[#This Row],[Dates]],"mmm")</f>
        <v>Dec</v>
      </c>
      <c r="S3836" s="16" t="str">
        <f>TEXT(Ecom[[#This Row],[Dates]],"YYYY")</f>
        <v>2025</v>
      </c>
      <c r="T3836" s="16"/>
    </row>
    <row r="3837" spans="1:20" x14ac:dyDescent="0.25">
      <c r="A3837" t="s">
        <v>28</v>
      </c>
      <c r="B3837" s="16">
        <v>46133</v>
      </c>
      <c r="C3837" t="s">
        <v>22</v>
      </c>
      <c r="D3837" t="s">
        <v>15</v>
      </c>
      <c r="E3837" t="s">
        <v>305</v>
      </c>
      <c r="F3837" t="s">
        <v>81</v>
      </c>
      <c r="G3837">
        <v>85301</v>
      </c>
      <c r="H3837" t="s">
        <v>25</v>
      </c>
      <c r="I3837" t="s">
        <v>26</v>
      </c>
      <c r="J3837" t="s">
        <v>77</v>
      </c>
      <c r="K3837" s="6">
        <v>2.3679999999999999</v>
      </c>
      <c r="L3837">
        <v>2</v>
      </c>
      <c r="M3837">
        <v>0.2</v>
      </c>
      <c r="N3837" s="6">
        <v>0.82879999999999998</v>
      </c>
      <c r="O3837" t="str">
        <f t="shared" si="177"/>
        <v/>
      </c>
      <c r="P3837" s="6">
        <f t="shared" si="178"/>
        <v>311.12</v>
      </c>
      <c r="Q3837">
        <f t="shared" si="179"/>
        <v>483.95507045164004</v>
      </c>
      <c r="R3837" s="16" t="str">
        <f>TEXT(Ecom[[#This Row],[Dates]],"mmm")</f>
        <v>Apr</v>
      </c>
      <c r="S3837" s="16" t="str">
        <f>TEXT(Ecom[[#This Row],[Dates]],"YYYY")</f>
        <v>2026</v>
      </c>
      <c r="T3837" s="16"/>
    </row>
    <row r="3838" spans="1:20" x14ac:dyDescent="0.25">
      <c r="A3838" t="s">
        <v>28</v>
      </c>
      <c r="B3838" s="16">
        <v>46348</v>
      </c>
      <c r="C3838" t="s">
        <v>22</v>
      </c>
      <c r="D3838" t="s">
        <v>15</v>
      </c>
      <c r="E3838" t="s">
        <v>305</v>
      </c>
      <c r="F3838" t="s">
        <v>81</v>
      </c>
      <c r="G3838">
        <v>85301</v>
      </c>
      <c r="H3838" t="s">
        <v>25</v>
      </c>
      <c r="I3838" t="s">
        <v>26</v>
      </c>
      <c r="J3838" t="s">
        <v>41</v>
      </c>
      <c r="K3838" s="6">
        <v>19.007999999999999</v>
      </c>
      <c r="L3838">
        <v>3</v>
      </c>
      <c r="M3838">
        <v>0.2</v>
      </c>
      <c r="N3838" s="6">
        <v>6.8903999999999996</v>
      </c>
      <c r="O3838" t="str">
        <f t="shared" si="177"/>
        <v/>
      </c>
      <c r="P3838" s="6">
        <f t="shared" si="178"/>
        <v>535.11466666666672</v>
      </c>
      <c r="Q3838">
        <f t="shared" si="179"/>
        <v>372.92228867310303</v>
      </c>
      <c r="R3838" s="16" t="str">
        <f>TEXT(Ecom[[#This Row],[Dates]],"mmm")</f>
        <v>Nov</v>
      </c>
      <c r="S3838" s="16" t="str">
        <f>TEXT(Ecom[[#This Row],[Dates]],"YYYY")</f>
        <v>2026</v>
      </c>
      <c r="T3838" s="16"/>
    </row>
    <row r="3839" spans="1:20" x14ac:dyDescent="0.25">
      <c r="A3839" t="s">
        <v>28</v>
      </c>
      <c r="B3839" s="16">
        <v>45954</v>
      </c>
      <c r="C3839" t="s">
        <v>14</v>
      </c>
      <c r="D3839" t="s">
        <v>15</v>
      </c>
      <c r="E3839" t="s">
        <v>311</v>
      </c>
      <c r="F3839" t="s">
        <v>177</v>
      </c>
      <c r="G3839">
        <v>89031</v>
      </c>
      <c r="H3839" t="s">
        <v>25</v>
      </c>
      <c r="I3839" t="s">
        <v>35</v>
      </c>
      <c r="J3839" t="s">
        <v>36</v>
      </c>
      <c r="K3839" s="6">
        <v>911.98400000000004</v>
      </c>
      <c r="L3839">
        <v>2</v>
      </c>
      <c r="M3839">
        <v>0.2</v>
      </c>
      <c r="N3839" s="6">
        <v>113.998</v>
      </c>
      <c r="O3839" t="str">
        <f t="shared" si="177"/>
        <v/>
      </c>
      <c r="P3839" s="6">
        <f t="shared" si="178"/>
        <v>573.44866666666667</v>
      </c>
      <c r="Q3839">
        <f t="shared" si="179"/>
        <v>437.23789224767012</v>
      </c>
      <c r="R3839" s="16" t="str">
        <f>TEXT(Ecom[[#This Row],[Dates]],"mmm")</f>
        <v>Oct</v>
      </c>
      <c r="S3839" s="16" t="str">
        <f>TEXT(Ecom[[#This Row],[Dates]],"YYYY")</f>
        <v>2025</v>
      </c>
      <c r="T3839" s="16"/>
    </row>
    <row r="3840" spans="1:20" x14ac:dyDescent="0.25">
      <c r="A3840" t="s">
        <v>28</v>
      </c>
      <c r="B3840" s="16">
        <v>46271</v>
      </c>
      <c r="C3840" t="s">
        <v>14</v>
      </c>
      <c r="D3840" t="s">
        <v>15</v>
      </c>
      <c r="E3840" t="s">
        <v>311</v>
      </c>
      <c r="F3840" t="s">
        <v>177</v>
      </c>
      <c r="G3840">
        <v>89031</v>
      </c>
      <c r="H3840" t="s">
        <v>25</v>
      </c>
      <c r="I3840" t="s">
        <v>19</v>
      </c>
      <c r="J3840" t="s">
        <v>21</v>
      </c>
      <c r="K3840" s="6">
        <v>674.35199999999998</v>
      </c>
      <c r="L3840">
        <v>3</v>
      </c>
      <c r="M3840">
        <v>0.2</v>
      </c>
      <c r="N3840" s="6">
        <v>-109.5822</v>
      </c>
      <c r="O3840">
        <f t="shared" si="177"/>
        <v>-109.5822</v>
      </c>
      <c r="P3840" s="6">
        <f t="shared" si="178"/>
        <v>326.44400000000002</v>
      </c>
      <c r="Q3840">
        <f t="shared" si="179"/>
        <v>280.87099140088947</v>
      </c>
      <c r="R3840" s="16" t="str">
        <f>TEXT(Ecom[[#This Row],[Dates]],"mmm")</f>
        <v>Sep</v>
      </c>
      <c r="S3840" s="16" t="str">
        <f>TEXT(Ecom[[#This Row],[Dates]],"YYYY")</f>
        <v>2026</v>
      </c>
      <c r="T3840" s="16"/>
    </row>
    <row r="3841" spans="1:20" x14ac:dyDescent="0.25">
      <c r="A3841" t="s">
        <v>28</v>
      </c>
      <c r="B3841" s="16">
        <v>45695</v>
      </c>
      <c r="C3841" t="s">
        <v>14</v>
      </c>
      <c r="D3841" t="s">
        <v>15</v>
      </c>
      <c r="E3841" t="s">
        <v>311</v>
      </c>
      <c r="F3841" t="s">
        <v>177</v>
      </c>
      <c r="G3841">
        <v>89031</v>
      </c>
      <c r="H3841" t="s">
        <v>25</v>
      </c>
      <c r="I3841" t="s">
        <v>19</v>
      </c>
      <c r="J3841" t="s">
        <v>33</v>
      </c>
      <c r="K3841" s="6">
        <v>134.01</v>
      </c>
      <c r="L3841">
        <v>9</v>
      </c>
      <c r="M3841">
        <v>0</v>
      </c>
      <c r="N3841" s="6">
        <v>36.182699999999997</v>
      </c>
      <c r="O3841" t="str">
        <f t="shared" si="177"/>
        <v/>
      </c>
      <c r="P3841" s="6">
        <f t="shared" si="178"/>
        <v>158.44399999999999</v>
      </c>
      <c r="Q3841">
        <f t="shared" si="179"/>
        <v>269.20890704790202</v>
      </c>
      <c r="R3841" s="16" t="str">
        <f>TEXT(Ecom[[#This Row],[Dates]],"mmm")</f>
        <v>Feb</v>
      </c>
      <c r="S3841" s="16" t="str">
        <f>TEXT(Ecom[[#This Row],[Dates]],"YYYY")</f>
        <v>2025</v>
      </c>
      <c r="T3841" s="16"/>
    </row>
    <row r="3842" spans="1:20" x14ac:dyDescent="0.25">
      <c r="A3842" t="s">
        <v>28</v>
      </c>
      <c r="B3842" s="16">
        <v>46120</v>
      </c>
      <c r="C3842" t="s">
        <v>14</v>
      </c>
      <c r="D3842" t="s">
        <v>15</v>
      </c>
      <c r="E3842" t="s">
        <v>311</v>
      </c>
      <c r="F3842" t="s">
        <v>177</v>
      </c>
      <c r="G3842">
        <v>89031</v>
      </c>
      <c r="H3842" t="s">
        <v>25</v>
      </c>
      <c r="I3842" t="s">
        <v>35</v>
      </c>
      <c r="J3842" t="s">
        <v>59</v>
      </c>
      <c r="K3842" s="6">
        <v>170.97</v>
      </c>
      <c r="L3842">
        <v>3</v>
      </c>
      <c r="M3842">
        <v>0</v>
      </c>
      <c r="N3842" s="6">
        <v>70.097700000000003</v>
      </c>
      <c r="O3842" t="str">
        <f t="shared" ref="O3842:O3905" si="180">IF(N3842&lt;0,N3842,"")</f>
        <v/>
      </c>
      <c r="P3842" s="6">
        <f t="shared" si="178"/>
        <v>116.16866666666668</v>
      </c>
      <c r="Q3842">
        <f t="shared" si="179"/>
        <v>109.83566923430726</v>
      </c>
      <c r="R3842" s="16" t="str">
        <f>TEXT(Ecom[[#This Row],[Dates]],"mmm")</f>
        <v>Apr</v>
      </c>
      <c r="S3842" s="16" t="str">
        <f>TEXT(Ecom[[#This Row],[Dates]],"YYYY")</f>
        <v>2026</v>
      </c>
      <c r="T3842" s="16"/>
    </row>
    <row r="3843" spans="1:20" x14ac:dyDescent="0.25">
      <c r="A3843" t="s">
        <v>28</v>
      </c>
      <c r="B3843" s="16">
        <v>45942</v>
      </c>
      <c r="C3843" t="s">
        <v>22</v>
      </c>
      <c r="D3843" t="s">
        <v>15</v>
      </c>
      <c r="E3843" t="s">
        <v>105</v>
      </c>
      <c r="F3843" t="s">
        <v>86</v>
      </c>
      <c r="G3843">
        <v>37620</v>
      </c>
      <c r="H3843" t="s">
        <v>18</v>
      </c>
      <c r="I3843" t="s">
        <v>19</v>
      </c>
      <c r="J3843" t="s">
        <v>21</v>
      </c>
      <c r="K3843" s="6">
        <v>170.352</v>
      </c>
      <c r="L3843">
        <v>3</v>
      </c>
      <c r="M3843">
        <v>0.2</v>
      </c>
      <c r="N3843" s="6">
        <v>10.647</v>
      </c>
      <c r="O3843" t="str">
        <f t="shared" si="180"/>
        <v/>
      </c>
      <c r="P3843" s="6">
        <f t="shared" ref="P3843:P3906" si="181">AVERAGE(K3843:K3845)</f>
        <v>61.271999999999998</v>
      </c>
      <c r="Q3843">
        <f t="shared" si="179"/>
        <v>70.813318183433196</v>
      </c>
      <c r="R3843" s="16" t="str">
        <f>TEXT(Ecom[[#This Row],[Dates]],"mmm")</f>
        <v>Oct</v>
      </c>
      <c r="S3843" s="16" t="str">
        <f>TEXT(Ecom[[#This Row],[Dates]],"YYYY")</f>
        <v>2025</v>
      </c>
      <c r="T3843" s="16"/>
    </row>
    <row r="3844" spans="1:20" x14ac:dyDescent="0.25">
      <c r="A3844" t="s">
        <v>62</v>
      </c>
      <c r="B3844" s="16">
        <v>45939</v>
      </c>
      <c r="C3844" t="s">
        <v>22</v>
      </c>
      <c r="D3844" t="s">
        <v>15</v>
      </c>
      <c r="E3844" t="s">
        <v>23</v>
      </c>
      <c r="F3844" t="s">
        <v>24</v>
      </c>
      <c r="G3844">
        <v>90049</v>
      </c>
      <c r="H3844" t="s">
        <v>25</v>
      </c>
      <c r="I3844" t="s">
        <v>26</v>
      </c>
      <c r="J3844" t="s">
        <v>37</v>
      </c>
      <c r="K3844" s="6">
        <v>7.1840000000000002</v>
      </c>
      <c r="L3844">
        <v>2</v>
      </c>
      <c r="M3844">
        <v>0.2</v>
      </c>
      <c r="N3844" s="6">
        <v>2.2450000000000001</v>
      </c>
      <c r="O3844" t="str">
        <f t="shared" si="180"/>
        <v/>
      </c>
      <c r="P3844" s="6">
        <f t="shared" si="181"/>
        <v>164.73466666666667</v>
      </c>
      <c r="Q3844">
        <f t="shared" si="179"/>
        <v>195.58557234414093</v>
      </c>
      <c r="R3844" s="16" t="str">
        <f>TEXT(Ecom[[#This Row],[Dates]],"mmm")</f>
        <v>Oct</v>
      </c>
      <c r="S3844" s="16" t="str">
        <f>TEXT(Ecom[[#This Row],[Dates]],"YYYY")</f>
        <v>2025</v>
      </c>
      <c r="T3844" s="16"/>
    </row>
    <row r="3845" spans="1:20" x14ac:dyDescent="0.25">
      <c r="A3845" t="s">
        <v>62</v>
      </c>
      <c r="B3845" s="16">
        <v>46294</v>
      </c>
      <c r="C3845" t="s">
        <v>22</v>
      </c>
      <c r="D3845" t="s">
        <v>15</v>
      </c>
      <c r="E3845" t="s">
        <v>23</v>
      </c>
      <c r="F3845" t="s">
        <v>24</v>
      </c>
      <c r="G3845">
        <v>90049</v>
      </c>
      <c r="H3845" t="s">
        <v>25</v>
      </c>
      <c r="I3845" t="s">
        <v>26</v>
      </c>
      <c r="J3845" t="s">
        <v>110</v>
      </c>
      <c r="K3845" s="6">
        <v>6.28</v>
      </c>
      <c r="L3845">
        <v>2</v>
      </c>
      <c r="M3845">
        <v>0</v>
      </c>
      <c r="N3845" s="6">
        <v>6.2799999999999995E-2</v>
      </c>
      <c r="O3845" t="str">
        <f t="shared" si="180"/>
        <v/>
      </c>
      <c r="P3845" s="6">
        <f t="shared" si="181"/>
        <v>368.00600000000003</v>
      </c>
      <c r="Q3845">
        <f t="shared" ref="Q3845:Q3908" si="182">SQRT(SUMXMY2(K3845:K3847,P3843:P3845)/3)</f>
        <v>234.43585250775325</v>
      </c>
      <c r="R3845" s="16" t="str">
        <f>TEXT(Ecom[[#This Row],[Dates]],"mmm")</f>
        <v>Sep</v>
      </c>
      <c r="S3845" s="16" t="str">
        <f>TEXT(Ecom[[#This Row],[Dates]],"YYYY")</f>
        <v>2026</v>
      </c>
      <c r="T3845" s="16"/>
    </row>
    <row r="3846" spans="1:20" x14ac:dyDescent="0.25">
      <c r="A3846" t="s">
        <v>62</v>
      </c>
      <c r="B3846" s="16">
        <v>45689</v>
      </c>
      <c r="C3846" t="s">
        <v>22</v>
      </c>
      <c r="D3846" t="s">
        <v>15</v>
      </c>
      <c r="E3846" t="s">
        <v>23</v>
      </c>
      <c r="F3846" t="s">
        <v>24</v>
      </c>
      <c r="G3846">
        <v>90049</v>
      </c>
      <c r="H3846" t="s">
        <v>25</v>
      </c>
      <c r="I3846" t="s">
        <v>26</v>
      </c>
      <c r="J3846" t="s">
        <v>110</v>
      </c>
      <c r="K3846" s="6">
        <v>480.74</v>
      </c>
      <c r="L3846">
        <v>2</v>
      </c>
      <c r="M3846">
        <v>0</v>
      </c>
      <c r="N3846" s="6">
        <v>14.4222</v>
      </c>
      <c r="O3846" t="str">
        <f t="shared" si="180"/>
        <v/>
      </c>
      <c r="P3846" s="6">
        <f t="shared" si="181"/>
        <v>413.04600000000005</v>
      </c>
      <c r="Q3846">
        <f t="shared" si="182"/>
        <v>280.26650178898842</v>
      </c>
      <c r="R3846" s="16" t="str">
        <f>TEXT(Ecom[[#This Row],[Dates]],"mmm")</f>
        <v>Feb</v>
      </c>
      <c r="S3846" s="16" t="str">
        <f>TEXT(Ecom[[#This Row],[Dates]],"YYYY")</f>
        <v>2025</v>
      </c>
      <c r="T3846" s="16"/>
    </row>
    <row r="3847" spans="1:20" x14ac:dyDescent="0.25">
      <c r="A3847" t="s">
        <v>62</v>
      </c>
      <c r="B3847" s="16">
        <v>46325</v>
      </c>
      <c r="C3847" t="s">
        <v>22</v>
      </c>
      <c r="D3847" t="s">
        <v>15</v>
      </c>
      <c r="E3847" t="s">
        <v>23</v>
      </c>
      <c r="F3847" t="s">
        <v>24</v>
      </c>
      <c r="G3847">
        <v>90049</v>
      </c>
      <c r="H3847" t="s">
        <v>25</v>
      </c>
      <c r="I3847" t="s">
        <v>19</v>
      </c>
      <c r="J3847" t="s">
        <v>20</v>
      </c>
      <c r="K3847" s="6">
        <v>616.99800000000005</v>
      </c>
      <c r="L3847">
        <v>6</v>
      </c>
      <c r="M3847">
        <v>0.15</v>
      </c>
      <c r="N3847" s="6">
        <v>-36.293999999999997</v>
      </c>
      <c r="O3847">
        <f t="shared" si="180"/>
        <v>-36.293999999999997</v>
      </c>
      <c r="P3847" s="6">
        <f t="shared" si="181"/>
        <v>420.06933333333336</v>
      </c>
      <c r="Q3847">
        <f t="shared" si="182"/>
        <v>217.9220823804624</v>
      </c>
      <c r="R3847" s="16" t="str">
        <f>TEXT(Ecom[[#This Row],[Dates]],"mmm")</f>
        <v>Oct</v>
      </c>
      <c r="S3847" s="16" t="str">
        <f>TEXT(Ecom[[#This Row],[Dates]],"YYYY")</f>
        <v>2026</v>
      </c>
      <c r="T3847" s="16"/>
    </row>
    <row r="3848" spans="1:20" x14ac:dyDescent="0.25">
      <c r="A3848" t="s">
        <v>62</v>
      </c>
      <c r="B3848" s="16">
        <v>45724</v>
      </c>
      <c r="C3848" t="s">
        <v>22</v>
      </c>
      <c r="D3848" t="s">
        <v>15</v>
      </c>
      <c r="E3848" t="s">
        <v>23</v>
      </c>
      <c r="F3848" t="s">
        <v>24</v>
      </c>
      <c r="G3848">
        <v>90049</v>
      </c>
      <c r="H3848" t="s">
        <v>25</v>
      </c>
      <c r="I3848" t="s">
        <v>26</v>
      </c>
      <c r="J3848" t="s">
        <v>32</v>
      </c>
      <c r="K3848" s="6">
        <v>141.4</v>
      </c>
      <c r="L3848">
        <v>5</v>
      </c>
      <c r="M3848">
        <v>0</v>
      </c>
      <c r="N3848" s="6">
        <v>38.177999999999997</v>
      </c>
      <c r="O3848" t="str">
        <f t="shared" si="180"/>
        <v/>
      </c>
      <c r="P3848" s="6">
        <f t="shared" si="181"/>
        <v>445.05666666666667</v>
      </c>
      <c r="Q3848">
        <f t="shared" si="182"/>
        <v>217.12848877582621</v>
      </c>
      <c r="R3848" s="16" t="str">
        <f>TEXT(Ecom[[#This Row],[Dates]],"mmm")</f>
        <v>Mar</v>
      </c>
      <c r="S3848" s="16" t="str">
        <f>TEXT(Ecom[[#This Row],[Dates]],"YYYY")</f>
        <v>2025</v>
      </c>
      <c r="T3848" s="16"/>
    </row>
    <row r="3849" spans="1:20" x14ac:dyDescent="0.25">
      <c r="A3849" t="s">
        <v>13</v>
      </c>
      <c r="B3849" s="16">
        <v>45891</v>
      </c>
      <c r="C3849" t="s">
        <v>44</v>
      </c>
      <c r="D3849" t="s">
        <v>15</v>
      </c>
      <c r="E3849" t="s">
        <v>186</v>
      </c>
      <c r="F3849" t="s">
        <v>70</v>
      </c>
      <c r="G3849">
        <v>48187</v>
      </c>
      <c r="H3849" t="s">
        <v>47</v>
      </c>
      <c r="I3849" t="s">
        <v>26</v>
      </c>
      <c r="J3849" t="s">
        <v>32</v>
      </c>
      <c r="K3849" s="6">
        <v>501.81</v>
      </c>
      <c r="L3849">
        <v>3</v>
      </c>
      <c r="M3849">
        <v>0</v>
      </c>
      <c r="N3849" s="6">
        <v>0</v>
      </c>
      <c r="O3849" t="str">
        <f t="shared" si="180"/>
        <v/>
      </c>
      <c r="P3849" s="6">
        <f t="shared" si="181"/>
        <v>409.57333333333332</v>
      </c>
      <c r="Q3849">
        <f t="shared" si="182"/>
        <v>263.30301585562341</v>
      </c>
      <c r="R3849" s="16" t="str">
        <f>TEXT(Ecom[[#This Row],[Dates]],"mmm")</f>
        <v>Aug</v>
      </c>
      <c r="S3849" s="16" t="str">
        <f>TEXT(Ecom[[#This Row],[Dates]],"YYYY")</f>
        <v>2025</v>
      </c>
      <c r="T3849" s="16"/>
    </row>
    <row r="3850" spans="1:20" x14ac:dyDescent="0.25">
      <c r="A3850" t="s">
        <v>62</v>
      </c>
      <c r="B3850" s="16">
        <v>45786</v>
      </c>
      <c r="C3850" t="s">
        <v>14</v>
      </c>
      <c r="D3850" t="s">
        <v>15</v>
      </c>
      <c r="E3850" t="s">
        <v>196</v>
      </c>
      <c r="F3850" t="s">
        <v>197</v>
      </c>
      <c r="G3850">
        <v>72701</v>
      </c>
      <c r="H3850" t="s">
        <v>18</v>
      </c>
      <c r="I3850" t="s">
        <v>26</v>
      </c>
      <c r="J3850" t="s">
        <v>37</v>
      </c>
      <c r="K3850" s="6">
        <v>691.96</v>
      </c>
      <c r="L3850">
        <v>4</v>
      </c>
      <c r="M3850">
        <v>0</v>
      </c>
      <c r="N3850" s="6">
        <v>318.30160000000001</v>
      </c>
      <c r="O3850" t="str">
        <f t="shared" si="180"/>
        <v/>
      </c>
      <c r="P3850" s="6">
        <f t="shared" si="181"/>
        <v>270.95666666666671</v>
      </c>
      <c r="Q3850">
        <f t="shared" si="182"/>
        <v>280.19497055126135</v>
      </c>
      <c r="R3850" s="16" t="str">
        <f>TEXT(Ecom[[#This Row],[Dates]],"mmm")</f>
        <v>May</v>
      </c>
      <c r="S3850" s="16" t="str">
        <f>TEXT(Ecom[[#This Row],[Dates]],"YYYY")</f>
        <v>2025</v>
      </c>
      <c r="T3850" s="16"/>
    </row>
    <row r="3851" spans="1:20" x14ac:dyDescent="0.25">
      <c r="A3851" t="s">
        <v>62</v>
      </c>
      <c r="B3851" s="16">
        <v>45782</v>
      </c>
      <c r="C3851" t="s">
        <v>14</v>
      </c>
      <c r="D3851" t="s">
        <v>15</v>
      </c>
      <c r="E3851" t="s">
        <v>196</v>
      </c>
      <c r="F3851" t="s">
        <v>197</v>
      </c>
      <c r="G3851">
        <v>72701</v>
      </c>
      <c r="H3851" t="s">
        <v>18</v>
      </c>
      <c r="I3851" t="s">
        <v>35</v>
      </c>
      <c r="J3851" t="s">
        <v>59</v>
      </c>
      <c r="K3851" s="6">
        <v>34.950000000000003</v>
      </c>
      <c r="L3851">
        <v>5</v>
      </c>
      <c r="M3851">
        <v>0</v>
      </c>
      <c r="N3851" s="6">
        <v>15.378</v>
      </c>
      <c r="O3851" t="str">
        <f t="shared" si="180"/>
        <v/>
      </c>
      <c r="P3851" s="6">
        <f t="shared" si="181"/>
        <v>68.736666666666665</v>
      </c>
      <c r="Q3851">
        <f t="shared" si="182"/>
        <v>241.41302958944772</v>
      </c>
      <c r="R3851" s="16" t="str">
        <f>TEXT(Ecom[[#This Row],[Dates]],"mmm")</f>
        <v>May</v>
      </c>
      <c r="S3851" s="16" t="str">
        <f>TEXT(Ecom[[#This Row],[Dates]],"YYYY")</f>
        <v>2025</v>
      </c>
      <c r="T3851" s="16"/>
    </row>
    <row r="3852" spans="1:20" x14ac:dyDescent="0.25">
      <c r="A3852" t="s">
        <v>28</v>
      </c>
      <c r="B3852" s="16">
        <v>46129</v>
      </c>
      <c r="C3852" t="s">
        <v>22</v>
      </c>
      <c r="D3852" t="s">
        <v>15</v>
      </c>
      <c r="E3852" t="s">
        <v>82</v>
      </c>
      <c r="F3852" t="s">
        <v>112</v>
      </c>
      <c r="G3852">
        <v>65807</v>
      </c>
      <c r="H3852" t="s">
        <v>47</v>
      </c>
      <c r="I3852" t="s">
        <v>26</v>
      </c>
      <c r="J3852" t="s">
        <v>41</v>
      </c>
      <c r="K3852" s="6">
        <v>85.96</v>
      </c>
      <c r="L3852">
        <v>7</v>
      </c>
      <c r="M3852">
        <v>0</v>
      </c>
      <c r="N3852" s="6">
        <v>40.401200000000003</v>
      </c>
      <c r="O3852" t="str">
        <f t="shared" si="180"/>
        <v/>
      </c>
      <c r="P3852" s="6">
        <f t="shared" si="181"/>
        <v>68.275999999999996</v>
      </c>
      <c r="Q3852">
        <f t="shared" si="182"/>
        <v>109.09133169488294</v>
      </c>
      <c r="R3852" s="16" t="str">
        <f>TEXT(Ecom[[#This Row],[Dates]],"mmm")</f>
        <v>Apr</v>
      </c>
      <c r="S3852" s="16" t="str">
        <f>TEXT(Ecom[[#This Row],[Dates]],"YYYY")</f>
        <v>2026</v>
      </c>
      <c r="T3852" s="16"/>
    </row>
    <row r="3853" spans="1:20" x14ac:dyDescent="0.25">
      <c r="A3853" t="s">
        <v>168</v>
      </c>
      <c r="B3853" s="16">
        <v>45735</v>
      </c>
      <c r="C3853" t="s">
        <v>44</v>
      </c>
      <c r="D3853" t="s">
        <v>15</v>
      </c>
      <c r="E3853" t="s">
        <v>172</v>
      </c>
      <c r="F3853" t="s">
        <v>166</v>
      </c>
      <c r="G3853">
        <v>2169</v>
      </c>
      <c r="H3853" t="s">
        <v>57</v>
      </c>
      <c r="I3853" t="s">
        <v>19</v>
      </c>
      <c r="J3853" t="s">
        <v>33</v>
      </c>
      <c r="K3853" s="6">
        <v>85.3</v>
      </c>
      <c r="L3853">
        <v>2</v>
      </c>
      <c r="M3853">
        <v>0</v>
      </c>
      <c r="N3853" s="6">
        <v>14.500999999999999</v>
      </c>
      <c r="O3853" t="str">
        <f t="shared" si="180"/>
        <v/>
      </c>
      <c r="P3853" s="6">
        <f t="shared" si="181"/>
        <v>41.272666666666666</v>
      </c>
      <c r="Q3853">
        <f t="shared" si="182"/>
        <v>30.541367514072277</v>
      </c>
      <c r="R3853" s="16" t="str">
        <f>TEXT(Ecom[[#This Row],[Dates]],"mmm")</f>
        <v>Mar</v>
      </c>
      <c r="S3853" s="16" t="str">
        <f>TEXT(Ecom[[#This Row],[Dates]],"YYYY")</f>
        <v>2025</v>
      </c>
      <c r="T3853" s="16"/>
    </row>
    <row r="3854" spans="1:20" x14ac:dyDescent="0.25">
      <c r="A3854" t="s">
        <v>62</v>
      </c>
      <c r="B3854" s="16">
        <v>45920</v>
      </c>
      <c r="C3854" t="s">
        <v>14</v>
      </c>
      <c r="D3854" t="s">
        <v>15</v>
      </c>
      <c r="E3854" t="s">
        <v>264</v>
      </c>
      <c r="F3854" t="s">
        <v>65</v>
      </c>
      <c r="G3854">
        <v>61107</v>
      </c>
      <c r="H3854" t="s">
        <v>47</v>
      </c>
      <c r="I3854" t="s">
        <v>26</v>
      </c>
      <c r="J3854" t="s">
        <v>37</v>
      </c>
      <c r="K3854" s="6">
        <v>33.567999999999998</v>
      </c>
      <c r="L3854">
        <v>8</v>
      </c>
      <c r="M3854">
        <v>0.8</v>
      </c>
      <c r="N3854" s="6">
        <v>-53.708799999999997</v>
      </c>
      <c r="O3854">
        <f t="shared" si="180"/>
        <v>-53.708799999999997</v>
      </c>
      <c r="P3854" s="6">
        <f t="shared" si="181"/>
        <v>21.639333333333337</v>
      </c>
      <c r="Q3854">
        <f t="shared" si="182"/>
        <v>29.135575761651989</v>
      </c>
      <c r="R3854" s="16" t="str">
        <f>TEXT(Ecom[[#This Row],[Dates]],"mmm")</f>
        <v>Sep</v>
      </c>
      <c r="S3854" s="16" t="str">
        <f>TEXT(Ecom[[#This Row],[Dates]],"YYYY")</f>
        <v>2025</v>
      </c>
      <c r="T3854" s="16"/>
    </row>
    <row r="3855" spans="1:20" x14ac:dyDescent="0.25">
      <c r="A3855" t="s">
        <v>28</v>
      </c>
      <c r="B3855" s="16">
        <v>45836</v>
      </c>
      <c r="C3855" t="s">
        <v>44</v>
      </c>
      <c r="D3855" t="s">
        <v>15</v>
      </c>
      <c r="E3855" t="s">
        <v>52</v>
      </c>
      <c r="F3855" t="s">
        <v>24</v>
      </c>
      <c r="G3855">
        <v>94122</v>
      </c>
      <c r="H3855" t="s">
        <v>25</v>
      </c>
      <c r="I3855" t="s">
        <v>19</v>
      </c>
      <c r="J3855" t="s">
        <v>33</v>
      </c>
      <c r="K3855" s="6">
        <v>4.95</v>
      </c>
      <c r="L3855">
        <v>1</v>
      </c>
      <c r="M3855">
        <v>0</v>
      </c>
      <c r="N3855" s="6">
        <v>2.1779999999999999</v>
      </c>
      <c r="O3855" t="str">
        <f t="shared" si="180"/>
        <v/>
      </c>
      <c r="P3855" s="6">
        <f t="shared" si="181"/>
        <v>11.638</v>
      </c>
      <c r="Q3855">
        <f t="shared" si="182"/>
        <v>21.6578664453118</v>
      </c>
      <c r="R3855" s="16" t="str">
        <f>TEXT(Ecom[[#This Row],[Dates]],"mmm")</f>
        <v>Jun</v>
      </c>
      <c r="S3855" s="16" t="str">
        <f>TEXT(Ecom[[#This Row],[Dates]],"YYYY")</f>
        <v>2025</v>
      </c>
      <c r="T3855" s="16"/>
    </row>
    <row r="3856" spans="1:20" x14ac:dyDescent="0.25">
      <c r="A3856" t="s">
        <v>28</v>
      </c>
      <c r="B3856" s="16">
        <v>46177</v>
      </c>
      <c r="C3856" t="s">
        <v>44</v>
      </c>
      <c r="D3856" t="s">
        <v>15</v>
      </c>
      <c r="E3856" t="s">
        <v>52</v>
      </c>
      <c r="F3856" t="s">
        <v>24</v>
      </c>
      <c r="G3856">
        <v>94122</v>
      </c>
      <c r="H3856" t="s">
        <v>25</v>
      </c>
      <c r="I3856" t="s">
        <v>26</v>
      </c>
      <c r="J3856" t="s">
        <v>32</v>
      </c>
      <c r="K3856" s="6">
        <v>26.4</v>
      </c>
      <c r="L3856">
        <v>5</v>
      </c>
      <c r="M3856">
        <v>0</v>
      </c>
      <c r="N3856" s="6">
        <v>0</v>
      </c>
      <c r="O3856" t="str">
        <f t="shared" si="180"/>
        <v/>
      </c>
      <c r="P3856" s="6">
        <f t="shared" si="181"/>
        <v>284.64133333333331</v>
      </c>
      <c r="Q3856">
        <f t="shared" si="182"/>
        <v>311.42279815829278</v>
      </c>
      <c r="R3856" s="16" t="str">
        <f>TEXT(Ecom[[#This Row],[Dates]],"mmm")</f>
        <v>Jun</v>
      </c>
      <c r="S3856" s="16" t="str">
        <f>TEXT(Ecom[[#This Row],[Dates]],"YYYY")</f>
        <v>2026</v>
      </c>
      <c r="T3856" s="16"/>
    </row>
    <row r="3857" spans="1:20" x14ac:dyDescent="0.25">
      <c r="A3857" t="s">
        <v>13</v>
      </c>
      <c r="B3857" s="16">
        <v>45834</v>
      </c>
      <c r="C3857" t="s">
        <v>14</v>
      </c>
      <c r="D3857" t="s">
        <v>15</v>
      </c>
      <c r="E3857" t="s">
        <v>122</v>
      </c>
      <c r="F3857" t="s">
        <v>46</v>
      </c>
      <c r="G3857">
        <v>78207</v>
      </c>
      <c r="H3857" t="s">
        <v>47</v>
      </c>
      <c r="I3857" t="s">
        <v>26</v>
      </c>
      <c r="J3857" t="s">
        <v>37</v>
      </c>
      <c r="K3857" s="6">
        <v>3.5640000000000001</v>
      </c>
      <c r="L3857">
        <v>3</v>
      </c>
      <c r="M3857">
        <v>0.8</v>
      </c>
      <c r="N3857" s="6">
        <v>-6.2370000000000001</v>
      </c>
      <c r="O3857">
        <f t="shared" si="180"/>
        <v>-6.2370000000000001</v>
      </c>
      <c r="P3857" s="6">
        <f t="shared" si="181"/>
        <v>279.26533333333333</v>
      </c>
      <c r="Q3857">
        <f t="shared" si="182"/>
        <v>347.98813536713624</v>
      </c>
      <c r="R3857" s="16" t="str">
        <f>TEXT(Ecom[[#This Row],[Dates]],"mmm")</f>
        <v>Jun</v>
      </c>
      <c r="S3857" s="16" t="str">
        <f>TEXT(Ecom[[#This Row],[Dates]],"YYYY")</f>
        <v>2025</v>
      </c>
      <c r="T3857" s="16"/>
    </row>
    <row r="3858" spans="1:20" x14ac:dyDescent="0.25">
      <c r="A3858" t="s">
        <v>13</v>
      </c>
      <c r="B3858" s="16">
        <v>46289</v>
      </c>
      <c r="C3858" t="s">
        <v>14</v>
      </c>
      <c r="D3858" t="s">
        <v>15</v>
      </c>
      <c r="E3858" t="s">
        <v>122</v>
      </c>
      <c r="F3858" t="s">
        <v>46</v>
      </c>
      <c r="G3858">
        <v>78207</v>
      </c>
      <c r="H3858" t="s">
        <v>47</v>
      </c>
      <c r="I3858" t="s">
        <v>35</v>
      </c>
      <c r="J3858" t="s">
        <v>36</v>
      </c>
      <c r="K3858" s="6">
        <v>823.96</v>
      </c>
      <c r="L3858">
        <v>5</v>
      </c>
      <c r="M3858">
        <v>0.2</v>
      </c>
      <c r="N3858" s="6">
        <v>51.497500000000002</v>
      </c>
      <c r="O3858" t="str">
        <f t="shared" si="180"/>
        <v/>
      </c>
      <c r="P3858" s="6">
        <f t="shared" si="181"/>
        <v>427.39200000000005</v>
      </c>
      <c r="Q3858">
        <f t="shared" si="182"/>
        <v>348.15916968004211</v>
      </c>
      <c r="R3858" s="16" t="str">
        <f>TEXT(Ecom[[#This Row],[Dates]],"mmm")</f>
        <v>Sep</v>
      </c>
      <c r="S3858" s="16" t="str">
        <f>TEXT(Ecom[[#This Row],[Dates]],"YYYY")</f>
        <v>2026</v>
      </c>
      <c r="T3858" s="16"/>
    </row>
    <row r="3859" spans="1:20" x14ac:dyDescent="0.25">
      <c r="A3859" t="s">
        <v>13</v>
      </c>
      <c r="B3859" s="16">
        <v>45665</v>
      </c>
      <c r="C3859" t="s">
        <v>14</v>
      </c>
      <c r="D3859" t="s">
        <v>15</v>
      </c>
      <c r="E3859" t="s">
        <v>122</v>
      </c>
      <c r="F3859" t="s">
        <v>46</v>
      </c>
      <c r="G3859">
        <v>78207</v>
      </c>
      <c r="H3859" t="s">
        <v>47</v>
      </c>
      <c r="I3859" t="s">
        <v>26</v>
      </c>
      <c r="J3859" t="s">
        <v>34</v>
      </c>
      <c r="K3859" s="6">
        <v>10.272</v>
      </c>
      <c r="L3859">
        <v>3</v>
      </c>
      <c r="M3859">
        <v>0.2</v>
      </c>
      <c r="N3859" s="6">
        <v>0.89880000000000004</v>
      </c>
      <c r="O3859" t="str">
        <f t="shared" si="180"/>
        <v/>
      </c>
      <c r="P3859" s="6">
        <f t="shared" si="181"/>
        <v>313.05866666666662</v>
      </c>
      <c r="Q3859">
        <f t="shared" si="182"/>
        <v>183.45812947998868</v>
      </c>
      <c r="R3859" s="16" t="str">
        <f>TEXT(Ecom[[#This Row],[Dates]],"mmm")</f>
        <v>Jan</v>
      </c>
      <c r="S3859" s="16" t="str">
        <f>TEXT(Ecom[[#This Row],[Dates]],"YYYY")</f>
        <v>2025</v>
      </c>
      <c r="T3859" s="16"/>
    </row>
    <row r="3860" spans="1:20" x14ac:dyDescent="0.25">
      <c r="A3860" t="s">
        <v>168</v>
      </c>
      <c r="B3860" s="16">
        <v>45884</v>
      </c>
      <c r="C3860" t="s">
        <v>14</v>
      </c>
      <c r="D3860" t="s">
        <v>15</v>
      </c>
      <c r="E3860" t="s">
        <v>467</v>
      </c>
      <c r="F3860" t="s">
        <v>98</v>
      </c>
      <c r="G3860">
        <v>80229</v>
      </c>
      <c r="H3860" t="s">
        <v>25</v>
      </c>
      <c r="I3860" t="s">
        <v>35</v>
      </c>
      <c r="J3860" t="s">
        <v>59</v>
      </c>
      <c r="K3860" s="6">
        <v>447.94400000000002</v>
      </c>
      <c r="L3860">
        <v>7</v>
      </c>
      <c r="M3860">
        <v>0.2</v>
      </c>
      <c r="N3860" s="6">
        <v>89.588800000000006</v>
      </c>
      <c r="O3860" t="str">
        <f t="shared" si="180"/>
        <v/>
      </c>
      <c r="P3860" s="6">
        <f t="shared" si="181"/>
        <v>351.23199999999997</v>
      </c>
      <c r="Q3860">
        <f t="shared" si="182"/>
        <v>163.18528940962693</v>
      </c>
      <c r="R3860" s="16" t="str">
        <f>TEXT(Ecom[[#This Row],[Dates]],"mmm")</f>
        <v>Aug</v>
      </c>
      <c r="S3860" s="16" t="str">
        <f>TEXT(Ecom[[#This Row],[Dates]],"YYYY")</f>
        <v>2025</v>
      </c>
      <c r="T3860" s="16"/>
    </row>
    <row r="3861" spans="1:20" x14ac:dyDescent="0.25">
      <c r="A3861" t="s">
        <v>28</v>
      </c>
      <c r="B3861" s="16">
        <v>45782</v>
      </c>
      <c r="C3861" t="s">
        <v>44</v>
      </c>
      <c r="D3861" t="s">
        <v>15</v>
      </c>
      <c r="E3861" t="s">
        <v>79</v>
      </c>
      <c r="F3861" t="s">
        <v>65</v>
      </c>
      <c r="G3861">
        <v>60653</v>
      </c>
      <c r="H3861" t="s">
        <v>47</v>
      </c>
      <c r="I3861" t="s">
        <v>19</v>
      </c>
      <c r="J3861" t="s">
        <v>31</v>
      </c>
      <c r="K3861" s="6">
        <v>480.96</v>
      </c>
      <c r="L3861">
        <v>3</v>
      </c>
      <c r="M3861">
        <v>0.5</v>
      </c>
      <c r="N3861" s="6">
        <v>-269.33760000000001</v>
      </c>
      <c r="O3861">
        <f t="shared" si="180"/>
        <v>-269.33760000000001</v>
      </c>
      <c r="P3861" s="6">
        <f t="shared" si="181"/>
        <v>215.30933333333334</v>
      </c>
      <c r="Q3861">
        <f t="shared" si="182"/>
        <v>191.6051632738147</v>
      </c>
      <c r="R3861" s="16" t="str">
        <f>TEXT(Ecom[[#This Row],[Dates]],"mmm")</f>
        <v>May</v>
      </c>
      <c r="S3861" s="16" t="str">
        <f>TEXT(Ecom[[#This Row],[Dates]],"YYYY")</f>
        <v>2025</v>
      </c>
      <c r="T3861" s="16"/>
    </row>
    <row r="3862" spans="1:20" x14ac:dyDescent="0.25">
      <c r="A3862" t="s">
        <v>28</v>
      </c>
      <c r="B3862" s="16">
        <v>46056</v>
      </c>
      <c r="C3862" t="s">
        <v>44</v>
      </c>
      <c r="D3862" t="s">
        <v>15</v>
      </c>
      <c r="E3862" t="s">
        <v>79</v>
      </c>
      <c r="F3862" t="s">
        <v>65</v>
      </c>
      <c r="G3862">
        <v>60653</v>
      </c>
      <c r="H3862" t="s">
        <v>47</v>
      </c>
      <c r="I3862" t="s">
        <v>35</v>
      </c>
      <c r="J3862" t="s">
        <v>36</v>
      </c>
      <c r="K3862" s="6">
        <v>124.792</v>
      </c>
      <c r="L3862">
        <v>1</v>
      </c>
      <c r="M3862">
        <v>0.2</v>
      </c>
      <c r="N3862" s="6">
        <v>10.9193</v>
      </c>
      <c r="O3862" t="str">
        <f t="shared" si="180"/>
        <v/>
      </c>
      <c r="P3862" s="6">
        <f t="shared" si="181"/>
        <v>58.621333333333347</v>
      </c>
      <c r="Q3862">
        <f t="shared" si="182"/>
        <v>167.55542912344183</v>
      </c>
      <c r="R3862" s="16" t="str">
        <f>TEXT(Ecom[[#This Row],[Dates]],"mmm")</f>
        <v>Feb</v>
      </c>
      <c r="S3862" s="16" t="str">
        <f>TEXT(Ecom[[#This Row],[Dates]],"YYYY")</f>
        <v>2026</v>
      </c>
      <c r="T3862" s="16"/>
    </row>
    <row r="3863" spans="1:20" x14ac:dyDescent="0.25">
      <c r="A3863" t="s">
        <v>28</v>
      </c>
      <c r="B3863" s="16">
        <v>46001</v>
      </c>
      <c r="C3863" t="s">
        <v>14</v>
      </c>
      <c r="D3863" t="s">
        <v>15</v>
      </c>
      <c r="E3863" t="s">
        <v>266</v>
      </c>
      <c r="F3863" t="s">
        <v>76</v>
      </c>
      <c r="G3863">
        <v>10701</v>
      </c>
      <c r="H3863" t="s">
        <v>57</v>
      </c>
      <c r="I3863" t="s">
        <v>26</v>
      </c>
      <c r="J3863" t="s">
        <v>37</v>
      </c>
      <c r="K3863" s="6">
        <v>40.176000000000002</v>
      </c>
      <c r="L3863">
        <v>3</v>
      </c>
      <c r="M3863">
        <v>0.2</v>
      </c>
      <c r="N3863" s="6">
        <v>14.563800000000001</v>
      </c>
      <c r="O3863" t="str">
        <f t="shared" si="180"/>
        <v/>
      </c>
      <c r="P3863" s="6">
        <f t="shared" si="181"/>
        <v>20.570666666666668</v>
      </c>
      <c r="Q3863">
        <f t="shared" si="182"/>
        <v>104.95715002905814</v>
      </c>
      <c r="R3863" s="16" t="str">
        <f>TEXT(Ecom[[#This Row],[Dates]],"mmm")</f>
        <v>Dec</v>
      </c>
      <c r="S3863" s="16" t="str">
        <f>TEXT(Ecom[[#This Row],[Dates]],"YYYY")</f>
        <v>2025</v>
      </c>
      <c r="T3863" s="16"/>
    </row>
    <row r="3864" spans="1:20" x14ac:dyDescent="0.25">
      <c r="A3864" t="s">
        <v>28</v>
      </c>
      <c r="B3864" s="16">
        <v>46364</v>
      </c>
      <c r="C3864" t="s">
        <v>14</v>
      </c>
      <c r="D3864" t="s">
        <v>15</v>
      </c>
      <c r="E3864" t="s">
        <v>266</v>
      </c>
      <c r="F3864" t="s">
        <v>76</v>
      </c>
      <c r="G3864">
        <v>10701</v>
      </c>
      <c r="H3864" t="s">
        <v>57</v>
      </c>
      <c r="I3864" t="s">
        <v>26</v>
      </c>
      <c r="J3864" t="s">
        <v>37</v>
      </c>
      <c r="K3864" s="6">
        <v>10.896000000000001</v>
      </c>
      <c r="L3864">
        <v>3</v>
      </c>
      <c r="M3864">
        <v>0.2</v>
      </c>
      <c r="N3864" s="6">
        <v>3.9498000000000002</v>
      </c>
      <c r="O3864" t="str">
        <f t="shared" si="180"/>
        <v/>
      </c>
      <c r="P3864" s="6">
        <f t="shared" si="181"/>
        <v>57.832000000000001</v>
      </c>
      <c r="Q3864">
        <f t="shared" si="182"/>
        <v>61.200234112357847</v>
      </c>
      <c r="R3864" s="16" t="str">
        <f>TEXT(Ecom[[#This Row],[Dates]],"mmm")</f>
        <v>Dec</v>
      </c>
      <c r="S3864" s="16" t="str">
        <f>TEXT(Ecom[[#This Row],[Dates]],"YYYY")</f>
        <v>2026</v>
      </c>
      <c r="T3864" s="16"/>
    </row>
    <row r="3865" spans="1:20" x14ac:dyDescent="0.25">
      <c r="A3865" t="s">
        <v>13</v>
      </c>
      <c r="B3865" s="16">
        <v>46041</v>
      </c>
      <c r="C3865" t="s">
        <v>14</v>
      </c>
      <c r="D3865" t="s">
        <v>15</v>
      </c>
      <c r="E3865" t="s">
        <v>144</v>
      </c>
      <c r="F3865" t="s">
        <v>24</v>
      </c>
      <c r="G3865">
        <v>92037</v>
      </c>
      <c r="H3865" t="s">
        <v>25</v>
      </c>
      <c r="I3865" t="s">
        <v>26</v>
      </c>
      <c r="J3865" t="s">
        <v>34</v>
      </c>
      <c r="K3865" s="6">
        <v>10.64</v>
      </c>
      <c r="L3865">
        <v>4</v>
      </c>
      <c r="M3865">
        <v>0</v>
      </c>
      <c r="N3865" s="6">
        <v>2.7664</v>
      </c>
      <c r="O3865" t="str">
        <f t="shared" si="180"/>
        <v/>
      </c>
      <c r="P3865" s="6">
        <f t="shared" si="181"/>
        <v>133.53333333333333</v>
      </c>
      <c r="Q3865">
        <f t="shared" si="182"/>
        <v>81.387924921102169</v>
      </c>
      <c r="R3865" s="16" t="str">
        <f>TEXT(Ecom[[#This Row],[Dates]],"mmm")</f>
        <v>Jan</v>
      </c>
      <c r="S3865" s="16" t="str">
        <f>TEXT(Ecom[[#This Row],[Dates]],"YYYY")</f>
        <v>2026</v>
      </c>
      <c r="T3865" s="16"/>
    </row>
    <row r="3866" spans="1:20" x14ac:dyDescent="0.25">
      <c r="A3866" t="s">
        <v>28</v>
      </c>
      <c r="B3866" s="16">
        <v>45835</v>
      </c>
      <c r="C3866" t="s">
        <v>14</v>
      </c>
      <c r="D3866" t="s">
        <v>15</v>
      </c>
      <c r="E3866" t="s">
        <v>468</v>
      </c>
      <c r="F3866" t="s">
        <v>65</v>
      </c>
      <c r="G3866">
        <v>61821</v>
      </c>
      <c r="H3866" t="s">
        <v>47</v>
      </c>
      <c r="I3866" t="s">
        <v>19</v>
      </c>
      <c r="J3866" t="s">
        <v>33</v>
      </c>
      <c r="K3866" s="6">
        <v>151.96</v>
      </c>
      <c r="L3866">
        <v>5</v>
      </c>
      <c r="M3866">
        <v>0.6</v>
      </c>
      <c r="N3866" s="6">
        <v>-182.352</v>
      </c>
      <c r="O3866">
        <f t="shared" si="180"/>
        <v>-182.352</v>
      </c>
      <c r="P3866" s="6">
        <f t="shared" si="181"/>
        <v>181.76666666666668</v>
      </c>
      <c r="Q3866">
        <f t="shared" si="182"/>
        <v>82.606968107126733</v>
      </c>
      <c r="R3866" s="16" t="str">
        <f>TEXT(Ecom[[#This Row],[Dates]],"mmm")</f>
        <v>Jun</v>
      </c>
      <c r="S3866" s="16" t="str">
        <f>TEXT(Ecom[[#This Row],[Dates]],"YYYY")</f>
        <v>2025</v>
      </c>
      <c r="T3866" s="16"/>
    </row>
    <row r="3867" spans="1:20" x14ac:dyDescent="0.25">
      <c r="A3867" t="s">
        <v>13</v>
      </c>
      <c r="B3867" s="16">
        <v>45880</v>
      </c>
      <c r="C3867" t="s">
        <v>14</v>
      </c>
      <c r="D3867" t="s">
        <v>15</v>
      </c>
      <c r="E3867" t="s">
        <v>52</v>
      </c>
      <c r="F3867" t="s">
        <v>24</v>
      </c>
      <c r="G3867">
        <v>94122</v>
      </c>
      <c r="H3867" t="s">
        <v>25</v>
      </c>
      <c r="I3867" t="s">
        <v>35</v>
      </c>
      <c r="J3867" t="s">
        <v>59</v>
      </c>
      <c r="K3867" s="6">
        <v>238</v>
      </c>
      <c r="L3867">
        <v>2</v>
      </c>
      <c r="M3867">
        <v>0</v>
      </c>
      <c r="N3867" s="6">
        <v>38.08</v>
      </c>
      <c r="O3867" t="str">
        <f t="shared" si="180"/>
        <v/>
      </c>
      <c r="P3867" s="6">
        <f t="shared" si="181"/>
        <v>180.55333333333337</v>
      </c>
      <c r="Q3867">
        <f t="shared" si="182"/>
        <v>64.937510817024034</v>
      </c>
      <c r="R3867" s="16" t="str">
        <f>TEXT(Ecom[[#This Row],[Dates]],"mmm")</f>
        <v>Aug</v>
      </c>
      <c r="S3867" s="16" t="str">
        <f>TEXT(Ecom[[#This Row],[Dates]],"YYYY")</f>
        <v>2025</v>
      </c>
      <c r="T3867" s="16"/>
    </row>
    <row r="3868" spans="1:20" x14ac:dyDescent="0.25">
      <c r="A3868" t="s">
        <v>13</v>
      </c>
      <c r="B3868" s="16">
        <v>45995</v>
      </c>
      <c r="C3868" t="s">
        <v>14</v>
      </c>
      <c r="D3868" t="s">
        <v>15</v>
      </c>
      <c r="E3868" t="s">
        <v>184</v>
      </c>
      <c r="F3868" t="s">
        <v>74</v>
      </c>
      <c r="G3868">
        <v>46226</v>
      </c>
      <c r="H3868" t="s">
        <v>47</v>
      </c>
      <c r="I3868" t="s">
        <v>35</v>
      </c>
      <c r="J3868" t="s">
        <v>59</v>
      </c>
      <c r="K3868" s="6">
        <v>155.34</v>
      </c>
      <c r="L3868">
        <v>6</v>
      </c>
      <c r="M3868">
        <v>0</v>
      </c>
      <c r="N3868" s="6">
        <v>55.922400000000003</v>
      </c>
      <c r="O3868" t="str">
        <f t="shared" si="180"/>
        <v/>
      </c>
      <c r="P3868" s="6">
        <f t="shared" si="181"/>
        <v>181.48133333333331</v>
      </c>
      <c r="Q3868">
        <f t="shared" si="182"/>
        <v>41.849582883889745</v>
      </c>
      <c r="R3868" s="16" t="str">
        <f>TEXT(Ecom[[#This Row],[Dates]],"mmm")</f>
        <v>Dec</v>
      </c>
      <c r="S3868" s="16" t="str">
        <f>TEXT(Ecom[[#This Row],[Dates]],"YYYY")</f>
        <v>2025</v>
      </c>
      <c r="T3868" s="16"/>
    </row>
    <row r="3869" spans="1:20" x14ac:dyDescent="0.25">
      <c r="A3869" t="s">
        <v>13</v>
      </c>
      <c r="B3869" s="16">
        <v>45789</v>
      </c>
      <c r="C3869" t="s">
        <v>14</v>
      </c>
      <c r="D3869" t="s">
        <v>15</v>
      </c>
      <c r="E3869" t="s">
        <v>144</v>
      </c>
      <c r="F3869" t="s">
        <v>24</v>
      </c>
      <c r="G3869">
        <v>92105</v>
      </c>
      <c r="H3869" t="s">
        <v>25</v>
      </c>
      <c r="I3869" t="s">
        <v>35</v>
      </c>
      <c r="J3869" t="s">
        <v>59</v>
      </c>
      <c r="K3869" s="6">
        <v>148.32</v>
      </c>
      <c r="L3869">
        <v>9</v>
      </c>
      <c r="M3869">
        <v>0</v>
      </c>
      <c r="N3869" s="6">
        <v>63.7776</v>
      </c>
      <c r="O3869" t="str">
        <f t="shared" si="180"/>
        <v/>
      </c>
      <c r="P3869" s="6">
        <f t="shared" si="181"/>
        <v>193.69066666666666</v>
      </c>
      <c r="Q3869">
        <f t="shared" si="182"/>
        <v>38.981883108267979</v>
      </c>
      <c r="R3869" s="16" t="str">
        <f>TEXT(Ecom[[#This Row],[Dates]],"mmm")</f>
        <v>May</v>
      </c>
      <c r="S3869" s="16" t="str">
        <f>TEXT(Ecom[[#This Row],[Dates]],"YYYY")</f>
        <v>2025</v>
      </c>
      <c r="T3869" s="16"/>
    </row>
    <row r="3870" spans="1:20" x14ac:dyDescent="0.25">
      <c r="A3870" t="s">
        <v>13</v>
      </c>
      <c r="B3870" s="16">
        <v>46150</v>
      </c>
      <c r="C3870" t="s">
        <v>14</v>
      </c>
      <c r="D3870" t="s">
        <v>15</v>
      </c>
      <c r="E3870" t="s">
        <v>144</v>
      </c>
      <c r="F3870" t="s">
        <v>24</v>
      </c>
      <c r="G3870">
        <v>92105</v>
      </c>
      <c r="H3870" t="s">
        <v>25</v>
      </c>
      <c r="I3870" t="s">
        <v>19</v>
      </c>
      <c r="J3870" t="s">
        <v>21</v>
      </c>
      <c r="K3870" s="6">
        <v>240.78399999999999</v>
      </c>
      <c r="L3870">
        <v>1</v>
      </c>
      <c r="M3870">
        <v>0.2</v>
      </c>
      <c r="N3870" s="6">
        <v>27.088200000000001</v>
      </c>
      <c r="O3870" t="str">
        <f t="shared" si="180"/>
        <v/>
      </c>
      <c r="P3870" s="6">
        <f t="shared" si="181"/>
        <v>148.10399999999998</v>
      </c>
      <c r="Q3870">
        <f t="shared" si="182"/>
        <v>85.953549064251789</v>
      </c>
      <c r="R3870" s="16" t="str">
        <f>TEXT(Ecom[[#This Row],[Dates]],"mmm")</f>
        <v>May</v>
      </c>
      <c r="S3870" s="16" t="str">
        <f>TEXT(Ecom[[#This Row],[Dates]],"YYYY")</f>
        <v>2026</v>
      </c>
      <c r="T3870" s="16"/>
    </row>
    <row r="3871" spans="1:20" x14ac:dyDescent="0.25">
      <c r="A3871" t="s">
        <v>13</v>
      </c>
      <c r="B3871" s="16">
        <v>46259</v>
      </c>
      <c r="C3871" t="s">
        <v>14</v>
      </c>
      <c r="D3871" t="s">
        <v>15</v>
      </c>
      <c r="E3871" t="s">
        <v>144</v>
      </c>
      <c r="F3871" t="s">
        <v>24</v>
      </c>
      <c r="G3871">
        <v>92105</v>
      </c>
      <c r="H3871" t="s">
        <v>25</v>
      </c>
      <c r="I3871" t="s">
        <v>19</v>
      </c>
      <c r="J3871" t="s">
        <v>21</v>
      </c>
      <c r="K3871" s="6">
        <v>191.96799999999999</v>
      </c>
      <c r="L3871">
        <v>7</v>
      </c>
      <c r="M3871">
        <v>0.2</v>
      </c>
      <c r="N3871" s="6">
        <v>16.7972</v>
      </c>
      <c r="O3871" t="str">
        <f t="shared" si="180"/>
        <v/>
      </c>
      <c r="P3871" s="6">
        <f t="shared" si="181"/>
        <v>71.775999999999996</v>
      </c>
      <c r="Q3871">
        <f t="shared" si="182"/>
        <v>86.109140228054855</v>
      </c>
      <c r="R3871" s="16" t="str">
        <f>TEXT(Ecom[[#This Row],[Dates]],"mmm")</f>
        <v>Aug</v>
      </c>
      <c r="S3871" s="16" t="str">
        <f>TEXT(Ecom[[#This Row],[Dates]],"YYYY")</f>
        <v>2026</v>
      </c>
      <c r="T3871" s="16"/>
    </row>
    <row r="3872" spans="1:20" x14ac:dyDescent="0.25">
      <c r="A3872" t="s">
        <v>13</v>
      </c>
      <c r="B3872" s="16">
        <v>46228</v>
      </c>
      <c r="C3872" t="s">
        <v>14</v>
      </c>
      <c r="D3872" t="s">
        <v>15</v>
      </c>
      <c r="E3872" t="s">
        <v>144</v>
      </c>
      <c r="F3872" t="s">
        <v>24</v>
      </c>
      <c r="G3872">
        <v>92105</v>
      </c>
      <c r="H3872" t="s">
        <v>25</v>
      </c>
      <c r="I3872" t="s">
        <v>26</v>
      </c>
      <c r="J3872" t="s">
        <v>41</v>
      </c>
      <c r="K3872" s="6">
        <v>11.56</v>
      </c>
      <c r="L3872">
        <v>2</v>
      </c>
      <c r="M3872">
        <v>0</v>
      </c>
      <c r="N3872" s="6">
        <v>5.6643999999999997</v>
      </c>
      <c r="O3872" t="str">
        <f t="shared" si="180"/>
        <v/>
      </c>
      <c r="P3872" s="6">
        <f t="shared" si="181"/>
        <v>288.57066666666668</v>
      </c>
      <c r="Q3872">
        <f t="shared" si="182"/>
        <v>331.1168724486086</v>
      </c>
      <c r="R3872" s="16" t="str">
        <f>TEXT(Ecom[[#This Row],[Dates]],"mmm")</f>
        <v>Jul</v>
      </c>
      <c r="S3872" s="16" t="str">
        <f>TEXT(Ecom[[#This Row],[Dates]],"YYYY")</f>
        <v>2026</v>
      </c>
      <c r="T3872" s="16"/>
    </row>
    <row r="3873" spans="1:20" x14ac:dyDescent="0.25">
      <c r="A3873" t="s">
        <v>13</v>
      </c>
      <c r="B3873" s="16">
        <v>45989</v>
      </c>
      <c r="C3873" t="s">
        <v>14</v>
      </c>
      <c r="D3873" t="s">
        <v>15</v>
      </c>
      <c r="E3873" t="s">
        <v>144</v>
      </c>
      <c r="F3873" t="s">
        <v>24</v>
      </c>
      <c r="G3873">
        <v>92105</v>
      </c>
      <c r="H3873" t="s">
        <v>25</v>
      </c>
      <c r="I3873" t="s">
        <v>26</v>
      </c>
      <c r="J3873" t="s">
        <v>60</v>
      </c>
      <c r="K3873" s="6">
        <v>11.8</v>
      </c>
      <c r="L3873">
        <v>4</v>
      </c>
      <c r="M3873">
        <v>0</v>
      </c>
      <c r="N3873" s="6">
        <v>5.6639999999999997</v>
      </c>
      <c r="O3873" t="str">
        <f t="shared" si="180"/>
        <v/>
      </c>
      <c r="P3873" s="6">
        <f t="shared" si="181"/>
        <v>292.54133333333328</v>
      </c>
      <c r="Q3873">
        <f t="shared" si="182"/>
        <v>357.15038469571374</v>
      </c>
      <c r="R3873" s="16" t="str">
        <f>TEXT(Ecom[[#This Row],[Dates]],"mmm")</f>
        <v>Nov</v>
      </c>
      <c r="S3873" s="16" t="str">
        <f>TEXT(Ecom[[#This Row],[Dates]],"YYYY")</f>
        <v>2025</v>
      </c>
      <c r="T3873" s="16"/>
    </row>
    <row r="3874" spans="1:20" x14ac:dyDescent="0.25">
      <c r="A3874" t="s">
        <v>13</v>
      </c>
      <c r="B3874" s="16">
        <v>45849</v>
      </c>
      <c r="C3874" t="s">
        <v>14</v>
      </c>
      <c r="D3874" t="s">
        <v>15</v>
      </c>
      <c r="E3874" t="s">
        <v>144</v>
      </c>
      <c r="F3874" t="s">
        <v>24</v>
      </c>
      <c r="G3874">
        <v>92105</v>
      </c>
      <c r="H3874" t="s">
        <v>25</v>
      </c>
      <c r="I3874" t="s">
        <v>19</v>
      </c>
      <c r="J3874" t="s">
        <v>21</v>
      </c>
      <c r="K3874" s="6">
        <v>842.35199999999998</v>
      </c>
      <c r="L3874">
        <v>3</v>
      </c>
      <c r="M3874">
        <v>0.2</v>
      </c>
      <c r="N3874" s="6">
        <v>42.117600000000003</v>
      </c>
      <c r="O3874" t="str">
        <f t="shared" si="180"/>
        <v/>
      </c>
      <c r="P3874" s="6">
        <f t="shared" si="181"/>
        <v>317.29399999999998</v>
      </c>
      <c r="Q3874">
        <f t="shared" si="182"/>
        <v>379.71136361930178</v>
      </c>
      <c r="R3874" s="16" t="str">
        <f>TEXT(Ecom[[#This Row],[Dates]],"mmm")</f>
        <v>Jul</v>
      </c>
      <c r="S3874" s="16" t="str">
        <f>TEXT(Ecom[[#This Row],[Dates]],"YYYY")</f>
        <v>2025</v>
      </c>
      <c r="T3874" s="16"/>
    </row>
    <row r="3875" spans="1:20" x14ac:dyDescent="0.25">
      <c r="A3875" t="s">
        <v>13</v>
      </c>
      <c r="B3875" s="16">
        <v>46014</v>
      </c>
      <c r="C3875" t="s">
        <v>14</v>
      </c>
      <c r="D3875" t="s">
        <v>15</v>
      </c>
      <c r="E3875" t="s">
        <v>357</v>
      </c>
      <c r="F3875" t="s">
        <v>86</v>
      </c>
      <c r="G3875">
        <v>37604</v>
      </c>
      <c r="H3875" t="s">
        <v>18</v>
      </c>
      <c r="I3875" t="s">
        <v>26</v>
      </c>
      <c r="J3875" t="s">
        <v>60</v>
      </c>
      <c r="K3875" s="6">
        <v>23.472000000000001</v>
      </c>
      <c r="L3875">
        <v>3</v>
      </c>
      <c r="M3875">
        <v>0.2</v>
      </c>
      <c r="N3875" s="6">
        <v>7.6284000000000001</v>
      </c>
      <c r="O3875" t="str">
        <f t="shared" si="180"/>
        <v/>
      </c>
      <c r="P3875" s="6">
        <f t="shared" si="181"/>
        <v>72.771333333333345</v>
      </c>
      <c r="Q3875">
        <f t="shared" si="182"/>
        <v>205.88451940905193</v>
      </c>
      <c r="R3875" s="16" t="str">
        <f>TEXT(Ecom[[#This Row],[Dates]],"mmm")</f>
        <v>Dec</v>
      </c>
      <c r="S3875" s="16" t="str">
        <f>TEXT(Ecom[[#This Row],[Dates]],"YYYY")</f>
        <v>2025</v>
      </c>
      <c r="T3875" s="16"/>
    </row>
    <row r="3876" spans="1:20" x14ac:dyDescent="0.25">
      <c r="A3876" t="s">
        <v>13</v>
      </c>
      <c r="B3876" s="16">
        <v>45961</v>
      </c>
      <c r="C3876" t="s">
        <v>14</v>
      </c>
      <c r="D3876" t="s">
        <v>15</v>
      </c>
      <c r="E3876" t="s">
        <v>357</v>
      </c>
      <c r="F3876" t="s">
        <v>86</v>
      </c>
      <c r="G3876">
        <v>37604</v>
      </c>
      <c r="H3876" t="s">
        <v>18</v>
      </c>
      <c r="I3876" t="s">
        <v>26</v>
      </c>
      <c r="J3876" t="s">
        <v>37</v>
      </c>
      <c r="K3876" s="6">
        <v>86.058000000000007</v>
      </c>
      <c r="L3876">
        <v>7</v>
      </c>
      <c r="M3876">
        <v>0.7</v>
      </c>
      <c r="N3876" s="6">
        <v>-63.109200000000001</v>
      </c>
      <c r="O3876">
        <f t="shared" si="180"/>
        <v>-63.109200000000001</v>
      </c>
      <c r="P3876" s="6">
        <f t="shared" si="181"/>
        <v>68.37133333333334</v>
      </c>
      <c r="Q3876">
        <f t="shared" si="182"/>
        <v>139.2151002229071</v>
      </c>
      <c r="R3876" s="16" t="str">
        <f>TEXT(Ecom[[#This Row],[Dates]],"mmm")</f>
        <v>Oct</v>
      </c>
      <c r="S3876" s="16" t="str">
        <f>TEXT(Ecom[[#This Row],[Dates]],"YYYY")</f>
        <v>2025</v>
      </c>
      <c r="T3876" s="16"/>
    </row>
    <row r="3877" spans="1:20" x14ac:dyDescent="0.25">
      <c r="A3877" t="s">
        <v>13</v>
      </c>
      <c r="B3877" s="16">
        <v>45745</v>
      </c>
      <c r="C3877" t="s">
        <v>14</v>
      </c>
      <c r="D3877" t="s">
        <v>15</v>
      </c>
      <c r="E3877" t="s">
        <v>357</v>
      </c>
      <c r="F3877" t="s">
        <v>86</v>
      </c>
      <c r="G3877">
        <v>37604</v>
      </c>
      <c r="H3877" t="s">
        <v>18</v>
      </c>
      <c r="I3877" t="s">
        <v>35</v>
      </c>
      <c r="J3877" t="s">
        <v>36</v>
      </c>
      <c r="K3877" s="6">
        <v>108.78400000000001</v>
      </c>
      <c r="L3877">
        <v>2</v>
      </c>
      <c r="M3877">
        <v>0.2</v>
      </c>
      <c r="N3877" s="6">
        <v>6.7990000000000004</v>
      </c>
      <c r="O3877" t="str">
        <f t="shared" si="180"/>
        <v/>
      </c>
      <c r="P3877" s="6">
        <f t="shared" si="181"/>
        <v>52.415333333333336</v>
      </c>
      <c r="Q3877">
        <f t="shared" si="182"/>
        <v>40.310481691766249</v>
      </c>
      <c r="R3877" s="16" t="str">
        <f>TEXT(Ecom[[#This Row],[Dates]],"mmm")</f>
        <v>Mar</v>
      </c>
      <c r="S3877" s="16" t="str">
        <f>TEXT(Ecom[[#This Row],[Dates]],"YYYY")</f>
        <v>2025</v>
      </c>
      <c r="T3877" s="16"/>
    </row>
    <row r="3878" spans="1:20" x14ac:dyDescent="0.25">
      <c r="A3878" t="s">
        <v>13</v>
      </c>
      <c r="B3878" s="16">
        <v>46018</v>
      </c>
      <c r="C3878" t="s">
        <v>14</v>
      </c>
      <c r="D3878" t="s">
        <v>15</v>
      </c>
      <c r="E3878" t="s">
        <v>357</v>
      </c>
      <c r="F3878" t="s">
        <v>86</v>
      </c>
      <c r="G3878">
        <v>37604</v>
      </c>
      <c r="H3878" t="s">
        <v>18</v>
      </c>
      <c r="I3878" t="s">
        <v>26</v>
      </c>
      <c r="J3878" t="s">
        <v>41</v>
      </c>
      <c r="K3878" s="6">
        <v>10.272</v>
      </c>
      <c r="L3878">
        <v>3</v>
      </c>
      <c r="M3878">
        <v>0.2</v>
      </c>
      <c r="N3878" s="6">
        <v>3.21</v>
      </c>
      <c r="O3878" t="str">
        <f t="shared" si="180"/>
        <v/>
      </c>
      <c r="P3878" s="6">
        <f t="shared" si="181"/>
        <v>32.698</v>
      </c>
      <c r="Q3878">
        <f t="shared" si="182"/>
        <v>35.89174927576078</v>
      </c>
      <c r="R3878" s="16" t="str">
        <f>TEXT(Ecom[[#This Row],[Dates]],"mmm")</f>
        <v>Dec</v>
      </c>
      <c r="S3878" s="16" t="str">
        <f>TEXT(Ecom[[#This Row],[Dates]],"YYYY")</f>
        <v>2025</v>
      </c>
      <c r="T3878" s="16"/>
    </row>
    <row r="3879" spans="1:20" x14ac:dyDescent="0.25">
      <c r="A3879" t="s">
        <v>28</v>
      </c>
      <c r="B3879" s="16">
        <v>45942</v>
      </c>
      <c r="C3879" t="s">
        <v>14</v>
      </c>
      <c r="D3879" t="s">
        <v>15</v>
      </c>
      <c r="E3879" t="s">
        <v>141</v>
      </c>
      <c r="F3879" t="s">
        <v>30</v>
      </c>
      <c r="G3879">
        <v>33614</v>
      </c>
      <c r="H3879" t="s">
        <v>18</v>
      </c>
      <c r="I3879" t="s">
        <v>26</v>
      </c>
      <c r="J3879" t="s">
        <v>37</v>
      </c>
      <c r="K3879" s="6">
        <v>38.19</v>
      </c>
      <c r="L3879">
        <v>5</v>
      </c>
      <c r="M3879">
        <v>0.7</v>
      </c>
      <c r="N3879" s="6">
        <v>-26.733000000000001</v>
      </c>
      <c r="O3879">
        <f t="shared" si="180"/>
        <v>-26.733000000000001</v>
      </c>
      <c r="P3879" s="6">
        <f t="shared" si="181"/>
        <v>46.639333333333333</v>
      </c>
      <c r="Q3879">
        <f t="shared" si="182"/>
        <v>13.151624431422347</v>
      </c>
      <c r="R3879" s="16" t="str">
        <f>TEXT(Ecom[[#This Row],[Dates]],"mmm")</f>
        <v>Oct</v>
      </c>
      <c r="S3879" s="16" t="str">
        <f>TEXT(Ecom[[#This Row],[Dates]],"YYYY")</f>
        <v>2025</v>
      </c>
      <c r="T3879" s="16"/>
    </row>
    <row r="3880" spans="1:20" x14ac:dyDescent="0.25">
      <c r="A3880" t="s">
        <v>62</v>
      </c>
      <c r="B3880" s="16">
        <v>46318</v>
      </c>
      <c r="C3880" t="s">
        <v>22</v>
      </c>
      <c r="D3880" t="s">
        <v>15</v>
      </c>
      <c r="E3880" t="s">
        <v>87</v>
      </c>
      <c r="F3880" t="s">
        <v>65</v>
      </c>
      <c r="G3880">
        <v>62521</v>
      </c>
      <c r="H3880" t="s">
        <v>47</v>
      </c>
      <c r="I3880" t="s">
        <v>26</v>
      </c>
      <c r="J3880" t="s">
        <v>32</v>
      </c>
      <c r="K3880" s="6">
        <v>49.631999999999998</v>
      </c>
      <c r="L3880">
        <v>4</v>
      </c>
      <c r="M3880">
        <v>0.2</v>
      </c>
      <c r="N3880" s="6">
        <v>3.7223999999999999</v>
      </c>
      <c r="O3880" t="str">
        <f t="shared" si="180"/>
        <v/>
      </c>
      <c r="P3880" s="6">
        <f t="shared" si="181"/>
        <v>37.098666666666666</v>
      </c>
      <c r="Q3880">
        <f t="shared" si="182"/>
        <v>18.925055475235485</v>
      </c>
      <c r="R3880" s="16" t="str">
        <f>TEXT(Ecom[[#This Row],[Dates]],"mmm")</f>
        <v>Oct</v>
      </c>
      <c r="S3880" s="16" t="str">
        <f>TEXT(Ecom[[#This Row],[Dates]],"YYYY")</f>
        <v>2026</v>
      </c>
      <c r="T3880" s="16"/>
    </row>
    <row r="3881" spans="1:20" x14ac:dyDescent="0.25">
      <c r="A3881" t="s">
        <v>62</v>
      </c>
      <c r="B3881" s="16">
        <v>46078</v>
      </c>
      <c r="C3881" t="s">
        <v>22</v>
      </c>
      <c r="D3881" t="s">
        <v>15</v>
      </c>
      <c r="E3881" t="s">
        <v>87</v>
      </c>
      <c r="F3881" t="s">
        <v>65</v>
      </c>
      <c r="G3881">
        <v>62521</v>
      </c>
      <c r="H3881" t="s">
        <v>47</v>
      </c>
      <c r="I3881" t="s">
        <v>26</v>
      </c>
      <c r="J3881" t="s">
        <v>32</v>
      </c>
      <c r="K3881" s="6">
        <v>52.095999999999997</v>
      </c>
      <c r="L3881">
        <v>4</v>
      </c>
      <c r="M3881">
        <v>0.2</v>
      </c>
      <c r="N3881" s="6">
        <v>3.9072</v>
      </c>
      <c r="O3881" t="str">
        <f t="shared" si="180"/>
        <v/>
      </c>
      <c r="P3881" s="6">
        <f t="shared" si="181"/>
        <v>48.010666666666658</v>
      </c>
      <c r="Q3881">
        <f t="shared" si="182"/>
        <v>25.613402559337302</v>
      </c>
      <c r="R3881" s="16" t="str">
        <f>TEXT(Ecom[[#This Row],[Dates]],"mmm")</f>
        <v>Feb</v>
      </c>
      <c r="S3881" s="16" t="str">
        <f>TEXT(Ecom[[#This Row],[Dates]],"YYYY")</f>
        <v>2026</v>
      </c>
      <c r="T3881" s="16"/>
    </row>
    <row r="3882" spans="1:20" x14ac:dyDescent="0.25">
      <c r="A3882" t="s">
        <v>28</v>
      </c>
      <c r="B3882" s="16">
        <v>45879</v>
      </c>
      <c r="C3882" t="s">
        <v>14</v>
      </c>
      <c r="D3882" t="s">
        <v>15</v>
      </c>
      <c r="E3882" t="s">
        <v>80</v>
      </c>
      <c r="F3882" t="s">
        <v>81</v>
      </c>
      <c r="G3882">
        <v>85234</v>
      </c>
      <c r="H3882" t="s">
        <v>25</v>
      </c>
      <c r="I3882" t="s">
        <v>26</v>
      </c>
      <c r="J3882" t="s">
        <v>41</v>
      </c>
      <c r="K3882" s="6">
        <v>9.5679999999999996</v>
      </c>
      <c r="L3882">
        <v>2</v>
      </c>
      <c r="M3882">
        <v>0.2</v>
      </c>
      <c r="N3882" s="6">
        <v>2.99</v>
      </c>
      <c r="O3882" t="str">
        <f t="shared" si="180"/>
        <v/>
      </c>
      <c r="P3882" s="6">
        <f t="shared" si="181"/>
        <v>152.21333333333334</v>
      </c>
      <c r="Q3882">
        <f t="shared" si="182"/>
        <v>125.28719990663231</v>
      </c>
      <c r="R3882" s="16" t="str">
        <f>TEXT(Ecom[[#This Row],[Dates]],"mmm")</f>
        <v>Aug</v>
      </c>
      <c r="S3882" s="16" t="str">
        <f>TEXT(Ecom[[#This Row],[Dates]],"YYYY")</f>
        <v>2025</v>
      </c>
      <c r="T3882" s="16"/>
    </row>
    <row r="3883" spans="1:20" x14ac:dyDescent="0.25">
      <c r="A3883" t="s">
        <v>28</v>
      </c>
      <c r="B3883" s="16">
        <v>46330</v>
      </c>
      <c r="C3883" t="s">
        <v>14</v>
      </c>
      <c r="D3883" t="s">
        <v>15</v>
      </c>
      <c r="E3883" t="s">
        <v>80</v>
      </c>
      <c r="F3883" t="s">
        <v>81</v>
      </c>
      <c r="G3883">
        <v>85234</v>
      </c>
      <c r="H3883" t="s">
        <v>25</v>
      </c>
      <c r="I3883" t="s">
        <v>26</v>
      </c>
      <c r="J3883" t="s">
        <v>32</v>
      </c>
      <c r="K3883" s="6">
        <v>82.367999999999995</v>
      </c>
      <c r="L3883">
        <v>2</v>
      </c>
      <c r="M3883">
        <v>0.2</v>
      </c>
      <c r="N3883" s="6">
        <v>-19.5624</v>
      </c>
      <c r="O3883">
        <f t="shared" si="180"/>
        <v>-19.5624</v>
      </c>
      <c r="P3883" s="6">
        <f t="shared" si="181"/>
        <v>162.44266666666667</v>
      </c>
      <c r="Q3883">
        <f t="shared" si="182"/>
        <v>142.90123778952295</v>
      </c>
      <c r="R3883" s="16" t="str">
        <f>TEXT(Ecom[[#This Row],[Dates]],"mmm")</f>
        <v>Nov</v>
      </c>
      <c r="S3883" s="16" t="str">
        <f>TEXT(Ecom[[#This Row],[Dates]],"YYYY")</f>
        <v>2026</v>
      </c>
      <c r="T3883" s="16"/>
    </row>
    <row r="3884" spans="1:20" x14ac:dyDescent="0.25">
      <c r="A3884" t="s">
        <v>28</v>
      </c>
      <c r="B3884" s="16">
        <v>45748</v>
      </c>
      <c r="C3884" t="s">
        <v>14</v>
      </c>
      <c r="D3884" t="s">
        <v>15</v>
      </c>
      <c r="E3884" t="s">
        <v>80</v>
      </c>
      <c r="F3884" t="s">
        <v>81</v>
      </c>
      <c r="G3884">
        <v>85234</v>
      </c>
      <c r="H3884" t="s">
        <v>25</v>
      </c>
      <c r="I3884" t="s">
        <v>19</v>
      </c>
      <c r="J3884" t="s">
        <v>33</v>
      </c>
      <c r="K3884" s="6">
        <v>364.70400000000001</v>
      </c>
      <c r="L3884">
        <v>6</v>
      </c>
      <c r="M3884">
        <v>0.2</v>
      </c>
      <c r="N3884" s="6">
        <v>-36.470399999999998</v>
      </c>
      <c r="O3884">
        <f t="shared" si="180"/>
        <v>-36.470399999999998</v>
      </c>
      <c r="P3884" s="6">
        <f t="shared" si="181"/>
        <v>136.44266666666667</v>
      </c>
      <c r="Q3884">
        <f t="shared" si="182"/>
        <v>160.75403831803277</v>
      </c>
      <c r="R3884" s="16" t="str">
        <f>TEXT(Ecom[[#This Row],[Dates]],"mmm")</f>
        <v>Apr</v>
      </c>
      <c r="S3884" s="16" t="str">
        <f>TEXT(Ecom[[#This Row],[Dates]],"YYYY")</f>
        <v>2025</v>
      </c>
      <c r="T3884" s="16"/>
    </row>
    <row r="3885" spans="1:20" x14ac:dyDescent="0.25">
      <c r="A3885" t="s">
        <v>28</v>
      </c>
      <c r="B3885" s="16">
        <v>46008</v>
      </c>
      <c r="C3885" t="s">
        <v>14</v>
      </c>
      <c r="D3885" t="s">
        <v>15</v>
      </c>
      <c r="E3885" t="s">
        <v>80</v>
      </c>
      <c r="F3885" t="s">
        <v>81</v>
      </c>
      <c r="G3885">
        <v>85234</v>
      </c>
      <c r="H3885" t="s">
        <v>25</v>
      </c>
      <c r="I3885" t="s">
        <v>19</v>
      </c>
      <c r="J3885" t="s">
        <v>33</v>
      </c>
      <c r="K3885" s="6">
        <v>40.256</v>
      </c>
      <c r="L3885">
        <v>4</v>
      </c>
      <c r="M3885">
        <v>0.2</v>
      </c>
      <c r="N3885" s="6">
        <v>11.070399999999999</v>
      </c>
      <c r="O3885" t="str">
        <f t="shared" si="180"/>
        <v/>
      </c>
      <c r="P3885" s="6">
        <f t="shared" si="181"/>
        <v>18.917333333333335</v>
      </c>
      <c r="Q3885">
        <f t="shared" si="182"/>
        <v>103.95414715686485</v>
      </c>
      <c r="R3885" s="16" t="str">
        <f>TEXT(Ecom[[#This Row],[Dates]],"mmm")</f>
        <v>Dec</v>
      </c>
      <c r="S3885" s="16" t="str">
        <f>TEXT(Ecom[[#This Row],[Dates]],"YYYY")</f>
        <v>2025</v>
      </c>
      <c r="T3885" s="16"/>
    </row>
    <row r="3886" spans="1:20" x14ac:dyDescent="0.25">
      <c r="A3886" t="s">
        <v>28</v>
      </c>
      <c r="B3886" s="16">
        <v>45943</v>
      </c>
      <c r="C3886" t="s">
        <v>22</v>
      </c>
      <c r="D3886" t="s">
        <v>15</v>
      </c>
      <c r="E3886" t="s">
        <v>375</v>
      </c>
      <c r="F3886" t="s">
        <v>86</v>
      </c>
      <c r="G3886">
        <v>37918</v>
      </c>
      <c r="H3886" t="s">
        <v>18</v>
      </c>
      <c r="I3886" t="s">
        <v>26</v>
      </c>
      <c r="J3886" t="s">
        <v>34</v>
      </c>
      <c r="K3886" s="6">
        <v>4.3680000000000003</v>
      </c>
      <c r="L3886">
        <v>3</v>
      </c>
      <c r="M3886">
        <v>0.2</v>
      </c>
      <c r="N3886" s="6">
        <v>0.38219999999999998</v>
      </c>
      <c r="O3886" t="str">
        <f t="shared" si="180"/>
        <v/>
      </c>
      <c r="P3886" s="6">
        <f t="shared" si="181"/>
        <v>50.448666666666668</v>
      </c>
      <c r="Q3886">
        <f t="shared" si="182"/>
        <v>90.578506815297459</v>
      </c>
      <c r="R3886" s="16" t="str">
        <f>TEXT(Ecom[[#This Row],[Dates]],"mmm")</f>
        <v>Oct</v>
      </c>
      <c r="S3886" s="16" t="str">
        <f>TEXT(Ecom[[#This Row],[Dates]],"YYYY")</f>
        <v>2025</v>
      </c>
      <c r="T3886" s="16"/>
    </row>
    <row r="3887" spans="1:20" x14ac:dyDescent="0.25">
      <c r="A3887" t="s">
        <v>28</v>
      </c>
      <c r="B3887" s="16">
        <v>46260</v>
      </c>
      <c r="C3887" t="s">
        <v>14</v>
      </c>
      <c r="D3887" t="s">
        <v>15</v>
      </c>
      <c r="E3887" t="s">
        <v>79</v>
      </c>
      <c r="F3887" t="s">
        <v>65</v>
      </c>
      <c r="G3887">
        <v>60653</v>
      </c>
      <c r="H3887" t="s">
        <v>47</v>
      </c>
      <c r="I3887" t="s">
        <v>26</v>
      </c>
      <c r="J3887" t="s">
        <v>37</v>
      </c>
      <c r="K3887" s="6">
        <v>12.128</v>
      </c>
      <c r="L3887">
        <v>4</v>
      </c>
      <c r="M3887">
        <v>0.8</v>
      </c>
      <c r="N3887" s="6">
        <v>-20.617599999999999</v>
      </c>
      <c r="O3887">
        <f t="shared" si="180"/>
        <v>-20.617599999999999</v>
      </c>
      <c r="P3887" s="6">
        <f t="shared" si="181"/>
        <v>51.846000000000004</v>
      </c>
      <c r="Q3887">
        <f t="shared" si="182"/>
        <v>54.904031156056156</v>
      </c>
      <c r="R3887" s="16" t="str">
        <f>TEXT(Ecom[[#This Row],[Dates]],"mmm")</f>
        <v>Aug</v>
      </c>
      <c r="S3887" s="16" t="str">
        <f>TEXT(Ecom[[#This Row],[Dates]],"YYYY")</f>
        <v>2026</v>
      </c>
      <c r="T3887" s="16"/>
    </row>
    <row r="3888" spans="1:20" x14ac:dyDescent="0.25">
      <c r="A3888" t="s">
        <v>13</v>
      </c>
      <c r="B3888" s="16">
        <v>46032</v>
      </c>
      <c r="C3888" t="s">
        <v>14</v>
      </c>
      <c r="D3888" t="s">
        <v>15</v>
      </c>
      <c r="E3888" t="s">
        <v>107</v>
      </c>
      <c r="F3888" t="s">
        <v>74</v>
      </c>
      <c r="G3888">
        <v>47401</v>
      </c>
      <c r="H3888" t="s">
        <v>47</v>
      </c>
      <c r="I3888" t="s">
        <v>35</v>
      </c>
      <c r="J3888" t="s">
        <v>36</v>
      </c>
      <c r="K3888" s="6">
        <v>134.85</v>
      </c>
      <c r="L3888">
        <v>3</v>
      </c>
      <c r="M3888">
        <v>0</v>
      </c>
      <c r="N3888" s="6">
        <v>37.758000000000003</v>
      </c>
      <c r="O3888" t="str">
        <f t="shared" si="180"/>
        <v/>
      </c>
      <c r="P3888" s="6">
        <f t="shared" si="181"/>
        <v>127.79333333333334</v>
      </c>
      <c r="Q3888">
        <f t="shared" si="182"/>
        <v>84.81522545881505</v>
      </c>
      <c r="R3888" s="16" t="str">
        <f>TEXT(Ecom[[#This Row],[Dates]],"mmm")</f>
        <v>Jan</v>
      </c>
      <c r="S3888" s="16" t="str">
        <f>TEXT(Ecom[[#This Row],[Dates]],"YYYY")</f>
        <v>2026</v>
      </c>
      <c r="T3888" s="16"/>
    </row>
    <row r="3889" spans="1:20" x14ac:dyDescent="0.25">
      <c r="A3889" t="s">
        <v>28</v>
      </c>
      <c r="B3889" s="16">
        <v>46024</v>
      </c>
      <c r="C3889" t="s">
        <v>14</v>
      </c>
      <c r="D3889" t="s">
        <v>15</v>
      </c>
      <c r="E3889" t="s">
        <v>270</v>
      </c>
      <c r="F3889" t="s">
        <v>167</v>
      </c>
      <c r="G3889">
        <v>30076</v>
      </c>
      <c r="H3889" t="s">
        <v>18</v>
      </c>
      <c r="I3889" t="s">
        <v>26</v>
      </c>
      <c r="J3889" t="s">
        <v>34</v>
      </c>
      <c r="K3889" s="6">
        <v>8.56</v>
      </c>
      <c r="L3889">
        <v>2</v>
      </c>
      <c r="M3889">
        <v>0</v>
      </c>
      <c r="N3889" s="6">
        <v>2.6536</v>
      </c>
      <c r="O3889" t="str">
        <f t="shared" si="180"/>
        <v/>
      </c>
      <c r="P3889" s="6">
        <f t="shared" si="181"/>
        <v>201.82333333333335</v>
      </c>
      <c r="Q3889">
        <f t="shared" si="182"/>
        <v>113.31146252435101</v>
      </c>
      <c r="R3889" s="16" t="str">
        <f>TEXT(Ecom[[#This Row],[Dates]],"mmm")</f>
        <v>Jan</v>
      </c>
      <c r="S3889" s="16" t="str">
        <f>TEXT(Ecom[[#This Row],[Dates]],"YYYY")</f>
        <v>2026</v>
      </c>
      <c r="T3889" s="16"/>
    </row>
    <row r="3890" spans="1:20" x14ac:dyDescent="0.25">
      <c r="A3890" t="s">
        <v>28</v>
      </c>
      <c r="B3890" s="16">
        <v>46369</v>
      </c>
      <c r="C3890" t="s">
        <v>14</v>
      </c>
      <c r="D3890" t="s">
        <v>15</v>
      </c>
      <c r="E3890" t="s">
        <v>270</v>
      </c>
      <c r="F3890" t="s">
        <v>167</v>
      </c>
      <c r="G3890">
        <v>30076</v>
      </c>
      <c r="H3890" t="s">
        <v>18</v>
      </c>
      <c r="I3890" t="s">
        <v>35</v>
      </c>
      <c r="J3890" t="s">
        <v>36</v>
      </c>
      <c r="K3890" s="6">
        <v>239.97</v>
      </c>
      <c r="L3890">
        <v>3</v>
      </c>
      <c r="M3890">
        <v>0</v>
      </c>
      <c r="N3890" s="6">
        <v>67.191599999999994</v>
      </c>
      <c r="O3890" t="str">
        <f t="shared" si="180"/>
        <v/>
      </c>
      <c r="P3890" s="6">
        <f t="shared" si="181"/>
        <v>418.93666666666667</v>
      </c>
      <c r="Q3890">
        <f t="shared" si="182"/>
        <v>177.67771651066556</v>
      </c>
      <c r="R3890" s="16" t="str">
        <f>TEXT(Ecom[[#This Row],[Dates]],"mmm")</f>
        <v>Dec</v>
      </c>
      <c r="S3890" s="16" t="str">
        <f>TEXT(Ecom[[#This Row],[Dates]],"YYYY")</f>
        <v>2026</v>
      </c>
      <c r="T3890" s="16"/>
    </row>
    <row r="3891" spans="1:20" x14ac:dyDescent="0.25">
      <c r="A3891" t="s">
        <v>28</v>
      </c>
      <c r="B3891" s="16">
        <v>45703</v>
      </c>
      <c r="C3891" t="s">
        <v>14</v>
      </c>
      <c r="D3891" t="s">
        <v>15</v>
      </c>
      <c r="E3891" t="s">
        <v>270</v>
      </c>
      <c r="F3891" t="s">
        <v>167</v>
      </c>
      <c r="G3891">
        <v>30076</v>
      </c>
      <c r="H3891" t="s">
        <v>18</v>
      </c>
      <c r="I3891" t="s">
        <v>26</v>
      </c>
      <c r="J3891" t="s">
        <v>32</v>
      </c>
      <c r="K3891" s="6">
        <v>356.94</v>
      </c>
      <c r="L3891">
        <v>2</v>
      </c>
      <c r="M3891">
        <v>0</v>
      </c>
      <c r="N3891" s="6">
        <v>107.08199999999999</v>
      </c>
      <c r="O3891" t="str">
        <f t="shared" si="180"/>
        <v/>
      </c>
      <c r="P3891" s="6">
        <f t="shared" si="181"/>
        <v>900.53066666666655</v>
      </c>
      <c r="Q3891">
        <f t="shared" si="182"/>
        <v>482.0538033401113</v>
      </c>
      <c r="R3891" s="16" t="str">
        <f>TEXT(Ecom[[#This Row],[Dates]],"mmm")</f>
        <v>Feb</v>
      </c>
      <c r="S3891" s="16" t="str">
        <f>TEXT(Ecom[[#This Row],[Dates]],"YYYY")</f>
        <v>2025</v>
      </c>
      <c r="T3891" s="16"/>
    </row>
    <row r="3892" spans="1:20" x14ac:dyDescent="0.25">
      <c r="A3892" t="s">
        <v>28</v>
      </c>
      <c r="B3892" s="16">
        <v>46362</v>
      </c>
      <c r="C3892" t="s">
        <v>22</v>
      </c>
      <c r="D3892" t="s">
        <v>15</v>
      </c>
      <c r="E3892" t="s">
        <v>23</v>
      </c>
      <c r="F3892" t="s">
        <v>24</v>
      </c>
      <c r="G3892">
        <v>90036</v>
      </c>
      <c r="H3892" t="s">
        <v>25</v>
      </c>
      <c r="I3892" t="s">
        <v>35</v>
      </c>
      <c r="J3892" t="s">
        <v>59</v>
      </c>
      <c r="K3892" s="6">
        <v>659.9</v>
      </c>
      <c r="L3892">
        <v>2</v>
      </c>
      <c r="M3892">
        <v>0</v>
      </c>
      <c r="N3892" s="6">
        <v>217.767</v>
      </c>
      <c r="O3892" t="str">
        <f t="shared" si="180"/>
        <v/>
      </c>
      <c r="P3892" s="6">
        <f t="shared" si="181"/>
        <v>968.19066666666674</v>
      </c>
      <c r="Q3892">
        <f t="shared" si="182"/>
        <v>529.07194372998299</v>
      </c>
      <c r="R3892" s="16" t="str">
        <f>TEXT(Ecom[[#This Row],[Dates]],"mmm")</f>
        <v>Dec</v>
      </c>
      <c r="S3892" s="16" t="str">
        <f>TEXT(Ecom[[#This Row],[Dates]],"YYYY")</f>
        <v>2026</v>
      </c>
      <c r="T3892" s="16"/>
    </row>
    <row r="3893" spans="1:20" x14ac:dyDescent="0.25">
      <c r="A3893" t="s">
        <v>28</v>
      </c>
      <c r="B3893" s="16">
        <v>46163</v>
      </c>
      <c r="C3893" t="s">
        <v>22</v>
      </c>
      <c r="D3893" t="s">
        <v>15</v>
      </c>
      <c r="E3893" t="s">
        <v>23</v>
      </c>
      <c r="F3893" t="s">
        <v>24</v>
      </c>
      <c r="G3893">
        <v>90036</v>
      </c>
      <c r="H3893" t="s">
        <v>25</v>
      </c>
      <c r="I3893" t="s">
        <v>19</v>
      </c>
      <c r="J3893" t="s">
        <v>21</v>
      </c>
      <c r="K3893" s="6">
        <v>1684.752</v>
      </c>
      <c r="L3893">
        <v>6</v>
      </c>
      <c r="M3893">
        <v>0.2</v>
      </c>
      <c r="N3893" s="6">
        <v>210.59399999999999</v>
      </c>
      <c r="O3893" t="str">
        <f t="shared" si="180"/>
        <v/>
      </c>
      <c r="P3893" s="6">
        <f t="shared" si="181"/>
        <v>841.5386666666667</v>
      </c>
      <c r="Q3893">
        <f t="shared" si="182"/>
        <v>604.72489793403861</v>
      </c>
      <c r="R3893" s="16" t="str">
        <f>TEXT(Ecom[[#This Row],[Dates]],"mmm")</f>
        <v>May</v>
      </c>
      <c r="S3893" s="16" t="str">
        <f>TEXT(Ecom[[#This Row],[Dates]],"YYYY")</f>
        <v>2026</v>
      </c>
      <c r="T3893" s="16"/>
    </row>
    <row r="3894" spans="1:20" x14ac:dyDescent="0.25">
      <c r="A3894" t="s">
        <v>28</v>
      </c>
      <c r="B3894" s="16">
        <v>46309</v>
      </c>
      <c r="C3894" t="s">
        <v>22</v>
      </c>
      <c r="D3894" t="s">
        <v>15</v>
      </c>
      <c r="E3894" t="s">
        <v>23</v>
      </c>
      <c r="F3894" t="s">
        <v>24</v>
      </c>
      <c r="G3894">
        <v>90036</v>
      </c>
      <c r="H3894" t="s">
        <v>25</v>
      </c>
      <c r="I3894" t="s">
        <v>35</v>
      </c>
      <c r="J3894" t="s">
        <v>59</v>
      </c>
      <c r="K3894" s="6">
        <v>559.91999999999996</v>
      </c>
      <c r="L3894">
        <v>8</v>
      </c>
      <c r="M3894">
        <v>0</v>
      </c>
      <c r="N3894" s="6">
        <v>190.37280000000001</v>
      </c>
      <c r="O3894" t="str">
        <f t="shared" si="180"/>
        <v/>
      </c>
      <c r="P3894" s="6">
        <f t="shared" si="181"/>
        <v>283.28133333333335</v>
      </c>
      <c r="Q3894">
        <f t="shared" si="182"/>
        <v>430.80046645388967</v>
      </c>
      <c r="R3894" s="16" t="str">
        <f>TEXT(Ecom[[#This Row],[Dates]],"mmm")</f>
        <v>Oct</v>
      </c>
      <c r="S3894" s="16" t="str">
        <f>TEXT(Ecom[[#This Row],[Dates]],"YYYY")</f>
        <v>2026</v>
      </c>
      <c r="T3894" s="16"/>
    </row>
    <row r="3895" spans="1:20" x14ac:dyDescent="0.25">
      <c r="A3895" t="s">
        <v>28</v>
      </c>
      <c r="B3895" s="16">
        <v>45915</v>
      </c>
      <c r="C3895" t="s">
        <v>14</v>
      </c>
      <c r="D3895" t="s">
        <v>15</v>
      </c>
      <c r="E3895" t="s">
        <v>61</v>
      </c>
      <c r="F3895" t="s">
        <v>46</v>
      </c>
      <c r="G3895">
        <v>77036</v>
      </c>
      <c r="H3895" t="s">
        <v>47</v>
      </c>
      <c r="I3895" t="s">
        <v>35</v>
      </c>
      <c r="J3895" t="s">
        <v>59</v>
      </c>
      <c r="K3895" s="6">
        <v>279.94400000000002</v>
      </c>
      <c r="L3895">
        <v>7</v>
      </c>
      <c r="M3895">
        <v>0.2</v>
      </c>
      <c r="N3895" s="6">
        <v>48.990200000000002</v>
      </c>
      <c r="O3895" t="str">
        <f t="shared" si="180"/>
        <v/>
      </c>
      <c r="P3895" s="6">
        <f t="shared" si="181"/>
        <v>112.94133333333333</v>
      </c>
      <c r="Q3895">
        <f t="shared" si="182"/>
        <v>362.4837839156088</v>
      </c>
      <c r="R3895" s="16" t="str">
        <f>TEXT(Ecom[[#This Row],[Dates]],"mmm")</f>
        <v>Sep</v>
      </c>
      <c r="S3895" s="16" t="str">
        <f>TEXT(Ecom[[#This Row],[Dates]],"YYYY")</f>
        <v>2025</v>
      </c>
      <c r="T3895" s="16"/>
    </row>
    <row r="3896" spans="1:20" x14ac:dyDescent="0.25">
      <c r="A3896" t="s">
        <v>28</v>
      </c>
      <c r="B3896" s="16">
        <v>46087</v>
      </c>
      <c r="C3896" t="s">
        <v>44</v>
      </c>
      <c r="D3896" t="s">
        <v>15</v>
      </c>
      <c r="E3896" t="s">
        <v>438</v>
      </c>
      <c r="F3896" t="s">
        <v>65</v>
      </c>
      <c r="G3896">
        <v>60440</v>
      </c>
      <c r="H3896" t="s">
        <v>47</v>
      </c>
      <c r="I3896" t="s">
        <v>26</v>
      </c>
      <c r="J3896" t="s">
        <v>37</v>
      </c>
      <c r="K3896" s="6">
        <v>9.98</v>
      </c>
      <c r="L3896">
        <v>5</v>
      </c>
      <c r="M3896">
        <v>0.8</v>
      </c>
      <c r="N3896" s="6">
        <v>-16.466999999999999</v>
      </c>
      <c r="O3896">
        <f t="shared" si="180"/>
        <v>-16.466999999999999</v>
      </c>
      <c r="P3896" s="6">
        <f t="shared" si="181"/>
        <v>20.810666666666666</v>
      </c>
      <c r="Q3896">
        <f t="shared" si="182"/>
        <v>162.37074115738955</v>
      </c>
      <c r="R3896" s="16" t="str">
        <f>TEXT(Ecom[[#This Row],[Dates]],"mmm")</f>
        <v>Mar</v>
      </c>
      <c r="S3896" s="16" t="str">
        <f>TEXT(Ecom[[#This Row],[Dates]],"YYYY")</f>
        <v>2026</v>
      </c>
      <c r="T3896" s="16"/>
    </row>
    <row r="3897" spans="1:20" x14ac:dyDescent="0.25">
      <c r="A3897" t="s">
        <v>28</v>
      </c>
      <c r="B3897" s="16">
        <v>45831</v>
      </c>
      <c r="C3897" t="s">
        <v>44</v>
      </c>
      <c r="D3897" t="s">
        <v>15</v>
      </c>
      <c r="E3897" t="s">
        <v>469</v>
      </c>
      <c r="F3897" t="s">
        <v>197</v>
      </c>
      <c r="G3897">
        <v>71854</v>
      </c>
      <c r="H3897" t="s">
        <v>18</v>
      </c>
      <c r="I3897" t="s">
        <v>35</v>
      </c>
      <c r="J3897" t="s">
        <v>59</v>
      </c>
      <c r="K3897" s="6">
        <v>48.9</v>
      </c>
      <c r="L3897">
        <v>5</v>
      </c>
      <c r="M3897">
        <v>0</v>
      </c>
      <c r="N3897" s="6">
        <v>18.093</v>
      </c>
      <c r="O3897" t="str">
        <f t="shared" si="180"/>
        <v/>
      </c>
      <c r="P3897" s="6">
        <f t="shared" si="181"/>
        <v>22.667999999999996</v>
      </c>
      <c r="Q3897">
        <f t="shared" si="182"/>
        <v>38.513164010167671</v>
      </c>
      <c r="R3897" s="16" t="str">
        <f>TEXT(Ecom[[#This Row],[Dates]],"mmm")</f>
        <v>Jun</v>
      </c>
      <c r="S3897" s="16" t="str">
        <f>TEXT(Ecom[[#This Row],[Dates]],"YYYY")</f>
        <v>2025</v>
      </c>
      <c r="T3897" s="16"/>
    </row>
    <row r="3898" spans="1:20" x14ac:dyDescent="0.25">
      <c r="A3898" t="s">
        <v>28</v>
      </c>
      <c r="B3898" s="16">
        <v>46157</v>
      </c>
      <c r="C3898" t="s">
        <v>22</v>
      </c>
      <c r="D3898" t="s">
        <v>15</v>
      </c>
      <c r="E3898" t="s">
        <v>122</v>
      </c>
      <c r="F3898" t="s">
        <v>46</v>
      </c>
      <c r="G3898">
        <v>78207</v>
      </c>
      <c r="H3898" t="s">
        <v>47</v>
      </c>
      <c r="I3898" t="s">
        <v>26</v>
      </c>
      <c r="J3898" t="s">
        <v>77</v>
      </c>
      <c r="K3898" s="6">
        <v>3.552</v>
      </c>
      <c r="L3898">
        <v>3</v>
      </c>
      <c r="M3898">
        <v>0.2</v>
      </c>
      <c r="N3898" s="6">
        <v>1.2432000000000001</v>
      </c>
      <c r="O3898" t="str">
        <f t="shared" si="180"/>
        <v/>
      </c>
      <c r="P3898" s="6">
        <f t="shared" si="181"/>
        <v>7.1573333333333329</v>
      </c>
      <c r="Q3898">
        <f t="shared" si="182"/>
        <v>11.12709523174383</v>
      </c>
      <c r="R3898" s="16" t="str">
        <f>TEXT(Ecom[[#This Row],[Dates]],"mmm")</f>
        <v>May</v>
      </c>
      <c r="S3898" s="16" t="str">
        <f>TEXT(Ecom[[#This Row],[Dates]],"YYYY")</f>
        <v>2026</v>
      </c>
      <c r="T3898" s="16"/>
    </row>
    <row r="3899" spans="1:20" x14ac:dyDescent="0.25">
      <c r="A3899" t="s">
        <v>28</v>
      </c>
      <c r="B3899" s="16">
        <v>46348</v>
      </c>
      <c r="C3899" t="s">
        <v>22</v>
      </c>
      <c r="D3899" t="s">
        <v>15</v>
      </c>
      <c r="E3899" t="s">
        <v>122</v>
      </c>
      <c r="F3899" t="s">
        <v>46</v>
      </c>
      <c r="G3899">
        <v>78207</v>
      </c>
      <c r="H3899" t="s">
        <v>47</v>
      </c>
      <c r="I3899" t="s">
        <v>26</v>
      </c>
      <c r="J3899" t="s">
        <v>41</v>
      </c>
      <c r="K3899" s="6">
        <v>15.552</v>
      </c>
      <c r="L3899">
        <v>3</v>
      </c>
      <c r="M3899">
        <v>0.2</v>
      </c>
      <c r="N3899" s="6">
        <v>5.4432</v>
      </c>
      <c r="O3899" t="str">
        <f t="shared" si="180"/>
        <v/>
      </c>
      <c r="P3899" s="6">
        <f t="shared" si="181"/>
        <v>48.634666666666668</v>
      </c>
      <c r="Q3899">
        <f t="shared" si="182"/>
        <v>46.079250103208864</v>
      </c>
      <c r="R3899" s="16" t="str">
        <f>TEXT(Ecom[[#This Row],[Dates]],"mmm")</f>
        <v>Nov</v>
      </c>
      <c r="S3899" s="16" t="str">
        <f>TEXT(Ecom[[#This Row],[Dates]],"YYYY")</f>
        <v>2026</v>
      </c>
      <c r="T3899" s="16"/>
    </row>
    <row r="3900" spans="1:20" x14ac:dyDescent="0.25">
      <c r="A3900" t="s">
        <v>28</v>
      </c>
      <c r="B3900" s="16">
        <v>46266</v>
      </c>
      <c r="C3900" t="s">
        <v>14</v>
      </c>
      <c r="D3900" t="s">
        <v>15</v>
      </c>
      <c r="E3900" t="s">
        <v>470</v>
      </c>
      <c r="F3900" t="s">
        <v>46</v>
      </c>
      <c r="G3900">
        <v>78539</v>
      </c>
      <c r="H3900" t="s">
        <v>47</v>
      </c>
      <c r="I3900" t="s">
        <v>26</v>
      </c>
      <c r="J3900" t="s">
        <v>77</v>
      </c>
      <c r="K3900" s="6">
        <v>2.3679999999999999</v>
      </c>
      <c r="L3900">
        <v>2</v>
      </c>
      <c r="M3900">
        <v>0.2</v>
      </c>
      <c r="N3900" s="6">
        <v>0.82879999999999998</v>
      </c>
      <c r="O3900" t="str">
        <f t="shared" si="180"/>
        <v/>
      </c>
      <c r="P3900" s="6">
        <f t="shared" si="181"/>
        <v>46.906666666666666</v>
      </c>
      <c r="Q3900">
        <f t="shared" si="182"/>
        <v>50.511809101106913</v>
      </c>
      <c r="R3900" s="16" t="str">
        <f>TEXT(Ecom[[#This Row],[Dates]],"mmm")</f>
        <v>Sep</v>
      </c>
      <c r="S3900" s="16" t="str">
        <f>TEXT(Ecom[[#This Row],[Dates]],"YYYY")</f>
        <v>2026</v>
      </c>
      <c r="T3900" s="16"/>
    </row>
    <row r="3901" spans="1:20" x14ac:dyDescent="0.25">
      <c r="A3901" t="s">
        <v>62</v>
      </c>
      <c r="B3901" s="16">
        <v>46000</v>
      </c>
      <c r="C3901" t="s">
        <v>14</v>
      </c>
      <c r="D3901" t="s">
        <v>15</v>
      </c>
      <c r="E3901" t="s">
        <v>252</v>
      </c>
      <c r="F3901" t="s">
        <v>104</v>
      </c>
      <c r="G3901">
        <v>43615</v>
      </c>
      <c r="H3901" t="s">
        <v>57</v>
      </c>
      <c r="I3901" t="s">
        <v>35</v>
      </c>
      <c r="J3901" t="s">
        <v>59</v>
      </c>
      <c r="K3901" s="6">
        <v>127.98399999999999</v>
      </c>
      <c r="L3901">
        <v>2</v>
      </c>
      <c r="M3901">
        <v>0.2</v>
      </c>
      <c r="N3901" s="6">
        <v>25.596800000000002</v>
      </c>
      <c r="O3901" t="str">
        <f t="shared" si="180"/>
        <v/>
      </c>
      <c r="P3901" s="6">
        <f t="shared" si="181"/>
        <v>62.112000000000002</v>
      </c>
      <c r="Q3901">
        <f t="shared" si="182"/>
        <v>51.091392772241072</v>
      </c>
      <c r="R3901" s="16" t="str">
        <f>TEXT(Ecom[[#This Row],[Dates]],"mmm")</f>
        <v>Dec</v>
      </c>
      <c r="S3901" s="16" t="str">
        <f>TEXT(Ecom[[#This Row],[Dates]],"YYYY")</f>
        <v>2025</v>
      </c>
      <c r="T3901" s="16"/>
    </row>
    <row r="3902" spans="1:20" x14ac:dyDescent="0.25">
      <c r="A3902" t="s">
        <v>28</v>
      </c>
      <c r="B3902" s="16">
        <v>46183</v>
      </c>
      <c r="C3902" t="s">
        <v>22</v>
      </c>
      <c r="D3902" t="s">
        <v>15</v>
      </c>
      <c r="E3902" t="s">
        <v>471</v>
      </c>
      <c r="F3902" t="s">
        <v>46</v>
      </c>
      <c r="G3902">
        <v>77520</v>
      </c>
      <c r="H3902" t="s">
        <v>47</v>
      </c>
      <c r="I3902" t="s">
        <v>26</v>
      </c>
      <c r="J3902" t="s">
        <v>41</v>
      </c>
      <c r="K3902" s="6">
        <v>10.368</v>
      </c>
      <c r="L3902">
        <v>2</v>
      </c>
      <c r="M3902">
        <v>0.2</v>
      </c>
      <c r="N3902" s="6">
        <v>3.6288</v>
      </c>
      <c r="O3902" t="str">
        <f t="shared" si="180"/>
        <v/>
      </c>
      <c r="P3902" s="6">
        <f t="shared" si="181"/>
        <v>109.56400000000001</v>
      </c>
      <c r="Q3902">
        <f t="shared" si="182"/>
        <v>95.539863794784225</v>
      </c>
      <c r="R3902" s="16" t="str">
        <f>TEXT(Ecom[[#This Row],[Dates]],"mmm")</f>
        <v>Jun</v>
      </c>
      <c r="S3902" s="16" t="str">
        <f>TEXT(Ecom[[#This Row],[Dates]],"YYYY")</f>
        <v>2026</v>
      </c>
      <c r="T3902" s="16"/>
    </row>
    <row r="3903" spans="1:20" x14ac:dyDescent="0.25">
      <c r="A3903" t="s">
        <v>28</v>
      </c>
      <c r="B3903" s="16">
        <v>46064</v>
      </c>
      <c r="C3903" t="s">
        <v>44</v>
      </c>
      <c r="D3903" t="s">
        <v>15</v>
      </c>
      <c r="E3903" t="s">
        <v>55</v>
      </c>
      <c r="F3903" t="s">
        <v>56</v>
      </c>
      <c r="G3903">
        <v>19143</v>
      </c>
      <c r="H3903" t="s">
        <v>57</v>
      </c>
      <c r="I3903" t="s">
        <v>35</v>
      </c>
      <c r="J3903" t="s">
        <v>59</v>
      </c>
      <c r="K3903" s="6">
        <v>47.984000000000002</v>
      </c>
      <c r="L3903">
        <v>2</v>
      </c>
      <c r="M3903">
        <v>0.2</v>
      </c>
      <c r="N3903" s="6">
        <v>-1.1996</v>
      </c>
      <c r="O3903">
        <f t="shared" si="180"/>
        <v>-1.1996</v>
      </c>
      <c r="P3903" s="6">
        <f t="shared" si="181"/>
        <v>138.81199999999998</v>
      </c>
      <c r="Q3903">
        <f t="shared" si="182"/>
        <v>96.098929165036282</v>
      </c>
      <c r="R3903" s="16" t="str">
        <f>TEXT(Ecom[[#This Row],[Dates]],"mmm")</f>
        <v>Feb</v>
      </c>
      <c r="S3903" s="16" t="str">
        <f>TEXT(Ecom[[#This Row],[Dates]],"YYYY")</f>
        <v>2026</v>
      </c>
      <c r="T3903" s="16"/>
    </row>
    <row r="3904" spans="1:20" x14ac:dyDescent="0.25">
      <c r="A3904" t="s">
        <v>13</v>
      </c>
      <c r="B3904" s="16">
        <v>45781</v>
      </c>
      <c r="C3904" t="s">
        <v>44</v>
      </c>
      <c r="D3904" t="s">
        <v>15</v>
      </c>
      <c r="E3904" t="s">
        <v>23</v>
      </c>
      <c r="F3904" t="s">
        <v>24</v>
      </c>
      <c r="G3904">
        <v>90045</v>
      </c>
      <c r="H3904" t="s">
        <v>25</v>
      </c>
      <c r="I3904" t="s">
        <v>26</v>
      </c>
      <c r="J3904" t="s">
        <v>32</v>
      </c>
      <c r="K3904" s="6">
        <v>270.33999999999997</v>
      </c>
      <c r="L3904">
        <v>14</v>
      </c>
      <c r="M3904">
        <v>0</v>
      </c>
      <c r="N3904" s="6">
        <v>75.6952</v>
      </c>
      <c r="O3904" t="str">
        <f t="shared" si="180"/>
        <v/>
      </c>
      <c r="P3904" s="6">
        <f t="shared" si="181"/>
        <v>310.75333333333333</v>
      </c>
      <c r="Q3904">
        <f t="shared" si="182"/>
        <v>174.68264223802905</v>
      </c>
      <c r="R3904" s="16" t="str">
        <f>TEXT(Ecom[[#This Row],[Dates]],"mmm")</f>
        <v>May</v>
      </c>
      <c r="S3904" s="16" t="str">
        <f>TEXT(Ecom[[#This Row],[Dates]],"YYYY")</f>
        <v>2025</v>
      </c>
      <c r="T3904" s="16"/>
    </row>
    <row r="3905" spans="1:20" x14ac:dyDescent="0.25">
      <c r="A3905" t="s">
        <v>28</v>
      </c>
      <c r="B3905" s="16">
        <v>45696</v>
      </c>
      <c r="C3905" t="s">
        <v>44</v>
      </c>
      <c r="D3905" t="s">
        <v>15</v>
      </c>
      <c r="E3905" t="s">
        <v>55</v>
      </c>
      <c r="F3905" t="s">
        <v>56</v>
      </c>
      <c r="G3905">
        <v>19143</v>
      </c>
      <c r="H3905" t="s">
        <v>57</v>
      </c>
      <c r="I3905" t="s">
        <v>26</v>
      </c>
      <c r="J3905" t="s">
        <v>38</v>
      </c>
      <c r="K3905" s="6">
        <v>98.111999999999995</v>
      </c>
      <c r="L3905">
        <v>7</v>
      </c>
      <c r="M3905">
        <v>0.2</v>
      </c>
      <c r="N3905" s="6">
        <v>18.396000000000001</v>
      </c>
      <c r="O3905" t="str">
        <f t="shared" si="180"/>
        <v/>
      </c>
      <c r="P3905" s="6">
        <f t="shared" si="181"/>
        <v>224.11599999999999</v>
      </c>
      <c r="Q3905">
        <f t="shared" si="182"/>
        <v>192.66180703136931</v>
      </c>
      <c r="R3905" s="16" t="str">
        <f>TEXT(Ecom[[#This Row],[Dates]],"mmm")</f>
        <v>Feb</v>
      </c>
      <c r="S3905" s="16" t="str">
        <f>TEXT(Ecom[[#This Row],[Dates]],"YYYY")</f>
        <v>2025</v>
      </c>
      <c r="T3905" s="16"/>
    </row>
    <row r="3906" spans="1:20" x14ac:dyDescent="0.25">
      <c r="A3906" t="s">
        <v>28</v>
      </c>
      <c r="B3906" s="16">
        <v>46172</v>
      </c>
      <c r="C3906" t="s">
        <v>44</v>
      </c>
      <c r="D3906" t="s">
        <v>15</v>
      </c>
      <c r="E3906" t="s">
        <v>55</v>
      </c>
      <c r="F3906" t="s">
        <v>56</v>
      </c>
      <c r="G3906">
        <v>19143</v>
      </c>
      <c r="H3906" t="s">
        <v>57</v>
      </c>
      <c r="I3906" t="s">
        <v>26</v>
      </c>
      <c r="J3906" t="s">
        <v>32</v>
      </c>
      <c r="K3906" s="6">
        <v>563.80799999999999</v>
      </c>
      <c r="L3906">
        <v>4</v>
      </c>
      <c r="M3906">
        <v>0.2</v>
      </c>
      <c r="N3906" s="6">
        <v>21.142800000000001</v>
      </c>
      <c r="O3906" t="str">
        <f t="shared" ref="O3906:O3969" si="183">IF(N3906&lt;0,N3906,"")</f>
        <v/>
      </c>
      <c r="P3906" s="6">
        <f t="shared" si="181"/>
        <v>373.7906666666666</v>
      </c>
      <c r="Q3906">
        <f t="shared" si="182"/>
        <v>215.83004907737185</v>
      </c>
      <c r="R3906" s="16" t="str">
        <f>TEXT(Ecom[[#This Row],[Dates]],"mmm")</f>
        <v>May</v>
      </c>
      <c r="S3906" s="16" t="str">
        <f>TEXT(Ecom[[#This Row],[Dates]],"YYYY")</f>
        <v>2026</v>
      </c>
      <c r="T3906" s="16"/>
    </row>
    <row r="3907" spans="1:20" x14ac:dyDescent="0.25">
      <c r="A3907" t="s">
        <v>28</v>
      </c>
      <c r="B3907" s="16">
        <v>46338</v>
      </c>
      <c r="C3907" t="s">
        <v>44</v>
      </c>
      <c r="D3907" t="s">
        <v>15</v>
      </c>
      <c r="E3907" t="s">
        <v>55</v>
      </c>
      <c r="F3907" t="s">
        <v>56</v>
      </c>
      <c r="G3907">
        <v>19143</v>
      </c>
      <c r="H3907" t="s">
        <v>57</v>
      </c>
      <c r="I3907" t="s">
        <v>26</v>
      </c>
      <c r="J3907" t="s">
        <v>37</v>
      </c>
      <c r="K3907" s="6">
        <v>10.428000000000001</v>
      </c>
      <c r="L3907">
        <v>4</v>
      </c>
      <c r="M3907">
        <v>0.7</v>
      </c>
      <c r="N3907" s="6">
        <v>-6.952</v>
      </c>
      <c r="O3907">
        <f t="shared" si="183"/>
        <v>-6.952</v>
      </c>
      <c r="P3907" s="6">
        <f t="shared" ref="P3907:P3970" si="184">AVERAGE(K3907:K3909)</f>
        <v>190.80466666666666</v>
      </c>
      <c r="Q3907">
        <f t="shared" si="182"/>
        <v>188.56582462915722</v>
      </c>
      <c r="R3907" s="16" t="str">
        <f>TEXT(Ecom[[#This Row],[Dates]],"mmm")</f>
        <v>Nov</v>
      </c>
      <c r="S3907" s="16" t="str">
        <f>TEXT(Ecom[[#This Row],[Dates]],"YYYY")</f>
        <v>2026</v>
      </c>
      <c r="T3907" s="16"/>
    </row>
    <row r="3908" spans="1:20" x14ac:dyDescent="0.25">
      <c r="A3908" t="s">
        <v>28</v>
      </c>
      <c r="B3908" s="16">
        <v>45949</v>
      </c>
      <c r="C3908" t="s">
        <v>44</v>
      </c>
      <c r="D3908" t="s">
        <v>15</v>
      </c>
      <c r="E3908" t="s">
        <v>55</v>
      </c>
      <c r="F3908" t="s">
        <v>56</v>
      </c>
      <c r="G3908">
        <v>19143</v>
      </c>
      <c r="H3908" t="s">
        <v>57</v>
      </c>
      <c r="I3908" t="s">
        <v>19</v>
      </c>
      <c r="J3908" t="s">
        <v>33</v>
      </c>
      <c r="K3908" s="6">
        <v>547.13599999999997</v>
      </c>
      <c r="L3908">
        <v>4</v>
      </c>
      <c r="M3908">
        <v>0.2</v>
      </c>
      <c r="N3908" s="6">
        <v>-68.391999999999996</v>
      </c>
      <c r="O3908">
        <f t="shared" si="183"/>
        <v>-68.391999999999996</v>
      </c>
      <c r="P3908" s="6">
        <f t="shared" si="184"/>
        <v>201.32466666666664</v>
      </c>
      <c r="Q3908">
        <f t="shared" si="182"/>
        <v>169.70250700826105</v>
      </c>
      <c r="R3908" s="16" t="str">
        <f>TEXT(Ecom[[#This Row],[Dates]],"mmm")</f>
        <v>Oct</v>
      </c>
      <c r="S3908" s="16" t="str">
        <f>TEXT(Ecom[[#This Row],[Dates]],"YYYY")</f>
        <v>2025</v>
      </c>
      <c r="T3908" s="16"/>
    </row>
    <row r="3909" spans="1:20" x14ac:dyDescent="0.25">
      <c r="A3909" t="s">
        <v>28</v>
      </c>
      <c r="B3909" s="16">
        <v>45901</v>
      </c>
      <c r="C3909" t="s">
        <v>44</v>
      </c>
      <c r="D3909" t="s">
        <v>15</v>
      </c>
      <c r="E3909" t="s">
        <v>55</v>
      </c>
      <c r="F3909" t="s">
        <v>56</v>
      </c>
      <c r="G3909">
        <v>19143</v>
      </c>
      <c r="H3909" t="s">
        <v>57</v>
      </c>
      <c r="I3909" t="s">
        <v>35</v>
      </c>
      <c r="J3909" t="s">
        <v>36</v>
      </c>
      <c r="K3909" s="6">
        <v>14.85</v>
      </c>
      <c r="L3909">
        <v>5</v>
      </c>
      <c r="M3909">
        <v>0.4</v>
      </c>
      <c r="N3909" s="6">
        <v>-3.2174999999999998</v>
      </c>
      <c r="O3909">
        <f t="shared" si="183"/>
        <v>-3.2174999999999998</v>
      </c>
      <c r="P3909" s="6">
        <f t="shared" si="184"/>
        <v>21.474</v>
      </c>
      <c r="Q3909">
        <f t="shared" ref="Q3909:Q3972" si="185">SQRT(SUMXMY2(K3909:K3911,P3907:P3909)/3)</f>
        <v>137.28455869254708</v>
      </c>
      <c r="R3909" s="16" t="str">
        <f>TEXT(Ecom[[#This Row],[Dates]],"mmm")</f>
        <v>Sep</v>
      </c>
      <c r="S3909" s="16" t="str">
        <f>TEXT(Ecom[[#This Row],[Dates]],"YYYY")</f>
        <v>2025</v>
      </c>
      <c r="T3909" s="16"/>
    </row>
    <row r="3910" spans="1:20" x14ac:dyDescent="0.25">
      <c r="A3910" t="s">
        <v>28</v>
      </c>
      <c r="B3910" s="16">
        <v>46332</v>
      </c>
      <c r="C3910" t="s">
        <v>44</v>
      </c>
      <c r="D3910" t="s">
        <v>15</v>
      </c>
      <c r="E3910" t="s">
        <v>55</v>
      </c>
      <c r="F3910" t="s">
        <v>56</v>
      </c>
      <c r="G3910">
        <v>19143</v>
      </c>
      <c r="H3910" t="s">
        <v>57</v>
      </c>
      <c r="I3910" t="s">
        <v>35</v>
      </c>
      <c r="J3910" t="s">
        <v>36</v>
      </c>
      <c r="K3910" s="6">
        <v>41.988</v>
      </c>
      <c r="L3910">
        <v>2</v>
      </c>
      <c r="M3910">
        <v>0.4</v>
      </c>
      <c r="N3910" s="6">
        <v>-9.7972000000000001</v>
      </c>
      <c r="O3910">
        <f t="shared" si="183"/>
        <v>-9.7972000000000001</v>
      </c>
      <c r="P3910" s="6">
        <f t="shared" si="184"/>
        <v>134.00733333333332</v>
      </c>
      <c r="Q3910">
        <f t="shared" si="185"/>
        <v>156.30984620819518</v>
      </c>
      <c r="R3910" s="16" t="str">
        <f>TEXT(Ecom[[#This Row],[Dates]],"mmm")</f>
        <v>Nov</v>
      </c>
      <c r="S3910" s="16" t="str">
        <f>TEXT(Ecom[[#This Row],[Dates]],"YYYY")</f>
        <v>2026</v>
      </c>
      <c r="T3910" s="16"/>
    </row>
    <row r="3911" spans="1:20" x14ac:dyDescent="0.25">
      <c r="A3911" t="s">
        <v>28</v>
      </c>
      <c r="B3911" s="16">
        <v>46318</v>
      </c>
      <c r="C3911" t="s">
        <v>44</v>
      </c>
      <c r="D3911" t="s">
        <v>15</v>
      </c>
      <c r="E3911" t="s">
        <v>55</v>
      </c>
      <c r="F3911" t="s">
        <v>56</v>
      </c>
      <c r="G3911">
        <v>19143</v>
      </c>
      <c r="H3911" t="s">
        <v>57</v>
      </c>
      <c r="I3911" t="s">
        <v>19</v>
      </c>
      <c r="J3911" t="s">
        <v>33</v>
      </c>
      <c r="K3911" s="6">
        <v>7.5839999999999996</v>
      </c>
      <c r="L3911">
        <v>1</v>
      </c>
      <c r="M3911">
        <v>0.2</v>
      </c>
      <c r="N3911" s="6">
        <v>2.37</v>
      </c>
      <c r="O3911" t="str">
        <f t="shared" si="183"/>
        <v/>
      </c>
      <c r="P3911" s="6">
        <f t="shared" si="184"/>
        <v>276.80333333333334</v>
      </c>
      <c r="Q3911">
        <f t="shared" si="185"/>
        <v>168.70142066274849</v>
      </c>
      <c r="R3911" s="16" t="str">
        <f>TEXT(Ecom[[#This Row],[Dates]],"mmm")</f>
        <v>Oct</v>
      </c>
      <c r="S3911" s="16" t="str">
        <f>TEXT(Ecom[[#This Row],[Dates]],"YYYY")</f>
        <v>2026</v>
      </c>
      <c r="T3911" s="16"/>
    </row>
    <row r="3912" spans="1:20" x14ac:dyDescent="0.25">
      <c r="A3912" t="s">
        <v>28</v>
      </c>
      <c r="B3912" s="16">
        <v>45957</v>
      </c>
      <c r="C3912" t="s">
        <v>44</v>
      </c>
      <c r="D3912" t="s">
        <v>15</v>
      </c>
      <c r="E3912" t="s">
        <v>55</v>
      </c>
      <c r="F3912" t="s">
        <v>56</v>
      </c>
      <c r="G3912">
        <v>19143</v>
      </c>
      <c r="H3912" t="s">
        <v>57</v>
      </c>
      <c r="I3912" t="s">
        <v>19</v>
      </c>
      <c r="J3912" t="s">
        <v>20</v>
      </c>
      <c r="K3912" s="6">
        <v>352.45</v>
      </c>
      <c r="L3912">
        <v>5</v>
      </c>
      <c r="M3912">
        <v>0.5</v>
      </c>
      <c r="N3912" s="6">
        <v>-211.47</v>
      </c>
      <c r="O3912">
        <f t="shared" si="183"/>
        <v>-211.47</v>
      </c>
      <c r="P3912" s="6">
        <f t="shared" si="184"/>
        <v>280.75533333333334</v>
      </c>
      <c r="Q3912">
        <f t="shared" si="185"/>
        <v>226.18081213636728</v>
      </c>
      <c r="R3912" s="16" t="str">
        <f>TEXT(Ecom[[#This Row],[Dates]],"mmm")</f>
        <v>Oct</v>
      </c>
      <c r="S3912" s="16" t="str">
        <f>TEXT(Ecom[[#This Row],[Dates]],"YYYY")</f>
        <v>2025</v>
      </c>
      <c r="T3912" s="16"/>
    </row>
    <row r="3913" spans="1:20" x14ac:dyDescent="0.25">
      <c r="A3913" t="s">
        <v>62</v>
      </c>
      <c r="B3913" s="16">
        <v>45916</v>
      </c>
      <c r="C3913" t="s">
        <v>14</v>
      </c>
      <c r="D3913" t="s">
        <v>15</v>
      </c>
      <c r="E3913" t="s">
        <v>442</v>
      </c>
      <c r="F3913" t="s">
        <v>46</v>
      </c>
      <c r="G3913">
        <v>77581</v>
      </c>
      <c r="H3913" t="s">
        <v>47</v>
      </c>
      <c r="I3913" t="s">
        <v>35</v>
      </c>
      <c r="J3913" t="s">
        <v>36</v>
      </c>
      <c r="K3913" s="6">
        <v>470.37599999999998</v>
      </c>
      <c r="L3913">
        <v>3</v>
      </c>
      <c r="M3913">
        <v>0.2</v>
      </c>
      <c r="N3913" s="6">
        <v>52.917299999999997</v>
      </c>
      <c r="O3913" t="str">
        <f t="shared" si="183"/>
        <v/>
      </c>
      <c r="P3913" s="6">
        <f t="shared" si="184"/>
        <v>166.54533333333333</v>
      </c>
      <c r="Q3913">
        <f t="shared" si="185"/>
        <v>208.42177655257939</v>
      </c>
      <c r="R3913" s="16" t="str">
        <f>TEXT(Ecom[[#This Row],[Dates]],"mmm")</f>
        <v>Sep</v>
      </c>
      <c r="S3913" s="16" t="str">
        <f>TEXT(Ecom[[#This Row],[Dates]],"YYYY")</f>
        <v>2025</v>
      </c>
      <c r="T3913" s="16"/>
    </row>
    <row r="3914" spans="1:20" x14ac:dyDescent="0.25">
      <c r="A3914" t="s">
        <v>28</v>
      </c>
      <c r="B3914" s="16">
        <v>46190</v>
      </c>
      <c r="C3914" t="s">
        <v>22</v>
      </c>
      <c r="D3914" t="s">
        <v>15</v>
      </c>
      <c r="E3914" t="s">
        <v>75</v>
      </c>
      <c r="F3914" t="s">
        <v>76</v>
      </c>
      <c r="G3914">
        <v>10035</v>
      </c>
      <c r="H3914" t="s">
        <v>57</v>
      </c>
      <c r="I3914" t="s">
        <v>26</v>
      </c>
      <c r="J3914" t="s">
        <v>41</v>
      </c>
      <c r="K3914" s="6">
        <v>19.440000000000001</v>
      </c>
      <c r="L3914">
        <v>3</v>
      </c>
      <c r="M3914">
        <v>0</v>
      </c>
      <c r="N3914" s="6">
        <v>9.3312000000000008</v>
      </c>
      <c r="O3914" t="str">
        <f t="shared" si="183"/>
        <v/>
      </c>
      <c r="P3914" s="6">
        <f t="shared" si="184"/>
        <v>276.95333333333332</v>
      </c>
      <c r="Q3914">
        <f t="shared" si="185"/>
        <v>350.28686262738051</v>
      </c>
      <c r="R3914" s="16" t="str">
        <f>TEXT(Ecom[[#This Row],[Dates]],"mmm")</f>
        <v>Jun</v>
      </c>
      <c r="S3914" s="16" t="str">
        <f>TEXT(Ecom[[#This Row],[Dates]],"YYYY")</f>
        <v>2026</v>
      </c>
      <c r="T3914" s="16"/>
    </row>
    <row r="3915" spans="1:20" x14ac:dyDescent="0.25">
      <c r="A3915" t="s">
        <v>28</v>
      </c>
      <c r="B3915" s="16">
        <v>45819</v>
      </c>
      <c r="C3915" t="s">
        <v>22</v>
      </c>
      <c r="D3915" t="s">
        <v>15</v>
      </c>
      <c r="E3915" t="s">
        <v>75</v>
      </c>
      <c r="F3915" t="s">
        <v>76</v>
      </c>
      <c r="G3915">
        <v>10035</v>
      </c>
      <c r="H3915" t="s">
        <v>57</v>
      </c>
      <c r="I3915" t="s">
        <v>19</v>
      </c>
      <c r="J3915" t="s">
        <v>33</v>
      </c>
      <c r="K3915" s="6">
        <v>9.82</v>
      </c>
      <c r="L3915">
        <v>2</v>
      </c>
      <c r="M3915">
        <v>0</v>
      </c>
      <c r="N3915" s="6">
        <v>3.2406000000000001</v>
      </c>
      <c r="O3915" t="str">
        <f t="shared" si="183"/>
        <v/>
      </c>
      <c r="P3915" s="6">
        <f t="shared" si="184"/>
        <v>324.32933333333335</v>
      </c>
      <c r="Q3915">
        <f t="shared" si="185"/>
        <v>329.80206517512568</v>
      </c>
      <c r="R3915" s="16" t="str">
        <f>TEXT(Ecom[[#This Row],[Dates]],"mmm")</f>
        <v>Jun</v>
      </c>
      <c r="S3915" s="16" t="str">
        <f>TEXT(Ecom[[#This Row],[Dates]],"YYYY")</f>
        <v>2025</v>
      </c>
      <c r="T3915" s="16"/>
    </row>
    <row r="3916" spans="1:20" x14ac:dyDescent="0.25">
      <c r="A3916" t="s">
        <v>28</v>
      </c>
      <c r="B3916" s="16">
        <v>46260</v>
      </c>
      <c r="C3916" t="s">
        <v>14</v>
      </c>
      <c r="D3916" t="s">
        <v>15</v>
      </c>
      <c r="E3916" t="s">
        <v>108</v>
      </c>
      <c r="F3916" t="s">
        <v>81</v>
      </c>
      <c r="G3916">
        <v>85023</v>
      </c>
      <c r="H3916" t="s">
        <v>25</v>
      </c>
      <c r="I3916" t="s">
        <v>19</v>
      </c>
      <c r="J3916" t="s">
        <v>31</v>
      </c>
      <c r="K3916" s="6">
        <v>801.6</v>
      </c>
      <c r="L3916">
        <v>5</v>
      </c>
      <c r="M3916">
        <v>0.5</v>
      </c>
      <c r="N3916" s="6">
        <v>-448.89600000000002</v>
      </c>
      <c r="O3916">
        <f t="shared" si="183"/>
        <v>-448.89600000000002</v>
      </c>
      <c r="P3916" s="6">
        <f t="shared" si="184"/>
        <v>326.42133333333334</v>
      </c>
      <c r="Q3916">
        <f t="shared" si="185"/>
        <v>364.25594892480638</v>
      </c>
      <c r="R3916" s="16" t="str">
        <f>TEXT(Ecom[[#This Row],[Dates]],"mmm")</f>
        <v>Aug</v>
      </c>
      <c r="S3916" s="16" t="str">
        <f>TEXT(Ecom[[#This Row],[Dates]],"YYYY")</f>
        <v>2026</v>
      </c>
      <c r="T3916" s="16"/>
    </row>
    <row r="3917" spans="1:20" x14ac:dyDescent="0.25">
      <c r="A3917" t="s">
        <v>28</v>
      </c>
      <c r="B3917" s="16">
        <v>46269</v>
      </c>
      <c r="C3917" t="s">
        <v>14</v>
      </c>
      <c r="D3917" t="s">
        <v>15</v>
      </c>
      <c r="E3917" t="s">
        <v>108</v>
      </c>
      <c r="F3917" t="s">
        <v>81</v>
      </c>
      <c r="G3917">
        <v>85023</v>
      </c>
      <c r="H3917" t="s">
        <v>25</v>
      </c>
      <c r="I3917" t="s">
        <v>19</v>
      </c>
      <c r="J3917" t="s">
        <v>21</v>
      </c>
      <c r="K3917" s="6">
        <v>161.56800000000001</v>
      </c>
      <c r="L3917">
        <v>2</v>
      </c>
      <c r="M3917">
        <v>0.2</v>
      </c>
      <c r="N3917" s="6">
        <v>10.098000000000001</v>
      </c>
      <c r="O3917" t="str">
        <f t="shared" si="183"/>
        <v/>
      </c>
      <c r="P3917" s="6">
        <f t="shared" si="184"/>
        <v>61.773333333333341</v>
      </c>
      <c r="Q3917">
        <f t="shared" si="185"/>
        <v>204.71260334429826</v>
      </c>
      <c r="R3917" s="16" t="str">
        <f>TEXT(Ecom[[#This Row],[Dates]],"mmm")</f>
        <v>Sep</v>
      </c>
      <c r="S3917" s="16" t="str">
        <f>TEXT(Ecom[[#This Row],[Dates]],"YYYY")</f>
        <v>2026</v>
      </c>
      <c r="T3917" s="16"/>
    </row>
    <row r="3918" spans="1:20" x14ac:dyDescent="0.25">
      <c r="A3918" t="s">
        <v>28</v>
      </c>
      <c r="B3918" s="16">
        <v>45824</v>
      </c>
      <c r="C3918" t="s">
        <v>14</v>
      </c>
      <c r="D3918" t="s">
        <v>15</v>
      </c>
      <c r="E3918" t="s">
        <v>108</v>
      </c>
      <c r="F3918" t="s">
        <v>81</v>
      </c>
      <c r="G3918">
        <v>85023</v>
      </c>
      <c r="H3918" t="s">
        <v>25</v>
      </c>
      <c r="I3918" t="s">
        <v>26</v>
      </c>
      <c r="J3918" t="s">
        <v>41</v>
      </c>
      <c r="K3918" s="6">
        <v>16.096</v>
      </c>
      <c r="L3918">
        <v>2</v>
      </c>
      <c r="M3918">
        <v>0.2</v>
      </c>
      <c r="N3918" s="6">
        <v>5.2312000000000003</v>
      </c>
      <c r="O3918" t="str">
        <f t="shared" si="183"/>
        <v/>
      </c>
      <c r="P3918" s="6">
        <f t="shared" si="184"/>
        <v>111.90933333333334</v>
      </c>
      <c r="Q3918">
        <f t="shared" si="185"/>
        <v>215.45082144708158</v>
      </c>
      <c r="R3918" s="16" t="str">
        <f>TEXT(Ecom[[#This Row],[Dates]],"mmm")</f>
        <v>Jun</v>
      </c>
      <c r="S3918" s="16" t="str">
        <f>TEXT(Ecom[[#This Row],[Dates]],"YYYY")</f>
        <v>2025</v>
      </c>
      <c r="T3918" s="16"/>
    </row>
    <row r="3919" spans="1:20" x14ac:dyDescent="0.25">
      <c r="A3919" t="s">
        <v>28</v>
      </c>
      <c r="B3919" s="16">
        <v>45877</v>
      </c>
      <c r="C3919" t="s">
        <v>14</v>
      </c>
      <c r="D3919" t="s">
        <v>15</v>
      </c>
      <c r="E3919" t="s">
        <v>108</v>
      </c>
      <c r="F3919" t="s">
        <v>81</v>
      </c>
      <c r="G3919">
        <v>85023</v>
      </c>
      <c r="H3919" t="s">
        <v>25</v>
      </c>
      <c r="I3919" t="s">
        <v>26</v>
      </c>
      <c r="J3919" t="s">
        <v>37</v>
      </c>
      <c r="K3919" s="6">
        <v>7.6559999999999997</v>
      </c>
      <c r="L3919">
        <v>4</v>
      </c>
      <c r="M3919">
        <v>0.7</v>
      </c>
      <c r="N3919" s="6">
        <v>-6.1247999999999996</v>
      </c>
      <c r="O3919">
        <f t="shared" si="183"/>
        <v>-6.1247999999999996</v>
      </c>
      <c r="P3919" s="6">
        <f t="shared" si="184"/>
        <v>127.104</v>
      </c>
      <c r="Q3919">
        <f t="shared" si="185"/>
        <v>125.47995411515235</v>
      </c>
      <c r="R3919" s="16" t="str">
        <f>TEXT(Ecom[[#This Row],[Dates]],"mmm")</f>
        <v>Aug</v>
      </c>
      <c r="S3919" s="16" t="str">
        <f>TEXT(Ecom[[#This Row],[Dates]],"YYYY")</f>
        <v>2025</v>
      </c>
      <c r="T3919" s="16"/>
    </row>
    <row r="3920" spans="1:20" x14ac:dyDescent="0.25">
      <c r="A3920" t="s">
        <v>28</v>
      </c>
      <c r="B3920" s="16">
        <v>46134</v>
      </c>
      <c r="C3920" t="s">
        <v>14</v>
      </c>
      <c r="D3920" t="s">
        <v>15</v>
      </c>
      <c r="E3920" t="s">
        <v>108</v>
      </c>
      <c r="F3920" t="s">
        <v>81</v>
      </c>
      <c r="G3920">
        <v>85023</v>
      </c>
      <c r="H3920" t="s">
        <v>25</v>
      </c>
      <c r="I3920" t="s">
        <v>19</v>
      </c>
      <c r="J3920" t="s">
        <v>21</v>
      </c>
      <c r="K3920" s="6">
        <v>311.976</v>
      </c>
      <c r="L3920">
        <v>3</v>
      </c>
      <c r="M3920">
        <v>0.2</v>
      </c>
      <c r="N3920" s="6">
        <v>-42.896700000000003</v>
      </c>
      <c r="O3920">
        <f t="shared" si="183"/>
        <v>-42.896700000000003</v>
      </c>
      <c r="P3920" s="6">
        <f t="shared" si="184"/>
        <v>145.87199999999999</v>
      </c>
      <c r="Q3920">
        <f t="shared" si="185"/>
        <v>130.40519753331805</v>
      </c>
      <c r="R3920" s="16" t="str">
        <f>TEXT(Ecom[[#This Row],[Dates]],"mmm")</f>
        <v>Apr</v>
      </c>
      <c r="S3920" s="16" t="str">
        <f>TEXT(Ecom[[#This Row],[Dates]],"YYYY")</f>
        <v>2026</v>
      </c>
      <c r="T3920" s="16"/>
    </row>
    <row r="3921" spans="1:20" x14ac:dyDescent="0.25">
      <c r="A3921" t="s">
        <v>28</v>
      </c>
      <c r="B3921" s="16">
        <v>45844</v>
      </c>
      <c r="C3921" t="s">
        <v>22</v>
      </c>
      <c r="D3921" t="s">
        <v>15</v>
      </c>
      <c r="E3921" t="s">
        <v>355</v>
      </c>
      <c r="F3921" t="s">
        <v>83</v>
      </c>
      <c r="G3921">
        <v>23320</v>
      </c>
      <c r="H3921" t="s">
        <v>18</v>
      </c>
      <c r="I3921" t="s">
        <v>26</v>
      </c>
      <c r="J3921" t="s">
        <v>32</v>
      </c>
      <c r="K3921" s="6">
        <v>61.68</v>
      </c>
      <c r="L3921">
        <v>4</v>
      </c>
      <c r="M3921">
        <v>0</v>
      </c>
      <c r="N3921" s="6">
        <v>16.653600000000001</v>
      </c>
      <c r="O3921" t="str">
        <f t="shared" si="183"/>
        <v/>
      </c>
      <c r="P3921" s="6">
        <f t="shared" si="184"/>
        <v>161.87199999999999</v>
      </c>
      <c r="Q3921">
        <f t="shared" si="185"/>
        <v>129.40256351917196</v>
      </c>
      <c r="R3921" s="16" t="str">
        <f>TEXT(Ecom[[#This Row],[Dates]],"mmm")</f>
        <v>Jul</v>
      </c>
      <c r="S3921" s="16" t="str">
        <f>TEXT(Ecom[[#This Row],[Dates]],"YYYY")</f>
        <v>2025</v>
      </c>
      <c r="T3921" s="16"/>
    </row>
    <row r="3922" spans="1:20" x14ac:dyDescent="0.25">
      <c r="A3922" t="s">
        <v>28</v>
      </c>
      <c r="B3922" s="16">
        <v>45677</v>
      </c>
      <c r="C3922" t="s">
        <v>22</v>
      </c>
      <c r="D3922" t="s">
        <v>15</v>
      </c>
      <c r="E3922" t="s">
        <v>355</v>
      </c>
      <c r="F3922" t="s">
        <v>83</v>
      </c>
      <c r="G3922">
        <v>23320</v>
      </c>
      <c r="H3922" t="s">
        <v>18</v>
      </c>
      <c r="I3922" t="s">
        <v>26</v>
      </c>
      <c r="J3922" t="s">
        <v>37</v>
      </c>
      <c r="K3922" s="6">
        <v>63.96</v>
      </c>
      <c r="L3922">
        <v>4</v>
      </c>
      <c r="M3922">
        <v>0</v>
      </c>
      <c r="N3922" s="6">
        <v>30.700800000000001</v>
      </c>
      <c r="O3922" t="str">
        <f t="shared" si="183"/>
        <v/>
      </c>
      <c r="P3922" s="6">
        <f t="shared" si="184"/>
        <v>149.76</v>
      </c>
      <c r="Q3922">
        <f t="shared" si="185"/>
        <v>143.10149267332375</v>
      </c>
      <c r="R3922" s="16" t="str">
        <f>TEXT(Ecom[[#This Row],[Dates]],"mmm")</f>
        <v>Jan</v>
      </c>
      <c r="S3922" s="16" t="str">
        <f>TEXT(Ecom[[#This Row],[Dates]],"YYYY")</f>
        <v>2025</v>
      </c>
      <c r="T3922" s="16"/>
    </row>
    <row r="3923" spans="1:20" x14ac:dyDescent="0.25">
      <c r="A3923" t="s">
        <v>13</v>
      </c>
      <c r="B3923" s="16">
        <v>45794</v>
      </c>
      <c r="C3923" t="s">
        <v>14</v>
      </c>
      <c r="D3923" t="s">
        <v>15</v>
      </c>
      <c r="E3923" t="s">
        <v>79</v>
      </c>
      <c r="F3923" t="s">
        <v>65</v>
      </c>
      <c r="G3923">
        <v>60610</v>
      </c>
      <c r="H3923" t="s">
        <v>47</v>
      </c>
      <c r="I3923" t="s">
        <v>35</v>
      </c>
      <c r="J3923" t="s">
        <v>36</v>
      </c>
      <c r="K3923" s="6">
        <v>359.976</v>
      </c>
      <c r="L3923">
        <v>3</v>
      </c>
      <c r="M3923">
        <v>0.2</v>
      </c>
      <c r="N3923" s="6">
        <v>35.997599999999998</v>
      </c>
      <c r="O3923" t="str">
        <f t="shared" si="183"/>
        <v/>
      </c>
      <c r="P3923" s="6">
        <f t="shared" si="184"/>
        <v>137.34666666666666</v>
      </c>
      <c r="Q3923">
        <f t="shared" si="185"/>
        <v>149.40191347478091</v>
      </c>
      <c r="R3923" s="16" t="str">
        <f>TEXT(Ecom[[#This Row],[Dates]],"mmm")</f>
        <v>May</v>
      </c>
      <c r="S3923" s="16" t="str">
        <f>TEXT(Ecom[[#This Row],[Dates]],"YYYY")</f>
        <v>2025</v>
      </c>
      <c r="T3923" s="16"/>
    </row>
    <row r="3924" spans="1:20" x14ac:dyDescent="0.25">
      <c r="A3924" t="s">
        <v>28</v>
      </c>
      <c r="B3924" s="16">
        <v>46133</v>
      </c>
      <c r="C3924" t="s">
        <v>14</v>
      </c>
      <c r="D3924" t="s">
        <v>15</v>
      </c>
      <c r="E3924" t="s">
        <v>79</v>
      </c>
      <c r="F3924" t="s">
        <v>65</v>
      </c>
      <c r="G3924">
        <v>60623</v>
      </c>
      <c r="H3924" t="s">
        <v>47</v>
      </c>
      <c r="I3924" t="s">
        <v>26</v>
      </c>
      <c r="J3924" t="s">
        <v>41</v>
      </c>
      <c r="K3924" s="6">
        <v>25.344000000000001</v>
      </c>
      <c r="L3924">
        <v>6</v>
      </c>
      <c r="M3924">
        <v>0.2</v>
      </c>
      <c r="N3924" s="6">
        <v>7.92</v>
      </c>
      <c r="O3924" t="str">
        <f t="shared" si="183"/>
        <v/>
      </c>
      <c r="P3924" s="6">
        <f t="shared" si="184"/>
        <v>27.447999999999997</v>
      </c>
      <c r="Q3924">
        <f t="shared" si="185"/>
        <v>96.134663636965996</v>
      </c>
      <c r="R3924" s="16" t="str">
        <f>TEXT(Ecom[[#This Row],[Dates]],"mmm")</f>
        <v>Apr</v>
      </c>
      <c r="S3924" s="16" t="str">
        <f>TEXT(Ecom[[#This Row],[Dates]],"YYYY")</f>
        <v>2026</v>
      </c>
      <c r="T3924" s="16"/>
    </row>
    <row r="3925" spans="1:20" x14ac:dyDescent="0.25">
      <c r="A3925" t="s">
        <v>28</v>
      </c>
      <c r="B3925" s="16">
        <v>46182</v>
      </c>
      <c r="C3925" t="s">
        <v>14</v>
      </c>
      <c r="D3925" t="s">
        <v>15</v>
      </c>
      <c r="E3925" t="s">
        <v>79</v>
      </c>
      <c r="F3925" t="s">
        <v>65</v>
      </c>
      <c r="G3925">
        <v>60623</v>
      </c>
      <c r="H3925" t="s">
        <v>47</v>
      </c>
      <c r="I3925" t="s">
        <v>26</v>
      </c>
      <c r="J3925" t="s">
        <v>41</v>
      </c>
      <c r="K3925" s="6">
        <v>26.72</v>
      </c>
      <c r="L3925">
        <v>5</v>
      </c>
      <c r="M3925">
        <v>0.2</v>
      </c>
      <c r="N3925" s="6">
        <v>9.3520000000000003</v>
      </c>
      <c r="O3925" t="str">
        <f t="shared" si="183"/>
        <v/>
      </c>
      <c r="P3925" s="6">
        <f t="shared" si="184"/>
        <v>38.31</v>
      </c>
      <c r="Q3925">
        <f t="shared" si="185"/>
        <v>64.887656766079886</v>
      </c>
      <c r="R3925" s="16" t="str">
        <f>TEXT(Ecom[[#This Row],[Dates]],"mmm")</f>
        <v>Jun</v>
      </c>
      <c r="S3925" s="16" t="str">
        <f>TEXT(Ecom[[#This Row],[Dates]],"YYYY")</f>
        <v>2026</v>
      </c>
      <c r="T3925" s="16"/>
    </row>
    <row r="3926" spans="1:20" x14ac:dyDescent="0.25">
      <c r="A3926" t="s">
        <v>28</v>
      </c>
      <c r="B3926" s="16">
        <v>46191</v>
      </c>
      <c r="C3926" t="s">
        <v>14</v>
      </c>
      <c r="D3926" t="s">
        <v>15</v>
      </c>
      <c r="E3926" t="s">
        <v>42</v>
      </c>
      <c r="F3926" t="s">
        <v>43</v>
      </c>
      <c r="G3926">
        <v>98103</v>
      </c>
      <c r="H3926" t="s">
        <v>25</v>
      </c>
      <c r="I3926" t="s">
        <v>26</v>
      </c>
      <c r="J3926" t="s">
        <v>32</v>
      </c>
      <c r="K3926" s="6">
        <v>30.28</v>
      </c>
      <c r="L3926">
        <v>2</v>
      </c>
      <c r="M3926">
        <v>0</v>
      </c>
      <c r="N3926" s="6">
        <v>1.2112000000000001</v>
      </c>
      <c r="O3926" t="str">
        <f t="shared" si="183"/>
        <v/>
      </c>
      <c r="P3926" s="6">
        <f t="shared" si="184"/>
        <v>41.183333333333337</v>
      </c>
      <c r="Q3926">
        <f t="shared" si="185"/>
        <v>11.931878427758759</v>
      </c>
      <c r="R3926" s="16" t="str">
        <f>TEXT(Ecom[[#This Row],[Dates]],"mmm")</f>
        <v>Jun</v>
      </c>
      <c r="S3926" s="16" t="str">
        <f>TEXT(Ecom[[#This Row],[Dates]],"YYYY")</f>
        <v>2026</v>
      </c>
      <c r="T3926" s="16"/>
    </row>
    <row r="3927" spans="1:20" x14ac:dyDescent="0.25">
      <c r="A3927" t="s">
        <v>28</v>
      </c>
      <c r="B3927" s="16">
        <v>45946</v>
      </c>
      <c r="C3927" t="s">
        <v>14</v>
      </c>
      <c r="D3927" t="s">
        <v>15</v>
      </c>
      <c r="E3927" t="s">
        <v>42</v>
      </c>
      <c r="F3927" t="s">
        <v>43</v>
      </c>
      <c r="G3927">
        <v>98103</v>
      </c>
      <c r="H3927" t="s">
        <v>25</v>
      </c>
      <c r="I3927" t="s">
        <v>26</v>
      </c>
      <c r="J3927" t="s">
        <v>32</v>
      </c>
      <c r="K3927" s="6">
        <v>57.93</v>
      </c>
      <c r="L3927">
        <v>3</v>
      </c>
      <c r="M3927">
        <v>0</v>
      </c>
      <c r="N3927" s="6">
        <v>16.220400000000001</v>
      </c>
      <c r="O3927" t="str">
        <f t="shared" si="183"/>
        <v/>
      </c>
      <c r="P3927" s="6">
        <f t="shared" si="184"/>
        <v>76.836666666666673</v>
      </c>
      <c r="Q3927">
        <f t="shared" si="185"/>
        <v>36.822328471649833</v>
      </c>
      <c r="R3927" s="16" t="str">
        <f>TEXT(Ecom[[#This Row],[Dates]],"mmm")</f>
        <v>Oct</v>
      </c>
      <c r="S3927" s="16" t="str">
        <f>TEXT(Ecom[[#This Row],[Dates]],"YYYY")</f>
        <v>2025</v>
      </c>
      <c r="T3927" s="16"/>
    </row>
    <row r="3928" spans="1:20" x14ac:dyDescent="0.25">
      <c r="A3928" t="s">
        <v>28</v>
      </c>
      <c r="B3928" s="16">
        <v>45871</v>
      </c>
      <c r="C3928" t="s">
        <v>14</v>
      </c>
      <c r="D3928" t="s">
        <v>15</v>
      </c>
      <c r="E3928" t="s">
        <v>42</v>
      </c>
      <c r="F3928" t="s">
        <v>43</v>
      </c>
      <c r="G3928">
        <v>98103</v>
      </c>
      <c r="H3928" t="s">
        <v>25</v>
      </c>
      <c r="I3928" t="s">
        <v>19</v>
      </c>
      <c r="J3928" t="s">
        <v>33</v>
      </c>
      <c r="K3928" s="6">
        <v>35.340000000000003</v>
      </c>
      <c r="L3928">
        <v>2</v>
      </c>
      <c r="M3928">
        <v>0</v>
      </c>
      <c r="N3928" s="6">
        <v>13.4292</v>
      </c>
      <c r="O3928" t="str">
        <f t="shared" si="183"/>
        <v/>
      </c>
      <c r="P3928" s="6">
        <f t="shared" si="184"/>
        <v>137.97066666666669</v>
      </c>
      <c r="Q3928">
        <f t="shared" si="185"/>
        <v>69.20084886441461</v>
      </c>
      <c r="R3928" s="16" t="str">
        <f>TEXT(Ecom[[#This Row],[Dates]],"mmm")</f>
        <v>Aug</v>
      </c>
      <c r="S3928" s="16" t="str">
        <f>TEXT(Ecom[[#This Row],[Dates]],"YYYY")</f>
        <v>2025</v>
      </c>
      <c r="T3928" s="16"/>
    </row>
    <row r="3929" spans="1:20" x14ac:dyDescent="0.25">
      <c r="A3929" t="s">
        <v>28</v>
      </c>
      <c r="B3929" s="16">
        <v>46267</v>
      </c>
      <c r="C3929" t="s">
        <v>14</v>
      </c>
      <c r="D3929" t="s">
        <v>15</v>
      </c>
      <c r="E3929" t="s">
        <v>42</v>
      </c>
      <c r="F3929" t="s">
        <v>43</v>
      </c>
      <c r="G3929">
        <v>98103</v>
      </c>
      <c r="H3929" t="s">
        <v>25</v>
      </c>
      <c r="I3929" t="s">
        <v>26</v>
      </c>
      <c r="J3929" t="s">
        <v>37</v>
      </c>
      <c r="K3929" s="6">
        <v>137.24</v>
      </c>
      <c r="L3929">
        <v>5</v>
      </c>
      <c r="M3929">
        <v>0.2</v>
      </c>
      <c r="N3929" s="6">
        <v>46.3185</v>
      </c>
      <c r="O3929" t="str">
        <f t="shared" si="183"/>
        <v/>
      </c>
      <c r="P3929" s="6">
        <f t="shared" si="184"/>
        <v>127.91866666666668</v>
      </c>
      <c r="Q3929">
        <f t="shared" si="185"/>
        <v>98.988090711290454</v>
      </c>
      <c r="R3929" s="16" t="str">
        <f>TEXT(Ecom[[#This Row],[Dates]],"mmm")</f>
        <v>Sep</v>
      </c>
      <c r="S3929" s="16" t="str">
        <f>TEXT(Ecom[[#This Row],[Dates]],"YYYY")</f>
        <v>2026</v>
      </c>
      <c r="T3929" s="16"/>
    </row>
    <row r="3930" spans="1:20" x14ac:dyDescent="0.25">
      <c r="A3930" t="s">
        <v>62</v>
      </c>
      <c r="B3930" s="16">
        <v>46024</v>
      </c>
      <c r="C3930" t="s">
        <v>14</v>
      </c>
      <c r="D3930" t="s">
        <v>15</v>
      </c>
      <c r="E3930" t="s">
        <v>170</v>
      </c>
      <c r="F3930" t="s">
        <v>46</v>
      </c>
      <c r="G3930">
        <v>78550</v>
      </c>
      <c r="H3930" t="s">
        <v>47</v>
      </c>
      <c r="I3930" t="s">
        <v>19</v>
      </c>
      <c r="J3930" t="s">
        <v>20</v>
      </c>
      <c r="K3930" s="6">
        <v>241.33199999999999</v>
      </c>
      <c r="L3930">
        <v>5</v>
      </c>
      <c r="M3930">
        <v>0.32</v>
      </c>
      <c r="N3930" s="6">
        <v>-14.196</v>
      </c>
      <c r="O3930">
        <f t="shared" si="183"/>
        <v>-14.196</v>
      </c>
      <c r="P3930" s="6">
        <f t="shared" si="184"/>
        <v>130.68666666666667</v>
      </c>
      <c r="Q3930">
        <f t="shared" si="185"/>
        <v>93.037813072606852</v>
      </c>
      <c r="R3930" s="16" t="str">
        <f>TEXT(Ecom[[#This Row],[Dates]],"mmm")</f>
        <v>Jan</v>
      </c>
      <c r="S3930" s="16" t="str">
        <f>TEXT(Ecom[[#This Row],[Dates]],"YYYY")</f>
        <v>2026</v>
      </c>
      <c r="T3930" s="16"/>
    </row>
    <row r="3931" spans="1:20" x14ac:dyDescent="0.25">
      <c r="A3931" t="s">
        <v>62</v>
      </c>
      <c r="B3931" s="16">
        <v>45910</v>
      </c>
      <c r="C3931" t="s">
        <v>14</v>
      </c>
      <c r="D3931" t="s">
        <v>15</v>
      </c>
      <c r="E3931" t="s">
        <v>170</v>
      </c>
      <c r="F3931" t="s">
        <v>46</v>
      </c>
      <c r="G3931">
        <v>78550</v>
      </c>
      <c r="H3931" t="s">
        <v>47</v>
      </c>
      <c r="I3931" t="s">
        <v>26</v>
      </c>
      <c r="J3931" t="s">
        <v>41</v>
      </c>
      <c r="K3931" s="6">
        <v>5.1840000000000002</v>
      </c>
      <c r="L3931">
        <v>1</v>
      </c>
      <c r="M3931">
        <v>0.2</v>
      </c>
      <c r="N3931" s="6">
        <v>1.8792</v>
      </c>
      <c r="O3931" t="str">
        <f t="shared" si="183"/>
        <v/>
      </c>
      <c r="P3931" s="6">
        <f t="shared" si="184"/>
        <v>52.06666666666667</v>
      </c>
      <c r="Q3931">
        <f t="shared" si="185"/>
        <v>76.279315058394303</v>
      </c>
      <c r="R3931" s="16" t="str">
        <f>TEXT(Ecom[[#This Row],[Dates]],"mmm")</f>
        <v>Sep</v>
      </c>
      <c r="S3931" s="16" t="str">
        <f>TEXT(Ecom[[#This Row],[Dates]],"YYYY")</f>
        <v>2025</v>
      </c>
      <c r="T3931" s="16"/>
    </row>
    <row r="3932" spans="1:20" x14ac:dyDescent="0.25">
      <c r="A3932" t="s">
        <v>62</v>
      </c>
      <c r="B3932" s="16">
        <v>46172</v>
      </c>
      <c r="C3932" t="s">
        <v>14</v>
      </c>
      <c r="D3932" t="s">
        <v>15</v>
      </c>
      <c r="E3932" t="s">
        <v>170</v>
      </c>
      <c r="F3932" t="s">
        <v>46</v>
      </c>
      <c r="G3932">
        <v>78550</v>
      </c>
      <c r="H3932" t="s">
        <v>47</v>
      </c>
      <c r="I3932" t="s">
        <v>26</v>
      </c>
      <c r="J3932" t="s">
        <v>34</v>
      </c>
      <c r="K3932" s="6">
        <v>145.54400000000001</v>
      </c>
      <c r="L3932">
        <v>7</v>
      </c>
      <c r="M3932">
        <v>0.2</v>
      </c>
      <c r="N3932" s="6">
        <v>16.373699999999999</v>
      </c>
      <c r="O3932" t="str">
        <f t="shared" si="183"/>
        <v/>
      </c>
      <c r="P3932" s="6">
        <f t="shared" si="184"/>
        <v>66.333333333333343</v>
      </c>
      <c r="Q3932">
        <f t="shared" si="185"/>
        <v>30.15792515704252</v>
      </c>
      <c r="R3932" s="16" t="str">
        <f>TEXT(Ecom[[#This Row],[Dates]],"mmm")</f>
        <v>May</v>
      </c>
      <c r="S3932" s="16" t="str">
        <f>TEXT(Ecom[[#This Row],[Dates]],"YYYY")</f>
        <v>2026</v>
      </c>
      <c r="T3932" s="16"/>
    </row>
    <row r="3933" spans="1:20" x14ac:dyDescent="0.25">
      <c r="A3933" t="s">
        <v>28</v>
      </c>
      <c r="B3933" s="16">
        <v>45977</v>
      </c>
      <c r="C3933" t="s">
        <v>22</v>
      </c>
      <c r="D3933" t="s">
        <v>15</v>
      </c>
      <c r="E3933" t="s">
        <v>55</v>
      </c>
      <c r="F3933" t="s">
        <v>56</v>
      </c>
      <c r="G3933">
        <v>19140</v>
      </c>
      <c r="H3933" t="s">
        <v>57</v>
      </c>
      <c r="I3933" t="s">
        <v>26</v>
      </c>
      <c r="J3933" t="s">
        <v>34</v>
      </c>
      <c r="K3933" s="6">
        <v>5.4720000000000004</v>
      </c>
      <c r="L3933">
        <v>3</v>
      </c>
      <c r="M3933">
        <v>0.2</v>
      </c>
      <c r="N3933" s="6">
        <v>1.6415999999999999</v>
      </c>
      <c r="O3933" t="str">
        <f t="shared" si="183"/>
        <v/>
      </c>
      <c r="P3933" s="6">
        <f t="shared" si="184"/>
        <v>20.952000000000002</v>
      </c>
      <c r="Q3933">
        <f t="shared" si="185"/>
        <v>29.67158966393923</v>
      </c>
      <c r="R3933" s="16" t="str">
        <f>TEXT(Ecom[[#This Row],[Dates]],"mmm")</f>
        <v>Nov</v>
      </c>
      <c r="S3933" s="16" t="str">
        <f>TEXT(Ecom[[#This Row],[Dates]],"YYYY")</f>
        <v>2025</v>
      </c>
      <c r="T3933" s="16"/>
    </row>
    <row r="3934" spans="1:20" x14ac:dyDescent="0.25">
      <c r="A3934" t="s">
        <v>28</v>
      </c>
      <c r="B3934" s="16">
        <v>46353</v>
      </c>
      <c r="C3934" t="s">
        <v>22</v>
      </c>
      <c r="D3934" t="s">
        <v>15</v>
      </c>
      <c r="E3934" t="s">
        <v>55</v>
      </c>
      <c r="F3934" t="s">
        <v>56</v>
      </c>
      <c r="G3934">
        <v>19140</v>
      </c>
      <c r="H3934" t="s">
        <v>57</v>
      </c>
      <c r="I3934" t="s">
        <v>35</v>
      </c>
      <c r="J3934" t="s">
        <v>59</v>
      </c>
      <c r="K3934" s="6">
        <v>47.984000000000002</v>
      </c>
      <c r="L3934">
        <v>2</v>
      </c>
      <c r="M3934">
        <v>0.2</v>
      </c>
      <c r="N3934" s="6">
        <v>13.195600000000001</v>
      </c>
      <c r="O3934" t="str">
        <f t="shared" si="183"/>
        <v/>
      </c>
      <c r="P3934" s="6">
        <f t="shared" si="184"/>
        <v>43.794666666666672</v>
      </c>
      <c r="Q3934">
        <f t="shared" si="185"/>
        <v>21.467098077100498</v>
      </c>
      <c r="R3934" s="16" t="str">
        <f>TEXT(Ecom[[#This Row],[Dates]],"mmm")</f>
        <v>Nov</v>
      </c>
      <c r="S3934" s="16" t="str">
        <f>TEXT(Ecom[[#This Row],[Dates]],"YYYY")</f>
        <v>2026</v>
      </c>
      <c r="T3934" s="16"/>
    </row>
    <row r="3935" spans="1:20" x14ac:dyDescent="0.25">
      <c r="A3935" t="s">
        <v>28</v>
      </c>
      <c r="B3935" s="16">
        <v>45691</v>
      </c>
      <c r="C3935" t="s">
        <v>14</v>
      </c>
      <c r="D3935" t="s">
        <v>15</v>
      </c>
      <c r="E3935" t="s">
        <v>418</v>
      </c>
      <c r="F3935" t="s">
        <v>24</v>
      </c>
      <c r="G3935">
        <v>93309</v>
      </c>
      <c r="H3935" t="s">
        <v>25</v>
      </c>
      <c r="I3935" t="s">
        <v>26</v>
      </c>
      <c r="J3935" t="s">
        <v>34</v>
      </c>
      <c r="K3935" s="6">
        <v>9.4</v>
      </c>
      <c r="L3935">
        <v>5</v>
      </c>
      <c r="M3935">
        <v>0</v>
      </c>
      <c r="N3935" s="6">
        <v>2.726</v>
      </c>
      <c r="O3935" t="str">
        <f t="shared" si="183"/>
        <v/>
      </c>
      <c r="P3935" s="6">
        <f t="shared" si="184"/>
        <v>94.994666666666674</v>
      </c>
      <c r="Q3935">
        <f t="shared" si="185"/>
        <v>64.309400158458487</v>
      </c>
      <c r="R3935" s="16" t="str">
        <f>TEXT(Ecom[[#This Row],[Dates]],"mmm")</f>
        <v>Feb</v>
      </c>
      <c r="S3935" s="16" t="str">
        <f>TEXT(Ecom[[#This Row],[Dates]],"YYYY")</f>
        <v>2025</v>
      </c>
      <c r="T3935" s="16"/>
    </row>
    <row r="3936" spans="1:20" x14ac:dyDescent="0.25">
      <c r="A3936" t="s">
        <v>28</v>
      </c>
      <c r="B3936" s="16">
        <v>46189</v>
      </c>
      <c r="C3936" t="s">
        <v>14</v>
      </c>
      <c r="D3936" t="s">
        <v>15</v>
      </c>
      <c r="E3936" t="s">
        <v>418</v>
      </c>
      <c r="F3936" t="s">
        <v>24</v>
      </c>
      <c r="G3936">
        <v>93309</v>
      </c>
      <c r="H3936" t="s">
        <v>25</v>
      </c>
      <c r="I3936" t="s">
        <v>26</v>
      </c>
      <c r="J3936" t="s">
        <v>27</v>
      </c>
      <c r="K3936" s="6">
        <v>74</v>
      </c>
      <c r="L3936">
        <v>5</v>
      </c>
      <c r="M3936">
        <v>0</v>
      </c>
      <c r="N3936" s="6">
        <v>37</v>
      </c>
      <c r="O3936" t="str">
        <f t="shared" si="183"/>
        <v/>
      </c>
      <c r="P3936" s="6">
        <f t="shared" si="184"/>
        <v>101.44533333333334</v>
      </c>
      <c r="Q3936">
        <f t="shared" si="185"/>
        <v>76.50265540779904</v>
      </c>
      <c r="R3936" s="16" t="str">
        <f>TEXT(Ecom[[#This Row],[Dates]],"mmm")</f>
        <v>Jun</v>
      </c>
      <c r="S3936" s="16" t="str">
        <f>TEXT(Ecom[[#This Row],[Dates]],"YYYY")</f>
        <v>2026</v>
      </c>
      <c r="T3936" s="16"/>
    </row>
    <row r="3937" spans="1:20" x14ac:dyDescent="0.25">
      <c r="A3937" t="s">
        <v>28</v>
      </c>
      <c r="B3937" s="16">
        <v>46300</v>
      </c>
      <c r="C3937" t="s">
        <v>14</v>
      </c>
      <c r="D3937" t="s">
        <v>15</v>
      </c>
      <c r="E3937" t="s">
        <v>418</v>
      </c>
      <c r="F3937" t="s">
        <v>24</v>
      </c>
      <c r="G3937">
        <v>93309</v>
      </c>
      <c r="H3937" t="s">
        <v>25</v>
      </c>
      <c r="I3937" t="s">
        <v>35</v>
      </c>
      <c r="J3937" t="s">
        <v>36</v>
      </c>
      <c r="K3937" s="6">
        <v>201.584</v>
      </c>
      <c r="L3937">
        <v>2</v>
      </c>
      <c r="M3937">
        <v>0.2</v>
      </c>
      <c r="N3937" s="6">
        <v>12.599</v>
      </c>
      <c r="O3937" t="str">
        <f t="shared" si="183"/>
        <v/>
      </c>
      <c r="P3937" s="6">
        <f t="shared" si="184"/>
        <v>85.850666666666669</v>
      </c>
      <c r="Q3937">
        <f t="shared" si="185"/>
        <v>81.820190716527236</v>
      </c>
      <c r="R3937" s="16" t="str">
        <f>TEXT(Ecom[[#This Row],[Dates]],"mmm")</f>
        <v>Oct</v>
      </c>
      <c r="S3937" s="16" t="str">
        <f>TEXT(Ecom[[#This Row],[Dates]],"YYYY")</f>
        <v>2026</v>
      </c>
      <c r="T3937" s="16"/>
    </row>
    <row r="3938" spans="1:20" x14ac:dyDescent="0.25">
      <c r="A3938" t="s">
        <v>28</v>
      </c>
      <c r="B3938" s="16">
        <v>45956</v>
      </c>
      <c r="C3938" t="s">
        <v>14</v>
      </c>
      <c r="D3938" t="s">
        <v>15</v>
      </c>
      <c r="E3938" t="s">
        <v>128</v>
      </c>
      <c r="F3938" t="s">
        <v>46</v>
      </c>
      <c r="G3938">
        <v>75051</v>
      </c>
      <c r="H3938" t="s">
        <v>47</v>
      </c>
      <c r="I3938" t="s">
        <v>26</v>
      </c>
      <c r="J3938" t="s">
        <v>60</v>
      </c>
      <c r="K3938" s="6">
        <v>28.751999999999999</v>
      </c>
      <c r="L3938">
        <v>3</v>
      </c>
      <c r="M3938">
        <v>0.2</v>
      </c>
      <c r="N3938" s="6">
        <v>9.3444000000000003</v>
      </c>
      <c r="O3938" t="str">
        <f t="shared" si="183"/>
        <v/>
      </c>
      <c r="P3938" s="6">
        <f t="shared" si="184"/>
        <v>84.446666666666673</v>
      </c>
      <c r="Q3938">
        <f t="shared" si="185"/>
        <v>84.605901596099599</v>
      </c>
      <c r="R3938" s="16" t="str">
        <f>TEXT(Ecom[[#This Row],[Dates]],"mmm")</f>
        <v>Oct</v>
      </c>
      <c r="S3938" s="16" t="str">
        <f>TEXT(Ecom[[#This Row],[Dates]],"YYYY")</f>
        <v>2025</v>
      </c>
      <c r="T3938" s="16"/>
    </row>
    <row r="3939" spans="1:20" x14ac:dyDescent="0.25">
      <c r="A3939" t="s">
        <v>28</v>
      </c>
      <c r="B3939" s="16">
        <v>45803</v>
      </c>
      <c r="C3939" t="s">
        <v>14</v>
      </c>
      <c r="D3939" t="s">
        <v>15</v>
      </c>
      <c r="E3939" t="s">
        <v>128</v>
      </c>
      <c r="F3939" t="s">
        <v>46</v>
      </c>
      <c r="G3939">
        <v>75051</v>
      </c>
      <c r="H3939" t="s">
        <v>47</v>
      </c>
      <c r="I3939" t="s">
        <v>26</v>
      </c>
      <c r="J3939" t="s">
        <v>41</v>
      </c>
      <c r="K3939" s="6">
        <v>27.216000000000001</v>
      </c>
      <c r="L3939">
        <v>3</v>
      </c>
      <c r="M3939">
        <v>0.2</v>
      </c>
      <c r="N3939" s="6">
        <v>9.8658000000000001</v>
      </c>
      <c r="O3939" t="str">
        <f t="shared" si="183"/>
        <v/>
      </c>
      <c r="P3939" s="6">
        <f t="shared" si="184"/>
        <v>549.82933333333335</v>
      </c>
      <c r="Q3939">
        <f t="shared" si="185"/>
        <v>510.53528337226612</v>
      </c>
      <c r="R3939" s="16" t="str">
        <f>TEXT(Ecom[[#This Row],[Dates]],"mmm")</f>
        <v>May</v>
      </c>
      <c r="S3939" s="16" t="str">
        <f>TEXT(Ecom[[#This Row],[Dates]],"YYYY")</f>
        <v>2025</v>
      </c>
      <c r="T3939" s="16"/>
    </row>
    <row r="3940" spans="1:20" x14ac:dyDescent="0.25">
      <c r="A3940" t="s">
        <v>28</v>
      </c>
      <c r="B3940" s="16">
        <v>46082</v>
      </c>
      <c r="C3940" t="s">
        <v>14</v>
      </c>
      <c r="D3940" t="s">
        <v>15</v>
      </c>
      <c r="E3940" t="s">
        <v>128</v>
      </c>
      <c r="F3940" t="s">
        <v>46</v>
      </c>
      <c r="G3940">
        <v>75051</v>
      </c>
      <c r="H3940" t="s">
        <v>47</v>
      </c>
      <c r="I3940" t="s">
        <v>19</v>
      </c>
      <c r="J3940" t="s">
        <v>21</v>
      </c>
      <c r="K3940" s="6">
        <v>197.37200000000001</v>
      </c>
      <c r="L3940">
        <v>2</v>
      </c>
      <c r="M3940">
        <v>0.3</v>
      </c>
      <c r="N3940" s="6">
        <v>-25.3764</v>
      </c>
      <c r="O3940">
        <f t="shared" si="183"/>
        <v>-25.3764</v>
      </c>
      <c r="P3940" s="6">
        <f t="shared" si="184"/>
        <v>545.6106666666667</v>
      </c>
      <c r="Q3940">
        <f t="shared" si="185"/>
        <v>594.56303650552206</v>
      </c>
      <c r="R3940" s="16" t="str">
        <f>TEXT(Ecom[[#This Row],[Dates]],"mmm")</f>
        <v>Mar</v>
      </c>
      <c r="S3940" s="16" t="str">
        <f>TEXT(Ecom[[#This Row],[Dates]],"YYYY")</f>
        <v>2026</v>
      </c>
      <c r="T3940" s="16"/>
    </row>
    <row r="3941" spans="1:20" x14ac:dyDescent="0.25">
      <c r="A3941" t="s">
        <v>168</v>
      </c>
      <c r="B3941" s="16">
        <v>45797</v>
      </c>
      <c r="C3941" t="s">
        <v>14</v>
      </c>
      <c r="D3941" t="s">
        <v>15</v>
      </c>
      <c r="E3941" t="s">
        <v>472</v>
      </c>
      <c r="F3941" t="s">
        <v>74</v>
      </c>
      <c r="G3941">
        <v>46142</v>
      </c>
      <c r="H3941" t="s">
        <v>47</v>
      </c>
      <c r="I3941" t="s">
        <v>19</v>
      </c>
      <c r="J3941" t="s">
        <v>21</v>
      </c>
      <c r="K3941" s="6">
        <v>1424.9</v>
      </c>
      <c r="L3941">
        <v>5</v>
      </c>
      <c r="M3941">
        <v>0</v>
      </c>
      <c r="N3941" s="6">
        <v>356.22500000000002</v>
      </c>
      <c r="O3941" t="str">
        <f t="shared" si="183"/>
        <v/>
      </c>
      <c r="P3941" s="6">
        <f t="shared" si="184"/>
        <v>480.83600000000001</v>
      </c>
      <c r="Q3941">
        <f t="shared" si="185"/>
        <v>652.18730826135004</v>
      </c>
      <c r="R3941" s="16" t="str">
        <f>TEXT(Ecom[[#This Row],[Dates]],"mmm")</f>
        <v>May</v>
      </c>
      <c r="S3941" s="16" t="str">
        <f>TEXT(Ecom[[#This Row],[Dates]],"YYYY")</f>
        <v>2025</v>
      </c>
      <c r="T3941" s="16"/>
    </row>
    <row r="3942" spans="1:20" x14ac:dyDescent="0.25">
      <c r="A3942" t="s">
        <v>28</v>
      </c>
      <c r="B3942" s="16">
        <v>45835</v>
      </c>
      <c r="C3942" t="s">
        <v>14</v>
      </c>
      <c r="D3942" t="s">
        <v>15</v>
      </c>
      <c r="E3942" t="s">
        <v>75</v>
      </c>
      <c r="F3942" t="s">
        <v>76</v>
      </c>
      <c r="G3942">
        <v>10024</v>
      </c>
      <c r="H3942" t="s">
        <v>57</v>
      </c>
      <c r="I3942" t="s">
        <v>19</v>
      </c>
      <c r="J3942" t="s">
        <v>33</v>
      </c>
      <c r="K3942" s="6">
        <v>14.56</v>
      </c>
      <c r="L3942">
        <v>2</v>
      </c>
      <c r="M3942">
        <v>0</v>
      </c>
      <c r="N3942" s="6">
        <v>6.2607999999999997</v>
      </c>
      <c r="O3942" t="str">
        <f t="shared" si="183"/>
        <v/>
      </c>
      <c r="P3942" s="6">
        <f t="shared" si="184"/>
        <v>14.509333333333336</v>
      </c>
      <c r="Q3942">
        <f t="shared" si="185"/>
        <v>412.48288321047903</v>
      </c>
      <c r="R3942" s="16" t="str">
        <f>TEXT(Ecom[[#This Row],[Dates]],"mmm")</f>
        <v>Jun</v>
      </c>
      <c r="S3942" s="16" t="str">
        <f>TEXT(Ecom[[#This Row],[Dates]],"YYYY")</f>
        <v>2025</v>
      </c>
      <c r="T3942" s="16"/>
    </row>
    <row r="3943" spans="1:20" x14ac:dyDescent="0.25">
      <c r="A3943" t="s">
        <v>28</v>
      </c>
      <c r="B3943" s="16">
        <v>46002</v>
      </c>
      <c r="C3943" t="s">
        <v>14</v>
      </c>
      <c r="D3943" t="s">
        <v>15</v>
      </c>
      <c r="E3943" t="s">
        <v>75</v>
      </c>
      <c r="F3943" t="s">
        <v>76</v>
      </c>
      <c r="G3943">
        <v>10024</v>
      </c>
      <c r="H3943" t="s">
        <v>57</v>
      </c>
      <c r="I3943" t="s">
        <v>26</v>
      </c>
      <c r="J3943" t="s">
        <v>37</v>
      </c>
      <c r="K3943" s="6">
        <v>3.048</v>
      </c>
      <c r="L3943">
        <v>1</v>
      </c>
      <c r="M3943">
        <v>0.2</v>
      </c>
      <c r="N3943" s="6">
        <v>1.0286999999999999</v>
      </c>
      <c r="O3943" t="str">
        <f t="shared" si="183"/>
        <v/>
      </c>
      <c r="P3943" s="6">
        <f t="shared" si="184"/>
        <v>288.04599999999999</v>
      </c>
      <c r="Q3943">
        <f t="shared" si="185"/>
        <v>419.42669110496445</v>
      </c>
      <c r="R3943" s="16" t="str">
        <f>TEXT(Ecom[[#This Row],[Dates]],"mmm")</f>
        <v>Dec</v>
      </c>
      <c r="S3943" s="16" t="str">
        <f>TEXT(Ecom[[#This Row],[Dates]],"YYYY")</f>
        <v>2025</v>
      </c>
      <c r="T3943" s="16"/>
    </row>
    <row r="3944" spans="1:20" x14ac:dyDescent="0.25">
      <c r="A3944" t="s">
        <v>13</v>
      </c>
      <c r="B3944" s="16">
        <v>46365</v>
      </c>
      <c r="C3944" t="s">
        <v>14</v>
      </c>
      <c r="D3944" t="s">
        <v>15</v>
      </c>
      <c r="E3944" t="s">
        <v>85</v>
      </c>
      <c r="F3944" t="s">
        <v>86</v>
      </c>
      <c r="G3944">
        <v>38109</v>
      </c>
      <c r="H3944" t="s">
        <v>18</v>
      </c>
      <c r="I3944" t="s">
        <v>26</v>
      </c>
      <c r="J3944" t="s">
        <v>41</v>
      </c>
      <c r="K3944" s="6">
        <v>25.92</v>
      </c>
      <c r="L3944">
        <v>5</v>
      </c>
      <c r="M3944">
        <v>0.2</v>
      </c>
      <c r="N3944" s="6">
        <v>9.0719999999999992</v>
      </c>
      <c r="O3944" t="str">
        <f t="shared" si="183"/>
        <v/>
      </c>
      <c r="P3944" s="6">
        <f t="shared" si="184"/>
        <v>292.81</v>
      </c>
      <c r="Q3944">
        <f t="shared" si="185"/>
        <v>353.72239378255273</v>
      </c>
      <c r="R3944" s="16" t="str">
        <f>TEXT(Ecom[[#This Row],[Dates]],"mmm")</f>
        <v>Dec</v>
      </c>
      <c r="S3944" s="16" t="str">
        <f>TEXT(Ecom[[#This Row],[Dates]],"YYYY")</f>
        <v>2026</v>
      </c>
      <c r="T3944" s="16"/>
    </row>
    <row r="3945" spans="1:20" x14ac:dyDescent="0.25">
      <c r="A3945" t="s">
        <v>28</v>
      </c>
      <c r="B3945" s="16">
        <v>45723</v>
      </c>
      <c r="C3945" t="s">
        <v>14</v>
      </c>
      <c r="D3945" t="s">
        <v>15</v>
      </c>
      <c r="E3945" t="s">
        <v>283</v>
      </c>
      <c r="F3945" t="s">
        <v>76</v>
      </c>
      <c r="G3945">
        <v>14215</v>
      </c>
      <c r="H3945" t="s">
        <v>57</v>
      </c>
      <c r="I3945" t="s">
        <v>26</v>
      </c>
      <c r="J3945" t="s">
        <v>110</v>
      </c>
      <c r="K3945" s="6">
        <v>835.17</v>
      </c>
      <c r="L3945">
        <v>7</v>
      </c>
      <c r="M3945">
        <v>0</v>
      </c>
      <c r="N3945" s="6">
        <v>16.703399999999998</v>
      </c>
      <c r="O3945" t="str">
        <f t="shared" si="183"/>
        <v/>
      </c>
      <c r="P3945" s="6">
        <f t="shared" si="184"/>
        <v>298.96466666666669</v>
      </c>
      <c r="Q3945">
        <f t="shared" si="185"/>
        <v>382.98812345225735</v>
      </c>
      <c r="R3945" s="16" t="str">
        <f>TEXT(Ecom[[#This Row],[Dates]],"mmm")</f>
        <v>Mar</v>
      </c>
      <c r="S3945" s="16" t="str">
        <f>TEXT(Ecom[[#This Row],[Dates]],"YYYY")</f>
        <v>2025</v>
      </c>
      <c r="T3945" s="16"/>
    </row>
    <row r="3946" spans="1:20" x14ac:dyDescent="0.25">
      <c r="A3946" t="s">
        <v>13</v>
      </c>
      <c r="B3946" s="16">
        <v>46272</v>
      </c>
      <c r="C3946" t="s">
        <v>14</v>
      </c>
      <c r="D3946" t="s">
        <v>15</v>
      </c>
      <c r="E3946" t="s">
        <v>23</v>
      </c>
      <c r="F3946" t="s">
        <v>24</v>
      </c>
      <c r="G3946">
        <v>90036</v>
      </c>
      <c r="H3946" t="s">
        <v>25</v>
      </c>
      <c r="I3946" t="s">
        <v>26</v>
      </c>
      <c r="J3946" t="s">
        <v>41</v>
      </c>
      <c r="K3946" s="6">
        <v>17.34</v>
      </c>
      <c r="L3946">
        <v>3</v>
      </c>
      <c r="M3946">
        <v>0</v>
      </c>
      <c r="N3946" s="6">
        <v>8.4966000000000008</v>
      </c>
      <c r="O3946" t="str">
        <f t="shared" si="183"/>
        <v/>
      </c>
      <c r="P3946" s="6">
        <f t="shared" si="184"/>
        <v>21.556000000000001</v>
      </c>
      <c r="Q3946">
        <f t="shared" si="185"/>
        <v>216.82669214870236</v>
      </c>
      <c r="R3946" s="16" t="str">
        <f>TEXT(Ecom[[#This Row],[Dates]],"mmm")</f>
        <v>Sep</v>
      </c>
      <c r="S3946" s="16" t="str">
        <f>TEXT(Ecom[[#This Row],[Dates]],"YYYY")</f>
        <v>2026</v>
      </c>
      <c r="T3946" s="16"/>
    </row>
    <row r="3947" spans="1:20" x14ac:dyDescent="0.25">
      <c r="A3947" t="s">
        <v>28</v>
      </c>
      <c r="B3947" s="16">
        <v>46249</v>
      </c>
      <c r="C3947" t="s">
        <v>14</v>
      </c>
      <c r="D3947" t="s">
        <v>15</v>
      </c>
      <c r="E3947" t="s">
        <v>273</v>
      </c>
      <c r="F3947" t="s">
        <v>30</v>
      </c>
      <c r="G3947">
        <v>33030</v>
      </c>
      <c r="H3947" t="s">
        <v>18</v>
      </c>
      <c r="I3947" t="s">
        <v>26</v>
      </c>
      <c r="J3947" t="s">
        <v>41</v>
      </c>
      <c r="K3947" s="6">
        <v>44.384</v>
      </c>
      <c r="L3947">
        <v>1</v>
      </c>
      <c r="M3947">
        <v>0.2</v>
      </c>
      <c r="N3947" s="6">
        <v>15.5344</v>
      </c>
      <c r="O3947" t="str">
        <f t="shared" si="183"/>
        <v/>
      </c>
      <c r="P3947" s="6">
        <f t="shared" si="184"/>
        <v>17.898666666666667</v>
      </c>
      <c r="Q3947">
        <f t="shared" si="185"/>
        <v>147.52477606402505</v>
      </c>
      <c r="R3947" s="16" t="str">
        <f>TEXT(Ecom[[#This Row],[Dates]],"mmm")</f>
        <v>Aug</v>
      </c>
      <c r="S3947" s="16" t="str">
        <f>TEXT(Ecom[[#This Row],[Dates]],"YYYY")</f>
        <v>2026</v>
      </c>
      <c r="T3947" s="16"/>
    </row>
    <row r="3948" spans="1:20" x14ac:dyDescent="0.25">
      <c r="A3948" t="s">
        <v>28</v>
      </c>
      <c r="B3948" s="16">
        <v>45913</v>
      </c>
      <c r="C3948" t="s">
        <v>14</v>
      </c>
      <c r="D3948" t="s">
        <v>15</v>
      </c>
      <c r="E3948" t="s">
        <v>273</v>
      </c>
      <c r="F3948" t="s">
        <v>30</v>
      </c>
      <c r="G3948">
        <v>33030</v>
      </c>
      <c r="H3948" t="s">
        <v>18</v>
      </c>
      <c r="I3948" t="s">
        <v>26</v>
      </c>
      <c r="J3948" t="s">
        <v>110</v>
      </c>
      <c r="K3948" s="6">
        <v>2.944</v>
      </c>
      <c r="L3948">
        <v>1</v>
      </c>
      <c r="M3948">
        <v>0.2</v>
      </c>
      <c r="N3948" s="6">
        <v>-0.66239999999999999</v>
      </c>
      <c r="O3948">
        <f t="shared" si="183"/>
        <v>-0.66239999999999999</v>
      </c>
      <c r="P3948" s="6">
        <f t="shared" si="184"/>
        <v>19.386666666666667</v>
      </c>
      <c r="Q3948">
        <f t="shared" si="185"/>
        <v>21.192238984712898</v>
      </c>
      <c r="R3948" s="16" t="str">
        <f>TEXT(Ecom[[#This Row],[Dates]],"mmm")</f>
        <v>Sep</v>
      </c>
      <c r="S3948" s="16" t="str">
        <f>TEXT(Ecom[[#This Row],[Dates]],"YYYY")</f>
        <v>2025</v>
      </c>
      <c r="T3948" s="16"/>
    </row>
    <row r="3949" spans="1:20" x14ac:dyDescent="0.25">
      <c r="A3949" t="s">
        <v>28</v>
      </c>
      <c r="B3949" s="16">
        <v>46290</v>
      </c>
      <c r="C3949" t="s">
        <v>44</v>
      </c>
      <c r="D3949" t="s">
        <v>15</v>
      </c>
      <c r="E3949" t="s">
        <v>113</v>
      </c>
      <c r="F3949" t="s">
        <v>46</v>
      </c>
      <c r="G3949">
        <v>77506</v>
      </c>
      <c r="H3949" t="s">
        <v>47</v>
      </c>
      <c r="I3949" t="s">
        <v>26</v>
      </c>
      <c r="J3949" t="s">
        <v>34</v>
      </c>
      <c r="K3949" s="6">
        <v>6.3680000000000003</v>
      </c>
      <c r="L3949">
        <v>2</v>
      </c>
      <c r="M3949">
        <v>0.2</v>
      </c>
      <c r="N3949" s="6">
        <v>1.0347999999999999</v>
      </c>
      <c r="O3949" t="str">
        <f t="shared" si="183"/>
        <v/>
      </c>
      <c r="P3949" s="6">
        <f t="shared" si="184"/>
        <v>24.954666666666668</v>
      </c>
      <c r="Q3949">
        <f t="shared" si="185"/>
        <v>18.52104340713257</v>
      </c>
      <c r="R3949" s="16" t="str">
        <f>TEXT(Ecom[[#This Row],[Dates]],"mmm")</f>
        <v>Sep</v>
      </c>
      <c r="S3949" s="16" t="str">
        <f>TEXT(Ecom[[#This Row],[Dates]],"YYYY")</f>
        <v>2026</v>
      </c>
      <c r="T3949" s="16"/>
    </row>
    <row r="3950" spans="1:20" x14ac:dyDescent="0.25">
      <c r="A3950" t="s">
        <v>28</v>
      </c>
      <c r="B3950" s="16">
        <v>45837</v>
      </c>
      <c r="C3950" t="s">
        <v>44</v>
      </c>
      <c r="D3950" t="s">
        <v>15</v>
      </c>
      <c r="E3950" t="s">
        <v>113</v>
      </c>
      <c r="F3950" t="s">
        <v>46</v>
      </c>
      <c r="G3950">
        <v>77506</v>
      </c>
      <c r="H3950" t="s">
        <v>47</v>
      </c>
      <c r="I3950" t="s">
        <v>26</v>
      </c>
      <c r="J3950" t="s">
        <v>27</v>
      </c>
      <c r="K3950" s="6">
        <v>48.847999999999999</v>
      </c>
      <c r="L3950">
        <v>2</v>
      </c>
      <c r="M3950">
        <v>0.2</v>
      </c>
      <c r="N3950" s="6">
        <v>15.8756</v>
      </c>
      <c r="O3950" t="str">
        <f t="shared" si="183"/>
        <v/>
      </c>
      <c r="P3950" s="6">
        <f t="shared" si="184"/>
        <v>107.86799999999999</v>
      </c>
      <c r="Q3950">
        <f t="shared" si="185"/>
        <v>86.748195894571566</v>
      </c>
      <c r="R3950" s="16" t="str">
        <f>TEXT(Ecom[[#This Row],[Dates]],"mmm")</f>
        <v>Jun</v>
      </c>
      <c r="S3950" s="16" t="str">
        <f>TEXT(Ecom[[#This Row],[Dates]],"YYYY")</f>
        <v>2025</v>
      </c>
      <c r="T3950" s="16"/>
    </row>
    <row r="3951" spans="1:20" x14ac:dyDescent="0.25">
      <c r="A3951" t="s">
        <v>28</v>
      </c>
      <c r="B3951" s="16">
        <v>45775</v>
      </c>
      <c r="C3951" t="s">
        <v>44</v>
      </c>
      <c r="D3951" t="s">
        <v>15</v>
      </c>
      <c r="E3951" t="s">
        <v>113</v>
      </c>
      <c r="F3951" t="s">
        <v>46</v>
      </c>
      <c r="G3951">
        <v>77506</v>
      </c>
      <c r="H3951" t="s">
        <v>47</v>
      </c>
      <c r="I3951" t="s">
        <v>26</v>
      </c>
      <c r="J3951" t="s">
        <v>41</v>
      </c>
      <c r="K3951" s="6">
        <v>19.648</v>
      </c>
      <c r="L3951">
        <v>2</v>
      </c>
      <c r="M3951">
        <v>0.2</v>
      </c>
      <c r="N3951" s="6">
        <v>6.6311999999999998</v>
      </c>
      <c r="O3951" t="str">
        <f t="shared" si="183"/>
        <v/>
      </c>
      <c r="P3951" s="6">
        <f t="shared" si="184"/>
        <v>97.334666666666678</v>
      </c>
      <c r="Q3951">
        <f t="shared" si="185"/>
        <v>96.818821326036414</v>
      </c>
      <c r="R3951" s="16" t="str">
        <f>TEXT(Ecom[[#This Row],[Dates]],"mmm")</f>
        <v>Apr</v>
      </c>
      <c r="S3951" s="16" t="str">
        <f>TEXT(Ecom[[#This Row],[Dates]],"YYYY")</f>
        <v>2025</v>
      </c>
      <c r="T3951" s="16"/>
    </row>
    <row r="3952" spans="1:20" x14ac:dyDescent="0.25">
      <c r="A3952" t="s">
        <v>28</v>
      </c>
      <c r="B3952" s="16">
        <v>46061</v>
      </c>
      <c r="C3952" t="s">
        <v>44</v>
      </c>
      <c r="D3952" t="s">
        <v>15</v>
      </c>
      <c r="E3952" t="s">
        <v>113</v>
      </c>
      <c r="F3952" t="s">
        <v>46</v>
      </c>
      <c r="G3952">
        <v>77506</v>
      </c>
      <c r="H3952" t="s">
        <v>47</v>
      </c>
      <c r="I3952" t="s">
        <v>19</v>
      </c>
      <c r="J3952" t="s">
        <v>21</v>
      </c>
      <c r="K3952" s="6">
        <v>255.108</v>
      </c>
      <c r="L3952">
        <v>6</v>
      </c>
      <c r="M3952">
        <v>0.3</v>
      </c>
      <c r="N3952" s="6">
        <v>-18.222000000000001</v>
      </c>
      <c r="O3952">
        <f t="shared" si="183"/>
        <v>-18.222000000000001</v>
      </c>
      <c r="P3952" s="6">
        <f t="shared" si="184"/>
        <v>144.11333333333334</v>
      </c>
      <c r="Q3952">
        <f t="shared" si="185"/>
        <v>97.203171824486986</v>
      </c>
      <c r="R3952" s="16" t="str">
        <f>TEXT(Ecom[[#This Row],[Dates]],"mmm")</f>
        <v>Feb</v>
      </c>
      <c r="S3952" s="16" t="str">
        <f>TEXT(Ecom[[#This Row],[Dates]],"YYYY")</f>
        <v>2026</v>
      </c>
      <c r="T3952" s="16"/>
    </row>
    <row r="3953" spans="1:20" x14ac:dyDescent="0.25">
      <c r="A3953" t="s">
        <v>13</v>
      </c>
      <c r="B3953" s="16">
        <v>46380</v>
      </c>
      <c r="C3953" t="s">
        <v>14</v>
      </c>
      <c r="D3953" t="s">
        <v>15</v>
      </c>
      <c r="E3953" t="s">
        <v>295</v>
      </c>
      <c r="F3953" t="s">
        <v>76</v>
      </c>
      <c r="G3953">
        <v>11520</v>
      </c>
      <c r="H3953" t="s">
        <v>57</v>
      </c>
      <c r="I3953" t="s">
        <v>26</v>
      </c>
      <c r="J3953" t="s">
        <v>37</v>
      </c>
      <c r="K3953" s="6">
        <v>17.248000000000001</v>
      </c>
      <c r="L3953">
        <v>2</v>
      </c>
      <c r="M3953">
        <v>0.2</v>
      </c>
      <c r="N3953" s="6">
        <v>6.0368000000000004</v>
      </c>
      <c r="O3953" t="str">
        <f t="shared" si="183"/>
        <v/>
      </c>
      <c r="P3953" s="6">
        <f t="shared" si="184"/>
        <v>63.310666666666663</v>
      </c>
      <c r="Q3953">
        <f t="shared" si="185"/>
        <v>55.459269795249035</v>
      </c>
      <c r="R3953" s="16" t="str">
        <f>TEXT(Ecom[[#This Row],[Dates]],"mmm")</f>
        <v>Dec</v>
      </c>
      <c r="S3953" s="16" t="str">
        <f>TEXT(Ecom[[#This Row],[Dates]],"YYYY")</f>
        <v>2026</v>
      </c>
      <c r="T3953" s="16"/>
    </row>
    <row r="3954" spans="1:20" x14ac:dyDescent="0.25">
      <c r="A3954" t="s">
        <v>28</v>
      </c>
      <c r="B3954" s="16">
        <v>46137</v>
      </c>
      <c r="C3954" t="s">
        <v>22</v>
      </c>
      <c r="D3954" t="s">
        <v>15</v>
      </c>
      <c r="E3954" t="s">
        <v>134</v>
      </c>
      <c r="F3954" t="s">
        <v>98</v>
      </c>
      <c r="G3954">
        <v>80219</v>
      </c>
      <c r="H3954" t="s">
        <v>25</v>
      </c>
      <c r="I3954" t="s">
        <v>35</v>
      </c>
      <c r="J3954" t="s">
        <v>36</v>
      </c>
      <c r="K3954" s="6">
        <v>159.98400000000001</v>
      </c>
      <c r="L3954">
        <v>2</v>
      </c>
      <c r="M3954">
        <v>0.2</v>
      </c>
      <c r="N3954" s="6">
        <v>13.9986</v>
      </c>
      <c r="O3954" t="str">
        <f t="shared" si="183"/>
        <v/>
      </c>
      <c r="P3954" s="6">
        <f t="shared" si="184"/>
        <v>59.384666666666668</v>
      </c>
      <c r="Q3954">
        <f t="shared" si="185"/>
        <v>43.66581012900393</v>
      </c>
      <c r="R3954" s="16" t="str">
        <f>TEXT(Ecom[[#This Row],[Dates]],"mmm")</f>
        <v>Apr</v>
      </c>
      <c r="S3954" s="16" t="str">
        <f>TEXT(Ecom[[#This Row],[Dates]],"YYYY")</f>
        <v>2026</v>
      </c>
      <c r="T3954" s="16"/>
    </row>
    <row r="3955" spans="1:20" x14ac:dyDescent="0.25">
      <c r="A3955" t="s">
        <v>28</v>
      </c>
      <c r="B3955" s="16">
        <v>46363</v>
      </c>
      <c r="C3955" t="s">
        <v>14</v>
      </c>
      <c r="D3955" t="s">
        <v>15</v>
      </c>
      <c r="E3955" t="s">
        <v>172</v>
      </c>
      <c r="F3955" t="s">
        <v>166</v>
      </c>
      <c r="G3955">
        <v>2169</v>
      </c>
      <c r="H3955" t="s">
        <v>57</v>
      </c>
      <c r="I3955" t="s">
        <v>26</v>
      </c>
      <c r="J3955" t="s">
        <v>41</v>
      </c>
      <c r="K3955" s="6">
        <v>12.7</v>
      </c>
      <c r="L3955">
        <v>2</v>
      </c>
      <c r="M3955">
        <v>0</v>
      </c>
      <c r="N3955" s="6">
        <v>5.8419999999999996</v>
      </c>
      <c r="O3955" t="str">
        <f t="shared" si="183"/>
        <v/>
      </c>
      <c r="P3955" s="6">
        <f t="shared" si="184"/>
        <v>32.51</v>
      </c>
      <c r="Q3955">
        <f t="shared" si="185"/>
        <v>50.540918611300228</v>
      </c>
      <c r="R3955" s="16" t="str">
        <f>TEXT(Ecom[[#This Row],[Dates]],"mmm")</f>
        <v>Dec</v>
      </c>
      <c r="S3955" s="16" t="str">
        <f>TEXT(Ecom[[#This Row],[Dates]],"YYYY")</f>
        <v>2026</v>
      </c>
      <c r="T3955" s="16"/>
    </row>
    <row r="3956" spans="1:20" x14ac:dyDescent="0.25">
      <c r="A3956" t="s">
        <v>28</v>
      </c>
      <c r="B3956" s="16">
        <v>45906</v>
      </c>
      <c r="C3956" t="s">
        <v>14</v>
      </c>
      <c r="D3956" t="s">
        <v>15</v>
      </c>
      <c r="E3956" t="s">
        <v>140</v>
      </c>
      <c r="F3956" t="s">
        <v>70</v>
      </c>
      <c r="G3956">
        <v>48205</v>
      </c>
      <c r="H3956" t="s">
        <v>47</v>
      </c>
      <c r="I3956" t="s">
        <v>19</v>
      </c>
      <c r="J3956" t="s">
        <v>33</v>
      </c>
      <c r="K3956" s="6">
        <v>5.47</v>
      </c>
      <c r="L3956">
        <v>1</v>
      </c>
      <c r="M3956">
        <v>0</v>
      </c>
      <c r="N3956" s="6">
        <v>2.3521000000000001</v>
      </c>
      <c r="O3956" t="str">
        <f t="shared" si="183"/>
        <v/>
      </c>
      <c r="P3956" s="6">
        <f t="shared" si="184"/>
        <v>35.656666666666666</v>
      </c>
      <c r="Q3956">
        <f t="shared" si="185"/>
        <v>41.969886266050153</v>
      </c>
      <c r="R3956" s="16" t="str">
        <f>TEXT(Ecom[[#This Row],[Dates]],"mmm")</f>
        <v>Sep</v>
      </c>
      <c r="S3956" s="16" t="str">
        <f>TEXT(Ecom[[#This Row],[Dates]],"YYYY")</f>
        <v>2025</v>
      </c>
      <c r="T3956" s="16"/>
    </row>
    <row r="3957" spans="1:20" x14ac:dyDescent="0.25">
      <c r="A3957" t="s">
        <v>28</v>
      </c>
      <c r="B3957" s="16">
        <v>45973</v>
      </c>
      <c r="C3957" t="s">
        <v>14</v>
      </c>
      <c r="D3957" t="s">
        <v>15</v>
      </c>
      <c r="E3957" t="s">
        <v>140</v>
      </c>
      <c r="F3957" t="s">
        <v>70</v>
      </c>
      <c r="G3957">
        <v>48205</v>
      </c>
      <c r="H3957" t="s">
        <v>47</v>
      </c>
      <c r="I3957" t="s">
        <v>26</v>
      </c>
      <c r="J3957" t="s">
        <v>34</v>
      </c>
      <c r="K3957" s="6">
        <v>79.36</v>
      </c>
      <c r="L3957">
        <v>4</v>
      </c>
      <c r="M3957">
        <v>0</v>
      </c>
      <c r="N3957" s="6">
        <v>23.808</v>
      </c>
      <c r="O3957" t="str">
        <f t="shared" si="183"/>
        <v/>
      </c>
      <c r="P3957" s="6">
        <f t="shared" si="184"/>
        <v>37.592333333333336</v>
      </c>
      <c r="Q3957">
        <f t="shared" si="185"/>
        <v>31.990204470651232</v>
      </c>
      <c r="R3957" s="16" t="str">
        <f>TEXT(Ecom[[#This Row],[Dates]],"mmm")</f>
        <v>Nov</v>
      </c>
      <c r="S3957" s="16" t="str">
        <f>TEXT(Ecom[[#This Row],[Dates]],"YYYY")</f>
        <v>2025</v>
      </c>
      <c r="T3957" s="16"/>
    </row>
    <row r="3958" spans="1:20" x14ac:dyDescent="0.25">
      <c r="A3958" t="s">
        <v>28</v>
      </c>
      <c r="B3958" s="16">
        <v>46050</v>
      </c>
      <c r="C3958" t="s">
        <v>14</v>
      </c>
      <c r="D3958" t="s">
        <v>15</v>
      </c>
      <c r="E3958" t="s">
        <v>52</v>
      </c>
      <c r="F3958" t="s">
        <v>24</v>
      </c>
      <c r="G3958">
        <v>94109</v>
      </c>
      <c r="H3958" t="s">
        <v>25</v>
      </c>
      <c r="I3958" t="s">
        <v>19</v>
      </c>
      <c r="J3958" t="s">
        <v>33</v>
      </c>
      <c r="K3958" s="6">
        <v>22.14</v>
      </c>
      <c r="L3958">
        <v>3</v>
      </c>
      <c r="M3958">
        <v>0</v>
      </c>
      <c r="N3958" s="6">
        <v>6.4206000000000003</v>
      </c>
      <c r="O3958" t="str">
        <f t="shared" si="183"/>
        <v/>
      </c>
      <c r="P3958" s="6">
        <f t="shared" si="184"/>
        <v>12.621666666666668</v>
      </c>
      <c r="Q3958">
        <f t="shared" si="185"/>
        <v>17.720100385343947</v>
      </c>
      <c r="R3958" s="16" t="str">
        <f>TEXT(Ecom[[#This Row],[Dates]],"mmm")</f>
        <v>Jan</v>
      </c>
      <c r="S3958" s="16" t="str">
        <f>TEXT(Ecom[[#This Row],[Dates]],"YYYY")</f>
        <v>2026</v>
      </c>
      <c r="T3958" s="16"/>
    </row>
    <row r="3959" spans="1:20" x14ac:dyDescent="0.25">
      <c r="A3959" t="s">
        <v>28</v>
      </c>
      <c r="B3959" s="16">
        <v>45773</v>
      </c>
      <c r="C3959" t="s">
        <v>14</v>
      </c>
      <c r="D3959" t="s">
        <v>15</v>
      </c>
      <c r="E3959" t="s">
        <v>405</v>
      </c>
      <c r="F3959" t="s">
        <v>86</v>
      </c>
      <c r="G3959">
        <v>37211</v>
      </c>
      <c r="H3959" t="s">
        <v>18</v>
      </c>
      <c r="I3959" t="s">
        <v>26</v>
      </c>
      <c r="J3959" t="s">
        <v>37</v>
      </c>
      <c r="K3959" s="6">
        <v>11.276999999999999</v>
      </c>
      <c r="L3959">
        <v>3</v>
      </c>
      <c r="M3959">
        <v>0.7</v>
      </c>
      <c r="N3959" s="6">
        <v>-8.6456999999999997</v>
      </c>
      <c r="O3959">
        <f t="shared" si="183"/>
        <v>-8.6456999999999997</v>
      </c>
      <c r="P3959" s="6">
        <f t="shared" si="184"/>
        <v>20.161666666666665</v>
      </c>
      <c r="Q3959">
        <f t="shared" si="185"/>
        <v>21.325912235275347</v>
      </c>
      <c r="R3959" s="16" t="str">
        <f>TEXT(Ecom[[#This Row],[Dates]],"mmm")</f>
        <v>Apr</v>
      </c>
      <c r="S3959" s="16" t="str">
        <f>TEXT(Ecom[[#This Row],[Dates]],"YYYY")</f>
        <v>2025</v>
      </c>
      <c r="T3959" s="16"/>
    </row>
    <row r="3960" spans="1:20" x14ac:dyDescent="0.25">
      <c r="A3960" t="s">
        <v>28</v>
      </c>
      <c r="B3960" s="16">
        <v>46329</v>
      </c>
      <c r="C3960" t="s">
        <v>14</v>
      </c>
      <c r="D3960" t="s">
        <v>15</v>
      </c>
      <c r="E3960" t="s">
        <v>405</v>
      </c>
      <c r="F3960" t="s">
        <v>86</v>
      </c>
      <c r="G3960">
        <v>37211</v>
      </c>
      <c r="H3960" t="s">
        <v>18</v>
      </c>
      <c r="I3960" t="s">
        <v>26</v>
      </c>
      <c r="J3960" t="s">
        <v>34</v>
      </c>
      <c r="K3960" s="6">
        <v>4.4480000000000004</v>
      </c>
      <c r="L3960">
        <v>2</v>
      </c>
      <c r="M3960">
        <v>0.2</v>
      </c>
      <c r="N3960" s="6">
        <v>0.33360000000000001</v>
      </c>
      <c r="O3960" t="str">
        <f t="shared" si="183"/>
        <v/>
      </c>
      <c r="P3960" s="6">
        <f t="shared" si="184"/>
        <v>29.162666666666667</v>
      </c>
      <c r="Q3960">
        <f t="shared" si="185"/>
        <v>15.864137718626738</v>
      </c>
      <c r="R3960" s="16" t="str">
        <f>TEXT(Ecom[[#This Row],[Dates]],"mmm")</f>
        <v>Nov</v>
      </c>
      <c r="S3960" s="16" t="str">
        <f>TEXT(Ecom[[#This Row],[Dates]],"YYYY")</f>
        <v>2026</v>
      </c>
      <c r="T3960" s="16"/>
    </row>
    <row r="3961" spans="1:20" x14ac:dyDescent="0.25">
      <c r="A3961" t="s">
        <v>28</v>
      </c>
      <c r="B3961" s="16">
        <v>46260</v>
      </c>
      <c r="C3961" t="s">
        <v>14</v>
      </c>
      <c r="D3961" t="s">
        <v>15</v>
      </c>
      <c r="E3961" t="s">
        <v>405</v>
      </c>
      <c r="F3961" t="s">
        <v>86</v>
      </c>
      <c r="G3961">
        <v>37211</v>
      </c>
      <c r="H3961" t="s">
        <v>18</v>
      </c>
      <c r="I3961" t="s">
        <v>19</v>
      </c>
      <c r="J3961" t="s">
        <v>33</v>
      </c>
      <c r="K3961" s="6">
        <v>44.76</v>
      </c>
      <c r="L3961">
        <v>3</v>
      </c>
      <c r="M3961">
        <v>0.2</v>
      </c>
      <c r="N3961" s="6">
        <v>14.547000000000001</v>
      </c>
      <c r="O3961" t="str">
        <f t="shared" si="183"/>
        <v/>
      </c>
      <c r="P3961" s="6">
        <f t="shared" si="184"/>
        <v>77.663333333333327</v>
      </c>
      <c r="Q3961">
        <f t="shared" si="185"/>
        <v>44.398070332191487</v>
      </c>
      <c r="R3961" s="16" t="str">
        <f>TEXT(Ecom[[#This Row],[Dates]],"mmm")</f>
        <v>Aug</v>
      </c>
      <c r="S3961" s="16" t="str">
        <f>TEXT(Ecom[[#This Row],[Dates]],"YYYY")</f>
        <v>2026</v>
      </c>
      <c r="T3961" s="16"/>
    </row>
    <row r="3962" spans="1:20" x14ac:dyDescent="0.25">
      <c r="A3962" t="s">
        <v>28</v>
      </c>
      <c r="B3962" s="16">
        <v>45784</v>
      </c>
      <c r="C3962" t="s">
        <v>22</v>
      </c>
      <c r="D3962" t="s">
        <v>15</v>
      </c>
      <c r="E3962" t="s">
        <v>140</v>
      </c>
      <c r="F3962" t="s">
        <v>70</v>
      </c>
      <c r="G3962">
        <v>48227</v>
      </c>
      <c r="H3962" t="s">
        <v>47</v>
      </c>
      <c r="I3962" t="s">
        <v>26</v>
      </c>
      <c r="J3962" t="s">
        <v>37</v>
      </c>
      <c r="K3962" s="6">
        <v>38.28</v>
      </c>
      <c r="L3962">
        <v>6</v>
      </c>
      <c r="M3962">
        <v>0</v>
      </c>
      <c r="N3962" s="6">
        <v>17.608799999999999</v>
      </c>
      <c r="O3962" t="str">
        <f t="shared" si="183"/>
        <v/>
      </c>
      <c r="P3962" s="6">
        <f t="shared" si="184"/>
        <v>67.023333333333326</v>
      </c>
      <c r="Q3962">
        <f t="shared" si="185"/>
        <v>52.422392022239244</v>
      </c>
      <c r="R3962" s="16" t="str">
        <f>TEXT(Ecom[[#This Row],[Dates]],"mmm")</f>
        <v>May</v>
      </c>
      <c r="S3962" s="16" t="str">
        <f>TEXT(Ecom[[#This Row],[Dates]],"YYYY")</f>
        <v>2025</v>
      </c>
      <c r="T3962" s="16"/>
    </row>
    <row r="3963" spans="1:20" x14ac:dyDescent="0.25">
      <c r="A3963" t="s">
        <v>28</v>
      </c>
      <c r="B3963" s="16">
        <v>46263</v>
      </c>
      <c r="C3963" t="s">
        <v>22</v>
      </c>
      <c r="D3963" t="s">
        <v>15</v>
      </c>
      <c r="E3963" t="s">
        <v>140</v>
      </c>
      <c r="F3963" t="s">
        <v>70</v>
      </c>
      <c r="G3963">
        <v>48227</v>
      </c>
      <c r="H3963" t="s">
        <v>47</v>
      </c>
      <c r="I3963" t="s">
        <v>35</v>
      </c>
      <c r="J3963" t="s">
        <v>36</v>
      </c>
      <c r="K3963" s="6">
        <v>149.94999999999999</v>
      </c>
      <c r="L3963">
        <v>5</v>
      </c>
      <c r="M3963">
        <v>0</v>
      </c>
      <c r="N3963" s="6">
        <v>44.984999999999999</v>
      </c>
      <c r="O3963" t="str">
        <f t="shared" si="183"/>
        <v/>
      </c>
      <c r="P3963" s="6">
        <f t="shared" si="184"/>
        <v>69.153333333333322</v>
      </c>
      <c r="Q3963">
        <f t="shared" si="185"/>
        <v>54.038965571150591</v>
      </c>
      <c r="R3963" s="16" t="str">
        <f>TEXT(Ecom[[#This Row],[Dates]],"mmm")</f>
        <v>Aug</v>
      </c>
      <c r="S3963" s="16" t="str">
        <f>TEXT(Ecom[[#This Row],[Dates]],"YYYY")</f>
        <v>2026</v>
      </c>
      <c r="T3963" s="16"/>
    </row>
    <row r="3964" spans="1:20" x14ac:dyDescent="0.25">
      <c r="A3964" t="s">
        <v>62</v>
      </c>
      <c r="B3964" s="16">
        <v>46333</v>
      </c>
      <c r="C3964" t="s">
        <v>44</v>
      </c>
      <c r="D3964" t="s">
        <v>15</v>
      </c>
      <c r="E3964" t="s">
        <v>23</v>
      </c>
      <c r="F3964" t="s">
        <v>24</v>
      </c>
      <c r="G3964">
        <v>90045</v>
      </c>
      <c r="H3964" t="s">
        <v>25</v>
      </c>
      <c r="I3964" t="s">
        <v>26</v>
      </c>
      <c r="J3964" t="s">
        <v>34</v>
      </c>
      <c r="K3964" s="6">
        <v>12.84</v>
      </c>
      <c r="L3964">
        <v>3</v>
      </c>
      <c r="M3964">
        <v>0</v>
      </c>
      <c r="N3964" s="6">
        <v>3.4668000000000001</v>
      </c>
      <c r="O3964" t="str">
        <f t="shared" si="183"/>
        <v/>
      </c>
      <c r="P3964" s="6">
        <f t="shared" si="184"/>
        <v>21.794</v>
      </c>
      <c r="Q3964">
        <f t="shared" si="185"/>
        <v>35.256627302405718</v>
      </c>
      <c r="R3964" s="16" t="str">
        <f>TEXT(Ecom[[#This Row],[Dates]],"mmm")</f>
        <v>Nov</v>
      </c>
      <c r="S3964" s="16" t="str">
        <f>TEXT(Ecom[[#This Row],[Dates]],"YYYY")</f>
        <v>2026</v>
      </c>
      <c r="T3964" s="16"/>
    </row>
    <row r="3965" spans="1:20" x14ac:dyDescent="0.25">
      <c r="A3965" t="s">
        <v>62</v>
      </c>
      <c r="B3965" s="16">
        <v>45774</v>
      </c>
      <c r="C3965" t="s">
        <v>44</v>
      </c>
      <c r="D3965" t="s">
        <v>15</v>
      </c>
      <c r="E3965" t="s">
        <v>23</v>
      </c>
      <c r="F3965" t="s">
        <v>24</v>
      </c>
      <c r="G3965">
        <v>90045</v>
      </c>
      <c r="H3965" t="s">
        <v>25</v>
      </c>
      <c r="I3965" t="s">
        <v>19</v>
      </c>
      <c r="J3965" t="s">
        <v>33</v>
      </c>
      <c r="K3965" s="6">
        <v>44.67</v>
      </c>
      <c r="L3965">
        <v>3</v>
      </c>
      <c r="M3965">
        <v>0</v>
      </c>
      <c r="N3965" s="6">
        <v>12.0609</v>
      </c>
      <c r="O3965" t="str">
        <f t="shared" si="183"/>
        <v/>
      </c>
      <c r="P3965" s="6">
        <f t="shared" si="184"/>
        <v>20.138000000000002</v>
      </c>
      <c r="Q3965">
        <f t="shared" si="185"/>
        <v>17.736125573821646</v>
      </c>
      <c r="R3965" s="16" t="str">
        <f>TEXT(Ecom[[#This Row],[Dates]],"mmm")</f>
        <v>Apr</v>
      </c>
      <c r="S3965" s="16" t="str">
        <f>TEXT(Ecom[[#This Row],[Dates]],"YYYY")</f>
        <v>2025</v>
      </c>
      <c r="T3965" s="16"/>
    </row>
    <row r="3966" spans="1:20" x14ac:dyDescent="0.25">
      <c r="A3966" t="s">
        <v>28</v>
      </c>
      <c r="B3966" s="16">
        <v>45725</v>
      </c>
      <c r="C3966" t="s">
        <v>14</v>
      </c>
      <c r="D3966" t="s">
        <v>15</v>
      </c>
      <c r="E3966" t="s">
        <v>55</v>
      </c>
      <c r="F3966" t="s">
        <v>56</v>
      </c>
      <c r="G3966">
        <v>19140</v>
      </c>
      <c r="H3966" t="s">
        <v>57</v>
      </c>
      <c r="I3966" t="s">
        <v>26</v>
      </c>
      <c r="J3966" t="s">
        <v>34</v>
      </c>
      <c r="K3966" s="6">
        <v>7.8719999999999999</v>
      </c>
      <c r="L3966">
        <v>3</v>
      </c>
      <c r="M3966">
        <v>0.2</v>
      </c>
      <c r="N3966" s="6">
        <v>0.88560000000000005</v>
      </c>
      <c r="O3966" t="str">
        <f t="shared" si="183"/>
        <v/>
      </c>
      <c r="P3966" s="6">
        <f t="shared" si="184"/>
        <v>34.594666666666669</v>
      </c>
      <c r="Q3966">
        <f t="shared" si="185"/>
        <v>32.663335689582752</v>
      </c>
      <c r="R3966" s="16" t="str">
        <f>TEXT(Ecom[[#This Row],[Dates]],"mmm")</f>
        <v>Mar</v>
      </c>
      <c r="S3966" s="16" t="str">
        <f>TEXT(Ecom[[#This Row],[Dates]],"YYYY")</f>
        <v>2025</v>
      </c>
      <c r="T3966" s="16"/>
    </row>
    <row r="3967" spans="1:20" x14ac:dyDescent="0.25">
      <c r="A3967" t="s">
        <v>13</v>
      </c>
      <c r="B3967" s="16">
        <v>46084</v>
      </c>
      <c r="C3967" t="s">
        <v>22</v>
      </c>
      <c r="D3967" t="s">
        <v>15</v>
      </c>
      <c r="E3967" t="s">
        <v>236</v>
      </c>
      <c r="F3967" t="s">
        <v>40</v>
      </c>
      <c r="G3967">
        <v>28806</v>
      </c>
      <c r="H3967" t="s">
        <v>18</v>
      </c>
      <c r="I3967" t="s">
        <v>26</v>
      </c>
      <c r="J3967" t="s">
        <v>34</v>
      </c>
      <c r="K3967" s="6">
        <v>7.8719999999999999</v>
      </c>
      <c r="L3967">
        <v>3</v>
      </c>
      <c r="M3967">
        <v>0.2</v>
      </c>
      <c r="N3967" s="6">
        <v>0.88560000000000005</v>
      </c>
      <c r="O3967" t="str">
        <f t="shared" si="183"/>
        <v/>
      </c>
      <c r="P3967" s="6">
        <f t="shared" si="184"/>
        <v>45.515666666666668</v>
      </c>
      <c r="Q3967">
        <f t="shared" si="185"/>
        <v>31.784059517428034</v>
      </c>
      <c r="R3967" s="16" t="str">
        <f>TEXT(Ecom[[#This Row],[Dates]],"mmm")</f>
        <v>Mar</v>
      </c>
      <c r="S3967" s="16" t="str">
        <f>TEXT(Ecom[[#This Row],[Dates]],"YYYY")</f>
        <v>2026</v>
      </c>
      <c r="T3967" s="16"/>
    </row>
    <row r="3968" spans="1:20" x14ac:dyDescent="0.25">
      <c r="A3968" t="s">
        <v>28</v>
      </c>
      <c r="B3968" s="16">
        <v>46095</v>
      </c>
      <c r="C3968" t="s">
        <v>14</v>
      </c>
      <c r="D3968" t="s">
        <v>15</v>
      </c>
      <c r="E3968" t="s">
        <v>75</v>
      </c>
      <c r="F3968" t="s">
        <v>76</v>
      </c>
      <c r="G3968">
        <v>10024</v>
      </c>
      <c r="H3968" t="s">
        <v>57</v>
      </c>
      <c r="I3968" t="s">
        <v>26</v>
      </c>
      <c r="J3968" t="s">
        <v>34</v>
      </c>
      <c r="K3968" s="6">
        <v>88.04</v>
      </c>
      <c r="L3968">
        <v>4</v>
      </c>
      <c r="M3968">
        <v>0</v>
      </c>
      <c r="N3968" s="6">
        <v>22.8904</v>
      </c>
      <c r="O3968" t="str">
        <f t="shared" si="183"/>
        <v/>
      </c>
      <c r="P3968" s="6">
        <f t="shared" si="184"/>
        <v>44.801000000000009</v>
      </c>
      <c r="Q3968">
        <f t="shared" si="185"/>
        <v>38.327204834261103</v>
      </c>
      <c r="R3968" s="16" t="str">
        <f>TEXT(Ecom[[#This Row],[Dates]],"mmm")</f>
        <v>Mar</v>
      </c>
      <c r="S3968" s="16" t="str">
        <f>TEXT(Ecom[[#This Row],[Dates]],"YYYY")</f>
        <v>2026</v>
      </c>
      <c r="T3968" s="16"/>
    </row>
    <row r="3969" spans="1:20" x14ac:dyDescent="0.25">
      <c r="A3969" t="s">
        <v>62</v>
      </c>
      <c r="B3969" s="16">
        <v>45755</v>
      </c>
      <c r="C3969" t="s">
        <v>44</v>
      </c>
      <c r="D3969" t="s">
        <v>15</v>
      </c>
      <c r="E3969" t="s">
        <v>151</v>
      </c>
      <c r="F3969" t="s">
        <v>98</v>
      </c>
      <c r="G3969">
        <v>80906</v>
      </c>
      <c r="H3969" t="s">
        <v>25</v>
      </c>
      <c r="I3969" t="s">
        <v>26</v>
      </c>
      <c r="J3969" t="s">
        <v>37</v>
      </c>
      <c r="K3969" s="6">
        <v>40.634999999999998</v>
      </c>
      <c r="L3969">
        <v>7</v>
      </c>
      <c r="M3969">
        <v>0.7</v>
      </c>
      <c r="N3969" s="6">
        <v>-32.508000000000003</v>
      </c>
      <c r="O3969">
        <f t="shared" si="183"/>
        <v>-32.508000000000003</v>
      </c>
      <c r="P3969" s="6">
        <f t="shared" si="184"/>
        <v>29.534333333333336</v>
      </c>
      <c r="Q3969">
        <f t="shared" si="185"/>
        <v>23.88831095993433</v>
      </c>
      <c r="R3969" s="16" t="str">
        <f>TEXT(Ecom[[#This Row],[Dates]],"mmm")</f>
        <v>Apr</v>
      </c>
      <c r="S3969" s="16" t="str">
        <f>TEXT(Ecom[[#This Row],[Dates]],"YYYY")</f>
        <v>2025</v>
      </c>
      <c r="T3969" s="16"/>
    </row>
    <row r="3970" spans="1:20" x14ac:dyDescent="0.25">
      <c r="A3970" t="s">
        <v>28</v>
      </c>
      <c r="B3970" s="16">
        <v>45799</v>
      </c>
      <c r="C3970" t="s">
        <v>22</v>
      </c>
      <c r="D3970" t="s">
        <v>15</v>
      </c>
      <c r="E3970" t="s">
        <v>122</v>
      </c>
      <c r="F3970" t="s">
        <v>46</v>
      </c>
      <c r="G3970">
        <v>78207</v>
      </c>
      <c r="H3970" t="s">
        <v>47</v>
      </c>
      <c r="I3970" t="s">
        <v>26</v>
      </c>
      <c r="J3970" t="s">
        <v>37</v>
      </c>
      <c r="K3970" s="6">
        <v>5.7279999999999998</v>
      </c>
      <c r="L3970">
        <v>8</v>
      </c>
      <c r="M3970">
        <v>0.8</v>
      </c>
      <c r="N3970" s="6">
        <v>-9.1647999999999996</v>
      </c>
      <c r="O3970">
        <f t="shared" ref="O3970:O4033" si="186">IF(N3970&lt;0,N3970,"")</f>
        <v>-9.1647999999999996</v>
      </c>
      <c r="P3970" s="6">
        <f t="shared" si="184"/>
        <v>33.929333333333339</v>
      </c>
      <c r="Q3970">
        <f t="shared" si="185"/>
        <v>26.355087522076193</v>
      </c>
      <c r="R3970" s="16" t="str">
        <f>TEXT(Ecom[[#This Row],[Dates]],"mmm")</f>
        <v>May</v>
      </c>
      <c r="S3970" s="16" t="str">
        <f>TEXT(Ecom[[#This Row],[Dates]],"YYYY")</f>
        <v>2025</v>
      </c>
      <c r="T3970" s="16"/>
    </row>
    <row r="3971" spans="1:20" x14ac:dyDescent="0.25">
      <c r="A3971" t="s">
        <v>28</v>
      </c>
      <c r="B3971" s="16">
        <v>45832</v>
      </c>
      <c r="C3971" t="s">
        <v>22</v>
      </c>
      <c r="D3971" t="s">
        <v>15</v>
      </c>
      <c r="E3971" t="s">
        <v>122</v>
      </c>
      <c r="F3971" t="s">
        <v>46</v>
      </c>
      <c r="G3971">
        <v>78207</v>
      </c>
      <c r="H3971" t="s">
        <v>47</v>
      </c>
      <c r="I3971" t="s">
        <v>26</v>
      </c>
      <c r="J3971" t="s">
        <v>41</v>
      </c>
      <c r="K3971" s="6">
        <v>42.24</v>
      </c>
      <c r="L3971">
        <v>10</v>
      </c>
      <c r="M3971">
        <v>0.2</v>
      </c>
      <c r="N3971" s="6">
        <v>13.2</v>
      </c>
      <c r="O3971" t="str">
        <f t="shared" si="186"/>
        <v/>
      </c>
      <c r="P3971" s="6">
        <f t="shared" ref="P3971:P4034" si="187">AVERAGE(K3971:K3973)</f>
        <v>58.473333333333336</v>
      </c>
      <c r="Q3971">
        <f t="shared" si="185"/>
        <v>18.196386365918308</v>
      </c>
      <c r="R3971" s="16" t="str">
        <f>TEXT(Ecom[[#This Row],[Dates]],"mmm")</f>
        <v>Jun</v>
      </c>
      <c r="S3971" s="16" t="str">
        <f>TEXT(Ecom[[#This Row],[Dates]],"YYYY")</f>
        <v>2025</v>
      </c>
      <c r="T3971" s="16"/>
    </row>
    <row r="3972" spans="1:20" x14ac:dyDescent="0.25">
      <c r="A3972" t="s">
        <v>28</v>
      </c>
      <c r="B3972" s="16">
        <v>46146</v>
      </c>
      <c r="C3972" t="s">
        <v>14</v>
      </c>
      <c r="D3972" t="s">
        <v>15</v>
      </c>
      <c r="E3972" t="s">
        <v>23</v>
      </c>
      <c r="F3972" t="s">
        <v>24</v>
      </c>
      <c r="G3972">
        <v>90036</v>
      </c>
      <c r="H3972" t="s">
        <v>25</v>
      </c>
      <c r="I3972" t="s">
        <v>26</v>
      </c>
      <c r="J3972" t="s">
        <v>41</v>
      </c>
      <c r="K3972" s="6">
        <v>53.82</v>
      </c>
      <c r="L3972">
        <v>9</v>
      </c>
      <c r="M3972">
        <v>0</v>
      </c>
      <c r="N3972" s="6">
        <v>24.219000000000001</v>
      </c>
      <c r="O3972" t="str">
        <f t="shared" si="186"/>
        <v/>
      </c>
      <c r="P3972" s="6">
        <f t="shared" si="187"/>
        <v>48.886666666666663</v>
      </c>
      <c r="Q3972">
        <f t="shared" si="185"/>
        <v>26.366162085353093</v>
      </c>
      <c r="R3972" s="16" t="str">
        <f>TEXT(Ecom[[#This Row],[Dates]],"mmm")</f>
        <v>May</v>
      </c>
      <c r="S3972" s="16" t="str">
        <f>TEXT(Ecom[[#This Row],[Dates]],"YYYY")</f>
        <v>2026</v>
      </c>
      <c r="T3972" s="16"/>
    </row>
    <row r="3973" spans="1:20" x14ac:dyDescent="0.25">
      <c r="A3973" t="s">
        <v>13</v>
      </c>
      <c r="B3973" s="16">
        <v>45816</v>
      </c>
      <c r="C3973" t="s">
        <v>44</v>
      </c>
      <c r="D3973" t="s">
        <v>15</v>
      </c>
      <c r="E3973" t="s">
        <v>430</v>
      </c>
      <c r="F3973" t="s">
        <v>70</v>
      </c>
      <c r="G3973">
        <v>48310</v>
      </c>
      <c r="H3973" t="s">
        <v>47</v>
      </c>
      <c r="I3973" t="s">
        <v>26</v>
      </c>
      <c r="J3973" t="s">
        <v>34</v>
      </c>
      <c r="K3973" s="6">
        <v>79.36</v>
      </c>
      <c r="L3973">
        <v>4</v>
      </c>
      <c r="M3973">
        <v>0</v>
      </c>
      <c r="N3973" s="6">
        <v>20.633600000000001</v>
      </c>
      <c r="O3973" t="str">
        <f t="shared" si="186"/>
        <v/>
      </c>
      <c r="P3973" s="6">
        <f t="shared" si="187"/>
        <v>40.880000000000003</v>
      </c>
      <c r="Q3973">
        <f t="shared" ref="Q3973:Q4036" si="188">SQRT(SUMXMY2(K3973:K3975,P3971:P3973)/3)</f>
        <v>24.58082781958932</v>
      </c>
      <c r="R3973" s="16" t="str">
        <f>TEXT(Ecom[[#This Row],[Dates]],"mmm")</f>
        <v>Jun</v>
      </c>
      <c r="S3973" s="16" t="str">
        <f>TEXT(Ecom[[#This Row],[Dates]],"YYYY")</f>
        <v>2025</v>
      </c>
      <c r="T3973" s="16"/>
    </row>
    <row r="3974" spans="1:20" x14ac:dyDescent="0.25">
      <c r="A3974" t="s">
        <v>28</v>
      </c>
      <c r="B3974" s="16">
        <v>46000</v>
      </c>
      <c r="C3974" t="s">
        <v>14</v>
      </c>
      <c r="D3974" t="s">
        <v>15</v>
      </c>
      <c r="E3974" t="s">
        <v>75</v>
      </c>
      <c r="F3974" t="s">
        <v>76</v>
      </c>
      <c r="G3974">
        <v>10009</v>
      </c>
      <c r="H3974" t="s">
        <v>57</v>
      </c>
      <c r="I3974" t="s">
        <v>26</v>
      </c>
      <c r="J3974" t="s">
        <v>41</v>
      </c>
      <c r="K3974" s="6">
        <v>13.48</v>
      </c>
      <c r="L3974">
        <v>2</v>
      </c>
      <c r="M3974">
        <v>0</v>
      </c>
      <c r="N3974" s="6">
        <v>6.74</v>
      </c>
      <c r="O3974" t="str">
        <f t="shared" si="186"/>
        <v/>
      </c>
      <c r="P3974" s="6">
        <f t="shared" si="187"/>
        <v>152.42666666666665</v>
      </c>
      <c r="Q3974">
        <f t="shared" si="188"/>
        <v>152.53087901094605</v>
      </c>
      <c r="R3974" s="16" t="str">
        <f>TEXT(Ecom[[#This Row],[Dates]],"mmm")</f>
        <v>Dec</v>
      </c>
      <c r="S3974" s="16" t="str">
        <f>TEXT(Ecom[[#This Row],[Dates]],"YYYY")</f>
        <v>2025</v>
      </c>
      <c r="T3974" s="16"/>
    </row>
    <row r="3975" spans="1:20" x14ac:dyDescent="0.25">
      <c r="A3975" t="s">
        <v>28</v>
      </c>
      <c r="B3975" s="16">
        <v>46222</v>
      </c>
      <c r="C3975" t="s">
        <v>14</v>
      </c>
      <c r="D3975" t="s">
        <v>15</v>
      </c>
      <c r="E3975" t="s">
        <v>75</v>
      </c>
      <c r="F3975" t="s">
        <v>76</v>
      </c>
      <c r="G3975">
        <v>10009</v>
      </c>
      <c r="H3975" t="s">
        <v>57</v>
      </c>
      <c r="I3975" t="s">
        <v>26</v>
      </c>
      <c r="J3975" t="s">
        <v>37</v>
      </c>
      <c r="K3975" s="6">
        <v>29.8</v>
      </c>
      <c r="L3975">
        <v>5</v>
      </c>
      <c r="M3975">
        <v>0.2</v>
      </c>
      <c r="N3975" s="6">
        <v>9.3125</v>
      </c>
      <c r="O3975" t="str">
        <f t="shared" si="186"/>
        <v/>
      </c>
      <c r="P3975" s="6">
        <f t="shared" si="187"/>
        <v>161.70933333333335</v>
      </c>
      <c r="Q3975">
        <f t="shared" si="188"/>
        <v>166.36810644493758</v>
      </c>
      <c r="R3975" s="16" t="str">
        <f>TEXT(Ecom[[#This Row],[Dates]],"mmm")</f>
        <v>Jul</v>
      </c>
      <c r="S3975" s="16" t="str">
        <f>TEXT(Ecom[[#This Row],[Dates]],"YYYY")</f>
        <v>2026</v>
      </c>
      <c r="T3975" s="16"/>
    </row>
    <row r="3976" spans="1:20" x14ac:dyDescent="0.25">
      <c r="A3976" t="s">
        <v>28</v>
      </c>
      <c r="B3976" s="16">
        <v>45996</v>
      </c>
      <c r="C3976" t="s">
        <v>14</v>
      </c>
      <c r="D3976" t="s">
        <v>15</v>
      </c>
      <c r="E3976" t="s">
        <v>75</v>
      </c>
      <c r="F3976" t="s">
        <v>76</v>
      </c>
      <c r="G3976">
        <v>10009</v>
      </c>
      <c r="H3976" t="s">
        <v>57</v>
      </c>
      <c r="I3976" t="s">
        <v>19</v>
      </c>
      <c r="J3976" t="s">
        <v>33</v>
      </c>
      <c r="K3976" s="6">
        <v>414</v>
      </c>
      <c r="L3976">
        <v>8</v>
      </c>
      <c r="M3976">
        <v>0</v>
      </c>
      <c r="N3976" s="6">
        <v>124.2</v>
      </c>
      <c r="O3976" t="str">
        <f t="shared" si="186"/>
        <v/>
      </c>
      <c r="P3976" s="6">
        <f t="shared" si="187"/>
        <v>165.08266666666665</v>
      </c>
      <c r="Q3976">
        <f t="shared" si="188"/>
        <v>181.27140540575556</v>
      </c>
      <c r="R3976" s="16" t="str">
        <f>TEXT(Ecom[[#This Row],[Dates]],"mmm")</f>
        <v>Dec</v>
      </c>
      <c r="S3976" s="16" t="str">
        <f>TEXT(Ecom[[#This Row],[Dates]],"YYYY")</f>
        <v>2025</v>
      </c>
      <c r="T3976" s="16"/>
    </row>
    <row r="3977" spans="1:20" x14ac:dyDescent="0.25">
      <c r="A3977" t="s">
        <v>28</v>
      </c>
      <c r="B3977" s="16">
        <v>46152</v>
      </c>
      <c r="C3977" t="s">
        <v>14</v>
      </c>
      <c r="D3977" t="s">
        <v>15</v>
      </c>
      <c r="E3977" t="s">
        <v>75</v>
      </c>
      <c r="F3977" t="s">
        <v>76</v>
      </c>
      <c r="G3977">
        <v>10009</v>
      </c>
      <c r="H3977" t="s">
        <v>57</v>
      </c>
      <c r="I3977" t="s">
        <v>26</v>
      </c>
      <c r="J3977" t="s">
        <v>37</v>
      </c>
      <c r="K3977" s="6">
        <v>41.328000000000003</v>
      </c>
      <c r="L3977">
        <v>7</v>
      </c>
      <c r="M3977">
        <v>0.2</v>
      </c>
      <c r="N3977" s="6">
        <v>14.981400000000001</v>
      </c>
      <c r="O3977" t="str">
        <f t="shared" si="186"/>
        <v/>
      </c>
      <c r="P3977" s="6">
        <f t="shared" si="187"/>
        <v>30.062666666666669</v>
      </c>
      <c r="Q3977">
        <f t="shared" si="188"/>
        <v>101.00086730540706</v>
      </c>
      <c r="R3977" s="16" t="str">
        <f>TEXT(Ecom[[#This Row],[Dates]],"mmm")</f>
        <v>May</v>
      </c>
      <c r="S3977" s="16" t="str">
        <f>TEXT(Ecom[[#This Row],[Dates]],"YYYY")</f>
        <v>2026</v>
      </c>
      <c r="T3977" s="16"/>
    </row>
    <row r="3978" spans="1:20" x14ac:dyDescent="0.25">
      <c r="A3978" t="s">
        <v>62</v>
      </c>
      <c r="B3978" s="16">
        <v>46344</v>
      </c>
      <c r="C3978" t="s">
        <v>14</v>
      </c>
      <c r="D3978" t="s">
        <v>15</v>
      </c>
      <c r="E3978" t="s">
        <v>182</v>
      </c>
      <c r="F3978" t="s">
        <v>83</v>
      </c>
      <c r="G3978">
        <v>23223</v>
      </c>
      <c r="H3978" t="s">
        <v>18</v>
      </c>
      <c r="I3978" t="s">
        <v>19</v>
      </c>
      <c r="J3978" t="s">
        <v>33</v>
      </c>
      <c r="K3978" s="6">
        <v>39.92</v>
      </c>
      <c r="L3978">
        <v>4</v>
      </c>
      <c r="M3978">
        <v>0</v>
      </c>
      <c r="N3978" s="6">
        <v>11.1776</v>
      </c>
      <c r="O3978" t="str">
        <f t="shared" si="186"/>
        <v/>
      </c>
      <c r="P3978" s="6">
        <f t="shared" si="187"/>
        <v>44.548000000000002</v>
      </c>
      <c r="Q3978">
        <f t="shared" si="188"/>
        <v>76.878249785450194</v>
      </c>
      <c r="R3978" s="16" t="str">
        <f>TEXT(Ecom[[#This Row],[Dates]],"mmm")</f>
        <v>Nov</v>
      </c>
      <c r="S3978" s="16" t="str">
        <f>TEXT(Ecom[[#This Row],[Dates]],"YYYY")</f>
        <v>2026</v>
      </c>
      <c r="T3978" s="16"/>
    </row>
    <row r="3979" spans="1:20" x14ac:dyDescent="0.25">
      <c r="A3979" t="s">
        <v>28</v>
      </c>
      <c r="B3979" s="16">
        <v>45768</v>
      </c>
      <c r="C3979" t="s">
        <v>44</v>
      </c>
      <c r="D3979" t="s">
        <v>15</v>
      </c>
      <c r="E3979" t="s">
        <v>42</v>
      </c>
      <c r="F3979" t="s">
        <v>43</v>
      </c>
      <c r="G3979">
        <v>98105</v>
      </c>
      <c r="H3979" t="s">
        <v>25</v>
      </c>
      <c r="I3979" t="s">
        <v>26</v>
      </c>
      <c r="J3979" t="s">
        <v>77</v>
      </c>
      <c r="K3979" s="6">
        <v>8.94</v>
      </c>
      <c r="L3979">
        <v>3</v>
      </c>
      <c r="M3979">
        <v>0</v>
      </c>
      <c r="N3979" s="6">
        <v>4.1124000000000001</v>
      </c>
      <c r="O3979" t="str">
        <f t="shared" si="186"/>
        <v/>
      </c>
      <c r="P3979" s="6">
        <f t="shared" si="187"/>
        <v>49.013333333333343</v>
      </c>
      <c r="Q3979">
        <f t="shared" si="188"/>
        <v>26.354099513836271</v>
      </c>
      <c r="R3979" s="16" t="str">
        <f>TEXT(Ecom[[#This Row],[Dates]],"mmm")</f>
        <v>Apr</v>
      </c>
      <c r="S3979" s="16" t="str">
        <f>TEXT(Ecom[[#This Row],[Dates]],"YYYY")</f>
        <v>2025</v>
      </c>
      <c r="T3979" s="16"/>
    </row>
    <row r="3980" spans="1:20" x14ac:dyDescent="0.25">
      <c r="A3980" t="s">
        <v>28</v>
      </c>
      <c r="B3980" s="16">
        <v>46175</v>
      </c>
      <c r="C3980" t="s">
        <v>44</v>
      </c>
      <c r="D3980" t="s">
        <v>15</v>
      </c>
      <c r="E3980" t="s">
        <v>42</v>
      </c>
      <c r="F3980" t="s">
        <v>43</v>
      </c>
      <c r="G3980">
        <v>98105</v>
      </c>
      <c r="H3980" t="s">
        <v>25</v>
      </c>
      <c r="I3980" t="s">
        <v>35</v>
      </c>
      <c r="J3980" t="s">
        <v>36</v>
      </c>
      <c r="K3980" s="6">
        <v>84.784000000000006</v>
      </c>
      <c r="L3980">
        <v>2</v>
      </c>
      <c r="M3980">
        <v>0.2</v>
      </c>
      <c r="N3980" s="6">
        <v>-20.136199999999999</v>
      </c>
      <c r="O3980">
        <f t="shared" si="186"/>
        <v>-20.136199999999999</v>
      </c>
      <c r="P3980" s="6">
        <f t="shared" si="187"/>
        <v>64.873333333333349</v>
      </c>
      <c r="Q3980">
        <f t="shared" si="188"/>
        <v>23.855305588919645</v>
      </c>
      <c r="R3980" s="16" t="str">
        <f>TEXT(Ecom[[#This Row],[Dates]],"mmm")</f>
        <v>Jun</v>
      </c>
      <c r="S3980" s="16" t="str">
        <f>TEXT(Ecom[[#This Row],[Dates]],"YYYY")</f>
        <v>2026</v>
      </c>
      <c r="T3980" s="16"/>
    </row>
    <row r="3981" spans="1:20" x14ac:dyDescent="0.25">
      <c r="A3981" t="s">
        <v>28</v>
      </c>
      <c r="B3981" s="16">
        <v>45985</v>
      </c>
      <c r="C3981" t="s">
        <v>22</v>
      </c>
      <c r="D3981" t="s">
        <v>15</v>
      </c>
      <c r="E3981" t="s">
        <v>75</v>
      </c>
      <c r="F3981" t="s">
        <v>76</v>
      </c>
      <c r="G3981">
        <v>10024</v>
      </c>
      <c r="H3981" t="s">
        <v>57</v>
      </c>
      <c r="I3981" t="s">
        <v>19</v>
      </c>
      <c r="J3981" t="s">
        <v>31</v>
      </c>
      <c r="K3981" s="6">
        <v>53.316000000000003</v>
      </c>
      <c r="L3981">
        <v>2</v>
      </c>
      <c r="M3981">
        <v>0.4</v>
      </c>
      <c r="N3981" s="6">
        <v>-19.549199999999999</v>
      </c>
      <c r="O3981">
        <f t="shared" si="186"/>
        <v>-19.549199999999999</v>
      </c>
      <c r="P3981" s="6">
        <f t="shared" si="187"/>
        <v>44.202000000000005</v>
      </c>
      <c r="Q3981">
        <f t="shared" si="188"/>
        <v>13.510757963221044</v>
      </c>
      <c r="R3981" s="16" t="str">
        <f>TEXT(Ecom[[#This Row],[Dates]],"mmm")</f>
        <v>Nov</v>
      </c>
      <c r="S3981" s="16" t="str">
        <f>TEXT(Ecom[[#This Row],[Dates]],"YYYY")</f>
        <v>2025</v>
      </c>
      <c r="T3981" s="16"/>
    </row>
    <row r="3982" spans="1:20" x14ac:dyDescent="0.25">
      <c r="A3982" t="s">
        <v>28</v>
      </c>
      <c r="B3982" s="16">
        <v>45796</v>
      </c>
      <c r="C3982" t="s">
        <v>22</v>
      </c>
      <c r="D3982" t="s">
        <v>15</v>
      </c>
      <c r="E3982" t="s">
        <v>75</v>
      </c>
      <c r="F3982" t="s">
        <v>76</v>
      </c>
      <c r="G3982">
        <v>10024</v>
      </c>
      <c r="H3982" t="s">
        <v>57</v>
      </c>
      <c r="I3982" t="s">
        <v>26</v>
      </c>
      <c r="J3982" t="s">
        <v>38</v>
      </c>
      <c r="K3982" s="6">
        <v>56.52</v>
      </c>
      <c r="L3982">
        <v>3</v>
      </c>
      <c r="M3982">
        <v>0</v>
      </c>
      <c r="N3982" s="6">
        <v>15.8256</v>
      </c>
      <c r="O3982" t="str">
        <f t="shared" si="186"/>
        <v/>
      </c>
      <c r="P3982" s="6">
        <f t="shared" si="187"/>
        <v>122.41933333333334</v>
      </c>
      <c r="Q3982">
        <f t="shared" si="188"/>
        <v>96.497788984841335</v>
      </c>
      <c r="R3982" s="16" t="str">
        <f>TEXT(Ecom[[#This Row],[Dates]],"mmm")</f>
        <v>May</v>
      </c>
      <c r="S3982" s="16" t="str">
        <f>TEXT(Ecom[[#This Row],[Dates]],"YYYY")</f>
        <v>2025</v>
      </c>
      <c r="T3982" s="16"/>
    </row>
    <row r="3983" spans="1:20" x14ac:dyDescent="0.25">
      <c r="A3983" t="s">
        <v>28</v>
      </c>
      <c r="B3983" s="16">
        <v>46176</v>
      </c>
      <c r="C3983" t="s">
        <v>44</v>
      </c>
      <c r="D3983" t="s">
        <v>15</v>
      </c>
      <c r="E3983" t="s">
        <v>42</v>
      </c>
      <c r="F3983" t="s">
        <v>43</v>
      </c>
      <c r="G3983">
        <v>98115</v>
      </c>
      <c r="H3983" t="s">
        <v>25</v>
      </c>
      <c r="I3983" t="s">
        <v>19</v>
      </c>
      <c r="J3983" t="s">
        <v>33</v>
      </c>
      <c r="K3983" s="6">
        <v>22.77</v>
      </c>
      <c r="L3983">
        <v>3</v>
      </c>
      <c r="M3983">
        <v>0</v>
      </c>
      <c r="N3983" s="6">
        <v>9.7911000000000001</v>
      </c>
      <c r="O3983" t="str">
        <f t="shared" si="186"/>
        <v/>
      </c>
      <c r="P3983" s="6">
        <f t="shared" si="187"/>
        <v>1036.8993333333333</v>
      </c>
      <c r="Q3983">
        <f t="shared" si="188"/>
        <v>1022.455965801009</v>
      </c>
      <c r="R3983" s="16" t="str">
        <f>TEXT(Ecom[[#This Row],[Dates]],"mmm")</f>
        <v>Jun</v>
      </c>
      <c r="S3983" s="16" t="str">
        <f>TEXT(Ecom[[#This Row],[Dates]],"YYYY")</f>
        <v>2026</v>
      </c>
      <c r="T3983" s="16"/>
    </row>
    <row r="3984" spans="1:20" x14ac:dyDescent="0.25">
      <c r="A3984" t="s">
        <v>13</v>
      </c>
      <c r="B3984" s="16">
        <v>45861</v>
      </c>
      <c r="C3984" t="s">
        <v>14</v>
      </c>
      <c r="D3984" t="s">
        <v>15</v>
      </c>
      <c r="E3984" t="s">
        <v>23</v>
      </c>
      <c r="F3984" t="s">
        <v>24</v>
      </c>
      <c r="G3984">
        <v>90045</v>
      </c>
      <c r="H3984" t="s">
        <v>25</v>
      </c>
      <c r="I3984" t="s">
        <v>19</v>
      </c>
      <c r="J3984" t="s">
        <v>21</v>
      </c>
      <c r="K3984" s="6">
        <v>287.96800000000002</v>
      </c>
      <c r="L3984">
        <v>4</v>
      </c>
      <c r="M3984">
        <v>0.2</v>
      </c>
      <c r="N3984" s="6">
        <v>-3.5996000000000001</v>
      </c>
      <c r="O3984">
        <f t="shared" si="186"/>
        <v>-3.5996000000000001</v>
      </c>
      <c r="P3984" s="6">
        <f t="shared" si="187"/>
        <v>1045.6226666666666</v>
      </c>
      <c r="Q3984">
        <f t="shared" si="188"/>
        <v>1173.1958650648805</v>
      </c>
      <c r="R3984" s="16" t="str">
        <f>TEXT(Ecom[[#This Row],[Dates]],"mmm")</f>
        <v>Jul</v>
      </c>
      <c r="S3984" s="16" t="str">
        <f>TEXT(Ecom[[#This Row],[Dates]],"YYYY")</f>
        <v>2025</v>
      </c>
      <c r="T3984" s="16"/>
    </row>
    <row r="3985" spans="1:20" x14ac:dyDescent="0.25">
      <c r="A3985" t="s">
        <v>13</v>
      </c>
      <c r="B3985" s="16">
        <v>46355</v>
      </c>
      <c r="C3985" t="s">
        <v>14</v>
      </c>
      <c r="D3985" t="s">
        <v>15</v>
      </c>
      <c r="E3985" t="s">
        <v>23</v>
      </c>
      <c r="F3985" t="s">
        <v>24</v>
      </c>
      <c r="G3985">
        <v>90045</v>
      </c>
      <c r="H3985" t="s">
        <v>25</v>
      </c>
      <c r="I3985" t="s">
        <v>35</v>
      </c>
      <c r="J3985" t="s">
        <v>162</v>
      </c>
      <c r="K3985" s="6">
        <v>2799.96</v>
      </c>
      <c r="L3985">
        <v>5</v>
      </c>
      <c r="M3985">
        <v>0.2</v>
      </c>
      <c r="N3985" s="6">
        <v>944.98649999999998</v>
      </c>
      <c r="O3985" t="str">
        <f t="shared" si="186"/>
        <v/>
      </c>
      <c r="P3985" s="6">
        <f t="shared" si="187"/>
        <v>1035.4663333333335</v>
      </c>
      <c r="Q3985">
        <f t="shared" si="188"/>
        <v>1252.5962935858022</v>
      </c>
      <c r="R3985" s="16" t="str">
        <f>TEXT(Ecom[[#This Row],[Dates]],"mmm")</f>
        <v>Nov</v>
      </c>
      <c r="S3985" s="16" t="str">
        <f>TEXT(Ecom[[#This Row],[Dates]],"YYYY")</f>
        <v>2026</v>
      </c>
      <c r="T3985" s="16"/>
    </row>
    <row r="3986" spans="1:20" x14ac:dyDescent="0.25">
      <c r="A3986" t="s">
        <v>13</v>
      </c>
      <c r="B3986" s="16">
        <v>45760</v>
      </c>
      <c r="C3986" t="s">
        <v>14</v>
      </c>
      <c r="D3986" t="s">
        <v>15</v>
      </c>
      <c r="E3986" t="s">
        <v>23</v>
      </c>
      <c r="F3986" t="s">
        <v>24</v>
      </c>
      <c r="G3986">
        <v>90045</v>
      </c>
      <c r="H3986" t="s">
        <v>25</v>
      </c>
      <c r="I3986" t="s">
        <v>26</v>
      </c>
      <c r="J3986" t="s">
        <v>41</v>
      </c>
      <c r="K3986" s="6">
        <v>48.94</v>
      </c>
      <c r="L3986">
        <v>1</v>
      </c>
      <c r="M3986">
        <v>0</v>
      </c>
      <c r="N3986" s="6">
        <v>24.47</v>
      </c>
      <c r="O3986" t="str">
        <f t="shared" si="186"/>
        <v/>
      </c>
      <c r="P3986" s="6">
        <f t="shared" si="187"/>
        <v>965.9996666666666</v>
      </c>
      <c r="Q3986">
        <f t="shared" si="188"/>
        <v>1188.9849882812277</v>
      </c>
      <c r="R3986" s="16" t="str">
        <f>TEXT(Ecom[[#This Row],[Dates]],"mmm")</f>
        <v>Apr</v>
      </c>
      <c r="S3986" s="16" t="str">
        <f>TEXT(Ecom[[#This Row],[Dates]],"YYYY")</f>
        <v>2025</v>
      </c>
      <c r="T3986" s="16"/>
    </row>
    <row r="3987" spans="1:20" x14ac:dyDescent="0.25">
      <c r="A3987" t="s">
        <v>28</v>
      </c>
      <c r="B3987" s="16">
        <v>45842</v>
      </c>
      <c r="C3987" t="s">
        <v>14</v>
      </c>
      <c r="D3987" t="s">
        <v>15</v>
      </c>
      <c r="E3987" t="s">
        <v>154</v>
      </c>
      <c r="F3987" t="s">
        <v>24</v>
      </c>
      <c r="G3987">
        <v>90712</v>
      </c>
      <c r="H3987" t="s">
        <v>25</v>
      </c>
      <c r="I3987" t="s">
        <v>19</v>
      </c>
      <c r="J3987" t="s">
        <v>20</v>
      </c>
      <c r="K3987" s="6">
        <v>257.49900000000002</v>
      </c>
      <c r="L3987">
        <v>3</v>
      </c>
      <c r="M3987">
        <v>0.15</v>
      </c>
      <c r="N3987" s="6">
        <v>24.235199999999999</v>
      </c>
      <c r="O3987" t="str">
        <f t="shared" si="186"/>
        <v/>
      </c>
      <c r="P3987" s="6">
        <f t="shared" si="187"/>
        <v>963.66966666666667</v>
      </c>
      <c r="Q3987">
        <f t="shared" si="188"/>
        <v>1168.6526020679637</v>
      </c>
      <c r="R3987" s="16" t="str">
        <f>TEXT(Ecom[[#This Row],[Dates]],"mmm")</f>
        <v>Jul</v>
      </c>
      <c r="S3987" s="16" t="str">
        <f>TEXT(Ecom[[#This Row],[Dates]],"YYYY")</f>
        <v>2025</v>
      </c>
      <c r="T3987" s="16"/>
    </row>
    <row r="3988" spans="1:20" x14ac:dyDescent="0.25">
      <c r="A3988" t="s">
        <v>28</v>
      </c>
      <c r="B3988" s="16">
        <v>46286</v>
      </c>
      <c r="C3988" t="s">
        <v>44</v>
      </c>
      <c r="D3988" t="s">
        <v>15</v>
      </c>
      <c r="E3988" t="s">
        <v>218</v>
      </c>
      <c r="F3988" t="s">
        <v>132</v>
      </c>
      <c r="G3988">
        <v>7060</v>
      </c>
      <c r="H3988" t="s">
        <v>57</v>
      </c>
      <c r="I3988" t="s">
        <v>26</v>
      </c>
      <c r="J3988" t="s">
        <v>32</v>
      </c>
      <c r="K3988" s="6">
        <v>2591.56</v>
      </c>
      <c r="L3988">
        <v>4</v>
      </c>
      <c r="M3988">
        <v>0</v>
      </c>
      <c r="N3988" s="6">
        <v>621.97439999999995</v>
      </c>
      <c r="O3988" t="str">
        <f t="shared" si="186"/>
        <v/>
      </c>
      <c r="P3988" s="6">
        <f t="shared" si="187"/>
        <v>904.20999999999992</v>
      </c>
      <c r="Q3988">
        <f t="shared" si="188"/>
        <v>1179.3765371764423</v>
      </c>
      <c r="R3988" s="16" t="str">
        <f>TEXT(Ecom[[#This Row],[Dates]],"mmm")</f>
        <v>Sep</v>
      </c>
      <c r="S3988" s="16" t="str">
        <f>TEXT(Ecom[[#This Row],[Dates]],"YYYY")</f>
        <v>2026</v>
      </c>
      <c r="T3988" s="16"/>
    </row>
    <row r="3989" spans="1:20" x14ac:dyDescent="0.25">
      <c r="A3989" t="s">
        <v>28</v>
      </c>
      <c r="B3989" s="16">
        <v>46329</v>
      </c>
      <c r="C3989" t="s">
        <v>44</v>
      </c>
      <c r="D3989" t="s">
        <v>15</v>
      </c>
      <c r="E3989" t="s">
        <v>218</v>
      </c>
      <c r="F3989" t="s">
        <v>132</v>
      </c>
      <c r="G3989">
        <v>7060</v>
      </c>
      <c r="H3989" t="s">
        <v>57</v>
      </c>
      <c r="I3989" t="s">
        <v>26</v>
      </c>
      <c r="J3989" t="s">
        <v>38</v>
      </c>
      <c r="K3989" s="6">
        <v>41.95</v>
      </c>
      <c r="L3989">
        <v>5</v>
      </c>
      <c r="M3989">
        <v>0</v>
      </c>
      <c r="N3989" s="6">
        <v>10.487500000000001</v>
      </c>
      <c r="O3989" t="str">
        <f t="shared" si="186"/>
        <v/>
      </c>
      <c r="P3989" s="6">
        <f t="shared" si="187"/>
        <v>58.01</v>
      </c>
      <c r="Q3989">
        <f t="shared" si="188"/>
        <v>714.22829088933713</v>
      </c>
      <c r="R3989" s="16" t="str">
        <f>TEXT(Ecom[[#This Row],[Dates]],"mmm")</f>
        <v>Nov</v>
      </c>
      <c r="S3989" s="16" t="str">
        <f>TEXT(Ecom[[#This Row],[Dates]],"YYYY")</f>
        <v>2026</v>
      </c>
      <c r="T3989" s="16"/>
    </row>
    <row r="3990" spans="1:20" x14ac:dyDescent="0.25">
      <c r="A3990" t="s">
        <v>28</v>
      </c>
      <c r="B3990" s="16">
        <v>46273</v>
      </c>
      <c r="C3990" t="s">
        <v>22</v>
      </c>
      <c r="D3990" t="s">
        <v>15</v>
      </c>
      <c r="E3990" t="s">
        <v>90</v>
      </c>
      <c r="F3990" t="s">
        <v>86</v>
      </c>
      <c r="G3990">
        <v>38401</v>
      </c>
      <c r="H3990" t="s">
        <v>18</v>
      </c>
      <c r="I3990" t="s">
        <v>19</v>
      </c>
      <c r="J3990" t="s">
        <v>33</v>
      </c>
      <c r="K3990" s="6">
        <v>79.12</v>
      </c>
      <c r="L3990">
        <v>5</v>
      </c>
      <c r="M3990">
        <v>0.2</v>
      </c>
      <c r="N3990" s="6">
        <v>13.846</v>
      </c>
      <c r="O3990" t="str">
        <f t="shared" si="186"/>
        <v/>
      </c>
      <c r="P3990" s="6">
        <f t="shared" si="187"/>
        <v>139.47466666666665</v>
      </c>
      <c r="Q3990">
        <f t="shared" si="188"/>
        <v>483.86279448957345</v>
      </c>
      <c r="R3990" s="16" t="str">
        <f>TEXT(Ecom[[#This Row],[Dates]],"mmm")</f>
        <v>Sep</v>
      </c>
      <c r="S3990" s="16" t="str">
        <f>TEXT(Ecom[[#This Row],[Dates]],"YYYY")</f>
        <v>2026</v>
      </c>
      <c r="T3990" s="16"/>
    </row>
    <row r="3991" spans="1:20" x14ac:dyDescent="0.25">
      <c r="A3991" t="s">
        <v>13</v>
      </c>
      <c r="B3991" s="16">
        <v>45707</v>
      </c>
      <c r="C3991" t="s">
        <v>14</v>
      </c>
      <c r="D3991" t="s">
        <v>15</v>
      </c>
      <c r="E3991" t="s">
        <v>473</v>
      </c>
      <c r="F3991" t="s">
        <v>179</v>
      </c>
      <c r="G3991">
        <v>2895</v>
      </c>
      <c r="H3991" t="s">
        <v>57</v>
      </c>
      <c r="I3991" t="s">
        <v>19</v>
      </c>
      <c r="J3991" t="s">
        <v>33</v>
      </c>
      <c r="K3991" s="6">
        <v>52.96</v>
      </c>
      <c r="L3991">
        <v>2</v>
      </c>
      <c r="M3991">
        <v>0</v>
      </c>
      <c r="N3991" s="6">
        <v>20.1248</v>
      </c>
      <c r="O3991" t="str">
        <f t="shared" si="186"/>
        <v/>
      </c>
      <c r="P3991" s="6">
        <f t="shared" si="187"/>
        <v>134.28533333333334</v>
      </c>
      <c r="Q3991">
        <f t="shared" si="188"/>
        <v>94.161754476401271</v>
      </c>
      <c r="R3991" s="16" t="str">
        <f>TEXT(Ecom[[#This Row],[Dates]],"mmm")</f>
        <v>Feb</v>
      </c>
      <c r="S3991" s="16" t="str">
        <f>TEXT(Ecom[[#This Row],[Dates]],"YYYY")</f>
        <v>2025</v>
      </c>
      <c r="T3991" s="16"/>
    </row>
    <row r="3992" spans="1:20" x14ac:dyDescent="0.25">
      <c r="A3992" t="s">
        <v>28</v>
      </c>
      <c r="B3992" s="16">
        <v>46111</v>
      </c>
      <c r="C3992" t="s">
        <v>14</v>
      </c>
      <c r="D3992" t="s">
        <v>15</v>
      </c>
      <c r="E3992" t="s">
        <v>235</v>
      </c>
      <c r="F3992" t="s">
        <v>56</v>
      </c>
      <c r="G3992">
        <v>17602</v>
      </c>
      <c r="H3992" t="s">
        <v>57</v>
      </c>
      <c r="I3992" t="s">
        <v>26</v>
      </c>
      <c r="J3992" t="s">
        <v>110</v>
      </c>
      <c r="K3992" s="6">
        <v>286.34399999999999</v>
      </c>
      <c r="L3992">
        <v>3</v>
      </c>
      <c r="M3992">
        <v>0.2</v>
      </c>
      <c r="N3992" s="6">
        <v>-64.427400000000006</v>
      </c>
      <c r="O3992">
        <f t="shared" si="186"/>
        <v>-64.427400000000006</v>
      </c>
      <c r="P3992" s="6">
        <f t="shared" si="187"/>
        <v>130.42400000000001</v>
      </c>
      <c r="Q3992">
        <f t="shared" si="188"/>
        <v>107.24326213834637</v>
      </c>
      <c r="R3992" s="16" t="str">
        <f>TEXT(Ecom[[#This Row],[Dates]],"mmm")</f>
        <v>Mar</v>
      </c>
      <c r="S3992" s="16" t="str">
        <f>TEXT(Ecom[[#This Row],[Dates]],"YYYY")</f>
        <v>2026</v>
      </c>
      <c r="T3992" s="16"/>
    </row>
    <row r="3993" spans="1:20" x14ac:dyDescent="0.25">
      <c r="A3993" t="s">
        <v>28</v>
      </c>
      <c r="B3993" s="16">
        <v>46318</v>
      </c>
      <c r="C3993" t="s">
        <v>22</v>
      </c>
      <c r="D3993" t="s">
        <v>15</v>
      </c>
      <c r="E3993" t="s">
        <v>141</v>
      </c>
      <c r="F3993" t="s">
        <v>30</v>
      </c>
      <c r="G3993">
        <v>33614</v>
      </c>
      <c r="H3993" t="s">
        <v>18</v>
      </c>
      <c r="I3993" t="s">
        <v>19</v>
      </c>
      <c r="J3993" t="s">
        <v>33</v>
      </c>
      <c r="K3993" s="6">
        <v>63.552</v>
      </c>
      <c r="L3993">
        <v>3</v>
      </c>
      <c r="M3993">
        <v>0.2</v>
      </c>
      <c r="N3993" s="6">
        <v>14.299200000000001</v>
      </c>
      <c r="O3993" t="str">
        <f t="shared" si="186"/>
        <v/>
      </c>
      <c r="P3993" s="6">
        <f t="shared" si="187"/>
        <v>92.543999999999997</v>
      </c>
      <c r="Q3993">
        <f t="shared" si="188"/>
        <v>80.329273096102085</v>
      </c>
      <c r="R3993" s="16" t="str">
        <f>TEXT(Ecom[[#This Row],[Dates]],"mmm")</f>
        <v>Oct</v>
      </c>
      <c r="S3993" s="16" t="str">
        <f>TEXT(Ecom[[#This Row],[Dates]],"YYYY")</f>
        <v>2026</v>
      </c>
      <c r="T3993" s="16"/>
    </row>
    <row r="3994" spans="1:20" x14ac:dyDescent="0.25">
      <c r="A3994" t="s">
        <v>28</v>
      </c>
      <c r="B3994" s="16">
        <v>46137</v>
      </c>
      <c r="C3994" t="s">
        <v>22</v>
      </c>
      <c r="D3994" t="s">
        <v>15</v>
      </c>
      <c r="E3994" t="s">
        <v>141</v>
      </c>
      <c r="F3994" t="s">
        <v>30</v>
      </c>
      <c r="G3994">
        <v>33614</v>
      </c>
      <c r="H3994" t="s">
        <v>18</v>
      </c>
      <c r="I3994" t="s">
        <v>26</v>
      </c>
      <c r="J3994" t="s">
        <v>110</v>
      </c>
      <c r="K3994" s="6">
        <v>41.375999999999998</v>
      </c>
      <c r="L3994">
        <v>3</v>
      </c>
      <c r="M3994">
        <v>0.2</v>
      </c>
      <c r="N3994" s="6">
        <v>4.6547999999999998</v>
      </c>
      <c r="O3994" t="str">
        <f t="shared" si="186"/>
        <v/>
      </c>
      <c r="P3994" s="6">
        <f t="shared" si="187"/>
        <v>242.34000000000003</v>
      </c>
      <c r="Q3994">
        <f t="shared" si="188"/>
        <v>170.86011032810831</v>
      </c>
      <c r="R3994" s="16" t="str">
        <f>TEXT(Ecom[[#This Row],[Dates]],"mmm")</f>
        <v>Apr</v>
      </c>
      <c r="S3994" s="16" t="str">
        <f>TEXT(Ecom[[#This Row],[Dates]],"YYYY")</f>
        <v>2026</v>
      </c>
      <c r="T3994" s="16"/>
    </row>
    <row r="3995" spans="1:20" x14ac:dyDescent="0.25">
      <c r="A3995" t="s">
        <v>28</v>
      </c>
      <c r="B3995" s="16">
        <v>46323</v>
      </c>
      <c r="C3995" t="s">
        <v>22</v>
      </c>
      <c r="D3995" t="s">
        <v>15</v>
      </c>
      <c r="E3995" t="s">
        <v>141</v>
      </c>
      <c r="F3995" t="s">
        <v>30</v>
      </c>
      <c r="G3995">
        <v>33614</v>
      </c>
      <c r="H3995" t="s">
        <v>18</v>
      </c>
      <c r="I3995" t="s">
        <v>26</v>
      </c>
      <c r="J3995" t="s">
        <v>34</v>
      </c>
      <c r="K3995" s="6">
        <v>172.70400000000001</v>
      </c>
      <c r="L3995">
        <v>6</v>
      </c>
      <c r="M3995">
        <v>0.2</v>
      </c>
      <c r="N3995" s="6">
        <v>10.794</v>
      </c>
      <c r="O3995" t="str">
        <f t="shared" si="186"/>
        <v/>
      </c>
      <c r="P3995" s="6">
        <f t="shared" si="187"/>
        <v>515.52466666666669</v>
      </c>
      <c r="Q3995">
        <f t="shared" si="188"/>
        <v>257.52335162408809</v>
      </c>
      <c r="R3995" s="16" t="str">
        <f>TEXT(Ecom[[#This Row],[Dates]],"mmm")</f>
        <v>Oct</v>
      </c>
      <c r="S3995" s="16" t="str">
        <f>TEXT(Ecom[[#This Row],[Dates]],"YYYY")</f>
        <v>2026</v>
      </c>
      <c r="T3995" s="16"/>
    </row>
    <row r="3996" spans="1:20" x14ac:dyDescent="0.25">
      <c r="A3996" t="s">
        <v>28</v>
      </c>
      <c r="B3996" s="16">
        <v>46147</v>
      </c>
      <c r="C3996" t="s">
        <v>14</v>
      </c>
      <c r="D3996" t="s">
        <v>15</v>
      </c>
      <c r="E3996" t="s">
        <v>334</v>
      </c>
      <c r="F3996" t="s">
        <v>49</v>
      </c>
      <c r="G3996">
        <v>53142</v>
      </c>
      <c r="H3996" t="s">
        <v>47</v>
      </c>
      <c r="I3996" t="s">
        <v>19</v>
      </c>
      <c r="J3996" t="s">
        <v>20</v>
      </c>
      <c r="K3996" s="6">
        <v>512.94000000000005</v>
      </c>
      <c r="L3996">
        <v>3</v>
      </c>
      <c r="M3996">
        <v>0</v>
      </c>
      <c r="N3996" s="6">
        <v>97.458600000000004</v>
      </c>
      <c r="O3996" t="str">
        <f t="shared" si="186"/>
        <v/>
      </c>
      <c r="P3996" s="6">
        <f t="shared" si="187"/>
        <v>714.60666666666657</v>
      </c>
      <c r="Q3996">
        <f t="shared" si="188"/>
        <v>255.33774289461891</v>
      </c>
      <c r="R3996" s="16" t="str">
        <f>TEXT(Ecom[[#This Row],[Dates]],"mmm")</f>
        <v>May</v>
      </c>
      <c r="S3996" s="16" t="str">
        <f>TEXT(Ecom[[#This Row],[Dates]],"YYYY")</f>
        <v>2026</v>
      </c>
      <c r="T3996" s="16"/>
    </row>
    <row r="3997" spans="1:20" x14ac:dyDescent="0.25">
      <c r="A3997" t="s">
        <v>28</v>
      </c>
      <c r="B3997" s="16">
        <v>46239</v>
      </c>
      <c r="C3997" t="s">
        <v>14</v>
      </c>
      <c r="D3997" t="s">
        <v>15</v>
      </c>
      <c r="E3997" t="s">
        <v>334</v>
      </c>
      <c r="F3997" t="s">
        <v>49</v>
      </c>
      <c r="G3997">
        <v>53142</v>
      </c>
      <c r="H3997" t="s">
        <v>47</v>
      </c>
      <c r="I3997" t="s">
        <v>19</v>
      </c>
      <c r="J3997" t="s">
        <v>21</v>
      </c>
      <c r="K3997" s="6">
        <v>860.93</v>
      </c>
      <c r="L3997">
        <v>7</v>
      </c>
      <c r="M3997">
        <v>0</v>
      </c>
      <c r="N3997" s="6">
        <v>189.40459999999999</v>
      </c>
      <c r="O3997" t="str">
        <f t="shared" si="186"/>
        <v/>
      </c>
      <c r="P3997" s="6">
        <f t="shared" si="187"/>
        <v>548.62</v>
      </c>
      <c r="Q3997">
        <f t="shared" si="188"/>
        <v>368.39262498931561</v>
      </c>
      <c r="R3997" s="16" t="str">
        <f>TEXT(Ecom[[#This Row],[Dates]],"mmm")</f>
        <v>Aug</v>
      </c>
      <c r="S3997" s="16" t="str">
        <f>TEXT(Ecom[[#This Row],[Dates]],"YYYY")</f>
        <v>2026</v>
      </c>
      <c r="T3997" s="16"/>
    </row>
    <row r="3998" spans="1:20" x14ac:dyDescent="0.25">
      <c r="A3998" t="s">
        <v>28</v>
      </c>
      <c r="B3998" s="16">
        <v>45793</v>
      </c>
      <c r="C3998" t="s">
        <v>14</v>
      </c>
      <c r="D3998" t="s">
        <v>15</v>
      </c>
      <c r="E3998" t="s">
        <v>334</v>
      </c>
      <c r="F3998" t="s">
        <v>49</v>
      </c>
      <c r="G3998">
        <v>53142</v>
      </c>
      <c r="H3998" t="s">
        <v>47</v>
      </c>
      <c r="I3998" t="s">
        <v>35</v>
      </c>
      <c r="J3998" t="s">
        <v>36</v>
      </c>
      <c r="K3998" s="6">
        <v>769.95</v>
      </c>
      <c r="L3998">
        <v>5</v>
      </c>
      <c r="M3998">
        <v>0</v>
      </c>
      <c r="N3998" s="6">
        <v>223.28550000000001</v>
      </c>
      <c r="O3998" t="str">
        <f t="shared" si="186"/>
        <v/>
      </c>
      <c r="P3998" s="6">
        <f t="shared" si="187"/>
        <v>386.00333333333333</v>
      </c>
      <c r="Q3998">
        <f t="shared" si="188"/>
        <v>309.83949968163029</v>
      </c>
      <c r="R3998" s="16" t="str">
        <f>TEXT(Ecom[[#This Row],[Dates]],"mmm")</f>
        <v>May</v>
      </c>
      <c r="S3998" s="16" t="str">
        <f>TEXT(Ecom[[#This Row],[Dates]],"YYYY")</f>
        <v>2025</v>
      </c>
      <c r="T3998" s="16"/>
    </row>
    <row r="3999" spans="1:20" x14ac:dyDescent="0.25">
      <c r="A3999" t="s">
        <v>28</v>
      </c>
      <c r="B3999" s="16">
        <v>46012</v>
      </c>
      <c r="C3999" t="s">
        <v>14</v>
      </c>
      <c r="D3999" t="s">
        <v>15</v>
      </c>
      <c r="E3999" t="s">
        <v>334</v>
      </c>
      <c r="F3999" t="s">
        <v>49</v>
      </c>
      <c r="G3999">
        <v>53142</v>
      </c>
      <c r="H3999" t="s">
        <v>47</v>
      </c>
      <c r="I3999" t="s">
        <v>26</v>
      </c>
      <c r="J3999" t="s">
        <v>34</v>
      </c>
      <c r="K3999" s="6">
        <v>14.98</v>
      </c>
      <c r="L3999">
        <v>1</v>
      </c>
      <c r="M3999">
        <v>0</v>
      </c>
      <c r="N3999" s="6">
        <v>4.4939999999999998</v>
      </c>
      <c r="O3999" t="str">
        <f t="shared" si="186"/>
        <v/>
      </c>
      <c r="P3999" s="6">
        <f t="shared" si="187"/>
        <v>206.66</v>
      </c>
      <c r="Q3999">
        <f t="shared" si="188"/>
        <v>308.5324022661934</v>
      </c>
      <c r="R3999" s="16" t="str">
        <f>TEXT(Ecom[[#This Row],[Dates]],"mmm")</f>
        <v>Dec</v>
      </c>
      <c r="S3999" s="16" t="str">
        <f>TEXT(Ecom[[#This Row],[Dates]],"YYYY")</f>
        <v>2025</v>
      </c>
      <c r="T3999" s="16"/>
    </row>
    <row r="4000" spans="1:20" x14ac:dyDescent="0.25">
      <c r="A4000" t="s">
        <v>28</v>
      </c>
      <c r="B4000" s="16">
        <v>45923</v>
      </c>
      <c r="C4000" t="s">
        <v>14</v>
      </c>
      <c r="D4000" t="s">
        <v>15</v>
      </c>
      <c r="E4000" t="s">
        <v>334</v>
      </c>
      <c r="F4000" t="s">
        <v>49</v>
      </c>
      <c r="G4000">
        <v>53142</v>
      </c>
      <c r="H4000" t="s">
        <v>47</v>
      </c>
      <c r="I4000" t="s">
        <v>19</v>
      </c>
      <c r="J4000" t="s">
        <v>33</v>
      </c>
      <c r="K4000" s="6">
        <v>373.08</v>
      </c>
      <c r="L4000">
        <v>6</v>
      </c>
      <c r="M4000">
        <v>0</v>
      </c>
      <c r="N4000" s="6">
        <v>82.077600000000004</v>
      </c>
      <c r="O4000" t="str">
        <f t="shared" si="186"/>
        <v/>
      </c>
      <c r="P4000" s="6">
        <f t="shared" si="187"/>
        <v>222.82333333333335</v>
      </c>
      <c r="Q4000">
        <f t="shared" si="188"/>
        <v>93.449745833235411</v>
      </c>
      <c r="R4000" s="16" t="str">
        <f>TEXT(Ecom[[#This Row],[Dates]],"mmm")</f>
        <v>Sep</v>
      </c>
      <c r="S4000" s="16" t="str">
        <f>TEXT(Ecom[[#This Row],[Dates]],"YYYY")</f>
        <v>2025</v>
      </c>
      <c r="T4000" s="16"/>
    </row>
    <row r="4001" spans="1:20" x14ac:dyDescent="0.25">
      <c r="A4001" t="s">
        <v>13</v>
      </c>
      <c r="B4001" s="16">
        <v>46225</v>
      </c>
      <c r="C4001" t="s">
        <v>22</v>
      </c>
      <c r="D4001" t="s">
        <v>15</v>
      </c>
      <c r="E4001" t="s">
        <v>460</v>
      </c>
      <c r="F4001" t="s">
        <v>30</v>
      </c>
      <c r="G4001">
        <v>34952</v>
      </c>
      <c r="H4001" t="s">
        <v>18</v>
      </c>
      <c r="I4001" t="s">
        <v>19</v>
      </c>
      <c r="J4001" t="s">
        <v>20</v>
      </c>
      <c r="K4001" s="6">
        <v>231.92</v>
      </c>
      <c r="L4001">
        <v>5</v>
      </c>
      <c r="M4001">
        <v>0.2</v>
      </c>
      <c r="N4001" s="6">
        <v>5.798</v>
      </c>
      <c r="O4001" t="str">
        <f t="shared" si="186"/>
        <v/>
      </c>
      <c r="P4001" s="6">
        <f t="shared" si="187"/>
        <v>213.46333333333334</v>
      </c>
      <c r="Q4001">
        <f t="shared" si="188"/>
        <v>120.18520031216022</v>
      </c>
      <c r="R4001" s="16" t="str">
        <f>TEXT(Ecom[[#This Row],[Dates]],"mmm")</f>
        <v>Jul</v>
      </c>
      <c r="S4001" s="16" t="str">
        <f>TEXT(Ecom[[#This Row],[Dates]],"YYYY")</f>
        <v>2026</v>
      </c>
      <c r="T4001" s="16"/>
    </row>
    <row r="4002" spans="1:20" x14ac:dyDescent="0.25">
      <c r="A4002" t="s">
        <v>28</v>
      </c>
      <c r="B4002" s="16">
        <v>46276</v>
      </c>
      <c r="C4002" t="s">
        <v>44</v>
      </c>
      <c r="D4002" t="s">
        <v>15</v>
      </c>
      <c r="E4002" t="s">
        <v>42</v>
      </c>
      <c r="F4002" t="s">
        <v>43</v>
      </c>
      <c r="G4002">
        <v>98115</v>
      </c>
      <c r="H4002" t="s">
        <v>25</v>
      </c>
      <c r="I4002" t="s">
        <v>19</v>
      </c>
      <c r="J4002" t="s">
        <v>33</v>
      </c>
      <c r="K4002" s="6">
        <v>63.47</v>
      </c>
      <c r="L4002">
        <v>11</v>
      </c>
      <c r="M4002">
        <v>0</v>
      </c>
      <c r="N4002" s="6">
        <v>19.041</v>
      </c>
      <c r="O4002" t="str">
        <f t="shared" si="186"/>
        <v/>
      </c>
      <c r="P4002" s="6">
        <f t="shared" si="187"/>
        <v>348.78866666666664</v>
      </c>
      <c r="Q4002">
        <f t="shared" si="188"/>
        <v>205.16532334464105</v>
      </c>
      <c r="R4002" s="16" t="str">
        <f>TEXT(Ecom[[#This Row],[Dates]],"mmm")</f>
        <v>Sep</v>
      </c>
      <c r="S4002" s="16" t="str">
        <f>TEXT(Ecom[[#This Row],[Dates]],"YYYY")</f>
        <v>2026</v>
      </c>
      <c r="T4002" s="16"/>
    </row>
    <row r="4003" spans="1:20" x14ac:dyDescent="0.25">
      <c r="A4003" t="s">
        <v>28</v>
      </c>
      <c r="B4003" s="16">
        <v>46306</v>
      </c>
      <c r="C4003" t="s">
        <v>44</v>
      </c>
      <c r="D4003" t="s">
        <v>15</v>
      </c>
      <c r="E4003" t="s">
        <v>42</v>
      </c>
      <c r="F4003" t="s">
        <v>43</v>
      </c>
      <c r="G4003">
        <v>98115</v>
      </c>
      <c r="H4003" t="s">
        <v>25</v>
      </c>
      <c r="I4003" t="s">
        <v>35</v>
      </c>
      <c r="J4003" t="s">
        <v>59</v>
      </c>
      <c r="K4003" s="6">
        <v>345</v>
      </c>
      <c r="L4003">
        <v>5</v>
      </c>
      <c r="M4003">
        <v>0</v>
      </c>
      <c r="N4003" s="6">
        <v>58.65</v>
      </c>
      <c r="O4003" t="str">
        <f t="shared" si="186"/>
        <v/>
      </c>
      <c r="P4003" s="6">
        <f t="shared" si="187"/>
        <v>423.60200000000003</v>
      </c>
      <c r="Q4003">
        <f t="shared" si="188"/>
        <v>199.41352656300998</v>
      </c>
      <c r="R4003" s="16" t="str">
        <f>TEXT(Ecom[[#This Row],[Dates]],"mmm")</f>
        <v>Oct</v>
      </c>
      <c r="S4003" s="16" t="str">
        <f>TEXT(Ecom[[#This Row],[Dates]],"YYYY")</f>
        <v>2026</v>
      </c>
      <c r="T4003" s="16"/>
    </row>
    <row r="4004" spans="1:20" x14ac:dyDescent="0.25">
      <c r="A4004" t="s">
        <v>28</v>
      </c>
      <c r="B4004" s="16">
        <v>45812</v>
      </c>
      <c r="C4004" t="s">
        <v>14</v>
      </c>
      <c r="D4004" t="s">
        <v>15</v>
      </c>
      <c r="E4004" t="s">
        <v>122</v>
      </c>
      <c r="F4004" t="s">
        <v>46</v>
      </c>
      <c r="G4004">
        <v>78207</v>
      </c>
      <c r="H4004" t="s">
        <v>47</v>
      </c>
      <c r="I4004" t="s">
        <v>19</v>
      </c>
      <c r="J4004" t="s">
        <v>31</v>
      </c>
      <c r="K4004" s="6">
        <v>637.89599999999996</v>
      </c>
      <c r="L4004">
        <v>3</v>
      </c>
      <c r="M4004">
        <v>0.3</v>
      </c>
      <c r="N4004" s="6">
        <v>-127.5792</v>
      </c>
      <c r="O4004">
        <f t="shared" si="186"/>
        <v>-127.5792</v>
      </c>
      <c r="P4004" s="6">
        <f t="shared" si="187"/>
        <v>320.80200000000002</v>
      </c>
      <c r="Q4004">
        <f t="shared" si="188"/>
        <v>246.82392229759733</v>
      </c>
      <c r="R4004" s="16" t="str">
        <f>TEXT(Ecom[[#This Row],[Dates]],"mmm")</f>
        <v>Jun</v>
      </c>
      <c r="S4004" s="16" t="str">
        <f>TEXT(Ecom[[#This Row],[Dates]],"YYYY")</f>
        <v>2025</v>
      </c>
      <c r="T4004" s="16"/>
    </row>
    <row r="4005" spans="1:20" x14ac:dyDescent="0.25">
      <c r="A4005" t="s">
        <v>28</v>
      </c>
      <c r="B4005" s="16">
        <v>46036</v>
      </c>
      <c r="C4005" t="s">
        <v>14</v>
      </c>
      <c r="D4005" t="s">
        <v>15</v>
      </c>
      <c r="E4005" t="s">
        <v>122</v>
      </c>
      <c r="F4005" t="s">
        <v>46</v>
      </c>
      <c r="G4005">
        <v>78207</v>
      </c>
      <c r="H4005" t="s">
        <v>47</v>
      </c>
      <c r="I4005" t="s">
        <v>35</v>
      </c>
      <c r="J4005" t="s">
        <v>123</v>
      </c>
      <c r="K4005" s="6">
        <v>287.91000000000003</v>
      </c>
      <c r="L4005">
        <v>3</v>
      </c>
      <c r="M4005">
        <v>0.4</v>
      </c>
      <c r="N4005" s="6">
        <v>33.589500000000001</v>
      </c>
      <c r="O4005" t="str">
        <f t="shared" si="186"/>
        <v/>
      </c>
      <c r="P4005" s="6">
        <f t="shared" si="187"/>
        <v>108.76333333333334</v>
      </c>
      <c r="Q4005">
        <f t="shared" si="188"/>
        <v>192.03170682564473</v>
      </c>
      <c r="R4005" s="16" t="str">
        <f>TEXT(Ecom[[#This Row],[Dates]],"mmm")</f>
        <v>Jan</v>
      </c>
      <c r="S4005" s="16" t="str">
        <f>TEXT(Ecom[[#This Row],[Dates]],"YYYY")</f>
        <v>2026</v>
      </c>
      <c r="T4005" s="16"/>
    </row>
    <row r="4006" spans="1:20" x14ac:dyDescent="0.25">
      <c r="A4006" t="s">
        <v>28</v>
      </c>
      <c r="B4006" s="16">
        <v>45939</v>
      </c>
      <c r="C4006" t="s">
        <v>14</v>
      </c>
      <c r="D4006" t="s">
        <v>15</v>
      </c>
      <c r="E4006" t="s">
        <v>122</v>
      </c>
      <c r="F4006" t="s">
        <v>46</v>
      </c>
      <c r="G4006">
        <v>78207</v>
      </c>
      <c r="H4006" t="s">
        <v>47</v>
      </c>
      <c r="I4006" t="s">
        <v>26</v>
      </c>
      <c r="J4006" t="s">
        <v>60</v>
      </c>
      <c r="K4006" s="6">
        <v>36.6</v>
      </c>
      <c r="L4006">
        <v>3</v>
      </c>
      <c r="M4006">
        <v>0.2</v>
      </c>
      <c r="N4006" s="6">
        <v>11.895</v>
      </c>
      <c r="O4006" t="str">
        <f t="shared" si="186"/>
        <v/>
      </c>
      <c r="P4006" s="6">
        <f t="shared" si="187"/>
        <v>21.433333333333337</v>
      </c>
      <c r="Q4006">
        <f t="shared" si="188"/>
        <v>175.34379619563475</v>
      </c>
      <c r="R4006" s="16" t="str">
        <f>TEXT(Ecom[[#This Row],[Dates]],"mmm")</f>
        <v>Oct</v>
      </c>
      <c r="S4006" s="16" t="str">
        <f>TEXT(Ecom[[#This Row],[Dates]],"YYYY")</f>
        <v>2025</v>
      </c>
      <c r="T4006" s="16"/>
    </row>
    <row r="4007" spans="1:20" x14ac:dyDescent="0.25">
      <c r="A4007" t="s">
        <v>28</v>
      </c>
      <c r="B4007" s="16">
        <v>45811</v>
      </c>
      <c r="C4007" t="s">
        <v>14</v>
      </c>
      <c r="D4007" t="s">
        <v>15</v>
      </c>
      <c r="E4007" t="s">
        <v>270</v>
      </c>
      <c r="F4007" t="s">
        <v>167</v>
      </c>
      <c r="G4007">
        <v>30076</v>
      </c>
      <c r="H4007" t="s">
        <v>18</v>
      </c>
      <c r="I4007" t="s">
        <v>26</v>
      </c>
      <c r="J4007" t="s">
        <v>34</v>
      </c>
      <c r="K4007" s="6">
        <v>1.78</v>
      </c>
      <c r="L4007">
        <v>1</v>
      </c>
      <c r="M4007">
        <v>0</v>
      </c>
      <c r="N4007" s="6">
        <v>0.49840000000000001</v>
      </c>
      <c r="O4007" t="str">
        <f t="shared" si="186"/>
        <v/>
      </c>
      <c r="P4007" s="6">
        <f t="shared" si="187"/>
        <v>43.213333333333331</v>
      </c>
      <c r="Q4007">
        <f t="shared" si="188"/>
        <v>70.508593250909655</v>
      </c>
      <c r="R4007" s="16" t="str">
        <f>TEXT(Ecom[[#This Row],[Dates]],"mmm")</f>
        <v>Jun</v>
      </c>
      <c r="S4007" s="16" t="str">
        <f>TEXT(Ecom[[#This Row],[Dates]],"YYYY")</f>
        <v>2025</v>
      </c>
      <c r="T4007" s="16"/>
    </row>
    <row r="4008" spans="1:20" x14ac:dyDescent="0.25">
      <c r="A4008" t="s">
        <v>28</v>
      </c>
      <c r="B4008" s="16">
        <v>46371</v>
      </c>
      <c r="C4008" t="s">
        <v>14</v>
      </c>
      <c r="D4008" t="s">
        <v>15</v>
      </c>
      <c r="E4008" t="s">
        <v>270</v>
      </c>
      <c r="F4008" t="s">
        <v>167</v>
      </c>
      <c r="G4008">
        <v>30076</v>
      </c>
      <c r="H4008" t="s">
        <v>18</v>
      </c>
      <c r="I4008" t="s">
        <v>26</v>
      </c>
      <c r="J4008" t="s">
        <v>41</v>
      </c>
      <c r="K4008" s="6">
        <v>25.92</v>
      </c>
      <c r="L4008">
        <v>4</v>
      </c>
      <c r="M4008">
        <v>0</v>
      </c>
      <c r="N4008" s="6">
        <v>12.441599999999999</v>
      </c>
      <c r="O4008" t="str">
        <f t="shared" si="186"/>
        <v/>
      </c>
      <c r="P4008" s="6">
        <f t="shared" si="187"/>
        <v>44.902666666666669</v>
      </c>
      <c r="Q4008">
        <f t="shared" si="188"/>
        <v>40.485014555456878</v>
      </c>
      <c r="R4008" s="16" t="str">
        <f>TEXT(Ecom[[#This Row],[Dates]],"mmm")</f>
        <v>Dec</v>
      </c>
      <c r="S4008" s="16" t="str">
        <f>TEXT(Ecom[[#This Row],[Dates]],"YYYY")</f>
        <v>2026</v>
      </c>
      <c r="T4008" s="16"/>
    </row>
    <row r="4009" spans="1:20" x14ac:dyDescent="0.25">
      <c r="A4009" t="s">
        <v>28</v>
      </c>
      <c r="B4009" s="16">
        <v>45896</v>
      </c>
      <c r="C4009" t="s">
        <v>14</v>
      </c>
      <c r="D4009" t="s">
        <v>15</v>
      </c>
      <c r="E4009" t="s">
        <v>270</v>
      </c>
      <c r="F4009" t="s">
        <v>167</v>
      </c>
      <c r="G4009">
        <v>30076</v>
      </c>
      <c r="H4009" t="s">
        <v>18</v>
      </c>
      <c r="I4009" t="s">
        <v>35</v>
      </c>
      <c r="J4009" t="s">
        <v>59</v>
      </c>
      <c r="K4009" s="6">
        <v>101.94</v>
      </c>
      <c r="L4009">
        <v>6</v>
      </c>
      <c r="M4009">
        <v>0</v>
      </c>
      <c r="N4009" s="6">
        <v>21.407399999999999</v>
      </c>
      <c r="O4009" t="str">
        <f t="shared" si="186"/>
        <v/>
      </c>
      <c r="P4009" s="6">
        <f t="shared" si="187"/>
        <v>194.40599999999998</v>
      </c>
      <c r="Q4009">
        <f t="shared" si="188"/>
        <v>166.64375136688932</v>
      </c>
      <c r="R4009" s="16" t="str">
        <f>TEXT(Ecom[[#This Row],[Dates]],"mmm")</f>
        <v>Aug</v>
      </c>
      <c r="S4009" s="16" t="str">
        <f>TEXT(Ecom[[#This Row],[Dates]],"YYYY")</f>
        <v>2025</v>
      </c>
      <c r="T4009" s="16"/>
    </row>
    <row r="4010" spans="1:20" x14ac:dyDescent="0.25">
      <c r="A4010" t="s">
        <v>28</v>
      </c>
      <c r="B4010" s="16">
        <v>46284</v>
      </c>
      <c r="C4010" t="s">
        <v>22</v>
      </c>
      <c r="D4010" t="s">
        <v>15</v>
      </c>
      <c r="E4010" t="s">
        <v>183</v>
      </c>
      <c r="F4010" t="s">
        <v>98</v>
      </c>
      <c r="G4010">
        <v>80027</v>
      </c>
      <c r="H4010" t="s">
        <v>25</v>
      </c>
      <c r="I4010" t="s">
        <v>26</v>
      </c>
      <c r="J4010" t="s">
        <v>34</v>
      </c>
      <c r="K4010" s="6">
        <v>6.8479999999999999</v>
      </c>
      <c r="L4010">
        <v>2</v>
      </c>
      <c r="M4010">
        <v>0.2</v>
      </c>
      <c r="N4010" s="6">
        <v>0.59919999999999995</v>
      </c>
      <c r="O4010" t="str">
        <f t="shared" si="186"/>
        <v/>
      </c>
      <c r="P4010" s="6">
        <f t="shared" si="187"/>
        <v>163.24199999999999</v>
      </c>
      <c r="Q4010">
        <f t="shared" si="188"/>
        <v>186.03116286177351</v>
      </c>
      <c r="R4010" s="16" t="str">
        <f>TEXT(Ecom[[#This Row],[Dates]],"mmm")</f>
        <v>Sep</v>
      </c>
      <c r="S4010" s="16" t="str">
        <f>TEXT(Ecom[[#This Row],[Dates]],"YYYY")</f>
        <v>2026</v>
      </c>
      <c r="T4010" s="16"/>
    </row>
    <row r="4011" spans="1:20" x14ac:dyDescent="0.25">
      <c r="A4011" t="s">
        <v>28</v>
      </c>
      <c r="B4011" s="16">
        <v>46376</v>
      </c>
      <c r="C4011" t="s">
        <v>14</v>
      </c>
      <c r="D4011" t="s">
        <v>15</v>
      </c>
      <c r="E4011" t="s">
        <v>23</v>
      </c>
      <c r="F4011" t="s">
        <v>24</v>
      </c>
      <c r="G4011">
        <v>90036</v>
      </c>
      <c r="H4011" t="s">
        <v>25</v>
      </c>
      <c r="I4011" t="s">
        <v>19</v>
      </c>
      <c r="J4011" t="s">
        <v>33</v>
      </c>
      <c r="K4011" s="6">
        <v>474.43</v>
      </c>
      <c r="L4011">
        <v>11</v>
      </c>
      <c r="M4011">
        <v>0</v>
      </c>
      <c r="N4011" s="6">
        <v>199.26060000000001</v>
      </c>
      <c r="O4011" t="str">
        <f t="shared" si="186"/>
        <v/>
      </c>
      <c r="P4011" s="6">
        <f t="shared" si="187"/>
        <v>174.05799999999999</v>
      </c>
      <c r="Q4011">
        <f t="shared" si="188"/>
        <v>200.44568645562484</v>
      </c>
      <c r="R4011" s="16" t="str">
        <f>TEXT(Ecom[[#This Row],[Dates]],"mmm")</f>
        <v>Dec</v>
      </c>
      <c r="S4011" s="16" t="str">
        <f>TEXT(Ecom[[#This Row],[Dates]],"YYYY")</f>
        <v>2026</v>
      </c>
      <c r="T4011" s="16"/>
    </row>
    <row r="4012" spans="1:20" x14ac:dyDescent="0.25">
      <c r="A4012" t="s">
        <v>62</v>
      </c>
      <c r="B4012" s="16">
        <v>46240</v>
      </c>
      <c r="C4012" t="s">
        <v>14</v>
      </c>
      <c r="D4012" t="s">
        <v>15</v>
      </c>
      <c r="E4012" t="s">
        <v>55</v>
      </c>
      <c r="F4012" t="s">
        <v>56</v>
      </c>
      <c r="G4012">
        <v>19143</v>
      </c>
      <c r="H4012" t="s">
        <v>57</v>
      </c>
      <c r="I4012" t="s">
        <v>26</v>
      </c>
      <c r="J4012" t="s">
        <v>41</v>
      </c>
      <c r="K4012" s="6">
        <v>8.4480000000000004</v>
      </c>
      <c r="L4012">
        <v>2</v>
      </c>
      <c r="M4012">
        <v>0.2</v>
      </c>
      <c r="N4012" s="6">
        <v>2.64</v>
      </c>
      <c r="O4012" t="str">
        <f t="shared" si="186"/>
        <v/>
      </c>
      <c r="P4012" s="6">
        <f t="shared" si="187"/>
        <v>21.621333333333336</v>
      </c>
      <c r="Q4012">
        <f t="shared" si="188"/>
        <v>118.52178573547535</v>
      </c>
      <c r="R4012" s="16" t="str">
        <f>TEXT(Ecom[[#This Row],[Dates]],"mmm")</f>
        <v>Aug</v>
      </c>
      <c r="S4012" s="16" t="str">
        <f>TEXT(Ecom[[#This Row],[Dates]],"YYYY")</f>
        <v>2026</v>
      </c>
      <c r="T4012" s="16"/>
    </row>
    <row r="4013" spans="1:20" x14ac:dyDescent="0.25">
      <c r="A4013" t="s">
        <v>62</v>
      </c>
      <c r="B4013" s="16">
        <v>45919</v>
      </c>
      <c r="C4013" t="s">
        <v>14</v>
      </c>
      <c r="D4013" t="s">
        <v>15</v>
      </c>
      <c r="E4013" t="s">
        <v>55</v>
      </c>
      <c r="F4013" t="s">
        <v>56</v>
      </c>
      <c r="G4013">
        <v>19143</v>
      </c>
      <c r="H4013" t="s">
        <v>57</v>
      </c>
      <c r="I4013" t="s">
        <v>26</v>
      </c>
      <c r="J4013" t="s">
        <v>32</v>
      </c>
      <c r="K4013" s="6">
        <v>39.295999999999999</v>
      </c>
      <c r="L4013">
        <v>4</v>
      </c>
      <c r="M4013">
        <v>0.2</v>
      </c>
      <c r="N4013" s="6">
        <v>3.9296000000000002</v>
      </c>
      <c r="O4013" t="str">
        <f t="shared" si="186"/>
        <v/>
      </c>
      <c r="P4013" s="6">
        <f t="shared" si="187"/>
        <v>199.78533333333334</v>
      </c>
      <c r="Q4013">
        <f t="shared" si="188"/>
        <v>212.86629911824065</v>
      </c>
      <c r="R4013" s="16" t="str">
        <f>TEXT(Ecom[[#This Row],[Dates]],"mmm")</f>
        <v>Sep</v>
      </c>
      <c r="S4013" s="16" t="str">
        <f>TEXT(Ecom[[#This Row],[Dates]],"YYYY")</f>
        <v>2025</v>
      </c>
      <c r="T4013" s="16"/>
    </row>
    <row r="4014" spans="1:20" x14ac:dyDescent="0.25">
      <c r="A4014" t="s">
        <v>28</v>
      </c>
      <c r="B4014" s="16">
        <v>45972</v>
      </c>
      <c r="C4014" t="s">
        <v>44</v>
      </c>
      <c r="D4014" t="s">
        <v>15</v>
      </c>
      <c r="E4014" t="s">
        <v>474</v>
      </c>
      <c r="F4014" t="s">
        <v>49</v>
      </c>
      <c r="G4014">
        <v>54880</v>
      </c>
      <c r="H4014" t="s">
        <v>47</v>
      </c>
      <c r="I4014" t="s">
        <v>26</v>
      </c>
      <c r="J4014" t="s">
        <v>34</v>
      </c>
      <c r="K4014" s="6">
        <v>17.12</v>
      </c>
      <c r="L4014">
        <v>4</v>
      </c>
      <c r="M4014">
        <v>0</v>
      </c>
      <c r="N4014" s="6">
        <v>4.9648000000000003</v>
      </c>
      <c r="O4014" t="str">
        <f t="shared" si="186"/>
        <v/>
      </c>
      <c r="P4014" s="6">
        <f t="shared" si="187"/>
        <v>189.56666666666669</v>
      </c>
      <c r="Q4014">
        <f t="shared" si="188"/>
        <v>223.98649212843171</v>
      </c>
      <c r="R4014" s="16" t="str">
        <f>TEXT(Ecom[[#This Row],[Dates]],"mmm")</f>
        <v>Nov</v>
      </c>
      <c r="S4014" s="16" t="str">
        <f>TEXT(Ecom[[#This Row],[Dates]],"YYYY")</f>
        <v>2025</v>
      </c>
      <c r="T4014" s="16"/>
    </row>
    <row r="4015" spans="1:20" x14ac:dyDescent="0.25">
      <c r="A4015" t="s">
        <v>28</v>
      </c>
      <c r="B4015" s="16">
        <v>45873</v>
      </c>
      <c r="C4015" t="s">
        <v>14</v>
      </c>
      <c r="D4015" t="s">
        <v>15</v>
      </c>
      <c r="E4015" t="s">
        <v>200</v>
      </c>
      <c r="F4015" t="s">
        <v>167</v>
      </c>
      <c r="G4015">
        <v>30318</v>
      </c>
      <c r="H4015" t="s">
        <v>18</v>
      </c>
      <c r="I4015" t="s">
        <v>26</v>
      </c>
      <c r="J4015" t="s">
        <v>38</v>
      </c>
      <c r="K4015" s="6">
        <v>542.94000000000005</v>
      </c>
      <c r="L4015">
        <v>3</v>
      </c>
      <c r="M4015">
        <v>0</v>
      </c>
      <c r="N4015" s="6">
        <v>152.0232</v>
      </c>
      <c r="O4015" t="str">
        <f t="shared" si="186"/>
        <v/>
      </c>
      <c r="P4015" s="6">
        <f t="shared" si="187"/>
        <v>248.46000000000004</v>
      </c>
      <c r="Q4015">
        <f t="shared" si="188"/>
        <v>226.18377451843759</v>
      </c>
      <c r="R4015" s="16" t="str">
        <f>TEXT(Ecom[[#This Row],[Dates]],"mmm")</f>
        <v>Aug</v>
      </c>
      <c r="S4015" s="16" t="str">
        <f>TEXT(Ecom[[#This Row],[Dates]],"YYYY")</f>
        <v>2025</v>
      </c>
      <c r="T4015" s="16"/>
    </row>
    <row r="4016" spans="1:20" x14ac:dyDescent="0.25">
      <c r="A4016" t="s">
        <v>28</v>
      </c>
      <c r="B4016" s="16">
        <v>46098</v>
      </c>
      <c r="C4016" t="s">
        <v>14</v>
      </c>
      <c r="D4016" t="s">
        <v>15</v>
      </c>
      <c r="E4016" t="s">
        <v>200</v>
      </c>
      <c r="F4016" t="s">
        <v>167</v>
      </c>
      <c r="G4016">
        <v>30318</v>
      </c>
      <c r="H4016" t="s">
        <v>18</v>
      </c>
      <c r="I4016" t="s">
        <v>26</v>
      </c>
      <c r="J4016" t="s">
        <v>27</v>
      </c>
      <c r="K4016" s="6">
        <v>8.64</v>
      </c>
      <c r="L4016">
        <v>3</v>
      </c>
      <c r="M4016">
        <v>0</v>
      </c>
      <c r="N4016" s="6">
        <v>4.2336</v>
      </c>
      <c r="O4016" t="str">
        <f t="shared" si="186"/>
        <v/>
      </c>
      <c r="P4016" s="6">
        <f t="shared" si="187"/>
        <v>74.61333333333333</v>
      </c>
      <c r="Q4016">
        <f t="shared" si="188"/>
        <v>113.36347612224371</v>
      </c>
      <c r="R4016" s="16" t="str">
        <f>TEXT(Ecom[[#This Row],[Dates]],"mmm")</f>
        <v>Mar</v>
      </c>
      <c r="S4016" s="16" t="str">
        <f>TEXT(Ecom[[#This Row],[Dates]],"YYYY")</f>
        <v>2026</v>
      </c>
      <c r="T4016" s="16"/>
    </row>
    <row r="4017" spans="1:20" x14ac:dyDescent="0.25">
      <c r="A4017" t="s">
        <v>28</v>
      </c>
      <c r="B4017" s="16">
        <v>46176</v>
      </c>
      <c r="C4017" t="s">
        <v>14</v>
      </c>
      <c r="D4017" t="s">
        <v>15</v>
      </c>
      <c r="E4017" t="s">
        <v>200</v>
      </c>
      <c r="F4017" t="s">
        <v>167</v>
      </c>
      <c r="G4017">
        <v>30318</v>
      </c>
      <c r="H4017" t="s">
        <v>18</v>
      </c>
      <c r="I4017" t="s">
        <v>26</v>
      </c>
      <c r="J4017" t="s">
        <v>41</v>
      </c>
      <c r="K4017" s="6">
        <v>193.8</v>
      </c>
      <c r="L4017">
        <v>5</v>
      </c>
      <c r="M4017">
        <v>0</v>
      </c>
      <c r="N4017" s="6">
        <v>94.962000000000003</v>
      </c>
      <c r="O4017" t="str">
        <f t="shared" si="186"/>
        <v/>
      </c>
      <c r="P4017" s="6">
        <f t="shared" si="187"/>
        <v>104.36000000000001</v>
      </c>
      <c r="Q4017">
        <f t="shared" si="188"/>
        <v>44.201677360497108</v>
      </c>
      <c r="R4017" s="16" t="str">
        <f>TEXT(Ecom[[#This Row],[Dates]],"mmm")</f>
        <v>Jun</v>
      </c>
      <c r="S4017" s="16" t="str">
        <f>TEXT(Ecom[[#This Row],[Dates]],"YYYY")</f>
        <v>2026</v>
      </c>
      <c r="T4017" s="16"/>
    </row>
    <row r="4018" spans="1:20" x14ac:dyDescent="0.25">
      <c r="A4018" t="s">
        <v>28</v>
      </c>
      <c r="B4018" s="16">
        <v>45799</v>
      </c>
      <c r="C4018" t="s">
        <v>14</v>
      </c>
      <c r="D4018" t="s">
        <v>15</v>
      </c>
      <c r="E4018" t="s">
        <v>200</v>
      </c>
      <c r="F4018" t="s">
        <v>167</v>
      </c>
      <c r="G4018">
        <v>30318</v>
      </c>
      <c r="H4018" t="s">
        <v>18</v>
      </c>
      <c r="I4018" t="s">
        <v>26</v>
      </c>
      <c r="J4018" t="s">
        <v>41</v>
      </c>
      <c r="K4018" s="6">
        <v>21.4</v>
      </c>
      <c r="L4018">
        <v>5</v>
      </c>
      <c r="M4018">
        <v>0</v>
      </c>
      <c r="N4018" s="6">
        <v>9.6300000000000008</v>
      </c>
      <c r="O4018" t="str">
        <f t="shared" si="186"/>
        <v/>
      </c>
      <c r="P4018" s="6">
        <f t="shared" si="187"/>
        <v>123.73</v>
      </c>
      <c r="Q4018">
        <f t="shared" si="188"/>
        <v>80.21587881968766</v>
      </c>
      <c r="R4018" s="16" t="str">
        <f>TEXT(Ecom[[#This Row],[Dates]],"mmm")</f>
        <v>May</v>
      </c>
      <c r="S4018" s="16" t="str">
        <f>TEXT(Ecom[[#This Row],[Dates]],"YYYY")</f>
        <v>2025</v>
      </c>
      <c r="T4018" s="16"/>
    </row>
    <row r="4019" spans="1:20" x14ac:dyDescent="0.25">
      <c r="A4019" t="s">
        <v>28</v>
      </c>
      <c r="B4019" s="16">
        <v>45972</v>
      </c>
      <c r="C4019" t="s">
        <v>14</v>
      </c>
      <c r="D4019" t="s">
        <v>15</v>
      </c>
      <c r="E4019" t="s">
        <v>200</v>
      </c>
      <c r="F4019" t="s">
        <v>167</v>
      </c>
      <c r="G4019">
        <v>30318</v>
      </c>
      <c r="H4019" t="s">
        <v>18</v>
      </c>
      <c r="I4019" t="s">
        <v>26</v>
      </c>
      <c r="J4019" t="s">
        <v>41</v>
      </c>
      <c r="K4019" s="6">
        <v>97.88</v>
      </c>
      <c r="L4019">
        <v>2</v>
      </c>
      <c r="M4019">
        <v>0</v>
      </c>
      <c r="N4019" s="6">
        <v>48.94</v>
      </c>
      <c r="O4019" t="str">
        <f t="shared" si="186"/>
        <v/>
      </c>
      <c r="P4019" s="6">
        <f t="shared" si="187"/>
        <v>125.21666666666665</v>
      </c>
      <c r="Q4019">
        <f t="shared" si="188"/>
        <v>93.708501946392445</v>
      </c>
      <c r="R4019" s="16" t="str">
        <f>TEXT(Ecom[[#This Row],[Dates]],"mmm")</f>
        <v>Nov</v>
      </c>
      <c r="S4019" s="16" t="str">
        <f>TEXT(Ecom[[#This Row],[Dates]],"YYYY")</f>
        <v>2025</v>
      </c>
      <c r="T4019" s="16"/>
    </row>
    <row r="4020" spans="1:20" x14ac:dyDescent="0.25">
      <c r="A4020" t="s">
        <v>28</v>
      </c>
      <c r="B4020" s="16">
        <v>45806</v>
      </c>
      <c r="C4020" t="s">
        <v>14</v>
      </c>
      <c r="D4020" t="s">
        <v>15</v>
      </c>
      <c r="E4020" t="s">
        <v>200</v>
      </c>
      <c r="F4020" t="s">
        <v>167</v>
      </c>
      <c r="G4020">
        <v>30318</v>
      </c>
      <c r="H4020" t="s">
        <v>18</v>
      </c>
      <c r="I4020" t="s">
        <v>35</v>
      </c>
      <c r="J4020" t="s">
        <v>59</v>
      </c>
      <c r="K4020" s="6">
        <v>251.91</v>
      </c>
      <c r="L4020">
        <v>9</v>
      </c>
      <c r="M4020">
        <v>0</v>
      </c>
      <c r="N4020" s="6">
        <v>47.862900000000003</v>
      </c>
      <c r="O4020" t="str">
        <f t="shared" si="186"/>
        <v/>
      </c>
      <c r="P4020" s="6">
        <f t="shared" si="187"/>
        <v>149.27599999999998</v>
      </c>
      <c r="Q4020">
        <f t="shared" si="188"/>
        <v>94.399419375176095</v>
      </c>
      <c r="R4020" s="16" t="str">
        <f>TEXT(Ecom[[#This Row],[Dates]],"mmm")</f>
        <v>May</v>
      </c>
      <c r="S4020" s="16" t="str">
        <f>TEXT(Ecom[[#This Row],[Dates]],"YYYY")</f>
        <v>2025</v>
      </c>
      <c r="T4020" s="16"/>
    </row>
    <row r="4021" spans="1:20" x14ac:dyDescent="0.25">
      <c r="A4021" t="s">
        <v>28</v>
      </c>
      <c r="B4021" s="16">
        <v>45886</v>
      </c>
      <c r="C4021" t="s">
        <v>14</v>
      </c>
      <c r="D4021" t="s">
        <v>15</v>
      </c>
      <c r="E4021" t="s">
        <v>200</v>
      </c>
      <c r="F4021" t="s">
        <v>167</v>
      </c>
      <c r="G4021">
        <v>30318</v>
      </c>
      <c r="H4021" t="s">
        <v>18</v>
      </c>
      <c r="I4021" t="s">
        <v>26</v>
      </c>
      <c r="J4021" t="s">
        <v>38</v>
      </c>
      <c r="K4021" s="6">
        <v>25.86</v>
      </c>
      <c r="L4021">
        <v>3</v>
      </c>
      <c r="M4021">
        <v>0</v>
      </c>
      <c r="N4021" s="6">
        <v>6.7236000000000002</v>
      </c>
      <c r="O4021" t="str">
        <f t="shared" si="186"/>
        <v/>
      </c>
      <c r="P4021" s="6">
        <f t="shared" si="187"/>
        <v>92.899999999999991</v>
      </c>
      <c r="Q4021">
        <f t="shared" si="188"/>
        <v>58.895423305808492</v>
      </c>
      <c r="R4021" s="16" t="str">
        <f>TEXT(Ecom[[#This Row],[Dates]],"mmm")</f>
        <v>Aug</v>
      </c>
      <c r="S4021" s="16" t="str">
        <f>TEXT(Ecom[[#This Row],[Dates]],"YYYY")</f>
        <v>2025</v>
      </c>
      <c r="T4021" s="16"/>
    </row>
    <row r="4022" spans="1:20" x14ac:dyDescent="0.25">
      <c r="A4022" t="s">
        <v>28</v>
      </c>
      <c r="B4022" s="16">
        <v>46008</v>
      </c>
      <c r="C4022" t="s">
        <v>14</v>
      </c>
      <c r="D4022" t="s">
        <v>15</v>
      </c>
      <c r="E4022" t="s">
        <v>225</v>
      </c>
      <c r="F4022" t="s">
        <v>56</v>
      </c>
      <c r="G4022">
        <v>19013</v>
      </c>
      <c r="H4022" t="s">
        <v>57</v>
      </c>
      <c r="I4022" t="s">
        <v>19</v>
      </c>
      <c r="J4022" t="s">
        <v>21</v>
      </c>
      <c r="K4022" s="6">
        <v>170.05799999999999</v>
      </c>
      <c r="L4022">
        <v>3</v>
      </c>
      <c r="M4022">
        <v>0.3</v>
      </c>
      <c r="N4022" s="6">
        <v>-4.8587999999999996</v>
      </c>
      <c r="O4022">
        <f t="shared" si="186"/>
        <v>-4.8587999999999996</v>
      </c>
      <c r="P4022" s="6">
        <f t="shared" si="187"/>
        <v>368.92333333333335</v>
      </c>
      <c r="Q4022">
        <f t="shared" si="188"/>
        <v>280.33654308058084</v>
      </c>
      <c r="R4022" s="16" t="str">
        <f>TEXT(Ecom[[#This Row],[Dates]],"mmm")</f>
        <v>Dec</v>
      </c>
      <c r="S4022" s="16" t="str">
        <f>TEXT(Ecom[[#This Row],[Dates]],"YYYY")</f>
        <v>2025</v>
      </c>
      <c r="T4022" s="16"/>
    </row>
    <row r="4023" spans="1:20" x14ac:dyDescent="0.25">
      <c r="A4023" t="s">
        <v>28</v>
      </c>
      <c r="B4023" s="16">
        <v>45961</v>
      </c>
      <c r="C4023" t="s">
        <v>14</v>
      </c>
      <c r="D4023" t="s">
        <v>15</v>
      </c>
      <c r="E4023" t="s">
        <v>225</v>
      </c>
      <c r="F4023" t="s">
        <v>56</v>
      </c>
      <c r="G4023">
        <v>19013</v>
      </c>
      <c r="H4023" t="s">
        <v>57</v>
      </c>
      <c r="I4023" t="s">
        <v>35</v>
      </c>
      <c r="J4023" t="s">
        <v>36</v>
      </c>
      <c r="K4023" s="6">
        <v>82.781999999999996</v>
      </c>
      <c r="L4023">
        <v>3</v>
      </c>
      <c r="M4023">
        <v>0.4</v>
      </c>
      <c r="N4023" s="6">
        <v>-15.1767</v>
      </c>
      <c r="O4023">
        <f t="shared" si="186"/>
        <v>-15.1767</v>
      </c>
      <c r="P4023" s="6">
        <f t="shared" si="187"/>
        <v>497.79233333333332</v>
      </c>
      <c r="Q4023">
        <f t="shared" si="188"/>
        <v>282.13462006375346</v>
      </c>
      <c r="R4023" s="16" t="str">
        <f>TEXT(Ecom[[#This Row],[Dates]],"mmm")</f>
        <v>Oct</v>
      </c>
      <c r="S4023" s="16" t="str">
        <f>TEXT(Ecom[[#This Row],[Dates]],"YYYY")</f>
        <v>2025</v>
      </c>
      <c r="T4023" s="16"/>
    </row>
    <row r="4024" spans="1:20" x14ac:dyDescent="0.25">
      <c r="A4024" t="s">
        <v>28</v>
      </c>
      <c r="B4024" s="16">
        <v>45744</v>
      </c>
      <c r="C4024" t="s">
        <v>14</v>
      </c>
      <c r="D4024" t="s">
        <v>15</v>
      </c>
      <c r="E4024" t="s">
        <v>225</v>
      </c>
      <c r="F4024" t="s">
        <v>56</v>
      </c>
      <c r="G4024">
        <v>19013</v>
      </c>
      <c r="H4024" t="s">
        <v>57</v>
      </c>
      <c r="I4024" t="s">
        <v>19</v>
      </c>
      <c r="J4024" t="s">
        <v>21</v>
      </c>
      <c r="K4024" s="6">
        <v>853.93</v>
      </c>
      <c r="L4024">
        <v>5</v>
      </c>
      <c r="M4024">
        <v>0.3</v>
      </c>
      <c r="N4024" s="6">
        <v>0</v>
      </c>
      <c r="O4024" t="str">
        <f t="shared" si="186"/>
        <v/>
      </c>
      <c r="P4024" s="6">
        <f t="shared" si="187"/>
        <v>502.14499999999992</v>
      </c>
      <c r="Q4024">
        <f t="shared" si="188"/>
        <v>366.87019076532391</v>
      </c>
      <c r="R4024" s="16" t="str">
        <f>TEXT(Ecom[[#This Row],[Dates]],"mmm")</f>
        <v>Mar</v>
      </c>
      <c r="S4024" s="16" t="str">
        <f>TEXT(Ecom[[#This Row],[Dates]],"YYYY")</f>
        <v>2025</v>
      </c>
      <c r="T4024" s="16"/>
    </row>
    <row r="4025" spans="1:20" x14ac:dyDescent="0.25">
      <c r="A4025" t="s">
        <v>62</v>
      </c>
      <c r="B4025" s="16">
        <v>46219</v>
      </c>
      <c r="C4025" t="s">
        <v>22</v>
      </c>
      <c r="D4025" t="s">
        <v>15</v>
      </c>
      <c r="E4025" t="s">
        <v>52</v>
      </c>
      <c r="F4025" t="s">
        <v>24</v>
      </c>
      <c r="G4025">
        <v>94110</v>
      </c>
      <c r="H4025" t="s">
        <v>25</v>
      </c>
      <c r="I4025" t="s">
        <v>19</v>
      </c>
      <c r="J4025" t="s">
        <v>20</v>
      </c>
      <c r="K4025" s="6">
        <v>556.66499999999996</v>
      </c>
      <c r="L4025">
        <v>5</v>
      </c>
      <c r="M4025">
        <v>0.15</v>
      </c>
      <c r="N4025" s="6">
        <v>6.5490000000000004</v>
      </c>
      <c r="O4025" t="str">
        <f t="shared" si="186"/>
        <v/>
      </c>
      <c r="P4025" s="6">
        <f t="shared" si="187"/>
        <v>227.38966666666667</v>
      </c>
      <c r="Q4025">
        <f t="shared" si="188"/>
        <v>263.08755397156426</v>
      </c>
      <c r="R4025" s="16" t="str">
        <f>TEXT(Ecom[[#This Row],[Dates]],"mmm")</f>
        <v>Jul</v>
      </c>
      <c r="S4025" s="16" t="str">
        <f>TEXT(Ecom[[#This Row],[Dates]],"YYYY")</f>
        <v>2026</v>
      </c>
      <c r="T4025" s="16"/>
    </row>
    <row r="4026" spans="1:20" x14ac:dyDescent="0.25">
      <c r="A4026" t="s">
        <v>62</v>
      </c>
      <c r="B4026" s="16">
        <v>45957</v>
      </c>
      <c r="C4026" t="s">
        <v>22</v>
      </c>
      <c r="D4026" t="s">
        <v>15</v>
      </c>
      <c r="E4026" t="s">
        <v>52</v>
      </c>
      <c r="F4026" t="s">
        <v>24</v>
      </c>
      <c r="G4026">
        <v>94110</v>
      </c>
      <c r="H4026" t="s">
        <v>25</v>
      </c>
      <c r="I4026" t="s">
        <v>35</v>
      </c>
      <c r="J4026" t="s">
        <v>36</v>
      </c>
      <c r="K4026" s="6">
        <v>95.84</v>
      </c>
      <c r="L4026">
        <v>4</v>
      </c>
      <c r="M4026">
        <v>0.2</v>
      </c>
      <c r="N4026" s="6">
        <v>34.741999999999997</v>
      </c>
      <c r="O4026" t="str">
        <f t="shared" si="186"/>
        <v/>
      </c>
      <c r="P4026" s="6">
        <f t="shared" si="187"/>
        <v>44.896000000000008</v>
      </c>
      <c r="Q4026">
        <f t="shared" si="188"/>
        <v>261.69609551779564</v>
      </c>
      <c r="R4026" s="16" t="str">
        <f>TEXT(Ecom[[#This Row],[Dates]],"mmm")</f>
        <v>Oct</v>
      </c>
      <c r="S4026" s="16" t="str">
        <f>TEXT(Ecom[[#This Row],[Dates]],"YYYY")</f>
        <v>2025</v>
      </c>
      <c r="T4026" s="16"/>
    </row>
    <row r="4027" spans="1:20" x14ac:dyDescent="0.25">
      <c r="A4027" t="s">
        <v>62</v>
      </c>
      <c r="B4027" s="16">
        <v>45946</v>
      </c>
      <c r="C4027" t="s">
        <v>22</v>
      </c>
      <c r="D4027" t="s">
        <v>15</v>
      </c>
      <c r="E4027" t="s">
        <v>475</v>
      </c>
      <c r="F4027" t="s">
        <v>46</v>
      </c>
      <c r="G4027">
        <v>76021</v>
      </c>
      <c r="H4027" t="s">
        <v>47</v>
      </c>
      <c r="I4027" t="s">
        <v>26</v>
      </c>
      <c r="J4027" t="s">
        <v>41</v>
      </c>
      <c r="K4027" s="6">
        <v>29.664000000000001</v>
      </c>
      <c r="L4027">
        <v>4</v>
      </c>
      <c r="M4027">
        <v>0.2</v>
      </c>
      <c r="N4027" s="6">
        <v>10.0116</v>
      </c>
      <c r="O4027" t="str">
        <f t="shared" si="186"/>
        <v/>
      </c>
      <c r="P4027" s="6">
        <f t="shared" si="187"/>
        <v>64.144000000000005</v>
      </c>
      <c r="Q4027">
        <f t="shared" si="188"/>
        <v>126.97808183931821</v>
      </c>
      <c r="R4027" s="16" t="str">
        <f>TEXT(Ecom[[#This Row],[Dates]],"mmm")</f>
        <v>Oct</v>
      </c>
      <c r="S4027" s="16" t="str">
        <f>TEXT(Ecom[[#This Row],[Dates]],"YYYY")</f>
        <v>2025</v>
      </c>
      <c r="T4027" s="16"/>
    </row>
    <row r="4028" spans="1:20" x14ac:dyDescent="0.25">
      <c r="A4028" t="s">
        <v>62</v>
      </c>
      <c r="B4028" s="16">
        <v>46386</v>
      </c>
      <c r="C4028" t="s">
        <v>22</v>
      </c>
      <c r="D4028" t="s">
        <v>15</v>
      </c>
      <c r="E4028" t="s">
        <v>475</v>
      </c>
      <c r="F4028" t="s">
        <v>46</v>
      </c>
      <c r="G4028">
        <v>76021</v>
      </c>
      <c r="H4028" t="s">
        <v>47</v>
      </c>
      <c r="I4028" t="s">
        <v>26</v>
      </c>
      <c r="J4028" t="s">
        <v>34</v>
      </c>
      <c r="K4028" s="6">
        <v>9.1839999999999993</v>
      </c>
      <c r="L4028">
        <v>7</v>
      </c>
      <c r="M4028">
        <v>0.2</v>
      </c>
      <c r="N4028" s="6">
        <v>2.87</v>
      </c>
      <c r="O4028" t="str">
        <f t="shared" si="186"/>
        <v/>
      </c>
      <c r="P4028" s="6">
        <f t="shared" si="187"/>
        <v>58.544000000000004</v>
      </c>
      <c r="Q4028">
        <f t="shared" si="188"/>
        <v>61.540022056111312</v>
      </c>
      <c r="R4028" s="16" t="str">
        <f>TEXT(Ecom[[#This Row],[Dates]],"mmm")</f>
        <v>Dec</v>
      </c>
      <c r="S4028" s="16" t="str">
        <f>TEXT(Ecom[[#This Row],[Dates]],"YYYY")</f>
        <v>2026</v>
      </c>
      <c r="T4028" s="16"/>
    </row>
    <row r="4029" spans="1:20" x14ac:dyDescent="0.25">
      <c r="A4029" t="s">
        <v>62</v>
      </c>
      <c r="B4029" s="16">
        <v>46111</v>
      </c>
      <c r="C4029" t="s">
        <v>22</v>
      </c>
      <c r="D4029" t="s">
        <v>15</v>
      </c>
      <c r="E4029" t="s">
        <v>475</v>
      </c>
      <c r="F4029" t="s">
        <v>46</v>
      </c>
      <c r="G4029">
        <v>76021</v>
      </c>
      <c r="H4029" t="s">
        <v>47</v>
      </c>
      <c r="I4029" t="s">
        <v>35</v>
      </c>
      <c r="J4029" t="s">
        <v>36</v>
      </c>
      <c r="K4029" s="6">
        <v>153.584</v>
      </c>
      <c r="L4029">
        <v>2</v>
      </c>
      <c r="M4029">
        <v>0.2</v>
      </c>
      <c r="N4029" s="6">
        <v>13.438599999999999</v>
      </c>
      <c r="O4029" t="str">
        <f t="shared" si="186"/>
        <v/>
      </c>
      <c r="P4029" s="6">
        <f t="shared" si="187"/>
        <v>215.47266666666667</v>
      </c>
      <c r="Q4029">
        <f t="shared" si="188"/>
        <v>163.34525331379592</v>
      </c>
      <c r="R4029" s="16" t="str">
        <f>TEXT(Ecom[[#This Row],[Dates]],"mmm")</f>
        <v>Mar</v>
      </c>
      <c r="S4029" s="16" t="str">
        <f>TEXT(Ecom[[#This Row],[Dates]],"YYYY")</f>
        <v>2026</v>
      </c>
      <c r="T4029" s="16"/>
    </row>
    <row r="4030" spans="1:20" x14ac:dyDescent="0.25">
      <c r="A4030" t="s">
        <v>62</v>
      </c>
      <c r="B4030" s="16">
        <v>46101</v>
      </c>
      <c r="C4030" t="s">
        <v>22</v>
      </c>
      <c r="D4030" t="s">
        <v>15</v>
      </c>
      <c r="E4030" t="s">
        <v>475</v>
      </c>
      <c r="F4030" t="s">
        <v>46</v>
      </c>
      <c r="G4030">
        <v>76021</v>
      </c>
      <c r="H4030" t="s">
        <v>47</v>
      </c>
      <c r="I4030" t="s">
        <v>26</v>
      </c>
      <c r="J4030" t="s">
        <v>37</v>
      </c>
      <c r="K4030" s="6">
        <v>12.864000000000001</v>
      </c>
      <c r="L4030">
        <v>8</v>
      </c>
      <c r="M4030">
        <v>0.8</v>
      </c>
      <c r="N4030" s="6">
        <v>-22.512</v>
      </c>
      <c r="O4030">
        <f t="shared" si="186"/>
        <v>-22.512</v>
      </c>
      <c r="P4030" s="6">
        <f t="shared" si="187"/>
        <v>241.90466666666666</v>
      </c>
      <c r="Q4030">
        <f t="shared" si="188"/>
        <v>155.05584622847871</v>
      </c>
      <c r="R4030" s="16" t="str">
        <f>TEXT(Ecom[[#This Row],[Dates]],"mmm")</f>
        <v>Mar</v>
      </c>
      <c r="S4030" s="16" t="str">
        <f>TEXT(Ecom[[#This Row],[Dates]],"YYYY")</f>
        <v>2026</v>
      </c>
      <c r="T4030" s="16"/>
    </row>
    <row r="4031" spans="1:20" x14ac:dyDescent="0.25">
      <c r="A4031" t="s">
        <v>28</v>
      </c>
      <c r="B4031" s="16">
        <v>46069</v>
      </c>
      <c r="C4031" t="s">
        <v>14</v>
      </c>
      <c r="D4031" t="s">
        <v>15</v>
      </c>
      <c r="E4031" t="s">
        <v>325</v>
      </c>
      <c r="F4031" t="s">
        <v>125</v>
      </c>
      <c r="G4031">
        <v>70506</v>
      </c>
      <c r="H4031" t="s">
        <v>18</v>
      </c>
      <c r="I4031" t="s">
        <v>35</v>
      </c>
      <c r="J4031" t="s">
        <v>123</v>
      </c>
      <c r="K4031" s="6">
        <v>479.97</v>
      </c>
      <c r="L4031">
        <v>3</v>
      </c>
      <c r="M4031">
        <v>0</v>
      </c>
      <c r="N4031" s="6">
        <v>239.98500000000001</v>
      </c>
      <c r="O4031" t="str">
        <f t="shared" si="186"/>
        <v/>
      </c>
      <c r="P4031" s="6">
        <f t="shared" si="187"/>
        <v>316.57666666666665</v>
      </c>
      <c r="Q4031">
        <f t="shared" si="188"/>
        <v>159.57426967472617</v>
      </c>
      <c r="R4031" s="16" t="str">
        <f>TEXT(Ecom[[#This Row],[Dates]],"mmm")</f>
        <v>Feb</v>
      </c>
      <c r="S4031" s="16" t="str">
        <f>TEXT(Ecom[[#This Row],[Dates]],"YYYY")</f>
        <v>2026</v>
      </c>
      <c r="T4031" s="16"/>
    </row>
    <row r="4032" spans="1:20" x14ac:dyDescent="0.25">
      <c r="A4032" t="s">
        <v>28</v>
      </c>
      <c r="B4032" s="16">
        <v>45957</v>
      </c>
      <c r="C4032" t="s">
        <v>14</v>
      </c>
      <c r="D4032" t="s">
        <v>15</v>
      </c>
      <c r="E4032" t="s">
        <v>325</v>
      </c>
      <c r="F4032" t="s">
        <v>125</v>
      </c>
      <c r="G4032">
        <v>70506</v>
      </c>
      <c r="H4032" t="s">
        <v>18</v>
      </c>
      <c r="I4032" t="s">
        <v>19</v>
      </c>
      <c r="J4032" t="s">
        <v>21</v>
      </c>
      <c r="K4032" s="6">
        <v>232.88</v>
      </c>
      <c r="L4032">
        <v>4</v>
      </c>
      <c r="M4032">
        <v>0</v>
      </c>
      <c r="N4032" s="6">
        <v>60.5488</v>
      </c>
      <c r="O4032" t="str">
        <f t="shared" si="186"/>
        <v/>
      </c>
      <c r="P4032" s="6">
        <f t="shared" si="187"/>
        <v>166.55333333333331</v>
      </c>
      <c r="Q4032">
        <f t="shared" si="188"/>
        <v>91.482487936823773</v>
      </c>
      <c r="R4032" s="16" t="str">
        <f>TEXT(Ecom[[#This Row],[Dates]],"mmm")</f>
        <v>Oct</v>
      </c>
      <c r="S4032" s="16" t="str">
        <f>TEXT(Ecom[[#This Row],[Dates]],"YYYY")</f>
        <v>2025</v>
      </c>
      <c r="T4032" s="16"/>
    </row>
    <row r="4033" spans="1:20" x14ac:dyDescent="0.25">
      <c r="A4033" t="s">
        <v>28</v>
      </c>
      <c r="B4033" s="16">
        <v>46138</v>
      </c>
      <c r="C4033" t="s">
        <v>44</v>
      </c>
      <c r="D4033" t="s">
        <v>15</v>
      </c>
      <c r="E4033" t="s">
        <v>476</v>
      </c>
      <c r="F4033" t="s">
        <v>43</v>
      </c>
      <c r="G4033">
        <v>98042</v>
      </c>
      <c r="H4033" t="s">
        <v>25</v>
      </c>
      <c r="I4033" t="s">
        <v>26</v>
      </c>
      <c r="J4033" t="s">
        <v>38</v>
      </c>
      <c r="K4033" s="6">
        <v>236.88</v>
      </c>
      <c r="L4033">
        <v>6</v>
      </c>
      <c r="M4033">
        <v>0</v>
      </c>
      <c r="N4033" s="6">
        <v>66.326400000000007</v>
      </c>
      <c r="O4033" t="str">
        <f t="shared" si="186"/>
        <v/>
      </c>
      <c r="P4033" s="6">
        <f t="shared" si="187"/>
        <v>122.25999999999999</v>
      </c>
      <c r="Q4033">
        <f t="shared" si="188"/>
        <v>92.233760610181633</v>
      </c>
      <c r="R4033" s="16" t="str">
        <f>TEXT(Ecom[[#This Row],[Dates]],"mmm")</f>
        <v>Apr</v>
      </c>
      <c r="S4033" s="16" t="str">
        <f>TEXT(Ecom[[#This Row],[Dates]],"YYYY")</f>
        <v>2026</v>
      </c>
      <c r="T4033" s="16"/>
    </row>
    <row r="4034" spans="1:20" x14ac:dyDescent="0.25">
      <c r="A4034" t="s">
        <v>28</v>
      </c>
      <c r="B4034" s="16">
        <v>46225</v>
      </c>
      <c r="C4034" t="s">
        <v>44</v>
      </c>
      <c r="D4034" t="s">
        <v>15</v>
      </c>
      <c r="E4034" t="s">
        <v>476</v>
      </c>
      <c r="F4034" t="s">
        <v>43</v>
      </c>
      <c r="G4034">
        <v>98042</v>
      </c>
      <c r="H4034" t="s">
        <v>25</v>
      </c>
      <c r="I4034" t="s">
        <v>26</v>
      </c>
      <c r="J4034" t="s">
        <v>41</v>
      </c>
      <c r="K4034" s="6">
        <v>29.9</v>
      </c>
      <c r="L4034">
        <v>5</v>
      </c>
      <c r="M4034">
        <v>0</v>
      </c>
      <c r="N4034" s="6">
        <v>14.651</v>
      </c>
      <c r="O4034" t="str">
        <f t="shared" ref="O4034:O4097" si="189">IF(N4034&lt;0,N4034,"")</f>
        <v/>
      </c>
      <c r="P4034" s="6">
        <f t="shared" si="187"/>
        <v>49.531000000000006</v>
      </c>
      <c r="Q4034">
        <f t="shared" si="188"/>
        <v>81.895509350047405</v>
      </c>
      <c r="R4034" s="16" t="str">
        <f>TEXT(Ecom[[#This Row],[Dates]],"mmm")</f>
        <v>Jul</v>
      </c>
      <c r="S4034" s="16" t="str">
        <f>TEXT(Ecom[[#This Row],[Dates]],"YYYY")</f>
        <v>2026</v>
      </c>
      <c r="T4034" s="16"/>
    </row>
    <row r="4035" spans="1:20" x14ac:dyDescent="0.25">
      <c r="A4035" t="s">
        <v>28</v>
      </c>
      <c r="B4035" s="16">
        <v>45753</v>
      </c>
      <c r="C4035" t="s">
        <v>44</v>
      </c>
      <c r="D4035" t="s">
        <v>15</v>
      </c>
      <c r="E4035" t="s">
        <v>476</v>
      </c>
      <c r="F4035" t="s">
        <v>43</v>
      </c>
      <c r="G4035">
        <v>98042</v>
      </c>
      <c r="H4035" t="s">
        <v>25</v>
      </c>
      <c r="I4035" t="s">
        <v>35</v>
      </c>
      <c r="J4035" t="s">
        <v>59</v>
      </c>
      <c r="K4035" s="6">
        <v>100</v>
      </c>
      <c r="L4035">
        <v>4</v>
      </c>
      <c r="M4035">
        <v>0</v>
      </c>
      <c r="N4035" s="6">
        <v>21</v>
      </c>
      <c r="O4035" t="str">
        <f t="shared" si="189"/>
        <v/>
      </c>
      <c r="P4035" s="6">
        <f t="shared" ref="P4035:P4098" si="190">AVERAGE(K4035:K4037)</f>
        <v>167.54833333333332</v>
      </c>
      <c r="Q4035">
        <f t="shared" si="188"/>
        <v>126.85560924502286</v>
      </c>
      <c r="R4035" s="16" t="str">
        <f>TEXT(Ecom[[#This Row],[Dates]],"mmm")</f>
        <v>Apr</v>
      </c>
      <c r="S4035" s="16" t="str">
        <f>TEXT(Ecom[[#This Row],[Dates]],"YYYY")</f>
        <v>2025</v>
      </c>
      <c r="T4035" s="16"/>
    </row>
    <row r="4036" spans="1:20" x14ac:dyDescent="0.25">
      <c r="A4036" t="s">
        <v>168</v>
      </c>
      <c r="B4036" s="16">
        <v>46064</v>
      </c>
      <c r="C4036" t="s">
        <v>22</v>
      </c>
      <c r="D4036" t="s">
        <v>15</v>
      </c>
      <c r="E4036" t="s">
        <v>243</v>
      </c>
      <c r="F4036" t="s">
        <v>104</v>
      </c>
      <c r="G4036">
        <v>44052</v>
      </c>
      <c r="H4036" t="s">
        <v>57</v>
      </c>
      <c r="I4036" t="s">
        <v>26</v>
      </c>
      <c r="J4036" t="s">
        <v>37</v>
      </c>
      <c r="K4036" s="6">
        <v>18.693000000000001</v>
      </c>
      <c r="L4036">
        <v>3</v>
      </c>
      <c r="M4036">
        <v>0.7</v>
      </c>
      <c r="N4036" s="6">
        <v>-14.331300000000001</v>
      </c>
      <c r="O4036">
        <f t="shared" si="189"/>
        <v>-14.331300000000001</v>
      </c>
      <c r="P4036" s="6">
        <f t="shared" si="190"/>
        <v>142.48699999999999</v>
      </c>
      <c r="Q4036">
        <f t="shared" si="188"/>
        <v>143.32712401098146</v>
      </c>
      <c r="R4036" s="16" t="str">
        <f>TEXT(Ecom[[#This Row],[Dates]],"mmm")</f>
        <v>Feb</v>
      </c>
      <c r="S4036" s="16" t="str">
        <f>TEXT(Ecom[[#This Row],[Dates]],"YYYY")</f>
        <v>2026</v>
      </c>
      <c r="T4036" s="16"/>
    </row>
    <row r="4037" spans="1:20" x14ac:dyDescent="0.25">
      <c r="A4037" t="s">
        <v>168</v>
      </c>
      <c r="B4037" s="16">
        <v>45710</v>
      </c>
      <c r="C4037" t="s">
        <v>22</v>
      </c>
      <c r="D4037" t="s">
        <v>15</v>
      </c>
      <c r="E4037" t="s">
        <v>243</v>
      </c>
      <c r="F4037" t="s">
        <v>104</v>
      </c>
      <c r="G4037">
        <v>44052</v>
      </c>
      <c r="H4037" t="s">
        <v>57</v>
      </c>
      <c r="I4037" t="s">
        <v>35</v>
      </c>
      <c r="J4037" t="s">
        <v>59</v>
      </c>
      <c r="K4037" s="6">
        <v>383.952</v>
      </c>
      <c r="L4037">
        <v>6</v>
      </c>
      <c r="M4037">
        <v>0.2</v>
      </c>
      <c r="N4037" s="6">
        <v>76.790400000000005</v>
      </c>
      <c r="O4037" t="str">
        <f t="shared" si="189"/>
        <v/>
      </c>
      <c r="P4037" s="6">
        <f t="shared" si="190"/>
        <v>144.55599999999998</v>
      </c>
      <c r="Q4037">
        <f t="shared" ref="Q4037:Q4100" si="191">SQRT(SUMXMY2(K4037:K4039,P4035:P4037)/3)</f>
        <v>158.10815868025045</v>
      </c>
      <c r="R4037" s="16" t="str">
        <f>TEXT(Ecom[[#This Row],[Dates]],"mmm")</f>
        <v>Feb</v>
      </c>
      <c r="S4037" s="16" t="str">
        <f>TEXT(Ecom[[#This Row],[Dates]],"YYYY")</f>
        <v>2025</v>
      </c>
      <c r="T4037" s="16"/>
    </row>
    <row r="4038" spans="1:20" x14ac:dyDescent="0.25">
      <c r="A4038" t="s">
        <v>28</v>
      </c>
      <c r="B4038" s="16">
        <v>46024</v>
      </c>
      <c r="C4038" t="s">
        <v>14</v>
      </c>
      <c r="D4038" t="s">
        <v>15</v>
      </c>
      <c r="E4038" t="s">
        <v>79</v>
      </c>
      <c r="F4038" t="s">
        <v>65</v>
      </c>
      <c r="G4038">
        <v>60623</v>
      </c>
      <c r="H4038" t="s">
        <v>47</v>
      </c>
      <c r="I4038" t="s">
        <v>26</v>
      </c>
      <c r="J4038" t="s">
        <v>32</v>
      </c>
      <c r="K4038" s="6">
        <v>24.815999999999999</v>
      </c>
      <c r="L4038">
        <v>2</v>
      </c>
      <c r="M4038">
        <v>0.2</v>
      </c>
      <c r="N4038" s="6">
        <v>1.5509999999999999</v>
      </c>
      <c r="O4038" t="str">
        <f t="shared" si="189"/>
        <v/>
      </c>
      <c r="P4038" s="6">
        <f t="shared" si="190"/>
        <v>23.611999999999998</v>
      </c>
      <c r="Q4038">
        <f t="shared" si="191"/>
        <v>96.902412493188208</v>
      </c>
      <c r="R4038" s="16" t="str">
        <f>TEXT(Ecom[[#This Row],[Dates]],"mmm")</f>
        <v>Jan</v>
      </c>
      <c r="S4038" s="16" t="str">
        <f>TEXT(Ecom[[#This Row],[Dates]],"YYYY")</f>
        <v>2026</v>
      </c>
      <c r="T4038" s="16"/>
    </row>
    <row r="4039" spans="1:20" x14ac:dyDescent="0.25">
      <c r="A4039" t="s">
        <v>28</v>
      </c>
      <c r="B4039" s="16">
        <v>45807</v>
      </c>
      <c r="C4039" t="s">
        <v>22</v>
      </c>
      <c r="D4039" t="s">
        <v>15</v>
      </c>
      <c r="E4039" t="s">
        <v>52</v>
      </c>
      <c r="F4039" t="s">
        <v>24</v>
      </c>
      <c r="G4039">
        <v>94110</v>
      </c>
      <c r="H4039" t="s">
        <v>25</v>
      </c>
      <c r="I4039" t="s">
        <v>19</v>
      </c>
      <c r="J4039" t="s">
        <v>33</v>
      </c>
      <c r="K4039" s="6">
        <v>24.9</v>
      </c>
      <c r="L4039">
        <v>5</v>
      </c>
      <c r="M4039">
        <v>0</v>
      </c>
      <c r="N4039" s="6">
        <v>8.2170000000000005</v>
      </c>
      <c r="O4039" t="str">
        <f t="shared" si="189"/>
        <v/>
      </c>
      <c r="P4039" s="6">
        <f t="shared" si="190"/>
        <v>271.32400000000001</v>
      </c>
      <c r="Q4039">
        <f t="shared" si="191"/>
        <v>294.93679480186938</v>
      </c>
      <c r="R4039" s="16" t="str">
        <f>TEXT(Ecom[[#This Row],[Dates]],"mmm")</f>
        <v>May</v>
      </c>
      <c r="S4039" s="16" t="str">
        <f>TEXT(Ecom[[#This Row],[Dates]],"YYYY")</f>
        <v>2025</v>
      </c>
      <c r="T4039" s="16"/>
    </row>
    <row r="4040" spans="1:20" x14ac:dyDescent="0.25">
      <c r="A4040" t="s">
        <v>28</v>
      </c>
      <c r="B4040" s="16">
        <v>46214</v>
      </c>
      <c r="C4040" t="s">
        <v>22</v>
      </c>
      <c r="D4040" t="s">
        <v>15</v>
      </c>
      <c r="E4040" t="s">
        <v>52</v>
      </c>
      <c r="F4040" t="s">
        <v>24</v>
      </c>
      <c r="G4040">
        <v>94110</v>
      </c>
      <c r="H4040" t="s">
        <v>25</v>
      </c>
      <c r="I4040" t="s">
        <v>26</v>
      </c>
      <c r="J4040" t="s">
        <v>41</v>
      </c>
      <c r="K4040" s="6">
        <v>21.12</v>
      </c>
      <c r="L4040">
        <v>4</v>
      </c>
      <c r="M4040">
        <v>0</v>
      </c>
      <c r="N4040" s="6">
        <v>9.5039999999999996</v>
      </c>
      <c r="O4040" t="str">
        <f t="shared" si="189"/>
        <v/>
      </c>
      <c r="P4040" s="6">
        <f t="shared" si="190"/>
        <v>267.80799999999999</v>
      </c>
      <c r="Q4040">
        <f t="shared" si="191"/>
        <v>321.91382096455567</v>
      </c>
      <c r="R4040" s="16" t="str">
        <f>TEXT(Ecom[[#This Row],[Dates]],"mmm")</f>
        <v>Jul</v>
      </c>
      <c r="S4040" s="16" t="str">
        <f>TEXT(Ecom[[#This Row],[Dates]],"YYYY")</f>
        <v>2026</v>
      </c>
      <c r="T4040" s="16"/>
    </row>
    <row r="4041" spans="1:20" x14ac:dyDescent="0.25">
      <c r="A4041" t="s">
        <v>28</v>
      </c>
      <c r="B4041" s="16">
        <v>46068</v>
      </c>
      <c r="C4041" t="s">
        <v>22</v>
      </c>
      <c r="D4041" t="s">
        <v>15</v>
      </c>
      <c r="E4041" t="s">
        <v>52</v>
      </c>
      <c r="F4041" t="s">
        <v>24</v>
      </c>
      <c r="G4041">
        <v>94110</v>
      </c>
      <c r="H4041" t="s">
        <v>25</v>
      </c>
      <c r="I4041" t="s">
        <v>35</v>
      </c>
      <c r="J4041" t="s">
        <v>123</v>
      </c>
      <c r="K4041" s="6">
        <v>767.952</v>
      </c>
      <c r="L4041">
        <v>6</v>
      </c>
      <c r="M4041">
        <v>0.2</v>
      </c>
      <c r="N4041" s="6">
        <v>287.98200000000003</v>
      </c>
      <c r="O4041" t="str">
        <f t="shared" si="189"/>
        <v/>
      </c>
      <c r="P4041" s="6">
        <f t="shared" si="190"/>
        <v>324.76</v>
      </c>
      <c r="Q4041">
        <f t="shared" si="191"/>
        <v>330.91333456359843</v>
      </c>
      <c r="R4041" s="16" t="str">
        <f>TEXT(Ecom[[#This Row],[Dates]],"mmm")</f>
        <v>Feb</v>
      </c>
      <c r="S4041" s="16" t="str">
        <f>TEXT(Ecom[[#This Row],[Dates]],"YYYY")</f>
        <v>2026</v>
      </c>
      <c r="T4041" s="16"/>
    </row>
    <row r="4042" spans="1:20" x14ac:dyDescent="0.25">
      <c r="A4042" t="s">
        <v>28</v>
      </c>
      <c r="B4042" s="16">
        <v>45885</v>
      </c>
      <c r="C4042" t="s">
        <v>22</v>
      </c>
      <c r="D4042" t="s">
        <v>15</v>
      </c>
      <c r="E4042" t="s">
        <v>52</v>
      </c>
      <c r="F4042" t="s">
        <v>24</v>
      </c>
      <c r="G4042">
        <v>94110</v>
      </c>
      <c r="H4042" t="s">
        <v>25</v>
      </c>
      <c r="I4042" t="s">
        <v>26</v>
      </c>
      <c r="J4042" t="s">
        <v>37</v>
      </c>
      <c r="K4042" s="6">
        <v>14.352</v>
      </c>
      <c r="L4042">
        <v>3</v>
      </c>
      <c r="M4042">
        <v>0.2</v>
      </c>
      <c r="N4042" s="6">
        <v>4.6643999999999997</v>
      </c>
      <c r="O4042" t="str">
        <f t="shared" si="189"/>
        <v/>
      </c>
      <c r="P4042" s="6">
        <f t="shared" si="190"/>
        <v>160.36599999999999</v>
      </c>
      <c r="Q4042">
        <f t="shared" si="191"/>
        <v>177.91365865497792</v>
      </c>
      <c r="R4042" s="16" t="str">
        <f>TEXT(Ecom[[#This Row],[Dates]],"mmm")</f>
        <v>Aug</v>
      </c>
      <c r="S4042" s="16" t="str">
        <f>TEXT(Ecom[[#This Row],[Dates]],"YYYY")</f>
        <v>2025</v>
      </c>
      <c r="T4042" s="16"/>
    </row>
    <row r="4043" spans="1:20" x14ac:dyDescent="0.25">
      <c r="A4043" t="s">
        <v>28</v>
      </c>
      <c r="B4043" s="16">
        <v>46019</v>
      </c>
      <c r="C4043" t="s">
        <v>22</v>
      </c>
      <c r="D4043" t="s">
        <v>15</v>
      </c>
      <c r="E4043" t="s">
        <v>52</v>
      </c>
      <c r="F4043" t="s">
        <v>24</v>
      </c>
      <c r="G4043">
        <v>94110</v>
      </c>
      <c r="H4043" t="s">
        <v>25</v>
      </c>
      <c r="I4043" t="s">
        <v>35</v>
      </c>
      <c r="J4043" t="s">
        <v>36</v>
      </c>
      <c r="K4043" s="6">
        <v>191.976</v>
      </c>
      <c r="L4043">
        <v>3</v>
      </c>
      <c r="M4043">
        <v>0.2</v>
      </c>
      <c r="N4043" s="6">
        <v>19.197600000000001</v>
      </c>
      <c r="O4043" t="str">
        <f t="shared" si="189"/>
        <v/>
      </c>
      <c r="P4043" s="6">
        <f t="shared" si="190"/>
        <v>179.102</v>
      </c>
      <c r="Q4043">
        <f t="shared" si="191"/>
        <v>119.02553176524773</v>
      </c>
      <c r="R4043" s="16" t="str">
        <f>TEXT(Ecom[[#This Row],[Dates]],"mmm")</f>
        <v>Dec</v>
      </c>
      <c r="S4043" s="16" t="str">
        <f>TEXT(Ecom[[#This Row],[Dates]],"YYYY")</f>
        <v>2025</v>
      </c>
      <c r="T4043" s="16"/>
    </row>
    <row r="4044" spans="1:20" x14ac:dyDescent="0.25">
      <c r="A4044" t="s">
        <v>28</v>
      </c>
      <c r="B4044" s="16">
        <v>46068</v>
      </c>
      <c r="C4044" t="s">
        <v>22</v>
      </c>
      <c r="D4044" t="s">
        <v>15</v>
      </c>
      <c r="E4044" t="s">
        <v>52</v>
      </c>
      <c r="F4044" t="s">
        <v>24</v>
      </c>
      <c r="G4044">
        <v>94110</v>
      </c>
      <c r="H4044" t="s">
        <v>25</v>
      </c>
      <c r="I4044" t="s">
        <v>26</v>
      </c>
      <c r="J4044" t="s">
        <v>27</v>
      </c>
      <c r="K4044" s="6">
        <v>274.77</v>
      </c>
      <c r="L4044">
        <v>9</v>
      </c>
      <c r="M4044">
        <v>0</v>
      </c>
      <c r="N4044" s="6">
        <v>126.3942</v>
      </c>
      <c r="O4044" t="str">
        <f t="shared" si="189"/>
        <v/>
      </c>
      <c r="P4044" s="6">
        <f t="shared" si="190"/>
        <v>183.39333333333332</v>
      </c>
      <c r="Q4044">
        <f t="shared" si="191"/>
        <v>91.887666064683657</v>
      </c>
      <c r="R4044" s="16" t="str">
        <f>TEXT(Ecom[[#This Row],[Dates]],"mmm")</f>
        <v>Feb</v>
      </c>
      <c r="S4044" s="16" t="str">
        <f>TEXT(Ecom[[#This Row],[Dates]],"YYYY")</f>
        <v>2026</v>
      </c>
      <c r="T4044" s="16"/>
    </row>
    <row r="4045" spans="1:20" x14ac:dyDescent="0.25">
      <c r="A4045" t="s">
        <v>28</v>
      </c>
      <c r="B4045" s="16">
        <v>45835</v>
      </c>
      <c r="C4045" t="s">
        <v>22</v>
      </c>
      <c r="D4045" t="s">
        <v>15</v>
      </c>
      <c r="E4045" t="s">
        <v>52</v>
      </c>
      <c r="F4045" t="s">
        <v>24</v>
      </c>
      <c r="G4045">
        <v>94110</v>
      </c>
      <c r="H4045" t="s">
        <v>25</v>
      </c>
      <c r="I4045" t="s">
        <v>19</v>
      </c>
      <c r="J4045" t="s">
        <v>33</v>
      </c>
      <c r="K4045" s="6">
        <v>70.56</v>
      </c>
      <c r="L4045">
        <v>6</v>
      </c>
      <c r="M4045">
        <v>0</v>
      </c>
      <c r="N4045" s="6">
        <v>23.990400000000001</v>
      </c>
      <c r="O4045" t="str">
        <f t="shared" si="189"/>
        <v/>
      </c>
      <c r="P4045" s="6">
        <f t="shared" si="190"/>
        <v>94.85533333333332</v>
      </c>
      <c r="Q4045">
        <f t="shared" si="191"/>
        <v>80.800433254247295</v>
      </c>
      <c r="R4045" s="16" t="str">
        <f>TEXT(Ecom[[#This Row],[Dates]],"mmm")</f>
        <v>Jun</v>
      </c>
      <c r="S4045" s="16" t="str">
        <f>TEXT(Ecom[[#This Row],[Dates]],"YYYY")</f>
        <v>2025</v>
      </c>
      <c r="T4045" s="16"/>
    </row>
    <row r="4046" spans="1:20" x14ac:dyDescent="0.25">
      <c r="A4046" t="s">
        <v>28</v>
      </c>
      <c r="B4046" s="16">
        <v>46367</v>
      </c>
      <c r="C4046" t="s">
        <v>14</v>
      </c>
      <c r="D4046" t="s">
        <v>15</v>
      </c>
      <c r="E4046" t="s">
        <v>52</v>
      </c>
      <c r="F4046" t="s">
        <v>24</v>
      </c>
      <c r="G4046">
        <v>94110</v>
      </c>
      <c r="H4046" t="s">
        <v>25</v>
      </c>
      <c r="I4046" t="s">
        <v>19</v>
      </c>
      <c r="J4046" t="s">
        <v>33</v>
      </c>
      <c r="K4046" s="6">
        <v>204.85</v>
      </c>
      <c r="L4046">
        <v>5</v>
      </c>
      <c r="M4046">
        <v>0</v>
      </c>
      <c r="N4046" s="6">
        <v>57.357999999999997</v>
      </c>
      <c r="O4046" t="str">
        <f t="shared" si="189"/>
        <v/>
      </c>
      <c r="P4046" s="6">
        <f t="shared" si="190"/>
        <v>79.332666666666668</v>
      </c>
      <c r="Q4046">
        <f t="shared" si="191"/>
        <v>60.186802721010004</v>
      </c>
      <c r="R4046" s="16" t="str">
        <f>TEXT(Ecom[[#This Row],[Dates]],"mmm")</f>
        <v>Dec</v>
      </c>
      <c r="S4046" s="16" t="str">
        <f>TEXT(Ecom[[#This Row],[Dates]],"YYYY")</f>
        <v>2026</v>
      </c>
      <c r="T4046" s="16"/>
    </row>
    <row r="4047" spans="1:20" x14ac:dyDescent="0.25">
      <c r="A4047" t="s">
        <v>28</v>
      </c>
      <c r="B4047" s="16">
        <v>45969</v>
      </c>
      <c r="C4047" t="s">
        <v>22</v>
      </c>
      <c r="D4047" t="s">
        <v>15</v>
      </c>
      <c r="E4047" t="s">
        <v>61</v>
      </c>
      <c r="F4047" t="s">
        <v>46</v>
      </c>
      <c r="G4047">
        <v>77070</v>
      </c>
      <c r="H4047" t="s">
        <v>47</v>
      </c>
      <c r="I4047" t="s">
        <v>26</v>
      </c>
      <c r="J4047" t="s">
        <v>37</v>
      </c>
      <c r="K4047" s="6">
        <v>9.1560000000000006</v>
      </c>
      <c r="L4047">
        <v>3</v>
      </c>
      <c r="M4047">
        <v>0.8</v>
      </c>
      <c r="N4047" s="6">
        <v>-13.734</v>
      </c>
      <c r="O4047">
        <f t="shared" si="189"/>
        <v>-13.734</v>
      </c>
      <c r="P4047" s="6">
        <f t="shared" si="190"/>
        <v>38.009333333333331</v>
      </c>
      <c r="Q4047">
        <f t="shared" si="191"/>
        <v>63.887555338352946</v>
      </c>
      <c r="R4047" s="16" t="str">
        <f>TEXT(Ecom[[#This Row],[Dates]],"mmm")</f>
        <v>Nov</v>
      </c>
      <c r="S4047" s="16" t="str">
        <f>TEXT(Ecom[[#This Row],[Dates]],"YYYY")</f>
        <v>2025</v>
      </c>
      <c r="T4047" s="16"/>
    </row>
    <row r="4048" spans="1:20" x14ac:dyDescent="0.25">
      <c r="A4048" t="s">
        <v>28</v>
      </c>
      <c r="B4048" s="16">
        <v>45757</v>
      </c>
      <c r="C4048" t="s">
        <v>14</v>
      </c>
      <c r="D4048" t="s">
        <v>15</v>
      </c>
      <c r="E4048" t="s">
        <v>79</v>
      </c>
      <c r="F4048" t="s">
        <v>65</v>
      </c>
      <c r="G4048">
        <v>60653</v>
      </c>
      <c r="H4048" t="s">
        <v>47</v>
      </c>
      <c r="I4048" t="s">
        <v>26</v>
      </c>
      <c r="J4048" t="s">
        <v>38</v>
      </c>
      <c r="K4048" s="6">
        <v>23.992000000000001</v>
      </c>
      <c r="L4048">
        <v>2</v>
      </c>
      <c r="M4048">
        <v>0.8</v>
      </c>
      <c r="N4048" s="6">
        <v>-62.379199999999997</v>
      </c>
      <c r="O4048">
        <f t="shared" si="189"/>
        <v>-62.379199999999997</v>
      </c>
      <c r="P4048" s="6">
        <f t="shared" si="190"/>
        <v>234.92399999999998</v>
      </c>
      <c r="Q4048">
        <f t="shared" si="191"/>
        <v>214.55998696833447</v>
      </c>
      <c r="R4048" s="16" t="str">
        <f>TEXT(Ecom[[#This Row],[Dates]],"mmm")</f>
        <v>Apr</v>
      </c>
      <c r="S4048" s="16" t="str">
        <f>TEXT(Ecom[[#This Row],[Dates]],"YYYY")</f>
        <v>2025</v>
      </c>
      <c r="T4048" s="16"/>
    </row>
    <row r="4049" spans="1:20" x14ac:dyDescent="0.25">
      <c r="A4049" t="s">
        <v>62</v>
      </c>
      <c r="B4049" s="16">
        <v>46061</v>
      </c>
      <c r="C4049" t="s">
        <v>22</v>
      </c>
      <c r="D4049" t="s">
        <v>15</v>
      </c>
      <c r="E4049" t="s">
        <v>75</v>
      </c>
      <c r="F4049" t="s">
        <v>76</v>
      </c>
      <c r="G4049">
        <v>10035</v>
      </c>
      <c r="H4049" t="s">
        <v>57</v>
      </c>
      <c r="I4049" t="s">
        <v>26</v>
      </c>
      <c r="J4049" t="s">
        <v>41</v>
      </c>
      <c r="K4049" s="6">
        <v>80.88</v>
      </c>
      <c r="L4049">
        <v>3</v>
      </c>
      <c r="M4049">
        <v>0</v>
      </c>
      <c r="N4049" s="6">
        <v>39.6312</v>
      </c>
      <c r="O4049" t="str">
        <f t="shared" si="189"/>
        <v/>
      </c>
      <c r="P4049" s="6">
        <f t="shared" si="190"/>
        <v>319.15666666666669</v>
      </c>
      <c r="Q4049">
        <f t="shared" si="191"/>
        <v>213.57964354796098</v>
      </c>
      <c r="R4049" s="16" t="str">
        <f>TEXT(Ecom[[#This Row],[Dates]],"mmm")</f>
        <v>Feb</v>
      </c>
      <c r="S4049" s="16" t="str">
        <f>TEXT(Ecom[[#This Row],[Dates]],"YYYY")</f>
        <v>2026</v>
      </c>
      <c r="T4049" s="16"/>
    </row>
    <row r="4050" spans="1:20" x14ac:dyDescent="0.25">
      <c r="A4050" t="s">
        <v>62</v>
      </c>
      <c r="B4050" s="16">
        <v>46111</v>
      </c>
      <c r="C4050" t="s">
        <v>22</v>
      </c>
      <c r="D4050" t="s">
        <v>15</v>
      </c>
      <c r="E4050" t="s">
        <v>75</v>
      </c>
      <c r="F4050" t="s">
        <v>76</v>
      </c>
      <c r="G4050">
        <v>10035</v>
      </c>
      <c r="H4050" t="s">
        <v>57</v>
      </c>
      <c r="I4050" t="s">
        <v>35</v>
      </c>
      <c r="J4050" t="s">
        <v>59</v>
      </c>
      <c r="K4050" s="6">
        <v>599.9</v>
      </c>
      <c r="L4050">
        <v>10</v>
      </c>
      <c r="M4050">
        <v>0</v>
      </c>
      <c r="N4050" s="6">
        <v>191.96799999999999</v>
      </c>
      <c r="O4050" t="str">
        <f t="shared" si="189"/>
        <v/>
      </c>
      <c r="P4050" s="6">
        <f t="shared" si="190"/>
        <v>349.78466666666662</v>
      </c>
      <c r="Q4050">
        <f t="shared" si="191"/>
        <v>235.47626545711486</v>
      </c>
      <c r="R4050" s="16" t="str">
        <f>TEXT(Ecom[[#This Row],[Dates]],"mmm")</f>
        <v>Mar</v>
      </c>
      <c r="S4050" s="16" t="str">
        <f>TEXT(Ecom[[#This Row],[Dates]],"YYYY")</f>
        <v>2026</v>
      </c>
      <c r="T4050" s="16"/>
    </row>
    <row r="4051" spans="1:20" x14ac:dyDescent="0.25">
      <c r="A4051" t="s">
        <v>13</v>
      </c>
      <c r="B4051" s="16">
        <v>46387</v>
      </c>
      <c r="C4051" t="s">
        <v>14</v>
      </c>
      <c r="D4051" t="s">
        <v>15</v>
      </c>
      <c r="E4051" t="s">
        <v>75</v>
      </c>
      <c r="F4051" t="s">
        <v>76</v>
      </c>
      <c r="G4051">
        <v>10011</v>
      </c>
      <c r="H4051" t="s">
        <v>57</v>
      </c>
      <c r="I4051" t="s">
        <v>19</v>
      </c>
      <c r="J4051" t="s">
        <v>33</v>
      </c>
      <c r="K4051" s="6">
        <v>276.69</v>
      </c>
      <c r="L4051">
        <v>3</v>
      </c>
      <c r="M4051">
        <v>0</v>
      </c>
      <c r="N4051" s="6">
        <v>49.804200000000002</v>
      </c>
      <c r="O4051" t="str">
        <f t="shared" si="189"/>
        <v/>
      </c>
      <c r="P4051" s="6">
        <f t="shared" si="190"/>
        <v>151.226</v>
      </c>
      <c r="Q4051">
        <f t="shared" si="191"/>
        <v>135.09172465265823</v>
      </c>
      <c r="R4051" s="16" t="str">
        <f>TEXT(Ecom[[#This Row],[Dates]],"mmm")</f>
        <v>Dec</v>
      </c>
      <c r="S4051" s="16" t="str">
        <f>TEXT(Ecom[[#This Row],[Dates]],"YYYY")</f>
        <v>2026</v>
      </c>
      <c r="T4051" s="16"/>
    </row>
    <row r="4052" spans="1:20" x14ac:dyDescent="0.25">
      <c r="A4052" t="s">
        <v>13</v>
      </c>
      <c r="B4052" s="16">
        <v>46152</v>
      </c>
      <c r="C4052" t="s">
        <v>14</v>
      </c>
      <c r="D4052" t="s">
        <v>15</v>
      </c>
      <c r="E4052" t="s">
        <v>75</v>
      </c>
      <c r="F4052" t="s">
        <v>76</v>
      </c>
      <c r="G4052">
        <v>10011</v>
      </c>
      <c r="H4052" t="s">
        <v>57</v>
      </c>
      <c r="I4052" t="s">
        <v>19</v>
      </c>
      <c r="J4052" t="s">
        <v>21</v>
      </c>
      <c r="K4052" s="6">
        <v>172.76400000000001</v>
      </c>
      <c r="L4052">
        <v>2</v>
      </c>
      <c r="M4052">
        <v>0.1</v>
      </c>
      <c r="N4052" s="6">
        <v>32.633200000000002</v>
      </c>
      <c r="O4052" t="str">
        <f t="shared" si="189"/>
        <v/>
      </c>
      <c r="P4052" s="6">
        <f t="shared" si="190"/>
        <v>195.42</v>
      </c>
      <c r="Q4052">
        <f t="shared" si="191"/>
        <v>181.36389050296194</v>
      </c>
      <c r="R4052" s="16" t="str">
        <f>TEXT(Ecom[[#This Row],[Dates]],"mmm")</f>
        <v>May</v>
      </c>
      <c r="S4052" s="16" t="str">
        <f>TEXT(Ecom[[#This Row],[Dates]],"YYYY")</f>
        <v>2026</v>
      </c>
      <c r="T4052" s="16"/>
    </row>
    <row r="4053" spans="1:20" x14ac:dyDescent="0.25">
      <c r="A4053" t="s">
        <v>28</v>
      </c>
      <c r="B4053" s="16">
        <v>46205</v>
      </c>
      <c r="C4053" t="s">
        <v>22</v>
      </c>
      <c r="D4053" t="s">
        <v>15</v>
      </c>
      <c r="E4053" t="s">
        <v>55</v>
      </c>
      <c r="F4053" t="s">
        <v>56</v>
      </c>
      <c r="G4053">
        <v>19134</v>
      </c>
      <c r="H4053" t="s">
        <v>57</v>
      </c>
      <c r="I4053" t="s">
        <v>26</v>
      </c>
      <c r="J4053" t="s">
        <v>34</v>
      </c>
      <c r="K4053" s="6">
        <v>4.2240000000000002</v>
      </c>
      <c r="L4053">
        <v>3</v>
      </c>
      <c r="M4053">
        <v>0.2</v>
      </c>
      <c r="N4053" s="6">
        <v>1.4783999999999999</v>
      </c>
      <c r="O4053" t="str">
        <f t="shared" si="189"/>
        <v/>
      </c>
      <c r="P4053" s="6">
        <f t="shared" si="190"/>
        <v>156.31199999999998</v>
      </c>
      <c r="Q4053">
        <f t="shared" si="191"/>
        <v>160.74558189055566</v>
      </c>
      <c r="R4053" s="16" t="str">
        <f>TEXT(Ecom[[#This Row],[Dates]],"mmm")</f>
        <v>Jul</v>
      </c>
      <c r="S4053" s="16" t="str">
        <f>TEXT(Ecom[[#This Row],[Dates]],"YYYY")</f>
        <v>2026</v>
      </c>
      <c r="T4053" s="16"/>
    </row>
    <row r="4054" spans="1:20" x14ac:dyDescent="0.25">
      <c r="A4054" t="s">
        <v>28</v>
      </c>
      <c r="B4054" s="16">
        <v>45898</v>
      </c>
      <c r="C4054" t="s">
        <v>22</v>
      </c>
      <c r="D4054" t="s">
        <v>15</v>
      </c>
      <c r="E4054" t="s">
        <v>55</v>
      </c>
      <c r="F4054" t="s">
        <v>56</v>
      </c>
      <c r="G4054">
        <v>19134</v>
      </c>
      <c r="H4054" t="s">
        <v>57</v>
      </c>
      <c r="I4054" t="s">
        <v>19</v>
      </c>
      <c r="J4054" t="s">
        <v>31</v>
      </c>
      <c r="K4054" s="6">
        <v>409.27199999999999</v>
      </c>
      <c r="L4054">
        <v>2</v>
      </c>
      <c r="M4054">
        <v>0.4</v>
      </c>
      <c r="N4054" s="6">
        <v>-81.854399999999998</v>
      </c>
      <c r="O4054">
        <f t="shared" si="189"/>
        <v>-81.854399999999998</v>
      </c>
      <c r="P4054" s="6">
        <f t="shared" si="190"/>
        <v>161.88</v>
      </c>
      <c r="Q4054">
        <f t="shared" si="191"/>
        <v>158.92902461161711</v>
      </c>
      <c r="R4054" s="16" t="str">
        <f>TEXT(Ecom[[#This Row],[Dates]],"mmm")</f>
        <v>Aug</v>
      </c>
      <c r="S4054" s="16" t="str">
        <f>TEXT(Ecom[[#This Row],[Dates]],"YYYY")</f>
        <v>2025</v>
      </c>
      <c r="T4054" s="16"/>
    </row>
    <row r="4055" spans="1:20" x14ac:dyDescent="0.25">
      <c r="A4055" t="s">
        <v>28</v>
      </c>
      <c r="B4055" s="16">
        <v>45969</v>
      </c>
      <c r="C4055" t="s">
        <v>22</v>
      </c>
      <c r="D4055" t="s">
        <v>15</v>
      </c>
      <c r="E4055" t="s">
        <v>55</v>
      </c>
      <c r="F4055" t="s">
        <v>56</v>
      </c>
      <c r="G4055">
        <v>19134</v>
      </c>
      <c r="H4055" t="s">
        <v>57</v>
      </c>
      <c r="I4055" t="s">
        <v>26</v>
      </c>
      <c r="J4055" t="s">
        <v>27</v>
      </c>
      <c r="K4055" s="6">
        <v>55.44</v>
      </c>
      <c r="L4055">
        <v>11</v>
      </c>
      <c r="M4055">
        <v>0.2</v>
      </c>
      <c r="N4055" s="6">
        <v>18.018000000000001</v>
      </c>
      <c r="O4055" t="str">
        <f t="shared" si="189"/>
        <v/>
      </c>
      <c r="P4055" s="6">
        <f t="shared" si="190"/>
        <v>626</v>
      </c>
      <c r="Q4055">
        <f t="shared" si="191"/>
        <v>686.088727525335</v>
      </c>
      <c r="R4055" s="16" t="str">
        <f>TEXT(Ecom[[#This Row],[Dates]],"mmm")</f>
        <v>Nov</v>
      </c>
      <c r="S4055" s="16" t="str">
        <f>TEXT(Ecom[[#This Row],[Dates]],"YYYY")</f>
        <v>2025</v>
      </c>
      <c r="T4055" s="16"/>
    </row>
    <row r="4056" spans="1:20" x14ac:dyDescent="0.25">
      <c r="A4056" t="s">
        <v>28</v>
      </c>
      <c r="B4056" s="16">
        <v>46026</v>
      </c>
      <c r="C4056" t="s">
        <v>22</v>
      </c>
      <c r="D4056" t="s">
        <v>15</v>
      </c>
      <c r="E4056" t="s">
        <v>55</v>
      </c>
      <c r="F4056" t="s">
        <v>56</v>
      </c>
      <c r="G4056">
        <v>19134</v>
      </c>
      <c r="H4056" t="s">
        <v>57</v>
      </c>
      <c r="I4056" t="s">
        <v>26</v>
      </c>
      <c r="J4056" t="s">
        <v>41</v>
      </c>
      <c r="K4056" s="6">
        <v>20.928000000000001</v>
      </c>
      <c r="L4056">
        <v>4</v>
      </c>
      <c r="M4056">
        <v>0.2</v>
      </c>
      <c r="N4056" s="6">
        <v>6.8015999999999996</v>
      </c>
      <c r="O4056" t="str">
        <f t="shared" si="189"/>
        <v/>
      </c>
      <c r="P4056" s="6">
        <f t="shared" si="190"/>
        <v>629.91200000000003</v>
      </c>
      <c r="Q4056">
        <f t="shared" si="191"/>
        <v>756.89054061645322</v>
      </c>
      <c r="R4056" s="16" t="str">
        <f>TEXT(Ecom[[#This Row],[Dates]],"mmm")</f>
        <v>Jan</v>
      </c>
      <c r="S4056" s="16" t="str">
        <f>TEXT(Ecom[[#This Row],[Dates]],"YYYY")</f>
        <v>2026</v>
      </c>
      <c r="T4056" s="16"/>
    </row>
    <row r="4057" spans="1:20" x14ac:dyDescent="0.25">
      <c r="A4057" t="s">
        <v>28</v>
      </c>
      <c r="B4057" s="16">
        <v>46378</v>
      </c>
      <c r="C4057" t="s">
        <v>22</v>
      </c>
      <c r="D4057" t="s">
        <v>15</v>
      </c>
      <c r="E4057" t="s">
        <v>55</v>
      </c>
      <c r="F4057" t="s">
        <v>56</v>
      </c>
      <c r="G4057">
        <v>19134</v>
      </c>
      <c r="H4057" t="s">
        <v>57</v>
      </c>
      <c r="I4057" t="s">
        <v>26</v>
      </c>
      <c r="J4057" t="s">
        <v>32</v>
      </c>
      <c r="K4057" s="6">
        <v>1801.6320000000001</v>
      </c>
      <c r="L4057">
        <v>6</v>
      </c>
      <c r="M4057">
        <v>0.2</v>
      </c>
      <c r="N4057" s="6">
        <v>-337.80599999999998</v>
      </c>
      <c r="O4057">
        <f t="shared" si="189"/>
        <v>-337.80599999999998</v>
      </c>
      <c r="P4057" s="6">
        <f t="shared" si="190"/>
        <v>838.3359999999999</v>
      </c>
      <c r="Q4057">
        <f t="shared" si="191"/>
        <v>760.63540272064654</v>
      </c>
      <c r="R4057" s="16" t="str">
        <f>TEXT(Ecom[[#This Row],[Dates]],"mmm")</f>
        <v>Dec</v>
      </c>
      <c r="S4057" s="16" t="str">
        <f>TEXT(Ecom[[#This Row],[Dates]],"YYYY")</f>
        <v>2026</v>
      </c>
      <c r="T4057" s="16"/>
    </row>
    <row r="4058" spans="1:20" x14ac:dyDescent="0.25">
      <c r="A4058" t="s">
        <v>28</v>
      </c>
      <c r="B4058" s="16">
        <v>45785</v>
      </c>
      <c r="C4058" t="s">
        <v>22</v>
      </c>
      <c r="D4058" t="s">
        <v>15</v>
      </c>
      <c r="E4058" t="s">
        <v>55</v>
      </c>
      <c r="F4058" t="s">
        <v>56</v>
      </c>
      <c r="G4058">
        <v>19134</v>
      </c>
      <c r="H4058" t="s">
        <v>57</v>
      </c>
      <c r="I4058" t="s">
        <v>19</v>
      </c>
      <c r="J4058" t="s">
        <v>31</v>
      </c>
      <c r="K4058" s="6">
        <v>67.176000000000002</v>
      </c>
      <c r="L4058">
        <v>1</v>
      </c>
      <c r="M4058">
        <v>0.4</v>
      </c>
      <c r="N4058" s="6">
        <v>-20.152799999999999</v>
      </c>
      <c r="O4058">
        <f t="shared" si="189"/>
        <v>-20.152799999999999</v>
      </c>
      <c r="P4058" s="6">
        <f t="shared" si="190"/>
        <v>262.04000000000002</v>
      </c>
      <c r="Q4058">
        <f t="shared" si="191"/>
        <v>360.28739630467231</v>
      </c>
      <c r="R4058" s="16" t="str">
        <f>TEXT(Ecom[[#This Row],[Dates]],"mmm")</f>
        <v>May</v>
      </c>
      <c r="S4058" s="16" t="str">
        <f>TEXT(Ecom[[#This Row],[Dates]],"YYYY")</f>
        <v>2025</v>
      </c>
      <c r="T4058" s="16"/>
    </row>
    <row r="4059" spans="1:20" x14ac:dyDescent="0.25">
      <c r="A4059" t="s">
        <v>28</v>
      </c>
      <c r="B4059" s="16">
        <v>46349</v>
      </c>
      <c r="C4059" t="s">
        <v>14</v>
      </c>
      <c r="D4059" t="s">
        <v>15</v>
      </c>
      <c r="E4059" t="s">
        <v>79</v>
      </c>
      <c r="F4059" t="s">
        <v>65</v>
      </c>
      <c r="G4059">
        <v>60610</v>
      </c>
      <c r="H4059" t="s">
        <v>47</v>
      </c>
      <c r="I4059" t="s">
        <v>26</v>
      </c>
      <c r="J4059" t="s">
        <v>32</v>
      </c>
      <c r="K4059" s="6">
        <v>646.20000000000005</v>
      </c>
      <c r="L4059">
        <v>5</v>
      </c>
      <c r="M4059">
        <v>0.2</v>
      </c>
      <c r="N4059" s="6">
        <v>-8.0775000000000006</v>
      </c>
      <c r="O4059">
        <f t="shared" si="189"/>
        <v>-8.0775000000000006</v>
      </c>
      <c r="P4059" s="6">
        <f t="shared" si="190"/>
        <v>430.36799999999999</v>
      </c>
      <c r="Q4059">
        <f t="shared" si="191"/>
        <v>175.93008969095266</v>
      </c>
      <c r="R4059" s="16" t="str">
        <f>TEXT(Ecom[[#This Row],[Dates]],"mmm")</f>
        <v>Nov</v>
      </c>
      <c r="S4059" s="16" t="str">
        <f>TEXT(Ecom[[#This Row],[Dates]],"YYYY")</f>
        <v>2026</v>
      </c>
      <c r="T4059" s="16"/>
    </row>
    <row r="4060" spans="1:20" x14ac:dyDescent="0.25">
      <c r="A4060" t="s">
        <v>28</v>
      </c>
      <c r="B4060" s="16">
        <v>46312</v>
      </c>
      <c r="C4060" t="s">
        <v>14</v>
      </c>
      <c r="D4060" t="s">
        <v>15</v>
      </c>
      <c r="E4060" t="s">
        <v>267</v>
      </c>
      <c r="F4060" t="s">
        <v>24</v>
      </c>
      <c r="G4060">
        <v>94601</v>
      </c>
      <c r="H4060" t="s">
        <v>25</v>
      </c>
      <c r="I4060" t="s">
        <v>35</v>
      </c>
      <c r="J4060" t="s">
        <v>36</v>
      </c>
      <c r="K4060" s="6">
        <v>72.744</v>
      </c>
      <c r="L4060">
        <v>7</v>
      </c>
      <c r="M4060">
        <v>0.2</v>
      </c>
      <c r="N4060" s="6">
        <v>-15.4581</v>
      </c>
      <c r="O4060">
        <f t="shared" si="189"/>
        <v>-15.4581</v>
      </c>
      <c r="P4060" s="6">
        <f t="shared" si="190"/>
        <v>237.672</v>
      </c>
      <c r="Q4060">
        <f t="shared" si="191"/>
        <v>168.01640840505232</v>
      </c>
      <c r="R4060" s="16" t="str">
        <f>TEXT(Ecom[[#This Row],[Dates]],"mmm")</f>
        <v>Oct</v>
      </c>
      <c r="S4060" s="16" t="str">
        <f>TEXT(Ecom[[#This Row],[Dates]],"YYYY")</f>
        <v>2026</v>
      </c>
      <c r="T4060" s="16"/>
    </row>
    <row r="4061" spans="1:20" x14ac:dyDescent="0.25">
      <c r="A4061" t="s">
        <v>28</v>
      </c>
      <c r="B4061" s="16">
        <v>45771</v>
      </c>
      <c r="C4061" t="s">
        <v>14</v>
      </c>
      <c r="D4061" t="s">
        <v>15</v>
      </c>
      <c r="E4061" t="s">
        <v>267</v>
      </c>
      <c r="F4061" t="s">
        <v>24</v>
      </c>
      <c r="G4061">
        <v>94601</v>
      </c>
      <c r="H4061" t="s">
        <v>25</v>
      </c>
      <c r="I4061" t="s">
        <v>19</v>
      </c>
      <c r="J4061" t="s">
        <v>21</v>
      </c>
      <c r="K4061" s="6">
        <v>572.16</v>
      </c>
      <c r="L4061">
        <v>3</v>
      </c>
      <c r="M4061">
        <v>0.2</v>
      </c>
      <c r="N4061" s="6">
        <v>35.76</v>
      </c>
      <c r="O4061" t="str">
        <f t="shared" si="189"/>
        <v/>
      </c>
      <c r="P4061" s="6">
        <f t="shared" si="190"/>
        <v>221.768</v>
      </c>
      <c r="Q4061">
        <f t="shared" si="191"/>
        <v>170.84166018080407</v>
      </c>
      <c r="R4061" s="16" t="str">
        <f>TEXT(Ecom[[#This Row],[Dates]],"mmm")</f>
        <v>Apr</v>
      </c>
      <c r="S4061" s="16" t="str">
        <f>TEXT(Ecom[[#This Row],[Dates]],"YYYY")</f>
        <v>2025</v>
      </c>
      <c r="T4061" s="16"/>
    </row>
    <row r="4062" spans="1:20" x14ac:dyDescent="0.25">
      <c r="A4062" t="s">
        <v>28</v>
      </c>
      <c r="B4062" s="16">
        <v>46199</v>
      </c>
      <c r="C4062" t="s">
        <v>14</v>
      </c>
      <c r="D4062" t="s">
        <v>15</v>
      </c>
      <c r="E4062" t="s">
        <v>79</v>
      </c>
      <c r="F4062" t="s">
        <v>65</v>
      </c>
      <c r="G4062">
        <v>60610</v>
      </c>
      <c r="H4062" t="s">
        <v>47</v>
      </c>
      <c r="I4062" t="s">
        <v>35</v>
      </c>
      <c r="J4062" t="s">
        <v>59</v>
      </c>
      <c r="K4062" s="6">
        <v>68.111999999999995</v>
      </c>
      <c r="L4062">
        <v>3</v>
      </c>
      <c r="M4062">
        <v>0.2</v>
      </c>
      <c r="N4062" s="6">
        <v>17.8794</v>
      </c>
      <c r="O4062" t="str">
        <f t="shared" si="189"/>
        <v/>
      </c>
      <c r="P4062" s="6">
        <f t="shared" si="190"/>
        <v>44.378666666666668</v>
      </c>
      <c r="Q4062">
        <f t="shared" si="191"/>
        <v>149.97209756089569</v>
      </c>
      <c r="R4062" s="16" t="str">
        <f>TEXT(Ecom[[#This Row],[Dates]],"mmm")</f>
        <v>Jun</v>
      </c>
      <c r="S4062" s="16" t="str">
        <f>TEXT(Ecom[[#This Row],[Dates]],"YYYY")</f>
        <v>2026</v>
      </c>
      <c r="T4062" s="16"/>
    </row>
    <row r="4063" spans="1:20" x14ac:dyDescent="0.25">
      <c r="A4063" t="s">
        <v>62</v>
      </c>
      <c r="B4063" s="16">
        <v>46261</v>
      </c>
      <c r="C4063" t="s">
        <v>22</v>
      </c>
      <c r="D4063" t="s">
        <v>15</v>
      </c>
      <c r="E4063" t="s">
        <v>42</v>
      </c>
      <c r="F4063" t="s">
        <v>43</v>
      </c>
      <c r="G4063">
        <v>98105</v>
      </c>
      <c r="H4063" t="s">
        <v>25</v>
      </c>
      <c r="I4063" t="s">
        <v>26</v>
      </c>
      <c r="J4063" t="s">
        <v>37</v>
      </c>
      <c r="K4063" s="6">
        <v>25.032</v>
      </c>
      <c r="L4063">
        <v>3</v>
      </c>
      <c r="M4063">
        <v>0.2</v>
      </c>
      <c r="N4063" s="6">
        <v>7.8224999999999998</v>
      </c>
      <c r="O4063" t="str">
        <f t="shared" si="189"/>
        <v/>
      </c>
      <c r="P4063" s="6">
        <f t="shared" si="190"/>
        <v>28.346666666666664</v>
      </c>
      <c r="Q4063">
        <f t="shared" si="191"/>
        <v>113.71557581315989</v>
      </c>
      <c r="R4063" s="16" t="str">
        <f>TEXT(Ecom[[#This Row],[Dates]],"mmm")</f>
        <v>Aug</v>
      </c>
      <c r="S4063" s="16" t="str">
        <f>TEXT(Ecom[[#This Row],[Dates]],"YYYY")</f>
        <v>2026</v>
      </c>
      <c r="T4063" s="16"/>
    </row>
    <row r="4064" spans="1:20" x14ac:dyDescent="0.25">
      <c r="A4064" t="s">
        <v>28</v>
      </c>
      <c r="B4064" s="16">
        <v>45813</v>
      </c>
      <c r="C4064" t="s">
        <v>14</v>
      </c>
      <c r="D4064" t="s">
        <v>15</v>
      </c>
      <c r="E4064" t="s">
        <v>55</v>
      </c>
      <c r="F4064" t="s">
        <v>56</v>
      </c>
      <c r="G4064">
        <v>19143</v>
      </c>
      <c r="H4064" t="s">
        <v>57</v>
      </c>
      <c r="I4064" t="s">
        <v>35</v>
      </c>
      <c r="J4064" t="s">
        <v>59</v>
      </c>
      <c r="K4064" s="6">
        <v>39.991999999999997</v>
      </c>
      <c r="L4064">
        <v>1</v>
      </c>
      <c r="M4064">
        <v>0.2</v>
      </c>
      <c r="N4064" s="6">
        <v>7.4984999999999999</v>
      </c>
      <c r="O4064" t="str">
        <f t="shared" si="189"/>
        <v/>
      </c>
      <c r="P4064" s="6">
        <f t="shared" si="190"/>
        <v>21.037333333333333</v>
      </c>
      <c r="Q4064">
        <f t="shared" si="191"/>
        <v>11.693977025232547</v>
      </c>
      <c r="R4064" s="16" t="str">
        <f>TEXT(Ecom[[#This Row],[Dates]],"mmm")</f>
        <v>Jun</v>
      </c>
      <c r="S4064" s="16" t="str">
        <f>TEXT(Ecom[[#This Row],[Dates]],"YYYY")</f>
        <v>2025</v>
      </c>
      <c r="T4064" s="16"/>
    </row>
    <row r="4065" spans="1:20" x14ac:dyDescent="0.25">
      <c r="A4065" t="s">
        <v>62</v>
      </c>
      <c r="B4065" s="16">
        <v>46082</v>
      </c>
      <c r="C4065" t="s">
        <v>14</v>
      </c>
      <c r="D4065" t="s">
        <v>15</v>
      </c>
      <c r="E4065" t="s">
        <v>39</v>
      </c>
      <c r="F4065" t="s">
        <v>40</v>
      </c>
      <c r="G4065">
        <v>28027</v>
      </c>
      <c r="H4065" t="s">
        <v>18</v>
      </c>
      <c r="I4065" t="s">
        <v>26</v>
      </c>
      <c r="J4065" t="s">
        <v>34</v>
      </c>
      <c r="K4065" s="6">
        <v>20.015999999999998</v>
      </c>
      <c r="L4065">
        <v>9</v>
      </c>
      <c r="M4065">
        <v>0.2</v>
      </c>
      <c r="N4065" s="6">
        <v>1.7514000000000001</v>
      </c>
      <c r="O4065" t="str">
        <f t="shared" si="189"/>
        <v/>
      </c>
      <c r="P4065" s="6">
        <f t="shared" si="190"/>
        <v>10.213333333333333</v>
      </c>
      <c r="Q4065">
        <f t="shared" si="191"/>
        <v>11.521841519479427</v>
      </c>
      <c r="R4065" s="16" t="str">
        <f>TEXT(Ecom[[#This Row],[Dates]],"mmm")</f>
        <v>Mar</v>
      </c>
      <c r="S4065" s="16" t="str">
        <f>TEXT(Ecom[[#This Row],[Dates]],"YYYY")</f>
        <v>2026</v>
      </c>
      <c r="T4065" s="16"/>
    </row>
    <row r="4066" spans="1:20" x14ac:dyDescent="0.25">
      <c r="A4066" t="s">
        <v>62</v>
      </c>
      <c r="B4066" s="16">
        <v>45673</v>
      </c>
      <c r="C4066" t="s">
        <v>14</v>
      </c>
      <c r="D4066" t="s">
        <v>15</v>
      </c>
      <c r="E4066" t="s">
        <v>39</v>
      </c>
      <c r="F4066" t="s">
        <v>40</v>
      </c>
      <c r="G4066">
        <v>28027</v>
      </c>
      <c r="H4066" t="s">
        <v>18</v>
      </c>
      <c r="I4066" t="s">
        <v>26</v>
      </c>
      <c r="J4066" t="s">
        <v>110</v>
      </c>
      <c r="K4066" s="6">
        <v>3.1040000000000001</v>
      </c>
      <c r="L4066">
        <v>1</v>
      </c>
      <c r="M4066">
        <v>0.2</v>
      </c>
      <c r="N4066" s="6">
        <v>0.34920000000000001</v>
      </c>
      <c r="O4066" t="str">
        <f t="shared" si="189"/>
        <v/>
      </c>
      <c r="P4066" s="6">
        <f t="shared" si="190"/>
        <v>6.9653333333333336</v>
      </c>
      <c r="Q4066">
        <f t="shared" si="191"/>
        <v>10.642564436158128</v>
      </c>
      <c r="R4066" s="16" t="str">
        <f>TEXT(Ecom[[#This Row],[Dates]],"mmm")</f>
        <v>Jan</v>
      </c>
      <c r="S4066" s="16" t="str">
        <f>TEXT(Ecom[[#This Row],[Dates]],"YYYY")</f>
        <v>2025</v>
      </c>
      <c r="T4066" s="16"/>
    </row>
    <row r="4067" spans="1:20" x14ac:dyDescent="0.25">
      <c r="A4067" t="s">
        <v>28</v>
      </c>
      <c r="B4067" s="16">
        <v>45852</v>
      </c>
      <c r="C4067" t="s">
        <v>22</v>
      </c>
      <c r="D4067" t="s">
        <v>15</v>
      </c>
      <c r="E4067" t="s">
        <v>99</v>
      </c>
      <c r="F4067" t="s">
        <v>40</v>
      </c>
      <c r="G4067">
        <v>28205</v>
      </c>
      <c r="H4067" t="s">
        <v>18</v>
      </c>
      <c r="I4067" t="s">
        <v>26</v>
      </c>
      <c r="J4067" t="s">
        <v>77</v>
      </c>
      <c r="K4067" s="6">
        <v>7.52</v>
      </c>
      <c r="L4067">
        <v>5</v>
      </c>
      <c r="M4067">
        <v>0.2</v>
      </c>
      <c r="N4067" s="6">
        <v>1.41</v>
      </c>
      <c r="O4067" t="str">
        <f t="shared" si="189"/>
        <v/>
      </c>
      <c r="P4067" s="6">
        <f t="shared" si="190"/>
        <v>21.866666666666664</v>
      </c>
      <c r="Q4067">
        <f t="shared" si="191"/>
        <v>15.178283433906484</v>
      </c>
      <c r="R4067" s="16" t="str">
        <f>TEXT(Ecom[[#This Row],[Dates]],"mmm")</f>
        <v>Jul</v>
      </c>
      <c r="S4067" s="16" t="str">
        <f>TEXT(Ecom[[#This Row],[Dates]],"YYYY")</f>
        <v>2025</v>
      </c>
      <c r="T4067" s="16"/>
    </row>
    <row r="4068" spans="1:20" x14ac:dyDescent="0.25">
      <c r="A4068" t="s">
        <v>28</v>
      </c>
      <c r="B4068" s="16">
        <v>45710</v>
      </c>
      <c r="C4068" t="s">
        <v>22</v>
      </c>
      <c r="D4068" t="s">
        <v>15</v>
      </c>
      <c r="E4068" t="s">
        <v>99</v>
      </c>
      <c r="F4068" t="s">
        <v>40</v>
      </c>
      <c r="G4068">
        <v>28205</v>
      </c>
      <c r="H4068" t="s">
        <v>18</v>
      </c>
      <c r="I4068" t="s">
        <v>26</v>
      </c>
      <c r="J4068" t="s">
        <v>34</v>
      </c>
      <c r="K4068" s="6">
        <v>10.272</v>
      </c>
      <c r="L4068">
        <v>3</v>
      </c>
      <c r="M4068">
        <v>0.2</v>
      </c>
      <c r="N4068" s="6">
        <v>0.89880000000000004</v>
      </c>
      <c r="O4068" t="str">
        <f t="shared" si="189"/>
        <v/>
      </c>
      <c r="P4068" s="6">
        <f t="shared" si="190"/>
        <v>345.64000000000004</v>
      </c>
      <c r="Q4068">
        <f t="shared" si="191"/>
        <v>365.88984080802044</v>
      </c>
      <c r="R4068" s="16" t="str">
        <f>TEXT(Ecom[[#This Row],[Dates]],"mmm")</f>
        <v>Feb</v>
      </c>
      <c r="S4068" s="16" t="str">
        <f>TEXT(Ecom[[#This Row],[Dates]],"YYYY")</f>
        <v>2025</v>
      </c>
      <c r="T4068" s="16"/>
    </row>
    <row r="4069" spans="1:20" x14ac:dyDescent="0.25">
      <c r="A4069" t="s">
        <v>28</v>
      </c>
      <c r="B4069" s="16">
        <v>46159</v>
      </c>
      <c r="C4069" t="s">
        <v>22</v>
      </c>
      <c r="D4069" t="s">
        <v>15</v>
      </c>
      <c r="E4069" t="s">
        <v>99</v>
      </c>
      <c r="F4069" t="s">
        <v>40</v>
      </c>
      <c r="G4069">
        <v>28205</v>
      </c>
      <c r="H4069" t="s">
        <v>18</v>
      </c>
      <c r="I4069" t="s">
        <v>26</v>
      </c>
      <c r="J4069" t="s">
        <v>27</v>
      </c>
      <c r="K4069" s="6">
        <v>47.808</v>
      </c>
      <c r="L4069">
        <v>12</v>
      </c>
      <c r="M4069">
        <v>0.2</v>
      </c>
      <c r="N4069" s="6">
        <v>15.537599999999999</v>
      </c>
      <c r="O4069" t="str">
        <f t="shared" si="189"/>
        <v/>
      </c>
      <c r="P4069" s="6">
        <f t="shared" si="190"/>
        <v>346.59600000000006</v>
      </c>
      <c r="Q4069">
        <f t="shared" si="191"/>
        <v>413.44411017335472</v>
      </c>
      <c r="R4069" s="16" t="str">
        <f>TEXT(Ecom[[#This Row],[Dates]],"mmm")</f>
        <v>May</v>
      </c>
      <c r="S4069" s="16" t="str">
        <f>TEXT(Ecom[[#This Row],[Dates]],"YYYY")</f>
        <v>2026</v>
      </c>
      <c r="T4069" s="16"/>
    </row>
    <row r="4070" spans="1:20" x14ac:dyDescent="0.25">
      <c r="A4070" t="s">
        <v>28</v>
      </c>
      <c r="B4070" s="16">
        <v>45691</v>
      </c>
      <c r="C4070" t="s">
        <v>22</v>
      </c>
      <c r="D4070" t="s">
        <v>15</v>
      </c>
      <c r="E4070" t="s">
        <v>99</v>
      </c>
      <c r="F4070" t="s">
        <v>40</v>
      </c>
      <c r="G4070">
        <v>28205</v>
      </c>
      <c r="H4070" t="s">
        <v>18</v>
      </c>
      <c r="I4070" t="s">
        <v>35</v>
      </c>
      <c r="J4070" t="s">
        <v>36</v>
      </c>
      <c r="K4070" s="6">
        <v>978.84</v>
      </c>
      <c r="L4070">
        <v>9</v>
      </c>
      <c r="M4070">
        <v>0.2</v>
      </c>
      <c r="N4070" s="6">
        <v>110.1195</v>
      </c>
      <c r="O4070" t="str">
        <f t="shared" si="189"/>
        <v/>
      </c>
      <c r="P4070" s="6">
        <f t="shared" si="190"/>
        <v>334.00133333333332</v>
      </c>
      <c r="Q4070">
        <f t="shared" si="191"/>
        <v>453.54031663854602</v>
      </c>
      <c r="R4070" s="16" t="str">
        <f>TEXT(Ecom[[#This Row],[Dates]],"mmm")</f>
        <v>Feb</v>
      </c>
      <c r="S4070" s="16" t="str">
        <f>TEXT(Ecom[[#This Row],[Dates]],"YYYY")</f>
        <v>2025</v>
      </c>
      <c r="T4070" s="16"/>
    </row>
    <row r="4071" spans="1:20" x14ac:dyDescent="0.25">
      <c r="A4071" t="s">
        <v>62</v>
      </c>
      <c r="B4071" s="16">
        <v>46140</v>
      </c>
      <c r="C4071" t="s">
        <v>14</v>
      </c>
      <c r="D4071" t="s">
        <v>15</v>
      </c>
      <c r="E4071" t="s">
        <v>135</v>
      </c>
      <c r="F4071" t="s">
        <v>46</v>
      </c>
      <c r="G4071">
        <v>75081</v>
      </c>
      <c r="H4071" t="s">
        <v>47</v>
      </c>
      <c r="I4071" t="s">
        <v>26</v>
      </c>
      <c r="J4071" t="s">
        <v>37</v>
      </c>
      <c r="K4071" s="6">
        <v>13.14</v>
      </c>
      <c r="L4071">
        <v>9</v>
      </c>
      <c r="M4071">
        <v>0.8</v>
      </c>
      <c r="N4071" s="6">
        <v>-21.681000000000001</v>
      </c>
      <c r="O4071">
        <f t="shared" si="189"/>
        <v>-21.681000000000001</v>
      </c>
      <c r="P4071" s="6">
        <f t="shared" si="190"/>
        <v>59.845600000000012</v>
      </c>
      <c r="Q4071">
        <f t="shared" si="191"/>
        <v>274.14820614016901</v>
      </c>
      <c r="R4071" s="16" t="str">
        <f>TEXT(Ecom[[#This Row],[Dates]],"mmm")</f>
        <v>Apr</v>
      </c>
      <c r="S4071" s="16" t="str">
        <f>TEXT(Ecom[[#This Row],[Dates]],"YYYY")</f>
        <v>2026</v>
      </c>
      <c r="T4071" s="16"/>
    </row>
    <row r="4072" spans="1:20" x14ac:dyDescent="0.25">
      <c r="A4072" t="s">
        <v>62</v>
      </c>
      <c r="B4072" s="16">
        <v>46075</v>
      </c>
      <c r="C4072" t="s">
        <v>14</v>
      </c>
      <c r="D4072" t="s">
        <v>15</v>
      </c>
      <c r="E4072" t="s">
        <v>135</v>
      </c>
      <c r="F4072" t="s">
        <v>46</v>
      </c>
      <c r="G4072">
        <v>75081</v>
      </c>
      <c r="H4072" t="s">
        <v>47</v>
      </c>
      <c r="I4072" t="s">
        <v>26</v>
      </c>
      <c r="J4072" t="s">
        <v>37</v>
      </c>
      <c r="K4072" s="6">
        <v>10.023999999999999</v>
      </c>
      <c r="L4072">
        <v>4</v>
      </c>
      <c r="M4072">
        <v>0.8</v>
      </c>
      <c r="N4072" s="6">
        <v>-16.5396</v>
      </c>
      <c r="O4072">
        <f t="shared" si="189"/>
        <v>-16.5396</v>
      </c>
      <c r="P4072" s="6">
        <f t="shared" si="190"/>
        <v>388.79226666666665</v>
      </c>
      <c r="Q4072">
        <f t="shared" si="191"/>
        <v>403.24899596103802</v>
      </c>
      <c r="R4072" s="16" t="str">
        <f>TEXT(Ecom[[#This Row],[Dates]],"mmm")</f>
        <v>Feb</v>
      </c>
      <c r="S4072" s="16" t="str">
        <f>TEXT(Ecom[[#This Row],[Dates]],"YYYY")</f>
        <v>2026</v>
      </c>
      <c r="T4072" s="16"/>
    </row>
    <row r="4073" spans="1:20" x14ac:dyDescent="0.25">
      <c r="A4073" t="s">
        <v>62</v>
      </c>
      <c r="B4073" s="16">
        <v>45682</v>
      </c>
      <c r="C4073" t="s">
        <v>14</v>
      </c>
      <c r="D4073" t="s">
        <v>15</v>
      </c>
      <c r="E4073" t="s">
        <v>135</v>
      </c>
      <c r="F4073" t="s">
        <v>46</v>
      </c>
      <c r="G4073">
        <v>75081</v>
      </c>
      <c r="H4073" t="s">
        <v>47</v>
      </c>
      <c r="I4073" t="s">
        <v>19</v>
      </c>
      <c r="J4073" t="s">
        <v>20</v>
      </c>
      <c r="K4073" s="6">
        <v>156.37280000000001</v>
      </c>
      <c r="L4073">
        <v>2</v>
      </c>
      <c r="M4073">
        <v>0.32</v>
      </c>
      <c r="N4073" s="6">
        <v>-52.890799999999999</v>
      </c>
      <c r="O4073">
        <f t="shared" si="189"/>
        <v>-52.890799999999999</v>
      </c>
      <c r="P4073" s="6">
        <f t="shared" si="190"/>
        <v>659.43093333333343</v>
      </c>
      <c r="Q4073">
        <f t="shared" si="191"/>
        <v>369.35851710131584</v>
      </c>
      <c r="R4073" s="16" t="str">
        <f>TEXT(Ecom[[#This Row],[Dates]],"mmm")</f>
        <v>Jan</v>
      </c>
      <c r="S4073" s="16" t="str">
        <f>TEXT(Ecom[[#This Row],[Dates]],"YYYY")</f>
        <v>2025</v>
      </c>
      <c r="T4073" s="16"/>
    </row>
    <row r="4074" spans="1:20" x14ac:dyDescent="0.25">
      <c r="A4074" t="s">
        <v>13</v>
      </c>
      <c r="B4074" s="16">
        <v>46187</v>
      </c>
      <c r="C4074" t="s">
        <v>44</v>
      </c>
      <c r="D4074" t="s">
        <v>15</v>
      </c>
      <c r="E4074" t="s">
        <v>330</v>
      </c>
      <c r="F4074" t="s">
        <v>74</v>
      </c>
      <c r="G4074">
        <v>46203</v>
      </c>
      <c r="H4074" t="s">
        <v>47</v>
      </c>
      <c r="I4074" t="s">
        <v>35</v>
      </c>
      <c r="J4074" t="s">
        <v>162</v>
      </c>
      <c r="K4074" s="6">
        <v>999.98</v>
      </c>
      <c r="L4074">
        <v>2</v>
      </c>
      <c r="M4074">
        <v>0</v>
      </c>
      <c r="N4074" s="6">
        <v>449.99099999999999</v>
      </c>
      <c r="O4074" t="str">
        <f t="shared" si="189"/>
        <v/>
      </c>
      <c r="P4074" s="6">
        <f t="shared" si="190"/>
        <v>680.66133333333335</v>
      </c>
      <c r="Q4074">
        <f t="shared" si="191"/>
        <v>451.70401282247752</v>
      </c>
      <c r="R4074" s="16" t="str">
        <f>TEXT(Ecom[[#This Row],[Dates]],"mmm")</f>
        <v>Jun</v>
      </c>
      <c r="S4074" s="16" t="str">
        <f>TEXT(Ecom[[#This Row],[Dates]],"YYYY")</f>
        <v>2026</v>
      </c>
      <c r="T4074" s="16"/>
    </row>
    <row r="4075" spans="1:20" x14ac:dyDescent="0.25">
      <c r="A4075" t="s">
        <v>62</v>
      </c>
      <c r="B4075" s="16">
        <v>46136</v>
      </c>
      <c r="C4075" t="s">
        <v>44</v>
      </c>
      <c r="D4075" t="s">
        <v>15</v>
      </c>
      <c r="E4075" t="s">
        <v>477</v>
      </c>
      <c r="F4075" t="s">
        <v>119</v>
      </c>
      <c r="G4075">
        <v>74012</v>
      </c>
      <c r="H4075" t="s">
        <v>47</v>
      </c>
      <c r="I4075" t="s">
        <v>35</v>
      </c>
      <c r="J4075" t="s">
        <v>36</v>
      </c>
      <c r="K4075" s="6">
        <v>821.94</v>
      </c>
      <c r="L4075">
        <v>6</v>
      </c>
      <c r="M4075">
        <v>0</v>
      </c>
      <c r="N4075" s="6">
        <v>213.70439999999999</v>
      </c>
      <c r="O4075" t="str">
        <f t="shared" si="189"/>
        <v/>
      </c>
      <c r="P4075" s="6">
        <f t="shared" si="190"/>
        <v>460.38000000000005</v>
      </c>
      <c r="Q4075">
        <f t="shared" si="191"/>
        <v>290.55074585956521</v>
      </c>
      <c r="R4075" s="16" t="str">
        <f>TEXT(Ecom[[#This Row],[Dates]],"mmm")</f>
        <v>Apr</v>
      </c>
      <c r="S4075" s="16" t="str">
        <f>TEXT(Ecom[[#This Row],[Dates]],"YYYY")</f>
        <v>2026</v>
      </c>
      <c r="T4075" s="16"/>
    </row>
    <row r="4076" spans="1:20" x14ac:dyDescent="0.25">
      <c r="A4076" t="s">
        <v>28</v>
      </c>
      <c r="B4076" s="16">
        <v>46294</v>
      </c>
      <c r="C4076" t="s">
        <v>14</v>
      </c>
      <c r="D4076" t="s">
        <v>15</v>
      </c>
      <c r="E4076" t="s">
        <v>478</v>
      </c>
      <c r="F4076" t="s">
        <v>30</v>
      </c>
      <c r="G4076">
        <v>33023</v>
      </c>
      <c r="H4076" t="s">
        <v>18</v>
      </c>
      <c r="I4076" t="s">
        <v>19</v>
      </c>
      <c r="J4076" t="s">
        <v>33</v>
      </c>
      <c r="K4076" s="6">
        <v>220.06399999999999</v>
      </c>
      <c r="L4076">
        <v>4</v>
      </c>
      <c r="M4076">
        <v>0.2</v>
      </c>
      <c r="N4076" s="6">
        <v>55.015999999999998</v>
      </c>
      <c r="O4076" t="str">
        <f t="shared" si="189"/>
        <v/>
      </c>
      <c r="P4076" s="6">
        <f t="shared" si="190"/>
        <v>188.74666666666667</v>
      </c>
      <c r="Q4076">
        <f t="shared" si="191"/>
        <v>294.31690614080651</v>
      </c>
      <c r="R4076" s="16" t="str">
        <f>TEXT(Ecom[[#This Row],[Dates]],"mmm")</f>
        <v>Sep</v>
      </c>
      <c r="S4076" s="16" t="str">
        <f>TEXT(Ecom[[#This Row],[Dates]],"YYYY")</f>
        <v>2026</v>
      </c>
      <c r="T4076" s="16"/>
    </row>
    <row r="4077" spans="1:20" x14ac:dyDescent="0.25">
      <c r="A4077" t="s">
        <v>28</v>
      </c>
      <c r="B4077" s="16">
        <v>46090</v>
      </c>
      <c r="C4077" t="s">
        <v>14</v>
      </c>
      <c r="D4077" t="s">
        <v>15</v>
      </c>
      <c r="E4077" t="s">
        <v>478</v>
      </c>
      <c r="F4077" t="s">
        <v>30</v>
      </c>
      <c r="G4077">
        <v>33023</v>
      </c>
      <c r="H4077" t="s">
        <v>18</v>
      </c>
      <c r="I4077" t="s">
        <v>19</v>
      </c>
      <c r="J4077" t="s">
        <v>33</v>
      </c>
      <c r="K4077" s="6">
        <v>339.13600000000002</v>
      </c>
      <c r="L4077">
        <v>4</v>
      </c>
      <c r="M4077">
        <v>0.2</v>
      </c>
      <c r="N4077" s="6">
        <v>0</v>
      </c>
      <c r="O4077" t="str">
        <f t="shared" si="189"/>
        <v/>
      </c>
      <c r="P4077" s="6">
        <f t="shared" si="190"/>
        <v>117.07200000000002</v>
      </c>
      <c r="Q4077">
        <f t="shared" si="191"/>
        <v>141.73753827775138</v>
      </c>
      <c r="R4077" s="16" t="str">
        <f>TEXT(Ecom[[#This Row],[Dates]],"mmm")</f>
        <v>Mar</v>
      </c>
      <c r="S4077" s="16" t="str">
        <f>TEXT(Ecom[[#This Row],[Dates]],"YYYY")</f>
        <v>2026</v>
      </c>
      <c r="T4077" s="16"/>
    </row>
    <row r="4078" spans="1:20" x14ac:dyDescent="0.25">
      <c r="A4078" t="s">
        <v>13</v>
      </c>
      <c r="B4078" s="16">
        <v>46067</v>
      </c>
      <c r="C4078" t="s">
        <v>22</v>
      </c>
      <c r="D4078" t="s">
        <v>15</v>
      </c>
      <c r="E4078" t="s">
        <v>238</v>
      </c>
      <c r="F4078" t="s">
        <v>54</v>
      </c>
      <c r="G4078">
        <v>68104</v>
      </c>
      <c r="H4078" t="s">
        <v>47</v>
      </c>
      <c r="I4078" t="s">
        <v>26</v>
      </c>
      <c r="J4078" t="s">
        <v>37</v>
      </c>
      <c r="K4078" s="6">
        <v>7.04</v>
      </c>
      <c r="L4078">
        <v>2</v>
      </c>
      <c r="M4078">
        <v>0</v>
      </c>
      <c r="N4078" s="6">
        <v>3.3088000000000002</v>
      </c>
      <c r="O4078" t="str">
        <f t="shared" si="189"/>
        <v/>
      </c>
      <c r="P4078" s="6">
        <f t="shared" si="190"/>
        <v>42.786666666666669</v>
      </c>
      <c r="Q4078">
        <f t="shared" si="191"/>
        <v>130.34537682576951</v>
      </c>
      <c r="R4078" s="16" t="str">
        <f>TEXT(Ecom[[#This Row],[Dates]],"mmm")</f>
        <v>Feb</v>
      </c>
      <c r="S4078" s="16" t="str">
        <f>TEXT(Ecom[[#This Row],[Dates]],"YYYY")</f>
        <v>2026</v>
      </c>
      <c r="T4078" s="16"/>
    </row>
    <row r="4079" spans="1:20" x14ac:dyDescent="0.25">
      <c r="A4079" t="s">
        <v>13</v>
      </c>
      <c r="B4079" s="16">
        <v>45733</v>
      </c>
      <c r="C4079" t="s">
        <v>22</v>
      </c>
      <c r="D4079" t="s">
        <v>15</v>
      </c>
      <c r="E4079" t="s">
        <v>238</v>
      </c>
      <c r="F4079" t="s">
        <v>54</v>
      </c>
      <c r="G4079">
        <v>68104</v>
      </c>
      <c r="H4079" t="s">
        <v>47</v>
      </c>
      <c r="I4079" t="s">
        <v>26</v>
      </c>
      <c r="J4079" t="s">
        <v>77</v>
      </c>
      <c r="K4079" s="6">
        <v>5.04</v>
      </c>
      <c r="L4079">
        <v>4</v>
      </c>
      <c r="M4079">
        <v>0</v>
      </c>
      <c r="N4079" s="6">
        <v>0.2016</v>
      </c>
      <c r="O4079" t="str">
        <f t="shared" si="189"/>
        <v/>
      </c>
      <c r="P4079" s="6">
        <f t="shared" si="190"/>
        <v>56.431999999999995</v>
      </c>
      <c r="Q4079">
        <f t="shared" si="191"/>
        <v>77.511166946972764</v>
      </c>
      <c r="R4079" s="16" t="str">
        <f>TEXT(Ecom[[#This Row],[Dates]],"mmm")</f>
        <v>Mar</v>
      </c>
      <c r="S4079" s="16" t="str">
        <f>TEXT(Ecom[[#This Row],[Dates]],"YYYY")</f>
        <v>2025</v>
      </c>
      <c r="T4079" s="16"/>
    </row>
    <row r="4080" spans="1:20" x14ac:dyDescent="0.25">
      <c r="A4080" t="s">
        <v>13</v>
      </c>
      <c r="B4080" s="16">
        <v>45716</v>
      </c>
      <c r="C4080" t="s">
        <v>22</v>
      </c>
      <c r="D4080" t="s">
        <v>15</v>
      </c>
      <c r="E4080" t="s">
        <v>238</v>
      </c>
      <c r="F4080" t="s">
        <v>54</v>
      </c>
      <c r="G4080">
        <v>68104</v>
      </c>
      <c r="H4080" t="s">
        <v>47</v>
      </c>
      <c r="I4080" t="s">
        <v>26</v>
      </c>
      <c r="J4080" t="s">
        <v>41</v>
      </c>
      <c r="K4080" s="6">
        <v>116.28</v>
      </c>
      <c r="L4080">
        <v>3</v>
      </c>
      <c r="M4080">
        <v>0</v>
      </c>
      <c r="N4080" s="6">
        <v>56.977200000000003</v>
      </c>
      <c r="O4080" t="str">
        <f t="shared" si="189"/>
        <v/>
      </c>
      <c r="P4080" s="6">
        <f t="shared" si="190"/>
        <v>74.768000000000001</v>
      </c>
      <c r="Q4080">
        <f t="shared" si="191"/>
        <v>43.548640929595209</v>
      </c>
      <c r="R4080" s="16" t="str">
        <f>TEXT(Ecom[[#This Row],[Dates]],"mmm")</f>
        <v>Feb</v>
      </c>
      <c r="S4080" s="16" t="str">
        <f>TEXT(Ecom[[#This Row],[Dates]],"YYYY")</f>
        <v>2025</v>
      </c>
      <c r="T4080" s="16"/>
    </row>
    <row r="4081" spans="1:20" x14ac:dyDescent="0.25">
      <c r="A4081" t="s">
        <v>62</v>
      </c>
      <c r="B4081" s="16">
        <v>46079</v>
      </c>
      <c r="C4081" t="s">
        <v>14</v>
      </c>
      <c r="D4081" t="s">
        <v>15</v>
      </c>
      <c r="E4081" t="s">
        <v>189</v>
      </c>
      <c r="F4081" t="s">
        <v>40</v>
      </c>
      <c r="G4081">
        <v>28540</v>
      </c>
      <c r="H4081" t="s">
        <v>18</v>
      </c>
      <c r="I4081" t="s">
        <v>35</v>
      </c>
      <c r="J4081" t="s">
        <v>36</v>
      </c>
      <c r="K4081" s="6">
        <v>47.975999999999999</v>
      </c>
      <c r="L4081">
        <v>3</v>
      </c>
      <c r="M4081">
        <v>0.2</v>
      </c>
      <c r="N4081" s="6">
        <v>4.7976000000000001</v>
      </c>
      <c r="O4081" t="str">
        <f t="shared" si="189"/>
        <v/>
      </c>
      <c r="P4081" s="6">
        <f t="shared" si="190"/>
        <v>37.682000000000002</v>
      </c>
      <c r="Q4081">
        <f t="shared" si="191"/>
        <v>21.251336710898919</v>
      </c>
      <c r="R4081" s="16" t="str">
        <f>TEXT(Ecom[[#This Row],[Dates]],"mmm")</f>
        <v>Feb</v>
      </c>
      <c r="S4081" s="16" t="str">
        <f>TEXT(Ecom[[#This Row],[Dates]],"YYYY")</f>
        <v>2026</v>
      </c>
      <c r="T4081" s="16"/>
    </row>
    <row r="4082" spans="1:20" x14ac:dyDescent="0.25">
      <c r="A4082" t="s">
        <v>28</v>
      </c>
      <c r="B4082" s="16">
        <v>46083</v>
      </c>
      <c r="C4082" t="s">
        <v>22</v>
      </c>
      <c r="D4082" t="s">
        <v>15</v>
      </c>
      <c r="E4082" t="s">
        <v>326</v>
      </c>
      <c r="F4082" t="s">
        <v>95</v>
      </c>
      <c r="G4082">
        <v>97224</v>
      </c>
      <c r="H4082" t="s">
        <v>25</v>
      </c>
      <c r="I4082" t="s">
        <v>26</v>
      </c>
      <c r="J4082" t="s">
        <v>41</v>
      </c>
      <c r="K4082" s="6">
        <v>60.048000000000002</v>
      </c>
      <c r="L4082">
        <v>9</v>
      </c>
      <c r="M4082">
        <v>0.2</v>
      </c>
      <c r="N4082" s="6">
        <v>22.518000000000001</v>
      </c>
      <c r="O4082" t="str">
        <f t="shared" si="189"/>
        <v/>
      </c>
      <c r="P4082" s="6">
        <f t="shared" si="190"/>
        <v>82.688000000000002</v>
      </c>
      <c r="Q4082">
        <f t="shared" si="191"/>
        <v>61.49430227264962</v>
      </c>
      <c r="R4082" s="16" t="str">
        <f>TEXT(Ecom[[#This Row],[Dates]],"mmm")</f>
        <v>Mar</v>
      </c>
      <c r="S4082" s="16" t="str">
        <f>TEXT(Ecom[[#This Row],[Dates]],"YYYY")</f>
        <v>2026</v>
      </c>
      <c r="T4082" s="16"/>
    </row>
    <row r="4083" spans="1:20" x14ac:dyDescent="0.25">
      <c r="A4083" t="s">
        <v>28</v>
      </c>
      <c r="B4083" s="16">
        <v>45721</v>
      </c>
      <c r="C4083" t="s">
        <v>22</v>
      </c>
      <c r="D4083" t="s">
        <v>15</v>
      </c>
      <c r="E4083" t="s">
        <v>326</v>
      </c>
      <c r="F4083" t="s">
        <v>95</v>
      </c>
      <c r="G4083">
        <v>97224</v>
      </c>
      <c r="H4083" t="s">
        <v>25</v>
      </c>
      <c r="I4083" t="s">
        <v>26</v>
      </c>
      <c r="J4083" t="s">
        <v>37</v>
      </c>
      <c r="K4083" s="6">
        <v>5.0220000000000002</v>
      </c>
      <c r="L4083">
        <v>1</v>
      </c>
      <c r="M4083">
        <v>0.7</v>
      </c>
      <c r="N4083" s="6">
        <v>-3.5154000000000001</v>
      </c>
      <c r="O4083">
        <f t="shared" si="189"/>
        <v>-3.5154000000000001</v>
      </c>
      <c r="P4083" s="6">
        <f t="shared" si="190"/>
        <v>66.095999999999989</v>
      </c>
      <c r="Q4083">
        <f t="shared" si="191"/>
        <v>68.90642982092939</v>
      </c>
      <c r="R4083" s="16" t="str">
        <f>TEXT(Ecom[[#This Row],[Dates]],"mmm")</f>
        <v>Mar</v>
      </c>
      <c r="S4083" s="16" t="str">
        <f>TEXT(Ecom[[#This Row],[Dates]],"YYYY")</f>
        <v>2025</v>
      </c>
      <c r="T4083" s="16"/>
    </row>
    <row r="4084" spans="1:20" x14ac:dyDescent="0.25">
      <c r="A4084" t="s">
        <v>28</v>
      </c>
      <c r="B4084" s="16">
        <v>45969</v>
      </c>
      <c r="C4084" t="s">
        <v>22</v>
      </c>
      <c r="D4084" t="s">
        <v>15</v>
      </c>
      <c r="E4084" t="s">
        <v>87</v>
      </c>
      <c r="F4084" t="s">
        <v>65</v>
      </c>
      <c r="G4084">
        <v>62521</v>
      </c>
      <c r="H4084" t="s">
        <v>47</v>
      </c>
      <c r="I4084" t="s">
        <v>26</v>
      </c>
      <c r="J4084" t="s">
        <v>37</v>
      </c>
      <c r="K4084" s="6">
        <v>182.994</v>
      </c>
      <c r="L4084">
        <v>3</v>
      </c>
      <c r="M4084">
        <v>0.8</v>
      </c>
      <c r="N4084" s="6">
        <v>-320.23950000000002</v>
      </c>
      <c r="O4084">
        <f t="shared" si="189"/>
        <v>-320.23950000000002</v>
      </c>
      <c r="P4084" s="6">
        <f t="shared" si="190"/>
        <v>67.040999999999997</v>
      </c>
      <c r="Q4084">
        <f t="shared" si="191"/>
        <v>74.56620876330868</v>
      </c>
      <c r="R4084" s="16" t="str">
        <f>TEXT(Ecom[[#This Row],[Dates]],"mmm")</f>
        <v>Nov</v>
      </c>
      <c r="S4084" s="16" t="str">
        <f>TEXT(Ecom[[#This Row],[Dates]],"YYYY")</f>
        <v>2025</v>
      </c>
      <c r="T4084" s="16"/>
    </row>
    <row r="4085" spans="1:20" x14ac:dyDescent="0.25">
      <c r="A4085" t="s">
        <v>28</v>
      </c>
      <c r="B4085" s="16">
        <v>45800</v>
      </c>
      <c r="C4085" t="s">
        <v>22</v>
      </c>
      <c r="D4085" t="s">
        <v>15</v>
      </c>
      <c r="E4085" t="s">
        <v>87</v>
      </c>
      <c r="F4085" t="s">
        <v>65</v>
      </c>
      <c r="G4085">
        <v>62521</v>
      </c>
      <c r="H4085" t="s">
        <v>47</v>
      </c>
      <c r="I4085" t="s">
        <v>26</v>
      </c>
      <c r="J4085" t="s">
        <v>41</v>
      </c>
      <c r="K4085" s="6">
        <v>10.272</v>
      </c>
      <c r="L4085">
        <v>3</v>
      </c>
      <c r="M4085">
        <v>0.2</v>
      </c>
      <c r="N4085" s="6">
        <v>3.21</v>
      </c>
      <c r="O4085" t="str">
        <f t="shared" si="189"/>
        <v/>
      </c>
      <c r="P4085" s="6">
        <f t="shared" si="190"/>
        <v>106.83766666666668</v>
      </c>
      <c r="Q4085">
        <f t="shared" si="191"/>
        <v>122.28032454448142</v>
      </c>
      <c r="R4085" s="16" t="str">
        <f>TEXT(Ecom[[#This Row],[Dates]],"mmm")</f>
        <v>May</v>
      </c>
      <c r="S4085" s="16" t="str">
        <f>TEXT(Ecom[[#This Row],[Dates]],"YYYY")</f>
        <v>2025</v>
      </c>
      <c r="T4085" s="16"/>
    </row>
    <row r="4086" spans="1:20" x14ac:dyDescent="0.25">
      <c r="A4086" t="s">
        <v>62</v>
      </c>
      <c r="B4086" s="16">
        <v>46217</v>
      </c>
      <c r="C4086" t="s">
        <v>44</v>
      </c>
      <c r="D4086" t="s">
        <v>15</v>
      </c>
      <c r="E4086" t="s">
        <v>108</v>
      </c>
      <c r="F4086" t="s">
        <v>81</v>
      </c>
      <c r="G4086">
        <v>85023</v>
      </c>
      <c r="H4086" t="s">
        <v>25</v>
      </c>
      <c r="I4086" t="s">
        <v>26</v>
      </c>
      <c r="J4086" t="s">
        <v>37</v>
      </c>
      <c r="K4086" s="6">
        <v>7.8570000000000002</v>
      </c>
      <c r="L4086">
        <v>3</v>
      </c>
      <c r="M4086">
        <v>0.7</v>
      </c>
      <c r="N4086" s="6">
        <v>-6.0236999999999998</v>
      </c>
      <c r="O4086">
        <f t="shared" si="189"/>
        <v>-6.0236999999999998</v>
      </c>
      <c r="P4086" s="6">
        <f t="shared" si="190"/>
        <v>110.39766666666668</v>
      </c>
      <c r="Q4086">
        <f t="shared" si="191"/>
        <v>128.76547366116893</v>
      </c>
      <c r="R4086" s="16" t="str">
        <f>TEXT(Ecom[[#This Row],[Dates]],"mmm")</f>
        <v>Jul</v>
      </c>
      <c r="S4086" s="16" t="str">
        <f>TEXT(Ecom[[#This Row],[Dates]],"YYYY")</f>
        <v>2026</v>
      </c>
      <c r="T4086" s="16"/>
    </row>
    <row r="4087" spans="1:20" x14ac:dyDescent="0.25">
      <c r="A4087" t="s">
        <v>13</v>
      </c>
      <c r="B4087" s="16">
        <v>45680</v>
      </c>
      <c r="C4087" t="s">
        <v>22</v>
      </c>
      <c r="D4087" t="s">
        <v>15</v>
      </c>
      <c r="E4087" t="s">
        <v>390</v>
      </c>
      <c r="F4087" t="s">
        <v>24</v>
      </c>
      <c r="G4087">
        <v>95823</v>
      </c>
      <c r="H4087" t="s">
        <v>25</v>
      </c>
      <c r="I4087" t="s">
        <v>35</v>
      </c>
      <c r="J4087" t="s">
        <v>36</v>
      </c>
      <c r="K4087" s="6">
        <v>302.38400000000001</v>
      </c>
      <c r="L4087">
        <v>2</v>
      </c>
      <c r="M4087">
        <v>0.2</v>
      </c>
      <c r="N4087" s="6">
        <v>30.238399999999999</v>
      </c>
      <c r="O4087" t="str">
        <f t="shared" si="189"/>
        <v/>
      </c>
      <c r="P4087" s="6">
        <f t="shared" si="190"/>
        <v>111.70666666666666</v>
      </c>
      <c r="Q4087">
        <f t="shared" si="191"/>
        <v>136.89830176610829</v>
      </c>
      <c r="R4087" s="16" t="str">
        <f>TEXT(Ecom[[#This Row],[Dates]],"mmm")</f>
        <v>Jan</v>
      </c>
      <c r="S4087" s="16" t="str">
        <f>TEXT(Ecom[[#This Row],[Dates]],"YYYY")</f>
        <v>2025</v>
      </c>
      <c r="T4087" s="16"/>
    </row>
    <row r="4088" spans="1:20" x14ac:dyDescent="0.25">
      <c r="A4088" t="s">
        <v>13</v>
      </c>
      <c r="B4088" s="16">
        <v>46280</v>
      </c>
      <c r="C4088" t="s">
        <v>22</v>
      </c>
      <c r="D4088" t="s">
        <v>15</v>
      </c>
      <c r="E4088" t="s">
        <v>390</v>
      </c>
      <c r="F4088" t="s">
        <v>24</v>
      </c>
      <c r="G4088">
        <v>95823</v>
      </c>
      <c r="H4088" t="s">
        <v>25</v>
      </c>
      <c r="I4088" t="s">
        <v>26</v>
      </c>
      <c r="J4088" t="s">
        <v>37</v>
      </c>
      <c r="K4088" s="6">
        <v>20.952000000000002</v>
      </c>
      <c r="L4088">
        <v>3</v>
      </c>
      <c r="M4088">
        <v>0.2</v>
      </c>
      <c r="N4088" s="6">
        <v>7.0712999999999999</v>
      </c>
      <c r="O4088" t="str">
        <f t="shared" si="189"/>
        <v/>
      </c>
      <c r="P4088" s="6">
        <f t="shared" si="190"/>
        <v>223.852</v>
      </c>
      <c r="Q4088">
        <f t="shared" si="191"/>
        <v>251.78264940435054</v>
      </c>
      <c r="R4088" s="16" t="str">
        <f>TEXT(Ecom[[#This Row],[Dates]],"mmm")</f>
        <v>Sep</v>
      </c>
      <c r="S4088" s="16" t="str">
        <f>TEXT(Ecom[[#This Row],[Dates]],"YYYY")</f>
        <v>2026</v>
      </c>
      <c r="T4088" s="16"/>
    </row>
    <row r="4089" spans="1:20" x14ac:dyDescent="0.25">
      <c r="A4089" t="s">
        <v>13</v>
      </c>
      <c r="B4089" s="16">
        <v>46385</v>
      </c>
      <c r="C4089" t="s">
        <v>22</v>
      </c>
      <c r="D4089" t="s">
        <v>15</v>
      </c>
      <c r="E4089" t="s">
        <v>390</v>
      </c>
      <c r="F4089" t="s">
        <v>24</v>
      </c>
      <c r="G4089">
        <v>95823</v>
      </c>
      <c r="H4089" t="s">
        <v>25</v>
      </c>
      <c r="I4089" t="s">
        <v>26</v>
      </c>
      <c r="J4089" t="s">
        <v>37</v>
      </c>
      <c r="K4089" s="6">
        <v>11.784000000000001</v>
      </c>
      <c r="L4089">
        <v>3</v>
      </c>
      <c r="M4089">
        <v>0.2</v>
      </c>
      <c r="N4089" s="6">
        <v>3.9771000000000001</v>
      </c>
      <c r="O4089" t="str">
        <f t="shared" si="189"/>
        <v/>
      </c>
      <c r="P4089" s="6">
        <f t="shared" si="190"/>
        <v>223.76800000000003</v>
      </c>
      <c r="Q4089">
        <f t="shared" si="191"/>
        <v>272.89777876326872</v>
      </c>
      <c r="R4089" s="16" t="str">
        <f>TEXT(Ecom[[#This Row],[Dates]],"mmm")</f>
        <v>Dec</v>
      </c>
      <c r="S4089" s="16" t="str">
        <f>TEXT(Ecom[[#This Row],[Dates]],"YYYY")</f>
        <v>2026</v>
      </c>
      <c r="T4089" s="16"/>
    </row>
    <row r="4090" spans="1:20" x14ac:dyDescent="0.25">
      <c r="A4090" t="s">
        <v>28</v>
      </c>
      <c r="B4090" s="16">
        <v>45754</v>
      </c>
      <c r="C4090" t="s">
        <v>14</v>
      </c>
      <c r="D4090" t="s">
        <v>15</v>
      </c>
      <c r="E4090" t="s">
        <v>271</v>
      </c>
      <c r="F4090" t="s">
        <v>197</v>
      </c>
      <c r="G4090">
        <v>72401</v>
      </c>
      <c r="H4090" t="s">
        <v>18</v>
      </c>
      <c r="I4090" t="s">
        <v>19</v>
      </c>
      <c r="J4090" t="s">
        <v>20</v>
      </c>
      <c r="K4090" s="6">
        <v>638.82000000000005</v>
      </c>
      <c r="L4090">
        <v>9</v>
      </c>
      <c r="M4090">
        <v>0</v>
      </c>
      <c r="N4090" s="6">
        <v>172.48140000000001</v>
      </c>
      <c r="O4090" t="str">
        <f t="shared" si="189"/>
        <v/>
      </c>
      <c r="P4090" s="6">
        <f t="shared" si="190"/>
        <v>223.49000000000004</v>
      </c>
      <c r="Q4090">
        <f t="shared" si="191"/>
        <v>293.6030797113682</v>
      </c>
      <c r="R4090" s="16" t="str">
        <f>TEXT(Ecom[[#This Row],[Dates]],"mmm")</f>
        <v>Apr</v>
      </c>
      <c r="S4090" s="16" t="str">
        <f>TEXT(Ecom[[#This Row],[Dates]],"YYYY")</f>
        <v>2025</v>
      </c>
      <c r="T4090" s="16"/>
    </row>
    <row r="4091" spans="1:20" x14ac:dyDescent="0.25">
      <c r="A4091" t="s">
        <v>28</v>
      </c>
      <c r="B4091" s="16">
        <v>45921</v>
      </c>
      <c r="C4091" t="s">
        <v>22</v>
      </c>
      <c r="D4091" t="s">
        <v>15</v>
      </c>
      <c r="E4091" t="s">
        <v>75</v>
      </c>
      <c r="F4091" t="s">
        <v>76</v>
      </c>
      <c r="G4091">
        <v>10035</v>
      </c>
      <c r="H4091" t="s">
        <v>57</v>
      </c>
      <c r="I4091" t="s">
        <v>26</v>
      </c>
      <c r="J4091" t="s">
        <v>27</v>
      </c>
      <c r="K4091" s="6">
        <v>20.7</v>
      </c>
      <c r="L4091">
        <v>2</v>
      </c>
      <c r="M4091">
        <v>0</v>
      </c>
      <c r="N4091" s="6">
        <v>9.9359999999999999</v>
      </c>
      <c r="O4091" t="str">
        <f t="shared" si="189"/>
        <v/>
      </c>
      <c r="P4091" s="6">
        <f t="shared" si="190"/>
        <v>15.333999999999998</v>
      </c>
      <c r="Q4091">
        <f t="shared" si="191"/>
        <v>169.71626179008308</v>
      </c>
      <c r="R4091" s="16" t="str">
        <f>TEXT(Ecom[[#This Row],[Dates]],"mmm")</f>
        <v>Sep</v>
      </c>
      <c r="S4091" s="16" t="str">
        <f>TEXT(Ecom[[#This Row],[Dates]],"YYYY")</f>
        <v>2025</v>
      </c>
      <c r="T4091" s="16"/>
    </row>
    <row r="4092" spans="1:20" x14ac:dyDescent="0.25">
      <c r="A4092" t="s">
        <v>28</v>
      </c>
      <c r="B4092" s="16">
        <v>45856</v>
      </c>
      <c r="C4092" t="s">
        <v>22</v>
      </c>
      <c r="D4092" t="s">
        <v>15</v>
      </c>
      <c r="E4092" t="s">
        <v>75</v>
      </c>
      <c r="F4092" t="s">
        <v>76</v>
      </c>
      <c r="G4092">
        <v>10035</v>
      </c>
      <c r="H4092" t="s">
        <v>57</v>
      </c>
      <c r="I4092" t="s">
        <v>26</v>
      </c>
      <c r="J4092" t="s">
        <v>110</v>
      </c>
      <c r="K4092" s="6">
        <v>10.95</v>
      </c>
      <c r="L4092">
        <v>3</v>
      </c>
      <c r="M4092">
        <v>0</v>
      </c>
      <c r="N4092" s="6">
        <v>3.2850000000000001</v>
      </c>
      <c r="O4092" t="str">
        <f t="shared" si="189"/>
        <v/>
      </c>
      <c r="P4092" s="6">
        <f t="shared" si="190"/>
        <v>82.108666666666664</v>
      </c>
      <c r="Q4092">
        <f t="shared" si="191"/>
        <v>146.5965958666971</v>
      </c>
      <c r="R4092" s="16" t="str">
        <f>TEXT(Ecom[[#This Row],[Dates]],"mmm")</f>
        <v>Jul</v>
      </c>
      <c r="S4092" s="16" t="str">
        <f>TEXT(Ecom[[#This Row],[Dates]],"YYYY")</f>
        <v>2025</v>
      </c>
      <c r="T4092" s="16"/>
    </row>
    <row r="4093" spans="1:20" x14ac:dyDescent="0.25">
      <c r="A4093" t="s">
        <v>28</v>
      </c>
      <c r="B4093" s="16">
        <v>46345</v>
      </c>
      <c r="C4093" t="s">
        <v>22</v>
      </c>
      <c r="D4093" t="s">
        <v>15</v>
      </c>
      <c r="E4093" t="s">
        <v>75</v>
      </c>
      <c r="F4093" t="s">
        <v>76</v>
      </c>
      <c r="G4093">
        <v>10035</v>
      </c>
      <c r="H4093" t="s">
        <v>57</v>
      </c>
      <c r="I4093" t="s">
        <v>26</v>
      </c>
      <c r="J4093" t="s">
        <v>37</v>
      </c>
      <c r="K4093" s="6">
        <v>14.352</v>
      </c>
      <c r="L4093">
        <v>3</v>
      </c>
      <c r="M4093">
        <v>0.2</v>
      </c>
      <c r="N4093" s="6">
        <v>4.6643999999999997</v>
      </c>
      <c r="O4093" t="str">
        <f t="shared" si="189"/>
        <v/>
      </c>
      <c r="P4093" s="6">
        <f t="shared" si="190"/>
        <v>1105.1253333333334</v>
      </c>
      <c r="Q4093">
        <f t="shared" si="191"/>
        <v>1143.0118668384985</v>
      </c>
      <c r="R4093" s="16" t="str">
        <f>TEXT(Ecom[[#This Row],[Dates]],"mmm")</f>
        <v>Nov</v>
      </c>
      <c r="S4093" s="16" t="str">
        <f>TEXT(Ecom[[#This Row],[Dates]],"YYYY")</f>
        <v>2026</v>
      </c>
      <c r="T4093" s="16"/>
    </row>
    <row r="4094" spans="1:20" x14ac:dyDescent="0.25">
      <c r="A4094" t="s">
        <v>62</v>
      </c>
      <c r="B4094" s="16">
        <v>46296</v>
      </c>
      <c r="C4094" t="s">
        <v>14</v>
      </c>
      <c r="D4094" t="s">
        <v>15</v>
      </c>
      <c r="E4094" t="s">
        <v>133</v>
      </c>
      <c r="F4094" t="s">
        <v>104</v>
      </c>
      <c r="G4094">
        <v>44312</v>
      </c>
      <c r="H4094" t="s">
        <v>57</v>
      </c>
      <c r="I4094" t="s">
        <v>26</v>
      </c>
      <c r="J4094" t="s">
        <v>32</v>
      </c>
      <c r="K4094" s="6">
        <v>221.024</v>
      </c>
      <c r="L4094">
        <v>2</v>
      </c>
      <c r="M4094">
        <v>0.2</v>
      </c>
      <c r="N4094" s="6">
        <v>-55.256</v>
      </c>
      <c r="O4094">
        <f t="shared" si="189"/>
        <v>-55.256</v>
      </c>
      <c r="P4094" s="6">
        <f t="shared" si="190"/>
        <v>1126.9946666666667</v>
      </c>
      <c r="Q4094">
        <f t="shared" si="191"/>
        <v>1293.0208830588244</v>
      </c>
      <c r="R4094" s="16" t="str">
        <f>TEXT(Ecom[[#This Row],[Dates]],"mmm")</f>
        <v>Oct</v>
      </c>
      <c r="S4094" s="16" t="str">
        <f>TEXT(Ecom[[#This Row],[Dates]],"YYYY")</f>
        <v>2026</v>
      </c>
      <c r="T4094" s="16"/>
    </row>
    <row r="4095" spans="1:20" x14ac:dyDescent="0.25">
      <c r="A4095" t="s">
        <v>28</v>
      </c>
      <c r="B4095" s="16">
        <v>45821</v>
      </c>
      <c r="C4095" t="s">
        <v>14</v>
      </c>
      <c r="D4095" t="s">
        <v>15</v>
      </c>
      <c r="E4095" t="s">
        <v>242</v>
      </c>
      <c r="F4095" t="s">
        <v>17</v>
      </c>
      <c r="G4095">
        <v>41042</v>
      </c>
      <c r="H4095" t="s">
        <v>18</v>
      </c>
      <c r="I4095" t="s">
        <v>35</v>
      </c>
      <c r="J4095" t="s">
        <v>123</v>
      </c>
      <c r="K4095" s="6">
        <v>3080</v>
      </c>
      <c r="L4095">
        <v>7</v>
      </c>
      <c r="M4095">
        <v>0</v>
      </c>
      <c r="N4095" s="6">
        <v>1416.8</v>
      </c>
      <c r="O4095" t="str">
        <f t="shared" si="189"/>
        <v/>
      </c>
      <c r="P4095" s="6">
        <f t="shared" si="190"/>
        <v>1249.3100000000002</v>
      </c>
      <c r="Q4095">
        <f t="shared" si="191"/>
        <v>1345.8308633013728</v>
      </c>
      <c r="R4095" s="16" t="str">
        <f>TEXT(Ecom[[#This Row],[Dates]],"mmm")</f>
        <v>Jun</v>
      </c>
      <c r="S4095" s="16" t="str">
        <f>TEXT(Ecom[[#This Row],[Dates]],"YYYY")</f>
        <v>2025</v>
      </c>
      <c r="T4095" s="16"/>
    </row>
    <row r="4096" spans="1:20" x14ac:dyDescent="0.25">
      <c r="A4096" t="s">
        <v>28</v>
      </c>
      <c r="B4096" s="16">
        <v>45998</v>
      </c>
      <c r="C4096" t="s">
        <v>14</v>
      </c>
      <c r="D4096" t="s">
        <v>15</v>
      </c>
      <c r="E4096" t="s">
        <v>242</v>
      </c>
      <c r="F4096" t="s">
        <v>17</v>
      </c>
      <c r="G4096">
        <v>41042</v>
      </c>
      <c r="H4096" t="s">
        <v>18</v>
      </c>
      <c r="I4096" t="s">
        <v>35</v>
      </c>
      <c r="J4096" t="s">
        <v>59</v>
      </c>
      <c r="K4096" s="6">
        <v>79.959999999999994</v>
      </c>
      <c r="L4096">
        <v>4</v>
      </c>
      <c r="M4096">
        <v>0</v>
      </c>
      <c r="N4096" s="6">
        <v>18.390799999999999</v>
      </c>
      <c r="O4096" t="str">
        <f t="shared" si="189"/>
        <v/>
      </c>
      <c r="P4096" s="6">
        <f t="shared" si="190"/>
        <v>233.44333333333336</v>
      </c>
      <c r="Q4096">
        <f t="shared" si="191"/>
        <v>724.35502590915451</v>
      </c>
      <c r="R4096" s="16" t="str">
        <f>TEXT(Ecom[[#This Row],[Dates]],"mmm")</f>
        <v>Dec</v>
      </c>
      <c r="S4096" s="16" t="str">
        <f>TEXT(Ecom[[#This Row],[Dates]],"YYYY")</f>
        <v>2025</v>
      </c>
      <c r="T4096" s="16"/>
    </row>
    <row r="4097" spans="1:20" x14ac:dyDescent="0.25">
      <c r="A4097" t="s">
        <v>28</v>
      </c>
      <c r="B4097" s="16">
        <v>46252</v>
      </c>
      <c r="C4097" t="s">
        <v>14</v>
      </c>
      <c r="D4097" t="s">
        <v>15</v>
      </c>
      <c r="E4097" t="s">
        <v>242</v>
      </c>
      <c r="F4097" t="s">
        <v>17</v>
      </c>
      <c r="G4097">
        <v>41042</v>
      </c>
      <c r="H4097" t="s">
        <v>18</v>
      </c>
      <c r="I4097" t="s">
        <v>35</v>
      </c>
      <c r="J4097" t="s">
        <v>36</v>
      </c>
      <c r="K4097" s="6">
        <v>587.97</v>
      </c>
      <c r="L4097">
        <v>3</v>
      </c>
      <c r="M4097">
        <v>0</v>
      </c>
      <c r="N4097" s="6">
        <v>170.51130000000001</v>
      </c>
      <c r="O4097" t="str">
        <f t="shared" si="189"/>
        <v/>
      </c>
      <c r="P4097" s="6">
        <f t="shared" si="190"/>
        <v>341.75666666666666</v>
      </c>
      <c r="Q4097">
        <f t="shared" si="191"/>
        <v>400.73935753064501</v>
      </c>
      <c r="R4097" s="16" t="str">
        <f>TEXT(Ecom[[#This Row],[Dates]],"mmm")</f>
        <v>Aug</v>
      </c>
      <c r="S4097" s="16" t="str">
        <f>TEXT(Ecom[[#This Row],[Dates]],"YYYY")</f>
        <v>2026</v>
      </c>
      <c r="T4097" s="16"/>
    </row>
    <row r="4098" spans="1:20" x14ac:dyDescent="0.25">
      <c r="A4098" t="s">
        <v>28</v>
      </c>
      <c r="B4098" s="16">
        <v>45686</v>
      </c>
      <c r="C4098" t="s">
        <v>14</v>
      </c>
      <c r="D4098" t="s">
        <v>15</v>
      </c>
      <c r="E4098" t="s">
        <v>93</v>
      </c>
      <c r="F4098" t="s">
        <v>68</v>
      </c>
      <c r="G4098">
        <v>55407</v>
      </c>
      <c r="H4098" t="s">
        <v>47</v>
      </c>
      <c r="I4098" t="s">
        <v>26</v>
      </c>
      <c r="J4098" t="s">
        <v>41</v>
      </c>
      <c r="K4098" s="6">
        <v>32.4</v>
      </c>
      <c r="L4098">
        <v>5</v>
      </c>
      <c r="M4098">
        <v>0</v>
      </c>
      <c r="N4098" s="6">
        <v>15.552</v>
      </c>
      <c r="O4098" t="str">
        <f t="shared" ref="O4098:O4161" si="192">IF(N4098&lt;0,N4098,"")</f>
        <v/>
      </c>
      <c r="P4098" s="6">
        <f t="shared" si="190"/>
        <v>3295.75</v>
      </c>
      <c r="Q4098">
        <f t="shared" si="191"/>
        <v>3555.2113459175312</v>
      </c>
      <c r="R4098" s="16" t="str">
        <f>TEXT(Ecom[[#This Row],[Dates]],"mmm")</f>
        <v>Jan</v>
      </c>
      <c r="S4098" s="16" t="str">
        <f>TEXT(Ecom[[#This Row],[Dates]],"YYYY")</f>
        <v>2025</v>
      </c>
      <c r="T4098" s="16"/>
    </row>
    <row r="4099" spans="1:20" x14ac:dyDescent="0.25">
      <c r="A4099" t="s">
        <v>28</v>
      </c>
      <c r="B4099" s="16">
        <v>46316</v>
      </c>
      <c r="C4099" t="s">
        <v>14</v>
      </c>
      <c r="D4099" t="s">
        <v>15</v>
      </c>
      <c r="E4099" t="s">
        <v>93</v>
      </c>
      <c r="F4099" t="s">
        <v>68</v>
      </c>
      <c r="G4099">
        <v>55407</v>
      </c>
      <c r="H4099" t="s">
        <v>47</v>
      </c>
      <c r="I4099" t="s">
        <v>26</v>
      </c>
      <c r="J4099" t="s">
        <v>32</v>
      </c>
      <c r="K4099" s="6">
        <v>404.9</v>
      </c>
      <c r="L4099">
        <v>5</v>
      </c>
      <c r="M4099">
        <v>0</v>
      </c>
      <c r="N4099" s="6">
        <v>16.196000000000002</v>
      </c>
      <c r="O4099" t="str">
        <f t="shared" si="192"/>
        <v/>
      </c>
      <c r="P4099" s="6">
        <f t="shared" ref="P4099:P4162" si="193">AVERAGE(K4099:K4101)</f>
        <v>3289.2633333333338</v>
      </c>
      <c r="Q4099">
        <f t="shared" si="191"/>
        <v>4025.4382496439189</v>
      </c>
      <c r="R4099" s="16" t="str">
        <f>TEXT(Ecom[[#This Row],[Dates]],"mmm")</f>
        <v>Oct</v>
      </c>
      <c r="S4099" s="16" t="str">
        <f>TEXT(Ecom[[#This Row],[Dates]],"YYYY")</f>
        <v>2026</v>
      </c>
      <c r="T4099" s="16"/>
    </row>
    <row r="4100" spans="1:20" x14ac:dyDescent="0.25">
      <c r="A4100" t="s">
        <v>28</v>
      </c>
      <c r="B4100" s="16">
        <v>45793</v>
      </c>
      <c r="C4100" t="s">
        <v>14</v>
      </c>
      <c r="D4100" t="s">
        <v>15</v>
      </c>
      <c r="E4100" t="s">
        <v>93</v>
      </c>
      <c r="F4100" t="s">
        <v>68</v>
      </c>
      <c r="G4100">
        <v>55407</v>
      </c>
      <c r="H4100" t="s">
        <v>47</v>
      </c>
      <c r="I4100" t="s">
        <v>26</v>
      </c>
      <c r="J4100" t="s">
        <v>37</v>
      </c>
      <c r="K4100" s="6">
        <v>9449.9500000000007</v>
      </c>
      <c r="L4100">
        <v>5</v>
      </c>
      <c r="M4100">
        <v>0</v>
      </c>
      <c r="N4100" s="6">
        <v>4630.4754999999996</v>
      </c>
      <c r="O4100" t="str">
        <f t="shared" si="192"/>
        <v/>
      </c>
      <c r="P4100" s="6">
        <f t="shared" si="193"/>
        <v>3155.0513333333333</v>
      </c>
      <c r="Q4100">
        <f t="shared" si="191"/>
        <v>4417.7120848455615</v>
      </c>
      <c r="R4100" s="16" t="str">
        <f>TEXT(Ecom[[#This Row],[Dates]],"mmm")</f>
        <v>May</v>
      </c>
      <c r="S4100" s="16" t="str">
        <f>TEXT(Ecom[[#This Row],[Dates]],"YYYY")</f>
        <v>2025</v>
      </c>
      <c r="T4100" s="16"/>
    </row>
    <row r="4101" spans="1:20" x14ac:dyDescent="0.25">
      <c r="A4101" t="s">
        <v>28</v>
      </c>
      <c r="B4101" s="16">
        <v>46134</v>
      </c>
      <c r="C4101" t="s">
        <v>14</v>
      </c>
      <c r="D4101" t="s">
        <v>15</v>
      </c>
      <c r="E4101" t="s">
        <v>93</v>
      </c>
      <c r="F4101" t="s">
        <v>68</v>
      </c>
      <c r="G4101">
        <v>55407</v>
      </c>
      <c r="H4101" t="s">
        <v>47</v>
      </c>
      <c r="I4101" t="s">
        <v>26</v>
      </c>
      <c r="J4101" t="s">
        <v>37</v>
      </c>
      <c r="K4101" s="6">
        <v>12.94</v>
      </c>
      <c r="L4101">
        <v>2</v>
      </c>
      <c r="M4101">
        <v>0</v>
      </c>
      <c r="N4101" s="6">
        <v>6.47</v>
      </c>
      <c r="O4101" t="str">
        <f t="shared" si="192"/>
        <v/>
      </c>
      <c r="P4101" s="6">
        <f t="shared" si="193"/>
        <v>5.2160000000000002</v>
      </c>
      <c r="Q4101">
        <f t="shared" ref="Q4101:Q4164" si="194">SQRT(SUMXMY2(K4101:K4103,P4099:P4101)/3)</f>
        <v>2625.1593809237279</v>
      </c>
      <c r="R4101" s="16" t="str">
        <f>TEXT(Ecom[[#This Row],[Dates]],"mmm")</f>
        <v>Apr</v>
      </c>
      <c r="S4101" s="16" t="str">
        <f>TEXT(Ecom[[#This Row],[Dates]],"YYYY")</f>
        <v>2026</v>
      </c>
      <c r="T4101" s="16"/>
    </row>
    <row r="4102" spans="1:20" x14ac:dyDescent="0.25">
      <c r="A4102" t="s">
        <v>28</v>
      </c>
      <c r="B4102" s="16">
        <v>46068</v>
      </c>
      <c r="C4102" t="s">
        <v>14</v>
      </c>
      <c r="D4102" t="s">
        <v>15</v>
      </c>
      <c r="E4102" t="s">
        <v>61</v>
      </c>
      <c r="F4102" t="s">
        <v>46</v>
      </c>
      <c r="G4102">
        <v>77095</v>
      </c>
      <c r="H4102" t="s">
        <v>47</v>
      </c>
      <c r="I4102" t="s">
        <v>26</v>
      </c>
      <c r="J4102" t="s">
        <v>38</v>
      </c>
      <c r="K4102" s="6">
        <v>2.2639999999999998</v>
      </c>
      <c r="L4102">
        <v>1</v>
      </c>
      <c r="M4102">
        <v>0.8</v>
      </c>
      <c r="N4102" s="6">
        <v>-5.2072000000000003</v>
      </c>
      <c r="O4102">
        <f t="shared" si="192"/>
        <v>-5.2072000000000003</v>
      </c>
      <c r="P4102" s="6">
        <f t="shared" si="193"/>
        <v>49.627999999999993</v>
      </c>
      <c r="Q4102">
        <f t="shared" si="194"/>
        <v>1821.1179952175082</v>
      </c>
      <c r="R4102" s="16" t="str">
        <f>TEXT(Ecom[[#This Row],[Dates]],"mmm")</f>
        <v>Feb</v>
      </c>
      <c r="S4102" s="16" t="str">
        <f>TEXT(Ecom[[#This Row],[Dates]],"YYYY")</f>
        <v>2026</v>
      </c>
      <c r="T4102" s="16"/>
    </row>
    <row r="4103" spans="1:20" x14ac:dyDescent="0.25">
      <c r="A4103" t="s">
        <v>28</v>
      </c>
      <c r="B4103" s="16">
        <v>45954</v>
      </c>
      <c r="C4103" t="s">
        <v>14</v>
      </c>
      <c r="D4103" t="s">
        <v>15</v>
      </c>
      <c r="E4103" t="s">
        <v>61</v>
      </c>
      <c r="F4103" t="s">
        <v>46</v>
      </c>
      <c r="G4103">
        <v>77095</v>
      </c>
      <c r="H4103" t="s">
        <v>47</v>
      </c>
      <c r="I4103" t="s">
        <v>26</v>
      </c>
      <c r="J4103" t="s">
        <v>38</v>
      </c>
      <c r="K4103" s="6">
        <v>0.44400000000000001</v>
      </c>
      <c r="L4103">
        <v>1</v>
      </c>
      <c r="M4103">
        <v>0.8</v>
      </c>
      <c r="N4103" s="6">
        <v>-1.1100000000000001</v>
      </c>
      <c r="O4103">
        <f t="shared" si="192"/>
        <v>-1.1100000000000001</v>
      </c>
      <c r="P4103" s="6">
        <f t="shared" si="193"/>
        <v>54.179999999999986</v>
      </c>
      <c r="Q4103">
        <f t="shared" si="194"/>
        <v>60.022539899607715</v>
      </c>
      <c r="R4103" s="16" t="str">
        <f>TEXT(Ecom[[#This Row],[Dates]],"mmm")</f>
        <v>Oct</v>
      </c>
      <c r="S4103" s="16" t="str">
        <f>TEXT(Ecom[[#This Row],[Dates]],"YYYY")</f>
        <v>2025</v>
      </c>
      <c r="T4103" s="16"/>
    </row>
    <row r="4104" spans="1:20" x14ac:dyDescent="0.25">
      <c r="A4104" t="s">
        <v>28</v>
      </c>
      <c r="B4104" s="16">
        <v>45691</v>
      </c>
      <c r="C4104" t="s">
        <v>14</v>
      </c>
      <c r="D4104" t="s">
        <v>15</v>
      </c>
      <c r="E4104" t="s">
        <v>61</v>
      </c>
      <c r="F4104" t="s">
        <v>46</v>
      </c>
      <c r="G4104">
        <v>77095</v>
      </c>
      <c r="H4104" t="s">
        <v>47</v>
      </c>
      <c r="I4104" t="s">
        <v>26</v>
      </c>
      <c r="J4104" t="s">
        <v>41</v>
      </c>
      <c r="K4104" s="6">
        <v>146.17599999999999</v>
      </c>
      <c r="L4104">
        <v>8</v>
      </c>
      <c r="M4104">
        <v>0.2</v>
      </c>
      <c r="N4104" s="6">
        <v>47.507199999999997</v>
      </c>
      <c r="O4104" t="str">
        <f t="shared" si="192"/>
        <v/>
      </c>
      <c r="P4104" s="6">
        <f t="shared" si="193"/>
        <v>107.35199999999999</v>
      </c>
      <c r="Q4104">
        <f t="shared" si="194"/>
        <v>67.21345492285505</v>
      </c>
      <c r="R4104" s="16" t="str">
        <f>TEXT(Ecom[[#This Row],[Dates]],"mmm")</f>
        <v>Feb</v>
      </c>
      <c r="S4104" s="16" t="str">
        <f>TEXT(Ecom[[#This Row],[Dates]],"YYYY")</f>
        <v>2025</v>
      </c>
      <c r="T4104" s="16"/>
    </row>
    <row r="4105" spans="1:20" x14ac:dyDescent="0.25">
      <c r="A4105" t="s">
        <v>168</v>
      </c>
      <c r="B4105" s="16">
        <v>46226</v>
      </c>
      <c r="C4105" t="s">
        <v>44</v>
      </c>
      <c r="D4105" t="s">
        <v>15</v>
      </c>
      <c r="E4105" t="s">
        <v>53</v>
      </c>
      <c r="F4105" t="s">
        <v>54</v>
      </c>
      <c r="G4105">
        <v>68025</v>
      </c>
      <c r="H4105" t="s">
        <v>47</v>
      </c>
      <c r="I4105" t="s">
        <v>19</v>
      </c>
      <c r="J4105" t="s">
        <v>33</v>
      </c>
      <c r="K4105" s="6">
        <v>15.92</v>
      </c>
      <c r="L4105">
        <v>2</v>
      </c>
      <c r="M4105">
        <v>0</v>
      </c>
      <c r="N4105" s="6">
        <v>7.0048000000000004</v>
      </c>
      <c r="O4105" t="str">
        <f t="shared" si="192"/>
        <v/>
      </c>
      <c r="P4105" s="6">
        <f t="shared" si="193"/>
        <v>63.213333333333331</v>
      </c>
      <c r="Q4105">
        <f t="shared" si="194"/>
        <v>47.177188844390244</v>
      </c>
      <c r="R4105" s="16" t="str">
        <f>TEXT(Ecom[[#This Row],[Dates]],"mmm")</f>
        <v>Jul</v>
      </c>
      <c r="S4105" s="16" t="str">
        <f>TEXT(Ecom[[#This Row],[Dates]],"YYYY")</f>
        <v>2026</v>
      </c>
      <c r="T4105" s="16"/>
    </row>
    <row r="4106" spans="1:20" x14ac:dyDescent="0.25">
      <c r="A4106" t="s">
        <v>28</v>
      </c>
      <c r="B4106" s="16">
        <v>45999</v>
      </c>
      <c r="C4106" t="s">
        <v>14</v>
      </c>
      <c r="D4106" t="s">
        <v>15</v>
      </c>
      <c r="E4106" t="s">
        <v>144</v>
      </c>
      <c r="F4106" t="s">
        <v>24</v>
      </c>
      <c r="G4106">
        <v>92105</v>
      </c>
      <c r="H4106" t="s">
        <v>25</v>
      </c>
      <c r="I4106" t="s">
        <v>35</v>
      </c>
      <c r="J4106" t="s">
        <v>36</v>
      </c>
      <c r="K4106" s="6">
        <v>159.96</v>
      </c>
      <c r="L4106">
        <v>5</v>
      </c>
      <c r="M4106">
        <v>0.2</v>
      </c>
      <c r="N4106" s="6">
        <v>17.9955</v>
      </c>
      <c r="O4106" t="str">
        <f t="shared" si="192"/>
        <v/>
      </c>
      <c r="P4106" s="6">
        <f t="shared" si="193"/>
        <v>59.344000000000001</v>
      </c>
      <c r="Q4106">
        <f t="shared" si="194"/>
        <v>52.414231101161128</v>
      </c>
      <c r="R4106" s="16" t="str">
        <f>TEXT(Ecom[[#This Row],[Dates]],"mmm")</f>
        <v>Dec</v>
      </c>
      <c r="S4106" s="16" t="str">
        <f>TEXT(Ecom[[#This Row],[Dates]],"YYYY")</f>
        <v>2025</v>
      </c>
      <c r="T4106" s="16"/>
    </row>
    <row r="4107" spans="1:20" x14ac:dyDescent="0.25">
      <c r="A4107" t="s">
        <v>28</v>
      </c>
      <c r="B4107" s="16">
        <v>46344</v>
      </c>
      <c r="C4107" t="s">
        <v>14</v>
      </c>
      <c r="D4107" t="s">
        <v>15</v>
      </c>
      <c r="E4107" t="s">
        <v>144</v>
      </c>
      <c r="F4107" t="s">
        <v>24</v>
      </c>
      <c r="G4107">
        <v>92105</v>
      </c>
      <c r="H4107" t="s">
        <v>25</v>
      </c>
      <c r="I4107" t="s">
        <v>26</v>
      </c>
      <c r="J4107" t="s">
        <v>37</v>
      </c>
      <c r="K4107" s="6">
        <v>13.76</v>
      </c>
      <c r="L4107">
        <v>2</v>
      </c>
      <c r="M4107">
        <v>0.2</v>
      </c>
      <c r="N4107" s="6">
        <v>4.6440000000000001</v>
      </c>
      <c r="O4107" t="str">
        <f t="shared" si="192"/>
        <v/>
      </c>
      <c r="P4107" s="6">
        <f t="shared" si="193"/>
        <v>10.677333333333332</v>
      </c>
      <c r="Q4107">
        <f t="shared" si="194"/>
        <v>42.758738296876125</v>
      </c>
      <c r="R4107" s="16" t="str">
        <f>TEXT(Ecom[[#This Row],[Dates]],"mmm")</f>
        <v>Nov</v>
      </c>
      <c r="S4107" s="16" t="str">
        <f>TEXT(Ecom[[#This Row],[Dates]],"YYYY")</f>
        <v>2026</v>
      </c>
      <c r="T4107" s="16"/>
    </row>
    <row r="4108" spans="1:20" x14ac:dyDescent="0.25">
      <c r="A4108" t="s">
        <v>28</v>
      </c>
      <c r="B4108" s="16">
        <v>46223</v>
      </c>
      <c r="C4108" t="s">
        <v>14</v>
      </c>
      <c r="D4108" t="s">
        <v>15</v>
      </c>
      <c r="E4108" t="s">
        <v>61</v>
      </c>
      <c r="F4108" t="s">
        <v>46</v>
      </c>
      <c r="G4108">
        <v>77041</v>
      </c>
      <c r="H4108" t="s">
        <v>47</v>
      </c>
      <c r="I4108" t="s">
        <v>26</v>
      </c>
      <c r="J4108" t="s">
        <v>37</v>
      </c>
      <c r="K4108" s="6">
        <v>4.3120000000000003</v>
      </c>
      <c r="L4108">
        <v>2</v>
      </c>
      <c r="M4108">
        <v>0.8</v>
      </c>
      <c r="N4108" s="6">
        <v>-6.8992000000000004</v>
      </c>
      <c r="O4108">
        <f t="shared" si="192"/>
        <v>-6.8992000000000004</v>
      </c>
      <c r="P4108" s="6">
        <f t="shared" si="193"/>
        <v>15.228666666666669</v>
      </c>
      <c r="Q4108">
        <f t="shared" si="194"/>
        <v>32.59743994492456</v>
      </c>
      <c r="R4108" s="16" t="str">
        <f>TEXT(Ecom[[#This Row],[Dates]],"mmm")</f>
        <v>Jul</v>
      </c>
      <c r="S4108" s="16" t="str">
        <f>TEXT(Ecom[[#This Row],[Dates]],"YYYY")</f>
        <v>2026</v>
      </c>
      <c r="T4108" s="16"/>
    </row>
    <row r="4109" spans="1:20" x14ac:dyDescent="0.25">
      <c r="A4109" t="s">
        <v>168</v>
      </c>
      <c r="B4109" s="16">
        <v>45906</v>
      </c>
      <c r="C4109" t="s">
        <v>14</v>
      </c>
      <c r="D4109" t="s">
        <v>15</v>
      </c>
      <c r="E4109" t="s">
        <v>75</v>
      </c>
      <c r="F4109" t="s">
        <v>76</v>
      </c>
      <c r="G4109">
        <v>10011</v>
      </c>
      <c r="H4109" t="s">
        <v>57</v>
      </c>
      <c r="I4109" t="s">
        <v>26</v>
      </c>
      <c r="J4109" t="s">
        <v>32</v>
      </c>
      <c r="K4109" s="6">
        <v>13.96</v>
      </c>
      <c r="L4109">
        <v>2</v>
      </c>
      <c r="M4109">
        <v>0</v>
      </c>
      <c r="N4109" s="6">
        <v>0.2792</v>
      </c>
      <c r="O4109" t="str">
        <f t="shared" si="192"/>
        <v/>
      </c>
      <c r="P4109" s="6">
        <f t="shared" si="193"/>
        <v>38.451333333333338</v>
      </c>
      <c r="Q4109">
        <f t="shared" si="194"/>
        <v>21.768053074785229</v>
      </c>
      <c r="R4109" s="16" t="str">
        <f>TEXT(Ecom[[#This Row],[Dates]],"mmm")</f>
        <v>Sep</v>
      </c>
      <c r="S4109" s="16" t="str">
        <f>TEXT(Ecom[[#This Row],[Dates]],"YYYY")</f>
        <v>2025</v>
      </c>
      <c r="T4109" s="16"/>
    </row>
    <row r="4110" spans="1:20" x14ac:dyDescent="0.25">
      <c r="A4110" t="s">
        <v>168</v>
      </c>
      <c r="B4110" s="16">
        <v>45919</v>
      </c>
      <c r="C4110" t="s">
        <v>14</v>
      </c>
      <c r="D4110" t="s">
        <v>15</v>
      </c>
      <c r="E4110" t="s">
        <v>75</v>
      </c>
      <c r="F4110" t="s">
        <v>76</v>
      </c>
      <c r="G4110">
        <v>10011</v>
      </c>
      <c r="H4110" t="s">
        <v>57</v>
      </c>
      <c r="I4110" t="s">
        <v>19</v>
      </c>
      <c r="J4110" t="s">
        <v>31</v>
      </c>
      <c r="K4110" s="6">
        <v>27.414000000000001</v>
      </c>
      <c r="L4110">
        <v>3</v>
      </c>
      <c r="M4110">
        <v>0.4</v>
      </c>
      <c r="N4110" s="6">
        <v>-14.1639</v>
      </c>
      <c r="O4110">
        <f t="shared" si="192"/>
        <v>-14.1639</v>
      </c>
      <c r="P4110" s="6">
        <f t="shared" si="193"/>
        <v>87.458000000000013</v>
      </c>
      <c r="Q4110">
        <f t="shared" si="194"/>
        <v>47.66638573654587</v>
      </c>
      <c r="R4110" s="16" t="str">
        <f>TEXT(Ecom[[#This Row],[Dates]],"mmm")</f>
        <v>Sep</v>
      </c>
      <c r="S4110" s="16" t="str">
        <f>TEXT(Ecom[[#This Row],[Dates]],"YYYY")</f>
        <v>2025</v>
      </c>
      <c r="T4110" s="16"/>
    </row>
    <row r="4111" spans="1:20" x14ac:dyDescent="0.25">
      <c r="A4111" t="s">
        <v>28</v>
      </c>
      <c r="B4111" s="16">
        <v>46349</v>
      </c>
      <c r="C4111" t="s">
        <v>22</v>
      </c>
      <c r="D4111" t="s">
        <v>15</v>
      </c>
      <c r="E4111" t="s">
        <v>140</v>
      </c>
      <c r="F4111" t="s">
        <v>70</v>
      </c>
      <c r="G4111">
        <v>48227</v>
      </c>
      <c r="H4111" t="s">
        <v>47</v>
      </c>
      <c r="I4111" t="s">
        <v>35</v>
      </c>
      <c r="J4111" t="s">
        <v>36</v>
      </c>
      <c r="K4111" s="6">
        <v>73.98</v>
      </c>
      <c r="L4111">
        <v>2</v>
      </c>
      <c r="M4111">
        <v>0</v>
      </c>
      <c r="N4111" s="6">
        <v>19.974599999999999</v>
      </c>
      <c r="O4111" t="str">
        <f t="shared" si="192"/>
        <v/>
      </c>
      <c r="P4111" s="6">
        <f t="shared" si="193"/>
        <v>84.1</v>
      </c>
      <c r="Q4111">
        <f t="shared" si="194"/>
        <v>60.895178350755891</v>
      </c>
      <c r="R4111" s="16" t="str">
        <f>TEXT(Ecom[[#This Row],[Dates]],"mmm")</f>
        <v>Nov</v>
      </c>
      <c r="S4111" s="16" t="str">
        <f>TEXT(Ecom[[#This Row],[Dates]],"YYYY")</f>
        <v>2026</v>
      </c>
      <c r="T4111" s="16"/>
    </row>
    <row r="4112" spans="1:20" x14ac:dyDescent="0.25">
      <c r="A4112" t="s">
        <v>28</v>
      </c>
      <c r="B4112" s="16">
        <v>46352</v>
      </c>
      <c r="C4112" t="s">
        <v>22</v>
      </c>
      <c r="D4112" t="s">
        <v>15</v>
      </c>
      <c r="E4112" t="s">
        <v>140</v>
      </c>
      <c r="F4112" t="s">
        <v>70</v>
      </c>
      <c r="G4112">
        <v>48227</v>
      </c>
      <c r="H4112" t="s">
        <v>47</v>
      </c>
      <c r="I4112" t="s">
        <v>19</v>
      </c>
      <c r="J4112" t="s">
        <v>20</v>
      </c>
      <c r="K4112" s="6">
        <v>160.97999999999999</v>
      </c>
      <c r="L4112">
        <v>1</v>
      </c>
      <c r="M4112">
        <v>0</v>
      </c>
      <c r="N4112" s="6">
        <v>20.927399999999999</v>
      </c>
      <c r="O4112" t="str">
        <f t="shared" si="192"/>
        <v/>
      </c>
      <c r="P4112" s="6">
        <f t="shared" si="193"/>
        <v>60.533333333333331</v>
      </c>
      <c r="Q4112">
        <f t="shared" si="194"/>
        <v>66.1823900590325</v>
      </c>
      <c r="R4112" s="16" t="str">
        <f>TEXT(Ecom[[#This Row],[Dates]],"mmm")</f>
        <v>Nov</v>
      </c>
      <c r="S4112" s="16" t="str">
        <f>TEXT(Ecom[[#This Row],[Dates]],"YYYY")</f>
        <v>2026</v>
      </c>
      <c r="T4112" s="16"/>
    </row>
    <row r="4113" spans="1:20" x14ac:dyDescent="0.25">
      <c r="A4113" t="s">
        <v>28</v>
      </c>
      <c r="B4113" s="16">
        <v>45914</v>
      </c>
      <c r="C4113" t="s">
        <v>22</v>
      </c>
      <c r="D4113" t="s">
        <v>15</v>
      </c>
      <c r="E4113" t="s">
        <v>140</v>
      </c>
      <c r="F4113" t="s">
        <v>70</v>
      </c>
      <c r="G4113">
        <v>48227</v>
      </c>
      <c r="H4113" t="s">
        <v>47</v>
      </c>
      <c r="I4113" t="s">
        <v>26</v>
      </c>
      <c r="J4113" t="s">
        <v>41</v>
      </c>
      <c r="K4113" s="6">
        <v>17.34</v>
      </c>
      <c r="L4113">
        <v>3</v>
      </c>
      <c r="M4113">
        <v>0</v>
      </c>
      <c r="N4113" s="6">
        <v>8.4966000000000008</v>
      </c>
      <c r="O4113" t="str">
        <f t="shared" si="192"/>
        <v/>
      </c>
      <c r="P4113" s="6">
        <f t="shared" si="193"/>
        <v>9.825333333333333</v>
      </c>
      <c r="Q4113">
        <f t="shared" si="194"/>
        <v>50.779856192814904</v>
      </c>
      <c r="R4113" s="16" t="str">
        <f>TEXT(Ecom[[#This Row],[Dates]],"mmm")</f>
        <v>Sep</v>
      </c>
      <c r="S4113" s="16" t="str">
        <f>TEXT(Ecom[[#This Row],[Dates]],"YYYY")</f>
        <v>2025</v>
      </c>
      <c r="T4113" s="16"/>
    </row>
    <row r="4114" spans="1:20" x14ac:dyDescent="0.25">
      <c r="A4114" t="s">
        <v>28</v>
      </c>
      <c r="B4114" s="16">
        <v>46273</v>
      </c>
      <c r="C4114" t="s">
        <v>22</v>
      </c>
      <c r="D4114" t="s">
        <v>15</v>
      </c>
      <c r="E4114" t="s">
        <v>140</v>
      </c>
      <c r="F4114" t="s">
        <v>70</v>
      </c>
      <c r="G4114">
        <v>48227</v>
      </c>
      <c r="H4114" t="s">
        <v>47</v>
      </c>
      <c r="I4114" t="s">
        <v>26</v>
      </c>
      <c r="J4114" t="s">
        <v>34</v>
      </c>
      <c r="K4114" s="6">
        <v>3.28</v>
      </c>
      <c r="L4114">
        <v>1</v>
      </c>
      <c r="M4114">
        <v>0</v>
      </c>
      <c r="N4114" s="6">
        <v>0.95120000000000005</v>
      </c>
      <c r="O4114" t="str">
        <f t="shared" si="192"/>
        <v/>
      </c>
      <c r="P4114" s="6">
        <f t="shared" si="193"/>
        <v>56.837333333333333</v>
      </c>
      <c r="Q4114">
        <f t="shared" si="194"/>
        <v>67.302760253779923</v>
      </c>
      <c r="R4114" s="16" t="str">
        <f>TEXT(Ecom[[#This Row],[Dates]],"mmm")</f>
        <v>Sep</v>
      </c>
      <c r="S4114" s="16" t="str">
        <f>TEXT(Ecom[[#This Row],[Dates]],"YYYY")</f>
        <v>2026</v>
      </c>
      <c r="T4114" s="16"/>
    </row>
    <row r="4115" spans="1:20" x14ac:dyDescent="0.25">
      <c r="A4115" t="s">
        <v>28</v>
      </c>
      <c r="B4115" s="16">
        <v>45725</v>
      </c>
      <c r="C4115" t="s">
        <v>22</v>
      </c>
      <c r="D4115" t="s">
        <v>15</v>
      </c>
      <c r="E4115" t="s">
        <v>61</v>
      </c>
      <c r="F4115" t="s">
        <v>46</v>
      </c>
      <c r="G4115">
        <v>77095</v>
      </c>
      <c r="H4115" t="s">
        <v>47</v>
      </c>
      <c r="I4115" t="s">
        <v>26</v>
      </c>
      <c r="J4115" t="s">
        <v>27</v>
      </c>
      <c r="K4115" s="6">
        <v>8.8559999999999999</v>
      </c>
      <c r="L4115">
        <v>3</v>
      </c>
      <c r="M4115">
        <v>0.2</v>
      </c>
      <c r="N4115" s="6">
        <v>2.9889000000000001</v>
      </c>
      <c r="O4115" t="str">
        <f t="shared" si="192"/>
        <v/>
      </c>
      <c r="P4115" s="6">
        <f t="shared" si="193"/>
        <v>462.39733333333334</v>
      </c>
      <c r="Q4115">
        <f t="shared" si="194"/>
        <v>441.29062017475769</v>
      </c>
      <c r="R4115" s="16" t="str">
        <f>TEXT(Ecom[[#This Row],[Dates]],"mmm")</f>
        <v>Mar</v>
      </c>
      <c r="S4115" s="16" t="str">
        <f>TEXT(Ecom[[#This Row],[Dates]],"YYYY")</f>
        <v>2025</v>
      </c>
      <c r="T4115" s="16"/>
    </row>
    <row r="4116" spans="1:20" x14ac:dyDescent="0.25">
      <c r="A4116" t="s">
        <v>28</v>
      </c>
      <c r="B4116" s="16">
        <v>46061</v>
      </c>
      <c r="C4116" t="s">
        <v>22</v>
      </c>
      <c r="D4116" t="s">
        <v>15</v>
      </c>
      <c r="E4116" t="s">
        <v>61</v>
      </c>
      <c r="F4116" t="s">
        <v>46</v>
      </c>
      <c r="G4116">
        <v>77095</v>
      </c>
      <c r="H4116" t="s">
        <v>47</v>
      </c>
      <c r="I4116" t="s">
        <v>35</v>
      </c>
      <c r="J4116" t="s">
        <v>36</v>
      </c>
      <c r="K4116" s="6">
        <v>158.376</v>
      </c>
      <c r="L4116">
        <v>3</v>
      </c>
      <c r="M4116">
        <v>0.2</v>
      </c>
      <c r="N4116" s="6">
        <v>13.857900000000001</v>
      </c>
      <c r="O4116" t="str">
        <f t="shared" si="192"/>
        <v/>
      </c>
      <c r="P4116" s="6">
        <f t="shared" si="193"/>
        <v>460.50133333333332</v>
      </c>
      <c r="Q4116">
        <f t="shared" si="194"/>
        <v>514.25190731564408</v>
      </c>
      <c r="R4116" s="16" t="str">
        <f>TEXT(Ecom[[#This Row],[Dates]],"mmm")</f>
        <v>Feb</v>
      </c>
      <c r="S4116" s="16" t="str">
        <f>TEXT(Ecom[[#This Row],[Dates]],"YYYY")</f>
        <v>2026</v>
      </c>
      <c r="T4116" s="16"/>
    </row>
    <row r="4117" spans="1:20" x14ac:dyDescent="0.25">
      <c r="A4117" t="s">
        <v>62</v>
      </c>
      <c r="B4117" s="16">
        <v>46332</v>
      </c>
      <c r="C4117" t="s">
        <v>14</v>
      </c>
      <c r="D4117" t="s">
        <v>15</v>
      </c>
      <c r="E4117" t="s">
        <v>42</v>
      </c>
      <c r="F4117" t="s">
        <v>43</v>
      </c>
      <c r="G4117">
        <v>98105</v>
      </c>
      <c r="H4117" t="s">
        <v>25</v>
      </c>
      <c r="I4117" t="s">
        <v>26</v>
      </c>
      <c r="J4117" t="s">
        <v>37</v>
      </c>
      <c r="K4117" s="6">
        <v>1219.96</v>
      </c>
      <c r="L4117">
        <v>5</v>
      </c>
      <c r="M4117">
        <v>0.2</v>
      </c>
      <c r="N4117" s="6">
        <v>381.23750000000001</v>
      </c>
      <c r="O4117" t="str">
        <f t="shared" si="192"/>
        <v/>
      </c>
      <c r="P4117" s="6">
        <f t="shared" si="193"/>
        <v>414.18933333333331</v>
      </c>
      <c r="Q4117">
        <f t="shared" si="194"/>
        <v>559.42887777685087</v>
      </c>
      <c r="R4117" s="16" t="str">
        <f>TEXT(Ecom[[#This Row],[Dates]],"mmm")</f>
        <v>Nov</v>
      </c>
      <c r="S4117" s="16" t="str">
        <f>TEXT(Ecom[[#This Row],[Dates]],"YYYY")</f>
        <v>2026</v>
      </c>
      <c r="T4117" s="16"/>
    </row>
    <row r="4118" spans="1:20" x14ac:dyDescent="0.25">
      <c r="A4118" t="s">
        <v>28</v>
      </c>
      <c r="B4118" s="16">
        <v>45996</v>
      </c>
      <c r="C4118" t="s">
        <v>14</v>
      </c>
      <c r="D4118" t="s">
        <v>15</v>
      </c>
      <c r="E4118" t="s">
        <v>23</v>
      </c>
      <c r="F4118" t="s">
        <v>24</v>
      </c>
      <c r="G4118">
        <v>90036</v>
      </c>
      <c r="H4118" t="s">
        <v>25</v>
      </c>
      <c r="I4118" t="s">
        <v>26</v>
      </c>
      <c r="J4118" t="s">
        <v>37</v>
      </c>
      <c r="K4118" s="6">
        <v>3.1680000000000001</v>
      </c>
      <c r="L4118">
        <v>2</v>
      </c>
      <c r="M4118">
        <v>0.2</v>
      </c>
      <c r="N4118" s="6">
        <v>0.99</v>
      </c>
      <c r="O4118" t="str">
        <f t="shared" si="192"/>
        <v/>
      </c>
      <c r="P4118" s="6">
        <f t="shared" si="193"/>
        <v>159.15600000000001</v>
      </c>
      <c r="Q4118">
        <f t="shared" si="194"/>
        <v>388.33905699396627</v>
      </c>
      <c r="R4118" s="16" t="str">
        <f>TEXT(Ecom[[#This Row],[Dates]],"mmm")</f>
        <v>Dec</v>
      </c>
      <c r="S4118" s="16" t="str">
        <f>TEXT(Ecom[[#This Row],[Dates]],"YYYY")</f>
        <v>2025</v>
      </c>
      <c r="T4118" s="16"/>
    </row>
    <row r="4119" spans="1:20" x14ac:dyDescent="0.25">
      <c r="A4119" t="s">
        <v>28</v>
      </c>
      <c r="B4119" s="16">
        <v>46225</v>
      </c>
      <c r="C4119" t="s">
        <v>14</v>
      </c>
      <c r="D4119" t="s">
        <v>15</v>
      </c>
      <c r="E4119" t="s">
        <v>23</v>
      </c>
      <c r="F4119" t="s">
        <v>24</v>
      </c>
      <c r="G4119">
        <v>90036</v>
      </c>
      <c r="H4119" t="s">
        <v>25</v>
      </c>
      <c r="I4119" t="s">
        <v>26</v>
      </c>
      <c r="J4119" t="s">
        <v>41</v>
      </c>
      <c r="K4119" s="6">
        <v>19.440000000000001</v>
      </c>
      <c r="L4119">
        <v>3</v>
      </c>
      <c r="M4119">
        <v>0</v>
      </c>
      <c r="N4119" s="6">
        <v>9.3312000000000008</v>
      </c>
      <c r="O4119" t="str">
        <f t="shared" si="192"/>
        <v/>
      </c>
      <c r="P4119" s="6">
        <f t="shared" si="193"/>
        <v>188.56399999999999</v>
      </c>
      <c r="Q4119">
        <f t="shared" si="194"/>
        <v>290.2357027010467</v>
      </c>
      <c r="R4119" s="16" t="str">
        <f>TEXT(Ecom[[#This Row],[Dates]],"mmm")</f>
        <v>Jul</v>
      </c>
      <c r="S4119" s="16" t="str">
        <f>TEXT(Ecom[[#This Row],[Dates]],"YYYY")</f>
        <v>2026</v>
      </c>
      <c r="T4119" s="16"/>
    </row>
    <row r="4120" spans="1:20" x14ac:dyDescent="0.25">
      <c r="A4120" t="s">
        <v>28</v>
      </c>
      <c r="B4120" s="16">
        <v>46039</v>
      </c>
      <c r="C4120" t="s">
        <v>14</v>
      </c>
      <c r="D4120" t="s">
        <v>15</v>
      </c>
      <c r="E4120" t="s">
        <v>23</v>
      </c>
      <c r="F4120" t="s">
        <v>24</v>
      </c>
      <c r="G4120">
        <v>90036</v>
      </c>
      <c r="H4120" t="s">
        <v>25</v>
      </c>
      <c r="I4120" t="s">
        <v>26</v>
      </c>
      <c r="J4120" t="s">
        <v>32</v>
      </c>
      <c r="K4120" s="6">
        <v>454.86</v>
      </c>
      <c r="L4120">
        <v>7</v>
      </c>
      <c r="M4120">
        <v>0</v>
      </c>
      <c r="N4120" s="6">
        <v>54.583199999999998</v>
      </c>
      <c r="O4120" t="str">
        <f t="shared" si="192"/>
        <v/>
      </c>
      <c r="P4120" s="6">
        <f t="shared" si="193"/>
        <v>188.43066666666664</v>
      </c>
      <c r="Q4120">
        <f t="shared" si="194"/>
        <v>204.59427423869724</v>
      </c>
      <c r="R4120" s="16" t="str">
        <f>TEXT(Ecom[[#This Row],[Dates]],"mmm")</f>
        <v>Jan</v>
      </c>
      <c r="S4120" s="16" t="str">
        <f>TEXT(Ecom[[#This Row],[Dates]],"YYYY")</f>
        <v>2026</v>
      </c>
      <c r="T4120" s="16"/>
    </row>
    <row r="4121" spans="1:20" x14ac:dyDescent="0.25">
      <c r="A4121" t="s">
        <v>28</v>
      </c>
      <c r="B4121" s="16">
        <v>45942</v>
      </c>
      <c r="C4121" t="s">
        <v>14</v>
      </c>
      <c r="D4121" t="s">
        <v>15</v>
      </c>
      <c r="E4121" t="s">
        <v>23</v>
      </c>
      <c r="F4121" t="s">
        <v>24</v>
      </c>
      <c r="G4121">
        <v>90036</v>
      </c>
      <c r="H4121" t="s">
        <v>25</v>
      </c>
      <c r="I4121" t="s">
        <v>26</v>
      </c>
      <c r="J4121" t="s">
        <v>37</v>
      </c>
      <c r="K4121" s="6">
        <v>91.391999999999996</v>
      </c>
      <c r="L4121">
        <v>8</v>
      </c>
      <c r="M4121">
        <v>0.2</v>
      </c>
      <c r="N4121" s="6">
        <v>29.702400000000001</v>
      </c>
      <c r="O4121" t="str">
        <f t="shared" si="192"/>
        <v/>
      </c>
      <c r="P4121" s="6">
        <f t="shared" si="193"/>
        <v>49.29066666666666</v>
      </c>
      <c r="Q4121">
        <f t="shared" si="194"/>
        <v>112.95431796117434</v>
      </c>
      <c r="R4121" s="16" t="str">
        <f>TEXT(Ecom[[#This Row],[Dates]],"mmm")</f>
        <v>Oct</v>
      </c>
      <c r="S4121" s="16" t="str">
        <f>TEXT(Ecom[[#This Row],[Dates]],"YYYY")</f>
        <v>2025</v>
      </c>
      <c r="T4121" s="16"/>
    </row>
    <row r="4122" spans="1:20" x14ac:dyDescent="0.25">
      <c r="A4122" t="s">
        <v>28</v>
      </c>
      <c r="B4122" s="16">
        <v>46199</v>
      </c>
      <c r="C4122" t="s">
        <v>14</v>
      </c>
      <c r="D4122" t="s">
        <v>15</v>
      </c>
      <c r="E4122" t="s">
        <v>55</v>
      </c>
      <c r="F4122" t="s">
        <v>56</v>
      </c>
      <c r="G4122">
        <v>19120</v>
      </c>
      <c r="H4122" t="s">
        <v>57</v>
      </c>
      <c r="I4122" t="s">
        <v>35</v>
      </c>
      <c r="J4122" t="s">
        <v>59</v>
      </c>
      <c r="K4122" s="6">
        <v>19.04</v>
      </c>
      <c r="L4122">
        <v>4</v>
      </c>
      <c r="M4122">
        <v>0.2</v>
      </c>
      <c r="N4122" s="6">
        <v>-1.4279999999999999</v>
      </c>
      <c r="O4122">
        <f t="shared" si="192"/>
        <v>-1.4279999999999999</v>
      </c>
      <c r="P4122" s="6">
        <f t="shared" si="193"/>
        <v>31.356666666666666</v>
      </c>
      <c r="Q4122">
        <f t="shared" si="194"/>
        <v>98.102821397869178</v>
      </c>
      <c r="R4122" s="16" t="str">
        <f>TEXT(Ecom[[#This Row],[Dates]],"mmm")</f>
        <v>Jun</v>
      </c>
      <c r="S4122" s="16" t="str">
        <f>TEXT(Ecom[[#This Row],[Dates]],"YYYY")</f>
        <v>2026</v>
      </c>
      <c r="T4122" s="16"/>
    </row>
    <row r="4123" spans="1:20" x14ac:dyDescent="0.25">
      <c r="A4123" t="s">
        <v>168</v>
      </c>
      <c r="B4123" s="16">
        <v>46323</v>
      </c>
      <c r="C4123" t="s">
        <v>14</v>
      </c>
      <c r="D4123" t="s">
        <v>15</v>
      </c>
      <c r="E4123" t="s">
        <v>42</v>
      </c>
      <c r="F4123" t="s">
        <v>43</v>
      </c>
      <c r="G4123">
        <v>98103</v>
      </c>
      <c r="H4123" t="s">
        <v>25</v>
      </c>
      <c r="I4123" t="s">
        <v>26</v>
      </c>
      <c r="J4123" t="s">
        <v>41</v>
      </c>
      <c r="K4123" s="6">
        <v>37.44</v>
      </c>
      <c r="L4123">
        <v>6</v>
      </c>
      <c r="M4123">
        <v>0</v>
      </c>
      <c r="N4123" s="6">
        <v>16.847999999999999</v>
      </c>
      <c r="O4123" t="str">
        <f t="shared" si="192"/>
        <v/>
      </c>
      <c r="P4123" s="6">
        <f t="shared" si="193"/>
        <v>33.687333333333335</v>
      </c>
      <c r="Q4123">
        <f t="shared" si="194"/>
        <v>8.9049962255903168</v>
      </c>
      <c r="R4123" s="16" t="str">
        <f>TEXT(Ecom[[#This Row],[Dates]],"mmm")</f>
        <v>Oct</v>
      </c>
      <c r="S4123" s="16" t="str">
        <f>TEXT(Ecom[[#This Row],[Dates]],"YYYY")</f>
        <v>2026</v>
      </c>
      <c r="T4123" s="16"/>
    </row>
    <row r="4124" spans="1:20" x14ac:dyDescent="0.25">
      <c r="A4124" t="s">
        <v>168</v>
      </c>
      <c r="B4124" s="16">
        <v>45947</v>
      </c>
      <c r="C4124" t="s">
        <v>14</v>
      </c>
      <c r="D4124" t="s">
        <v>15</v>
      </c>
      <c r="E4124" t="s">
        <v>42</v>
      </c>
      <c r="F4124" t="s">
        <v>43</v>
      </c>
      <c r="G4124">
        <v>98103</v>
      </c>
      <c r="H4124" t="s">
        <v>25</v>
      </c>
      <c r="I4124" t="s">
        <v>26</v>
      </c>
      <c r="J4124" t="s">
        <v>27</v>
      </c>
      <c r="K4124" s="6">
        <v>37.590000000000003</v>
      </c>
      <c r="L4124">
        <v>3</v>
      </c>
      <c r="M4124">
        <v>0</v>
      </c>
      <c r="N4124" s="6">
        <v>17.667300000000001</v>
      </c>
      <c r="O4124" t="str">
        <f t="shared" si="192"/>
        <v/>
      </c>
      <c r="P4124" s="6">
        <f t="shared" si="193"/>
        <v>33.17733333333333</v>
      </c>
      <c r="Q4124">
        <f t="shared" si="194"/>
        <v>5.9139958291046071</v>
      </c>
      <c r="R4124" s="16" t="str">
        <f>TEXT(Ecom[[#This Row],[Dates]],"mmm")</f>
        <v>Oct</v>
      </c>
      <c r="S4124" s="16" t="str">
        <f>TEXT(Ecom[[#This Row],[Dates]],"YYYY")</f>
        <v>2025</v>
      </c>
      <c r="T4124" s="16"/>
    </row>
    <row r="4125" spans="1:20" x14ac:dyDescent="0.25">
      <c r="A4125" t="s">
        <v>168</v>
      </c>
      <c r="B4125" s="16">
        <v>45873</v>
      </c>
      <c r="C4125" t="s">
        <v>14</v>
      </c>
      <c r="D4125" t="s">
        <v>15</v>
      </c>
      <c r="E4125" t="s">
        <v>42</v>
      </c>
      <c r="F4125" t="s">
        <v>43</v>
      </c>
      <c r="G4125">
        <v>98103</v>
      </c>
      <c r="H4125" t="s">
        <v>25</v>
      </c>
      <c r="I4125" t="s">
        <v>26</v>
      </c>
      <c r="J4125" t="s">
        <v>37</v>
      </c>
      <c r="K4125" s="6">
        <v>26.032</v>
      </c>
      <c r="L4125">
        <v>2</v>
      </c>
      <c r="M4125">
        <v>0.2</v>
      </c>
      <c r="N4125" s="6">
        <v>9.4366000000000003</v>
      </c>
      <c r="O4125" t="str">
        <f t="shared" si="192"/>
        <v/>
      </c>
      <c r="P4125" s="6">
        <f t="shared" si="193"/>
        <v>50.99133333333333</v>
      </c>
      <c r="Q4125">
        <f t="shared" si="194"/>
        <v>23.589026987610623</v>
      </c>
      <c r="R4125" s="16" t="str">
        <f>TEXT(Ecom[[#This Row],[Dates]],"mmm")</f>
        <v>Aug</v>
      </c>
      <c r="S4125" s="16" t="str">
        <f>TEXT(Ecom[[#This Row],[Dates]],"YYYY")</f>
        <v>2025</v>
      </c>
      <c r="T4125" s="16"/>
    </row>
    <row r="4126" spans="1:20" x14ac:dyDescent="0.25">
      <c r="A4126" t="s">
        <v>28</v>
      </c>
      <c r="B4126" s="16">
        <v>46252</v>
      </c>
      <c r="C4126" t="s">
        <v>22</v>
      </c>
      <c r="D4126" t="s">
        <v>15</v>
      </c>
      <c r="E4126" t="s">
        <v>317</v>
      </c>
      <c r="F4126" t="s">
        <v>76</v>
      </c>
      <c r="G4126">
        <v>13601</v>
      </c>
      <c r="H4126" t="s">
        <v>57</v>
      </c>
      <c r="I4126" t="s">
        <v>26</v>
      </c>
      <c r="J4126" t="s">
        <v>38</v>
      </c>
      <c r="K4126" s="6">
        <v>35.909999999999997</v>
      </c>
      <c r="L4126">
        <v>3</v>
      </c>
      <c r="M4126">
        <v>0</v>
      </c>
      <c r="N4126" s="6">
        <v>9.6957000000000004</v>
      </c>
      <c r="O4126" t="str">
        <f t="shared" si="192"/>
        <v/>
      </c>
      <c r="P4126" s="6">
        <f t="shared" si="193"/>
        <v>60.533999999999992</v>
      </c>
      <c r="Q4126">
        <f t="shared" si="194"/>
        <v>23.418129232300789</v>
      </c>
      <c r="R4126" s="16" t="str">
        <f>TEXT(Ecom[[#This Row],[Dates]],"mmm")</f>
        <v>Aug</v>
      </c>
      <c r="S4126" s="16" t="str">
        <f>TEXT(Ecom[[#This Row],[Dates]],"YYYY")</f>
        <v>2026</v>
      </c>
      <c r="T4126" s="16"/>
    </row>
    <row r="4127" spans="1:20" x14ac:dyDescent="0.25">
      <c r="A4127" t="s">
        <v>13</v>
      </c>
      <c r="B4127" s="16">
        <v>46281</v>
      </c>
      <c r="C4127" t="s">
        <v>14</v>
      </c>
      <c r="D4127" t="s">
        <v>15</v>
      </c>
      <c r="E4127" t="s">
        <v>189</v>
      </c>
      <c r="F4127" t="s">
        <v>30</v>
      </c>
      <c r="G4127">
        <v>32216</v>
      </c>
      <c r="H4127" t="s">
        <v>18</v>
      </c>
      <c r="I4127" t="s">
        <v>19</v>
      </c>
      <c r="J4127" t="s">
        <v>33</v>
      </c>
      <c r="K4127" s="6">
        <v>91.031999999999996</v>
      </c>
      <c r="L4127">
        <v>3</v>
      </c>
      <c r="M4127">
        <v>0.2</v>
      </c>
      <c r="N4127" s="6">
        <v>-2.2757999999999998</v>
      </c>
      <c r="O4127">
        <f t="shared" si="192"/>
        <v>-2.2757999999999998</v>
      </c>
      <c r="P4127" s="6">
        <f t="shared" si="193"/>
        <v>71.012</v>
      </c>
      <c r="Q4127">
        <f t="shared" si="194"/>
        <v>23.460698249846921</v>
      </c>
      <c r="R4127" s="16" t="str">
        <f>TEXT(Ecom[[#This Row],[Dates]],"mmm")</f>
        <v>Sep</v>
      </c>
      <c r="S4127" s="16" t="str">
        <f>TEXT(Ecom[[#This Row],[Dates]],"YYYY")</f>
        <v>2026</v>
      </c>
      <c r="T4127" s="16"/>
    </row>
    <row r="4128" spans="1:20" x14ac:dyDescent="0.25">
      <c r="A4128" t="s">
        <v>62</v>
      </c>
      <c r="B4128" s="16">
        <v>46106</v>
      </c>
      <c r="C4128" t="s">
        <v>14</v>
      </c>
      <c r="D4128" t="s">
        <v>15</v>
      </c>
      <c r="E4128" t="s">
        <v>155</v>
      </c>
      <c r="F4128" t="s">
        <v>83</v>
      </c>
      <c r="G4128">
        <v>22204</v>
      </c>
      <c r="H4128" t="s">
        <v>18</v>
      </c>
      <c r="I4128" t="s">
        <v>26</v>
      </c>
      <c r="J4128" t="s">
        <v>34</v>
      </c>
      <c r="K4128" s="6">
        <v>54.66</v>
      </c>
      <c r="L4128">
        <v>6</v>
      </c>
      <c r="M4128">
        <v>0</v>
      </c>
      <c r="N4128" s="6">
        <v>18.037800000000001</v>
      </c>
      <c r="O4128" t="str">
        <f t="shared" si="192"/>
        <v/>
      </c>
      <c r="P4128" s="6">
        <f t="shared" si="193"/>
        <v>915.66300000000001</v>
      </c>
      <c r="Q4128">
        <f t="shared" si="194"/>
        <v>986.88561609810358</v>
      </c>
      <c r="R4128" s="16" t="str">
        <f>TEXT(Ecom[[#This Row],[Dates]],"mmm")</f>
        <v>Mar</v>
      </c>
      <c r="S4128" s="16" t="str">
        <f>TEXT(Ecom[[#This Row],[Dates]],"YYYY")</f>
        <v>2026</v>
      </c>
      <c r="T4128" s="16"/>
    </row>
    <row r="4129" spans="1:20" x14ac:dyDescent="0.25">
      <c r="A4129" t="s">
        <v>28</v>
      </c>
      <c r="B4129" s="16">
        <v>45761</v>
      </c>
      <c r="C4129" t="s">
        <v>14</v>
      </c>
      <c r="D4129" t="s">
        <v>15</v>
      </c>
      <c r="E4129" t="s">
        <v>99</v>
      </c>
      <c r="F4129" t="s">
        <v>40</v>
      </c>
      <c r="G4129">
        <v>28205</v>
      </c>
      <c r="H4129" t="s">
        <v>18</v>
      </c>
      <c r="I4129" t="s">
        <v>26</v>
      </c>
      <c r="J4129" t="s">
        <v>32</v>
      </c>
      <c r="K4129" s="6">
        <v>67.343999999999994</v>
      </c>
      <c r="L4129">
        <v>6</v>
      </c>
      <c r="M4129">
        <v>0.2</v>
      </c>
      <c r="N4129" s="6">
        <v>7.5762</v>
      </c>
      <c r="O4129" t="str">
        <f t="shared" si="192"/>
        <v/>
      </c>
      <c r="P4129" s="6">
        <f t="shared" si="193"/>
        <v>921.86966666666683</v>
      </c>
      <c r="Q4129">
        <f t="shared" si="194"/>
        <v>1101.8014909352539</v>
      </c>
      <c r="R4129" s="16" t="str">
        <f>TEXT(Ecom[[#This Row],[Dates]],"mmm")</f>
        <v>Apr</v>
      </c>
      <c r="S4129" s="16" t="str">
        <f>TEXT(Ecom[[#This Row],[Dates]],"YYYY")</f>
        <v>2025</v>
      </c>
      <c r="T4129" s="16"/>
    </row>
    <row r="4130" spans="1:20" x14ac:dyDescent="0.25">
      <c r="A4130" t="s">
        <v>28</v>
      </c>
      <c r="B4130" s="16">
        <v>46072</v>
      </c>
      <c r="C4130" t="s">
        <v>14</v>
      </c>
      <c r="D4130" t="s">
        <v>15</v>
      </c>
      <c r="E4130" t="s">
        <v>99</v>
      </c>
      <c r="F4130" t="s">
        <v>40</v>
      </c>
      <c r="G4130">
        <v>28205</v>
      </c>
      <c r="H4130" t="s">
        <v>18</v>
      </c>
      <c r="I4130" t="s">
        <v>35</v>
      </c>
      <c r="J4130" t="s">
        <v>123</v>
      </c>
      <c r="K4130" s="6">
        <v>2624.9850000000001</v>
      </c>
      <c r="L4130">
        <v>3</v>
      </c>
      <c r="M4130">
        <v>0.5</v>
      </c>
      <c r="N4130" s="6">
        <v>-944.99459999999999</v>
      </c>
      <c r="O4130">
        <f t="shared" si="192"/>
        <v>-944.99459999999999</v>
      </c>
      <c r="P4130" s="6">
        <f t="shared" si="193"/>
        <v>904.24833333333345</v>
      </c>
      <c r="Q4130">
        <f t="shared" si="194"/>
        <v>1215.6718045399457</v>
      </c>
      <c r="R4130" s="16" t="str">
        <f>TEXT(Ecom[[#This Row],[Dates]],"mmm")</f>
        <v>Feb</v>
      </c>
      <c r="S4130" s="16" t="str">
        <f>TEXT(Ecom[[#This Row],[Dates]],"YYYY")</f>
        <v>2026</v>
      </c>
      <c r="T4130" s="16"/>
    </row>
    <row r="4131" spans="1:20" x14ac:dyDescent="0.25">
      <c r="A4131" t="s">
        <v>28</v>
      </c>
      <c r="B4131" s="16">
        <v>46038</v>
      </c>
      <c r="C4131" t="s">
        <v>14</v>
      </c>
      <c r="D4131" t="s">
        <v>15</v>
      </c>
      <c r="E4131" t="s">
        <v>42</v>
      </c>
      <c r="F4131" t="s">
        <v>43</v>
      </c>
      <c r="G4131">
        <v>98103</v>
      </c>
      <c r="H4131" t="s">
        <v>25</v>
      </c>
      <c r="I4131" t="s">
        <v>26</v>
      </c>
      <c r="J4131" t="s">
        <v>38</v>
      </c>
      <c r="K4131" s="6">
        <v>73.28</v>
      </c>
      <c r="L4131">
        <v>4</v>
      </c>
      <c r="M4131">
        <v>0</v>
      </c>
      <c r="N4131" s="6">
        <v>21.251200000000001</v>
      </c>
      <c r="O4131" t="str">
        <f t="shared" si="192"/>
        <v/>
      </c>
      <c r="P4131" s="6">
        <f t="shared" si="193"/>
        <v>33.237333333333332</v>
      </c>
      <c r="Q4131">
        <f t="shared" si="194"/>
        <v>709.9871301160639</v>
      </c>
      <c r="R4131" s="16" t="str">
        <f>TEXT(Ecom[[#This Row],[Dates]],"mmm")</f>
        <v>Jan</v>
      </c>
      <c r="S4131" s="16" t="str">
        <f>TEXT(Ecom[[#This Row],[Dates]],"YYYY")</f>
        <v>2026</v>
      </c>
      <c r="T4131" s="16"/>
    </row>
    <row r="4132" spans="1:20" x14ac:dyDescent="0.25">
      <c r="A4132" t="s">
        <v>28</v>
      </c>
      <c r="B4132" s="16">
        <v>45683</v>
      </c>
      <c r="C4132" t="s">
        <v>22</v>
      </c>
      <c r="D4132" t="s">
        <v>15</v>
      </c>
      <c r="E4132" t="s">
        <v>79</v>
      </c>
      <c r="F4132" t="s">
        <v>65</v>
      </c>
      <c r="G4132">
        <v>60623</v>
      </c>
      <c r="H4132" t="s">
        <v>47</v>
      </c>
      <c r="I4132" t="s">
        <v>26</v>
      </c>
      <c r="J4132" t="s">
        <v>37</v>
      </c>
      <c r="K4132" s="6">
        <v>14.48</v>
      </c>
      <c r="L4132">
        <v>5</v>
      </c>
      <c r="M4132">
        <v>0.8</v>
      </c>
      <c r="N4132" s="6">
        <v>-23.891999999999999</v>
      </c>
      <c r="O4132">
        <f t="shared" si="192"/>
        <v>-23.891999999999999</v>
      </c>
      <c r="P4132" s="6">
        <f t="shared" si="193"/>
        <v>13.994666666666667</v>
      </c>
      <c r="Q4132">
        <f t="shared" si="194"/>
        <v>513.85574425286586</v>
      </c>
      <c r="R4132" s="16" t="str">
        <f>TEXT(Ecom[[#This Row],[Dates]],"mmm")</f>
        <v>Jan</v>
      </c>
      <c r="S4132" s="16" t="str">
        <f>TEXT(Ecom[[#This Row],[Dates]],"YYYY")</f>
        <v>2025</v>
      </c>
      <c r="T4132" s="16"/>
    </row>
    <row r="4133" spans="1:20" x14ac:dyDescent="0.25">
      <c r="A4133" t="s">
        <v>28</v>
      </c>
      <c r="B4133" s="16">
        <v>46102</v>
      </c>
      <c r="C4133" t="s">
        <v>14</v>
      </c>
      <c r="D4133" t="s">
        <v>15</v>
      </c>
      <c r="E4133" t="s">
        <v>479</v>
      </c>
      <c r="F4133" t="s">
        <v>30</v>
      </c>
      <c r="G4133">
        <v>33021</v>
      </c>
      <c r="H4133" t="s">
        <v>18</v>
      </c>
      <c r="I4133" t="s">
        <v>26</v>
      </c>
      <c r="J4133" t="s">
        <v>41</v>
      </c>
      <c r="K4133" s="6">
        <v>11.952</v>
      </c>
      <c r="L4133">
        <v>3</v>
      </c>
      <c r="M4133">
        <v>0.2</v>
      </c>
      <c r="N4133" s="6">
        <v>4.0338000000000003</v>
      </c>
      <c r="O4133" t="str">
        <f t="shared" si="192"/>
        <v/>
      </c>
      <c r="P4133" s="6">
        <f t="shared" si="193"/>
        <v>24.167999999999996</v>
      </c>
      <c r="Q4133">
        <f t="shared" si="194"/>
        <v>17.218816512004363</v>
      </c>
      <c r="R4133" s="16" t="str">
        <f>TEXT(Ecom[[#This Row],[Dates]],"mmm")</f>
        <v>Mar</v>
      </c>
      <c r="S4133" s="16" t="str">
        <f>TEXT(Ecom[[#This Row],[Dates]],"YYYY")</f>
        <v>2026</v>
      </c>
      <c r="T4133" s="16"/>
    </row>
    <row r="4134" spans="1:20" x14ac:dyDescent="0.25">
      <c r="A4134" t="s">
        <v>28</v>
      </c>
      <c r="B4134" s="16">
        <v>46110</v>
      </c>
      <c r="C4134" t="s">
        <v>14</v>
      </c>
      <c r="D4134" t="s">
        <v>15</v>
      </c>
      <c r="E4134" t="s">
        <v>479</v>
      </c>
      <c r="F4134" t="s">
        <v>30</v>
      </c>
      <c r="G4134">
        <v>33021</v>
      </c>
      <c r="H4134" t="s">
        <v>18</v>
      </c>
      <c r="I4134" t="s">
        <v>26</v>
      </c>
      <c r="J4134" t="s">
        <v>41</v>
      </c>
      <c r="K4134" s="6">
        <v>15.552</v>
      </c>
      <c r="L4134">
        <v>3</v>
      </c>
      <c r="M4134">
        <v>0.2</v>
      </c>
      <c r="N4134" s="6">
        <v>5.6375999999999999</v>
      </c>
      <c r="O4134" t="str">
        <f t="shared" si="192"/>
        <v/>
      </c>
      <c r="P4134" s="6">
        <f t="shared" si="193"/>
        <v>90.173999999999992</v>
      </c>
      <c r="Q4134">
        <f t="shared" si="194"/>
        <v>70.207974682631587</v>
      </c>
      <c r="R4134" s="16" t="str">
        <f>TEXT(Ecom[[#This Row],[Dates]],"mmm")</f>
        <v>Mar</v>
      </c>
      <c r="S4134" s="16" t="str">
        <f>TEXT(Ecom[[#This Row],[Dates]],"YYYY")</f>
        <v>2026</v>
      </c>
      <c r="T4134" s="16"/>
    </row>
    <row r="4135" spans="1:20" x14ac:dyDescent="0.25">
      <c r="A4135" t="s">
        <v>28</v>
      </c>
      <c r="B4135" s="16">
        <v>46018</v>
      </c>
      <c r="C4135" t="s">
        <v>14</v>
      </c>
      <c r="D4135" t="s">
        <v>15</v>
      </c>
      <c r="E4135" t="s">
        <v>355</v>
      </c>
      <c r="F4135" t="s">
        <v>83</v>
      </c>
      <c r="G4135">
        <v>23320</v>
      </c>
      <c r="H4135" t="s">
        <v>18</v>
      </c>
      <c r="I4135" t="s">
        <v>26</v>
      </c>
      <c r="J4135" t="s">
        <v>77</v>
      </c>
      <c r="K4135" s="6">
        <v>45</v>
      </c>
      <c r="L4135">
        <v>9</v>
      </c>
      <c r="M4135">
        <v>0</v>
      </c>
      <c r="N4135" s="6">
        <v>21.6</v>
      </c>
      <c r="O4135" t="str">
        <f t="shared" si="192"/>
        <v/>
      </c>
      <c r="P4135" s="6">
        <f t="shared" si="193"/>
        <v>122.36333333333334</v>
      </c>
      <c r="Q4135">
        <f t="shared" si="194"/>
        <v>70.45088056648116</v>
      </c>
      <c r="R4135" s="16" t="str">
        <f>TEXT(Ecom[[#This Row],[Dates]],"mmm")</f>
        <v>Dec</v>
      </c>
      <c r="S4135" s="16" t="str">
        <f>TEXT(Ecom[[#This Row],[Dates]],"YYYY")</f>
        <v>2025</v>
      </c>
      <c r="T4135" s="16"/>
    </row>
    <row r="4136" spans="1:20" x14ac:dyDescent="0.25">
      <c r="A4136" t="s">
        <v>28</v>
      </c>
      <c r="B4136" s="16">
        <v>46165</v>
      </c>
      <c r="C4136" t="s">
        <v>14</v>
      </c>
      <c r="D4136" t="s">
        <v>15</v>
      </c>
      <c r="E4136" t="s">
        <v>355</v>
      </c>
      <c r="F4136" t="s">
        <v>83</v>
      </c>
      <c r="G4136">
        <v>23320</v>
      </c>
      <c r="H4136" t="s">
        <v>18</v>
      </c>
      <c r="I4136" t="s">
        <v>35</v>
      </c>
      <c r="J4136" t="s">
        <v>123</v>
      </c>
      <c r="K4136" s="6">
        <v>209.97</v>
      </c>
      <c r="L4136">
        <v>3</v>
      </c>
      <c r="M4136">
        <v>0</v>
      </c>
      <c r="N4136" s="6">
        <v>90.287099999999995</v>
      </c>
      <c r="O4136" t="str">
        <f t="shared" si="192"/>
        <v/>
      </c>
      <c r="P4136" s="6">
        <f t="shared" si="193"/>
        <v>632.41</v>
      </c>
      <c r="Q4136">
        <f t="shared" si="194"/>
        <v>548.69416508463621</v>
      </c>
      <c r="R4136" s="16" t="str">
        <f>TEXT(Ecom[[#This Row],[Dates]],"mmm")</f>
        <v>May</v>
      </c>
      <c r="S4136" s="16" t="str">
        <f>TEXT(Ecom[[#This Row],[Dates]],"YYYY")</f>
        <v>2026</v>
      </c>
      <c r="T4136" s="16"/>
    </row>
    <row r="4137" spans="1:20" x14ac:dyDescent="0.25">
      <c r="A4137" t="s">
        <v>28</v>
      </c>
      <c r="B4137" s="16">
        <v>45900</v>
      </c>
      <c r="C4137" t="s">
        <v>44</v>
      </c>
      <c r="D4137" t="s">
        <v>15</v>
      </c>
      <c r="E4137" t="s">
        <v>23</v>
      </c>
      <c r="F4137" t="s">
        <v>24</v>
      </c>
      <c r="G4137">
        <v>90036</v>
      </c>
      <c r="H4137" t="s">
        <v>25</v>
      </c>
      <c r="I4137" t="s">
        <v>26</v>
      </c>
      <c r="J4137" t="s">
        <v>37</v>
      </c>
      <c r="K4137" s="6">
        <v>112.12</v>
      </c>
      <c r="L4137">
        <v>5</v>
      </c>
      <c r="M4137">
        <v>0.2</v>
      </c>
      <c r="N4137" s="6">
        <v>42.045000000000002</v>
      </c>
      <c r="O4137" t="str">
        <f t="shared" si="192"/>
        <v/>
      </c>
      <c r="P4137" s="6">
        <f t="shared" si="193"/>
        <v>570.77333333333343</v>
      </c>
      <c r="Q4137">
        <f t="shared" si="194"/>
        <v>628.92708134715588</v>
      </c>
      <c r="R4137" s="16" t="str">
        <f>TEXT(Ecom[[#This Row],[Dates]],"mmm")</f>
        <v>Aug</v>
      </c>
      <c r="S4137" s="16" t="str">
        <f>TEXT(Ecom[[#This Row],[Dates]],"YYYY")</f>
        <v>2025</v>
      </c>
      <c r="T4137" s="16"/>
    </row>
    <row r="4138" spans="1:20" x14ac:dyDescent="0.25">
      <c r="A4138" t="s">
        <v>28</v>
      </c>
      <c r="B4138" s="16">
        <v>45895</v>
      </c>
      <c r="C4138" t="s">
        <v>44</v>
      </c>
      <c r="D4138" t="s">
        <v>15</v>
      </c>
      <c r="E4138" t="s">
        <v>23</v>
      </c>
      <c r="F4138" t="s">
        <v>24</v>
      </c>
      <c r="G4138">
        <v>90036</v>
      </c>
      <c r="H4138" t="s">
        <v>25</v>
      </c>
      <c r="I4138" t="s">
        <v>26</v>
      </c>
      <c r="J4138" t="s">
        <v>32</v>
      </c>
      <c r="K4138" s="6">
        <v>1575.14</v>
      </c>
      <c r="L4138">
        <v>7</v>
      </c>
      <c r="M4138">
        <v>0</v>
      </c>
      <c r="N4138" s="6">
        <v>204.76820000000001</v>
      </c>
      <c r="O4138" t="str">
        <f t="shared" si="192"/>
        <v/>
      </c>
      <c r="P4138" s="6">
        <f t="shared" si="193"/>
        <v>535.70799999999997</v>
      </c>
      <c r="Q4138">
        <f t="shared" si="194"/>
        <v>699.08402302197749</v>
      </c>
      <c r="R4138" s="16" t="str">
        <f>TEXT(Ecom[[#This Row],[Dates]],"mmm")</f>
        <v>Aug</v>
      </c>
      <c r="S4138" s="16" t="str">
        <f>TEXT(Ecom[[#This Row],[Dates]],"YYYY")</f>
        <v>2025</v>
      </c>
      <c r="T4138" s="16"/>
    </row>
    <row r="4139" spans="1:20" x14ac:dyDescent="0.25">
      <c r="A4139" t="s">
        <v>28</v>
      </c>
      <c r="B4139" s="16">
        <v>45708</v>
      </c>
      <c r="C4139" t="s">
        <v>14</v>
      </c>
      <c r="D4139" t="s">
        <v>15</v>
      </c>
      <c r="E4139" t="s">
        <v>251</v>
      </c>
      <c r="F4139" t="s">
        <v>83</v>
      </c>
      <c r="G4139">
        <v>22304</v>
      </c>
      <c r="H4139" t="s">
        <v>18</v>
      </c>
      <c r="I4139" t="s">
        <v>26</v>
      </c>
      <c r="J4139" t="s">
        <v>77</v>
      </c>
      <c r="K4139" s="6">
        <v>25.06</v>
      </c>
      <c r="L4139">
        <v>7</v>
      </c>
      <c r="M4139">
        <v>0</v>
      </c>
      <c r="N4139" s="6">
        <v>12.53</v>
      </c>
      <c r="O4139" t="str">
        <f t="shared" si="192"/>
        <v/>
      </c>
      <c r="P4139" s="6">
        <f t="shared" si="193"/>
        <v>23.125333333333334</v>
      </c>
      <c r="Q4139">
        <f t="shared" si="194"/>
        <v>438.79345885870407</v>
      </c>
      <c r="R4139" s="16" t="str">
        <f>TEXT(Ecom[[#This Row],[Dates]],"mmm")</f>
        <v>Feb</v>
      </c>
      <c r="S4139" s="16" t="str">
        <f>TEXT(Ecom[[#This Row],[Dates]],"YYYY")</f>
        <v>2025</v>
      </c>
      <c r="T4139" s="16"/>
    </row>
    <row r="4140" spans="1:20" x14ac:dyDescent="0.25">
      <c r="A4140" t="s">
        <v>62</v>
      </c>
      <c r="B4140" s="16">
        <v>45659</v>
      </c>
      <c r="C4140" t="s">
        <v>22</v>
      </c>
      <c r="D4140" t="s">
        <v>15</v>
      </c>
      <c r="E4140" t="s">
        <v>480</v>
      </c>
      <c r="F4140" t="s">
        <v>46</v>
      </c>
      <c r="G4140">
        <v>77536</v>
      </c>
      <c r="H4140" t="s">
        <v>47</v>
      </c>
      <c r="I4140" t="s">
        <v>26</v>
      </c>
      <c r="J4140" t="s">
        <v>37</v>
      </c>
      <c r="K4140" s="6">
        <v>6.9240000000000004</v>
      </c>
      <c r="L4140">
        <v>6</v>
      </c>
      <c r="M4140">
        <v>0.8</v>
      </c>
      <c r="N4140" s="6">
        <v>-10.385999999999999</v>
      </c>
      <c r="O4140">
        <f t="shared" si="192"/>
        <v>-10.385999999999999</v>
      </c>
      <c r="P4140" s="6">
        <f t="shared" si="193"/>
        <v>41.145333333333333</v>
      </c>
      <c r="Q4140">
        <f t="shared" si="194"/>
        <v>306.1906441757173</v>
      </c>
      <c r="R4140" s="16" t="str">
        <f>TEXT(Ecom[[#This Row],[Dates]],"mmm")</f>
        <v>Jan</v>
      </c>
      <c r="S4140" s="16" t="str">
        <f>TEXT(Ecom[[#This Row],[Dates]],"YYYY")</f>
        <v>2025</v>
      </c>
      <c r="T4140" s="16"/>
    </row>
    <row r="4141" spans="1:20" x14ac:dyDescent="0.25">
      <c r="A4141" t="s">
        <v>62</v>
      </c>
      <c r="B4141" s="16">
        <v>46206</v>
      </c>
      <c r="C4141" t="s">
        <v>14</v>
      </c>
      <c r="D4141" t="s">
        <v>15</v>
      </c>
      <c r="E4141" t="s">
        <v>55</v>
      </c>
      <c r="F4141" t="s">
        <v>56</v>
      </c>
      <c r="G4141">
        <v>19120</v>
      </c>
      <c r="H4141" t="s">
        <v>57</v>
      </c>
      <c r="I4141" t="s">
        <v>26</v>
      </c>
      <c r="J4141" t="s">
        <v>32</v>
      </c>
      <c r="K4141" s="6">
        <v>37.392000000000003</v>
      </c>
      <c r="L4141">
        <v>3</v>
      </c>
      <c r="M4141">
        <v>0.2</v>
      </c>
      <c r="N4141" s="6">
        <v>2.3370000000000002</v>
      </c>
      <c r="O4141" t="str">
        <f t="shared" si="192"/>
        <v/>
      </c>
      <c r="P4141" s="6">
        <f t="shared" si="193"/>
        <v>45.137333333333338</v>
      </c>
      <c r="Q4141">
        <f t="shared" si="194"/>
        <v>27.892715576333231</v>
      </c>
      <c r="R4141" s="16" t="str">
        <f>TEXT(Ecom[[#This Row],[Dates]],"mmm")</f>
        <v>Jul</v>
      </c>
      <c r="S4141" s="16" t="str">
        <f>TEXT(Ecom[[#This Row],[Dates]],"YYYY")</f>
        <v>2026</v>
      </c>
      <c r="T4141" s="16"/>
    </row>
    <row r="4142" spans="1:20" x14ac:dyDescent="0.25">
      <c r="A4142" t="s">
        <v>62</v>
      </c>
      <c r="B4142" s="16">
        <v>45824</v>
      </c>
      <c r="C4142" t="s">
        <v>14</v>
      </c>
      <c r="D4142" t="s">
        <v>15</v>
      </c>
      <c r="E4142" t="s">
        <v>55</v>
      </c>
      <c r="F4142" t="s">
        <v>56</v>
      </c>
      <c r="G4142">
        <v>19120</v>
      </c>
      <c r="H4142" t="s">
        <v>57</v>
      </c>
      <c r="I4142" t="s">
        <v>19</v>
      </c>
      <c r="J4142" t="s">
        <v>33</v>
      </c>
      <c r="K4142" s="6">
        <v>79.12</v>
      </c>
      <c r="L4142">
        <v>5</v>
      </c>
      <c r="M4142">
        <v>0.2</v>
      </c>
      <c r="N4142" s="6">
        <v>13.846</v>
      </c>
      <c r="O4142" t="str">
        <f t="shared" si="192"/>
        <v/>
      </c>
      <c r="P4142" s="6">
        <f t="shared" si="193"/>
        <v>51.813333333333333</v>
      </c>
      <c r="Q4142">
        <f t="shared" si="194"/>
        <v>26.844662287563491</v>
      </c>
      <c r="R4142" s="16" t="str">
        <f>TEXT(Ecom[[#This Row],[Dates]],"mmm")</f>
        <v>Jun</v>
      </c>
      <c r="S4142" s="16" t="str">
        <f>TEXT(Ecom[[#This Row],[Dates]],"YYYY")</f>
        <v>2025</v>
      </c>
      <c r="T4142" s="16"/>
    </row>
    <row r="4143" spans="1:20" x14ac:dyDescent="0.25">
      <c r="A4143" t="s">
        <v>28</v>
      </c>
      <c r="B4143" s="16">
        <v>45959</v>
      </c>
      <c r="C4143" t="s">
        <v>14</v>
      </c>
      <c r="D4143" t="s">
        <v>15</v>
      </c>
      <c r="E4143" t="s">
        <v>481</v>
      </c>
      <c r="F4143" t="s">
        <v>336</v>
      </c>
      <c r="G4143">
        <v>67212</v>
      </c>
      <c r="H4143" t="s">
        <v>47</v>
      </c>
      <c r="I4143" t="s">
        <v>26</v>
      </c>
      <c r="J4143" t="s">
        <v>27</v>
      </c>
      <c r="K4143" s="6">
        <v>18.899999999999999</v>
      </c>
      <c r="L4143">
        <v>3</v>
      </c>
      <c r="M4143">
        <v>0</v>
      </c>
      <c r="N4143" s="6">
        <v>8.6940000000000008</v>
      </c>
      <c r="O4143" t="str">
        <f t="shared" si="192"/>
        <v/>
      </c>
      <c r="P4143" s="6">
        <f t="shared" si="193"/>
        <v>29.686666666666664</v>
      </c>
      <c r="Q4143">
        <f t="shared" si="194"/>
        <v>18.321407175457047</v>
      </c>
      <c r="R4143" s="16" t="str">
        <f>TEXT(Ecom[[#This Row],[Dates]],"mmm")</f>
        <v>Oct</v>
      </c>
      <c r="S4143" s="16" t="str">
        <f>TEXT(Ecom[[#This Row],[Dates]],"YYYY")</f>
        <v>2025</v>
      </c>
      <c r="T4143" s="16"/>
    </row>
    <row r="4144" spans="1:20" x14ac:dyDescent="0.25">
      <c r="A4144" t="s">
        <v>28</v>
      </c>
      <c r="B4144" s="16">
        <v>46208</v>
      </c>
      <c r="C4144" t="s">
        <v>14</v>
      </c>
      <c r="D4144" t="s">
        <v>15</v>
      </c>
      <c r="E4144" t="s">
        <v>385</v>
      </c>
      <c r="F4144" t="s">
        <v>70</v>
      </c>
      <c r="G4144">
        <v>48640</v>
      </c>
      <c r="H4144" t="s">
        <v>47</v>
      </c>
      <c r="I4144" t="s">
        <v>26</v>
      </c>
      <c r="J4144" t="s">
        <v>37</v>
      </c>
      <c r="K4144" s="6">
        <v>57.42</v>
      </c>
      <c r="L4144">
        <v>9</v>
      </c>
      <c r="M4144">
        <v>0</v>
      </c>
      <c r="N4144" s="6">
        <v>26.4132</v>
      </c>
      <c r="O4144" t="str">
        <f t="shared" si="192"/>
        <v/>
      </c>
      <c r="P4144" s="6">
        <f t="shared" si="193"/>
        <v>26.326666666666664</v>
      </c>
      <c r="Q4144">
        <f t="shared" si="194"/>
        <v>14.434999134049159</v>
      </c>
      <c r="R4144" s="16" t="str">
        <f>TEXT(Ecom[[#This Row],[Dates]],"mmm")</f>
        <v>Jul</v>
      </c>
      <c r="S4144" s="16" t="str">
        <f>TEXT(Ecom[[#This Row],[Dates]],"YYYY")</f>
        <v>2026</v>
      </c>
      <c r="T4144" s="16"/>
    </row>
    <row r="4145" spans="1:20" x14ac:dyDescent="0.25">
      <c r="A4145" t="s">
        <v>28</v>
      </c>
      <c r="B4145" s="16">
        <v>45663</v>
      </c>
      <c r="C4145" t="s">
        <v>44</v>
      </c>
      <c r="D4145" t="s">
        <v>15</v>
      </c>
      <c r="E4145" t="s">
        <v>52</v>
      </c>
      <c r="F4145" t="s">
        <v>24</v>
      </c>
      <c r="G4145">
        <v>94110</v>
      </c>
      <c r="H4145" t="s">
        <v>25</v>
      </c>
      <c r="I4145" t="s">
        <v>26</v>
      </c>
      <c r="J4145" t="s">
        <v>34</v>
      </c>
      <c r="K4145" s="6">
        <v>12.74</v>
      </c>
      <c r="L4145">
        <v>7</v>
      </c>
      <c r="M4145">
        <v>0</v>
      </c>
      <c r="N4145" s="6">
        <v>5.7329999999999997</v>
      </c>
      <c r="O4145" t="str">
        <f t="shared" si="192"/>
        <v/>
      </c>
      <c r="P4145" s="6">
        <f t="shared" si="193"/>
        <v>47.448</v>
      </c>
      <c r="Q4145">
        <f t="shared" si="194"/>
        <v>44.616296667207791</v>
      </c>
      <c r="R4145" s="16" t="str">
        <f>TEXT(Ecom[[#This Row],[Dates]],"mmm")</f>
        <v>Jan</v>
      </c>
      <c r="S4145" s="16" t="str">
        <f>TEXT(Ecom[[#This Row],[Dates]],"YYYY")</f>
        <v>2025</v>
      </c>
      <c r="T4145" s="16"/>
    </row>
    <row r="4146" spans="1:20" x14ac:dyDescent="0.25">
      <c r="A4146" t="s">
        <v>28</v>
      </c>
      <c r="B4146" s="16">
        <v>46219</v>
      </c>
      <c r="C4146" t="s">
        <v>44</v>
      </c>
      <c r="D4146" t="s">
        <v>15</v>
      </c>
      <c r="E4146" t="s">
        <v>52</v>
      </c>
      <c r="F4146" t="s">
        <v>24</v>
      </c>
      <c r="G4146">
        <v>94110</v>
      </c>
      <c r="H4146" t="s">
        <v>25</v>
      </c>
      <c r="I4146" t="s">
        <v>26</v>
      </c>
      <c r="J4146" t="s">
        <v>34</v>
      </c>
      <c r="K4146" s="6">
        <v>8.82</v>
      </c>
      <c r="L4146">
        <v>3</v>
      </c>
      <c r="M4146">
        <v>0</v>
      </c>
      <c r="N4146" s="6">
        <v>2.3814000000000002</v>
      </c>
      <c r="O4146" t="str">
        <f t="shared" si="192"/>
        <v/>
      </c>
      <c r="P4146" s="6">
        <f t="shared" si="193"/>
        <v>150.73133333333331</v>
      </c>
      <c r="Q4146">
        <f t="shared" si="194"/>
        <v>108.35136298515465</v>
      </c>
      <c r="R4146" s="16" t="str">
        <f>TEXT(Ecom[[#This Row],[Dates]],"mmm")</f>
        <v>Jul</v>
      </c>
      <c r="S4146" s="16" t="str">
        <f>TEXT(Ecom[[#This Row],[Dates]],"YYYY")</f>
        <v>2026</v>
      </c>
      <c r="T4146" s="16"/>
    </row>
    <row r="4147" spans="1:20" x14ac:dyDescent="0.25">
      <c r="A4147" t="s">
        <v>28</v>
      </c>
      <c r="B4147" s="16">
        <v>46047</v>
      </c>
      <c r="C4147" t="s">
        <v>44</v>
      </c>
      <c r="D4147" t="s">
        <v>15</v>
      </c>
      <c r="E4147" t="s">
        <v>52</v>
      </c>
      <c r="F4147" t="s">
        <v>24</v>
      </c>
      <c r="G4147">
        <v>94110</v>
      </c>
      <c r="H4147" t="s">
        <v>25</v>
      </c>
      <c r="I4147" t="s">
        <v>19</v>
      </c>
      <c r="J4147" t="s">
        <v>21</v>
      </c>
      <c r="K4147" s="6">
        <v>120.78400000000001</v>
      </c>
      <c r="L4147">
        <v>1</v>
      </c>
      <c r="M4147">
        <v>0.2</v>
      </c>
      <c r="N4147" s="6">
        <v>-13.588200000000001</v>
      </c>
      <c r="O4147">
        <f t="shared" si="192"/>
        <v>-13.588200000000001</v>
      </c>
      <c r="P4147" s="6">
        <f t="shared" si="193"/>
        <v>151.04533333333333</v>
      </c>
      <c r="Q4147">
        <f t="shared" si="194"/>
        <v>135.24613424200859</v>
      </c>
      <c r="R4147" s="16" t="str">
        <f>TEXT(Ecom[[#This Row],[Dates]],"mmm")</f>
        <v>Jan</v>
      </c>
      <c r="S4147" s="16" t="str">
        <f>TEXT(Ecom[[#This Row],[Dates]],"YYYY")</f>
        <v>2026</v>
      </c>
      <c r="T4147" s="16"/>
    </row>
    <row r="4148" spans="1:20" x14ac:dyDescent="0.25">
      <c r="A4148" t="s">
        <v>28</v>
      </c>
      <c r="B4148" s="16">
        <v>45750</v>
      </c>
      <c r="C4148" t="s">
        <v>14</v>
      </c>
      <c r="D4148" t="s">
        <v>15</v>
      </c>
      <c r="E4148" t="s">
        <v>295</v>
      </c>
      <c r="F4148" t="s">
        <v>76</v>
      </c>
      <c r="G4148">
        <v>11520</v>
      </c>
      <c r="H4148" t="s">
        <v>57</v>
      </c>
      <c r="I4148" t="s">
        <v>19</v>
      </c>
      <c r="J4148" t="s">
        <v>33</v>
      </c>
      <c r="K4148" s="6">
        <v>322.58999999999997</v>
      </c>
      <c r="L4148">
        <v>3</v>
      </c>
      <c r="M4148">
        <v>0</v>
      </c>
      <c r="N4148" s="6">
        <v>64.518000000000001</v>
      </c>
      <c r="O4148" t="str">
        <f t="shared" si="192"/>
        <v/>
      </c>
      <c r="P4148" s="6">
        <f t="shared" si="193"/>
        <v>115.35733333333333</v>
      </c>
      <c r="Q4148">
        <f t="shared" si="194"/>
        <v>141.21677085640752</v>
      </c>
      <c r="R4148" s="16" t="str">
        <f>TEXT(Ecom[[#This Row],[Dates]],"mmm")</f>
        <v>Apr</v>
      </c>
      <c r="S4148" s="16" t="str">
        <f>TEXT(Ecom[[#This Row],[Dates]],"YYYY")</f>
        <v>2025</v>
      </c>
      <c r="T4148" s="16"/>
    </row>
    <row r="4149" spans="1:20" x14ac:dyDescent="0.25">
      <c r="A4149" t="s">
        <v>28</v>
      </c>
      <c r="B4149" s="16">
        <v>45918</v>
      </c>
      <c r="C4149" t="s">
        <v>14</v>
      </c>
      <c r="D4149" t="s">
        <v>15</v>
      </c>
      <c r="E4149" t="s">
        <v>164</v>
      </c>
      <c r="F4149" t="s">
        <v>46</v>
      </c>
      <c r="G4149">
        <v>78745</v>
      </c>
      <c r="H4149" t="s">
        <v>47</v>
      </c>
      <c r="I4149" t="s">
        <v>26</v>
      </c>
      <c r="J4149" t="s">
        <v>37</v>
      </c>
      <c r="K4149" s="6">
        <v>9.7620000000000005</v>
      </c>
      <c r="L4149">
        <v>3</v>
      </c>
      <c r="M4149">
        <v>0.8</v>
      </c>
      <c r="N4149" s="6">
        <v>-15.1311</v>
      </c>
      <c r="O4149">
        <f t="shared" si="192"/>
        <v>-15.1311</v>
      </c>
      <c r="P4149" s="6">
        <f t="shared" si="193"/>
        <v>26.227333333333334</v>
      </c>
      <c r="Q4149">
        <f t="shared" si="194"/>
        <v>101.86681373026033</v>
      </c>
      <c r="R4149" s="16" t="str">
        <f>TEXT(Ecom[[#This Row],[Dates]],"mmm")</f>
        <v>Sep</v>
      </c>
      <c r="S4149" s="16" t="str">
        <f>TEXT(Ecom[[#This Row],[Dates]],"YYYY")</f>
        <v>2025</v>
      </c>
      <c r="T4149" s="16"/>
    </row>
    <row r="4150" spans="1:20" x14ac:dyDescent="0.25">
      <c r="A4150" t="s">
        <v>28</v>
      </c>
      <c r="B4150" s="16">
        <v>45924</v>
      </c>
      <c r="C4150" t="s">
        <v>14</v>
      </c>
      <c r="D4150" t="s">
        <v>15</v>
      </c>
      <c r="E4150" t="s">
        <v>164</v>
      </c>
      <c r="F4150" t="s">
        <v>46</v>
      </c>
      <c r="G4150">
        <v>78745</v>
      </c>
      <c r="H4150" t="s">
        <v>47</v>
      </c>
      <c r="I4150" t="s">
        <v>26</v>
      </c>
      <c r="J4150" t="s">
        <v>32</v>
      </c>
      <c r="K4150" s="6">
        <v>13.72</v>
      </c>
      <c r="L4150">
        <v>1</v>
      </c>
      <c r="M4150">
        <v>0.2</v>
      </c>
      <c r="N4150" s="6">
        <v>1.2004999999999999</v>
      </c>
      <c r="O4150" t="str">
        <f t="shared" si="192"/>
        <v/>
      </c>
      <c r="P4150" s="6">
        <f t="shared" si="193"/>
        <v>109.35200000000002</v>
      </c>
      <c r="Q4150">
        <f t="shared" si="194"/>
        <v>105.83762657468733</v>
      </c>
      <c r="R4150" s="16" t="str">
        <f>TEXT(Ecom[[#This Row],[Dates]],"mmm")</f>
        <v>Sep</v>
      </c>
      <c r="S4150" s="16" t="str">
        <f>TEXT(Ecom[[#This Row],[Dates]],"YYYY")</f>
        <v>2025</v>
      </c>
      <c r="T4150" s="16"/>
    </row>
    <row r="4151" spans="1:20" x14ac:dyDescent="0.25">
      <c r="A4151" t="s">
        <v>28</v>
      </c>
      <c r="B4151" s="16">
        <v>45875</v>
      </c>
      <c r="C4151" t="s">
        <v>14</v>
      </c>
      <c r="D4151" t="s">
        <v>15</v>
      </c>
      <c r="E4151" t="s">
        <v>164</v>
      </c>
      <c r="F4151" t="s">
        <v>46</v>
      </c>
      <c r="G4151">
        <v>78745</v>
      </c>
      <c r="H4151" t="s">
        <v>47</v>
      </c>
      <c r="I4151" t="s">
        <v>35</v>
      </c>
      <c r="J4151" t="s">
        <v>59</v>
      </c>
      <c r="K4151" s="6">
        <v>55.2</v>
      </c>
      <c r="L4151">
        <v>1</v>
      </c>
      <c r="M4151">
        <v>0.2</v>
      </c>
      <c r="N4151" s="6">
        <v>-2.0699999999999998</v>
      </c>
      <c r="O4151">
        <f t="shared" si="192"/>
        <v>-2.0699999999999998</v>
      </c>
      <c r="P4151" s="6">
        <f t="shared" si="193"/>
        <v>114.52533333333334</v>
      </c>
      <c r="Q4151">
        <f t="shared" si="194"/>
        <v>100.90961327107799</v>
      </c>
      <c r="R4151" s="16" t="str">
        <f>TEXT(Ecom[[#This Row],[Dates]],"mmm")</f>
        <v>Aug</v>
      </c>
      <c r="S4151" s="16" t="str">
        <f>TEXT(Ecom[[#This Row],[Dates]],"YYYY")</f>
        <v>2025</v>
      </c>
      <c r="T4151" s="16"/>
    </row>
    <row r="4152" spans="1:20" x14ac:dyDescent="0.25">
      <c r="A4152" t="s">
        <v>28</v>
      </c>
      <c r="B4152" s="16">
        <v>46003</v>
      </c>
      <c r="C4152" t="s">
        <v>14</v>
      </c>
      <c r="D4152" t="s">
        <v>15</v>
      </c>
      <c r="E4152" t="s">
        <v>164</v>
      </c>
      <c r="F4152" t="s">
        <v>46</v>
      </c>
      <c r="G4152">
        <v>78745</v>
      </c>
      <c r="H4152" t="s">
        <v>47</v>
      </c>
      <c r="I4152" t="s">
        <v>26</v>
      </c>
      <c r="J4152" t="s">
        <v>32</v>
      </c>
      <c r="K4152" s="6">
        <v>259.13600000000002</v>
      </c>
      <c r="L4152">
        <v>4</v>
      </c>
      <c r="M4152">
        <v>0.2</v>
      </c>
      <c r="N4152" s="6">
        <v>-58.305599999999998</v>
      </c>
      <c r="O4152">
        <f t="shared" si="192"/>
        <v>-58.305599999999998</v>
      </c>
      <c r="P4152" s="6">
        <f t="shared" si="193"/>
        <v>101.30933333333336</v>
      </c>
      <c r="Q4152">
        <f t="shared" si="194"/>
        <v>111.15028108859678</v>
      </c>
      <c r="R4152" s="16" t="str">
        <f>TEXT(Ecom[[#This Row],[Dates]],"mmm")</f>
        <v>Dec</v>
      </c>
      <c r="S4152" s="16" t="str">
        <f>TEXT(Ecom[[#This Row],[Dates]],"YYYY")</f>
        <v>2025</v>
      </c>
      <c r="T4152" s="16"/>
    </row>
    <row r="4153" spans="1:20" x14ac:dyDescent="0.25">
      <c r="A4153" t="s">
        <v>28</v>
      </c>
      <c r="B4153" s="16">
        <v>45770</v>
      </c>
      <c r="C4153" t="s">
        <v>14</v>
      </c>
      <c r="D4153" t="s">
        <v>15</v>
      </c>
      <c r="E4153" t="s">
        <v>55</v>
      </c>
      <c r="F4153" t="s">
        <v>56</v>
      </c>
      <c r="G4153">
        <v>19134</v>
      </c>
      <c r="H4153" t="s">
        <v>57</v>
      </c>
      <c r="I4153" t="s">
        <v>26</v>
      </c>
      <c r="J4153" t="s">
        <v>27</v>
      </c>
      <c r="K4153" s="6">
        <v>29.24</v>
      </c>
      <c r="L4153">
        <v>5</v>
      </c>
      <c r="M4153">
        <v>0.2</v>
      </c>
      <c r="N4153" s="6">
        <v>9.8684999999999992</v>
      </c>
      <c r="O4153" t="str">
        <f t="shared" si="192"/>
        <v/>
      </c>
      <c r="P4153" s="6">
        <f t="shared" si="193"/>
        <v>16.562666666666669</v>
      </c>
      <c r="Q4153">
        <f t="shared" si="194"/>
        <v>70.152261577546057</v>
      </c>
      <c r="R4153" s="16" t="str">
        <f>TEXT(Ecom[[#This Row],[Dates]],"mmm")</f>
        <v>Apr</v>
      </c>
      <c r="S4153" s="16" t="str">
        <f>TEXT(Ecom[[#This Row],[Dates]],"YYYY")</f>
        <v>2025</v>
      </c>
      <c r="T4153" s="16"/>
    </row>
    <row r="4154" spans="1:20" x14ac:dyDescent="0.25">
      <c r="A4154" t="s">
        <v>28</v>
      </c>
      <c r="B4154" s="16">
        <v>46054</v>
      </c>
      <c r="C4154" t="s">
        <v>14</v>
      </c>
      <c r="D4154" t="s">
        <v>15</v>
      </c>
      <c r="E4154" t="s">
        <v>55</v>
      </c>
      <c r="F4154" t="s">
        <v>56</v>
      </c>
      <c r="G4154">
        <v>19134</v>
      </c>
      <c r="H4154" t="s">
        <v>57</v>
      </c>
      <c r="I4154" t="s">
        <v>26</v>
      </c>
      <c r="J4154" t="s">
        <v>41</v>
      </c>
      <c r="K4154" s="6">
        <v>15.552</v>
      </c>
      <c r="L4154">
        <v>3</v>
      </c>
      <c r="M4154">
        <v>0.2</v>
      </c>
      <c r="N4154" s="6">
        <v>5.4432</v>
      </c>
      <c r="O4154" t="str">
        <f t="shared" si="192"/>
        <v/>
      </c>
      <c r="P4154" s="6">
        <f t="shared" si="193"/>
        <v>19.512</v>
      </c>
      <c r="Q4154">
        <f t="shared" si="194"/>
        <v>51.106095877613789</v>
      </c>
      <c r="R4154" s="16" t="str">
        <f>TEXT(Ecom[[#This Row],[Dates]],"mmm")</f>
        <v>Feb</v>
      </c>
      <c r="S4154" s="16" t="str">
        <f>TEXT(Ecom[[#This Row],[Dates]],"YYYY")</f>
        <v>2026</v>
      </c>
      <c r="T4154" s="16"/>
    </row>
    <row r="4155" spans="1:20" x14ac:dyDescent="0.25">
      <c r="A4155" t="s">
        <v>28</v>
      </c>
      <c r="B4155" s="16">
        <v>45908</v>
      </c>
      <c r="C4155" t="s">
        <v>14</v>
      </c>
      <c r="D4155" t="s">
        <v>15</v>
      </c>
      <c r="E4155" t="s">
        <v>55</v>
      </c>
      <c r="F4155" t="s">
        <v>56</v>
      </c>
      <c r="G4155">
        <v>19134</v>
      </c>
      <c r="H4155" t="s">
        <v>57</v>
      </c>
      <c r="I4155" t="s">
        <v>26</v>
      </c>
      <c r="J4155" t="s">
        <v>60</v>
      </c>
      <c r="K4155" s="6">
        <v>4.8959999999999999</v>
      </c>
      <c r="L4155">
        <v>3</v>
      </c>
      <c r="M4155">
        <v>0.2</v>
      </c>
      <c r="N4155" s="6">
        <v>1.6524000000000001</v>
      </c>
      <c r="O4155" t="str">
        <f t="shared" si="192"/>
        <v/>
      </c>
      <c r="P4155" s="6">
        <f t="shared" si="193"/>
        <v>15.264000000000001</v>
      </c>
      <c r="Q4155">
        <f t="shared" si="194"/>
        <v>14.56400612367251</v>
      </c>
      <c r="R4155" s="16" t="str">
        <f>TEXT(Ecom[[#This Row],[Dates]],"mmm")</f>
        <v>Sep</v>
      </c>
      <c r="S4155" s="16" t="str">
        <f>TEXT(Ecom[[#This Row],[Dates]],"YYYY")</f>
        <v>2025</v>
      </c>
      <c r="T4155" s="16"/>
    </row>
    <row r="4156" spans="1:20" x14ac:dyDescent="0.25">
      <c r="A4156" t="s">
        <v>28</v>
      </c>
      <c r="B4156" s="16">
        <v>46225</v>
      </c>
      <c r="C4156" t="s">
        <v>22</v>
      </c>
      <c r="D4156" t="s">
        <v>15</v>
      </c>
      <c r="E4156" t="s">
        <v>105</v>
      </c>
      <c r="F4156" t="s">
        <v>86</v>
      </c>
      <c r="G4156">
        <v>37620</v>
      </c>
      <c r="H4156" t="s">
        <v>18</v>
      </c>
      <c r="I4156" t="s">
        <v>26</v>
      </c>
      <c r="J4156" t="s">
        <v>37</v>
      </c>
      <c r="K4156" s="6">
        <v>38.088000000000001</v>
      </c>
      <c r="L4156">
        <v>4</v>
      </c>
      <c r="M4156">
        <v>0.7</v>
      </c>
      <c r="N4156" s="6">
        <v>-27.9312</v>
      </c>
      <c r="O4156">
        <f t="shared" si="192"/>
        <v>-27.9312</v>
      </c>
      <c r="P4156" s="6">
        <f t="shared" si="193"/>
        <v>29.626666666666665</v>
      </c>
      <c r="Q4156">
        <f t="shared" si="194"/>
        <v>16.705402310940325</v>
      </c>
      <c r="R4156" s="16" t="str">
        <f>TEXT(Ecom[[#This Row],[Dates]],"mmm")</f>
        <v>Jul</v>
      </c>
      <c r="S4156" s="16" t="str">
        <f>TEXT(Ecom[[#This Row],[Dates]],"YYYY")</f>
        <v>2026</v>
      </c>
      <c r="T4156" s="16"/>
    </row>
    <row r="4157" spans="1:20" x14ac:dyDescent="0.25">
      <c r="A4157" t="s">
        <v>28</v>
      </c>
      <c r="B4157" s="16">
        <v>45976</v>
      </c>
      <c r="C4157" t="s">
        <v>22</v>
      </c>
      <c r="D4157" t="s">
        <v>15</v>
      </c>
      <c r="E4157" t="s">
        <v>105</v>
      </c>
      <c r="F4157" t="s">
        <v>86</v>
      </c>
      <c r="G4157">
        <v>37620</v>
      </c>
      <c r="H4157" t="s">
        <v>18</v>
      </c>
      <c r="I4157" t="s">
        <v>26</v>
      </c>
      <c r="J4157" t="s">
        <v>37</v>
      </c>
      <c r="K4157" s="6">
        <v>2.8079999999999998</v>
      </c>
      <c r="L4157">
        <v>3</v>
      </c>
      <c r="M4157">
        <v>0.7</v>
      </c>
      <c r="N4157" s="6">
        <v>-1.9656</v>
      </c>
      <c r="O4157">
        <f t="shared" si="192"/>
        <v>-1.9656</v>
      </c>
      <c r="P4157" s="6">
        <f t="shared" si="193"/>
        <v>25.618666666666666</v>
      </c>
      <c r="Q4157">
        <f t="shared" si="194"/>
        <v>12.810697936866269</v>
      </c>
      <c r="R4157" s="16" t="str">
        <f>TEXT(Ecom[[#This Row],[Dates]],"mmm")</f>
        <v>Nov</v>
      </c>
      <c r="S4157" s="16" t="str">
        <f>TEXT(Ecom[[#This Row],[Dates]],"YYYY")</f>
        <v>2025</v>
      </c>
      <c r="T4157" s="16"/>
    </row>
    <row r="4158" spans="1:20" x14ac:dyDescent="0.25">
      <c r="A4158" t="s">
        <v>13</v>
      </c>
      <c r="B4158" s="16">
        <v>45692</v>
      </c>
      <c r="C4158" t="s">
        <v>14</v>
      </c>
      <c r="D4158" t="s">
        <v>15</v>
      </c>
      <c r="E4158" t="s">
        <v>55</v>
      </c>
      <c r="F4158" t="s">
        <v>56</v>
      </c>
      <c r="G4158">
        <v>19140</v>
      </c>
      <c r="H4158" t="s">
        <v>57</v>
      </c>
      <c r="I4158" t="s">
        <v>35</v>
      </c>
      <c r="J4158" t="s">
        <v>59</v>
      </c>
      <c r="K4158" s="6">
        <v>47.984000000000002</v>
      </c>
      <c r="L4158">
        <v>2</v>
      </c>
      <c r="M4158">
        <v>0.2</v>
      </c>
      <c r="N4158" s="6">
        <v>0.5998</v>
      </c>
      <c r="O4158" t="str">
        <f t="shared" si="192"/>
        <v/>
      </c>
      <c r="P4158" s="6">
        <f t="shared" si="193"/>
        <v>29.914666666666665</v>
      </c>
      <c r="Q4158">
        <f t="shared" si="194"/>
        <v>13.408461142958286</v>
      </c>
      <c r="R4158" s="16" t="str">
        <f>TEXT(Ecom[[#This Row],[Dates]],"mmm")</f>
        <v>Feb</v>
      </c>
      <c r="S4158" s="16" t="str">
        <f>TEXT(Ecom[[#This Row],[Dates]],"YYYY")</f>
        <v>2025</v>
      </c>
      <c r="T4158" s="16"/>
    </row>
    <row r="4159" spans="1:20" x14ac:dyDescent="0.25">
      <c r="A4159" t="s">
        <v>13</v>
      </c>
      <c r="B4159" s="16">
        <v>46240</v>
      </c>
      <c r="C4159" t="s">
        <v>14</v>
      </c>
      <c r="D4159" t="s">
        <v>15</v>
      </c>
      <c r="E4159" t="s">
        <v>55</v>
      </c>
      <c r="F4159" t="s">
        <v>56</v>
      </c>
      <c r="G4159">
        <v>19140</v>
      </c>
      <c r="H4159" t="s">
        <v>57</v>
      </c>
      <c r="I4159" t="s">
        <v>26</v>
      </c>
      <c r="J4159" t="s">
        <v>37</v>
      </c>
      <c r="K4159" s="6">
        <v>26.064</v>
      </c>
      <c r="L4159">
        <v>6</v>
      </c>
      <c r="M4159">
        <v>0.7</v>
      </c>
      <c r="N4159" s="6">
        <v>-19.982399999999998</v>
      </c>
      <c r="O4159">
        <f t="shared" si="192"/>
        <v>-19.982399999999998</v>
      </c>
      <c r="P4159" s="6">
        <f t="shared" si="193"/>
        <v>18.2</v>
      </c>
      <c r="Q4159">
        <f t="shared" si="194"/>
        <v>8.7768332093748462</v>
      </c>
      <c r="R4159" s="16" t="str">
        <f>TEXT(Ecom[[#This Row],[Dates]],"mmm")</f>
        <v>Aug</v>
      </c>
      <c r="S4159" s="16" t="str">
        <f>TEXT(Ecom[[#This Row],[Dates]],"YYYY")</f>
        <v>2026</v>
      </c>
      <c r="T4159" s="16"/>
    </row>
    <row r="4160" spans="1:20" x14ac:dyDescent="0.25">
      <c r="A4160" t="s">
        <v>28</v>
      </c>
      <c r="B4160" s="16">
        <v>46194</v>
      </c>
      <c r="C4160" t="s">
        <v>22</v>
      </c>
      <c r="D4160" t="s">
        <v>15</v>
      </c>
      <c r="E4160" t="s">
        <v>79</v>
      </c>
      <c r="F4160" t="s">
        <v>65</v>
      </c>
      <c r="G4160">
        <v>60610</v>
      </c>
      <c r="H4160" t="s">
        <v>47</v>
      </c>
      <c r="I4160" t="s">
        <v>26</v>
      </c>
      <c r="J4160" t="s">
        <v>41</v>
      </c>
      <c r="K4160" s="6">
        <v>15.696</v>
      </c>
      <c r="L4160">
        <v>3</v>
      </c>
      <c r="M4160">
        <v>0.2</v>
      </c>
      <c r="N4160" s="6">
        <v>5.1012000000000004</v>
      </c>
      <c r="O4160" t="str">
        <f t="shared" si="192"/>
        <v/>
      </c>
      <c r="P4160" s="6">
        <f t="shared" si="193"/>
        <v>189.50200000000004</v>
      </c>
      <c r="Q4160">
        <f t="shared" si="194"/>
        <v>202.53289371176041</v>
      </c>
      <c r="R4160" s="16" t="str">
        <f>TEXT(Ecom[[#This Row],[Dates]],"mmm")</f>
        <v>Jun</v>
      </c>
      <c r="S4160" s="16" t="str">
        <f>TEXT(Ecom[[#This Row],[Dates]],"YYYY")</f>
        <v>2026</v>
      </c>
      <c r="T4160" s="16"/>
    </row>
    <row r="4161" spans="1:20" x14ac:dyDescent="0.25">
      <c r="A4161" t="s">
        <v>28</v>
      </c>
      <c r="B4161" s="16">
        <v>46137</v>
      </c>
      <c r="C4161" t="s">
        <v>14</v>
      </c>
      <c r="D4161" t="s">
        <v>15</v>
      </c>
      <c r="E4161" t="s">
        <v>103</v>
      </c>
      <c r="F4161" t="s">
        <v>167</v>
      </c>
      <c r="G4161">
        <v>31907</v>
      </c>
      <c r="H4161" t="s">
        <v>18</v>
      </c>
      <c r="I4161" t="s">
        <v>26</v>
      </c>
      <c r="J4161" t="s">
        <v>34</v>
      </c>
      <c r="K4161" s="6">
        <v>12.84</v>
      </c>
      <c r="L4161">
        <v>3</v>
      </c>
      <c r="M4161">
        <v>0</v>
      </c>
      <c r="N4161" s="6">
        <v>3.7235999999999998</v>
      </c>
      <c r="O4161" t="str">
        <f t="shared" si="192"/>
        <v/>
      </c>
      <c r="P4161" s="6">
        <f t="shared" si="193"/>
        <v>191.79666666666671</v>
      </c>
      <c r="Q4161">
        <f t="shared" si="194"/>
        <v>224.71524863092682</v>
      </c>
      <c r="R4161" s="16" t="str">
        <f>TEXT(Ecom[[#This Row],[Dates]],"mmm")</f>
        <v>Apr</v>
      </c>
      <c r="S4161" s="16" t="str">
        <f>TEXT(Ecom[[#This Row],[Dates]],"YYYY")</f>
        <v>2026</v>
      </c>
      <c r="T4161" s="16"/>
    </row>
    <row r="4162" spans="1:20" x14ac:dyDescent="0.25">
      <c r="A4162" t="s">
        <v>28</v>
      </c>
      <c r="B4162" s="16">
        <v>46051</v>
      </c>
      <c r="C4162" t="s">
        <v>14</v>
      </c>
      <c r="D4162" t="s">
        <v>15</v>
      </c>
      <c r="E4162" t="s">
        <v>75</v>
      </c>
      <c r="F4162" t="s">
        <v>76</v>
      </c>
      <c r="G4162">
        <v>10035</v>
      </c>
      <c r="H4162" t="s">
        <v>57</v>
      </c>
      <c r="I4162" t="s">
        <v>35</v>
      </c>
      <c r="J4162" t="s">
        <v>36</v>
      </c>
      <c r="K4162" s="6">
        <v>539.97</v>
      </c>
      <c r="L4162">
        <v>3</v>
      </c>
      <c r="M4162">
        <v>0</v>
      </c>
      <c r="N4162" s="6">
        <v>134.99250000000001</v>
      </c>
      <c r="O4162" t="str">
        <f t="shared" ref="O4162:O4225" si="195">IF(N4162&lt;0,N4162,"")</f>
        <v/>
      </c>
      <c r="P4162" s="6">
        <f t="shared" si="193"/>
        <v>193.02333333333334</v>
      </c>
      <c r="Q4162">
        <f t="shared" si="194"/>
        <v>246.72219598808937</v>
      </c>
      <c r="R4162" s="16" t="str">
        <f>TEXT(Ecom[[#This Row],[Dates]],"mmm")</f>
        <v>Jan</v>
      </c>
      <c r="S4162" s="16" t="str">
        <f>TEXT(Ecom[[#This Row],[Dates]],"YYYY")</f>
        <v>2026</v>
      </c>
      <c r="T4162" s="16"/>
    </row>
    <row r="4163" spans="1:20" x14ac:dyDescent="0.25">
      <c r="A4163" t="s">
        <v>28</v>
      </c>
      <c r="B4163" s="16">
        <v>46033</v>
      </c>
      <c r="C4163" t="s">
        <v>14</v>
      </c>
      <c r="D4163" t="s">
        <v>15</v>
      </c>
      <c r="E4163" t="s">
        <v>75</v>
      </c>
      <c r="F4163" t="s">
        <v>76</v>
      </c>
      <c r="G4163">
        <v>10035</v>
      </c>
      <c r="H4163" t="s">
        <v>57</v>
      </c>
      <c r="I4163" t="s">
        <v>26</v>
      </c>
      <c r="J4163" t="s">
        <v>32</v>
      </c>
      <c r="K4163" s="6">
        <v>22.58</v>
      </c>
      <c r="L4163">
        <v>2</v>
      </c>
      <c r="M4163">
        <v>0</v>
      </c>
      <c r="N4163" s="6">
        <v>5.8708</v>
      </c>
      <c r="O4163" t="str">
        <f t="shared" si="195"/>
        <v/>
      </c>
      <c r="P4163" s="6">
        <f t="shared" ref="P4163:P4226" si="196">AVERAGE(K4163:K4165)</f>
        <v>237.01333333333335</v>
      </c>
      <c r="Q4163">
        <f t="shared" si="194"/>
        <v>288.06764965503817</v>
      </c>
      <c r="R4163" s="16" t="str">
        <f>TEXT(Ecom[[#This Row],[Dates]],"mmm")</f>
        <v>Jan</v>
      </c>
      <c r="S4163" s="16" t="str">
        <f>TEXT(Ecom[[#This Row],[Dates]],"YYYY")</f>
        <v>2026</v>
      </c>
      <c r="T4163" s="16"/>
    </row>
    <row r="4164" spans="1:20" x14ac:dyDescent="0.25">
      <c r="A4164" t="s">
        <v>28</v>
      </c>
      <c r="B4164" s="16">
        <v>46359</v>
      </c>
      <c r="C4164" t="s">
        <v>14</v>
      </c>
      <c r="D4164" t="s">
        <v>15</v>
      </c>
      <c r="E4164" t="s">
        <v>71</v>
      </c>
      <c r="F4164" t="s">
        <v>247</v>
      </c>
      <c r="G4164">
        <v>3820</v>
      </c>
      <c r="H4164" t="s">
        <v>57</v>
      </c>
      <c r="I4164" t="s">
        <v>26</v>
      </c>
      <c r="J4164" t="s">
        <v>27</v>
      </c>
      <c r="K4164" s="6">
        <v>16.52</v>
      </c>
      <c r="L4164">
        <v>4</v>
      </c>
      <c r="M4164">
        <v>0</v>
      </c>
      <c r="N4164" s="6">
        <v>7.5991999999999997</v>
      </c>
      <c r="O4164" t="str">
        <f t="shared" si="195"/>
        <v/>
      </c>
      <c r="P4164" s="6">
        <f t="shared" si="196"/>
        <v>285.84133333333335</v>
      </c>
      <c r="Q4164">
        <f t="shared" si="194"/>
        <v>279.25590273439167</v>
      </c>
      <c r="R4164" s="16" t="str">
        <f>TEXT(Ecom[[#This Row],[Dates]],"mmm")</f>
        <v>Dec</v>
      </c>
      <c r="S4164" s="16" t="str">
        <f>TEXT(Ecom[[#This Row],[Dates]],"YYYY")</f>
        <v>2026</v>
      </c>
      <c r="T4164" s="16"/>
    </row>
    <row r="4165" spans="1:20" x14ac:dyDescent="0.25">
      <c r="A4165" t="s">
        <v>28</v>
      </c>
      <c r="B4165" s="16">
        <v>46366</v>
      </c>
      <c r="C4165" t="s">
        <v>14</v>
      </c>
      <c r="D4165" t="s">
        <v>15</v>
      </c>
      <c r="E4165" t="s">
        <v>71</v>
      </c>
      <c r="F4165" t="s">
        <v>247</v>
      </c>
      <c r="G4165">
        <v>3820</v>
      </c>
      <c r="H4165" t="s">
        <v>57</v>
      </c>
      <c r="I4165" t="s">
        <v>26</v>
      </c>
      <c r="J4165" t="s">
        <v>37</v>
      </c>
      <c r="K4165" s="6">
        <v>671.94</v>
      </c>
      <c r="L4165">
        <v>3</v>
      </c>
      <c r="M4165">
        <v>0</v>
      </c>
      <c r="N4165" s="6">
        <v>315.81180000000001</v>
      </c>
      <c r="O4165" t="str">
        <f t="shared" si="195"/>
        <v/>
      </c>
      <c r="P4165" s="6">
        <f t="shared" si="196"/>
        <v>336.54266666666666</v>
      </c>
      <c r="Q4165">
        <f t="shared" ref="Q4165:Q4228" si="197">SQRT(SUMXMY2(K4165:K4167,P4163:P4165)/3)</f>
        <v>277.48563300546652</v>
      </c>
      <c r="R4165" s="16" t="str">
        <f>TEXT(Ecom[[#This Row],[Dates]],"mmm")</f>
        <v>Dec</v>
      </c>
      <c r="S4165" s="16" t="str">
        <f>TEXT(Ecom[[#This Row],[Dates]],"YYYY")</f>
        <v>2026</v>
      </c>
      <c r="T4165" s="16"/>
    </row>
    <row r="4166" spans="1:20" x14ac:dyDescent="0.25">
      <c r="A4166" t="s">
        <v>62</v>
      </c>
      <c r="B4166" s="16">
        <v>45804</v>
      </c>
      <c r="C4166" t="s">
        <v>22</v>
      </c>
      <c r="D4166" t="s">
        <v>15</v>
      </c>
      <c r="E4166" t="s">
        <v>97</v>
      </c>
      <c r="F4166" t="s">
        <v>98</v>
      </c>
      <c r="G4166">
        <v>80013</v>
      </c>
      <c r="H4166" t="s">
        <v>25</v>
      </c>
      <c r="I4166" t="s">
        <v>35</v>
      </c>
      <c r="J4166" t="s">
        <v>59</v>
      </c>
      <c r="K4166" s="6">
        <v>169.06399999999999</v>
      </c>
      <c r="L4166">
        <v>7</v>
      </c>
      <c r="M4166">
        <v>0.2</v>
      </c>
      <c r="N4166" s="6">
        <v>-14.793100000000001</v>
      </c>
      <c r="O4166">
        <f t="shared" si="195"/>
        <v>-14.793100000000001</v>
      </c>
      <c r="P4166" s="6">
        <f t="shared" si="196"/>
        <v>119.04266666666666</v>
      </c>
      <c r="Q4166">
        <f t="shared" si="197"/>
        <v>131.34473140387306</v>
      </c>
      <c r="R4166" s="16" t="str">
        <f>TEXT(Ecom[[#This Row],[Dates]],"mmm")</f>
        <v>May</v>
      </c>
      <c r="S4166" s="16" t="str">
        <f>TEXT(Ecom[[#This Row],[Dates]],"YYYY")</f>
        <v>2025</v>
      </c>
      <c r="T4166" s="16"/>
    </row>
    <row r="4167" spans="1:20" x14ac:dyDescent="0.25">
      <c r="A4167" t="s">
        <v>62</v>
      </c>
      <c r="B4167" s="16">
        <v>45713</v>
      </c>
      <c r="C4167" t="s">
        <v>22</v>
      </c>
      <c r="D4167" t="s">
        <v>15</v>
      </c>
      <c r="E4167" t="s">
        <v>97</v>
      </c>
      <c r="F4167" t="s">
        <v>98</v>
      </c>
      <c r="G4167">
        <v>80013</v>
      </c>
      <c r="H4167" t="s">
        <v>25</v>
      </c>
      <c r="I4167" t="s">
        <v>26</v>
      </c>
      <c r="J4167" t="s">
        <v>32</v>
      </c>
      <c r="K4167" s="6">
        <v>168.624</v>
      </c>
      <c r="L4167">
        <v>9</v>
      </c>
      <c r="M4167">
        <v>0.2</v>
      </c>
      <c r="N4167" s="6">
        <v>14.7546</v>
      </c>
      <c r="O4167" t="str">
        <f t="shared" si="195"/>
        <v/>
      </c>
      <c r="P4167" s="6">
        <f t="shared" si="196"/>
        <v>73.327999999999989</v>
      </c>
      <c r="Q4167">
        <f t="shared" si="197"/>
        <v>115.22730041997025</v>
      </c>
      <c r="R4167" s="16" t="str">
        <f>TEXT(Ecom[[#This Row],[Dates]],"mmm")</f>
        <v>Feb</v>
      </c>
      <c r="S4167" s="16" t="str">
        <f>TEXT(Ecom[[#This Row],[Dates]],"YYYY")</f>
        <v>2025</v>
      </c>
      <c r="T4167" s="16"/>
    </row>
    <row r="4168" spans="1:20" x14ac:dyDescent="0.25">
      <c r="A4168" t="s">
        <v>28</v>
      </c>
      <c r="B4168" s="16">
        <v>46122</v>
      </c>
      <c r="C4168" t="s">
        <v>22</v>
      </c>
      <c r="D4168" t="s">
        <v>15</v>
      </c>
      <c r="E4168" t="s">
        <v>159</v>
      </c>
      <c r="F4168" t="s">
        <v>76</v>
      </c>
      <c r="G4168">
        <v>11561</v>
      </c>
      <c r="H4168" t="s">
        <v>57</v>
      </c>
      <c r="I4168" t="s">
        <v>26</v>
      </c>
      <c r="J4168" t="s">
        <v>41</v>
      </c>
      <c r="K4168" s="6">
        <v>19.440000000000001</v>
      </c>
      <c r="L4168">
        <v>3</v>
      </c>
      <c r="M4168">
        <v>0</v>
      </c>
      <c r="N4168" s="6">
        <v>9.3312000000000008</v>
      </c>
      <c r="O4168" t="str">
        <f t="shared" si="195"/>
        <v/>
      </c>
      <c r="P4168" s="6">
        <f t="shared" si="196"/>
        <v>161.64266666666666</v>
      </c>
      <c r="Q4168">
        <f t="shared" si="197"/>
        <v>168.89710929000094</v>
      </c>
      <c r="R4168" s="16" t="str">
        <f>TEXT(Ecom[[#This Row],[Dates]],"mmm")</f>
        <v>Apr</v>
      </c>
      <c r="S4168" s="16" t="str">
        <f>TEXT(Ecom[[#This Row],[Dates]],"YYYY")</f>
        <v>2026</v>
      </c>
      <c r="T4168" s="16"/>
    </row>
    <row r="4169" spans="1:20" x14ac:dyDescent="0.25">
      <c r="A4169" t="s">
        <v>62</v>
      </c>
      <c r="B4169" s="16">
        <v>45812</v>
      </c>
      <c r="C4169" t="s">
        <v>14</v>
      </c>
      <c r="D4169" t="s">
        <v>15</v>
      </c>
      <c r="E4169" t="s">
        <v>113</v>
      </c>
      <c r="F4169" t="s">
        <v>24</v>
      </c>
      <c r="G4169">
        <v>91104</v>
      </c>
      <c r="H4169" t="s">
        <v>25</v>
      </c>
      <c r="I4169" t="s">
        <v>26</v>
      </c>
      <c r="J4169" t="s">
        <v>32</v>
      </c>
      <c r="K4169" s="6">
        <v>31.92</v>
      </c>
      <c r="L4169">
        <v>4</v>
      </c>
      <c r="M4169">
        <v>0</v>
      </c>
      <c r="N4169" s="6">
        <v>8.2992000000000008</v>
      </c>
      <c r="O4169" t="str">
        <f t="shared" si="195"/>
        <v/>
      </c>
      <c r="P4169" s="6">
        <f t="shared" si="196"/>
        <v>165.53066666666666</v>
      </c>
      <c r="Q4169">
        <f t="shared" si="197"/>
        <v>176.75645964957508</v>
      </c>
      <c r="R4169" s="16" t="str">
        <f>TEXT(Ecom[[#This Row],[Dates]],"mmm")</f>
        <v>Jun</v>
      </c>
      <c r="S4169" s="16" t="str">
        <f>TEXT(Ecom[[#This Row],[Dates]],"YYYY")</f>
        <v>2025</v>
      </c>
      <c r="T4169" s="16"/>
    </row>
    <row r="4170" spans="1:20" x14ac:dyDescent="0.25">
      <c r="A4170" t="s">
        <v>62</v>
      </c>
      <c r="B4170" s="16">
        <v>46210</v>
      </c>
      <c r="C4170" t="s">
        <v>14</v>
      </c>
      <c r="D4170" t="s">
        <v>15</v>
      </c>
      <c r="E4170" t="s">
        <v>113</v>
      </c>
      <c r="F4170" t="s">
        <v>24</v>
      </c>
      <c r="G4170">
        <v>91104</v>
      </c>
      <c r="H4170" t="s">
        <v>25</v>
      </c>
      <c r="I4170" t="s">
        <v>19</v>
      </c>
      <c r="J4170" t="s">
        <v>21</v>
      </c>
      <c r="K4170" s="6">
        <v>433.56799999999998</v>
      </c>
      <c r="L4170">
        <v>2</v>
      </c>
      <c r="M4170">
        <v>0.2</v>
      </c>
      <c r="N4170" s="6">
        <v>-65.035200000000003</v>
      </c>
      <c r="O4170">
        <f t="shared" si="195"/>
        <v>-65.035200000000003</v>
      </c>
      <c r="P4170" s="6">
        <f t="shared" si="196"/>
        <v>173.16266666666664</v>
      </c>
      <c r="Q4170">
        <f t="shared" si="197"/>
        <v>187.98922764409195</v>
      </c>
      <c r="R4170" s="16" t="str">
        <f>TEXT(Ecom[[#This Row],[Dates]],"mmm")</f>
        <v>Jul</v>
      </c>
      <c r="S4170" s="16" t="str">
        <f>TEXT(Ecom[[#This Row],[Dates]],"YYYY")</f>
        <v>2026</v>
      </c>
      <c r="T4170" s="16"/>
    </row>
    <row r="4171" spans="1:20" x14ac:dyDescent="0.25">
      <c r="A4171" t="s">
        <v>62</v>
      </c>
      <c r="B4171" s="16">
        <v>46240</v>
      </c>
      <c r="C4171" t="s">
        <v>44</v>
      </c>
      <c r="D4171" t="s">
        <v>15</v>
      </c>
      <c r="E4171" t="s">
        <v>206</v>
      </c>
      <c r="F4171" t="s">
        <v>81</v>
      </c>
      <c r="G4171">
        <v>85204</v>
      </c>
      <c r="H4171" t="s">
        <v>25</v>
      </c>
      <c r="I4171" t="s">
        <v>26</v>
      </c>
      <c r="J4171" t="s">
        <v>41</v>
      </c>
      <c r="K4171" s="6">
        <v>31.103999999999999</v>
      </c>
      <c r="L4171">
        <v>6</v>
      </c>
      <c r="M4171">
        <v>0.2</v>
      </c>
      <c r="N4171" s="6">
        <v>10.8864</v>
      </c>
      <c r="O4171" t="str">
        <f t="shared" si="195"/>
        <v/>
      </c>
      <c r="P4171" s="6">
        <f t="shared" si="196"/>
        <v>44.926666666666669</v>
      </c>
      <c r="Q4171">
        <f t="shared" si="197"/>
        <v>103.4278062762191</v>
      </c>
      <c r="R4171" s="16" t="str">
        <f>TEXT(Ecom[[#This Row],[Dates]],"mmm")</f>
        <v>Aug</v>
      </c>
      <c r="S4171" s="16" t="str">
        <f>TEXT(Ecom[[#This Row],[Dates]],"YYYY")</f>
        <v>2026</v>
      </c>
      <c r="T4171" s="16"/>
    </row>
    <row r="4172" spans="1:20" x14ac:dyDescent="0.25">
      <c r="A4172" t="s">
        <v>62</v>
      </c>
      <c r="B4172" s="16">
        <v>45734</v>
      </c>
      <c r="C4172" t="s">
        <v>44</v>
      </c>
      <c r="D4172" t="s">
        <v>15</v>
      </c>
      <c r="E4172" t="s">
        <v>206</v>
      </c>
      <c r="F4172" t="s">
        <v>81</v>
      </c>
      <c r="G4172">
        <v>85204</v>
      </c>
      <c r="H4172" t="s">
        <v>25</v>
      </c>
      <c r="I4172" t="s">
        <v>26</v>
      </c>
      <c r="J4172" t="s">
        <v>41</v>
      </c>
      <c r="K4172" s="6">
        <v>54.816000000000003</v>
      </c>
      <c r="L4172">
        <v>3</v>
      </c>
      <c r="M4172">
        <v>0.2</v>
      </c>
      <c r="N4172" s="6">
        <v>17.815200000000001</v>
      </c>
      <c r="O4172" t="str">
        <f t="shared" si="195"/>
        <v/>
      </c>
      <c r="P4172" s="6">
        <f t="shared" si="196"/>
        <v>39.292000000000002</v>
      </c>
      <c r="Q4172">
        <f t="shared" si="197"/>
        <v>69.883267158460313</v>
      </c>
      <c r="R4172" s="16" t="str">
        <f>TEXT(Ecom[[#This Row],[Dates]],"mmm")</f>
        <v>Mar</v>
      </c>
      <c r="S4172" s="16" t="str">
        <f>TEXT(Ecom[[#This Row],[Dates]],"YYYY")</f>
        <v>2025</v>
      </c>
      <c r="T4172" s="16"/>
    </row>
    <row r="4173" spans="1:20" x14ac:dyDescent="0.25">
      <c r="A4173" t="s">
        <v>28</v>
      </c>
      <c r="B4173" s="16">
        <v>46021</v>
      </c>
      <c r="C4173" t="s">
        <v>14</v>
      </c>
      <c r="D4173" t="s">
        <v>15</v>
      </c>
      <c r="E4173" t="s">
        <v>286</v>
      </c>
      <c r="F4173" t="s">
        <v>24</v>
      </c>
      <c r="G4173">
        <v>93727</v>
      </c>
      <c r="H4173" t="s">
        <v>25</v>
      </c>
      <c r="I4173" t="s">
        <v>26</v>
      </c>
      <c r="J4173" t="s">
        <v>32</v>
      </c>
      <c r="K4173" s="6">
        <v>48.86</v>
      </c>
      <c r="L4173">
        <v>7</v>
      </c>
      <c r="M4173">
        <v>0</v>
      </c>
      <c r="N4173" s="6">
        <v>0.97719999999999996</v>
      </c>
      <c r="O4173" t="str">
        <f t="shared" si="195"/>
        <v/>
      </c>
      <c r="P4173" s="6">
        <f t="shared" si="196"/>
        <v>25.340000000000003</v>
      </c>
      <c r="Q4173">
        <f t="shared" si="197"/>
        <v>16.313021129464964</v>
      </c>
      <c r="R4173" s="16" t="str">
        <f>TEXT(Ecom[[#This Row],[Dates]],"mmm")</f>
        <v>Dec</v>
      </c>
      <c r="S4173" s="16" t="str">
        <f>TEXT(Ecom[[#This Row],[Dates]],"YYYY")</f>
        <v>2025</v>
      </c>
      <c r="T4173" s="16"/>
    </row>
    <row r="4174" spans="1:20" x14ac:dyDescent="0.25">
      <c r="A4174" t="s">
        <v>168</v>
      </c>
      <c r="B4174" s="16">
        <v>46135</v>
      </c>
      <c r="C4174" t="s">
        <v>14</v>
      </c>
      <c r="D4174" t="s">
        <v>15</v>
      </c>
      <c r="E4174" t="s">
        <v>90</v>
      </c>
      <c r="F4174" t="s">
        <v>91</v>
      </c>
      <c r="G4174">
        <v>29203</v>
      </c>
      <c r="H4174" t="s">
        <v>18</v>
      </c>
      <c r="I4174" t="s">
        <v>26</v>
      </c>
      <c r="J4174" t="s">
        <v>37</v>
      </c>
      <c r="K4174" s="6">
        <v>14.2</v>
      </c>
      <c r="L4174">
        <v>2</v>
      </c>
      <c r="M4174">
        <v>0</v>
      </c>
      <c r="N4174" s="6">
        <v>6.532</v>
      </c>
      <c r="O4174" t="str">
        <f t="shared" si="195"/>
        <v/>
      </c>
      <c r="P4174" s="6">
        <f t="shared" si="196"/>
        <v>28.5</v>
      </c>
      <c r="Q4174">
        <f t="shared" si="197"/>
        <v>23.617073372174353</v>
      </c>
      <c r="R4174" s="16" t="str">
        <f>TEXT(Ecom[[#This Row],[Dates]],"mmm")</f>
        <v>Apr</v>
      </c>
      <c r="S4174" s="16" t="str">
        <f>TEXT(Ecom[[#This Row],[Dates]],"YYYY")</f>
        <v>2026</v>
      </c>
      <c r="T4174" s="16"/>
    </row>
    <row r="4175" spans="1:20" x14ac:dyDescent="0.25">
      <c r="A4175" t="s">
        <v>168</v>
      </c>
      <c r="B4175" s="16">
        <v>45714</v>
      </c>
      <c r="C4175" t="s">
        <v>14</v>
      </c>
      <c r="D4175" t="s">
        <v>15</v>
      </c>
      <c r="E4175" t="s">
        <v>90</v>
      </c>
      <c r="F4175" t="s">
        <v>91</v>
      </c>
      <c r="G4175">
        <v>29203</v>
      </c>
      <c r="H4175" t="s">
        <v>18</v>
      </c>
      <c r="I4175" t="s">
        <v>26</v>
      </c>
      <c r="J4175" t="s">
        <v>41</v>
      </c>
      <c r="K4175" s="6">
        <v>12.96</v>
      </c>
      <c r="L4175">
        <v>2</v>
      </c>
      <c r="M4175">
        <v>0</v>
      </c>
      <c r="N4175" s="6">
        <v>6.2207999999999997</v>
      </c>
      <c r="O4175" t="str">
        <f t="shared" si="195"/>
        <v/>
      </c>
      <c r="P4175" s="6">
        <f t="shared" si="196"/>
        <v>42.533333333333339</v>
      </c>
      <c r="Q4175">
        <f t="shared" si="197"/>
        <v>20.274870415624619</v>
      </c>
      <c r="R4175" s="16" t="str">
        <f>TEXT(Ecom[[#This Row],[Dates]],"mmm")</f>
        <v>Feb</v>
      </c>
      <c r="S4175" s="16" t="str">
        <f>TEXT(Ecom[[#This Row],[Dates]],"YYYY")</f>
        <v>2025</v>
      </c>
      <c r="T4175" s="16"/>
    </row>
    <row r="4176" spans="1:20" x14ac:dyDescent="0.25">
      <c r="A4176" t="s">
        <v>168</v>
      </c>
      <c r="B4176" s="16">
        <v>45950</v>
      </c>
      <c r="C4176" t="s">
        <v>14</v>
      </c>
      <c r="D4176" t="s">
        <v>15</v>
      </c>
      <c r="E4176" t="s">
        <v>90</v>
      </c>
      <c r="F4176" t="s">
        <v>91</v>
      </c>
      <c r="G4176">
        <v>29203</v>
      </c>
      <c r="H4176" t="s">
        <v>18</v>
      </c>
      <c r="I4176" t="s">
        <v>26</v>
      </c>
      <c r="J4176" t="s">
        <v>37</v>
      </c>
      <c r="K4176" s="6">
        <v>58.34</v>
      </c>
      <c r="L4176">
        <v>2</v>
      </c>
      <c r="M4176">
        <v>0</v>
      </c>
      <c r="N4176" s="6">
        <v>28.0032</v>
      </c>
      <c r="O4176" t="str">
        <f t="shared" si="195"/>
        <v/>
      </c>
      <c r="P4176" s="6">
        <f t="shared" si="196"/>
        <v>248.19666666666669</v>
      </c>
      <c r="Q4176">
        <f t="shared" si="197"/>
        <v>221.22051910723397</v>
      </c>
      <c r="R4176" s="16" t="str">
        <f>TEXT(Ecom[[#This Row],[Dates]],"mmm")</f>
        <v>Oct</v>
      </c>
      <c r="S4176" s="16" t="str">
        <f>TEXT(Ecom[[#This Row],[Dates]],"YYYY")</f>
        <v>2025</v>
      </c>
      <c r="T4176" s="16"/>
    </row>
    <row r="4177" spans="1:20" x14ac:dyDescent="0.25">
      <c r="A4177" t="s">
        <v>62</v>
      </c>
      <c r="B4177" s="16">
        <v>45807</v>
      </c>
      <c r="C4177" t="s">
        <v>44</v>
      </c>
      <c r="D4177" t="s">
        <v>15</v>
      </c>
      <c r="E4177" t="s">
        <v>240</v>
      </c>
      <c r="F4177" t="s">
        <v>24</v>
      </c>
      <c r="G4177">
        <v>92704</v>
      </c>
      <c r="H4177" t="s">
        <v>25</v>
      </c>
      <c r="I4177" t="s">
        <v>26</v>
      </c>
      <c r="J4177" t="s">
        <v>34</v>
      </c>
      <c r="K4177" s="6">
        <v>56.3</v>
      </c>
      <c r="L4177">
        <v>2</v>
      </c>
      <c r="M4177">
        <v>0</v>
      </c>
      <c r="N4177" s="6">
        <v>15.763999999999999</v>
      </c>
      <c r="O4177" t="str">
        <f t="shared" si="195"/>
        <v/>
      </c>
      <c r="P4177" s="6">
        <f t="shared" si="196"/>
        <v>269.74</v>
      </c>
      <c r="Q4177">
        <f t="shared" si="197"/>
        <v>236.26719445169292</v>
      </c>
      <c r="R4177" s="16" t="str">
        <f>TEXT(Ecom[[#This Row],[Dates]],"mmm")</f>
        <v>May</v>
      </c>
      <c r="S4177" s="16" t="str">
        <f>TEXT(Ecom[[#This Row],[Dates]],"YYYY")</f>
        <v>2025</v>
      </c>
      <c r="T4177" s="16"/>
    </row>
    <row r="4178" spans="1:20" x14ac:dyDescent="0.25">
      <c r="A4178" t="s">
        <v>28</v>
      </c>
      <c r="B4178" s="16">
        <v>46264</v>
      </c>
      <c r="C4178" t="s">
        <v>22</v>
      </c>
      <c r="D4178" t="s">
        <v>15</v>
      </c>
      <c r="E4178" t="s">
        <v>90</v>
      </c>
      <c r="F4178" t="s">
        <v>91</v>
      </c>
      <c r="G4178">
        <v>29203</v>
      </c>
      <c r="H4178" t="s">
        <v>18</v>
      </c>
      <c r="I4178" t="s">
        <v>35</v>
      </c>
      <c r="J4178" t="s">
        <v>36</v>
      </c>
      <c r="K4178" s="6">
        <v>629.95000000000005</v>
      </c>
      <c r="L4178">
        <v>5</v>
      </c>
      <c r="M4178">
        <v>0</v>
      </c>
      <c r="N4178" s="6">
        <v>163.78700000000001</v>
      </c>
      <c r="O4178" t="str">
        <f t="shared" si="195"/>
        <v/>
      </c>
      <c r="P4178" s="6">
        <f t="shared" si="196"/>
        <v>266.42333333333335</v>
      </c>
      <c r="Q4178">
        <f t="shared" si="197"/>
        <v>268.14754175985252</v>
      </c>
      <c r="R4178" s="16" t="str">
        <f>TEXT(Ecom[[#This Row],[Dates]],"mmm")</f>
        <v>Aug</v>
      </c>
      <c r="S4178" s="16" t="str">
        <f>TEXT(Ecom[[#This Row],[Dates]],"YYYY")</f>
        <v>2026</v>
      </c>
      <c r="T4178" s="16"/>
    </row>
    <row r="4179" spans="1:20" x14ac:dyDescent="0.25">
      <c r="A4179" t="s">
        <v>28</v>
      </c>
      <c r="B4179" s="16">
        <v>45941</v>
      </c>
      <c r="C4179" t="s">
        <v>22</v>
      </c>
      <c r="D4179" t="s">
        <v>15</v>
      </c>
      <c r="E4179" t="s">
        <v>90</v>
      </c>
      <c r="F4179" t="s">
        <v>91</v>
      </c>
      <c r="G4179">
        <v>29203</v>
      </c>
      <c r="H4179" t="s">
        <v>18</v>
      </c>
      <c r="I4179" t="s">
        <v>26</v>
      </c>
      <c r="J4179" t="s">
        <v>41</v>
      </c>
      <c r="K4179" s="6">
        <v>122.97</v>
      </c>
      <c r="L4179">
        <v>3</v>
      </c>
      <c r="M4179">
        <v>0</v>
      </c>
      <c r="N4179" s="6">
        <v>60.255299999999998</v>
      </c>
      <c r="O4179" t="str">
        <f t="shared" si="195"/>
        <v/>
      </c>
      <c r="P4179" s="6">
        <f t="shared" si="196"/>
        <v>61.431999999999995</v>
      </c>
      <c r="Q4179">
        <f t="shared" si="197"/>
        <v>155.0611329771202</v>
      </c>
      <c r="R4179" s="16" t="str">
        <f>TEXT(Ecom[[#This Row],[Dates]],"mmm")</f>
        <v>Oct</v>
      </c>
      <c r="S4179" s="16" t="str">
        <f>TEXT(Ecom[[#This Row],[Dates]],"YYYY")</f>
        <v>2025</v>
      </c>
      <c r="T4179" s="16"/>
    </row>
    <row r="4180" spans="1:20" x14ac:dyDescent="0.25">
      <c r="A4180" t="s">
        <v>13</v>
      </c>
      <c r="B4180" s="16">
        <v>46329</v>
      </c>
      <c r="C4180" t="s">
        <v>14</v>
      </c>
      <c r="D4180" t="s">
        <v>15</v>
      </c>
      <c r="E4180" t="s">
        <v>23</v>
      </c>
      <c r="F4180" t="s">
        <v>24</v>
      </c>
      <c r="G4180">
        <v>90045</v>
      </c>
      <c r="H4180" t="s">
        <v>25</v>
      </c>
      <c r="I4180" t="s">
        <v>26</v>
      </c>
      <c r="J4180" t="s">
        <v>41</v>
      </c>
      <c r="K4180" s="6">
        <v>46.35</v>
      </c>
      <c r="L4180">
        <v>5</v>
      </c>
      <c r="M4180">
        <v>0</v>
      </c>
      <c r="N4180" s="6">
        <v>21.784500000000001</v>
      </c>
      <c r="O4180" t="str">
        <f t="shared" si="195"/>
        <v/>
      </c>
      <c r="P4180" s="6">
        <f t="shared" si="196"/>
        <v>21.855333333333334</v>
      </c>
      <c r="Q4180">
        <f t="shared" si="197"/>
        <v>130.25709443108897</v>
      </c>
      <c r="R4180" s="16" t="str">
        <f>TEXT(Ecom[[#This Row],[Dates]],"mmm")</f>
        <v>Nov</v>
      </c>
      <c r="S4180" s="16" t="str">
        <f>TEXT(Ecom[[#This Row],[Dates]],"YYYY")</f>
        <v>2026</v>
      </c>
      <c r="T4180" s="16"/>
    </row>
    <row r="4181" spans="1:20" x14ac:dyDescent="0.25">
      <c r="A4181" t="s">
        <v>28</v>
      </c>
      <c r="B4181" s="16">
        <v>45735</v>
      </c>
      <c r="C4181" t="s">
        <v>44</v>
      </c>
      <c r="D4181" t="s">
        <v>15</v>
      </c>
      <c r="E4181" t="s">
        <v>52</v>
      </c>
      <c r="F4181" t="s">
        <v>24</v>
      </c>
      <c r="G4181">
        <v>94109</v>
      </c>
      <c r="H4181" t="s">
        <v>25</v>
      </c>
      <c r="I4181" t="s">
        <v>26</v>
      </c>
      <c r="J4181" t="s">
        <v>37</v>
      </c>
      <c r="K4181" s="6">
        <v>14.976000000000001</v>
      </c>
      <c r="L4181">
        <v>9</v>
      </c>
      <c r="M4181">
        <v>0.2</v>
      </c>
      <c r="N4181" s="6">
        <v>5.4287999999999998</v>
      </c>
      <c r="O4181" t="str">
        <f t="shared" si="195"/>
        <v/>
      </c>
      <c r="P4181" s="6">
        <f t="shared" si="196"/>
        <v>113.05866666666667</v>
      </c>
      <c r="Q4181">
        <f t="shared" si="197"/>
        <v>122.85034478252464</v>
      </c>
      <c r="R4181" s="16" t="str">
        <f>TEXT(Ecom[[#This Row],[Dates]],"mmm")</f>
        <v>Mar</v>
      </c>
      <c r="S4181" s="16" t="str">
        <f>TEXT(Ecom[[#This Row],[Dates]],"YYYY")</f>
        <v>2025</v>
      </c>
      <c r="T4181" s="16"/>
    </row>
    <row r="4182" spans="1:20" x14ac:dyDescent="0.25">
      <c r="A4182" t="s">
        <v>28</v>
      </c>
      <c r="B4182" s="16">
        <v>45661</v>
      </c>
      <c r="C4182" t="s">
        <v>14</v>
      </c>
      <c r="D4182" t="s">
        <v>15</v>
      </c>
      <c r="E4182" t="s">
        <v>61</v>
      </c>
      <c r="F4182" t="s">
        <v>46</v>
      </c>
      <c r="G4182">
        <v>77036</v>
      </c>
      <c r="H4182" t="s">
        <v>47</v>
      </c>
      <c r="I4182" t="s">
        <v>26</v>
      </c>
      <c r="J4182" t="s">
        <v>37</v>
      </c>
      <c r="K4182" s="6">
        <v>4.24</v>
      </c>
      <c r="L4182">
        <v>5</v>
      </c>
      <c r="M4182">
        <v>0.8</v>
      </c>
      <c r="N4182" s="6">
        <v>-6.36</v>
      </c>
      <c r="O4182">
        <f t="shared" si="195"/>
        <v>-6.36</v>
      </c>
      <c r="P4182" s="6">
        <f t="shared" si="196"/>
        <v>113.74666666666667</v>
      </c>
      <c r="Q4182">
        <f t="shared" si="197"/>
        <v>132.25057161985265</v>
      </c>
      <c r="R4182" s="16" t="str">
        <f>TEXT(Ecom[[#This Row],[Dates]],"mmm")</f>
        <v>Jan</v>
      </c>
      <c r="S4182" s="16" t="str">
        <f>TEXT(Ecom[[#This Row],[Dates]],"YYYY")</f>
        <v>2025</v>
      </c>
      <c r="T4182" s="16"/>
    </row>
    <row r="4183" spans="1:20" x14ac:dyDescent="0.25">
      <c r="A4183" t="s">
        <v>28</v>
      </c>
      <c r="B4183" s="16">
        <v>45773</v>
      </c>
      <c r="C4183" t="s">
        <v>44</v>
      </c>
      <c r="D4183" t="s">
        <v>15</v>
      </c>
      <c r="E4183" t="s">
        <v>75</v>
      </c>
      <c r="F4183" t="s">
        <v>76</v>
      </c>
      <c r="G4183">
        <v>10035</v>
      </c>
      <c r="H4183" t="s">
        <v>57</v>
      </c>
      <c r="I4183" t="s">
        <v>35</v>
      </c>
      <c r="J4183" t="s">
        <v>59</v>
      </c>
      <c r="K4183" s="6">
        <v>319.95999999999998</v>
      </c>
      <c r="L4183">
        <v>4</v>
      </c>
      <c r="M4183">
        <v>0</v>
      </c>
      <c r="N4183" s="6">
        <v>115.18559999999999</v>
      </c>
      <c r="O4183" t="str">
        <f t="shared" si="195"/>
        <v/>
      </c>
      <c r="P4183" s="6">
        <f t="shared" si="196"/>
        <v>227.30333333333337</v>
      </c>
      <c r="Q4183">
        <f t="shared" si="197"/>
        <v>148.31460835819391</v>
      </c>
      <c r="R4183" s="16" t="str">
        <f>TEXT(Ecom[[#This Row],[Dates]],"mmm")</f>
        <v>Apr</v>
      </c>
      <c r="S4183" s="16" t="str">
        <f>TEXT(Ecom[[#This Row],[Dates]],"YYYY")</f>
        <v>2025</v>
      </c>
      <c r="T4183" s="16"/>
    </row>
    <row r="4184" spans="1:20" x14ac:dyDescent="0.25">
      <c r="A4184" t="s">
        <v>28</v>
      </c>
      <c r="B4184" s="16">
        <v>45828</v>
      </c>
      <c r="C4184" t="s">
        <v>44</v>
      </c>
      <c r="D4184" t="s">
        <v>15</v>
      </c>
      <c r="E4184" t="s">
        <v>75</v>
      </c>
      <c r="F4184" t="s">
        <v>76</v>
      </c>
      <c r="G4184">
        <v>10035</v>
      </c>
      <c r="H4184" t="s">
        <v>57</v>
      </c>
      <c r="I4184" t="s">
        <v>26</v>
      </c>
      <c r="J4184" t="s">
        <v>41</v>
      </c>
      <c r="K4184" s="6">
        <v>17.04</v>
      </c>
      <c r="L4184">
        <v>3</v>
      </c>
      <c r="M4184">
        <v>0</v>
      </c>
      <c r="N4184" s="6">
        <v>7.6680000000000001</v>
      </c>
      <c r="O4184" t="str">
        <f t="shared" si="195"/>
        <v/>
      </c>
      <c r="P4184" s="6">
        <f t="shared" si="196"/>
        <v>147.96333333333334</v>
      </c>
      <c r="Q4184">
        <f t="shared" si="197"/>
        <v>95.816818229137382</v>
      </c>
      <c r="R4184" s="16" t="str">
        <f>TEXT(Ecom[[#This Row],[Dates]],"mmm")</f>
        <v>Jun</v>
      </c>
      <c r="S4184" s="16" t="str">
        <f>TEXT(Ecom[[#This Row],[Dates]],"YYYY")</f>
        <v>2025</v>
      </c>
      <c r="T4184" s="16"/>
    </row>
    <row r="4185" spans="1:20" x14ac:dyDescent="0.25">
      <c r="A4185" t="s">
        <v>28</v>
      </c>
      <c r="B4185" s="16">
        <v>45937</v>
      </c>
      <c r="C4185" t="s">
        <v>44</v>
      </c>
      <c r="D4185" t="s">
        <v>15</v>
      </c>
      <c r="E4185" t="s">
        <v>75</v>
      </c>
      <c r="F4185" t="s">
        <v>76</v>
      </c>
      <c r="G4185">
        <v>10035</v>
      </c>
      <c r="H4185" t="s">
        <v>57</v>
      </c>
      <c r="I4185" t="s">
        <v>26</v>
      </c>
      <c r="J4185" t="s">
        <v>32</v>
      </c>
      <c r="K4185" s="6">
        <v>344.91</v>
      </c>
      <c r="L4185">
        <v>3</v>
      </c>
      <c r="M4185">
        <v>0</v>
      </c>
      <c r="N4185" s="6">
        <v>10.347300000000001</v>
      </c>
      <c r="O4185" t="str">
        <f t="shared" si="195"/>
        <v/>
      </c>
      <c r="P4185" s="6">
        <f t="shared" si="196"/>
        <v>175.00333333333333</v>
      </c>
      <c r="Q4185">
        <f t="shared" si="197"/>
        <v>89.620136254204738</v>
      </c>
      <c r="R4185" s="16" t="str">
        <f>TEXT(Ecom[[#This Row],[Dates]],"mmm")</f>
        <v>Oct</v>
      </c>
      <c r="S4185" s="16" t="str">
        <f>TEXT(Ecom[[#This Row],[Dates]],"YYYY")</f>
        <v>2025</v>
      </c>
      <c r="T4185" s="16"/>
    </row>
    <row r="4186" spans="1:20" x14ac:dyDescent="0.25">
      <c r="A4186" t="s">
        <v>62</v>
      </c>
      <c r="B4186" s="16">
        <v>46082</v>
      </c>
      <c r="C4186" t="s">
        <v>22</v>
      </c>
      <c r="D4186" t="s">
        <v>15</v>
      </c>
      <c r="E4186" t="s">
        <v>115</v>
      </c>
      <c r="F4186" t="s">
        <v>166</v>
      </c>
      <c r="G4186">
        <v>2038</v>
      </c>
      <c r="H4186" t="s">
        <v>57</v>
      </c>
      <c r="I4186" t="s">
        <v>19</v>
      </c>
      <c r="J4186" t="s">
        <v>20</v>
      </c>
      <c r="K4186" s="6">
        <v>81.94</v>
      </c>
      <c r="L4186">
        <v>1</v>
      </c>
      <c r="M4186">
        <v>0</v>
      </c>
      <c r="N4186" s="6">
        <v>20.484999999999999</v>
      </c>
      <c r="O4186" t="str">
        <f t="shared" si="195"/>
        <v/>
      </c>
      <c r="P4186" s="6">
        <f t="shared" si="196"/>
        <v>62.324666666666666</v>
      </c>
      <c r="Q4186">
        <f t="shared" si="197"/>
        <v>66.680219095820817</v>
      </c>
      <c r="R4186" s="16" t="str">
        <f>TEXT(Ecom[[#This Row],[Dates]],"mmm")</f>
        <v>Mar</v>
      </c>
      <c r="S4186" s="16" t="str">
        <f>TEXT(Ecom[[#This Row],[Dates]],"YYYY")</f>
        <v>2026</v>
      </c>
      <c r="T4186" s="16"/>
    </row>
    <row r="4187" spans="1:20" x14ac:dyDescent="0.25">
      <c r="A4187" t="s">
        <v>62</v>
      </c>
      <c r="B4187" s="16">
        <v>46068</v>
      </c>
      <c r="C4187" t="s">
        <v>14</v>
      </c>
      <c r="D4187" t="s">
        <v>15</v>
      </c>
      <c r="E4187" t="s">
        <v>333</v>
      </c>
      <c r="F4187" t="s">
        <v>248</v>
      </c>
      <c r="G4187">
        <v>21215</v>
      </c>
      <c r="H4187" t="s">
        <v>57</v>
      </c>
      <c r="I4187" t="s">
        <v>35</v>
      </c>
      <c r="J4187" t="s">
        <v>59</v>
      </c>
      <c r="K4187" s="6">
        <v>98.16</v>
      </c>
      <c r="L4187">
        <v>6</v>
      </c>
      <c r="M4187">
        <v>0</v>
      </c>
      <c r="N4187" s="6">
        <v>9.8160000000000007</v>
      </c>
      <c r="O4187" t="str">
        <f t="shared" si="195"/>
        <v/>
      </c>
      <c r="P4187" s="6">
        <f t="shared" si="196"/>
        <v>35.676666666666662</v>
      </c>
      <c r="Q4187">
        <f t="shared" si="197"/>
        <v>58.063360847344072</v>
      </c>
      <c r="R4187" s="16" t="str">
        <f>TEXT(Ecom[[#This Row],[Dates]],"mmm")</f>
        <v>Feb</v>
      </c>
      <c r="S4187" s="16" t="str">
        <f>TEXT(Ecom[[#This Row],[Dates]],"YYYY")</f>
        <v>2026</v>
      </c>
      <c r="T4187" s="16"/>
    </row>
    <row r="4188" spans="1:20" x14ac:dyDescent="0.25">
      <c r="A4188" t="s">
        <v>28</v>
      </c>
      <c r="B4188" s="16">
        <v>46279</v>
      </c>
      <c r="C4188" t="s">
        <v>22</v>
      </c>
      <c r="D4188" t="s">
        <v>15</v>
      </c>
      <c r="E4188" t="s">
        <v>482</v>
      </c>
      <c r="F4188" t="s">
        <v>46</v>
      </c>
      <c r="G4188">
        <v>78501</v>
      </c>
      <c r="H4188" t="s">
        <v>47</v>
      </c>
      <c r="I4188" t="s">
        <v>26</v>
      </c>
      <c r="J4188" t="s">
        <v>37</v>
      </c>
      <c r="K4188" s="6">
        <v>6.8739999999999997</v>
      </c>
      <c r="L4188">
        <v>7</v>
      </c>
      <c r="M4188">
        <v>0.8</v>
      </c>
      <c r="N4188" s="6">
        <v>-10.6547</v>
      </c>
      <c r="O4188">
        <f t="shared" si="195"/>
        <v>-10.6547</v>
      </c>
      <c r="P4188" s="6">
        <f t="shared" si="196"/>
        <v>5.932666666666667</v>
      </c>
      <c r="Q4188">
        <f t="shared" si="197"/>
        <v>37.497269956921158</v>
      </c>
      <c r="R4188" s="16" t="str">
        <f>TEXT(Ecom[[#This Row],[Dates]],"mmm")</f>
        <v>Sep</v>
      </c>
      <c r="S4188" s="16" t="str">
        <f>TEXT(Ecom[[#This Row],[Dates]],"YYYY")</f>
        <v>2026</v>
      </c>
      <c r="T4188" s="16"/>
    </row>
    <row r="4189" spans="1:20" x14ac:dyDescent="0.25">
      <c r="A4189" t="s">
        <v>28</v>
      </c>
      <c r="B4189" s="16">
        <v>46082</v>
      </c>
      <c r="C4189" t="s">
        <v>22</v>
      </c>
      <c r="D4189" t="s">
        <v>15</v>
      </c>
      <c r="E4189" t="s">
        <v>482</v>
      </c>
      <c r="F4189" t="s">
        <v>46</v>
      </c>
      <c r="G4189">
        <v>78501</v>
      </c>
      <c r="H4189" t="s">
        <v>47</v>
      </c>
      <c r="I4189" t="s">
        <v>26</v>
      </c>
      <c r="J4189" t="s">
        <v>37</v>
      </c>
      <c r="K4189" s="6">
        <v>1.996</v>
      </c>
      <c r="L4189">
        <v>1</v>
      </c>
      <c r="M4189">
        <v>0.8</v>
      </c>
      <c r="N4189" s="6">
        <v>-3.2934000000000001</v>
      </c>
      <c r="O4189">
        <f t="shared" si="195"/>
        <v>-3.2934000000000001</v>
      </c>
      <c r="P4189" s="6">
        <f t="shared" si="196"/>
        <v>6.9713333333333338</v>
      </c>
      <c r="Q4189">
        <f t="shared" si="197"/>
        <v>19.599929228897171</v>
      </c>
      <c r="R4189" s="16" t="str">
        <f>TEXT(Ecom[[#This Row],[Dates]],"mmm")</f>
        <v>Mar</v>
      </c>
      <c r="S4189" s="16" t="str">
        <f>TEXT(Ecom[[#This Row],[Dates]],"YYYY")</f>
        <v>2026</v>
      </c>
      <c r="T4189" s="16"/>
    </row>
    <row r="4190" spans="1:20" x14ac:dyDescent="0.25">
      <c r="A4190" t="s">
        <v>28</v>
      </c>
      <c r="B4190" s="16">
        <v>46082</v>
      </c>
      <c r="C4190" t="s">
        <v>22</v>
      </c>
      <c r="D4190" t="s">
        <v>15</v>
      </c>
      <c r="E4190" t="s">
        <v>482</v>
      </c>
      <c r="F4190" t="s">
        <v>46</v>
      </c>
      <c r="G4190">
        <v>78501</v>
      </c>
      <c r="H4190" t="s">
        <v>47</v>
      </c>
      <c r="I4190" t="s">
        <v>26</v>
      </c>
      <c r="J4190" t="s">
        <v>32</v>
      </c>
      <c r="K4190" s="6">
        <v>8.9280000000000008</v>
      </c>
      <c r="L4190">
        <v>2</v>
      </c>
      <c r="M4190">
        <v>0.2</v>
      </c>
      <c r="N4190" s="6">
        <v>0.66959999999999997</v>
      </c>
      <c r="O4190" t="str">
        <f t="shared" si="195"/>
        <v/>
      </c>
      <c r="P4190" s="6">
        <f t="shared" si="196"/>
        <v>3506.2959999999998</v>
      </c>
      <c r="Q4190">
        <f t="shared" si="197"/>
        <v>4037.8003129858635</v>
      </c>
      <c r="R4190" s="16" t="str">
        <f>TEXT(Ecom[[#This Row],[Dates]],"mmm")</f>
        <v>Mar</v>
      </c>
      <c r="S4190" s="16" t="str">
        <f>TEXT(Ecom[[#This Row],[Dates]],"YYYY")</f>
        <v>2026</v>
      </c>
      <c r="T4190" s="16"/>
    </row>
    <row r="4191" spans="1:20" x14ac:dyDescent="0.25">
      <c r="A4191" t="s">
        <v>13</v>
      </c>
      <c r="B4191" s="16">
        <v>46363</v>
      </c>
      <c r="C4191" t="s">
        <v>22</v>
      </c>
      <c r="D4191" t="s">
        <v>15</v>
      </c>
      <c r="E4191" t="s">
        <v>483</v>
      </c>
      <c r="F4191" t="s">
        <v>102</v>
      </c>
      <c r="G4191">
        <v>52240</v>
      </c>
      <c r="H4191" t="s">
        <v>47</v>
      </c>
      <c r="I4191" t="s">
        <v>26</v>
      </c>
      <c r="J4191" t="s">
        <v>41</v>
      </c>
      <c r="K4191" s="6">
        <v>9.99</v>
      </c>
      <c r="L4191">
        <v>1</v>
      </c>
      <c r="M4191">
        <v>0</v>
      </c>
      <c r="N4191" s="6">
        <v>4.4954999999999998</v>
      </c>
      <c r="O4191" t="str">
        <f t="shared" si="195"/>
        <v/>
      </c>
      <c r="P4191" s="6">
        <f t="shared" si="196"/>
        <v>3510.36</v>
      </c>
      <c r="Q4191">
        <f t="shared" si="197"/>
        <v>4512.4376600762935</v>
      </c>
      <c r="R4191" s="16" t="str">
        <f>TEXT(Ecom[[#This Row],[Dates]],"mmm")</f>
        <v>Dec</v>
      </c>
      <c r="S4191" s="16" t="str">
        <f>TEXT(Ecom[[#This Row],[Dates]],"YYYY")</f>
        <v>2026</v>
      </c>
      <c r="T4191" s="16"/>
    </row>
    <row r="4192" spans="1:20" x14ac:dyDescent="0.25">
      <c r="A4192" t="s">
        <v>28</v>
      </c>
      <c r="B4192" s="16">
        <v>46346</v>
      </c>
      <c r="C4192" t="s">
        <v>14</v>
      </c>
      <c r="D4192" t="s">
        <v>15</v>
      </c>
      <c r="E4192" t="s">
        <v>114</v>
      </c>
      <c r="F4192" t="s">
        <v>72</v>
      </c>
      <c r="G4192">
        <v>19711</v>
      </c>
      <c r="H4192" t="s">
        <v>57</v>
      </c>
      <c r="I4192" t="s">
        <v>35</v>
      </c>
      <c r="J4192" t="s">
        <v>162</v>
      </c>
      <c r="K4192" s="6">
        <v>10499.97</v>
      </c>
      <c r="L4192">
        <v>3</v>
      </c>
      <c r="M4192">
        <v>0</v>
      </c>
      <c r="N4192" s="6">
        <v>5039.9856</v>
      </c>
      <c r="O4192" t="str">
        <f t="shared" si="195"/>
        <v/>
      </c>
      <c r="P4192" s="6">
        <f t="shared" si="196"/>
        <v>3739.17</v>
      </c>
      <c r="Q4192">
        <f t="shared" si="197"/>
        <v>4842.3341258245828</v>
      </c>
      <c r="R4192" s="16" t="str">
        <f>TEXT(Ecom[[#This Row],[Dates]],"mmm")</f>
        <v>Nov</v>
      </c>
      <c r="S4192" s="16" t="str">
        <f>TEXT(Ecom[[#This Row],[Dates]],"YYYY")</f>
        <v>2026</v>
      </c>
      <c r="T4192" s="16"/>
    </row>
    <row r="4193" spans="1:20" x14ac:dyDescent="0.25">
      <c r="A4193" t="s">
        <v>168</v>
      </c>
      <c r="B4193" s="16">
        <v>45662</v>
      </c>
      <c r="C4193" t="s">
        <v>14</v>
      </c>
      <c r="D4193" t="s">
        <v>15</v>
      </c>
      <c r="E4193" t="s">
        <v>61</v>
      </c>
      <c r="F4193" t="s">
        <v>46</v>
      </c>
      <c r="G4193">
        <v>77070</v>
      </c>
      <c r="H4193" t="s">
        <v>47</v>
      </c>
      <c r="I4193" t="s">
        <v>26</v>
      </c>
      <c r="J4193" t="s">
        <v>41</v>
      </c>
      <c r="K4193" s="6">
        <v>21.12</v>
      </c>
      <c r="L4193">
        <v>5</v>
      </c>
      <c r="M4193">
        <v>0.2</v>
      </c>
      <c r="N4193" s="6">
        <v>6.6</v>
      </c>
      <c r="O4193" t="str">
        <f t="shared" si="195"/>
        <v/>
      </c>
      <c r="P4193" s="6">
        <f t="shared" si="196"/>
        <v>340.77199999999999</v>
      </c>
      <c r="Q4193">
        <f t="shared" si="197"/>
        <v>2672.9770576466485</v>
      </c>
      <c r="R4193" s="16" t="str">
        <f>TEXT(Ecom[[#This Row],[Dates]],"mmm")</f>
        <v>Jan</v>
      </c>
      <c r="S4193" s="16" t="str">
        <f>TEXT(Ecom[[#This Row],[Dates]],"YYYY")</f>
        <v>2025</v>
      </c>
      <c r="T4193" s="16"/>
    </row>
    <row r="4194" spans="1:20" x14ac:dyDescent="0.25">
      <c r="A4194" t="s">
        <v>28</v>
      </c>
      <c r="B4194" s="16">
        <v>45937</v>
      </c>
      <c r="C4194" t="s">
        <v>22</v>
      </c>
      <c r="D4194" t="s">
        <v>15</v>
      </c>
      <c r="E4194" t="s">
        <v>484</v>
      </c>
      <c r="F4194" t="s">
        <v>437</v>
      </c>
      <c r="G4194">
        <v>83704</v>
      </c>
      <c r="H4194" t="s">
        <v>25</v>
      </c>
      <c r="I4194" t="s">
        <v>19</v>
      </c>
      <c r="J4194" t="s">
        <v>31</v>
      </c>
      <c r="K4194" s="6">
        <v>696.42</v>
      </c>
      <c r="L4194">
        <v>2</v>
      </c>
      <c r="M4194">
        <v>0</v>
      </c>
      <c r="N4194" s="6">
        <v>160.17660000000001</v>
      </c>
      <c r="O4194" t="str">
        <f t="shared" si="195"/>
        <v/>
      </c>
      <c r="P4194" s="6">
        <f t="shared" si="196"/>
        <v>351.05866666666662</v>
      </c>
      <c r="Q4194">
        <f t="shared" si="197"/>
        <v>1765.320681290051</v>
      </c>
      <c r="R4194" s="16" t="str">
        <f>TEXT(Ecom[[#This Row],[Dates]],"mmm")</f>
        <v>Oct</v>
      </c>
      <c r="S4194" s="16" t="str">
        <f>TEXT(Ecom[[#This Row],[Dates]],"YYYY")</f>
        <v>2025</v>
      </c>
      <c r="T4194" s="16"/>
    </row>
    <row r="4195" spans="1:20" x14ac:dyDescent="0.25">
      <c r="A4195" t="s">
        <v>28</v>
      </c>
      <c r="B4195" s="16">
        <v>45925</v>
      </c>
      <c r="C4195" t="s">
        <v>22</v>
      </c>
      <c r="D4195" t="s">
        <v>15</v>
      </c>
      <c r="E4195" t="s">
        <v>484</v>
      </c>
      <c r="F4195" t="s">
        <v>437</v>
      </c>
      <c r="G4195">
        <v>83704</v>
      </c>
      <c r="H4195" t="s">
        <v>25</v>
      </c>
      <c r="I4195" t="s">
        <v>35</v>
      </c>
      <c r="J4195" t="s">
        <v>36</v>
      </c>
      <c r="K4195" s="6">
        <v>304.77600000000001</v>
      </c>
      <c r="L4195">
        <v>3</v>
      </c>
      <c r="M4195">
        <v>0.2</v>
      </c>
      <c r="N4195" s="6">
        <v>22.8582</v>
      </c>
      <c r="O4195" t="str">
        <f t="shared" si="195"/>
        <v/>
      </c>
      <c r="P4195" s="6">
        <f t="shared" si="196"/>
        <v>127.152</v>
      </c>
      <c r="Q4195">
        <f t="shared" si="197"/>
        <v>183.70281541583321</v>
      </c>
      <c r="R4195" s="16" t="str">
        <f>TEXT(Ecom[[#This Row],[Dates]],"mmm")</f>
        <v>Sep</v>
      </c>
      <c r="S4195" s="16" t="str">
        <f>TEXT(Ecom[[#This Row],[Dates]],"YYYY")</f>
        <v>2025</v>
      </c>
      <c r="T4195" s="16"/>
    </row>
    <row r="4196" spans="1:20" x14ac:dyDescent="0.25">
      <c r="A4196" t="s">
        <v>28</v>
      </c>
      <c r="B4196" s="16">
        <v>45763</v>
      </c>
      <c r="C4196" t="s">
        <v>14</v>
      </c>
      <c r="D4196" t="s">
        <v>15</v>
      </c>
      <c r="E4196" t="s">
        <v>144</v>
      </c>
      <c r="F4196" t="s">
        <v>24</v>
      </c>
      <c r="G4196">
        <v>92105</v>
      </c>
      <c r="H4196" t="s">
        <v>25</v>
      </c>
      <c r="I4196" t="s">
        <v>26</v>
      </c>
      <c r="J4196" t="s">
        <v>34</v>
      </c>
      <c r="K4196" s="6">
        <v>51.98</v>
      </c>
      <c r="L4196">
        <v>2</v>
      </c>
      <c r="M4196">
        <v>0</v>
      </c>
      <c r="N4196" s="6">
        <v>15.074199999999999</v>
      </c>
      <c r="O4196" t="str">
        <f t="shared" si="195"/>
        <v/>
      </c>
      <c r="P4196" s="6">
        <f t="shared" si="196"/>
        <v>32.869999999999997</v>
      </c>
      <c r="Q4196">
        <f t="shared" si="197"/>
        <v>182.63273233378428</v>
      </c>
      <c r="R4196" s="16" t="str">
        <f>TEXT(Ecom[[#This Row],[Dates]],"mmm")</f>
        <v>Apr</v>
      </c>
      <c r="S4196" s="16" t="str">
        <f>TEXT(Ecom[[#This Row],[Dates]],"YYYY")</f>
        <v>2025</v>
      </c>
      <c r="T4196" s="16"/>
    </row>
    <row r="4197" spans="1:20" x14ac:dyDescent="0.25">
      <c r="A4197" t="s">
        <v>28</v>
      </c>
      <c r="B4197" s="16">
        <v>45849</v>
      </c>
      <c r="C4197" t="s">
        <v>14</v>
      </c>
      <c r="D4197" t="s">
        <v>15</v>
      </c>
      <c r="E4197" t="s">
        <v>23</v>
      </c>
      <c r="F4197" t="s">
        <v>24</v>
      </c>
      <c r="G4197">
        <v>90032</v>
      </c>
      <c r="H4197" t="s">
        <v>25</v>
      </c>
      <c r="I4197" t="s">
        <v>19</v>
      </c>
      <c r="J4197" t="s">
        <v>33</v>
      </c>
      <c r="K4197" s="6">
        <v>24.7</v>
      </c>
      <c r="L4197">
        <v>5</v>
      </c>
      <c r="M4197">
        <v>0</v>
      </c>
      <c r="N4197" s="6">
        <v>10.374000000000001</v>
      </c>
      <c r="O4197" t="str">
        <f t="shared" si="195"/>
        <v/>
      </c>
      <c r="P4197" s="6">
        <f t="shared" si="196"/>
        <v>147.14866666666666</v>
      </c>
      <c r="Q4197">
        <f t="shared" si="197"/>
        <v>154.8711334243672</v>
      </c>
      <c r="R4197" s="16" t="str">
        <f>TEXT(Ecom[[#This Row],[Dates]],"mmm")</f>
        <v>Jul</v>
      </c>
      <c r="S4197" s="16" t="str">
        <f>TEXT(Ecom[[#This Row],[Dates]],"YYYY")</f>
        <v>2025</v>
      </c>
      <c r="T4197" s="16"/>
    </row>
    <row r="4198" spans="1:20" x14ac:dyDescent="0.25">
      <c r="A4198" t="s">
        <v>13</v>
      </c>
      <c r="B4198" s="16">
        <v>46085</v>
      </c>
      <c r="C4198" t="s">
        <v>14</v>
      </c>
      <c r="D4198" t="s">
        <v>15</v>
      </c>
      <c r="E4198" t="s">
        <v>75</v>
      </c>
      <c r="F4198" t="s">
        <v>76</v>
      </c>
      <c r="G4198">
        <v>10024</v>
      </c>
      <c r="H4198" t="s">
        <v>57</v>
      </c>
      <c r="I4198" t="s">
        <v>26</v>
      </c>
      <c r="J4198" t="s">
        <v>27</v>
      </c>
      <c r="K4198" s="6">
        <v>21.93</v>
      </c>
      <c r="L4198">
        <v>3</v>
      </c>
      <c r="M4198">
        <v>0</v>
      </c>
      <c r="N4198" s="6">
        <v>10.3071</v>
      </c>
      <c r="O4198" t="str">
        <f t="shared" si="195"/>
        <v/>
      </c>
      <c r="P4198" s="6">
        <f t="shared" si="196"/>
        <v>144.97933333333333</v>
      </c>
      <c r="Q4198">
        <f t="shared" si="197"/>
        <v>160.76257804002171</v>
      </c>
      <c r="R4198" s="16" t="str">
        <f>TEXT(Ecom[[#This Row],[Dates]],"mmm")</f>
        <v>Mar</v>
      </c>
      <c r="S4198" s="16" t="str">
        <f>TEXT(Ecom[[#This Row],[Dates]],"YYYY")</f>
        <v>2026</v>
      </c>
      <c r="T4198" s="16"/>
    </row>
    <row r="4199" spans="1:20" x14ac:dyDescent="0.25">
      <c r="A4199" t="s">
        <v>28</v>
      </c>
      <c r="B4199" s="16">
        <v>46063</v>
      </c>
      <c r="C4199" t="s">
        <v>14</v>
      </c>
      <c r="D4199" t="s">
        <v>15</v>
      </c>
      <c r="E4199" t="s">
        <v>55</v>
      </c>
      <c r="F4199" t="s">
        <v>56</v>
      </c>
      <c r="G4199">
        <v>19134</v>
      </c>
      <c r="H4199" t="s">
        <v>57</v>
      </c>
      <c r="I4199" t="s">
        <v>26</v>
      </c>
      <c r="J4199" t="s">
        <v>38</v>
      </c>
      <c r="K4199" s="6">
        <v>394.81599999999997</v>
      </c>
      <c r="L4199">
        <v>4</v>
      </c>
      <c r="M4199">
        <v>0.2</v>
      </c>
      <c r="N4199" s="6">
        <v>93.768799999999999</v>
      </c>
      <c r="O4199" t="str">
        <f t="shared" si="195"/>
        <v/>
      </c>
      <c r="P4199" s="6">
        <f t="shared" si="196"/>
        <v>140.10599999999999</v>
      </c>
      <c r="Q4199">
        <f t="shared" si="197"/>
        <v>177.99711000483708</v>
      </c>
      <c r="R4199" s="16" t="str">
        <f>TEXT(Ecom[[#This Row],[Dates]],"mmm")</f>
        <v>Feb</v>
      </c>
      <c r="S4199" s="16" t="str">
        <f>TEXT(Ecom[[#This Row],[Dates]],"YYYY")</f>
        <v>2026</v>
      </c>
      <c r="T4199" s="16"/>
    </row>
    <row r="4200" spans="1:20" x14ac:dyDescent="0.25">
      <c r="A4200" t="s">
        <v>28</v>
      </c>
      <c r="B4200" s="16">
        <v>46296</v>
      </c>
      <c r="C4200" t="s">
        <v>14</v>
      </c>
      <c r="D4200" t="s">
        <v>15</v>
      </c>
      <c r="E4200" t="s">
        <v>55</v>
      </c>
      <c r="F4200" t="s">
        <v>56</v>
      </c>
      <c r="G4200">
        <v>19134</v>
      </c>
      <c r="H4200" t="s">
        <v>57</v>
      </c>
      <c r="I4200" t="s">
        <v>26</v>
      </c>
      <c r="J4200" t="s">
        <v>37</v>
      </c>
      <c r="K4200" s="6">
        <v>18.192</v>
      </c>
      <c r="L4200">
        <v>4</v>
      </c>
      <c r="M4200">
        <v>0.7</v>
      </c>
      <c r="N4200" s="6">
        <v>-14.553599999999999</v>
      </c>
      <c r="O4200">
        <f t="shared" si="195"/>
        <v>-14.553599999999999</v>
      </c>
      <c r="P4200" s="6">
        <f t="shared" si="196"/>
        <v>275.16199999999998</v>
      </c>
      <c r="Q4200">
        <f t="shared" si="197"/>
        <v>321.01294739920689</v>
      </c>
      <c r="R4200" s="16" t="str">
        <f>TEXT(Ecom[[#This Row],[Dates]],"mmm")</f>
        <v>Oct</v>
      </c>
      <c r="S4200" s="16" t="str">
        <f>TEXT(Ecom[[#This Row],[Dates]],"YYYY")</f>
        <v>2026</v>
      </c>
      <c r="T4200" s="16"/>
    </row>
    <row r="4201" spans="1:20" x14ac:dyDescent="0.25">
      <c r="A4201" t="s">
        <v>168</v>
      </c>
      <c r="B4201" s="16">
        <v>46275</v>
      </c>
      <c r="C4201" t="s">
        <v>44</v>
      </c>
      <c r="D4201" t="s">
        <v>15</v>
      </c>
      <c r="E4201" t="s">
        <v>75</v>
      </c>
      <c r="F4201" t="s">
        <v>76</v>
      </c>
      <c r="G4201">
        <v>10024</v>
      </c>
      <c r="H4201" t="s">
        <v>57</v>
      </c>
      <c r="I4201" t="s">
        <v>26</v>
      </c>
      <c r="J4201" t="s">
        <v>27</v>
      </c>
      <c r="K4201" s="6">
        <v>7.31</v>
      </c>
      <c r="L4201">
        <v>1</v>
      </c>
      <c r="M4201">
        <v>0</v>
      </c>
      <c r="N4201" s="6">
        <v>3.4357000000000002</v>
      </c>
      <c r="O4201" t="str">
        <f t="shared" si="195"/>
        <v/>
      </c>
      <c r="P4201" s="6">
        <f t="shared" si="196"/>
        <v>282.858</v>
      </c>
      <c r="Q4201">
        <f t="shared" si="197"/>
        <v>342.26346546873316</v>
      </c>
      <c r="R4201" s="16" t="str">
        <f>TEXT(Ecom[[#This Row],[Dates]],"mmm")</f>
        <v>Sep</v>
      </c>
      <c r="S4201" s="16" t="str">
        <f>TEXT(Ecom[[#This Row],[Dates]],"YYYY")</f>
        <v>2026</v>
      </c>
      <c r="T4201" s="16"/>
    </row>
    <row r="4202" spans="1:20" x14ac:dyDescent="0.25">
      <c r="A4202" t="s">
        <v>168</v>
      </c>
      <c r="B4202" s="16">
        <v>46034</v>
      </c>
      <c r="C4202" t="s">
        <v>44</v>
      </c>
      <c r="D4202" t="s">
        <v>15</v>
      </c>
      <c r="E4202" t="s">
        <v>75</v>
      </c>
      <c r="F4202" t="s">
        <v>76</v>
      </c>
      <c r="G4202">
        <v>10024</v>
      </c>
      <c r="H4202" t="s">
        <v>57</v>
      </c>
      <c r="I4202" t="s">
        <v>35</v>
      </c>
      <c r="J4202" t="s">
        <v>162</v>
      </c>
      <c r="K4202" s="6">
        <v>799.98400000000004</v>
      </c>
      <c r="L4202">
        <v>2</v>
      </c>
      <c r="M4202">
        <v>0.2</v>
      </c>
      <c r="N4202" s="6">
        <v>249.995</v>
      </c>
      <c r="O4202" t="str">
        <f t="shared" si="195"/>
        <v/>
      </c>
      <c r="P4202" s="6">
        <f t="shared" si="196"/>
        <v>341.97466666666668</v>
      </c>
      <c r="Q4202">
        <f t="shared" si="197"/>
        <v>345.70988131497609</v>
      </c>
      <c r="R4202" s="16" t="str">
        <f>TEXT(Ecom[[#This Row],[Dates]],"mmm")</f>
        <v>Jan</v>
      </c>
      <c r="S4202" s="16" t="str">
        <f>TEXT(Ecom[[#This Row],[Dates]],"YYYY")</f>
        <v>2026</v>
      </c>
      <c r="T4202" s="16"/>
    </row>
    <row r="4203" spans="1:20" x14ac:dyDescent="0.25">
      <c r="A4203" t="s">
        <v>168</v>
      </c>
      <c r="B4203" s="16">
        <v>46271</v>
      </c>
      <c r="C4203" t="s">
        <v>44</v>
      </c>
      <c r="D4203" t="s">
        <v>15</v>
      </c>
      <c r="E4203" t="s">
        <v>75</v>
      </c>
      <c r="F4203" t="s">
        <v>76</v>
      </c>
      <c r="G4203">
        <v>10024</v>
      </c>
      <c r="H4203" t="s">
        <v>57</v>
      </c>
      <c r="I4203" t="s">
        <v>26</v>
      </c>
      <c r="J4203" t="s">
        <v>41</v>
      </c>
      <c r="K4203" s="6">
        <v>41.28</v>
      </c>
      <c r="L4203">
        <v>6</v>
      </c>
      <c r="M4203">
        <v>0</v>
      </c>
      <c r="N4203" s="6">
        <v>18.988800000000001</v>
      </c>
      <c r="O4203" t="str">
        <f t="shared" si="195"/>
        <v/>
      </c>
      <c r="P4203" s="6">
        <f t="shared" si="196"/>
        <v>91.73</v>
      </c>
      <c r="Q4203">
        <f t="shared" si="197"/>
        <v>168.23830799637008</v>
      </c>
      <c r="R4203" s="16" t="str">
        <f>TEXT(Ecom[[#This Row],[Dates]],"mmm")</f>
        <v>Sep</v>
      </c>
      <c r="S4203" s="16" t="str">
        <f>TEXT(Ecom[[#This Row],[Dates]],"YYYY")</f>
        <v>2026</v>
      </c>
      <c r="T4203" s="16"/>
    </row>
    <row r="4204" spans="1:20" x14ac:dyDescent="0.25">
      <c r="A4204" t="s">
        <v>168</v>
      </c>
      <c r="B4204" s="16">
        <v>45764</v>
      </c>
      <c r="C4204" t="s">
        <v>44</v>
      </c>
      <c r="D4204" t="s">
        <v>15</v>
      </c>
      <c r="E4204" t="s">
        <v>75</v>
      </c>
      <c r="F4204" t="s">
        <v>76</v>
      </c>
      <c r="G4204">
        <v>10024</v>
      </c>
      <c r="H4204" t="s">
        <v>57</v>
      </c>
      <c r="I4204" t="s">
        <v>26</v>
      </c>
      <c r="J4204" t="s">
        <v>41</v>
      </c>
      <c r="K4204" s="6">
        <v>184.66</v>
      </c>
      <c r="L4204">
        <v>7</v>
      </c>
      <c r="M4204">
        <v>0</v>
      </c>
      <c r="N4204" s="6">
        <v>84.943600000000004</v>
      </c>
      <c r="O4204" t="str">
        <f t="shared" si="195"/>
        <v/>
      </c>
      <c r="P4204" s="6">
        <f t="shared" si="196"/>
        <v>81.356666666666669</v>
      </c>
      <c r="Q4204">
        <f t="shared" si="197"/>
        <v>102.66680751000442</v>
      </c>
      <c r="R4204" s="16" t="str">
        <f>TEXT(Ecom[[#This Row],[Dates]],"mmm")</f>
        <v>Apr</v>
      </c>
      <c r="S4204" s="16" t="str">
        <f>TEXT(Ecom[[#This Row],[Dates]],"YYYY")</f>
        <v>2025</v>
      </c>
      <c r="T4204" s="16"/>
    </row>
    <row r="4205" spans="1:20" x14ac:dyDescent="0.25">
      <c r="A4205" t="s">
        <v>13</v>
      </c>
      <c r="B4205" s="16">
        <v>46107</v>
      </c>
      <c r="C4205" t="s">
        <v>14</v>
      </c>
      <c r="D4205" t="s">
        <v>15</v>
      </c>
      <c r="E4205" t="s">
        <v>485</v>
      </c>
      <c r="F4205" t="s">
        <v>179</v>
      </c>
      <c r="G4205">
        <v>2920</v>
      </c>
      <c r="H4205" t="s">
        <v>57</v>
      </c>
      <c r="I4205" t="s">
        <v>26</v>
      </c>
      <c r="J4205" t="s">
        <v>34</v>
      </c>
      <c r="K4205" s="6">
        <v>49.25</v>
      </c>
      <c r="L4205">
        <v>5</v>
      </c>
      <c r="M4205">
        <v>0</v>
      </c>
      <c r="N4205" s="6">
        <v>18.715</v>
      </c>
      <c r="O4205" t="str">
        <f t="shared" si="195"/>
        <v/>
      </c>
      <c r="P4205" s="6">
        <f t="shared" si="196"/>
        <v>24.723333333333333</v>
      </c>
      <c r="Q4205">
        <f t="shared" si="197"/>
        <v>48.210592734915139</v>
      </c>
      <c r="R4205" s="16" t="str">
        <f>TEXT(Ecom[[#This Row],[Dates]],"mmm")</f>
        <v>Mar</v>
      </c>
      <c r="S4205" s="16" t="str">
        <f>TEXT(Ecom[[#This Row],[Dates]],"YYYY")</f>
        <v>2026</v>
      </c>
      <c r="T4205" s="16"/>
    </row>
    <row r="4206" spans="1:20" x14ac:dyDescent="0.25">
      <c r="A4206" t="s">
        <v>13</v>
      </c>
      <c r="B4206" s="16">
        <v>46132</v>
      </c>
      <c r="C4206" t="s">
        <v>14</v>
      </c>
      <c r="D4206" t="s">
        <v>15</v>
      </c>
      <c r="E4206" t="s">
        <v>485</v>
      </c>
      <c r="F4206" t="s">
        <v>179</v>
      </c>
      <c r="G4206">
        <v>2920</v>
      </c>
      <c r="H4206" t="s">
        <v>57</v>
      </c>
      <c r="I4206" t="s">
        <v>26</v>
      </c>
      <c r="J4206" t="s">
        <v>41</v>
      </c>
      <c r="K4206" s="6">
        <v>10.16</v>
      </c>
      <c r="L4206">
        <v>2</v>
      </c>
      <c r="M4206">
        <v>0</v>
      </c>
      <c r="N4206" s="6">
        <v>4.7751999999999999</v>
      </c>
      <c r="O4206" t="str">
        <f t="shared" si="195"/>
        <v/>
      </c>
      <c r="P4206" s="6">
        <f t="shared" si="196"/>
        <v>19.666666666666668</v>
      </c>
      <c r="Q4206">
        <f t="shared" si="197"/>
        <v>42.331932522755345</v>
      </c>
      <c r="R4206" s="16" t="str">
        <f>TEXT(Ecom[[#This Row],[Dates]],"mmm")</f>
        <v>Apr</v>
      </c>
      <c r="S4206" s="16" t="str">
        <f>TEXT(Ecom[[#This Row],[Dates]],"YYYY")</f>
        <v>2026</v>
      </c>
      <c r="T4206" s="16"/>
    </row>
    <row r="4207" spans="1:20" x14ac:dyDescent="0.25">
      <c r="A4207" t="s">
        <v>13</v>
      </c>
      <c r="B4207" s="16">
        <v>45660</v>
      </c>
      <c r="C4207" t="s">
        <v>14</v>
      </c>
      <c r="D4207" t="s">
        <v>15</v>
      </c>
      <c r="E4207" t="s">
        <v>485</v>
      </c>
      <c r="F4207" t="s">
        <v>179</v>
      </c>
      <c r="G4207">
        <v>2920</v>
      </c>
      <c r="H4207" t="s">
        <v>57</v>
      </c>
      <c r="I4207" t="s">
        <v>19</v>
      </c>
      <c r="J4207" t="s">
        <v>33</v>
      </c>
      <c r="K4207" s="6">
        <v>14.76</v>
      </c>
      <c r="L4207">
        <v>2</v>
      </c>
      <c r="M4207">
        <v>0</v>
      </c>
      <c r="N4207" s="6">
        <v>4.2804000000000002</v>
      </c>
      <c r="O4207" t="str">
        <f t="shared" si="195"/>
        <v/>
      </c>
      <c r="P4207" s="6">
        <f t="shared" si="196"/>
        <v>22.169999999999998</v>
      </c>
      <c r="Q4207">
        <f t="shared" si="197"/>
        <v>10.444491193748801</v>
      </c>
      <c r="R4207" s="16" t="str">
        <f>TEXT(Ecom[[#This Row],[Dates]],"mmm")</f>
        <v>Jan</v>
      </c>
      <c r="S4207" s="16" t="str">
        <f>TEXT(Ecom[[#This Row],[Dates]],"YYYY")</f>
        <v>2025</v>
      </c>
      <c r="T4207" s="16"/>
    </row>
    <row r="4208" spans="1:20" x14ac:dyDescent="0.25">
      <c r="A4208" t="s">
        <v>13</v>
      </c>
      <c r="B4208" s="16">
        <v>45945</v>
      </c>
      <c r="C4208" t="s">
        <v>14</v>
      </c>
      <c r="D4208" t="s">
        <v>15</v>
      </c>
      <c r="E4208" t="s">
        <v>485</v>
      </c>
      <c r="F4208" t="s">
        <v>179</v>
      </c>
      <c r="G4208">
        <v>2920</v>
      </c>
      <c r="H4208" t="s">
        <v>57</v>
      </c>
      <c r="I4208" t="s">
        <v>26</v>
      </c>
      <c r="J4208" t="s">
        <v>37</v>
      </c>
      <c r="K4208" s="6">
        <v>34.08</v>
      </c>
      <c r="L4208">
        <v>2</v>
      </c>
      <c r="M4208">
        <v>0</v>
      </c>
      <c r="N4208" s="6">
        <v>15.6768</v>
      </c>
      <c r="O4208" t="str">
        <f t="shared" si="195"/>
        <v/>
      </c>
      <c r="P4208" s="6">
        <f t="shared" si="196"/>
        <v>552.2166666666667</v>
      </c>
      <c r="Q4208">
        <f t="shared" si="197"/>
        <v>607.82952501929788</v>
      </c>
      <c r="R4208" s="16" t="str">
        <f>TEXT(Ecom[[#This Row],[Dates]],"mmm")</f>
        <v>Oct</v>
      </c>
      <c r="S4208" s="16" t="str">
        <f>TEXT(Ecom[[#This Row],[Dates]],"YYYY")</f>
        <v>2025</v>
      </c>
      <c r="T4208" s="16"/>
    </row>
    <row r="4209" spans="1:20" x14ac:dyDescent="0.25">
      <c r="A4209" t="s">
        <v>13</v>
      </c>
      <c r="B4209" s="16">
        <v>46020</v>
      </c>
      <c r="C4209" t="s">
        <v>14</v>
      </c>
      <c r="D4209" t="s">
        <v>15</v>
      </c>
      <c r="E4209" t="s">
        <v>485</v>
      </c>
      <c r="F4209" t="s">
        <v>179</v>
      </c>
      <c r="G4209">
        <v>2920</v>
      </c>
      <c r="H4209" t="s">
        <v>57</v>
      </c>
      <c r="I4209" t="s">
        <v>19</v>
      </c>
      <c r="J4209" t="s">
        <v>33</v>
      </c>
      <c r="K4209" s="6">
        <v>17.670000000000002</v>
      </c>
      <c r="L4209">
        <v>3</v>
      </c>
      <c r="M4209">
        <v>0</v>
      </c>
      <c r="N4209" s="6">
        <v>7.7747999999999999</v>
      </c>
      <c r="O4209" t="str">
        <f t="shared" si="195"/>
        <v/>
      </c>
      <c r="P4209" s="6">
        <f t="shared" si="196"/>
        <v>669.4186666666667</v>
      </c>
      <c r="Q4209">
        <f t="shared" si="197"/>
        <v>629.46185386448838</v>
      </c>
      <c r="R4209" s="16" t="str">
        <f>TEXT(Ecom[[#This Row],[Dates]],"mmm")</f>
        <v>Dec</v>
      </c>
      <c r="S4209" s="16" t="str">
        <f>TEXT(Ecom[[#This Row],[Dates]],"YYYY")</f>
        <v>2025</v>
      </c>
      <c r="T4209" s="16"/>
    </row>
    <row r="4210" spans="1:20" x14ac:dyDescent="0.25">
      <c r="A4210" t="s">
        <v>13</v>
      </c>
      <c r="B4210" s="16">
        <v>46283</v>
      </c>
      <c r="C4210" t="s">
        <v>14</v>
      </c>
      <c r="D4210" t="s">
        <v>15</v>
      </c>
      <c r="E4210" t="s">
        <v>485</v>
      </c>
      <c r="F4210" t="s">
        <v>179</v>
      </c>
      <c r="G4210">
        <v>2920</v>
      </c>
      <c r="H4210" t="s">
        <v>57</v>
      </c>
      <c r="I4210" t="s">
        <v>19</v>
      </c>
      <c r="J4210" t="s">
        <v>21</v>
      </c>
      <c r="K4210" s="6">
        <v>1604.9</v>
      </c>
      <c r="L4210">
        <v>5</v>
      </c>
      <c r="M4210">
        <v>0</v>
      </c>
      <c r="N4210" s="6">
        <v>481.47</v>
      </c>
      <c r="O4210" t="str">
        <f t="shared" si="195"/>
        <v/>
      </c>
      <c r="P4210" s="6">
        <f t="shared" si="196"/>
        <v>668.85666666666668</v>
      </c>
      <c r="Q4210">
        <f t="shared" si="197"/>
        <v>733.68684175470935</v>
      </c>
      <c r="R4210" s="16" t="str">
        <f>TEXT(Ecom[[#This Row],[Dates]],"mmm")</f>
        <v>Sep</v>
      </c>
      <c r="S4210" s="16" t="str">
        <f>TEXT(Ecom[[#This Row],[Dates]],"YYYY")</f>
        <v>2026</v>
      </c>
      <c r="T4210" s="16"/>
    </row>
    <row r="4211" spans="1:20" x14ac:dyDescent="0.25">
      <c r="A4211" t="s">
        <v>13</v>
      </c>
      <c r="B4211" s="16">
        <v>45674</v>
      </c>
      <c r="C4211" t="s">
        <v>14</v>
      </c>
      <c r="D4211" t="s">
        <v>15</v>
      </c>
      <c r="E4211" t="s">
        <v>485</v>
      </c>
      <c r="F4211" t="s">
        <v>179</v>
      </c>
      <c r="G4211">
        <v>2920</v>
      </c>
      <c r="H4211" t="s">
        <v>57</v>
      </c>
      <c r="I4211" t="s">
        <v>19</v>
      </c>
      <c r="J4211" t="s">
        <v>31</v>
      </c>
      <c r="K4211" s="6">
        <v>385.68599999999998</v>
      </c>
      <c r="L4211">
        <v>1</v>
      </c>
      <c r="M4211">
        <v>0.3</v>
      </c>
      <c r="N4211" s="6">
        <v>-60.607799999999997</v>
      </c>
      <c r="O4211">
        <f t="shared" si="195"/>
        <v>-60.607799999999997</v>
      </c>
      <c r="P4211" s="6">
        <f t="shared" si="196"/>
        <v>137.03</v>
      </c>
      <c r="Q4211">
        <f t="shared" si="197"/>
        <v>417.54491060412579</v>
      </c>
      <c r="R4211" s="16" t="str">
        <f>TEXT(Ecom[[#This Row],[Dates]],"mmm")</f>
        <v>Jan</v>
      </c>
      <c r="S4211" s="16" t="str">
        <f>TEXT(Ecom[[#This Row],[Dates]],"YYYY")</f>
        <v>2025</v>
      </c>
      <c r="T4211" s="16"/>
    </row>
    <row r="4212" spans="1:20" x14ac:dyDescent="0.25">
      <c r="A4212" t="s">
        <v>28</v>
      </c>
      <c r="B4212" s="16">
        <v>45671</v>
      </c>
      <c r="C4212" t="s">
        <v>14</v>
      </c>
      <c r="D4212" t="s">
        <v>15</v>
      </c>
      <c r="E4212" t="s">
        <v>79</v>
      </c>
      <c r="F4212" t="s">
        <v>65</v>
      </c>
      <c r="G4212">
        <v>60623</v>
      </c>
      <c r="H4212" t="s">
        <v>47</v>
      </c>
      <c r="I4212" t="s">
        <v>26</v>
      </c>
      <c r="J4212" t="s">
        <v>41</v>
      </c>
      <c r="K4212" s="6">
        <v>15.984</v>
      </c>
      <c r="L4212">
        <v>2</v>
      </c>
      <c r="M4212">
        <v>0.2</v>
      </c>
      <c r="N4212" s="6">
        <v>4.9950000000000001</v>
      </c>
      <c r="O4212" t="str">
        <f t="shared" si="195"/>
        <v/>
      </c>
      <c r="P4212" s="6">
        <f t="shared" si="196"/>
        <v>10.654666666666666</v>
      </c>
      <c r="Q4212">
        <f t="shared" si="197"/>
        <v>384.07629332185007</v>
      </c>
      <c r="R4212" s="16" t="str">
        <f>TEXT(Ecom[[#This Row],[Dates]],"mmm")</f>
        <v>Jan</v>
      </c>
      <c r="S4212" s="16" t="str">
        <f>TEXT(Ecom[[#This Row],[Dates]],"YYYY")</f>
        <v>2025</v>
      </c>
      <c r="T4212" s="16"/>
    </row>
    <row r="4213" spans="1:20" x14ac:dyDescent="0.25">
      <c r="A4213" t="s">
        <v>13</v>
      </c>
      <c r="B4213" s="16">
        <v>46128</v>
      </c>
      <c r="C4213" t="s">
        <v>14</v>
      </c>
      <c r="D4213" t="s">
        <v>15</v>
      </c>
      <c r="E4213" t="s">
        <v>182</v>
      </c>
      <c r="F4213" t="s">
        <v>17</v>
      </c>
      <c r="G4213">
        <v>40475</v>
      </c>
      <c r="H4213" t="s">
        <v>18</v>
      </c>
      <c r="I4213" t="s">
        <v>26</v>
      </c>
      <c r="J4213" t="s">
        <v>41</v>
      </c>
      <c r="K4213" s="6">
        <v>9.42</v>
      </c>
      <c r="L4213">
        <v>3</v>
      </c>
      <c r="M4213">
        <v>0</v>
      </c>
      <c r="N4213" s="6">
        <v>4.2389999999999999</v>
      </c>
      <c r="O4213" t="str">
        <f t="shared" si="195"/>
        <v/>
      </c>
      <c r="P4213" s="6">
        <f t="shared" si="196"/>
        <v>13.513333333333334</v>
      </c>
      <c r="Q4213">
        <f t="shared" si="197"/>
        <v>73.988979448643917</v>
      </c>
      <c r="R4213" s="16" t="str">
        <f>TEXT(Ecom[[#This Row],[Dates]],"mmm")</f>
        <v>Apr</v>
      </c>
      <c r="S4213" s="16" t="str">
        <f>TEXT(Ecom[[#This Row],[Dates]],"YYYY")</f>
        <v>2026</v>
      </c>
      <c r="T4213" s="16"/>
    </row>
    <row r="4214" spans="1:20" x14ac:dyDescent="0.25">
      <c r="A4214" t="s">
        <v>13</v>
      </c>
      <c r="B4214" s="16">
        <v>45806</v>
      </c>
      <c r="C4214" t="s">
        <v>14</v>
      </c>
      <c r="D4214" t="s">
        <v>15</v>
      </c>
      <c r="E4214" t="s">
        <v>182</v>
      </c>
      <c r="F4214" t="s">
        <v>17</v>
      </c>
      <c r="G4214">
        <v>40475</v>
      </c>
      <c r="H4214" t="s">
        <v>18</v>
      </c>
      <c r="I4214" t="s">
        <v>26</v>
      </c>
      <c r="J4214" t="s">
        <v>34</v>
      </c>
      <c r="K4214" s="6">
        <v>6.56</v>
      </c>
      <c r="L4214">
        <v>2</v>
      </c>
      <c r="M4214">
        <v>0</v>
      </c>
      <c r="N4214" s="6">
        <v>1.9024000000000001</v>
      </c>
      <c r="O4214" t="str">
        <f t="shared" si="195"/>
        <v/>
      </c>
      <c r="P4214" s="6">
        <f t="shared" si="196"/>
        <v>53.173333333333339</v>
      </c>
      <c r="Q4214">
        <f t="shared" si="197"/>
        <v>43.961523014765739</v>
      </c>
      <c r="R4214" s="16" t="str">
        <f>TEXT(Ecom[[#This Row],[Dates]],"mmm")</f>
        <v>May</v>
      </c>
      <c r="S4214" s="16" t="str">
        <f>TEXT(Ecom[[#This Row],[Dates]],"YYYY")</f>
        <v>2025</v>
      </c>
      <c r="T4214" s="16"/>
    </row>
    <row r="4215" spans="1:20" x14ac:dyDescent="0.25">
      <c r="A4215" t="s">
        <v>13</v>
      </c>
      <c r="B4215" s="16">
        <v>46141</v>
      </c>
      <c r="C4215" t="s">
        <v>14</v>
      </c>
      <c r="D4215" t="s">
        <v>15</v>
      </c>
      <c r="E4215" t="s">
        <v>182</v>
      </c>
      <c r="F4215" t="s">
        <v>17</v>
      </c>
      <c r="G4215">
        <v>40475</v>
      </c>
      <c r="H4215" t="s">
        <v>18</v>
      </c>
      <c r="I4215" t="s">
        <v>26</v>
      </c>
      <c r="J4215" t="s">
        <v>41</v>
      </c>
      <c r="K4215" s="6">
        <v>24.56</v>
      </c>
      <c r="L4215">
        <v>2</v>
      </c>
      <c r="M4215">
        <v>0</v>
      </c>
      <c r="N4215" s="6">
        <v>11.543200000000001</v>
      </c>
      <c r="O4215" t="str">
        <f t="shared" si="195"/>
        <v/>
      </c>
      <c r="P4215" s="6">
        <f t="shared" si="196"/>
        <v>71.74666666666667</v>
      </c>
      <c r="Q4215">
        <f t="shared" si="197"/>
        <v>44.236854921358649</v>
      </c>
      <c r="R4215" s="16" t="str">
        <f>TEXT(Ecom[[#This Row],[Dates]],"mmm")</f>
        <v>Apr</v>
      </c>
      <c r="S4215" s="16" t="str">
        <f>TEXT(Ecom[[#This Row],[Dates]],"YYYY")</f>
        <v>2026</v>
      </c>
      <c r="T4215" s="16"/>
    </row>
    <row r="4216" spans="1:20" x14ac:dyDescent="0.25">
      <c r="A4216" t="s">
        <v>28</v>
      </c>
      <c r="B4216" s="16">
        <v>45749</v>
      </c>
      <c r="C4216" t="s">
        <v>14</v>
      </c>
      <c r="D4216" t="s">
        <v>15</v>
      </c>
      <c r="E4216" t="s">
        <v>402</v>
      </c>
      <c r="F4216" t="s">
        <v>74</v>
      </c>
      <c r="G4216">
        <v>46544</v>
      </c>
      <c r="H4216" t="s">
        <v>47</v>
      </c>
      <c r="I4216" t="s">
        <v>26</v>
      </c>
      <c r="J4216" t="s">
        <v>37</v>
      </c>
      <c r="K4216" s="6">
        <v>128.4</v>
      </c>
      <c r="L4216">
        <v>3</v>
      </c>
      <c r="M4216">
        <v>0</v>
      </c>
      <c r="N4216" s="6">
        <v>64.2</v>
      </c>
      <c r="O4216" t="str">
        <f t="shared" si="195"/>
        <v/>
      </c>
      <c r="P4216" s="6">
        <f t="shared" si="196"/>
        <v>66.64</v>
      </c>
      <c r="Q4216">
        <f t="shared" si="197"/>
        <v>54.904247423903229</v>
      </c>
      <c r="R4216" s="16" t="str">
        <f>TEXT(Ecom[[#This Row],[Dates]],"mmm")</f>
        <v>Apr</v>
      </c>
      <c r="S4216" s="16" t="str">
        <f>TEXT(Ecom[[#This Row],[Dates]],"YYYY")</f>
        <v>2025</v>
      </c>
      <c r="T4216" s="16"/>
    </row>
    <row r="4217" spans="1:20" x14ac:dyDescent="0.25">
      <c r="A4217" t="s">
        <v>28</v>
      </c>
      <c r="B4217" s="16">
        <v>46210</v>
      </c>
      <c r="C4217" t="s">
        <v>14</v>
      </c>
      <c r="D4217" t="s">
        <v>15</v>
      </c>
      <c r="E4217" t="s">
        <v>228</v>
      </c>
      <c r="F4217" t="s">
        <v>76</v>
      </c>
      <c r="G4217">
        <v>10550</v>
      </c>
      <c r="H4217" t="s">
        <v>57</v>
      </c>
      <c r="I4217" t="s">
        <v>26</v>
      </c>
      <c r="J4217" t="s">
        <v>60</v>
      </c>
      <c r="K4217" s="6">
        <v>62.28</v>
      </c>
      <c r="L4217">
        <v>4</v>
      </c>
      <c r="M4217">
        <v>0</v>
      </c>
      <c r="N4217" s="6">
        <v>29.271599999999999</v>
      </c>
      <c r="O4217" t="str">
        <f t="shared" si="195"/>
        <v/>
      </c>
      <c r="P4217" s="6">
        <f t="shared" si="196"/>
        <v>184.72799999999998</v>
      </c>
      <c r="Q4217">
        <f t="shared" si="197"/>
        <v>175.26193527952933</v>
      </c>
      <c r="R4217" s="16" t="str">
        <f>TEXT(Ecom[[#This Row],[Dates]],"mmm")</f>
        <v>Jul</v>
      </c>
      <c r="S4217" s="16" t="str">
        <f>TEXT(Ecom[[#This Row],[Dates]],"YYYY")</f>
        <v>2026</v>
      </c>
      <c r="T4217" s="16"/>
    </row>
    <row r="4218" spans="1:20" x14ac:dyDescent="0.25">
      <c r="A4218" t="s">
        <v>28</v>
      </c>
      <c r="B4218" s="16">
        <v>46101</v>
      </c>
      <c r="C4218" t="s">
        <v>22</v>
      </c>
      <c r="D4218" t="s">
        <v>15</v>
      </c>
      <c r="E4218" t="s">
        <v>23</v>
      </c>
      <c r="F4218" t="s">
        <v>24</v>
      </c>
      <c r="G4218">
        <v>90004</v>
      </c>
      <c r="H4218" t="s">
        <v>25</v>
      </c>
      <c r="I4218" t="s">
        <v>26</v>
      </c>
      <c r="J4218" t="s">
        <v>27</v>
      </c>
      <c r="K4218" s="6">
        <v>9.24</v>
      </c>
      <c r="L4218">
        <v>3</v>
      </c>
      <c r="M4218">
        <v>0</v>
      </c>
      <c r="N4218" s="6">
        <v>4.4352</v>
      </c>
      <c r="O4218" t="str">
        <f t="shared" si="195"/>
        <v/>
      </c>
      <c r="P4218" s="6">
        <f t="shared" si="196"/>
        <v>1763.962666666667</v>
      </c>
      <c r="Q4218">
        <f t="shared" si="197"/>
        <v>1761.5794197775197</v>
      </c>
      <c r="R4218" s="16" t="str">
        <f>TEXT(Ecom[[#This Row],[Dates]],"mmm")</f>
        <v>Mar</v>
      </c>
      <c r="S4218" s="16" t="str">
        <f>TEXT(Ecom[[#This Row],[Dates]],"YYYY")</f>
        <v>2026</v>
      </c>
      <c r="T4218" s="16"/>
    </row>
    <row r="4219" spans="1:20" x14ac:dyDescent="0.25">
      <c r="A4219" t="s">
        <v>62</v>
      </c>
      <c r="B4219" s="16">
        <v>45958</v>
      </c>
      <c r="C4219" t="s">
        <v>22</v>
      </c>
      <c r="D4219" t="s">
        <v>15</v>
      </c>
      <c r="E4219" t="s">
        <v>52</v>
      </c>
      <c r="F4219" t="s">
        <v>24</v>
      </c>
      <c r="G4219">
        <v>94110</v>
      </c>
      <c r="H4219" t="s">
        <v>25</v>
      </c>
      <c r="I4219" t="s">
        <v>19</v>
      </c>
      <c r="J4219" t="s">
        <v>20</v>
      </c>
      <c r="K4219" s="6">
        <v>482.66399999999999</v>
      </c>
      <c r="L4219">
        <v>8</v>
      </c>
      <c r="M4219">
        <v>0.15</v>
      </c>
      <c r="N4219" s="6">
        <v>85.176000000000002</v>
      </c>
      <c r="O4219" t="str">
        <f t="shared" si="195"/>
        <v/>
      </c>
      <c r="P4219" s="6">
        <f t="shared" si="196"/>
        <v>1773.5293333333332</v>
      </c>
      <c r="Q4219">
        <f t="shared" si="197"/>
        <v>2026.364703151233</v>
      </c>
      <c r="R4219" s="16" t="str">
        <f>TEXT(Ecom[[#This Row],[Dates]],"mmm")</f>
        <v>Oct</v>
      </c>
      <c r="S4219" s="16" t="str">
        <f>TEXT(Ecom[[#This Row],[Dates]],"YYYY")</f>
        <v>2025</v>
      </c>
      <c r="T4219" s="16"/>
    </row>
    <row r="4220" spans="1:20" x14ac:dyDescent="0.25">
      <c r="A4220" t="s">
        <v>62</v>
      </c>
      <c r="B4220" s="16">
        <v>46088</v>
      </c>
      <c r="C4220" t="s">
        <v>22</v>
      </c>
      <c r="D4220" t="s">
        <v>15</v>
      </c>
      <c r="E4220" t="s">
        <v>52</v>
      </c>
      <c r="F4220" t="s">
        <v>24</v>
      </c>
      <c r="G4220">
        <v>94110</v>
      </c>
      <c r="H4220" t="s">
        <v>25</v>
      </c>
      <c r="I4220" t="s">
        <v>35</v>
      </c>
      <c r="J4220" t="s">
        <v>123</v>
      </c>
      <c r="K4220" s="6">
        <v>4799.9840000000004</v>
      </c>
      <c r="L4220">
        <v>2</v>
      </c>
      <c r="M4220">
        <v>0.2</v>
      </c>
      <c r="N4220" s="6">
        <v>359.99880000000002</v>
      </c>
      <c r="O4220" t="str">
        <f t="shared" si="195"/>
        <v/>
      </c>
      <c r="P4220" s="6">
        <f t="shared" si="196"/>
        <v>1618.7373333333333</v>
      </c>
      <c r="Q4220">
        <f t="shared" si="197"/>
        <v>2220.4454462263993</v>
      </c>
      <c r="R4220" s="16" t="str">
        <f>TEXT(Ecom[[#This Row],[Dates]],"mmm")</f>
        <v>Mar</v>
      </c>
      <c r="S4220" s="16" t="str">
        <f>TEXT(Ecom[[#This Row],[Dates]],"YYYY")</f>
        <v>2026</v>
      </c>
      <c r="T4220" s="16"/>
    </row>
    <row r="4221" spans="1:20" x14ac:dyDescent="0.25">
      <c r="A4221" t="s">
        <v>13</v>
      </c>
      <c r="B4221" s="16">
        <v>45791</v>
      </c>
      <c r="C4221" t="s">
        <v>14</v>
      </c>
      <c r="D4221" t="s">
        <v>15</v>
      </c>
      <c r="E4221" t="s">
        <v>42</v>
      </c>
      <c r="F4221" t="s">
        <v>43</v>
      </c>
      <c r="G4221">
        <v>98103</v>
      </c>
      <c r="H4221" t="s">
        <v>25</v>
      </c>
      <c r="I4221" t="s">
        <v>26</v>
      </c>
      <c r="J4221" t="s">
        <v>41</v>
      </c>
      <c r="K4221" s="6">
        <v>37.94</v>
      </c>
      <c r="L4221">
        <v>2</v>
      </c>
      <c r="M4221">
        <v>0</v>
      </c>
      <c r="N4221" s="6">
        <v>18.211200000000002</v>
      </c>
      <c r="O4221" t="str">
        <f t="shared" si="195"/>
        <v/>
      </c>
      <c r="P4221" s="6">
        <f t="shared" si="196"/>
        <v>147.34266666666667</v>
      </c>
      <c r="Q4221">
        <f t="shared" si="197"/>
        <v>1369.9842216084096</v>
      </c>
      <c r="R4221" s="16" t="str">
        <f>TEXT(Ecom[[#This Row],[Dates]],"mmm")</f>
        <v>May</v>
      </c>
      <c r="S4221" s="16" t="str">
        <f>TEXT(Ecom[[#This Row],[Dates]],"YYYY")</f>
        <v>2025</v>
      </c>
      <c r="T4221" s="16"/>
    </row>
    <row r="4222" spans="1:20" x14ac:dyDescent="0.25">
      <c r="A4222" t="s">
        <v>13</v>
      </c>
      <c r="B4222" s="16">
        <v>45738</v>
      </c>
      <c r="C4222" t="s">
        <v>14</v>
      </c>
      <c r="D4222" t="s">
        <v>15</v>
      </c>
      <c r="E4222" t="s">
        <v>42</v>
      </c>
      <c r="F4222" t="s">
        <v>43</v>
      </c>
      <c r="G4222">
        <v>98103</v>
      </c>
      <c r="H4222" t="s">
        <v>25</v>
      </c>
      <c r="I4222" t="s">
        <v>26</v>
      </c>
      <c r="J4222" t="s">
        <v>37</v>
      </c>
      <c r="K4222" s="6">
        <v>18.288</v>
      </c>
      <c r="L4222">
        <v>6</v>
      </c>
      <c r="M4222">
        <v>0.2</v>
      </c>
      <c r="N4222" s="6">
        <v>6.6294000000000004</v>
      </c>
      <c r="O4222" t="str">
        <f t="shared" si="195"/>
        <v/>
      </c>
      <c r="P4222" s="6">
        <f t="shared" si="196"/>
        <v>169.01599999999999</v>
      </c>
      <c r="Q4222">
        <f t="shared" si="197"/>
        <v>934.99792575947379</v>
      </c>
      <c r="R4222" s="16" t="str">
        <f>TEXT(Ecom[[#This Row],[Dates]],"mmm")</f>
        <v>Mar</v>
      </c>
      <c r="S4222" s="16" t="str">
        <f>TEXT(Ecom[[#This Row],[Dates]],"YYYY")</f>
        <v>2025</v>
      </c>
      <c r="T4222" s="16"/>
    </row>
    <row r="4223" spans="1:20" x14ac:dyDescent="0.25">
      <c r="A4223" t="s">
        <v>13</v>
      </c>
      <c r="B4223" s="16">
        <v>46159</v>
      </c>
      <c r="C4223" t="s">
        <v>14</v>
      </c>
      <c r="D4223" t="s">
        <v>15</v>
      </c>
      <c r="E4223" t="s">
        <v>42</v>
      </c>
      <c r="F4223" t="s">
        <v>43</v>
      </c>
      <c r="G4223">
        <v>98103</v>
      </c>
      <c r="H4223" t="s">
        <v>25</v>
      </c>
      <c r="I4223" t="s">
        <v>35</v>
      </c>
      <c r="J4223" t="s">
        <v>123</v>
      </c>
      <c r="K4223" s="6">
        <v>385.8</v>
      </c>
      <c r="L4223">
        <v>5</v>
      </c>
      <c r="M4223">
        <v>0.2</v>
      </c>
      <c r="N4223" s="6">
        <v>130.20750000000001</v>
      </c>
      <c r="O4223" t="str">
        <f t="shared" si="195"/>
        <v/>
      </c>
      <c r="P4223" s="6">
        <f t="shared" si="196"/>
        <v>221.05999999999997</v>
      </c>
      <c r="Q4223">
        <f t="shared" si="197"/>
        <v>145.37375342709385</v>
      </c>
      <c r="R4223" s="16" t="str">
        <f>TEXT(Ecom[[#This Row],[Dates]],"mmm")</f>
        <v>May</v>
      </c>
      <c r="S4223" s="16" t="str">
        <f>TEXT(Ecom[[#This Row],[Dates]],"YYYY")</f>
        <v>2026</v>
      </c>
      <c r="T4223" s="16"/>
    </row>
    <row r="4224" spans="1:20" x14ac:dyDescent="0.25">
      <c r="A4224" t="s">
        <v>13</v>
      </c>
      <c r="B4224" s="16">
        <v>46348</v>
      </c>
      <c r="C4224" t="s">
        <v>14</v>
      </c>
      <c r="D4224" t="s">
        <v>15</v>
      </c>
      <c r="E4224" t="s">
        <v>42</v>
      </c>
      <c r="F4224" t="s">
        <v>43</v>
      </c>
      <c r="G4224">
        <v>98103</v>
      </c>
      <c r="H4224" t="s">
        <v>25</v>
      </c>
      <c r="I4224" t="s">
        <v>26</v>
      </c>
      <c r="J4224" t="s">
        <v>32</v>
      </c>
      <c r="K4224" s="6">
        <v>102.96</v>
      </c>
      <c r="L4224">
        <v>2</v>
      </c>
      <c r="M4224">
        <v>0</v>
      </c>
      <c r="N4224" s="6">
        <v>1.0296000000000001</v>
      </c>
      <c r="O4224" t="str">
        <f t="shared" si="195"/>
        <v/>
      </c>
      <c r="P4224" s="6">
        <f t="shared" si="196"/>
        <v>93.114666666666665</v>
      </c>
      <c r="Q4224">
        <f t="shared" si="197"/>
        <v>70.349434420322524</v>
      </c>
      <c r="R4224" s="16" t="str">
        <f>TEXT(Ecom[[#This Row],[Dates]],"mmm")</f>
        <v>Nov</v>
      </c>
      <c r="S4224" s="16" t="str">
        <f>TEXT(Ecom[[#This Row],[Dates]],"YYYY")</f>
        <v>2026</v>
      </c>
      <c r="T4224" s="16"/>
    </row>
    <row r="4225" spans="1:20" x14ac:dyDescent="0.25">
      <c r="A4225" t="s">
        <v>13</v>
      </c>
      <c r="B4225" s="16">
        <v>46249</v>
      </c>
      <c r="C4225" t="s">
        <v>14</v>
      </c>
      <c r="D4225" t="s">
        <v>15</v>
      </c>
      <c r="E4225" t="s">
        <v>42</v>
      </c>
      <c r="F4225" t="s">
        <v>43</v>
      </c>
      <c r="G4225">
        <v>98103</v>
      </c>
      <c r="H4225" t="s">
        <v>25</v>
      </c>
      <c r="I4225" t="s">
        <v>19</v>
      </c>
      <c r="J4225" t="s">
        <v>20</v>
      </c>
      <c r="K4225" s="6">
        <v>174.42</v>
      </c>
      <c r="L4225">
        <v>3</v>
      </c>
      <c r="M4225">
        <v>0</v>
      </c>
      <c r="N4225" s="6">
        <v>41.860799999999998</v>
      </c>
      <c r="O4225" t="str">
        <f t="shared" si="195"/>
        <v/>
      </c>
      <c r="P4225" s="6">
        <f t="shared" si="196"/>
        <v>90.270666666666671</v>
      </c>
      <c r="Q4225">
        <f t="shared" si="197"/>
        <v>59.163662987293762</v>
      </c>
      <c r="R4225" s="16" t="str">
        <f>TEXT(Ecom[[#This Row],[Dates]],"mmm")</f>
        <v>Aug</v>
      </c>
      <c r="S4225" s="16" t="str">
        <f>TEXT(Ecom[[#This Row],[Dates]],"YYYY")</f>
        <v>2026</v>
      </c>
      <c r="T4225" s="16"/>
    </row>
    <row r="4226" spans="1:20" x14ac:dyDescent="0.25">
      <c r="A4226" t="s">
        <v>62</v>
      </c>
      <c r="B4226" s="16">
        <v>46281</v>
      </c>
      <c r="C4226" t="s">
        <v>14</v>
      </c>
      <c r="D4226" t="s">
        <v>15</v>
      </c>
      <c r="E4226" t="s">
        <v>172</v>
      </c>
      <c r="F4226" t="s">
        <v>65</v>
      </c>
      <c r="G4226">
        <v>62301</v>
      </c>
      <c r="H4226" t="s">
        <v>47</v>
      </c>
      <c r="I4226" t="s">
        <v>26</v>
      </c>
      <c r="J4226" t="s">
        <v>37</v>
      </c>
      <c r="K4226" s="6">
        <v>1.964</v>
      </c>
      <c r="L4226">
        <v>2</v>
      </c>
      <c r="M4226">
        <v>0.8</v>
      </c>
      <c r="N4226" s="6">
        <v>-3.2406000000000001</v>
      </c>
      <c r="O4226">
        <f t="shared" ref="O4226:O4289" si="198">IF(N4226&lt;0,N4226,"")</f>
        <v>-3.2406000000000001</v>
      </c>
      <c r="P4226" s="6">
        <f t="shared" si="196"/>
        <v>47.437333333333335</v>
      </c>
      <c r="Q4226">
        <f t="shared" si="197"/>
        <v>52.687853611835642</v>
      </c>
      <c r="R4226" s="16" t="str">
        <f>TEXT(Ecom[[#This Row],[Dates]],"mmm")</f>
        <v>Sep</v>
      </c>
      <c r="S4226" s="16" t="str">
        <f>TEXT(Ecom[[#This Row],[Dates]],"YYYY")</f>
        <v>2026</v>
      </c>
      <c r="T4226" s="16"/>
    </row>
    <row r="4227" spans="1:20" x14ac:dyDescent="0.25">
      <c r="A4227" t="s">
        <v>28</v>
      </c>
      <c r="B4227" s="16">
        <v>46167</v>
      </c>
      <c r="C4227" t="s">
        <v>22</v>
      </c>
      <c r="D4227" t="s">
        <v>15</v>
      </c>
      <c r="E4227" t="s">
        <v>79</v>
      </c>
      <c r="F4227" t="s">
        <v>65</v>
      </c>
      <c r="G4227">
        <v>60623</v>
      </c>
      <c r="H4227" t="s">
        <v>47</v>
      </c>
      <c r="I4227" t="s">
        <v>19</v>
      </c>
      <c r="J4227" t="s">
        <v>33</v>
      </c>
      <c r="K4227" s="6">
        <v>94.427999999999997</v>
      </c>
      <c r="L4227">
        <v>3</v>
      </c>
      <c r="M4227">
        <v>0.6</v>
      </c>
      <c r="N4227" s="6">
        <v>-42.492600000000003</v>
      </c>
      <c r="O4227">
        <f t="shared" si="198"/>
        <v>-42.492600000000003</v>
      </c>
      <c r="P4227" s="6">
        <f t="shared" ref="P4227:P4290" si="199">AVERAGE(K4227:K4229)</f>
        <v>67.310666666666677</v>
      </c>
      <c r="Q4227">
        <f t="shared" si="197"/>
        <v>4.1785337141155159</v>
      </c>
      <c r="R4227" s="16" t="str">
        <f>TEXT(Ecom[[#This Row],[Dates]],"mmm")</f>
        <v>May</v>
      </c>
      <c r="S4227" s="16" t="str">
        <f>TEXT(Ecom[[#This Row],[Dates]],"YYYY")</f>
        <v>2026</v>
      </c>
      <c r="T4227" s="16"/>
    </row>
    <row r="4228" spans="1:20" x14ac:dyDescent="0.25">
      <c r="A4228" t="s">
        <v>28</v>
      </c>
      <c r="B4228" s="16">
        <v>46302</v>
      </c>
      <c r="C4228" t="s">
        <v>14</v>
      </c>
      <c r="D4228" t="s">
        <v>15</v>
      </c>
      <c r="E4228" t="s">
        <v>101</v>
      </c>
      <c r="F4228" t="s">
        <v>102</v>
      </c>
      <c r="G4228">
        <v>50322</v>
      </c>
      <c r="H4228" t="s">
        <v>47</v>
      </c>
      <c r="I4228" t="s">
        <v>26</v>
      </c>
      <c r="J4228" t="s">
        <v>77</v>
      </c>
      <c r="K4228" s="6">
        <v>45.92</v>
      </c>
      <c r="L4228">
        <v>4</v>
      </c>
      <c r="M4228">
        <v>0</v>
      </c>
      <c r="N4228" s="6">
        <v>21.5824</v>
      </c>
      <c r="O4228" t="str">
        <f t="shared" si="198"/>
        <v/>
      </c>
      <c r="P4228" s="6">
        <f t="shared" si="199"/>
        <v>43.328000000000003</v>
      </c>
      <c r="Q4228">
        <f t="shared" si="197"/>
        <v>12.513141299657143</v>
      </c>
      <c r="R4228" s="16" t="str">
        <f>TEXT(Ecom[[#This Row],[Dates]],"mmm")</f>
        <v>Oct</v>
      </c>
      <c r="S4228" s="16" t="str">
        <f>TEXT(Ecom[[#This Row],[Dates]],"YYYY")</f>
        <v>2026</v>
      </c>
      <c r="T4228" s="16"/>
    </row>
    <row r="4229" spans="1:20" x14ac:dyDescent="0.25">
      <c r="A4229" t="s">
        <v>28</v>
      </c>
      <c r="B4229" s="16">
        <v>46272</v>
      </c>
      <c r="C4229" t="s">
        <v>44</v>
      </c>
      <c r="D4229" t="s">
        <v>15</v>
      </c>
      <c r="E4229" t="s">
        <v>42</v>
      </c>
      <c r="F4229" t="s">
        <v>43</v>
      </c>
      <c r="G4229">
        <v>98103</v>
      </c>
      <c r="H4229" t="s">
        <v>25</v>
      </c>
      <c r="I4229" t="s">
        <v>19</v>
      </c>
      <c r="J4229" t="s">
        <v>21</v>
      </c>
      <c r="K4229" s="6">
        <v>61.584000000000003</v>
      </c>
      <c r="L4229">
        <v>1</v>
      </c>
      <c r="M4229">
        <v>0.2</v>
      </c>
      <c r="N4229" s="6">
        <v>-6.9282000000000004</v>
      </c>
      <c r="O4229">
        <f t="shared" si="198"/>
        <v>-6.9282000000000004</v>
      </c>
      <c r="P4229" s="6">
        <f t="shared" si="199"/>
        <v>138.69733333333335</v>
      </c>
      <c r="Q4229">
        <f t="shared" ref="Q4229:Q4292" si="200">SQRT(SUMXMY2(K4229:K4231,P4227:P4229)/3)</f>
        <v>112.31530095952924</v>
      </c>
      <c r="R4229" s="16" t="str">
        <f>TEXT(Ecom[[#This Row],[Dates]],"mmm")</f>
        <v>Sep</v>
      </c>
      <c r="S4229" s="16" t="str">
        <f>TEXT(Ecom[[#This Row],[Dates]],"YYYY")</f>
        <v>2026</v>
      </c>
      <c r="T4229" s="16"/>
    </row>
    <row r="4230" spans="1:20" x14ac:dyDescent="0.25">
      <c r="A4230" t="s">
        <v>62</v>
      </c>
      <c r="B4230" s="16">
        <v>45705</v>
      </c>
      <c r="C4230" t="s">
        <v>22</v>
      </c>
      <c r="D4230" t="s">
        <v>15</v>
      </c>
      <c r="E4230" t="s">
        <v>182</v>
      </c>
      <c r="F4230" t="s">
        <v>74</v>
      </c>
      <c r="G4230">
        <v>47374</v>
      </c>
      <c r="H4230" t="s">
        <v>47</v>
      </c>
      <c r="I4230" t="s">
        <v>26</v>
      </c>
      <c r="J4230" t="s">
        <v>41</v>
      </c>
      <c r="K4230" s="6">
        <v>22.48</v>
      </c>
      <c r="L4230">
        <v>1</v>
      </c>
      <c r="M4230">
        <v>0</v>
      </c>
      <c r="N4230" s="6">
        <v>10.3408</v>
      </c>
      <c r="O4230" t="str">
        <f t="shared" si="198"/>
        <v/>
      </c>
      <c r="P4230" s="6">
        <f t="shared" si="199"/>
        <v>121.96733333333334</v>
      </c>
      <c r="Q4230">
        <f t="shared" si="200"/>
        <v>129.14829695898976</v>
      </c>
      <c r="R4230" s="16" t="str">
        <f>TEXT(Ecom[[#This Row],[Dates]],"mmm")</f>
        <v>Feb</v>
      </c>
      <c r="S4230" s="16" t="str">
        <f>TEXT(Ecom[[#This Row],[Dates]],"YYYY")</f>
        <v>2025</v>
      </c>
      <c r="T4230" s="16"/>
    </row>
    <row r="4231" spans="1:20" x14ac:dyDescent="0.25">
      <c r="A4231" t="s">
        <v>28</v>
      </c>
      <c r="B4231" s="16">
        <v>46060</v>
      </c>
      <c r="C4231" t="s">
        <v>22</v>
      </c>
      <c r="D4231" t="s">
        <v>15</v>
      </c>
      <c r="E4231" t="s">
        <v>135</v>
      </c>
      <c r="F4231" t="s">
        <v>46</v>
      </c>
      <c r="G4231">
        <v>75220</v>
      </c>
      <c r="H4231" t="s">
        <v>47</v>
      </c>
      <c r="I4231" t="s">
        <v>19</v>
      </c>
      <c r="J4231" t="s">
        <v>33</v>
      </c>
      <c r="K4231" s="6">
        <v>332.02800000000002</v>
      </c>
      <c r="L4231">
        <v>9</v>
      </c>
      <c r="M4231">
        <v>0.6</v>
      </c>
      <c r="N4231" s="6">
        <v>-348.62939999999998</v>
      </c>
      <c r="O4231">
        <f t="shared" si="198"/>
        <v>-348.62939999999998</v>
      </c>
      <c r="P4231" s="6">
        <f t="shared" si="199"/>
        <v>119.65800000000002</v>
      </c>
      <c r="Q4231">
        <f t="shared" si="200"/>
        <v>141.94044285570649</v>
      </c>
      <c r="R4231" s="16" t="str">
        <f>TEXT(Ecom[[#This Row],[Dates]],"mmm")</f>
        <v>Feb</v>
      </c>
      <c r="S4231" s="16" t="str">
        <f>TEXT(Ecom[[#This Row],[Dates]],"YYYY")</f>
        <v>2026</v>
      </c>
      <c r="T4231" s="16"/>
    </row>
    <row r="4232" spans="1:20" x14ac:dyDescent="0.25">
      <c r="A4232" t="s">
        <v>28</v>
      </c>
      <c r="B4232" s="16">
        <v>46069</v>
      </c>
      <c r="C4232" t="s">
        <v>22</v>
      </c>
      <c r="D4232" t="s">
        <v>15</v>
      </c>
      <c r="E4232" t="s">
        <v>135</v>
      </c>
      <c r="F4232" t="s">
        <v>46</v>
      </c>
      <c r="G4232">
        <v>75220</v>
      </c>
      <c r="H4232" t="s">
        <v>47</v>
      </c>
      <c r="I4232" t="s">
        <v>26</v>
      </c>
      <c r="J4232" t="s">
        <v>37</v>
      </c>
      <c r="K4232" s="6">
        <v>11.394</v>
      </c>
      <c r="L4232">
        <v>9</v>
      </c>
      <c r="M4232">
        <v>0.8</v>
      </c>
      <c r="N4232" s="6">
        <v>-17.660699999999999</v>
      </c>
      <c r="O4232">
        <f t="shared" si="198"/>
        <v>-17.660699999999999</v>
      </c>
      <c r="P4232" s="6">
        <f t="shared" si="199"/>
        <v>19.349999999999998</v>
      </c>
      <c r="Q4232">
        <f t="shared" si="200"/>
        <v>87.944447989331024</v>
      </c>
      <c r="R4232" s="16" t="str">
        <f>TEXT(Ecom[[#This Row],[Dates]],"mmm")</f>
        <v>Feb</v>
      </c>
      <c r="S4232" s="16" t="str">
        <f>TEXT(Ecom[[#This Row],[Dates]],"YYYY")</f>
        <v>2026</v>
      </c>
      <c r="T4232" s="16"/>
    </row>
    <row r="4233" spans="1:20" x14ac:dyDescent="0.25">
      <c r="A4233" t="s">
        <v>28</v>
      </c>
      <c r="B4233" s="16">
        <v>46363</v>
      </c>
      <c r="C4233" t="s">
        <v>22</v>
      </c>
      <c r="D4233" t="s">
        <v>15</v>
      </c>
      <c r="E4233" t="s">
        <v>135</v>
      </c>
      <c r="F4233" t="s">
        <v>46</v>
      </c>
      <c r="G4233">
        <v>75220</v>
      </c>
      <c r="H4233" t="s">
        <v>47</v>
      </c>
      <c r="I4233" t="s">
        <v>26</v>
      </c>
      <c r="J4233" t="s">
        <v>41</v>
      </c>
      <c r="K4233" s="6">
        <v>15.552</v>
      </c>
      <c r="L4233">
        <v>3</v>
      </c>
      <c r="M4233">
        <v>0.2</v>
      </c>
      <c r="N4233" s="6">
        <v>5.6375999999999999</v>
      </c>
      <c r="O4233" t="str">
        <f t="shared" si="198"/>
        <v/>
      </c>
      <c r="P4233" s="6">
        <f t="shared" si="199"/>
        <v>17.657333333333334</v>
      </c>
      <c r="Q4233">
        <f t="shared" si="200"/>
        <v>60.840889741953923</v>
      </c>
      <c r="R4233" s="16" t="str">
        <f>TEXT(Ecom[[#This Row],[Dates]],"mmm")</f>
        <v>Dec</v>
      </c>
      <c r="S4233" s="16" t="str">
        <f>TEXT(Ecom[[#This Row],[Dates]],"YYYY")</f>
        <v>2026</v>
      </c>
      <c r="T4233" s="16"/>
    </row>
    <row r="4234" spans="1:20" x14ac:dyDescent="0.25">
      <c r="A4234" t="s">
        <v>28</v>
      </c>
      <c r="B4234" s="16">
        <v>46013</v>
      </c>
      <c r="C4234" t="s">
        <v>22</v>
      </c>
      <c r="D4234" t="s">
        <v>15</v>
      </c>
      <c r="E4234" t="s">
        <v>135</v>
      </c>
      <c r="F4234" t="s">
        <v>46</v>
      </c>
      <c r="G4234">
        <v>75220</v>
      </c>
      <c r="H4234" t="s">
        <v>47</v>
      </c>
      <c r="I4234" t="s">
        <v>26</v>
      </c>
      <c r="J4234" t="s">
        <v>41</v>
      </c>
      <c r="K4234" s="6">
        <v>31.103999999999999</v>
      </c>
      <c r="L4234">
        <v>6</v>
      </c>
      <c r="M4234">
        <v>0.2</v>
      </c>
      <c r="N4234" s="6">
        <v>11.2752</v>
      </c>
      <c r="O4234" t="str">
        <f t="shared" si="198"/>
        <v/>
      </c>
      <c r="P4234" s="6">
        <f t="shared" si="199"/>
        <v>16.257333333333335</v>
      </c>
      <c r="Q4234">
        <f t="shared" si="200"/>
        <v>9.8462285992977865</v>
      </c>
      <c r="R4234" s="16" t="str">
        <f>TEXT(Ecom[[#This Row],[Dates]],"mmm")</f>
        <v>Dec</v>
      </c>
      <c r="S4234" s="16" t="str">
        <f>TEXT(Ecom[[#This Row],[Dates]],"YYYY")</f>
        <v>2025</v>
      </c>
      <c r="T4234" s="16"/>
    </row>
    <row r="4235" spans="1:20" x14ac:dyDescent="0.25">
      <c r="A4235" t="s">
        <v>28</v>
      </c>
      <c r="B4235" s="16">
        <v>45833</v>
      </c>
      <c r="C4235" t="s">
        <v>22</v>
      </c>
      <c r="D4235" t="s">
        <v>15</v>
      </c>
      <c r="E4235" t="s">
        <v>135</v>
      </c>
      <c r="F4235" t="s">
        <v>46</v>
      </c>
      <c r="G4235">
        <v>75220</v>
      </c>
      <c r="H4235" t="s">
        <v>47</v>
      </c>
      <c r="I4235" t="s">
        <v>26</v>
      </c>
      <c r="J4235" t="s">
        <v>37</v>
      </c>
      <c r="K4235" s="6">
        <v>6.3159999999999998</v>
      </c>
      <c r="L4235">
        <v>1</v>
      </c>
      <c r="M4235">
        <v>0.8</v>
      </c>
      <c r="N4235" s="6">
        <v>-10.4214</v>
      </c>
      <c r="O4235">
        <f t="shared" si="198"/>
        <v>-10.4214</v>
      </c>
      <c r="P4235" s="6">
        <f t="shared" si="199"/>
        <v>12.825333333333333</v>
      </c>
      <c r="Q4235">
        <f t="shared" si="200"/>
        <v>8.4933523809310234</v>
      </c>
      <c r="R4235" s="16" t="str">
        <f>TEXT(Ecom[[#This Row],[Dates]],"mmm")</f>
        <v>Jun</v>
      </c>
      <c r="S4235" s="16" t="str">
        <f>TEXT(Ecom[[#This Row],[Dates]],"YYYY")</f>
        <v>2025</v>
      </c>
      <c r="T4235" s="16"/>
    </row>
    <row r="4236" spans="1:20" x14ac:dyDescent="0.25">
      <c r="A4236" t="s">
        <v>62</v>
      </c>
      <c r="B4236" s="16">
        <v>46111</v>
      </c>
      <c r="C4236" t="s">
        <v>44</v>
      </c>
      <c r="D4236" t="s">
        <v>15</v>
      </c>
      <c r="E4236" t="s">
        <v>55</v>
      </c>
      <c r="F4236" t="s">
        <v>56</v>
      </c>
      <c r="G4236">
        <v>19143</v>
      </c>
      <c r="H4236" t="s">
        <v>57</v>
      </c>
      <c r="I4236" t="s">
        <v>26</v>
      </c>
      <c r="J4236" t="s">
        <v>41</v>
      </c>
      <c r="K4236" s="6">
        <v>11.352</v>
      </c>
      <c r="L4236">
        <v>3</v>
      </c>
      <c r="M4236">
        <v>0.2</v>
      </c>
      <c r="N4236" s="6">
        <v>4.1151</v>
      </c>
      <c r="O4236" t="str">
        <f t="shared" si="198"/>
        <v/>
      </c>
      <c r="P4236" s="6">
        <f t="shared" si="199"/>
        <v>14.525333333333331</v>
      </c>
      <c r="Q4236">
        <f t="shared" si="200"/>
        <v>5.6995092186374547</v>
      </c>
      <c r="R4236" s="16" t="str">
        <f>TEXT(Ecom[[#This Row],[Dates]],"mmm")</f>
        <v>Mar</v>
      </c>
      <c r="S4236" s="16" t="str">
        <f>TEXT(Ecom[[#This Row],[Dates]],"YYYY")</f>
        <v>2026</v>
      </c>
      <c r="T4236" s="16"/>
    </row>
    <row r="4237" spans="1:20" x14ac:dyDescent="0.25">
      <c r="A4237" t="s">
        <v>62</v>
      </c>
      <c r="B4237" s="16">
        <v>45775</v>
      </c>
      <c r="C4237" t="s">
        <v>44</v>
      </c>
      <c r="D4237" t="s">
        <v>15</v>
      </c>
      <c r="E4237" t="s">
        <v>55</v>
      </c>
      <c r="F4237" t="s">
        <v>56</v>
      </c>
      <c r="G4237">
        <v>19143</v>
      </c>
      <c r="H4237" t="s">
        <v>57</v>
      </c>
      <c r="I4237" t="s">
        <v>26</v>
      </c>
      <c r="J4237" t="s">
        <v>27</v>
      </c>
      <c r="K4237" s="6">
        <v>20.808</v>
      </c>
      <c r="L4237">
        <v>9</v>
      </c>
      <c r="M4237">
        <v>0.2</v>
      </c>
      <c r="N4237" s="6">
        <v>7.0227000000000004</v>
      </c>
      <c r="O4237" t="str">
        <f t="shared" si="198"/>
        <v/>
      </c>
      <c r="P4237" s="6">
        <f t="shared" si="199"/>
        <v>13.877333333333334</v>
      </c>
      <c r="Q4237">
        <f t="shared" si="200"/>
        <v>5.5787053854615571</v>
      </c>
      <c r="R4237" s="16" t="str">
        <f>TEXT(Ecom[[#This Row],[Dates]],"mmm")</f>
        <v>Apr</v>
      </c>
      <c r="S4237" s="16" t="str">
        <f>TEXT(Ecom[[#This Row],[Dates]],"YYYY")</f>
        <v>2025</v>
      </c>
      <c r="T4237" s="16"/>
    </row>
    <row r="4238" spans="1:20" x14ac:dyDescent="0.25">
      <c r="A4238" t="s">
        <v>28</v>
      </c>
      <c r="B4238" s="16">
        <v>46174</v>
      </c>
      <c r="C4238" t="s">
        <v>44</v>
      </c>
      <c r="D4238" t="s">
        <v>15</v>
      </c>
      <c r="E4238" t="s">
        <v>264</v>
      </c>
      <c r="F4238" t="s">
        <v>65</v>
      </c>
      <c r="G4238">
        <v>61107</v>
      </c>
      <c r="H4238" t="s">
        <v>47</v>
      </c>
      <c r="I4238" t="s">
        <v>26</v>
      </c>
      <c r="J4238" t="s">
        <v>37</v>
      </c>
      <c r="K4238" s="6">
        <v>11.416</v>
      </c>
      <c r="L4238">
        <v>4</v>
      </c>
      <c r="M4238">
        <v>0.8</v>
      </c>
      <c r="N4238" s="6">
        <v>-18.836400000000001</v>
      </c>
      <c r="O4238">
        <f t="shared" si="198"/>
        <v>-18.836400000000001</v>
      </c>
      <c r="P4238" s="6">
        <f t="shared" si="199"/>
        <v>13.551333333333332</v>
      </c>
      <c r="Q4238">
        <f t="shared" si="200"/>
        <v>4.7980742433235068</v>
      </c>
      <c r="R4238" s="16" t="str">
        <f>TEXT(Ecom[[#This Row],[Dates]],"mmm")</f>
        <v>Jun</v>
      </c>
      <c r="S4238" s="16" t="str">
        <f>TEXT(Ecom[[#This Row],[Dates]],"YYYY")</f>
        <v>2026</v>
      </c>
      <c r="T4238" s="16"/>
    </row>
    <row r="4239" spans="1:20" x14ac:dyDescent="0.25">
      <c r="A4239" t="s">
        <v>13</v>
      </c>
      <c r="B4239" s="16">
        <v>45771</v>
      </c>
      <c r="C4239" t="s">
        <v>22</v>
      </c>
      <c r="D4239" t="s">
        <v>15</v>
      </c>
      <c r="E4239" t="s">
        <v>55</v>
      </c>
      <c r="F4239" t="s">
        <v>56</v>
      </c>
      <c r="G4239">
        <v>19134</v>
      </c>
      <c r="H4239" t="s">
        <v>57</v>
      </c>
      <c r="I4239" t="s">
        <v>26</v>
      </c>
      <c r="J4239" t="s">
        <v>34</v>
      </c>
      <c r="K4239" s="6">
        <v>9.4079999999999995</v>
      </c>
      <c r="L4239">
        <v>7</v>
      </c>
      <c r="M4239">
        <v>0.2</v>
      </c>
      <c r="N4239" s="6">
        <v>0.7056</v>
      </c>
      <c r="O4239" t="str">
        <f t="shared" si="198"/>
        <v/>
      </c>
      <c r="P4239" s="6">
        <f t="shared" si="199"/>
        <v>79.646000000000001</v>
      </c>
      <c r="Q4239">
        <f t="shared" si="200"/>
        <v>75.218436373794134</v>
      </c>
      <c r="R4239" s="16" t="str">
        <f>TEXT(Ecom[[#This Row],[Dates]],"mmm")</f>
        <v>Apr</v>
      </c>
      <c r="S4239" s="16" t="str">
        <f>TEXT(Ecom[[#This Row],[Dates]],"YYYY")</f>
        <v>2025</v>
      </c>
      <c r="T4239" s="16"/>
    </row>
    <row r="4240" spans="1:20" x14ac:dyDescent="0.25">
      <c r="A4240" t="s">
        <v>62</v>
      </c>
      <c r="B4240" s="16">
        <v>45876</v>
      </c>
      <c r="C4240" t="s">
        <v>44</v>
      </c>
      <c r="D4240" t="s">
        <v>15</v>
      </c>
      <c r="E4240" t="s">
        <v>42</v>
      </c>
      <c r="F4240" t="s">
        <v>43</v>
      </c>
      <c r="G4240">
        <v>98105</v>
      </c>
      <c r="H4240" t="s">
        <v>25</v>
      </c>
      <c r="I4240" t="s">
        <v>26</v>
      </c>
      <c r="J4240" t="s">
        <v>34</v>
      </c>
      <c r="K4240" s="6">
        <v>19.829999999999998</v>
      </c>
      <c r="L4240">
        <v>1</v>
      </c>
      <c r="M4240">
        <v>0</v>
      </c>
      <c r="N4240" s="6">
        <v>5.9489999999999998</v>
      </c>
      <c r="O4240" t="str">
        <f t="shared" si="198"/>
        <v/>
      </c>
      <c r="P4240" s="6">
        <f t="shared" si="199"/>
        <v>91.149999999999991</v>
      </c>
      <c r="Q4240">
        <f t="shared" si="200"/>
        <v>79.966946236369225</v>
      </c>
      <c r="R4240" s="16" t="str">
        <f>TEXT(Ecom[[#This Row],[Dates]],"mmm")</f>
        <v>Aug</v>
      </c>
      <c r="S4240" s="16" t="str">
        <f>TEXT(Ecom[[#This Row],[Dates]],"YYYY")</f>
        <v>2025</v>
      </c>
      <c r="T4240" s="16"/>
    </row>
    <row r="4241" spans="1:20" x14ac:dyDescent="0.25">
      <c r="A4241" t="s">
        <v>28</v>
      </c>
      <c r="B4241" s="16">
        <v>46212</v>
      </c>
      <c r="C4241" t="s">
        <v>22</v>
      </c>
      <c r="D4241" t="s">
        <v>15</v>
      </c>
      <c r="E4241" t="s">
        <v>444</v>
      </c>
      <c r="F4241" t="s">
        <v>70</v>
      </c>
      <c r="G4241">
        <v>49505</v>
      </c>
      <c r="H4241" t="s">
        <v>47</v>
      </c>
      <c r="I4241" t="s">
        <v>26</v>
      </c>
      <c r="J4241" t="s">
        <v>41</v>
      </c>
      <c r="K4241" s="6">
        <v>209.7</v>
      </c>
      <c r="L4241">
        <v>2</v>
      </c>
      <c r="M4241">
        <v>0</v>
      </c>
      <c r="N4241" s="6">
        <v>100.65600000000001</v>
      </c>
      <c r="O4241" t="str">
        <f t="shared" si="198"/>
        <v/>
      </c>
      <c r="P4241" s="6">
        <f t="shared" si="199"/>
        <v>91.283999999999992</v>
      </c>
      <c r="Q4241">
        <f t="shared" si="200"/>
        <v>89.801823515264232</v>
      </c>
      <c r="R4241" s="16" t="str">
        <f>TEXT(Ecom[[#This Row],[Dates]],"mmm")</f>
        <v>Jul</v>
      </c>
      <c r="S4241" s="16" t="str">
        <f>TEXT(Ecom[[#This Row],[Dates]],"YYYY")</f>
        <v>2026</v>
      </c>
      <c r="T4241" s="16"/>
    </row>
    <row r="4242" spans="1:20" x14ac:dyDescent="0.25">
      <c r="A4242" t="s">
        <v>28</v>
      </c>
      <c r="B4242" s="16">
        <v>45855</v>
      </c>
      <c r="C4242" t="s">
        <v>44</v>
      </c>
      <c r="D4242" t="s">
        <v>15</v>
      </c>
      <c r="E4242" t="s">
        <v>23</v>
      </c>
      <c r="F4242" t="s">
        <v>24</v>
      </c>
      <c r="G4242">
        <v>90004</v>
      </c>
      <c r="H4242" t="s">
        <v>25</v>
      </c>
      <c r="I4242" t="s">
        <v>26</v>
      </c>
      <c r="J4242" t="s">
        <v>38</v>
      </c>
      <c r="K4242" s="6">
        <v>43.92</v>
      </c>
      <c r="L4242">
        <v>4</v>
      </c>
      <c r="M4242">
        <v>0</v>
      </c>
      <c r="N4242" s="6">
        <v>11.8584</v>
      </c>
      <c r="O4242" t="str">
        <f t="shared" si="198"/>
        <v/>
      </c>
      <c r="P4242" s="6">
        <f t="shared" si="199"/>
        <v>71.374000000000009</v>
      </c>
      <c r="Q4242">
        <f t="shared" si="200"/>
        <v>66.973603805280376</v>
      </c>
      <c r="R4242" s="16" t="str">
        <f>TEXT(Ecom[[#This Row],[Dates]],"mmm")</f>
        <v>Jul</v>
      </c>
      <c r="S4242" s="16" t="str">
        <f>TEXT(Ecom[[#This Row],[Dates]],"YYYY")</f>
        <v>2025</v>
      </c>
      <c r="T4242" s="16"/>
    </row>
    <row r="4243" spans="1:20" x14ac:dyDescent="0.25">
      <c r="A4243" t="s">
        <v>28</v>
      </c>
      <c r="B4243" s="16">
        <v>45814</v>
      </c>
      <c r="C4243" t="s">
        <v>44</v>
      </c>
      <c r="D4243" t="s">
        <v>15</v>
      </c>
      <c r="E4243" t="s">
        <v>23</v>
      </c>
      <c r="F4243" t="s">
        <v>24</v>
      </c>
      <c r="G4243">
        <v>90004</v>
      </c>
      <c r="H4243" t="s">
        <v>25</v>
      </c>
      <c r="I4243" t="s">
        <v>26</v>
      </c>
      <c r="J4243" t="s">
        <v>37</v>
      </c>
      <c r="K4243" s="6">
        <v>20.231999999999999</v>
      </c>
      <c r="L4243">
        <v>3</v>
      </c>
      <c r="M4243">
        <v>0.2</v>
      </c>
      <c r="N4243" s="6">
        <v>6.5754000000000001</v>
      </c>
      <c r="O4243" t="str">
        <f t="shared" si="198"/>
        <v/>
      </c>
      <c r="P4243" s="6">
        <f t="shared" si="199"/>
        <v>66.004000000000005</v>
      </c>
      <c r="Q4243">
        <f t="shared" si="200"/>
        <v>65.02435327372865</v>
      </c>
      <c r="R4243" s="16" t="str">
        <f>TEXT(Ecom[[#This Row],[Dates]],"mmm")</f>
        <v>Jun</v>
      </c>
      <c r="S4243" s="16" t="str">
        <f>TEXT(Ecom[[#This Row],[Dates]],"YYYY")</f>
        <v>2025</v>
      </c>
      <c r="T4243" s="16"/>
    </row>
    <row r="4244" spans="1:20" x14ac:dyDescent="0.25">
      <c r="A4244" t="s">
        <v>62</v>
      </c>
      <c r="B4244" s="16">
        <v>46036</v>
      </c>
      <c r="C4244" t="s">
        <v>44</v>
      </c>
      <c r="D4244" t="s">
        <v>15</v>
      </c>
      <c r="E4244" t="s">
        <v>82</v>
      </c>
      <c r="F4244" t="s">
        <v>83</v>
      </c>
      <c r="G4244">
        <v>22153</v>
      </c>
      <c r="H4244" t="s">
        <v>18</v>
      </c>
      <c r="I4244" t="s">
        <v>35</v>
      </c>
      <c r="J4244" t="s">
        <v>36</v>
      </c>
      <c r="K4244" s="6">
        <v>149.97</v>
      </c>
      <c r="L4244">
        <v>3</v>
      </c>
      <c r="M4244">
        <v>0</v>
      </c>
      <c r="N4244" s="6">
        <v>5.9988000000000001</v>
      </c>
      <c r="O4244" t="str">
        <f t="shared" si="198"/>
        <v/>
      </c>
      <c r="P4244" s="6">
        <f t="shared" si="199"/>
        <v>81.36</v>
      </c>
      <c r="Q4244">
        <f t="shared" si="200"/>
        <v>51.195430954985291</v>
      </c>
      <c r="R4244" s="16" t="str">
        <f>TEXT(Ecom[[#This Row],[Dates]],"mmm")</f>
        <v>Jan</v>
      </c>
      <c r="S4244" s="16" t="str">
        <f>TEXT(Ecom[[#This Row],[Dates]],"YYYY")</f>
        <v>2026</v>
      </c>
      <c r="T4244" s="16"/>
    </row>
    <row r="4245" spans="1:20" x14ac:dyDescent="0.25">
      <c r="A4245" t="s">
        <v>62</v>
      </c>
      <c r="B4245" s="16">
        <v>45729</v>
      </c>
      <c r="C4245" t="s">
        <v>44</v>
      </c>
      <c r="D4245" t="s">
        <v>15</v>
      </c>
      <c r="E4245" t="s">
        <v>82</v>
      </c>
      <c r="F4245" t="s">
        <v>83</v>
      </c>
      <c r="G4245">
        <v>22153</v>
      </c>
      <c r="H4245" t="s">
        <v>18</v>
      </c>
      <c r="I4245" t="s">
        <v>26</v>
      </c>
      <c r="J4245" t="s">
        <v>41</v>
      </c>
      <c r="K4245" s="6">
        <v>27.81</v>
      </c>
      <c r="L4245">
        <v>3</v>
      </c>
      <c r="M4245">
        <v>0</v>
      </c>
      <c r="N4245" s="6">
        <v>13.0707</v>
      </c>
      <c r="O4245" t="str">
        <f t="shared" si="198"/>
        <v/>
      </c>
      <c r="P4245" s="6">
        <f t="shared" si="199"/>
        <v>31.916666666666668</v>
      </c>
      <c r="Q4245">
        <f t="shared" si="200"/>
        <v>29.452004914461792</v>
      </c>
      <c r="R4245" s="16" t="str">
        <f>TEXT(Ecom[[#This Row],[Dates]],"mmm")</f>
        <v>Mar</v>
      </c>
      <c r="S4245" s="16" t="str">
        <f>TEXT(Ecom[[#This Row],[Dates]],"YYYY")</f>
        <v>2025</v>
      </c>
      <c r="T4245" s="16"/>
    </row>
    <row r="4246" spans="1:20" x14ac:dyDescent="0.25">
      <c r="A4246" t="s">
        <v>28</v>
      </c>
      <c r="B4246" s="16">
        <v>46216</v>
      </c>
      <c r="C4246" t="s">
        <v>22</v>
      </c>
      <c r="D4246" t="s">
        <v>15</v>
      </c>
      <c r="E4246" t="s">
        <v>23</v>
      </c>
      <c r="F4246" t="s">
        <v>24</v>
      </c>
      <c r="G4246">
        <v>90036</v>
      </c>
      <c r="H4246" t="s">
        <v>25</v>
      </c>
      <c r="I4246" t="s">
        <v>35</v>
      </c>
      <c r="J4246" t="s">
        <v>59</v>
      </c>
      <c r="K4246" s="6">
        <v>66.3</v>
      </c>
      <c r="L4246">
        <v>3</v>
      </c>
      <c r="M4246">
        <v>0</v>
      </c>
      <c r="N4246" s="6">
        <v>8.6189999999999998</v>
      </c>
      <c r="O4246" t="str">
        <f t="shared" si="198"/>
        <v/>
      </c>
      <c r="P4246" s="6">
        <f t="shared" si="199"/>
        <v>372.38000000000005</v>
      </c>
      <c r="Q4246">
        <f t="shared" si="200"/>
        <v>391.2496187620909</v>
      </c>
      <c r="R4246" s="16" t="str">
        <f>TEXT(Ecom[[#This Row],[Dates]],"mmm")</f>
        <v>Jul</v>
      </c>
      <c r="S4246" s="16" t="str">
        <f>TEXT(Ecom[[#This Row],[Dates]],"YYYY")</f>
        <v>2026</v>
      </c>
      <c r="T4246" s="16"/>
    </row>
    <row r="4247" spans="1:20" x14ac:dyDescent="0.25">
      <c r="A4247" t="s">
        <v>28</v>
      </c>
      <c r="B4247" s="16">
        <v>46209</v>
      </c>
      <c r="C4247" t="s">
        <v>44</v>
      </c>
      <c r="D4247" t="s">
        <v>15</v>
      </c>
      <c r="E4247" t="s">
        <v>333</v>
      </c>
      <c r="F4247" t="s">
        <v>248</v>
      </c>
      <c r="G4247">
        <v>21215</v>
      </c>
      <c r="H4247" t="s">
        <v>57</v>
      </c>
      <c r="I4247" t="s">
        <v>26</v>
      </c>
      <c r="J4247" t="s">
        <v>34</v>
      </c>
      <c r="K4247" s="6">
        <v>1.64</v>
      </c>
      <c r="L4247">
        <v>1</v>
      </c>
      <c r="M4247">
        <v>0</v>
      </c>
      <c r="N4247" s="6">
        <v>0.73799999999999999</v>
      </c>
      <c r="O4247" t="str">
        <f t="shared" si="198"/>
        <v/>
      </c>
      <c r="P4247" s="6">
        <f t="shared" si="199"/>
        <v>357.24666666666673</v>
      </c>
      <c r="Q4247">
        <f t="shared" si="200"/>
        <v>436.70396880962062</v>
      </c>
      <c r="R4247" s="16" t="str">
        <f>TEXT(Ecom[[#This Row],[Dates]],"mmm")</f>
        <v>Jul</v>
      </c>
      <c r="S4247" s="16" t="str">
        <f>TEXT(Ecom[[#This Row],[Dates]],"YYYY")</f>
        <v>2026</v>
      </c>
      <c r="T4247" s="16"/>
    </row>
    <row r="4248" spans="1:20" x14ac:dyDescent="0.25">
      <c r="A4248" t="s">
        <v>28</v>
      </c>
      <c r="B4248" s="16">
        <v>46112</v>
      </c>
      <c r="C4248" t="s">
        <v>44</v>
      </c>
      <c r="D4248" t="s">
        <v>15</v>
      </c>
      <c r="E4248" t="s">
        <v>333</v>
      </c>
      <c r="F4248" t="s">
        <v>248</v>
      </c>
      <c r="G4248">
        <v>21215</v>
      </c>
      <c r="H4248" t="s">
        <v>57</v>
      </c>
      <c r="I4248" t="s">
        <v>19</v>
      </c>
      <c r="J4248" t="s">
        <v>33</v>
      </c>
      <c r="K4248" s="6">
        <v>1049.2</v>
      </c>
      <c r="L4248">
        <v>5</v>
      </c>
      <c r="M4248">
        <v>0</v>
      </c>
      <c r="N4248" s="6">
        <v>272.79199999999997</v>
      </c>
      <c r="O4248" t="str">
        <f t="shared" si="198"/>
        <v/>
      </c>
      <c r="P4248" s="6">
        <f t="shared" si="199"/>
        <v>386.06</v>
      </c>
      <c r="Q4248">
        <f t="shared" si="200"/>
        <v>469.04387604920208</v>
      </c>
      <c r="R4248" s="16" t="str">
        <f>TEXT(Ecom[[#This Row],[Dates]],"mmm")</f>
        <v>Mar</v>
      </c>
      <c r="S4248" s="16" t="str">
        <f>TEXT(Ecom[[#This Row],[Dates]],"YYYY")</f>
        <v>2026</v>
      </c>
      <c r="T4248" s="16"/>
    </row>
    <row r="4249" spans="1:20" x14ac:dyDescent="0.25">
      <c r="A4249" t="s">
        <v>28</v>
      </c>
      <c r="B4249" s="16">
        <v>45671</v>
      </c>
      <c r="C4249" t="s">
        <v>44</v>
      </c>
      <c r="D4249" t="s">
        <v>15</v>
      </c>
      <c r="E4249" t="s">
        <v>333</v>
      </c>
      <c r="F4249" t="s">
        <v>248</v>
      </c>
      <c r="G4249">
        <v>21215</v>
      </c>
      <c r="H4249" t="s">
        <v>57</v>
      </c>
      <c r="I4249" t="s">
        <v>19</v>
      </c>
      <c r="J4249" t="s">
        <v>33</v>
      </c>
      <c r="K4249" s="6">
        <v>20.9</v>
      </c>
      <c r="L4249">
        <v>5</v>
      </c>
      <c r="M4249">
        <v>0</v>
      </c>
      <c r="N4249" s="6">
        <v>7.524</v>
      </c>
      <c r="O4249" t="str">
        <f t="shared" si="198"/>
        <v/>
      </c>
      <c r="P4249" s="6">
        <f t="shared" si="199"/>
        <v>286.96666666666664</v>
      </c>
      <c r="Q4249">
        <f t="shared" si="200"/>
        <v>373.31968550450858</v>
      </c>
      <c r="R4249" s="16" t="str">
        <f>TEXT(Ecom[[#This Row],[Dates]],"mmm")</f>
        <v>Jan</v>
      </c>
      <c r="S4249" s="16" t="str">
        <f>TEXT(Ecom[[#This Row],[Dates]],"YYYY")</f>
        <v>2025</v>
      </c>
      <c r="T4249" s="16"/>
    </row>
    <row r="4250" spans="1:20" x14ac:dyDescent="0.25">
      <c r="A4250" t="s">
        <v>13</v>
      </c>
      <c r="B4250" s="16">
        <v>45724</v>
      </c>
      <c r="C4250" t="s">
        <v>14</v>
      </c>
      <c r="D4250" t="s">
        <v>15</v>
      </c>
      <c r="E4250" t="s">
        <v>126</v>
      </c>
      <c r="F4250" t="s">
        <v>127</v>
      </c>
      <c r="G4250">
        <v>6824</v>
      </c>
      <c r="H4250" t="s">
        <v>57</v>
      </c>
      <c r="I4250" t="s">
        <v>26</v>
      </c>
      <c r="J4250" t="s">
        <v>37</v>
      </c>
      <c r="K4250" s="6">
        <v>88.08</v>
      </c>
      <c r="L4250">
        <v>6</v>
      </c>
      <c r="M4250">
        <v>0</v>
      </c>
      <c r="N4250" s="6">
        <v>40.516800000000003</v>
      </c>
      <c r="O4250" t="str">
        <f t="shared" si="198"/>
        <v/>
      </c>
      <c r="P4250" s="6">
        <f t="shared" si="199"/>
        <v>575.70100000000002</v>
      </c>
      <c r="Q4250">
        <f t="shared" si="200"/>
        <v>366.0350111586676</v>
      </c>
      <c r="R4250" s="16" t="str">
        <f>TEXT(Ecom[[#This Row],[Dates]],"mmm")</f>
        <v>Mar</v>
      </c>
      <c r="S4250" s="16" t="str">
        <f>TEXT(Ecom[[#This Row],[Dates]],"YYYY")</f>
        <v>2025</v>
      </c>
      <c r="T4250" s="16"/>
    </row>
    <row r="4251" spans="1:20" x14ac:dyDescent="0.25">
      <c r="A4251" t="s">
        <v>13</v>
      </c>
      <c r="B4251" s="16">
        <v>46278</v>
      </c>
      <c r="C4251" t="s">
        <v>14</v>
      </c>
      <c r="D4251" t="s">
        <v>15</v>
      </c>
      <c r="E4251" t="s">
        <v>126</v>
      </c>
      <c r="F4251" t="s">
        <v>127</v>
      </c>
      <c r="G4251">
        <v>6824</v>
      </c>
      <c r="H4251" t="s">
        <v>57</v>
      </c>
      <c r="I4251" t="s">
        <v>19</v>
      </c>
      <c r="J4251" t="s">
        <v>21</v>
      </c>
      <c r="K4251" s="6">
        <v>751.92</v>
      </c>
      <c r="L4251">
        <v>4</v>
      </c>
      <c r="M4251">
        <v>0</v>
      </c>
      <c r="N4251" s="6">
        <v>150.38399999999999</v>
      </c>
      <c r="O4251" t="str">
        <f t="shared" si="198"/>
        <v/>
      </c>
      <c r="P4251" s="6">
        <f t="shared" si="199"/>
        <v>564.98899999999992</v>
      </c>
      <c r="Q4251">
        <f t="shared" si="200"/>
        <v>436.76065902153533</v>
      </c>
      <c r="R4251" s="16" t="str">
        <f>TEXT(Ecom[[#This Row],[Dates]],"mmm")</f>
        <v>Sep</v>
      </c>
      <c r="S4251" s="16" t="str">
        <f>TEXT(Ecom[[#This Row],[Dates]],"YYYY")</f>
        <v>2026</v>
      </c>
      <c r="T4251" s="16"/>
    </row>
    <row r="4252" spans="1:20" x14ac:dyDescent="0.25">
      <c r="A4252" t="s">
        <v>168</v>
      </c>
      <c r="B4252" s="16">
        <v>46219</v>
      </c>
      <c r="C4252" t="s">
        <v>22</v>
      </c>
      <c r="D4252" t="s">
        <v>15</v>
      </c>
      <c r="E4252" t="s">
        <v>75</v>
      </c>
      <c r="F4252" t="s">
        <v>76</v>
      </c>
      <c r="G4252">
        <v>10011</v>
      </c>
      <c r="H4252" t="s">
        <v>57</v>
      </c>
      <c r="I4252" t="s">
        <v>19</v>
      </c>
      <c r="J4252" t="s">
        <v>21</v>
      </c>
      <c r="K4252" s="6">
        <v>887.10299999999995</v>
      </c>
      <c r="L4252">
        <v>7</v>
      </c>
      <c r="M4252">
        <v>0.1</v>
      </c>
      <c r="N4252" s="6">
        <v>177.42060000000001</v>
      </c>
      <c r="O4252" t="str">
        <f t="shared" si="198"/>
        <v/>
      </c>
      <c r="P4252" s="6">
        <f t="shared" si="199"/>
        <v>317.91166666666663</v>
      </c>
      <c r="Q4252">
        <f t="shared" si="200"/>
        <v>387.5067306895503</v>
      </c>
      <c r="R4252" s="16" t="str">
        <f>TEXT(Ecom[[#This Row],[Dates]],"mmm")</f>
        <v>Jul</v>
      </c>
      <c r="S4252" s="16" t="str">
        <f>TEXT(Ecom[[#This Row],[Dates]],"YYYY")</f>
        <v>2026</v>
      </c>
      <c r="T4252" s="16"/>
    </row>
    <row r="4253" spans="1:20" x14ac:dyDescent="0.25">
      <c r="A4253" t="s">
        <v>168</v>
      </c>
      <c r="B4253" s="16">
        <v>45691</v>
      </c>
      <c r="C4253" t="s">
        <v>14</v>
      </c>
      <c r="D4253" t="s">
        <v>15</v>
      </c>
      <c r="E4253" t="s">
        <v>204</v>
      </c>
      <c r="F4253" t="s">
        <v>30</v>
      </c>
      <c r="G4253">
        <v>33801</v>
      </c>
      <c r="H4253" t="s">
        <v>18</v>
      </c>
      <c r="I4253" t="s">
        <v>35</v>
      </c>
      <c r="J4253" t="s">
        <v>36</v>
      </c>
      <c r="K4253" s="6">
        <v>55.944000000000003</v>
      </c>
      <c r="L4253">
        <v>7</v>
      </c>
      <c r="M4253">
        <v>0.2</v>
      </c>
      <c r="N4253" s="6">
        <v>-13.2867</v>
      </c>
      <c r="O4253">
        <f t="shared" si="198"/>
        <v>-13.2867</v>
      </c>
      <c r="P4253" s="6">
        <f t="shared" si="199"/>
        <v>26.152000000000001</v>
      </c>
      <c r="Q4253">
        <f t="shared" si="200"/>
        <v>343.37466659083969</v>
      </c>
      <c r="R4253" s="16" t="str">
        <f>TEXT(Ecom[[#This Row],[Dates]],"mmm")</f>
        <v>Feb</v>
      </c>
      <c r="S4253" s="16" t="str">
        <f>TEXT(Ecom[[#This Row],[Dates]],"YYYY")</f>
        <v>2025</v>
      </c>
      <c r="T4253" s="16"/>
    </row>
    <row r="4254" spans="1:20" x14ac:dyDescent="0.25">
      <c r="A4254" t="s">
        <v>168</v>
      </c>
      <c r="B4254" s="16">
        <v>46340</v>
      </c>
      <c r="C4254" t="s">
        <v>14</v>
      </c>
      <c r="D4254" t="s">
        <v>15</v>
      </c>
      <c r="E4254" t="s">
        <v>204</v>
      </c>
      <c r="F4254" t="s">
        <v>30</v>
      </c>
      <c r="G4254">
        <v>33801</v>
      </c>
      <c r="H4254" t="s">
        <v>18</v>
      </c>
      <c r="I4254" t="s">
        <v>26</v>
      </c>
      <c r="J4254" t="s">
        <v>34</v>
      </c>
      <c r="K4254" s="6">
        <v>10.688000000000001</v>
      </c>
      <c r="L4254">
        <v>2</v>
      </c>
      <c r="M4254">
        <v>0.2</v>
      </c>
      <c r="N4254" s="6">
        <v>2.2711999999999999</v>
      </c>
      <c r="O4254" t="str">
        <f t="shared" si="198"/>
        <v/>
      </c>
      <c r="P4254" s="6">
        <f t="shared" si="199"/>
        <v>28.608000000000001</v>
      </c>
      <c r="Q4254">
        <f t="shared" si="200"/>
        <v>178.69530917188911</v>
      </c>
      <c r="R4254" s="16" t="str">
        <f>TEXT(Ecom[[#This Row],[Dates]],"mmm")</f>
        <v>Nov</v>
      </c>
      <c r="S4254" s="16" t="str">
        <f>TEXT(Ecom[[#This Row],[Dates]],"YYYY")</f>
        <v>2026</v>
      </c>
      <c r="T4254" s="16"/>
    </row>
    <row r="4255" spans="1:20" x14ac:dyDescent="0.25">
      <c r="A4255" t="s">
        <v>168</v>
      </c>
      <c r="B4255" s="16">
        <v>46053</v>
      </c>
      <c r="C4255" t="s">
        <v>14</v>
      </c>
      <c r="D4255" t="s">
        <v>15</v>
      </c>
      <c r="E4255" t="s">
        <v>204</v>
      </c>
      <c r="F4255" t="s">
        <v>30</v>
      </c>
      <c r="G4255">
        <v>33801</v>
      </c>
      <c r="H4255" t="s">
        <v>18</v>
      </c>
      <c r="I4255" t="s">
        <v>35</v>
      </c>
      <c r="J4255" t="s">
        <v>36</v>
      </c>
      <c r="K4255" s="6">
        <v>11.824</v>
      </c>
      <c r="L4255">
        <v>2</v>
      </c>
      <c r="M4255">
        <v>0.2</v>
      </c>
      <c r="N4255" s="6">
        <v>1.0346</v>
      </c>
      <c r="O4255" t="str">
        <f t="shared" si="198"/>
        <v/>
      </c>
      <c r="P4255" s="6">
        <f t="shared" si="199"/>
        <v>57.306666666666672</v>
      </c>
      <c r="Q4255">
        <f t="shared" si="200"/>
        <v>31.454300432591147</v>
      </c>
      <c r="R4255" s="16" t="str">
        <f>TEXT(Ecom[[#This Row],[Dates]],"mmm")</f>
        <v>Jan</v>
      </c>
      <c r="S4255" s="16" t="str">
        <f>TEXT(Ecom[[#This Row],[Dates]],"YYYY")</f>
        <v>2026</v>
      </c>
      <c r="T4255" s="16"/>
    </row>
    <row r="4256" spans="1:20" x14ac:dyDescent="0.25">
      <c r="A4256" t="s">
        <v>62</v>
      </c>
      <c r="B4256" s="16">
        <v>45996</v>
      </c>
      <c r="C4256" t="s">
        <v>14</v>
      </c>
      <c r="D4256" t="s">
        <v>15</v>
      </c>
      <c r="E4256" t="s">
        <v>295</v>
      </c>
      <c r="F4256" t="s">
        <v>65</v>
      </c>
      <c r="G4256">
        <v>61032</v>
      </c>
      <c r="H4256" t="s">
        <v>47</v>
      </c>
      <c r="I4256" t="s">
        <v>26</v>
      </c>
      <c r="J4256" t="s">
        <v>41</v>
      </c>
      <c r="K4256" s="6">
        <v>63.311999999999998</v>
      </c>
      <c r="L4256">
        <v>3</v>
      </c>
      <c r="M4256">
        <v>0.2</v>
      </c>
      <c r="N4256" s="6">
        <v>20.5764</v>
      </c>
      <c r="O4256" t="str">
        <f t="shared" si="198"/>
        <v/>
      </c>
      <c r="P4256" s="6">
        <f t="shared" si="199"/>
        <v>56.857333333333337</v>
      </c>
      <c r="Q4256">
        <f t="shared" si="200"/>
        <v>40.472441425777156</v>
      </c>
      <c r="R4256" s="16" t="str">
        <f>TEXT(Ecom[[#This Row],[Dates]],"mmm")</f>
        <v>Dec</v>
      </c>
      <c r="S4256" s="16" t="str">
        <f>TEXT(Ecom[[#This Row],[Dates]],"YYYY")</f>
        <v>2025</v>
      </c>
      <c r="T4256" s="16"/>
    </row>
    <row r="4257" spans="1:20" x14ac:dyDescent="0.25">
      <c r="A4257" t="s">
        <v>62</v>
      </c>
      <c r="B4257" s="16">
        <v>46224</v>
      </c>
      <c r="C4257" t="s">
        <v>14</v>
      </c>
      <c r="D4257" t="s">
        <v>15</v>
      </c>
      <c r="E4257" t="s">
        <v>295</v>
      </c>
      <c r="F4257" t="s">
        <v>65</v>
      </c>
      <c r="G4257">
        <v>61032</v>
      </c>
      <c r="H4257" t="s">
        <v>47</v>
      </c>
      <c r="I4257" t="s">
        <v>26</v>
      </c>
      <c r="J4257" t="s">
        <v>37</v>
      </c>
      <c r="K4257" s="6">
        <v>96.784000000000006</v>
      </c>
      <c r="L4257">
        <v>4</v>
      </c>
      <c r="M4257">
        <v>0.8</v>
      </c>
      <c r="N4257" s="6">
        <v>-145.17599999999999</v>
      </c>
      <c r="O4257">
        <f t="shared" si="198"/>
        <v>-145.17599999999999</v>
      </c>
      <c r="P4257" s="6">
        <f t="shared" si="199"/>
        <v>39.007333333333335</v>
      </c>
      <c r="Q4257">
        <f t="shared" si="200"/>
        <v>39.008449728516801</v>
      </c>
      <c r="R4257" s="16" t="str">
        <f>TEXT(Ecom[[#This Row],[Dates]],"mmm")</f>
        <v>Jul</v>
      </c>
      <c r="S4257" s="16" t="str">
        <f>TEXT(Ecom[[#This Row],[Dates]],"YYYY")</f>
        <v>2026</v>
      </c>
      <c r="T4257" s="16"/>
    </row>
    <row r="4258" spans="1:20" x14ac:dyDescent="0.25">
      <c r="A4258" t="s">
        <v>62</v>
      </c>
      <c r="B4258" s="16">
        <v>45697</v>
      </c>
      <c r="C4258" t="s">
        <v>14</v>
      </c>
      <c r="D4258" t="s">
        <v>15</v>
      </c>
      <c r="E4258" t="s">
        <v>295</v>
      </c>
      <c r="F4258" t="s">
        <v>65</v>
      </c>
      <c r="G4258">
        <v>61032</v>
      </c>
      <c r="H4258" t="s">
        <v>47</v>
      </c>
      <c r="I4258" t="s">
        <v>19</v>
      </c>
      <c r="J4258" t="s">
        <v>33</v>
      </c>
      <c r="K4258" s="6">
        <v>10.476000000000001</v>
      </c>
      <c r="L4258">
        <v>3</v>
      </c>
      <c r="M4258">
        <v>0.6</v>
      </c>
      <c r="N4258" s="6">
        <v>-6.8094000000000001</v>
      </c>
      <c r="O4258">
        <f t="shared" si="198"/>
        <v>-6.8094000000000001</v>
      </c>
      <c r="P4258" s="6">
        <f t="shared" si="199"/>
        <v>72.340666666666664</v>
      </c>
      <c r="Q4258">
        <f t="shared" si="200"/>
        <v>78.512548497393425</v>
      </c>
      <c r="R4258" s="16" t="str">
        <f>TEXT(Ecom[[#This Row],[Dates]],"mmm")</f>
        <v>Feb</v>
      </c>
      <c r="S4258" s="16" t="str">
        <f>TEXT(Ecom[[#This Row],[Dates]],"YYYY")</f>
        <v>2025</v>
      </c>
      <c r="T4258" s="16"/>
    </row>
    <row r="4259" spans="1:20" x14ac:dyDescent="0.25">
      <c r="A4259" t="s">
        <v>28</v>
      </c>
      <c r="B4259" s="16">
        <v>45768</v>
      </c>
      <c r="C4259" t="s">
        <v>22</v>
      </c>
      <c r="D4259" t="s">
        <v>15</v>
      </c>
      <c r="E4259" t="s">
        <v>347</v>
      </c>
      <c r="F4259" t="s">
        <v>95</v>
      </c>
      <c r="G4259">
        <v>97504</v>
      </c>
      <c r="H4259" t="s">
        <v>25</v>
      </c>
      <c r="I4259" t="s">
        <v>26</v>
      </c>
      <c r="J4259" t="s">
        <v>37</v>
      </c>
      <c r="K4259" s="6">
        <v>9.7620000000000005</v>
      </c>
      <c r="L4259">
        <v>2</v>
      </c>
      <c r="M4259">
        <v>0.7</v>
      </c>
      <c r="N4259" s="6">
        <v>-6.8334000000000001</v>
      </c>
      <c r="O4259">
        <f t="shared" si="198"/>
        <v>-6.8334000000000001</v>
      </c>
      <c r="P4259" s="6">
        <f t="shared" si="199"/>
        <v>84.841999999999999</v>
      </c>
      <c r="Q4259">
        <f t="shared" si="200"/>
        <v>76.811977748458148</v>
      </c>
      <c r="R4259" s="16" t="str">
        <f>TEXT(Ecom[[#This Row],[Dates]],"mmm")</f>
        <v>Apr</v>
      </c>
      <c r="S4259" s="16" t="str">
        <f>TEXT(Ecom[[#This Row],[Dates]],"YYYY")</f>
        <v>2025</v>
      </c>
      <c r="T4259" s="16"/>
    </row>
    <row r="4260" spans="1:20" x14ac:dyDescent="0.25">
      <c r="A4260" t="s">
        <v>62</v>
      </c>
      <c r="B4260" s="16">
        <v>46320</v>
      </c>
      <c r="C4260" t="s">
        <v>22</v>
      </c>
      <c r="D4260" t="s">
        <v>15</v>
      </c>
      <c r="E4260" t="s">
        <v>42</v>
      </c>
      <c r="F4260" t="s">
        <v>43</v>
      </c>
      <c r="G4260">
        <v>98103</v>
      </c>
      <c r="H4260" t="s">
        <v>25</v>
      </c>
      <c r="I4260" t="s">
        <v>19</v>
      </c>
      <c r="J4260" t="s">
        <v>21</v>
      </c>
      <c r="K4260" s="6">
        <v>196.78399999999999</v>
      </c>
      <c r="L4260">
        <v>2</v>
      </c>
      <c r="M4260">
        <v>0.2</v>
      </c>
      <c r="N4260" s="6">
        <v>-22.138200000000001</v>
      </c>
      <c r="O4260">
        <f t="shared" si="198"/>
        <v>-22.138200000000001</v>
      </c>
      <c r="P4260" s="6">
        <f t="shared" si="199"/>
        <v>85.937999999999988</v>
      </c>
      <c r="Q4260">
        <f t="shared" si="200"/>
        <v>85.941086020426638</v>
      </c>
      <c r="R4260" s="16" t="str">
        <f>TEXT(Ecom[[#This Row],[Dates]],"mmm")</f>
        <v>Oct</v>
      </c>
      <c r="S4260" s="16" t="str">
        <f>TEXT(Ecom[[#This Row],[Dates]],"YYYY")</f>
        <v>2026</v>
      </c>
      <c r="T4260" s="16"/>
    </row>
    <row r="4261" spans="1:20" x14ac:dyDescent="0.25">
      <c r="A4261" t="s">
        <v>13</v>
      </c>
      <c r="B4261" s="16">
        <v>46102</v>
      </c>
      <c r="C4261" t="s">
        <v>22</v>
      </c>
      <c r="D4261" t="s">
        <v>15</v>
      </c>
      <c r="E4261" t="s">
        <v>75</v>
      </c>
      <c r="F4261" t="s">
        <v>76</v>
      </c>
      <c r="G4261">
        <v>10035</v>
      </c>
      <c r="H4261" t="s">
        <v>57</v>
      </c>
      <c r="I4261" t="s">
        <v>26</v>
      </c>
      <c r="J4261" t="s">
        <v>60</v>
      </c>
      <c r="K4261" s="6">
        <v>47.98</v>
      </c>
      <c r="L4261">
        <v>2</v>
      </c>
      <c r="M4261">
        <v>0</v>
      </c>
      <c r="N4261" s="6">
        <v>23.99</v>
      </c>
      <c r="O4261" t="str">
        <f t="shared" si="198"/>
        <v/>
      </c>
      <c r="P4261" s="6">
        <f t="shared" si="199"/>
        <v>41.663333333333334</v>
      </c>
      <c r="Q4261">
        <f t="shared" si="200"/>
        <v>48.882883618039706</v>
      </c>
      <c r="R4261" s="16" t="str">
        <f>TEXT(Ecom[[#This Row],[Dates]],"mmm")</f>
        <v>Mar</v>
      </c>
      <c r="S4261" s="16" t="str">
        <f>TEXT(Ecom[[#This Row],[Dates]],"YYYY")</f>
        <v>2026</v>
      </c>
      <c r="T4261" s="16"/>
    </row>
    <row r="4262" spans="1:20" x14ac:dyDescent="0.25">
      <c r="A4262" t="s">
        <v>13</v>
      </c>
      <c r="B4262" s="16">
        <v>45735</v>
      </c>
      <c r="C4262" t="s">
        <v>22</v>
      </c>
      <c r="D4262" t="s">
        <v>15</v>
      </c>
      <c r="E4262" t="s">
        <v>126</v>
      </c>
      <c r="F4262" t="s">
        <v>127</v>
      </c>
      <c r="G4262">
        <v>6824</v>
      </c>
      <c r="H4262" t="s">
        <v>57</v>
      </c>
      <c r="I4262" t="s">
        <v>26</v>
      </c>
      <c r="J4262" t="s">
        <v>27</v>
      </c>
      <c r="K4262" s="6">
        <v>13.05</v>
      </c>
      <c r="L4262">
        <v>5</v>
      </c>
      <c r="M4262">
        <v>0</v>
      </c>
      <c r="N4262" s="6">
        <v>6.0030000000000001</v>
      </c>
      <c r="O4262" t="str">
        <f t="shared" si="198"/>
        <v/>
      </c>
      <c r="P4262" s="6">
        <f t="shared" si="199"/>
        <v>52.49666666666667</v>
      </c>
      <c r="Q4262">
        <f t="shared" si="200"/>
        <v>46.878811250887068</v>
      </c>
      <c r="R4262" s="16" t="str">
        <f>TEXT(Ecom[[#This Row],[Dates]],"mmm")</f>
        <v>Mar</v>
      </c>
      <c r="S4262" s="16" t="str">
        <f>TEXT(Ecom[[#This Row],[Dates]],"YYYY")</f>
        <v>2025</v>
      </c>
      <c r="T4262" s="16"/>
    </row>
    <row r="4263" spans="1:20" x14ac:dyDescent="0.25">
      <c r="A4263" t="s">
        <v>28</v>
      </c>
      <c r="B4263" s="16">
        <v>46254</v>
      </c>
      <c r="C4263" t="s">
        <v>14</v>
      </c>
      <c r="D4263" t="s">
        <v>15</v>
      </c>
      <c r="E4263" t="s">
        <v>364</v>
      </c>
      <c r="F4263" t="s">
        <v>68</v>
      </c>
      <c r="G4263">
        <v>56560</v>
      </c>
      <c r="H4263" t="s">
        <v>47</v>
      </c>
      <c r="I4263" t="s">
        <v>35</v>
      </c>
      <c r="J4263" t="s">
        <v>59</v>
      </c>
      <c r="K4263" s="6">
        <v>63.96</v>
      </c>
      <c r="L4263">
        <v>4</v>
      </c>
      <c r="M4263">
        <v>0</v>
      </c>
      <c r="N4263" s="6">
        <v>19.8276</v>
      </c>
      <c r="O4263" t="str">
        <f t="shared" si="198"/>
        <v/>
      </c>
      <c r="P4263" s="6">
        <f t="shared" si="199"/>
        <v>52.037666666666667</v>
      </c>
      <c r="Q4263">
        <f t="shared" si="200"/>
        <v>31.142225375418072</v>
      </c>
      <c r="R4263" s="16" t="str">
        <f>TEXT(Ecom[[#This Row],[Dates]],"mmm")</f>
        <v>Aug</v>
      </c>
      <c r="S4263" s="16" t="str">
        <f>TEXT(Ecom[[#This Row],[Dates]],"YYYY")</f>
        <v>2026</v>
      </c>
      <c r="T4263" s="16"/>
    </row>
    <row r="4264" spans="1:20" x14ac:dyDescent="0.25">
      <c r="A4264" t="s">
        <v>28</v>
      </c>
      <c r="B4264" s="16">
        <v>45863</v>
      </c>
      <c r="C4264" t="s">
        <v>14</v>
      </c>
      <c r="D4264" t="s">
        <v>15</v>
      </c>
      <c r="E4264" t="s">
        <v>103</v>
      </c>
      <c r="F4264" t="s">
        <v>167</v>
      </c>
      <c r="G4264">
        <v>31907</v>
      </c>
      <c r="H4264" t="s">
        <v>18</v>
      </c>
      <c r="I4264" t="s">
        <v>26</v>
      </c>
      <c r="J4264" t="s">
        <v>38</v>
      </c>
      <c r="K4264" s="6">
        <v>80.48</v>
      </c>
      <c r="L4264">
        <v>1</v>
      </c>
      <c r="M4264">
        <v>0</v>
      </c>
      <c r="N4264" s="6">
        <v>24.143999999999998</v>
      </c>
      <c r="O4264" t="str">
        <f t="shared" si="198"/>
        <v/>
      </c>
      <c r="P4264" s="6">
        <f t="shared" si="199"/>
        <v>318.42700000000002</v>
      </c>
      <c r="Q4264">
        <f t="shared" si="200"/>
        <v>315.75916595857018</v>
      </c>
      <c r="R4264" s="16" t="str">
        <f>TEXT(Ecom[[#This Row],[Dates]],"mmm")</f>
        <v>Jul</v>
      </c>
      <c r="S4264" s="16" t="str">
        <f>TEXT(Ecom[[#This Row],[Dates]],"YYYY")</f>
        <v>2025</v>
      </c>
      <c r="T4264" s="16"/>
    </row>
    <row r="4265" spans="1:20" x14ac:dyDescent="0.25">
      <c r="A4265" t="s">
        <v>28</v>
      </c>
      <c r="B4265" s="16">
        <v>46123</v>
      </c>
      <c r="C4265" t="s">
        <v>14</v>
      </c>
      <c r="D4265" t="s">
        <v>15</v>
      </c>
      <c r="E4265" t="s">
        <v>55</v>
      </c>
      <c r="F4265" t="s">
        <v>56</v>
      </c>
      <c r="G4265">
        <v>19143</v>
      </c>
      <c r="H4265" t="s">
        <v>57</v>
      </c>
      <c r="I4265" t="s">
        <v>26</v>
      </c>
      <c r="J4265" t="s">
        <v>37</v>
      </c>
      <c r="K4265" s="6">
        <v>11.673</v>
      </c>
      <c r="L4265">
        <v>3</v>
      </c>
      <c r="M4265">
        <v>0.7</v>
      </c>
      <c r="N4265" s="6">
        <v>-7.782</v>
      </c>
      <c r="O4265">
        <f t="shared" si="198"/>
        <v>-7.782</v>
      </c>
      <c r="P4265" s="6">
        <f t="shared" si="199"/>
        <v>292.78833333333336</v>
      </c>
      <c r="Q4265">
        <f t="shared" si="200"/>
        <v>356.82825033350997</v>
      </c>
      <c r="R4265" s="16" t="str">
        <f>TEXT(Ecom[[#This Row],[Dates]],"mmm")</f>
        <v>Apr</v>
      </c>
      <c r="S4265" s="16" t="str">
        <f>TEXT(Ecom[[#This Row],[Dates]],"YYYY")</f>
        <v>2026</v>
      </c>
      <c r="T4265" s="16"/>
    </row>
    <row r="4266" spans="1:20" x14ac:dyDescent="0.25">
      <c r="A4266" t="s">
        <v>28</v>
      </c>
      <c r="B4266" s="16">
        <v>46048</v>
      </c>
      <c r="C4266" t="s">
        <v>14</v>
      </c>
      <c r="D4266" t="s">
        <v>15</v>
      </c>
      <c r="E4266" t="s">
        <v>61</v>
      </c>
      <c r="F4266" t="s">
        <v>46</v>
      </c>
      <c r="G4266">
        <v>77036</v>
      </c>
      <c r="H4266" t="s">
        <v>47</v>
      </c>
      <c r="I4266" t="s">
        <v>19</v>
      </c>
      <c r="J4266" t="s">
        <v>31</v>
      </c>
      <c r="K4266" s="6">
        <v>863.12800000000004</v>
      </c>
      <c r="L4266">
        <v>8</v>
      </c>
      <c r="M4266">
        <v>0.3</v>
      </c>
      <c r="N4266" s="6">
        <v>-160.29519999999999</v>
      </c>
      <c r="O4266">
        <f t="shared" si="198"/>
        <v>-160.29519999999999</v>
      </c>
      <c r="P4266" s="6">
        <f t="shared" si="199"/>
        <v>607.78560000000004</v>
      </c>
      <c r="Q4266">
        <f t="shared" si="200"/>
        <v>409.09110256182595</v>
      </c>
      <c r="R4266" s="16" t="str">
        <f>TEXT(Ecom[[#This Row],[Dates]],"mmm")</f>
        <v>Jan</v>
      </c>
      <c r="S4266" s="16" t="str">
        <f>TEXT(Ecom[[#This Row],[Dates]],"YYYY")</f>
        <v>2026</v>
      </c>
      <c r="T4266" s="16"/>
    </row>
    <row r="4267" spans="1:20" x14ac:dyDescent="0.25">
      <c r="A4267" t="s">
        <v>28</v>
      </c>
      <c r="B4267" s="16">
        <v>45976</v>
      </c>
      <c r="C4267" t="s">
        <v>14</v>
      </c>
      <c r="D4267" t="s">
        <v>15</v>
      </c>
      <c r="E4267" t="s">
        <v>61</v>
      </c>
      <c r="F4267" t="s">
        <v>46</v>
      </c>
      <c r="G4267">
        <v>77036</v>
      </c>
      <c r="H4267" t="s">
        <v>47</v>
      </c>
      <c r="I4267" t="s">
        <v>26</v>
      </c>
      <c r="J4267" t="s">
        <v>37</v>
      </c>
      <c r="K4267" s="6">
        <v>3.5640000000000001</v>
      </c>
      <c r="L4267">
        <v>3</v>
      </c>
      <c r="M4267">
        <v>0.8</v>
      </c>
      <c r="N4267" s="6">
        <v>-6.2370000000000001</v>
      </c>
      <c r="O4267">
        <f t="shared" si="198"/>
        <v>-6.2370000000000001</v>
      </c>
      <c r="P4267" s="6">
        <f t="shared" si="199"/>
        <v>324.27226666666667</v>
      </c>
      <c r="Q4267">
        <f t="shared" si="200"/>
        <v>317.55025495832353</v>
      </c>
      <c r="R4267" s="16" t="str">
        <f>TEXT(Ecom[[#This Row],[Dates]],"mmm")</f>
        <v>Nov</v>
      </c>
      <c r="S4267" s="16" t="str">
        <f>TEXT(Ecom[[#This Row],[Dates]],"YYYY")</f>
        <v>2025</v>
      </c>
      <c r="T4267" s="16"/>
    </row>
    <row r="4268" spans="1:20" x14ac:dyDescent="0.25">
      <c r="A4268" t="s">
        <v>28</v>
      </c>
      <c r="B4268" s="16">
        <v>46386</v>
      </c>
      <c r="C4268" t="s">
        <v>14</v>
      </c>
      <c r="D4268" t="s">
        <v>15</v>
      </c>
      <c r="E4268" t="s">
        <v>61</v>
      </c>
      <c r="F4268" t="s">
        <v>46</v>
      </c>
      <c r="G4268">
        <v>77036</v>
      </c>
      <c r="H4268" t="s">
        <v>47</v>
      </c>
      <c r="I4268" t="s">
        <v>19</v>
      </c>
      <c r="J4268" t="s">
        <v>20</v>
      </c>
      <c r="K4268" s="6">
        <v>956.66480000000001</v>
      </c>
      <c r="L4268">
        <v>7</v>
      </c>
      <c r="M4268">
        <v>0.32</v>
      </c>
      <c r="N4268" s="6">
        <v>-225.0976</v>
      </c>
      <c r="O4268">
        <f t="shared" si="198"/>
        <v>-225.0976</v>
      </c>
      <c r="P4268" s="6">
        <f t="shared" si="199"/>
        <v>380.40426666666667</v>
      </c>
      <c r="Q4268">
        <f t="shared" si="200"/>
        <v>295.69848978668688</v>
      </c>
      <c r="R4268" s="16" t="str">
        <f>TEXT(Ecom[[#This Row],[Dates]],"mmm")</f>
        <v>Dec</v>
      </c>
      <c r="S4268" s="16" t="str">
        <f>TEXT(Ecom[[#This Row],[Dates]],"YYYY")</f>
        <v>2026</v>
      </c>
      <c r="T4268" s="16"/>
    </row>
    <row r="4269" spans="1:20" x14ac:dyDescent="0.25">
      <c r="A4269" t="s">
        <v>28</v>
      </c>
      <c r="B4269" s="16">
        <v>45811</v>
      </c>
      <c r="C4269" t="s">
        <v>14</v>
      </c>
      <c r="D4269" t="s">
        <v>15</v>
      </c>
      <c r="E4269" t="s">
        <v>61</v>
      </c>
      <c r="F4269" t="s">
        <v>46</v>
      </c>
      <c r="G4269">
        <v>77036</v>
      </c>
      <c r="H4269" t="s">
        <v>47</v>
      </c>
      <c r="I4269" t="s">
        <v>26</v>
      </c>
      <c r="J4269" t="s">
        <v>37</v>
      </c>
      <c r="K4269" s="6">
        <v>12.587999999999999</v>
      </c>
      <c r="L4269">
        <v>3</v>
      </c>
      <c r="M4269">
        <v>0.8</v>
      </c>
      <c r="N4269" s="6">
        <v>-20.140799999999999</v>
      </c>
      <c r="O4269">
        <f t="shared" si="198"/>
        <v>-20.140799999999999</v>
      </c>
      <c r="P4269" s="6">
        <f t="shared" si="199"/>
        <v>351.9826666666666</v>
      </c>
      <c r="Q4269">
        <f t="shared" si="200"/>
        <v>369.86054153822778</v>
      </c>
      <c r="R4269" s="16" t="str">
        <f>TEXT(Ecom[[#This Row],[Dates]],"mmm")</f>
        <v>Jun</v>
      </c>
      <c r="S4269" s="16" t="str">
        <f>TEXT(Ecom[[#This Row],[Dates]],"YYYY")</f>
        <v>2025</v>
      </c>
      <c r="T4269" s="16"/>
    </row>
    <row r="4270" spans="1:20" x14ac:dyDescent="0.25">
      <c r="A4270" t="s">
        <v>28</v>
      </c>
      <c r="B4270" s="16">
        <v>46065</v>
      </c>
      <c r="C4270" t="s">
        <v>14</v>
      </c>
      <c r="D4270" t="s">
        <v>15</v>
      </c>
      <c r="E4270" t="s">
        <v>61</v>
      </c>
      <c r="F4270" t="s">
        <v>46</v>
      </c>
      <c r="G4270">
        <v>77036</v>
      </c>
      <c r="H4270" t="s">
        <v>47</v>
      </c>
      <c r="I4270" t="s">
        <v>35</v>
      </c>
      <c r="J4270" t="s">
        <v>59</v>
      </c>
      <c r="K4270" s="6">
        <v>171.96</v>
      </c>
      <c r="L4270">
        <v>5</v>
      </c>
      <c r="M4270">
        <v>0.2</v>
      </c>
      <c r="N4270" s="6">
        <v>45.139499999999998</v>
      </c>
      <c r="O4270" t="str">
        <f t="shared" si="198"/>
        <v/>
      </c>
      <c r="P4270" s="6">
        <f t="shared" si="199"/>
        <v>578.61066666666659</v>
      </c>
      <c r="Q4270">
        <f t="shared" si="200"/>
        <v>329.75131119363266</v>
      </c>
      <c r="R4270" s="16" t="str">
        <f>TEXT(Ecom[[#This Row],[Dates]],"mmm")</f>
        <v>Feb</v>
      </c>
      <c r="S4270" s="16" t="str">
        <f>TEXT(Ecom[[#This Row],[Dates]],"YYYY")</f>
        <v>2026</v>
      </c>
      <c r="T4270" s="16"/>
    </row>
    <row r="4271" spans="1:20" x14ac:dyDescent="0.25">
      <c r="A4271" t="s">
        <v>13</v>
      </c>
      <c r="B4271" s="16">
        <v>45735</v>
      </c>
      <c r="C4271" t="s">
        <v>14</v>
      </c>
      <c r="D4271" t="s">
        <v>15</v>
      </c>
      <c r="E4271" t="s">
        <v>42</v>
      </c>
      <c r="F4271" t="s">
        <v>43</v>
      </c>
      <c r="G4271">
        <v>98115</v>
      </c>
      <c r="H4271" t="s">
        <v>25</v>
      </c>
      <c r="I4271" t="s">
        <v>19</v>
      </c>
      <c r="J4271" t="s">
        <v>31</v>
      </c>
      <c r="K4271" s="6">
        <v>871.4</v>
      </c>
      <c r="L4271">
        <v>4</v>
      </c>
      <c r="M4271">
        <v>0</v>
      </c>
      <c r="N4271" s="6">
        <v>148.13800000000001</v>
      </c>
      <c r="O4271" t="str">
        <f t="shared" si="198"/>
        <v/>
      </c>
      <c r="P4271" s="6">
        <f t="shared" si="199"/>
        <v>590.54399999999998</v>
      </c>
      <c r="Q4271">
        <f t="shared" si="200"/>
        <v>378.27783442489095</v>
      </c>
      <c r="R4271" s="16" t="str">
        <f>TEXT(Ecom[[#This Row],[Dates]],"mmm")</f>
        <v>Mar</v>
      </c>
      <c r="S4271" s="16" t="str">
        <f>TEXT(Ecom[[#This Row],[Dates]],"YYYY")</f>
        <v>2025</v>
      </c>
      <c r="T4271" s="16"/>
    </row>
    <row r="4272" spans="1:20" x14ac:dyDescent="0.25">
      <c r="A4272" t="s">
        <v>28</v>
      </c>
      <c r="B4272" s="16">
        <v>46284</v>
      </c>
      <c r="C4272" t="s">
        <v>22</v>
      </c>
      <c r="D4272" t="s">
        <v>15</v>
      </c>
      <c r="E4272" t="s">
        <v>84</v>
      </c>
      <c r="F4272" t="s">
        <v>86</v>
      </c>
      <c r="G4272">
        <v>38301</v>
      </c>
      <c r="H4272" t="s">
        <v>18</v>
      </c>
      <c r="I4272" t="s">
        <v>19</v>
      </c>
      <c r="J4272" t="s">
        <v>33</v>
      </c>
      <c r="K4272" s="6">
        <v>692.47199999999998</v>
      </c>
      <c r="L4272">
        <v>11</v>
      </c>
      <c r="M4272">
        <v>0.2</v>
      </c>
      <c r="N4272" s="6">
        <v>190.4298</v>
      </c>
      <c r="O4272" t="str">
        <f t="shared" si="198"/>
        <v/>
      </c>
      <c r="P4272" s="6">
        <f t="shared" si="199"/>
        <v>324.05333333333334</v>
      </c>
      <c r="Q4272">
        <f t="shared" si="200"/>
        <v>272.67512879669886</v>
      </c>
      <c r="R4272" s="16" t="str">
        <f>TEXT(Ecom[[#This Row],[Dates]],"mmm")</f>
        <v>Sep</v>
      </c>
      <c r="S4272" s="16" t="str">
        <f>TEXT(Ecom[[#This Row],[Dates]],"YYYY")</f>
        <v>2026</v>
      </c>
      <c r="T4272" s="16"/>
    </row>
    <row r="4273" spans="1:20" x14ac:dyDescent="0.25">
      <c r="A4273" t="s">
        <v>13</v>
      </c>
      <c r="B4273" s="16">
        <v>46372</v>
      </c>
      <c r="C4273" t="s">
        <v>22</v>
      </c>
      <c r="D4273" t="s">
        <v>15</v>
      </c>
      <c r="E4273" t="s">
        <v>333</v>
      </c>
      <c r="F4273" t="s">
        <v>248</v>
      </c>
      <c r="G4273">
        <v>21215</v>
      </c>
      <c r="H4273" t="s">
        <v>57</v>
      </c>
      <c r="I4273" t="s">
        <v>19</v>
      </c>
      <c r="J4273" t="s">
        <v>33</v>
      </c>
      <c r="K4273" s="6">
        <v>207.76</v>
      </c>
      <c r="L4273">
        <v>4</v>
      </c>
      <c r="M4273">
        <v>0</v>
      </c>
      <c r="N4273" s="6">
        <v>85.181600000000003</v>
      </c>
      <c r="O4273" t="str">
        <f t="shared" si="198"/>
        <v/>
      </c>
      <c r="P4273" s="6">
        <f t="shared" si="199"/>
        <v>101.89266666666667</v>
      </c>
      <c r="Q4273">
        <f t="shared" si="200"/>
        <v>268.23620758052999</v>
      </c>
      <c r="R4273" s="16" t="str">
        <f>TEXT(Ecom[[#This Row],[Dates]],"mmm")</f>
        <v>Dec</v>
      </c>
      <c r="S4273" s="16" t="str">
        <f>TEXT(Ecom[[#This Row],[Dates]],"YYYY")</f>
        <v>2026</v>
      </c>
      <c r="T4273" s="16"/>
    </row>
    <row r="4274" spans="1:20" x14ac:dyDescent="0.25">
      <c r="A4274" t="s">
        <v>168</v>
      </c>
      <c r="B4274" s="16">
        <v>46136</v>
      </c>
      <c r="C4274" t="s">
        <v>14</v>
      </c>
      <c r="D4274" t="s">
        <v>15</v>
      </c>
      <c r="E4274" t="s">
        <v>293</v>
      </c>
      <c r="F4274" t="s">
        <v>51</v>
      </c>
      <c r="G4274">
        <v>84107</v>
      </c>
      <c r="H4274" t="s">
        <v>25</v>
      </c>
      <c r="I4274" t="s">
        <v>35</v>
      </c>
      <c r="J4274" t="s">
        <v>36</v>
      </c>
      <c r="K4274" s="6">
        <v>71.927999999999997</v>
      </c>
      <c r="L4274">
        <v>9</v>
      </c>
      <c r="M4274">
        <v>0.2</v>
      </c>
      <c r="N4274" s="6">
        <v>6.2937000000000003</v>
      </c>
      <c r="O4274" t="str">
        <f t="shared" si="198"/>
        <v/>
      </c>
      <c r="P4274" s="6">
        <f t="shared" si="199"/>
        <v>33.836666666666666</v>
      </c>
      <c r="Q4274">
        <f t="shared" si="200"/>
        <v>153.01757892187129</v>
      </c>
      <c r="R4274" s="16" t="str">
        <f>TEXT(Ecom[[#This Row],[Dates]],"mmm")</f>
        <v>Apr</v>
      </c>
      <c r="S4274" s="16" t="str">
        <f>TEXT(Ecom[[#This Row],[Dates]],"YYYY")</f>
        <v>2026</v>
      </c>
      <c r="T4274" s="16"/>
    </row>
    <row r="4275" spans="1:20" x14ac:dyDescent="0.25">
      <c r="A4275" t="s">
        <v>168</v>
      </c>
      <c r="B4275" s="16">
        <v>46326</v>
      </c>
      <c r="C4275" t="s">
        <v>14</v>
      </c>
      <c r="D4275" t="s">
        <v>15</v>
      </c>
      <c r="E4275" t="s">
        <v>293</v>
      </c>
      <c r="F4275" t="s">
        <v>51</v>
      </c>
      <c r="G4275">
        <v>84107</v>
      </c>
      <c r="H4275" t="s">
        <v>25</v>
      </c>
      <c r="I4275" t="s">
        <v>26</v>
      </c>
      <c r="J4275" t="s">
        <v>34</v>
      </c>
      <c r="K4275" s="6">
        <v>25.99</v>
      </c>
      <c r="L4275">
        <v>1</v>
      </c>
      <c r="M4275">
        <v>0</v>
      </c>
      <c r="N4275" s="6">
        <v>7.5370999999999997</v>
      </c>
      <c r="O4275" t="str">
        <f t="shared" si="198"/>
        <v/>
      </c>
      <c r="P4275" s="6">
        <f t="shared" si="199"/>
        <v>26.071333333333332</v>
      </c>
      <c r="Q4275">
        <f t="shared" si="200"/>
        <v>48.938527253870014</v>
      </c>
      <c r="R4275" s="16" t="str">
        <f>TEXT(Ecom[[#This Row],[Dates]],"mmm")</f>
        <v>Oct</v>
      </c>
      <c r="S4275" s="16" t="str">
        <f>TEXT(Ecom[[#This Row],[Dates]],"YYYY")</f>
        <v>2026</v>
      </c>
      <c r="T4275" s="16"/>
    </row>
    <row r="4276" spans="1:20" x14ac:dyDescent="0.25">
      <c r="A4276" t="s">
        <v>28</v>
      </c>
      <c r="B4276" s="16">
        <v>45794</v>
      </c>
      <c r="C4276" t="s">
        <v>22</v>
      </c>
      <c r="D4276" t="s">
        <v>15</v>
      </c>
      <c r="E4276" t="s">
        <v>42</v>
      </c>
      <c r="F4276" t="s">
        <v>43</v>
      </c>
      <c r="G4276">
        <v>98105</v>
      </c>
      <c r="H4276" t="s">
        <v>25</v>
      </c>
      <c r="I4276" t="s">
        <v>26</v>
      </c>
      <c r="J4276" t="s">
        <v>37</v>
      </c>
      <c r="K4276" s="6">
        <v>3.5920000000000001</v>
      </c>
      <c r="L4276">
        <v>1</v>
      </c>
      <c r="M4276">
        <v>0.2</v>
      </c>
      <c r="N4276" s="6">
        <v>1.1225000000000001</v>
      </c>
      <c r="O4276" t="str">
        <f t="shared" si="198"/>
        <v/>
      </c>
      <c r="P4276" s="6">
        <f t="shared" si="199"/>
        <v>125.108</v>
      </c>
      <c r="Q4276">
        <f t="shared" si="200"/>
        <v>116.36803055567887</v>
      </c>
      <c r="R4276" s="16" t="str">
        <f>TEXT(Ecom[[#This Row],[Dates]],"mmm")</f>
        <v>May</v>
      </c>
      <c r="S4276" s="16" t="str">
        <f>TEXT(Ecom[[#This Row],[Dates]],"YYYY")</f>
        <v>2025</v>
      </c>
      <c r="T4276" s="16"/>
    </row>
    <row r="4277" spans="1:20" x14ac:dyDescent="0.25">
      <c r="A4277" t="s">
        <v>28</v>
      </c>
      <c r="B4277" s="16">
        <v>45804</v>
      </c>
      <c r="C4277" t="s">
        <v>22</v>
      </c>
      <c r="D4277" t="s">
        <v>15</v>
      </c>
      <c r="E4277" t="s">
        <v>135</v>
      </c>
      <c r="F4277" t="s">
        <v>46</v>
      </c>
      <c r="G4277">
        <v>75220</v>
      </c>
      <c r="H4277" t="s">
        <v>47</v>
      </c>
      <c r="I4277" t="s">
        <v>26</v>
      </c>
      <c r="J4277" t="s">
        <v>38</v>
      </c>
      <c r="K4277" s="6">
        <v>48.631999999999998</v>
      </c>
      <c r="L4277">
        <v>2</v>
      </c>
      <c r="M4277">
        <v>0.8</v>
      </c>
      <c r="N4277" s="6">
        <v>-121.58</v>
      </c>
      <c r="O4277">
        <f t="shared" si="198"/>
        <v>-121.58</v>
      </c>
      <c r="P4277" s="6">
        <f t="shared" si="199"/>
        <v>3157.2206666666666</v>
      </c>
      <c r="Q4277">
        <f t="shared" si="200"/>
        <v>3432.9532493288034</v>
      </c>
      <c r="R4277" s="16" t="str">
        <f>TEXT(Ecom[[#This Row],[Dates]],"mmm")</f>
        <v>May</v>
      </c>
      <c r="S4277" s="16" t="str">
        <f>TEXT(Ecom[[#This Row],[Dates]],"YYYY")</f>
        <v>2025</v>
      </c>
      <c r="T4277" s="16"/>
    </row>
    <row r="4278" spans="1:20" x14ac:dyDescent="0.25">
      <c r="A4278" t="s">
        <v>28</v>
      </c>
      <c r="B4278" s="16">
        <v>46102</v>
      </c>
      <c r="C4278" t="s">
        <v>44</v>
      </c>
      <c r="D4278" t="s">
        <v>15</v>
      </c>
      <c r="E4278" t="s">
        <v>42</v>
      </c>
      <c r="F4278" t="s">
        <v>43</v>
      </c>
      <c r="G4278">
        <v>98105</v>
      </c>
      <c r="H4278" t="s">
        <v>25</v>
      </c>
      <c r="I4278" t="s">
        <v>26</v>
      </c>
      <c r="J4278" t="s">
        <v>32</v>
      </c>
      <c r="K4278" s="6">
        <v>323.10000000000002</v>
      </c>
      <c r="L4278">
        <v>2</v>
      </c>
      <c r="M4278">
        <v>0</v>
      </c>
      <c r="N4278" s="6">
        <v>61.389000000000003</v>
      </c>
      <c r="O4278" t="str">
        <f t="shared" si="198"/>
        <v/>
      </c>
      <c r="P4278" s="6">
        <f t="shared" si="199"/>
        <v>3144.33</v>
      </c>
      <c r="Q4278">
        <f t="shared" si="200"/>
        <v>3880.6902457102105</v>
      </c>
      <c r="R4278" s="16" t="str">
        <f>TEXT(Ecom[[#This Row],[Dates]],"mmm")</f>
        <v>Mar</v>
      </c>
      <c r="S4278" s="16" t="str">
        <f>TEXT(Ecom[[#This Row],[Dates]],"YYYY")</f>
        <v>2026</v>
      </c>
      <c r="T4278" s="16"/>
    </row>
    <row r="4279" spans="1:20" x14ac:dyDescent="0.25">
      <c r="A4279" t="s">
        <v>28</v>
      </c>
      <c r="B4279" s="16">
        <v>45791</v>
      </c>
      <c r="C4279" t="s">
        <v>22</v>
      </c>
      <c r="D4279" t="s">
        <v>15</v>
      </c>
      <c r="E4279" t="s">
        <v>154</v>
      </c>
      <c r="F4279" t="s">
        <v>132</v>
      </c>
      <c r="G4279">
        <v>8701</v>
      </c>
      <c r="H4279" t="s">
        <v>57</v>
      </c>
      <c r="I4279" t="s">
        <v>35</v>
      </c>
      <c r="J4279" t="s">
        <v>123</v>
      </c>
      <c r="K4279" s="6">
        <v>9099.93</v>
      </c>
      <c r="L4279">
        <v>7</v>
      </c>
      <c r="M4279">
        <v>0</v>
      </c>
      <c r="N4279" s="6">
        <v>2365.9818</v>
      </c>
      <c r="O4279" t="str">
        <f t="shared" si="198"/>
        <v/>
      </c>
      <c r="P4279" s="6">
        <f t="shared" si="199"/>
        <v>3045.063333333333</v>
      </c>
      <c r="Q4279">
        <f t="shared" si="200"/>
        <v>4252.804569016057</v>
      </c>
      <c r="R4279" s="16" t="str">
        <f>TEXT(Ecom[[#This Row],[Dates]],"mmm")</f>
        <v>May</v>
      </c>
      <c r="S4279" s="16" t="str">
        <f>TEXT(Ecom[[#This Row],[Dates]],"YYYY")</f>
        <v>2025</v>
      </c>
      <c r="T4279" s="16"/>
    </row>
    <row r="4280" spans="1:20" x14ac:dyDescent="0.25">
      <c r="A4280" t="s">
        <v>28</v>
      </c>
      <c r="B4280" s="16">
        <v>46363</v>
      </c>
      <c r="C4280" t="s">
        <v>22</v>
      </c>
      <c r="D4280" t="s">
        <v>15</v>
      </c>
      <c r="E4280" t="s">
        <v>154</v>
      </c>
      <c r="F4280" t="s">
        <v>132</v>
      </c>
      <c r="G4280">
        <v>8701</v>
      </c>
      <c r="H4280" t="s">
        <v>57</v>
      </c>
      <c r="I4280" t="s">
        <v>19</v>
      </c>
      <c r="J4280" t="s">
        <v>33</v>
      </c>
      <c r="K4280" s="6">
        <v>9.9600000000000009</v>
      </c>
      <c r="L4280">
        <v>2</v>
      </c>
      <c r="M4280">
        <v>0</v>
      </c>
      <c r="N4280" s="6">
        <v>3.2867999999999999</v>
      </c>
      <c r="O4280" t="str">
        <f t="shared" si="198"/>
        <v/>
      </c>
      <c r="P4280" s="6">
        <f t="shared" si="199"/>
        <v>15.540000000000001</v>
      </c>
      <c r="Q4280">
        <f t="shared" si="200"/>
        <v>2512.8511932759061</v>
      </c>
      <c r="R4280" s="16" t="str">
        <f>TEXT(Ecom[[#This Row],[Dates]],"mmm")</f>
        <v>Dec</v>
      </c>
      <c r="S4280" s="16" t="str">
        <f>TEXT(Ecom[[#This Row],[Dates]],"YYYY")</f>
        <v>2026</v>
      </c>
      <c r="T4280" s="16"/>
    </row>
    <row r="4281" spans="1:20" x14ac:dyDescent="0.25">
      <c r="A4281" t="s">
        <v>28</v>
      </c>
      <c r="B4281" s="16">
        <v>46055</v>
      </c>
      <c r="C4281" t="s">
        <v>22</v>
      </c>
      <c r="D4281" t="s">
        <v>15</v>
      </c>
      <c r="E4281" t="s">
        <v>154</v>
      </c>
      <c r="F4281" t="s">
        <v>132</v>
      </c>
      <c r="G4281">
        <v>8701</v>
      </c>
      <c r="H4281" t="s">
        <v>57</v>
      </c>
      <c r="I4281" t="s">
        <v>26</v>
      </c>
      <c r="J4281" t="s">
        <v>37</v>
      </c>
      <c r="K4281" s="6">
        <v>25.3</v>
      </c>
      <c r="L4281">
        <v>5</v>
      </c>
      <c r="M4281">
        <v>0</v>
      </c>
      <c r="N4281" s="6">
        <v>11.891</v>
      </c>
      <c r="O4281" t="str">
        <f t="shared" si="198"/>
        <v/>
      </c>
      <c r="P4281" s="6">
        <f t="shared" si="199"/>
        <v>35.308</v>
      </c>
      <c r="Q4281">
        <f t="shared" si="200"/>
        <v>1743.5730623904124</v>
      </c>
      <c r="R4281" s="16" t="str">
        <f>TEXT(Ecom[[#This Row],[Dates]],"mmm")</f>
        <v>Feb</v>
      </c>
      <c r="S4281" s="16" t="str">
        <f>TEXT(Ecom[[#This Row],[Dates]],"YYYY")</f>
        <v>2026</v>
      </c>
      <c r="T4281" s="16"/>
    </row>
    <row r="4282" spans="1:20" x14ac:dyDescent="0.25">
      <c r="A4282" t="s">
        <v>28</v>
      </c>
      <c r="B4282" s="16">
        <v>46059</v>
      </c>
      <c r="C4282" t="s">
        <v>44</v>
      </c>
      <c r="D4282" t="s">
        <v>15</v>
      </c>
      <c r="E4282" t="s">
        <v>75</v>
      </c>
      <c r="F4282" t="s">
        <v>76</v>
      </c>
      <c r="G4282">
        <v>10011</v>
      </c>
      <c r="H4282" t="s">
        <v>57</v>
      </c>
      <c r="I4282" t="s">
        <v>26</v>
      </c>
      <c r="J4282" t="s">
        <v>41</v>
      </c>
      <c r="K4282" s="6">
        <v>11.36</v>
      </c>
      <c r="L4282">
        <v>2</v>
      </c>
      <c r="M4282">
        <v>0</v>
      </c>
      <c r="N4282" s="6">
        <v>5.2256</v>
      </c>
      <c r="O4282" t="str">
        <f t="shared" si="198"/>
        <v/>
      </c>
      <c r="P4282" s="6">
        <f t="shared" si="199"/>
        <v>28.104666666666663</v>
      </c>
      <c r="Q4282">
        <f t="shared" si="200"/>
        <v>24.2662885806932</v>
      </c>
      <c r="R4282" s="16" t="str">
        <f>TEXT(Ecom[[#This Row],[Dates]],"mmm")</f>
        <v>Feb</v>
      </c>
      <c r="S4282" s="16" t="str">
        <f>TEXT(Ecom[[#This Row],[Dates]],"YYYY")</f>
        <v>2026</v>
      </c>
      <c r="T4282" s="16"/>
    </row>
    <row r="4283" spans="1:20" x14ac:dyDescent="0.25">
      <c r="A4283" t="s">
        <v>28</v>
      </c>
      <c r="B4283" s="16">
        <v>45862</v>
      </c>
      <c r="C4283" t="s">
        <v>44</v>
      </c>
      <c r="D4283" t="s">
        <v>15</v>
      </c>
      <c r="E4283" t="s">
        <v>75</v>
      </c>
      <c r="F4283" t="s">
        <v>76</v>
      </c>
      <c r="G4283">
        <v>10011</v>
      </c>
      <c r="H4283" t="s">
        <v>57</v>
      </c>
      <c r="I4283" t="s">
        <v>19</v>
      </c>
      <c r="J4283" t="s">
        <v>21</v>
      </c>
      <c r="K4283" s="6">
        <v>69.263999999999996</v>
      </c>
      <c r="L4283">
        <v>2</v>
      </c>
      <c r="M4283">
        <v>0.1</v>
      </c>
      <c r="N4283" s="6">
        <v>14.622400000000001</v>
      </c>
      <c r="O4283" t="str">
        <f t="shared" si="198"/>
        <v/>
      </c>
      <c r="P4283" s="6">
        <f t="shared" si="199"/>
        <v>392.30799999999999</v>
      </c>
      <c r="Q4283">
        <f t="shared" si="200"/>
        <v>411.58712651087797</v>
      </c>
      <c r="R4283" s="16" t="str">
        <f>TEXT(Ecom[[#This Row],[Dates]],"mmm")</f>
        <v>Jul</v>
      </c>
      <c r="S4283" s="16" t="str">
        <f>TEXT(Ecom[[#This Row],[Dates]],"YYYY")</f>
        <v>2025</v>
      </c>
      <c r="T4283" s="16"/>
    </row>
    <row r="4284" spans="1:20" x14ac:dyDescent="0.25">
      <c r="A4284" t="s">
        <v>62</v>
      </c>
      <c r="B4284" s="16">
        <v>45833</v>
      </c>
      <c r="C4284" t="s">
        <v>14</v>
      </c>
      <c r="D4284" t="s">
        <v>15</v>
      </c>
      <c r="E4284" t="s">
        <v>330</v>
      </c>
      <c r="F4284" t="s">
        <v>74</v>
      </c>
      <c r="G4284">
        <v>46203</v>
      </c>
      <c r="H4284" t="s">
        <v>47</v>
      </c>
      <c r="I4284" t="s">
        <v>26</v>
      </c>
      <c r="J4284" t="s">
        <v>27</v>
      </c>
      <c r="K4284" s="6">
        <v>3.69</v>
      </c>
      <c r="L4284">
        <v>1</v>
      </c>
      <c r="M4284">
        <v>0</v>
      </c>
      <c r="N4284" s="6">
        <v>1.7343</v>
      </c>
      <c r="O4284" t="str">
        <f t="shared" si="198"/>
        <v/>
      </c>
      <c r="P4284" s="6">
        <f t="shared" si="199"/>
        <v>451.26426666666674</v>
      </c>
      <c r="Q4284">
        <f t="shared" si="200"/>
        <v>427.8386755188854</v>
      </c>
      <c r="R4284" s="16" t="str">
        <f>TEXT(Ecom[[#This Row],[Dates]],"mmm")</f>
        <v>Jun</v>
      </c>
      <c r="S4284" s="16" t="str">
        <f>TEXT(Ecom[[#This Row],[Dates]],"YYYY")</f>
        <v>2025</v>
      </c>
      <c r="T4284" s="16"/>
    </row>
    <row r="4285" spans="1:20" x14ac:dyDescent="0.25">
      <c r="A4285" t="s">
        <v>62</v>
      </c>
      <c r="B4285" s="16">
        <v>46030</v>
      </c>
      <c r="C4285" t="s">
        <v>14</v>
      </c>
      <c r="D4285" t="s">
        <v>15</v>
      </c>
      <c r="E4285" t="s">
        <v>330</v>
      </c>
      <c r="F4285" t="s">
        <v>74</v>
      </c>
      <c r="G4285">
        <v>46203</v>
      </c>
      <c r="H4285" t="s">
        <v>47</v>
      </c>
      <c r="I4285" t="s">
        <v>26</v>
      </c>
      <c r="J4285" t="s">
        <v>37</v>
      </c>
      <c r="K4285" s="6">
        <v>1103.97</v>
      </c>
      <c r="L4285">
        <v>3</v>
      </c>
      <c r="M4285">
        <v>0</v>
      </c>
      <c r="N4285" s="6">
        <v>496.78649999999999</v>
      </c>
      <c r="O4285" t="str">
        <f t="shared" si="198"/>
        <v/>
      </c>
      <c r="P4285" s="6">
        <f t="shared" si="199"/>
        <v>453.93293333333332</v>
      </c>
      <c r="Q4285">
        <f t="shared" si="200"/>
        <v>498.03454567760286</v>
      </c>
      <c r="R4285" s="16" t="str">
        <f>TEXT(Ecom[[#This Row],[Dates]],"mmm")</f>
        <v>Jan</v>
      </c>
      <c r="S4285" s="16" t="str">
        <f>TEXT(Ecom[[#This Row],[Dates]],"YYYY")</f>
        <v>2026</v>
      </c>
      <c r="T4285" s="16"/>
    </row>
    <row r="4286" spans="1:20" x14ac:dyDescent="0.25">
      <c r="A4286" t="s">
        <v>13</v>
      </c>
      <c r="B4286" s="16">
        <v>45681</v>
      </c>
      <c r="C4286" t="s">
        <v>22</v>
      </c>
      <c r="D4286" t="s">
        <v>15</v>
      </c>
      <c r="E4286" t="s">
        <v>486</v>
      </c>
      <c r="F4286" t="s">
        <v>46</v>
      </c>
      <c r="G4286">
        <v>77642</v>
      </c>
      <c r="H4286" t="s">
        <v>47</v>
      </c>
      <c r="I4286" t="s">
        <v>19</v>
      </c>
      <c r="J4286" t="s">
        <v>20</v>
      </c>
      <c r="K4286" s="6">
        <v>246.1328</v>
      </c>
      <c r="L4286">
        <v>2</v>
      </c>
      <c r="M4286">
        <v>0.32</v>
      </c>
      <c r="N4286" s="6">
        <v>-76.011600000000001</v>
      </c>
      <c r="O4286">
        <f t="shared" si="198"/>
        <v>-76.011600000000001</v>
      </c>
      <c r="P4286" s="6">
        <f t="shared" si="199"/>
        <v>232.60693333333333</v>
      </c>
      <c r="Q4286">
        <f t="shared" si="200"/>
        <v>305.86543320945714</v>
      </c>
      <c r="R4286" s="16" t="str">
        <f>TEXT(Ecom[[#This Row],[Dates]],"mmm")</f>
        <v>Jan</v>
      </c>
      <c r="S4286" s="16" t="str">
        <f>TEXT(Ecom[[#This Row],[Dates]],"YYYY")</f>
        <v>2025</v>
      </c>
      <c r="T4286" s="16"/>
    </row>
    <row r="4287" spans="1:20" x14ac:dyDescent="0.25">
      <c r="A4287" t="s">
        <v>13</v>
      </c>
      <c r="B4287" s="16">
        <v>45734</v>
      </c>
      <c r="C4287" t="s">
        <v>22</v>
      </c>
      <c r="D4287" t="s">
        <v>15</v>
      </c>
      <c r="E4287" t="s">
        <v>486</v>
      </c>
      <c r="F4287" t="s">
        <v>46</v>
      </c>
      <c r="G4287">
        <v>77642</v>
      </c>
      <c r="H4287" t="s">
        <v>47</v>
      </c>
      <c r="I4287" t="s">
        <v>26</v>
      </c>
      <c r="J4287" t="s">
        <v>27</v>
      </c>
      <c r="K4287" s="6">
        <v>11.696</v>
      </c>
      <c r="L4287">
        <v>2</v>
      </c>
      <c r="M4287">
        <v>0.2</v>
      </c>
      <c r="N4287" s="6">
        <v>3.9474</v>
      </c>
      <c r="O4287" t="str">
        <f t="shared" si="198"/>
        <v/>
      </c>
      <c r="P4287" s="6">
        <f t="shared" si="199"/>
        <v>172.15733333333336</v>
      </c>
      <c r="Q4287">
        <f t="shared" si="200"/>
        <v>288.73927327349611</v>
      </c>
      <c r="R4287" s="16" t="str">
        <f>TEXT(Ecom[[#This Row],[Dates]],"mmm")</f>
        <v>Mar</v>
      </c>
      <c r="S4287" s="16" t="str">
        <f>TEXT(Ecom[[#This Row],[Dates]],"YYYY")</f>
        <v>2025</v>
      </c>
      <c r="T4287" s="16"/>
    </row>
    <row r="4288" spans="1:20" x14ac:dyDescent="0.25">
      <c r="A4288" t="s">
        <v>13</v>
      </c>
      <c r="B4288" s="16">
        <v>46256</v>
      </c>
      <c r="C4288" t="s">
        <v>22</v>
      </c>
      <c r="D4288" t="s">
        <v>15</v>
      </c>
      <c r="E4288" t="s">
        <v>486</v>
      </c>
      <c r="F4288" t="s">
        <v>46</v>
      </c>
      <c r="G4288">
        <v>77642</v>
      </c>
      <c r="H4288" t="s">
        <v>47</v>
      </c>
      <c r="I4288" t="s">
        <v>35</v>
      </c>
      <c r="J4288" t="s">
        <v>162</v>
      </c>
      <c r="K4288" s="6">
        <v>439.99200000000002</v>
      </c>
      <c r="L4288">
        <v>1</v>
      </c>
      <c r="M4288">
        <v>0.2</v>
      </c>
      <c r="N4288" s="6">
        <v>164.99700000000001</v>
      </c>
      <c r="O4288" t="str">
        <f t="shared" si="198"/>
        <v/>
      </c>
      <c r="P4288" s="6">
        <f t="shared" si="199"/>
        <v>179.352</v>
      </c>
      <c r="Q4288">
        <f t="shared" si="200"/>
        <v>159.03314934466638</v>
      </c>
      <c r="R4288" s="16" t="str">
        <f>TEXT(Ecom[[#This Row],[Dates]],"mmm")</f>
        <v>Aug</v>
      </c>
      <c r="S4288" s="16" t="str">
        <f>TEXT(Ecom[[#This Row],[Dates]],"YYYY")</f>
        <v>2026</v>
      </c>
      <c r="T4288" s="16"/>
    </row>
    <row r="4289" spans="1:20" x14ac:dyDescent="0.25">
      <c r="A4289" t="s">
        <v>28</v>
      </c>
      <c r="B4289" s="16">
        <v>46317</v>
      </c>
      <c r="C4289" t="s">
        <v>44</v>
      </c>
      <c r="D4289" t="s">
        <v>15</v>
      </c>
      <c r="E4289" t="s">
        <v>405</v>
      </c>
      <c r="F4289" t="s">
        <v>86</v>
      </c>
      <c r="G4289">
        <v>37211</v>
      </c>
      <c r="H4289" t="s">
        <v>18</v>
      </c>
      <c r="I4289" t="s">
        <v>26</v>
      </c>
      <c r="J4289" t="s">
        <v>32</v>
      </c>
      <c r="K4289" s="6">
        <v>64.784000000000006</v>
      </c>
      <c r="L4289">
        <v>1</v>
      </c>
      <c r="M4289">
        <v>0.2</v>
      </c>
      <c r="N4289" s="6">
        <v>-12.956799999999999</v>
      </c>
      <c r="O4289">
        <f t="shared" si="198"/>
        <v>-12.956799999999999</v>
      </c>
      <c r="P4289" s="6">
        <f t="shared" si="199"/>
        <v>37.384</v>
      </c>
      <c r="Q4289">
        <f t="shared" si="200"/>
        <v>105.5284566852485</v>
      </c>
      <c r="R4289" s="16" t="str">
        <f>TEXT(Ecom[[#This Row],[Dates]],"mmm")</f>
        <v>Oct</v>
      </c>
      <c r="S4289" s="16" t="str">
        <f>TEXT(Ecom[[#This Row],[Dates]],"YYYY")</f>
        <v>2026</v>
      </c>
      <c r="T4289" s="16"/>
    </row>
    <row r="4290" spans="1:20" x14ac:dyDescent="0.25">
      <c r="A4290" t="s">
        <v>28</v>
      </c>
      <c r="B4290" s="16">
        <v>46357</v>
      </c>
      <c r="C4290" t="s">
        <v>22</v>
      </c>
      <c r="D4290" t="s">
        <v>15</v>
      </c>
      <c r="E4290" t="s">
        <v>61</v>
      </c>
      <c r="F4290" t="s">
        <v>46</v>
      </c>
      <c r="G4290">
        <v>77095</v>
      </c>
      <c r="H4290" t="s">
        <v>47</v>
      </c>
      <c r="I4290" t="s">
        <v>26</v>
      </c>
      <c r="J4290" t="s">
        <v>37</v>
      </c>
      <c r="K4290" s="6">
        <v>33.28</v>
      </c>
      <c r="L4290">
        <v>5</v>
      </c>
      <c r="M4290">
        <v>0.8</v>
      </c>
      <c r="N4290" s="6">
        <v>-49.92</v>
      </c>
      <c r="O4290">
        <f t="shared" ref="O4290:O4353" si="201">IF(N4290&lt;0,N4290,"")</f>
        <v>-49.92</v>
      </c>
      <c r="P4290" s="6">
        <f t="shared" si="199"/>
        <v>19.509333333333334</v>
      </c>
      <c r="Q4290">
        <f t="shared" si="200"/>
        <v>85.53643310915551</v>
      </c>
      <c r="R4290" s="16" t="str">
        <f>TEXT(Ecom[[#This Row],[Dates]],"mmm")</f>
        <v>Dec</v>
      </c>
      <c r="S4290" s="16" t="str">
        <f>TEXT(Ecom[[#This Row],[Dates]],"YYYY")</f>
        <v>2026</v>
      </c>
      <c r="T4290" s="16"/>
    </row>
    <row r="4291" spans="1:20" x14ac:dyDescent="0.25">
      <c r="A4291" t="s">
        <v>28</v>
      </c>
      <c r="B4291" s="16">
        <v>45993</v>
      </c>
      <c r="C4291" t="s">
        <v>22</v>
      </c>
      <c r="D4291" t="s">
        <v>15</v>
      </c>
      <c r="E4291" t="s">
        <v>61</v>
      </c>
      <c r="F4291" t="s">
        <v>46</v>
      </c>
      <c r="G4291">
        <v>77095</v>
      </c>
      <c r="H4291" t="s">
        <v>47</v>
      </c>
      <c r="I4291" t="s">
        <v>26</v>
      </c>
      <c r="J4291" t="s">
        <v>41</v>
      </c>
      <c r="K4291" s="6">
        <v>14.087999999999999</v>
      </c>
      <c r="L4291">
        <v>3</v>
      </c>
      <c r="M4291">
        <v>0.2</v>
      </c>
      <c r="N4291" s="6">
        <v>4.9307999999999996</v>
      </c>
      <c r="O4291" t="str">
        <f t="shared" si="201"/>
        <v/>
      </c>
      <c r="P4291" s="6">
        <f t="shared" ref="P4291:P4354" si="202">AVERAGE(K4291:K4293)</f>
        <v>307.19200000000001</v>
      </c>
      <c r="Q4291">
        <f t="shared" si="200"/>
        <v>340.43777771134188</v>
      </c>
      <c r="R4291" s="16" t="str">
        <f>TEXT(Ecom[[#This Row],[Dates]],"mmm")</f>
        <v>Dec</v>
      </c>
      <c r="S4291" s="16" t="str">
        <f>TEXT(Ecom[[#This Row],[Dates]],"YYYY")</f>
        <v>2025</v>
      </c>
      <c r="T4291" s="16"/>
    </row>
    <row r="4292" spans="1:20" x14ac:dyDescent="0.25">
      <c r="A4292" t="s">
        <v>13</v>
      </c>
      <c r="B4292" s="16">
        <v>46148</v>
      </c>
      <c r="C4292" t="s">
        <v>44</v>
      </c>
      <c r="D4292" t="s">
        <v>15</v>
      </c>
      <c r="E4292" t="s">
        <v>23</v>
      </c>
      <c r="F4292" t="s">
        <v>24</v>
      </c>
      <c r="G4292">
        <v>90004</v>
      </c>
      <c r="H4292" t="s">
        <v>25</v>
      </c>
      <c r="I4292" t="s">
        <v>26</v>
      </c>
      <c r="J4292" t="s">
        <v>34</v>
      </c>
      <c r="K4292" s="6">
        <v>11.16</v>
      </c>
      <c r="L4292">
        <v>2</v>
      </c>
      <c r="M4292">
        <v>0</v>
      </c>
      <c r="N4292" s="6">
        <v>2.79</v>
      </c>
      <c r="O4292" t="str">
        <f t="shared" si="201"/>
        <v/>
      </c>
      <c r="P4292" s="6">
        <f t="shared" si="202"/>
        <v>365.49599999999992</v>
      </c>
      <c r="Q4292">
        <f t="shared" si="200"/>
        <v>355.10645158839861</v>
      </c>
      <c r="R4292" s="16" t="str">
        <f>TEXT(Ecom[[#This Row],[Dates]],"mmm")</f>
        <v>May</v>
      </c>
      <c r="S4292" s="16" t="str">
        <f>TEXT(Ecom[[#This Row],[Dates]],"YYYY")</f>
        <v>2026</v>
      </c>
      <c r="T4292" s="16"/>
    </row>
    <row r="4293" spans="1:20" x14ac:dyDescent="0.25">
      <c r="A4293" t="s">
        <v>13</v>
      </c>
      <c r="B4293" s="16">
        <v>45720</v>
      </c>
      <c r="C4293" t="s">
        <v>44</v>
      </c>
      <c r="D4293" t="s">
        <v>15</v>
      </c>
      <c r="E4293" t="s">
        <v>23</v>
      </c>
      <c r="F4293" t="s">
        <v>24</v>
      </c>
      <c r="G4293">
        <v>90004</v>
      </c>
      <c r="H4293" t="s">
        <v>25</v>
      </c>
      <c r="I4293" t="s">
        <v>19</v>
      </c>
      <c r="J4293" t="s">
        <v>31</v>
      </c>
      <c r="K4293" s="6">
        <v>896.32799999999997</v>
      </c>
      <c r="L4293">
        <v>9</v>
      </c>
      <c r="M4293">
        <v>0.2</v>
      </c>
      <c r="N4293" s="6">
        <v>22.408200000000001</v>
      </c>
      <c r="O4293" t="str">
        <f t="shared" si="201"/>
        <v/>
      </c>
      <c r="P4293" s="6">
        <f t="shared" si="202"/>
        <v>379.77</v>
      </c>
      <c r="Q4293">
        <f t="shared" ref="Q4293:Q4356" si="203">SQRT(SUMXMY2(K4293:K4295,P4291:P4293)/3)</f>
        <v>401.81666028841227</v>
      </c>
      <c r="R4293" s="16" t="str">
        <f>TEXT(Ecom[[#This Row],[Dates]],"mmm")</f>
        <v>Mar</v>
      </c>
      <c r="S4293" s="16" t="str">
        <f>TEXT(Ecom[[#This Row],[Dates]],"YYYY")</f>
        <v>2025</v>
      </c>
      <c r="T4293" s="16"/>
    </row>
    <row r="4294" spans="1:20" x14ac:dyDescent="0.25">
      <c r="A4294" t="s">
        <v>13</v>
      </c>
      <c r="B4294" s="16">
        <v>45905</v>
      </c>
      <c r="C4294" t="s">
        <v>44</v>
      </c>
      <c r="D4294" t="s">
        <v>15</v>
      </c>
      <c r="E4294" t="s">
        <v>23</v>
      </c>
      <c r="F4294" t="s">
        <v>24</v>
      </c>
      <c r="G4294">
        <v>90004</v>
      </c>
      <c r="H4294" t="s">
        <v>25</v>
      </c>
      <c r="I4294" t="s">
        <v>26</v>
      </c>
      <c r="J4294" t="s">
        <v>38</v>
      </c>
      <c r="K4294" s="6">
        <v>189</v>
      </c>
      <c r="L4294">
        <v>1</v>
      </c>
      <c r="M4294">
        <v>0</v>
      </c>
      <c r="N4294" s="6">
        <v>68.040000000000006</v>
      </c>
      <c r="O4294" t="str">
        <f t="shared" si="201"/>
        <v/>
      </c>
      <c r="P4294" s="6">
        <f t="shared" si="202"/>
        <v>140.06899999999999</v>
      </c>
      <c r="Q4294">
        <f t="shared" si="203"/>
        <v>214.99552498908744</v>
      </c>
      <c r="R4294" s="16" t="str">
        <f>TEXT(Ecom[[#This Row],[Dates]],"mmm")</f>
        <v>Sep</v>
      </c>
      <c r="S4294" s="16" t="str">
        <f>TEXT(Ecom[[#This Row],[Dates]],"YYYY")</f>
        <v>2025</v>
      </c>
      <c r="T4294" s="16"/>
    </row>
    <row r="4295" spans="1:20" x14ac:dyDescent="0.25">
      <c r="A4295" t="s">
        <v>28</v>
      </c>
      <c r="B4295" s="16">
        <v>45844</v>
      </c>
      <c r="C4295" t="s">
        <v>14</v>
      </c>
      <c r="D4295" t="s">
        <v>15</v>
      </c>
      <c r="E4295" t="s">
        <v>55</v>
      </c>
      <c r="F4295" t="s">
        <v>56</v>
      </c>
      <c r="G4295">
        <v>19140</v>
      </c>
      <c r="H4295" t="s">
        <v>57</v>
      </c>
      <c r="I4295" t="s">
        <v>35</v>
      </c>
      <c r="J4295" t="s">
        <v>36</v>
      </c>
      <c r="K4295" s="6">
        <v>53.981999999999999</v>
      </c>
      <c r="L4295">
        <v>3</v>
      </c>
      <c r="M4295">
        <v>0.4</v>
      </c>
      <c r="N4295" s="6">
        <v>-10.7964</v>
      </c>
      <c r="O4295">
        <f t="shared" si="201"/>
        <v>-10.7964</v>
      </c>
      <c r="P4295" s="6">
        <f t="shared" si="202"/>
        <v>120.199</v>
      </c>
      <c r="Q4295">
        <f t="shared" si="203"/>
        <v>189.38748969682942</v>
      </c>
      <c r="R4295" s="16" t="str">
        <f>TEXT(Ecom[[#This Row],[Dates]],"mmm")</f>
        <v>Jul</v>
      </c>
      <c r="S4295" s="16" t="str">
        <f>TEXT(Ecom[[#This Row],[Dates]],"YYYY")</f>
        <v>2025</v>
      </c>
      <c r="T4295" s="16"/>
    </row>
    <row r="4296" spans="1:20" x14ac:dyDescent="0.25">
      <c r="A4296" t="s">
        <v>28</v>
      </c>
      <c r="B4296" s="16">
        <v>45899</v>
      </c>
      <c r="C4296" t="s">
        <v>22</v>
      </c>
      <c r="D4296" t="s">
        <v>15</v>
      </c>
      <c r="E4296" t="s">
        <v>338</v>
      </c>
      <c r="F4296" t="s">
        <v>95</v>
      </c>
      <c r="G4296">
        <v>97756</v>
      </c>
      <c r="H4296" t="s">
        <v>25</v>
      </c>
      <c r="I4296" t="s">
        <v>19</v>
      </c>
      <c r="J4296" t="s">
        <v>31</v>
      </c>
      <c r="K4296" s="6">
        <v>177.22499999999999</v>
      </c>
      <c r="L4296">
        <v>5</v>
      </c>
      <c r="M4296">
        <v>0.5</v>
      </c>
      <c r="N4296" s="6">
        <v>-120.51300000000001</v>
      </c>
      <c r="O4296">
        <f t="shared" si="201"/>
        <v>-120.51300000000001</v>
      </c>
      <c r="P4296" s="6">
        <f t="shared" si="202"/>
        <v>120.31166666666667</v>
      </c>
      <c r="Q4296">
        <f t="shared" si="203"/>
        <v>44.045214974479904</v>
      </c>
      <c r="R4296" s="16" t="str">
        <f>TEXT(Ecom[[#This Row],[Dates]],"mmm")</f>
        <v>Aug</v>
      </c>
      <c r="S4296" s="16" t="str">
        <f>TEXT(Ecom[[#This Row],[Dates]],"YYYY")</f>
        <v>2025</v>
      </c>
      <c r="T4296" s="16"/>
    </row>
    <row r="4297" spans="1:20" x14ac:dyDescent="0.25">
      <c r="A4297" t="s">
        <v>28</v>
      </c>
      <c r="B4297" s="16">
        <v>45722</v>
      </c>
      <c r="C4297" t="s">
        <v>14</v>
      </c>
      <c r="D4297" t="s">
        <v>15</v>
      </c>
      <c r="E4297" t="s">
        <v>487</v>
      </c>
      <c r="F4297" t="s">
        <v>24</v>
      </c>
      <c r="G4297">
        <v>95610</v>
      </c>
      <c r="H4297" t="s">
        <v>25</v>
      </c>
      <c r="I4297" t="s">
        <v>19</v>
      </c>
      <c r="J4297" t="s">
        <v>33</v>
      </c>
      <c r="K4297" s="6">
        <v>129.38999999999999</v>
      </c>
      <c r="L4297">
        <v>3</v>
      </c>
      <c r="M4297">
        <v>0</v>
      </c>
      <c r="N4297" s="6">
        <v>54.343800000000002</v>
      </c>
      <c r="O4297" t="str">
        <f t="shared" si="201"/>
        <v/>
      </c>
      <c r="P4297" s="6">
        <f t="shared" si="202"/>
        <v>1517.202</v>
      </c>
      <c r="Q4297">
        <f t="shared" si="203"/>
        <v>1646.2984395492049</v>
      </c>
      <c r="R4297" s="16" t="str">
        <f>TEXT(Ecom[[#This Row],[Dates]],"mmm")</f>
        <v>Mar</v>
      </c>
      <c r="S4297" s="16" t="str">
        <f>TEXT(Ecom[[#This Row],[Dates]],"YYYY")</f>
        <v>2025</v>
      </c>
      <c r="T4297" s="16"/>
    </row>
    <row r="4298" spans="1:20" x14ac:dyDescent="0.25">
      <c r="A4298" t="s">
        <v>28</v>
      </c>
      <c r="B4298" s="16">
        <v>46326</v>
      </c>
      <c r="C4298" t="s">
        <v>22</v>
      </c>
      <c r="D4298" t="s">
        <v>15</v>
      </c>
      <c r="E4298" t="s">
        <v>23</v>
      </c>
      <c r="F4298" t="s">
        <v>24</v>
      </c>
      <c r="G4298">
        <v>90032</v>
      </c>
      <c r="H4298" t="s">
        <v>25</v>
      </c>
      <c r="I4298" t="s">
        <v>26</v>
      </c>
      <c r="J4298" t="s">
        <v>32</v>
      </c>
      <c r="K4298" s="6">
        <v>54.32</v>
      </c>
      <c r="L4298">
        <v>4</v>
      </c>
      <c r="M4298">
        <v>0</v>
      </c>
      <c r="N4298" s="6">
        <v>0.54320000000000002</v>
      </c>
      <c r="O4298" t="str">
        <f t="shared" si="201"/>
        <v/>
      </c>
      <c r="P4298" s="6">
        <f t="shared" si="202"/>
        <v>1490.5946666666666</v>
      </c>
      <c r="Q4298">
        <f t="shared" si="203"/>
        <v>1844.5748413252204</v>
      </c>
      <c r="R4298" s="16" t="str">
        <f>TEXT(Ecom[[#This Row],[Dates]],"mmm")</f>
        <v>Oct</v>
      </c>
      <c r="S4298" s="16" t="str">
        <f>TEXT(Ecom[[#This Row],[Dates]],"YYYY")</f>
        <v>2026</v>
      </c>
      <c r="T4298" s="16"/>
    </row>
    <row r="4299" spans="1:20" x14ac:dyDescent="0.25">
      <c r="A4299" t="s">
        <v>13</v>
      </c>
      <c r="B4299" s="16">
        <v>45744</v>
      </c>
      <c r="C4299" t="s">
        <v>14</v>
      </c>
      <c r="D4299" t="s">
        <v>15</v>
      </c>
      <c r="E4299" t="s">
        <v>404</v>
      </c>
      <c r="F4299" t="s">
        <v>30</v>
      </c>
      <c r="G4299">
        <v>32303</v>
      </c>
      <c r="H4299" t="s">
        <v>18</v>
      </c>
      <c r="I4299" t="s">
        <v>35</v>
      </c>
      <c r="J4299" t="s">
        <v>36</v>
      </c>
      <c r="K4299" s="6">
        <v>4367.8959999999997</v>
      </c>
      <c r="L4299">
        <v>13</v>
      </c>
      <c r="M4299">
        <v>0.2</v>
      </c>
      <c r="N4299" s="6">
        <v>327.59219999999999</v>
      </c>
      <c r="O4299" t="str">
        <f t="shared" si="201"/>
        <v/>
      </c>
      <c r="P4299" s="6">
        <f t="shared" si="202"/>
        <v>1526.28</v>
      </c>
      <c r="Q4299">
        <f t="shared" si="203"/>
        <v>2005.4905522005033</v>
      </c>
      <c r="R4299" s="16" t="str">
        <f>TEXT(Ecom[[#This Row],[Dates]],"mmm")</f>
        <v>Mar</v>
      </c>
      <c r="S4299" s="16" t="str">
        <f>TEXT(Ecom[[#This Row],[Dates]],"YYYY")</f>
        <v>2025</v>
      </c>
      <c r="T4299" s="16"/>
    </row>
    <row r="4300" spans="1:20" x14ac:dyDescent="0.25">
      <c r="A4300" t="s">
        <v>13</v>
      </c>
      <c r="B4300" s="16">
        <v>45834</v>
      </c>
      <c r="C4300" t="s">
        <v>14</v>
      </c>
      <c r="D4300" t="s">
        <v>15</v>
      </c>
      <c r="E4300" t="s">
        <v>404</v>
      </c>
      <c r="F4300" t="s">
        <v>30</v>
      </c>
      <c r="G4300">
        <v>32303</v>
      </c>
      <c r="H4300" t="s">
        <v>18</v>
      </c>
      <c r="I4300" t="s">
        <v>26</v>
      </c>
      <c r="J4300" t="s">
        <v>41</v>
      </c>
      <c r="K4300" s="6">
        <v>49.567999999999998</v>
      </c>
      <c r="L4300">
        <v>2</v>
      </c>
      <c r="M4300">
        <v>0.2</v>
      </c>
      <c r="N4300" s="6">
        <v>15.49</v>
      </c>
      <c r="O4300" t="str">
        <f t="shared" si="201"/>
        <v/>
      </c>
      <c r="P4300" s="6">
        <f t="shared" si="202"/>
        <v>71.242666666666665</v>
      </c>
      <c r="Q4300">
        <f t="shared" si="203"/>
        <v>1146.6192876309935</v>
      </c>
      <c r="R4300" s="16" t="str">
        <f>TEXT(Ecom[[#This Row],[Dates]],"mmm")</f>
        <v>Jun</v>
      </c>
      <c r="S4300" s="16" t="str">
        <f>TEXT(Ecom[[#This Row],[Dates]],"YYYY")</f>
        <v>2025</v>
      </c>
      <c r="T4300" s="16"/>
    </row>
    <row r="4301" spans="1:20" x14ac:dyDescent="0.25">
      <c r="A4301" t="s">
        <v>13</v>
      </c>
      <c r="B4301" s="16">
        <v>45897</v>
      </c>
      <c r="C4301" t="s">
        <v>14</v>
      </c>
      <c r="D4301" t="s">
        <v>15</v>
      </c>
      <c r="E4301" t="s">
        <v>404</v>
      </c>
      <c r="F4301" t="s">
        <v>30</v>
      </c>
      <c r="G4301">
        <v>32303</v>
      </c>
      <c r="H4301" t="s">
        <v>18</v>
      </c>
      <c r="I4301" t="s">
        <v>26</v>
      </c>
      <c r="J4301" t="s">
        <v>38</v>
      </c>
      <c r="K4301" s="6">
        <v>161.376</v>
      </c>
      <c r="L4301">
        <v>6</v>
      </c>
      <c r="M4301">
        <v>0.2</v>
      </c>
      <c r="N4301" s="6">
        <v>12.103199999999999</v>
      </c>
      <c r="O4301" t="str">
        <f t="shared" si="201"/>
        <v/>
      </c>
      <c r="P4301" s="6">
        <f t="shared" si="202"/>
        <v>57.626666666666665</v>
      </c>
      <c r="Q4301">
        <f t="shared" si="203"/>
        <v>789.52335416212202</v>
      </c>
      <c r="R4301" s="16" t="str">
        <f>TEXT(Ecom[[#This Row],[Dates]],"mmm")</f>
        <v>Aug</v>
      </c>
      <c r="S4301" s="16" t="str">
        <f>TEXT(Ecom[[#This Row],[Dates]],"YYYY")</f>
        <v>2025</v>
      </c>
      <c r="T4301" s="16"/>
    </row>
    <row r="4302" spans="1:20" x14ac:dyDescent="0.25">
      <c r="A4302" t="s">
        <v>13</v>
      </c>
      <c r="B4302" s="16">
        <v>45978</v>
      </c>
      <c r="C4302" t="s">
        <v>14</v>
      </c>
      <c r="D4302" t="s">
        <v>15</v>
      </c>
      <c r="E4302" t="s">
        <v>404</v>
      </c>
      <c r="F4302" t="s">
        <v>30</v>
      </c>
      <c r="G4302">
        <v>32303</v>
      </c>
      <c r="H4302" t="s">
        <v>18</v>
      </c>
      <c r="I4302" t="s">
        <v>19</v>
      </c>
      <c r="J4302" t="s">
        <v>33</v>
      </c>
      <c r="K4302" s="6">
        <v>2.7839999999999998</v>
      </c>
      <c r="L4302">
        <v>2</v>
      </c>
      <c r="M4302">
        <v>0.2</v>
      </c>
      <c r="N4302" s="6">
        <v>0.41760000000000003</v>
      </c>
      <c r="O4302" t="str">
        <f t="shared" si="201"/>
        <v/>
      </c>
      <c r="P4302" s="6">
        <f t="shared" si="202"/>
        <v>5.1386666666666665</v>
      </c>
      <c r="Q4302">
        <f t="shared" si="203"/>
        <v>48.579679556145464</v>
      </c>
      <c r="R4302" s="16" t="str">
        <f>TEXT(Ecom[[#This Row],[Dates]],"mmm")</f>
        <v>Nov</v>
      </c>
      <c r="S4302" s="16" t="str">
        <f>TEXT(Ecom[[#This Row],[Dates]],"YYYY")</f>
        <v>2025</v>
      </c>
      <c r="T4302" s="16"/>
    </row>
    <row r="4303" spans="1:20" x14ac:dyDescent="0.25">
      <c r="A4303" t="s">
        <v>13</v>
      </c>
      <c r="B4303" s="16">
        <v>45718</v>
      </c>
      <c r="C4303" t="s">
        <v>14</v>
      </c>
      <c r="D4303" t="s">
        <v>15</v>
      </c>
      <c r="E4303" t="s">
        <v>404</v>
      </c>
      <c r="F4303" t="s">
        <v>30</v>
      </c>
      <c r="G4303">
        <v>32303</v>
      </c>
      <c r="H4303" t="s">
        <v>18</v>
      </c>
      <c r="I4303" t="s">
        <v>26</v>
      </c>
      <c r="J4303" t="s">
        <v>41</v>
      </c>
      <c r="K4303" s="6">
        <v>8.7200000000000006</v>
      </c>
      <c r="L4303">
        <v>5</v>
      </c>
      <c r="M4303">
        <v>0.2</v>
      </c>
      <c r="N4303" s="6">
        <v>2.9430000000000001</v>
      </c>
      <c r="O4303" t="str">
        <f t="shared" si="201"/>
        <v/>
      </c>
      <c r="P4303" s="6">
        <f t="shared" si="202"/>
        <v>24.128</v>
      </c>
      <c r="Q4303">
        <f t="shared" si="203"/>
        <v>34.9401208333894</v>
      </c>
      <c r="R4303" s="16" t="str">
        <f>TEXT(Ecom[[#This Row],[Dates]],"mmm")</f>
        <v>Mar</v>
      </c>
      <c r="S4303" s="16" t="str">
        <f>TEXT(Ecom[[#This Row],[Dates]],"YYYY")</f>
        <v>2025</v>
      </c>
      <c r="T4303" s="16"/>
    </row>
    <row r="4304" spans="1:20" x14ac:dyDescent="0.25">
      <c r="A4304" t="s">
        <v>13</v>
      </c>
      <c r="B4304" s="16">
        <v>45830</v>
      </c>
      <c r="C4304" t="s">
        <v>44</v>
      </c>
      <c r="D4304" t="s">
        <v>15</v>
      </c>
      <c r="E4304" t="s">
        <v>154</v>
      </c>
      <c r="F4304" t="s">
        <v>104</v>
      </c>
      <c r="G4304">
        <v>44107</v>
      </c>
      <c r="H4304" t="s">
        <v>57</v>
      </c>
      <c r="I4304" t="s">
        <v>26</v>
      </c>
      <c r="J4304" t="s">
        <v>34</v>
      </c>
      <c r="K4304" s="6">
        <v>3.9119999999999999</v>
      </c>
      <c r="L4304">
        <v>1</v>
      </c>
      <c r="M4304">
        <v>0.2</v>
      </c>
      <c r="N4304" s="6">
        <v>1.0268999999999999</v>
      </c>
      <c r="O4304" t="str">
        <f t="shared" si="201"/>
        <v/>
      </c>
      <c r="P4304" s="6">
        <f t="shared" si="202"/>
        <v>42.527999999999999</v>
      </c>
      <c r="Q4304">
        <f t="shared" si="203"/>
        <v>24.001331567999248</v>
      </c>
      <c r="R4304" s="16" t="str">
        <f>TEXT(Ecom[[#This Row],[Dates]],"mmm")</f>
        <v>Jun</v>
      </c>
      <c r="S4304" s="16" t="str">
        <f>TEXT(Ecom[[#This Row],[Dates]],"YYYY")</f>
        <v>2025</v>
      </c>
      <c r="T4304" s="16"/>
    </row>
    <row r="4305" spans="1:20" x14ac:dyDescent="0.25">
      <c r="A4305" t="s">
        <v>168</v>
      </c>
      <c r="B4305" s="16">
        <v>46296</v>
      </c>
      <c r="C4305" t="s">
        <v>14</v>
      </c>
      <c r="D4305" t="s">
        <v>15</v>
      </c>
      <c r="E4305" t="s">
        <v>488</v>
      </c>
      <c r="F4305" t="s">
        <v>46</v>
      </c>
      <c r="G4305">
        <v>75056</v>
      </c>
      <c r="H4305" t="s">
        <v>47</v>
      </c>
      <c r="I4305" t="s">
        <v>26</v>
      </c>
      <c r="J4305" t="s">
        <v>60</v>
      </c>
      <c r="K4305" s="6">
        <v>59.752000000000002</v>
      </c>
      <c r="L4305">
        <v>7</v>
      </c>
      <c r="M4305">
        <v>0.2</v>
      </c>
      <c r="N4305" s="6">
        <v>19.4194</v>
      </c>
      <c r="O4305" t="str">
        <f t="shared" si="201"/>
        <v/>
      </c>
      <c r="P4305" s="6">
        <f t="shared" si="202"/>
        <v>169.21066666666664</v>
      </c>
      <c r="Q4305">
        <f t="shared" si="203"/>
        <v>126.28534252122732</v>
      </c>
      <c r="R4305" s="16" t="str">
        <f>TEXT(Ecom[[#This Row],[Dates]],"mmm")</f>
        <v>Oct</v>
      </c>
      <c r="S4305" s="16" t="str">
        <f>TEXT(Ecom[[#This Row],[Dates]],"YYYY")</f>
        <v>2026</v>
      </c>
      <c r="T4305" s="16"/>
    </row>
    <row r="4306" spans="1:20" x14ac:dyDescent="0.25">
      <c r="A4306" t="s">
        <v>13</v>
      </c>
      <c r="B4306" s="16">
        <v>45787</v>
      </c>
      <c r="C4306" t="s">
        <v>14</v>
      </c>
      <c r="D4306" t="s">
        <v>15</v>
      </c>
      <c r="E4306" t="s">
        <v>42</v>
      </c>
      <c r="F4306" t="s">
        <v>43</v>
      </c>
      <c r="G4306">
        <v>98105</v>
      </c>
      <c r="H4306" t="s">
        <v>25</v>
      </c>
      <c r="I4306" t="s">
        <v>19</v>
      </c>
      <c r="J4306" t="s">
        <v>33</v>
      </c>
      <c r="K4306" s="6">
        <v>63.92</v>
      </c>
      <c r="L4306">
        <v>4</v>
      </c>
      <c r="M4306">
        <v>0</v>
      </c>
      <c r="N4306" s="6">
        <v>3.1960000000000002</v>
      </c>
      <c r="O4306" t="str">
        <f t="shared" si="201"/>
        <v/>
      </c>
      <c r="P4306" s="6">
        <f t="shared" si="202"/>
        <v>151.87733333333333</v>
      </c>
      <c r="Q4306">
        <f t="shared" si="203"/>
        <v>149.82990971938318</v>
      </c>
      <c r="R4306" s="16" t="str">
        <f>TEXT(Ecom[[#This Row],[Dates]],"mmm")</f>
        <v>May</v>
      </c>
      <c r="S4306" s="16" t="str">
        <f>TEXT(Ecom[[#This Row],[Dates]],"YYYY")</f>
        <v>2025</v>
      </c>
      <c r="T4306" s="16"/>
    </row>
    <row r="4307" spans="1:20" x14ac:dyDescent="0.25">
      <c r="A4307" t="s">
        <v>13</v>
      </c>
      <c r="B4307" s="16">
        <v>46251</v>
      </c>
      <c r="C4307" t="s">
        <v>14</v>
      </c>
      <c r="D4307" t="s">
        <v>15</v>
      </c>
      <c r="E4307" t="s">
        <v>42</v>
      </c>
      <c r="F4307" t="s">
        <v>43</v>
      </c>
      <c r="G4307">
        <v>98105</v>
      </c>
      <c r="H4307" t="s">
        <v>25</v>
      </c>
      <c r="I4307" t="s">
        <v>35</v>
      </c>
      <c r="J4307" t="s">
        <v>36</v>
      </c>
      <c r="K4307" s="6">
        <v>383.96</v>
      </c>
      <c r="L4307">
        <v>5</v>
      </c>
      <c r="M4307">
        <v>0.2</v>
      </c>
      <c r="N4307" s="6">
        <v>38.396000000000001</v>
      </c>
      <c r="O4307" t="str">
        <f t="shared" si="201"/>
        <v/>
      </c>
      <c r="P4307" s="6">
        <f t="shared" si="202"/>
        <v>141.76</v>
      </c>
      <c r="Q4307">
        <f t="shared" si="203"/>
        <v>161.85888580237165</v>
      </c>
      <c r="R4307" s="16" t="str">
        <f>TEXT(Ecom[[#This Row],[Dates]],"mmm")</f>
        <v>Aug</v>
      </c>
      <c r="S4307" s="16" t="str">
        <f>TEXT(Ecom[[#This Row],[Dates]],"YYYY")</f>
        <v>2026</v>
      </c>
      <c r="T4307" s="16"/>
    </row>
    <row r="4308" spans="1:20" x14ac:dyDescent="0.25">
      <c r="A4308" t="s">
        <v>168</v>
      </c>
      <c r="B4308" s="16">
        <v>45962</v>
      </c>
      <c r="C4308" t="s">
        <v>22</v>
      </c>
      <c r="D4308" t="s">
        <v>15</v>
      </c>
      <c r="E4308" t="s">
        <v>23</v>
      </c>
      <c r="F4308" t="s">
        <v>24</v>
      </c>
      <c r="G4308">
        <v>90032</v>
      </c>
      <c r="H4308" t="s">
        <v>25</v>
      </c>
      <c r="I4308" t="s">
        <v>26</v>
      </c>
      <c r="J4308" t="s">
        <v>37</v>
      </c>
      <c r="K4308" s="6">
        <v>7.7519999999999998</v>
      </c>
      <c r="L4308">
        <v>3</v>
      </c>
      <c r="M4308">
        <v>0.2</v>
      </c>
      <c r="N4308" s="6">
        <v>2.8100999999999998</v>
      </c>
      <c r="O4308" t="str">
        <f t="shared" si="201"/>
        <v/>
      </c>
      <c r="P4308" s="6">
        <f t="shared" si="202"/>
        <v>235.88800000000003</v>
      </c>
      <c r="Q4308">
        <f t="shared" si="203"/>
        <v>269.42530721794026</v>
      </c>
      <c r="R4308" s="16" t="str">
        <f>TEXT(Ecom[[#This Row],[Dates]],"mmm")</f>
        <v>Nov</v>
      </c>
      <c r="S4308" s="16" t="str">
        <f>TEXT(Ecom[[#This Row],[Dates]],"YYYY")</f>
        <v>2025</v>
      </c>
      <c r="T4308" s="16"/>
    </row>
    <row r="4309" spans="1:20" x14ac:dyDescent="0.25">
      <c r="A4309" t="s">
        <v>168</v>
      </c>
      <c r="B4309" s="16">
        <v>45669</v>
      </c>
      <c r="C4309" t="s">
        <v>22</v>
      </c>
      <c r="D4309" t="s">
        <v>15</v>
      </c>
      <c r="E4309" t="s">
        <v>23</v>
      </c>
      <c r="F4309" t="s">
        <v>24</v>
      </c>
      <c r="G4309">
        <v>90032</v>
      </c>
      <c r="H4309" t="s">
        <v>25</v>
      </c>
      <c r="I4309" t="s">
        <v>26</v>
      </c>
      <c r="J4309" t="s">
        <v>37</v>
      </c>
      <c r="K4309" s="6">
        <v>33.567999999999998</v>
      </c>
      <c r="L4309">
        <v>2</v>
      </c>
      <c r="M4309">
        <v>0.2</v>
      </c>
      <c r="N4309" s="6">
        <v>11.748799999999999</v>
      </c>
      <c r="O4309" t="str">
        <f t="shared" si="201"/>
        <v/>
      </c>
      <c r="P4309" s="6">
        <f t="shared" si="202"/>
        <v>424.54666666666662</v>
      </c>
      <c r="Q4309">
        <f t="shared" si="203"/>
        <v>270.34110984403333</v>
      </c>
      <c r="R4309" s="16" t="str">
        <f>TEXT(Ecom[[#This Row],[Dates]],"mmm")</f>
        <v>Jan</v>
      </c>
      <c r="S4309" s="16" t="str">
        <f>TEXT(Ecom[[#This Row],[Dates]],"YYYY")</f>
        <v>2025</v>
      </c>
      <c r="T4309" s="16"/>
    </row>
    <row r="4310" spans="1:20" x14ac:dyDescent="0.25">
      <c r="A4310" t="s">
        <v>28</v>
      </c>
      <c r="B4310" s="16">
        <v>46211</v>
      </c>
      <c r="C4310" t="s">
        <v>14</v>
      </c>
      <c r="D4310" t="s">
        <v>15</v>
      </c>
      <c r="E4310" t="s">
        <v>23</v>
      </c>
      <c r="F4310" t="s">
        <v>24</v>
      </c>
      <c r="G4310">
        <v>90045</v>
      </c>
      <c r="H4310" t="s">
        <v>25</v>
      </c>
      <c r="I4310" t="s">
        <v>35</v>
      </c>
      <c r="J4310" t="s">
        <v>36</v>
      </c>
      <c r="K4310" s="6">
        <v>666.34400000000005</v>
      </c>
      <c r="L4310">
        <v>7</v>
      </c>
      <c r="M4310">
        <v>0.2</v>
      </c>
      <c r="N4310" s="6">
        <v>66.634399999999999</v>
      </c>
      <c r="O4310" t="str">
        <f t="shared" si="201"/>
        <v/>
      </c>
      <c r="P4310" s="6">
        <f t="shared" si="202"/>
        <v>420.66933333333333</v>
      </c>
      <c r="Q4310">
        <f t="shared" si="203"/>
        <v>349.54051232163931</v>
      </c>
      <c r="R4310" s="16" t="str">
        <f>TEXT(Ecom[[#This Row],[Dates]],"mmm")</f>
        <v>Jul</v>
      </c>
      <c r="S4310" s="16" t="str">
        <f>TEXT(Ecom[[#This Row],[Dates]],"YYYY")</f>
        <v>2026</v>
      </c>
      <c r="T4310" s="16"/>
    </row>
    <row r="4311" spans="1:20" x14ac:dyDescent="0.25">
      <c r="A4311" t="s">
        <v>28</v>
      </c>
      <c r="B4311" s="16">
        <v>46271</v>
      </c>
      <c r="C4311" t="s">
        <v>14</v>
      </c>
      <c r="D4311" t="s">
        <v>15</v>
      </c>
      <c r="E4311" t="s">
        <v>23</v>
      </c>
      <c r="F4311" t="s">
        <v>24</v>
      </c>
      <c r="G4311">
        <v>90045</v>
      </c>
      <c r="H4311" t="s">
        <v>25</v>
      </c>
      <c r="I4311" t="s">
        <v>19</v>
      </c>
      <c r="J4311" t="s">
        <v>31</v>
      </c>
      <c r="K4311" s="6">
        <v>573.72799999999995</v>
      </c>
      <c r="L4311">
        <v>4</v>
      </c>
      <c r="M4311">
        <v>0.2</v>
      </c>
      <c r="N4311" s="6">
        <v>-64.544399999999996</v>
      </c>
      <c r="O4311">
        <f t="shared" si="201"/>
        <v>-64.544399999999996</v>
      </c>
      <c r="P4311" s="6">
        <f t="shared" si="202"/>
        <v>205.03466666666668</v>
      </c>
      <c r="Q4311">
        <f t="shared" si="203"/>
        <v>268.13474325503671</v>
      </c>
      <c r="R4311" s="16" t="str">
        <f>TEXT(Ecom[[#This Row],[Dates]],"mmm")</f>
        <v>Sep</v>
      </c>
      <c r="S4311" s="16" t="str">
        <f>TEXT(Ecom[[#This Row],[Dates]],"YYYY")</f>
        <v>2026</v>
      </c>
      <c r="T4311" s="16"/>
    </row>
    <row r="4312" spans="1:20" x14ac:dyDescent="0.25">
      <c r="A4312" t="s">
        <v>28</v>
      </c>
      <c r="B4312" s="16">
        <v>46168</v>
      </c>
      <c r="C4312" t="s">
        <v>14</v>
      </c>
      <c r="D4312" t="s">
        <v>15</v>
      </c>
      <c r="E4312" t="s">
        <v>23</v>
      </c>
      <c r="F4312" t="s">
        <v>24</v>
      </c>
      <c r="G4312">
        <v>90045</v>
      </c>
      <c r="H4312" t="s">
        <v>25</v>
      </c>
      <c r="I4312" t="s">
        <v>26</v>
      </c>
      <c r="J4312" t="s">
        <v>37</v>
      </c>
      <c r="K4312" s="6">
        <v>21.936</v>
      </c>
      <c r="L4312">
        <v>3</v>
      </c>
      <c r="M4312">
        <v>0.2</v>
      </c>
      <c r="N4312" s="6">
        <v>8.2260000000000009</v>
      </c>
      <c r="O4312" t="str">
        <f t="shared" si="201"/>
        <v/>
      </c>
      <c r="P4312" s="6">
        <f t="shared" si="202"/>
        <v>163.11466666666669</v>
      </c>
      <c r="Q4312">
        <f t="shared" si="203"/>
        <v>302.53103031883819</v>
      </c>
      <c r="R4312" s="16" t="str">
        <f>TEXT(Ecom[[#This Row],[Dates]],"mmm")</f>
        <v>May</v>
      </c>
      <c r="S4312" s="16" t="str">
        <f>TEXT(Ecom[[#This Row],[Dates]],"YYYY")</f>
        <v>2026</v>
      </c>
      <c r="T4312" s="16"/>
    </row>
    <row r="4313" spans="1:20" x14ac:dyDescent="0.25">
      <c r="A4313" t="s">
        <v>28</v>
      </c>
      <c r="B4313" s="16">
        <v>46037</v>
      </c>
      <c r="C4313" t="s">
        <v>14</v>
      </c>
      <c r="D4313" t="s">
        <v>15</v>
      </c>
      <c r="E4313" t="s">
        <v>23</v>
      </c>
      <c r="F4313" t="s">
        <v>24</v>
      </c>
      <c r="G4313">
        <v>90045</v>
      </c>
      <c r="H4313" t="s">
        <v>25</v>
      </c>
      <c r="I4313" t="s">
        <v>26</v>
      </c>
      <c r="J4313" t="s">
        <v>41</v>
      </c>
      <c r="K4313" s="6">
        <v>19.440000000000001</v>
      </c>
      <c r="L4313">
        <v>3</v>
      </c>
      <c r="M4313">
        <v>0</v>
      </c>
      <c r="N4313" s="6">
        <v>9.3312000000000008</v>
      </c>
      <c r="O4313" t="str">
        <f t="shared" si="201"/>
        <v/>
      </c>
      <c r="P4313" s="6">
        <f t="shared" si="202"/>
        <v>161.39599999999999</v>
      </c>
      <c r="Q4313">
        <f t="shared" si="203"/>
        <v>213.30775049383635</v>
      </c>
      <c r="R4313" s="16" t="str">
        <f>TEXT(Ecom[[#This Row],[Dates]],"mmm")</f>
        <v>Jan</v>
      </c>
      <c r="S4313" s="16" t="str">
        <f>TEXT(Ecom[[#This Row],[Dates]],"YYYY")</f>
        <v>2026</v>
      </c>
      <c r="T4313" s="16"/>
    </row>
    <row r="4314" spans="1:20" x14ac:dyDescent="0.25">
      <c r="A4314" t="s">
        <v>28</v>
      </c>
      <c r="B4314" s="16">
        <v>46263</v>
      </c>
      <c r="C4314" t="s">
        <v>14</v>
      </c>
      <c r="D4314" t="s">
        <v>15</v>
      </c>
      <c r="E4314" t="s">
        <v>23</v>
      </c>
      <c r="F4314" t="s">
        <v>24</v>
      </c>
      <c r="G4314">
        <v>90045</v>
      </c>
      <c r="H4314" t="s">
        <v>25</v>
      </c>
      <c r="I4314" t="s">
        <v>35</v>
      </c>
      <c r="J4314" t="s">
        <v>123</v>
      </c>
      <c r="K4314" s="6">
        <v>447.96800000000002</v>
      </c>
      <c r="L4314">
        <v>4</v>
      </c>
      <c r="M4314">
        <v>0.2</v>
      </c>
      <c r="N4314" s="6">
        <v>139.99</v>
      </c>
      <c r="O4314" t="str">
        <f t="shared" si="201"/>
        <v/>
      </c>
      <c r="P4314" s="6">
        <f t="shared" si="202"/>
        <v>161.90266666666668</v>
      </c>
      <c r="Q4314">
        <f t="shared" si="203"/>
        <v>201.59368728064729</v>
      </c>
      <c r="R4314" s="16" t="str">
        <f>TEXT(Ecom[[#This Row],[Dates]],"mmm")</f>
        <v>Aug</v>
      </c>
      <c r="S4314" s="16" t="str">
        <f>TEXT(Ecom[[#This Row],[Dates]],"YYYY")</f>
        <v>2026</v>
      </c>
      <c r="T4314" s="16"/>
    </row>
    <row r="4315" spans="1:20" x14ac:dyDescent="0.25">
      <c r="A4315" t="s">
        <v>28</v>
      </c>
      <c r="B4315" s="16">
        <v>45811</v>
      </c>
      <c r="C4315" t="s">
        <v>22</v>
      </c>
      <c r="D4315" t="s">
        <v>15</v>
      </c>
      <c r="E4315" t="s">
        <v>159</v>
      </c>
      <c r="F4315" t="s">
        <v>76</v>
      </c>
      <c r="G4315">
        <v>11561</v>
      </c>
      <c r="H4315" t="s">
        <v>57</v>
      </c>
      <c r="I4315" t="s">
        <v>26</v>
      </c>
      <c r="J4315" t="s">
        <v>38</v>
      </c>
      <c r="K4315" s="6">
        <v>16.78</v>
      </c>
      <c r="L4315">
        <v>2</v>
      </c>
      <c r="M4315">
        <v>0</v>
      </c>
      <c r="N4315" s="6">
        <v>4.1950000000000003</v>
      </c>
      <c r="O4315" t="str">
        <f t="shared" si="201"/>
        <v/>
      </c>
      <c r="P4315" s="6">
        <f t="shared" si="202"/>
        <v>42.163999999999994</v>
      </c>
      <c r="Q4315">
        <f t="shared" si="203"/>
        <v>119.6509708654177</v>
      </c>
      <c r="R4315" s="16" t="str">
        <f>TEXT(Ecom[[#This Row],[Dates]],"mmm")</f>
        <v>Jun</v>
      </c>
      <c r="S4315" s="16" t="str">
        <f>TEXT(Ecom[[#This Row],[Dates]],"YYYY")</f>
        <v>2025</v>
      </c>
      <c r="T4315" s="16"/>
    </row>
    <row r="4316" spans="1:20" x14ac:dyDescent="0.25">
      <c r="A4316" t="s">
        <v>28</v>
      </c>
      <c r="B4316" s="16">
        <v>45669</v>
      </c>
      <c r="C4316" t="s">
        <v>14</v>
      </c>
      <c r="D4316" t="s">
        <v>15</v>
      </c>
      <c r="E4316" t="s">
        <v>23</v>
      </c>
      <c r="F4316" t="s">
        <v>24</v>
      </c>
      <c r="G4316">
        <v>90045</v>
      </c>
      <c r="H4316" t="s">
        <v>25</v>
      </c>
      <c r="I4316" t="s">
        <v>26</v>
      </c>
      <c r="J4316" t="s">
        <v>34</v>
      </c>
      <c r="K4316" s="6">
        <v>20.96</v>
      </c>
      <c r="L4316">
        <v>2</v>
      </c>
      <c r="M4316">
        <v>0</v>
      </c>
      <c r="N4316" s="6">
        <v>5.24</v>
      </c>
      <c r="O4316" t="str">
        <f t="shared" si="201"/>
        <v/>
      </c>
      <c r="P4316" s="6">
        <f t="shared" si="202"/>
        <v>137.98066666666668</v>
      </c>
      <c r="Q4316">
        <f t="shared" si="203"/>
        <v>128.67804509043606</v>
      </c>
      <c r="R4316" s="16" t="str">
        <f>TEXT(Ecom[[#This Row],[Dates]],"mmm")</f>
        <v>Jan</v>
      </c>
      <c r="S4316" s="16" t="str">
        <f>TEXT(Ecom[[#This Row],[Dates]],"YYYY")</f>
        <v>2025</v>
      </c>
      <c r="T4316" s="16"/>
    </row>
    <row r="4317" spans="1:20" x14ac:dyDescent="0.25">
      <c r="A4317" t="s">
        <v>28</v>
      </c>
      <c r="B4317" s="16">
        <v>46125</v>
      </c>
      <c r="C4317" t="s">
        <v>14</v>
      </c>
      <c r="D4317" t="s">
        <v>15</v>
      </c>
      <c r="E4317" t="s">
        <v>23</v>
      </c>
      <c r="F4317" t="s">
        <v>24</v>
      </c>
      <c r="G4317">
        <v>90045</v>
      </c>
      <c r="H4317" t="s">
        <v>25</v>
      </c>
      <c r="I4317" t="s">
        <v>26</v>
      </c>
      <c r="J4317" t="s">
        <v>37</v>
      </c>
      <c r="K4317" s="6">
        <v>88.751999999999995</v>
      </c>
      <c r="L4317">
        <v>3</v>
      </c>
      <c r="M4317">
        <v>0.2</v>
      </c>
      <c r="N4317" s="6">
        <v>27.734999999999999</v>
      </c>
      <c r="O4317" t="str">
        <f t="shared" si="201"/>
        <v/>
      </c>
      <c r="P4317" s="6">
        <f t="shared" si="202"/>
        <v>186.94733333333338</v>
      </c>
      <c r="Q4317">
        <f t="shared" si="203"/>
        <v>100.28893071447044</v>
      </c>
      <c r="R4317" s="16" t="str">
        <f>TEXT(Ecom[[#This Row],[Dates]],"mmm")</f>
        <v>Apr</v>
      </c>
      <c r="S4317" s="16" t="str">
        <f>TEXT(Ecom[[#This Row],[Dates]],"YYYY")</f>
        <v>2026</v>
      </c>
      <c r="T4317" s="16"/>
    </row>
    <row r="4318" spans="1:20" x14ac:dyDescent="0.25">
      <c r="A4318" t="s">
        <v>28</v>
      </c>
      <c r="B4318" s="16">
        <v>45912</v>
      </c>
      <c r="C4318" t="s">
        <v>14</v>
      </c>
      <c r="D4318" t="s">
        <v>15</v>
      </c>
      <c r="E4318" t="s">
        <v>23</v>
      </c>
      <c r="F4318" t="s">
        <v>24</v>
      </c>
      <c r="G4318">
        <v>90045</v>
      </c>
      <c r="H4318" t="s">
        <v>25</v>
      </c>
      <c r="I4318" t="s">
        <v>26</v>
      </c>
      <c r="J4318" t="s">
        <v>32</v>
      </c>
      <c r="K4318" s="6">
        <v>304.23</v>
      </c>
      <c r="L4318">
        <v>3</v>
      </c>
      <c r="M4318">
        <v>0</v>
      </c>
      <c r="N4318" s="6">
        <v>9.1268999999999991</v>
      </c>
      <c r="O4318" t="str">
        <f t="shared" si="201"/>
        <v/>
      </c>
      <c r="P4318" s="6">
        <f t="shared" si="202"/>
        <v>184.82333333333335</v>
      </c>
      <c r="Q4318">
        <f t="shared" si="203"/>
        <v>113.28107178165293</v>
      </c>
      <c r="R4318" s="16" t="str">
        <f>TEXT(Ecom[[#This Row],[Dates]],"mmm")</f>
        <v>Sep</v>
      </c>
      <c r="S4318" s="16" t="str">
        <f>TEXT(Ecom[[#This Row],[Dates]],"YYYY")</f>
        <v>2025</v>
      </c>
      <c r="T4318" s="16"/>
    </row>
    <row r="4319" spans="1:20" x14ac:dyDescent="0.25">
      <c r="A4319" t="s">
        <v>28</v>
      </c>
      <c r="B4319" s="16">
        <v>46062</v>
      </c>
      <c r="C4319" t="s">
        <v>14</v>
      </c>
      <c r="D4319" t="s">
        <v>15</v>
      </c>
      <c r="E4319" t="s">
        <v>52</v>
      </c>
      <c r="F4319" t="s">
        <v>24</v>
      </c>
      <c r="G4319">
        <v>94110</v>
      </c>
      <c r="H4319" t="s">
        <v>25</v>
      </c>
      <c r="I4319" t="s">
        <v>26</v>
      </c>
      <c r="J4319" t="s">
        <v>60</v>
      </c>
      <c r="K4319" s="6">
        <v>167.86</v>
      </c>
      <c r="L4319">
        <v>2</v>
      </c>
      <c r="M4319">
        <v>0</v>
      </c>
      <c r="N4319" s="6">
        <v>78.894199999999998</v>
      </c>
      <c r="O4319" t="str">
        <f t="shared" si="201"/>
        <v/>
      </c>
      <c r="P4319" s="6">
        <f t="shared" si="202"/>
        <v>91.405333333333331</v>
      </c>
      <c r="Q4319">
        <f t="shared" si="203"/>
        <v>71.66049081606964</v>
      </c>
      <c r="R4319" s="16" t="str">
        <f>TEXT(Ecom[[#This Row],[Dates]],"mmm")</f>
        <v>Feb</v>
      </c>
      <c r="S4319" s="16" t="str">
        <f>TEXT(Ecom[[#This Row],[Dates]],"YYYY")</f>
        <v>2026</v>
      </c>
      <c r="T4319" s="16"/>
    </row>
    <row r="4320" spans="1:20" x14ac:dyDescent="0.25">
      <c r="A4320" t="s">
        <v>28</v>
      </c>
      <c r="B4320" s="16">
        <v>45694</v>
      </c>
      <c r="C4320" t="s">
        <v>14</v>
      </c>
      <c r="D4320" t="s">
        <v>15</v>
      </c>
      <c r="E4320" t="s">
        <v>182</v>
      </c>
      <c r="F4320" t="s">
        <v>83</v>
      </c>
      <c r="G4320">
        <v>23223</v>
      </c>
      <c r="H4320" t="s">
        <v>18</v>
      </c>
      <c r="I4320" t="s">
        <v>19</v>
      </c>
      <c r="J4320" t="s">
        <v>33</v>
      </c>
      <c r="K4320" s="6">
        <v>82.38</v>
      </c>
      <c r="L4320">
        <v>6</v>
      </c>
      <c r="M4320">
        <v>0</v>
      </c>
      <c r="N4320" s="6">
        <v>25.537800000000001</v>
      </c>
      <c r="O4320" t="str">
        <f t="shared" si="201"/>
        <v/>
      </c>
      <c r="P4320" s="6">
        <f t="shared" si="202"/>
        <v>46.548666666666662</v>
      </c>
      <c r="Q4320">
        <f t="shared" si="203"/>
        <v>71.220651920633259</v>
      </c>
      <c r="R4320" s="16" t="str">
        <f>TEXT(Ecom[[#This Row],[Dates]],"mmm")</f>
        <v>Feb</v>
      </c>
      <c r="S4320" s="16" t="str">
        <f>TEXT(Ecom[[#This Row],[Dates]],"YYYY")</f>
        <v>2025</v>
      </c>
      <c r="T4320" s="16"/>
    </row>
    <row r="4321" spans="1:20" x14ac:dyDescent="0.25">
      <c r="A4321" t="s">
        <v>13</v>
      </c>
      <c r="B4321" s="16">
        <v>45966</v>
      </c>
      <c r="C4321" t="s">
        <v>14</v>
      </c>
      <c r="D4321" t="s">
        <v>15</v>
      </c>
      <c r="E4321" t="s">
        <v>394</v>
      </c>
      <c r="F4321" t="s">
        <v>121</v>
      </c>
      <c r="G4321">
        <v>87105</v>
      </c>
      <c r="H4321" t="s">
        <v>25</v>
      </c>
      <c r="I4321" t="s">
        <v>35</v>
      </c>
      <c r="J4321" t="s">
        <v>36</v>
      </c>
      <c r="K4321" s="6">
        <v>23.975999999999999</v>
      </c>
      <c r="L4321">
        <v>3</v>
      </c>
      <c r="M4321">
        <v>0.2</v>
      </c>
      <c r="N4321" s="6">
        <v>-5.6943000000000001</v>
      </c>
      <c r="O4321">
        <f t="shared" si="201"/>
        <v>-5.6943000000000001</v>
      </c>
      <c r="P4321" s="6">
        <f t="shared" si="202"/>
        <v>24.072666666666667</v>
      </c>
      <c r="Q4321">
        <f t="shared" si="203"/>
        <v>40.023717118728491</v>
      </c>
      <c r="R4321" s="16" t="str">
        <f>TEXT(Ecom[[#This Row],[Dates]],"mmm")</f>
        <v>Nov</v>
      </c>
      <c r="S4321" s="16" t="str">
        <f>TEXT(Ecom[[#This Row],[Dates]],"YYYY")</f>
        <v>2025</v>
      </c>
      <c r="T4321" s="16"/>
    </row>
    <row r="4322" spans="1:20" x14ac:dyDescent="0.25">
      <c r="A4322" t="s">
        <v>13</v>
      </c>
      <c r="B4322" s="16">
        <v>45752</v>
      </c>
      <c r="C4322" t="s">
        <v>14</v>
      </c>
      <c r="D4322" t="s">
        <v>15</v>
      </c>
      <c r="E4322" t="s">
        <v>394</v>
      </c>
      <c r="F4322" t="s">
        <v>121</v>
      </c>
      <c r="G4322">
        <v>87105</v>
      </c>
      <c r="H4322" t="s">
        <v>25</v>
      </c>
      <c r="I4322" t="s">
        <v>26</v>
      </c>
      <c r="J4322" t="s">
        <v>32</v>
      </c>
      <c r="K4322" s="6">
        <v>33.29</v>
      </c>
      <c r="L4322">
        <v>1</v>
      </c>
      <c r="M4322">
        <v>0</v>
      </c>
      <c r="N4322" s="6">
        <v>7.9896000000000003</v>
      </c>
      <c r="O4322" t="str">
        <f t="shared" si="201"/>
        <v/>
      </c>
      <c r="P4322" s="6">
        <f t="shared" si="202"/>
        <v>124.07466666666669</v>
      </c>
      <c r="Q4322">
        <f t="shared" si="203"/>
        <v>115.78992576021264</v>
      </c>
      <c r="R4322" s="16" t="str">
        <f>TEXT(Ecom[[#This Row],[Dates]],"mmm")</f>
        <v>Apr</v>
      </c>
      <c r="S4322" s="16" t="str">
        <f>TEXT(Ecom[[#This Row],[Dates]],"YYYY")</f>
        <v>2025</v>
      </c>
      <c r="T4322" s="16"/>
    </row>
    <row r="4323" spans="1:20" x14ac:dyDescent="0.25">
      <c r="A4323" t="s">
        <v>28</v>
      </c>
      <c r="B4323" s="16">
        <v>46117</v>
      </c>
      <c r="C4323" t="s">
        <v>14</v>
      </c>
      <c r="D4323" t="s">
        <v>15</v>
      </c>
      <c r="E4323" t="s">
        <v>133</v>
      </c>
      <c r="F4323" t="s">
        <v>104</v>
      </c>
      <c r="G4323">
        <v>44312</v>
      </c>
      <c r="H4323" t="s">
        <v>57</v>
      </c>
      <c r="I4323" t="s">
        <v>26</v>
      </c>
      <c r="J4323" t="s">
        <v>37</v>
      </c>
      <c r="K4323" s="6">
        <v>14.952</v>
      </c>
      <c r="L4323">
        <v>2</v>
      </c>
      <c r="M4323">
        <v>0.7</v>
      </c>
      <c r="N4323" s="6">
        <v>-11.961600000000001</v>
      </c>
      <c r="O4323">
        <f t="shared" si="201"/>
        <v>-11.961600000000001</v>
      </c>
      <c r="P4323" s="6">
        <f t="shared" si="202"/>
        <v>113.74000000000001</v>
      </c>
      <c r="Q4323">
        <f t="shared" si="203"/>
        <v>132.24739770204539</v>
      </c>
      <c r="R4323" s="16" t="str">
        <f>TEXT(Ecom[[#This Row],[Dates]],"mmm")</f>
        <v>Apr</v>
      </c>
      <c r="S4323" s="16" t="str">
        <f>TEXT(Ecom[[#This Row],[Dates]],"YYYY")</f>
        <v>2026</v>
      </c>
      <c r="T4323" s="16"/>
    </row>
    <row r="4324" spans="1:20" x14ac:dyDescent="0.25">
      <c r="A4324" t="s">
        <v>28</v>
      </c>
      <c r="B4324" s="16">
        <v>46016</v>
      </c>
      <c r="C4324" t="s">
        <v>14</v>
      </c>
      <c r="D4324" t="s">
        <v>15</v>
      </c>
      <c r="E4324" t="s">
        <v>133</v>
      </c>
      <c r="F4324" t="s">
        <v>104</v>
      </c>
      <c r="G4324">
        <v>44312</v>
      </c>
      <c r="H4324" t="s">
        <v>57</v>
      </c>
      <c r="I4324" t="s">
        <v>35</v>
      </c>
      <c r="J4324" t="s">
        <v>36</v>
      </c>
      <c r="K4324" s="6">
        <v>323.98200000000003</v>
      </c>
      <c r="L4324">
        <v>3</v>
      </c>
      <c r="M4324">
        <v>0.4</v>
      </c>
      <c r="N4324" s="6">
        <v>-80.995500000000007</v>
      </c>
      <c r="O4324">
        <f t="shared" si="201"/>
        <v>-80.995500000000007</v>
      </c>
      <c r="P4324" s="6">
        <f t="shared" si="202"/>
        <v>113.54</v>
      </c>
      <c r="Q4324">
        <f t="shared" si="203"/>
        <v>144.01758617201864</v>
      </c>
      <c r="R4324" s="16" t="str">
        <f>TEXT(Ecom[[#This Row],[Dates]],"mmm")</f>
        <v>Dec</v>
      </c>
      <c r="S4324" s="16" t="str">
        <f>TEXT(Ecom[[#This Row],[Dates]],"YYYY")</f>
        <v>2025</v>
      </c>
      <c r="T4324" s="16"/>
    </row>
    <row r="4325" spans="1:20" x14ac:dyDescent="0.25">
      <c r="A4325" t="s">
        <v>28</v>
      </c>
      <c r="B4325" s="16">
        <v>46271</v>
      </c>
      <c r="C4325" t="s">
        <v>14</v>
      </c>
      <c r="D4325" t="s">
        <v>15</v>
      </c>
      <c r="E4325" t="s">
        <v>133</v>
      </c>
      <c r="F4325" t="s">
        <v>104</v>
      </c>
      <c r="G4325">
        <v>44312</v>
      </c>
      <c r="H4325" t="s">
        <v>57</v>
      </c>
      <c r="I4325" t="s">
        <v>26</v>
      </c>
      <c r="J4325" t="s">
        <v>37</v>
      </c>
      <c r="K4325" s="6">
        <v>2.286</v>
      </c>
      <c r="L4325">
        <v>2</v>
      </c>
      <c r="M4325">
        <v>0.7</v>
      </c>
      <c r="N4325" s="6">
        <v>-1.6763999999999999</v>
      </c>
      <c r="O4325">
        <f t="shared" si="201"/>
        <v>-1.6763999999999999</v>
      </c>
      <c r="P4325" s="6">
        <f t="shared" si="202"/>
        <v>29.538</v>
      </c>
      <c r="Q4325">
        <f t="shared" si="203"/>
        <v>89.556755382643615</v>
      </c>
      <c r="R4325" s="16" t="str">
        <f>TEXT(Ecom[[#This Row],[Dates]],"mmm")</f>
        <v>Sep</v>
      </c>
      <c r="S4325" s="16" t="str">
        <f>TEXT(Ecom[[#This Row],[Dates]],"YYYY")</f>
        <v>2026</v>
      </c>
      <c r="T4325" s="16"/>
    </row>
    <row r="4326" spans="1:20" x14ac:dyDescent="0.25">
      <c r="A4326" t="s">
        <v>28</v>
      </c>
      <c r="B4326" s="16">
        <v>45953</v>
      </c>
      <c r="C4326" t="s">
        <v>14</v>
      </c>
      <c r="D4326" t="s">
        <v>15</v>
      </c>
      <c r="E4326" t="s">
        <v>133</v>
      </c>
      <c r="F4326" t="s">
        <v>104</v>
      </c>
      <c r="G4326">
        <v>44312</v>
      </c>
      <c r="H4326" t="s">
        <v>57</v>
      </c>
      <c r="I4326" t="s">
        <v>26</v>
      </c>
      <c r="J4326" t="s">
        <v>34</v>
      </c>
      <c r="K4326" s="6">
        <v>14.352</v>
      </c>
      <c r="L4326">
        <v>3</v>
      </c>
      <c r="M4326">
        <v>0.2</v>
      </c>
      <c r="N4326" s="6">
        <v>0.89700000000000002</v>
      </c>
      <c r="O4326" t="str">
        <f t="shared" si="201"/>
        <v/>
      </c>
      <c r="P4326" s="6">
        <f t="shared" si="202"/>
        <v>31.846000000000004</v>
      </c>
      <c r="Q4326">
        <f t="shared" si="203"/>
        <v>63.643883403408587</v>
      </c>
      <c r="R4326" s="16" t="str">
        <f>TEXT(Ecom[[#This Row],[Dates]],"mmm")</f>
        <v>Oct</v>
      </c>
      <c r="S4326" s="16" t="str">
        <f>TEXT(Ecom[[#This Row],[Dates]],"YYYY")</f>
        <v>2025</v>
      </c>
      <c r="T4326" s="16"/>
    </row>
    <row r="4327" spans="1:20" x14ac:dyDescent="0.25">
      <c r="A4327" t="s">
        <v>28</v>
      </c>
      <c r="B4327" s="16">
        <v>46024</v>
      </c>
      <c r="C4327" t="s">
        <v>14</v>
      </c>
      <c r="D4327" t="s">
        <v>15</v>
      </c>
      <c r="E4327" t="s">
        <v>133</v>
      </c>
      <c r="F4327" t="s">
        <v>104</v>
      </c>
      <c r="G4327">
        <v>44312</v>
      </c>
      <c r="H4327" t="s">
        <v>57</v>
      </c>
      <c r="I4327" t="s">
        <v>35</v>
      </c>
      <c r="J4327" t="s">
        <v>59</v>
      </c>
      <c r="K4327" s="6">
        <v>71.975999999999999</v>
      </c>
      <c r="L4327">
        <v>3</v>
      </c>
      <c r="M4327">
        <v>0.2</v>
      </c>
      <c r="N4327" s="6">
        <v>0.89970000000000006</v>
      </c>
      <c r="O4327" t="str">
        <f t="shared" si="201"/>
        <v/>
      </c>
      <c r="P4327" s="6">
        <f t="shared" si="202"/>
        <v>33.062000000000005</v>
      </c>
      <c r="Q4327">
        <f t="shared" si="203"/>
        <v>29.098889921553138</v>
      </c>
      <c r="R4327" s="16" t="str">
        <f>TEXT(Ecom[[#This Row],[Dates]],"mmm")</f>
        <v>Jan</v>
      </c>
      <c r="S4327" s="16" t="str">
        <f>TEXT(Ecom[[#This Row],[Dates]],"YYYY")</f>
        <v>2026</v>
      </c>
      <c r="T4327" s="16"/>
    </row>
    <row r="4328" spans="1:20" x14ac:dyDescent="0.25">
      <c r="A4328" t="s">
        <v>62</v>
      </c>
      <c r="B4328" s="16">
        <v>45850</v>
      </c>
      <c r="C4328" t="s">
        <v>22</v>
      </c>
      <c r="D4328" t="s">
        <v>15</v>
      </c>
      <c r="E4328" t="s">
        <v>218</v>
      </c>
      <c r="F4328" t="s">
        <v>132</v>
      </c>
      <c r="G4328">
        <v>7060</v>
      </c>
      <c r="H4328" t="s">
        <v>57</v>
      </c>
      <c r="I4328" t="s">
        <v>26</v>
      </c>
      <c r="J4328" t="s">
        <v>34</v>
      </c>
      <c r="K4328" s="6">
        <v>9.2100000000000009</v>
      </c>
      <c r="L4328">
        <v>3</v>
      </c>
      <c r="M4328">
        <v>0</v>
      </c>
      <c r="N4328" s="6">
        <v>2.3025000000000002</v>
      </c>
      <c r="O4328" t="str">
        <f t="shared" si="201"/>
        <v/>
      </c>
      <c r="P4328" s="6">
        <f t="shared" si="202"/>
        <v>23.38</v>
      </c>
      <c r="Q4328">
        <f t="shared" si="203"/>
        <v>19.334380776223483</v>
      </c>
      <c r="R4328" s="16" t="str">
        <f>TEXT(Ecom[[#This Row],[Dates]],"mmm")</f>
        <v>Jul</v>
      </c>
      <c r="S4328" s="16" t="str">
        <f>TEXT(Ecom[[#This Row],[Dates]],"YYYY")</f>
        <v>2025</v>
      </c>
      <c r="T4328" s="16"/>
    </row>
    <row r="4329" spans="1:20" x14ac:dyDescent="0.25">
      <c r="A4329" t="s">
        <v>62</v>
      </c>
      <c r="B4329" s="16">
        <v>46127</v>
      </c>
      <c r="C4329" t="s">
        <v>22</v>
      </c>
      <c r="D4329" t="s">
        <v>15</v>
      </c>
      <c r="E4329" t="s">
        <v>218</v>
      </c>
      <c r="F4329" t="s">
        <v>132</v>
      </c>
      <c r="G4329">
        <v>7060</v>
      </c>
      <c r="H4329" t="s">
        <v>57</v>
      </c>
      <c r="I4329" t="s">
        <v>26</v>
      </c>
      <c r="J4329" t="s">
        <v>41</v>
      </c>
      <c r="K4329" s="6">
        <v>18</v>
      </c>
      <c r="L4329">
        <v>5</v>
      </c>
      <c r="M4329">
        <v>0</v>
      </c>
      <c r="N4329" s="6">
        <v>8.2799999999999994</v>
      </c>
      <c r="O4329" t="str">
        <f t="shared" si="201"/>
        <v/>
      </c>
      <c r="P4329" s="6">
        <f t="shared" si="202"/>
        <v>25.494</v>
      </c>
      <c r="Q4329">
        <f t="shared" si="203"/>
        <v>15.361311879740828</v>
      </c>
      <c r="R4329" s="16" t="str">
        <f>TEXT(Ecom[[#This Row],[Dates]],"mmm")</f>
        <v>Apr</v>
      </c>
      <c r="S4329" s="16" t="str">
        <f>TEXT(Ecom[[#This Row],[Dates]],"YYYY")</f>
        <v>2026</v>
      </c>
      <c r="T4329" s="16"/>
    </row>
    <row r="4330" spans="1:20" x14ac:dyDescent="0.25">
      <c r="A4330" t="s">
        <v>28</v>
      </c>
      <c r="B4330" s="16">
        <v>45963</v>
      </c>
      <c r="C4330" t="s">
        <v>14</v>
      </c>
      <c r="D4330" t="s">
        <v>15</v>
      </c>
      <c r="E4330" t="s">
        <v>75</v>
      </c>
      <c r="F4330" t="s">
        <v>76</v>
      </c>
      <c r="G4330">
        <v>10011</v>
      </c>
      <c r="H4330" t="s">
        <v>57</v>
      </c>
      <c r="I4330" t="s">
        <v>26</v>
      </c>
      <c r="J4330" t="s">
        <v>41</v>
      </c>
      <c r="K4330" s="6">
        <v>42.93</v>
      </c>
      <c r="L4330">
        <v>9</v>
      </c>
      <c r="M4330">
        <v>0</v>
      </c>
      <c r="N4330" s="6">
        <v>19.3185</v>
      </c>
      <c r="O4330" t="str">
        <f t="shared" si="201"/>
        <v/>
      </c>
      <c r="P4330" s="6">
        <f t="shared" si="202"/>
        <v>25.467333333333332</v>
      </c>
      <c r="Q4330">
        <f t="shared" si="203"/>
        <v>13.391640482585203</v>
      </c>
      <c r="R4330" s="16" t="str">
        <f>TEXT(Ecom[[#This Row],[Dates]],"mmm")</f>
        <v>Nov</v>
      </c>
      <c r="S4330" s="16" t="str">
        <f>TEXT(Ecom[[#This Row],[Dates]],"YYYY")</f>
        <v>2025</v>
      </c>
      <c r="T4330" s="16"/>
    </row>
    <row r="4331" spans="1:20" x14ac:dyDescent="0.25">
      <c r="A4331" t="s">
        <v>28</v>
      </c>
      <c r="B4331" s="16">
        <v>46296</v>
      </c>
      <c r="C4331" t="s">
        <v>14</v>
      </c>
      <c r="D4331" t="s">
        <v>15</v>
      </c>
      <c r="E4331" t="s">
        <v>229</v>
      </c>
      <c r="F4331" t="s">
        <v>30</v>
      </c>
      <c r="G4331">
        <v>33012</v>
      </c>
      <c r="H4331" t="s">
        <v>18</v>
      </c>
      <c r="I4331" t="s">
        <v>26</v>
      </c>
      <c r="J4331" t="s">
        <v>41</v>
      </c>
      <c r="K4331" s="6">
        <v>15.552</v>
      </c>
      <c r="L4331">
        <v>3</v>
      </c>
      <c r="M4331">
        <v>0.2</v>
      </c>
      <c r="N4331" s="6">
        <v>5.4432</v>
      </c>
      <c r="O4331" t="str">
        <f t="shared" si="201"/>
        <v/>
      </c>
      <c r="P4331" s="6">
        <f t="shared" si="202"/>
        <v>17.820666666666668</v>
      </c>
      <c r="Q4331">
        <f t="shared" si="203"/>
        <v>7.31463399757763</v>
      </c>
      <c r="R4331" s="16" t="str">
        <f>TEXT(Ecom[[#This Row],[Dates]],"mmm")</f>
        <v>Oct</v>
      </c>
      <c r="S4331" s="16" t="str">
        <f>TEXT(Ecom[[#This Row],[Dates]],"YYYY")</f>
        <v>2026</v>
      </c>
      <c r="T4331" s="16"/>
    </row>
    <row r="4332" spans="1:20" x14ac:dyDescent="0.25">
      <c r="A4332" t="s">
        <v>28</v>
      </c>
      <c r="B4332" s="16">
        <v>45815</v>
      </c>
      <c r="C4332" t="s">
        <v>14</v>
      </c>
      <c r="D4332" t="s">
        <v>15</v>
      </c>
      <c r="E4332" t="s">
        <v>229</v>
      </c>
      <c r="F4332" t="s">
        <v>30</v>
      </c>
      <c r="G4332">
        <v>33012</v>
      </c>
      <c r="H4332" t="s">
        <v>18</v>
      </c>
      <c r="I4332" t="s">
        <v>26</v>
      </c>
      <c r="J4332" t="s">
        <v>38</v>
      </c>
      <c r="K4332" s="6">
        <v>17.920000000000002</v>
      </c>
      <c r="L4332">
        <v>5</v>
      </c>
      <c r="M4332">
        <v>0.2</v>
      </c>
      <c r="N4332" s="6">
        <v>1.1200000000000001</v>
      </c>
      <c r="O4332" t="str">
        <f t="shared" si="201"/>
        <v/>
      </c>
      <c r="P4332" s="6">
        <f t="shared" si="202"/>
        <v>20.276666666666667</v>
      </c>
      <c r="Q4332">
        <f t="shared" si="203"/>
        <v>4.783842899687329</v>
      </c>
      <c r="R4332" s="16" t="str">
        <f>TEXT(Ecom[[#This Row],[Dates]],"mmm")</f>
        <v>Jun</v>
      </c>
      <c r="S4332" s="16" t="str">
        <f>TEXT(Ecom[[#This Row],[Dates]],"YYYY")</f>
        <v>2025</v>
      </c>
      <c r="T4332" s="16"/>
    </row>
    <row r="4333" spans="1:20" x14ac:dyDescent="0.25">
      <c r="A4333" t="s">
        <v>28</v>
      </c>
      <c r="B4333" s="16">
        <v>45792</v>
      </c>
      <c r="C4333" t="s">
        <v>14</v>
      </c>
      <c r="D4333" t="s">
        <v>15</v>
      </c>
      <c r="E4333" t="s">
        <v>338</v>
      </c>
      <c r="F4333" t="s">
        <v>43</v>
      </c>
      <c r="G4333">
        <v>98052</v>
      </c>
      <c r="H4333" t="s">
        <v>25</v>
      </c>
      <c r="I4333" t="s">
        <v>35</v>
      </c>
      <c r="J4333" t="s">
        <v>59</v>
      </c>
      <c r="K4333" s="6">
        <v>19.989999999999998</v>
      </c>
      <c r="L4333">
        <v>1</v>
      </c>
      <c r="M4333">
        <v>0</v>
      </c>
      <c r="N4333" s="6">
        <v>6.7965999999999998</v>
      </c>
      <c r="O4333" t="str">
        <f t="shared" si="201"/>
        <v/>
      </c>
      <c r="P4333" s="6">
        <f t="shared" si="202"/>
        <v>31.263333333333332</v>
      </c>
      <c r="Q4333">
        <f t="shared" si="203"/>
        <v>11.496475247270842</v>
      </c>
      <c r="R4333" s="16" t="str">
        <f>TEXT(Ecom[[#This Row],[Dates]],"mmm")</f>
        <v>May</v>
      </c>
      <c r="S4333" s="16" t="str">
        <f>TEXT(Ecom[[#This Row],[Dates]],"YYYY")</f>
        <v>2025</v>
      </c>
      <c r="T4333" s="16"/>
    </row>
    <row r="4334" spans="1:20" x14ac:dyDescent="0.25">
      <c r="A4334" t="s">
        <v>28</v>
      </c>
      <c r="B4334" s="16">
        <v>46344</v>
      </c>
      <c r="C4334" t="s">
        <v>14</v>
      </c>
      <c r="D4334" t="s">
        <v>15</v>
      </c>
      <c r="E4334" t="s">
        <v>338</v>
      </c>
      <c r="F4334" t="s">
        <v>43</v>
      </c>
      <c r="G4334">
        <v>98052</v>
      </c>
      <c r="H4334" t="s">
        <v>25</v>
      </c>
      <c r="I4334" t="s">
        <v>26</v>
      </c>
      <c r="J4334" t="s">
        <v>37</v>
      </c>
      <c r="K4334" s="6">
        <v>22.92</v>
      </c>
      <c r="L4334">
        <v>5</v>
      </c>
      <c r="M4334">
        <v>0.2</v>
      </c>
      <c r="N4334" s="6">
        <v>8.0220000000000002</v>
      </c>
      <c r="O4334" t="str">
        <f t="shared" si="201"/>
        <v/>
      </c>
      <c r="P4334" s="6">
        <f t="shared" si="202"/>
        <v>33.704000000000001</v>
      </c>
      <c r="Q4334">
        <f t="shared" si="203"/>
        <v>12.009142159513619</v>
      </c>
      <c r="R4334" s="16" t="str">
        <f>TEXT(Ecom[[#This Row],[Dates]],"mmm")</f>
        <v>Nov</v>
      </c>
      <c r="S4334" s="16" t="str">
        <f>TEXT(Ecom[[#This Row],[Dates]],"YYYY")</f>
        <v>2026</v>
      </c>
      <c r="T4334" s="16"/>
    </row>
    <row r="4335" spans="1:20" x14ac:dyDescent="0.25">
      <c r="A4335" t="s">
        <v>28</v>
      </c>
      <c r="B4335" s="16">
        <v>45842</v>
      </c>
      <c r="C4335" t="s">
        <v>14</v>
      </c>
      <c r="D4335" t="s">
        <v>15</v>
      </c>
      <c r="E4335" t="s">
        <v>489</v>
      </c>
      <c r="F4335" t="s">
        <v>30</v>
      </c>
      <c r="G4335">
        <v>32114</v>
      </c>
      <c r="H4335" t="s">
        <v>18</v>
      </c>
      <c r="I4335" t="s">
        <v>35</v>
      </c>
      <c r="J4335" t="s">
        <v>59</v>
      </c>
      <c r="K4335" s="6">
        <v>50.88</v>
      </c>
      <c r="L4335">
        <v>6</v>
      </c>
      <c r="M4335">
        <v>0.2</v>
      </c>
      <c r="N4335" s="6">
        <v>14.628</v>
      </c>
      <c r="O4335" t="str">
        <f t="shared" si="201"/>
        <v/>
      </c>
      <c r="P4335" s="6">
        <f t="shared" si="202"/>
        <v>28.704000000000004</v>
      </c>
      <c r="Q4335">
        <f t="shared" si="203"/>
        <v>16.908044743169956</v>
      </c>
      <c r="R4335" s="16" t="str">
        <f>TEXT(Ecom[[#This Row],[Dates]],"mmm")</f>
        <v>Jul</v>
      </c>
      <c r="S4335" s="16" t="str">
        <f>TEXT(Ecom[[#This Row],[Dates]],"YYYY")</f>
        <v>2025</v>
      </c>
      <c r="T4335" s="16"/>
    </row>
    <row r="4336" spans="1:20" x14ac:dyDescent="0.25">
      <c r="A4336" t="s">
        <v>28</v>
      </c>
      <c r="B4336" s="16">
        <v>45788</v>
      </c>
      <c r="C4336" t="s">
        <v>14</v>
      </c>
      <c r="D4336" t="s">
        <v>15</v>
      </c>
      <c r="E4336" t="s">
        <v>489</v>
      </c>
      <c r="F4336" t="s">
        <v>30</v>
      </c>
      <c r="G4336">
        <v>32114</v>
      </c>
      <c r="H4336" t="s">
        <v>18</v>
      </c>
      <c r="I4336" t="s">
        <v>26</v>
      </c>
      <c r="J4336" t="s">
        <v>60</v>
      </c>
      <c r="K4336" s="6">
        <v>27.312000000000001</v>
      </c>
      <c r="L4336">
        <v>2</v>
      </c>
      <c r="M4336">
        <v>0.2</v>
      </c>
      <c r="N4336" s="6">
        <v>9.2178000000000004</v>
      </c>
      <c r="O4336" t="str">
        <f t="shared" si="201"/>
        <v/>
      </c>
      <c r="P4336" s="6">
        <f t="shared" si="202"/>
        <v>16.533333333333335</v>
      </c>
      <c r="Q4336">
        <f t="shared" si="203"/>
        <v>12.616404512174412</v>
      </c>
      <c r="R4336" s="16" t="str">
        <f>TEXT(Ecom[[#This Row],[Dates]],"mmm")</f>
        <v>May</v>
      </c>
      <c r="S4336" s="16" t="str">
        <f>TEXT(Ecom[[#This Row],[Dates]],"YYYY")</f>
        <v>2025</v>
      </c>
      <c r="T4336" s="16"/>
    </row>
    <row r="4337" spans="1:20" x14ac:dyDescent="0.25">
      <c r="A4337" t="s">
        <v>28</v>
      </c>
      <c r="B4337" s="16">
        <v>45810</v>
      </c>
      <c r="C4337" t="s">
        <v>14</v>
      </c>
      <c r="D4337" t="s">
        <v>15</v>
      </c>
      <c r="E4337" t="s">
        <v>490</v>
      </c>
      <c r="F4337" t="s">
        <v>81</v>
      </c>
      <c r="G4337">
        <v>86442</v>
      </c>
      <c r="H4337" t="s">
        <v>25</v>
      </c>
      <c r="I4337" t="s">
        <v>26</v>
      </c>
      <c r="J4337" t="s">
        <v>60</v>
      </c>
      <c r="K4337" s="6">
        <v>7.92</v>
      </c>
      <c r="L4337">
        <v>1</v>
      </c>
      <c r="M4337">
        <v>0.2</v>
      </c>
      <c r="N4337" s="6">
        <v>2.7719999999999998</v>
      </c>
      <c r="O4337" t="str">
        <f t="shared" si="201"/>
        <v/>
      </c>
      <c r="P4337" s="6">
        <f t="shared" si="202"/>
        <v>43.419333333333334</v>
      </c>
      <c r="Q4337">
        <f t="shared" si="203"/>
        <v>39.172489885784032</v>
      </c>
      <c r="R4337" s="16" t="str">
        <f>TEXT(Ecom[[#This Row],[Dates]],"mmm")</f>
        <v>Jun</v>
      </c>
      <c r="S4337" s="16" t="str">
        <f>TEXT(Ecom[[#This Row],[Dates]],"YYYY")</f>
        <v>2025</v>
      </c>
      <c r="T4337" s="16"/>
    </row>
    <row r="4338" spans="1:20" x14ac:dyDescent="0.25">
      <c r="A4338" t="s">
        <v>28</v>
      </c>
      <c r="B4338" s="16">
        <v>46084</v>
      </c>
      <c r="C4338" t="s">
        <v>14</v>
      </c>
      <c r="D4338" t="s">
        <v>15</v>
      </c>
      <c r="E4338" t="s">
        <v>490</v>
      </c>
      <c r="F4338" t="s">
        <v>81</v>
      </c>
      <c r="G4338">
        <v>86442</v>
      </c>
      <c r="H4338" t="s">
        <v>25</v>
      </c>
      <c r="I4338" t="s">
        <v>19</v>
      </c>
      <c r="J4338" t="s">
        <v>33</v>
      </c>
      <c r="K4338" s="6">
        <v>14.368</v>
      </c>
      <c r="L4338">
        <v>2</v>
      </c>
      <c r="M4338">
        <v>0.2</v>
      </c>
      <c r="N4338" s="6">
        <v>3.9512</v>
      </c>
      <c r="O4338" t="str">
        <f t="shared" si="201"/>
        <v/>
      </c>
      <c r="P4338" s="6">
        <f t="shared" si="202"/>
        <v>78.719333333333324</v>
      </c>
      <c r="Q4338">
        <f t="shared" si="203"/>
        <v>42.440287605057534</v>
      </c>
      <c r="R4338" s="16" t="str">
        <f>TEXT(Ecom[[#This Row],[Dates]],"mmm")</f>
        <v>Mar</v>
      </c>
      <c r="S4338" s="16" t="str">
        <f>TEXT(Ecom[[#This Row],[Dates]],"YYYY")</f>
        <v>2026</v>
      </c>
      <c r="T4338" s="16"/>
    </row>
    <row r="4339" spans="1:20" x14ac:dyDescent="0.25">
      <c r="A4339" t="s">
        <v>28</v>
      </c>
      <c r="B4339" s="16">
        <v>46383</v>
      </c>
      <c r="C4339" t="s">
        <v>44</v>
      </c>
      <c r="D4339" t="s">
        <v>15</v>
      </c>
      <c r="E4339" t="s">
        <v>23</v>
      </c>
      <c r="F4339" t="s">
        <v>24</v>
      </c>
      <c r="G4339">
        <v>90049</v>
      </c>
      <c r="H4339" t="s">
        <v>25</v>
      </c>
      <c r="I4339" t="s">
        <v>35</v>
      </c>
      <c r="J4339" t="s">
        <v>59</v>
      </c>
      <c r="K4339" s="6">
        <v>107.97</v>
      </c>
      <c r="L4339">
        <v>3</v>
      </c>
      <c r="M4339">
        <v>0</v>
      </c>
      <c r="N4339" s="6">
        <v>22.6737</v>
      </c>
      <c r="O4339" t="str">
        <f t="shared" si="201"/>
        <v/>
      </c>
      <c r="P4339" s="6">
        <f t="shared" si="202"/>
        <v>75.658000000000001</v>
      </c>
      <c r="Q4339">
        <f t="shared" si="203"/>
        <v>58.780467400760365</v>
      </c>
      <c r="R4339" s="16" t="str">
        <f>TEXT(Ecom[[#This Row],[Dates]],"mmm")</f>
        <v>Dec</v>
      </c>
      <c r="S4339" s="16" t="str">
        <f>TEXT(Ecom[[#This Row],[Dates]],"YYYY")</f>
        <v>2026</v>
      </c>
      <c r="T4339" s="16"/>
    </row>
    <row r="4340" spans="1:20" x14ac:dyDescent="0.25">
      <c r="A4340" t="s">
        <v>28</v>
      </c>
      <c r="B4340" s="16">
        <v>46190</v>
      </c>
      <c r="C4340" t="s">
        <v>44</v>
      </c>
      <c r="D4340" t="s">
        <v>15</v>
      </c>
      <c r="E4340" t="s">
        <v>23</v>
      </c>
      <c r="F4340" t="s">
        <v>24</v>
      </c>
      <c r="G4340">
        <v>90049</v>
      </c>
      <c r="H4340" t="s">
        <v>25</v>
      </c>
      <c r="I4340" t="s">
        <v>26</v>
      </c>
      <c r="J4340" t="s">
        <v>41</v>
      </c>
      <c r="K4340" s="6">
        <v>113.82</v>
      </c>
      <c r="L4340">
        <v>3</v>
      </c>
      <c r="M4340">
        <v>0</v>
      </c>
      <c r="N4340" s="6">
        <v>53.495399999999997</v>
      </c>
      <c r="O4340" t="str">
        <f t="shared" si="201"/>
        <v/>
      </c>
      <c r="P4340" s="6">
        <f t="shared" si="202"/>
        <v>45.094666666666662</v>
      </c>
      <c r="Q4340">
        <f t="shared" si="203"/>
        <v>48.404292135978864</v>
      </c>
      <c r="R4340" s="16" t="str">
        <f>TEXT(Ecom[[#This Row],[Dates]],"mmm")</f>
        <v>Jun</v>
      </c>
      <c r="S4340" s="16" t="str">
        <f>TEXT(Ecom[[#This Row],[Dates]],"YYYY")</f>
        <v>2026</v>
      </c>
      <c r="T4340" s="16"/>
    </row>
    <row r="4341" spans="1:20" x14ac:dyDescent="0.25">
      <c r="A4341" t="s">
        <v>28</v>
      </c>
      <c r="B4341" s="16">
        <v>46231</v>
      </c>
      <c r="C4341" t="s">
        <v>14</v>
      </c>
      <c r="D4341" t="s">
        <v>15</v>
      </c>
      <c r="E4341" t="s">
        <v>115</v>
      </c>
      <c r="F4341" t="s">
        <v>86</v>
      </c>
      <c r="G4341">
        <v>37064</v>
      </c>
      <c r="H4341" t="s">
        <v>18</v>
      </c>
      <c r="I4341" t="s">
        <v>26</v>
      </c>
      <c r="J4341" t="s">
        <v>41</v>
      </c>
      <c r="K4341" s="6">
        <v>5.1840000000000002</v>
      </c>
      <c r="L4341">
        <v>1</v>
      </c>
      <c r="M4341">
        <v>0.2</v>
      </c>
      <c r="N4341" s="6">
        <v>1.8144</v>
      </c>
      <c r="O4341" t="str">
        <f t="shared" si="201"/>
        <v/>
      </c>
      <c r="P4341" s="6">
        <f t="shared" si="202"/>
        <v>188.61466666666669</v>
      </c>
      <c r="Q4341">
        <f t="shared" si="203"/>
        <v>210.05224912934466</v>
      </c>
      <c r="R4341" s="16" t="str">
        <f>TEXT(Ecom[[#This Row],[Dates]],"mmm")</f>
        <v>Jul</v>
      </c>
      <c r="S4341" s="16" t="str">
        <f>TEXT(Ecom[[#This Row],[Dates]],"YYYY")</f>
        <v>2026</v>
      </c>
      <c r="T4341" s="16"/>
    </row>
    <row r="4342" spans="1:20" x14ac:dyDescent="0.25">
      <c r="A4342" t="s">
        <v>168</v>
      </c>
      <c r="B4342" s="16">
        <v>45684</v>
      </c>
      <c r="C4342" t="s">
        <v>14</v>
      </c>
      <c r="D4342" t="s">
        <v>15</v>
      </c>
      <c r="E4342" t="s">
        <v>491</v>
      </c>
      <c r="F4342" t="s">
        <v>74</v>
      </c>
      <c r="G4342">
        <v>46368</v>
      </c>
      <c r="H4342" t="s">
        <v>47</v>
      </c>
      <c r="I4342" t="s">
        <v>26</v>
      </c>
      <c r="J4342" t="s">
        <v>34</v>
      </c>
      <c r="K4342" s="6">
        <v>16.28</v>
      </c>
      <c r="L4342">
        <v>2</v>
      </c>
      <c r="M4342">
        <v>0</v>
      </c>
      <c r="N4342" s="6">
        <v>6.5119999999999996</v>
      </c>
      <c r="O4342" t="str">
        <f t="shared" si="201"/>
        <v/>
      </c>
      <c r="P4342" s="6">
        <f t="shared" si="202"/>
        <v>193.49466666666663</v>
      </c>
      <c r="Q4342">
        <f t="shared" si="203"/>
        <v>229.1729753391044</v>
      </c>
      <c r="R4342" s="16" t="str">
        <f>TEXT(Ecom[[#This Row],[Dates]],"mmm")</f>
        <v>Jan</v>
      </c>
      <c r="S4342" s="16" t="str">
        <f>TEXT(Ecom[[#This Row],[Dates]],"YYYY")</f>
        <v>2025</v>
      </c>
      <c r="T4342" s="16"/>
    </row>
    <row r="4343" spans="1:20" x14ac:dyDescent="0.25">
      <c r="A4343" t="s">
        <v>28</v>
      </c>
      <c r="B4343" s="16">
        <v>45755</v>
      </c>
      <c r="C4343" t="s">
        <v>14</v>
      </c>
      <c r="D4343" t="s">
        <v>15</v>
      </c>
      <c r="E4343" t="s">
        <v>155</v>
      </c>
      <c r="F4343" t="s">
        <v>83</v>
      </c>
      <c r="G4343">
        <v>22204</v>
      </c>
      <c r="H4343" t="s">
        <v>18</v>
      </c>
      <c r="I4343" t="s">
        <v>26</v>
      </c>
      <c r="J4343" t="s">
        <v>32</v>
      </c>
      <c r="K4343" s="6">
        <v>544.38</v>
      </c>
      <c r="L4343">
        <v>3</v>
      </c>
      <c r="M4343">
        <v>0</v>
      </c>
      <c r="N4343" s="6">
        <v>157.87020000000001</v>
      </c>
      <c r="O4343" t="str">
        <f t="shared" si="201"/>
        <v/>
      </c>
      <c r="P4343" s="6">
        <f t="shared" si="202"/>
        <v>407.23600000000005</v>
      </c>
      <c r="Q4343">
        <f t="shared" si="203"/>
        <v>270.40990162234698</v>
      </c>
      <c r="R4343" s="16" t="str">
        <f>TEXT(Ecom[[#This Row],[Dates]],"mmm")</f>
        <v>Apr</v>
      </c>
      <c r="S4343" s="16" t="str">
        <f>TEXT(Ecom[[#This Row],[Dates]],"YYYY")</f>
        <v>2025</v>
      </c>
      <c r="T4343" s="16"/>
    </row>
    <row r="4344" spans="1:20" x14ac:dyDescent="0.25">
      <c r="A4344" t="s">
        <v>62</v>
      </c>
      <c r="B4344" s="16">
        <v>45835</v>
      </c>
      <c r="C4344" t="s">
        <v>14</v>
      </c>
      <c r="D4344" t="s">
        <v>15</v>
      </c>
      <c r="E4344" t="s">
        <v>52</v>
      </c>
      <c r="F4344" t="s">
        <v>24</v>
      </c>
      <c r="G4344">
        <v>94110</v>
      </c>
      <c r="H4344" t="s">
        <v>25</v>
      </c>
      <c r="I4344" t="s">
        <v>26</v>
      </c>
      <c r="J4344" t="s">
        <v>37</v>
      </c>
      <c r="K4344" s="6">
        <v>19.824000000000002</v>
      </c>
      <c r="L4344">
        <v>6</v>
      </c>
      <c r="M4344">
        <v>0.2</v>
      </c>
      <c r="N4344" s="6">
        <v>6.6905999999999999</v>
      </c>
      <c r="O4344" t="str">
        <f t="shared" si="201"/>
        <v/>
      </c>
      <c r="P4344" s="6">
        <f t="shared" si="202"/>
        <v>258.95599999999996</v>
      </c>
      <c r="Q4344">
        <f t="shared" si="203"/>
        <v>198.5019171531637</v>
      </c>
      <c r="R4344" s="16" t="str">
        <f>TEXT(Ecom[[#This Row],[Dates]],"mmm")</f>
        <v>Jun</v>
      </c>
      <c r="S4344" s="16" t="str">
        <f>TEXT(Ecom[[#This Row],[Dates]],"YYYY")</f>
        <v>2025</v>
      </c>
      <c r="T4344" s="16"/>
    </row>
    <row r="4345" spans="1:20" x14ac:dyDescent="0.25">
      <c r="A4345" t="s">
        <v>62</v>
      </c>
      <c r="B4345" s="16">
        <v>46305</v>
      </c>
      <c r="C4345" t="s">
        <v>14</v>
      </c>
      <c r="D4345" t="s">
        <v>15</v>
      </c>
      <c r="E4345" t="s">
        <v>52</v>
      </c>
      <c r="F4345" t="s">
        <v>24</v>
      </c>
      <c r="G4345">
        <v>94110</v>
      </c>
      <c r="H4345" t="s">
        <v>25</v>
      </c>
      <c r="I4345" t="s">
        <v>35</v>
      </c>
      <c r="J4345" t="s">
        <v>36</v>
      </c>
      <c r="K4345" s="6">
        <v>657.50400000000002</v>
      </c>
      <c r="L4345">
        <v>6</v>
      </c>
      <c r="M4345">
        <v>0.2</v>
      </c>
      <c r="N4345" s="6">
        <v>-131.5008</v>
      </c>
      <c r="O4345">
        <f t="shared" si="201"/>
        <v>-131.5008</v>
      </c>
      <c r="P4345" s="6">
        <f t="shared" si="202"/>
        <v>319.00133333333332</v>
      </c>
      <c r="Q4345">
        <f t="shared" si="203"/>
        <v>184.58816495266586</v>
      </c>
      <c r="R4345" s="16" t="str">
        <f>TEXT(Ecom[[#This Row],[Dates]],"mmm")</f>
        <v>Oct</v>
      </c>
      <c r="S4345" s="16" t="str">
        <f>TEXT(Ecom[[#This Row],[Dates]],"YYYY")</f>
        <v>2026</v>
      </c>
      <c r="T4345" s="16"/>
    </row>
    <row r="4346" spans="1:20" x14ac:dyDescent="0.25">
      <c r="A4346" t="s">
        <v>62</v>
      </c>
      <c r="B4346" s="16">
        <v>45825</v>
      </c>
      <c r="C4346" t="s">
        <v>14</v>
      </c>
      <c r="D4346" t="s">
        <v>15</v>
      </c>
      <c r="E4346" t="s">
        <v>52</v>
      </c>
      <c r="F4346" t="s">
        <v>24</v>
      </c>
      <c r="G4346">
        <v>94110</v>
      </c>
      <c r="H4346" t="s">
        <v>25</v>
      </c>
      <c r="I4346" t="s">
        <v>35</v>
      </c>
      <c r="J4346" t="s">
        <v>59</v>
      </c>
      <c r="K4346" s="6">
        <v>99.54</v>
      </c>
      <c r="L4346">
        <v>2</v>
      </c>
      <c r="M4346">
        <v>0</v>
      </c>
      <c r="N4346" s="6">
        <v>10.949400000000001</v>
      </c>
      <c r="O4346" t="str">
        <f t="shared" si="201"/>
        <v/>
      </c>
      <c r="P4346" s="6">
        <f t="shared" si="202"/>
        <v>310.42733333333337</v>
      </c>
      <c r="Q4346">
        <f t="shared" si="203"/>
        <v>218.21481914711339</v>
      </c>
      <c r="R4346" s="16" t="str">
        <f>TEXT(Ecom[[#This Row],[Dates]],"mmm")</f>
        <v>Jun</v>
      </c>
      <c r="S4346" s="16" t="str">
        <f>TEXT(Ecom[[#This Row],[Dates]],"YYYY")</f>
        <v>2025</v>
      </c>
      <c r="T4346" s="16"/>
    </row>
    <row r="4347" spans="1:20" x14ac:dyDescent="0.25">
      <c r="A4347" t="s">
        <v>62</v>
      </c>
      <c r="B4347" s="16">
        <v>45837</v>
      </c>
      <c r="C4347" t="s">
        <v>14</v>
      </c>
      <c r="D4347" t="s">
        <v>15</v>
      </c>
      <c r="E4347" t="s">
        <v>52</v>
      </c>
      <c r="F4347" t="s">
        <v>24</v>
      </c>
      <c r="G4347">
        <v>94110</v>
      </c>
      <c r="H4347" t="s">
        <v>25</v>
      </c>
      <c r="I4347" t="s">
        <v>35</v>
      </c>
      <c r="J4347" t="s">
        <v>59</v>
      </c>
      <c r="K4347" s="6">
        <v>199.96</v>
      </c>
      <c r="L4347">
        <v>4</v>
      </c>
      <c r="M4347">
        <v>0</v>
      </c>
      <c r="N4347" s="6">
        <v>85.982799999999997</v>
      </c>
      <c r="O4347" t="str">
        <f t="shared" si="201"/>
        <v/>
      </c>
      <c r="P4347" s="6">
        <f t="shared" si="202"/>
        <v>297.48733333333337</v>
      </c>
      <c r="Q4347">
        <f t="shared" si="203"/>
        <v>240.48453239519029</v>
      </c>
      <c r="R4347" s="16" t="str">
        <f>TEXT(Ecom[[#This Row],[Dates]],"mmm")</f>
        <v>Jun</v>
      </c>
      <c r="S4347" s="16" t="str">
        <f>TEXT(Ecom[[#This Row],[Dates]],"YYYY")</f>
        <v>2025</v>
      </c>
      <c r="T4347" s="16"/>
    </row>
    <row r="4348" spans="1:20" x14ac:dyDescent="0.25">
      <c r="A4348" t="s">
        <v>28</v>
      </c>
      <c r="B4348" s="16">
        <v>45798</v>
      </c>
      <c r="C4348" t="s">
        <v>14</v>
      </c>
      <c r="D4348" t="s">
        <v>15</v>
      </c>
      <c r="E4348" t="s">
        <v>187</v>
      </c>
      <c r="F4348" t="s">
        <v>76</v>
      </c>
      <c r="G4348">
        <v>10801</v>
      </c>
      <c r="H4348" t="s">
        <v>57</v>
      </c>
      <c r="I4348" t="s">
        <v>19</v>
      </c>
      <c r="J4348" t="s">
        <v>21</v>
      </c>
      <c r="K4348" s="6">
        <v>631.78200000000004</v>
      </c>
      <c r="L4348">
        <v>2</v>
      </c>
      <c r="M4348">
        <v>0.1</v>
      </c>
      <c r="N4348" s="6">
        <v>140.39599999999999</v>
      </c>
      <c r="O4348" t="str">
        <f t="shared" si="201"/>
        <v/>
      </c>
      <c r="P4348" s="6">
        <f t="shared" si="202"/>
        <v>237.74200000000005</v>
      </c>
      <c r="Q4348">
        <f t="shared" si="203"/>
        <v>262.31304723314992</v>
      </c>
      <c r="R4348" s="16" t="str">
        <f>TEXT(Ecom[[#This Row],[Dates]],"mmm")</f>
        <v>May</v>
      </c>
      <c r="S4348" s="16" t="str">
        <f>TEXT(Ecom[[#This Row],[Dates]],"YYYY")</f>
        <v>2025</v>
      </c>
      <c r="T4348" s="16"/>
    </row>
    <row r="4349" spans="1:20" x14ac:dyDescent="0.25">
      <c r="A4349" t="s">
        <v>28</v>
      </c>
      <c r="B4349" s="16">
        <v>45997</v>
      </c>
      <c r="C4349" t="s">
        <v>14</v>
      </c>
      <c r="D4349" t="s">
        <v>15</v>
      </c>
      <c r="E4349" t="s">
        <v>187</v>
      </c>
      <c r="F4349" t="s">
        <v>76</v>
      </c>
      <c r="G4349">
        <v>10801</v>
      </c>
      <c r="H4349" t="s">
        <v>57</v>
      </c>
      <c r="I4349" t="s">
        <v>19</v>
      </c>
      <c r="J4349" t="s">
        <v>33</v>
      </c>
      <c r="K4349" s="6">
        <v>60.72</v>
      </c>
      <c r="L4349">
        <v>3</v>
      </c>
      <c r="M4349">
        <v>0</v>
      </c>
      <c r="N4349" s="6">
        <v>26.1096</v>
      </c>
      <c r="O4349" t="str">
        <f t="shared" si="201"/>
        <v/>
      </c>
      <c r="P4349" s="6">
        <f t="shared" si="202"/>
        <v>165.77200000000002</v>
      </c>
      <c r="Q4349">
        <f t="shared" si="203"/>
        <v>235.02169577706212</v>
      </c>
      <c r="R4349" s="16" t="str">
        <f>TEXT(Ecom[[#This Row],[Dates]],"mmm")</f>
        <v>Dec</v>
      </c>
      <c r="S4349" s="16" t="str">
        <f>TEXT(Ecom[[#This Row],[Dates]],"YYYY")</f>
        <v>2025</v>
      </c>
      <c r="T4349" s="16"/>
    </row>
    <row r="4350" spans="1:20" x14ac:dyDescent="0.25">
      <c r="A4350" t="s">
        <v>13</v>
      </c>
      <c r="B4350" s="16">
        <v>46323</v>
      </c>
      <c r="C4350" t="s">
        <v>14</v>
      </c>
      <c r="D4350" t="s">
        <v>15</v>
      </c>
      <c r="E4350" t="s">
        <v>206</v>
      </c>
      <c r="F4350" t="s">
        <v>81</v>
      </c>
      <c r="G4350">
        <v>85204</v>
      </c>
      <c r="H4350" t="s">
        <v>25</v>
      </c>
      <c r="I4350" t="s">
        <v>26</v>
      </c>
      <c r="J4350" t="s">
        <v>37</v>
      </c>
      <c r="K4350" s="6">
        <v>20.724</v>
      </c>
      <c r="L4350">
        <v>2</v>
      </c>
      <c r="M4350">
        <v>0.7</v>
      </c>
      <c r="N4350" s="6">
        <v>-15.1976</v>
      </c>
      <c r="O4350">
        <f t="shared" si="201"/>
        <v>-15.1976</v>
      </c>
      <c r="P4350" s="6">
        <f t="shared" si="202"/>
        <v>151.12133333333335</v>
      </c>
      <c r="Q4350">
        <f t="shared" si="203"/>
        <v>206.31500228354523</v>
      </c>
      <c r="R4350" s="16" t="str">
        <f>TEXT(Ecom[[#This Row],[Dates]],"mmm")</f>
        <v>Oct</v>
      </c>
      <c r="S4350" s="16" t="str">
        <f>TEXT(Ecom[[#This Row],[Dates]],"YYYY")</f>
        <v>2026</v>
      </c>
      <c r="T4350" s="16"/>
    </row>
    <row r="4351" spans="1:20" x14ac:dyDescent="0.25">
      <c r="A4351" t="s">
        <v>13</v>
      </c>
      <c r="B4351" s="16">
        <v>45892</v>
      </c>
      <c r="C4351" t="s">
        <v>14</v>
      </c>
      <c r="D4351" t="s">
        <v>15</v>
      </c>
      <c r="E4351" t="s">
        <v>206</v>
      </c>
      <c r="F4351" t="s">
        <v>81</v>
      </c>
      <c r="G4351">
        <v>85204</v>
      </c>
      <c r="H4351" t="s">
        <v>25</v>
      </c>
      <c r="I4351" t="s">
        <v>26</v>
      </c>
      <c r="J4351" t="s">
        <v>32</v>
      </c>
      <c r="K4351" s="6">
        <v>415.87200000000001</v>
      </c>
      <c r="L4351">
        <v>8</v>
      </c>
      <c r="M4351">
        <v>0.2</v>
      </c>
      <c r="N4351" s="6">
        <v>-41.587200000000003</v>
      </c>
      <c r="O4351">
        <f t="shared" si="201"/>
        <v>-41.587200000000003</v>
      </c>
      <c r="P4351" s="6">
        <f t="shared" si="202"/>
        <v>153.25333333333333</v>
      </c>
      <c r="Q4351">
        <f t="shared" si="203"/>
        <v>179.36038763297722</v>
      </c>
      <c r="R4351" s="16" t="str">
        <f>TEXT(Ecom[[#This Row],[Dates]],"mmm")</f>
        <v>Aug</v>
      </c>
      <c r="S4351" s="16" t="str">
        <f>TEXT(Ecom[[#This Row],[Dates]],"YYYY")</f>
        <v>2025</v>
      </c>
      <c r="T4351" s="16"/>
    </row>
    <row r="4352" spans="1:20" x14ac:dyDescent="0.25">
      <c r="A4352" t="s">
        <v>28</v>
      </c>
      <c r="B4352" s="16">
        <v>46235</v>
      </c>
      <c r="C4352" t="s">
        <v>14</v>
      </c>
      <c r="D4352" t="s">
        <v>15</v>
      </c>
      <c r="E4352" t="s">
        <v>235</v>
      </c>
      <c r="F4352" t="s">
        <v>104</v>
      </c>
      <c r="G4352">
        <v>43130</v>
      </c>
      <c r="H4352" t="s">
        <v>57</v>
      </c>
      <c r="I4352" t="s">
        <v>26</v>
      </c>
      <c r="J4352" t="s">
        <v>32</v>
      </c>
      <c r="K4352" s="6">
        <v>16.768000000000001</v>
      </c>
      <c r="L4352">
        <v>2</v>
      </c>
      <c r="M4352">
        <v>0.2</v>
      </c>
      <c r="N4352" s="6">
        <v>1.4672000000000001</v>
      </c>
      <c r="O4352" t="str">
        <f t="shared" si="201"/>
        <v/>
      </c>
      <c r="P4352" s="6">
        <f t="shared" si="202"/>
        <v>46.576000000000001</v>
      </c>
      <c r="Q4352">
        <f t="shared" si="203"/>
        <v>110.1323108077364</v>
      </c>
      <c r="R4352" s="16" t="str">
        <f>TEXT(Ecom[[#This Row],[Dates]],"mmm")</f>
        <v>Aug</v>
      </c>
      <c r="S4352" s="16" t="str">
        <f>TEXT(Ecom[[#This Row],[Dates]],"YYYY")</f>
        <v>2026</v>
      </c>
      <c r="T4352" s="16"/>
    </row>
    <row r="4353" spans="1:20" x14ac:dyDescent="0.25">
      <c r="A4353" t="s">
        <v>28</v>
      </c>
      <c r="B4353" s="16">
        <v>46121</v>
      </c>
      <c r="C4353" t="s">
        <v>14</v>
      </c>
      <c r="D4353" t="s">
        <v>15</v>
      </c>
      <c r="E4353" t="s">
        <v>235</v>
      </c>
      <c r="F4353" t="s">
        <v>104</v>
      </c>
      <c r="G4353">
        <v>43130</v>
      </c>
      <c r="H4353" t="s">
        <v>57</v>
      </c>
      <c r="I4353" t="s">
        <v>35</v>
      </c>
      <c r="J4353" t="s">
        <v>59</v>
      </c>
      <c r="K4353" s="6">
        <v>27.12</v>
      </c>
      <c r="L4353">
        <v>2</v>
      </c>
      <c r="M4353">
        <v>0.2</v>
      </c>
      <c r="N4353" s="6">
        <v>-4.7460000000000004</v>
      </c>
      <c r="O4353">
        <f t="shared" si="201"/>
        <v>-4.7460000000000004</v>
      </c>
      <c r="P4353" s="6">
        <f t="shared" si="202"/>
        <v>45.306666666666672</v>
      </c>
      <c r="Q4353">
        <f t="shared" si="203"/>
        <v>80.380068670083915</v>
      </c>
      <c r="R4353" s="16" t="str">
        <f>TEXT(Ecom[[#This Row],[Dates]],"mmm")</f>
        <v>Apr</v>
      </c>
      <c r="S4353" s="16" t="str">
        <f>TEXT(Ecom[[#This Row],[Dates]],"YYYY")</f>
        <v>2026</v>
      </c>
      <c r="T4353" s="16"/>
    </row>
    <row r="4354" spans="1:20" x14ac:dyDescent="0.25">
      <c r="A4354" t="s">
        <v>13</v>
      </c>
      <c r="B4354" s="16">
        <v>45714</v>
      </c>
      <c r="C4354" t="s">
        <v>14</v>
      </c>
      <c r="D4354" t="s">
        <v>15</v>
      </c>
      <c r="E4354" t="s">
        <v>366</v>
      </c>
      <c r="F4354" t="s">
        <v>24</v>
      </c>
      <c r="G4354">
        <v>95207</v>
      </c>
      <c r="H4354" t="s">
        <v>25</v>
      </c>
      <c r="I4354" t="s">
        <v>35</v>
      </c>
      <c r="J4354" t="s">
        <v>36</v>
      </c>
      <c r="K4354" s="6">
        <v>95.84</v>
      </c>
      <c r="L4354">
        <v>4</v>
      </c>
      <c r="M4354">
        <v>0.2</v>
      </c>
      <c r="N4354" s="6">
        <v>34.741999999999997</v>
      </c>
      <c r="O4354" t="str">
        <f t="shared" ref="O4354:O4417" si="204">IF(N4354&lt;0,N4354,"")</f>
        <v/>
      </c>
      <c r="P4354" s="6">
        <f t="shared" si="202"/>
        <v>42.602666666666671</v>
      </c>
      <c r="Q4354">
        <f t="shared" si="203"/>
        <v>36.651315736071268</v>
      </c>
      <c r="R4354" s="16" t="str">
        <f>TEXT(Ecom[[#This Row],[Dates]],"mmm")</f>
        <v>Feb</v>
      </c>
      <c r="S4354" s="16" t="str">
        <f>TEXT(Ecom[[#This Row],[Dates]],"YYYY")</f>
        <v>2025</v>
      </c>
      <c r="T4354" s="16"/>
    </row>
    <row r="4355" spans="1:20" x14ac:dyDescent="0.25">
      <c r="A4355" t="s">
        <v>13</v>
      </c>
      <c r="B4355" s="16">
        <v>45909</v>
      </c>
      <c r="C4355" t="s">
        <v>14</v>
      </c>
      <c r="D4355" t="s">
        <v>15</v>
      </c>
      <c r="E4355" t="s">
        <v>366</v>
      </c>
      <c r="F4355" t="s">
        <v>24</v>
      </c>
      <c r="G4355">
        <v>95207</v>
      </c>
      <c r="H4355" t="s">
        <v>25</v>
      </c>
      <c r="I4355" t="s">
        <v>26</v>
      </c>
      <c r="J4355" t="s">
        <v>41</v>
      </c>
      <c r="K4355" s="6">
        <v>12.96</v>
      </c>
      <c r="L4355">
        <v>2</v>
      </c>
      <c r="M4355">
        <v>0</v>
      </c>
      <c r="N4355" s="6">
        <v>6.2207999999999997</v>
      </c>
      <c r="O4355" t="str">
        <f t="shared" si="204"/>
        <v/>
      </c>
      <c r="P4355" s="6">
        <f t="shared" ref="P4355:P4418" si="205">AVERAGE(K4355:K4357)</f>
        <v>543.34199999999998</v>
      </c>
      <c r="Q4355">
        <f t="shared" si="203"/>
        <v>609.37915285300971</v>
      </c>
      <c r="R4355" s="16" t="str">
        <f>TEXT(Ecom[[#This Row],[Dates]],"mmm")</f>
        <v>Sep</v>
      </c>
      <c r="S4355" s="16" t="str">
        <f>TEXT(Ecom[[#This Row],[Dates]],"YYYY")</f>
        <v>2025</v>
      </c>
      <c r="T4355" s="16"/>
    </row>
    <row r="4356" spans="1:20" x14ac:dyDescent="0.25">
      <c r="A4356" t="s">
        <v>13</v>
      </c>
      <c r="B4356" s="16">
        <v>45884</v>
      </c>
      <c r="C4356" t="s">
        <v>22</v>
      </c>
      <c r="D4356" t="s">
        <v>15</v>
      </c>
      <c r="E4356" t="s">
        <v>236</v>
      </c>
      <c r="F4356" t="s">
        <v>40</v>
      </c>
      <c r="G4356">
        <v>28806</v>
      </c>
      <c r="H4356" t="s">
        <v>18</v>
      </c>
      <c r="I4356" t="s">
        <v>26</v>
      </c>
      <c r="J4356" t="s">
        <v>37</v>
      </c>
      <c r="K4356" s="6">
        <v>19.007999999999999</v>
      </c>
      <c r="L4356">
        <v>8</v>
      </c>
      <c r="M4356">
        <v>0.7</v>
      </c>
      <c r="N4356" s="6">
        <v>-12.672000000000001</v>
      </c>
      <c r="O4356">
        <f t="shared" si="204"/>
        <v>-12.672000000000001</v>
      </c>
      <c r="P4356" s="6">
        <f t="shared" si="205"/>
        <v>551.34199999999998</v>
      </c>
      <c r="Q4356">
        <f t="shared" si="203"/>
        <v>677.63593737717076</v>
      </c>
      <c r="R4356" s="16" t="str">
        <f>TEXT(Ecom[[#This Row],[Dates]],"mmm")</f>
        <v>Aug</v>
      </c>
      <c r="S4356" s="16" t="str">
        <f>TEXT(Ecom[[#This Row],[Dates]],"YYYY")</f>
        <v>2025</v>
      </c>
      <c r="T4356" s="16"/>
    </row>
    <row r="4357" spans="1:20" x14ac:dyDescent="0.25">
      <c r="A4357" t="s">
        <v>13</v>
      </c>
      <c r="B4357" s="16">
        <v>45800</v>
      </c>
      <c r="C4357" t="s">
        <v>14</v>
      </c>
      <c r="D4357" t="s">
        <v>15</v>
      </c>
      <c r="E4357" t="s">
        <v>389</v>
      </c>
      <c r="F4357" t="s">
        <v>86</v>
      </c>
      <c r="G4357">
        <v>37042</v>
      </c>
      <c r="H4357" t="s">
        <v>18</v>
      </c>
      <c r="I4357" t="s">
        <v>26</v>
      </c>
      <c r="J4357" t="s">
        <v>37</v>
      </c>
      <c r="K4357" s="6">
        <v>1598.058</v>
      </c>
      <c r="L4357">
        <v>7</v>
      </c>
      <c r="M4357">
        <v>0.7</v>
      </c>
      <c r="N4357" s="6">
        <v>-1065.3720000000001</v>
      </c>
      <c r="O4357">
        <f t="shared" si="204"/>
        <v>-1065.3720000000001</v>
      </c>
      <c r="P4357" s="6">
        <f t="shared" si="205"/>
        <v>548.46199999999999</v>
      </c>
      <c r="Q4357">
        <f t="shared" ref="Q4357:Q4420" si="206">SQRT(SUMXMY2(K4357:K4359,P4355:P4357)/3)</f>
        <v>745.33210392325554</v>
      </c>
      <c r="R4357" s="16" t="str">
        <f>TEXT(Ecom[[#This Row],[Dates]],"mmm")</f>
        <v>May</v>
      </c>
      <c r="S4357" s="16" t="str">
        <f>TEXT(Ecom[[#This Row],[Dates]],"YYYY")</f>
        <v>2025</v>
      </c>
      <c r="T4357" s="16"/>
    </row>
    <row r="4358" spans="1:20" x14ac:dyDescent="0.25">
      <c r="A4358" t="s">
        <v>13</v>
      </c>
      <c r="B4358" s="16">
        <v>46028</v>
      </c>
      <c r="C4358" t="s">
        <v>14</v>
      </c>
      <c r="D4358" t="s">
        <v>15</v>
      </c>
      <c r="E4358" t="s">
        <v>389</v>
      </c>
      <c r="F4358" t="s">
        <v>86</v>
      </c>
      <c r="G4358">
        <v>37042</v>
      </c>
      <c r="H4358" t="s">
        <v>18</v>
      </c>
      <c r="I4358" t="s">
        <v>26</v>
      </c>
      <c r="J4358" t="s">
        <v>34</v>
      </c>
      <c r="K4358" s="6">
        <v>36.96</v>
      </c>
      <c r="L4358">
        <v>4</v>
      </c>
      <c r="M4358">
        <v>0.2</v>
      </c>
      <c r="N4358" s="6">
        <v>12.012</v>
      </c>
      <c r="O4358" t="str">
        <f t="shared" si="204"/>
        <v/>
      </c>
      <c r="P4358" s="6">
        <f t="shared" si="205"/>
        <v>41.68266666666667</v>
      </c>
      <c r="Q4358">
        <f t="shared" si="206"/>
        <v>430.28389239112727</v>
      </c>
      <c r="R4358" s="16" t="str">
        <f>TEXT(Ecom[[#This Row],[Dates]],"mmm")</f>
        <v>Jan</v>
      </c>
      <c r="S4358" s="16" t="str">
        <f>TEXT(Ecom[[#This Row],[Dates]],"YYYY")</f>
        <v>2026</v>
      </c>
      <c r="T4358" s="16"/>
    </row>
    <row r="4359" spans="1:20" x14ac:dyDescent="0.25">
      <c r="A4359" t="s">
        <v>168</v>
      </c>
      <c r="B4359" s="16">
        <v>46383</v>
      </c>
      <c r="C4359" t="s">
        <v>14</v>
      </c>
      <c r="D4359" t="s">
        <v>15</v>
      </c>
      <c r="E4359" t="s">
        <v>97</v>
      </c>
      <c r="F4359" t="s">
        <v>65</v>
      </c>
      <c r="G4359">
        <v>60505</v>
      </c>
      <c r="H4359" t="s">
        <v>47</v>
      </c>
      <c r="I4359" t="s">
        <v>26</v>
      </c>
      <c r="J4359" t="s">
        <v>41</v>
      </c>
      <c r="K4359" s="6">
        <v>10.368</v>
      </c>
      <c r="L4359">
        <v>2</v>
      </c>
      <c r="M4359">
        <v>0.2</v>
      </c>
      <c r="N4359" s="6">
        <v>3.6288</v>
      </c>
      <c r="O4359" t="str">
        <f t="shared" si="204"/>
        <v/>
      </c>
      <c r="P4359" s="6">
        <f t="shared" si="205"/>
        <v>202.85066666666668</v>
      </c>
      <c r="Q4359">
        <f t="shared" si="206"/>
        <v>361.35027869593455</v>
      </c>
      <c r="R4359" s="16" t="str">
        <f>TEXT(Ecom[[#This Row],[Dates]],"mmm")</f>
        <v>Dec</v>
      </c>
      <c r="S4359" s="16" t="str">
        <f>TEXT(Ecom[[#This Row],[Dates]],"YYYY")</f>
        <v>2026</v>
      </c>
      <c r="T4359" s="16"/>
    </row>
    <row r="4360" spans="1:20" x14ac:dyDescent="0.25">
      <c r="A4360" t="s">
        <v>168</v>
      </c>
      <c r="B4360" s="16">
        <v>46204</v>
      </c>
      <c r="C4360" t="s">
        <v>14</v>
      </c>
      <c r="D4360" t="s">
        <v>15</v>
      </c>
      <c r="E4360" t="s">
        <v>97</v>
      </c>
      <c r="F4360" t="s">
        <v>65</v>
      </c>
      <c r="G4360">
        <v>60505</v>
      </c>
      <c r="H4360" t="s">
        <v>47</v>
      </c>
      <c r="I4360" t="s">
        <v>19</v>
      </c>
      <c r="J4360" t="s">
        <v>33</v>
      </c>
      <c r="K4360" s="6">
        <v>77.72</v>
      </c>
      <c r="L4360">
        <v>1</v>
      </c>
      <c r="M4360">
        <v>0.6</v>
      </c>
      <c r="N4360" s="6">
        <v>-66.061999999999998</v>
      </c>
      <c r="O4360">
        <f t="shared" si="204"/>
        <v>-66.061999999999998</v>
      </c>
      <c r="P4360" s="6">
        <f t="shared" si="205"/>
        <v>236.71466666666672</v>
      </c>
      <c r="Q4360">
        <f t="shared" si="206"/>
        <v>198.10825808128243</v>
      </c>
      <c r="R4360" s="16" t="str">
        <f>TEXT(Ecom[[#This Row],[Dates]],"mmm")</f>
        <v>Jul</v>
      </c>
      <c r="S4360" s="16" t="str">
        <f>TEXT(Ecom[[#This Row],[Dates]],"YYYY")</f>
        <v>2026</v>
      </c>
      <c r="T4360" s="16"/>
    </row>
    <row r="4361" spans="1:20" x14ac:dyDescent="0.25">
      <c r="A4361" t="s">
        <v>168</v>
      </c>
      <c r="B4361" s="16">
        <v>46139</v>
      </c>
      <c r="C4361" t="s">
        <v>14</v>
      </c>
      <c r="D4361" t="s">
        <v>15</v>
      </c>
      <c r="E4361" t="s">
        <v>97</v>
      </c>
      <c r="F4361" t="s">
        <v>65</v>
      </c>
      <c r="G4361">
        <v>60505</v>
      </c>
      <c r="H4361" t="s">
        <v>47</v>
      </c>
      <c r="I4361" t="s">
        <v>19</v>
      </c>
      <c r="J4361" t="s">
        <v>21</v>
      </c>
      <c r="K4361" s="6">
        <v>520.46400000000006</v>
      </c>
      <c r="L4361">
        <v>2</v>
      </c>
      <c r="M4361">
        <v>0.3</v>
      </c>
      <c r="N4361" s="6">
        <v>-14.8704</v>
      </c>
      <c r="O4361">
        <f t="shared" si="204"/>
        <v>-14.8704</v>
      </c>
      <c r="P4361" s="6">
        <f t="shared" si="205"/>
        <v>220.52800000000002</v>
      </c>
      <c r="Q4361">
        <f t="shared" si="206"/>
        <v>225.87877854446785</v>
      </c>
      <c r="R4361" s="16" t="str">
        <f>TEXT(Ecom[[#This Row],[Dates]],"mmm")</f>
        <v>Apr</v>
      </c>
      <c r="S4361" s="16" t="str">
        <f>TEXT(Ecom[[#This Row],[Dates]],"YYYY")</f>
        <v>2026</v>
      </c>
      <c r="T4361" s="16"/>
    </row>
    <row r="4362" spans="1:20" x14ac:dyDescent="0.25">
      <c r="A4362" t="s">
        <v>62</v>
      </c>
      <c r="B4362" s="16">
        <v>46112</v>
      </c>
      <c r="C4362" t="s">
        <v>22</v>
      </c>
      <c r="D4362" t="s">
        <v>15</v>
      </c>
      <c r="E4362" t="s">
        <v>178</v>
      </c>
      <c r="F4362" t="s">
        <v>179</v>
      </c>
      <c r="G4362">
        <v>2886</v>
      </c>
      <c r="H4362" t="s">
        <v>57</v>
      </c>
      <c r="I4362" t="s">
        <v>26</v>
      </c>
      <c r="J4362" t="s">
        <v>41</v>
      </c>
      <c r="K4362" s="6">
        <v>111.96</v>
      </c>
      <c r="L4362">
        <v>2</v>
      </c>
      <c r="M4362">
        <v>0</v>
      </c>
      <c r="N4362" s="6">
        <v>54.860399999999998</v>
      </c>
      <c r="O4362" t="str">
        <f t="shared" si="204"/>
        <v/>
      </c>
      <c r="P4362" s="6">
        <f t="shared" si="205"/>
        <v>91.02</v>
      </c>
      <c r="Q4362">
        <f t="shared" si="206"/>
        <v>133.98990593711545</v>
      </c>
      <c r="R4362" s="16" t="str">
        <f>TEXT(Ecom[[#This Row],[Dates]],"mmm")</f>
        <v>Mar</v>
      </c>
      <c r="S4362" s="16" t="str">
        <f>TEXT(Ecom[[#This Row],[Dates]],"YYYY")</f>
        <v>2026</v>
      </c>
      <c r="T4362" s="16"/>
    </row>
    <row r="4363" spans="1:20" x14ac:dyDescent="0.25">
      <c r="A4363" t="s">
        <v>13</v>
      </c>
      <c r="B4363" s="16">
        <v>45770</v>
      </c>
      <c r="C4363" t="s">
        <v>14</v>
      </c>
      <c r="D4363" t="s">
        <v>15</v>
      </c>
      <c r="E4363" t="s">
        <v>325</v>
      </c>
      <c r="F4363" t="s">
        <v>125</v>
      </c>
      <c r="G4363">
        <v>70506</v>
      </c>
      <c r="H4363" t="s">
        <v>18</v>
      </c>
      <c r="I4363" t="s">
        <v>35</v>
      </c>
      <c r="J4363" t="s">
        <v>36</v>
      </c>
      <c r="K4363" s="6">
        <v>29.16</v>
      </c>
      <c r="L4363">
        <v>3</v>
      </c>
      <c r="M4363">
        <v>0</v>
      </c>
      <c r="N4363" s="6">
        <v>8.4564000000000004</v>
      </c>
      <c r="O4363" t="str">
        <f t="shared" si="204"/>
        <v/>
      </c>
      <c r="P4363" s="6">
        <f t="shared" si="205"/>
        <v>62.339999999999996</v>
      </c>
      <c r="Q4363">
        <f t="shared" si="206"/>
        <v>114.92399549847428</v>
      </c>
      <c r="R4363" s="16" t="str">
        <f>TEXT(Ecom[[#This Row],[Dates]],"mmm")</f>
        <v>Apr</v>
      </c>
      <c r="S4363" s="16" t="str">
        <f>TEXT(Ecom[[#This Row],[Dates]],"YYYY")</f>
        <v>2025</v>
      </c>
      <c r="T4363" s="16"/>
    </row>
    <row r="4364" spans="1:20" x14ac:dyDescent="0.25">
      <c r="A4364" t="s">
        <v>13</v>
      </c>
      <c r="B4364" s="16">
        <v>46381</v>
      </c>
      <c r="C4364" t="s">
        <v>14</v>
      </c>
      <c r="D4364" t="s">
        <v>15</v>
      </c>
      <c r="E4364" t="s">
        <v>492</v>
      </c>
      <c r="F4364" t="s">
        <v>493</v>
      </c>
      <c r="G4364">
        <v>58103</v>
      </c>
      <c r="H4364" t="s">
        <v>47</v>
      </c>
      <c r="I4364" t="s">
        <v>26</v>
      </c>
      <c r="J4364" t="s">
        <v>34</v>
      </c>
      <c r="K4364" s="6">
        <v>131.94</v>
      </c>
      <c r="L4364">
        <v>3</v>
      </c>
      <c r="M4364">
        <v>0</v>
      </c>
      <c r="N4364" s="6">
        <v>35.623800000000003</v>
      </c>
      <c r="O4364" t="str">
        <f t="shared" si="204"/>
        <v/>
      </c>
      <c r="P4364" s="6">
        <f t="shared" si="205"/>
        <v>287.54000000000002</v>
      </c>
      <c r="Q4364">
        <f t="shared" si="206"/>
        <v>242.94950860895631</v>
      </c>
      <c r="R4364" s="16" t="str">
        <f>TEXT(Ecom[[#This Row],[Dates]],"mmm")</f>
        <v>Dec</v>
      </c>
      <c r="S4364" s="16" t="str">
        <f>TEXT(Ecom[[#This Row],[Dates]],"YYYY")</f>
        <v>2026</v>
      </c>
      <c r="T4364" s="16"/>
    </row>
    <row r="4365" spans="1:20" x14ac:dyDescent="0.25">
      <c r="A4365" t="s">
        <v>13</v>
      </c>
      <c r="B4365" s="16">
        <v>46246</v>
      </c>
      <c r="C4365" t="s">
        <v>14</v>
      </c>
      <c r="D4365" t="s">
        <v>15</v>
      </c>
      <c r="E4365" t="s">
        <v>492</v>
      </c>
      <c r="F4365" t="s">
        <v>493</v>
      </c>
      <c r="G4365">
        <v>58103</v>
      </c>
      <c r="H4365" t="s">
        <v>47</v>
      </c>
      <c r="I4365" t="s">
        <v>26</v>
      </c>
      <c r="J4365" t="s">
        <v>34</v>
      </c>
      <c r="K4365" s="6">
        <v>25.92</v>
      </c>
      <c r="L4365">
        <v>4</v>
      </c>
      <c r="M4365">
        <v>0</v>
      </c>
      <c r="N4365" s="6">
        <v>8.2943999999999996</v>
      </c>
      <c r="O4365" t="str">
        <f t="shared" si="204"/>
        <v/>
      </c>
      <c r="P4365" s="6">
        <f t="shared" si="205"/>
        <v>246.02999999999997</v>
      </c>
      <c r="Q4365">
        <f t="shared" si="206"/>
        <v>278.2914834006483</v>
      </c>
      <c r="R4365" s="16" t="str">
        <f>TEXT(Ecom[[#This Row],[Dates]],"mmm")</f>
        <v>Aug</v>
      </c>
      <c r="S4365" s="16" t="str">
        <f>TEXT(Ecom[[#This Row],[Dates]],"YYYY")</f>
        <v>2026</v>
      </c>
      <c r="T4365" s="16"/>
    </row>
    <row r="4366" spans="1:20" x14ac:dyDescent="0.25">
      <c r="A4366" t="s">
        <v>13</v>
      </c>
      <c r="B4366" s="16">
        <v>46253</v>
      </c>
      <c r="C4366" t="s">
        <v>14</v>
      </c>
      <c r="D4366" t="s">
        <v>15</v>
      </c>
      <c r="E4366" t="s">
        <v>492</v>
      </c>
      <c r="F4366" t="s">
        <v>493</v>
      </c>
      <c r="G4366">
        <v>58103</v>
      </c>
      <c r="H4366" t="s">
        <v>47</v>
      </c>
      <c r="I4366" t="s">
        <v>26</v>
      </c>
      <c r="J4366" t="s">
        <v>32</v>
      </c>
      <c r="K4366" s="6">
        <v>704.76</v>
      </c>
      <c r="L4366">
        <v>4</v>
      </c>
      <c r="M4366">
        <v>0</v>
      </c>
      <c r="N4366" s="6">
        <v>162.09479999999999</v>
      </c>
      <c r="O4366" t="str">
        <f t="shared" si="204"/>
        <v/>
      </c>
      <c r="P4366" s="6">
        <f t="shared" si="205"/>
        <v>244.55666666666664</v>
      </c>
      <c r="Q4366">
        <f t="shared" si="206"/>
        <v>305.92281670624288</v>
      </c>
      <c r="R4366" s="16" t="str">
        <f>TEXT(Ecom[[#This Row],[Dates]],"mmm")</f>
        <v>Aug</v>
      </c>
      <c r="S4366" s="16" t="str">
        <f>TEXT(Ecom[[#This Row],[Dates]],"YYYY")</f>
        <v>2026</v>
      </c>
      <c r="T4366" s="16"/>
    </row>
    <row r="4367" spans="1:20" x14ac:dyDescent="0.25">
      <c r="A4367" t="s">
        <v>13</v>
      </c>
      <c r="B4367" s="16">
        <v>45890</v>
      </c>
      <c r="C4367" t="s">
        <v>14</v>
      </c>
      <c r="D4367" t="s">
        <v>15</v>
      </c>
      <c r="E4367" t="s">
        <v>492</v>
      </c>
      <c r="F4367" t="s">
        <v>493</v>
      </c>
      <c r="G4367">
        <v>58103</v>
      </c>
      <c r="H4367" t="s">
        <v>47</v>
      </c>
      <c r="I4367" t="s">
        <v>26</v>
      </c>
      <c r="J4367" t="s">
        <v>77</v>
      </c>
      <c r="K4367" s="6">
        <v>7.41</v>
      </c>
      <c r="L4367">
        <v>3</v>
      </c>
      <c r="M4367">
        <v>0</v>
      </c>
      <c r="N4367" s="6">
        <v>3.4826999999999999</v>
      </c>
      <c r="O4367" t="str">
        <f t="shared" si="204"/>
        <v/>
      </c>
      <c r="P4367" s="6">
        <f t="shared" si="205"/>
        <v>13.146000000000001</v>
      </c>
      <c r="Q4367">
        <f t="shared" si="206"/>
        <v>188.5918298587759</v>
      </c>
      <c r="R4367" s="16" t="str">
        <f>TEXT(Ecom[[#This Row],[Dates]],"mmm")</f>
        <v>Aug</v>
      </c>
      <c r="S4367" s="16" t="str">
        <f>TEXT(Ecom[[#This Row],[Dates]],"YYYY")</f>
        <v>2025</v>
      </c>
      <c r="T4367" s="16"/>
    </row>
    <row r="4368" spans="1:20" x14ac:dyDescent="0.25">
      <c r="A4368" t="s">
        <v>13</v>
      </c>
      <c r="B4368" s="16">
        <v>45783</v>
      </c>
      <c r="C4368" t="s">
        <v>14</v>
      </c>
      <c r="D4368" t="s">
        <v>15</v>
      </c>
      <c r="E4368" t="s">
        <v>492</v>
      </c>
      <c r="F4368" t="s">
        <v>493</v>
      </c>
      <c r="G4368">
        <v>58103</v>
      </c>
      <c r="H4368" t="s">
        <v>47</v>
      </c>
      <c r="I4368" t="s">
        <v>26</v>
      </c>
      <c r="J4368" t="s">
        <v>34</v>
      </c>
      <c r="K4368" s="6">
        <v>21.5</v>
      </c>
      <c r="L4368">
        <v>10</v>
      </c>
      <c r="M4368">
        <v>0</v>
      </c>
      <c r="N4368" s="6">
        <v>7.0949999999999998</v>
      </c>
      <c r="O4368" t="str">
        <f t="shared" si="204"/>
        <v/>
      </c>
      <c r="P4368" s="6">
        <f t="shared" si="205"/>
        <v>17.524000000000001</v>
      </c>
      <c r="Q4368">
        <f t="shared" si="206"/>
        <v>128.80249851153826</v>
      </c>
      <c r="R4368" s="16" t="str">
        <f>TEXT(Ecom[[#This Row],[Dates]],"mmm")</f>
        <v>May</v>
      </c>
      <c r="S4368" s="16" t="str">
        <f>TEXT(Ecom[[#This Row],[Dates]],"YYYY")</f>
        <v>2025</v>
      </c>
      <c r="T4368" s="16"/>
    </row>
    <row r="4369" spans="1:20" x14ac:dyDescent="0.25">
      <c r="A4369" t="s">
        <v>13</v>
      </c>
      <c r="B4369" s="16">
        <v>45781</v>
      </c>
      <c r="C4369" t="s">
        <v>14</v>
      </c>
      <c r="D4369" t="s">
        <v>15</v>
      </c>
      <c r="E4369" t="s">
        <v>79</v>
      </c>
      <c r="F4369" t="s">
        <v>65</v>
      </c>
      <c r="G4369">
        <v>60623</v>
      </c>
      <c r="H4369" t="s">
        <v>47</v>
      </c>
      <c r="I4369" t="s">
        <v>26</v>
      </c>
      <c r="J4369" t="s">
        <v>77</v>
      </c>
      <c r="K4369" s="6">
        <v>10.528</v>
      </c>
      <c r="L4369">
        <v>4</v>
      </c>
      <c r="M4369">
        <v>0.2</v>
      </c>
      <c r="N4369" s="6">
        <v>3.29</v>
      </c>
      <c r="O4369" t="str">
        <f t="shared" si="204"/>
        <v/>
      </c>
      <c r="P4369" s="6">
        <f t="shared" si="205"/>
        <v>45.324000000000005</v>
      </c>
      <c r="Q4369">
        <f t="shared" si="206"/>
        <v>34.473536227082938</v>
      </c>
      <c r="R4369" s="16" t="str">
        <f>TEXT(Ecom[[#This Row],[Dates]],"mmm")</f>
        <v>May</v>
      </c>
      <c r="S4369" s="16" t="str">
        <f>TEXT(Ecom[[#This Row],[Dates]],"YYYY")</f>
        <v>2025</v>
      </c>
      <c r="T4369" s="16"/>
    </row>
    <row r="4370" spans="1:20" x14ac:dyDescent="0.25">
      <c r="A4370" t="s">
        <v>13</v>
      </c>
      <c r="B4370" s="16">
        <v>46126</v>
      </c>
      <c r="C4370" t="s">
        <v>14</v>
      </c>
      <c r="D4370" t="s">
        <v>15</v>
      </c>
      <c r="E4370" t="s">
        <v>79</v>
      </c>
      <c r="F4370" t="s">
        <v>65</v>
      </c>
      <c r="G4370">
        <v>60623</v>
      </c>
      <c r="H4370" t="s">
        <v>47</v>
      </c>
      <c r="I4370" t="s">
        <v>26</v>
      </c>
      <c r="J4370" t="s">
        <v>41</v>
      </c>
      <c r="K4370" s="6">
        <v>20.544</v>
      </c>
      <c r="L4370">
        <v>6</v>
      </c>
      <c r="M4370">
        <v>0.2</v>
      </c>
      <c r="N4370" s="6">
        <v>6.42</v>
      </c>
      <c r="O4370" t="str">
        <f t="shared" si="204"/>
        <v/>
      </c>
      <c r="P4370" s="6">
        <f t="shared" si="205"/>
        <v>55.041333333333334</v>
      </c>
      <c r="Q4370">
        <f t="shared" si="206"/>
        <v>35.563983362280894</v>
      </c>
      <c r="R4370" s="16" t="str">
        <f>TEXT(Ecom[[#This Row],[Dates]],"mmm")</f>
        <v>Apr</v>
      </c>
      <c r="S4370" s="16" t="str">
        <f>TEXT(Ecom[[#This Row],[Dates]],"YYYY")</f>
        <v>2026</v>
      </c>
      <c r="T4370" s="16"/>
    </row>
    <row r="4371" spans="1:20" x14ac:dyDescent="0.25">
      <c r="A4371" t="s">
        <v>28</v>
      </c>
      <c r="B4371" s="16">
        <v>45908</v>
      </c>
      <c r="C4371" t="s">
        <v>44</v>
      </c>
      <c r="D4371" t="s">
        <v>15</v>
      </c>
      <c r="E4371" t="s">
        <v>184</v>
      </c>
      <c r="F4371" t="s">
        <v>74</v>
      </c>
      <c r="G4371">
        <v>46226</v>
      </c>
      <c r="H4371" t="s">
        <v>47</v>
      </c>
      <c r="I4371" t="s">
        <v>26</v>
      </c>
      <c r="J4371" t="s">
        <v>37</v>
      </c>
      <c r="K4371" s="6">
        <v>104.9</v>
      </c>
      <c r="L4371">
        <v>5</v>
      </c>
      <c r="M4371">
        <v>0</v>
      </c>
      <c r="N4371" s="6">
        <v>50.351999999999997</v>
      </c>
      <c r="O4371" t="str">
        <f t="shared" si="204"/>
        <v/>
      </c>
      <c r="P4371" s="6">
        <f t="shared" si="205"/>
        <v>65.443333333333342</v>
      </c>
      <c r="Q4371">
        <f t="shared" si="206"/>
        <v>36.390372882378088</v>
      </c>
      <c r="R4371" s="16" t="str">
        <f>TEXT(Ecom[[#This Row],[Dates]],"mmm")</f>
        <v>Sep</v>
      </c>
      <c r="S4371" s="16" t="str">
        <f>TEXT(Ecom[[#This Row],[Dates]],"YYYY")</f>
        <v>2025</v>
      </c>
      <c r="T4371" s="16"/>
    </row>
    <row r="4372" spans="1:20" x14ac:dyDescent="0.25">
      <c r="A4372" t="s">
        <v>28</v>
      </c>
      <c r="B4372" s="16">
        <v>46312</v>
      </c>
      <c r="C4372" t="s">
        <v>44</v>
      </c>
      <c r="D4372" t="s">
        <v>15</v>
      </c>
      <c r="E4372" t="s">
        <v>184</v>
      </c>
      <c r="F4372" t="s">
        <v>74</v>
      </c>
      <c r="G4372">
        <v>46226</v>
      </c>
      <c r="H4372" t="s">
        <v>47</v>
      </c>
      <c r="I4372" t="s">
        <v>26</v>
      </c>
      <c r="J4372" t="s">
        <v>34</v>
      </c>
      <c r="K4372" s="6">
        <v>39.68</v>
      </c>
      <c r="L4372">
        <v>2</v>
      </c>
      <c r="M4372">
        <v>0</v>
      </c>
      <c r="N4372" s="6">
        <v>16.268799999999999</v>
      </c>
      <c r="O4372" t="str">
        <f t="shared" si="204"/>
        <v/>
      </c>
      <c r="P4372" s="6">
        <f t="shared" si="205"/>
        <v>34.370000000000005</v>
      </c>
      <c r="Q4372">
        <f t="shared" si="206"/>
        <v>17.685342702885876</v>
      </c>
      <c r="R4372" s="16" t="str">
        <f>TEXT(Ecom[[#This Row],[Dates]],"mmm")</f>
        <v>Oct</v>
      </c>
      <c r="S4372" s="16" t="str">
        <f>TEXT(Ecom[[#This Row],[Dates]],"YYYY")</f>
        <v>2026</v>
      </c>
      <c r="T4372" s="16"/>
    </row>
    <row r="4373" spans="1:20" x14ac:dyDescent="0.25">
      <c r="A4373" t="s">
        <v>28</v>
      </c>
      <c r="B4373" s="16">
        <v>45765</v>
      </c>
      <c r="C4373" t="s">
        <v>44</v>
      </c>
      <c r="D4373" t="s">
        <v>15</v>
      </c>
      <c r="E4373" t="s">
        <v>184</v>
      </c>
      <c r="F4373" t="s">
        <v>74</v>
      </c>
      <c r="G4373">
        <v>46226</v>
      </c>
      <c r="H4373" t="s">
        <v>47</v>
      </c>
      <c r="I4373" t="s">
        <v>26</v>
      </c>
      <c r="J4373" t="s">
        <v>27</v>
      </c>
      <c r="K4373" s="6">
        <v>51.75</v>
      </c>
      <c r="L4373">
        <v>5</v>
      </c>
      <c r="M4373">
        <v>0</v>
      </c>
      <c r="N4373" s="6">
        <v>24.84</v>
      </c>
      <c r="O4373" t="str">
        <f t="shared" si="204"/>
        <v/>
      </c>
      <c r="P4373" s="6">
        <f t="shared" si="205"/>
        <v>74.393333333333331</v>
      </c>
      <c r="Q4373">
        <f t="shared" si="206"/>
        <v>51.601369562645729</v>
      </c>
      <c r="R4373" s="16" t="str">
        <f>TEXT(Ecom[[#This Row],[Dates]],"mmm")</f>
        <v>Apr</v>
      </c>
      <c r="S4373" s="16" t="str">
        <f>TEXT(Ecom[[#This Row],[Dates]],"YYYY")</f>
        <v>2025</v>
      </c>
      <c r="T4373" s="16"/>
    </row>
    <row r="4374" spans="1:20" x14ac:dyDescent="0.25">
      <c r="A4374" t="s">
        <v>13</v>
      </c>
      <c r="B4374" s="16">
        <v>46123</v>
      </c>
      <c r="C4374" t="s">
        <v>14</v>
      </c>
      <c r="D4374" t="s">
        <v>15</v>
      </c>
      <c r="E4374" t="s">
        <v>494</v>
      </c>
      <c r="F4374" t="s">
        <v>74</v>
      </c>
      <c r="G4374">
        <v>46514</v>
      </c>
      <c r="H4374" t="s">
        <v>47</v>
      </c>
      <c r="I4374" t="s">
        <v>26</v>
      </c>
      <c r="J4374" t="s">
        <v>34</v>
      </c>
      <c r="K4374" s="6">
        <v>11.68</v>
      </c>
      <c r="L4374">
        <v>2</v>
      </c>
      <c r="M4374">
        <v>0</v>
      </c>
      <c r="N4374" s="6">
        <v>5.4896000000000003</v>
      </c>
      <c r="O4374" t="str">
        <f t="shared" si="204"/>
        <v/>
      </c>
      <c r="P4374" s="6">
        <f t="shared" si="205"/>
        <v>91.799333333333337</v>
      </c>
      <c r="Q4374">
        <f t="shared" si="206"/>
        <v>51.473854505269273</v>
      </c>
      <c r="R4374" s="16" t="str">
        <f>TEXT(Ecom[[#This Row],[Dates]],"mmm")</f>
        <v>Apr</v>
      </c>
      <c r="S4374" s="16" t="str">
        <f>TEXT(Ecom[[#This Row],[Dates]],"YYYY")</f>
        <v>2026</v>
      </c>
      <c r="T4374" s="16"/>
    </row>
    <row r="4375" spans="1:20" x14ac:dyDescent="0.25">
      <c r="A4375" t="s">
        <v>13</v>
      </c>
      <c r="B4375" s="16">
        <v>46266</v>
      </c>
      <c r="C4375" t="s">
        <v>14</v>
      </c>
      <c r="D4375" t="s">
        <v>15</v>
      </c>
      <c r="E4375" t="s">
        <v>494</v>
      </c>
      <c r="F4375" t="s">
        <v>74</v>
      </c>
      <c r="G4375">
        <v>46514</v>
      </c>
      <c r="H4375" t="s">
        <v>47</v>
      </c>
      <c r="I4375" t="s">
        <v>35</v>
      </c>
      <c r="J4375" t="s">
        <v>59</v>
      </c>
      <c r="K4375" s="6">
        <v>159.75</v>
      </c>
      <c r="L4375">
        <v>5</v>
      </c>
      <c r="M4375">
        <v>0</v>
      </c>
      <c r="N4375" s="6">
        <v>11.182499999999999</v>
      </c>
      <c r="O4375" t="str">
        <f t="shared" si="204"/>
        <v/>
      </c>
      <c r="P4375" s="6">
        <f t="shared" si="205"/>
        <v>188.98933333333335</v>
      </c>
      <c r="Q4375">
        <f t="shared" si="206"/>
        <v>82.642476850588153</v>
      </c>
      <c r="R4375" s="16" t="str">
        <f>TEXT(Ecom[[#This Row],[Dates]],"mmm")</f>
        <v>Sep</v>
      </c>
      <c r="S4375" s="16" t="str">
        <f>TEXT(Ecom[[#This Row],[Dates]],"YYYY")</f>
        <v>2026</v>
      </c>
      <c r="T4375" s="16"/>
    </row>
    <row r="4376" spans="1:20" x14ac:dyDescent="0.25">
      <c r="A4376" t="s">
        <v>28</v>
      </c>
      <c r="B4376" s="16">
        <v>45702</v>
      </c>
      <c r="C4376" t="s">
        <v>22</v>
      </c>
      <c r="D4376" t="s">
        <v>15</v>
      </c>
      <c r="E4376" t="s">
        <v>324</v>
      </c>
      <c r="F4376" t="s">
        <v>104</v>
      </c>
      <c r="G4376">
        <v>44240</v>
      </c>
      <c r="H4376" t="s">
        <v>57</v>
      </c>
      <c r="I4376" t="s">
        <v>26</v>
      </c>
      <c r="J4376" t="s">
        <v>38</v>
      </c>
      <c r="K4376" s="6">
        <v>103.968</v>
      </c>
      <c r="L4376">
        <v>6</v>
      </c>
      <c r="M4376">
        <v>0.2</v>
      </c>
      <c r="N4376" s="6">
        <v>16.8948</v>
      </c>
      <c r="O4376" t="str">
        <f t="shared" si="204"/>
        <v/>
      </c>
      <c r="P4376" s="6">
        <f t="shared" si="205"/>
        <v>225.97933333333336</v>
      </c>
      <c r="Q4376">
        <f t="shared" si="206"/>
        <v>71.192938903923448</v>
      </c>
      <c r="R4376" s="16" t="str">
        <f>TEXT(Ecom[[#This Row],[Dates]],"mmm")</f>
        <v>Feb</v>
      </c>
      <c r="S4376" s="16" t="str">
        <f>TEXT(Ecom[[#This Row],[Dates]],"YYYY")</f>
        <v>2025</v>
      </c>
      <c r="T4376" s="16"/>
    </row>
    <row r="4377" spans="1:20" x14ac:dyDescent="0.25">
      <c r="A4377" t="s">
        <v>28</v>
      </c>
      <c r="B4377" s="16">
        <v>46109</v>
      </c>
      <c r="C4377" t="s">
        <v>44</v>
      </c>
      <c r="D4377" t="s">
        <v>15</v>
      </c>
      <c r="E4377" t="s">
        <v>495</v>
      </c>
      <c r="F4377" t="s">
        <v>24</v>
      </c>
      <c r="G4377">
        <v>91776</v>
      </c>
      <c r="H4377" t="s">
        <v>25</v>
      </c>
      <c r="I4377" t="s">
        <v>19</v>
      </c>
      <c r="J4377" t="s">
        <v>33</v>
      </c>
      <c r="K4377" s="6">
        <v>303.25</v>
      </c>
      <c r="L4377">
        <v>5</v>
      </c>
      <c r="M4377">
        <v>0</v>
      </c>
      <c r="N4377" s="6">
        <v>63.682499999999997</v>
      </c>
      <c r="O4377" t="str">
        <f t="shared" si="204"/>
        <v/>
      </c>
      <c r="P4377" s="6">
        <f t="shared" si="205"/>
        <v>687.00333333333344</v>
      </c>
      <c r="Q4377">
        <f t="shared" si="206"/>
        <v>467.30286225387772</v>
      </c>
      <c r="R4377" s="16" t="str">
        <f>TEXT(Ecom[[#This Row],[Dates]],"mmm")</f>
        <v>Mar</v>
      </c>
      <c r="S4377" s="16" t="str">
        <f>TEXT(Ecom[[#This Row],[Dates]],"YYYY")</f>
        <v>2026</v>
      </c>
      <c r="T4377" s="16"/>
    </row>
    <row r="4378" spans="1:20" x14ac:dyDescent="0.25">
      <c r="A4378" t="s">
        <v>28</v>
      </c>
      <c r="B4378" s="16">
        <v>45998</v>
      </c>
      <c r="C4378" t="s">
        <v>44</v>
      </c>
      <c r="D4378" t="s">
        <v>15</v>
      </c>
      <c r="E4378" t="s">
        <v>495</v>
      </c>
      <c r="F4378" t="s">
        <v>24</v>
      </c>
      <c r="G4378">
        <v>91776</v>
      </c>
      <c r="H4378" t="s">
        <v>25</v>
      </c>
      <c r="I4378" t="s">
        <v>26</v>
      </c>
      <c r="J4378" t="s">
        <v>38</v>
      </c>
      <c r="K4378" s="6">
        <v>270.72000000000003</v>
      </c>
      <c r="L4378">
        <v>3</v>
      </c>
      <c r="M4378">
        <v>0</v>
      </c>
      <c r="N4378" s="6">
        <v>78.508799999999994</v>
      </c>
      <c r="O4378" t="str">
        <f t="shared" si="204"/>
        <v/>
      </c>
      <c r="P4378" s="6">
        <f t="shared" si="205"/>
        <v>591.74666666666667</v>
      </c>
      <c r="Q4378">
        <f t="shared" si="206"/>
        <v>569.16388961040423</v>
      </c>
      <c r="R4378" s="16" t="str">
        <f>TEXT(Ecom[[#This Row],[Dates]],"mmm")</f>
        <v>Dec</v>
      </c>
      <c r="S4378" s="16" t="str">
        <f>TEXT(Ecom[[#This Row],[Dates]],"YYYY")</f>
        <v>2025</v>
      </c>
      <c r="T4378" s="16"/>
    </row>
    <row r="4379" spans="1:20" x14ac:dyDescent="0.25">
      <c r="A4379" t="s">
        <v>28</v>
      </c>
      <c r="B4379" s="16">
        <v>45858</v>
      </c>
      <c r="C4379" t="s">
        <v>44</v>
      </c>
      <c r="D4379" t="s">
        <v>15</v>
      </c>
      <c r="E4379" t="s">
        <v>495</v>
      </c>
      <c r="F4379" t="s">
        <v>24</v>
      </c>
      <c r="G4379">
        <v>91776</v>
      </c>
      <c r="H4379" t="s">
        <v>25</v>
      </c>
      <c r="I4379" t="s">
        <v>19</v>
      </c>
      <c r="J4379" t="s">
        <v>21</v>
      </c>
      <c r="K4379" s="6">
        <v>1487.04</v>
      </c>
      <c r="L4379">
        <v>5</v>
      </c>
      <c r="M4379">
        <v>0.2</v>
      </c>
      <c r="N4379" s="6">
        <v>148.70400000000001</v>
      </c>
      <c r="O4379" t="str">
        <f t="shared" si="204"/>
        <v/>
      </c>
      <c r="P4379" s="6">
        <f t="shared" si="205"/>
        <v>525.4666666666667</v>
      </c>
      <c r="Q4379">
        <f t="shared" si="206"/>
        <v>625.98768268854758</v>
      </c>
      <c r="R4379" s="16" t="str">
        <f>TEXT(Ecom[[#This Row],[Dates]],"mmm")</f>
        <v>Jul</v>
      </c>
      <c r="S4379" s="16" t="str">
        <f>TEXT(Ecom[[#This Row],[Dates]],"YYYY")</f>
        <v>2025</v>
      </c>
      <c r="T4379" s="16"/>
    </row>
    <row r="4380" spans="1:20" x14ac:dyDescent="0.25">
      <c r="A4380" t="s">
        <v>13</v>
      </c>
      <c r="B4380" s="16">
        <v>46025</v>
      </c>
      <c r="C4380" t="s">
        <v>44</v>
      </c>
      <c r="D4380" t="s">
        <v>15</v>
      </c>
      <c r="E4380" t="s">
        <v>16</v>
      </c>
      <c r="F4380" t="s">
        <v>17</v>
      </c>
      <c r="G4380">
        <v>42420</v>
      </c>
      <c r="H4380" t="s">
        <v>18</v>
      </c>
      <c r="I4380" t="s">
        <v>26</v>
      </c>
      <c r="J4380" t="s">
        <v>60</v>
      </c>
      <c r="K4380" s="6">
        <v>17.48</v>
      </c>
      <c r="L4380">
        <v>2</v>
      </c>
      <c r="M4380">
        <v>0</v>
      </c>
      <c r="N4380" s="6">
        <v>8.2156000000000002</v>
      </c>
      <c r="O4380" t="str">
        <f t="shared" si="204"/>
        <v/>
      </c>
      <c r="P4380" s="6">
        <f t="shared" si="205"/>
        <v>49.936666666666667</v>
      </c>
      <c r="Q4380">
        <f t="shared" si="206"/>
        <v>422.54530281773731</v>
      </c>
      <c r="R4380" s="16" t="str">
        <f>TEXT(Ecom[[#This Row],[Dates]],"mmm")</f>
        <v>Jan</v>
      </c>
      <c r="S4380" s="16" t="str">
        <f>TEXT(Ecom[[#This Row],[Dates]],"YYYY")</f>
        <v>2026</v>
      </c>
      <c r="T4380" s="16"/>
    </row>
    <row r="4381" spans="1:20" x14ac:dyDescent="0.25">
      <c r="A4381" t="s">
        <v>13</v>
      </c>
      <c r="B4381" s="16">
        <v>45808</v>
      </c>
      <c r="C4381" t="s">
        <v>44</v>
      </c>
      <c r="D4381" t="s">
        <v>15</v>
      </c>
      <c r="E4381" t="s">
        <v>16</v>
      </c>
      <c r="F4381" t="s">
        <v>17</v>
      </c>
      <c r="G4381">
        <v>42420</v>
      </c>
      <c r="H4381" t="s">
        <v>18</v>
      </c>
      <c r="I4381" t="s">
        <v>26</v>
      </c>
      <c r="J4381" t="s">
        <v>60</v>
      </c>
      <c r="K4381" s="6">
        <v>71.88</v>
      </c>
      <c r="L4381">
        <v>2</v>
      </c>
      <c r="M4381">
        <v>0</v>
      </c>
      <c r="N4381" s="6">
        <v>32.345999999999997</v>
      </c>
      <c r="O4381" t="str">
        <f t="shared" si="204"/>
        <v/>
      </c>
      <c r="P4381" s="6">
        <f t="shared" si="205"/>
        <v>128.50199999999998</v>
      </c>
      <c r="Q4381">
        <f t="shared" si="206"/>
        <v>271.65848697188142</v>
      </c>
      <c r="R4381" s="16" t="str">
        <f>TEXT(Ecom[[#This Row],[Dates]],"mmm")</f>
        <v>May</v>
      </c>
      <c r="S4381" s="16" t="str">
        <f>TEXT(Ecom[[#This Row],[Dates]],"YYYY")</f>
        <v>2025</v>
      </c>
      <c r="T4381" s="16"/>
    </row>
    <row r="4382" spans="1:20" x14ac:dyDescent="0.25">
      <c r="A4382" t="s">
        <v>28</v>
      </c>
      <c r="B4382" s="16">
        <v>46115</v>
      </c>
      <c r="C4382" t="s">
        <v>14</v>
      </c>
      <c r="D4382" t="s">
        <v>15</v>
      </c>
      <c r="E4382" t="s">
        <v>52</v>
      </c>
      <c r="F4382" t="s">
        <v>24</v>
      </c>
      <c r="G4382">
        <v>94110</v>
      </c>
      <c r="H4382" t="s">
        <v>25</v>
      </c>
      <c r="I4382" t="s">
        <v>26</v>
      </c>
      <c r="J4382" t="s">
        <v>34</v>
      </c>
      <c r="K4382" s="6">
        <v>60.45</v>
      </c>
      <c r="L4382">
        <v>3</v>
      </c>
      <c r="M4382">
        <v>0</v>
      </c>
      <c r="N4382" s="6">
        <v>16.3215</v>
      </c>
      <c r="O4382" t="str">
        <f t="shared" si="204"/>
        <v/>
      </c>
      <c r="P4382" s="6">
        <f t="shared" si="205"/>
        <v>105.502</v>
      </c>
      <c r="Q4382">
        <f t="shared" si="206"/>
        <v>93.42628348556913</v>
      </c>
      <c r="R4382" s="16" t="str">
        <f>TEXT(Ecom[[#This Row],[Dates]],"mmm")</f>
        <v>Apr</v>
      </c>
      <c r="S4382" s="16" t="str">
        <f>TEXT(Ecom[[#This Row],[Dates]],"YYYY")</f>
        <v>2026</v>
      </c>
      <c r="T4382" s="16"/>
    </row>
    <row r="4383" spans="1:20" x14ac:dyDescent="0.25">
      <c r="A4383" t="s">
        <v>28</v>
      </c>
      <c r="B4383" s="16">
        <v>46203</v>
      </c>
      <c r="C4383" t="s">
        <v>14</v>
      </c>
      <c r="D4383" t="s">
        <v>15</v>
      </c>
      <c r="E4383" t="s">
        <v>52</v>
      </c>
      <c r="F4383" t="s">
        <v>24</v>
      </c>
      <c r="G4383">
        <v>94110</v>
      </c>
      <c r="H4383" t="s">
        <v>25</v>
      </c>
      <c r="I4383" t="s">
        <v>19</v>
      </c>
      <c r="J4383" t="s">
        <v>31</v>
      </c>
      <c r="K4383" s="6">
        <v>253.17599999999999</v>
      </c>
      <c r="L4383">
        <v>3</v>
      </c>
      <c r="M4383">
        <v>0.2</v>
      </c>
      <c r="N4383" s="6">
        <v>-31.646999999999998</v>
      </c>
      <c r="O4383">
        <f t="shared" si="204"/>
        <v>-31.646999999999998</v>
      </c>
      <c r="P4383" s="6">
        <f t="shared" si="205"/>
        <v>213.66666666666666</v>
      </c>
      <c r="Q4383">
        <f t="shared" si="206"/>
        <v>135.9053666757103</v>
      </c>
      <c r="R4383" s="16" t="str">
        <f>TEXT(Ecom[[#This Row],[Dates]],"mmm")</f>
        <v>Jun</v>
      </c>
      <c r="S4383" s="16" t="str">
        <f>TEXT(Ecom[[#This Row],[Dates]],"YYYY")</f>
        <v>2026</v>
      </c>
      <c r="T4383" s="16"/>
    </row>
    <row r="4384" spans="1:20" x14ac:dyDescent="0.25">
      <c r="A4384" t="s">
        <v>28</v>
      </c>
      <c r="B4384" s="16">
        <v>45968</v>
      </c>
      <c r="C4384" t="s">
        <v>14</v>
      </c>
      <c r="D4384" t="s">
        <v>15</v>
      </c>
      <c r="E4384" t="s">
        <v>425</v>
      </c>
      <c r="F4384" t="s">
        <v>65</v>
      </c>
      <c r="G4384">
        <v>60035</v>
      </c>
      <c r="H4384" t="s">
        <v>47</v>
      </c>
      <c r="I4384" t="s">
        <v>26</v>
      </c>
      <c r="J4384" t="s">
        <v>37</v>
      </c>
      <c r="K4384" s="6">
        <v>2.88</v>
      </c>
      <c r="L4384">
        <v>5</v>
      </c>
      <c r="M4384">
        <v>0.8</v>
      </c>
      <c r="N4384" s="6">
        <v>-4.4640000000000004</v>
      </c>
      <c r="O4384">
        <f t="shared" si="204"/>
        <v>-4.4640000000000004</v>
      </c>
      <c r="P4384" s="6">
        <f t="shared" si="205"/>
        <v>180.46933333333334</v>
      </c>
      <c r="Q4384">
        <f t="shared" si="206"/>
        <v>116.31855820149283</v>
      </c>
      <c r="R4384" s="16" t="str">
        <f>TEXT(Ecom[[#This Row],[Dates]],"mmm")</f>
        <v>Nov</v>
      </c>
      <c r="S4384" s="16" t="str">
        <f>TEXT(Ecom[[#This Row],[Dates]],"YYYY")</f>
        <v>2025</v>
      </c>
      <c r="T4384" s="16"/>
    </row>
    <row r="4385" spans="1:20" x14ac:dyDescent="0.25">
      <c r="A4385" t="s">
        <v>28</v>
      </c>
      <c r="B4385" s="16">
        <v>46209</v>
      </c>
      <c r="C4385" t="s">
        <v>14</v>
      </c>
      <c r="D4385" t="s">
        <v>15</v>
      </c>
      <c r="E4385" t="s">
        <v>425</v>
      </c>
      <c r="F4385" t="s">
        <v>65</v>
      </c>
      <c r="G4385">
        <v>60035</v>
      </c>
      <c r="H4385" t="s">
        <v>47</v>
      </c>
      <c r="I4385" t="s">
        <v>19</v>
      </c>
      <c r="J4385" t="s">
        <v>20</v>
      </c>
      <c r="K4385" s="6">
        <v>384.94400000000002</v>
      </c>
      <c r="L4385">
        <v>4</v>
      </c>
      <c r="M4385">
        <v>0.3</v>
      </c>
      <c r="N4385" s="6">
        <v>-126.4816</v>
      </c>
      <c r="O4385">
        <f t="shared" si="204"/>
        <v>-126.4816</v>
      </c>
      <c r="P4385" s="6">
        <f t="shared" si="205"/>
        <v>483.98600000000005</v>
      </c>
      <c r="Q4385">
        <f t="shared" si="206"/>
        <v>267.38293089264454</v>
      </c>
      <c r="R4385" s="16" t="str">
        <f>TEXT(Ecom[[#This Row],[Dates]],"mmm")</f>
        <v>Jul</v>
      </c>
      <c r="S4385" s="16" t="str">
        <f>TEXT(Ecom[[#This Row],[Dates]],"YYYY")</f>
        <v>2026</v>
      </c>
      <c r="T4385" s="16"/>
    </row>
    <row r="4386" spans="1:20" x14ac:dyDescent="0.25">
      <c r="A4386" t="s">
        <v>28</v>
      </c>
      <c r="B4386" s="16">
        <v>46255</v>
      </c>
      <c r="C4386" t="s">
        <v>14</v>
      </c>
      <c r="D4386" t="s">
        <v>15</v>
      </c>
      <c r="E4386" t="s">
        <v>425</v>
      </c>
      <c r="F4386" t="s">
        <v>65</v>
      </c>
      <c r="G4386">
        <v>60035</v>
      </c>
      <c r="H4386" t="s">
        <v>47</v>
      </c>
      <c r="I4386" t="s">
        <v>35</v>
      </c>
      <c r="J4386" t="s">
        <v>36</v>
      </c>
      <c r="K4386" s="6">
        <v>153.584</v>
      </c>
      <c r="L4386">
        <v>2</v>
      </c>
      <c r="M4386">
        <v>0.2</v>
      </c>
      <c r="N4386" s="6">
        <v>13.438599999999999</v>
      </c>
      <c r="O4386" t="str">
        <f t="shared" si="204"/>
        <v/>
      </c>
      <c r="P4386" s="6">
        <f t="shared" si="205"/>
        <v>370.31133333333332</v>
      </c>
      <c r="Q4386">
        <f t="shared" si="206"/>
        <v>311.80991686151543</v>
      </c>
      <c r="R4386" s="16" t="str">
        <f>TEXT(Ecom[[#This Row],[Dates]],"mmm")</f>
        <v>Aug</v>
      </c>
      <c r="S4386" s="16" t="str">
        <f>TEXT(Ecom[[#This Row],[Dates]],"YYYY")</f>
        <v>2026</v>
      </c>
      <c r="T4386" s="16"/>
    </row>
    <row r="4387" spans="1:20" x14ac:dyDescent="0.25">
      <c r="A4387" t="s">
        <v>28</v>
      </c>
      <c r="B4387" s="16">
        <v>45942</v>
      </c>
      <c r="C4387" t="s">
        <v>14</v>
      </c>
      <c r="D4387" t="s">
        <v>15</v>
      </c>
      <c r="E4387" t="s">
        <v>425</v>
      </c>
      <c r="F4387" t="s">
        <v>65</v>
      </c>
      <c r="G4387">
        <v>60035</v>
      </c>
      <c r="H4387" t="s">
        <v>47</v>
      </c>
      <c r="I4387" t="s">
        <v>19</v>
      </c>
      <c r="J4387" t="s">
        <v>20</v>
      </c>
      <c r="K4387" s="6">
        <v>913.43</v>
      </c>
      <c r="L4387">
        <v>5</v>
      </c>
      <c r="M4387">
        <v>0.3</v>
      </c>
      <c r="N4387" s="6">
        <v>-52.195999999999998</v>
      </c>
      <c r="O4387">
        <f t="shared" si="204"/>
        <v>-52.195999999999998</v>
      </c>
      <c r="P4387" s="6">
        <f t="shared" si="205"/>
        <v>327.46066666666667</v>
      </c>
      <c r="Q4387">
        <f t="shared" si="206"/>
        <v>357.03246819343514</v>
      </c>
      <c r="R4387" s="16" t="str">
        <f>TEXT(Ecom[[#This Row],[Dates]],"mmm")</f>
        <v>Oct</v>
      </c>
      <c r="S4387" s="16" t="str">
        <f>TEXT(Ecom[[#This Row],[Dates]],"YYYY")</f>
        <v>2025</v>
      </c>
      <c r="T4387" s="16"/>
    </row>
    <row r="4388" spans="1:20" x14ac:dyDescent="0.25">
      <c r="A4388" t="s">
        <v>28</v>
      </c>
      <c r="B4388" s="16">
        <v>45944</v>
      </c>
      <c r="C4388" t="s">
        <v>22</v>
      </c>
      <c r="D4388" t="s">
        <v>15</v>
      </c>
      <c r="E4388" t="s">
        <v>52</v>
      </c>
      <c r="F4388" t="s">
        <v>24</v>
      </c>
      <c r="G4388">
        <v>94122</v>
      </c>
      <c r="H4388" t="s">
        <v>25</v>
      </c>
      <c r="I4388" t="s">
        <v>26</v>
      </c>
      <c r="J4388" t="s">
        <v>38</v>
      </c>
      <c r="K4388" s="6">
        <v>43.92</v>
      </c>
      <c r="L4388">
        <v>4</v>
      </c>
      <c r="M4388">
        <v>0</v>
      </c>
      <c r="N4388" s="6">
        <v>11.8584</v>
      </c>
      <c r="O4388" t="str">
        <f t="shared" si="204"/>
        <v/>
      </c>
      <c r="P4388" s="6">
        <f t="shared" si="205"/>
        <v>38.570666666666661</v>
      </c>
      <c r="Q4388">
        <f t="shared" si="206"/>
        <v>256.94452454264217</v>
      </c>
      <c r="R4388" s="16" t="str">
        <f>TEXT(Ecom[[#This Row],[Dates]],"mmm")</f>
        <v>Oct</v>
      </c>
      <c r="S4388" s="16" t="str">
        <f>TEXT(Ecom[[#This Row],[Dates]],"YYYY")</f>
        <v>2025</v>
      </c>
      <c r="T4388" s="16"/>
    </row>
    <row r="4389" spans="1:20" x14ac:dyDescent="0.25">
      <c r="A4389" t="s">
        <v>28</v>
      </c>
      <c r="B4389" s="16">
        <v>46014</v>
      </c>
      <c r="C4389" t="s">
        <v>22</v>
      </c>
      <c r="D4389" t="s">
        <v>15</v>
      </c>
      <c r="E4389" t="s">
        <v>52</v>
      </c>
      <c r="F4389" t="s">
        <v>24</v>
      </c>
      <c r="G4389">
        <v>94122</v>
      </c>
      <c r="H4389" t="s">
        <v>25</v>
      </c>
      <c r="I4389" t="s">
        <v>26</v>
      </c>
      <c r="J4389" t="s">
        <v>37</v>
      </c>
      <c r="K4389" s="6">
        <v>25.032</v>
      </c>
      <c r="L4389">
        <v>3</v>
      </c>
      <c r="M4389">
        <v>0.2</v>
      </c>
      <c r="N4389" s="6">
        <v>7.8224999999999998</v>
      </c>
      <c r="O4389" t="str">
        <f t="shared" si="204"/>
        <v/>
      </c>
      <c r="P4389" s="6">
        <f t="shared" si="205"/>
        <v>85.25333333333333</v>
      </c>
      <c r="Q4389">
        <f t="shared" si="206"/>
        <v>183.73418210132934</v>
      </c>
      <c r="R4389" s="16" t="str">
        <f>TEXT(Ecom[[#This Row],[Dates]],"mmm")</f>
        <v>Dec</v>
      </c>
      <c r="S4389" s="16" t="str">
        <f>TEXT(Ecom[[#This Row],[Dates]],"YYYY")</f>
        <v>2025</v>
      </c>
      <c r="T4389" s="16"/>
    </row>
    <row r="4390" spans="1:20" x14ac:dyDescent="0.25">
      <c r="A4390" t="s">
        <v>62</v>
      </c>
      <c r="B4390" s="16">
        <v>46053</v>
      </c>
      <c r="C4390" t="s">
        <v>14</v>
      </c>
      <c r="D4390" t="s">
        <v>15</v>
      </c>
      <c r="E4390" t="s">
        <v>75</v>
      </c>
      <c r="F4390" t="s">
        <v>76</v>
      </c>
      <c r="G4390">
        <v>10035</v>
      </c>
      <c r="H4390" t="s">
        <v>57</v>
      </c>
      <c r="I4390" t="s">
        <v>26</v>
      </c>
      <c r="J4390" t="s">
        <v>41</v>
      </c>
      <c r="K4390" s="6">
        <v>46.76</v>
      </c>
      <c r="L4390">
        <v>7</v>
      </c>
      <c r="M4390">
        <v>0</v>
      </c>
      <c r="N4390" s="6">
        <v>22.444800000000001</v>
      </c>
      <c r="O4390" t="str">
        <f t="shared" si="204"/>
        <v/>
      </c>
      <c r="P4390" s="6">
        <f t="shared" si="205"/>
        <v>496.89933333333335</v>
      </c>
      <c r="Q4390">
        <f t="shared" si="206"/>
        <v>444.25536684909304</v>
      </c>
      <c r="R4390" s="16" t="str">
        <f>TEXT(Ecom[[#This Row],[Dates]],"mmm")</f>
        <v>Jan</v>
      </c>
      <c r="S4390" s="16" t="str">
        <f>TEXT(Ecom[[#This Row],[Dates]],"YYYY")</f>
        <v>2026</v>
      </c>
      <c r="T4390" s="16"/>
    </row>
    <row r="4391" spans="1:20" x14ac:dyDescent="0.25">
      <c r="A4391" t="s">
        <v>62</v>
      </c>
      <c r="B4391" s="16">
        <v>45836</v>
      </c>
      <c r="C4391" t="s">
        <v>14</v>
      </c>
      <c r="D4391" t="s">
        <v>15</v>
      </c>
      <c r="E4391" t="s">
        <v>75</v>
      </c>
      <c r="F4391" t="s">
        <v>76</v>
      </c>
      <c r="G4391">
        <v>10035</v>
      </c>
      <c r="H4391" t="s">
        <v>57</v>
      </c>
      <c r="I4391" t="s">
        <v>19</v>
      </c>
      <c r="J4391" t="s">
        <v>20</v>
      </c>
      <c r="K4391" s="6">
        <v>183.96799999999999</v>
      </c>
      <c r="L4391">
        <v>2</v>
      </c>
      <c r="M4391">
        <v>0.2</v>
      </c>
      <c r="N4391" s="6">
        <v>-25.2956</v>
      </c>
      <c r="O4391">
        <f t="shared" si="204"/>
        <v>-25.2956</v>
      </c>
      <c r="P4391" s="6">
        <f t="shared" si="205"/>
        <v>504.30266666666671</v>
      </c>
      <c r="Q4391">
        <f t="shared" si="206"/>
        <v>510.40374816065417</v>
      </c>
      <c r="R4391" s="16" t="str">
        <f>TEXT(Ecom[[#This Row],[Dates]],"mmm")</f>
        <v>Jun</v>
      </c>
      <c r="S4391" s="16" t="str">
        <f>TEXT(Ecom[[#This Row],[Dates]],"YYYY")</f>
        <v>2025</v>
      </c>
      <c r="T4391" s="16"/>
    </row>
    <row r="4392" spans="1:20" x14ac:dyDescent="0.25">
      <c r="A4392" t="s">
        <v>62</v>
      </c>
      <c r="B4392" s="16">
        <v>46025</v>
      </c>
      <c r="C4392" t="s">
        <v>14</v>
      </c>
      <c r="D4392" t="s">
        <v>15</v>
      </c>
      <c r="E4392" t="s">
        <v>75</v>
      </c>
      <c r="F4392" t="s">
        <v>76</v>
      </c>
      <c r="G4392">
        <v>10035</v>
      </c>
      <c r="H4392" t="s">
        <v>57</v>
      </c>
      <c r="I4392" t="s">
        <v>35</v>
      </c>
      <c r="J4392" t="s">
        <v>36</v>
      </c>
      <c r="K4392" s="6">
        <v>1259.97</v>
      </c>
      <c r="L4392">
        <v>3</v>
      </c>
      <c r="M4392">
        <v>0</v>
      </c>
      <c r="N4392" s="6">
        <v>327.59219999999999</v>
      </c>
      <c r="O4392" t="str">
        <f t="shared" si="204"/>
        <v/>
      </c>
      <c r="P4392" s="6">
        <f t="shared" si="205"/>
        <v>466.43599999999998</v>
      </c>
      <c r="Q4392">
        <f t="shared" si="206"/>
        <v>556.37554272218642</v>
      </c>
      <c r="R4392" s="16" t="str">
        <f>TEXT(Ecom[[#This Row],[Dates]],"mmm")</f>
        <v>Jan</v>
      </c>
      <c r="S4392" s="16" t="str">
        <f>TEXT(Ecom[[#This Row],[Dates]],"YYYY")</f>
        <v>2026</v>
      </c>
      <c r="T4392" s="16"/>
    </row>
    <row r="4393" spans="1:20" x14ac:dyDescent="0.25">
      <c r="A4393" t="s">
        <v>62</v>
      </c>
      <c r="B4393" s="16">
        <v>45693</v>
      </c>
      <c r="C4393" t="s">
        <v>14</v>
      </c>
      <c r="D4393" t="s">
        <v>15</v>
      </c>
      <c r="E4393" t="s">
        <v>75</v>
      </c>
      <c r="F4393" t="s">
        <v>76</v>
      </c>
      <c r="G4393">
        <v>10035</v>
      </c>
      <c r="H4393" t="s">
        <v>57</v>
      </c>
      <c r="I4393" t="s">
        <v>26</v>
      </c>
      <c r="J4393" t="s">
        <v>34</v>
      </c>
      <c r="K4393" s="6">
        <v>68.97</v>
      </c>
      <c r="L4393">
        <v>3</v>
      </c>
      <c r="M4393">
        <v>0</v>
      </c>
      <c r="N4393" s="6">
        <v>19.311599999999999</v>
      </c>
      <c r="O4393" t="str">
        <f t="shared" si="204"/>
        <v/>
      </c>
      <c r="P4393" s="6">
        <f t="shared" si="205"/>
        <v>66.432666666666663</v>
      </c>
      <c r="Q4393">
        <f t="shared" si="206"/>
        <v>339.81675782931842</v>
      </c>
      <c r="R4393" s="16" t="str">
        <f>TEXT(Ecom[[#This Row],[Dates]],"mmm")</f>
        <v>Feb</v>
      </c>
      <c r="S4393" s="16" t="str">
        <f>TEXT(Ecom[[#This Row],[Dates]],"YYYY")</f>
        <v>2025</v>
      </c>
      <c r="T4393" s="16"/>
    </row>
    <row r="4394" spans="1:20" x14ac:dyDescent="0.25">
      <c r="A4394" t="s">
        <v>28</v>
      </c>
      <c r="B4394" s="16">
        <v>46196</v>
      </c>
      <c r="C4394" t="s">
        <v>22</v>
      </c>
      <c r="D4394" t="s">
        <v>15</v>
      </c>
      <c r="E4394" t="s">
        <v>135</v>
      </c>
      <c r="F4394" t="s">
        <v>46</v>
      </c>
      <c r="G4394">
        <v>75081</v>
      </c>
      <c r="H4394" t="s">
        <v>47</v>
      </c>
      <c r="I4394" t="s">
        <v>26</v>
      </c>
      <c r="J4394" t="s">
        <v>34</v>
      </c>
      <c r="K4394" s="6">
        <v>70.367999999999995</v>
      </c>
      <c r="L4394">
        <v>2</v>
      </c>
      <c r="M4394">
        <v>0.2</v>
      </c>
      <c r="N4394" s="6">
        <v>6.1571999999999996</v>
      </c>
      <c r="O4394" t="str">
        <f t="shared" si="204"/>
        <v/>
      </c>
      <c r="P4394" s="6">
        <f t="shared" si="205"/>
        <v>52.104000000000006</v>
      </c>
      <c r="Q4394">
        <f t="shared" si="206"/>
        <v>229.19715707790226</v>
      </c>
      <c r="R4394" s="16" t="str">
        <f>TEXT(Ecom[[#This Row],[Dates]],"mmm")</f>
        <v>Jun</v>
      </c>
      <c r="S4394" s="16" t="str">
        <f>TEXT(Ecom[[#This Row],[Dates]],"YYYY")</f>
        <v>2026</v>
      </c>
      <c r="T4394" s="16"/>
    </row>
    <row r="4395" spans="1:20" x14ac:dyDescent="0.25">
      <c r="A4395" t="s">
        <v>28</v>
      </c>
      <c r="B4395" s="16">
        <v>46269</v>
      </c>
      <c r="C4395" t="s">
        <v>22</v>
      </c>
      <c r="D4395" t="s">
        <v>15</v>
      </c>
      <c r="E4395" t="s">
        <v>135</v>
      </c>
      <c r="F4395" t="s">
        <v>46</v>
      </c>
      <c r="G4395">
        <v>75081</v>
      </c>
      <c r="H4395" t="s">
        <v>47</v>
      </c>
      <c r="I4395" t="s">
        <v>35</v>
      </c>
      <c r="J4395" t="s">
        <v>36</v>
      </c>
      <c r="K4395" s="6">
        <v>59.96</v>
      </c>
      <c r="L4395">
        <v>5</v>
      </c>
      <c r="M4395">
        <v>0.2</v>
      </c>
      <c r="N4395" s="6">
        <v>21.735499999999998</v>
      </c>
      <c r="O4395" t="str">
        <f t="shared" si="204"/>
        <v/>
      </c>
      <c r="P4395" s="6">
        <f t="shared" si="205"/>
        <v>37.768000000000001</v>
      </c>
      <c r="Q4395">
        <f t="shared" si="206"/>
        <v>16.658093906344526</v>
      </c>
      <c r="R4395" s="16" t="str">
        <f>TEXT(Ecom[[#This Row],[Dates]],"mmm")</f>
        <v>Sep</v>
      </c>
      <c r="S4395" s="16" t="str">
        <f>TEXT(Ecom[[#This Row],[Dates]],"YYYY")</f>
        <v>2026</v>
      </c>
      <c r="T4395" s="16"/>
    </row>
    <row r="4396" spans="1:20" x14ac:dyDescent="0.25">
      <c r="A4396" t="s">
        <v>168</v>
      </c>
      <c r="B4396" s="16">
        <v>45811</v>
      </c>
      <c r="C4396" t="s">
        <v>14</v>
      </c>
      <c r="D4396" t="s">
        <v>15</v>
      </c>
      <c r="E4396" t="s">
        <v>82</v>
      </c>
      <c r="F4396" t="s">
        <v>104</v>
      </c>
      <c r="G4396">
        <v>45503</v>
      </c>
      <c r="H4396" t="s">
        <v>57</v>
      </c>
      <c r="I4396" t="s">
        <v>26</v>
      </c>
      <c r="J4396" t="s">
        <v>32</v>
      </c>
      <c r="K4396" s="6">
        <v>25.984000000000002</v>
      </c>
      <c r="L4396">
        <v>1</v>
      </c>
      <c r="M4396">
        <v>0.2</v>
      </c>
      <c r="N4396" s="6">
        <v>-5.1967999999999996</v>
      </c>
      <c r="O4396">
        <f t="shared" si="204"/>
        <v>-5.1967999999999996</v>
      </c>
      <c r="P4396" s="6">
        <f t="shared" si="205"/>
        <v>138.23999999999998</v>
      </c>
      <c r="Q4396">
        <f t="shared" si="206"/>
        <v>129.84639047736368</v>
      </c>
      <c r="R4396" s="16" t="str">
        <f>TEXT(Ecom[[#This Row],[Dates]],"mmm")</f>
        <v>Jun</v>
      </c>
      <c r="S4396" s="16" t="str">
        <f>TEXT(Ecom[[#This Row],[Dates]],"YYYY")</f>
        <v>2025</v>
      </c>
      <c r="T4396" s="16"/>
    </row>
    <row r="4397" spans="1:20" x14ac:dyDescent="0.25">
      <c r="A4397" t="s">
        <v>168</v>
      </c>
      <c r="B4397" s="16">
        <v>46384</v>
      </c>
      <c r="C4397" t="s">
        <v>14</v>
      </c>
      <c r="D4397" t="s">
        <v>15</v>
      </c>
      <c r="E4397" t="s">
        <v>82</v>
      </c>
      <c r="F4397" t="s">
        <v>104</v>
      </c>
      <c r="G4397">
        <v>45503</v>
      </c>
      <c r="H4397" t="s">
        <v>57</v>
      </c>
      <c r="I4397" t="s">
        <v>26</v>
      </c>
      <c r="J4397" t="s">
        <v>37</v>
      </c>
      <c r="K4397" s="6">
        <v>27.36</v>
      </c>
      <c r="L4397">
        <v>3</v>
      </c>
      <c r="M4397">
        <v>0.7</v>
      </c>
      <c r="N4397" s="6">
        <v>-21.888000000000002</v>
      </c>
      <c r="O4397">
        <f t="shared" si="204"/>
        <v>-21.888000000000002</v>
      </c>
      <c r="P4397" s="6">
        <f t="shared" si="205"/>
        <v>186.97400000000002</v>
      </c>
      <c r="Q4397">
        <f t="shared" si="206"/>
        <v>129.24999794197291</v>
      </c>
      <c r="R4397" s="16" t="str">
        <f>TEXT(Ecom[[#This Row],[Dates]],"mmm")</f>
        <v>Dec</v>
      </c>
      <c r="S4397" s="16" t="str">
        <f>TEXT(Ecom[[#This Row],[Dates]],"YYYY")</f>
        <v>2026</v>
      </c>
      <c r="T4397" s="16"/>
    </row>
    <row r="4398" spans="1:20" x14ac:dyDescent="0.25">
      <c r="A4398" t="s">
        <v>28</v>
      </c>
      <c r="B4398" s="16">
        <v>46270</v>
      </c>
      <c r="C4398" t="s">
        <v>22</v>
      </c>
      <c r="D4398" t="s">
        <v>15</v>
      </c>
      <c r="E4398" t="s">
        <v>144</v>
      </c>
      <c r="F4398" t="s">
        <v>24</v>
      </c>
      <c r="G4398">
        <v>92024</v>
      </c>
      <c r="H4398" t="s">
        <v>25</v>
      </c>
      <c r="I4398" t="s">
        <v>35</v>
      </c>
      <c r="J4398" t="s">
        <v>36</v>
      </c>
      <c r="K4398" s="6">
        <v>361.37599999999998</v>
      </c>
      <c r="L4398">
        <v>2</v>
      </c>
      <c r="M4398">
        <v>0.2</v>
      </c>
      <c r="N4398" s="6">
        <v>27.103200000000001</v>
      </c>
      <c r="O4398" t="str">
        <f t="shared" si="204"/>
        <v/>
      </c>
      <c r="P4398" s="6">
        <f t="shared" si="205"/>
        <v>200.85666666666668</v>
      </c>
      <c r="Q4398">
        <f t="shared" si="206"/>
        <v>149.88043050131415</v>
      </c>
      <c r="R4398" s="16" t="str">
        <f>TEXT(Ecom[[#This Row],[Dates]],"mmm")</f>
        <v>Sep</v>
      </c>
      <c r="S4398" s="16" t="str">
        <f>TEXT(Ecom[[#This Row],[Dates]],"YYYY")</f>
        <v>2026</v>
      </c>
      <c r="T4398" s="16"/>
    </row>
    <row r="4399" spans="1:20" x14ac:dyDescent="0.25">
      <c r="A4399" t="s">
        <v>28</v>
      </c>
      <c r="B4399" s="16">
        <v>45871</v>
      </c>
      <c r="C4399" t="s">
        <v>14</v>
      </c>
      <c r="D4399" t="s">
        <v>15</v>
      </c>
      <c r="E4399" t="s">
        <v>55</v>
      </c>
      <c r="F4399" t="s">
        <v>56</v>
      </c>
      <c r="G4399">
        <v>19120</v>
      </c>
      <c r="H4399" t="s">
        <v>57</v>
      </c>
      <c r="I4399" t="s">
        <v>19</v>
      </c>
      <c r="J4399" t="s">
        <v>21</v>
      </c>
      <c r="K4399" s="6">
        <v>172.18600000000001</v>
      </c>
      <c r="L4399">
        <v>2</v>
      </c>
      <c r="M4399">
        <v>0.3</v>
      </c>
      <c r="N4399" s="6">
        <v>-46.736199999999997</v>
      </c>
      <c r="O4399">
        <f t="shared" si="204"/>
        <v>-46.736199999999997</v>
      </c>
      <c r="P4399" s="6">
        <f t="shared" si="205"/>
        <v>147.03133333333335</v>
      </c>
      <c r="Q4399">
        <f t="shared" si="206"/>
        <v>82.457770527078281</v>
      </c>
      <c r="R4399" s="16" t="str">
        <f>TEXT(Ecom[[#This Row],[Dates]],"mmm")</f>
        <v>Aug</v>
      </c>
      <c r="S4399" s="16" t="str">
        <f>TEXT(Ecom[[#This Row],[Dates]],"YYYY")</f>
        <v>2025</v>
      </c>
      <c r="T4399" s="16"/>
    </row>
    <row r="4400" spans="1:20" x14ac:dyDescent="0.25">
      <c r="A4400" t="s">
        <v>28</v>
      </c>
      <c r="B4400" s="16">
        <v>46002</v>
      </c>
      <c r="C4400" t="s">
        <v>14</v>
      </c>
      <c r="D4400" t="s">
        <v>15</v>
      </c>
      <c r="E4400" t="s">
        <v>55</v>
      </c>
      <c r="F4400" t="s">
        <v>56</v>
      </c>
      <c r="G4400">
        <v>19120</v>
      </c>
      <c r="H4400" t="s">
        <v>57</v>
      </c>
      <c r="I4400" t="s">
        <v>19</v>
      </c>
      <c r="J4400" t="s">
        <v>33</v>
      </c>
      <c r="K4400" s="6">
        <v>69.007999999999996</v>
      </c>
      <c r="L4400">
        <v>2</v>
      </c>
      <c r="M4400">
        <v>0.2</v>
      </c>
      <c r="N4400" s="6">
        <v>12.0764</v>
      </c>
      <c r="O4400" t="str">
        <f t="shared" si="204"/>
        <v/>
      </c>
      <c r="P4400" s="6">
        <f t="shared" si="205"/>
        <v>390.28600000000006</v>
      </c>
      <c r="Q4400">
        <f t="shared" si="206"/>
        <v>306.58289564862599</v>
      </c>
      <c r="R4400" s="16" t="str">
        <f>TEXT(Ecom[[#This Row],[Dates]],"mmm")</f>
        <v>Dec</v>
      </c>
      <c r="S4400" s="16" t="str">
        <f>TEXT(Ecom[[#This Row],[Dates]],"YYYY")</f>
        <v>2025</v>
      </c>
      <c r="T4400" s="16"/>
    </row>
    <row r="4401" spans="1:20" x14ac:dyDescent="0.25">
      <c r="A4401" t="s">
        <v>168</v>
      </c>
      <c r="B4401" s="16">
        <v>45672</v>
      </c>
      <c r="C4401" t="s">
        <v>14</v>
      </c>
      <c r="D4401" t="s">
        <v>15</v>
      </c>
      <c r="E4401" t="s">
        <v>90</v>
      </c>
      <c r="F4401" t="s">
        <v>248</v>
      </c>
      <c r="G4401">
        <v>21044</v>
      </c>
      <c r="H4401" t="s">
        <v>57</v>
      </c>
      <c r="I4401" t="s">
        <v>26</v>
      </c>
      <c r="J4401" t="s">
        <v>60</v>
      </c>
      <c r="K4401" s="6">
        <v>199.9</v>
      </c>
      <c r="L4401">
        <v>5</v>
      </c>
      <c r="M4401">
        <v>0</v>
      </c>
      <c r="N4401" s="6">
        <v>89.954999999999998</v>
      </c>
      <c r="O4401" t="str">
        <f t="shared" si="204"/>
        <v/>
      </c>
      <c r="P4401" s="6">
        <f t="shared" si="205"/>
        <v>691.11666666666679</v>
      </c>
      <c r="Q4401">
        <f t="shared" si="206"/>
        <v>338.23559758557946</v>
      </c>
      <c r="R4401" s="16" t="str">
        <f>TEXT(Ecom[[#This Row],[Dates]],"mmm")</f>
        <v>Jan</v>
      </c>
      <c r="S4401" s="16" t="str">
        <f>TEXT(Ecom[[#This Row],[Dates]],"YYYY")</f>
        <v>2025</v>
      </c>
      <c r="T4401" s="16"/>
    </row>
    <row r="4402" spans="1:20" x14ac:dyDescent="0.25">
      <c r="A4402" t="s">
        <v>168</v>
      </c>
      <c r="B4402" s="16">
        <v>46187</v>
      </c>
      <c r="C4402" t="s">
        <v>14</v>
      </c>
      <c r="D4402" t="s">
        <v>15</v>
      </c>
      <c r="E4402" t="s">
        <v>90</v>
      </c>
      <c r="F4402" t="s">
        <v>248</v>
      </c>
      <c r="G4402">
        <v>21044</v>
      </c>
      <c r="H4402" t="s">
        <v>57</v>
      </c>
      <c r="I4402" t="s">
        <v>26</v>
      </c>
      <c r="J4402" t="s">
        <v>38</v>
      </c>
      <c r="K4402" s="6">
        <v>901.95</v>
      </c>
      <c r="L4402">
        <v>3</v>
      </c>
      <c r="M4402">
        <v>0</v>
      </c>
      <c r="N4402" s="6">
        <v>297.64350000000002</v>
      </c>
      <c r="O4402" t="str">
        <f t="shared" si="204"/>
        <v/>
      </c>
      <c r="P4402" s="6">
        <f t="shared" si="205"/>
        <v>628.2593333333333</v>
      </c>
      <c r="Q4402">
        <f t="shared" si="206"/>
        <v>490.24454188889433</v>
      </c>
      <c r="R4402" s="16" t="str">
        <f>TEXT(Ecom[[#This Row],[Dates]],"mmm")</f>
        <v>Jun</v>
      </c>
      <c r="S4402" s="16" t="str">
        <f>TEXT(Ecom[[#This Row],[Dates]],"YYYY")</f>
        <v>2026</v>
      </c>
      <c r="T4402" s="16"/>
    </row>
    <row r="4403" spans="1:20" x14ac:dyDescent="0.25">
      <c r="A4403" t="s">
        <v>168</v>
      </c>
      <c r="B4403" s="16">
        <v>45799</v>
      </c>
      <c r="C4403" t="s">
        <v>14</v>
      </c>
      <c r="D4403" t="s">
        <v>15</v>
      </c>
      <c r="E4403" t="s">
        <v>90</v>
      </c>
      <c r="F4403" t="s">
        <v>248</v>
      </c>
      <c r="G4403">
        <v>21044</v>
      </c>
      <c r="H4403" t="s">
        <v>57</v>
      </c>
      <c r="I4403" t="s">
        <v>19</v>
      </c>
      <c r="J4403" t="s">
        <v>33</v>
      </c>
      <c r="K4403" s="6">
        <v>971.5</v>
      </c>
      <c r="L4403">
        <v>5</v>
      </c>
      <c r="M4403">
        <v>0</v>
      </c>
      <c r="N4403" s="6">
        <v>252.59</v>
      </c>
      <c r="O4403" t="str">
        <f t="shared" si="204"/>
        <v/>
      </c>
      <c r="P4403" s="6">
        <f t="shared" si="205"/>
        <v>334.68933333333331</v>
      </c>
      <c r="Q4403">
        <f t="shared" si="206"/>
        <v>431.07213944871086</v>
      </c>
      <c r="R4403" s="16" t="str">
        <f>TEXT(Ecom[[#This Row],[Dates]],"mmm")</f>
        <v>May</v>
      </c>
      <c r="S4403" s="16" t="str">
        <f>TEXT(Ecom[[#This Row],[Dates]],"YYYY")</f>
        <v>2025</v>
      </c>
      <c r="T4403" s="16"/>
    </row>
    <row r="4404" spans="1:20" x14ac:dyDescent="0.25">
      <c r="A4404" t="s">
        <v>62</v>
      </c>
      <c r="B4404" s="16">
        <v>45999</v>
      </c>
      <c r="C4404" t="s">
        <v>14</v>
      </c>
      <c r="D4404" t="s">
        <v>15</v>
      </c>
      <c r="E4404" t="s">
        <v>151</v>
      </c>
      <c r="F4404" t="s">
        <v>98</v>
      </c>
      <c r="G4404">
        <v>80906</v>
      </c>
      <c r="H4404" t="s">
        <v>25</v>
      </c>
      <c r="I4404" t="s">
        <v>26</v>
      </c>
      <c r="J4404" t="s">
        <v>34</v>
      </c>
      <c r="K4404" s="6">
        <v>11.327999999999999</v>
      </c>
      <c r="L4404">
        <v>2</v>
      </c>
      <c r="M4404">
        <v>0.2</v>
      </c>
      <c r="N4404" s="6">
        <v>2.5488</v>
      </c>
      <c r="O4404" t="str">
        <f t="shared" si="204"/>
        <v/>
      </c>
      <c r="P4404" s="6">
        <f t="shared" si="205"/>
        <v>22.456</v>
      </c>
      <c r="Q4404">
        <f t="shared" si="206"/>
        <v>399.5860895775175</v>
      </c>
      <c r="R4404" s="16" t="str">
        <f>TEXT(Ecom[[#This Row],[Dates]],"mmm")</f>
        <v>Dec</v>
      </c>
      <c r="S4404" s="16" t="str">
        <f>TEXT(Ecom[[#This Row],[Dates]],"YYYY")</f>
        <v>2025</v>
      </c>
      <c r="T4404" s="16"/>
    </row>
    <row r="4405" spans="1:20" x14ac:dyDescent="0.25">
      <c r="A4405" t="s">
        <v>62</v>
      </c>
      <c r="B4405" s="16">
        <v>46335</v>
      </c>
      <c r="C4405" t="s">
        <v>14</v>
      </c>
      <c r="D4405" t="s">
        <v>15</v>
      </c>
      <c r="E4405" t="s">
        <v>75</v>
      </c>
      <c r="F4405" t="s">
        <v>76</v>
      </c>
      <c r="G4405">
        <v>10009</v>
      </c>
      <c r="H4405" t="s">
        <v>57</v>
      </c>
      <c r="I4405" t="s">
        <v>26</v>
      </c>
      <c r="J4405" t="s">
        <v>34</v>
      </c>
      <c r="K4405" s="6">
        <v>21.24</v>
      </c>
      <c r="L4405">
        <v>3</v>
      </c>
      <c r="M4405">
        <v>0</v>
      </c>
      <c r="N4405" s="6">
        <v>8.0711999999999993</v>
      </c>
      <c r="O4405" t="str">
        <f t="shared" si="204"/>
        <v/>
      </c>
      <c r="P4405" s="6">
        <f t="shared" si="205"/>
        <v>31.671999999999997</v>
      </c>
      <c r="Q4405">
        <f t="shared" si="206"/>
        <v>181.15942087850974</v>
      </c>
      <c r="R4405" s="16" t="str">
        <f>TEXT(Ecom[[#This Row],[Dates]],"mmm")</f>
        <v>Nov</v>
      </c>
      <c r="S4405" s="16" t="str">
        <f>TEXT(Ecom[[#This Row],[Dates]],"YYYY")</f>
        <v>2026</v>
      </c>
      <c r="T4405" s="16"/>
    </row>
    <row r="4406" spans="1:20" x14ac:dyDescent="0.25">
      <c r="A4406" t="s">
        <v>28</v>
      </c>
      <c r="B4406" s="16">
        <v>45696</v>
      </c>
      <c r="C4406" t="s">
        <v>14</v>
      </c>
      <c r="D4406" t="s">
        <v>15</v>
      </c>
      <c r="E4406" t="s">
        <v>55</v>
      </c>
      <c r="F4406" t="s">
        <v>56</v>
      </c>
      <c r="G4406">
        <v>19140</v>
      </c>
      <c r="H4406" t="s">
        <v>57</v>
      </c>
      <c r="I4406" t="s">
        <v>35</v>
      </c>
      <c r="J4406" t="s">
        <v>59</v>
      </c>
      <c r="K4406" s="6">
        <v>34.799999999999997</v>
      </c>
      <c r="L4406">
        <v>3</v>
      </c>
      <c r="M4406">
        <v>0.2</v>
      </c>
      <c r="N4406" s="6">
        <v>2.1749999999999998</v>
      </c>
      <c r="O4406" t="str">
        <f t="shared" si="204"/>
        <v/>
      </c>
      <c r="P4406" s="6">
        <f t="shared" si="205"/>
        <v>27.618666666666666</v>
      </c>
      <c r="Q4406">
        <f t="shared" si="206"/>
        <v>13.532737020250531</v>
      </c>
      <c r="R4406" s="16" t="str">
        <f>TEXT(Ecom[[#This Row],[Dates]],"mmm")</f>
        <v>Feb</v>
      </c>
      <c r="S4406" s="16" t="str">
        <f>TEXT(Ecom[[#This Row],[Dates]],"YYYY")</f>
        <v>2025</v>
      </c>
      <c r="T4406" s="16"/>
    </row>
    <row r="4407" spans="1:20" x14ac:dyDescent="0.25">
      <c r="A4407" t="s">
        <v>28</v>
      </c>
      <c r="B4407" s="16">
        <v>46290</v>
      </c>
      <c r="C4407" t="s">
        <v>14</v>
      </c>
      <c r="D4407" t="s">
        <v>15</v>
      </c>
      <c r="E4407" t="s">
        <v>55</v>
      </c>
      <c r="F4407" t="s">
        <v>56</v>
      </c>
      <c r="G4407">
        <v>19140</v>
      </c>
      <c r="H4407" t="s">
        <v>57</v>
      </c>
      <c r="I4407" t="s">
        <v>26</v>
      </c>
      <c r="J4407" t="s">
        <v>32</v>
      </c>
      <c r="K4407" s="6">
        <v>38.975999999999999</v>
      </c>
      <c r="L4407">
        <v>3</v>
      </c>
      <c r="M4407">
        <v>0.2</v>
      </c>
      <c r="N4407" s="6">
        <v>-2.4359999999999999</v>
      </c>
      <c r="O4407">
        <f t="shared" si="204"/>
        <v>-2.4359999999999999</v>
      </c>
      <c r="P4407" s="6">
        <f t="shared" si="205"/>
        <v>120.86866666666667</v>
      </c>
      <c r="Q4407">
        <f t="shared" si="206"/>
        <v>112.41217232363458</v>
      </c>
      <c r="R4407" s="16" t="str">
        <f>TEXT(Ecom[[#This Row],[Dates]],"mmm")</f>
        <v>Sep</v>
      </c>
      <c r="S4407" s="16" t="str">
        <f>TEXT(Ecom[[#This Row],[Dates]],"YYYY")</f>
        <v>2026</v>
      </c>
      <c r="T4407" s="16"/>
    </row>
    <row r="4408" spans="1:20" x14ac:dyDescent="0.25">
      <c r="A4408" t="s">
        <v>28</v>
      </c>
      <c r="B4408" s="16">
        <v>46381</v>
      </c>
      <c r="C4408" t="s">
        <v>22</v>
      </c>
      <c r="D4408" t="s">
        <v>15</v>
      </c>
      <c r="E4408" t="s">
        <v>103</v>
      </c>
      <c r="F4408" t="s">
        <v>74</v>
      </c>
      <c r="G4408">
        <v>47201</v>
      </c>
      <c r="H4408" t="s">
        <v>47</v>
      </c>
      <c r="I4408" t="s">
        <v>26</v>
      </c>
      <c r="J4408" t="s">
        <v>41</v>
      </c>
      <c r="K4408" s="6">
        <v>9.08</v>
      </c>
      <c r="L4408">
        <v>2</v>
      </c>
      <c r="M4408">
        <v>0</v>
      </c>
      <c r="N4408" s="6">
        <v>4.0860000000000003</v>
      </c>
      <c r="O4408" t="str">
        <f t="shared" si="204"/>
        <v/>
      </c>
      <c r="P4408" s="6">
        <f t="shared" si="205"/>
        <v>109.51333333333334</v>
      </c>
      <c r="Q4408">
        <f t="shared" si="206"/>
        <v>127.53822745618926</v>
      </c>
      <c r="R4408" s="16" t="str">
        <f>TEXT(Ecom[[#This Row],[Dates]],"mmm")</f>
        <v>Dec</v>
      </c>
      <c r="S4408" s="16" t="str">
        <f>TEXT(Ecom[[#This Row],[Dates]],"YYYY")</f>
        <v>2026</v>
      </c>
      <c r="T4408" s="16"/>
    </row>
    <row r="4409" spans="1:20" x14ac:dyDescent="0.25">
      <c r="A4409" t="s">
        <v>28</v>
      </c>
      <c r="B4409" s="16">
        <v>45787</v>
      </c>
      <c r="C4409" t="s">
        <v>22</v>
      </c>
      <c r="D4409" t="s">
        <v>15</v>
      </c>
      <c r="E4409" t="s">
        <v>103</v>
      </c>
      <c r="F4409" t="s">
        <v>74</v>
      </c>
      <c r="G4409">
        <v>47201</v>
      </c>
      <c r="H4409" t="s">
        <v>47</v>
      </c>
      <c r="I4409" t="s">
        <v>26</v>
      </c>
      <c r="J4409" t="s">
        <v>41</v>
      </c>
      <c r="K4409" s="6">
        <v>314.55</v>
      </c>
      <c r="L4409">
        <v>3</v>
      </c>
      <c r="M4409">
        <v>0</v>
      </c>
      <c r="N4409" s="6">
        <v>150.98400000000001</v>
      </c>
      <c r="O4409" t="str">
        <f t="shared" si="204"/>
        <v/>
      </c>
      <c r="P4409" s="6">
        <f t="shared" si="205"/>
        <v>108.41333333333334</v>
      </c>
      <c r="Q4409">
        <f t="shared" si="206"/>
        <v>140.22353266283247</v>
      </c>
      <c r="R4409" s="16" t="str">
        <f>TEXT(Ecom[[#This Row],[Dates]],"mmm")</f>
        <v>May</v>
      </c>
      <c r="S4409" s="16" t="str">
        <f>TEXT(Ecom[[#This Row],[Dates]],"YYYY")</f>
        <v>2025</v>
      </c>
      <c r="T4409" s="16"/>
    </row>
    <row r="4410" spans="1:20" x14ac:dyDescent="0.25">
      <c r="A4410" t="s">
        <v>28</v>
      </c>
      <c r="B4410" s="16">
        <v>45961</v>
      </c>
      <c r="C4410" t="s">
        <v>22</v>
      </c>
      <c r="D4410" t="s">
        <v>15</v>
      </c>
      <c r="E4410" t="s">
        <v>103</v>
      </c>
      <c r="F4410" t="s">
        <v>74</v>
      </c>
      <c r="G4410">
        <v>47201</v>
      </c>
      <c r="H4410" t="s">
        <v>47</v>
      </c>
      <c r="I4410" t="s">
        <v>26</v>
      </c>
      <c r="J4410" t="s">
        <v>37</v>
      </c>
      <c r="K4410" s="6">
        <v>4.91</v>
      </c>
      <c r="L4410">
        <v>1</v>
      </c>
      <c r="M4410">
        <v>0</v>
      </c>
      <c r="N4410" s="6">
        <v>2.3077000000000001</v>
      </c>
      <c r="O4410" t="str">
        <f t="shared" si="204"/>
        <v/>
      </c>
      <c r="P4410" s="6">
        <f t="shared" si="205"/>
        <v>39.543333333333329</v>
      </c>
      <c r="Q4410">
        <f t="shared" si="206"/>
        <v>93.369449797862458</v>
      </c>
      <c r="R4410" s="16" t="str">
        <f>TEXT(Ecom[[#This Row],[Dates]],"mmm")</f>
        <v>Oct</v>
      </c>
      <c r="S4410" s="16" t="str">
        <f>TEXT(Ecom[[#This Row],[Dates]],"YYYY")</f>
        <v>2025</v>
      </c>
      <c r="T4410" s="16"/>
    </row>
    <row r="4411" spans="1:20" x14ac:dyDescent="0.25">
      <c r="A4411" t="s">
        <v>28</v>
      </c>
      <c r="B4411" s="16">
        <v>45749</v>
      </c>
      <c r="C4411" t="s">
        <v>44</v>
      </c>
      <c r="D4411" t="s">
        <v>15</v>
      </c>
      <c r="E4411" t="s">
        <v>23</v>
      </c>
      <c r="F4411" t="s">
        <v>24</v>
      </c>
      <c r="G4411">
        <v>90004</v>
      </c>
      <c r="H4411" t="s">
        <v>25</v>
      </c>
      <c r="I4411" t="s">
        <v>26</v>
      </c>
      <c r="J4411" t="s">
        <v>27</v>
      </c>
      <c r="K4411" s="6">
        <v>5.78</v>
      </c>
      <c r="L4411">
        <v>2</v>
      </c>
      <c r="M4411">
        <v>0</v>
      </c>
      <c r="N4411" s="6">
        <v>2.7166000000000001</v>
      </c>
      <c r="O4411" t="str">
        <f t="shared" si="204"/>
        <v/>
      </c>
      <c r="P4411" s="6">
        <f t="shared" si="205"/>
        <v>44.456666666666671</v>
      </c>
      <c r="Q4411">
        <f t="shared" si="206"/>
        <v>72.633958617470697</v>
      </c>
      <c r="R4411" s="16" t="str">
        <f>TEXT(Ecom[[#This Row],[Dates]],"mmm")</f>
        <v>Apr</v>
      </c>
      <c r="S4411" s="16" t="str">
        <f>TEXT(Ecom[[#This Row],[Dates]],"YYYY")</f>
        <v>2025</v>
      </c>
      <c r="T4411" s="16"/>
    </row>
    <row r="4412" spans="1:20" x14ac:dyDescent="0.25">
      <c r="A4412" t="s">
        <v>28</v>
      </c>
      <c r="B4412" s="16">
        <v>45735</v>
      </c>
      <c r="C4412" t="s">
        <v>44</v>
      </c>
      <c r="D4412" t="s">
        <v>15</v>
      </c>
      <c r="E4412" t="s">
        <v>23</v>
      </c>
      <c r="F4412" t="s">
        <v>24</v>
      </c>
      <c r="G4412">
        <v>90004</v>
      </c>
      <c r="H4412" t="s">
        <v>25</v>
      </c>
      <c r="I4412" t="s">
        <v>26</v>
      </c>
      <c r="J4412" t="s">
        <v>34</v>
      </c>
      <c r="K4412" s="6">
        <v>107.94</v>
      </c>
      <c r="L4412">
        <v>6</v>
      </c>
      <c r="M4412">
        <v>0</v>
      </c>
      <c r="N4412" s="6">
        <v>30.223199999999999</v>
      </c>
      <c r="O4412" t="str">
        <f t="shared" si="204"/>
        <v/>
      </c>
      <c r="P4412" s="6">
        <f t="shared" si="205"/>
        <v>248.52</v>
      </c>
      <c r="Q4412">
        <f t="shared" si="206"/>
        <v>217.39884791340106</v>
      </c>
      <c r="R4412" s="16" t="str">
        <f>TEXT(Ecom[[#This Row],[Dates]],"mmm")</f>
        <v>Mar</v>
      </c>
      <c r="S4412" s="16" t="str">
        <f>TEXT(Ecom[[#This Row],[Dates]],"YYYY")</f>
        <v>2025</v>
      </c>
      <c r="T4412" s="16"/>
    </row>
    <row r="4413" spans="1:20" x14ac:dyDescent="0.25">
      <c r="A4413" t="s">
        <v>62</v>
      </c>
      <c r="B4413" s="16">
        <v>45760</v>
      </c>
      <c r="C4413" t="s">
        <v>14</v>
      </c>
      <c r="D4413" t="s">
        <v>15</v>
      </c>
      <c r="E4413" t="s">
        <v>75</v>
      </c>
      <c r="F4413" t="s">
        <v>76</v>
      </c>
      <c r="G4413">
        <v>10024</v>
      </c>
      <c r="H4413" t="s">
        <v>57</v>
      </c>
      <c r="I4413" t="s">
        <v>26</v>
      </c>
      <c r="J4413" t="s">
        <v>41</v>
      </c>
      <c r="K4413" s="6">
        <v>19.649999999999999</v>
      </c>
      <c r="L4413">
        <v>3</v>
      </c>
      <c r="M4413">
        <v>0</v>
      </c>
      <c r="N4413" s="6">
        <v>9.0389999999999997</v>
      </c>
      <c r="O4413" t="str">
        <f t="shared" si="204"/>
        <v/>
      </c>
      <c r="P4413" s="6">
        <f t="shared" si="205"/>
        <v>232.44000000000003</v>
      </c>
      <c r="Q4413">
        <f t="shared" si="206"/>
        <v>235.90095436511143</v>
      </c>
      <c r="R4413" s="16" t="str">
        <f>TEXT(Ecom[[#This Row],[Dates]],"mmm")</f>
        <v>Apr</v>
      </c>
      <c r="S4413" s="16" t="str">
        <f>TEXT(Ecom[[#This Row],[Dates]],"YYYY")</f>
        <v>2025</v>
      </c>
      <c r="T4413" s="16"/>
    </row>
    <row r="4414" spans="1:20" x14ac:dyDescent="0.25">
      <c r="A4414" t="s">
        <v>62</v>
      </c>
      <c r="B4414" s="16">
        <v>46277</v>
      </c>
      <c r="C4414" t="s">
        <v>14</v>
      </c>
      <c r="D4414" t="s">
        <v>15</v>
      </c>
      <c r="E4414" t="s">
        <v>75</v>
      </c>
      <c r="F4414" t="s">
        <v>76</v>
      </c>
      <c r="G4414">
        <v>10024</v>
      </c>
      <c r="H4414" t="s">
        <v>57</v>
      </c>
      <c r="I4414" t="s">
        <v>35</v>
      </c>
      <c r="J4414" t="s">
        <v>36</v>
      </c>
      <c r="K4414" s="6">
        <v>617.97</v>
      </c>
      <c r="L4414">
        <v>3</v>
      </c>
      <c r="M4414">
        <v>0</v>
      </c>
      <c r="N4414" s="6">
        <v>160.6722</v>
      </c>
      <c r="O4414" t="str">
        <f t="shared" si="204"/>
        <v/>
      </c>
      <c r="P4414" s="6">
        <f t="shared" si="205"/>
        <v>355.22</v>
      </c>
      <c r="Q4414">
        <f t="shared" si="206"/>
        <v>236.22466918874781</v>
      </c>
      <c r="R4414" s="16" t="str">
        <f>TEXT(Ecom[[#This Row],[Dates]],"mmm")</f>
        <v>Sep</v>
      </c>
      <c r="S4414" s="16" t="str">
        <f>TEXT(Ecom[[#This Row],[Dates]],"YYYY")</f>
        <v>2026</v>
      </c>
      <c r="T4414" s="16"/>
    </row>
    <row r="4415" spans="1:20" x14ac:dyDescent="0.25">
      <c r="A4415" t="s">
        <v>62</v>
      </c>
      <c r="B4415" s="16">
        <v>46109</v>
      </c>
      <c r="C4415" t="s">
        <v>14</v>
      </c>
      <c r="D4415" t="s">
        <v>15</v>
      </c>
      <c r="E4415" t="s">
        <v>75</v>
      </c>
      <c r="F4415" t="s">
        <v>76</v>
      </c>
      <c r="G4415">
        <v>10024</v>
      </c>
      <c r="H4415" t="s">
        <v>57</v>
      </c>
      <c r="I4415" t="s">
        <v>26</v>
      </c>
      <c r="J4415" t="s">
        <v>38</v>
      </c>
      <c r="K4415" s="6">
        <v>59.7</v>
      </c>
      <c r="L4415">
        <v>3</v>
      </c>
      <c r="M4415">
        <v>0</v>
      </c>
      <c r="N4415" s="6">
        <v>26.864999999999998</v>
      </c>
      <c r="O4415" t="str">
        <f t="shared" si="204"/>
        <v/>
      </c>
      <c r="P4415" s="6">
        <f t="shared" si="205"/>
        <v>341.20333333333332</v>
      </c>
      <c r="Q4415">
        <f t="shared" si="206"/>
        <v>169.31715222338531</v>
      </c>
      <c r="R4415" s="16" t="str">
        <f>TEXT(Ecom[[#This Row],[Dates]],"mmm")</f>
        <v>Mar</v>
      </c>
      <c r="S4415" s="16" t="str">
        <f>TEXT(Ecom[[#This Row],[Dates]],"YYYY")</f>
        <v>2026</v>
      </c>
      <c r="T4415" s="16"/>
    </row>
    <row r="4416" spans="1:20" x14ac:dyDescent="0.25">
      <c r="A4416" t="s">
        <v>28</v>
      </c>
      <c r="B4416" s="16">
        <v>46172</v>
      </c>
      <c r="C4416" t="s">
        <v>22</v>
      </c>
      <c r="D4416" t="s">
        <v>15</v>
      </c>
      <c r="E4416" t="s">
        <v>184</v>
      </c>
      <c r="F4416" t="s">
        <v>166</v>
      </c>
      <c r="G4416">
        <v>1841</v>
      </c>
      <c r="H4416" t="s">
        <v>57</v>
      </c>
      <c r="I4416" t="s">
        <v>26</v>
      </c>
      <c r="J4416" t="s">
        <v>37</v>
      </c>
      <c r="K4416" s="6">
        <v>387.99</v>
      </c>
      <c r="L4416">
        <v>1</v>
      </c>
      <c r="M4416">
        <v>0</v>
      </c>
      <c r="N4416" s="6">
        <v>182.3553</v>
      </c>
      <c r="O4416" t="str">
        <f t="shared" si="204"/>
        <v/>
      </c>
      <c r="P4416" s="6">
        <f t="shared" si="205"/>
        <v>331.43666666666667</v>
      </c>
      <c r="Q4416">
        <f t="shared" si="206"/>
        <v>221.20040776702083</v>
      </c>
      <c r="R4416" s="16" t="str">
        <f>TEXT(Ecom[[#This Row],[Dates]],"mmm")</f>
        <v>May</v>
      </c>
      <c r="S4416" s="16" t="str">
        <f>TEXT(Ecom[[#This Row],[Dates]],"YYYY")</f>
        <v>2026</v>
      </c>
      <c r="T4416" s="16"/>
    </row>
    <row r="4417" spans="1:20" x14ac:dyDescent="0.25">
      <c r="A4417" t="s">
        <v>28</v>
      </c>
      <c r="B4417" s="16">
        <v>46377</v>
      </c>
      <c r="C4417" t="s">
        <v>14</v>
      </c>
      <c r="D4417" t="s">
        <v>15</v>
      </c>
      <c r="E4417" t="s">
        <v>52</v>
      </c>
      <c r="F4417" t="s">
        <v>24</v>
      </c>
      <c r="G4417">
        <v>94122</v>
      </c>
      <c r="H4417" t="s">
        <v>25</v>
      </c>
      <c r="I4417" t="s">
        <v>35</v>
      </c>
      <c r="J4417" t="s">
        <v>36</v>
      </c>
      <c r="K4417" s="6">
        <v>575.91999999999996</v>
      </c>
      <c r="L4417">
        <v>2</v>
      </c>
      <c r="M4417">
        <v>0.2</v>
      </c>
      <c r="N4417" s="6">
        <v>71.989999999999995</v>
      </c>
      <c r="O4417" t="str">
        <f t="shared" si="204"/>
        <v/>
      </c>
      <c r="P4417" s="6">
        <f t="shared" si="205"/>
        <v>361.52</v>
      </c>
      <c r="Q4417">
        <f t="shared" si="206"/>
        <v>230.46225047997837</v>
      </c>
      <c r="R4417" s="16" t="str">
        <f>TEXT(Ecom[[#This Row],[Dates]],"mmm")</f>
        <v>Dec</v>
      </c>
      <c r="S4417" s="16" t="str">
        <f>TEXT(Ecom[[#This Row],[Dates]],"YYYY")</f>
        <v>2026</v>
      </c>
      <c r="T4417" s="16"/>
    </row>
    <row r="4418" spans="1:20" x14ac:dyDescent="0.25">
      <c r="A4418" t="s">
        <v>28</v>
      </c>
      <c r="B4418" s="16">
        <v>46294</v>
      </c>
      <c r="C4418" t="s">
        <v>14</v>
      </c>
      <c r="D4418" t="s">
        <v>15</v>
      </c>
      <c r="E4418" t="s">
        <v>52</v>
      </c>
      <c r="F4418" t="s">
        <v>24</v>
      </c>
      <c r="G4418">
        <v>94122</v>
      </c>
      <c r="H4418" t="s">
        <v>25</v>
      </c>
      <c r="I4418" t="s">
        <v>26</v>
      </c>
      <c r="J4418" t="s">
        <v>77</v>
      </c>
      <c r="K4418" s="6">
        <v>30.4</v>
      </c>
      <c r="L4418">
        <v>5</v>
      </c>
      <c r="M4418">
        <v>0</v>
      </c>
      <c r="N4418" s="6">
        <v>15.2</v>
      </c>
      <c r="O4418" t="str">
        <f t="shared" ref="O4418:O4481" si="207">IF(N4418&lt;0,N4418,"")</f>
        <v/>
      </c>
      <c r="P4418" s="6">
        <f t="shared" si="205"/>
        <v>233.16266666666669</v>
      </c>
      <c r="Q4418">
        <f t="shared" si="206"/>
        <v>188.00457804079215</v>
      </c>
      <c r="R4418" s="16" t="str">
        <f>TEXT(Ecom[[#This Row],[Dates]],"mmm")</f>
        <v>Sep</v>
      </c>
      <c r="S4418" s="16" t="str">
        <f>TEXT(Ecom[[#This Row],[Dates]],"YYYY")</f>
        <v>2026</v>
      </c>
      <c r="T4418" s="16"/>
    </row>
    <row r="4419" spans="1:20" x14ac:dyDescent="0.25">
      <c r="A4419" t="s">
        <v>13</v>
      </c>
      <c r="B4419" s="16">
        <v>46377</v>
      </c>
      <c r="C4419" t="s">
        <v>14</v>
      </c>
      <c r="D4419" t="s">
        <v>15</v>
      </c>
      <c r="E4419" t="s">
        <v>140</v>
      </c>
      <c r="F4419" t="s">
        <v>70</v>
      </c>
      <c r="G4419">
        <v>48205</v>
      </c>
      <c r="H4419" t="s">
        <v>47</v>
      </c>
      <c r="I4419" t="s">
        <v>26</v>
      </c>
      <c r="J4419" t="s">
        <v>37</v>
      </c>
      <c r="K4419" s="6">
        <v>478.24</v>
      </c>
      <c r="L4419">
        <v>8</v>
      </c>
      <c r="M4419">
        <v>0</v>
      </c>
      <c r="N4419" s="6">
        <v>219.99039999999999</v>
      </c>
      <c r="O4419" t="str">
        <f t="shared" si="207"/>
        <v/>
      </c>
      <c r="P4419" s="6">
        <f t="shared" ref="P4419:P4482" si="208">AVERAGE(K4419:K4421)</f>
        <v>224.85733333333334</v>
      </c>
      <c r="Q4419">
        <f t="shared" si="206"/>
        <v>145.53206839374946</v>
      </c>
      <c r="R4419" s="16" t="str">
        <f>TEXT(Ecom[[#This Row],[Dates]],"mmm")</f>
        <v>Dec</v>
      </c>
      <c r="S4419" s="16" t="str">
        <f>TEXT(Ecom[[#This Row],[Dates]],"YYYY")</f>
        <v>2026</v>
      </c>
      <c r="T4419" s="16"/>
    </row>
    <row r="4420" spans="1:20" x14ac:dyDescent="0.25">
      <c r="A4420" t="s">
        <v>28</v>
      </c>
      <c r="B4420" s="16">
        <v>45951</v>
      </c>
      <c r="C4420" t="s">
        <v>14</v>
      </c>
      <c r="D4420" t="s">
        <v>15</v>
      </c>
      <c r="E4420" t="s">
        <v>130</v>
      </c>
      <c r="F4420" t="s">
        <v>104</v>
      </c>
      <c r="G4420">
        <v>45011</v>
      </c>
      <c r="H4420" t="s">
        <v>57</v>
      </c>
      <c r="I4420" t="s">
        <v>19</v>
      </c>
      <c r="J4420" t="s">
        <v>33</v>
      </c>
      <c r="K4420" s="6">
        <v>190.84800000000001</v>
      </c>
      <c r="L4420">
        <v>3</v>
      </c>
      <c r="M4420">
        <v>0.2</v>
      </c>
      <c r="N4420" s="6">
        <v>-21.470400000000001</v>
      </c>
      <c r="O4420">
        <f t="shared" si="207"/>
        <v>-21.470400000000001</v>
      </c>
      <c r="P4420" s="6">
        <f t="shared" si="208"/>
        <v>79.084000000000003</v>
      </c>
      <c r="Q4420">
        <f t="shared" si="206"/>
        <v>130.85829650030971</v>
      </c>
      <c r="R4420" s="16" t="str">
        <f>TEXT(Ecom[[#This Row],[Dates]],"mmm")</f>
        <v>Oct</v>
      </c>
      <c r="S4420" s="16" t="str">
        <f>TEXT(Ecom[[#This Row],[Dates]],"YYYY")</f>
        <v>2025</v>
      </c>
      <c r="T4420" s="16"/>
    </row>
    <row r="4421" spans="1:20" x14ac:dyDescent="0.25">
      <c r="A4421" t="s">
        <v>28</v>
      </c>
      <c r="B4421" s="16">
        <v>45801</v>
      </c>
      <c r="C4421" t="s">
        <v>14</v>
      </c>
      <c r="D4421" t="s">
        <v>15</v>
      </c>
      <c r="E4421" t="s">
        <v>103</v>
      </c>
      <c r="F4421" t="s">
        <v>104</v>
      </c>
      <c r="G4421">
        <v>43229</v>
      </c>
      <c r="H4421" t="s">
        <v>57</v>
      </c>
      <c r="I4421" t="s">
        <v>26</v>
      </c>
      <c r="J4421" t="s">
        <v>37</v>
      </c>
      <c r="K4421" s="6">
        <v>5.484</v>
      </c>
      <c r="L4421">
        <v>4</v>
      </c>
      <c r="M4421">
        <v>0.7</v>
      </c>
      <c r="N4421" s="6">
        <v>-4.0216000000000003</v>
      </c>
      <c r="O4421">
        <f t="shared" si="207"/>
        <v>-4.0216000000000003</v>
      </c>
      <c r="P4421" s="6">
        <f t="shared" si="208"/>
        <v>20.652000000000001</v>
      </c>
      <c r="Q4421">
        <f t="shared" ref="Q4421:Q4484" si="209">SQRT(SUMXMY2(K4421:K4423,P4419:P4421)/3)</f>
        <v>128.59129088417794</v>
      </c>
      <c r="R4421" s="16" t="str">
        <f>TEXT(Ecom[[#This Row],[Dates]],"mmm")</f>
        <v>May</v>
      </c>
      <c r="S4421" s="16" t="str">
        <f>TEXT(Ecom[[#This Row],[Dates]],"YYYY")</f>
        <v>2025</v>
      </c>
      <c r="T4421" s="16"/>
    </row>
    <row r="4422" spans="1:20" x14ac:dyDescent="0.25">
      <c r="A4422" t="s">
        <v>13</v>
      </c>
      <c r="B4422" s="16">
        <v>46187</v>
      </c>
      <c r="C4422" t="s">
        <v>14</v>
      </c>
      <c r="D4422" t="s">
        <v>15</v>
      </c>
      <c r="E4422" t="s">
        <v>79</v>
      </c>
      <c r="F4422" t="s">
        <v>65</v>
      </c>
      <c r="G4422">
        <v>60610</v>
      </c>
      <c r="H4422" t="s">
        <v>47</v>
      </c>
      <c r="I4422" t="s">
        <v>26</v>
      </c>
      <c r="J4422" t="s">
        <v>110</v>
      </c>
      <c r="K4422" s="6">
        <v>40.92</v>
      </c>
      <c r="L4422">
        <v>5</v>
      </c>
      <c r="M4422">
        <v>0.2</v>
      </c>
      <c r="N4422" s="6">
        <v>3.069</v>
      </c>
      <c r="O4422" t="str">
        <f t="shared" si="207"/>
        <v/>
      </c>
      <c r="P4422" s="6">
        <f t="shared" si="208"/>
        <v>24.570666666666668</v>
      </c>
      <c r="Q4422">
        <f t="shared" si="209"/>
        <v>22.629181527235858</v>
      </c>
      <c r="R4422" s="16" t="str">
        <f>TEXT(Ecom[[#This Row],[Dates]],"mmm")</f>
        <v>Jun</v>
      </c>
      <c r="S4422" s="16" t="str">
        <f>TEXT(Ecom[[#This Row],[Dates]],"YYYY")</f>
        <v>2026</v>
      </c>
      <c r="T4422" s="16"/>
    </row>
    <row r="4423" spans="1:20" x14ac:dyDescent="0.25">
      <c r="A4423" t="s">
        <v>28</v>
      </c>
      <c r="B4423" s="16">
        <v>45954</v>
      </c>
      <c r="C4423" t="s">
        <v>14</v>
      </c>
      <c r="D4423" t="s">
        <v>15</v>
      </c>
      <c r="E4423" t="s">
        <v>496</v>
      </c>
      <c r="F4423" t="s">
        <v>30</v>
      </c>
      <c r="G4423">
        <v>33063</v>
      </c>
      <c r="H4423" t="s">
        <v>18</v>
      </c>
      <c r="I4423" t="s">
        <v>26</v>
      </c>
      <c r="J4423" t="s">
        <v>34</v>
      </c>
      <c r="K4423" s="6">
        <v>15.552</v>
      </c>
      <c r="L4423">
        <v>3</v>
      </c>
      <c r="M4423">
        <v>0.2</v>
      </c>
      <c r="N4423" s="6">
        <v>2.3328000000000002</v>
      </c>
      <c r="O4423" t="str">
        <f t="shared" si="207"/>
        <v/>
      </c>
      <c r="P4423" s="6">
        <f t="shared" si="208"/>
        <v>111.91066666666666</v>
      </c>
      <c r="Q4423">
        <f t="shared" si="209"/>
        <v>110.41128394561183</v>
      </c>
      <c r="R4423" s="16" t="str">
        <f>TEXT(Ecom[[#This Row],[Dates]],"mmm")</f>
        <v>Oct</v>
      </c>
      <c r="S4423" s="16" t="str">
        <f>TEXT(Ecom[[#This Row],[Dates]],"YYYY")</f>
        <v>2025</v>
      </c>
      <c r="T4423" s="16"/>
    </row>
    <row r="4424" spans="1:20" x14ac:dyDescent="0.25">
      <c r="A4424" t="s">
        <v>62</v>
      </c>
      <c r="B4424" s="16">
        <v>45962</v>
      </c>
      <c r="C4424" t="s">
        <v>22</v>
      </c>
      <c r="D4424" t="s">
        <v>15</v>
      </c>
      <c r="E4424" t="s">
        <v>497</v>
      </c>
      <c r="F4424" t="s">
        <v>167</v>
      </c>
      <c r="G4424">
        <v>30328</v>
      </c>
      <c r="H4424" t="s">
        <v>18</v>
      </c>
      <c r="I4424" t="s">
        <v>26</v>
      </c>
      <c r="J4424" t="s">
        <v>38</v>
      </c>
      <c r="K4424" s="6">
        <v>17.239999999999998</v>
      </c>
      <c r="L4424">
        <v>2</v>
      </c>
      <c r="M4424">
        <v>0</v>
      </c>
      <c r="N4424" s="6">
        <v>4.4824000000000002</v>
      </c>
      <c r="O4424" t="str">
        <f t="shared" si="207"/>
        <v/>
      </c>
      <c r="P4424" s="6">
        <f t="shared" si="208"/>
        <v>118.31</v>
      </c>
      <c r="Q4424">
        <f t="shared" si="209"/>
        <v>120.45499639222881</v>
      </c>
      <c r="R4424" s="16" t="str">
        <f>TEXT(Ecom[[#This Row],[Dates]],"mmm")</f>
        <v>Nov</v>
      </c>
      <c r="S4424" s="16" t="str">
        <f>TEXT(Ecom[[#This Row],[Dates]],"YYYY")</f>
        <v>2025</v>
      </c>
      <c r="T4424" s="16"/>
    </row>
    <row r="4425" spans="1:20" x14ac:dyDescent="0.25">
      <c r="A4425" t="s">
        <v>62</v>
      </c>
      <c r="B4425" s="16">
        <v>45978</v>
      </c>
      <c r="C4425" t="s">
        <v>22</v>
      </c>
      <c r="D4425" t="s">
        <v>15</v>
      </c>
      <c r="E4425" t="s">
        <v>497</v>
      </c>
      <c r="F4425" t="s">
        <v>167</v>
      </c>
      <c r="G4425">
        <v>30328</v>
      </c>
      <c r="H4425" t="s">
        <v>18</v>
      </c>
      <c r="I4425" t="s">
        <v>19</v>
      </c>
      <c r="J4425" t="s">
        <v>20</v>
      </c>
      <c r="K4425" s="6">
        <v>302.94</v>
      </c>
      <c r="L4425">
        <v>3</v>
      </c>
      <c r="M4425">
        <v>0</v>
      </c>
      <c r="N4425" s="6">
        <v>75.734999999999999</v>
      </c>
      <c r="O4425" t="str">
        <f t="shared" si="207"/>
        <v/>
      </c>
      <c r="P4425" s="6">
        <f t="shared" si="208"/>
        <v>150.54333333333332</v>
      </c>
      <c r="Q4425">
        <f t="shared" si="209"/>
        <v>122.2214981156328</v>
      </c>
      <c r="R4425" s="16" t="str">
        <f>TEXT(Ecom[[#This Row],[Dates]],"mmm")</f>
        <v>Nov</v>
      </c>
      <c r="S4425" s="16" t="str">
        <f>TEXT(Ecom[[#This Row],[Dates]],"YYYY")</f>
        <v>2025</v>
      </c>
      <c r="T4425" s="16"/>
    </row>
    <row r="4426" spans="1:20" x14ac:dyDescent="0.25">
      <c r="A4426" t="s">
        <v>62</v>
      </c>
      <c r="B4426" s="16">
        <v>45986</v>
      </c>
      <c r="C4426" t="s">
        <v>22</v>
      </c>
      <c r="D4426" t="s">
        <v>15</v>
      </c>
      <c r="E4426" t="s">
        <v>497</v>
      </c>
      <c r="F4426" t="s">
        <v>167</v>
      </c>
      <c r="G4426">
        <v>30328</v>
      </c>
      <c r="H4426" t="s">
        <v>18</v>
      </c>
      <c r="I4426" t="s">
        <v>35</v>
      </c>
      <c r="J4426" t="s">
        <v>36</v>
      </c>
      <c r="K4426" s="6">
        <v>34.75</v>
      </c>
      <c r="L4426">
        <v>5</v>
      </c>
      <c r="M4426">
        <v>0</v>
      </c>
      <c r="N4426" s="6">
        <v>15.637499999999999</v>
      </c>
      <c r="O4426" t="str">
        <f t="shared" si="207"/>
        <v/>
      </c>
      <c r="P4426" s="6">
        <f t="shared" si="208"/>
        <v>68.223333333333329</v>
      </c>
      <c r="Q4426">
        <f t="shared" si="209"/>
        <v>53.141248330031488</v>
      </c>
      <c r="R4426" s="16" t="str">
        <f>TEXT(Ecom[[#This Row],[Dates]],"mmm")</f>
        <v>Nov</v>
      </c>
      <c r="S4426" s="16" t="str">
        <f>TEXT(Ecom[[#This Row],[Dates]],"YYYY")</f>
        <v>2025</v>
      </c>
      <c r="T4426" s="16"/>
    </row>
    <row r="4427" spans="1:20" x14ac:dyDescent="0.25">
      <c r="A4427" t="s">
        <v>62</v>
      </c>
      <c r="B4427" s="16">
        <v>46364</v>
      </c>
      <c r="C4427" t="s">
        <v>22</v>
      </c>
      <c r="D4427" t="s">
        <v>15</v>
      </c>
      <c r="E4427" t="s">
        <v>497</v>
      </c>
      <c r="F4427" t="s">
        <v>167</v>
      </c>
      <c r="G4427">
        <v>30328</v>
      </c>
      <c r="H4427" t="s">
        <v>18</v>
      </c>
      <c r="I4427" t="s">
        <v>26</v>
      </c>
      <c r="J4427" t="s">
        <v>37</v>
      </c>
      <c r="K4427" s="6">
        <v>113.94</v>
      </c>
      <c r="L4427">
        <v>6</v>
      </c>
      <c r="M4427">
        <v>0</v>
      </c>
      <c r="N4427" s="6">
        <v>54.691200000000002</v>
      </c>
      <c r="O4427" t="str">
        <f t="shared" si="207"/>
        <v/>
      </c>
      <c r="P4427" s="6">
        <f t="shared" si="208"/>
        <v>65.7</v>
      </c>
      <c r="Q4427">
        <f t="shared" si="209"/>
        <v>31.482765773367824</v>
      </c>
      <c r="R4427" s="16" t="str">
        <f>TEXT(Ecom[[#This Row],[Dates]],"mmm")</f>
        <v>Dec</v>
      </c>
      <c r="S4427" s="16" t="str">
        <f>TEXT(Ecom[[#This Row],[Dates]],"YYYY")</f>
        <v>2026</v>
      </c>
      <c r="T4427" s="16"/>
    </row>
    <row r="4428" spans="1:20" x14ac:dyDescent="0.25">
      <c r="A4428" t="s">
        <v>62</v>
      </c>
      <c r="B4428" s="16">
        <v>46216</v>
      </c>
      <c r="C4428" t="s">
        <v>22</v>
      </c>
      <c r="D4428" t="s">
        <v>15</v>
      </c>
      <c r="E4428" t="s">
        <v>497</v>
      </c>
      <c r="F4428" t="s">
        <v>167</v>
      </c>
      <c r="G4428">
        <v>30328</v>
      </c>
      <c r="H4428" t="s">
        <v>18</v>
      </c>
      <c r="I4428" t="s">
        <v>35</v>
      </c>
      <c r="J4428" t="s">
        <v>36</v>
      </c>
      <c r="K4428" s="6">
        <v>55.98</v>
      </c>
      <c r="L4428">
        <v>2</v>
      </c>
      <c r="M4428">
        <v>0</v>
      </c>
      <c r="N4428" s="6">
        <v>15.6744</v>
      </c>
      <c r="O4428" t="str">
        <f t="shared" si="207"/>
        <v/>
      </c>
      <c r="P4428" s="6">
        <f t="shared" si="208"/>
        <v>629.68000000000006</v>
      </c>
      <c r="Q4428">
        <f t="shared" si="209"/>
        <v>679.48022527299281</v>
      </c>
      <c r="R4428" s="16" t="str">
        <f>TEXT(Ecom[[#This Row],[Dates]],"mmm")</f>
        <v>Jul</v>
      </c>
      <c r="S4428" s="16" t="str">
        <f>TEXT(Ecom[[#This Row],[Dates]],"YYYY")</f>
        <v>2026</v>
      </c>
      <c r="T4428" s="16"/>
    </row>
    <row r="4429" spans="1:20" x14ac:dyDescent="0.25">
      <c r="A4429" t="s">
        <v>28</v>
      </c>
      <c r="B4429" s="16">
        <v>46348</v>
      </c>
      <c r="C4429" t="s">
        <v>22</v>
      </c>
      <c r="D4429" t="s">
        <v>15</v>
      </c>
      <c r="E4429" t="s">
        <v>394</v>
      </c>
      <c r="F4429" t="s">
        <v>121</v>
      </c>
      <c r="G4429">
        <v>87105</v>
      </c>
      <c r="H4429" t="s">
        <v>25</v>
      </c>
      <c r="I4429" t="s">
        <v>26</v>
      </c>
      <c r="J4429" t="s">
        <v>41</v>
      </c>
      <c r="K4429" s="6">
        <v>27.18</v>
      </c>
      <c r="L4429">
        <v>3</v>
      </c>
      <c r="M4429">
        <v>0</v>
      </c>
      <c r="N4429" s="6">
        <v>12.231</v>
      </c>
      <c r="O4429" t="str">
        <f t="shared" si="207"/>
        <v/>
      </c>
      <c r="P4429" s="6">
        <f t="shared" si="208"/>
        <v>634.67000000000007</v>
      </c>
      <c r="Q4429">
        <f t="shared" si="209"/>
        <v>753.37252157658816</v>
      </c>
      <c r="R4429" s="16" t="str">
        <f>TEXT(Ecom[[#This Row],[Dates]],"mmm")</f>
        <v>Nov</v>
      </c>
      <c r="S4429" s="16" t="str">
        <f>TEXT(Ecom[[#This Row],[Dates]],"YYYY")</f>
        <v>2026</v>
      </c>
      <c r="T4429" s="16"/>
    </row>
    <row r="4430" spans="1:20" x14ac:dyDescent="0.25">
      <c r="A4430" t="s">
        <v>28</v>
      </c>
      <c r="B4430" s="16">
        <v>46153</v>
      </c>
      <c r="C4430" t="s">
        <v>14</v>
      </c>
      <c r="D4430" t="s">
        <v>15</v>
      </c>
      <c r="E4430" t="s">
        <v>337</v>
      </c>
      <c r="F4430" t="s">
        <v>119</v>
      </c>
      <c r="G4430">
        <v>74133</v>
      </c>
      <c r="H4430" t="s">
        <v>47</v>
      </c>
      <c r="I4430" t="s">
        <v>19</v>
      </c>
      <c r="J4430" t="s">
        <v>21</v>
      </c>
      <c r="K4430" s="6">
        <v>1805.88</v>
      </c>
      <c r="L4430">
        <v>6</v>
      </c>
      <c r="M4430">
        <v>0</v>
      </c>
      <c r="N4430" s="6">
        <v>523.70519999999999</v>
      </c>
      <c r="O4430" t="str">
        <f t="shared" si="207"/>
        <v/>
      </c>
      <c r="P4430" s="6">
        <f t="shared" si="208"/>
        <v>632.27666666666676</v>
      </c>
      <c r="Q4430">
        <f t="shared" si="209"/>
        <v>831.88729103255423</v>
      </c>
      <c r="R4430" s="16" t="str">
        <f>TEXT(Ecom[[#This Row],[Dates]],"mmm")</f>
        <v>May</v>
      </c>
      <c r="S4430" s="16" t="str">
        <f>TEXT(Ecom[[#This Row],[Dates]],"YYYY")</f>
        <v>2026</v>
      </c>
      <c r="T4430" s="16"/>
    </row>
    <row r="4431" spans="1:20" x14ac:dyDescent="0.25">
      <c r="A4431" t="s">
        <v>168</v>
      </c>
      <c r="B4431" s="16">
        <v>45737</v>
      </c>
      <c r="C4431" t="s">
        <v>14</v>
      </c>
      <c r="D4431" t="s">
        <v>15</v>
      </c>
      <c r="E4431" t="s">
        <v>423</v>
      </c>
      <c r="F4431" t="s">
        <v>132</v>
      </c>
      <c r="G4431">
        <v>7050</v>
      </c>
      <c r="H4431" t="s">
        <v>57</v>
      </c>
      <c r="I4431" t="s">
        <v>26</v>
      </c>
      <c r="J4431" t="s">
        <v>34</v>
      </c>
      <c r="K4431" s="6">
        <v>70.95</v>
      </c>
      <c r="L4431">
        <v>3</v>
      </c>
      <c r="M4431">
        <v>0</v>
      </c>
      <c r="N4431" s="6">
        <v>18.446999999999999</v>
      </c>
      <c r="O4431" t="str">
        <f t="shared" si="207"/>
        <v/>
      </c>
      <c r="P4431" s="6">
        <f t="shared" si="208"/>
        <v>32.976666666666667</v>
      </c>
      <c r="Q4431">
        <f t="shared" si="209"/>
        <v>480.72437989936572</v>
      </c>
      <c r="R4431" s="16" t="str">
        <f>TEXT(Ecom[[#This Row],[Dates]],"mmm")</f>
        <v>Mar</v>
      </c>
      <c r="S4431" s="16" t="str">
        <f>TEXT(Ecom[[#This Row],[Dates]],"YYYY")</f>
        <v>2025</v>
      </c>
      <c r="T4431" s="16"/>
    </row>
    <row r="4432" spans="1:20" x14ac:dyDescent="0.25">
      <c r="A4432" t="s">
        <v>13</v>
      </c>
      <c r="B4432" s="16">
        <v>45936</v>
      </c>
      <c r="C4432" t="s">
        <v>14</v>
      </c>
      <c r="D4432" t="s">
        <v>15</v>
      </c>
      <c r="E4432" t="s">
        <v>16</v>
      </c>
      <c r="F4432" t="s">
        <v>17</v>
      </c>
      <c r="G4432">
        <v>42420</v>
      </c>
      <c r="H4432" t="s">
        <v>18</v>
      </c>
      <c r="I4432" t="s">
        <v>26</v>
      </c>
      <c r="J4432" t="s">
        <v>77</v>
      </c>
      <c r="K4432" s="6">
        <v>20</v>
      </c>
      <c r="L4432">
        <v>4</v>
      </c>
      <c r="M4432">
        <v>0</v>
      </c>
      <c r="N4432" s="6">
        <v>9.6</v>
      </c>
      <c r="O4432" t="str">
        <f t="shared" si="207"/>
        <v/>
      </c>
      <c r="P4432" s="6">
        <f t="shared" si="208"/>
        <v>17.36</v>
      </c>
      <c r="Q4432">
        <f t="shared" si="209"/>
        <v>353.81397065354793</v>
      </c>
      <c r="R4432" s="16" t="str">
        <f>TEXT(Ecom[[#This Row],[Dates]],"mmm")</f>
        <v>Oct</v>
      </c>
      <c r="S4432" s="16" t="str">
        <f>TEXT(Ecom[[#This Row],[Dates]],"YYYY")</f>
        <v>2025</v>
      </c>
      <c r="T4432" s="16"/>
    </row>
    <row r="4433" spans="1:20" x14ac:dyDescent="0.25">
      <c r="A4433" t="s">
        <v>13</v>
      </c>
      <c r="B4433" s="16">
        <v>45928</v>
      </c>
      <c r="C4433" t="s">
        <v>14</v>
      </c>
      <c r="D4433" t="s">
        <v>15</v>
      </c>
      <c r="E4433" t="s">
        <v>16</v>
      </c>
      <c r="F4433" t="s">
        <v>17</v>
      </c>
      <c r="G4433">
        <v>42420</v>
      </c>
      <c r="H4433" t="s">
        <v>18</v>
      </c>
      <c r="I4433" t="s">
        <v>26</v>
      </c>
      <c r="J4433" t="s">
        <v>34</v>
      </c>
      <c r="K4433" s="6">
        <v>7.98</v>
      </c>
      <c r="L4433">
        <v>3</v>
      </c>
      <c r="M4433">
        <v>0</v>
      </c>
      <c r="N4433" s="6">
        <v>2.0748000000000002</v>
      </c>
      <c r="O4433" t="str">
        <f t="shared" si="207"/>
        <v/>
      </c>
      <c r="P4433" s="6">
        <f t="shared" si="208"/>
        <v>13.61</v>
      </c>
      <c r="Q4433">
        <f t="shared" si="209"/>
        <v>15.208337016742323</v>
      </c>
      <c r="R4433" s="16" t="str">
        <f>TEXT(Ecom[[#This Row],[Dates]],"mmm")</f>
        <v>Sep</v>
      </c>
      <c r="S4433" s="16" t="str">
        <f>TEXT(Ecom[[#This Row],[Dates]],"YYYY")</f>
        <v>2025</v>
      </c>
      <c r="T4433" s="16"/>
    </row>
    <row r="4434" spans="1:20" x14ac:dyDescent="0.25">
      <c r="A4434" t="s">
        <v>13</v>
      </c>
      <c r="B4434" s="16">
        <v>45771</v>
      </c>
      <c r="C4434" t="s">
        <v>14</v>
      </c>
      <c r="D4434" t="s">
        <v>15</v>
      </c>
      <c r="E4434" t="s">
        <v>16</v>
      </c>
      <c r="F4434" t="s">
        <v>17</v>
      </c>
      <c r="G4434">
        <v>42420</v>
      </c>
      <c r="H4434" t="s">
        <v>18</v>
      </c>
      <c r="I4434" t="s">
        <v>19</v>
      </c>
      <c r="J4434" t="s">
        <v>33</v>
      </c>
      <c r="K4434" s="6">
        <v>24.1</v>
      </c>
      <c r="L4434">
        <v>5</v>
      </c>
      <c r="M4434">
        <v>0</v>
      </c>
      <c r="N4434" s="6">
        <v>9.1579999999999995</v>
      </c>
      <c r="O4434" t="str">
        <f t="shared" si="207"/>
        <v/>
      </c>
      <c r="P4434" s="6">
        <f t="shared" si="208"/>
        <v>291.93</v>
      </c>
      <c r="Q4434">
        <f t="shared" si="209"/>
        <v>318.16194372258497</v>
      </c>
      <c r="R4434" s="16" t="str">
        <f>TEXT(Ecom[[#This Row],[Dates]],"mmm")</f>
        <v>Apr</v>
      </c>
      <c r="S4434" s="16" t="str">
        <f>TEXT(Ecom[[#This Row],[Dates]],"YYYY")</f>
        <v>2025</v>
      </c>
      <c r="T4434" s="16"/>
    </row>
    <row r="4435" spans="1:20" x14ac:dyDescent="0.25">
      <c r="A4435" t="s">
        <v>13</v>
      </c>
      <c r="B4435" s="16">
        <v>46347</v>
      </c>
      <c r="C4435" t="s">
        <v>14</v>
      </c>
      <c r="D4435" t="s">
        <v>15</v>
      </c>
      <c r="E4435" t="s">
        <v>16</v>
      </c>
      <c r="F4435" t="s">
        <v>17</v>
      </c>
      <c r="G4435">
        <v>42420</v>
      </c>
      <c r="H4435" t="s">
        <v>18</v>
      </c>
      <c r="I4435" t="s">
        <v>26</v>
      </c>
      <c r="J4435" t="s">
        <v>34</v>
      </c>
      <c r="K4435" s="6">
        <v>8.75</v>
      </c>
      <c r="L4435">
        <v>1</v>
      </c>
      <c r="M4435">
        <v>0</v>
      </c>
      <c r="N4435" s="6">
        <v>2.625</v>
      </c>
      <c r="O4435" t="str">
        <f t="shared" si="207"/>
        <v/>
      </c>
      <c r="P4435" s="6">
        <f t="shared" si="208"/>
        <v>284.62400000000002</v>
      </c>
      <c r="Q4435">
        <f t="shared" si="209"/>
        <v>357.49551188977648</v>
      </c>
      <c r="R4435" s="16" t="str">
        <f>TEXT(Ecom[[#This Row],[Dates]],"mmm")</f>
        <v>Nov</v>
      </c>
      <c r="S4435" s="16" t="str">
        <f>TEXT(Ecom[[#This Row],[Dates]],"YYYY")</f>
        <v>2026</v>
      </c>
      <c r="T4435" s="16"/>
    </row>
    <row r="4436" spans="1:20" x14ac:dyDescent="0.25">
      <c r="A4436" t="s">
        <v>13</v>
      </c>
      <c r="B4436" s="16">
        <v>46195</v>
      </c>
      <c r="C4436" t="s">
        <v>14</v>
      </c>
      <c r="D4436" t="s">
        <v>15</v>
      </c>
      <c r="E4436" t="s">
        <v>16</v>
      </c>
      <c r="F4436" t="s">
        <v>17</v>
      </c>
      <c r="G4436">
        <v>42420</v>
      </c>
      <c r="H4436" t="s">
        <v>18</v>
      </c>
      <c r="I4436" t="s">
        <v>19</v>
      </c>
      <c r="J4436" t="s">
        <v>31</v>
      </c>
      <c r="K4436" s="6">
        <v>842.94</v>
      </c>
      <c r="L4436">
        <v>3</v>
      </c>
      <c r="M4436">
        <v>0</v>
      </c>
      <c r="N4436" s="6">
        <v>160.15860000000001</v>
      </c>
      <c r="O4436" t="str">
        <f t="shared" si="207"/>
        <v/>
      </c>
      <c r="P4436" s="6">
        <f t="shared" si="208"/>
        <v>290.83533333333338</v>
      </c>
      <c r="Q4436">
        <f t="shared" si="209"/>
        <v>388.4980087890246</v>
      </c>
      <c r="R4436" s="16" t="str">
        <f>TEXT(Ecom[[#This Row],[Dates]],"mmm")</f>
        <v>Jun</v>
      </c>
      <c r="S4436" s="16" t="str">
        <f>TEXT(Ecom[[#This Row],[Dates]],"YYYY")</f>
        <v>2026</v>
      </c>
      <c r="T4436" s="16"/>
    </row>
    <row r="4437" spans="1:20" x14ac:dyDescent="0.25">
      <c r="A4437" t="s">
        <v>28</v>
      </c>
      <c r="B4437" s="16">
        <v>45695</v>
      </c>
      <c r="C4437" t="s">
        <v>14</v>
      </c>
      <c r="D4437" t="s">
        <v>15</v>
      </c>
      <c r="E4437" t="s">
        <v>79</v>
      </c>
      <c r="F4437" t="s">
        <v>65</v>
      </c>
      <c r="G4437">
        <v>60653</v>
      </c>
      <c r="H4437" t="s">
        <v>47</v>
      </c>
      <c r="I4437" t="s">
        <v>26</v>
      </c>
      <c r="J4437" t="s">
        <v>37</v>
      </c>
      <c r="K4437" s="6">
        <v>2.1819999999999999</v>
      </c>
      <c r="L4437">
        <v>1</v>
      </c>
      <c r="M4437">
        <v>0.8</v>
      </c>
      <c r="N4437" s="6">
        <v>-3.6002999999999998</v>
      </c>
      <c r="O4437">
        <f t="shared" si="207"/>
        <v>-3.6002999999999998</v>
      </c>
      <c r="P4437" s="6">
        <f t="shared" si="208"/>
        <v>18.65733333333333</v>
      </c>
      <c r="Q4437">
        <f t="shared" si="209"/>
        <v>223.03970516048051</v>
      </c>
      <c r="R4437" s="16" t="str">
        <f>TEXT(Ecom[[#This Row],[Dates]],"mmm")</f>
        <v>Feb</v>
      </c>
      <c r="S4437" s="16" t="str">
        <f>TEXT(Ecom[[#This Row],[Dates]],"YYYY")</f>
        <v>2025</v>
      </c>
      <c r="T4437" s="16"/>
    </row>
    <row r="4438" spans="1:20" x14ac:dyDescent="0.25">
      <c r="A4438" t="s">
        <v>28</v>
      </c>
      <c r="B4438" s="16">
        <v>46102</v>
      </c>
      <c r="C4438" t="s">
        <v>14</v>
      </c>
      <c r="D4438" t="s">
        <v>15</v>
      </c>
      <c r="E4438" t="s">
        <v>79</v>
      </c>
      <c r="F4438" t="s">
        <v>65</v>
      </c>
      <c r="G4438">
        <v>60653</v>
      </c>
      <c r="H4438" t="s">
        <v>47</v>
      </c>
      <c r="I4438" t="s">
        <v>26</v>
      </c>
      <c r="J4438" t="s">
        <v>34</v>
      </c>
      <c r="K4438" s="6">
        <v>27.384</v>
      </c>
      <c r="L4438">
        <v>7</v>
      </c>
      <c r="M4438">
        <v>0.2</v>
      </c>
      <c r="N4438" s="6">
        <v>2.7383999999999999</v>
      </c>
      <c r="O4438" t="str">
        <f t="shared" si="207"/>
        <v/>
      </c>
      <c r="P4438" s="6">
        <f t="shared" si="208"/>
        <v>21.385999999999999</v>
      </c>
      <c r="Q4438">
        <f t="shared" si="209"/>
        <v>152.30237817602875</v>
      </c>
      <c r="R4438" s="16" t="str">
        <f>TEXT(Ecom[[#This Row],[Dates]],"mmm")</f>
        <v>Mar</v>
      </c>
      <c r="S4438" s="16" t="str">
        <f>TEXT(Ecom[[#This Row],[Dates]],"YYYY")</f>
        <v>2026</v>
      </c>
      <c r="T4438" s="16"/>
    </row>
    <row r="4439" spans="1:20" x14ac:dyDescent="0.25">
      <c r="A4439" t="s">
        <v>28</v>
      </c>
      <c r="B4439" s="16">
        <v>46364</v>
      </c>
      <c r="C4439" t="s">
        <v>14</v>
      </c>
      <c r="D4439" t="s">
        <v>15</v>
      </c>
      <c r="E4439" t="s">
        <v>79</v>
      </c>
      <c r="F4439" t="s">
        <v>65</v>
      </c>
      <c r="G4439">
        <v>60653</v>
      </c>
      <c r="H4439" t="s">
        <v>47</v>
      </c>
      <c r="I4439" t="s">
        <v>26</v>
      </c>
      <c r="J4439" t="s">
        <v>38</v>
      </c>
      <c r="K4439" s="6">
        <v>26.405999999999999</v>
      </c>
      <c r="L4439">
        <v>3</v>
      </c>
      <c r="M4439">
        <v>0.8</v>
      </c>
      <c r="N4439" s="6">
        <v>-71.296199999999999</v>
      </c>
      <c r="O4439">
        <f t="shared" si="207"/>
        <v>-71.296199999999999</v>
      </c>
      <c r="P4439" s="6">
        <f t="shared" si="208"/>
        <v>20.151333333333334</v>
      </c>
      <c r="Q4439">
        <f t="shared" si="209"/>
        <v>8.0392712678773641</v>
      </c>
      <c r="R4439" s="16" t="str">
        <f>TEXT(Ecom[[#This Row],[Dates]],"mmm")</f>
        <v>Dec</v>
      </c>
      <c r="S4439" s="16" t="str">
        <f>TEXT(Ecom[[#This Row],[Dates]],"YYYY")</f>
        <v>2026</v>
      </c>
      <c r="T4439" s="16"/>
    </row>
    <row r="4440" spans="1:20" x14ac:dyDescent="0.25">
      <c r="A4440" t="s">
        <v>28</v>
      </c>
      <c r="B4440" s="16">
        <v>45792</v>
      </c>
      <c r="C4440" t="s">
        <v>14</v>
      </c>
      <c r="D4440" t="s">
        <v>15</v>
      </c>
      <c r="E4440" t="s">
        <v>486</v>
      </c>
      <c r="F4440" t="s">
        <v>46</v>
      </c>
      <c r="G4440">
        <v>77642</v>
      </c>
      <c r="H4440" t="s">
        <v>47</v>
      </c>
      <c r="I4440" t="s">
        <v>26</v>
      </c>
      <c r="J4440" t="s">
        <v>41</v>
      </c>
      <c r="K4440" s="6">
        <v>10.368</v>
      </c>
      <c r="L4440">
        <v>2</v>
      </c>
      <c r="M4440">
        <v>0.2</v>
      </c>
      <c r="N4440" s="6">
        <v>3.6288</v>
      </c>
      <c r="O4440" t="str">
        <f t="shared" si="207"/>
        <v/>
      </c>
      <c r="P4440" s="6">
        <f t="shared" si="208"/>
        <v>47.999333333333333</v>
      </c>
      <c r="Q4440">
        <f t="shared" si="209"/>
        <v>36.385587407144648</v>
      </c>
      <c r="R4440" s="16" t="str">
        <f>TEXT(Ecom[[#This Row],[Dates]],"mmm")</f>
        <v>May</v>
      </c>
      <c r="S4440" s="16" t="str">
        <f>TEXT(Ecom[[#This Row],[Dates]],"YYYY")</f>
        <v>2025</v>
      </c>
      <c r="T4440" s="16"/>
    </row>
    <row r="4441" spans="1:20" x14ac:dyDescent="0.25">
      <c r="A4441" t="s">
        <v>28</v>
      </c>
      <c r="B4441" s="16">
        <v>45828</v>
      </c>
      <c r="C4441" t="s">
        <v>14</v>
      </c>
      <c r="D4441" t="s">
        <v>15</v>
      </c>
      <c r="E4441" t="s">
        <v>486</v>
      </c>
      <c r="F4441" t="s">
        <v>46</v>
      </c>
      <c r="G4441">
        <v>77642</v>
      </c>
      <c r="H4441" t="s">
        <v>47</v>
      </c>
      <c r="I4441" t="s">
        <v>26</v>
      </c>
      <c r="J4441" t="s">
        <v>41</v>
      </c>
      <c r="K4441" s="6">
        <v>23.68</v>
      </c>
      <c r="L4441">
        <v>4</v>
      </c>
      <c r="M4441">
        <v>0.2</v>
      </c>
      <c r="N4441" s="6">
        <v>7.4</v>
      </c>
      <c r="O4441" t="str">
        <f t="shared" si="207"/>
        <v/>
      </c>
      <c r="P4441" s="6">
        <f t="shared" si="208"/>
        <v>366.49333333333334</v>
      </c>
      <c r="Q4441">
        <f t="shared" si="209"/>
        <v>347.88827251799614</v>
      </c>
      <c r="R4441" s="16" t="str">
        <f>TEXT(Ecom[[#This Row],[Dates]],"mmm")</f>
        <v>Jun</v>
      </c>
      <c r="S4441" s="16" t="str">
        <f>TEXT(Ecom[[#This Row],[Dates]],"YYYY")</f>
        <v>2025</v>
      </c>
      <c r="T4441" s="16"/>
    </row>
    <row r="4442" spans="1:20" x14ac:dyDescent="0.25">
      <c r="A4442" t="s">
        <v>28</v>
      </c>
      <c r="B4442" s="16">
        <v>45813</v>
      </c>
      <c r="C4442" t="s">
        <v>14</v>
      </c>
      <c r="D4442" t="s">
        <v>15</v>
      </c>
      <c r="E4442" t="s">
        <v>69</v>
      </c>
      <c r="F4442" t="s">
        <v>70</v>
      </c>
      <c r="G4442">
        <v>48185</v>
      </c>
      <c r="H4442" t="s">
        <v>47</v>
      </c>
      <c r="I4442" t="s">
        <v>35</v>
      </c>
      <c r="J4442" t="s">
        <v>59</v>
      </c>
      <c r="K4442" s="6">
        <v>109.95</v>
      </c>
      <c r="L4442">
        <v>1</v>
      </c>
      <c r="M4442">
        <v>0</v>
      </c>
      <c r="N4442" s="6">
        <v>36.283499999999997</v>
      </c>
      <c r="O4442" t="str">
        <f t="shared" si="207"/>
        <v/>
      </c>
      <c r="P4442" s="6">
        <f t="shared" si="208"/>
        <v>368.33333333333331</v>
      </c>
      <c r="Q4442">
        <f t="shared" si="209"/>
        <v>399.19824513475339</v>
      </c>
      <c r="R4442" s="16" t="str">
        <f>TEXT(Ecom[[#This Row],[Dates]],"mmm")</f>
        <v>Jun</v>
      </c>
      <c r="S4442" s="16" t="str">
        <f>TEXT(Ecom[[#This Row],[Dates]],"YYYY")</f>
        <v>2025</v>
      </c>
      <c r="T4442" s="16"/>
    </row>
    <row r="4443" spans="1:20" x14ac:dyDescent="0.25">
      <c r="A4443" t="s">
        <v>28</v>
      </c>
      <c r="B4443" s="16">
        <v>45786</v>
      </c>
      <c r="C4443" t="s">
        <v>14</v>
      </c>
      <c r="D4443" t="s">
        <v>15</v>
      </c>
      <c r="E4443" t="s">
        <v>69</v>
      </c>
      <c r="F4443" t="s">
        <v>70</v>
      </c>
      <c r="G4443">
        <v>48185</v>
      </c>
      <c r="H4443" t="s">
        <v>47</v>
      </c>
      <c r="I4443" t="s">
        <v>26</v>
      </c>
      <c r="J4443" t="s">
        <v>32</v>
      </c>
      <c r="K4443" s="6">
        <v>965.85</v>
      </c>
      <c r="L4443">
        <v>5</v>
      </c>
      <c r="M4443">
        <v>0</v>
      </c>
      <c r="N4443" s="6">
        <v>135.21899999999999</v>
      </c>
      <c r="O4443" t="str">
        <f t="shared" si="207"/>
        <v/>
      </c>
      <c r="P4443" s="6">
        <f t="shared" si="208"/>
        <v>342.48333333333335</v>
      </c>
      <c r="Q4443">
        <f t="shared" si="209"/>
        <v>436.03956443831515</v>
      </c>
      <c r="R4443" s="16" t="str">
        <f>TEXT(Ecom[[#This Row],[Dates]],"mmm")</f>
        <v>May</v>
      </c>
      <c r="S4443" s="16" t="str">
        <f>TEXT(Ecom[[#This Row],[Dates]],"YYYY")</f>
        <v>2025</v>
      </c>
      <c r="T4443" s="16"/>
    </row>
    <row r="4444" spans="1:20" x14ac:dyDescent="0.25">
      <c r="A4444" t="s">
        <v>28</v>
      </c>
      <c r="B4444" s="16">
        <v>46272</v>
      </c>
      <c r="C4444" t="s">
        <v>14</v>
      </c>
      <c r="D4444" t="s">
        <v>15</v>
      </c>
      <c r="E4444" t="s">
        <v>69</v>
      </c>
      <c r="F4444" t="s">
        <v>70</v>
      </c>
      <c r="G4444">
        <v>48185</v>
      </c>
      <c r="H4444" t="s">
        <v>47</v>
      </c>
      <c r="I4444" t="s">
        <v>26</v>
      </c>
      <c r="J4444" t="s">
        <v>34</v>
      </c>
      <c r="K4444" s="6">
        <v>29.2</v>
      </c>
      <c r="L4444">
        <v>5</v>
      </c>
      <c r="M4444">
        <v>0</v>
      </c>
      <c r="N4444" s="6">
        <v>10.512</v>
      </c>
      <c r="O4444" t="str">
        <f t="shared" si="207"/>
        <v/>
      </c>
      <c r="P4444" s="6">
        <f t="shared" si="208"/>
        <v>46.65</v>
      </c>
      <c r="Q4444">
        <f t="shared" si="209"/>
        <v>265.93732431338589</v>
      </c>
      <c r="R4444" s="16" t="str">
        <f>TEXT(Ecom[[#This Row],[Dates]],"mmm")</f>
        <v>Sep</v>
      </c>
      <c r="S4444" s="16" t="str">
        <f>TEXT(Ecom[[#This Row],[Dates]],"YYYY")</f>
        <v>2026</v>
      </c>
      <c r="T4444" s="16"/>
    </row>
    <row r="4445" spans="1:20" x14ac:dyDescent="0.25">
      <c r="A4445" t="s">
        <v>28</v>
      </c>
      <c r="B4445" s="16">
        <v>46218</v>
      </c>
      <c r="C4445" t="s">
        <v>14</v>
      </c>
      <c r="D4445" t="s">
        <v>15</v>
      </c>
      <c r="E4445" t="s">
        <v>69</v>
      </c>
      <c r="F4445" t="s">
        <v>70</v>
      </c>
      <c r="G4445">
        <v>48185</v>
      </c>
      <c r="H4445" t="s">
        <v>47</v>
      </c>
      <c r="I4445" t="s">
        <v>26</v>
      </c>
      <c r="J4445" t="s">
        <v>41</v>
      </c>
      <c r="K4445" s="6">
        <v>32.4</v>
      </c>
      <c r="L4445">
        <v>5</v>
      </c>
      <c r="M4445">
        <v>0</v>
      </c>
      <c r="N4445" s="6">
        <v>15.552</v>
      </c>
      <c r="O4445" t="str">
        <f t="shared" si="207"/>
        <v/>
      </c>
      <c r="P4445" s="6">
        <f t="shared" si="208"/>
        <v>47.476666666666667</v>
      </c>
      <c r="Q4445">
        <f t="shared" si="209"/>
        <v>180.19073069841755</v>
      </c>
      <c r="R4445" s="16" t="str">
        <f>TEXT(Ecom[[#This Row],[Dates]],"mmm")</f>
        <v>Jul</v>
      </c>
      <c r="S4445" s="16" t="str">
        <f>TEXT(Ecom[[#This Row],[Dates]],"YYYY")</f>
        <v>2026</v>
      </c>
      <c r="T4445" s="16"/>
    </row>
    <row r="4446" spans="1:20" x14ac:dyDescent="0.25">
      <c r="A4446" t="s">
        <v>28</v>
      </c>
      <c r="B4446" s="16">
        <v>46149</v>
      </c>
      <c r="C4446" t="s">
        <v>44</v>
      </c>
      <c r="D4446" t="s">
        <v>15</v>
      </c>
      <c r="E4446" t="s">
        <v>107</v>
      </c>
      <c r="F4446" t="s">
        <v>74</v>
      </c>
      <c r="G4446">
        <v>47401</v>
      </c>
      <c r="H4446" t="s">
        <v>47</v>
      </c>
      <c r="I4446" t="s">
        <v>26</v>
      </c>
      <c r="J4446" t="s">
        <v>60</v>
      </c>
      <c r="K4446" s="6">
        <v>78.349999999999994</v>
      </c>
      <c r="L4446">
        <v>5</v>
      </c>
      <c r="M4446">
        <v>0</v>
      </c>
      <c r="N4446" s="6">
        <v>36.8245</v>
      </c>
      <c r="O4446" t="str">
        <f t="shared" si="207"/>
        <v/>
      </c>
      <c r="P4446" s="6">
        <f t="shared" si="208"/>
        <v>46.383333333333333</v>
      </c>
      <c r="Q4446">
        <f t="shared" si="209"/>
        <v>22.748240632010464</v>
      </c>
      <c r="R4446" s="16" t="str">
        <f>TEXT(Ecom[[#This Row],[Dates]],"mmm")</f>
        <v>May</v>
      </c>
      <c r="S4446" s="16" t="str">
        <f>TEXT(Ecom[[#This Row],[Dates]],"YYYY")</f>
        <v>2026</v>
      </c>
      <c r="T4446" s="16"/>
    </row>
    <row r="4447" spans="1:20" x14ac:dyDescent="0.25">
      <c r="A4447" t="s">
        <v>28</v>
      </c>
      <c r="B4447" s="16">
        <v>45996</v>
      </c>
      <c r="C4447" t="s">
        <v>44</v>
      </c>
      <c r="D4447" t="s">
        <v>15</v>
      </c>
      <c r="E4447" t="s">
        <v>107</v>
      </c>
      <c r="F4447" t="s">
        <v>74</v>
      </c>
      <c r="G4447">
        <v>47401</v>
      </c>
      <c r="H4447" t="s">
        <v>47</v>
      </c>
      <c r="I4447" t="s">
        <v>26</v>
      </c>
      <c r="J4447" t="s">
        <v>41</v>
      </c>
      <c r="K4447" s="6">
        <v>31.68</v>
      </c>
      <c r="L4447">
        <v>6</v>
      </c>
      <c r="M4447">
        <v>0</v>
      </c>
      <c r="N4447" s="6">
        <v>14.256</v>
      </c>
      <c r="O4447" t="str">
        <f t="shared" si="207"/>
        <v/>
      </c>
      <c r="P4447" s="6">
        <f t="shared" si="208"/>
        <v>76.75</v>
      </c>
      <c r="Q4447">
        <f t="shared" si="209"/>
        <v>55.199176792036653</v>
      </c>
      <c r="R4447" s="16" t="str">
        <f>TEXT(Ecom[[#This Row],[Dates]],"mmm")</f>
        <v>Dec</v>
      </c>
      <c r="S4447" s="16" t="str">
        <f>TEXT(Ecom[[#This Row],[Dates]],"YYYY")</f>
        <v>2025</v>
      </c>
      <c r="T4447" s="16"/>
    </row>
    <row r="4448" spans="1:20" x14ac:dyDescent="0.25">
      <c r="A4448" t="s">
        <v>28</v>
      </c>
      <c r="B4448" s="16">
        <v>45872</v>
      </c>
      <c r="C4448" t="s">
        <v>44</v>
      </c>
      <c r="D4448" t="s">
        <v>15</v>
      </c>
      <c r="E4448" t="s">
        <v>107</v>
      </c>
      <c r="F4448" t="s">
        <v>74</v>
      </c>
      <c r="G4448">
        <v>47401</v>
      </c>
      <c r="H4448" t="s">
        <v>47</v>
      </c>
      <c r="I4448" t="s">
        <v>26</v>
      </c>
      <c r="J4448" t="s">
        <v>37</v>
      </c>
      <c r="K4448" s="6">
        <v>29.12</v>
      </c>
      <c r="L4448">
        <v>4</v>
      </c>
      <c r="M4448">
        <v>0</v>
      </c>
      <c r="N4448" s="6">
        <v>14.268800000000001</v>
      </c>
      <c r="O4448" t="str">
        <f t="shared" si="207"/>
        <v/>
      </c>
      <c r="P4448" s="6">
        <f t="shared" si="208"/>
        <v>70.376666666666665</v>
      </c>
      <c r="Q4448">
        <f t="shared" si="209"/>
        <v>63.859427970666474</v>
      </c>
      <c r="R4448" s="16" t="str">
        <f>TEXT(Ecom[[#This Row],[Dates]],"mmm")</f>
        <v>Aug</v>
      </c>
      <c r="S4448" s="16" t="str">
        <f>TEXT(Ecom[[#This Row],[Dates]],"YYYY")</f>
        <v>2025</v>
      </c>
      <c r="T4448" s="16"/>
    </row>
    <row r="4449" spans="1:20" x14ac:dyDescent="0.25">
      <c r="A4449" t="s">
        <v>28</v>
      </c>
      <c r="B4449" s="16">
        <v>45690</v>
      </c>
      <c r="C4449" t="s">
        <v>44</v>
      </c>
      <c r="D4449" t="s">
        <v>15</v>
      </c>
      <c r="E4449" t="s">
        <v>107</v>
      </c>
      <c r="F4449" t="s">
        <v>74</v>
      </c>
      <c r="G4449">
        <v>47401</v>
      </c>
      <c r="H4449" t="s">
        <v>47</v>
      </c>
      <c r="I4449" t="s">
        <v>26</v>
      </c>
      <c r="J4449" t="s">
        <v>32</v>
      </c>
      <c r="K4449" s="6">
        <v>169.45</v>
      </c>
      <c r="L4449">
        <v>5</v>
      </c>
      <c r="M4449">
        <v>0</v>
      </c>
      <c r="N4449" s="6">
        <v>42.362499999999997</v>
      </c>
      <c r="O4449" t="str">
        <f t="shared" si="207"/>
        <v/>
      </c>
      <c r="P4449" s="6">
        <f t="shared" si="208"/>
        <v>62.829999999999991</v>
      </c>
      <c r="Q4449">
        <f t="shared" si="209"/>
        <v>70.972716458379125</v>
      </c>
      <c r="R4449" s="16" t="str">
        <f>TEXT(Ecom[[#This Row],[Dates]],"mmm")</f>
        <v>Feb</v>
      </c>
      <c r="S4449" s="16" t="str">
        <f>TEXT(Ecom[[#This Row],[Dates]],"YYYY")</f>
        <v>2025</v>
      </c>
      <c r="T4449" s="16"/>
    </row>
    <row r="4450" spans="1:20" x14ac:dyDescent="0.25">
      <c r="A4450" t="s">
        <v>28</v>
      </c>
      <c r="B4450" s="16">
        <v>45967</v>
      </c>
      <c r="C4450" t="s">
        <v>14</v>
      </c>
      <c r="D4450" t="s">
        <v>15</v>
      </c>
      <c r="E4450" t="s">
        <v>23</v>
      </c>
      <c r="F4450" t="s">
        <v>24</v>
      </c>
      <c r="G4450">
        <v>90032</v>
      </c>
      <c r="H4450" t="s">
        <v>25</v>
      </c>
      <c r="I4450" t="s">
        <v>19</v>
      </c>
      <c r="J4450" t="s">
        <v>33</v>
      </c>
      <c r="K4450" s="6">
        <v>12.56</v>
      </c>
      <c r="L4450">
        <v>2</v>
      </c>
      <c r="M4450">
        <v>0</v>
      </c>
      <c r="N4450" s="6">
        <v>4.0191999999999997</v>
      </c>
      <c r="O4450" t="str">
        <f t="shared" si="207"/>
        <v/>
      </c>
      <c r="P4450" s="6">
        <f t="shared" si="208"/>
        <v>68.576666666666668</v>
      </c>
      <c r="Q4450">
        <f t="shared" si="209"/>
        <v>82.601148005653357</v>
      </c>
      <c r="R4450" s="16" t="str">
        <f>TEXT(Ecom[[#This Row],[Dates]],"mmm")</f>
        <v>Nov</v>
      </c>
      <c r="S4450" s="16" t="str">
        <f>TEXT(Ecom[[#This Row],[Dates]],"YYYY")</f>
        <v>2025</v>
      </c>
      <c r="T4450" s="16"/>
    </row>
    <row r="4451" spans="1:20" x14ac:dyDescent="0.25">
      <c r="A4451" t="s">
        <v>28</v>
      </c>
      <c r="B4451" s="16">
        <v>46144</v>
      </c>
      <c r="C4451" t="s">
        <v>14</v>
      </c>
      <c r="D4451" t="s">
        <v>15</v>
      </c>
      <c r="E4451" t="s">
        <v>23</v>
      </c>
      <c r="F4451" t="s">
        <v>24</v>
      </c>
      <c r="G4451">
        <v>90032</v>
      </c>
      <c r="H4451" t="s">
        <v>25</v>
      </c>
      <c r="I4451" t="s">
        <v>26</v>
      </c>
      <c r="J4451" t="s">
        <v>41</v>
      </c>
      <c r="K4451" s="6">
        <v>6.48</v>
      </c>
      <c r="L4451">
        <v>1</v>
      </c>
      <c r="M4451">
        <v>0</v>
      </c>
      <c r="N4451" s="6">
        <v>3.1103999999999998</v>
      </c>
      <c r="O4451" t="str">
        <f t="shared" si="207"/>
        <v/>
      </c>
      <c r="P4451" s="6">
        <f t="shared" si="208"/>
        <v>72.856666666666669</v>
      </c>
      <c r="Q4451">
        <f t="shared" si="209"/>
        <v>80.370428272721938</v>
      </c>
      <c r="R4451" s="16" t="str">
        <f>TEXT(Ecom[[#This Row],[Dates]],"mmm")</f>
        <v>May</v>
      </c>
      <c r="S4451" s="16" t="str">
        <f>TEXT(Ecom[[#This Row],[Dates]],"YYYY")</f>
        <v>2026</v>
      </c>
      <c r="T4451" s="16"/>
    </row>
    <row r="4452" spans="1:20" x14ac:dyDescent="0.25">
      <c r="A4452" t="s">
        <v>28</v>
      </c>
      <c r="B4452" s="16">
        <v>46227</v>
      </c>
      <c r="C4452" t="s">
        <v>14</v>
      </c>
      <c r="D4452" t="s">
        <v>15</v>
      </c>
      <c r="E4452" t="s">
        <v>23</v>
      </c>
      <c r="F4452" t="s">
        <v>24</v>
      </c>
      <c r="G4452">
        <v>90032</v>
      </c>
      <c r="H4452" t="s">
        <v>25</v>
      </c>
      <c r="I4452" t="s">
        <v>26</v>
      </c>
      <c r="J4452" t="s">
        <v>60</v>
      </c>
      <c r="K4452" s="6">
        <v>186.69</v>
      </c>
      <c r="L4452">
        <v>3</v>
      </c>
      <c r="M4452">
        <v>0</v>
      </c>
      <c r="N4452" s="6">
        <v>87.744299999999996</v>
      </c>
      <c r="O4452" t="str">
        <f t="shared" si="207"/>
        <v/>
      </c>
      <c r="P4452" s="6">
        <f t="shared" si="208"/>
        <v>85.350000000000009</v>
      </c>
      <c r="Q4452">
        <f t="shared" si="209"/>
        <v>77.278774192793335</v>
      </c>
      <c r="R4452" s="16" t="str">
        <f>TEXT(Ecom[[#This Row],[Dates]],"mmm")</f>
        <v>Jul</v>
      </c>
      <c r="S4452" s="16" t="str">
        <f>TEXT(Ecom[[#This Row],[Dates]],"YYYY")</f>
        <v>2026</v>
      </c>
      <c r="T4452" s="16"/>
    </row>
    <row r="4453" spans="1:20" x14ac:dyDescent="0.25">
      <c r="A4453" t="s">
        <v>62</v>
      </c>
      <c r="B4453" s="16">
        <v>46377</v>
      </c>
      <c r="C4453" t="s">
        <v>14</v>
      </c>
      <c r="D4453" t="s">
        <v>15</v>
      </c>
      <c r="E4453" t="s">
        <v>52</v>
      </c>
      <c r="F4453" t="s">
        <v>24</v>
      </c>
      <c r="G4453">
        <v>94109</v>
      </c>
      <c r="H4453" t="s">
        <v>25</v>
      </c>
      <c r="I4453" t="s">
        <v>19</v>
      </c>
      <c r="J4453" t="s">
        <v>33</v>
      </c>
      <c r="K4453" s="6">
        <v>25.4</v>
      </c>
      <c r="L4453">
        <v>5</v>
      </c>
      <c r="M4453">
        <v>0</v>
      </c>
      <c r="N4453" s="6">
        <v>8.6359999999999992</v>
      </c>
      <c r="O4453" t="str">
        <f t="shared" si="207"/>
        <v/>
      </c>
      <c r="P4453" s="6">
        <f t="shared" si="208"/>
        <v>449.50833333333327</v>
      </c>
      <c r="Q4453">
        <f t="shared" si="209"/>
        <v>480.38021464098472</v>
      </c>
      <c r="R4453" s="16" t="str">
        <f>TEXT(Ecom[[#This Row],[Dates]],"mmm")</f>
        <v>Dec</v>
      </c>
      <c r="S4453" s="16" t="str">
        <f>TEXT(Ecom[[#This Row],[Dates]],"YYYY")</f>
        <v>2026</v>
      </c>
      <c r="T4453" s="16"/>
    </row>
    <row r="4454" spans="1:20" x14ac:dyDescent="0.25">
      <c r="A4454" t="s">
        <v>62</v>
      </c>
      <c r="B4454" s="16">
        <v>46346</v>
      </c>
      <c r="C4454" t="s">
        <v>14</v>
      </c>
      <c r="D4454" t="s">
        <v>15</v>
      </c>
      <c r="E4454" t="s">
        <v>52</v>
      </c>
      <c r="F4454" t="s">
        <v>24</v>
      </c>
      <c r="G4454">
        <v>94109</v>
      </c>
      <c r="H4454" t="s">
        <v>25</v>
      </c>
      <c r="I4454" t="s">
        <v>26</v>
      </c>
      <c r="J4454" t="s">
        <v>60</v>
      </c>
      <c r="K4454" s="6">
        <v>43.96</v>
      </c>
      <c r="L4454">
        <v>2</v>
      </c>
      <c r="M4454">
        <v>0</v>
      </c>
      <c r="N4454" s="6">
        <v>20.661200000000001</v>
      </c>
      <c r="O4454" t="str">
        <f t="shared" si="207"/>
        <v/>
      </c>
      <c r="P4454" s="6">
        <f t="shared" si="208"/>
        <v>450.34833333333336</v>
      </c>
      <c r="Q4454">
        <f t="shared" si="209"/>
        <v>538.0486388940509</v>
      </c>
      <c r="R4454" s="16" t="str">
        <f>TEXT(Ecom[[#This Row],[Dates]],"mmm")</f>
        <v>Nov</v>
      </c>
      <c r="S4454" s="16" t="str">
        <f>TEXT(Ecom[[#This Row],[Dates]],"YYYY")</f>
        <v>2026</v>
      </c>
      <c r="T4454" s="16"/>
    </row>
    <row r="4455" spans="1:20" x14ac:dyDescent="0.25">
      <c r="A4455" t="s">
        <v>62</v>
      </c>
      <c r="B4455" s="16">
        <v>45672</v>
      </c>
      <c r="C4455" t="s">
        <v>14</v>
      </c>
      <c r="D4455" t="s">
        <v>15</v>
      </c>
      <c r="E4455" t="s">
        <v>52</v>
      </c>
      <c r="F4455" t="s">
        <v>24</v>
      </c>
      <c r="G4455">
        <v>94109</v>
      </c>
      <c r="H4455" t="s">
        <v>25</v>
      </c>
      <c r="I4455" t="s">
        <v>19</v>
      </c>
      <c r="J4455" t="s">
        <v>20</v>
      </c>
      <c r="K4455" s="6">
        <v>1279.165</v>
      </c>
      <c r="L4455">
        <v>5</v>
      </c>
      <c r="M4455">
        <v>0.15</v>
      </c>
      <c r="N4455" s="6">
        <v>225.73500000000001</v>
      </c>
      <c r="O4455" t="str">
        <f t="shared" si="207"/>
        <v/>
      </c>
      <c r="P4455" s="6">
        <f t="shared" si="208"/>
        <v>478.88433333333336</v>
      </c>
      <c r="Q4455">
        <f t="shared" si="209"/>
        <v>574.10735990192256</v>
      </c>
      <c r="R4455" s="16" t="str">
        <f>TEXT(Ecom[[#This Row],[Dates]],"mmm")</f>
        <v>Jan</v>
      </c>
      <c r="S4455" s="16" t="str">
        <f>TEXT(Ecom[[#This Row],[Dates]],"YYYY")</f>
        <v>2025</v>
      </c>
      <c r="T4455" s="16"/>
    </row>
    <row r="4456" spans="1:20" x14ac:dyDescent="0.25">
      <c r="A4456" t="s">
        <v>62</v>
      </c>
      <c r="B4456" s="16">
        <v>45701</v>
      </c>
      <c r="C4456" t="s">
        <v>14</v>
      </c>
      <c r="D4456" t="s">
        <v>15</v>
      </c>
      <c r="E4456" t="s">
        <v>52</v>
      </c>
      <c r="F4456" t="s">
        <v>24</v>
      </c>
      <c r="G4456">
        <v>94109</v>
      </c>
      <c r="H4456" t="s">
        <v>25</v>
      </c>
      <c r="I4456" t="s">
        <v>26</v>
      </c>
      <c r="J4456" t="s">
        <v>32</v>
      </c>
      <c r="K4456" s="6">
        <v>27.92</v>
      </c>
      <c r="L4456">
        <v>4</v>
      </c>
      <c r="M4456">
        <v>0</v>
      </c>
      <c r="N4456" s="6">
        <v>0.55840000000000001</v>
      </c>
      <c r="O4456" t="str">
        <f t="shared" si="207"/>
        <v/>
      </c>
      <c r="P4456" s="6">
        <f t="shared" si="208"/>
        <v>54.618666666666662</v>
      </c>
      <c r="Q4456">
        <f t="shared" si="209"/>
        <v>317.69782517879048</v>
      </c>
      <c r="R4456" s="16" t="str">
        <f>TEXT(Ecom[[#This Row],[Dates]],"mmm")</f>
        <v>Feb</v>
      </c>
      <c r="S4456" s="16" t="str">
        <f>TEXT(Ecom[[#This Row],[Dates]],"YYYY")</f>
        <v>2025</v>
      </c>
      <c r="T4456" s="16"/>
    </row>
    <row r="4457" spans="1:20" x14ac:dyDescent="0.25">
      <c r="A4457" t="s">
        <v>28</v>
      </c>
      <c r="B4457" s="16">
        <v>45712</v>
      </c>
      <c r="C4457" t="s">
        <v>44</v>
      </c>
      <c r="D4457" t="s">
        <v>15</v>
      </c>
      <c r="E4457" t="s">
        <v>52</v>
      </c>
      <c r="F4457" t="s">
        <v>24</v>
      </c>
      <c r="G4457">
        <v>94110</v>
      </c>
      <c r="H4457" t="s">
        <v>25</v>
      </c>
      <c r="I4457" t="s">
        <v>19</v>
      </c>
      <c r="J4457" t="s">
        <v>21</v>
      </c>
      <c r="K4457" s="6">
        <v>129.56800000000001</v>
      </c>
      <c r="L4457">
        <v>2</v>
      </c>
      <c r="M4457">
        <v>0.2</v>
      </c>
      <c r="N4457" s="6">
        <v>-12.956799999999999</v>
      </c>
      <c r="O4457">
        <f t="shared" si="207"/>
        <v>-12.956799999999999</v>
      </c>
      <c r="P4457" s="6">
        <f t="shared" si="208"/>
        <v>126.82866666666666</v>
      </c>
      <c r="Q4457">
        <f t="shared" si="209"/>
        <v>214.63794312671436</v>
      </c>
      <c r="R4457" s="16" t="str">
        <f>TEXT(Ecom[[#This Row],[Dates]],"mmm")</f>
        <v>Feb</v>
      </c>
      <c r="S4457" s="16" t="str">
        <f>TEXT(Ecom[[#This Row],[Dates]],"YYYY")</f>
        <v>2025</v>
      </c>
      <c r="T4457" s="16"/>
    </row>
    <row r="4458" spans="1:20" x14ac:dyDescent="0.25">
      <c r="A4458" t="s">
        <v>28</v>
      </c>
      <c r="B4458" s="16">
        <v>46128</v>
      </c>
      <c r="C4458" t="s">
        <v>44</v>
      </c>
      <c r="D4458" t="s">
        <v>15</v>
      </c>
      <c r="E4458" t="s">
        <v>52</v>
      </c>
      <c r="F4458" t="s">
        <v>24</v>
      </c>
      <c r="G4458">
        <v>94110</v>
      </c>
      <c r="H4458" t="s">
        <v>25</v>
      </c>
      <c r="I4458" t="s">
        <v>26</v>
      </c>
      <c r="J4458" t="s">
        <v>37</v>
      </c>
      <c r="K4458" s="6">
        <v>6.3680000000000003</v>
      </c>
      <c r="L4458">
        <v>2</v>
      </c>
      <c r="M4458">
        <v>0.2</v>
      </c>
      <c r="N4458" s="6">
        <v>2.1492</v>
      </c>
      <c r="O4458" t="str">
        <f t="shared" si="207"/>
        <v/>
      </c>
      <c r="P4458" s="6">
        <f t="shared" si="208"/>
        <v>527.80466666666678</v>
      </c>
      <c r="Q4458">
        <f t="shared" si="209"/>
        <v>470.35964293199208</v>
      </c>
      <c r="R4458" s="16" t="str">
        <f>TEXT(Ecom[[#This Row],[Dates]],"mmm")</f>
        <v>Apr</v>
      </c>
      <c r="S4458" s="16" t="str">
        <f>TEXT(Ecom[[#This Row],[Dates]],"YYYY")</f>
        <v>2026</v>
      </c>
      <c r="T4458" s="16"/>
    </row>
    <row r="4459" spans="1:20" x14ac:dyDescent="0.25">
      <c r="A4459" t="s">
        <v>28</v>
      </c>
      <c r="B4459" s="16">
        <v>45768</v>
      </c>
      <c r="C4459" t="s">
        <v>14</v>
      </c>
      <c r="D4459" t="s">
        <v>15</v>
      </c>
      <c r="E4459" t="s">
        <v>117</v>
      </c>
      <c r="F4459" t="s">
        <v>24</v>
      </c>
      <c r="G4459">
        <v>95123</v>
      </c>
      <c r="H4459" t="s">
        <v>25</v>
      </c>
      <c r="I4459" t="s">
        <v>26</v>
      </c>
      <c r="J4459" t="s">
        <v>41</v>
      </c>
      <c r="K4459" s="6">
        <v>244.55</v>
      </c>
      <c r="L4459">
        <v>5</v>
      </c>
      <c r="M4459">
        <v>0</v>
      </c>
      <c r="N4459" s="6">
        <v>114.9385</v>
      </c>
      <c r="O4459" t="str">
        <f t="shared" si="207"/>
        <v/>
      </c>
      <c r="P4459" s="6">
        <f t="shared" si="208"/>
        <v>536.60733333333337</v>
      </c>
      <c r="Q4459">
        <f t="shared" si="209"/>
        <v>552.33820156132606</v>
      </c>
      <c r="R4459" s="16" t="str">
        <f>TEXT(Ecom[[#This Row],[Dates]],"mmm")</f>
        <v>Apr</v>
      </c>
      <c r="S4459" s="16" t="str">
        <f>TEXT(Ecom[[#This Row],[Dates]],"YYYY")</f>
        <v>2025</v>
      </c>
      <c r="T4459" s="16"/>
    </row>
    <row r="4460" spans="1:20" x14ac:dyDescent="0.25">
      <c r="A4460" t="s">
        <v>28</v>
      </c>
      <c r="B4460" s="16">
        <v>46282</v>
      </c>
      <c r="C4460" t="s">
        <v>14</v>
      </c>
      <c r="D4460" t="s">
        <v>15</v>
      </c>
      <c r="E4460" t="s">
        <v>134</v>
      </c>
      <c r="F4460" t="s">
        <v>98</v>
      </c>
      <c r="G4460">
        <v>80219</v>
      </c>
      <c r="H4460" t="s">
        <v>25</v>
      </c>
      <c r="I4460" t="s">
        <v>26</v>
      </c>
      <c r="J4460" t="s">
        <v>110</v>
      </c>
      <c r="K4460" s="6">
        <v>1332.4960000000001</v>
      </c>
      <c r="L4460">
        <v>2</v>
      </c>
      <c r="M4460">
        <v>0.2</v>
      </c>
      <c r="N4460" s="6">
        <v>-299.8116</v>
      </c>
      <c r="O4460">
        <f t="shared" si="207"/>
        <v>-299.8116</v>
      </c>
      <c r="P4460" s="6">
        <f t="shared" si="208"/>
        <v>504.15200000000004</v>
      </c>
      <c r="Q4460">
        <f t="shared" si="209"/>
        <v>585.60518765183485</v>
      </c>
      <c r="R4460" s="16" t="str">
        <f>TEXT(Ecom[[#This Row],[Dates]],"mmm")</f>
        <v>Sep</v>
      </c>
      <c r="S4460" s="16" t="str">
        <f>TEXT(Ecom[[#This Row],[Dates]],"YYYY")</f>
        <v>2026</v>
      </c>
      <c r="T4460" s="16"/>
    </row>
    <row r="4461" spans="1:20" x14ac:dyDescent="0.25">
      <c r="A4461" t="s">
        <v>62</v>
      </c>
      <c r="B4461" s="16">
        <v>46126</v>
      </c>
      <c r="C4461" t="s">
        <v>44</v>
      </c>
      <c r="D4461" t="s">
        <v>15</v>
      </c>
      <c r="E4461" t="s">
        <v>97</v>
      </c>
      <c r="F4461" t="s">
        <v>98</v>
      </c>
      <c r="G4461">
        <v>80013</v>
      </c>
      <c r="H4461" t="s">
        <v>25</v>
      </c>
      <c r="I4461" t="s">
        <v>19</v>
      </c>
      <c r="J4461" t="s">
        <v>33</v>
      </c>
      <c r="K4461" s="6">
        <v>32.776000000000003</v>
      </c>
      <c r="L4461">
        <v>1</v>
      </c>
      <c r="M4461">
        <v>0.2</v>
      </c>
      <c r="N4461" s="6">
        <v>3.2776000000000001</v>
      </c>
      <c r="O4461" t="str">
        <f t="shared" si="207"/>
        <v/>
      </c>
      <c r="P4461" s="6">
        <f t="shared" si="208"/>
        <v>78.114666666666665</v>
      </c>
      <c r="Q4461">
        <f t="shared" si="209"/>
        <v>356.76103580823252</v>
      </c>
      <c r="R4461" s="16" t="str">
        <f>TEXT(Ecom[[#This Row],[Dates]],"mmm")</f>
        <v>Apr</v>
      </c>
      <c r="S4461" s="16" t="str">
        <f>TEXT(Ecom[[#This Row],[Dates]],"YYYY")</f>
        <v>2026</v>
      </c>
      <c r="T4461" s="16"/>
    </row>
    <row r="4462" spans="1:20" x14ac:dyDescent="0.25">
      <c r="A4462" t="s">
        <v>62</v>
      </c>
      <c r="B4462" s="16">
        <v>46147</v>
      </c>
      <c r="C4462" t="s">
        <v>44</v>
      </c>
      <c r="D4462" t="s">
        <v>15</v>
      </c>
      <c r="E4462" t="s">
        <v>97</v>
      </c>
      <c r="F4462" t="s">
        <v>98</v>
      </c>
      <c r="G4462">
        <v>80013</v>
      </c>
      <c r="H4462" t="s">
        <v>25</v>
      </c>
      <c r="I4462" t="s">
        <v>26</v>
      </c>
      <c r="J4462" t="s">
        <v>32</v>
      </c>
      <c r="K4462" s="6">
        <v>147.184</v>
      </c>
      <c r="L4462">
        <v>2</v>
      </c>
      <c r="M4462">
        <v>0.2</v>
      </c>
      <c r="N4462" s="6">
        <v>-29.436800000000002</v>
      </c>
      <c r="O4462">
        <f t="shared" si="207"/>
        <v>-29.436800000000002</v>
      </c>
      <c r="P4462" s="6">
        <f t="shared" si="208"/>
        <v>92.781333333333336</v>
      </c>
      <c r="Q4462">
        <f t="shared" si="209"/>
        <v>206.7570782823453</v>
      </c>
      <c r="R4462" s="16" t="str">
        <f>TEXT(Ecom[[#This Row],[Dates]],"mmm")</f>
        <v>May</v>
      </c>
      <c r="S4462" s="16" t="str">
        <f>TEXT(Ecom[[#This Row],[Dates]],"YYYY")</f>
        <v>2026</v>
      </c>
      <c r="T4462" s="16"/>
    </row>
    <row r="4463" spans="1:20" x14ac:dyDescent="0.25">
      <c r="A4463" t="s">
        <v>62</v>
      </c>
      <c r="B4463" s="16">
        <v>45984</v>
      </c>
      <c r="C4463" t="s">
        <v>44</v>
      </c>
      <c r="D4463" t="s">
        <v>15</v>
      </c>
      <c r="E4463" t="s">
        <v>97</v>
      </c>
      <c r="F4463" t="s">
        <v>98</v>
      </c>
      <c r="G4463">
        <v>80013</v>
      </c>
      <c r="H4463" t="s">
        <v>25</v>
      </c>
      <c r="I4463" t="s">
        <v>35</v>
      </c>
      <c r="J4463" t="s">
        <v>59</v>
      </c>
      <c r="K4463" s="6">
        <v>54.384</v>
      </c>
      <c r="L4463">
        <v>2</v>
      </c>
      <c r="M4463">
        <v>0.2</v>
      </c>
      <c r="N4463" s="6">
        <v>1.3595999999999999</v>
      </c>
      <c r="O4463" t="str">
        <f t="shared" si="207"/>
        <v/>
      </c>
      <c r="P4463" s="6">
        <f t="shared" si="208"/>
        <v>48.503999999999998</v>
      </c>
      <c r="Q4463">
        <f t="shared" si="209"/>
        <v>25.727251048616107</v>
      </c>
      <c r="R4463" s="16" t="str">
        <f>TEXT(Ecom[[#This Row],[Dates]],"mmm")</f>
        <v>Nov</v>
      </c>
      <c r="S4463" s="16" t="str">
        <f>TEXT(Ecom[[#This Row],[Dates]],"YYYY")</f>
        <v>2025</v>
      </c>
      <c r="T4463" s="16"/>
    </row>
    <row r="4464" spans="1:20" x14ac:dyDescent="0.25">
      <c r="A4464" t="s">
        <v>62</v>
      </c>
      <c r="B4464" s="16">
        <v>46256</v>
      </c>
      <c r="C4464" t="s">
        <v>44</v>
      </c>
      <c r="D4464" t="s">
        <v>15</v>
      </c>
      <c r="E4464" t="s">
        <v>97</v>
      </c>
      <c r="F4464" t="s">
        <v>98</v>
      </c>
      <c r="G4464">
        <v>80013</v>
      </c>
      <c r="H4464" t="s">
        <v>25</v>
      </c>
      <c r="I4464" t="s">
        <v>26</v>
      </c>
      <c r="J4464" t="s">
        <v>37</v>
      </c>
      <c r="K4464" s="6">
        <v>76.775999999999996</v>
      </c>
      <c r="L4464">
        <v>4</v>
      </c>
      <c r="M4464">
        <v>0.7</v>
      </c>
      <c r="N4464" s="6">
        <v>-58.861600000000003</v>
      </c>
      <c r="O4464">
        <f t="shared" si="207"/>
        <v>-58.861600000000003</v>
      </c>
      <c r="P4464" s="6">
        <f t="shared" si="208"/>
        <v>100.30666666666667</v>
      </c>
      <c r="Q4464">
        <f t="shared" si="209"/>
        <v>66.856981720241748</v>
      </c>
      <c r="R4464" s="16" t="str">
        <f>TEXT(Ecom[[#This Row],[Dates]],"mmm")</f>
        <v>Aug</v>
      </c>
      <c r="S4464" s="16" t="str">
        <f>TEXT(Ecom[[#This Row],[Dates]],"YYYY")</f>
        <v>2026</v>
      </c>
      <c r="T4464" s="16"/>
    </row>
    <row r="4465" spans="1:20" x14ac:dyDescent="0.25">
      <c r="A4465" t="s">
        <v>62</v>
      </c>
      <c r="B4465" s="16">
        <v>46284</v>
      </c>
      <c r="C4465" t="s">
        <v>44</v>
      </c>
      <c r="D4465" t="s">
        <v>15</v>
      </c>
      <c r="E4465" t="s">
        <v>97</v>
      </c>
      <c r="F4465" t="s">
        <v>98</v>
      </c>
      <c r="G4465">
        <v>80013</v>
      </c>
      <c r="H4465" t="s">
        <v>25</v>
      </c>
      <c r="I4465" t="s">
        <v>26</v>
      </c>
      <c r="J4465" t="s">
        <v>41</v>
      </c>
      <c r="K4465" s="6">
        <v>14.352</v>
      </c>
      <c r="L4465">
        <v>3</v>
      </c>
      <c r="M4465">
        <v>0.2</v>
      </c>
      <c r="N4465" s="6">
        <v>5.2026000000000003</v>
      </c>
      <c r="O4465" t="str">
        <f t="shared" si="207"/>
        <v/>
      </c>
      <c r="P4465" s="6">
        <f t="shared" si="208"/>
        <v>75.816000000000003</v>
      </c>
      <c r="Q4465">
        <f t="shared" si="209"/>
        <v>78.339831212291813</v>
      </c>
      <c r="R4465" s="16" t="str">
        <f>TEXT(Ecom[[#This Row],[Dates]],"mmm")</f>
        <v>Sep</v>
      </c>
      <c r="S4465" s="16" t="str">
        <f>TEXT(Ecom[[#This Row],[Dates]],"YYYY")</f>
        <v>2026</v>
      </c>
      <c r="T4465" s="16"/>
    </row>
    <row r="4466" spans="1:20" x14ac:dyDescent="0.25">
      <c r="A4466" t="s">
        <v>62</v>
      </c>
      <c r="B4466" s="16">
        <v>46275</v>
      </c>
      <c r="C4466" t="s">
        <v>44</v>
      </c>
      <c r="D4466" t="s">
        <v>15</v>
      </c>
      <c r="E4466" t="s">
        <v>97</v>
      </c>
      <c r="F4466" t="s">
        <v>98</v>
      </c>
      <c r="G4466">
        <v>80013</v>
      </c>
      <c r="H4466" t="s">
        <v>25</v>
      </c>
      <c r="I4466" t="s">
        <v>26</v>
      </c>
      <c r="J4466" t="s">
        <v>38</v>
      </c>
      <c r="K4466" s="6">
        <v>209.792</v>
      </c>
      <c r="L4466">
        <v>2</v>
      </c>
      <c r="M4466">
        <v>0.2</v>
      </c>
      <c r="N4466" s="6">
        <v>26.224</v>
      </c>
      <c r="O4466" t="str">
        <f t="shared" si="207"/>
        <v/>
      </c>
      <c r="P4466" s="6">
        <f t="shared" si="208"/>
        <v>76.492000000000004</v>
      </c>
      <c r="Q4466">
        <f t="shared" si="209"/>
        <v>83.383613304435926</v>
      </c>
      <c r="R4466" s="16" t="str">
        <f>TEXT(Ecom[[#This Row],[Dates]],"mmm")</f>
        <v>Sep</v>
      </c>
      <c r="S4466" s="16" t="str">
        <f>TEXT(Ecom[[#This Row],[Dates]],"YYYY")</f>
        <v>2026</v>
      </c>
      <c r="T4466" s="16"/>
    </row>
    <row r="4467" spans="1:20" x14ac:dyDescent="0.25">
      <c r="A4467" t="s">
        <v>28</v>
      </c>
      <c r="B4467" s="16">
        <v>45866</v>
      </c>
      <c r="C4467" t="s">
        <v>22</v>
      </c>
      <c r="D4467" t="s">
        <v>15</v>
      </c>
      <c r="E4467" t="s">
        <v>484</v>
      </c>
      <c r="F4467" t="s">
        <v>437</v>
      </c>
      <c r="G4467">
        <v>83704</v>
      </c>
      <c r="H4467" t="s">
        <v>25</v>
      </c>
      <c r="I4467" t="s">
        <v>26</v>
      </c>
      <c r="J4467" t="s">
        <v>37</v>
      </c>
      <c r="K4467" s="6">
        <v>3.3039999999999998</v>
      </c>
      <c r="L4467">
        <v>1</v>
      </c>
      <c r="M4467">
        <v>0.2</v>
      </c>
      <c r="N4467" s="6">
        <v>1.1151</v>
      </c>
      <c r="O4467" t="str">
        <f t="shared" si="207"/>
        <v/>
      </c>
      <c r="P4467" s="6">
        <f t="shared" si="208"/>
        <v>62.548000000000002</v>
      </c>
      <c r="Q4467">
        <f t="shared" si="209"/>
        <v>81.615220051164485</v>
      </c>
      <c r="R4467" s="16" t="str">
        <f>TEXT(Ecom[[#This Row],[Dates]],"mmm")</f>
        <v>Jul</v>
      </c>
      <c r="S4467" s="16" t="str">
        <f>TEXT(Ecom[[#This Row],[Dates]],"YYYY")</f>
        <v>2025</v>
      </c>
      <c r="T4467" s="16"/>
    </row>
    <row r="4468" spans="1:20" x14ac:dyDescent="0.25">
      <c r="A4468" t="s">
        <v>28</v>
      </c>
      <c r="B4468" s="16">
        <v>45899</v>
      </c>
      <c r="C4468" t="s">
        <v>14</v>
      </c>
      <c r="D4468" t="s">
        <v>15</v>
      </c>
      <c r="E4468" t="s">
        <v>75</v>
      </c>
      <c r="F4468" t="s">
        <v>76</v>
      </c>
      <c r="G4468">
        <v>10035</v>
      </c>
      <c r="H4468" t="s">
        <v>57</v>
      </c>
      <c r="I4468" t="s">
        <v>26</v>
      </c>
      <c r="J4468" t="s">
        <v>34</v>
      </c>
      <c r="K4468" s="6">
        <v>16.38</v>
      </c>
      <c r="L4468">
        <v>9</v>
      </c>
      <c r="M4468">
        <v>0</v>
      </c>
      <c r="N4468" s="6">
        <v>7.3710000000000004</v>
      </c>
      <c r="O4468" t="str">
        <f t="shared" si="207"/>
        <v/>
      </c>
      <c r="P4468" s="6">
        <f t="shared" si="208"/>
        <v>168.636</v>
      </c>
      <c r="Q4468">
        <f t="shared" si="209"/>
        <v>112.71400225349112</v>
      </c>
      <c r="R4468" s="16" t="str">
        <f>TEXT(Ecom[[#This Row],[Dates]],"mmm")</f>
        <v>Aug</v>
      </c>
      <c r="S4468" s="16" t="str">
        <f>TEXT(Ecom[[#This Row],[Dates]],"YYYY")</f>
        <v>2025</v>
      </c>
      <c r="T4468" s="16"/>
    </row>
    <row r="4469" spans="1:20" x14ac:dyDescent="0.25">
      <c r="A4469" t="s">
        <v>28</v>
      </c>
      <c r="B4469" s="16">
        <v>46277</v>
      </c>
      <c r="C4469" t="s">
        <v>14</v>
      </c>
      <c r="D4469" t="s">
        <v>15</v>
      </c>
      <c r="E4469" t="s">
        <v>75</v>
      </c>
      <c r="F4469" t="s">
        <v>76</v>
      </c>
      <c r="G4469">
        <v>10035</v>
      </c>
      <c r="H4469" t="s">
        <v>57</v>
      </c>
      <c r="I4469" t="s">
        <v>26</v>
      </c>
      <c r="J4469" t="s">
        <v>60</v>
      </c>
      <c r="K4469" s="6">
        <v>167.96</v>
      </c>
      <c r="L4469">
        <v>2</v>
      </c>
      <c r="M4469">
        <v>0</v>
      </c>
      <c r="N4469" s="6">
        <v>78.941199999999995</v>
      </c>
      <c r="O4469" t="str">
        <f t="shared" si="207"/>
        <v/>
      </c>
      <c r="P4469" s="6">
        <f t="shared" si="208"/>
        <v>167.49600000000001</v>
      </c>
      <c r="Q4469">
        <f t="shared" si="209"/>
        <v>139.50061130570958</v>
      </c>
      <c r="R4469" s="16" t="str">
        <f>TEXT(Ecom[[#This Row],[Dates]],"mmm")</f>
        <v>Sep</v>
      </c>
      <c r="S4469" s="16" t="str">
        <f>TEXT(Ecom[[#This Row],[Dates]],"YYYY")</f>
        <v>2026</v>
      </c>
      <c r="T4469" s="16"/>
    </row>
    <row r="4470" spans="1:20" x14ac:dyDescent="0.25">
      <c r="A4470" t="s">
        <v>28</v>
      </c>
      <c r="B4470" s="16">
        <v>45679</v>
      </c>
      <c r="C4470" t="s">
        <v>14</v>
      </c>
      <c r="D4470" t="s">
        <v>15</v>
      </c>
      <c r="E4470" t="s">
        <v>75</v>
      </c>
      <c r="F4470" t="s">
        <v>76</v>
      </c>
      <c r="G4470">
        <v>10035</v>
      </c>
      <c r="H4470" t="s">
        <v>57</v>
      </c>
      <c r="I4470" t="s">
        <v>19</v>
      </c>
      <c r="J4470" t="s">
        <v>20</v>
      </c>
      <c r="K4470" s="6">
        <v>321.56799999999998</v>
      </c>
      <c r="L4470">
        <v>2</v>
      </c>
      <c r="M4470">
        <v>0.2</v>
      </c>
      <c r="N4470" s="6">
        <v>-16.078399999999998</v>
      </c>
      <c r="O4470">
        <f t="shared" si="207"/>
        <v>-16.078399999999998</v>
      </c>
      <c r="P4470" s="6">
        <f t="shared" si="208"/>
        <v>154.19533333333331</v>
      </c>
      <c r="Q4470">
        <f t="shared" si="209"/>
        <v>126.42881015783517</v>
      </c>
      <c r="R4470" s="16" t="str">
        <f>TEXT(Ecom[[#This Row],[Dates]],"mmm")</f>
        <v>Jan</v>
      </c>
      <c r="S4470" s="16" t="str">
        <f>TEXT(Ecom[[#This Row],[Dates]],"YYYY")</f>
        <v>2025</v>
      </c>
      <c r="T4470" s="16"/>
    </row>
    <row r="4471" spans="1:20" x14ac:dyDescent="0.25">
      <c r="A4471" t="s">
        <v>28</v>
      </c>
      <c r="B4471" s="16">
        <v>46196</v>
      </c>
      <c r="C4471" t="s">
        <v>14</v>
      </c>
      <c r="D4471" t="s">
        <v>15</v>
      </c>
      <c r="E4471" t="s">
        <v>75</v>
      </c>
      <c r="F4471" t="s">
        <v>76</v>
      </c>
      <c r="G4471">
        <v>10035</v>
      </c>
      <c r="H4471" t="s">
        <v>57</v>
      </c>
      <c r="I4471" t="s">
        <v>26</v>
      </c>
      <c r="J4471" t="s">
        <v>41</v>
      </c>
      <c r="K4471" s="6">
        <v>12.96</v>
      </c>
      <c r="L4471">
        <v>2</v>
      </c>
      <c r="M4471">
        <v>0</v>
      </c>
      <c r="N4471" s="6">
        <v>6.2207999999999997</v>
      </c>
      <c r="O4471" t="str">
        <f t="shared" si="207"/>
        <v/>
      </c>
      <c r="P4471" s="6">
        <f t="shared" si="208"/>
        <v>68.234666666666669</v>
      </c>
      <c r="Q4471">
        <f t="shared" si="209"/>
        <v>90.526655113696066</v>
      </c>
      <c r="R4471" s="16" t="str">
        <f>TEXT(Ecom[[#This Row],[Dates]],"mmm")</f>
        <v>Jun</v>
      </c>
      <c r="S4471" s="16" t="str">
        <f>TEXT(Ecom[[#This Row],[Dates]],"YYYY")</f>
        <v>2026</v>
      </c>
      <c r="T4471" s="16"/>
    </row>
    <row r="4472" spans="1:20" x14ac:dyDescent="0.25">
      <c r="A4472" t="s">
        <v>28</v>
      </c>
      <c r="B4472" s="16">
        <v>45976</v>
      </c>
      <c r="C4472" t="s">
        <v>22</v>
      </c>
      <c r="D4472" t="s">
        <v>15</v>
      </c>
      <c r="E4472" t="s">
        <v>55</v>
      </c>
      <c r="F4472" t="s">
        <v>56</v>
      </c>
      <c r="G4472">
        <v>19140</v>
      </c>
      <c r="H4472" t="s">
        <v>57</v>
      </c>
      <c r="I4472" t="s">
        <v>19</v>
      </c>
      <c r="J4472" t="s">
        <v>21</v>
      </c>
      <c r="K4472" s="6">
        <v>128.05799999999999</v>
      </c>
      <c r="L4472">
        <v>3</v>
      </c>
      <c r="M4472">
        <v>0.3</v>
      </c>
      <c r="N4472" s="6">
        <v>-23.7822</v>
      </c>
      <c r="O4472">
        <f t="shared" si="207"/>
        <v>-23.7822</v>
      </c>
      <c r="P4472" s="6">
        <f t="shared" si="208"/>
        <v>143.90666666666667</v>
      </c>
      <c r="Q4472">
        <f t="shared" si="209"/>
        <v>57.541774301613067</v>
      </c>
      <c r="R4472" s="16" t="str">
        <f>TEXT(Ecom[[#This Row],[Dates]],"mmm")</f>
        <v>Nov</v>
      </c>
      <c r="S4472" s="16" t="str">
        <f>TEXT(Ecom[[#This Row],[Dates]],"YYYY")</f>
        <v>2025</v>
      </c>
      <c r="T4472" s="16"/>
    </row>
    <row r="4473" spans="1:20" x14ac:dyDescent="0.25">
      <c r="A4473" t="s">
        <v>168</v>
      </c>
      <c r="B4473" s="16">
        <v>45850</v>
      </c>
      <c r="C4473" t="s">
        <v>44</v>
      </c>
      <c r="D4473" t="s">
        <v>15</v>
      </c>
      <c r="E4473" t="s">
        <v>498</v>
      </c>
      <c r="F4473" t="s">
        <v>104</v>
      </c>
      <c r="G4473">
        <v>44060</v>
      </c>
      <c r="H4473" t="s">
        <v>57</v>
      </c>
      <c r="I4473" t="s">
        <v>19</v>
      </c>
      <c r="J4473" t="s">
        <v>21</v>
      </c>
      <c r="K4473" s="6">
        <v>63.686</v>
      </c>
      <c r="L4473">
        <v>1</v>
      </c>
      <c r="M4473">
        <v>0.3</v>
      </c>
      <c r="N4473" s="6">
        <v>-15.4666</v>
      </c>
      <c r="O4473">
        <f t="shared" si="207"/>
        <v>-15.4666</v>
      </c>
      <c r="P4473" s="6">
        <f t="shared" si="208"/>
        <v>215.9606666666667</v>
      </c>
      <c r="Q4473">
        <f t="shared" si="209"/>
        <v>92.557124275888256</v>
      </c>
      <c r="R4473" s="16" t="str">
        <f>TEXT(Ecom[[#This Row],[Dates]],"mmm")</f>
        <v>Jul</v>
      </c>
      <c r="S4473" s="16" t="str">
        <f>TEXT(Ecom[[#This Row],[Dates]],"YYYY")</f>
        <v>2025</v>
      </c>
      <c r="T4473" s="16"/>
    </row>
    <row r="4474" spans="1:20" x14ac:dyDescent="0.25">
      <c r="A4474" t="s">
        <v>168</v>
      </c>
      <c r="B4474" s="16">
        <v>46287</v>
      </c>
      <c r="C4474" t="s">
        <v>44</v>
      </c>
      <c r="D4474" t="s">
        <v>15</v>
      </c>
      <c r="E4474" t="s">
        <v>498</v>
      </c>
      <c r="F4474" t="s">
        <v>104</v>
      </c>
      <c r="G4474">
        <v>44060</v>
      </c>
      <c r="H4474" t="s">
        <v>57</v>
      </c>
      <c r="I4474" t="s">
        <v>35</v>
      </c>
      <c r="J4474" t="s">
        <v>59</v>
      </c>
      <c r="K4474" s="6">
        <v>239.976</v>
      </c>
      <c r="L4474">
        <v>3</v>
      </c>
      <c r="M4474">
        <v>0.2</v>
      </c>
      <c r="N4474" s="6">
        <v>65.993399999999994</v>
      </c>
      <c r="O4474" t="str">
        <f t="shared" si="207"/>
        <v/>
      </c>
      <c r="P4474" s="6">
        <f t="shared" si="208"/>
        <v>199.91600000000003</v>
      </c>
      <c r="Q4474">
        <f t="shared" si="209"/>
        <v>141.03174334196567</v>
      </c>
      <c r="R4474" s="16" t="str">
        <f>TEXT(Ecom[[#This Row],[Dates]],"mmm")</f>
        <v>Sep</v>
      </c>
      <c r="S4474" s="16" t="str">
        <f>TEXT(Ecom[[#This Row],[Dates]],"YYYY")</f>
        <v>2026</v>
      </c>
      <c r="T4474" s="16"/>
    </row>
    <row r="4475" spans="1:20" x14ac:dyDescent="0.25">
      <c r="A4475" t="s">
        <v>168</v>
      </c>
      <c r="B4475" s="16">
        <v>45880</v>
      </c>
      <c r="C4475" t="s">
        <v>44</v>
      </c>
      <c r="D4475" t="s">
        <v>15</v>
      </c>
      <c r="E4475" t="s">
        <v>498</v>
      </c>
      <c r="F4475" t="s">
        <v>104</v>
      </c>
      <c r="G4475">
        <v>44060</v>
      </c>
      <c r="H4475" t="s">
        <v>57</v>
      </c>
      <c r="I4475" t="s">
        <v>19</v>
      </c>
      <c r="J4475" t="s">
        <v>31</v>
      </c>
      <c r="K4475" s="6">
        <v>344.22</v>
      </c>
      <c r="L4475">
        <v>2</v>
      </c>
      <c r="M4475">
        <v>0.4</v>
      </c>
      <c r="N4475" s="6">
        <v>-189.321</v>
      </c>
      <c r="O4475">
        <f t="shared" si="207"/>
        <v>-189.321</v>
      </c>
      <c r="P4475" s="6">
        <f t="shared" si="208"/>
        <v>127.00666666666667</v>
      </c>
      <c r="Q4475">
        <f t="shared" si="209"/>
        <v>143.3241508588396</v>
      </c>
      <c r="R4475" s="16" t="str">
        <f>TEXT(Ecom[[#This Row],[Dates]],"mmm")</f>
        <v>Aug</v>
      </c>
      <c r="S4475" s="16" t="str">
        <f>TEXT(Ecom[[#This Row],[Dates]],"YYYY")</f>
        <v>2025</v>
      </c>
      <c r="T4475" s="16"/>
    </row>
    <row r="4476" spans="1:20" x14ac:dyDescent="0.25">
      <c r="A4476" t="s">
        <v>168</v>
      </c>
      <c r="B4476" s="16">
        <v>45882</v>
      </c>
      <c r="C4476" t="s">
        <v>44</v>
      </c>
      <c r="D4476" t="s">
        <v>15</v>
      </c>
      <c r="E4476" t="s">
        <v>498</v>
      </c>
      <c r="F4476" t="s">
        <v>104</v>
      </c>
      <c r="G4476">
        <v>44060</v>
      </c>
      <c r="H4476" t="s">
        <v>57</v>
      </c>
      <c r="I4476" t="s">
        <v>26</v>
      </c>
      <c r="J4476" t="s">
        <v>41</v>
      </c>
      <c r="K4476" s="6">
        <v>15.552</v>
      </c>
      <c r="L4476">
        <v>3</v>
      </c>
      <c r="M4476">
        <v>0.2</v>
      </c>
      <c r="N4476" s="6">
        <v>5.4432</v>
      </c>
      <c r="O4476" t="str">
        <f t="shared" si="207"/>
        <v/>
      </c>
      <c r="P4476" s="6">
        <f t="shared" si="208"/>
        <v>15.082666666666666</v>
      </c>
      <c r="Q4476">
        <f t="shared" si="209"/>
        <v>122.77214514822286</v>
      </c>
      <c r="R4476" s="16" t="str">
        <f>TEXT(Ecom[[#This Row],[Dates]],"mmm")</f>
        <v>Aug</v>
      </c>
      <c r="S4476" s="16" t="str">
        <f>TEXT(Ecom[[#This Row],[Dates]],"YYYY")</f>
        <v>2025</v>
      </c>
      <c r="T4476" s="16"/>
    </row>
    <row r="4477" spans="1:20" x14ac:dyDescent="0.25">
      <c r="A4477" t="s">
        <v>168</v>
      </c>
      <c r="B4477" s="16">
        <v>46301</v>
      </c>
      <c r="C4477" t="s">
        <v>44</v>
      </c>
      <c r="D4477" t="s">
        <v>15</v>
      </c>
      <c r="E4477" t="s">
        <v>498</v>
      </c>
      <c r="F4477" t="s">
        <v>104</v>
      </c>
      <c r="G4477">
        <v>44060</v>
      </c>
      <c r="H4477" t="s">
        <v>57</v>
      </c>
      <c r="I4477" t="s">
        <v>19</v>
      </c>
      <c r="J4477" t="s">
        <v>33</v>
      </c>
      <c r="K4477" s="6">
        <v>21.248000000000001</v>
      </c>
      <c r="L4477">
        <v>4</v>
      </c>
      <c r="M4477">
        <v>0.2</v>
      </c>
      <c r="N4477" s="6">
        <v>7.4367999999999999</v>
      </c>
      <c r="O4477" t="str">
        <f t="shared" si="207"/>
        <v/>
      </c>
      <c r="P4477" s="6">
        <f t="shared" si="208"/>
        <v>120.92866666666667</v>
      </c>
      <c r="Q4477">
        <f t="shared" si="209"/>
        <v>136.92010533965498</v>
      </c>
      <c r="R4477" s="16" t="str">
        <f>TEXT(Ecom[[#This Row],[Dates]],"mmm")</f>
        <v>Oct</v>
      </c>
      <c r="S4477" s="16" t="str">
        <f>TEXT(Ecom[[#This Row],[Dates]],"YYYY")</f>
        <v>2026</v>
      </c>
      <c r="T4477" s="16"/>
    </row>
    <row r="4478" spans="1:20" x14ac:dyDescent="0.25">
      <c r="A4478" t="s">
        <v>168</v>
      </c>
      <c r="B4478" s="16">
        <v>45749</v>
      </c>
      <c r="C4478" t="s">
        <v>44</v>
      </c>
      <c r="D4478" t="s">
        <v>15</v>
      </c>
      <c r="E4478" t="s">
        <v>498</v>
      </c>
      <c r="F4478" t="s">
        <v>104</v>
      </c>
      <c r="G4478">
        <v>44060</v>
      </c>
      <c r="H4478" t="s">
        <v>57</v>
      </c>
      <c r="I4478" t="s">
        <v>26</v>
      </c>
      <c r="J4478" t="s">
        <v>41</v>
      </c>
      <c r="K4478" s="6">
        <v>8.4480000000000004</v>
      </c>
      <c r="L4478">
        <v>2</v>
      </c>
      <c r="M4478">
        <v>0.2</v>
      </c>
      <c r="N4478" s="6">
        <v>2.64</v>
      </c>
      <c r="O4478" t="str">
        <f t="shared" si="207"/>
        <v/>
      </c>
      <c r="P4478" s="6">
        <f t="shared" si="208"/>
        <v>196.83933333333331</v>
      </c>
      <c r="Q4478">
        <f t="shared" si="209"/>
        <v>126.19442576701501</v>
      </c>
      <c r="R4478" s="16" t="str">
        <f>TEXT(Ecom[[#This Row],[Dates]],"mmm")</f>
        <v>Apr</v>
      </c>
      <c r="S4478" s="16" t="str">
        <f>TEXT(Ecom[[#This Row],[Dates]],"YYYY")</f>
        <v>2025</v>
      </c>
      <c r="T4478" s="16"/>
    </row>
    <row r="4479" spans="1:20" x14ac:dyDescent="0.25">
      <c r="A4479" t="s">
        <v>168</v>
      </c>
      <c r="B4479" s="16">
        <v>45807</v>
      </c>
      <c r="C4479" t="s">
        <v>14</v>
      </c>
      <c r="D4479" t="s">
        <v>15</v>
      </c>
      <c r="E4479" t="s">
        <v>499</v>
      </c>
      <c r="F4479" t="s">
        <v>119</v>
      </c>
      <c r="G4479">
        <v>73505</v>
      </c>
      <c r="H4479" t="s">
        <v>47</v>
      </c>
      <c r="I4479" t="s">
        <v>26</v>
      </c>
      <c r="J4479" t="s">
        <v>32</v>
      </c>
      <c r="K4479" s="6">
        <v>333.09</v>
      </c>
      <c r="L4479">
        <v>3</v>
      </c>
      <c r="M4479">
        <v>0</v>
      </c>
      <c r="N4479" s="6">
        <v>23.316299999999998</v>
      </c>
      <c r="O4479" t="str">
        <f t="shared" si="207"/>
        <v/>
      </c>
      <c r="P4479" s="6">
        <f t="shared" si="208"/>
        <v>202.3233333333333</v>
      </c>
      <c r="Q4479">
        <f t="shared" si="209"/>
        <v>162.49114816232637</v>
      </c>
      <c r="R4479" s="16" t="str">
        <f>TEXT(Ecom[[#This Row],[Dates]],"mmm")</f>
        <v>May</v>
      </c>
      <c r="S4479" s="16" t="str">
        <f>TEXT(Ecom[[#This Row],[Dates]],"YYYY")</f>
        <v>2025</v>
      </c>
      <c r="T4479" s="16"/>
    </row>
    <row r="4480" spans="1:20" x14ac:dyDescent="0.25">
      <c r="A4480" t="s">
        <v>168</v>
      </c>
      <c r="B4480" s="16">
        <v>46160</v>
      </c>
      <c r="C4480" t="s">
        <v>14</v>
      </c>
      <c r="D4480" t="s">
        <v>15</v>
      </c>
      <c r="E4480" t="s">
        <v>499</v>
      </c>
      <c r="F4480" t="s">
        <v>119</v>
      </c>
      <c r="G4480">
        <v>73505</v>
      </c>
      <c r="H4480" t="s">
        <v>47</v>
      </c>
      <c r="I4480" t="s">
        <v>19</v>
      </c>
      <c r="J4480" t="s">
        <v>31</v>
      </c>
      <c r="K4480" s="6">
        <v>248.98</v>
      </c>
      <c r="L4480">
        <v>2</v>
      </c>
      <c r="M4480">
        <v>0</v>
      </c>
      <c r="N4480" s="6">
        <v>54.775599999999997</v>
      </c>
      <c r="O4480" t="str">
        <f t="shared" si="207"/>
        <v/>
      </c>
      <c r="P4480" s="6">
        <f t="shared" si="208"/>
        <v>96.38</v>
      </c>
      <c r="Q4480">
        <f t="shared" si="209"/>
        <v>116.58779629040015</v>
      </c>
      <c r="R4480" s="16" t="str">
        <f>TEXT(Ecom[[#This Row],[Dates]],"mmm")</f>
        <v>May</v>
      </c>
      <c r="S4480" s="16" t="str">
        <f>TEXT(Ecom[[#This Row],[Dates]],"YYYY")</f>
        <v>2026</v>
      </c>
      <c r="T4480" s="16"/>
    </row>
    <row r="4481" spans="1:20" x14ac:dyDescent="0.25">
      <c r="A4481" t="s">
        <v>28</v>
      </c>
      <c r="B4481" s="16">
        <v>46323</v>
      </c>
      <c r="C4481" t="s">
        <v>14</v>
      </c>
      <c r="D4481" t="s">
        <v>15</v>
      </c>
      <c r="E4481" t="s">
        <v>75</v>
      </c>
      <c r="F4481" t="s">
        <v>76</v>
      </c>
      <c r="G4481">
        <v>10024</v>
      </c>
      <c r="H4481" t="s">
        <v>57</v>
      </c>
      <c r="I4481" t="s">
        <v>26</v>
      </c>
      <c r="J4481" t="s">
        <v>41</v>
      </c>
      <c r="K4481" s="6">
        <v>24.9</v>
      </c>
      <c r="L4481">
        <v>5</v>
      </c>
      <c r="M4481">
        <v>0</v>
      </c>
      <c r="N4481" s="6">
        <v>11.702999999999999</v>
      </c>
      <c r="O4481" t="str">
        <f t="shared" si="207"/>
        <v/>
      </c>
      <c r="P4481" s="6">
        <f t="shared" si="208"/>
        <v>27.826666666666664</v>
      </c>
      <c r="Q4481">
        <f t="shared" si="209"/>
        <v>112.98899207281046</v>
      </c>
      <c r="R4481" s="16" t="str">
        <f>TEXT(Ecom[[#This Row],[Dates]],"mmm")</f>
        <v>Oct</v>
      </c>
      <c r="S4481" s="16" t="str">
        <f>TEXT(Ecom[[#This Row],[Dates]],"YYYY")</f>
        <v>2026</v>
      </c>
      <c r="T4481" s="16"/>
    </row>
    <row r="4482" spans="1:20" x14ac:dyDescent="0.25">
      <c r="A4482" t="s">
        <v>28</v>
      </c>
      <c r="B4482" s="16">
        <v>45921</v>
      </c>
      <c r="C4482" t="s">
        <v>14</v>
      </c>
      <c r="D4482" t="s">
        <v>15</v>
      </c>
      <c r="E4482" t="s">
        <v>23</v>
      </c>
      <c r="F4482" t="s">
        <v>24</v>
      </c>
      <c r="G4482">
        <v>90049</v>
      </c>
      <c r="H4482" t="s">
        <v>25</v>
      </c>
      <c r="I4482" t="s">
        <v>26</v>
      </c>
      <c r="J4482" t="s">
        <v>77</v>
      </c>
      <c r="K4482" s="6">
        <v>15.26</v>
      </c>
      <c r="L4482">
        <v>7</v>
      </c>
      <c r="M4482">
        <v>0</v>
      </c>
      <c r="N4482" s="6">
        <v>5.0358000000000001</v>
      </c>
      <c r="O4482" t="str">
        <f t="shared" ref="O4482:O4545" si="210">IF(N4482&lt;0,N4482,"")</f>
        <v/>
      </c>
      <c r="P4482" s="6">
        <f t="shared" si="208"/>
        <v>34.05466666666667</v>
      </c>
      <c r="Q4482">
        <f t="shared" si="209"/>
        <v>47.997590118517252</v>
      </c>
      <c r="R4482" s="16" t="str">
        <f>TEXT(Ecom[[#This Row],[Dates]],"mmm")</f>
        <v>Sep</v>
      </c>
      <c r="S4482" s="16" t="str">
        <f>TEXT(Ecom[[#This Row],[Dates]],"YYYY")</f>
        <v>2025</v>
      </c>
      <c r="T4482" s="16"/>
    </row>
    <row r="4483" spans="1:20" x14ac:dyDescent="0.25">
      <c r="A4483" t="s">
        <v>28</v>
      </c>
      <c r="B4483" s="16">
        <v>45705</v>
      </c>
      <c r="C4483" t="s">
        <v>14</v>
      </c>
      <c r="D4483" t="s">
        <v>15</v>
      </c>
      <c r="E4483" t="s">
        <v>23</v>
      </c>
      <c r="F4483" t="s">
        <v>24</v>
      </c>
      <c r="G4483">
        <v>90049</v>
      </c>
      <c r="H4483" t="s">
        <v>25</v>
      </c>
      <c r="I4483" t="s">
        <v>26</v>
      </c>
      <c r="J4483" t="s">
        <v>38</v>
      </c>
      <c r="K4483" s="6">
        <v>43.32</v>
      </c>
      <c r="L4483">
        <v>2</v>
      </c>
      <c r="M4483">
        <v>0</v>
      </c>
      <c r="N4483" s="6">
        <v>14.2956</v>
      </c>
      <c r="O4483" t="str">
        <f t="shared" si="210"/>
        <v/>
      </c>
      <c r="P4483" s="6">
        <f t="shared" ref="P4483:P4546" si="211">AVERAGE(K4483:K4485)</f>
        <v>67.727999999999994</v>
      </c>
      <c r="Q4483">
        <f t="shared" si="209"/>
        <v>29.934084672579942</v>
      </c>
      <c r="R4483" s="16" t="str">
        <f>TEXT(Ecom[[#This Row],[Dates]],"mmm")</f>
        <v>Feb</v>
      </c>
      <c r="S4483" s="16" t="str">
        <f>TEXT(Ecom[[#This Row],[Dates]],"YYYY")</f>
        <v>2025</v>
      </c>
      <c r="T4483" s="16"/>
    </row>
    <row r="4484" spans="1:20" x14ac:dyDescent="0.25">
      <c r="A4484" t="s">
        <v>28</v>
      </c>
      <c r="B4484" s="16">
        <v>45888</v>
      </c>
      <c r="C4484" t="s">
        <v>14</v>
      </c>
      <c r="D4484" t="s">
        <v>15</v>
      </c>
      <c r="E4484" t="s">
        <v>23</v>
      </c>
      <c r="F4484" t="s">
        <v>24</v>
      </c>
      <c r="G4484">
        <v>90049</v>
      </c>
      <c r="H4484" t="s">
        <v>25</v>
      </c>
      <c r="I4484" t="s">
        <v>26</v>
      </c>
      <c r="J4484" t="s">
        <v>37</v>
      </c>
      <c r="K4484" s="6">
        <v>43.584000000000003</v>
      </c>
      <c r="L4484">
        <v>12</v>
      </c>
      <c r="M4484">
        <v>0.2</v>
      </c>
      <c r="N4484" s="6">
        <v>15.799200000000001</v>
      </c>
      <c r="O4484" t="str">
        <f t="shared" si="210"/>
        <v/>
      </c>
      <c r="P4484" s="6">
        <f t="shared" si="211"/>
        <v>56.386666666666663</v>
      </c>
      <c r="Q4484">
        <f t="shared" si="209"/>
        <v>39.436175376122577</v>
      </c>
      <c r="R4484" s="16" t="str">
        <f>TEXT(Ecom[[#This Row],[Dates]],"mmm")</f>
        <v>Aug</v>
      </c>
      <c r="S4484" s="16" t="str">
        <f>TEXT(Ecom[[#This Row],[Dates]],"YYYY")</f>
        <v>2025</v>
      </c>
      <c r="T4484" s="16"/>
    </row>
    <row r="4485" spans="1:20" x14ac:dyDescent="0.25">
      <c r="A4485" t="s">
        <v>28</v>
      </c>
      <c r="B4485" s="16">
        <v>45710</v>
      </c>
      <c r="C4485" t="s">
        <v>14</v>
      </c>
      <c r="D4485" t="s">
        <v>15</v>
      </c>
      <c r="E4485" t="s">
        <v>23</v>
      </c>
      <c r="F4485" t="s">
        <v>24</v>
      </c>
      <c r="G4485">
        <v>90049</v>
      </c>
      <c r="H4485" t="s">
        <v>25</v>
      </c>
      <c r="I4485" t="s">
        <v>26</v>
      </c>
      <c r="J4485" t="s">
        <v>41</v>
      </c>
      <c r="K4485" s="6">
        <v>116.28</v>
      </c>
      <c r="L4485">
        <v>3</v>
      </c>
      <c r="M4485">
        <v>0</v>
      </c>
      <c r="N4485" s="6">
        <v>56.977200000000003</v>
      </c>
      <c r="O4485" t="str">
        <f t="shared" si="210"/>
        <v/>
      </c>
      <c r="P4485" s="6">
        <f t="shared" si="211"/>
        <v>48.338666666666661</v>
      </c>
      <c r="Q4485">
        <f t="shared" ref="Q4485:Q4548" si="212">SQRT(SUMXMY2(K4485:K4487,P4483:P4485)/3)</f>
        <v>42.465517486631526</v>
      </c>
      <c r="R4485" s="16" t="str">
        <f>TEXT(Ecom[[#This Row],[Dates]],"mmm")</f>
        <v>Feb</v>
      </c>
      <c r="S4485" s="16" t="str">
        <f>TEXT(Ecom[[#This Row],[Dates]],"YYYY")</f>
        <v>2025</v>
      </c>
      <c r="T4485" s="16"/>
    </row>
    <row r="4486" spans="1:20" x14ac:dyDescent="0.25">
      <c r="A4486" t="s">
        <v>28</v>
      </c>
      <c r="B4486" s="16">
        <v>46099</v>
      </c>
      <c r="C4486" t="s">
        <v>14</v>
      </c>
      <c r="D4486" t="s">
        <v>15</v>
      </c>
      <c r="E4486" t="s">
        <v>23</v>
      </c>
      <c r="F4486" t="s">
        <v>24</v>
      </c>
      <c r="G4486">
        <v>90049</v>
      </c>
      <c r="H4486" t="s">
        <v>25</v>
      </c>
      <c r="I4486" t="s">
        <v>26</v>
      </c>
      <c r="J4486" t="s">
        <v>37</v>
      </c>
      <c r="K4486" s="6">
        <v>9.2959999999999994</v>
      </c>
      <c r="L4486">
        <v>2</v>
      </c>
      <c r="M4486">
        <v>0.2</v>
      </c>
      <c r="N4486" s="6">
        <v>3.0211999999999999</v>
      </c>
      <c r="O4486" t="str">
        <f t="shared" si="210"/>
        <v/>
      </c>
      <c r="P4486" s="6">
        <f t="shared" si="211"/>
        <v>114.42866666666667</v>
      </c>
      <c r="Q4486">
        <f t="shared" si="212"/>
        <v>119.86271574504633</v>
      </c>
      <c r="R4486" s="16" t="str">
        <f>TEXT(Ecom[[#This Row],[Dates]],"mmm")</f>
        <v>Mar</v>
      </c>
      <c r="S4486" s="16" t="str">
        <f>TEXT(Ecom[[#This Row],[Dates]],"YYYY")</f>
        <v>2026</v>
      </c>
      <c r="T4486" s="16"/>
    </row>
    <row r="4487" spans="1:20" x14ac:dyDescent="0.25">
      <c r="A4487" t="s">
        <v>28</v>
      </c>
      <c r="B4487" s="16">
        <v>46233</v>
      </c>
      <c r="C4487" t="s">
        <v>14</v>
      </c>
      <c r="D4487" t="s">
        <v>15</v>
      </c>
      <c r="E4487" t="s">
        <v>23</v>
      </c>
      <c r="F4487" t="s">
        <v>24</v>
      </c>
      <c r="G4487">
        <v>90049</v>
      </c>
      <c r="H4487" t="s">
        <v>25</v>
      </c>
      <c r="I4487" t="s">
        <v>26</v>
      </c>
      <c r="J4487" t="s">
        <v>41</v>
      </c>
      <c r="K4487" s="6">
        <v>19.440000000000001</v>
      </c>
      <c r="L4487">
        <v>3</v>
      </c>
      <c r="M4487">
        <v>0</v>
      </c>
      <c r="N4487" s="6">
        <v>9.3312000000000008</v>
      </c>
      <c r="O4487" t="str">
        <f t="shared" si="210"/>
        <v/>
      </c>
      <c r="P4487" s="6">
        <f t="shared" si="211"/>
        <v>116.75333333333333</v>
      </c>
      <c r="Q4487">
        <f t="shared" si="212"/>
        <v>130.35922326146829</v>
      </c>
      <c r="R4487" s="16" t="str">
        <f>TEXT(Ecom[[#This Row],[Dates]],"mmm")</f>
        <v>Jul</v>
      </c>
      <c r="S4487" s="16" t="str">
        <f>TEXT(Ecom[[#This Row],[Dates]],"YYYY")</f>
        <v>2026</v>
      </c>
      <c r="T4487" s="16"/>
    </row>
    <row r="4488" spans="1:20" x14ac:dyDescent="0.25">
      <c r="A4488" t="s">
        <v>28</v>
      </c>
      <c r="B4488" s="16">
        <v>45733</v>
      </c>
      <c r="C4488" t="s">
        <v>14</v>
      </c>
      <c r="D4488" t="s">
        <v>15</v>
      </c>
      <c r="E4488" t="s">
        <v>23</v>
      </c>
      <c r="F4488" t="s">
        <v>24</v>
      </c>
      <c r="G4488">
        <v>90049</v>
      </c>
      <c r="H4488" t="s">
        <v>25</v>
      </c>
      <c r="I4488" t="s">
        <v>26</v>
      </c>
      <c r="J4488" t="s">
        <v>41</v>
      </c>
      <c r="K4488" s="6">
        <v>314.55</v>
      </c>
      <c r="L4488">
        <v>3</v>
      </c>
      <c r="M4488">
        <v>0</v>
      </c>
      <c r="N4488" s="6">
        <v>150.98400000000001</v>
      </c>
      <c r="O4488" t="str">
        <f t="shared" si="210"/>
        <v/>
      </c>
      <c r="P4488" s="6">
        <f t="shared" si="211"/>
        <v>133.31333333333333</v>
      </c>
      <c r="Q4488">
        <f t="shared" si="212"/>
        <v>134.49440183806084</v>
      </c>
      <c r="R4488" s="16" t="str">
        <f>TEXT(Ecom[[#This Row],[Dates]],"mmm")</f>
        <v>Mar</v>
      </c>
      <c r="S4488" s="16" t="str">
        <f>TEXT(Ecom[[#This Row],[Dates]],"YYYY")</f>
        <v>2025</v>
      </c>
      <c r="T4488" s="16"/>
    </row>
    <row r="4489" spans="1:20" x14ac:dyDescent="0.25">
      <c r="A4489" t="s">
        <v>28</v>
      </c>
      <c r="B4489" s="16">
        <v>45977</v>
      </c>
      <c r="C4489" t="s">
        <v>44</v>
      </c>
      <c r="D4489" t="s">
        <v>15</v>
      </c>
      <c r="E4489" t="s">
        <v>61</v>
      </c>
      <c r="F4489" t="s">
        <v>46</v>
      </c>
      <c r="G4489">
        <v>77036</v>
      </c>
      <c r="H4489" t="s">
        <v>47</v>
      </c>
      <c r="I4489" t="s">
        <v>26</v>
      </c>
      <c r="J4489" t="s">
        <v>37</v>
      </c>
      <c r="K4489" s="6">
        <v>16.27</v>
      </c>
      <c r="L4489">
        <v>5</v>
      </c>
      <c r="M4489">
        <v>0.8</v>
      </c>
      <c r="N4489" s="6">
        <v>-25.218499999999999</v>
      </c>
      <c r="O4489">
        <f t="shared" si="210"/>
        <v>-25.218499999999999</v>
      </c>
      <c r="P4489" s="6">
        <f t="shared" si="211"/>
        <v>29.953333333333333</v>
      </c>
      <c r="Q4489">
        <f t="shared" si="212"/>
        <v>70.396696418700415</v>
      </c>
      <c r="R4489" s="16" t="str">
        <f>TEXT(Ecom[[#This Row],[Dates]],"mmm")</f>
        <v>Nov</v>
      </c>
      <c r="S4489" s="16" t="str">
        <f>TEXT(Ecom[[#This Row],[Dates]],"YYYY")</f>
        <v>2025</v>
      </c>
      <c r="T4489" s="16"/>
    </row>
    <row r="4490" spans="1:20" x14ac:dyDescent="0.25">
      <c r="A4490" t="s">
        <v>28</v>
      </c>
      <c r="B4490" s="16">
        <v>45700</v>
      </c>
      <c r="C4490" t="s">
        <v>44</v>
      </c>
      <c r="D4490" t="s">
        <v>15</v>
      </c>
      <c r="E4490" t="s">
        <v>61</v>
      </c>
      <c r="F4490" t="s">
        <v>46</v>
      </c>
      <c r="G4490">
        <v>77036</v>
      </c>
      <c r="H4490" t="s">
        <v>47</v>
      </c>
      <c r="I4490" t="s">
        <v>26</v>
      </c>
      <c r="J4490" t="s">
        <v>110</v>
      </c>
      <c r="K4490" s="6">
        <v>69.12</v>
      </c>
      <c r="L4490">
        <v>9</v>
      </c>
      <c r="M4490">
        <v>0.2</v>
      </c>
      <c r="N4490" s="6">
        <v>-14.688000000000001</v>
      </c>
      <c r="O4490">
        <f t="shared" si="210"/>
        <v>-14.688000000000001</v>
      </c>
      <c r="P4490" s="6">
        <f t="shared" si="211"/>
        <v>163.96199999999999</v>
      </c>
      <c r="Q4490">
        <f t="shared" si="212"/>
        <v>152.15777762816049</v>
      </c>
      <c r="R4490" s="16" t="str">
        <f>TEXT(Ecom[[#This Row],[Dates]],"mmm")</f>
        <v>Feb</v>
      </c>
      <c r="S4490" s="16" t="str">
        <f>TEXT(Ecom[[#This Row],[Dates]],"YYYY")</f>
        <v>2025</v>
      </c>
      <c r="T4490" s="16"/>
    </row>
    <row r="4491" spans="1:20" x14ac:dyDescent="0.25">
      <c r="A4491" t="s">
        <v>28</v>
      </c>
      <c r="B4491" s="16">
        <v>45836</v>
      </c>
      <c r="C4491" t="s">
        <v>44</v>
      </c>
      <c r="D4491" t="s">
        <v>15</v>
      </c>
      <c r="E4491" t="s">
        <v>61</v>
      </c>
      <c r="F4491" t="s">
        <v>46</v>
      </c>
      <c r="G4491">
        <v>77036</v>
      </c>
      <c r="H4491" t="s">
        <v>47</v>
      </c>
      <c r="I4491" t="s">
        <v>26</v>
      </c>
      <c r="J4491" t="s">
        <v>37</v>
      </c>
      <c r="K4491" s="6">
        <v>4.47</v>
      </c>
      <c r="L4491">
        <v>3</v>
      </c>
      <c r="M4491">
        <v>0.8</v>
      </c>
      <c r="N4491" s="6">
        <v>-7.8224999999999998</v>
      </c>
      <c r="O4491">
        <f t="shared" si="210"/>
        <v>-7.8224999999999998</v>
      </c>
      <c r="P4491" s="6">
        <f t="shared" si="211"/>
        <v>360.91800000000006</v>
      </c>
      <c r="Q4491">
        <f t="shared" si="212"/>
        <v>227.1402274174684</v>
      </c>
      <c r="R4491" s="16" t="str">
        <f>TEXT(Ecom[[#This Row],[Dates]],"mmm")</f>
        <v>Jun</v>
      </c>
      <c r="S4491" s="16" t="str">
        <f>TEXT(Ecom[[#This Row],[Dates]],"YYYY")</f>
        <v>2025</v>
      </c>
      <c r="T4491" s="16"/>
    </row>
    <row r="4492" spans="1:20" x14ac:dyDescent="0.25">
      <c r="A4492" t="s">
        <v>28</v>
      </c>
      <c r="B4492" s="16">
        <v>45951</v>
      </c>
      <c r="C4492" t="s">
        <v>14</v>
      </c>
      <c r="D4492" t="s">
        <v>15</v>
      </c>
      <c r="E4492" t="s">
        <v>23</v>
      </c>
      <c r="F4492" t="s">
        <v>24</v>
      </c>
      <c r="G4492">
        <v>90032</v>
      </c>
      <c r="H4492" t="s">
        <v>25</v>
      </c>
      <c r="I4492" t="s">
        <v>19</v>
      </c>
      <c r="J4492" t="s">
        <v>31</v>
      </c>
      <c r="K4492" s="6">
        <v>418.29599999999999</v>
      </c>
      <c r="L4492">
        <v>3</v>
      </c>
      <c r="M4492">
        <v>0.2</v>
      </c>
      <c r="N4492" s="6">
        <v>5.2286999999999999</v>
      </c>
      <c r="O4492" t="str">
        <f t="shared" si="210"/>
        <v/>
      </c>
      <c r="P4492" s="6">
        <f t="shared" si="211"/>
        <v>362.13733333333334</v>
      </c>
      <c r="Q4492">
        <f t="shared" si="212"/>
        <v>305.20553541458537</v>
      </c>
      <c r="R4492" s="16" t="str">
        <f>TEXT(Ecom[[#This Row],[Dates]],"mmm")</f>
        <v>Oct</v>
      </c>
      <c r="S4492" s="16" t="str">
        <f>TEXT(Ecom[[#This Row],[Dates]],"YYYY")</f>
        <v>2025</v>
      </c>
      <c r="T4492" s="16"/>
    </row>
    <row r="4493" spans="1:20" x14ac:dyDescent="0.25">
      <c r="A4493" t="s">
        <v>13</v>
      </c>
      <c r="B4493" s="16">
        <v>46027</v>
      </c>
      <c r="C4493" t="s">
        <v>14</v>
      </c>
      <c r="D4493" t="s">
        <v>15</v>
      </c>
      <c r="E4493" t="s">
        <v>103</v>
      </c>
      <c r="F4493" t="s">
        <v>104</v>
      </c>
      <c r="G4493">
        <v>43229</v>
      </c>
      <c r="H4493" t="s">
        <v>57</v>
      </c>
      <c r="I4493" t="s">
        <v>35</v>
      </c>
      <c r="J4493" t="s">
        <v>162</v>
      </c>
      <c r="K4493" s="6">
        <v>659.98800000000006</v>
      </c>
      <c r="L4493">
        <v>2</v>
      </c>
      <c r="M4493">
        <v>0.4</v>
      </c>
      <c r="N4493" s="6">
        <v>109.998</v>
      </c>
      <c r="O4493" t="str">
        <f t="shared" si="210"/>
        <v/>
      </c>
      <c r="P4493" s="6">
        <f t="shared" si="211"/>
        <v>234.80133333333336</v>
      </c>
      <c r="Q4493">
        <f t="shared" si="212"/>
        <v>291.07445582314631</v>
      </c>
      <c r="R4493" s="16" t="str">
        <f>TEXT(Ecom[[#This Row],[Dates]],"mmm")</f>
        <v>Jan</v>
      </c>
      <c r="S4493" s="16" t="str">
        <f>TEXT(Ecom[[#This Row],[Dates]],"YYYY")</f>
        <v>2026</v>
      </c>
      <c r="T4493" s="16"/>
    </row>
    <row r="4494" spans="1:20" x14ac:dyDescent="0.25">
      <c r="A4494" t="s">
        <v>13</v>
      </c>
      <c r="B4494" s="16">
        <v>46079</v>
      </c>
      <c r="C4494" t="s">
        <v>14</v>
      </c>
      <c r="D4494" t="s">
        <v>15</v>
      </c>
      <c r="E4494" t="s">
        <v>103</v>
      </c>
      <c r="F4494" t="s">
        <v>104</v>
      </c>
      <c r="G4494">
        <v>43229</v>
      </c>
      <c r="H4494" t="s">
        <v>57</v>
      </c>
      <c r="I4494" t="s">
        <v>19</v>
      </c>
      <c r="J4494" t="s">
        <v>33</v>
      </c>
      <c r="K4494" s="6">
        <v>8.1280000000000001</v>
      </c>
      <c r="L4494">
        <v>2</v>
      </c>
      <c r="M4494">
        <v>0.2</v>
      </c>
      <c r="N4494" s="6">
        <v>1.4224000000000001</v>
      </c>
      <c r="O4494" t="str">
        <f t="shared" si="210"/>
        <v/>
      </c>
      <c r="P4494" s="6">
        <f t="shared" si="211"/>
        <v>318.0453333333333</v>
      </c>
      <c r="Q4494">
        <f t="shared" si="212"/>
        <v>414.24994981827638</v>
      </c>
      <c r="R4494" s="16" t="str">
        <f>TEXT(Ecom[[#This Row],[Dates]],"mmm")</f>
        <v>Feb</v>
      </c>
      <c r="S4494" s="16" t="str">
        <f>TEXT(Ecom[[#This Row],[Dates]],"YYYY")</f>
        <v>2026</v>
      </c>
      <c r="T4494" s="16"/>
    </row>
    <row r="4495" spans="1:20" x14ac:dyDescent="0.25">
      <c r="A4495" t="s">
        <v>13</v>
      </c>
      <c r="B4495" s="16">
        <v>45727</v>
      </c>
      <c r="C4495" t="s">
        <v>14</v>
      </c>
      <c r="D4495" t="s">
        <v>15</v>
      </c>
      <c r="E4495" t="s">
        <v>103</v>
      </c>
      <c r="F4495" t="s">
        <v>104</v>
      </c>
      <c r="G4495">
        <v>43229</v>
      </c>
      <c r="H4495" t="s">
        <v>57</v>
      </c>
      <c r="I4495" t="s">
        <v>26</v>
      </c>
      <c r="J4495" t="s">
        <v>41</v>
      </c>
      <c r="K4495" s="6">
        <v>36.287999999999997</v>
      </c>
      <c r="L4495">
        <v>7</v>
      </c>
      <c r="M4495">
        <v>0.2</v>
      </c>
      <c r="N4495" s="6">
        <v>12.700799999999999</v>
      </c>
      <c r="O4495" t="str">
        <f t="shared" si="210"/>
        <v/>
      </c>
      <c r="P4495" s="6">
        <f t="shared" si="211"/>
        <v>621.31050000000005</v>
      </c>
      <c r="Q4495">
        <f t="shared" si="212"/>
        <v>398.94265521718881</v>
      </c>
      <c r="R4495" s="16" t="str">
        <f>TEXT(Ecom[[#This Row],[Dates]],"mmm")</f>
        <v>Mar</v>
      </c>
      <c r="S4495" s="16" t="str">
        <f>TEXT(Ecom[[#This Row],[Dates]],"YYYY")</f>
        <v>2025</v>
      </c>
      <c r="T4495" s="16"/>
    </row>
    <row r="4496" spans="1:20" x14ac:dyDescent="0.25">
      <c r="A4496" t="s">
        <v>13</v>
      </c>
      <c r="B4496" s="16">
        <v>46017</v>
      </c>
      <c r="C4496" t="s">
        <v>14</v>
      </c>
      <c r="D4496" t="s">
        <v>15</v>
      </c>
      <c r="E4496" t="s">
        <v>103</v>
      </c>
      <c r="F4496" t="s">
        <v>104</v>
      </c>
      <c r="G4496">
        <v>43229</v>
      </c>
      <c r="H4496" t="s">
        <v>57</v>
      </c>
      <c r="I4496" t="s">
        <v>19</v>
      </c>
      <c r="J4496" t="s">
        <v>21</v>
      </c>
      <c r="K4496" s="6">
        <v>909.72</v>
      </c>
      <c r="L4496">
        <v>6</v>
      </c>
      <c r="M4496">
        <v>0.3</v>
      </c>
      <c r="N4496" s="6">
        <v>-51.984000000000002</v>
      </c>
      <c r="O4496">
        <f t="shared" si="210"/>
        <v>-51.984000000000002</v>
      </c>
      <c r="P4496" s="6">
        <f t="shared" si="211"/>
        <v>622.17450000000008</v>
      </c>
      <c r="Q4496">
        <f t="shared" si="212"/>
        <v>509.34292857705776</v>
      </c>
      <c r="R4496" s="16" t="str">
        <f>TEXT(Ecom[[#This Row],[Dates]],"mmm")</f>
        <v>Dec</v>
      </c>
      <c r="S4496" s="16" t="str">
        <f>TEXT(Ecom[[#This Row],[Dates]],"YYYY")</f>
        <v>2025</v>
      </c>
      <c r="T4496" s="16"/>
    </row>
    <row r="4497" spans="1:20" x14ac:dyDescent="0.25">
      <c r="A4497" t="s">
        <v>28</v>
      </c>
      <c r="B4497" s="16">
        <v>45959</v>
      </c>
      <c r="C4497" t="s">
        <v>14</v>
      </c>
      <c r="D4497" t="s">
        <v>15</v>
      </c>
      <c r="E4497" t="s">
        <v>23</v>
      </c>
      <c r="F4497" t="s">
        <v>24</v>
      </c>
      <c r="G4497">
        <v>90032</v>
      </c>
      <c r="H4497" t="s">
        <v>25</v>
      </c>
      <c r="I4497" t="s">
        <v>19</v>
      </c>
      <c r="J4497" t="s">
        <v>20</v>
      </c>
      <c r="K4497" s="6">
        <v>917.92349999999999</v>
      </c>
      <c r="L4497">
        <v>9</v>
      </c>
      <c r="M4497">
        <v>0.15</v>
      </c>
      <c r="N4497" s="6">
        <v>75.593699999999998</v>
      </c>
      <c r="O4497" t="str">
        <f t="shared" si="210"/>
        <v/>
      </c>
      <c r="P4497" s="6">
        <f t="shared" si="211"/>
        <v>529.32650000000001</v>
      </c>
      <c r="Q4497">
        <f t="shared" si="212"/>
        <v>382.35457634221319</v>
      </c>
      <c r="R4497" s="16" t="str">
        <f>TEXT(Ecom[[#This Row],[Dates]],"mmm")</f>
        <v>Oct</v>
      </c>
      <c r="S4497" s="16" t="str">
        <f>TEXT(Ecom[[#This Row],[Dates]],"YYYY")</f>
        <v>2025</v>
      </c>
      <c r="T4497" s="16"/>
    </row>
    <row r="4498" spans="1:20" x14ac:dyDescent="0.25">
      <c r="A4498" t="s">
        <v>28</v>
      </c>
      <c r="B4498" s="16">
        <v>46049</v>
      </c>
      <c r="C4498" t="s">
        <v>14</v>
      </c>
      <c r="D4498" t="s">
        <v>15</v>
      </c>
      <c r="E4498" t="s">
        <v>23</v>
      </c>
      <c r="F4498" t="s">
        <v>24</v>
      </c>
      <c r="G4498">
        <v>90032</v>
      </c>
      <c r="H4498" t="s">
        <v>25</v>
      </c>
      <c r="I4498" t="s">
        <v>26</v>
      </c>
      <c r="J4498" t="s">
        <v>41</v>
      </c>
      <c r="K4498" s="6">
        <v>38.880000000000003</v>
      </c>
      <c r="L4498">
        <v>6</v>
      </c>
      <c r="M4498">
        <v>0</v>
      </c>
      <c r="N4498" s="6">
        <v>19.051200000000001</v>
      </c>
      <c r="O4498" t="str">
        <f t="shared" si="210"/>
        <v/>
      </c>
      <c r="P4498" s="6">
        <f t="shared" si="211"/>
        <v>227.67200000000003</v>
      </c>
      <c r="Q4498">
        <f t="shared" si="212"/>
        <v>363.64224054442121</v>
      </c>
      <c r="R4498" s="16" t="str">
        <f>TEXT(Ecom[[#This Row],[Dates]],"mmm")</f>
        <v>Jan</v>
      </c>
      <c r="S4498" s="16" t="str">
        <f>TEXT(Ecom[[#This Row],[Dates]],"YYYY")</f>
        <v>2026</v>
      </c>
      <c r="T4498" s="16"/>
    </row>
    <row r="4499" spans="1:20" x14ac:dyDescent="0.25">
      <c r="A4499" t="s">
        <v>28</v>
      </c>
      <c r="B4499" s="16">
        <v>46052</v>
      </c>
      <c r="C4499" t="s">
        <v>14</v>
      </c>
      <c r="D4499" t="s">
        <v>15</v>
      </c>
      <c r="E4499" t="s">
        <v>55</v>
      </c>
      <c r="F4499" t="s">
        <v>56</v>
      </c>
      <c r="G4499">
        <v>19140</v>
      </c>
      <c r="H4499" t="s">
        <v>57</v>
      </c>
      <c r="I4499" t="s">
        <v>26</v>
      </c>
      <c r="J4499" t="s">
        <v>37</v>
      </c>
      <c r="K4499" s="6">
        <v>631.17600000000004</v>
      </c>
      <c r="L4499">
        <v>4</v>
      </c>
      <c r="M4499">
        <v>0.7</v>
      </c>
      <c r="N4499" s="6">
        <v>-462.86239999999998</v>
      </c>
      <c r="O4499">
        <f t="shared" si="210"/>
        <v>-462.86239999999998</v>
      </c>
      <c r="P4499" s="6">
        <f t="shared" si="211"/>
        <v>219.03200000000004</v>
      </c>
      <c r="Q4499">
        <f t="shared" si="212"/>
        <v>181.6041783460667</v>
      </c>
      <c r="R4499" s="16" t="str">
        <f>TEXT(Ecom[[#This Row],[Dates]],"mmm")</f>
        <v>Jan</v>
      </c>
      <c r="S4499" s="16" t="str">
        <f>TEXT(Ecom[[#This Row],[Dates]],"YYYY")</f>
        <v>2026</v>
      </c>
      <c r="T4499" s="16"/>
    </row>
    <row r="4500" spans="1:20" x14ac:dyDescent="0.25">
      <c r="A4500" t="s">
        <v>28</v>
      </c>
      <c r="B4500" s="16">
        <v>46283</v>
      </c>
      <c r="C4500" t="s">
        <v>22</v>
      </c>
      <c r="D4500" t="s">
        <v>15</v>
      </c>
      <c r="E4500" t="s">
        <v>52</v>
      </c>
      <c r="F4500" t="s">
        <v>24</v>
      </c>
      <c r="G4500">
        <v>94110</v>
      </c>
      <c r="H4500" t="s">
        <v>25</v>
      </c>
      <c r="I4500" t="s">
        <v>26</v>
      </c>
      <c r="J4500" t="s">
        <v>41</v>
      </c>
      <c r="K4500" s="6">
        <v>12.96</v>
      </c>
      <c r="L4500">
        <v>2</v>
      </c>
      <c r="M4500">
        <v>0</v>
      </c>
      <c r="N4500" s="6">
        <v>6.2207999999999997</v>
      </c>
      <c r="O4500" t="str">
        <f t="shared" si="210"/>
        <v/>
      </c>
      <c r="P4500" s="6">
        <f t="shared" si="211"/>
        <v>16.373333333333335</v>
      </c>
      <c r="Q4500">
        <f t="shared" si="212"/>
        <v>171.86575721162706</v>
      </c>
      <c r="R4500" s="16" t="str">
        <f>TEXT(Ecom[[#This Row],[Dates]],"mmm")</f>
        <v>Sep</v>
      </c>
      <c r="S4500" s="16" t="str">
        <f>TEXT(Ecom[[#This Row],[Dates]],"YYYY")</f>
        <v>2026</v>
      </c>
      <c r="T4500" s="16"/>
    </row>
    <row r="4501" spans="1:20" x14ac:dyDescent="0.25">
      <c r="A4501" t="s">
        <v>28</v>
      </c>
      <c r="B4501" s="16">
        <v>46097</v>
      </c>
      <c r="C4501" t="s">
        <v>22</v>
      </c>
      <c r="D4501" t="s">
        <v>15</v>
      </c>
      <c r="E4501" t="s">
        <v>418</v>
      </c>
      <c r="F4501" t="s">
        <v>24</v>
      </c>
      <c r="G4501">
        <v>93309</v>
      </c>
      <c r="H4501" t="s">
        <v>25</v>
      </c>
      <c r="I4501" t="s">
        <v>26</v>
      </c>
      <c r="J4501" t="s">
        <v>41</v>
      </c>
      <c r="K4501" s="6">
        <v>12.96</v>
      </c>
      <c r="L4501">
        <v>2</v>
      </c>
      <c r="M4501">
        <v>0</v>
      </c>
      <c r="N4501" s="6">
        <v>6.2207999999999997</v>
      </c>
      <c r="O4501" t="str">
        <f t="shared" si="210"/>
        <v/>
      </c>
      <c r="P4501" s="6">
        <f t="shared" si="211"/>
        <v>20.693333333333332</v>
      </c>
      <c r="Q4501">
        <f t="shared" si="212"/>
        <v>119.07923217508338</v>
      </c>
      <c r="R4501" s="16" t="str">
        <f>TEXT(Ecom[[#This Row],[Dates]],"mmm")</f>
        <v>Mar</v>
      </c>
      <c r="S4501" s="16" t="str">
        <f>TEXT(Ecom[[#This Row],[Dates]],"YYYY")</f>
        <v>2026</v>
      </c>
      <c r="T4501" s="16"/>
    </row>
    <row r="4502" spans="1:20" x14ac:dyDescent="0.25">
      <c r="A4502" t="s">
        <v>28</v>
      </c>
      <c r="B4502" s="16">
        <v>45734</v>
      </c>
      <c r="C4502" t="s">
        <v>22</v>
      </c>
      <c r="D4502" t="s">
        <v>15</v>
      </c>
      <c r="E4502" t="s">
        <v>418</v>
      </c>
      <c r="F4502" t="s">
        <v>24</v>
      </c>
      <c r="G4502">
        <v>93309</v>
      </c>
      <c r="H4502" t="s">
        <v>25</v>
      </c>
      <c r="I4502" t="s">
        <v>26</v>
      </c>
      <c r="J4502" t="s">
        <v>37</v>
      </c>
      <c r="K4502" s="6">
        <v>23.2</v>
      </c>
      <c r="L4502">
        <v>5</v>
      </c>
      <c r="M4502">
        <v>0.2</v>
      </c>
      <c r="N4502" s="6">
        <v>8.1199999999999992</v>
      </c>
      <c r="O4502" t="str">
        <f t="shared" si="210"/>
        <v/>
      </c>
      <c r="P4502" s="6">
        <f t="shared" si="211"/>
        <v>23.477333333333334</v>
      </c>
      <c r="Q4502">
        <f t="shared" si="212"/>
        <v>5.1189221087603549</v>
      </c>
      <c r="R4502" s="16" t="str">
        <f>TEXT(Ecom[[#This Row],[Dates]],"mmm")</f>
        <v>Mar</v>
      </c>
      <c r="S4502" s="16" t="str">
        <f>TEXT(Ecom[[#This Row],[Dates]],"YYYY")</f>
        <v>2025</v>
      </c>
      <c r="T4502" s="16"/>
    </row>
    <row r="4503" spans="1:20" x14ac:dyDescent="0.25">
      <c r="A4503" t="s">
        <v>28</v>
      </c>
      <c r="B4503" s="16">
        <v>45798</v>
      </c>
      <c r="C4503" t="s">
        <v>22</v>
      </c>
      <c r="D4503" t="s">
        <v>15</v>
      </c>
      <c r="E4503" t="s">
        <v>61</v>
      </c>
      <c r="F4503" t="s">
        <v>46</v>
      </c>
      <c r="G4503">
        <v>77095</v>
      </c>
      <c r="H4503" t="s">
        <v>47</v>
      </c>
      <c r="I4503" t="s">
        <v>26</v>
      </c>
      <c r="J4503" t="s">
        <v>41</v>
      </c>
      <c r="K4503" s="6">
        <v>25.92</v>
      </c>
      <c r="L4503">
        <v>5</v>
      </c>
      <c r="M4503">
        <v>0.2</v>
      </c>
      <c r="N4503" s="6">
        <v>9.0719999999999992</v>
      </c>
      <c r="O4503" t="str">
        <f t="shared" si="210"/>
        <v/>
      </c>
      <c r="P4503" s="6">
        <f t="shared" si="211"/>
        <v>73.629333333333335</v>
      </c>
      <c r="Q4503">
        <f t="shared" si="212"/>
        <v>57.842719960635023</v>
      </c>
      <c r="R4503" s="16" t="str">
        <f>TEXT(Ecom[[#This Row],[Dates]],"mmm")</f>
        <v>May</v>
      </c>
      <c r="S4503" s="16" t="str">
        <f>TEXT(Ecom[[#This Row],[Dates]],"YYYY")</f>
        <v>2025</v>
      </c>
      <c r="T4503" s="16"/>
    </row>
    <row r="4504" spans="1:20" x14ac:dyDescent="0.25">
      <c r="A4504" t="s">
        <v>28</v>
      </c>
      <c r="B4504" s="16">
        <v>45965</v>
      </c>
      <c r="C4504" t="s">
        <v>22</v>
      </c>
      <c r="D4504" t="s">
        <v>15</v>
      </c>
      <c r="E4504" t="s">
        <v>61</v>
      </c>
      <c r="F4504" t="s">
        <v>46</v>
      </c>
      <c r="G4504">
        <v>77095</v>
      </c>
      <c r="H4504" t="s">
        <v>47</v>
      </c>
      <c r="I4504" t="s">
        <v>26</v>
      </c>
      <c r="J4504" t="s">
        <v>77</v>
      </c>
      <c r="K4504" s="6">
        <v>21.312000000000001</v>
      </c>
      <c r="L4504">
        <v>6</v>
      </c>
      <c r="M4504">
        <v>0.2</v>
      </c>
      <c r="N4504" s="6">
        <v>7.1928000000000001</v>
      </c>
      <c r="O4504" t="str">
        <f t="shared" si="210"/>
        <v/>
      </c>
      <c r="P4504" s="6">
        <f t="shared" si="211"/>
        <v>185.64266666666666</v>
      </c>
      <c r="Q4504">
        <f t="shared" si="212"/>
        <v>117.04390165897391</v>
      </c>
      <c r="R4504" s="16" t="str">
        <f>TEXT(Ecom[[#This Row],[Dates]],"mmm")</f>
        <v>Nov</v>
      </c>
      <c r="S4504" s="16" t="str">
        <f>TEXT(Ecom[[#This Row],[Dates]],"YYYY")</f>
        <v>2025</v>
      </c>
      <c r="T4504" s="16"/>
    </row>
    <row r="4505" spans="1:20" x14ac:dyDescent="0.25">
      <c r="A4505" t="s">
        <v>28</v>
      </c>
      <c r="B4505" s="16">
        <v>45867</v>
      </c>
      <c r="C4505" t="s">
        <v>44</v>
      </c>
      <c r="D4505" t="s">
        <v>15</v>
      </c>
      <c r="E4505" t="s">
        <v>23</v>
      </c>
      <c r="F4505" t="s">
        <v>24</v>
      </c>
      <c r="G4505">
        <v>90045</v>
      </c>
      <c r="H4505" t="s">
        <v>25</v>
      </c>
      <c r="I4505" t="s">
        <v>35</v>
      </c>
      <c r="J4505" t="s">
        <v>36</v>
      </c>
      <c r="K4505" s="6">
        <v>173.65600000000001</v>
      </c>
      <c r="L4505">
        <v>7</v>
      </c>
      <c r="M4505">
        <v>0.2</v>
      </c>
      <c r="N4505" s="6">
        <v>17.365600000000001</v>
      </c>
      <c r="O4505" t="str">
        <f t="shared" si="210"/>
        <v/>
      </c>
      <c r="P4505" s="6">
        <f t="shared" si="211"/>
        <v>199.48866666666666</v>
      </c>
      <c r="Q4505">
        <f t="shared" si="212"/>
        <v>141.14208125935448</v>
      </c>
      <c r="R4505" s="16" t="str">
        <f>TEXT(Ecom[[#This Row],[Dates]],"mmm")</f>
        <v>Jul</v>
      </c>
      <c r="S4505" s="16" t="str">
        <f>TEXT(Ecom[[#This Row],[Dates]],"YYYY")</f>
        <v>2025</v>
      </c>
      <c r="T4505" s="16"/>
    </row>
    <row r="4506" spans="1:20" x14ac:dyDescent="0.25">
      <c r="A4506" t="s">
        <v>28</v>
      </c>
      <c r="B4506" s="16">
        <v>46123</v>
      </c>
      <c r="C4506" t="s">
        <v>44</v>
      </c>
      <c r="D4506" t="s">
        <v>15</v>
      </c>
      <c r="E4506" t="s">
        <v>23</v>
      </c>
      <c r="F4506" t="s">
        <v>24</v>
      </c>
      <c r="G4506">
        <v>90045</v>
      </c>
      <c r="H4506" t="s">
        <v>25</v>
      </c>
      <c r="I4506" t="s">
        <v>26</v>
      </c>
      <c r="J4506" t="s">
        <v>38</v>
      </c>
      <c r="K4506" s="6">
        <v>361.96</v>
      </c>
      <c r="L4506">
        <v>2</v>
      </c>
      <c r="M4506">
        <v>0</v>
      </c>
      <c r="N4506" s="6">
        <v>101.3488</v>
      </c>
      <c r="O4506" t="str">
        <f t="shared" si="210"/>
        <v/>
      </c>
      <c r="P4506" s="6">
        <f t="shared" si="211"/>
        <v>414.39533333333333</v>
      </c>
      <c r="Q4506">
        <f t="shared" si="212"/>
        <v>266.43217167018116</v>
      </c>
      <c r="R4506" s="16" t="str">
        <f>TEXT(Ecom[[#This Row],[Dates]],"mmm")</f>
        <v>Apr</v>
      </c>
      <c r="S4506" s="16" t="str">
        <f>TEXT(Ecom[[#This Row],[Dates]],"YYYY")</f>
        <v>2026</v>
      </c>
      <c r="T4506" s="16"/>
    </row>
    <row r="4507" spans="1:20" x14ac:dyDescent="0.25">
      <c r="A4507" t="s">
        <v>28</v>
      </c>
      <c r="B4507" s="16">
        <v>46146</v>
      </c>
      <c r="C4507" t="s">
        <v>44</v>
      </c>
      <c r="D4507" t="s">
        <v>15</v>
      </c>
      <c r="E4507" t="s">
        <v>23</v>
      </c>
      <c r="F4507" t="s">
        <v>24</v>
      </c>
      <c r="G4507">
        <v>90045</v>
      </c>
      <c r="H4507" t="s">
        <v>25</v>
      </c>
      <c r="I4507" t="s">
        <v>35</v>
      </c>
      <c r="J4507" t="s">
        <v>59</v>
      </c>
      <c r="K4507" s="6">
        <v>62.85</v>
      </c>
      <c r="L4507">
        <v>3</v>
      </c>
      <c r="M4507">
        <v>0</v>
      </c>
      <c r="N4507" s="6">
        <v>13.198499999999999</v>
      </c>
      <c r="O4507" t="str">
        <f t="shared" si="210"/>
        <v/>
      </c>
      <c r="P4507" s="6">
        <f t="shared" si="211"/>
        <v>300.52199999999999</v>
      </c>
      <c r="Q4507">
        <f t="shared" si="212"/>
        <v>294.60281589109593</v>
      </c>
      <c r="R4507" s="16" t="str">
        <f>TEXT(Ecom[[#This Row],[Dates]],"mmm")</f>
        <v>May</v>
      </c>
      <c r="S4507" s="16" t="str">
        <f>TEXT(Ecom[[#This Row],[Dates]],"YYYY")</f>
        <v>2026</v>
      </c>
      <c r="T4507" s="16"/>
    </row>
    <row r="4508" spans="1:20" x14ac:dyDescent="0.25">
      <c r="A4508" t="s">
        <v>28</v>
      </c>
      <c r="B4508" s="16">
        <v>46350</v>
      </c>
      <c r="C4508" t="s">
        <v>44</v>
      </c>
      <c r="D4508" t="s">
        <v>15</v>
      </c>
      <c r="E4508" t="s">
        <v>23</v>
      </c>
      <c r="F4508" t="s">
        <v>24</v>
      </c>
      <c r="G4508">
        <v>90045</v>
      </c>
      <c r="H4508" t="s">
        <v>25</v>
      </c>
      <c r="I4508" t="s">
        <v>35</v>
      </c>
      <c r="J4508" t="s">
        <v>36</v>
      </c>
      <c r="K4508" s="6">
        <v>818.37599999999998</v>
      </c>
      <c r="L4508">
        <v>3</v>
      </c>
      <c r="M4508">
        <v>0.2</v>
      </c>
      <c r="N4508" s="6">
        <v>51.148499999999999</v>
      </c>
      <c r="O4508" t="str">
        <f t="shared" si="210"/>
        <v/>
      </c>
      <c r="P4508" s="6">
        <f t="shared" si="211"/>
        <v>287.56866666666667</v>
      </c>
      <c r="Q4508">
        <f t="shared" si="212"/>
        <v>322.06419944177912</v>
      </c>
      <c r="R4508" s="16" t="str">
        <f>TEXT(Ecom[[#This Row],[Dates]],"mmm")</f>
        <v>Nov</v>
      </c>
      <c r="S4508" s="16" t="str">
        <f>TEXT(Ecom[[#This Row],[Dates]],"YYYY")</f>
        <v>2026</v>
      </c>
      <c r="T4508" s="16"/>
    </row>
    <row r="4509" spans="1:20" x14ac:dyDescent="0.25">
      <c r="A4509" t="s">
        <v>28</v>
      </c>
      <c r="B4509" s="16">
        <v>45774</v>
      </c>
      <c r="C4509" t="s">
        <v>44</v>
      </c>
      <c r="D4509" t="s">
        <v>15</v>
      </c>
      <c r="E4509" t="s">
        <v>23</v>
      </c>
      <c r="F4509" t="s">
        <v>24</v>
      </c>
      <c r="G4509">
        <v>90045</v>
      </c>
      <c r="H4509" t="s">
        <v>25</v>
      </c>
      <c r="I4509" t="s">
        <v>26</v>
      </c>
      <c r="J4509" t="s">
        <v>32</v>
      </c>
      <c r="K4509" s="6">
        <v>20.34</v>
      </c>
      <c r="L4509">
        <v>1</v>
      </c>
      <c r="M4509">
        <v>0</v>
      </c>
      <c r="N4509" s="6">
        <v>0.2034</v>
      </c>
      <c r="O4509" t="str">
        <f t="shared" si="210"/>
        <v/>
      </c>
      <c r="P4509" s="6">
        <f t="shared" si="211"/>
        <v>71.87266666666666</v>
      </c>
      <c r="Q4509">
        <f t="shared" si="212"/>
        <v>229.38982478709002</v>
      </c>
      <c r="R4509" s="16" t="str">
        <f>TEXT(Ecom[[#This Row],[Dates]],"mmm")</f>
        <v>Apr</v>
      </c>
      <c r="S4509" s="16" t="str">
        <f>TEXT(Ecom[[#This Row],[Dates]],"YYYY")</f>
        <v>2025</v>
      </c>
      <c r="T4509" s="16"/>
    </row>
    <row r="4510" spans="1:20" x14ac:dyDescent="0.25">
      <c r="A4510" t="s">
        <v>28</v>
      </c>
      <c r="B4510" s="16">
        <v>45814</v>
      </c>
      <c r="C4510" t="s">
        <v>44</v>
      </c>
      <c r="D4510" t="s">
        <v>15</v>
      </c>
      <c r="E4510" t="s">
        <v>23</v>
      </c>
      <c r="F4510" t="s">
        <v>24</v>
      </c>
      <c r="G4510">
        <v>90045</v>
      </c>
      <c r="H4510" t="s">
        <v>25</v>
      </c>
      <c r="I4510" t="s">
        <v>19</v>
      </c>
      <c r="J4510" t="s">
        <v>33</v>
      </c>
      <c r="K4510" s="6">
        <v>23.99</v>
      </c>
      <c r="L4510">
        <v>1</v>
      </c>
      <c r="M4510">
        <v>0</v>
      </c>
      <c r="N4510" s="6">
        <v>5.5176999999999996</v>
      </c>
      <c r="O4510" t="str">
        <f t="shared" si="210"/>
        <v/>
      </c>
      <c r="P4510" s="6">
        <f t="shared" si="211"/>
        <v>77.52600000000001</v>
      </c>
      <c r="Q4510">
        <f t="shared" si="212"/>
        <v>164.29166452740441</v>
      </c>
      <c r="R4510" s="16" t="str">
        <f>TEXT(Ecom[[#This Row],[Dates]],"mmm")</f>
        <v>Jun</v>
      </c>
      <c r="S4510" s="16" t="str">
        <f>TEXT(Ecom[[#This Row],[Dates]],"YYYY")</f>
        <v>2025</v>
      </c>
      <c r="T4510" s="16"/>
    </row>
    <row r="4511" spans="1:20" x14ac:dyDescent="0.25">
      <c r="A4511" t="s">
        <v>28</v>
      </c>
      <c r="B4511" s="16">
        <v>46090</v>
      </c>
      <c r="C4511" t="s">
        <v>14</v>
      </c>
      <c r="D4511" t="s">
        <v>15</v>
      </c>
      <c r="E4511" t="s">
        <v>23</v>
      </c>
      <c r="F4511" t="s">
        <v>24</v>
      </c>
      <c r="G4511">
        <v>90036</v>
      </c>
      <c r="H4511" t="s">
        <v>25</v>
      </c>
      <c r="I4511" t="s">
        <v>19</v>
      </c>
      <c r="J4511" t="s">
        <v>31</v>
      </c>
      <c r="K4511" s="6">
        <v>171.28800000000001</v>
      </c>
      <c r="L4511">
        <v>3</v>
      </c>
      <c r="M4511">
        <v>0.2</v>
      </c>
      <c r="N4511" s="6">
        <v>-6.4233000000000002</v>
      </c>
      <c r="O4511">
        <f t="shared" si="210"/>
        <v>-6.4233000000000002</v>
      </c>
      <c r="P4511" s="6">
        <f t="shared" si="211"/>
        <v>96.849333333333334</v>
      </c>
      <c r="Q4511">
        <f t="shared" si="212"/>
        <v>62.511950390542381</v>
      </c>
      <c r="R4511" s="16" t="str">
        <f>TEXT(Ecom[[#This Row],[Dates]],"mmm")</f>
        <v>Mar</v>
      </c>
      <c r="S4511" s="16" t="str">
        <f>TEXT(Ecom[[#This Row],[Dates]],"YYYY")</f>
        <v>2026</v>
      </c>
      <c r="T4511" s="16"/>
    </row>
    <row r="4512" spans="1:20" x14ac:dyDescent="0.25">
      <c r="A4512" t="s">
        <v>28</v>
      </c>
      <c r="B4512" s="16">
        <v>45798</v>
      </c>
      <c r="C4512" t="s">
        <v>22</v>
      </c>
      <c r="D4512" t="s">
        <v>15</v>
      </c>
      <c r="E4512" t="s">
        <v>82</v>
      </c>
      <c r="F4512" t="s">
        <v>112</v>
      </c>
      <c r="G4512">
        <v>65807</v>
      </c>
      <c r="H4512" t="s">
        <v>47</v>
      </c>
      <c r="I4512" t="s">
        <v>19</v>
      </c>
      <c r="J4512" t="s">
        <v>33</v>
      </c>
      <c r="K4512" s="6">
        <v>37.299999999999997</v>
      </c>
      <c r="L4512">
        <v>2</v>
      </c>
      <c r="M4512">
        <v>0</v>
      </c>
      <c r="N4512" s="6">
        <v>17.158000000000001</v>
      </c>
      <c r="O4512" t="str">
        <f t="shared" si="210"/>
        <v/>
      </c>
      <c r="P4512" s="6">
        <f t="shared" si="211"/>
        <v>58.017333333333333</v>
      </c>
      <c r="Q4512">
        <f t="shared" si="212"/>
        <v>24.834291468466361</v>
      </c>
      <c r="R4512" s="16" t="str">
        <f>TEXT(Ecom[[#This Row],[Dates]],"mmm")</f>
        <v>May</v>
      </c>
      <c r="S4512" s="16" t="str">
        <f>TEXT(Ecom[[#This Row],[Dates]],"YYYY")</f>
        <v>2025</v>
      </c>
      <c r="T4512" s="16"/>
    </row>
    <row r="4513" spans="1:20" x14ac:dyDescent="0.25">
      <c r="A4513" t="s">
        <v>28</v>
      </c>
      <c r="B4513" s="16">
        <v>45958</v>
      </c>
      <c r="C4513" t="s">
        <v>22</v>
      </c>
      <c r="D4513" t="s">
        <v>15</v>
      </c>
      <c r="E4513" t="s">
        <v>82</v>
      </c>
      <c r="F4513" t="s">
        <v>112</v>
      </c>
      <c r="G4513">
        <v>65807</v>
      </c>
      <c r="H4513" t="s">
        <v>47</v>
      </c>
      <c r="I4513" t="s">
        <v>26</v>
      </c>
      <c r="J4513" t="s">
        <v>37</v>
      </c>
      <c r="K4513" s="6">
        <v>81.96</v>
      </c>
      <c r="L4513">
        <v>2</v>
      </c>
      <c r="M4513">
        <v>0</v>
      </c>
      <c r="N4513" s="6">
        <v>39.340800000000002</v>
      </c>
      <c r="O4513" t="str">
        <f t="shared" si="210"/>
        <v/>
      </c>
      <c r="P4513" s="6">
        <f t="shared" si="211"/>
        <v>49.178666666666665</v>
      </c>
      <c r="Q4513">
        <f t="shared" si="212"/>
        <v>23.848448242088114</v>
      </c>
      <c r="R4513" s="16" t="str">
        <f>TEXT(Ecom[[#This Row],[Dates]],"mmm")</f>
        <v>Oct</v>
      </c>
      <c r="S4513" s="16" t="str">
        <f>TEXT(Ecom[[#This Row],[Dates]],"YYYY")</f>
        <v>2025</v>
      </c>
      <c r="T4513" s="16"/>
    </row>
    <row r="4514" spans="1:20" x14ac:dyDescent="0.25">
      <c r="A4514" t="s">
        <v>62</v>
      </c>
      <c r="B4514" s="16">
        <v>46069</v>
      </c>
      <c r="C4514" t="s">
        <v>14</v>
      </c>
      <c r="D4514" t="s">
        <v>15</v>
      </c>
      <c r="E4514" t="s">
        <v>108</v>
      </c>
      <c r="F4514" t="s">
        <v>81</v>
      </c>
      <c r="G4514">
        <v>85023</v>
      </c>
      <c r="H4514" t="s">
        <v>25</v>
      </c>
      <c r="I4514" t="s">
        <v>26</v>
      </c>
      <c r="J4514" t="s">
        <v>37</v>
      </c>
      <c r="K4514" s="6">
        <v>54.792000000000002</v>
      </c>
      <c r="L4514">
        <v>6</v>
      </c>
      <c r="M4514">
        <v>0.7</v>
      </c>
      <c r="N4514" s="6">
        <v>-40.180799999999998</v>
      </c>
      <c r="O4514">
        <f t="shared" si="210"/>
        <v>-40.180799999999998</v>
      </c>
      <c r="P4514" s="6">
        <f t="shared" si="211"/>
        <v>118.85200000000002</v>
      </c>
      <c r="Q4514">
        <f t="shared" si="212"/>
        <v>101.83745477893608</v>
      </c>
      <c r="R4514" s="16" t="str">
        <f>TEXT(Ecom[[#This Row],[Dates]],"mmm")</f>
        <v>Feb</v>
      </c>
      <c r="S4514" s="16" t="str">
        <f>TEXT(Ecom[[#This Row],[Dates]],"YYYY")</f>
        <v>2026</v>
      </c>
      <c r="T4514" s="16"/>
    </row>
    <row r="4515" spans="1:20" x14ac:dyDescent="0.25">
      <c r="A4515" t="s">
        <v>62</v>
      </c>
      <c r="B4515" s="16">
        <v>46301</v>
      </c>
      <c r="C4515" t="s">
        <v>14</v>
      </c>
      <c r="D4515" t="s">
        <v>15</v>
      </c>
      <c r="E4515" t="s">
        <v>61</v>
      </c>
      <c r="F4515" t="s">
        <v>46</v>
      </c>
      <c r="G4515">
        <v>77070</v>
      </c>
      <c r="H4515" t="s">
        <v>47</v>
      </c>
      <c r="I4515" t="s">
        <v>26</v>
      </c>
      <c r="J4515" t="s">
        <v>32</v>
      </c>
      <c r="K4515" s="6">
        <v>10.784000000000001</v>
      </c>
      <c r="L4515">
        <v>1</v>
      </c>
      <c r="M4515">
        <v>0.2</v>
      </c>
      <c r="N4515" s="6">
        <v>0.80879999999999996</v>
      </c>
      <c r="O4515" t="str">
        <f t="shared" si="210"/>
        <v/>
      </c>
      <c r="P4515" s="6">
        <f t="shared" si="211"/>
        <v>112.73466666666667</v>
      </c>
      <c r="Q4515">
        <f t="shared" si="212"/>
        <v>110.94003631725596</v>
      </c>
      <c r="R4515" s="16" t="str">
        <f>TEXT(Ecom[[#This Row],[Dates]],"mmm")</f>
        <v>Oct</v>
      </c>
      <c r="S4515" s="16" t="str">
        <f>TEXT(Ecom[[#This Row],[Dates]],"YYYY")</f>
        <v>2026</v>
      </c>
      <c r="T4515" s="16"/>
    </row>
    <row r="4516" spans="1:20" x14ac:dyDescent="0.25">
      <c r="A4516" t="s">
        <v>13</v>
      </c>
      <c r="B4516" s="16">
        <v>45990</v>
      </c>
      <c r="C4516" t="s">
        <v>14</v>
      </c>
      <c r="D4516" t="s">
        <v>15</v>
      </c>
      <c r="E4516" t="s">
        <v>500</v>
      </c>
      <c r="F4516" t="s">
        <v>83</v>
      </c>
      <c r="G4516">
        <v>23666</v>
      </c>
      <c r="H4516" t="s">
        <v>18</v>
      </c>
      <c r="I4516" t="s">
        <v>19</v>
      </c>
      <c r="J4516" t="s">
        <v>21</v>
      </c>
      <c r="K4516" s="6">
        <v>290.98</v>
      </c>
      <c r="L4516">
        <v>1</v>
      </c>
      <c r="M4516">
        <v>0</v>
      </c>
      <c r="N4516" s="6">
        <v>75.654799999999994</v>
      </c>
      <c r="O4516" t="str">
        <f t="shared" si="210"/>
        <v/>
      </c>
      <c r="P4516" s="6">
        <f t="shared" si="211"/>
        <v>116.27333333333333</v>
      </c>
      <c r="Q4516">
        <f t="shared" si="212"/>
        <v>121.72355828345302</v>
      </c>
      <c r="R4516" s="16" t="str">
        <f>TEXT(Ecom[[#This Row],[Dates]],"mmm")</f>
        <v>Nov</v>
      </c>
      <c r="S4516" s="16" t="str">
        <f>TEXT(Ecom[[#This Row],[Dates]],"YYYY")</f>
        <v>2025</v>
      </c>
      <c r="T4516" s="16"/>
    </row>
    <row r="4517" spans="1:20" x14ac:dyDescent="0.25">
      <c r="A4517" t="s">
        <v>28</v>
      </c>
      <c r="B4517" s="16">
        <v>46202</v>
      </c>
      <c r="C4517" t="s">
        <v>44</v>
      </c>
      <c r="D4517" t="s">
        <v>15</v>
      </c>
      <c r="E4517" t="s">
        <v>337</v>
      </c>
      <c r="F4517" t="s">
        <v>119</v>
      </c>
      <c r="G4517">
        <v>74133</v>
      </c>
      <c r="H4517" t="s">
        <v>47</v>
      </c>
      <c r="I4517" t="s">
        <v>26</v>
      </c>
      <c r="J4517" t="s">
        <v>34</v>
      </c>
      <c r="K4517" s="6">
        <v>36.44</v>
      </c>
      <c r="L4517">
        <v>4</v>
      </c>
      <c r="M4517">
        <v>0</v>
      </c>
      <c r="N4517" s="6">
        <v>12.0252</v>
      </c>
      <c r="O4517" t="str">
        <f t="shared" si="210"/>
        <v/>
      </c>
      <c r="P4517" s="6">
        <f t="shared" si="211"/>
        <v>35.501333333333328</v>
      </c>
      <c r="Q4517">
        <f t="shared" si="212"/>
        <v>70.699083759582379</v>
      </c>
      <c r="R4517" s="16" t="str">
        <f>TEXT(Ecom[[#This Row],[Dates]],"mmm")</f>
        <v>Jun</v>
      </c>
      <c r="S4517" s="16" t="str">
        <f>TEXT(Ecom[[#This Row],[Dates]],"YYYY")</f>
        <v>2026</v>
      </c>
      <c r="T4517" s="16"/>
    </row>
    <row r="4518" spans="1:20" x14ac:dyDescent="0.25">
      <c r="A4518" t="s">
        <v>28</v>
      </c>
      <c r="B4518" s="16">
        <v>45679</v>
      </c>
      <c r="C4518" t="s">
        <v>14</v>
      </c>
      <c r="D4518" t="s">
        <v>15</v>
      </c>
      <c r="E4518" t="s">
        <v>42</v>
      </c>
      <c r="F4518" t="s">
        <v>43</v>
      </c>
      <c r="G4518">
        <v>98105</v>
      </c>
      <c r="H4518" t="s">
        <v>25</v>
      </c>
      <c r="I4518" t="s">
        <v>26</v>
      </c>
      <c r="J4518" t="s">
        <v>41</v>
      </c>
      <c r="K4518" s="6">
        <v>21.4</v>
      </c>
      <c r="L4518">
        <v>5</v>
      </c>
      <c r="M4518">
        <v>0</v>
      </c>
      <c r="N4518" s="6">
        <v>10.058</v>
      </c>
      <c r="O4518" t="str">
        <f t="shared" si="210"/>
        <v/>
      </c>
      <c r="P4518" s="6">
        <f t="shared" si="211"/>
        <v>28.874666666666666</v>
      </c>
      <c r="Q4518">
        <f t="shared" si="212"/>
        <v>55.754988376726338</v>
      </c>
      <c r="R4518" s="16" t="str">
        <f>TEXT(Ecom[[#This Row],[Dates]],"mmm")</f>
        <v>Jan</v>
      </c>
      <c r="S4518" s="16" t="str">
        <f>TEXT(Ecom[[#This Row],[Dates]],"YYYY")</f>
        <v>2025</v>
      </c>
      <c r="T4518" s="16"/>
    </row>
    <row r="4519" spans="1:20" x14ac:dyDescent="0.25">
      <c r="A4519" t="s">
        <v>28</v>
      </c>
      <c r="B4519" s="16">
        <v>45720</v>
      </c>
      <c r="C4519" t="s">
        <v>14</v>
      </c>
      <c r="D4519" t="s">
        <v>15</v>
      </c>
      <c r="E4519" t="s">
        <v>42</v>
      </c>
      <c r="F4519" t="s">
        <v>43</v>
      </c>
      <c r="G4519">
        <v>98105</v>
      </c>
      <c r="H4519" t="s">
        <v>25</v>
      </c>
      <c r="I4519" t="s">
        <v>26</v>
      </c>
      <c r="J4519" t="s">
        <v>37</v>
      </c>
      <c r="K4519" s="6">
        <v>48.664000000000001</v>
      </c>
      <c r="L4519">
        <v>7</v>
      </c>
      <c r="M4519">
        <v>0.2</v>
      </c>
      <c r="N4519" s="6">
        <v>15.815799999999999</v>
      </c>
      <c r="O4519" t="str">
        <f t="shared" si="210"/>
        <v/>
      </c>
      <c r="P4519" s="6">
        <f t="shared" si="211"/>
        <v>470.91466666666662</v>
      </c>
      <c r="Q4519">
        <f t="shared" si="212"/>
        <v>506.21530901298428</v>
      </c>
      <c r="R4519" s="16" t="str">
        <f>TEXT(Ecom[[#This Row],[Dates]],"mmm")</f>
        <v>Mar</v>
      </c>
      <c r="S4519" s="16" t="str">
        <f>TEXT(Ecom[[#This Row],[Dates]],"YYYY")</f>
        <v>2025</v>
      </c>
      <c r="T4519" s="16"/>
    </row>
    <row r="4520" spans="1:20" x14ac:dyDescent="0.25">
      <c r="A4520" t="s">
        <v>28</v>
      </c>
      <c r="B4520" s="16">
        <v>45957</v>
      </c>
      <c r="C4520" t="s">
        <v>14</v>
      </c>
      <c r="D4520" t="s">
        <v>15</v>
      </c>
      <c r="E4520" t="s">
        <v>52</v>
      </c>
      <c r="F4520" t="s">
        <v>24</v>
      </c>
      <c r="G4520">
        <v>94109</v>
      </c>
      <c r="H4520" t="s">
        <v>25</v>
      </c>
      <c r="I4520" t="s">
        <v>26</v>
      </c>
      <c r="J4520" t="s">
        <v>34</v>
      </c>
      <c r="K4520" s="6">
        <v>16.559999999999999</v>
      </c>
      <c r="L4520">
        <v>4</v>
      </c>
      <c r="M4520">
        <v>0</v>
      </c>
      <c r="N4520" s="6">
        <v>6.9551999999999996</v>
      </c>
      <c r="O4520" t="str">
        <f t="shared" si="210"/>
        <v/>
      </c>
      <c r="P4520" s="6">
        <f t="shared" si="211"/>
        <v>475.46333333333331</v>
      </c>
      <c r="Q4520">
        <f t="shared" si="212"/>
        <v>559.54869859199925</v>
      </c>
      <c r="R4520" s="16" t="str">
        <f>TEXT(Ecom[[#This Row],[Dates]],"mmm")</f>
        <v>Oct</v>
      </c>
      <c r="S4520" s="16" t="str">
        <f>TEXT(Ecom[[#This Row],[Dates]],"YYYY")</f>
        <v>2025</v>
      </c>
      <c r="T4520" s="16"/>
    </row>
    <row r="4521" spans="1:20" x14ac:dyDescent="0.25">
      <c r="A4521" t="s">
        <v>28</v>
      </c>
      <c r="B4521" s="16">
        <v>46064</v>
      </c>
      <c r="C4521" t="s">
        <v>22</v>
      </c>
      <c r="D4521" t="s">
        <v>15</v>
      </c>
      <c r="E4521" t="s">
        <v>189</v>
      </c>
      <c r="F4521" t="s">
        <v>30</v>
      </c>
      <c r="G4521">
        <v>32216</v>
      </c>
      <c r="H4521" t="s">
        <v>18</v>
      </c>
      <c r="I4521" t="s">
        <v>26</v>
      </c>
      <c r="J4521" t="s">
        <v>32</v>
      </c>
      <c r="K4521" s="6">
        <v>1347.52</v>
      </c>
      <c r="L4521">
        <v>8</v>
      </c>
      <c r="M4521">
        <v>0.2</v>
      </c>
      <c r="N4521" s="6">
        <v>84.22</v>
      </c>
      <c r="O4521" t="str">
        <f t="shared" si="210"/>
        <v/>
      </c>
      <c r="P4521" s="6">
        <f t="shared" si="211"/>
        <v>476.71666666666664</v>
      </c>
      <c r="Q4521">
        <f t="shared" si="212"/>
        <v>618.44711566345302</v>
      </c>
      <c r="R4521" s="16" t="str">
        <f>TEXT(Ecom[[#This Row],[Dates]],"mmm")</f>
        <v>Feb</v>
      </c>
      <c r="S4521" s="16" t="str">
        <f>TEXT(Ecom[[#This Row],[Dates]],"YYYY")</f>
        <v>2026</v>
      </c>
      <c r="T4521" s="16"/>
    </row>
    <row r="4522" spans="1:20" x14ac:dyDescent="0.25">
      <c r="A4522" t="s">
        <v>28</v>
      </c>
      <c r="B4522" s="16">
        <v>46025</v>
      </c>
      <c r="C4522" t="s">
        <v>22</v>
      </c>
      <c r="D4522" t="s">
        <v>15</v>
      </c>
      <c r="E4522" t="s">
        <v>182</v>
      </c>
      <c r="F4522" t="s">
        <v>74</v>
      </c>
      <c r="G4522">
        <v>47374</v>
      </c>
      <c r="H4522" t="s">
        <v>47</v>
      </c>
      <c r="I4522" t="s">
        <v>35</v>
      </c>
      <c r="J4522" t="s">
        <v>59</v>
      </c>
      <c r="K4522" s="6">
        <v>62.31</v>
      </c>
      <c r="L4522">
        <v>3</v>
      </c>
      <c r="M4522">
        <v>0</v>
      </c>
      <c r="N4522" s="6">
        <v>22.4316</v>
      </c>
      <c r="O4522" t="str">
        <f t="shared" si="210"/>
        <v/>
      </c>
      <c r="P4522" s="6">
        <f t="shared" si="211"/>
        <v>30.687333333333331</v>
      </c>
      <c r="Q4522">
        <f t="shared" si="212"/>
        <v>355.64279053754672</v>
      </c>
      <c r="R4522" s="16" t="str">
        <f>TEXT(Ecom[[#This Row],[Dates]],"mmm")</f>
        <v>Jan</v>
      </c>
      <c r="S4522" s="16" t="str">
        <f>TEXT(Ecom[[#This Row],[Dates]],"YYYY")</f>
        <v>2026</v>
      </c>
      <c r="T4522" s="16"/>
    </row>
    <row r="4523" spans="1:20" x14ac:dyDescent="0.25">
      <c r="A4523" t="s">
        <v>28</v>
      </c>
      <c r="B4523" s="16">
        <v>46145</v>
      </c>
      <c r="C4523" t="s">
        <v>22</v>
      </c>
      <c r="D4523" t="s">
        <v>15</v>
      </c>
      <c r="E4523" t="s">
        <v>182</v>
      </c>
      <c r="F4523" t="s">
        <v>74</v>
      </c>
      <c r="G4523">
        <v>47374</v>
      </c>
      <c r="H4523" t="s">
        <v>47</v>
      </c>
      <c r="I4523" t="s">
        <v>19</v>
      </c>
      <c r="J4523" t="s">
        <v>33</v>
      </c>
      <c r="K4523" s="6">
        <v>20.32</v>
      </c>
      <c r="L4523">
        <v>4</v>
      </c>
      <c r="M4523">
        <v>0</v>
      </c>
      <c r="N4523" s="6">
        <v>6.9088000000000003</v>
      </c>
      <c r="O4523" t="str">
        <f t="shared" si="210"/>
        <v/>
      </c>
      <c r="P4523" s="6">
        <f t="shared" si="211"/>
        <v>21.537333333333333</v>
      </c>
      <c r="Q4523">
        <f t="shared" si="212"/>
        <v>263.89846531489258</v>
      </c>
      <c r="R4523" s="16" t="str">
        <f>TEXT(Ecom[[#This Row],[Dates]],"mmm")</f>
        <v>May</v>
      </c>
      <c r="S4523" s="16" t="str">
        <f>TEXT(Ecom[[#This Row],[Dates]],"YYYY")</f>
        <v>2026</v>
      </c>
      <c r="T4523" s="16"/>
    </row>
    <row r="4524" spans="1:20" x14ac:dyDescent="0.25">
      <c r="A4524" t="s">
        <v>13</v>
      </c>
      <c r="B4524" s="16">
        <v>45960</v>
      </c>
      <c r="C4524" t="s">
        <v>22</v>
      </c>
      <c r="D4524" t="s">
        <v>15</v>
      </c>
      <c r="E4524" t="s">
        <v>183</v>
      </c>
      <c r="F4524" t="s">
        <v>98</v>
      </c>
      <c r="G4524">
        <v>80027</v>
      </c>
      <c r="H4524" t="s">
        <v>25</v>
      </c>
      <c r="I4524" t="s">
        <v>26</v>
      </c>
      <c r="J4524" t="s">
        <v>77</v>
      </c>
      <c r="K4524" s="6">
        <v>9.4320000000000004</v>
      </c>
      <c r="L4524">
        <v>3</v>
      </c>
      <c r="M4524">
        <v>0.2</v>
      </c>
      <c r="N4524" s="6">
        <v>3.0653999999999999</v>
      </c>
      <c r="O4524" t="str">
        <f t="shared" si="210"/>
        <v/>
      </c>
      <c r="P4524" s="6">
        <f t="shared" si="211"/>
        <v>44.544000000000004</v>
      </c>
      <c r="Q4524">
        <f t="shared" si="212"/>
        <v>29.642111138391286</v>
      </c>
      <c r="R4524" s="16" t="str">
        <f>TEXT(Ecom[[#This Row],[Dates]],"mmm")</f>
        <v>Oct</v>
      </c>
      <c r="S4524" s="16" t="str">
        <f>TEXT(Ecom[[#This Row],[Dates]],"YYYY")</f>
        <v>2025</v>
      </c>
      <c r="T4524" s="16"/>
    </row>
    <row r="4525" spans="1:20" x14ac:dyDescent="0.25">
      <c r="A4525" t="s">
        <v>28</v>
      </c>
      <c r="B4525" s="16">
        <v>45960</v>
      </c>
      <c r="C4525" t="s">
        <v>14</v>
      </c>
      <c r="D4525" t="s">
        <v>15</v>
      </c>
      <c r="E4525" t="s">
        <v>75</v>
      </c>
      <c r="F4525" t="s">
        <v>76</v>
      </c>
      <c r="G4525">
        <v>10024</v>
      </c>
      <c r="H4525" t="s">
        <v>57</v>
      </c>
      <c r="I4525" t="s">
        <v>26</v>
      </c>
      <c r="J4525" t="s">
        <v>27</v>
      </c>
      <c r="K4525" s="6">
        <v>34.86</v>
      </c>
      <c r="L4525">
        <v>7</v>
      </c>
      <c r="M4525">
        <v>0</v>
      </c>
      <c r="N4525" s="6">
        <v>16.035599999999999</v>
      </c>
      <c r="O4525" t="str">
        <f t="shared" si="210"/>
        <v/>
      </c>
      <c r="P4525" s="6">
        <f t="shared" si="211"/>
        <v>131.39333333333335</v>
      </c>
      <c r="Q4525">
        <f t="shared" si="212"/>
        <v>84.440194301230918</v>
      </c>
      <c r="R4525" s="16" t="str">
        <f>TEXT(Ecom[[#This Row],[Dates]],"mmm")</f>
        <v>Oct</v>
      </c>
      <c r="S4525" s="16" t="str">
        <f>TEXT(Ecom[[#This Row],[Dates]],"YYYY")</f>
        <v>2025</v>
      </c>
      <c r="T4525" s="16"/>
    </row>
    <row r="4526" spans="1:20" x14ac:dyDescent="0.25">
      <c r="A4526" t="s">
        <v>28</v>
      </c>
      <c r="B4526" s="16">
        <v>45891</v>
      </c>
      <c r="C4526" t="s">
        <v>14</v>
      </c>
      <c r="D4526" t="s">
        <v>15</v>
      </c>
      <c r="E4526" t="s">
        <v>75</v>
      </c>
      <c r="F4526" t="s">
        <v>76</v>
      </c>
      <c r="G4526">
        <v>10024</v>
      </c>
      <c r="H4526" t="s">
        <v>57</v>
      </c>
      <c r="I4526" t="s">
        <v>19</v>
      </c>
      <c r="J4526" t="s">
        <v>33</v>
      </c>
      <c r="K4526" s="6">
        <v>89.34</v>
      </c>
      <c r="L4526">
        <v>6</v>
      </c>
      <c r="M4526">
        <v>0</v>
      </c>
      <c r="N4526" s="6">
        <v>24.1218</v>
      </c>
      <c r="O4526" t="str">
        <f t="shared" si="210"/>
        <v/>
      </c>
      <c r="P4526" s="6">
        <f t="shared" si="211"/>
        <v>153.07333333333335</v>
      </c>
      <c r="Q4526">
        <f t="shared" si="212"/>
        <v>89.517873767487643</v>
      </c>
      <c r="R4526" s="16" t="str">
        <f>TEXT(Ecom[[#This Row],[Dates]],"mmm")</f>
        <v>Aug</v>
      </c>
      <c r="S4526" s="16" t="str">
        <f>TEXT(Ecom[[#This Row],[Dates]],"YYYY")</f>
        <v>2025</v>
      </c>
      <c r="T4526" s="16"/>
    </row>
    <row r="4527" spans="1:20" x14ac:dyDescent="0.25">
      <c r="A4527" t="s">
        <v>28</v>
      </c>
      <c r="B4527" s="16">
        <v>46346</v>
      </c>
      <c r="C4527" t="s">
        <v>44</v>
      </c>
      <c r="D4527" t="s">
        <v>15</v>
      </c>
      <c r="E4527" t="s">
        <v>501</v>
      </c>
      <c r="F4527" t="s">
        <v>76</v>
      </c>
      <c r="G4527">
        <v>13440</v>
      </c>
      <c r="H4527" t="s">
        <v>57</v>
      </c>
      <c r="I4527" t="s">
        <v>35</v>
      </c>
      <c r="J4527" t="s">
        <v>36</v>
      </c>
      <c r="K4527" s="6">
        <v>269.98</v>
      </c>
      <c r="L4527">
        <v>2</v>
      </c>
      <c r="M4527">
        <v>0</v>
      </c>
      <c r="N4527" s="6">
        <v>67.495000000000005</v>
      </c>
      <c r="O4527" t="str">
        <f t="shared" si="210"/>
        <v/>
      </c>
      <c r="P4527" s="6">
        <f t="shared" si="211"/>
        <v>136.32</v>
      </c>
      <c r="Q4527">
        <f t="shared" si="212"/>
        <v>102.45207848152808</v>
      </c>
      <c r="R4527" s="16" t="str">
        <f>TEXT(Ecom[[#This Row],[Dates]],"mmm")</f>
        <v>Nov</v>
      </c>
      <c r="S4527" s="16" t="str">
        <f>TEXT(Ecom[[#This Row],[Dates]],"YYYY")</f>
        <v>2026</v>
      </c>
      <c r="T4527" s="16"/>
    </row>
    <row r="4528" spans="1:20" x14ac:dyDescent="0.25">
      <c r="A4528" t="s">
        <v>28</v>
      </c>
      <c r="B4528" s="16">
        <v>46030</v>
      </c>
      <c r="C4528" t="s">
        <v>44</v>
      </c>
      <c r="D4528" t="s">
        <v>15</v>
      </c>
      <c r="E4528" t="s">
        <v>501</v>
      </c>
      <c r="F4528" t="s">
        <v>76</v>
      </c>
      <c r="G4528">
        <v>13440</v>
      </c>
      <c r="H4528" t="s">
        <v>57</v>
      </c>
      <c r="I4528" t="s">
        <v>26</v>
      </c>
      <c r="J4528" t="s">
        <v>41</v>
      </c>
      <c r="K4528" s="6">
        <v>99.9</v>
      </c>
      <c r="L4528">
        <v>5</v>
      </c>
      <c r="M4528">
        <v>0</v>
      </c>
      <c r="N4528" s="6">
        <v>47.951999999999998</v>
      </c>
      <c r="O4528" t="str">
        <f t="shared" si="210"/>
        <v/>
      </c>
      <c r="P4528" s="6">
        <f t="shared" si="211"/>
        <v>85.270666666666671</v>
      </c>
      <c r="Q4528">
        <f t="shared" si="212"/>
        <v>66.531042227308092</v>
      </c>
      <c r="R4528" s="16" t="str">
        <f>TEXT(Ecom[[#This Row],[Dates]],"mmm")</f>
        <v>Jan</v>
      </c>
      <c r="S4528" s="16" t="str">
        <f>TEXT(Ecom[[#This Row],[Dates]],"YYYY")</f>
        <v>2026</v>
      </c>
      <c r="T4528" s="16"/>
    </row>
    <row r="4529" spans="1:20" x14ac:dyDescent="0.25">
      <c r="A4529" t="s">
        <v>28</v>
      </c>
      <c r="B4529" s="16">
        <v>46366</v>
      </c>
      <c r="C4529" t="s">
        <v>44</v>
      </c>
      <c r="D4529" t="s">
        <v>15</v>
      </c>
      <c r="E4529" t="s">
        <v>501</v>
      </c>
      <c r="F4529" t="s">
        <v>76</v>
      </c>
      <c r="G4529">
        <v>13440</v>
      </c>
      <c r="H4529" t="s">
        <v>57</v>
      </c>
      <c r="I4529" t="s">
        <v>19</v>
      </c>
      <c r="J4529" t="s">
        <v>33</v>
      </c>
      <c r="K4529" s="6">
        <v>39.08</v>
      </c>
      <c r="L4529">
        <v>4</v>
      </c>
      <c r="M4529">
        <v>0</v>
      </c>
      <c r="N4529" s="6">
        <v>14.4596</v>
      </c>
      <c r="O4529" t="str">
        <f t="shared" si="210"/>
        <v/>
      </c>
      <c r="P4529" s="6">
        <f t="shared" si="211"/>
        <v>52.73599999999999</v>
      </c>
      <c r="Q4529">
        <f t="shared" si="212"/>
        <v>65.817750801684127</v>
      </c>
      <c r="R4529" s="16" t="str">
        <f>TEXT(Ecom[[#This Row],[Dates]],"mmm")</f>
        <v>Dec</v>
      </c>
      <c r="S4529" s="16" t="str">
        <f>TEXT(Ecom[[#This Row],[Dates]],"YYYY")</f>
        <v>2026</v>
      </c>
      <c r="T4529" s="16"/>
    </row>
    <row r="4530" spans="1:20" x14ac:dyDescent="0.25">
      <c r="A4530" t="s">
        <v>13</v>
      </c>
      <c r="B4530" s="16">
        <v>46051</v>
      </c>
      <c r="C4530" t="s">
        <v>22</v>
      </c>
      <c r="D4530" t="s">
        <v>15</v>
      </c>
      <c r="E4530" t="s">
        <v>378</v>
      </c>
      <c r="F4530" t="s">
        <v>104</v>
      </c>
      <c r="G4530">
        <v>43302</v>
      </c>
      <c r="H4530" t="s">
        <v>57</v>
      </c>
      <c r="I4530" t="s">
        <v>35</v>
      </c>
      <c r="J4530" t="s">
        <v>59</v>
      </c>
      <c r="K4530" s="6">
        <v>116.83199999999999</v>
      </c>
      <c r="L4530">
        <v>4</v>
      </c>
      <c r="M4530">
        <v>0.2</v>
      </c>
      <c r="N4530" s="6">
        <v>33.589199999999998</v>
      </c>
      <c r="O4530" t="str">
        <f t="shared" si="210"/>
        <v/>
      </c>
      <c r="P4530" s="6">
        <f t="shared" si="211"/>
        <v>175.71133333333333</v>
      </c>
      <c r="Q4530">
        <f t="shared" si="212"/>
        <v>138.44508360544449</v>
      </c>
      <c r="R4530" s="16" t="str">
        <f>TEXT(Ecom[[#This Row],[Dates]],"mmm")</f>
        <v>Jan</v>
      </c>
      <c r="S4530" s="16" t="str">
        <f>TEXT(Ecom[[#This Row],[Dates]],"YYYY")</f>
        <v>2026</v>
      </c>
      <c r="T4530" s="16"/>
    </row>
    <row r="4531" spans="1:20" x14ac:dyDescent="0.25">
      <c r="A4531" t="s">
        <v>28</v>
      </c>
      <c r="B4531" s="16">
        <v>45969</v>
      </c>
      <c r="C4531" t="s">
        <v>14</v>
      </c>
      <c r="D4531" t="s">
        <v>15</v>
      </c>
      <c r="E4531" t="s">
        <v>61</v>
      </c>
      <c r="F4531" t="s">
        <v>46</v>
      </c>
      <c r="G4531">
        <v>77041</v>
      </c>
      <c r="H4531" t="s">
        <v>47</v>
      </c>
      <c r="I4531" t="s">
        <v>26</v>
      </c>
      <c r="J4531" t="s">
        <v>37</v>
      </c>
      <c r="K4531" s="6">
        <v>2.2959999999999998</v>
      </c>
      <c r="L4531">
        <v>2</v>
      </c>
      <c r="M4531">
        <v>0.8</v>
      </c>
      <c r="N4531" s="6">
        <v>-3.9032</v>
      </c>
      <c r="O4531">
        <f t="shared" si="210"/>
        <v>-3.9032</v>
      </c>
      <c r="P4531" s="6">
        <f t="shared" si="211"/>
        <v>150.24733333333333</v>
      </c>
      <c r="Q4531">
        <f t="shared" si="212"/>
        <v>151.17611828102517</v>
      </c>
      <c r="R4531" s="16" t="str">
        <f>TEXT(Ecom[[#This Row],[Dates]],"mmm")</f>
        <v>Nov</v>
      </c>
      <c r="S4531" s="16" t="str">
        <f>TEXT(Ecom[[#This Row],[Dates]],"YYYY")</f>
        <v>2025</v>
      </c>
      <c r="T4531" s="16"/>
    </row>
    <row r="4532" spans="1:20" x14ac:dyDescent="0.25">
      <c r="A4532" t="s">
        <v>62</v>
      </c>
      <c r="B4532" s="16">
        <v>46083</v>
      </c>
      <c r="C4532" t="s">
        <v>14</v>
      </c>
      <c r="D4532" t="s">
        <v>15</v>
      </c>
      <c r="E4532" t="s">
        <v>75</v>
      </c>
      <c r="F4532" t="s">
        <v>76</v>
      </c>
      <c r="G4532">
        <v>10009</v>
      </c>
      <c r="H4532" t="s">
        <v>57</v>
      </c>
      <c r="I4532" t="s">
        <v>19</v>
      </c>
      <c r="J4532" t="s">
        <v>21</v>
      </c>
      <c r="K4532" s="6">
        <v>408.00599999999997</v>
      </c>
      <c r="L4532">
        <v>2</v>
      </c>
      <c r="M4532">
        <v>0.1</v>
      </c>
      <c r="N4532" s="6">
        <v>72.534400000000005</v>
      </c>
      <c r="O4532" t="str">
        <f t="shared" si="210"/>
        <v/>
      </c>
      <c r="P4532" s="6">
        <f t="shared" si="211"/>
        <v>190.26599999999999</v>
      </c>
      <c r="Q4532">
        <f t="shared" si="212"/>
        <v>153.43921055970401</v>
      </c>
      <c r="R4532" s="16" t="str">
        <f>TEXT(Ecom[[#This Row],[Dates]],"mmm")</f>
        <v>Mar</v>
      </c>
      <c r="S4532" s="16" t="str">
        <f>TEXT(Ecom[[#This Row],[Dates]],"YYYY")</f>
        <v>2026</v>
      </c>
      <c r="T4532" s="16"/>
    </row>
    <row r="4533" spans="1:20" x14ac:dyDescent="0.25">
      <c r="A4533" t="s">
        <v>62</v>
      </c>
      <c r="B4533" s="16">
        <v>45671</v>
      </c>
      <c r="C4533" t="s">
        <v>14</v>
      </c>
      <c r="D4533" t="s">
        <v>15</v>
      </c>
      <c r="E4533" t="s">
        <v>75</v>
      </c>
      <c r="F4533" t="s">
        <v>76</v>
      </c>
      <c r="G4533">
        <v>10009</v>
      </c>
      <c r="H4533" t="s">
        <v>57</v>
      </c>
      <c r="I4533" t="s">
        <v>26</v>
      </c>
      <c r="J4533" t="s">
        <v>32</v>
      </c>
      <c r="K4533" s="6">
        <v>40.44</v>
      </c>
      <c r="L4533">
        <v>3</v>
      </c>
      <c r="M4533">
        <v>0</v>
      </c>
      <c r="N4533" s="6">
        <v>10.5144</v>
      </c>
      <c r="O4533" t="str">
        <f t="shared" si="210"/>
        <v/>
      </c>
      <c r="P4533" s="6">
        <f t="shared" si="211"/>
        <v>59.357333333333337</v>
      </c>
      <c r="Q4533">
        <f t="shared" si="212"/>
        <v>78.76711065657534</v>
      </c>
      <c r="R4533" s="16" t="str">
        <f>TEXT(Ecom[[#This Row],[Dates]],"mmm")</f>
        <v>Jan</v>
      </c>
      <c r="S4533" s="16" t="str">
        <f>TEXT(Ecom[[#This Row],[Dates]],"YYYY")</f>
        <v>2025</v>
      </c>
      <c r="T4533" s="16"/>
    </row>
    <row r="4534" spans="1:20" x14ac:dyDescent="0.25">
      <c r="A4534" t="s">
        <v>168</v>
      </c>
      <c r="B4534" s="16">
        <v>45844</v>
      </c>
      <c r="C4534" t="s">
        <v>44</v>
      </c>
      <c r="D4534" t="s">
        <v>15</v>
      </c>
      <c r="E4534" t="s">
        <v>372</v>
      </c>
      <c r="F4534" t="s">
        <v>24</v>
      </c>
      <c r="G4534">
        <v>95336</v>
      </c>
      <c r="H4534" t="s">
        <v>25</v>
      </c>
      <c r="I4534" t="s">
        <v>19</v>
      </c>
      <c r="J4534" t="s">
        <v>21</v>
      </c>
      <c r="K4534" s="6">
        <v>122.352</v>
      </c>
      <c r="L4534">
        <v>3</v>
      </c>
      <c r="M4534">
        <v>0.2</v>
      </c>
      <c r="N4534" s="6">
        <v>13.7646</v>
      </c>
      <c r="O4534" t="str">
        <f t="shared" si="210"/>
        <v/>
      </c>
      <c r="P4534" s="6">
        <f t="shared" si="211"/>
        <v>49.864000000000004</v>
      </c>
      <c r="Q4534">
        <f t="shared" si="212"/>
        <v>51.613421787288935</v>
      </c>
      <c r="R4534" s="16" t="str">
        <f>TEXT(Ecom[[#This Row],[Dates]],"mmm")</f>
        <v>Jul</v>
      </c>
      <c r="S4534" s="16" t="str">
        <f>TEXT(Ecom[[#This Row],[Dates]],"YYYY")</f>
        <v>2025</v>
      </c>
      <c r="T4534" s="16"/>
    </row>
    <row r="4535" spans="1:20" x14ac:dyDescent="0.25">
      <c r="A4535" t="s">
        <v>168</v>
      </c>
      <c r="B4535" s="16">
        <v>46164</v>
      </c>
      <c r="C4535" t="s">
        <v>44</v>
      </c>
      <c r="D4535" t="s">
        <v>15</v>
      </c>
      <c r="E4535" t="s">
        <v>372</v>
      </c>
      <c r="F4535" t="s">
        <v>24</v>
      </c>
      <c r="G4535">
        <v>95336</v>
      </c>
      <c r="H4535" t="s">
        <v>25</v>
      </c>
      <c r="I4535" t="s">
        <v>26</v>
      </c>
      <c r="J4535" t="s">
        <v>60</v>
      </c>
      <c r="K4535" s="6">
        <v>15.28</v>
      </c>
      <c r="L4535">
        <v>2</v>
      </c>
      <c r="M4535">
        <v>0</v>
      </c>
      <c r="N4535" s="6">
        <v>7.4871999999999996</v>
      </c>
      <c r="O4535" t="str">
        <f t="shared" si="210"/>
        <v/>
      </c>
      <c r="P4535" s="6">
        <f t="shared" si="211"/>
        <v>14.36</v>
      </c>
      <c r="Q4535">
        <f t="shared" si="212"/>
        <v>33.574369836616832</v>
      </c>
      <c r="R4535" s="16" t="str">
        <f>TEXT(Ecom[[#This Row],[Dates]],"mmm")</f>
        <v>May</v>
      </c>
      <c r="S4535" s="16" t="str">
        <f>TEXT(Ecom[[#This Row],[Dates]],"YYYY")</f>
        <v>2026</v>
      </c>
      <c r="T4535" s="16"/>
    </row>
    <row r="4536" spans="1:20" x14ac:dyDescent="0.25">
      <c r="A4536" t="s">
        <v>28</v>
      </c>
      <c r="B4536" s="16">
        <v>46298</v>
      </c>
      <c r="C4536" t="s">
        <v>22</v>
      </c>
      <c r="D4536" t="s">
        <v>15</v>
      </c>
      <c r="E4536" t="s">
        <v>23</v>
      </c>
      <c r="F4536" t="s">
        <v>24</v>
      </c>
      <c r="G4536">
        <v>90004</v>
      </c>
      <c r="H4536" t="s">
        <v>25</v>
      </c>
      <c r="I4536" t="s">
        <v>26</v>
      </c>
      <c r="J4536" t="s">
        <v>41</v>
      </c>
      <c r="K4536" s="6">
        <v>11.96</v>
      </c>
      <c r="L4536">
        <v>2</v>
      </c>
      <c r="M4536">
        <v>0</v>
      </c>
      <c r="N4536" s="6">
        <v>5.8604000000000003</v>
      </c>
      <c r="O4536" t="str">
        <f t="shared" si="210"/>
        <v/>
      </c>
      <c r="P4536" s="6">
        <f t="shared" si="211"/>
        <v>38.058666666666667</v>
      </c>
      <c r="Q4536">
        <f t="shared" si="212"/>
        <v>35.465797215742214</v>
      </c>
      <c r="R4536" s="16" t="str">
        <f>TEXT(Ecom[[#This Row],[Dates]],"mmm")</f>
        <v>Oct</v>
      </c>
      <c r="S4536" s="16" t="str">
        <f>TEXT(Ecom[[#This Row],[Dates]],"YYYY")</f>
        <v>2026</v>
      </c>
      <c r="T4536" s="16"/>
    </row>
    <row r="4537" spans="1:20" x14ac:dyDescent="0.25">
      <c r="A4537" t="s">
        <v>28</v>
      </c>
      <c r="B4537" s="16">
        <v>45948</v>
      </c>
      <c r="C4537" t="s">
        <v>44</v>
      </c>
      <c r="D4537" t="s">
        <v>15</v>
      </c>
      <c r="E4537" t="s">
        <v>42</v>
      </c>
      <c r="F4537" t="s">
        <v>43</v>
      </c>
      <c r="G4537">
        <v>98115</v>
      </c>
      <c r="H4537" t="s">
        <v>25</v>
      </c>
      <c r="I4537" t="s">
        <v>19</v>
      </c>
      <c r="J4537" t="s">
        <v>33</v>
      </c>
      <c r="K4537" s="6">
        <v>15.84</v>
      </c>
      <c r="L4537">
        <v>3</v>
      </c>
      <c r="M4537">
        <v>0</v>
      </c>
      <c r="N4537" s="6">
        <v>4.9104000000000001</v>
      </c>
      <c r="O4537" t="str">
        <f t="shared" si="210"/>
        <v/>
      </c>
      <c r="P4537" s="6">
        <f t="shared" si="211"/>
        <v>40.152000000000001</v>
      </c>
      <c r="Q4537">
        <f t="shared" si="212"/>
        <v>30.642513193516212</v>
      </c>
      <c r="R4537" s="16" t="str">
        <f>TEXT(Ecom[[#This Row],[Dates]],"mmm")</f>
        <v>Oct</v>
      </c>
      <c r="S4537" s="16" t="str">
        <f>TEXT(Ecom[[#This Row],[Dates]],"YYYY")</f>
        <v>2025</v>
      </c>
      <c r="T4537" s="16"/>
    </row>
    <row r="4538" spans="1:20" x14ac:dyDescent="0.25">
      <c r="A4538" t="s">
        <v>28</v>
      </c>
      <c r="B4538" s="16">
        <v>45687</v>
      </c>
      <c r="C4538" t="s">
        <v>44</v>
      </c>
      <c r="D4538" t="s">
        <v>15</v>
      </c>
      <c r="E4538" t="s">
        <v>42</v>
      </c>
      <c r="F4538" t="s">
        <v>43</v>
      </c>
      <c r="G4538">
        <v>98115</v>
      </c>
      <c r="H4538" t="s">
        <v>25</v>
      </c>
      <c r="I4538" t="s">
        <v>26</v>
      </c>
      <c r="J4538" t="s">
        <v>37</v>
      </c>
      <c r="K4538" s="6">
        <v>86.376000000000005</v>
      </c>
      <c r="L4538">
        <v>3</v>
      </c>
      <c r="M4538">
        <v>0.2</v>
      </c>
      <c r="N4538" s="6">
        <v>30.2316</v>
      </c>
      <c r="O4538" t="str">
        <f t="shared" si="210"/>
        <v/>
      </c>
      <c r="P4538" s="6">
        <f t="shared" si="211"/>
        <v>39.245333333333335</v>
      </c>
      <c r="Q4538">
        <f t="shared" si="212"/>
        <v>34.143000679603539</v>
      </c>
      <c r="R4538" s="16" t="str">
        <f>TEXT(Ecom[[#This Row],[Dates]],"mmm")</f>
        <v>Jan</v>
      </c>
      <c r="S4538" s="16" t="str">
        <f>TEXT(Ecom[[#This Row],[Dates]],"YYYY")</f>
        <v>2025</v>
      </c>
      <c r="T4538" s="16"/>
    </row>
    <row r="4539" spans="1:20" x14ac:dyDescent="0.25">
      <c r="A4539" t="s">
        <v>28</v>
      </c>
      <c r="B4539" s="16">
        <v>46252</v>
      </c>
      <c r="C4539" t="s">
        <v>44</v>
      </c>
      <c r="D4539" t="s">
        <v>15</v>
      </c>
      <c r="E4539" t="s">
        <v>42</v>
      </c>
      <c r="F4539" t="s">
        <v>43</v>
      </c>
      <c r="G4539">
        <v>98115</v>
      </c>
      <c r="H4539" t="s">
        <v>25</v>
      </c>
      <c r="I4539" t="s">
        <v>26</v>
      </c>
      <c r="J4539" t="s">
        <v>34</v>
      </c>
      <c r="K4539" s="6">
        <v>18.239999999999998</v>
      </c>
      <c r="L4539">
        <v>3</v>
      </c>
      <c r="M4539">
        <v>0</v>
      </c>
      <c r="N4539" s="6">
        <v>6.2016</v>
      </c>
      <c r="O4539" t="str">
        <f t="shared" si="210"/>
        <v/>
      </c>
      <c r="P4539" s="6">
        <f t="shared" si="211"/>
        <v>45.78</v>
      </c>
      <c r="Q4539">
        <f t="shared" si="212"/>
        <v>39.944581550684191</v>
      </c>
      <c r="R4539" s="16" t="str">
        <f>TEXT(Ecom[[#This Row],[Dates]],"mmm")</f>
        <v>Aug</v>
      </c>
      <c r="S4539" s="16" t="str">
        <f>TEXT(Ecom[[#This Row],[Dates]],"YYYY")</f>
        <v>2026</v>
      </c>
      <c r="T4539" s="16"/>
    </row>
    <row r="4540" spans="1:20" x14ac:dyDescent="0.25">
      <c r="A4540" t="s">
        <v>28</v>
      </c>
      <c r="B4540" s="16">
        <v>46378</v>
      </c>
      <c r="C4540" t="s">
        <v>44</v>
      </c>
      <c r="D4540" t="s">
        <v>15</v>
      </c>
      <c r="E4540" t="s">
        <v>42</v>
      </c>
      <c r="F4540" t="s">
        <v>43</v>
      </c>
      <c r="G4540">
        <v>98115</v>
      </c>
      <c r="H4540" t="s">
        <v>25</v>
      </c>
      <c r="I4540" t="s">
        <v>26</v>
      </c>
      <c r="J4540" t="s">
        <v>34</v>
      </c>
      <c r="K4540" s="6">
        <v>13.12</v>
      </c>
      <c r="L4540">
        <v>4</v>
      </c>
      <c r="M4540">
        <v>0</v>
      </c>
      <c r="N4540" s="6">
        <v>4.3296000000000001</v>
      </c>
      <c r="O4540" t="str">
        <f t="shared" si="210"/>
        <v/>
      </c>
      <c r="P4540" s="6">
        <f t="shared" si="211"/>
        <v>204.34</v>
      </c>
      <c r="Q4540">
        <f t="shared" si="212"/>
        <v>171.42845878264379</v>
      </c>
      <c r="R4540" s="16" t="str">
        <f>TEXT(Ecom[[#This Row],[Dates]],"mmm")</f>
        <v>Dec</v>
      </c>
      <c r="S4540" s="16" t="str">
        <f>TEXT(Ecom[[#This Row],[Dates]],"YYYY")</f>
        <v>2026</v>
      </c>
      <c r="T4540" s="16"/>
    </row>
    <row r="4541" spans="1:20" x14ac:dyDescent="0.25">
      <c r="A4541" t="s">
        <v>28</v>
      </c>
      <c r="B4541" s="16">
        <v>46310</v>
      </c>
      <c r="C4541" t="s">
        <v>22</v>
      </c>
      <c r="D4541" t="s">
        <v>15</v>
      </c>
      <c r="E4541" t="s">
        <v>290</v>
      </c>
      <c r="F4541" t="s">
        <v>179</v>
      </c>
      <c r="G4541">
        <v>2908</v>
      </c>
      <c r="H4541" t="s">
        <v>57</v>
      </c>
      <c r="I4541" t="s">
        <v>35</v>
      </c>
      <c r="J4541" t="s">
        <v>36</v>
      </c>
      <c r="K4541" s="6">
        <v>105.98</v>
      </c>
      <c r="L4541">
        <v>2</v>
      </c>
      <c r="M4541">
        <v>0</v>
      </c>
      <c r="N4541" s="6">
        <v>1.0598000000000001</v>
      </c>
      <c r="O4541" t="str">
        <f t="shared" si="210"/>
        <v/>
      </c>
      <c r="P4541" s="6">
        <f t="shared" si="211"/>
        <v>201.94533333333334</v>
      </c>
      <c r="Q4541">
        <f t="shared" si="212"/>
        <v>204.85789802834697</v>
      </c>
      <c r="R4541" s="16" t="str">
        <f>TEXT(Ecom[[#This Row],[Dates]],"mmm")</f>
        <v>Oct</v>
      </c>
      <c r="S4541" s="16" t="str">
        <f>TEXT(Ecom[[#This Row],[Dates]],"YYYY")</f>
        <v>2026</v>
      </c>
      <c r="T4541" s="16"/>
    </row>
    <row r="4542" spans="1:20" x14ac:dyDescent="0.25">
      <c r="A4542" t="s">
        <v>28</v>
      </c>
      <c r="B4542" s="16">
        <v>46053</v>
      </c>
      <c r="C4542" t="s">
        <v>22</v>
      </c>
      <c r="D4542" t="s">
        <v>15</v>
      </c>
      <c r="E4542" t="s">
        <v>290</v>
      </c>
      <c r="F4542" t="s">
        <v>179</v>
      </c>
      <c r="G4542">
        <v>2908</v>
      </c>
      <c r="H4542" t="s">
        <v>57</v>
      </c>
      <c r="I4542" t="s">
        <v>19</v>
      </c>
      <c r="J4542" t="s">
        <v>31</v>
      </c>
      <c r="K4542" s="6">
        <v>493.92</v>
      </c>
      <c r="L4542">
        <v>7</v>
      </c>
      <c r="M4542">
        <v>0.3</v>
      </c>
      <c r="N4542" s="6">
        <v>-28.224</v>
      </c>
      <c r="O4542">
        <f t="shared" si="210"/>
        <v>-28.224</v>
      </c>
      <c r="P4542" s="6">
        <f t="shared" si="211"/>
        <v>275.23866666666669</v>
      </c>
      <c r="Q4542">
        <f t="shared" si="212"/>
        <v>203.99244638157742</v>
      </c>
      <c r="R4542" s="16" t="str">
        <f>TEXT(Ecom[[#This Row],[Dates]],"mmm")</f>
        <v>Jan</v>
      </c>
      <c r="S4542" s="16" t="str">
        <f>TEXT(Ecom[[#This Row],[Dates]],"YYYY")</f>
        <v>2026</v>
      </c>
      <c r="T4542" s="16"/>
    </row>
    <row r="4543" spans="1:20" x14ac:dyDescent="0.25">
      <c r="A4543" t="s">
        <v>28</v>
      </c>
      <c r="B4543" s="16">
        <v>45681</v>
      </c>
      <c r="C4543" t="s">
        <v>22</v>
      </c>
      <c r="D4543" t="s">
        <v>15</v>
      </c>
      <c r="E4543" t="s">
        <v>79</v>
      </c>
      <c r="F4543" t="s">
        <v>65</v>
      </c>
      <c r="G4543">
        <v>60653</v>
      </c>
      <c r="H4543" t="s">
        <v>47</v>
      </c>
      <c r="I4543" t="s">
        <v>26</v>
      </c>
      <c r="J4543" t="s">
        <v>37</v>
      </c>
      <c r="K4543" s="6">
        <v>5.9359999999999999</v>
      </c>
      <c r="L4543">
        <v>7</v>
      </c>
      <c r="M4543">
        <v>0.8</v>
      </c>
      <c r="N4543" s="6">
        <v>-8.9039999999999999</v>
      </c>
      <c r="O4543">
        <f t="shared" si="210"/>
        <v>-8.9039999999999999</v>
      </c>
      <c r="P4543" s="6">
        <f t="shared" si="211"/>
        <v>238.46766666666667</v>
      </c>
      <c r="Q4543">
        <f t="shared" si="212"/>
        <v>143.81423692002431</v>
      </c>
      <c r="R4543" s="16" t="str">
        <f>TEXT(Ecom[[#This Row],[Dates]],"mmm")</f>
        <v>Jan</v>
      </c>
      <c r="S4543" s="16" t="str">
        <f>TEXT(Ecom[[#This Row],[Dates]],"YYYY")</f>
        <v>2025</v>
      </c>
      <c r="T4543" s="16"/>
    </row>
    <row r="4544" spans="1:20" x14ac:dyDescent="0.25">
      <c r="A4544" t="s">
        <v>62</v>
      </c>
      <c r="B4544" s="16">
        <v>46285</v>
      </c>
      <c r="C4544" t="s">
        <v>14</v>
      </c>
      <c r="D4544" t="s">
        <v>15</v>
      </c>
      <c r="E4544" t="s">
        <v>354</v>
      </c>
      <c r="F4544" t="s">
        <v>119</v>
      </c>
      <c r="G4544">
        <v>73120</v>
      </c>
      <c r="H4544" t="s">
        <v>47</v>
      </c>
      <c r="I4544" t="s">
        <v>26</v>
      </c>
      <c r="J4544" t="s">
        <v>60</v>
      </c>
      <c r="K4544" s="6">
        <v>325.86</v>
      </c>
      <c r="L4544">
        <v>2</v>
      </c>
      <c r="M4544">
        <v>0</v>
      </c>
      <c r="N4544" s="6">
        <v>149.8956</v>
      </c>
      <c r="O4544" t="str">
        <f t="shared" si="210"/>
        <v/>
      </c>
      <c r="P4544" s="6">
        <f t="shared" si="211"/>
        <v>285.98233333333337</v>
      </c>
      <c r="Q4544">
        <f t="shared" si="212"/>
        <v>119.07257890463281</v>
      </c>
      <c r="R4544" s="16" t="str">
        <f>TEXT(Ecom[[#This Row],[Dates]],"mmm")</f>
        <v>Sep</v>
      </c>
      <c r="S4544" s="16" t="str">
        <f>TEXT(Ecom[[#This Row],[Dates]],"YYYY")</f>
        <v>2026</v>
      </c>
      <c r="T4544" s="16"/>
    </row>
    <row r="4545" spans="1:20" x14ac:dyDescent="0.25">
      <c r="A4545" t="s">
        <v>13</v>
      </c>
      <c r="B4545" s="16">
        <v>45734</v>
      </c>
      <c r="C4545" t="s">
        <v>14</v>
      </c>
      <c r="D4545" t="s">
        <v>15</v>
      </c>
      <c r="E4545" t="s">
        <v>79</v>
      </c>
      <c r="F4545" t="s">
        <v>65</v>
      </c>
      <c r="G4545">
        <v>60610</v>
      </c>
      <c r="H4545" t="s">
        <v>47</v>
      </c>
      <c r="I4545" t="s">
        <v>19</v>
      </c>
      <c r="J4545" t="s">
        <v>21</v>
      </c>
      <c r="K4545" s="6">
        <v>383.60700000000003</v>
      </c>
      <c r="L4545">
        <v>9</v>
      </c>
      <c r="M4545">
        <v>0.3</v>
      </c>
      <c r="N4545" s="6">
        <v>-5.4801000000000002</v>
      </c>
      <c r="O4545">
        <f t="shared" si="210"/>
        <v>-5.4801000000000002</v>
      </c>
      <c r="P4545" s="6">
        <f t="shared" si="211"/>
        <v>356.54366666666664</v>
      </c>
      <c r="Q4545">
        <f t="shared" si="212"/>
        <v>155.70638867147076</v>
      </c>
      <c r="R4545" s="16" t="str">
        <f>TEXT(Ecom[[#This Row],[Dates]],"mmm")</f>
        <v>Mar</v>
      </c>
      <c r="S4545" s="16" t="str">
        <f>TEXT(Ecom[[#This Row],[Dates]],"YYYY")</f>
        <v>2025</v>
      </c>
      <c r="T4545" s="16"/>
    </row>
    <row r="4546" spans="1:20" x14ac:dyDescent="0.25">
      <c r="A4546" t="s">
        <v>13</v>
      </c>
      <c r="B4546" s="16">
        <v>45850</v>
      </c>
      <c r="C4546" t="s">
        <v>14</v>
      </c>
      <c r="D4546" t="s">
        <v>15</v>
      </c>
      <c r="E4546" t="s">
        <v>79</v>
      </c>
      <c r="F4546" t="s">
        <v>65</v>
      </c>
      <c r="G4546">
        <v>60610</v>
      </c>
      <c r="H4546" t="s">
        <v>47</v>
      </c>
      <c r="I4546" t="s">
        <v>35</v>
      </c>
      <c r="J4546" t="s">
        <v>36</v>
      </c>
      <c r="K4546" s="6">
        <v>148.47999999999999</v>
      </c>
      <c r="L4546">
        <v>2</v>
      </c>
      <c r="M4546">
        <v>0.2</v>
      </c>
      <c r="N4546" s="6">
        <v>16.704000000000001</v>
      </c>
      <c r="O4546" t="str">
        <f t="shared" ref="O4546:O4609" si="213">IF(N4546&lt;0,N4546,"")</f>
        <v/>
      </c>
      <c r="P4546" s="6">
        <f t="shared" si="211"/>
        <v>229.31733333333332</v>
      </c>
      <c r="Q4546">
        <f t="shared" si="212"/>
        <v>185.62859087675287</v>
      </c>
      <c r="R4546" s="16" t="str">
        <f>TEXT(Ecom[[#This Row],[Dates]],"mmm")</f>
        <v>Jul</v>
      </c>
      <c r="S4546" s="16" t="str">
        <f>TEXT(Ecom[[#This Row],[Dates]],"YYYY")</f>
        <v>2025</v>
      </c>
      <c r="T4546" s="16"/>
    </row>
    <row r="4547" spans="1:20" x14ac:dyDescent="0.25">
      <c r="A4547" t="s">
        <v>13</v>
      </c>
      <c r="B4547" s="16">
        <v>45806</v>
      </c>
      <c r="C4547" t="s">
        <v>14</v>
      </c>
      <c r="D4547" t="s">
        <v>15</v>
      </c>
      <c r="E4547" t="s">
        <v>79</v>
      </c>
      <c r="F4547" t="s">
        <v>65</v>
      </c>
      <c r="G4547">
        <v>60610</v>
      </c>
      <c r="H4547" t="s">
        <v>47</v>
      </c>
      <c r="I4547" t="s">
        <v>35</v>
      </c>
      <c r="J4547" t="s">
        <v>36</v>
      </c>
      <c r="K4547" s="6">
        <v>537.54399999999998</v>
      </c>
      <c r="L4547">
        <v>7</v>
      </c>
      <c r="M4547">
        <v>0.2</v>
      </c>
      <c r="N4547" s="6">
        <v>53.754399999999997</v>
      </c>
      <c r="O4547" t="str">
        <f t="shared" si="213"/>
        <v/>
      </c>
      <c r="P4547" s="6">
        <f t="shared" ref="P4547:P4610" si="214">AVERAGE(K4547:K4549)</f>
        <v>182.12800000000001</v>
      </c>
      <c r="Q4547">
        <f t="shared" si="212"/>
        <v>195.9316855748074</v>
      </c>
      <c r="R4547" s="16" t="str">
        <f>TEXT(Ecom[[#This Row],[Dates]],"mmm")</f>
        <v>May</v>
      </c>
      <c r="S4547" s="16" t="str">
        <f>TEXT(Ecom[[#This Row],[Dates]],"YYYY")</f>
        <v>2025</v>
      </c>
      <c r="T4547" s="16"/>
    </row>
    <row r="4548" spans="1:20" x14ac:dyDescent="0.25">
      <c r="A4548" t="s">
        <v>13</v>
      </c>
      <c r="B4548" s="16">
        <v>46220</v>
      </c>
      <c r="C4548" t="s">
        <v>14</v>
      </c>
      <c r="D4548" t="s">
        <v>15</v>
      </c>
      <c r="E4548" t="s">
        <v>79</v>
      </c>
      <c r="F4548" t="s">
        <v>65</v>
      </c>
      <c r="G4548">
        <v>60610</v>
      </c>
      <c r="H4548" t="s">
        <v>47</v>
      </c>
      <c r="I4548" t="s">
        <v>26</v>
      </c>
      <c r="J4548" t="s">
        <v>37</v>
      </c>
      <c r="K4548" s="6">
        <v>1.9279999999999999</v>
      </c>
      <c r="L4548">
        <v>2</v>
      </c>
      <c r="M4548">
        <v>0.8</v>
      </c>
      <c r="N4548" s="6">
        <v>-2.9883999999999999</v>
      </c>
      <c r="O4548">
        <f t="shared" si="213"/>
        <v>-2.9883999999999999</v>
      </c>
      <c r="P4548" s="6">
        <f t="shared" si="214"/>
        <v>5.5333333333333341</v>
      </c>
      <c r="Q4548">
        <f t="shared" si="212"/>
        <v>165.74228349481032</v>
      </c>
      <c r="R4548" s="16" t="str">
        <f>TEXT(Ecom[[#This Row],[Dates]],"mmm")</f>
        <v>Jul</v>
      </c>
      <c r="S4548" s="16" t="str">
        <f>TEXT(Ecom[[#This Row],[Dates]],"YYYY")</f>
        <v>2026</v>
      </c>
      <c r="T4548" s="16"/>
    </row>
    <row r="4549" spans="1:20" x14ac:dyDescent="0.25">
      <c r="A4549" t="s">
        <v>13</v>
      </c>
      <c r="B4549" s="16">
        <v>45914</v>
      </c>
      <c r="C4549" t="s">
        <v>14</v>
      </c>
      <c r="D4549" t="s">
        <v>15</v>
      </c>
      <c r="E4549" t="s">
        <v>79</v>
      </c>
      <c r="F4549" t="s">
        <v>65</v>
      </c>
      <c r="G4549">
        <v>60610</v>
      </c>
      <c r="H4549" t="s">
        <v>47</v>
      </c>
      <c r="I4549" t="s">
        <v>26</v>
      </c>
      <c r="J4549" t="s">
        <v>34</v>
      </c>
      <c r="K4549" s="6">
        <v>6.9119999999999999</v>
      </c>
      <c r="L4549">
        <v>3</v>
      </c>
      <c r="M4549">
        <v>0.2</v>
      </c>
      <c r="N4549" s="6">
        <v>0.69120000000000004</v>
      </c>
      <c r="O4549" t="str">
        <f t="shared" si="213"/>
        <v/>
      </c>
      <c r="P4549" s="6">
        <f t="shared" si="214"/>
        <v>224.61333333333334</v>
      </c>
      <c r="Q4549">
        <f t="shared" ref="Q4549:Q4612" si="215">SQRT(SUMXMY2(K4549:K4551,P4547:P4549)/3)</f>
        <v>270.52009353725907</v>
      </c>
      <c r="R4549" s="16" t="str">
        <f>TEXT(Ecom[[#This Row],[Dates]],"mmm")</f>
        <v>Sep</v>
      </c>
      <c r="S4549" s="16" t="str">
        <f>TEXT(Ecom[[#This Row],[Dates]],"YYYY")</f>
        <v>2025</v>
      </c>
      <c r="T4549" s="16"/>
    </row>
    <row r="4550" spans="1:20" x14ac:dyDescent="0.25">
      <c r="A4550" t="s">
        <v>13</v>
      </c>
      <c r="B4550" s="16">
        <v>46039</v>
      </c>
      <c r="C4550" t="s">
        <v>14</v>
      </c>
      <c r="D4550" t="s">
        <v>15</v>
      </c>
      <c r="E4550" t="s">
        <v>79</v>
      </c>
      <c r="F4550" t="s">
        <v>65</v>
      </c>
      <c r="G4550">
        <v>60610</v>
      </c>
      <c r="H4550" t="s">
        <v>47</v>
      </c>
      <c r="I4550" t="s">
        <v>19</v>
      </c>
      <c r="J4550" t="s">
        <v>33</v>
      </c>
      <c r="K4550" s="6">
        <v>7.76</v>
      </c>
      <c r="L4550">
        <v>1</v>
      </c>
      <c r="M4550">
        <v>0.6</v>
      </c>
      <c r="N4550" s="6">
        <v>-2.1339999999999999</v>
      </c>
      <c r="O4550">
        <f t="shared" si="213"/>
        <v>-2.1339999999999999</v>
      </c>
      <c r="P4550" s="6">
        <f t="shared" si="214"/>
        <v>224.22933333333333</v>
      </c>
      <c r="Q4550">
        <f t="shared" si="215"/>
        <v>280.8152215564138</v>
      </c>
      <c r="R4550" s="16" t="str">
        <f>TEXT(Ecom[[#This Row],[Dates]],"mmm")</f>
        <v>Jan</v>
      </c>
      <c r="S4550" s="16" t="str">
        <f>TEXT(Ecom[[#This Row],[Dates]],"YYYY")</f>
        <v>2026</v>
      </c>
      <c r="T4550" s="16"/>
    </row>
    <row r="4551" spans="1:20" x14ac:dyDescent="0.25">
      <c r="A4551" t="s">
        <v>13</v>
      </c>
      <c r="B4551" s="16">
        <v>46253</v>
      </c>
      <c r="C4551" t="s">
        <v>14</v>
      </c>
      <c r="D4551" t="s">
        <v>15</v>
      </c>
      <c r="E4551" t="s">
        <v>79</v>
      </c>
      <c r="F4551" t="s">
        <v>65</v>
      </c>
      <c r="G4551">
        <v>60610</v>
      </c>
      <c r="H4551" t="s">
        <v>47</v>
      </c>
      <c r="I4551" t="s">
        <v>35</v>
      </c>
      <c r="J4551" t="s">
        <v>36</v>
      </c>
      <c r="K4551" s="6">
        <v>659.16800000000001</v>
      </c>
      <c r="L4551">
        <v>4</v>
      </c>
      <c r="M4551">
        <v>0.2</v>
      </c>
      <c r="N4551" s="6">
        <v>49.437600000000003</v>
      </c>
      <c r="O4551" t="str">
        <f t="shared" si="213"/>
        <v/>
      </c>
      <c r="P4551" s="6">
        <f t="shared" si="214"/>
        <v>338.71466666666669</v>
      </c>
      <c r="Q4551">
        <f t="shared" si="215"/>
        <v>280.90502028503039</v>
      </c>
      <c r="R4551" s="16" t="str">
        <f>TEXT(Ecom[[#This Row],[Dates]],"mmm")</f>
        <v>Aug</v>
      </c>
      <c r="S4551" s="16" t="str">
        <f>TEXT(Ecom[[#This Row],[Dates]],"YYYY")</f>
        <v>2026</v>
      </c>
      <c r="T4551" s="16"/>
    </row>
    <row r="4552" spans="1:20" x14ac:dyDescent="0.25">
      <c r="A4552" t="s">
        <v>62</v>
      </c>
      <c r="B4552" s="16">
        <v>45900</v>
      </c>
      <c r="C4552" t="s">
        <v>14</v>
      </c>
      <c r="D4552" t="s">
        <v>15</v>
      </c>
      <c r="E4552" t="s">
        <v>169</v>
      </c>
      <c r="F4552" t="s">
        <v>127</v>
      </c>
      <c r="G4552">
        <v>6040</v>
      </c>
      <c r="H4552" t="s">
        <v>57</v>
      </c>
      <c r="I4552" t="s">
        <v>26</v>
      </c>
      <c r="J4552" t="s">
        <v>27</v>
      </c>
      <c r="K4552" s="6">
        <v>5.76</v>
      </c>
      <c r="L4552">
        <v>2</v>
      </c>
      <c r="M4552">
        <v>0</v>
      </c>
      <c r="N4552" s="6">
        <v>2.8224</v>
      </c>
      <c r="O4552" t="str">
        <f t="shared" si="213"/>
        <v/>
      </c>
      <c r="P4552" s="6">
        <f t="shared" si="214"/>
        <v>195.75199999999998</v>
      </c>
      <c r="Q4552">
        <f t="shared" si="215"/>
        <v>127.90271788384356</v>
      </c>
      <c r="R4552" s="16" t="str">
        <f>TEXT(Ecom[[#This Row],[Dates]],"mmm")</f>
        <v>Aug</v>
      </c>
      <c r="S4552" s="16" t="str">
        <f>TEXT(Ecom[[#This Row],[Dates]],"YYYY")</f>
        <v>2025</v>
      </c>
      <c r="T4552" s="16"/>
    </row>
    <row r="4553" spans="1:20" x14ac:dyDescent="0.25">
      <c r="A4553" t="s">
        <v>28</v>
      </c>
      <c r="B4553" s="16">
        <v>46274</v>
      </c>
      <c r="C4553" t="s">
        <v>22</v>
      </c>
      <c r="D4553" t="s">
        <v>15</v>
      </c>
      <c r="E4553" t="s">
        <v>23</v>
      </c>
      <c r="F4553" t="s">
        <v>24</v>
      </c>
      <c r="G4553">
        <v>90049</v>
      </c>
      <c r="H4553" t="s">
        <v>25</v>
      </c>
      <c r="I4553" t="s">
        <v>19</v>
      </c>
      <c r="J4553" t="s">
        <v>31</v>
      </c>
      <c r="K4553" s="6">
        <v>351.21600000000001</v>
      </c>
      <c r="L4553">
        <v>3</v>
      </c>
      <c r="M4553">
        <v>0.2</v>
      </c>
      <c r="N4553" s="6">
        <v>4.3902000000000001</v>
      </c>
      <c r="O4553" t="str">
        <f t="shared" si="213"/>
        <v/>
      </c>
      <c r="P4553" s="6">
        <f t="shared" si="214"/>
        <v>198.11199999999999</v>
      </c>
      <c r="Q4553">
        <f t="shared" si="215"/>
        <v>109.04766557658951</v>
      </c>
      <c r="R4553" s="16" t="str">
        <f>TEXT(Ecom[[#This Row],[Dates]],"mmm")</f>
        <v>Sep</v>
      </c>
      <c r="S4553" s="16" t="str">
        <f>TEXT(Ecom[[#This Row],[Dates]],"YYYY")</f>
        <v>2026</v>
      </c>
      <c r="T4553" s="16"/>
    </row>
    <row r="4554" spans="1:20" x14ac:dyDescent="0.25">
      <c r="A4554" t="s">
        <v>28</v>
      </c>
      <c r="B4554" s="16">
        <v>46157</v>
      </c>
      <c r="C4554" t="s">
        <v>14</v>
      </c>
      <c r="D4554" t="s">
        <v>15</v>
      </c>
      <c r="E4554" t="s">
        <v>52</v>
      </c>
      <c r="F4554" t="s">
        <v>24</v>
      </c>
      <c r="G4554">
        <v>94122</v>
      </c>
      <c r="H4554" t="s">
        <v>25</v>
      </c>
      <c r="I4554" t="s">
        <v>19</v>
      </c>
      <c r="J4554" t="s">
        <v>21</v>
      </c>
      <c r="K4554" s="6">
        <v>230.28</v>
      </c>
      <c r="L4554">
        <v>3</v>
      </c>
      <c r="M4554">
        <v>0.2</v>
      </c>
      <c r="N4554" s="6">
        <v>23.027999999999999</v>
      </c>
      <c r="O4554" t="str">
        <f t="shared" si="213"/>
        <v/>
      </c>
      <c r="P4554" s="6">
        <f t="shared" si="214"/>
        <v>99.98</v>
      </c>
      <c r="Q4554">
        <f t="shared" si="215"/>
        <v>111.6253889399719</v>
      </c>
      <c r="R4554" s="16" t="str">
        <f>TEXT(Ecom[[#This Row],[Dates]],"mmm")</f>
        <v>May</v>
      </c>
      <c r="S4554" s="16" t="str">
        <f>TEXT(Ecom[[#This Row],[Dates]],"YYYY")</f>
        <v>2026</v>
      </c>
      <c r="T4554" s="16"/>
    </row>
    <row r="4555" spans="1:20" x14ac:dyDescent="0.25">
      <c r="A4555" t="s">
        <v>28</v>
      </c>
      <c r="B4555" s="16">
        <v>45860</v>
      </c>
      <c r="C4555" t="s">
        <v>14</v>
      </c>
      <c r="D4555" t="s">
        <v>15</v>
      </c>
      <c r="E4555" t="s">
        <v>52</v>
      </c>
      <c r="F4555" t="s">
        <v>24</v>
      </c>
      <c r="G4555">
        <v>94122</v>
      </c>
      <c r="H4555" t="s">
        <v>25</v>
      </c>
      <c r="I4555" t="s">
        <v>26</v>
      </c>
      <c r="J4555" t="s">
        <v>41</v>
      </c>
      <c r="K4555" s="6">
        <v>12.84</v>
      </c>
      <c r="L4555">
        <v>3</v>
      </c>
      <c r="M4555">
        <v>0</v>
      </c>
      <c r="N4555" s="6">
        <v>5.7779999999999996</v>
      </c>
      <c r="O4555" t="str">
        <f t="shared" si="213"/>
        <v/>
      </c>
      <c r="P4555" s="6">
        <f t="shared" si="214"/>
        <v>33.74</v>
      </c>
      <c r="Q4555">
        <f t="shared" si="215"/>
        <v>109.83814149920781</v>
      </c>
      <c r="R4555" s="16" t="str">
        <f>TEXT(Ecom[[#This Row],[Dates]],"mmm")</f>
        <v>Jul</v>
      </c>
      <c r="S4555" s="16" t="str">
        <f>TEXT(Ecom[[#This Row],[Dates]],"YYYY")</f>
        <v>2025</v>
      </c>
      <c r="T4555" s="16"/>
    </row>
    <row r="4556" spans="1:20" x14ac:dyDescent="0.25">
      <c r="A4556" t="s">
        <v>13</v>
      </c>
      <c r="B4556" s="16">
        <v>45941</v>
      </c>
      <c r="C4556" t="s">
        <v>14</v>
      </c>
      <c r="D4556" t="s">
        <v>15</v>
      </c>
      <c r="E4556" t="s">
        <v>502</v>
      </c>
      <c r="F4556" t="s">
        <v>49</v>
      </c>
      <c r="G4556">
        <v>54601</v>
      </c>
      <c r="H4556" t="s">
        <v>47</v>
      </c>
      <c r="I4556" t="s">
        <v>26</v>
      </c>
      <c r="J4556" t="s">
        <v>37</v>
      </c>
      <c r="K4556" s="6">
        <v>56.82</v>
      </c>
      <c r="L4556">
        <v>3</v>
      </c>
      <c r="M4556">
        <v>0</v>
      </c>
      <c r="N4556" s="6">
        <v>28.41</v>
      </c>
      <c r="O4556" t="str">
        <f t="shared" si="213"/>
        <v/>
      </c>
      <c r="P4556" s="6">
        <f t="shared" si="214"/>
        <v>38.766666666666666</v>
      </c>
      <c r="Q4556">
        <f t="shared" si="215"/>
        <v>25.724101395240083</v>
      </c>
      <c r="R4556" s="16" t="str">
        <f>TEXT(Ecom[[#This Row],[Dates]],"mmm")</f>
        <v>Oct</v>
      </c>
      <c r="S4556" s="16" t="str">
        <f>TEXT(Ecom[[#This Row],[Dates]],"YYYY")</f>
        <v>2025</v>
      </c>
      <c r="T4556" s="16"/>
    </row>
    <row r="4557" spans="1:20" x14ac:dyDescent="0.25">
      <c r="A4557" t="s">
        <v>62</v>
      </c>
      <c r="B4557" s="16">
        <v>45966</v>
      </c>
      <c r="C4557" t="s">
        <v>14</v>
      </c>
      <c r="D4557" t="s">
        <v>15</v>
      </c>
      <c r="E4557" t="s">
        <v>242</v>
      </c>
      <c r="F4557" t="s">
        <v>91</v>
      </c>
      <c r="G4557">
        <v>29501</v>
      </c>
      <c r="H4557" t="s">
        <v>18</v>
      </c>
      <c r="I4557" t="s">
        <v>26</v>
      </c>
      <c r="J4557" t="s">
        <v>77</v>
      </c>
      <c r="K4557" s="6">
        <v>31.56</v>
      </c>
      <c r="L4557">
        <v>4</v>
      </c>
      <c r="M4557">
        <v>0</v>
      </c>
      <c r="N4557" s="6">
        <v>14.202</v>
      </c>
      <c r="O4557" t="str">
        <f t="shared" si="213"/>
        <v/>
      </c>
      <c r="P4557" s="6">
        <f t="shared" si="214"/>
        <v>22.679666666666666</v>
      </c>
      <c r="Q4557">
        <f t="shared" si="215"/>
        <v>10.356894722661627</v>
      </c>
      <c r="R4557" s="16" t="str">
        <f>TEXT(Ecom[[#This Row],[Dates]],"mmm")</f>
        <v>Nov</v>
      </c>
      <c r="S4557" s="16" t="str">
        <f>TEXT(Ecom[[#This Row],[Dates]],"YYYY")</f>
        <v>2025</v>
      </c>
      <c r="T4557" s="16"/>
    </row>
    <row r="4558" spans="1:20" x14ac:dyDescent="0.25">
      <c r="A4558" t="s">
        <v>62</v>
      </c>
      <c r="B4558" s="16">
        <v>45725</v>
      </c>
      <c r="C4558" t="s">
        <v>14</v>
      </c>
      <c r="D4558" t="s">
        <v>15</v>
      </c>
      <c r="E4558" t="s">
        <v>242</v>
      </c>
      <c r="F4558" t="s">
        <v>91</v>
      </c>
      <c r="G4558">
        <v>29501</v>
      </c>
      <c r="H4558" t="s">
        <v>18</v>
      </c>
      <c r="I4558" t="s">
        <v>26</v>
      </c>
      <c r="J4558" t="s">
        <v>32</v>
      </c>
      <c r="K4558" s="6">
        <v>27.92</v>
      </c>
      <c r="L4558">
        <v>4</v>
      </c>
      <c r="M4558">
        <v>0</v>
      </c>
      <c r="N4558" s="6">
        <v>0.55840000000000001</v>
      </c>
      <c r="O4558" t="str">
        <f t="shared" si="213"/>
        <v/>
      </c>
      <c r="P4558" s="6">
        <f t="shared" si="214"/>
        <v>28.682333333333332</v>
      </c>
      <c r="Q4558">
        <f t="shared" si="215"/>
        <v>15.845656365915129</v>
      </c>
      <c r="R4558" s="16" t="str">
        <f>TEXT(Ecom[[#This Row],[Dates]],"mmm")</f>
        <v>Mar</v>
      </c>
      <c r="S4558" s="16" t="str">
        <f>TEXT(Ecom[[#This Row],[Dates]],"YYYY")</f>
        <v>2025</v>
      </c>
      <c r="T4558" s="16"/>
    </row>
    <row r="4559" spans="1:20" x14ac:dyDescent="0.25">
      <c r="A4559" t="s">
        <v>28</v>
      </c>
      <c r="B4559" s="16">
        <v>45687</v>
      </c>
      <c r="C4559" t="s">
        <v>14</v>
      </c>
      <c r="D4559" t="s">
        <v>15</v>
      </c>
      <c r="E4559" t="s">
        <v>305</v>
      </c>
      <c r="F4559" t="s">
        <v>81</v>
      </c>
      <c r="G4559">
        <v>85301</v>
      </c>
      <c r="H4559" t="s">
        <v>25</v>
      </c>
      <c r="I4559" t="s">
        <v>26</v>
      </c>
      <c r="J4559" t="s">
        <v>37</v>
      </c>
      <c r="K4559" s="6">
        <v>8.5589999999999993</v>
      </c>
      <c r="L4559">
        <v>1</v>
      </c>
      <c r="M4559">
        <v>0.7</v>
      </c>
      <c r="N4559" s="6">
        <v>-6.5618999999999996</v>
      </c>
      <c r="O4559">
        <f t="shared" si="213"/>
        <v>-6.5618999999999996</v>
      </c>
      <c r="P4559" s="6">
        <f t="shared" si="214"/>
        <v>61.998666666666658</v>
      </c>
      <c r="Q4559">
        <f t="shared" si="215"/>
        <v>40.720613586841857</v>
      </c>
      <c r="R4559" s="16" t="str">
        <f>TEXT(Ecom[[#This Row],[Dates]],"mmm")</f>
        <v>Jan</v>
      </c>
      <c r="S4559" s="16" t="str">
        <f>TEXT(Ecom[[#This Row],[Dates]],"YYYY")</f>
        <v>2025</v>
      </c>
      <c r="T4559" s="16"/>
    </row>
    <row r="4560" spans="1:20" x14ac:dyDescent="0.25">
      <c r="A4560" t="s">
        <v>28</v>
      </c>
      <c r="B4560" s="16">
        <v>45949</v>
      </c>
      <c r="C4560" t="s">
        <v>22</v>
      </c>
      <c r="D4560" t="s">
        <v>15</v>
      </c>
      <c r="E4560" t="s">
        <v>321</v>
      </c>
      <c r="F4560" t="s">
        <v>46</v>
      </c>
      <c r="G4560">
        <v>79907</v>
      </c>
      <c r="H4560" t="s">
        <v>47</v>
      </c>
      <c r="I4560" t="s">
        <v>26</v>
      </c>
      <c r="J4560" t="s">
        <v>60</v>
      </c>
      <c r="K4560" s="6">
        <v>49.567999999999998</v>
      </c>
      <c r="L4560">
        <v>2</v>
      </c>
      <c r="M4560">
        <v>0.2</v>
      </c>
      <c r="N4560" s="6">
        <v>17.968399999999999</v>
      </c>
      <c r="O4560" t="str">
        <f t="shared" si="213"/>
        <v/>
      </c>
      <c r="P4560" s="6">
        <f t="shared" si="214"/>
        <v>149.62566666666666</v>
      </c>
      <c r="Q4560">
        <f t="shared" si="215"/>
        <v>80.857577857613322</v>
      </c>
      <c r="R4560" s="16" t="str">
        <f>TEXT(Ecom[[#This Row],[Dates]],"mmm")</f>
        <v>Oct</v>
      </c>
      <c r="S4560" s="16" t="str">
        <f>TEXT(Ecom[[#This Row],[Dates]],"YYYY")</f>
        <v>2025</v>
      </c>
      <c r="T4560" s="16"/>
    </row>
    <row r="4561" spans="1:20" x14ac:dyDescent="0.25">
      <c r="A4561" t="s">
        <v>62</v>
      </c>
      <c r="B4561" s="16">
        <v>46282</v>
      </c>
      <c r="C4561" t="s">
        <v>14</v>
      </c>
      <c r="D4561" t="s">
        <v>15</v>
      </c>
      <c r="E4561" t="s">
        <v>122</v>
      </c>
      <c r="F4561" t="s">
        <v>46</v>
      </c>
      <c r="G4561">
        <v>78207</v>
      </c>
      <c r="H4561" t="s">
        <v>47</v>
      </c>
      <c r="I4561" t="s">
        <v>19</v>
      </c>
      <c r="J4561" t="s">
        <v>21</v>
      </c>
      <c r="K4561" s="6">
        <v>127.869</v>
      </c>
      <c r="L4561">
        <v>3</v>
      </c>
      <c r="M4561">
        <v>0.3</v>
      </c>
      <c r="N4561" s="6">
        <v>-9.1334999999999997</v>
      </c>
      <c r="O4561">
        <f t="shared" si="213"/>
        <v>-9.1334999999999997</v>
      </c>
      <c r="P4561" s="6">
        <f t="shared" si="214"/>
        <v>169.88699999999997</v>
      </c>
      <c r="Q4561">
        <f t="shared" si="215"/>
        <v>87.028824427865828</v>
      </c>
      <c r="R4561" s="16" t="str">
        <f>TEXT(Ecom[[#This Row],[Dates]],"mmm")</f>
        <v>Sep</v>
      </c>
      <c r="S4561" s="16" t="str">
        <f>TEXT(Ecom[[#This Row],[Dates]],"YYYY")</f>
        <v>2026</v>
      </c>
      <c r="T4561" s="16"/>
    </row>
    <row r="4562" spans="1:20" x14ac:dyDescent="0.25">
      <c r="A4562" t="s">
        <v>13</v>
      </c>
      <c r="B4562" s="16">
        <v>46246</v>
      </c>
      <c r="C4562" t="s">
        <v>22</v>
      </c>
      <c r="D4562" t="s">
        <v>15</v>
      </c>
      <c r="E4562" t="s">
        <v>23</v>
      </c>
      <c r="F4562" t="s">
        <v>24</v>
      </c>
      <c r="G4562">
        <v>90049</v>
      </c>
      <c r="H4562" t="s">
        <v>25</v>
      </c>
      <c r="I4562" t="s">
        <v>26</v>
      </c>
      <c r="J4562" t="s">
        <v>60</v>
      </c>
      <c r="K4562" s="6">
        <v>271.44</v>
      </c>
      <c r="L4562">
        <v>3</v>
      </c>
      <c r="M4562">
        <v>0</v>
      </c>
      <c r="N4562" s="6">
        <v>122.148</v>
      </c>
      <c r="O4562" t="str">
        <f t="shared" si="213"/>
        <v/>
      </c>
      <c r="P4562" s="6">
        <f t="shared" si="214"/>
        <v>139.39733333333334</v>
      </c>
      <c r="Q4562">
        <f t="shared" si="215"/>
        <v>98.304965463300675</v>
      </c>
      <c r="R4562" s="16" t="str">
        <f>TEXT(Ecom[[#This Row],[Dates]],"mmm")</f>
        <v>Aug</v>
      </c>
      <c r="S4562" s="16" t="str">
        <f>TEXT(Ecom[[#This Row],[Dates]],"YYYY")</f>
        <v>2026</v>
      </c>
      <c r="T4562" s="16"/>
    </row>
    <row r="4563" spans="1:20" x14ac:dyDescent="0.25">
      <c r="A4563" t="s">
        <v>13</v>
      </c>
      <c r="B4563" s="16">
        <v>46272</v>
      </c>
      <c r="C4563" t="s">
        <v>22</v>
      </c>
      <c r="D4563" t="s">
        <v>15</v>
      </c>
      <c r="E4563" t="s">
        <v>23</v>
      </c>
      <c r="F4563" t="s">
        <v>24</v>
      </c>
      <c r="G4563">
        <v>90049</v>
      </c>
      <c r="H4563" t="s">
        <v>25</v>
      </c>
      <c r="I4563" t="s">
        <v>35</v>
      </c>
      <c r="J4563" t="s">
        <v>36</v>
      </c>
      <c r="K4563" s="6">
        <v>110.352</v>
      </c>
      <c r="L4563">
        <v>3</v>
      </c>
      <c r="M4563">
        <v>0.2</v>
      </c>
      <c r="N4563" s="6">
        <v>8.2764000000000006</v>
      </c>
      <c r="O4563" t="str">
        <f t="shared" si="213"/>
        <v/>
      </c>
      <c r="P4563" s="6">
        <f t="shared" si="214"/>
        <v>188.62933333333334</v>
      </c>
      <c r="Q4563">
        <f t="shared" si="215"/>
        <v>149.76224521615981</v>
      </c>
      <c r="R4563" s="16" t="str">
        <f>TEXT(Ecom[[#This Row],[Dates]],"mmm")</f>
        <v>Sep</v>
      </c>
      <c r="S4563" s="16" t="str">
        <f>TEXT(Ecom[[#This Row],[Dates]],"YYYY")</f>
        <v>2026</v>
      </c>
      <c r="T4563" s="16"/>
    </row>
    <row r="4564" spans="1:20" x14ac:dyDescent="0.25">
      <c r="A4564" t="s">
        <v>13</v>
      </c>
      <c r="B4564" s="16">
        <v>46356</v>
      </c>
      <c r="C4564" t="s">
        <v>22</v>
      </c>
      <c r="D4564" t="s">
        <v>15</v>
      </c>
      <c r="E4564" t="s">
        <v>23</v>
      </c>
      <c r="F4564" t="s">
        <v>24</v>
      </c>
      <c r="G4564">
        <v>90049</v>
      </c>
      <c r="H4564" t="s">
        <v>25</v>
      </c>
      <c r="I4564" t="s">
        <v>19</v>
      </c>
      <c r="J4564" t="s">
        <v>33</v>
      </c>
      <c r="K4564" s="6">
        <v>36.4</v>
      </c>
      <c r="L4564">
        <v>5</v>
      </c>
      <c r="M4564">
        <v>0</v>
      </c>
      <c r="N4564" s="6">
        <v>13.832000000000001</v>
      </c>
      <c r="O4564" t="str">
        <f t="shared" si="213"/>
        <v/>
      </c>
      <c r="P4564" s="6">
        <f t="shared" si="214"/>
        <v>185.41333333333333</v>
      </c>
      <c r="Q4564">
        <f t="shared" si="215"/>
        <v>153.75027935512111</v>
      </c>
      <c r="R4564" s="16" t="str">
        <f>TEXT(Ecom[[#This Row],[Dates]],"mmm")</f>
        <v>Nov</v>
      </c>
      <c r="S4564" s="16" t="str">
        <f>TEXT(Ecom[[#This Row],[Dates]],"YYYY")</f>
        <v>2026</v>
      </c>
      <c r="T4564" s="16"/>
    </row>
    <row r="4565" spans="1:20" x14ac:dyDescent="0.25">
      <c r="A4565" t="s">
        <v>28</v>
      </c>
      <c r="B4565" s="16">
        <v>46269</v>
      </c>
      <c r="C4565" t="s">
        <v>44</v>
      </c>
      <c r="D4565" t="s">
        <v>15</v>
      </c>
      <c r="E4565" t="s">
        <v>478</v>
      </c>
      <c r="F4565" t="s">
        <v>30</v>
      </c>
      <c r="G4565">
        <v>33023</v>
      </c>
      <c r="H4565" t="s">
        <v>18</v>
      </c>
      <c r="I4565" t="s">
        <v>19</v>
      </c>
      <c r="J4565" t="s">
        <v>21</v>
      </c>
      <c r="K4565" s="6">
        <v>419.13600000000002</v>
      </c>
      <c r="L4565">
        <v>4</v>
      </c>
      <c r="M4565">
        <v>0.2</v>
      </c>
      <c r="N4565" s="6">
        <v>-57.6312</v>
      </c>
      <c r="O4565">
        <f t="shared" si="213"/>
        <v>-57.6312</v>
      </c>
      <c r="P4565" s="6">
        <f t="shared" si="214"/>
        <v>188.352</v>
      </c>
      <c r="Q4565">
        <f t="shared" si="215"/>
        <v>164.11064258354844</v>
      </c>
      <c r="R4565" s="16" t="str">
        <f>TEXT(Ecom[[#This Row],[Dates]],"mmm")</f>
        <v>Sep</v>
      </c>
      <c r="S4565" s="16" t="str">
        <f>TEXT(Ecom[[#This Row],[Dates]],"YYYY")</f>
        <v>2026</v>
      </c>
      <c r="T4565" s="16"/>
    </row>
    <row r="4566" spans="1:20" x14ac:dyDescent="0.25">
      <c r="A4566" t="s">
        <v>28</v>
      </c>
      <c r="B4566" s="16">
        <v>46228</v>
      </c>
      <c r="C4566" t="s">
        <v>22</v>
      </c>
      <c r="D4566" t="s">
        <v>15</v>
      </c>
      <c r="E4566" t="s">
        <v>206</v>
      </c>
      <c r="F4566" t="s">
        <v>81</v>
      </c>
      <c r="G4566">
        <v>85204</v>
      </c>
      <c r="H4566" t="s">
        <v>25</v>
      </c>
      <c r="I4566" t="s">
        <v>26</v>
      </c>
      <c r="J4566" t="s">
        <v>32</v>
      </c>
      <c r="K4566" s="6">
        <v>100.70399999999999</v>
      </c>
      <c r="L4566">
        <v>6</v>
      </c>
      <c r="M4566">
        <v>0.2</v>
      </c>
      <c r="N4566" s="6">
        <v>-1.2587999999999999</v>
      </c>
      <c r="O4566">
        <f t="shared" si="213"/>
        <v>-1.2587999999999999</v>
      </c>
      <c r="P4566" s="6">
        <f t="shared" si="214"/>
        <v>58.234000000000002</v>
      </c>
      <c r="Q4566">
        <f t="shared" si="215"/>
        <v>97.520948097964705</v>
      </c>
      <c r="R4566" s="16" t="str">
        <f>TEXT(Ecom[[#This Row],[Dates]],"mmm")</f>
        <v>Jul</v>
      </c>
      <c r="S4566" s="16" t="str">
        <f>TEXT(Ecom[[#This Row],[Dates]],"YYYY")</f>
        <v>2026</v>
      </c>
      <c r="T4566" s="16"/>
    </row>
    <row r="4567" spans="1:20" x14ac:dyDescent="0.25">
      <c r="A4567" t="s">
        <v>28</v>
      </c>
      <c r="B4567" s="16">
        <v>46002</v>
      </c>
      <c r="C4567" t="s">
        <v>14</v>
      </c>
      <c r="D4567" t="s">
        <v>15</v>
      </c>
      <c r="E4567" t="s">
        <v>196</v>
      </c>
      <c r="F4567" t="s">
        <v>40</v>
      </c>
      <c r="G4567">
        <v>28314</v>
      </c>
      <c r="H4567" t="s">
        <v>18</v>
      </c>
      <c r="I4567" t="s">
        <v>26</v>
      </c>
      <c r="J4567" t="s">
        <v>38</v>
      </c>
      <c r="K4567" s="6">
        <v>45.216000000000001</v>
      </c>
      <c r="L4567">
        <v>3</v>
      </c>
      <c r="M4567">
        <v>0.2</v>
      </c>
      <c r="N4567" s="6">
        <v>4.5216000000000003</v>
      </c>
      <c r="O4567" t="str">
        <f t="shared" si="213"/>
        <v/>
      </c>
      <c r="P4567" s="6">
        <f t="shared" si="214"/>
        <v>32.815333333333335</v>
      </c>
      <c r="Q4567">
        <f t="shared" si="215"/>
        <v>84.509066707091861</v>
      </c>
      <c r="R4567" s="16" t="str">
        <f>TEXT(Ecom[[#This Row],[Dates]],"mmm")</f>
        <v>Dec</v>
      </c>
      <c r="S4567" s="16" t="str">
        <f>TEXT(Ecom[[#This Row],[Dates]],"YYYY")</f>
        <v>2025</v>
      </c>
      <c r="T4567" s="16"/>
    </row>
    <row r="4568" spans="1:20" x14ac:dyDescent="0.25">
      <c r="A4568" t="s">
        <v>28</v>
      </c>
      <c r="B4568" s="16">
        <v>45951</v>
      </c>
      <c r="C4568" t="s">
        <v>14</v>
      </c>
      <c r="D4568" t="s">
        <v>15</v>
      </c>
      <c r="E4568" t="s">
        <v>196</v>
      </c>
      <c r="F4568" t="s">
        <v>40</v>
      </c>
      <c r="G4568">
        <v>28314</v>
      </c>
      <c r="H4568" t="s">
        <v>18</v>
      </c>
      <c r="I4568" t="s">
        <v>26</v>
      </c>
      <c r="J4568" t="s">
        <v>37</v>
      </c>
      <c r="K4568" s="6">
        <v>28.782</v>
      </c>
      <c r="L4568">
        <v>6</v>
      </c>
      <c r="M4568">
        <v>0.7</v>
      </c>
      <c r="N4568" s="6">
        <v>-21.1068</v>
      </c>
      <c r="O4568">
        <f t="shared" si="213"/>
        <v>-21.1068</v>
      </c>
      <c r="P4568" s="6">
        <f t="shared" si="214"/>
        <v>21.235333333333333</v>
      </c>
      <c r="Q4568">
        <f t="shared" si="215"/>
        <v>18.73673597409546</v>
      </c>
      <c r="R4568" s="16" t="str">
        <f>TEXT(Ecom[[#This Row],[Dates]],"mmm")</f>
        <v>Oct</v>
      </c>
      <c r="S4568" s="16" t="str">
        <f>TEXT(Ecom[[#This Row],[Dates]],"YYYY")</f>
        <v>2025</v>
      </c>
      <c r="T4568" s="16"/>
    </row>
    <row r="4569" spans="1:20" x14ac:dyDescent="0.25">
      <c r="A4569" t="s">
        <v>28</v>
      </c>
      <c r="B4569" s="16">
        <v>46011</v>
      </c>
      <c r="C4569" t="s">
        <v>14</v>
      </c>
      <c r="D4569" t="s">
        <v>15</v>
      </c>
      <c r="E4569" t="s">
        <v>196</v>
      </c>
      <c r="F4569" t="s">
        <v>40</v>
      </c>
      <c r="G4569">
        <v>28314</v>
      </c>
      <c r="H4569" t="s">
        <v>18</v>
      </c>
      <c r="I4569" t="s">
        <v>26</v>
      </c>
      <c r="J4569" t="s">
        <v>41</v>
      </c>
      <c r="K4569" s="6">
        <v>24.448</v>
      </c>
      <c r="L4569">
        <v>4</v>
      </c>
      <c r="M4569">
        <v>0.2</v>
      </c>
      <c r="N4569" s="6">
        <v>8.8623999999999992</v>
      </c>
      <c r="O4569" t="str">
        <f t="shared" si="213"/>
        <v/>
      </c>
      <c r="P4569" s="6">
        <f t="shared" si="214"/>
        <v>37.021333333333331</v>
      </c>
      <c r="Q4569">
        <f t="shared" si="215"/>
        <v>23.916839274638463</v>
      </c>
      <c r="R4569" s="16" t="str">
        <f>TEXT(Ecom[[#This Row],[Dates]],"mmm")</f>
        <v>Dec</v>
      </c>
      <c r="S4569" s="16" t="str">
        <f>TEXT(Ecom[[#This Row],[Dates]],"YYYY")</f>
        <v>2025</v>
      </c>
      <c r="T4569" s="16"/>
    </row>
    <row r="4570" spans="1:20" x14ac:dyDescent="0.25">
      <c r="A4570" t="s">
        <v>28</v>
      </c>
      <c r="B4570" s="16">
        <v>45900</v>
      </c>
      <c r="C4570" t="s">
        <v>14</v>
      </c>
      <c r="D4570" t="s">
        <v>15</v>
      </c>
      <c r="E4570" t="s">
        <v>61</v>
      </c>
      <c r="F4570" t="s">
        <v>46</v>
      </c>
      <c r="G4570">
        <v>77095</v>
      </c>
      <c r="H4570" t="s">
        <v>47</v>
      </c>
      <c r="I4570" t="s">
        <v>26</v>
      </c>
      <c r="J4570" t="s">
        <v>37</v>
      </c>
      <c r="K4570" s="6">
        <v>10.476000000000001</v>
      </c>
      <c r="L4570">
        <v>6</v>
      </c>
      <c r="M4570">
        <v>0.8</v>
      </c>
      <c r="N4570" s="6">
        <v>-17.285399999999999</v>
      </c>
      <c r="O4570">
        <f t="shared" si="213"/>
        <v>-17.285399999999999</v>
      </c>
      <c r="P4570" s="6">
        <f t="shared" si="214"/>
        <v>35.951999999999998</v>
      </c>
      <c r="Q4570">
        <f t="shared" si="215"/>
        <v>24.916368646303948</v>
      </c>
      <c r="R4570" s="16" t="str">
        <f>TEXT(Ecom[[#This Row],[Dates]],"mmm")</f>
        <v>Aug</v>
      </c>
      <c r="S4570" s="16" t="str">
        <f>TEXT(Ecom[[#This Row],[Dates]],"YYYY")</f>
        <v>2025</v>
      </c>
      <c r="T4570" s="16"/>
    </row>
    <row r="4571" spans="1:20" x14ac:dyDescent="0.25">
      <c r="A4571" t="s">
        <v>13</v>
      </c>
      <c r="B4571" s="16">
        <v>46229</v>
      </c>
      <c r="C4571" t="s">
        <v>44</v>
      </c>
      <c r="D4571" t="s">
        <v>15</v>
      </c>
      <c r="E4571" t="s">
        <v>117</v>
      </c>
      <c r="F4571" t="s">
        <v>24</v>
      </c>
      <c r="G4571">
        <v>95123</v>
      </c>
      <c r="H4571" t="s">
        <v>25</v>
      </c>
      <c r="I4571" t="s">
        <v>19</v>
      </c>
      <c r="J4571" t="s">
        <v>33</v>
      </c>
      <c r="K4571" s="6">
        <v>76.14</v>
      </c>
      <c r="L4571">
        <v>3</v>
      </c>
      <c r="M4571">
        <v>0</v>
      </c>
      <c r="N4571" s="6">
        <v>26.649000000000001</v>
      </c>
      <c r="O4571" t="str">
        <f t="shared" si="213"/>
        <v/>
      </c>
      <c r="P4571" s="6">
        <f t="shared" si="214"/>
        <v>75.11333333333333</v>
      </c>
      <c r="Q4571">
        <f t="shared" si="215"/>
        <v>38.899371046995761</v>
      </c>
      <c r="R4571" s="16" t="str">
        <f>TEXT(Ecom[[#This Row],[Dates]],"mmm")</f>
        <v>Jul</v>
      </c>
      <c r="S4571" s="16" t="str">
        <f>TEXT(Ecom[[#This Row],[Dates]],"YYYY")</f>
        <v>2026</v>
      </c>
      <c r="T4571" s="16"/>
    </row>
    <row r="4572" spans="1:20" x14ac:dyDescent="0.25">
      <c r="A4572" t="s">
        <v>13</v>
      </c>
      <c r="B4572" s="16">
        <v>46377</v>
      </c>
      <c r="C4572" t="s">
        <v>44</v>
      </c>
      <c r="D4572" t="s">
        <v>15</v>
      </c>
      <c r="E4572" t="s">
        <v>481</v>
      </c>
      <c r="F4572" t="s">
        <v>336</v>
      </c>
      <c r="G4572">
        <v>67212</v>
      </c>
      <c r="H4572" t="s">
        <v>47</v>
      </c>
      <c r="I4572" t="s">
        <v>26</v>
      </c>
      <c r="J4572" t="s">
        <v>34</v>
      </c>
      <c r="K4572" s="6">
        <v>21.24</v>
      </c>
      <c r="L4572">
        <v>3</v>
      </c>
      <c r="M4572">
        <v>0</v>
      </c>
      <c r="N4572" s="6">
        <v>8.0711999999999993</v>
      </c>
      <c r="O4572" t="str">
        <f t="shared" si="213"/>
        <v/>
      </c>
      <c r="P4572" s="6">
        <f t="shared" si="214"/>
        <v>209.72799999999998</v>
      </c>
      <c r="Q4572">
        <f t="shared" si="215"/>
        <v>159.21423581428238</v>
      </c>
      <c r="R4572" s="16" t="str">
        <f>TEXT(Ecom[[#This Row],[Dates]],"mmm")</f>
        <v>Dec</v>
      </c>
      <c r="S4572" s="16" t="str">
        <f>TEXT(Ecom[[#This Row],[Dates]],"YYYY")</f>
        <v>2026</v>
      </c>
      <c r="T4572" s="16"/>
    </row>
    <row r="4573" spans="1:20" x14ac:dyDescent="0.25">
      <c r="A4573" t="s">
        <v>13</v>
      </c>
      <c r="B4573" s="16">
        <v>46183</v>
      </c>
      <c r="C4573" t="s">
        <v>44</v>
      </c>
      <c r="D4573" t="s">
        <v>15</v>
      </c>
      <c r="E4573" t="s">
        <v>481</v>
      </c>
      <c r="F4573" t="s">
        <v>336</v>
      </c>
      <c r="G4573">
        <v>67212</v>
      </c>
      <c r="H4573" t="s">
        <v>47</v>
      </c>
      <c r="I4573" t="s">
        <v>26</v>
      </c>
      <c r="J4573" t="s">
        <v>37</v>
      </c>
      <c r="K4573" s="6">
        <v>127.96</v>
      </c>
      <c r="L4573">
        <v>2</v>
      </c>
      <c r="M4573">
        <v>0</v>
      </c>
      <c r="N4573" s="6">
        <v>60.141199999999998</v>
      </c>
      <c r="O4573" t="str">
        <f t="shared" si="213"/>
        <v/>
      </c>
      <c r="P4573" s="6">
        <f t="shared" si="214"/>
        <v>421.95799999999991</v>
      </c>
      <c r="Q4573">
        <f t="shared" si="215"/>
        <v>209.37515014743096</v>
      </c>
      <c r="R4573" s="16" t="str">
        <f>TEXT(Ecom[[#This Row],[Dates]],"mmm")</f>
        <v>Jun</v>
      </c>
      <c r="S4573" s="16" t="str">
        <f>TEXT(Ecom[[#This Row],[Dates]],"YYYY")</f>
        <v>2026</v>
      </c>
      <c r="T4573" s="16"/>
    </row>
    <row r="4574" spans="1:20" x14ac:dyDescent="0.25">
      <c r="A4574" t="s">
        <v>28</v>
      </c>
      <c r="B4574" s="16">
        <v>46382</v>
      </c>
      <c r="C4574" t="s">
        <v>44</v>
      </c>
      <c r="D4574" t="s">
        <v>15</v>
      </c>
      <c r="E4574" t="s">
        <v>23</v>
      </c>
      <c r="F4574" t="s">
        <v>24</v>
      </c>
      <c r="G4574">
        <v>90036</v>
      </c>
      <c r="H4574" t="s">
        <v>25</v>
      </c>
      <c r="I4574" t="s">
        <v>35</v>
      </c>
      <c r="J4574" t="s">
        <v>162</v>
      </c>
      <c r="K4574" s="6">
        <v>479.98399999999998</v>
      </c>
      <c r="L4574">
        <v>2</v>
      </c>
      <c r="M4574">
        <v>0.2</v>
      </c>
      <c r="N4574" s="6">
        <v>89.997</v>
      </c>
      <c r="O4574" t="str">
        <f t="shared" si="213"/>
        <v/>
      </c>
      <c r="P4574" s="6">
        <f t="shared" si="214"/>
        <v>390.46466666666669</v>
      </c>
      <c r="Q4574">
        <f t="shared" si="215"/>
        <v>292.20948111193059</v>
      </c>
      <c r="R4574" s="16" t="str">
        <f>TEXT(Ecom[[#This Row],[Dates]],"mmm")</f>
        <v>Dec</v>
      </c>
      <c r="S4574" s="16" t="str">
        <f>TEXT(Ecom[[#This Row],[Dates]],"YYYY")</f>
        <v>2026</v>
      </c>
      <c r="T4574" s="16"/>
    </row>
    <row r="4575" spans="1:20" x14ac:dyDescent="0.25">
      <c r="A4575" t="s">
        <v>28</v>
      </c>
      <c r="B4575" s="16">
        <v>45812</v>
      </c>
      <c r="C4575" t="s">
        <v>44</v>
      </c>
      <c r="D4575" t="s">
        <v>15</v>
      </c>
      <c r="E4575" t="s">
        <v>84</v>
      </c>
      <c r="F4575" t="s">
        <v>70</v>
      </c>
      <c r="G4575">
        <v>49201</v>
      </c>
      <c r="H4575" t="s">
        <v>47</v>
      </c>
      <c r="I4575" t="s">
        <v>35</v>
      </c>
      <c r="J4575" t="s">
        <v>36</v>
      </c>
      <c r="K4575" s="6">
        <v>657.93</v>
      </c>
      <c r="L4575">
        <v>7</v>
      </c>
      <c r="M4575">
        <v>0</v>
      </c>
      <c r="N4575" s="6">
        <v>184.22040000000001</v>
      </c>
      <c r="O4575" t="str">
        <f t="shared" si="213"/>
        <v/>
      </c>
      <c r="P4575" s="6">
        <f t="shared" si="214"/>
        <v>235.10333333333332</v>
      </c>
      <c r="Q4575">
        <f t="shared" si="215"/>
        <v>278.11972943134214</v>
      </c>
      <c r="R4575" s="16" t="str">
        <f>TEXT(Ecom[[#This Row],[Dates]],"mmm")</f>
        <v>Jun</v>
      </c>
      <c r="S4575" s="16" t="str">
        <f>TEXT(Ecom[[#This Row],[Dates]],"YYYY")</f>
        <v>2025</v>
      </c>
      <c r="T4575" s="16"/>
    </row>
    <row r="4576" spans="1:20" x14ac:dyDescent="0.25">
      <c r="A4576" t="s">
        <v>28</v>
      </c>
      <c r="B4576" s="16">
        <v>45885</v>
      </c>
      <c r="C4576" t="s">
        <v>44</v>
      </c>
      <c r="D4576" t="s">
        <v>15</v>
      </c>
      <c r="E4576" t="s">
        <v>84</v>
      </c>
      <c r="F4576" t="s">
        <v>70</v>
      </c>
      <c r="G4576">
        <v>49201</v>
      </c>
      <c r="H4576" t="s">
        <v>47</v>
      </c>
      <c r="I4576" t="s">
        <v>19</v>
      </c>
      <c r="J4576" t="s">
        <v>33</v>
      </c>
      <c r="K4576" s="6">
        <v>33.479999999999997</v>
      </c>
      <c r="L4576">
        <v>4</v>
      </c>
      <c r="M4576">
        <v>0</v>
      </c>
      <c r="N4576" s="6">
        <v>8.7048000000000005</v>
      </c>
      <c r="O4576" t="str">
        <f t="shared" si="213"/>
        <v/>
      </c>
      <c r="P4576" s="6">
        <f t="shared" si="214"/>
        <v>24.746666666666666</v>
      </c>
      <c r="Q4576">
        <f t="shared" si="215"/>
        <v>242.46885235748437</v>
      </c>
      <c r="R4576" s="16" t="str">
        <f>TEXT(Ecom[[#This Row],[Dates]],"mmm")</f>
        <v>Aug</v>
      </c>
      <c r="S4576" s="16" t="str">
        <f>TEXT(Ecom[[#This Row],[Dates]],"YYYY")</f>
        <v>2025</v>
      </c>
      <c r="T4576" s="16"/>
    </row>
    <row r="4577" spans="1:20" x14ac:dyDescent="0.25">
      <c r="A4577" t="s">
        <v>28</v>
      </c>
      <c r="B4577" s="16">
        <v>46340</v>
      </c>
      <c r="C4577" t="s">
        <v>44</v>
      </c>
      <c r="D4577" t="s">
        <v>15</v>
      </c>
      <c r="E4577" t="s">
        <v>84</v>
      </c>
      <c r="F4577" t="s">
        <v>70</v>
      </c>
      <c r="G4577">
        <v>49201</v>
      </c>
      <c r="H4577" t="s">
        <v>47</v>
      </c>
      <c r="I4577" t="s">
        <v>26</v>
      </c>
      <c r="J4577" t="s">
        <v>34</v>
      </c>
      <c r="K4577" s="6">
        <v>13.9</v>
      </c>
      <c r="L4577">
        <v>5</v>
      </c>
      <c r="M4577">
        <v>0</v>
      </c>
      <c r="N4577" s="6">
        <v>3.6139999999999999</v>
      </c>
      <c r="O4577" t="str">
        <f t="shared" si="213"/>
        <v/>
      </c>
      <c r="P4577" s="6">
        <f t="shared" si="214"/>
        <v>16.781333333333333</v>
      </c>
      <c r="Q4577">
        <f t="shared" si="215"/>
        <v>127.785213623834</v>
      </c>
      <c r="R4577" s="16" t="str">
        <f>TEXT(Ecom[[#This Row],[Dates]],"mmm")</f>
        <v>Nov</v>
      </c>
      <c r="S4577" s="16" t="str">
        <f>TEXT(Ecom[[#This Row],[Dates]],"YYYY")</f>
        <v>2026</v>
      </c>
      <c r="T4577" s="16"/>
    </row>
    <row r="4578" spans="1:20" x14ac:dyDescent="0.25">
      <c r="A4578" t="s">
        <v>28</v>
      </c>
      <c r="B4578" s="16">
        <v>46279</v>
      </c>
      <c r="C4578" t="s">
        <v>44</v>
      </c>
      <c r="D4578" t="s">
        <v>15</v>
      </c>
      <c r="E4578" t="s">
        <v>84</v>
      </c>
      <c r="F4578" t="s">
        <v>70</v>
      </c>
      <c r="G4578">
        <v>49201</v>
      </c>
      <c r="H4578" t="s">
        <v>47</v>
      </c>
      <c r="I4578" t="s">
        <v>26</v>
      </c>
      <c r="J4578" t="s">
        <v>32</v>
      </c>
      <c r="K4578" s="6">
        <v>26.86</v>
      </c>
      <c r="L4578">
        <v>2</v>
      </c>
      <c r="M4578">
        <v>0</v>
      </c>
      <c r="N4578" s="6">
        <v>6.7149999999999999</v>
      </c>
      <c r="O4578" t="str">
        <f t="shared" si="213"/>
        <v/>
      </c>
      <c r="P4578" s="6">
        <f t="shared" si="214"/>
        <v>49.847999999999992</v>
      </c>
      <c r="Q4578">
        <f t="shared" si="215"/>
        <v>36.774462556185597</v>
      </c>
      <c r="R4578" s="16" t="str">
        <f>TEXT(Ecom[[#This Row],[Dates]],"mmm")</f>
        <v>Sep</v>
      </c>
      <c r="S4578" s="16" t="str">
        <f>TEXT(Ecom[[#This Row],[Dates]],"YYYY")</f>
        <v>2026</v>
      </c>
      <c r="T4578" s="16"/>
    </row>
    <row r="4579" spans="1:20" x14ac:dyDescent="0.25">
      <c r="A4579" t="s">
        <v>28</v>
      </c>
      <c r="B4579" s="16">
        <v>45743</v>
      </c>
      <c r="C4579" t="s">
        <v>14</v>
      </c>
      <c r="D4579" t="s">
        <v>15</v>
      </c>
      <c r="E4579" t="s">
        <v>503</v>
      </c>
      <c r="F4579" t="s">
        <v>437</v>
      </c>
      <c r="G4579">
        <v>83501</v>
      </c>
      <c r="H4579" t="s">
        <v>25</v>
      </c>
      <c r="I4579" t="s">
        <v>26</v>
      </c>
      <c r="J4579" t="s">
        <v>37</v>
      </c>
      <c r="K4579" s="6">
        <v>9.5839999999999996</v>
      </c>
      <c r="L4579">
        <v>1</v>
      </c>
      <c r="M4579">
        <v>0.2</v>
      </c>
      <c r="N4579" s="6">
        <v>3.3544</v>
      </c>
      <c r="O4579" t="str">
        <f t="shared" si="213"/>
        <v/>
      </c>
      <c r="P4579" s="6">
        <f t="shared" si="214"/>
        <v>62.821333333333335</v>
      </c>
      <c r="Q4579">
        <f t="shared" si="215"/>
        <v>36.793889073937066</v>
      </c>
      <c r="R4579" s="16" t="str">
        <f>TEXT(Ecom[[#This Row],[Dates]],"mmm")</f>
        <v>Mar</v>
      </c>
      <c r="S4579" s="16" t="str">
        <f>TEXT(Ecom[[#This Row],[Dates]],"YYYY")</f>
        <v>2025</v>
      </c>
      <c r="T4579" s="16"/>
    </row>
    <row r="4580" spans="1:20" x14ac:dyDescent="0.25">
      <c r="A4580" t="s">
        <v>28</v>
      </c>
      <c r="B4580" s="16">
        <v>46386</v>
      </c>
      <c r="C4580" t="s">
        <v>44</v>
      </c>
      <c r="D4580" t="s">
        <v>15</v>
      </c>
      <c r="E4580" t="s">
        <v>500</v>
      </c>
      <c r="F4580" t="s">
        <v>83</v>
      </c>
      <c r="G4580">
        <v>23666</v>
      </c>
      <c r="H4580" t="s">
        <v>18</v>
      </c>
      <c r="I4580" t="s">
        <v>26</v>
      </c>
      <c r="J4580" t="s">
        <v>37</v>
      </c>
      <c r="K4580" s="6">
        <v>113.1</v>
      </c>
      <c r="L4580">
        <v>3</v>
      </c>
      <c r="M4580">
        <v>0</v>
      </c>
      <c r="N4580" s="6">
        <v>56.55</v>
      </c>
      <c r="O4580" t="str">
        <f t="shared" si="213"/>
        <v/>
      </c>
      <c r="P4580" s="6">
        <f t="shared" si="214"/>
        <v>139.52666666666667</v>
      </c>
      <c r="Q4580">
        <f t="shared" si="215"/>
        <v>68.420917667907062</v>
      </c>
      <c r="R4580" s="16" t="str">
        <f>TEXT(Ecom[[#This Row],[Dates]],"mmm")</f>
        <v>Dec</v>
      </c>
      <c r="S4580" s="16" t="str">
        <f>TEXT(Ecom[[#This Row],[Dates]],"YYYY")</f>
        <v>2026</v>
      </c>
      <c r="T4580" s="16"/>
    </row>
    <row r="4581" spans="1:20" x14ac:dyDescent="0.25">
      <c r="A4581" t="s">
        <v>28</v>
      </c>
      <c r="B4581" s="16">
        <v>46158</v>
      </c>
      <c r="C4581" t="s">
        <v>22</v>
      </c>
      <c r="D4581" t="s">
        <v>15</v>
      </c>
      <c r="E4581" t="s">
        <v>75</v>
      </c>
      <c r="F4581" t="s">
        <v>76</v>
      </c>
      <c r="G4581">
        <v>10035</v>
      </c>
      <c r="H4581" t="s">
        <v>57</v>
      </c>
      <c r="I4581" t="s">
        <v>26</v>
      </c>
      <c r="J4581" t="s">
        <v>41</v>
      </c>
      <c r="K4581" s="6">
        <v>65.78</v>
      </c>
      <c r="L4581">
        <v>11</v>
      </c>
      <c r="M4581">
        <v>0</v>
      </c>
      <c r="N4581" s="6">
        <v>32.232199999999999</v>
      </c>
      <c r="O4581" t="str">
        <f t="shared" si="213"/>
        <v/>
      </c>
      <c r="P4581" s="6">
        <f t="shared" si="214"/>
        <v>110.37066666666668</v>
      </c>
      <c r="Q4581">
        <f t="shared" si="215"/>
        <v>75.771789051070982</v>
      </c>
      <c r="R4581" s="16" t="str">
        <f>TEXT(Ecom[[#This Row],[Dates]],"mmm")</f>
        <v>May</v>
      </c>
      <c r="S4581" s="16" t="str">
        <f>TEXT(Ecom[[#This Row],[Dates]],"YYYY")</f>
        <v>2026</v>
      </c>
      <c r="T4581" s="16"/>
    </row>
    <row r="4582" spans="1:20" x14ac:dyDescent="0.25">
      <c r="A4582" t="s">
        <v>28</v>
      </c>
      <c r="B4582" s="16">
        <v>45845</v>
      </c>
      <c r="C4582" t="s">
        <v>22</v>
      </c>
      <c r="D4582" t="s">
        <v>15</v>
      </c>
      <c r="E4582" t="s">
        <v>504</v>
      </c>
      <c r="F4582" t="s">
        <v>185</v>
      </c>
      <c r="G4582">
        <v>39401</v>
      </c>
      <c r="H4582" t="s">
        <v>18</v>
      </c>
      <c r="I4582" t="s">
        <v>35</v>
      </c>
      <c r="J4582" t="s">
        <v>59</v>
      </c>
      <c r="K4582" s="6">
        <v>239.7</v>
      </c>
      <c r="L4582">
        <v>6</v>
      </c>
      <c r="M4582">
        <v>0</v>
      </c>
      <c r="N4582" s="6">
        <v>105.468</v>
      </c>
      <c r="O4582" t="str">
        <f t="shared" si="213"/>
        <v/>
      </c>
      <c r="P4582" s="6">
        <f t="shared" si="214"/>
        <v>96.315999999999988</v>
      </c>
      <c r="Q4582">
        <f t="shared" si="215"/>
        <v>86.603749610040083</v>
      </c>
      <c r="R4582" s="16" t="str">
        <f>TEXT(Ecom[[#This Row],[Dates]],"mmm")</f>
        <v>Jul</v>
      </c>
      <c r="S4582" s="16" t="str">
        <f>TEXT(Ecom[[#This Row],[Dates]],"YYYY")</f>
        <v>2025</v>
      </c>
      <c r="T4582" s="16"/>
    </row>
    <row r="4583" spans="1:20" x14ac:dyDescent="0.25">
      <c r="A4583" t="s">
        <v>62</v>
      </c>
      <c r="B4583" s="16">
        <v>46341</v>
      </c>
      <c r="C4583" t="s">
        <v>44</v>
      </c>
      <c r="D4583" t="s">
        <v>15</v>
      </c>
      <c r="E4583" t="s">
        <v>55</v>
      </c>
      <c r="F4583" t="s">
        <v>56</v>
      </c>
      <c r="G4583">
        <v>19140</v>
      </c>
      <c r="H4583" t="s">
        <v>57</v>
      </c>
      <c r="I4583" t="s">
        <v>19</v>
      </c>
      <c r="J4583" t="s">
        <v>33</v>
      </c>
      <c r="K4583" s="6">
        <v>25.632000000000001</v>
      </c>
      <c r="L4583">
        <v>3</v>
      </c>
      <c r="M4583">
        <v>0.2</v>
      </c>
      <c r="N4583" s="6">
        <v>3.8448000000000002</v>
      </c>
      <c r="O4583" t="str">
        <f t="shared" si="213"/>
        <v/>
      </c>
      <c r="P4583" s="6">
        <f t="shared" si="214"/>
        <v>19.169333333333334</v>
      </c>
      <c r="Q4583">
        <f t="shared" si="215"/>
        <v>64.768678598589659</v>
      </c>
      <c r="R4583" s="16" t="str">
        <f>TEXT(Ecom[[#This Row],[Dates]],"mmm")</f>
        <v>Nov</v>
      </c>
      <c r="S4583" s="16" t="str">
        <f>TEXT(Ecom[[#This Row],[Dates]],"YYYY")</f>
        <v>2026</v>
      </c>
      <c r="T4583" s="16"/>
    </row>
    <row r="4584" spans="1:20" x14ac:dyDescent="0.25">
      <c r="A4584" t="s">
        <v>62</v>
      </c>
      <c r="B4584" s="16">
        <v>46093</v>
      </c>
      <c r="C4584" t="s">
        <v>14</v>
      </c>
      <c r="D4584" t="s">
        <v>15</v>
      </c>
      <c r="E4584" t="s">
        <v>55</v>
      </c>
      <c r="F4584" t="s">
        <v>56</v>
      </c>
      <c r="G4584">
        <v>19140</v>
      </c>
      <c r="H4584" t="s">
        <v>57</v>
      </c>
      <c r="I4584" t="s">
        <v>26</v>
      </c>
      <c r="J4584" t="s">
        <v>27</v>
      </c>
      <c r="K4584" s="6">
        <v>23.616</v>
      </c>
      <c r="L4584">
        <v>8</v>
      </c>
      <c r="M4584">
        <v>0.2</v>
      </c>
      <c r="N4584" s="6">
        <v>7.9703999999999997</v>
      </c>
      <c r="O4584" t="str">
        <f t="shared" si="213"/>
        <v/>
      </c>
      <c r="P4584" s="6">
        <f t="shared" si="214"/>
        <v>36.151999999999994</v>
      </c>
      <c r="Q4584">
        <f t="shared" si="215"/>
        <v>48.438024793811792</v>
      </c>
      <c r="R4584" s="16" t="str">
        <f>TEXT(Ecom[[#This Row],[Dates]],"mmm")</f>
        <v>Mar</v>
      </c>
      <c r="S4584" s="16" t="str">
        <f>TEXT(Ecom[[#This Row],[Dates]],"YYYY")</f>
        <v>2026</v>
      </c>
      <c r="T4584" s="16"/>
    </row>
    <row r="4585" spans="1:20" x14ac:dyDescent="0.25">
      <c r="A4585" t="s">
        <v>13</v>
      </c>
      <c r="B4585" s="16">
        <v>46118</v>
      </c>
      <c r="C4585" t="s">
        <v>22</v>
      </c>
      <c r="D4585" t="s">
        <v>15</v>
      </c>
      <c r="E4585" t="s">
        <v>23</v>
      </c>
      <c r="F4585" t="s">
        <v>24</v>
      </c>
      <c r="G4585">
        <v>90045</v>
      </c>
      <c r="H4585" t="s">
        <v>25</v>
      </c>
      <c r="I4585" t="s">
        <v>26</v>
      </c>
      <c r="J4585" t="s">
        <v>34</v>
      </c>
      <c r="K4585" s="6">
        <v>8.26</v>
      </c>
      <c r="L4585">
        <v>2</v>
      </c>
      <c r="M4585">
        <v>0</v>
      </c>
      <c r="N4585" s="6">
        <v>3.7995999999999999</v>
      </c>
      <c r="O4585" t="str">
        <f t="shared" si="213"/>
        <v/>
      </c>
      <c r="P4585" s="6">
        <f t="shared" si="214"/>
        <v>31.213333333333335</v>
      </c>
      <c r="Q4585">
        <f t="shared" si="215"/>
        <v>27.421367877921345</v>
      </c>
      <c r="R4585" s="16" t="str">
        <f>TEXT(Ecom[[#This Row],[Dates]],"mmm")</f>
        <v>Apr</v>
      </c>
      <c r="S4585" s="16" t="str">
        <f>TEXT(Ecom[[#This Row],[Dates]],"YYYY")</f>
        <v>2026</v>
      </c>
      <c r="T4585" s="16"/>
    </row>
    <row r="4586" spans="1:20" x14ac:dyDescent="0.25">
      <c r="A4586" t="s">
        <v>13</v>
      </c>
      <c r="B4586" s="16">
        <v>46086</v>
      </c>
      <c r="C4586" t="s">
        <v>44</v>
      </c>
      <c r="D4586" t="s">
        <v>15</v>
      </c>
      <c r="E4586" t="s">
        <v>505</v>
      </c>
      <c r="F4586" t="s">
        <v>24</v>
      </c>
      <c r="G4586">
        <v>94526</v>
      </c>
      <c r="H4586" t="s">
        <v>25</v>
      </c>
      <c r="I4586" t="s">
        <v>26</v>
      </c>
      <c r="J4586" t="s">
        <v>60</v>
      </c>
      <c r="K4586" s="6">
        <v>76.58</v>
      </c>
      <c r="L4586">
        <v>7</v>
      </c>
      <c r="M4586">
        <v>0</v>
      </c>
      <c r="N4586" s="6">
        <v>38.29</v>
      </c>
      <c r="O4586" t="str">
        <f t="shared" si="213"/>
        <v/>
      </c>
      <c r="P4586" s="6">
        <f t="shared" si="214"/>
        <v>225.244</v>
      </c>
      <c r="Q4586">
        <f t="shared" si="215"/>
        <v>212.47794580388106</v>
      </c>
      <c r="R4586" s="16" t="str">
        <f>TEXT(Ecom[[#This Row],[Dates]],"mmm")</f>
        <v>Mar</v>
      </c>
      <c r="S4586" s="16" t="str">
        <f>TEXT(Ecom[[#This Row],[Dates]],"YYYY")</f>
        <v>2026</v>
      </c>
      <c r="T4586" s="16"/>
    </row>
    <row r="4587" spans="1:20" x14ac:dyDescent="0.25">
      <c r="A4587" t="s">
        <v>13</v>
      </c>
      <c r="B4587" s="16">
        <v>45888</v>
      </c>
      <c r="C4587" t="s">
        <v>44</v>
      </c>
      <c r="D4587" t="s">
        <v>15</v>
      </c>
      <c r="E4587" t="s">
        <v>505</v>
      </c>
      <c r="F4587" t="s">
        <v>24</v>
      </c>
      <c r="G4587">
        <v>94526</v>
      </c>
      <c r="H4587" t="s">
        <v>25</v>
      </c>
      <c r="I4587" t="s">
        <v>26</v>
      </c>
      <c r="J4587" t="s">
        <v>34</v>
      </c>
      <c r="K4587" s="6">
        <v>8.8000000000000007</v>
      </c>
      <c r="L4587">
        <v>5</v>
      </c>
      <c r="M4587">
        <v>0</v>
      </c>
      <c r="N4587" s="6">
        <v>4.2240000000000002</v>
      </c>
      <c r="O4587" t="str">
        <f t="shared" si="213"/>
        <v/>
      </c>
      <c r="P4587" s="6">
        <f t="shared" si="214"/>
        <v>201.57733333333331</v>
      </c>
      <c r="Q4587">
        <f t="shared" si="215"/>
        <v>239.59769326163448</v>
      </c>
      <c r="R4587" s="16" t="str">
        <f>TEXT(Ecom[[#This Row],[Dates]],"mmm")</f>
        <v>Aug</v>
      </c>
      <c r="S4587" s="16" t="str">
        <f>TEXT(Ecom[[#This Row],[Dates]],"YYYY")</f>
        <v>2025</v>
      </c>
      <c r="T4587" s="16"/>
    </row>
    <row r="4588" spans="1:20" x14ac:dyDescent="0.25">
      <c r="A4588" t="s">
        <v>13</v>
      </c>
      <c r="B4588" s="16">
        <v>46346</v>
      </c>
      <c r="C4588" t="s">
        <v>44</v>
      </c>
      <c r="D4588" t="s">
        <v>15</v>
      </c>
      <c r="E4588" t="s">
        <v>505</v>
      </c>
      <c r="F4588" t="s">
        <v>24</v>
      </c>
      <c r="G4588">
        <v>94526</v>
      </c>
      <c r="H4588" t="s">
        <v>25</v>
      </c>
      <c r="I4588" t="s">
        <v>26</v>
      </c>
      <c r="J4588" t="s">
        <v>37</v>
      </c>
      <c r="K4588" s="6">
        <v>590.35199999999998</v>
      </c>
      <c r="L4588">
        <v>6</v>
      </c>
      <c r="M4588">
        <v>0.2</v>
      </c>
      <c r="N4588" s="6">
        <v>206.6232</v>
      </c>
      <c r="O4588" t="str">
        <f t="shared" si="213"/>
        <v/>
      </c>
      <c r="P4588" s="6">
        <f t="shared" si="214"/>
        <v>206.98400000000001</v>
      </c>
      <c r="Q4588">
        <f t="shared" si="215"/>
        <v>261.29785280006786</v>
      </c>
      <c r="R4588" s="16" t="str">
        <f>TEXT(Ecom[[#This Row],[Dates]],"mmm")</f>
        <v>Nov</v>
      </c>
      <c r="S4588" s="16" t="str">
        <f>TEXT(Ecom[[#This Row],[Dates]],"YYYY")</f>
        <v>2026</v>
      </c>
      <c r="T4588" s="16"/>
    </row>
    <row r="4589" spans="1:20" x14ac:dyDescent="0.25">
      <c r="A4589" t="s">
        <v>13</v>
      </c>
      <c r="B4589" s="16">
        <v>46150</v>
      </c>
      <c r="C4589" t="s">
        <v>44</v>
      </c>
      <c r="D4589" t="s">
        <v>15</v>
      </c>
      <c r="E4589" t="s">
        <v>505</v>
      </c>
      <c r="F4589" t="s">
        <v>24</v>
      </c>
      <c r="G4589">
        <v>94526</v>
      </c>
      <c r="H4589" t="s">
        <v>25</v>
      </c>
      <c r="I4589" t="s">
        <v>26</v>
      </c>
      <c r="J4589" t="s">
        <v>77</v>
      </c>
      <c r="K4589" s="6">
        <v>5.58</v>
      </c>
      <c r="L4589">
        <v>3</v>
      </c>
      <c r="M4589">
        <v>0</v>
      </c>
      <c r="N4589" s="6">
        <v>0.16739999999999999</v>
      </c>
      <c r="O4589" t="str">
        <f t="shared" si="213"/>
        <v/>
      </c>
      <c r="P4589" s="6">
        <f t="shared" si="214"/>
        <v>161.05000000000001</v>
      </c>
      <c r="Q4589">
        <f t="shared" si="215"/>
        <v>228.3988484864272</v>
      </c>
      <c r="R4589" s="16" t="str">
        <f>TEXT(Ecom[[#This Row],[Dates]],"mmm")</f>
        <v>May</v>
      </c>
      <c r="S4589" s="16" t="str">
        <f>TEXT(Ecom[[#This Row],[Dates]],"YYYY")</f>
        <v>2026</v>
      </c>
      <c r="T4589" s="16"/>
    </row>
    <row r="4590" spans="1:20" x14ac:dyDescent="0.25">
      <c r="A4590" t="s">
        <v>13</v>
      </c>
      <c r="B4590" s="16">
        <v>46104</v>
      </c>
      <c r="C4590" t="s">
        <v>44</v>
      </c>
      <c r="D4590" t="s">
        <v>15</v>
      </c>
      <c r="E4590" t="s">
        <v>505</v>
      </c>
      <c r="F4590" t="s">
        <v>24</v>
      </c>
      <c r="G4590">
        <v>94526</v>
      </c>
      <c r="H4590" t="s">
        <v>25</v>
      </c>
      <c r="I4590" t="s">
        <v>19</v>
      </c>
      <c r="J4590" t="s">
        <v>33</v>
      </c>
      <c r="K4590" s="6">
        <v>25.02</v>
      </c>
      <c r="L4590">
        <v>3</v>
      </c>
      <c r="M4590">
        <v>0</v>
      </c>
      <c r="N4590" s="6">
        <v>10.5084</v>
      </c>
      <c r="O4590" t="str">
        <f t="shared" si="213"/>
        <v/>
      </c>
      <c r="P4590" s="6">
        <f t="shared" si="214"/>
        <v>165.10999999999999</v>
      </c>
      <c r="Q4590">
        <f t="shared" si="215"/>
        <v>215.86660216902473</v>
      </c>
      <c r="R4590" s="16" t="str">
        <f>TEXT(Ecom[[#This Row],[Dates]],"mmm")</f>
        <v>Mar</v>
      </c>
      <c r="S4590" s="16" t="str">
        <f>TEXT(Ecom[[#This Row],[Dates]],"YYYY")</f>
        <v>2026</v>
      </c>
      <c r="T4590" s="16"/>
    </row>
    <row r="4591" spans="1:20" x14ac:dyDescent="0.25">
      <c r="A4591" t="s">
        <v>13</v>
      </c>
      <c r="B4591" s="16">
        <v>46006</v>
      </c>
      <c r="C4591" t="s">
        <v>44</v>
      </c>
      <c r="D4591" t="s">
        <v>15</v>
      </c>
      <c r="E4591" t="s">
        <v>505</v>
      </c>
      <c r="F4591" t="s">
        <v>24</v>
      </c>
      <c r="G4591">
        <v>94526</v>
      </c>
      <c r="H4591" t="s">
        <v>25</v>
      </c>
      <c r="I4591" t="s">
        <v>26</v>
      </c>
      <c r="J4591" t="s">
        <v>32</v>
      </c>
      <c r="K4591" s="6">
        <v>452.55</v>
      </c>
      <c r="L4591">
        <v>7</v>
      </c>
      <c r="M4591">
        <v>0</v>
      </c>
      <c r="N4591" s="6">
        <v>22.627500000000001</v>
      </c>
      <c r="O4591" t="str">
        <f t="shared" si="213"/>
        <v/>
      </c>
      <c r="P4591" s="6">
        <f t="shared" si="214"/>
        <v>257.56466666666665</v>
      </c>
      <c r="Q4591">
        <f t="shared" si="215"/>
        <v>190.34446418746938</v>
      </c>
      <c r="R4591" s="16" t="str">
        <f>TEXT(Ecom[[#This Row],[Dates]],"mmm")</f>
        <v>Dec</v>
      </c>
      <c r="S4591" s="16" t="str">
        <f>TEXT(Ecom[[#This Row],[Dates]],"YYYY")</f>
        <v>2025</v>
      </c>
      <c r="T4591" s="16"/>
    </row>
    <row r="4592" spans="1:20" x14ac:dyDescent="0.25">
      <c r="A4592" t="s">
        <v>28</v>
      </c>
      <c r="B4592" s="16">
        <v>46382</v>
      </c>
      <c r="C4592" t="s">
        <v>22</v>
      </c>
      <c r="D4592" t="s">
        <v>15</v>
      </c>
      <c r="E4592" t="s">
        <v>23</v>
      </c>
      <c r="F4592" t="s">
        <v>24</v>
      </c>
      <c r="G4592">
        <v>90004</v>
      </c>
      <c r="H4592" t="s">
        <v>25</v>
      </c>
      <c r="I4592" t="s">
        <v>26</v>
      </c>
      <c r="J4592" t="s">
        <v>110</v>
      </c>
      <c r="K4592" s="6">
        <v>17.760000000000002</v>
      </c>
      <c r="L4592">
        <v>2</v>
      </c>
      <c r="M4592">
        <v>0</v>
      </c>
      <c r="N4592" s="6">
        <v>4.9728000000000003</v>
      </c>
      <c r="O4592" t="str">
        <f t="shared" si="213"/>
        <v/>
      </c>
      <c r="P4592" s="6">
        <f t="shared" si="214"/>
        <v>155.49866666666665</v>
      </c>
      <c r="Q4592">
        <f t="shared" si="215"/>
        <v>89.077600348526744</v>
      </c>
      <c r="R4592" s="16" t="str">
        <f>TEXT(Ecom[[#This Row],[Dates]],"mmm")</f>
        <v>Dec</v>
      </c>
      <c r="S4592" s="16" t="str">
        <f>TEXT(Ecom[[#This Row],[Dates]],"YYYY")</f>
        <v>2026</v>
      </c>
      <c r="T4592" s="16"/>
    </row>
    <row r="4593" spans="1:20" x14ac:dyDescent="0.25">
      <c r="A4593" t="s">
        <v>28</v>
      </c>
      <c r="B4593" s="16">
        <v>46294</v>
      </c>
      <c r="C4593" t="s">
        <v>22</v>
      </c>
      <c r="D4593" t="s">
        <v>15</v>
      </c>
      <c r="E4593" t="s">
        <v>23</v>
      </c>
      <c r="F4593" t="s">
        <v>24</v>
      </c>
      <c r="G4593">
        <v>90004</v>
      </c>
      <c r="H4593" t="s">
        <v>25</v>
      </c>
      <c r="I4593" t="s">
        <v>35</v>
      </c>
      <c r="J4593" t="s">
        <v>36</v>
      </c>
      <c r="K4593" s="6">
        <v>302.38400000000001</v>
      </c>
      <c r="L4593">
        <v>2</v>
      </c>
      <c r="M4593">
        <v>0.2</v>
      </c>
      <c r="N4593" s="6">
        <v>30.238399999999999</v>
      </c>
      <c r="O4593" t="str">
        <f t="shared" si="213"/>
        <v/>
      </c>
      <c r="P4593" s="6">
        <f t="shared" si="214"/>
        <v>152.21199999999999</v>
      </c>
      <c r="Q4593">
        <f t="shared" si="215"/>
        <v>87.404018777848634</v>
      </c>
      <c r="R4593" s="16" t="str">
        <f>TEXT(Ecom[[#This Row],[Dates]],"mmm")</f>
        <v>Sep</v>
      </c>
      <c r="S4593" s="16" t="str">
        <f>TEXT(Ecom[[#This Row],[Dates]],"YYYY")</f>
        <v>2026</v>
      </c>
      <c r="T4593" s="16"/>
    </row>
    <row r="4594" spans="1:20" x14ac:dyDescent="0.25">
      <c r="A4594" t="s">
        <v>28</v>
      </c>
      <c r="B4594" s="16">
        <v>45713</v>
      </c>
      <c r="C4594" t="s">
        <v>22</v>
      </c>
      <c r="D4594" t="s">
        <v>15</v>
      </c>
      <c r="E4594" t="s">
        <v>23</v>
      </c>
      <c r="F4594" t="s">
        <v>24</v>
      </c>
      <c r="G4594">
        <v>90004</v>
      </c>
      <c r="H4594" t="s">
        <v>25</v>
      </c>
      <c r="I4594" t="s">
        <v>19</v>
      </c>
      <c r="J4594" t="s">
        <v>21</v>
      </c>
      <c r="K4594" s="6">
        <v>146.352</v>
      </c>
      <c r="L4594">
        <v>3</v>
      </c>
      <c r="M4594">
        <v>0.2</v>
      </c>
      <c r="N4594" s="6">
        <v>-5.4882</v>
      </c>
      <c r="O4594">
        <f t="shared" si="213"/>
        <v>-5.4882</v>
      </c>
      <c r="P4594" s="6">
        <f t="shared" si="214"/>
        <v>352.32133333333331</v>
      </c>
      <c r="Q4594">
        <f t="shared" si="215"/>
        <v>328.55212717258371</v>
      </c>
      <c r="R4594" s="16" t="str">
        <f>TEXT(Ecom[[#This Row],[Dates]],"mmm")</f>
        <v>Feb</v>
      </c>
      <c r="S4594" s="16" t="str">
        <f>TEXT(Ecom[[#This Row],[Dates]],"YYYY")</f>
        <v>2025</v>
      </c>
      <c r="T4594" s="16"/>
    </row>
    <row r="4595" spans="1:20" x14ac:dyDescent="0.25">
      <c r="A4595" t="s">
        <v>28</v>
      </c>
      <c r="B4595" s="16">
        <v>46008</v>
      </c>
      <c r="C4595" t="s">
        <v>22</v>
      </c>
      <c r="D4595" t="s">
        <v>15</v>
      </c>
      <c r="E4595" t="s">
        <v>23</v>
      </c>
      <c r="F4595" t="s">
        <v>24</v>
      </c>
      <c r="G4595">
        <v>90004</v>
      </c>
      <c r="H4595" t="s">
        <v>25</v>
      </c>
      <c r="I4595" t="s">
        <v>26</v>
      </c>
      <c r="J4595" t="s">
        <v>38</v>
      </c>
      <c r="K4595" s="6">
        <v>7.9</v>
      </c>
      <c r="L4595">
        <v>2</v>
      </c>
      <c r="M4595">
        <v>0</v>
      </c>
      <c r="N4595" s="6">
        <v>2.0539999999999998</v>
      </c>
      <c r="O4595" t="str">
        <f t="shared" si="213"/>
        <v/>
      </c>
      <c r="P4595" s="6">
        <f t="shared" si="214"/>
        <v>321.52733333333333</v>
      </c>
      <c r="Q4595">
        <f t="shared" si="215"/>
        <v>363.01642107863483</v>
      </c>
      <c r="R4595" s="16" t="str">
        <f>TEXT(Ecom[[#This Row],[Dates]],"mmm")</f>
        <v>Dec</v>
      </c>
      <c r="S4595" s="16" t="str">
        <f>TEXT(Ecom[[#This Row],[Dates]],"YYYY")</f>
        <v>2025</v>
      </c>
      <c r="T4595" s="16"/>
    </row>
    <row r="4596" spans="1:20" x14ac:dyDescent="0.25">
      <c r="A4596" t="s">
        <v>28</v>
      </c>
      <c r="B4596" s="16">
        <v>46111</v>
      </c>
      <c r="C4596" t="s">
        <v>22</v>
      </c>
      <c r="D4596" t="s">
        <v>15</v>
      </c>
      <c r="E4596" t="s">
        <v>23</v>
      </c>
      <c r="F4596" t="s">
        <v>24</v>
      </c>
      <c r="G4596">
        <v>90004</v>
      </c>
      <c r="H4596" t="s">
        <v>25</v>
      </c>
      <c r="I4596" t="s">
        <v>19</v>
      </c>
      <c r="J4596" t="s">
        <v>31</v>
      </c>
      <c r="K4596" s="6">
        <v>902.71199999999999</v>
      </c>
      <c r="L4596">
        <v>3</v>
      </c>
      <c r="M4596">
        <v>0.2</v>
      </c>
      <c r="N4596" s="6">
        <v>33.851700000000001</v>
      </c>
      <c r="O4596" t="str">
        <f t="shared" si="213"/>
        <v/>
      </c>
      <c r="P4596" s="6">
        <f t="shared" si="214"/>
        <v>330.20066666666668</v>
      </c>
      <c r="Q4596">
        <f t="shared" si="215"/>
        <v>392.55532349579579</v>
      </c>
      <c r="R4596" s="16" t="str">
        <f>TEXT(Ecom[[#This Row],[Dates]],"mmm")</f>
        <v>Mar</v>
      </c>
      <c r="S4596" s="16" t="str">
        <f>TEXT(Ecom[[#This Row],[Dates]],"YYYY")</f>
        <v>2026</v>
      </c>
      <c r="T4596" s="16"/>
    </row>
    <row r="4597" spans="1:20" x14ac:dyDescent="0.25">
      <c r="A4597" t="s">
        <v>28</v>
      </c>
      <c r="B4597" s="16">
        <v>45882</v>
      </c>
      <c r="C4597" t="s">
        <v>22</v>
      </c>
      <c r="D4597" t="s">
        <v>15</v>
      </c>
      <c r="E4597" t="s">
        <v>23</v>
      </c>
      <c r="F4597" t="s">
        <v>24</v>
      </c>
      <c r="G4597">
        <v>90004</v>
      </c>
      <c r="H4597" t="s">
        <v>25</v>
      </c>
      <c r="I4597" t="s">
        <v>26</v>
      </c>
      <c r="J4597" t="s">
        <v>34</v>
      </c>
      <c r="K4597" s="6">
        <v>53.97</v>
      </c>
      <c r="L4597">
        <v>3</v>
      </c>
      <c r="M4597">
        <v>0</v>
      </c>
      <c r="N4597" s="6">
        <v>15.111599999999999</v>
      </c>
      <c r="O4597" t="str">
        <f t="shared" si="213"/>
        <v/>
      </c>
      <c r="P4597" s="6">
        <f t="shared" si="214"/>
        <v>36.56666666666667</v>
      </c>
      <c r="Q4597">
        <f t="shared" si="215"/>
        <v>230.64179967502275</v>
      </c>
      <c r="R4597" s="16" t="str">
        <f>TEXT(Ecom[[#This Row],[Dates]],"mmm")</f>
        <v>Aug</v>
      </c>
      <c r="S4597" s="16" t="str">
        <f>TEXT(Ecom[[#This Row],[Dates]],"YYYY")</f>
        <v>2025</v>
      </c>
      <c r="T4597" s="16"/>
    </row>
    <row r="4598" spans="1:20" x14ac:dyDescent="0.25">
      <c r="A4598" t="s">
        <v>13</v>
      </c>
      <c r="B4598" s="16">
        <v>46240</v>
      </c>
      <c r="C4598" t="s">
        <v>44</v>
      </c>
      <c r="D4598" t="s">
        <v>15</v>
      </c>
      <c r="E4598" t="s">
        <v>43</v>
      </c>
      <c r="F4598" t="s">
        <v>261</v>
      </c>
      <c r="G4598">
        <v>20016</v>
      </c>
      <c r="H4598" t="s">
        <v>57</v>
      </c>
      <c r="I4598" t="s">
        <v>26</v>
      </c>
      <c r="J4598" t="s">
        <v>34</v>
      </c>
      <c r="K4598" s="6">
        <v>33.92</v>
      </c>
      <c r="L4598">
        <v>8</v>
      </c>
      <c r="M4598">
        <v>0</v>
      </c>
      <c r="N4598" s="6">
        <v>13.2288</v>
      </c>
      <c r="O4598" t="str">
        <f t="shared" si="213"/>
        <v/>
      </c>
      <c r="P4598" s="6">
        <f t="shared" si="214"/>
        <v>49.109999999999992</v>
      </c>
      <c r="Q4598">
        <f t="shared" si="215"/>
        <v>173.01771850647316</v>
      </c>
      <c r="R4598" s="16" t="str">
        <f>TEXT(Ecom[[#This Row],[Dates]],"mmm")</f>
        <v>Aug</v>
      </c>
      <c r="S4598" s="16" t="str">
        <f>TEXT(Ecom[[#This Row],[Dates]],"YYYY")</f>
        <v>2026</v>
      </c>
      <c r="T4598" s="16"/>
    </row>
    <row r="4599" spans="1:20" x14ac:dyDescent="0.25">
      <c r="A4599" t="s">
        <v>28</v>
      </c>
      <c r="B4599" s="16">
        <v>46206</v>
      </c>
      <c r="C4599" t="s">
        <v>44</v>
      </c>
      <c r="D4599" t="s">
        <v>15</v>
      </c>
      <c r="E4599" t="s">
        <v>241</v>
      </c>
      <c r="F4599" t="s">
        <v>49</v>
      </c>
      <c r="G4599">
        <v>53209</v>
      </c>
      <c r="H4599" t="s">
        <v>47</v>
      </c>
      <c r="I4599" t="s">
        <v>26</v>
      </c>
      <c r="J4599" t="s">
        <v>110</v>
      </c>
      <c r="K4599" s="6">
        <v>21.81</v>
      </c>
      <c r="L4599">
        <v>3</v>
      </c>
      <c r="M4599">
        <v>0</v>
      </c>
      <c r="N4599" s="6">
        <v>5.8887</v>
      </c>
      <c r="O4599" t="str">
        <f t="shared" si="213"/>
        <v/>
      </c>
      <c r="P4599" s="6">
        <f t="shared" si="214"/>
        <v>88.13</v>
      </c>
      <c r="Q4599">
        <f t="shared" si="215"/>
        <v>44.621675641296093</v>
      </c>
      <c r="R4599" s="16" t="str">
        <f>TEXT(Ecom[[#This Row],[Dates]],"mmm")</f>
        <v>Jul</v>
      </c>
      <c r="S4599" s="16" t="str">
        <f>TEXT(Ecom[[#This Row],[Dates]],"YYYY")</f>
        <v>2026</v>
      </c>
      <c r="T4599" s="16"/>
    </row>
    <row r="4600" spans="1:20" x14ac:dyDescent="0.25">
      <c r="A4600" t="s">
        <v>28</v>
      </c>
      <c r="B4600" s="16">
        <v>45847</v>
      </c>
      <c r="C4600" t="s">
        <v>44</v>
      </c>
      <c r="D4600" t="s">
        <v>15</v>
      </c>
      <c r="E4600" t="s">
        <v>241</v>
      </c>
      <c r="F4600" t="s">
        <v>49</v>
      </c>
      <c r="G4600">
        <v>53209</v>
      </c>
      <c r="H4600" t="s">
        <v>47</v>
      </c>
      <c r="I4600" t="s">
        <v>26</v>
      </c>
      <c r="J4600" t="s">
        <v>38</v>
      </c>
      <c r="K4600" s="6">
        <v>91.6</v>
      </c>
      <c r="L4600">
        <v>5</v>
      </c>
      <c r="M4600">
        <v>0</v>
      </c>
      <c r="N4600" s="6">
        <v>26.564</v>
      </c>
      <c r="O4600" t="str">
        <f t="shared" si="213"/>
        <v/>
      </c>
      <c r="P4600" s="6">
        <f t="shared" si="214"/>
        <v>126.61</v>
      </c>
      <c r="Q4600">
        <f t="shared" si="215"/>
        <v>44.229447957968752</v>
      </c>
      <c r="R4600" s="16" t="str">
        <f>TEXT(Ecom[[#This Row],[Dates]],"mmm")</f>
        <v>Jul</v>
      </c>
      <c r="S4600" s="16" t="str">
        <f>TEXT(Ecom[[#This Row],[Dates]],"YYYY")</f>
        <v>2025</v>
      </c>
      <c r="T4600" s="16"/>
    </row>
    <row r="4601" spans="1:20" x14ac:dyDescent="0.25">
      <c r="A4601" t="s">
        <v>28</v>
      </c>
      <c r="B4601" s="16">
        <v>45794</v>
      </c>
      <c r="C4601" t="s">
        <v>44</v>
      </c>
      <c r="D4601" t="s">
        <v>15</v>
      </c>
      <c r="E4601" t="s">
        <v>333</v>
      </c>
      <c r="F4601" t="s">
        <v>248</v>
      </c>
      <c r="G4601">
        <v>21215</v>
      </c>
      <c r="H4601" t="s">
        <v>57</v>
      </c>
      <c r="I4601" t="s">
        <v>19</v>
      </c>
      <c r="J4601" t="s">
        <v>21</v>
      </c>
      <c r="K4601" s="6">
        <v>150.97999999999999</v>
      </c>
      <c r="L4601">
        <v>1</v>
      </c>
      <c r="M4601">
        <v>0</v>
      </c>
      <c r="N4601" s="6">
        <v>43.784199999999998</v>
      </c>
      <c r="O4601" t="str">
        <f t="shared" si="213"/>
        <v/>
      </c>
      <c r="P4601" s="6">
        <f t="shared" si="214"/>
        <v>99.916666666666671</v>
      </c>
      <c r="Q4601">
        <f t="shared" si="215"/>
        <v>62.921386872238649</v>
      </c>
      <c r="R4601" s="16" t="str">
        <f>TEXT(Ecom[[#This Row],[Dates]],"mmm")</f>
        <v>May</v>
      </c>
      <c r="S4601" s="16" t="str">
        <f>TEXT(Ecom[[#This Row],[Dates]],"YYYY")</f>
        <v>2025</v>
      </c>
      <c r="T4601" s="16"/>
    </row>
    <row r="4602" spans="1:20" x14ac:dyDescent="0.25">
      <c r="A4602" t="s">
        <v>28</v>
      </c>
      <c r="B4602" s="16">
        <v>46207</v>
      </c>
      <c r="C4602" t="s">
        <v>44</v>
      </c>
      <c r="D4602" t="s">
        <v>15</v>
      </c>
      <c r="E4602" t="s">
        <v>333</v>
      </c>
      <c r="F4602" t="s">
        <v>248</v>
      </c>
      <c r="G4602">
        <v>21215</v>
      </c>
      <c r="H4602" t="s">
        <v>57</v>
      </c>
      <c r="I4602" t="s">
        <v>26</v>
      </c>
      <c r="J4602" t="s">
        <v>60</v>
      </c>
      <c r="K4602" s="6">
        <v>137.25</v>
      </c>
      <c r="L4602">
        <v>9</v>
      </c>
      <c r="M4602">
        <v>0</v>
      </c>
      <c r="N4602" s="6">
        <v>63.134999999999998</v>
      </c>
      <c r="O4602" t="str">
        <f t="shared" si="213"/>
        <v/>
      </c>
      <c r="P4602" s="6">
        <f t="shared" si="214"/>
        <v>55.680666666666667</v>
      </c>
      <c r="Q4602">
        <f t="shared" si="215"/>
        <v>55.757177772778149</v>
      </c>
      <c r="R4602" s="16" t="str">
        <f>TEXT(Ecom[[#This Row],[Dates]],"mmm")</f>
        <v>Jul</v>
      </c>
      <c r="S4602" s="16" t="str">
        <f>TEXT(Ecom[[#This Row],[Dates]],"YYYY")</f>
        <v>2026</v>
      </c>
      <c r="T4602" s="16"/>
    </row>
    <row r="4603" spans="1:20" x14ac:dyDescent="0.25">
      <c r="A4603" t="s">
        <v>28</v>
      </c>
      <c r="B4603" s="16">
        <v>46121</v>
      </c>
      <c r="C4603" t="s">
        <v>44</v>
      </c>
      <c r="D4603" t="s">
        <v>15</v>
      </c>
      <c r="E4603" t="s">
        <v>333</v>
      </c>
      <c r="F4603" t="s">
        <v>248</v>
      </c>
      <c r="G4603">
        <v>21215</v>
      </c>
      <c r="H4603" t="s">
        <v>57</v>
      </c>
      <c r="I4603" t="s">
        <v>26</v>
      </c>
      <c r="J4603" t="s">
        <v>77</v>
      </c>
      <c r="K4603" s="6">
        <v>11.52</v>
      </c>
      <c r="L4603">
        <v>4</v>
      </c>
      <c r="M4603">
        <v>0</v>
      </c>
      <c r="N4603" s="6">
        <v>5.4143999999999997</v>
      </c>
      <c r="O4603" t="str">
        <f t="shared" si="213"/>
        <v/>
      </c>
      <c r="P4603" s="6">
        <f t="shared" si="214"/>
        <v>61.173333333333339</v>
      </c>
      <c r="Q4603">
        <f t="shared" si="215"/>
        <v>76.984295674146722</v>
      </c>
      <c r="R4603" s="16" t="str">
        <f>TEXT(Ecom[[#This Row],[Dates]],"mmm")</f>
        <v>Apr</v>
      </c>
      <c r="S4603" s="16" t="str">
        <f>TEXT(Ecom[[#This Row],[Dates]],"YYYY")</f>
        <v>2026</v>
      </c>
      <c r="T4603" s="16"/>
    </row>
    <row r="4604" spans="1:20" x14ac:dyDescent="0.25">
      <c r="A4604" t="s">
        <v>13</v>
      </c>
      <c r="B4604" s="16">
        <v>45881</v>
      </c>
      <c r="C4604" t="s">
        <v>44</v>
      </c>
      <c r="D4604" t="s">
        <v>15</v>
      </c>
      <c r="E4604" t="s">
        <v>189</v>
      </c>
      <c r="F4604" t="s">
        <v>40</v>
      </c>
      <c r="G4604">
        <v>28540</v>
      </c>
      <c r="H4604" t="s">
        <v>18</v>
      </c>
      <c r="I4604" t="s">
        <v>26</v>
      </c>
      <c r="J4604" t="s">
        <v>41</v>
      </c>
      <c r="K4604" s="6">
        <v>18.271999999999998</v>
      </c>
      <c r="L4604">
        <v>1</v>
      </c>
      <c r="M4604">
        <v>0.2</v>
      </c>
      <c r="N4604" s="6">
        <v>5.9383999999999997</v>
      </c>
      <c r="O4604" t="str">
        <f t="shared" si="213"/>
        <v/>
      </c>
      <c r="P4604" s="6">
        <f t="shared" si="214"/>
        <v>61.407999999999994</v>
      </c>
      <c r="Q4604">
        <f t="shared" si="215"/>
        <v>64.251693932418505</v>
      </c>
      <c r="R4604" s="16" t="str">
        <f>TEXT(Ecom[[#This Row],[Dates]],"mmm")</f>
        <v>Aug</v>
      </c>
      <c r="S4604" s="16" t="str">
        <f>TEXT(Ecom[[#This Row],[Dates]],"YYYY")</f>
        <v>2025</v>
      </c>
      <c r="T4604" s="16"/>
    </row>
    <row r="4605" spans="1:20" x14ac:dyDescent="0.25">
      <c r="A4605" t="s">
        <v>13</v>
      </c>
      <c r="B4605" s="16">
        <v>45693</v>
      </c>
      <c r="C4605" t="s">
        <v>44</v>
      </c>
      <c r="D4605" t="s">
        <v>15</v>
      </c>
      <c r="E4605" t="s">
        <v>189</v>
      </c>
      <c r="F4605" t="s">
        <v>40</v>
      </c>
      <c r="G4605">
        <v>28540</v>
      </c>
      <c r="H4605" t="s">
        <v>18</v>
      </c>
      <c r="I4605" t="s">
        <v>26</v>
      </c>
      <c r="J4605" t="s">
        <v>41</v>
      </c>
      <c r="K4605" s="6">
        <v>153.72800000000001</v>
      </c>
      <c r="L4605">
        <v>4</v>
      </c>
      <c r="M4605">
        <v>0.2</v>
      </c>
      <c r="N4605" s="6">
        <v>53.8048</v>
      </c>
      <c r="O4605" t="str">
        <f t="shared" si="213"/>
        <v/>
      </c>
      <c r="P4605" s="6">
        <f t="shared" si="214"/>
        <v>111.29866666666665</v>
      </c>
      <c r="Q4605">
        <f t="shared" si="215"/>
        <v>68.784993436607039</v>
      </c>
      <c r="R4605" s="16" t="str">
        <f>TEXT(Ecom[[#This Row],[Dates]],"mmm")</f>
        <v>Feb</v>
      </c>
      <c r="S4605" s="16" t="str">
        <f>TEXT(Ecom[[#This Row],[Dates]],"YYYY")</f>
        <v>2025</v>
      </c>
      <c r="T4605" s="16"/>
    </row>
    <row r="4606" spans="1:20" x14ac:dyDescent="0.25">
      <c r="A4606" t="s">
        <v>13</v>
      </c>
      <c r="B4606" s="16">
        <v>46167</v>
      </c>
      <c r="C4606" t="s">
        <v>44</v>
      </c>
      <c r="D4606" t="s">
        <v>15</v>
      </c>
      <c r="E4606" t="s">
        <v>189</v>
      </c>
      <c r="F4606" t="s">
        <v>40</v>
      </c>
      <c r="G4606">
        <v>28540</v>
      </c>
      <c r="H4606" t="s">
        <v>18</v>
      </c>
      <c r="I4606" t="s">
        <v>26</v>
      </c>
      <c r="J4606" t="s">
        <v>60</v>
      </c>
      <c r="K4606" s="6">
        <v>12.224</v>
      </c>
      <c r="L4606">
        <v>2</v>
      </c>
      <c r="M4606">
        <v>0.2</v>
      </c>
      <c r="N4606" s="6">
        <v>4.4311999999999996</v>
      </c>
      <c r="O4606" t="str">
        <f t="shared" si="213"/>
        <v/>
      </c>
      <c r="P4606" s="6">
        <f t="shared" si="214"/>
        <v>75.385999999999996</v>
      </c>
      <c r="Q4606">
        <f t="shared" si="215"/>
        <v>46.518399443820236</v>
      </c>
      <c r="R4606" s="16" t="str">
        <f>TEXT(Ecom[[#This Row],[Dates]],"mmm")</f>
        <v>May</v>
      </c>
      <c r="S4606" s="16" t="str">
        <f>TEXT(Ecom[[#This Row],[Dates]],"YYYY")</f>
        <v>2026</v>
      </c>
      <c r="T4606" s="16"/>
    </row>
    <row r="4607" spans="1:20" x14ac:dyDescent="0.25">
      <c r="A4607" t="s">
        <v>13</v>
      </c>
      <c r="B4607" s="16">
        <v>45772</v>
      </c>
      <c r="C4607" t="s">
        <v>44</v>
      </c>
      <c r="D4607" t="s">
        <v>15</v>
      </c>
      <c r="E4607" t="s">
        <v>189</v>
      </c>
      <c r="F4607" t="s">
        <v>40</v>
      </c>
      <c r="G4607">
        <v>28540</v>
      </c>
      <c r="H4607" t="s">
        <v>18</v>
      </c>
      <c r="I4607" t="s">
        <v>35</v>
      </c>
      <c r="J4607" t="s">
        <v>59</v>
      </c>
      <c r="K4607" s="6">
        <v>167.94399999999999</v>
      </c>
      <c r="L4607">
        <v>7</v>
      </c>
      <c r="M4607">
        <v>0.2</v>
      </c>
      <c r="N4607" s="6">
        <v>50.383200000000002</v>
      </c>
      <c r="O4607" t="str">
        <f t="shared" si="213"/>
        <v/>
      </c>
      <c r="P4607" s="6">
        <f t="shared" si="214"/>
        <v>249.78133333333332</v>
      </c>
      <c r="Q4607">
        <f t="shared" si="215"/>
        <v>168.97391694797375</v>
      </c>
      <c r="R4607" s="16" t="str">
        <f>TEXT(Ecom[[#This Row],[Dates]],"mmm")</f>
        <v>Apr</v>
      </c>
      <c r="S4607" s="16" t="str">
        <f>TEXT(Ecom[[#This Row],[Dates]],"YYYY")</f>
        <v>2025</v>
      </c>
      <c r="T4607" s="16"/>
    </row>
    <row r="4608" spans="1:20" x14ac:dyDescent="0.25">
      <c r="A4608" t="s">
        <v>28</v>
      </c>
      <c r="B4608" s="16">
        <v>46098</v>
      </c>
      <c r="C4608" t="s">
        <v>14</v>
      </c>
      <c r="D4608" t="s">
        <v>15</v>
      </c>
      <c r="E4608" t="s">
        <v>92</v>
      </c>
      <c r="F4608" t="s">
        <v>76</v>
      </c>
      <c r="G4608">
        <v>14609</v>
      </c>
      <c r="H4608" t="s">
        <v>57</v>
      </c>
      <c r="I4608" t="s">
        <v>35</v>
      </c>
      <c r="J4608" t="s">
        <v>36</v>
      </c>
      <c r="K4608" s="6">
        <v>45.99</v>
      </c>
      <c r="L4608">
        <v>1</v>
      </c>
      <c r="M4608">
        <v>0</v>
      </c>
      <c r="N4608" s="6">
        <v>13.3371</v>
      </c>
      <c r="O4608" t="str">
        <f t="shared" si="213"/>
        <v/>
      </c>
      <c r="P4608" s="6">
        <f t="shared" si="214"/>
        <v>195.83199999999999</v>
      </c>
      <c r="Q4608">
        <f t="shared" si="215"/>
        <v>198.70213028029144</v>
      </c>
      <c r="R4608" s="16" t="str">
        <f>TEXT(Ecom[[#This Row],[Dates]],"mmm")</f>
        <v>Mar</v>
      </c>
      <c r="S4608" s="16" t="str">
        <f>TEXT(Ecom[[#This Row],[Dates]],"YYYY")</f>
        <v>2026</v>
      </c>
      <c r="T4608" s="16"/>
    </row>
    <row r="4609" spans="1:20" x14ac:dyDescent="0.25">
      <c r="A4609" t="s">
        <v>28</v>
      </c>
      <c r="B4609" s="16">
        <v>45680</v>
      </c>
      <c r="C4609" t="s">
        <v>14</v>
      </c>
      <c r="D4609" t="s">
        <v>15</v>
      </c>
      <c r="E4609" t="s">
        <v>92</v>
      </c>
      <c r="F4609" t="s">
        <v>76</v>
      </c>
      <c r="G4609">
        <v>14609</v>
      </c>
      <c r="H4609" t="s">
        <v>57</v>
      </c>
      <c r="I4609" t="s">
        <v>26</v>
      </c>
      <c r="J4609" t="s">
        <v>32</v>
      </c>
      <c r="K4609" s="6">
        <v>535.41</v>
      </c>
      <c r="L4609">
        <v>3</v>
      </c>
      <c r="M4609">
        <v>0</v>
      </c>
      <c r="N4609" s="6">
        <v>160.62299999999999</v>
      </c>
      <c r="O4609" t="str">
        <f t="shared" si="213"/>
        <v/>
      </c>
      <c r="P4609" s="6">
        <f t="shared" si="214"/>
        <v>195.62199999999999</v>
      </c>
      <c r="Q4609">
        <f t="shared" si="215"/>
        <v>216.14975793168475</v>
      </c>
      <c r="R4609" s="16" t="str">
        <f>TEXT(Ecom[[#This Row],[Dates]],"mmm")</f>
        <v>Jan</v>
      </c>
      <c r="S4609" s="16" t="str">
        <f>TEXT(Ecom[[#This Row],[Dates]],"YYYY")</f>
        <v>2025</v>
      </c>
      <c r="T4609" s="16"/>
    </row>
    <row r="4610" spans="1:20" x14ac:dyDescent="0.25">
      <c r="A4610" t="s">
        <v>28</v>
      </c>
      <c r="B4610" s="16">
        <v>45832</v>
      </c>
      <c r="C4610" t="s">
        <v>14</v>
      </c>
      <c r="D4610" t="s">
        <v>15</v>
      </c>
      <c r="E4610" t="s">
        <v>92</v>
      </c>
      <c r="F4610" t="s">
        <v>76</v>
      </c>
      <c r="G4610">
        <v>14609</v>
      </c>
      <c r="H4610" t="s">
        <v>57</v>
      </c>
      <c r="I4610" t="s">
        <v>26</v>
      </c>
      <c r="J4610" t="s">
        <v>37</v>
      </c>
      <c r="K4610" s="6">
        <v>6.0960000000000001</v>
      </c>
      <c r="L4610">
        <v>2</v>
      </c>
      <c r="M4610">
        <v>0.2</v>
      </c>
      <c r="N4610" s="6">
        <v>2.0573999999999999</v>
      </c>
      <c r="O4610" t="str">
        <f t="shared" ref="O4610:O4673" si="216">IF(N4610&lt;0,N4610,"")</f>
        <v/>
      </c>
      <c r="P4610" s="6">
        <f t="shared" si="214"/>
        <v>32.858666666666664</v>
      </c>
      <c r="Q4610">
        <f t="shared" si="215"/>
        <v>139.97833638155637</v>
      </c>
      <c r="R4610" s="16" t="str">
        <f>TEXT(Ecom[[#This Row],[Dates]],"mmm")</f>
        <v>Jun</v>
      </c>
      <c r="S4610" s="16" t="str">
        <f>TEXT(Ecom[[#This Row],[Dates]],"YYYY")</f>
        <v>2025</v>
      </c>
      <c r="T4610" s="16"/>
    </row>
    <row r="4611" spans="1:20" x14ac:dyDescent="0.25">
      <c r="A4611" t="s">
        <v>28</v>
      </c>
      <c r="B4611" s="16">
        <v>45689</v>
      </c>
      <c r="C4611" t="s">
        <v>14</v>
      </c>
      <c r="D4611" t="s">
        <v>15</v>
      </c>
      <c r="E4611" t="s">
        <v>92</v>
      </c>
      <c r="F4611" t="s">
        <v>76</v>
      </c>
      <c r="G4611">
        <v>14609</v>
      </c>
      <c r="H4611" t="s">
        <v>57</v>
      </c>
      <c r="I4611" t="s">
        <v>26</v>
      </c>
      <c r="J4611" t="s">
        <v>41</v>
      </c>
      <c r="K4611" s="6">
        <v>45.36</v>
      </c>
      <c r="L4611">
        <v>7</v>
      </c>
      <c r="M4611">
        <v>0</v>
      </c>
      <c r="N4611" s="6">
        <v>21.7728</v>
      </c>
      <c r="O4611" t="str">
        <f t="shared" si="216"/>
        <v/>
      </c>
      <c r="P4611" s="6">
        <f t="shared" ref="P4611:P4674" si="217">AVERAGE(K4611:K4613)</f>
        <v>41.279999999999994</v>
      </c>
      <c r="Q4611">
        <f t="shared" si="215"/>
        <v>87.331667934078467</v>
      </c>
      <c r="R4611" s="16" t="str">
        <f>TEXT(Ecom[[#This Row],[Dates]],"mmm")</f>
        <v>Feb</v>
      </c>
      <c r="S4611" s="16" t="str">
        <f>TEXT(Ecom[[#This Row],[Dates]],"YYYY")</f>
        <v>2025</v>
      </c>
      <c r="T4611" s="16"/>
    </row>
    <row r="4612" spans="1:20" x14ac:dyDescent="0.25">
      <c r="A4612" t="s">
        <v>28</v>
      </c>
      <c r="B4612" s="16">
        <v>46068</v>
      </c>
      <c r="C4612" t="s">
        <v>14</v>
      </c>
      <c r="D4612" t="s">
        <v>15</v>
      </c>
      <c r="E4612" t="s">
        <v>230</v>
      </c>
      <c r="F4612" t="s">
        <v>24</v>
      </c>
      <c r="G4612">
        <v>92054</v>
      </c>
      <c r="H4612" t="s">
        <v>25</v>
      </c>
      <c r="I4612" t="s">
        <v>19</v>
      </c>
      <c r="J4612" t="s">
        <v>33</v>
      </c>
      <c r="K4612" s="6">
        <v>47.12</v>
      </c>
      <c r="L4612">
        <v>8</v>
      </c>
      <c r="M4612">
        <v>0</v>
      </c>
      <c r="N4612" s="6">
        <v>20.732800000000001</v>
      </c>
      <c r="O4612" t="str">
        <f t="shared" si="216"/>
        <v/>
      </c>
      <c r="P4612" s="6">
        <f t="shared" si="217"/>
        <v>42.031999999999996</v>
      </c>
      <c r="Q4612">
        <f t="shared" si="215"/>
        <v>10.535227959002507</v>
      </c>
      <c r="R4612" s="16" t="str">
        <f>TEXT(Ecom[[#This Row],[Dates]],"mmm")</f>
        <v>Feb</v>
      </c>
      <c r="S4612" s="16" t="str">
        <f>TEXT(Ecom[[#This Row],[Dates]],"YYYY")</f>
        <v>2026</v>
      </c>
      <c r="T4612" s="16"/>
    </row>
    <row r="4613" spans="1:20" x14ac:dyDescent="0.25">
      <c r="A4613" t="s">
        <v>13</v>
      </c>
      <c r="B4613" s="16">
        <v>46013</v>
      </c>
      <c r="C4613" t="s">
        <v>22</v>
      </c>
      <c r="D4613" t="s">
        <v>15</v>
      </c>
      <c r="E4613" t="s">
        <v>285</v>
      </c>
      <c r="F4613" t="s">
        <v>185</v>
      </c>
      <c r="G4613">
        <v>39503</v>
      </c>
      <c r="H4613" t="s">
        <v>18</v>
      </c>
      <c r="I4613" t="s">
        <v>26</v>
      </c>
      <c r="J4613" t="s">
        <v>37</v>
      </c>
      <c r="K4613" s="6">
        <v>31.36</v>
      </c>
      <c r="L4613">
        <v>4</v>
      </c>
      <c r="M4613">
        <v>0</v>
      </c>
      <c r="N4613" s="6">
        <v>15.68</v>
      </c>
      <c r="O4613" t="str">
        <f t="shared" si="216"/>
        <v/>
      </c>
      <c r="P4613" s="6">
        <f t="shared" si="217"/>
        <v>34.152000000000001</v>
      </c>
      <c r="Q4613">
        <f t="shared" ref="Q4613:Q4676" si="218">SQRT(SUMXMY2(K4613:K4615,P4611:P4613)/3)</f>
        <v>9.0088667433812102</v>
      </c>
      <c r="R4613" s="16" t="str">
        <f>TEXT(Ecom[[#This Row],[Dates]],"mmm")</f>
        <v>Dec</v>
      </c>
      <c r="S4613" s="16" t="str">
        <f>TEXT(Ecom[[#This Row],[Dates]],"YYYY")</f>
        <v>2025</v>
      </c>
      <c r="T4613" s="16"/>
    </row>
    <row r="4614" spans="1:20" x14ac:dyDescent="0.25">
      <c r="A4614" t="s">
        <v>28</v>
      </c>
      <c r="B4614" s="16">
        <v>46291</v>
      </c>
      <c r="C4614" t="s">
        <v>14</v>
      </c>
      <c r="D4614" t="s">
        <v>15</v>
      </c>
      <c r="E4614" t="s">
        <v>189</v>
      </c>
      <c r="F4614" t="s">
        <v>30</v>
      </c>
      <c r="G4614">
        <v>32216</v>
      </c>
      <c r="H4614" t="s">
        <v>18</v>
      </c>
      <c r="I4614" t="s">
        <v>26</v>
      </c>
      <c r="J4614" t="s">
        <v>34</v>
      </c>
      <c r="K4614" s="6">
        <v>47.616</v>
      </c>
      <c r="L4614">
        <v>3</v>
      </c>
      <c r="M4614">
        <v>0.2</v>
      </c>
      <c r="N4614" s="6">
        <v>3.5712000000000002</v>
      </c>
      <c r="O4614" t="str">
        <f t="shared" si="216"/>
        <v/>
      </c>
      <c r="P4614" s="6">
        <f t="shared" si="217"/>
        <v>44.628666666666668</v>
      </c>
      <c r="Q4614">
        <f t="shared" si="218"/>
        <v>12.581821124734478</v>
      </c>
      <c r="R4614" s="16" t="str">
        <f>TEXT(Ecom[[#This Row],[Dates]],"mmm")</f>
        <v>Sep</v>
      </c>
      <c r="S4614" s="16" t="str">
        <f>TEXT(Ecom[[#This Row],[Dates]],"YYYY")</f>
        <v>2026</v>
      </c>
      <c r="T4614" s="16"/>
    </row>
    <row r="4615" spans="1:20" x14ac:dyDescent="0.25">
      <c r="A4615" t="s">
        <v>28</v>
      </c>
      <c r="B4615" s="16">
        <v>46180</v>
      </c>
      <c r="C4615" t="s">
        <v>14</v>
      </c>
      <c r="D4615" t="s">
        <v>15</v>
      </c>
      <c r="E4615" t="s">
        <v>189</v>
      </c>
      <c r="F4615" t="s">
        <v>30</v>
      </c>
      <c r="G4615">
        <v>32216</v>
      </c>
      <c r="H4615" t="s">
        <v>18</v>
      </c>
      <c r="I4615" t="s">
        <v>26</v>
      </c>
      <c r="J4615" t="s">
        <v>41</v>
      </c>
      <c r="K4615" s="6">
        <v>23.48</v>
      </c>
      <c r="L4615">
        <v>5</v>
      </c>
      <c r="M4615">
        <v>0.2</v>
      </c>
      <c r="N4615" s="6">
        <v>8.218</v>
      </c>
      <c r="O4615" t="str">
        <f t="shared" si="216"/>
        <v/>
      </c>
      <c r="P4615" s="6">
        <f t="shared" si="217"/>
        <v>38.236666666666665</v>
      </c>
      <c r="Q4615">
        <f t="shared" si="218"/>
        <v>13.412684173600029</v>
      </c>
      <c r="R4615" s="16" t="str">
        <f>TEXT(Ecom[[#This Row],[Dates]],"mmm")</f>
        <v>Jun</v>
      </c>
      <c r="S4615" s="16" t="str">
        <f>TEXT(Ecom[[#This Row],[Dates]],"YYYY")</f>
        <v>2026</v>
      </c>
      <c r="T4615" s="16"/>
    </row>
    <row r="4616" spans="1:20" x14ac:dyDescent="0.25">
      <c r="A4616" t="s">
        <v>28</v>
      </c>
      <c r="B4616" s="16">
        <v>45940</v>
      </c>
      <c r="C4616" t="s">
        <v>44</v>
      </c>
      <c r="D4616" t="s">
        <v>15</v>
      </c>
      <c r="E4616" t="s">
        <v>61</v>
      </c>
      <c r="F4616" t="s">
        <v>46</v>
      </c>
      <c r="G4616">
        <v>77070</v>
      </c>
      <c r="H4616" t="s">
        <v>47</v>
      </c>
      <c r="I4616" t="s">
        <v>26</v>
      </c>
      <c r="J4616" t="s">
        <v>38</v>
      </c>
      <c r="K4616" s="6">
        <v>62.79</v>
      </c>
      <c r="L4616">
        <v>3</v>
      </c>
      <c r="M4616">
        <v>0.8</v>
      </c>
      <c r="N4616" s="6">
        <v>-166.39349999999999</v>
      </c>
      <c r="O4616">
        <f t="shared" si="216"/>
        <v>-166.39349999999999</v>
      </c>
      <c r="P4616" s="6">
        <f t="shared" si="217"/>
        <v>75.201999999999998</v>
      </c>
      <c r="Q4616">
        <f t="shared" si="218"/>
        <v>36.181813950391444</v>
      </c>
      <c r="R4616" s="16" t="str">
        <f>TEXT(Ecom[[#This Row],[Dates]],"mmm")</f>
        <v>Oct</v>
      </c>
      <c r="S4616" s="16" t="str">
        <f>TEXT(Ecom[[#This Row],[Dates]],"YYYY")</f>
        <v>2025</v>
      </c>
      <c r="T4616" s="16"/>
    </row>
    <row r="4617" spans="1:20" x14ac:dyDescent="0.25">
      <c r="A4617" t="s">
        <v>28</v>
      </c>
      <c r="B4617" s="16">
        <v>45877</v>
      </c>
      <c r="C4617" t="s">
        <v>44</v>
      </c>
      <c r="D4617" t="s">
        <v>15</v>
      </c>
      <c r="E4617" t="s">
        <v>61</v>
      </c>
      <c r="F4617" t="s">
        <v>46</v>
      </c>
      <c r="G4617">
        <v>77070</v>
      </c>
      <c r="H4617" t="s">
        <v>47</v>
      </c>
      <c r="I4617" t="s">
        <v>26</v>
      </c>
      <c r="J4617" t="s">
        <v>77</v>
      </c>
      <c r="K4617" s="6">
        <v>28.44</v>
      </c>
      <c r="L4617">
        <v>9</v>
      </c>
      <c r="M4617">
        <v>0.2</v>
      </c>
      <c r="N4617" s="6">
        <v>4.266</v>
      </c>
      <c r="O4617" t="str">
        <f t="shared" si="216"/>
        <v/>
      </c>
      <c r="P4617" s="6">
        <f t="shared" si="217"/>
        <v>250.90533333333335</v>
      </c>
      <c r="Q4617">
        <f t="shared" si="218"/>
        <v>198.75858135119782</v>
      </c>
      <c r="R4617" s="16" t="str">
        <f>TEXT(Ecom[[#This Row],[Dates]],"mmm")</f>
        <v>Aug</v>
      </c>
      <c r="S4617" s="16" t="str">
        <f>TEXT(Ecom[[#This Row],[Dates]],"YYYY")</f>
        <v>2025</v>
      </c>
      <c r="T4617" s="16"/>
    </row>
    <row r="4618" spans="1:20" x14ac:dyDescent="0.25">
      <c r="A4618" t="s">
        <v>13</v>
      </c>
      <c r="B4618" s="16">
        <v>46358</v>
      </c>
      <c r="C4618" t="s">
        <v>22</v>
      </c>
      <c r="D4618" t="s">
        <v>15</v>
      </c>
      <c r="E4618" t="s">
        <v>61</v>
      </c>
      <c r="F4618" t="s">
        <v>46</v>
      </c>
      <c r="G4618">
        <v>77095</v>
      </c>
      <c r="H4618" t="s">
        <v>47</v>
      </c>
      <c r="I4618" t="s">
        <v>35</v>
      </c>
      <c r="J4618" t="s">
        <v>59</v>
      </c>
      <c r="K4618" s="6">
        <v>134.376</v>
      </c>
      <c r="L4618">
        <v>3</v>
      </c>
      <c r="M4618">
        <v>0.2</v>
      </c>
      <c r="N4618" s="6">
        <v>6.7187999999999999</v>
      </c>
      <c r="O4618" t="str">
        <f t="shared" si="216"/>
        <v/>
      </c>
      <c r="P4618" s="6">
        <f t="shared" si="217"/>
        <v>422.40533333333332</v>
      </c>
      <c r="Q4618">
        <f t="shared" si="218"/>
        <v>210.51330296277308</v>
      </c>
      <c r="R4618" s="16" t="str">
        <f>TEXT(Ecom[[#This Row],[Dates]],"mmm")</f>
        <v>Dec</v>
      </c>
      <c r="S4618" s="16" t="str">
        <f>TEXT(Ecom[[#This Row],[Dates]],"YYYY")</f>
        <v>2026</v>
      </c>
      <c r="T4618" s="16"/>
    </row>
    <row r="4619" spans="1:20" x14ac:dyDescent="0.25">
      <c r="A4619" t="s">
        <v>28</v>
      </c>
      <c r="B4619" s="16">
        <v>45662</v>
      </c>
      <c r="C4619" t="s">
        <v>44</v>
      </c>
      <c r="D4619" t="s">
        <v>15</v>
      </c>
      <c r="E4619" t="s">
        <v>316</v>
      </c>
      <c r="F4619" t="s">
        <v>166</v>
      </c>
      <c r="G4619">
        <v>2149</v>
      </c>
      <c r="H4619" t="s">
        <v>57</v>
      </c>
      <c r="I4619" t="s">
        <v>35</v>
      </c>
      <c r="J4619" t="s">
        <v>36</v>
      </c>
      <c r="K4619" s="6">
        <v>589.9</v>
      </c>
      <c r="L4619">
        <v>2</v>
      </c>
      <c r="M4619">
        <v>0</v>
      </c>
      <c r="N4619" s="6">
        <v>147.47499999999999</v>
      </c>
      <c r="O4619" t="str">
        <f t="shared" si="216"/>
        <v/>
      </c>
      <c r="P4619" s="6">
        <f t="shared" si="217"/>
        <v>1337.5973333333334</v>
      </c>
      <c r="Q4619">
        <f t="shared" si="218"/>
        <v>914.3857515085075</v>
      </c>
      <c r="R4619" s="16" t="str">
        <f>TEXT(Ecom[[#This Row],[Dates]],"mmm")</f>
        <v>Jan</v>
      </c>
      <c r="S4619" s="16" t="str">
        <f>TEXT(Ecom[[#This Row],[Dates]],"YYYY")</f>
        <v>2025</v>
      </c>
      <c r="T4619" s="16"/>
    </row>
    <row r="4620" spans="1:20" x14ac:dyDescent="0.25">
      <c r="A4620" t="s">
        <v>28</v>
      </c>
      <c r="B4620" s="16">
        <v>45865</v>
      </c>
      <c r="C4620" t="s">
        <v>44</v>
      </c>
      <c r="D4620" t="s">
        <v>15</v>
      </c>
      <c r="E4620" t="s">
        <v>316</v>
      </c>
      <c r="F4620" t="s">
        <v>166</v>
      </c>
      <c r="G4620">
        <v>2149</v>
      </c>
      <c r="H4620" t="s">
        <v>57</v>
      </c>
      <c r="I4620" t="s">
        <v>19</v>
      </c>
      <c r="J4620" t="s">
        <v>21</v>
      </c>
      <c r="K4620" s="6">
        <v>542.94000000000005</v>
      </c>
      <c r="L4620">
        <v>3</v>
      </c>
      <c r="M4620">
        <v>0</v>
      </c>
      <c r="N4620" s="6">
        <v>141.1644</v>
      </c>
      <c r="O4620" t="str">
        <f t="shared" si="216"/>
        <v/>
      </c>
      <c r="P4620" s="6">
        <f t="shared" si="217"/>
        <v>1171.124</v>
      </c>
      <c r="Q4620">
        <f t="shared" si="218"/>
        <v>1089.5225220852312</v>
      </c>
      <c r="R4620" s="16" t="str">
        <f>TEXT(Ecom[[#This Row],[Dates]],"mmm")</f>
        <v>Jul</v>
      </c>
      <c r="S4620" s="16" t="str">
        <f>TEXT(Ecom[[#This Row],[Dates]],"YYYY")</f>
        <v>2025</v>
      </c>
      <c r="T4620" s="16"/>
    </row>
    <row r="4621" spans="1:20" x14ac:dyDescent="0.25">
      <c r="A4621" t="s">
        <v>62</v>
      </c>
      <c r="B4621" s="16">
        <v>45873</v>
      </c>
      <c r="C4621" t="s">
        <v>44</v>
      </c>
      <c r="D4621" t="s">
        <v>15</v>
      </c>
      <c r="E4621" t="s">
        <v>23</v>
      </c>
      <c r="F4621" t="s">
        <v>24</v>
      </c>
      <c r="G4621">
        <v>90049</v>
      </c>
      <c r="H4621" t="s">
        <v>25</v>
      </c>
      <c r="I4621" t="s">
        <v>35</v>
      </c>
      <c r="J4621" t="s">
        <v>162</v>
      </c>
      <c r="K4621" s="6">
        <v>2879.9520000000002</v>
      </c>
      <c r="L4621">
        <v>6</v>
      </c>
      <c r="M4621">
        <v>0.2</v>
      </c>
      <c r="N4621" s="6">
        <v>1007.9832</v>
      </c>
      <c r="O4621" t="str">
        <f t="shared" si="216"/>
        <v/>
      </c>
      <c r="P4621" s="6">
        <f t="shared" si="217"/>
        <v>1015.9940000000001</v>
      </c>
      <c r="Q4621">
        <f t="shared" si="218"/>
        <v>1214.8150083669043</v>
      </c>
      <c r="R4621" s="16" t="str">
        <f>TEXT(Ecom[[#This Row],[Dates]],"mmm")</f>
        <v>Aug</v>
      </c>
      <c r="S4621" s="16" t="str">
        <f>TEXT(Ecom[[#This Row],[Dates]],"YYYY")</f>
        <v>2025</v>
      </c>
      <c r="T4621" s="16"/>
    </row>
    <row r="4622" spans="1:20" x14ac:dyDescent="0.25">
      <c r="A4622" t="s">
        <v>62</v>
      </c>
      <c r="B4622" s="16">
        <v>45772</v>
      </c>
      <c r="C4622" t="s">
        <v>44</v>
      </c>
      <c r="D4622" t="s">
        <v>15</v>
      </c>
      <c r="E4622" t="s">
        <v>23</v>
      </c>
      <c r="F4622" t="s">
        <v>24</v>
      </c>
      <c r="G4622">
        <v>90049</v>
      </c>
      <c r="H4622" t="s">
        <v>25</v>
      </c>
      <c r="I4622" t="s">
        <v>26</v>
      </c>
      <c r="J4622" t="s">
        <v>37</v>
      </c>
      <c r="K4622" s="6">
        <v>90.48</v>
      </c>
      <c r="L4622">
        <v>3</v>
      </c>
      <c r="M4622">
        <v>0.2</v>
      </c>
      <c r="N4622" s="6">
        <v>33.93</v>
      </c>
      <c r="O4622" t="str">
        <f t="shared" si="216"/>
        <v/>
      </c>
      <c r="P4622" s="6">
        <f t="shared" si="217"/>
        <v>58.954000000000001</v>
      </c>
      <c r="Q4622">
        <f t="shared" si="218"/>
        <v>826.83751139628396</v>
      </c>
      <c r="R4622" s="16" t="str">
        <f>TEXT(Ecom[[#This Row],[Dates]],"mmm")</f>
        <v>Apr</v>
      </c>
      <c r="S4622" s="16" t="str">
        <f>TEXT(Ecom[[#This Row],[Dates]],"YYYY")</f>
        <v>2025</v>
      </c>
      <c r="T4622" s="16"/>
    </row>
    <row r="4623" spans="1:20" x14ac:dyDescent="0.25">
      <c r="A4623" t="s">
        <v>13</v>
      </c>
      <c r="B4623" s="16">
        <v>45737</v>
      </c>
      <c r="C4623" t="s">
        <v>22</v>
      </c>
      <c r="D4623" t="s">
        <v>15</v>
      </c>
      <c r="E4623" t="s">
        <v>106</v>
      </c>
      <c r="F4623" t="s">
        <v>72</v>
      </c>
      <c r="G4623">
        <v>19805</v>
      </c>
      <c r="H4623" t="s">
        <v>57</v>
      </c>
      <c r="I4623" t="s">
        <v>26</v>
      </c>
      <c r="J4623" t="s">
        <v>32</v>
      </c>
      <c r="K4623" s="6">
        <v>77.55</v>
      </c>
      <c r="L4623">
        <v>5</v>
      </c>
      <c r="M4623">
        <v>0</v>
      </c>
      <c r="N4623" s="6">
        <v>21.713999999999999</v>
      </c>
      <c r="O4623" t="str">
        <f t="shared" si="216"/>
        <v/>
      </c>
      <c r="P4623" s="6">
        <f t="shared" si="217"/>
        <v>87.972666666666669</v>
      </c>
      <c r="Q4623">
        <f t="shared" si="218"/>
        <v>545.04157232813543</v>
      </c>
      <c r="R4623" s="16" t="str">
        <f>TEXT(Ecom[[#This Row],[Dates]],"mmm")</f>
        <v>Mar</v>
      </c>
      <c r="S4623" s="16" t="str">
        <f>TEXT(Ecom[[#This Row],[Dates]],"YYYY")</f>
        <v>2025</v>
      </c>
      <c r="T4623" s="16"/>
    </row>
    <row r="4624" spans="1:20" x14ac:dyDescent="0.25">
      <c r="A4624" t="s">
        <v>28</v>
      </c>
      <c r="B4624" s="16">
        <v>46362</v>
      </c>
      <c r="C4624" t="s">
        <v>14</v>
      </c>
      <c r="D4624" t="s">
        <v>15</v>
      </c>
      <c r="E4624" t="s">
        <v>90</v>
      </c>
      <c r="F4624" t="s">
        <v>86</v>
      </c>
      <c r="G4624">
        <v>38401</v>
      </c>
      <c r="H4624" t="s">
        <v>18</v>
      </c>
      <c r="I4624" t="s">
        <v>26</v>
      </c>
      <c r="J4624" t="s">
        <v>110</v>
      </c>
      <c r="K4624" s="6">
        <v>8.8320000000000007</v>
      </c>
      <c r="L4624">
        <v>3</v>
      </c>
      <c r="M4624">
        <v>0.2</v>
      </c>
      <c r="N4624" s="6">
        <v>-1.9872000000000001</v>
      </c>
      <c r="O4624">
        <f t="shared" si="216"/>
        <v>-1.9872000000000001</v>
      </c>
      <c r="P4624" s="6">
        <f t="shared" si="217"/>
        <v>148.28266666666667</v>
      </c>
      <c r="Q4624">
        <f t="shared" si="218"/>
        <v>86.943004003687307</v>
      </c>
      <c r="R4624" s="16" t="str">
        <f>TEXT(Ecom[[#This Row],[Dates]],"mmm")</f>
        <v>Dec</v>
      </c>
      <c r="S4624" s="16" t="str">
        <f>TEXT(Ecom[[#This Row],[Dates]],"YYYY")</f>
        <v>2026</v>
      </c>
      <c r="T4624" s="16"/>
    </row>
    <row r="4625" spans="1:20" x14ac:dyDescent="0.25">
      <c r="A4625" t="s">
        <v>28</v>
      </c>
      <c r="B4625" s="16">
        <v>46260</v>
      </c>
      <c r="C4625" t="s">
        <v>14</v>
      </c>
      <c r="D4625" t="s">
        <v>15</v>
      </c>
      <c r="E4625" t="s">
        <v>90</v>
      </c>
      <c r="F4625" t="s">
        <v>86</v>
      </c>
      <c r="G4625">
        <v>38401</v>
      </c>
      <c r="H4625" t="s">
        <v>18</v>
      </c>
      <c r="I4625" t="s">
        <v>26</v>
      </c>
      <c r="J4625" t="s">
        <v>41</v>
      </c>
      <c r="K4625" s="6">
        <v>177.536</v>
      </c>
      <c r="L4625">
        <v>4</v>
      </c>
      <c r="M4625">
        <v>0.2</v>
      </c>
      <c r="N4625" s="6">
        <v>62.137599999999999</v>
      </c>
      <c r="O4625" t="str">
        <f t="shared" si="216"/>
        <v/>
      </c>
      <c r="P4625" s="6">
        <f t="shared" si="217"/>
        <v>150.05066666666667</v>
      </c>
      <c r="Q4625">
        <f t="shared" si="218"/>
        <v>113.48691490896894</v>
      </c>
      <c r="R4625" s="16" t="str">
        <f>TEXT(Ecom[[#This Row],[Dates]],"mmm")</f>
        <v>Aug</v>
      </c>
      <c r="S4625" s="16" t="str">
        <f>TEXT(Ecom[[#This Row],[Dates]],"YYYY")</f>
        <v>2026</v>
      </c>
      <c r="T4625" s="16"/>
    </row>
    <row r="4626" spans="1:20" x14ac:dyDescent="0.25">
      <c r="A4626" t="s">
        <v>28</v>
      </c>
      <c r="B4626" s="16">
        <v>46253</v>
      </c>
      <c r="C4626" t="s">
        <v>14</v>
      </c>
      <c r="D4626" t="s">
        <v>15</v>
      </c>
      <c r="E4626" t="s">
        <v>90</v>
      </c>
      <c r="F4626" t="s">
        <v>86</v>
      </c>
      <c r="G4626">
        <v>38401</v>
      </c>
      <c r="H4626" t="s">
        <v>18</v>
      </c>
      <c r="I4626" t="s">
        <v>26</v>
      </c>
      <c r="J4626" t="s">
        <v>32</v>
      </c>
      <c r="K4626" s="6">
        <v>258.48</v>
      </c>
      <c r="L4626">
        <v>2</v>
      </c>
      <c r="M4626">
        <v>0.2</v>
      </c>
      <c r="N4626" s="6">
        <v>-3.2309999999999999</v>
      </c>
      <c r="O4626">
        <f t="shared" si="216"/>
        <v>-3.2309999999999999</v>
      </c>
      <c r="P4626" s="6">
        <f t="shared" si="217"/>
        <v>116.72200000000002</v>
      </c>
      <c r="Q4626">
        <f t="shared" si="218"/>
        <v>103.52245243245366</v>
      </c>
      <c r="R4626" s="16" t="str">
        <f>TEXT(Ecom[[#This Row],[Dates]],"mmm")</f>
        <v>Aug</v>
      </c>
      <c r="S4626" s="16" t="str">
        <f>TEXT(Ecom[[#This Row],[Dates]],"YYYY")</f>
        <v>2026</v>
      </c>
      <c r="T4626" s="16"/>
    </row>
    <row r="4627" spans="1:20" x14ac:dyDescent="0.25">
      <c r="A4627" t="s">
        <v>28</v>
      </c>
      <c r="B4627" s="16">
        <v>45983</v>
      </c>
      <c r="C4627" t="s">
        <v>14</v>
      </c>
      <c r="D4627" t="s">
        <v>15</v>
      </c>
      <c r="E4627" t="s">
        <v>90</v>
      </c>
      <c r="F4627" t="s">
        <v>86</v>
      </c>
      <c r="G4627">
        <v>38401</v>
      </c>
      <c r="H4627" t="s">
        <v>18</v>
      </c>
      <c r="I4627" t="s">
        <v>19</v>
      </c>
      <c r="J4627" t="s">
        <v>33</v>
      </c>
      <c r="K4627" s="6">
        <v>14.135999999999999</v>
      </c>
      <c r="L4627">
        <v>3</v>
      </c>
      <c r="M4627">
        <v>0.2</v>
      </c>
      <c r="N4627" s="6">
        <v>4.2408000000000001</v>
      </c>
      <c r="O4627" t="str">
        <f t="shared" si="216"/>
        <v/>
      </c>
      <c r="P4627" s="6">
        <f t="shared" si="217"/>
        <v>38.855333333333327</v>
      </c>
      <c r="Q4627">
        <f t="shared" si="218"/>
        <v>82.062074352059639</v>
      </c>
      <c r="R4627" s="16" t="str">
        <f>TEXT(Ecom[[#This Row],[Dates]],"mmm")</f>
        <v>Nov</v>
      </c>
      <c r="S4627" s="16" t="str">
        <f>TEXT(Ecom[[#This Row],[Dates]],"YYYY")</f>
        <v>2025</v>
      </c>
      <c r="T4627" s="16"/>
    </row>
    <row r="4628" spans="1:20" x14ac:dyDescent="0.25">
      <c r="A4628" t="s">
        <v>28</v>
      </c>
      <c r="B4628" s="16">
        <v>46156</v>
      </c>
      <c r="C4628" t="s">
        <v>22</v>
      </c>
      <c r="D4628" t="s">
        <v>15</v>
      </c>
      <c r="E4628" t="s">
        <v>75</v>
      </c>
      <c r="F4628" t="s">
        <v>76</v>
      </c>
      <c r="G4628">
        <v>10011</v>
      </c>
      <c r="H4628" t="s">
        <v>57</v>
      </c>
      <c r="I4628" t="s">
        <v>26</v>
      </c>
      <c r="J4628" t="s">
        <v>32</v>
      </c>
      <c r="K4628" s="6">
        <v>77.55</v>
      </c>
      <c r="L4628">
        <v>5</v>
      </c>
      <c r="M4628">
        <v>0</v>
      </c>
      <c r="N4628" s="6">
        <v>20.163</v>
      </c>
      <c r="O4628" t="str">
        <f t="shared" si="216"/>
        <v/>
      </c>
      <c r="P4628" s="6">
        <f t="shared" si="217"/>
        <v>81.06</v>
      </c>
      <c r="Q4628">
        <f t="shared" si="218"/>
        <v>42.002585736982823</v>
      </c>
      <c r="R4628" s="16" t="str">
        <f>TEXT(Ecom[[#This Row],[Dates]],"mmm")</f>
        <v>May</v>
      </c>
      <c r="S4628" s="16" t="str">
        <f>TEXT(Ecom[[#This Row],[Dates]],"YYYY")</f>
        <v>2026</v>
      </c>
      <c r="T4628" s="16"/>
    </row>
    <row r="4629" spans="1:20" x14ac:dyDescent="0.25">
      <c r="A4629" t="s">
        <v>28</v>
      </c>
      <c r="B4629" s="16">
        <v>46251</v>
      </c>
      <c r="C4629" t="s">
        <v>22</v>
      </c>
      <c r="D4629" t="s">
        <v>15</v>
      </c>
      <c r="E4629" t="s">
        <v>75</v>
      </c>
      <c r="F4629" t="s">
        <v>76</v>
      </c>
      <c r="G4629">
        <v>10011</v>
      </c>
      <c r="H4629" t="s">
        <v>57</v>
      </c>
      <c r="I4629" t="s">
        <v>26</v>
      </c>
      <c r="J4629" t="s">
        <v>32</v>
      </c>
      <c r="K4629" s="6">
        <v>24.88</v>
      </c>
      <c r="L4629">
        <v>2</v>
      </c>
      <c r="M4629">
        <v>0</v>
      </c>
      <c r="N4629" s="6">
        <v>6.9664000000000001</v>
      </c>
      <c r="O4629" t="str">
        <f t="shared" si="216"/>
        <v/>
      </c>
      <c r="P4629" s="6">
        <f t="shared" si="217"/>
        <v>67.42</v>
      </c>
      <c r="Q4629">
        <f t="shared" si="218"/>
        <v>39.607365231640848</v>
      </c>
      <c r="R4629" s="16" t="str">
        <f>TEXT(Ecom[[#This Row],[Dates]],"mmm")</f>
        <v>Aug</v>
      </c>
      <c r="S4629" s="16" t="str">
        <f>TEXT(Ecom[[#This Row],[Dates]],"YYYY")</f>
        <v>2026</v>
      </c>
      <c r="T4629" s="16"/>
    </row>
    <row r="4630" spans="1:20" x14ac:dyDescent="0.25">
      <c r="A4630" t="s">
        <v>28</v>
      </c>
      <c r="B4630" s="16">
        <v>45869</v>
      </c>
      <c r="C4630" t="s">
        <v>22</v>
      </c>
      <c r="D4630" t="s">
        <v>15</v>
      </c>
      <c r="E4630" t="s">
        <v>75</v>
      </c>
      <c r="F4630" t="s">
        <v>76</v>
      </c>
      <c r="G4630">
        <v>10011</v>
      </c>
      <c r="H4630" t="s">
        <v>57</v>
      </c>
      <c r="I4630" t="s">
        <v>26</v>
      </c>
      <c r="J4630" t="s">
        <v>34</v>
      </c>
      <c r="K4630" s="6">
        <v>140.75</v>
      </c>
      <c r="L4630">
        <v>5</v>
      </c>
      <c r="M4630">
        <v>0</v>
      </c>
      <c r="N4630" s="6">
        <v>39.409999999999997</v>
      </c>
      <c r="O4630" t="str">
        <f t="shared" si="216"/>
        <v/>
      </c>
      <c r="P4630" s="6">
        <f t="shared" si="217"/>
        <v>64.839999999999989</v>
      </c>
      <c r="Q4630">
        <f t="shared" si="218"/>
        <v>47.561224402517922</v>
      </c>
      <c r="R4630" s="16" t="str">
        <f>TEXT(Ecom[[#This Row],[Dates]],"mmm")</f>
        <v>Jul</v>
      </c>
      <c r="S4630" s="16" t="str">
        <f>TEXT(Ecom[[#This Row],[Dates]],"YYYY")</f>
        <v>2025</v>
      </c>
      <c r="T4630" s="16"/>
    </row>
    <row r="4631" spans="1:20" x14ac:dyDescent="0.25">
      <c r="A4631" t="s">
        <v>28</v>
      </c>
      <c r="B4631" s="16">
        <v>45703</v>
      </c>
      <c r="C4631" t="s">
        <v>22</v>
      </c>
      <c r="D4631" t="s">
        <v>15</v>
      </c>
      <c r="E4631" t="s">
        <v>75</v>
      </c>
      <c r="F4631" t="s">
        <v>76</v>
      </c>
      <c r="G4631">
        <v>10011</v>
      </c>
      <c r="H4631" t="s">
        <v>57</v>
      </c>
      <c r="I4631" t="s">
        <v>26</v>
      </c>
      <c r="J4631" t="s">
        <v>32</v>
      </c>
      <c r="K4631" s="6">
        <v>36.630000000000003</v>
      </c>
      <c r="L4631">
        <v>3</v>
      </c>
      <c r="M4631">
        <v>0</v>
      </c>
      <c r="N4631" s="6">
        <v>9.8901000000000003</v>
      </c>
      <c r="O4631" t="str">
        <f t="shared" si="216"/>
        <v/>
      </c>
      <c r="P4631" s="6">
        <f t="shared" si="217"/>
        <v>35.173333333333339</v>
      </c>
      <c r="Q4631">
        <f t="shared" si="218"/>
        <v>34.147230135487206</v>
      </c>
      <c r="R4631" s="16" t="str">
        <f>TEXT(Ecom[[#This Row],[Dates]],"mmm")</f>
        <v>Feb</v>
      </c>
      <c r="S4631" s="16" t="str">
        <f>TEXT(Ecom[[#This Row],[Dates]],"YYYY")</f>
        <v>2025</v>
      </c>
      <c r="T4631" s="16"/>
    </row>
    <row r="4632" spans="1:20" x14ac:dyDescent="0.25">
      <c r="A4632" t="s">
        <v>168</v>
      </c>
      <c r="B4632" s="16">
        <v>45912</v>
      </c>
      <c r="C4632" t="s">
        <v>14</v>
      </c>
      <c r="D4632" t="s">
        <v>15</v>
      </c>
      <c r="E4632" t="s">
        <v>429</v>
      </c>
      <c r="F4632" t="s">
        <v>70</v>
      </c>
      <c r="G4632">
        <v>48858</v>
      </c>
      <c r="H4632" t="s">
        <v>47</v>
      </c>
      <c r="I4632" t="s">
        <v>19</v>
      </c>
      <c r="J4632" t="s">
        <v>33</v>
      </c>
      <c r="K4632" s="6">
        <v>17.14</v>
      </c>
      <c r="L4632">
        <v>2</v>
      </c>
      <c r="M4632">
        <v>0</v>
      </c>
      <c r="N4632" s="6">
        <v>6.1703999999999999</v>
      </c>
      <c r="O4632" t="str">
        <f t="shared" si="216"/>
        <v/>
      </c>
      <c r="P4632" s="6">
        <f t="shared" si="217"/>
        <v>64.283333333333331</v>
      </c>
      <c r="Q4632">
        <f t="shared" si="218"/>
        <v>45.134541178651709</v>
      </c>
      <c r="R4632" s="16" t="str">
        <f>TEXT(Ecom[[#This Row],[Dates]],"mmm")</f>
        <v>Sep</v>
      </c>
      <c r="S4632" s="16" t="str">
        <f>TEXT(Ecom[[#This Row],[Dates]],"YYYY")</f>
        <v>2025</v>
      </c>
      <c r="T4632" s="16"/>
    </row>
    <row r="4633" spans="1:20" x14ac:dyDescent="0.25">
      <c r="A4633" t="s">
        <v>13</v>
      </c>
      <c r="B4633" s="16">
        <v>45858</v>
      </c>
      <c r="C4633" t="s">
        <v>14</v>
      </c>
      <c r="D4633" t="s">
        <v>15</v>
      </c>
      <c r="E4633" t="s">
        <v>52</v>
      </c>
      <c r="F4633" t="s">
        <v>24</v>
      </c>
      <c r="G4633">
        <v>94122</v>
      </c>
      <c r="H4633" t="s">
        <v>25</v>
      </c>
      <c r="I4633" t="s">
        <v>26</v>
      </c>
      <c r="J4633" t="s">
        <v>27</v>
      </c>
      <c r="K4633" s="6">
        <v>51.75</v>
      </c>
      <c r="L4633">
        <v>5</v>
      </c>
      <c r="M4633">
        <v>0</v>
      </c>
      <c r="N4633" s="6">
        <v>24.84</v>
      </c>
      <c r="O4633" t="str">
        <f t="shared" si="216"/>
        <v/>
      </c>
      <c r="P4633" s="6">
        <f t="shared" si="217"/>
        <v>254.03599999999997</v>
      </c>
      <c r="Q4633">
        <f t="shared" si="218"/>
        <v>195.19271627993899</v>
      </c>
      <c r="R4633" s="16" t="str">
        <f>TEXT(Ecom[[#This Row],[Dates]],"mmm")</f>
        <v>Jul</v>
      </c>
      <c r="S4633" s="16" t="str">
        <f>TEXT(Ecom[[#This Row],[Dates]],"YYYY")</f>
        <v>2025</v>
      </c>
      <c r="T4633" s="16"/>
    </row>
    <row r="4634" spans="1:20" x14ac:dyDescent="0.25">
      <c r="A4634" t="s">
        <v>13</v>
      </c>
      <c r="B4634" s="16">
        <v>46247</v>
      </c>
      <c r="C4634" t="s">
        <v>14</v>
      </c>
      <c r="D4634" t="s">
        <v>15</v>
      </c>
      <c r="E4634" t="s">
        <v>52</v>
      </c>
      <c r="F4634" t="s">
        <v>24</v>
      </c>
      <c r="G4634">
        <v>94122</v>
      </c>
      <c r="H4634" t="s">
        <v>25</v>
      </c>
      <c r="I4634" t="s">
        <v>19</v>
      </c>
      <c r="J4634" t="s">
        <v>33</v>
      </c>
      <c r="K4634" s="6">
        <v>123.96</v>
      </c>
      <c r="L4634">
        <v>3</v>
      </c>
      <c r="M4634">
        <v>0</v>
      </c>
      <c r="N4634" s="6">
        <v>11.1564</v>
      </c>
      <c r="O4634" t="str">
        <f t="shared" si="216"/>
        <v/>
      </c>
      <c r="P4634" s="6">
        <f t="shared" si="217"/>
        <v>263.77933333333334</v>
      </c>
      <c r="Q4634">
        <f t="shared" si="218"/>
        <v>221.69152731934795</v>
      </c>
      <c r="R4634" s="16" t="str">
        <f>TEXT(Ecom[[#This Row],[Dates]],"mmm")</f>
        <v>Aug</v>
      </c>
      <c r="S4634" s="16" t="str">
        <f>TEXT(Ecom[[#This Row],[Dates]],"YYYY")</f>
        <v>2026</v>
      </c>
      <c r="T4634" s="16"/>
    </row>
    <row r="4635" spans="1:20" x14ac:dyDescent="0.25">
      <c r="A4635" t="s">
        <v>28</v>
      </c>
      <c r="B4635" s="16">
        <v>45700</v>
      </c>
      <c r="C4635" t="s">
        <v>22</v>
      </c>
      <c r="D4635" t="s">
        <v>15</v>
      </c>
      <c r="E4635" t="s">
        <v>52</v>
      </c>
      <c r="F4635" t="s">
        <v>24</v>
      </c>
      <c r="G4635">
        <v>94122</v>
      </c>
      <c r="H4635" t="s">
        <v>25</v>
      </c>
      <c r="I4635" t="s">
        <v>19</v>
      </c>
      <c r="J4635" t="s">
        <v>20</v>
      </c>
      <c r="K4635" s="6">
        <v>586.39800000000002</v>
      </c>
      <c r="L4635">
        <v>6</v>
      </c>
      <c r="M4635">
        <v>0.15</v>
      </c>
      <c r="N4635" s="6">
        <v>34.494</v>
      </c>
      <c r="O4635" t="str">
        <f t="shared" si="216"/>
        <v/>
      </c>
      <c r="P4635" s="6">
        <f t="shared" si="217"/>
        <v>303.43933333333331</v>
      </c>
      <c r="Q4635">
        <f t="shared" si="218"/>
        <v>221.76584095609263</v>
      </c>
      <c r="R4635" s="16" t="str">
        <f>TEXT(Ecom[[#This Row],[Dates]],"mmm")</f>
        <v>Feb</v>
      </c>
      <c r="S4635" s="16" t="str">
        <f>TEXT(Ecom[[#This Row],[Dates]],"YYYY")</f>
        <v>2025</v>
      </c>
      <c r="T4635" s="16"/>
    </row>
    <row r="4636" spans="1:20" x14ac:dyDescent="0.25">
      <c r="A4636" t="s">
        <v>28</v>
      </c>
      <c r="B4636" s="16">
        <v>46260</v>
      </c>
      <c r="C4636" t="s">
        <v>22</v>
      </c>
      <c r="D4636" t="s">
        <v>15</v>
      </c>
      <c r="E4636" t="s">
        <v>52</v>
      </c>
      <c r="F4636" t="s">
        <v>24</v>
      </c>
      <c r="G4636">
        <v>94122</v>
      </c>
      <c r="H4636" t="s">
        <v>25</v>
      </c>
      <c r="I4636" t="s">
        <v>26</v>
      </c>
      <c r="J4636" t="s">
        <v>32</v>
      </c>
      <c r="K4636" s="6">
        <v>80.98</v>
      </c>
      <c r="L4636">
        <v>1</v>
      </c>
      <c r="M4636">
        <v>0</v>
      </c>
      <c r="N4636" s="6">
        <v>3.2391999999999999</v>
      </c>
      <c r="O4636" t="str">
        <f t="shared" si="216"/>
        <v/>
      </c>
      <c r="P4636" s="6">
        <f t="shared" si="217"/>
        <v>149.28</v>
      </c>
      <c r="Q4636">
        <f t="shared" si="218"/>
        <v>112.12923377497485</v>
      </c>
      <c r="R4636" s="16" t="str">
        <f>TEXT(Ecom[[#This Row],[Dates]],"mmm")</f>
        <v>Aug</v>
      </c>
      <c r="S4636" s="16" t="str">
        <f>TEXT(Ecom[[#This Row],[Dates]],"YYYY")</f>
        <v>2026</v>
      </c>
      <c r="T4636" s="16"/>
    </row>
    <row r="4637" spans="1:20" x14ac:dyDescent="0.25">
      <c r="A4637" t="s">
        <v>28</v>
      </c>
      <c r="B4637" s="16">
        <v>46069</v>
      </c>
      <c r="C4637" t="s">
        <v>22</v>
      </c>
      <c r="D4637" t="s">
        <v>15</v>
      </c>
      <c r="E4637" t="s">
        <v>52</v>
      </c>
      <c r="F4637" t="s">
        <v>24</v>
      </c>
      <c r="G4637">
        <v>94122</v>
      </c>
      <c r="H4637" t="s">
        <v>25</v>
      </c>
      <c r="I4637" t="s">
        <v>26</v>
      </c>
      <c r="J4637" t="s">
        <v>32</v>
      </c>
      <c r="K4637" s="6">
        <v>242.94</v>
      </c>
      <c r="L4637">
        <v>3</v>
      </c>
      <c r="M4637">
        <v>0</v>
      </c>
      <c r="N4637" s="6">
        <v>9.7175999999999991</v>
      </c>
      <c r="O4637" t="str">
        <f t="shared" si="216"/>
        <v/>
      </c>
      <c r="P4637" s="6">
        <f t="shared" si="217"/>
        <v>126.41666666666667</v>
      </c>
      <c r="Q4637">
        <f t="shared" si="218"/>
        <v>75.950377758307624</v>
      </c>
      <c r="R4637" s="16" t="str">
        <f>TEXT(Ecom[[#This Row],[Dates]],"mmm")</f>
        <v>Feb</v>
      </c>
      <c r="S4637" s="16" t="str">
        <f>TEXT(Ecom[[#This Row],[Dates]],"YYYY")</f>
        <v>2026</v>
      </c>
      <c r="T4637" s="16"/>
    </row>
    <row r="4638" spans="1:20" x14ac:dyDescent="0.25">
      <c r="A4638" t="s">
        <v>62</v>
      </c>
      <c r="B4638" s="16">
        <v>46163</v>
      </c>
      <c r="C4638" t="s">
        <v>14</v>
      </c>
      <c r="D4638" t="s">
        <v>15</v>
      </c>
      <c r="E4638" t="s">
        <v>23</v>
      </c>
      <c r="F4638" t="s">
        <v>24</v>
      </c>
      <c r="G4638">
        <v>90045</v>
      </c>
      <c r="H4638" t="s">
        <v>25</v>
      </c>
      <c r="I4638" t="s">
        <v>26</v>
      </c>
      <c r="J4638" t="s">
        <v>34</v>
      </c>
      <c r="K4638" s="6">
        <v>123.92</v>
      </c>
      <c r="L4638">
        <v>4</v>
      </c>
      <c r="M4638">
        <v>0</v>
      </c>
      <c r="N4638" s="6">
        <v>33.458399999999997</v>
      </c>
      <c r="O4638" t="str">
        <f t="shared" si="216"/>
        <v/>
      </c>
      <c r="P4638" s="6">
        <f t="shared" si="217"/>
        <v>61.20333333333334</v>
      </c>
      <c r="Q4638">
        <f t="shared" si="218"/>
        <v>67.917874399622988</v>
      </c>
      <c r="R4638" s="16" t="str">
        <f>TEXT(Ecom[[#This Row],[Dates]],"mmm")</f>
        <v>May</v>
      </c>
      <c r="S4638" s="16" t="str">
        <f>TEXT(Ecom[[#This Row],[Dates]],"YYYY")</f>
        <v>2026</v>
      </c>
      <c r="T4638" s="16"/>
    </row>
    <row r="4639" spans="1:20" x14ac:dyDescent="0.25">
      <c r="A4639" t="s">
        <v>62</v>
      </c>
      <c r="B4639" s="16">
        <v>45689</v>
      </c>
      <c r="C4639" t="s">
        <v>14</v>
      </c>
      <c r="D4639" t="s">
        <v>15</v>
      </c>
      <c r="E4639" t="s">
        <v>23</v>
      </c>
      <c r="F4639" t="s">
        <v>24</v>
      </c>
      <c r="G4639">
        <v>90045</v>
      </c>
      <c r="H4639" t="s">
        <v>25</v>
      </c>
      <c r="I4639" t="s">
        <v>26</v>
      </c>
      <c r="J4639" t="s">
        <v>34</v>
      </c>
      <c r="K4639" s="6">
        <v>12.39</v>
      </c>
      <c r="L4639">
        <v>3</v>
      </c>
      <c r="M4639">
        <v>0</v>
      </c>
      <c r="N4639" s="6">
        <v>5.6993999999999998</v>
      </c>
      <c r="O4639" t="str">
        <f t="shared" si="216"/>
        <v/>
      </c>
      <c r="P4639" s="6">
        <f t="shared" si="217"/>
        <v>553.20333333333338</v>
      </c>
      <c r="Q4639">
        <f t="shared" si="218"/>
        <v>607.95042661570869</v>
      </c>
      <c r="R4639" s="16" t="str">
        <f>TEXT(Ecom[[#This Row],[Dates]],"mmm")</f>
        <v>Feb</v>
      </c>
      <c r="S4639" s="16" t="str">
        <f>TEXT(Ecom[[#This Row],[Dates]],"YYYY")</f>
        <v>2025</v>
      </c>
      <c r="T4639" s="16"/>
    </row>
    <row r="4640" spans="1:20" x14ac:dyDescent="0.25">
      <c r="A4640" t="s">
        <v>62</v>
      </c>
      <c r="B4640" s="16">
        <v>45890</v>
      </c>
      <c r="C4640" t="s">
        <v>14</v>
      </c>
      <c r="D4640" t="s">
        <v>15</v>
      </c>
      <c r="E4640" t="s">
        <v>23</v>
      </c>
      <c r="F4640" t="s">
        <v>24</v>
      </c>
      <c r="G4640">
        <v>90045</v>
      </c>
      <c r="H4640" t="s">
        <v>25</v>
      </c>
      <c r="I4640" t="s">
        <v>26</v>
      </c>
      <c r="J4640" t="s">
        <v>34</v>
      </c>
      <c r="K4640" s="6">
        <v>47.3</v>
      </c>
      <c r="L4640">
        <v>2</v>
      </c>
      <c r="M4640">
        <v>0</v>
      </c>
      <c r="N4640" s="6">
        <v>12.298</v>
      </c>
      <c r="O4640" t="str">
        <f t="shared" si="216"/>
        <v/>
      </c>
      <c r="P4640" s="6">
        <f t="shared" si="217"/>
        <v>552.77</v>
      </c>
      <c r="Q4640">
        <f t="shared" si="218"/>
        <v>680.49646223806235</v>
      </c>
      <c r="R4640" s="16" t="str">
        <f>TEXT(Ecom[[#This Row],[Dates]],"mmm")</f>
        <v>Aug</v>
      </c>
      <c r="S4640" s="16" t="str">
        <f>TEXT(Ecom[[#This Row],[Dates]],"YYYY")</f>
        <v>2025</v>
      </c>
      <c r="T4640" s="16"/>
    </row>
    <row r="4641" spans="1:20" x14ac:dyDescent="0.25">
      <c r="A4641" t="s">
        <v>28</v>
      </c>
      <c r="B4641" s="16">
        <v>46301</v>
      </c>
      <c r="C4641" t="s">
        <v>14</v>
      </c>
      <c r="D4641" t="s">
        <v>15</v>
      </c>
      <c r="E4641" t="s">
        <v>400</v>
      </c>
      <c r="F4641" t="s">
        <v>83</v>
      </c>
      <c r="G4641">
        <v>23602</v>
      </c>
      <c r="H4641" t="s">
        <v>18</v>
      </c>
      <c r="I4641" t="s">
        <v>35</v>
      </c>
      <c r="J4641" t="s">
        <v>162</v>
      </c>
      <c r="K4641" s="6">
        <v>1599.92</v>
      </c>
      <c r="L4641">
        <v>8</v>
      </c>
      <c r="M4641">
        <v>0</v>
      </c>
      <c r="N4641" s="6">
        <v>751.9624</v>
      </c>
      <c r="O4641" t="str">
        <f t="shared" si="216"/>
        <v/>
      </c>
      <c r="P4641" s="6">
        <f t="shared" si="217"/>
        <v>538.05933333333326</v>
      </c>
      <c r="Q4641">
        <f t="shared" si="218"/>
        <v>747.24867372535107</v>
      </c>
      <c r="R4641" s="16" t="str">
        <f>TEXT(Ecom[[#This Row],[Dates]],"mmm")</f>
        <v>Oct</v>
      </c>
      <c r="S4641" s="16" t="str">
        <f>TEXT(Ecom[[#This Row],[Dates]],"YYYY")</f>
        <v>2026</v>
      </c>
      <c r="T4641" s="16"/>
    </row>
    <row r="4642" spans="1:20" x14ac:dyDescent="0.25">
      <c r="A4642" t="s">
        <v>28</v>
      </c>
      <c r="B4642" s="16">
        <v>45759</v>
      </c>
      <c r="C4642" t="s">
        <v>14</v>
      </c>
      <c r="D4642" t="s">
        <v>15</v>
      </c>
      <c r="E4642" t="s">
        <v>400</v>
      </c>
      <c r="F4642" t="s">
        <v>83</v>
      </c>
      <c r="G4642">
        <v>23602</v>
      </c>
      <c r="H4642" t="s">
        <v>18</v>
      </c>
      <c r="I4642" t="s">
        <v>26</v>
      </c>
      <c r="J4642" t="s">
        <v>60</v>
      </c>
      <c r="K4642" s="6">
        <v>11.09</v>
      </c>
      <c r="L4642">
        <v>1</v>
      </c>
      <c r="M4642">
        <v>0</v>
      </c>
      <c r="N4642" s="6">
        <v>5.4340999999999999</v>
      </c>
      <c r="O4642" t="str">
        <f t="shared" si="216"/>
        <v/>
      </c>
      <c r="P4642" s="6">
        <f t="shared" si="217"/>
        <v>197.798</v>
      </c>
      <c r="Q4642">
        <f t="shared" si="218"/>
        <v>491.57726795798538</v>
      </c>
      <c r="R4642" s="16" t="str">
        <f>TEXT(Ecom[[#This Row],[Dates]],"mmm")</f>
        <v>Apr</v>
      </c>
      <c r="S4642" s="16" t="str">
        <f>TEXT(Ecom[[#This Row],[Dates]],"YYYY")</f>
        <v>2025</v>
      </c>
      <c r="T4642" s="16"/>
    </row>
    <row r="4643" spans="1:20" x14ac:dyDescent="0.25">
      <c r="A4643" t="s">
        <v>13</v>
      </c>
      <c r="B4643" s="16">
        <v>45809</v>
      </c>
      <c r="C4643" t="s">
        <v>14</v>
      </c>
      <c r="D4643" t="s">
        <v>15</v>
      </c>
      <c r="E4643" t="s">
        <v>388</v>
      </c>
      <c r="F4643" t="s">
        <v>98</v>
      </c>
      <c r="G4643">
        <v>80525</v>
      </c>
      <c r="H4643" t="s">
        <v>25</v>
      </c>
      <c r="I4643" t="s">
        <v>26</v>
      </c>
      <c r="J4643" t="s">
        <v>37</v>
      </c>
      <c r="K4643" s="6">
        <v>3.1680000000000001</v>
      </c>
      <c r="L4643">
        <v>4</v>
      </c>
      <c r="M4643">
        <v>0.7</v>
      </c>
      <c r="N4643" s="6">
        <v>-2.5344000000000002</v>
      </c>
      <c r="O4643">
        <f t="shared" si="216"/>
        <v>-2.5344000000000002</v>
      </c>
      <c r="P4643" s="6">
        <f t="shared" si="217"/>
        <v>196.22400000000002</v>
      </c>
      <c r="Q4643">
        <f t="shared" si="218"/>
        <v>394.78800617340232</v>
      </c>
      <c r="R4643" s="16" t="str">
        <f>TEXT(Ecom[[#This Row],[Dates]],"mmm")</f>
        <v>Jun</v>
      </c>
      <c r="S4643" s="16" t="str">
        <f>TEXT(Ecom[[#This Row],[Dates]],"YYYY")</f>
        <v>2025</v>
      </c>
      <c r="T4643" s="16"/>
    </row>
    <row r="4644" spans="1:20" x14ac:dyDescent="0.25">
      <c r="A4644" t="s">
        <v>13</v>
      </c>
      <c r="B4644" s="16">
        <v>45664</v>
      </c>
      <c r="C4644" t="s">
        <v>14</v>
      </c>
      <c r="D4644" t="s">
        <v>15</v>
      </c>
      <c r="E4644" t="s">
        <v>388</v>
      </c>
      <c r="F4644" t="s">
        <v>98</v>
      </c>
      <c r="G4644">
        <v>80525</v>
      </c>
      <c r="H4644" t="s">
        <v>25</v>
      </c>
      <c r="I4644" t="s">
        <v>19</v>
      </c>
      <c r="J4644" t="s">
        <v>21</v>
      </c>
      <c r="K4644" s="6">
        <v>579.13599999999997</v>
      </c>
      <c r="L4644">
        <v>4</v>
      </c>
      <c r="M4644">
        <v>0.2</v>
      </c>
      <c r="N4644" s="6">
        <v>-28.956800000000001</v>
      </c>
      <c r="O4644">
        <f t="shared" si="216"/>
        <v>-28.956800000000001</v>
      </c>
      <c r="P4644" s="6">
        <f t="shared" si="217"/>
        <v>381.30133333333333</v>
      </c>
      <c r="Q4644">
        <f t="shared" si="218"/>
        <v>266.3505889581819</v>
      </c>
      <c r="R4644" s="16" t="str">
        <f>TEXT(Ecom[[#This Row],[Dates]],"mmm")</f>
        <v>Jan</v>
      </c>
      <c r="S4644" s="16" t="str">
        <f>TEXT(Ecom[[#This Row],[Dates]],"YYYY")</f>
        <v>2025</v>
      </c>
      <c r="T4644" s="16"/>
    </row>
    <row r="4645" spans="1:20" x14ac:dyDescent="0.25">
      <c r="A4645" t="s">
        <v>28</v>
      </c>
      <c r="B4645" s="16">
        <v>46246</v>
      </c>
      <c r="C4645" t="s">
        <v>14</v>
      </c>
      <c r="D4645" t="s">
        <v>15</v>
      </c>
      <c r="E4645" t="s">
        <v>42</v>
      </c>
      <c r="F4645" t="s">
        <v>43</v>
      </c>
      <c r="G4645">
        <v>98105</v>
      </c>
      <c r="H4645" t="s">
        <v>25</v>
      </c>
      <c r="I4645" t="s">
        <v>26</v>
      </c>
      <c r="J4645" t="s">
        <v>37</v>
      </c>
      <c r="K4645" s="6">
        <v>6.3680000000000003</v>
      </c>
      <c r="L4645">
        <v>2</v>
      </c>
      <c r="M4645">
        <v>0.2</v>
      </c>
      <c r="N4645" s="6">
        <v>2.1492</v>
      </c>
      <c r="O4645" t="str">
        <f t="shared" si="216"/>
        <v/>
      </c>
      <c r="P4645" s="6">
        <f t="shared" si="217"/>
        <v>236.84400000000002</v>
      </c>
      <c r="Q4645">
        <f t="shared" si="218"/>
        <v>158.85507532665437</v>
      </c>
      <c r="R4645" s="16" t="str">
        <f>TEXT(Ecom[[#This Row],[Dates]],"mmm")</f>
        <v>Aug</v>
      </c>
      <c r="S4645" s="16" t="str">
        <f>TEXT(Ecom[[#This Row],[Dates]],"YYYY")</f>
        <v>2026</v>
      </c>
      <c r="T4645" s="16"/>
    </row>
    <row r="4646" spans="1:20" x14ac:dyDescent="0.25">
      <c r="A4646" t="s">
        <v>28</v>
      </c>
      <c r="B4646" s="16">
        <v>45845</v>
      </c>
      <c r="C4646" t="s">
        <v>14</v>
      </c>
      <c r="D4646" t="s">
        <v>15</v>
      </c>
      <c r="E4646" t="s">
        <v>42</v>
      </c>
      <c r="F4646" t="s">
        <v>43</v>
      </c>
      <c r="G4646">
        <v>98105</v>
      </c>
      <c r="H4646" t="s">
        <v>25</v>
      </c>
      <c r="I4646" t="s">
        <v>35</v>
      </c>
      <c r="J4646" t="s">
        <v>123</v>
      </c>
      <c r="K4646" s="6">
        <v>558.4</v>
      </c>
      <c r="L4646">
        <v>2</v>
      </c>
      <c r="M4646">
        <v>0.2</v>
      </c>
      <c r="N4646" s="6">
        <v>41.88</v>
      </c>
      <c r="O4646" t="str">
        <f t="shared" si="216"/>
        <v/>
      </c>
      <c r="P4646" s="6">
        <f t="shared" si="217"/>
        <v>239.26133333333334</v>
      </c>
      <c r="Q4646">
        <f t="shared" si="218"/>
        <v>173.75606986381374</v>
      </c>
      <c r="R4646" s="16" t="str">
        <f>TEXT(Ecom[[#This Row],[Dates]],"mmm")</f>
        <v>Jul</v>
      </c>
      <c r="S4646" s="16" t="str">
        <f>TEXT(Ecom[[#This Row],[Dates]],"YYYY")</f>
        <v>2025</v>
      </c>
      <c r="T4646" s="16"/>
    </row>
    <row r="4647" spans="1:20" x14ac:dyDescent="0.25">
      <c r="A4647" t="s">
        <v>28</v>
      </c>
      <c r="B4647" s="16">
        <v>45724</v>
      </c>
      <c r="C4647" t="s">
        <v>44</v>
      </c>
      <c r="D4647" t="s">
        <v>15</v>
      </c>
      <c r="E4647" t="s">
        <v>75</v>
      </c>
      <c r="F4647" t="s">
        <v>76</v>
      </c>
      <c r="G4647">
        <v>10011</v>
      </c>
      <c r="H4647" t="s">
        <v>57</v>
      </c>
      <c r="I4647" t="s">
        <v>19</v>
      </c>
      <c r="J4647" t="s">
        <v>21</v>
      </c>
      <c r="K4647" s="6">
        <v>145.76400000000001</v>
      </c>
      <c r="L4647">
        <v>2</v>
      </c>
      <c r="M4647">
        <v>0.1</v>
      </c>
      <c r="N4647" s="6">
        <v>-8.0980000000000008</v>
      </c>
      <c r="O4647">
        <f t="shared" si="216"/>
        <v>-8.0980000000000008</v>
      </c>
      <c r="P4647" s="6">
        <f t="shared" si="217"/>
        <v>198.01</v>
      </c>
      <c r="Q4647">
        <f t="shared" si="218"/>
        <v>195.96443061981466</v>
      </c>
      <c r="R4647" s="16" t="str">
        <f>TEXT(Ecom[[#This Row],[Dates]],"mmm")</f>
        <v>Mar</v>
      </c>
      <c r="S4647" s="16" t="str">
        <f>TEXT(Ecom[[#This Row],[Dates]],"YYYY")</f>
        <v>2025</v>
      </c>
      <c r="T4647" s="16"/>
    </row>
    <row r="4648" spans="1:20" x14ac:dyDescent="0.25">
      <c r="A4648" t="s">
        <v>28</v>
      </c>
      <c r="B4648" s="16">
        <v>45710</v>
      </c>
      <c r="C4648" t="s">
        <v>22</v>
      </c>
      <c r="D4648" t="s">
        <v>15</v>
      </c>
      <c r="E4648" t="s">
        <v>182</v>
      </c>
      <c r="F4648" t="s">
        <v>83</v>
      </c>
      <c r="G4648">
        <v>23223</v>
      </c>
      <c r="H4648" t="s">
        <v>18</v>
      </c>
      <c r="I4648" t="s">
        <v>26</v>
      </c>
      <c r="J4648" t="s">
        <v>41</v>
      </c>
      <c r="K4648" s="6">
        <v>13.62</v>
      </c>
      <c r="L4648">
        <v>3</v>
      </c>
      <c r="M4648">
        <v>0</v>
      </c>
      <c r="N4648" s="6">
        <v>6.1289999999999996</v>
      </c>
      <c r="O4648" t="str">
        <f t="shared" si="216"/>
        <v/>
      </c>
      <c r="P4648" s="6">
        <f t="shared" si="217"/>
        <v>296.15199999999999</v>
      </c>
      <c r="Q4648">
        <f t="shared" si="218"/>
        <v>206.28261620767148</v>
      </c>
      <c r="R4648" s="16" t="str">
        <f>TEXT(Ecom[[#This Row],[Dates]],"mmm")</f>
        <v>Feb</v>
      </c>
      <c r="S4648" s="16" t="str">
        <f>TEXT(Ecom[[#This Row],[Dates]],"YYYY")</f>
        <v>2025</v>
      </c>
      <c r="T4648" s="16"/>
    </row>
    <row r="4649" spans="1:20" x14ac:dyDescent="0.25">
      <c r="A4649" t="s">
        <v>28</v>
      </c>
      <c r="B4649" s="16">
        <v>45937</v>
      </c>
      <c r="C4649" t="s">
        <v>44</v>
      </c>
      <c r="D4649" t="s">
        <v>15</v>
      </c>
      <c r="E4649" t="s">
        <v>75</v>
      </c>
      <c r="F4649" t="s">
        <v>76</v>
      </c>
      <c r="G4649">
        <v>10009</v>
      </c>
      <c r="H4649" t="s">
        <v>57</v>
      </c>
      <c r="I4649" t="s">
        <v>19</v>
      </c>
      <c r="J4649" t="s">
        <v>21</v>
      </c>
      <c r="K4649" s="6">
        <v>434.64600000000002</v>
      </c>
      <c r="L4649">
        <v>3</v>
      </c>
      <c r="M4649">
        <v>0.1</v>
      </c>
      <c r="N4649" s="6">
        <v>62.782200000000003</v>
      </c>
      <c r="O4649" t="str">
        <f t="shared" si="216"/>
        <v/>
      </c>
      <c r="P4649" s="6">
        <f t="shared" si="217"/>
        <v>313.07866666666666</v>
      </c>
      <c r="Q4649">
        <f t="shared" si="218"/>
        <v>214.92992749197052</v>
      </c>
      <c r="R4649" s="16" t="str">
        <f>TEXT(Ecom[[#This Row],[Dates]],"mmm")</f>
        <v>Oct</v>
      </c>
      <c r="S4649" s="16" t="str">
        <f>TEXT(Ecom[[#This Row],[Dates]],"YYYY")</f>
        <v>2025</v>
      </c>
      <c r="T4649" s="16"/>
    </row>
    <row r="4650" spans="1:20" x14ac:dyDescent="0.25">
      <c r="A4650" t="s">
        <v>28</v>
      </c>
      <c r="B4650" s="16">
        <v>45773</v>
      </c>
      <c r="C4650" t="s">
        <v>22</v>
      </c>
      <c r="D4650" t="s">
        <v>15</v>
      </c>
      <c r="E4650" t="s">
        <v>42</v>
      </c>
      <c r="F4650" t="s">
        <v>43</v>
      </c>
      <c r="G4650">
        <v>98103</v>
      </c>
      <c r="H4650" t="s">
        <v>25</v>
      </c>
      <c r="I4650" t="s">
        <v>26</v>
      </c>
      <c r="J4650" t="s">
        <v>41</v>
      </c>
      <c r="K4650" s="6">
        <v>440.19</v>
      </c>
      <c r="L4650">
        <v>9</v>
      </c>
      <c r="M4650">
        <v>0</v>
      </c>
      <c r="N4650" s="6">
        <v>206.88929999999999</v>
      </c>
      <c r="O4650" t="str">
        <f t="shared" si="216"/>
        <v/>
      </c>
      <c r="P4650" s="6">
        <f t="shared" si="217"/>
        <v>249.71333333333337</v>
      </c>
      <c r="Q4650">
        <f t="shared" si="218"/>
        <v>165.94646195909314</v>
      </c>
      <c r="R4650" s="16" t="str">
        <f>TEXT(Ecom[[#This Row],[Dates]],"mmm")</f>
        <v>Apr</v>
      </c>
      <c r="S4650" s="16" t="str">
        <f>TEXT(Ecom[[#This Row],[Dates]],"YYYY")</f>
        <v>2025</v>
      </c>
      <c r="T4650" s="16"/>
    </row>
    <row r="4651" spans="1:20" x14ac:dyDescent="0.25">
      <c r="A4651" t="s">
        <v>28</v>
      </c>
      <c r="B4651" s="16">
        <v>46353</v>
      </c>
      <c r="C4651" t="s">
        <v>22</v>
      </c>
      <c r="D4651" t="s">
        <v>15</v>
      </c>
      <c r="E4651" t="s">
        <v>42</v>
      </c>
      <c r="F4651" t="s">
        <v>43</v>
      </c>
      <c r="G4651">
        <v>98103</v>
      </c>
      <c r="H4651" t="s">
        <v>25</v>
      </c>
      <c r="I4651" t="s">
        <v>26</v>
      </c>
      <c r="J4651" t="s">
        <v>110</v>
      </c>
      <c r="K4651" s="6">
        <v>64.400000000000006</v>
      </c>
      <c r="L4651">
        <v>5</v>
      </c>
      <c r="M4651">
        <v>0</v>
      </c>
      <c r="N4651" s="6">
        <v>1.9319999999999999</v>
      </c>
      <c r="O4651" t="str">
        <f t="shared" si="216"/>
        <v/>
      </c>
      <c r="P4651" s="6">
        <f t="shared" si="217"/>
        <v>168.23666666666668</v>
      </c>
      <c r="Q4651">
        <f t="shared" si="218"/>
        <v>144.48214785225196</v>
      </c>
      <c r="R4651" s="16" t="str">
        <f>TEXT(Ecom[[#This Row],[Dates]],"mmm")</f>
        <v>Nov</v>
      </c>
      <c r="S4651" s="16" t="str">
        <f>TEXT(Ecom[[#This Row],[Dates]],"YYYY")</f>
        <v>2026</v>
      </c>
      <c r="T4651" s="16"/>
    </row>
    <row r="4652" spans="1:20" x14ac:dyDescent="0.25">
      <c r="A4652" t="s">
        <v>28</v>
      </c>
      <c r="B4652" s="16">
        <v>45673</v>
      </c>
      <c r="C4652" t="s">
        <v>44</v>
      </c>
      <c r="D4652" t="s">
        <v>15</v>
      </c>
      <c r="E4652" t="s">
        <v>52</v>
      </c>
      <c r="F4652" t="s">
        <v>24</v>
      </c>
      <c r="G4652">
        <v>94110</v>
      </c>
      <c r="H4652" t="s">
        <v>25</v>
      </c>
      <c r="I4652" t="s">
        <v>26</v>
      </c>
      <c r="J4652" t="s">
        <v>41</v>
      </c>
      <c r="K4652" s="6">
        <v>244.55</v>
      </c>
      <c r="L4652">
        <v>5</v>
      </c>
      <c r="M4652">
        <v>0</v>
      </c>
      <c r="N4652" s="6">
        <v>114.9385</v>
      </c>
      <c r="O4652" t="str">
        <f t="shared" si="216"/>
        <v/>
      </c>
      <c r="P4652" s="6">
        <f t="shared" si="217"/>
        <v>150.69</v>
      </c>
      <c r="Q4652">
        <f t="shared" si="218"/>
        <v>81.824484495552809</v>
      </c>
      <c r="R4652" s="16" t="str">
        <f>TEXT(Ecom[[#This Row],[Dates]],"mmm")</f>
        <v>Jan</v>
      </c>
      <c r="S4652" s="16" t="str">
        <f>TEXT(Ecom[[#This Row],[Dates]],"YYYY")</f>
        <v>2025</v>
      </c>
      <c r="T4652" s="16"/>
    </row>
    <row r="4653" spans="1:20" x14ac:dyDescent="0.25">
      <c r="A4653" t="s">
        <v>28</v>
      </c>
      <c r="B4653" s="16">
        <v>45964</v>
      </c>
      <c r="C4653" t="s">
        <v>44</v>
      </c>
      <c r="D4653" t="s">
        <v>15</v>
      </c>
      <c r="E4653" t="s">
        <v>52</v>
      </c>
      <c r="F4653" t="s">
        <v>24</v>
      </c>
      <c r="G4653">
        <v>94110</v>
      </c>
      <c r="H4653" t="s">
        <v>25</v>
      </c>
      <c r="I4653" t="s">
        <v>26</v>
      </c>
      <c r="J4653" t="s">
        <v>41</v>
      </c>
      <c r="K4653" s="6">
        <v>195.76</v>
      </c>
      <c r="L4653">
        <v>4</v>
      </c>
      <c r="M4653">
        <v>0</v>
      </c>
      <c r="N4653" s="6">
        <v>97.88</v>
      </c>
      <c r="O4653" t="str">
        <f t="shared" si="216"/>
        <v/>
      </c>
      <c r="P4653" s="6">
        <f t="shared" si="217"/>
        <v>124.65666666666665</v>
      </c>
      <c r="Q4653">
        <f t="shared" si="218"/>
        <v>85.256009541632679</v>
      </c>
      <c r="R4653" s="16" t="str">
        <f>TEXT(Ecom[[#This Row],[Dates]],"mmm")</f>
        <v>Nov</v>
      </c>
      <c r="S4653" s="16" t="str">
        <f>TEXT(Ecom[[#This Row],[Dates]],"YYYY")</f>
        <v>2025</v>
      </c>
      <c r="T4653" s="16"/>
    </row>
    <row r="4654" spans="1:20" x14ac:dyDescent="0.25">
      <c r="A4654" t="s">
        <v>28</v>
      </c>
      <c r="B4654" s="16">
        <v>46346</v>
      </c>
      <c r="C4654" t="s">
        <v>44</v>
      </c>
      <c r="D4654" t="s">
        <v>15</v>
      </c>
      <c r="E4654" t="s">
        <v>361</v>
      </c>
      <c r="F4654" t="s">
        <v>132</v>
      </c>
      <c r="G4654">
        <v>8861</v>
      </c>
      <c r="H4654" t="s">
        <v>57</v>
      </c>
      <c r="I4654" t="s">
        <v>26</v>
      </c>
      <c r="J4654" t="s">
        <v>41</v>
      </c>
      <c r="K4654" s="6">
        <v>11.76</v>
      </c>
      <c r="L4654">
        <v>2</v>
      </c>
      <c r="M4654">
        <v>0</v>
      </c>
      <c r="N4654" s="6">
        <v>5.7624000000000004</v>
      </c>
      <c r="O4654" t="str">
        <f t="shared" si="216"/>
        <v/>
      </c>
      <c r="P4654" s="6">
        <f t="shared" si="217"/>
        <v>60.363333333333323</v>
      </c>
      <c r="Q4654">
        <f t="shared" si="218"/>
        <v>90.097283019008998</v>
      </c>
      <c r="R4654" s="16" t="str">
        <f>TEXT(Ecom[[#This Row],[Dates]],"mmm")</f>
        <v>Nov</v>
      </c>
      <c r="S4654" s="16" t="str">
        <f>TEXT(Ecom[[#This Row],[Dates]],"YYYY")</f>
        <v>2026</v>
      </c>
      <c r="T4654" s="16"/>
    </row>
    <row r="4655" spans="1:20" x14ac:dyDescent="0.25">
      <c r="A4655" t="s">
        <v>28</v>
      </c>
      <c r="B4655" s="16">
        <v>45919</v>
      </c>
      <c r="C4655" t="s">
        <v>44</v>
      </c>
      <c r="D4655" t="s">
        <v>15</v>
      </c>
      <c r="E4655" t="s">
        <v>361</v>
      </c>
      <c r="F4655" t="s">
        <v>132</v>
      </c>
      <c r="G4655">
        <v>8861</v>
      </c>
      <c r="H4655" t="s">
        <v>57</v>
      </c>
      <c r="I4655" t="s">
        <v>26</v>
      </c>
      <c r="J4655" t="s">
        <v>32</v>
      </c>
      <c r="K4655" s="6">
        <v>166.45</v>
      </c>
      <c r="L4655">
        <v>5</v>
      </c>
      <c r="M4655">
        <v>0</v>
      </c>
      <c r="N4655" s="6">
        <v>39.948</v>
      </c>
      <c r="O4655" t="str">
        <f t="shared" si="216"/>
        <v/>
      </c>
      <c r="P4655" s="6">
        <f t="shared" si="217"/>
        <v>71.525999999999996</v>
      </c>
      <c r="Q4655">
        <f t="shared" si="218"/>
        <v>43.747569860973307</v>
      </c>
      <c r="R4655" s="16" t="str">
        <f>TEXT(Ecom[[#This Row],[Dates]],"mmm")</f>
        <v>Sep</v>
      </c>
      <c r="S4655" s="16" t="str">
        <f>TEXT(Ecom[[#This Row],[Dates]],"YYYY")</f>
        <v>2025</v>
      </c>
      <c r="T4655" s="16"/>
    </row>
    <row r="4656" spans="1:20" x14ac:dyDescent="0.25">
      <c r="A4656" t="s">
        <v>13</v>
      </c>
      <c r="B4656" s="16">
        <v>46136</v>
      </c>
      <c r="C4656" t="s">
        <v>14</v>
      </c>
      <c r="D4656" t="s">
        <v>15</v>
      </c>
      <c r="E4656" t="s">
        <v>52</v>
      </c>
      <c r="F4656" t="s">
        <v>24</v>
      </c>
      <c r="G4656">
        <v>94110</v>
      </c>
      <c r="H4656" t="s">
        <v>25</v>
      </c>
      <c r="I4656" t="s">
        <v>26</v>
      </c>
      <c r="J4656" t="s">
        <v>77</v>
      </c>
      <c r="K4656" s="6">
        <v>2.88</v>
      </c>
      <c r="L4656">
        <v>1</v>
      </c>
      <c r="M4656">
        <v>0</v>
      </c>
      <c r="N4656" s="6">
        <v>1.3535999999999999</v>
      </c>
      <c r="O4656" t="str">
        <f t="shared" si="216"/>
        <v/>
      </c>
      <c r="P4656" s="6">
        <f t="shared" si="217"/>
        <v>36.010666666666673</v>
      </c>
      <c r="Q4656">
        <f t="shared" si="218"/>
        <v>39.011785710170919</v>
      </c>
      <c r="R4656" s="16" t="str">
        <f>TEXT(Ecom[[#This Row],[Dates]],"mmm")</f>
        <v>Apr</v>
      </c>
      <c r="S4656" s="16" t="str">
        <f>TEXT(Ecom[[#This Row],[Dates]],"YYYY")</f>
        <v>2026</v>
      </c>
      <c r="T4656" s="16"/>
    </row>
    <row r="4657" spans="1:20" x14ac:dyDescent="0.25">
      <c r="A4657" t="s">
        <v>28</v>
      </c>
      <c r="B4657" s="16">
        <v>46170</v>
      </c>
      <c r="C4657" t="s">
        <v>22</v>
      </c>
      <c r="D4657" t="s">
        <v>15</v>
      </c>
      <c r="E4657" t="s">
        <v>295</v>
      </c>
      <c r="F4657" t="s">
        <v>65</v>
      </c>
      <c r="G4657">
        <v>61032</v>
      </c>
      <c r="H4657" t="s">
        <v>47</v>
      </c>
      <c r="I4657" t="s">
        <v>26</v>
      </c>
      <c r="J4657" t="s">
        <v>32</v>
      </c>
      <c r="K4657" s="6">
        <v>45.247999999999998</v>
      </c>
      <c r="L4657">
        <v>2</v>
      </c>
      <c r="M4657">
        <v>0.2</v>
      </c>
      <c r="N4657" s="6">
        <v>3.9592000000000001</v>
      </c>
      <c r="O4657" t="str">
        <f t="shared" si="216"/>
        <v/>
      </c>
      <c r="P4657" s="6">
        <f t="shared" si="217"/>
        <v>42.949333333333335</v>
      </c>
      <c r="Q4657">
        <f t="shared" si="218"/>
        <v>23.32463294618104</v>
      </c>
      <c r="R4657" s="16" t="str">
        <f>TEXT(Ecom[[#This Row],[Dates]],"mmm")</f>
        <v>May</v>
      </c>
      <c r="S4657" s="16" t="str">
        <f>TEXT(Ecom[[#This Row],[Dates]],"YYYY")</f>
        <v>2026</v>
      </c>
      <c r="T4657" s="16"/>
    </row>
    <row r="4658" spans="1:20" x14ac:dyDescent="0.25">
      <c r="A4658" t="s">
        <v>28</v>
      </c>
      <c r="B4658" s="16">
        <v>45703</v>
      </c>
      <c r="C4658" t="s">
        <v>14</v>
      </c>
      <c r="D4658" t="s">
        <v>15</v>
      </c>
      <c r="E4658" t="s">
        <v>55</v>
      </c>
      <c r="F4658" t="s">
        <v>56</v>
      </c>
      <c r="G4658">
        <v>19140</v>
      </c>
      <c r="H4658" t="s">
        <v>57</v>
      </c>
      <c r="I4658" t="s">
        <v>26</v>
      </c>
      <c r="J4658" t="s">
        <v>34</v>
      </c>
      <c r="K4658" s="6">
        <v>59.904000000000003</v>
      </c>
      <c r="L4658">
        <v>2</v>
      </c>
      <c r="M4658">
        <v>0.2</v>
      </c>
      <c r="N4658" s="6">
        <v>14.2272</v>
      </c>
      <c r="O4658" t="str">
        <f t="shared" si="216"/>
        <v/>
      </c>
      <c r="P4658" s="6">
        <f t="shared" si="217"/>
        <v>30.522666666666669</v>
      </c>
      <c r="Q4658">
        <f t="shared" si="218"/>
        <v>21.987081136178329</v>
      </c>
      <c r="R4658" s="16" t="str">
        <f>TEXT(Ecom[[#This Row],[Dates]],"mmm")</f>
        <v>Feb</v>
      </c>
      <c r="S4658" s="16" t="str">
        <f>TEXT(Ecom[[#This Row],[Dates]],"YYYY")</f>
        <v>2025</v>
      </c>
      <c r="T4658" s="16"/>
    </row>
    <row r="4659" spans="1:20" x14ac:dyDescent="0.25">
      <c r="A4659" t="s">
        <v>28</v>
      </c>
      <c r="B4659" s="16">
        <v>46374</v>
      </c>
      <c r="C4659" t="s">
        <v>14</v>
      </c>
      <c r="D4659" t="s">
        <v>15</v>
      </c>
      <c r="E4659" t="s">
        <v>55</v>
      </c>
      <c r="F4659" t="s">
        <v>56</v>
      </c>
      <c r="G4659">
        <v>19140</v>
      </c>
      <c r="H4659" t="s">
        <v>57</v>
      </c>
      <c r="I4659" t="s">
        <v>26</v>
      </c>
      <c r="J4659" t="s">
        <v>38</v>
      </c>
      <c r="K4659" s="6">
        <v>23.696000000000002</v>
      </c>
      <c r="L4659">
        <v>2</v>
      </c>
      <c r="M4659">
        <v>0.2</v>
      </c>
      <c r="N4659" s="6">
        <v>6.5164</v>
      </c>
      <c r="O4659" t="str">
        <f t="shared" si="216"/>
        <v/>
      </c>
      <c r="P4659" s="6">
        <f t="shared" si="217"/>
        <v>16.621333333333336</v>
      </c>
      <c r="Q4659">
        <f t="shared" si="218"/>
        <v>17.145417476528372</v>
      </c>
      <c r="R4659" s="16" t="str">
        <f>TEXT(Ecom[[#This Row],[Dates]],"mmm")</f>
        <v>Dec</v>
      </c>
      <c r="S4659" s="16" t="str">
        <f>TEXT(Ecom[[#This Row],[Dates]],"YYYY")</f>
        <v>2026</v>
      </c>
      <c r="T4659" s="16"/>
    </row>
    <row r="4660" spans="1:20" x14ac:dyDescent="0.25">
      <c r="A4660" t="s">
        <v>28</v>
      </c>
      <c r="B4660" s="16">
        <v>45874</v>
      </c>
      <c r="C4660" t="s">
        <v>14</v>
      </c>
      <c r="D4660" t="s">
        <v>15</v>
      </c>
      <c r="E4660" t="s">
        <v>55</v>
      </c>
      <c r="F4660" t="s">
        <v>56</v>
      </c>
      <c r="G4660">
        <v>19140</v>
      </c>
      <c r="H4660" t="s">
        <v>57</v>
      </c>
      <c r="I4660" t="s">
        <v>26</v>
      </c>
      <c r="J4660" t="s">
        <v>41</v>
      </c>
      <c r="K4660" s="6">
        <v>7.968</v>
      </c>
      <c r="L4660">
        <v>2</v>
      </c>
      <c r="M4660">
        <v>0.2</v>
      </c>
      <c r="N4660" s="6">
        <v>2.8883999999999999</v>
      </c>
      <c r="O4660" t="str">
        <f t="shared" si="216"/>
        <v/>
      </c>
      <c r="P4660" s="6">
        <f t="shared" si="217"/>
        <v>17.906666666666666</v>
      </c>
      <c r="Q4660">
        <f t="shared" si="218"/>
        <v>14.191988726038364</v>
      </c>
      <c r="R4660" s="16" t="str">
        <f>TEXT(Ecom[[#This Row],[Dates]],"mmm")</f>
        <v>Aug</v>
      </c>
      <c r="S4660" s="16" t="str">
        <f>TEXT(Ecom[[#This Row],[Dates]],"YYYY")</f>
        <v>2025</v>
      </c>
      <c r="T4660" s="16"/>
    </row>
    <row r="4661" spans="1:20" x14ac:dyDescent="0.25">
      <c r="A4661" t="s">
        <v>28</v>
      </c>
      <c r="B4661" s="16">
        <v>46052</v>
      </c>
      <c r="C4661" t="s">
        <v>14</v>
      </c>
      <c r="D4661" t="s">
        <v>15</v>
      </c>
      <c r="E4661" t="s">
        <v>55</v>
      </c>
      <c r="F4661" t="s">
        <v>56</v>
      </c>
      <c r="G4661">
        <v>19140</v>
      </c>
      <c r="H4661" t="s">
        <v>57</v>
      </c>
      <c r="I4661" t="s">
        <v>26</v>
      </c>
      <c r="J4661" t="s">
        <v>38</v>
      </c>
      <c r="K4661" s="6">
        <v>18.2</v>
      </c>
      <c r="L4661">
        <v>7</v>
      </c>
      <c r="M4661">
        <v>0.2</v>
      </c>
      <c r="N4661" s="6">
        <v>2.0474999999999999</v>
      </c>
      <c r="O4661" t="str">
        <f t="shared" si="216"/>
        <v/>
      </c>
      <c r="P4661" s="6">
        <f t="shared" si="217"/>
        <v>296.62266666666665</v>
      </c>
      <c r="Q4661">
        <f t="shared" si="218"/>
        <v>316.14578635391194</v>
      </c>
      <c r="R4661" s="16" t="str">
        <f>TEXT(Ecom[[#This Row],[Dates]],"mmm")</f>
        <v>Jan</v>
      </c>
      <c r="S4661" s="16" t="str">
        <f>TEXT(Ecom[[#This Row],[Dates]],"YYYY")</f>
        <v>2026</v>
      </c>
      <c r="T4661" s="16"/>
    </row>
    <row r="4662" spans="1:20" x14ac:dyDescent="0.25">
      <c r="A4662" t="s">
        <v>28</v>
      </c>
      <c r="B4662" s="16">
        <v>46214</v>
      </c>
      <c r="C4662" t="s">
        <v>14</v>
      </c>
      <c r="D4662" t="s">
        <v>15</v>
      </c>
      <c r="E4662" t="s">
        <v>55</v>
      </c>
      <c r="F4662" t="s">
        <v>56</v>
      </c>
      <c r="G4662">
        <v>19140</v>
      </c>
      <c r="H4662" t="s">
        <v>57</v>
      </c>
      <c r="I4662" t="s">
        <v>35</v>
      </c>
      <c r="J4662" t="s">
        <v>59</v>
      </c>
      <c r="K4662" s="6">
        <v>27.552</v>
      </c>
      <c r="L4662">
        <v>3</v>
      </c>
      <c r="M4662">
        <v>0.2</v>
      </c>
      <c r="N4662" s="6">
        <v>-0.34439999999999998</v>
      </c>
      <c r="O4662">
        <f t="shared" si="216"/>
        <v>-0.34439999999999998</v>
      </c>
      <c r="P4662" s="6">
        <f t="shared" si="217"/>
        <v>316.14</v>
      </c>
      <c r="Q4662">
        <f t="shared" si="218"/>
        <v>345.03555229548715</v>
      </c>
      <c r="R4662" s="16" t="str">
        <f>TEXT(Ecom[[#This Row],[Dates]],"mmm")</f>
        <v>Jul</v>
      </c>
      <c r="S4662" s="16" t="str">
        <f>TEXT(Ecom[[#This Row],[Dates]],"YYYY")</f>
        <v>2026</v>
      </c>
      <c r="T4662" s="16"/>
    </row>
    <row r="4663" spans="1:20" x14ac:dyDescent="0.25">
      <c r="A4663" t="s">
        <v>28</v>
      </c>
      <c r="B4663" s="16">
        <v>45996</v>
      </c>
      <c r="C4663" t="s">
        <v>14</v>
      </c>
      <c r="D4663" t="s">
        <v>15</v>
      </c>
      <c r="E4663" t="s">
        <v>55</v>
      </c>
      <c r="F4663" t="s">
        <v>56</v>
      </c>
      <c r="G4663">
        <v>19140</v>
      </c>
      <c r="H4663" t="s">
        <v>57</v>
      </c>
      <c r="I4663" t="s">
        <v>19</v>
      </c>
      <c r="J4663" t="s">
        <v>21</v>
      </c>
      <c r="K4663" s="6">
        <v>844.11599999999999</v>
      </c>
      <c r="L4663">
        <v>6</v>
      </c>
      <c r="M4663">
        <v>0.3</v>
      </c>
      <c r="N4663" s="6">
        <v>-36.176400000000001</v>
      </c>
      <c r="O4663">
        <f t="shared" si="216"/>
        <v>-36.176400000000001</v>
      </c>
      <c r="P4663" s="6">
        <f t="shared" si="217"/>
        <v>307.95599999999996</v>
      </c>
      <c r="Q4663">
        <f t="shared" si="218"/>
        <v>387.32145414562501</v>
      </c>
      <c r="R4663" s="16" t="str">
        <f>TEXT(Ecom[[#This Row],[Dates]],"mmm")</f>
        <v>Dec</v>
      </c>
      <c r="S4663" s="16" t="str">
        <f>TEXT(Ecom[[#This Row],[Dates]],"YYYY")</f>
        <v>2025</v>
      </c>
      <c r="T4663" s="16"/>
    </row>
    <row r="4664" spans="1:20" x14ac:dyDescent="0.25">
      <c r="A4664" t="s">
        <v>28</v>
      </c>
      <c r="B4664" s="16">
        <v>45740</v>
      </c>
      <c r="C4664" t="s">
        <v>14</v>
      </c>
      <c r="D4664" t="s">
        <v>15</v>
      </c>
      <c r="E4664" t="s">
        <v>55</v>
      </c>
      <c r="F4664" t="s">
        <v>56</v>
      </c>
      <c r="G4664">
        <v>19140</v>
      </c>
      <c r="H4664" t="s">
        <v>57</v>
      </c>
      <c r="I4664" t="s">
        <v>26</v>
      </c>
      <c r="J4664" t="s">
        <v>32</v>
      </c>
      <c r="K4664" s="6">
        <v>76.751999999999995</v>
      </c>
      <c r="L4664">
        <v>3</v>
      </c>
      <c r="M4664">
        <v>0.2</v>
      </c>
      <c r="N4664" s="6">
        <v>-9.5939999999999994</v>
      </c>
      <c r="O4664">
        <f t="shared" si="216"/>
        <v>-9.5939999999999994</v>
      </c>
      <c r="P4664" s="6">
        <f t="shared" si="217"/>
        <v>29.085999999999999</v>
      </c>
      <c r="Q4664">
        <f t="shared" si="218"/>
        <v>224.18033877513281</v>
      </c>
      <c r="R4664" s="16" t="str">
        <f>TEXT(Ecom[[#This Row],[Dates]],"mmm")</f>
        <v>Mar</v>
      </c>
      <c r="S4664" s="16" t="str">
        <f>TEXT(Ecom[[#This Row],[Dates]],"YYYY")</f>
        <v>2025</v>
      </c>
      <c r="T4664" s="16"/>
    </row>
    <row r="4665" spans="1:20" x14ac:dyDescent="0.25">
      <c r="A4665" t="s">
        <v>28</v>
      </c>
      <c r="B4665" s="16">
        <v>46034</v>
      </c>
      <c r="C4665" t="s">
        <v>14</v>
      </c>
      <c r="D4665" t="s">
        <v>15</v>
      </c>
      <c r="E4665" t="s">
        <v>189</v>
      </c>
      <c r="F4665" t="s">
        <v>30</v>
      </c>
      <c r="G4665">
        <v>32216</v>
      </c>
      <c r="H4665" t="s">
        <v>18</v>
      </c>
      <c r="I4665" t="s">
        <v>26</v>
      </c>
      <c r="J4665" t="s">
        <v>27</v>
      </c>
      <c r="K4665" s="6">
        <v>3</v>
      </c>
      <c r="L4665">
        <v>1</v>
      </c>
      <c r="M4665">
        <v>0.2</v>
      </c>
      <c r="N4665" s="6">
        <v>1.05</v>
      </c>
      <c r="O4665" t="str">
        <f t="shared" si="216"/>
        <v/>
      </c>
      <c r="P4665" s="6">
        <f t="shared" si="217"/>
        <v>9.0220000000000002</v>
      </c>
      <c r="Q4665">
        <f t="shared" si="218"/>
        <v>176.56035774393598</v>
      </c>
      <c r="R4665" s="16" t="str">
        <f>TEXT(Ecom[[#This Row],[Dates]],"mmm")</f>
        <v>Jan</v>
      </c>
      <c r="S4665" s="16" t="str">
        <f>TEXT(Ecom[[#This Row],[Dates]],"YYYY")</f>
        <v>2026</v>
      </c>
      <c r="T4665" s="16"/>
    </row>
    <row r="4666" spans="1:20" x14ac:dyDescent="0.25">
      <c r="A4666" t="s">
        <v>28</v>
      </c>
      <c r="B4666" s="16">
        <v>46157</v>
      </c>
      <c r="C4666" t="s">
        <v>14</v>
      </c>
      <c r="D4666" t="s">
        <v>15</v>
      </c>
      <c r="E4666" t="s">
        <v>173</v>
      </c>
      <c r="F4666" t="s">
        <v>30</v>
      </c>
      <c r="G4666">
        <v>33024</v>
      </c>
      <c r="H4666" t="s">
        <v>18</v>
      </c>
      <c r="I4666" t="s">
        <v>26</v>
      </c>
      <c r="J4666" t="s">
        <v>37</v>
      </c>
      <c r="K4666" s="6">
        <v>7.5060000000000002</v>
      </c>
      <c r="L4666">
        <v>9</v>
      </c>
      <c r="M4666">
        <v>0.7</v>
      </c>
      <c r="N4666" s="6">
        <v>-6.0048000000000004</v>
      </c>
      <c r="O4666">
        <f t="shared" si="216"/>
        <v>-6.0048000000000004</v>
      </c>
      <c r="P4666" s="6">
        <f t="shared" si="217"/>
        <v>34.661999999999999</v>
      </c>
      <c r="Q4666">
        <f t="shared" si="218"/>
        <v>29.273448766188565</v>
      </c>
      <c r="R4666" s="16" t="str">
        <f>TEXT(Ecom[[#This Row],[Dates]],"mmm")</f>
        <v>May</v>
      </c>
      <c r="S4666" s="16" t="str">
        <f>TEXT(Ecom[[#This Row],[Dates]],"YYYY")</f>
        <v>2026</v>
      </c>
      <c r="T4666" s="16"/>
    </row>
    <row r="4667" spans="1:20" x14ac:dyDescent="0.25">
      <c r="A4667" t="s">
        <v>28</v>
      </c>
      <c r="B4667" s="16">
        <v>46225</v>
      </c>
      <c r="C4667" t="s">
        <v>14</v>
      </c>
      <c r="D4667" t="s">
        <v>15</v>
      </c>
      <c r="E4667" t="s">
        <v>173</v>
      </c>
      <c r="F4667" t="s">
        <v>30</v>
      </c>
      <c r="G4667">
        <v>33024</v>
      </c>
      <c r="H4667" t="s">
        <v>18</v>
      </c>
      <c r="I4667" t="s">
        <v>26</v>
      </c>
      <c r="J4667" t="s">
        <v>27</v>
      </c>
      <c r="K4667" s="6">
        <v>16.559999999999999</v>
      </c>
      <c r="L4667">
        <v>2</v>
      </c>
      <c r="M4667">
        <v>0.2</v>
      </c>
      <c r="N4667" s="6">
        <v>5.7960000000000003</v>
      </c>
      <c r="O4667" t="str">
        <f t="shared" si="216"/>
        <v/>
      </c>
      <c r="P4667" s="6">
        <f t="shared" si="217"/>
        <v>55.486666666666672</v>
      </c>
      <c r="Q4667">
        <f t="shared" si="218"/>
        <v>27.77987712422496</v>
      </c>
      <c r="R4667" s="16" t="str">
        <f>TEXT(Ecom[[#This Row],[Dates]],"mmm")</f>
        <v>Jul</v>
      </c>
      <c r="S4667" s="16" t="str">
        <f>TEXT(Ecom[[#This Row],[Dates]],"YYYY")</f>
        <v>2026</v>
      </c>
      <c r="T4667" s="16"/>
    </row>
    <row r="4668" spans="1:20" x14ac:dyDescent="0.25">
      <c r="A4668" t="s">
        <v>28</v>
      </c>
      <c r="B4668" s="16">
        <v>45700</v>
      </c>
      <c r="C4668" t="s">
        <v>22</v>
      </c>
      <c r="D4668" t="s">
        <v>15</v>
      </c>
      <c r="E4668" t="s">
        <v>42</v>
      </c>
      <c r="F4668" t="s">
        <v>43</v>
      </c>
      <c r="G4668">
        <v>98115</v>
      </c>
      <c r="H4668" t="s">
        <v>25</v>
      </c>
      <c r="I4668" t="s">
        <v>19</v>
      </c>
      <c r="J4668" t="s">
        <v>33</v>
      </c>
      <c r="K4668" s="6">
        <v>79.92</v>
      </c>
      <c r="L4668">
        <v>4</v>
      </c>
      <c r="M4668">
        <v>0</v>
      </c>
      <c r="N4668" s="6">
        <v>34.365600000000001</v>
      </c>
      <c r="O4668" t="str">
        <f t="shared" si="216"/>
        <v/>
      </c>
      <c r="P4668" s="6">
        <f t="shared" si="217"/>
        <v>53.653333333333336</v>
      </c>
      <c r="Q4668">
        <f t="shared" si="218"/>
        <v>36.844426623102514</v>
      </c>
      <c r="R4668" s="16" t="str">
        <f>TEXT(Ecom[[#This Row],[Dates]],"mmm")</f>
        <v>Feb</v>
      </c>
      <c r="S4668" s="16" t="str">
        <f>TEXT(Ecom[[#This Row],[Dates]],"YYYY")</f>
        <v>2025</v>
      </c>
      <c r="T4668" s="16"/>
    </row>
    <row r="4669" spans="1:20" x14ac:dyDescent="0.25">
      <c r="A4669" t="s">
        <v>28</v>
      </c>
      <c r="B4669" s="16">
        <v>46273</v>
      </c>
      <c r="C4669" t="s">
        <v>22</v>
      </c>
      <c r="D4669" t="s">
        <v>15</v>
      </c>
      <c r="E4669" t="s">
        <v>42</v>
      </c>
      <c r="F4669" t="s">
        <v>43</v>
      </c>
      <c r="G4669">
        <v>98115</v>
      </c>
      <c r="H4669" t="s">
        <v>25</v>
      </c>
      <c r="I4669" t="s">
        <v>35</v>
      </c>
      <c r="J4669" t="s">
        <v>59</v>
      </c>
      <c r="K4669" s="6">
        <v>69.98</v>
      </c>
      <c r="L4669">
        <v>2</v>
      </c>
      <c r="M4669">
        <v>0</v>
      </c>
      <c r="N4669" s="6">
        <v>13.296200000000001</v>
      </c>
      <c r="O4669" t="str">
        <f t="shared" si="216"/>
        <v/>
      </c>
      <c r="P4669" s="6">
        <f t="shared" si="217"/>
        <v>234.83493333333331</v>
      </c>
      <c r="Q4669">
        <f t="shared" si="218"/>
        <v>225.87417000098873</v>
      </c>
      <c r="R4669" s="16" t="str">
        <f>TEXT(Ecom[[#This Row],[Dates]],"mmm")</f>
        <v>Sep</v>
      </c>
      <c r="S4669" s="16" t="str">
        <f>TEXT(Ecom[[#This Row],[Dates]],"YYYY")</f>
        <v>2026</v>
      </c>
      <c r="T4669" s="16"/>
    </row>
    <row r="4670" spans="1:20" x14ac:dyDescent="0.25">
      <c r="A4670" t="s">
        <v>28</v>
      </c>
      <c r="B4670" s="16">
        <v>46376</v>
      </c>
      <c r="C4670" t="s">
        <v>22</v>
      </c>
      <c r="D4670" t="s">
        <v>15</v>
      </c>
      <c r="E4670" t="s">
        <v>45</v>
      </c>
      <c r="F4670" t="s">
        <v>46</v>
      </c>
      <c r="G4670">
        <v>76106</v>
      </c>
      <c r="H4670" t="s">
        <v>47</v>
      </c>
      <c r="I4670" t="s">
        <v>26</v>
      </c>
      <c r="J4670" t="s">
        <v>37</v>
      </c>
      <c r="K4670" s="6">
        <v>11.06</v>
      </c>
      <c r="L4670">
        <v>10</v>
      </c>
      <c r="M4670">
        <v>0.8</v>
      </c>
      <c r="N4670" s="6">
        <v>-18.802</v>
      </c>
      <c r="O4670">
        <f t="shared" si="216"/>
        <v>-18.802</v>
      </c>
      <c r="P4670" s="6">
        <f t="shared" si="217"/>
        <v>469.06826666666666</v>
      </c>
      <c r="Q4670">
        <f t="shared" si="218"/>
        <v>285.78981199911391</v>
      </c>
      <c r="R4670" s="16" t="str">
        <f>TEXT(Ecom[[#This Row],[Dates]],"mmm")</f>
        <v>Dec</v>
      </c>
      <c r="S4670" s="16" t="str">
        <f>TEXT(Ecom[[#This Row],[Dates]],"YYYY")</f>
        <v>2026</v>
      </c>
      <c r="T4670" s="16"/>
    </row>
    <row r="4671" spans="1:20" x14ac:dyDescent="0.25">
      <c r="A4671" t="s">
        <v>28</v>
      </c>
      <c r="B4671" s="16">
        <v>45945</v>
      </c>
      <c r="C4671" t="s">
        <v>22</v>
      </c>
      <c r="D4671" t="s">
        <v>15</v>
      </c>
      <c r="E4671" t="s">
        <v>45</v>
      </c>
      <c r="F4671" t="s">
        <v>46</v>
      </c>
      <c r="G4671">
        <v>76106</v>
      </c>
      <c r="H4671" t="s">
        <v>47</v>
      </c>
      <c r="I4671" t="s">
        <v>19</v>
      </c>
      <c r="J4671" t="s">
        <v>20</v>
      </c>
      <c r="K4671" s="6">
        <v>623.46479999999997</v>
      </c>
      <c r="L4671">
        <v>7</v>
      </c>
      <c r="M4671">
        <v>0.32</v>
      </c>
      <c r="N4671" s="6">
        <v>-119.1918</v>
      </c>
      <c r="O4671">
        <f t="shared" si="216"/>
        <v>-119.1918</v>
      </c>
      <c r="P4671" s="6">
        <f t="shared" si="217"/>
        <v>559.76159999999993</v>
      </c>
      <c r="Q4671">
        <f t="shared" si="218"/>
        <v>326.46223235854922</v>
      </c>
      <c r="R4671" s="16" t="str">
        <f>TEXT(Ecom[[#This Row],[Dates]],"mmm")</f>
        <v>Oct</v>
      </c>
      <c r="S4671" s="16" t="str">
        <f>TEXT(Ecom[[#This Row],[Dates]],"YYYY")</f>
        <v>2025</v>
      </c>
      <c r="T4671" s="16"/>
    </row>
    <row r="4672" spans="1:20" x14ac:dyDescent="0.25">
      <c r="A4672" t="s">
        <v>28</v>
      </c>
      <c r="B4672" s="16">
        <v>45768</v>
      </c>
      <c r="C4672" t="s">
        <v>22</v>
      </c>
      <c r="D4672" t="s">
        <v>15</v>
      </c>
      <c r="E4672" t="s">
        <v>45</v>
      </c>
      <c r="F4672" t="s">
        <v>46</v>
      </c>
      <c r="G4672">
        <v>76106</v>
      </c>
      <c r="H4672" t="s">
        <v>47</v>
      </c>
      <c r="I4672" t="s">
        <v>26</v>
      </c>
      <c r="J4672" t="s">
        <v>32</v>
      </c>
      <c r="K4672" s="6">
        <v>772.68</v>
      </c>
      <c r="L4672">
        <v>5</v>
      </c>
      <c r="M4672">
        <v>0.2</v>
      </c>
      <c r="N4672" s="6">
        <v>-57.951000000000001</v>
      </c>
      <c r="O4672">
        <f t="shared" si="216"/>
        <v>-57.951000000000001</v>
      </c>
      <c r="P4672" s="6">
        <f t="shared" si="217"/>
        <v>563.92666666666662</v>
      </c>
      <c r="Q4672">
        <f t="shared" si="218"/>
        <v>240.7546436487724</v>
      </c>
      <c r="R4672" s="16" t="str">
        <f>TEXT(Ecom[[#This Row],[Dates]],"mmm")</f>
        <v>Apr</v>
      </c>
      <c r="S4672" s="16" t="str">
        <f>TEXT(Ecom[[#This Row],[Dates]],"YYYY")</f>
        <v>2025</v>
      </c>
      <c r="T4672" s="16"/>
    </row>
    <row r="4673" spans="1:20" x14ac:dyDescent="0.25">
      <c r="A4673" t="s">
        <v>28</v>
      </c>
      <c r="B4673" s="16">
        <v>46176</v>
      </c>
      <c r="C4673" t="s">
        <v>14</v>
      </c>
      <c r="D4673" t="s">
        <v>15</v>
      </c>
      <c r="E4673" t="s">
        <v>140</v>
      </c>
      <c r="F4673" t="s">
        <v>70</v>
      </c>
      <c r="G4673">
        <v>48205</v>
      </c>
      <c r="H4673" t="s">
        <v>47</v>
      </c>
      <c r="I4673" t="s">
        <v>26</v>
      </c>
      <c r="J4673" t="s">
        <v>38</v>
      </c>
      <c r="K4673" s="6">
        <v>283.14</v>
      </c>
      <c r="L4673">
        <v>4</v>
      </c>
      <c r="M4673">
        <v>0.1</v>
      </c>
      <c r="N4673" s="6">
        <v>72.358000000000004</v>
      </c>
      <c r="O4673" t="str">
        <f t="shared" si="216"/>
        <v/>
      </c>
      <c r="P4673" s="6">
        <f t="shared" si="217"/>
        <v>346.03</v>
      </c>
      <c r="Q4673">
        <f t="shared" si="218"/>
        <v>210.7569471355342</v>
      </c>
      <c r="R4673" s="16" t="str">
        <f>TEXT(Ecom[[#This Row],[Dates]],"mmm")</f>
        <v>Jun</v>
      </c>
      <c r="S4673" s="16" t="str">
        <f>TEXT(Ecom[[#This Row],[Dates]],"YYYY")</f>
        <v>2026</v>
      </c>
      <c r="T4673" s="16"/>
    </row>
    <row r="4674" spans="1:20" x14ac:dyDescent="0.25">
      <c r="A4674" t="s">
        <v>28</v>
      </c>
      <c r="B4674" s="16">
        <v>46084</v>
      </c>
      <c r="C4674" t="s">
        <v>14</v>
      </c>
      <c r="D4674" t="s">
        <v>15</v>
      </c>
      <c r="E4674" t="s">
        <v>140</v>
      </c>
      <c r="F4674" t="s">
        <v>70</v>
      </c>
      <c r="G4674">
        <v>48205</v>
      </c>
      <c r="H4674" t="s">
        <v>47</v>
      </c>
      <c r="I4674" t="s">
        <v>35</v>
      </c>
      <c r="J4674" t="s">
        <v>36</v>
      </c>
      <c r="K4674" s="6">
        <v>635.96</v>
      </c>
      <c r="L4674">
        <v>4</v>
      </c>
      <c r="M4674">
        <v>0</v>
      </c>
      <c r="N4674" s="6">
        <v>165.34960000000001</v>
      </c>
      <c r="O4674" t="str">
        <f t="shared" ref="O4674:O4737" si="219">IF(N4674&lt;0,N4674,"")</f>
        <v/>
      </c>
      <c r="P4674" s="6">
        <f t="shared" si="217"/>
        <v>342.63000000000005</v>
      </c>
      <c r="Q4674">
        <f t="shared" si="218"/>
        <v>143.28602957151955</v>
      </c>
      <c r="R4674" s="16" t="str">
        <f>TEXT(Ecom[[#This Row],[Dates]],"mmm")</f>
        <v>Mar</v>
      </c>
      <c r="S4674" s="16" t="str">
        <f>TEXT(Ecom[[#This Row],[Dates]],"YYYY")</f>
        <v>2026</v>
      </c>
      <c r="T4674" s="16"/>
    </row>
    <row r="4675" spans="1:20" x14ac:dyDescent="0.25">
      <c r="A4675" t="s">
        <v>28</v>
      </c>
      <c r="B4675" s="16">
        <v>45843</v>
      </c>
      <c r="C4675" t="s">
        <v>14</v>
      </c>
      <c r="D4675" t="s">
        <v>15</v>
      </c>
      <c r="E4675" t="s">
        <v>140</v>
      </c>
      <c r="F4675" t="s">
        <v>70</v>
      </c>
      <c r="G4675">
        <v>48205</v>
      </c>
      <c r="H4675" t="s">
        <v>47</v>
      </c>
      <c r="I4675" t="s">
        <v>35</v>
      </c>
      <c r="J4675" t="s">
        <v>36</v>
      </c>
      <c r="K4675" s="6">
        <v>118.99</v>
      </c>
      <c r="L4675">
        <v>1</v>
      </c>
      <c r="M4675">
        <v>0</v>
      </c>
      <c r="N4675" s="6">
        <v>33.3172</v>
      </c>
      <c r="O4675" t="str">
        <f t="shared" si="219"/>
        <v/>
      </c>
      <c r="P4675" s="6">
        <f t="shared" ref="P4675:P4738" si="220">AVERAGE(K4675:K4677)</f>
        <v>135.64599999999999</v>
      </c>
      <c r="Q4675">
        <f t="shared" si="218"/>
        <v>153.79356807530453</v>
      </c>
      <c r="R4675" s="16" t="str">
        <f>TEXT(Ecom[[#This Row],[Dates]],"mmm")</f>
        <v>Jul</v>
      </c>
      <c r="S4675" s="16" t="str">
        <f>TEXT(Ecom[[#This Row],[Dates]],"YYYY")</f>
        <v>2025</v>
      </c>
      <c r="T4675" s="16"/>
    </row>
    <row r="4676" spans="1:20" x14ac:dyDescent="0.25">
      <c r="A4676" t="s">
        <v>28</v>
      </c>
      <c r="B4676" s="16">
        <v>45867</v>
      </c>
      <c r="C4676" t="s">
        <v>14</v>
      </c>
      <c r="D4676" t="s">
        <v>15</v>
      </c>
      <c r="E4676" t="s">
        <v>140</v>
      </c>
      <c r="F4676" t="s">
        <v>70</v>
      </c>
      <c r="G4676">
        <v>48205</v>
      </c>
      <c r="H4676" t="s">
        <v>47</v>
      </c>
      <c r="I4676" t="s">
        <v>19</v>
      </c>
      <c r="J4676" t="s">
        <v>33</v>
      </c>
      <c r="K4676" s="6">
        <v>272.94</v>
      </c>
      <c r="L4676">
        <v>3</v>
      </c>
      <c r="M4676">
        <v>0</v>
      </c>
      <c r="N4676" s="6">
        <v>30.023399999999999</v>
      </c>
      <c r="O4676" t="str">
        <f t="shared" si="219"/>
        <v/>
      </c>
      <c r="P4676" s="6">
        <f t="shared" si="220"/>
        <v>107.012</v>
      </c>
      <c r="Q4676">
        <f t="shared" si="218"/>
        <v>91.0585542750744</v>
      </c>
      <c r="R4676" s="16" t="str">
        <f>TEXT(Ecom[[#This Row],[Dates]],"mmm")</f>
        <v>Jul</v>
      </c>
      <c r="S4676" s="16" t="str">
        <f>TEXT(Ecom[[#This Row],[Dates]],"YYYY")</f>
        <v>2025</v>
      </c>
      <c r="T4676" s="16"/>
    </row>
    <row r="4677" spans="1:20" x14ac:dyDescent="0.25">
      <c r="A4677" t="s">
        <v>13</v>
      </c>
      <c r="B4677" s="16">
        <v>45736</v>
      </c>
      <c r="C4677" t="s">
        <v>14</v>
      </c>
      <c r="D4677" t="s">
        <v>15</v>
      </c>
      <c r="E4677" t="s">
        <v>55</v>
      </c>
      <c r="F4677" t="s">
        <v>56</v>
      </c>
      <c r="G4677">
        <v>19120</v>
      </c>
      <c r="H4677" t="s">
        <v>57</v>
      </c>
      <c r="I4677" t="s">
        <v>19</v>
      </c>
      <c r="J4677" t="s">
        <v>33</v>
      </c>
      <c r="K4677" s="6">
        <v>15.007999999999999</v>
      </c>
      <c r="L4677">
        <v>2</v>
      </c>
      <c r="M4677">
        <v>0.2</v>
      </c>
      <c r="N4677" s="6">
        <v>1.5007999999999999</v>
      </c>
      <c r="O4677" t="str">
        <f t="shared" si="219"/>
        <v/>
      </c>
      <c r="P4677" s="6">
        <f t="shared" si="220"/>
        <v>43.025333333333343</v>
      </c>
      <c r="Q4677">
        <f t="shared" ref="Q4677:Q4740" si="221">SQRT(SUMXMY2(K4677:K4679,P4675:P4677)/3)</f>
        <v>84.575097875158221</v>
      </c>
      <c r="R4677" s="16" t="str">
        <f>TEXT(Ecom[[#This Row],[Dates]],"mmm")</f>
        <v>Mar</v>
      </c>
      <c r="S4677" s="16" t="str">
        <f>TEXT(Ecom[[#This Row],[Dates]],"YYYY")</f>
        <v>2025</v>
      </c>
      <c r="T4677" s="16"/>
    </row>
    <row r="4678" spans="1:20" x14ac:dyDescent="0.25">
      <c r="A4678" t="s">
        <v>28</v>
      </c>
      <c r="B4678" s="16">
        <v>45891</v>
      </c>
      <c r="C4678" t="s">
        <v>14</v>
      </c>
      <c r="D4678" t="s">
        <v>15</v>
      </c>
      <c r="E4678" t="s">
        <v>506</v>
      </c>
      <c r="F4678" t="s">
        <v>51</v>
      </c>
      <c r="G4678">
        <v>84321</v>
      </c>
      <c r="H4678" t="s">
        <v>25</v>
      </c>
      <c r="I4678" t="s">
        <v>26</v>
      </c>
      <c r="J4678" t="s">
        <v>37</v>
      </c>
      <c r="K4678" s="6">
        <v>33.088000000000001</v>
      </c>
      <c r="L4678">
        <v>4</v>
      </c>
      <c r="M4678">
        <v>0.2</v>
      </c>
      <c r="N4678" s="6">
        <v>11.167199999999999</v>
      </c>
      <c r="O4678" t="str">
        <f t="shared" si="219"/>
        <v/>
      </c>
      <c r="P4678" s="6">
        <f t="shared" si="220"/>
        <v>65.62266666666666</v>
      </c>
      <c r="Q4678">
        <f t="shared" si="221"/>
        <v>48.991071561466597</v>
      </c>
      <c r="R4678" s="16" t="str">
        <f>TEXT(Ecom[[#This Row],[Dates]],"mmm")</f>
        <v>Aug</v>
      </c>
      <c r="S4678" s="16" t="str">
        <f>TEXT(Ecom[[#This Row],[Dates]],"YYYY")</f>
        <v>2025</v>
      </c>
      <c r="T4678" s="16"/>
    </row>
    <row r="4679" spans="1:20" x14ac:dyDescent="0.25">
      <c r="A4679" t="s">
        <v>28</v>
      </c>
      <c r="B4679" s="16">
        <v>45825</v>
      </c>
      <c r="C4679" t="s">
        <v>14</v>
      </c>
      <c r="D4679" t="s">
        <v>15</v>
      </c>
      <c r="E4679" t="s">
        <v>506</v>
      </c>
      <c r="F4679" t="s">
        <v>51</v>
      </c>
      <c r="G4679">
        <v>84321</v>
      </c>
      <c r="H4679" t="s">
        <v>25</v>
      </c>
      <c r="I4679" t="s">
        <v>26</v>
      </c>
      <c r="J4679" t="s">
        <v>32</v>
      </c>
      <c r="K4679" s="6">
        <v>80.98</v>
      </c>
      <c r="L4679">
        <v>1</v>
      </c>
      <c r="M4679">
        <v>0</v>
      </c>
      <c r="N4679" s="6">
        <v>3.2391999999999999</v>
      </c>
      <c r="O4679" t="str">
        <f t="shared" si="219"/>
        <v/>
      </c>
      <c r="P4679" s="6">
        <f t="shared" si="220"/>
        <v>61.713333333333331</v>
      </c>
      <c r="Q4679">
        <f t="shared" si="221"/>
        <v>33.48636047374778</v>
      </c>
      <c r="R4679" s="16" t="str">
        <f>TEXT(Ecom[[#This Row],[Dates]],"mmm")</f>
        <v>Jun</v>
      </c>
      <c r="S4679" s="16" t="str">
        <f>TEXT(Ecom[[#This Row],[Dates]],"YYYY")</f>
        <v>2025</v>
      </c>
      <c r="T4679" s="16"/>
    </row>
    <row r="4680" spans="1:20" x14ac:dyDescent="0.25">
      <c r="A4680" t="s">
        <v>28</v>
      </c>
      <c r="B4680" s="16">
        <v>45712</v>
      </c>
      <c r="C4680" t="s">
        <v>14</v>
      </c>
      <c r="D4680" t="s">
        <v>15</v>
      </c>
      <c r="E4680" t="s">
        <v>506</v>
      </c>
      <c r="F4680" t="s">
        <v>51</v>
      </c>
      <c r="G4680">
        <v>84321</v>
      </c>
      <c r="H4680" t="s">
        <v>25</v>
      </c>
      <c r="I4680" t="s">
        <v>35</v>
      </c>
      <c r="J4680" t="s">
        <v>59</v>
      </c>
      <c r="K4680" s="6">
        <v>82.8</v>
      </c>
      <c r="L4680">
        <v>12</v>
      </c>
      <c r="M4680">
        <v>0</v>
      </c>
      <c r="N4680" s="6">
        <v>6.6239999999999997</v>
      </c>
      <c r="O4680" t="str">
        <f t="shared" si="219"/>
        <v/>
      </c>
      <c r="P4680" s="6">
        <f t="shared" si="220"/>
        <v>55.402666666666669</v>
      </c>
      <c r="Q4680">
        <f t="shared" si="221"/>
        <v>25.60997687534207</v>
      </c>
      <c r="R4680" s="16" t="str">
        <f>TEXT(Ecom[[#This Row],[Dates]],"mmm")</f>
        <v>Feb</v>
      </c>
      <c r="S4680" s="16" t="str">
        <f>TEXT(Ecom[[#This Row],[Dates]],"YYYY")</f>
        <v>2025</v>
      </c>
      <c r="T4680" s="16"/>
    </row>
    <row r="4681" spans="1:20" x14ac:dyDescent="0.25">
      <c r="A4681" t="s">
        <v>28</v>
      </c>
      <c r="B4681" s="16">
        <v>46007</v>
      </c>
      <c r="C4681" t="s">
        <v>14</v>
      </c>
      <c r="D4681" t="s">
        <v>15</v>
      </c>
      <c r="E4681" t="s">
        <v>506</v>
      </c>
      <c r="F4681" t="s">
        <v>51</v>
      </c>
      <c r="G4681">
        <v>84321</v>
      </c>
      <c r="H4681" t="s">
        <v>25</v>
      </c>
      <c r="I4681" t="s">
        <v>26</v>
      </c>
      <c r="J4681" t="s">
        <v>32</v>
      </c>
      <c r="K4681" s="6">
        <v>21.36</v>
      </c>
      <c r="L4681">
        <v>2</v>
      </c>
      <c r="M4681">
        <v>0</v>
      </c>
      <c r="N4681" s="6">
        <v>5.7671999999999999</v>
      </c>
      <c r="O4681" t="str">
        <f t="shared" si="219"/>
        <v/>
      </c>
      <c r="P4681" s="6">
        <f t="shared" si="220"/>
        <v>37.672666666666665</v>
      </c>
      <c r="Q4681">
        <f t="shared" si="221"/>
        <v>24.066287346964561</v>
      </c>
      <c r="R4681" s="16" t="str">
        <f>TEXT(Ecom[[#This Row],[Dates]],"mmm")</f>
        <v>Dec</v>
      </c>
      <c r="S4681" s="16" t="str">
        <f>TEXT(Ecom[[#This Row],[Dates]],"YYYY")</f>
        <v>2025</v>
      </c>
      <c r="T4681" s="16"/>
    </row>
    <row r="4682" spans="1:20" x14ac:dyDescent="0.25">
      <c r="A4682" t="s">
        <v>28</v>
      </c>
      <c r="B4682" s="16">
        <v>45863</v>
      </c>
      <c r="C4682" t="s">
        <v>14</v>
      </c>
      <c r="D4682" t="s">
        <v>15</v>
      </c>
      <c r="E4682" t="s">
        <v>506</v>
      </c>
      <c r="F4682" t="s">
        <v>51</v>
      </c>
      <c r="G4682">
        <v>84321</v>
      </c>
      <c r="H4682" t="s">
        <v>25</v>
      </c>
      <c r="I4682" t="s">
        <v>26</v>
      </c>
      <c r="J4682" t="s">
        <v>37</v>
      </c>
      <c r="K4682" s="6">
        <v>62.048000000000002</v>
      </c>
      <c r="L4682">
        <v>2</v>
      </c>
      <c r="M4682">
        <v>0.2</v>
      </c>
      <c r="N4682" s="6">
        <v>20.165600000000001</v>
      </c>
      <c r="O4682" t="str">
        <f t="shared" si="219"/>
        <v/>
      </c>
      <c r="P4682" s="6">
        <f t="shared" si="220"/>
        <v>318.52866666666665</v>
      </c>
      <c r="Q4682">
        <f t="shared" si="221"/>
        <v>314.94422778715028</v>
      </c>
      <c r="R4682" s="16" t="str">
        <f>TEXT(Ecom[[#This Row],[Dates]],"mmm")</f>
        <v>Jul</v>
      </c>
      <c r="S4682" s="16" t="str">
        <f>TEXT(Ecom[[#This Row],[Dates]],"YYYY")</f>
        <v>2025</v>
      </c>
      <c r="T4682" s="16"/>
    </row>
    <row r="4683" spans="1:20" x14ac:dyDescent="0.25">
      <c r="A4683" t="s">
        <v>13</v>
      </c>
      <c r="B4683" s="16">
        <v>46362</v>
      </c>
      <c r="C4683" t="s">
        <v>14</v>
      </c>
      <c r="D4683" t="s">
        <v>15</v>
      </c>
      <c r="E4683" t="s">
        <v>190</v>
      </c>
      <c r="F4683" t="s">
        <v>76</v>
      </c>
      <c r="G4683">
        <v>13021</v>
      </c>
      <c r="H4683" t="s">
        <v>57</v>
      </c>
      <c r="I4683" t="s">
        <v>26</v>
      </c>
      <c r="J4683" t="s">
        <v>77</v>
      </c>
      <c r="K4683" s="6">
        <v>29.61</v>
      </c>
      <c r="L4683">
        <v>9</v>
      </c>
      <c r="M4683">
        <v>0</v>
      </c>
      <c r="N4683" s="6">
        <v>13.3245</v>
      </c>
      <c r="O4683" t="str">
        <f t="shared" si="219"/>
        <v/>
      </c>
      <c r="P4683" s="6">
        <f t="shared" si="220"/>
        <v>378.48600000000005</v>
      </c>
      <c r="Q4683">
        <f t="shared" si="221"/>
        <v>324.6411925753427</v>
      </c>
      <c r="R4683" s="16" t="str">
        <f>TEXT(Ecom[[#This Row],[Dates]],"mmm")</f>
        <v>Dec</v>
      </c>
      <c r="S4683" s="16" t="str">
        <f>TEXT(Ecom[[#This Row],[Dates]],"YYYY")</f>
        <v>2026</v>
      </c>
      <c r="T4683" s="16"/>
    </row>
    <row r="4684" spans="1:20" x14ac:dyDescent="0.25">
      <c r="A4684" t="s">
        <v>168</v>
      </c>
      <c r="B4684" s="16">
        <v>45722</v>
      </c>
      <c r="C4684" t="s">
        <v>14</v>
      </c>
      <c r="D4684" t="s">
        <v>15</v>
      </c>
      <c r="E4684" t="s">
        <v>339</v>
      </c>
      <c r="F4684" t="s">
        <v>40</v>
      </c>
      <c r="G4684">
        <v>27604</v>
      </c>
      <c r="H4684" t="s">
        <v>18</v>
      </c>
      <c r="I4684" t="s">
        <v>35</v>
      </c>
      <c r="J4684" t="s">
        <v>36</v>
      </c>
      <c r="K4684" s="6">
        <v>863.928</v>
      </c>
      <c r="L4684">
        <v>9</v>
      </c>
      <c r="M4684">
        <v>0.2</v>
      </c>
      <c r="N4684" s="6">
        <v>86.392799999999994</v>
      </c>
      <c r="O4684" t="str">
        <f t="shared" si="219"/>
        <v/>
      </c>
      <c r="P4684" s="6">
        <f t="shared" si="220"/>
        <v>423.24266666666671</v>
      </c>
      <c r="Q4684">
        <f t="shared" si="221"/>
        <v>357.48179348366301</v>
      </c>
      <c r="R4684" s="16" t="str">
        <f>TEXT(Ecom[[#This Row],[Dates]],"mmm")</f>
        <v>Mar</v>
      </c>
      <c r="S4684" s="16" t="str">
        <f>TEXT(Ecom[[#This Row],[Dates]],"YYYY")</f>
        <v>2025</v>
      </c>
      <c r="T4684" s="16"/>
    </row>
    <row r="4685" spans="1:20" x14ac:dyDescent="0.25">
      <c r="A4685" t="s">
        <v>28</v>
      </c>
      <c r="B4685" s="16">
        <v>46242</v>
      </c>
      <c r="C4685" t="s">
        <v>22</v>
      </c>
      <c r="D4685" t="s">
        <v>15</v>
      </c>
      <c r="E4685" t="s">
        <v>55</v>
      </c>
      <c r="F4685" t="s">
        <v>56</v>
      </c>
      <c r="G4685">
        <v>19120</v>
      </c>
      <c r="H4685" t="s">
        <v>57</v>
      </c>
      <c r="I4685" t="s">
        <v>19</v>
      </c>
      <c r="J4685" t="s">
        <v>31</v>
      </c>
      <c r="K4685" s="6">
        <v>241.92</v>
      </c>
      <c r="L4685">
        <v>4</v>
      </c>
      <c r="M4685">
        <v>0.4</v>
      </c>
      <c r="N4685" s="6">
        <v>-56.448</v>
      </c>
      <c r="O4685">
        <f t="shared" si="219"/>
        <v>-56.448</v>
      </c>
      <c r="P4685" s="6">
        <f t="shared" si="220"/>
        <v>136.42866666666666</v>
      </c>
      <c r="Q4685">
        <f t="shared" si="221"/>
        <v>185.82520266538026</v>
      </c>
      <c r="R4685" s="16" t="str">
        <f>TEXT(Ecom[[#This Row],[Dates]],"mmm")</f>
        <v>Aug</v>
      </c>
      <c r="S4685" s="16" t="str">
        <f>TEXT(Ecom[[#This Row],[Dates]],"YYYY")</f>
        <v>2026</v>
      </c>
      <c r="T4685" s="16"/>
    </row>
    <row r="4686" spans="1:20" x14ac:dyDescent="0.25">
      <c r="A4686" t="s">
        <v>28</v>
      </c>
      <c r="B4686" s="16">
        <v>45858</v>
      </c>
      <c r="C4686" t="s">
        <v>22</v>
      </c>
      <c r="D4686" t="s">
        <v>15</v>
      </c>
      <c r="E4686" t="s">
        <v>55</v>
      </c>
      <c r="F4686" t="s">
        <v>56</v>
      </c>
      <c r="G4686">
        <v>19120</v>
      </c>
      <c r="H4686" t="s">
        <v>57</v>
      </c>
      <c r="I4686" t="s">
        <v>19</v>
      </c>
      <c r="J4686" t="s">
        <v>20</v>
      </c>
      <c r="K4686" s="6">
        <v>163.88</v>
      </c>
      <c r="L4686">
        <v>4</v>
      </c>
      <c r="M4686">
        <v>0.5</v>
      </c>
      <c r="N4686" s="6">
        <v>-81.94</v>
      </c>
      <c r="O4686">
        <f t="shared" si="219"/>
        <v>-81.94</v>
      </c>
      <c r="P4686" s="6">
        <f t="shared" si="220"/>
        <v>59.316666666666663</v>
      </c>
      <c r="Q4686">
        <f t="shared" si="221"/>
        <v>170.60443358964753</v>
      </c>
      <c r="R4686" s="16" t="str">
        <f>TEXT(Ecom[[#This Row],[Dates]],"mmm")</f>
        <v>Jul</v>
      </c>
      <c r="S4686" s="16" t="str">
        <f>TEXT(Ecom[[#This Row],[Dates]],"YYYY")</f>
        <v>2025</v>
      </c>
      <c r="T4686" s="16"/>
    </row>
    <row r="4687" spans="1:20" x14ac:dyDescent="0.25">
      <c r="A4687" t="s">
        <v>28</v>
      </c>
      <c r="B4687" s="16">
        <v>45713</v>
      </c>
      <c r="C4687" t="s">
        <v>22</v>
      </c>
      <c r="D4687" t="s">
        <v>15</v>
      </c>
      <c r="E4687" t="s">
        <v>55</v>
      </c>
      <c r="F4687" t="s">
        <v>56</v>
      </c>
      <c r="G4687">
        <v>19120</v>
      </c>
      <c r="H4687" t="s">
        <v>57</v>
      </c>
      <c r="I4687" t="s">
        <v>26</v>
      </c>
      <c r="J4687" t="s">
        <v>37</v>
      </c>
      <c r="K4687" s="6">
        <v>3.4860000000000002</v>
      </c>
      <c r="L4687">
        <v>2</v>
      </c>
      <c r="M4687">
        <v>0.7</v>
      </c>
      <c r="N4687" s="6">
        <v>-2.7888000000000002</v>
      </c>
      <c r="O4687">
        <f t="shared" si="219"/>
        <v>-2.7888000000000002</v>
      </c>
      <c r="P4687" s="6">
        <f t="shared" si="220"/>
        <v>151.66</v>
      </c>
      <c r="Q4687">
        <f t="shared" si="221"/>
        <v>185.93384838062605</v>
      </c>
      <c r="R4687" s="16" t="str">
        <f>TEXT(Ecom[[#This Row],[Dates]],"mmm")</f>
        <v>Feb</v>
      </c>
      <c r="S4687" s="16" t="str">
        <f>TEXT(Ecom[[#This Row],[Dates]],"YYYY")</f>
        <v>2025</v>
      </c>
      <c r="T4687" s="16"/>
    </row>
    <row r="4688" spans="1:20" x14ac:dyDescent="0.25">
      <c r="A4688" t="s">
        <v>28</v>
      </c>
      <c r="B4688" s="16">
        <v>46325</v>
      </c>
      <c r="C4688" t="s">
        <v>22</v>
      </c>
      <c r="D4688" t="s">
        <v>15</v>
      </c>
      <c r="E4688" t="s">
        <v>55</v>
      </c>
      <c r="F4688" t="s">
        <v>56</v>
      </c>
      <c r="G4688">
        <v>19120</v>
      </c>
      <c r="H4688" t="s">
        <v>57</v>
      </c>
      <c r="I4688" t="s">
        <v>26</v>
      </c>
      <c r="J4688" t="s">
        <v>77</v>
      </c>
      <c r="K4688" s="6">
        <v>10.584</v>
      </c>
      <c r="L4688">
        <v>7</v>
      </c>
      <c r="M4688">
        <v>0.2</v>
      </c>
      <c r="N4688" s="6">
        <v>-2.3814000000000002</v>
      </c>
      <c r="O4688">
        <f t="shared" si="219"/>
        <v>-2.3814000000000002</v>
      </c>
      <c r="P4688" s="6">
        <f t="shared" si="220"/>
        <v>152.40299999999999</v>
      </c>
      <c r="Q4688">
        <f t="shared" si="221"/>
        <v>189.34783217176832</v>
      </c>
      <c r="R4688" s="16" t="str">
        <f>TEXT(Ecom[[#This Row],[Dates]],"mmm")</f>
        <v>Oct</v>
      </c>
      <c r="S4688" s="16" t="str">
        <f>TEXT(Ecom[[#This Row],[Dates]],"YYYY")</f>
        <v>2026</v>
      </c>
      <c r="T4688" s="16"/>
    </row>
    <row r="4689" spans="1:20" x14ac:dyDescent="0.25">
      <c r="A4689" t="s">
        <v>28</v>
      </c>
      <c r="B4689" s="16">
        <v>46103</v>
      </c>
      <c r="C4689" t="s">
        <v>14</v>
      </c>
      <c r="D4689" t="s">
        <v>15</v>
      </c>
      <c r="E4689" t="s">
        <v>182</v>
      </c>
      <c r="F4689" t="s">
        <v>74</v>
      </c>
      <c r="G4689">
        <v>47374</v>
      </c>
      <c r="H4689" t="s">
        <v>47</v>
      </c>
      <c r="I4689" t="s">
        <v>35</v>
      </c>
      <c r="J4689" t="s">
        <v>36</v>
      </c>
      <c r="K4689" s="6">
        <v>440.91</v>
      </c>
      <c r="L4689">
        <v>9</v>
      </c>
      <c r="M4689">
        <v>0</v>
      </c>
      <c r="N4689" s="6">
        <v>123.45480000000001</v>
      </c>
      <c r="O4689" t="str">
        <f t="shared" si="219"/>
        <v/>
      </c>
      <c r="P4689" s="6">
        <f t="shared" si="220"/>
        <v>166.19766666666666</v>
      </c>
      <c r="Q4689">
        <f t="shared" si="221"/>
        <v>198.52065265422451</v>
      </c>
      <c r="R4689" s="16" t="str">
        <f>TEXT(Ecom[[#This Row],[Dates]],"mmm")</f>
        <v>Mar</v>
      </c>
      <c r="S4689" s="16" t="str">
        <f>TEXT(Ecom[[#This Row],[Dates]],"YYYY")</f>
        <v>2026</v>
      </c>
      <c r="T4689" s="16"/>
    </row>
    <row r="4690" spans="1:20" x14ac:dyDescent="0.25">
      <c r="A4690" t="s">
        <v>28</v>
      </c>
      <c r="B4690" s="16">
        <v>46169</v>
      </c>
      <c r="C4690" t="s">
        <v>14</v>
      </c>
      <c r="D4690" t="s">
        <v>15</v>
      </c>
      <c r="E4690" t="s">
        <v>235</v>
      </c>
      <c r="F4690" t="s">
        <v>56</v>
      </c>
      <c r="G4690">
        <v>17602</v>
      </c>
      <c r="H4690" t="s">
        <v>57</v>
      </c>
      <c r="I4690" t="s">
        <v>26</v>
      </c>
      <c r="J4690" t="s">
        <v>37</v>
      </c>
      <c r="K4690" s="6">
        <v>5.7149999999999999</v>
      </c>
      <c r="L4690">
        <v>5</v>
      </c>
      <c r="M4690">
        <v>0.7</v>
      </c>
      <c r="N4690" s="6">
        <v>-4.7625000000000002</v>
      </c>
      <c r="O4690">
        <f t="shared" si="219"/>
        <v>-4.7625000000000002</v>
      </c>
      <c r="P4690" s="6">
        <f t="shared" si="220"/>
        <v>43.219666666666662</v>
      </c>
      <c r="Q4690">
        <f t="shared" si="221"/>
        <v>108.61662364720475</v>
      </c>
      <c r="R4690" s="16" t="str">
        <f>TEXT(Ecom[[#This Row],[Dates]],"mmm")</f>
        <v>May</v>
      </c>
      <c r="S4690" s="16" t="str">
        <f>TEXT(Ecom[[#This Row],[Dates]],"YYYY")</f>
        <v>2026</v>
      </c>
      <c r="T4690" s="16"/>
    </row>
    <row r="4691" spans="1:20" x14ac:dyDescent="0.25">
      <c r="A4691" t="s">
        <v>62</v>
      </c>
      <c r="B4691" s="16">
        <v>45731</v>
      </c>
      <c r="C4691" t="s">
        <v>14</v>
      </c>
      <c r="D4691" t="s">
        <v>15</v>
      </c>
      <c r="E4691" t="s">
        <v>171</v>
      </c>
      <c r="F4691" t="s">
        <v>81</v>
      </c>
      <c r="G4691">
        <v>85705</v>
      </c>
      <c r="H4691" t="s">
        <v>25</v>
      </c>
      <c r="I4691" t="s">
        <v>19</v>
      </c>
      <c r="J4691" t="s">
        <v>33</v>
      </c>
      <c r="K4691" s="6">
        <v>51.968000000000004</v>
      </c>
      <c r="L4691">
        <v>2</v>
      </c>
      <c r="M4691">
        <v>0.2</v>
      </c>
      <c r="N4691" s="6">
        <v>10.393599999999999</v>
      </c>
      <c r="O4691" t="str">
        <f t="shared" si="219"/>
        <v/>
      </c>
      <c r="P4691" s="6">
        <f t="shared" si="220"/>
        <v>122.09866666666666</v>
      </c>
      <c r="Q4691">
        <f t="shared" si="221"/>
        <v>97.187460836147892</v>
      </c>
      <c r="R4691" s="16" t="str">
        <f>TEXT(Ecom[[#This Row],[Dates]],"mmm")</f>
        <v>Mar</v>
      </c>
      <c r="S4691" s="16" t="str">
        <f>TEXT(Ecom[[#This Row],[Dates]],"YYYY")</f>
        <v>2025</v>
      </c>
      <c r="T4691" s="16"/>
    </row>
    <row r="4692" spans="1:20" x14ac:dyDescent="0.25">
      <c r="A4692" t="s">
        <v>62</v>
      </c>
      <c r="B4692" s="16">
        <v>45830</v>
      </c>
      <c r="C4692" t="s">
        <v>14</v>
      </c>
      <c r="D4692" t="s">
        <v>15</v>
      </c>
      <c r="E4692" t="s">
        <v>171</v>
      </c>
      <c r="F4692" t="s">
        <v>81</v>
      </c>
      <c r="G4692">
        <v>85705</v>
      </c>
      <c r="H4692" t="s">
        <v>25</v>
      </c>
      <c r="I4692" t="s">
        <v>35</v>
      </c>
      <c r="J4692" t="s">
        <v>59</v>
      </c>
      <c r="K4692" s="6">
        <v>71.975999999999999</v>
      </c>
      <c r="L4692">
        <v>3</v>
      </c>
      <c r="M4692">
        <v>0.2</v>
      </c>
      <c r="N4692" s="6">
        <v>21.5928</v>
      </c>
      <c r="O4692" t="str">
        <f t="shared" si="219"/>
        <v/>
      </c>
      <c r="P4692" s="6">
        <f t="shared" si="220"/>
        <v>178.74933333333331</v>
      </c>
      <c r="Q4692">
        <f t="shared" si="221"/>
        <v>75.611942057235026</v>
      </c>
      <c r="R4692" s="16" t="str">
        <f>TEXT(Ecom[[#This Row],[Dates]],"mmm")</f>
        <v>Jun</v>
      </c>
      <c r="S4692" s="16" t="str">
        <f>TEXT(Ecom[[#This Row],[Dates]],"YYYY")</f>
        <v>2025</v>
      </c>
      <c r="T4692" s="16"/>
    </row>
    <row r="4693" spans="1:20" x14ac:dyDescent="0.25">
      <c r="A4693" t="s">
        <v>62</v>
      </c>
      <c r="B4693" s="16">
        <v>46179</v>
      </c>
      <c r="C4693" t="s">
        <v>14</v>
      </c>
      <c r="D4693" t="s">
        <v>15</v>
      </c>
      <c r="E4693" t="s">
        <v>171</v>
      </c>
      <c r="F4693" t="s">
        <v>81</v>
      </c>
      <c r="G4693">
        <v>85705</v>
      </c>
      <c r="H4693" t="s">
        <v>25</v>
      </c>
      <c r="I4693" t="s">
        <v>19</v>
      </c>
      <c r="J4693" t="s">
        <v>21</v>
      </c>
      <c r="K4693" s="6">
        <v>242.352</v>
      </c>
      <c r="L4693">
        <v>3</v>
      </c>
      <c r="M4693">
        <v>0.2</v>
      </c>
      <c r="N4693" s="6">
        <v>-42.4116</v>
      </c>
      <c r="O4693">
        <f t="shared" si="219"/>
        <v>-42.4116</v>
      </c>
      <c r="P4693" s="6">
        <f t="shared" si="220"/>
        <v>157.57333333333332</v>
      </c>
      <c r="Q4693">
        <f t="shared" si="221"/>
        <v>113.37685783850834</v>
      </c>
      <c r="R4693" s="16" t="str">
        <f>TEXT(Ecom[[#This Row],[Dates]],"mmm")</f>
        <v>Jun</v>
      </c>
      <c r="S4693" s="16" t="str">
        <f>TEXT(Ecom[[#This Row],[Dates]],"YYYY")</f>
        <v>2026</v>
      </c>
      <c r="T4693" s="16"/>
    </row>
    <row r="4694" spans="1:20" x14ac:dyDescent="0.25">
      <c r="A4694" t="s">
        <v>62</v>
      </c>
      <c r="B4694" s="16">
        <v>46054</v>
      </c>
      <c r="C4694" t="s">
        <v>14</v>
      </c>
      <c r="D4694" t="s">
        <v>15</v>
      </c>
      <c r="E4694" t="s">
        <v>171</v>
      </c>
      <c r="F4694" t="s">
        <v>81</v>
      </c>
      <c r="G4694">
        <v>85705</v>
      </c>
      <c r="H4694" t="s">
        <v>25</v>
      </c>
      <c r="I4694" t="s">
        <v>26</v>
      </c>
      <c r="J4694" t="s">
        <v>41</v>
      </c>
      <c r="K4694" s="6">
        <v>221.92</v>
      </c>
      <c r="L4694">
        <v>5</v>
      </c>
      <c r="M4694">
        <v>0.2</v>
      </c>
      <c r="N4694" s="6">
        <v>77.671999999999997</v>
      </c>
      <c r="O4694" t="str">
        <f t="shared" si="219"/>
        <v/>
      </c>
      <c r="P4694" s="6">
        <f t="shared" si="220"/>
        <v>86.629333333333321</v>
      </c>
      <c r="Q4694">
        <f t="shared" si="221"/>
        <v>95.504881997379229</v>
      </c>
      <c r="R4694" s="16" t="str">
        <f>TEXT(Ecom[[#This Row],[Dates]],"mmm")</f>
        <v>Feb</v>
      </c>
      <c r="S4694" s="16" t="str">
        <f>TEXT(Ecom[[#This Row],[Dates]],"YYYY")</f>
        <v>2026</v>
      </c>
      <c r="T4694" s="16"/>
    </row>
    <row r="4695" spans="1:20" x14ac:dyDescent="0.25">
      <c r="A4695" t="s">
        <v>62</v>
      </c>
      <c r="B4695" s="16">
        <v>46021</v>
      </c>
      <c r="C4695" t="s">
        <v>14</v>
      </c>
      <c r="D4695" t="s">
        <v>15</v>
      </c>
      <c r="E4695" t="s">
        <v>171</v>
      </c>
      <c r="F4695" t="s">
        <v>81</v>
      </c>
      <c r="G4695">
        <v>85705</v>
      </c>
      <c r="H4695" t="s">
        <v>25</v>
      </c>
      <c r="I4695" t="s">
        <v>26</v>
      </c>
      <c r="J4695" t="s">
        <v>41</v>
      </c>
      <c r="K4695" s="6">
        <v>8.4480000000000004</v>
      </c>
      <c r="L4695">
        <v>2</v>
      </c>
      <c r="M4695">
        <v>0.2</v>
      </c>
      <c r="N4695" s="6">
        <v>2.64</v>
      </c>
      <c r="O4695" t="str">
        <f t="shared" si="219"/>
        <v/>
      </c>
      <c r="P4695" s="6">
        <f t="shared" si="220"/>
        <v>113.63600000000001</v>
      </c>
      <c r="Q4695">
        <f t="shared" si="221"/>
        <v>142.98699872314211</v>
      </c>
      <c r="R4695" s="16" t="str">
        <f>TEXT(Ecom[[#This Row],[Dates]],"mmm")</f>
        <v>Dec</v>
      </c>
      <c r="S4695" s="16" t="str">
        <f>TEXT(Ecom[[#This Row],[Dates]],"YYYY")</f>
        <v>2025</v>
      </c>
      <c r="T4695" s="16"/>
    </row>
    <row r="4696" spans="1:20" x14ac:dyDescent="0.25">
      <c r="A4696" t="s">
        <v>168</v>
      </c>
      <c r="B4696" s="16">
        <v>46126</v>
      </c>
      <c r="C4696" t="s">
        <v>14</v>
      </c>
      <c r="D4696" t="s">
        <v>15</v>
      </c>
      <c r="E4696" t="s">
        <v>140</v>
      </c>
      <c r="F4696" t="s">
        <v>70</v>
      </c>
      <c r="G4696">
        <v>48205</v>
      </c>
      <c r="H4696" t="s">
        <v>47</v>
      </c>
      <c r="I4696" t="s">
        <v>26</v>
      </c>
      <c r="J4696" t="s">
        <v>37</v>
      </c>
      <c r="K4696" s="6">
        <v>29.52</v>
      </c>
      <c r="L4696">
        <v>4</v>
      </c>
      <c r="M4696">
        <v>0</v>
      </c>
      <c r="N4696" s="6">
        <v>14.4648</v>
      </c>
      <c r="O4696" t="str">
        <f t="shared" si="219"/>
        <v/>
      </c>
      <c r="P4696" s="6">
        <f t="shared" si="220"/>
        <v>158.27333333333334</v>
      </c>
      <c r="Q4696">
        <f t="shared" si="221"/>
        <v>114.52905678990454</v>
      </c>
      <c r="R4696" s="16" t="str">
        <f>TEXT(Ecom[[#This Row],[Dates]],"mmm")</f>
        <v>Apr</v>
      </c>
      <c r="S4696" s="16" t="str">
        <f>TEXT(Ecom[[#This Row],[Dates]],"YYYY")</f>
        <v>2026</v>
      </c>
      <c r="T4696" s="16"/>
    </row>
    <row r="4697" spans="1:20" x14ac:dyDescent="0.25">
      <c r="A4697" t="s">
        <v>168</v>
      </c>
      <c r="B4697" s="16">
        <v>46127</v>
      </c>
      <c r="C4697" t="s">
        <v>14</v>
      </c>
      <c r="D4697" t="s">
        <v>15</v>
      </c>
      <c r="E4697" t="s">
        <v>140</v>
      </c>
      <c r="F4697" t="s">
        <v>70</v>
      </c>
      <c r="G4697">
        <v>48205</v>
      </c>
      <c r="H4697" t="s">
        <v>47</v>
      </c>
      <c r="I4697" t="s">
        <v>19</v>
      </c>
      <c r="J4697" t="s">
        <v>21</v>
      </c>
      <c r="K4697" s="6">
        <v>302.94</v>
      </c>
      <c r="L4697">
        <v>3</v>
      </c>
      <c r="M4697">
        <v>0</v>
      </c>
      <c r="N4697" s="6">
        <v>48.470399999999998</v>
      </c>
      <c r="O4697" t="str">
        <f t="shared" si="219"/>
        <v/>
      </c>
      <c r="P4697" s="6">
        <f t="shared" si="220"/>
        <v>330.65333333333336</v>
      </c>
      <c r="Q4697">
        <f t="shared" si="221"/>
        <v>166.08042091932671</v>
      </c>
      <c r="R4697" s="16" t="str">
        <f>TEXT(Ecom[[#This Row],[Dates]],"mmm")</f>
        <v>Apr</v>
      </c>
      <c r="S4697" s="16" t="str">
        <f>TEXT(Ecom[[#This Row],[Dates]],"YYYY")</f>
        <v>2026</v>
      </c>
      <c r="T4697" s="16"/>
    </row>
    <row r="4698" spans="1:20" x14ac:dyDescent="0.25">
      <c r="A4698" t="s">
        <v>168</v>
      </c>
      <c r="B4698" s="16">
        <v>45925</v>
      </c>
      <c r="C4698" t="s">
        <v>14</v>
      </c>
      <c r="D4698" t="s">
        <v>15</v>
      </c>
      <c r="E4698" t="s">
        <v>140</v>
      </c>
      <c r="F4698" t="s">
        <v>70</v>
      </c>
      <c r="G4698">
        <v>48205</v>
      </c>
      <c r="H4698" t="s">
        <v>47</v>
      </c>
      <c r="I4698" t="s">
        <v>19</v>
      </c>
      <c r="J4698" t="s">
        <v>21</v>
      </c>
      <c r="K4698" s="6">
        <v>142.36000000000001</v>
      </c>
      <c r="L4698">
        <v>2</v>
      </c>
      <c r="M4698">
        <v>0</v>
      </c>
      <c r="N4698" s="6">
        <v>38.437199999999997</v>
      </c>
      <c r="O4698" t="str">
        <f t="shared" si="219"/>
        <v/>
      </c>
      <c r="P4698" s="6">
        <f t="shared" si="220"/>
        <v>300.38333333333333</v>
      </c>
      <c r="Q4698">
        <f t="shared" si="221"/>
        <v>135.03180497777382</v>
      </c>
      <c r="R4698" s="16" t="str">
        <f>TEXT(Ecom[[#This Row],[Dates]],"mmm")</f>
        <v>Sep</v>
      </c>
      <c r="S4698" s="16" t="str">
        <f>TEXT(Ecom[[#This Row],[Dates]],"YYYY")</f>
        <v>2025</v>
      </c>
      <c r="T4698" s="16"/>
    </row>
    <row r="4699" spans="1:20" x14ac:dyDescent="0.25">
      <c r="A4699" t="s">
        <v>168</v>
      </c>
      <c r="B4699" s="16">
        <v>45920</v>
      </c>
      <c r="C4699" t="s">
        <v>14</v>
      </c>
      <c r="D4699" t="s">
        <v>15</v>
      </c>
      <c r="E4699" t="s">
        <v>140</v>
      </c>
      <c r="F4699" t="s">
        <v>70</v>
      </c>
      <c r="G4699">
        <v>48205</v>
      </c>
      <c r="H4699" t="s">
        <v>47</v>
      </c>
      <c r="I4699" t="s">
        <v>19</v>
      </c>
      <c r="J4699" t="s">
        <v>21</v>
      </c>
      <c r="K4699" s="6">
        <v>546.66</v>
      </c>
      <c r="L4699">
        <v>9</v>
      </c>
      <c r="M4699">
        <v>0</v>
      </c>
      <c r="N4699" s="6">
        <v>136.66499999999999</v>
      </c>
      <c r="O4699" t="str">
        <f t="shared" si="219"/>
        <v/>
      </c>
      <c r="P4699" s="6">
        <f t="shared" si="220"/>
        <v>254.67933333333335</v>
      </c>
      <c r="Q4699">
        <f t="shared" si="221"/>
        <v>197.20000079220191</v>
      </c>
      <c r="R4699" s="16" t="str">
        <f>TEXT(Ecom[[#This Row],[Dates]],"mmm")</f>
        <v>Sep</v>
      </c>
      <c r="S4699" s="16" t="str">
        <f>TEXT(Ecom[[#This Row],[Dates]],"YYYY")</f>
        <v>2025</v>
      </c>
      <c r="T4699" s="16"/>
    </row>
    <row r="4700" spans="1:20" x14ac:dyDescent="0.25">
      <c r="A4700" t="s">
        <v>168</v>
      </c>
      <c r="B4700" s="16">
        <v>46189</v>
      </c>
      <c r="C4700" t="s">
        <v>14</v>
      </c>
      <c r="D4700" t="s">
        <v>15</v>
      </c>
      <c r="E4700" t="s">
        <v>140</v>
      </c>
      <c r="F4700" t="s">
        <v>70</v>
      </c>
      <c r="G4700">
        <v>48205</v>
      </c>
      <c r="H4700" t="s">
        <v>47</v>
      </c>
      <c r="I4700" t="s">
        <v>19</v>
      </c>
      <c r="J4700" t="s">
        <v>33</v>
      </c>
      <c r="K4700" s="6">
        <v>212.13</v>
      </c>
      <c r="L4700">
        <v>3</v>
      </c>
      <c r="M4700">
        <v>0</v>
      </c>
      <c r="N4700" s="6">
        <v>14.8491</v>
      </c>
      <c r="O4700" t="str">
        <f t="shared" si="219"/>
        <v/>
      </c>
      <c r="P4700" s="6">
        <f t="shared" si="220"/>
        <v>97.264666666666656</v>
      </c>
      <c r="Q4700">
        <f t="shared" si="221"/>
        <v>153.32612569436577</v>
      </c>
      <c r="R4700" s="16" t="str">
        <f>TEXT(Ecom[[#This Row],[Dates]],"mmm")</f>
        <v>Jun</v>
      </c>
      <c r="S4700" s="16" t="str">
        <f>TEXT(Ecom[[#This Row],[Dates]],"YYYY")</f>
        <v>2026</v>
      </c>
      <c r="T4700" s="16"/>
    </row>
    <row r="4701" spans="1:20" x14ac:dyDescent="0.25">
      <c r="A4701" t="s">
        <v>28</v>
      </c>
      <c r="B4701" s="16">
        <v>45735</v>
      </c>
      <c r="C4701" t="s">
        <v>44</v>
      </c>
      <c r="D4701" t="s">
        <v>15</v>
      </c>
      <c r="E4701" t="s">
        <v>164</v>
      </c>
      <c r="F4701" t="s">
        <v>46</v>
      </c>
      <c r="G4701">
        <v>78745</v>
      </c>
      <c r="H4701" t="s">
        <v>47</v>
      </c>
      <c r="I4701" t="s">
        <v>26</v>
      </c>
      <c r="J4701" t="s">
        <v>34</v>
      </c>
      <c r="K4701" s="6">
        <v>5.2480000000000002</v>
      </c>
      <c r="L4701">
        <v>2</v>
      </c>
      <c r="M4701">
        <v>0.2</v>
      </c>
      <c r="N4701" s="6">
        <v>0.59040000000000004</v>
      </c>
      <c r="O4701" t="str">
        <f t="shared" si="219"/>
        <v/>
      </c>
      <c r="P4701" s="6">
        <f t="shared" si="220"/>
        <v>28.837333333333333</v>
      </c>
      <c r="Q4701">
        <f t="shared" si="221"/>
        <v>145.16838774027602</v>
      </c>
      <c r="R4701" s="16" t="str">
        <f>TEXT(Ecom[[#This Row],[Dates]],"mmm")</f>
        <v>Mar</v>
      </c>
      <c r="S4701" s="16" t="str">
        <f>TEXT(Ecom[[#This Row],[Dates]],"YYYY")</f>
        <v>2025</v>
      </c>
      <c r="T4701" s="16"/>
    </row>
    <row r="4702" spans="1:20" x14ac:dyDescent="0.25">
      <c r="A4702" t="s">
        <v>28</v>
      </c>
      <c r="B4702" s="16">
        <v>46294</v>
      </c>
      <c r="C4702" t="s">
        <v>44</v>
      </c>
      <c r="D4702" t="s">
        <v>15</v>
      </c>
      <c r="E4702" t="s">
        <v>164</v>
      </c>
      <c r="F4702" t="s">
        <v>46</v>
      </c>
      <c r="G4702">
        <v>78745</v>
      </c>
      <c r="H4702" t="s">
        <v>47</v>
      </c>
      <c r="I4702" t="s">
        <v>26</v>
      </c>
      <c r="J4702" t="s">
        <v>32</v>
      </c>
      <c r="K4702" s="6">
        <v>74.415999999999997</v>
      </c>
      <c r="L4702">
        <v>2</v>
      </c>
      <c r="M4702">
        <v>0.2</v>
      </c>
      <c r="N4702" s="6">
        <v>-14.8832</v>
      </c>
      <c r="O4702">
        <f t="shared" si="219"/>
        <v>-14.8832</v>
      </c>
      <c r="P4702" s="6">
        <f t="shared" si="220"/>
        <v>29.75333333333333</v>
      </c>
      <c r="Q4702">
        <f t="shared" si="221"/>
        <v>22.203407416180262</v>
      </c>
      <c r="R4702" s="16" t="str">
        <f>TEXT(Ecom[[#This Row],[Dates]],"mmm")</f>
        <v>Sep</v>
      </c>
      <c r="S4702" s="16" t="str">
        <f>TEXT(Ecom[[#This Row],[Dates]],"YYYY")</f>
        <v>2026</v>
      </c>
      <c r="T4702" s="16"/>
    </row>
    <row r="4703" spans="1:20" x14ac:dyDescent="0.25">
      <c r="A4703" t="s">
        <v>28</v>
      </c>
      <c r="B4703" s="16">
        <v>46059</v>
      </c>
      <c r="C4703" t="s">
        <v>44</v>
      </c>
      <c r="D4703" t="s">
        <v>15</v>
      </c>
      <c r="E4703" t="s">
        <v>164</v>
      </c>
      <c r="F4703" t="s">
        <v>46</v>
      </c>
      <c r="G4703">
        <v>78745</v>
      </c>
      <c r="H4703" t="s">
        <v>47</v>
      </c>
      <c r="I4703" t="s">
        <v>26</v>
      </c>
      <c r="J4703" t="s">
        <v>41</v>
      </c>
      <c r="K4703" s="6">
        <v>6.8479999999999999</v>
      </c>
      <c r="L4703">
        <v>2</v>
      </c>
      <c r="M4703">
        <v>0.2</v>
      </c>
      <c r="N4703" s="6">
        <v>2.14</v>
      </c>
      <c r="O4703" t="str">
        <f t="shared" si="219"/>
        <v/>
      </c>
      <c r="P4703" s="6">
        <f t="shared" si="220"/>
        <v>7.8520000000000003</v>
      </c>
      <c r="Q4703">
        <f t="shared" si="221"/>
        <v>17.866653615252279</v>
      </c>
      <c r="R4703" s="16" t="str">
        <f>TEXT(Ecom[[#This Row],[Dates]],"mmm")</f>
        <v>Feb</v>
      </c>
      <c r="S4703" s="16" t="str">
        <f>TEXT(Ecom[[#This Row],[Dates]],"YYYY")</f>
        <v>2026</v>
      </c>
      <c r="T4703" s="16"/>
    </row>
    <row r="4704" spans="1:20" x14ac:dyDescent="0.25">
      <c r="A4704" t="s">
        <v>28</v>
      </c>
      <c r="B4704" s="16">
        <v>45663</v>
      </c>
      <c r="C4704" t="s">
        <v>44</v>
      </c>
      <c r="D4704" t="s">
        <v>15</v>
      </c>
      <c r="E4704" t="s">
        <v>164</v>
      </c>
      <c r="F4704" t="s">
        <v>46</v>
      </c>
      <c r="G4704">
        <v>78745</v>
      </c>
      <c r="H4704" t="s">
        <v>47</v>
      </c>
      <c r="I4704" t="s">
        <v>19</v>
      </c>
      <c r="J4704" t="s">
        <v>33</v>
      </c>
      <c r="K4704" s="6">
        <v>7.9960000000000004</v>
      </c>
      <c r="L4704">
        <v>1</v>
      </c>
      <c r="M4704">
        <v>0.6</v>
      </c>
      <c r="N4704" s="6">
        <v>-6.9965000000000002</v>
      </c>
      <c r="O4704">
        <f t="shared" si="219"/>
        <v>-6.9965000000000002</v>
      </c>
      <c r="P4704" s="6">
        <f t="shared" si="220"/>
        <v>27.292666666666666</v>
      </c>
      <c r="Q4704">
        <f t="shared" si="221"/>
        <v>25.224416307896487</v>
      </c>
      <c r="R4704" s="16" t="str">
        <f>TEXT(Ecom[[#This Row],[Dates]],"mmm")</f>
        <v>Jan</v>
      </c>
      <c r="S4704" s="16" t="str">
        <f>TEXT(Ecom[[#This Row],[Dates]],"YYYY")</f>
        <v>2025</v>
      </c>
      <c r="T4704" s="16"/>
    </row>
    <row r="4705" spans="1:20" x14ac:dyDescent="0.25">
      <c r="A4705" t="s">
        <v>28</v>
      </c>
      <c r="B4705" s="16">
        <v>46195</v>
      </c>
      <c r="C4705" t="s">
        <v>22</v>
      </c>
      <c r="D4705" t="s">
        <v>15</v>
      </c>
      <c r="E4705" t="s">
        <v>61</v>
      </c>
      <c r="F4705" t="s">
        <v>46</v>
      </c>
      <c r="G4705">
        <v>77095</v>
      </c>
      <c r="H4705" t="s">
        <v>47</v>
      </c>
      <c r="I4705" t="s">
        <v>26</v>
      </c>
      <c r="J4705" t="s">
        <v>38</v>
      </c>
      <c r="K4705" s="6">
        <v>8.7119999999999997</v>
      </c>
      <c r="L4705">
        <v>2</v>
      </c>
      <c r="M4705">
        <v>0.8</v>
      </c>
      <c r="N4705" s="6">
        <v>-19.602</v>
      </c>
      <c r="O4705">
        <f t="shared" si="219"/>
        <v>-19.602</v>
      </c>
      <c r="P4705" s="6">
        <f t="shared" si="220"/>
        <v>29.500666666666671</v>
      </c>
      <c r="Q4705">
        <f t="shared" si="221"/>
        <v>23.500824247168367</v>
      </c>
      <c r="R4705" s="16" t="str">
        <f>TEXT(Ecom[[#This Row],[Dates]],"mmm")</f>
        <v>Jun</v>
      </c>
      <c r="S4705" s="16" t="str">
        <f>TEXT(Ecom[[#This Row],[Dates]],"YYYY")</f>
        <v>2026</v>
      </c>
      <c r="T4705" s="16"/>
    </row>
    <row r="4706" spans="1:20" x14ac:dyDescent="0.25">
      <c r="A4706" t="s">
        <v>62</v>
      </c>
      <c r="B4706" s="16">
        <v>45916</v>
      </c>
      <c r="C4706" t="s">
        <v>14</v>
      </c>
      <c r="D4706" t="s">
        <v>15</v>
      </c>
      <c r="E4706" t="s">
        <v>507</v>
      </c>
      <c r="F4706" t="s">
        <v>127</v>
      </c>
      <c r="G4706">
        <v>6708</v>
      </c>
      <c r="H4706" t="s">
        <v>57</v>
      </c>
      <c r="I4706" t="s">
        <v>26</v>
      </c>
      <c r="J4706" t="s">
        <v>110</v>
      </c>
      <c r="K4706" s="6">
        <v>65.17</v>
      </c>
      <c r="L4706">
        <v>7</v>
      </c>
      <c r="M4706">
        <v>0</v>
      </c>
      <c r="N4706" s="6">
        <v>18.8993</v>
      </c>
      <c r="O4706" t="str">
        <f t="shared" si="219"/>
        <v/>
      </c>
      <c r="P4706" s="6">
        <f t="shared" si="220"/>
        <v>84.343333333333348</v>
      </c>
      <c r="Q4706">
        <f t="shared" si="221"/>
        <v>56.446859863454264</v>
      </c>
      <c r="R4706" s="16" t="str">
        <f>TEXT(Ecom[[#This Row],[Dates]],"mmm")</f>
        <v>Sep</v>
      </c>
      <c r="S4706" s="16" t="str">
        <f>TEXT(Ecom[[#This Row],[Dates]],"YYYY")</f>
        <v>2025</v>
      </c>
      <c r="T4706" s="16"/>
    </row>
    <row r="4707" spans="1:20" x14ac:dyDescent="0.25">
      <c r="A4707" t="s">
        <v>62</v>
      </c>
      <c r="B4707" s="16">
        <v>46114</v>
      </c>
      <c r="C4707" t="s">
        <v>14</v>
      </c>
      <c r="D4707" t="s">
        <v>15</v>
      </c>
      <c r="E4707" t="s">
        <v>507</v>
      </c>
      <c r="F4707" t="s">
        <v>127</v>
      </c>
      <c r="G4707">
        <v>6708</v>
      </c>
      <c r="H4707" t="s">
        <v>57</v>
      </c>
      <c r="I4707" t="s">
        <v>26</v>
      </c>
      <c r="J4707" t="s">
        <v>27</v>
      </c>
      <c r="K4707" s="6">
        <v>14.62</v>
      </c>
      <c r="L4707">
        <v>2</v>
      </c>
      <c r="M4707">
        <v>0</v>
      </c>
      <c r="N4707" s="6">
        <v>6.8714000000000004</v>
      </c>
      <c r="O4707" t="str">
        <f t="shared" si="219"/>
        <v/>
      </c>
      <c r="P4707" s="6">
        <f t="shared" si="220"/>
        <v>361.26</v>
      </c>
      <c r="Q4707">
        <f t="shared" si="221"/>
        <v>313.04172628415358</v>
      </c>
      <c r="R4707" s="16" t="str">
        <f>TEXT(Ecom[[#This Row],[Dates]],"mmm")</f>
        <v>Apr</v>
      </c>
      <c r="S4707" s="16" t="str">
        <f>TEXT(Ecom[[#This Row],[Dates]],"YYYY")</f>
        <v>2026</v>
      </c>
      <c r="T4707" s="16"/>
    </row>
    <row r="4708" spans="1:20" x14ac:dyDescent="0.25">
      <c r="A4708" t="s">
        <v>62</v>
      </c>
      <c r="B4708" s="16">
        <v>45690</v>
      </c>
      <c r="C4708" t="s">
        <v>14</v>
      </c>
      <c r="D4708" t="s">
        <v>15</v>
      </c>
      <c r="E4708" t="s">
        <v>507</v>
      </c>
      <c r="F4708" t="s">
        <v>127</v>
      </c>
      <c r="G4708">
        <v>6708</v>
      </c>
      <c r="H4708" t="s">
        <v>57</v>
      </c>
      <c r="I4708" t="s">
        <v>19</v>
      </c>
      <c r="J4708" t="s">
        <v>33</v>
      </c>
      <c r="K4708" s="6">
        <v>173.24</v>
      </c>
      <c r="L4708">
        <v>4</v>
      </c>
      <c r="M4708">
        <v>0</v>
      </c>
      <c r="N4708" s="6">
        <v>17.324000000000002</v>
      </c>
      <c r="O4708" t="str">
        <f t="shared" si="219"/>
        <v/>
      </c>
      <c r="P4708" s="6">
        <f t="shared" si="220"/>
        <v>399.95666666666665</v>
      </c>
      <c r="Q4708">
        <f t="shared" si="221"/>
        <v>349.40792800371867</v>
      </c>
      <c r="R4708" s="16" t="str">
        <f>TEXT(Ecom[[#This Row],[Dates]],"mmm")</f>
        <v>Feb</v>
      </c>
      <c r="S4708" s="16" t="str">
        <f>TEXT(Ecom[[#This Row],[Dates]],"YYYY")</f>
        <v>2025</v>
      </c>
      <c r="T4708" s="16"/>
    </row>
    <row r="4709" spans="1:20" x14ac:dyDescent="0.25">
      <c r="A4709" t="s">
        <v>62</v>
      </c>
      <c r="B4709" s="16">
        <v>45756</v>
      </c>
      <c r="C4709" t="s">
        <v>14</v>
      </c>
      <c r="D4709" t="s">
        <v>15</v>
      </c>
      <c r="E4709" t="s">
        <v>23</v>
      </c>
      <c r="F4709" t="s">
        <v>24</v>
      </c>
      <c r="G4709">
        <v>90049</v>
      </c>
      <c r="H4709" t="s">
        <v>25</v>
      </c>
      <c r="I4709" t="s">
        <v>26</v>
      </c>
      <c r="J4709" t="s">
        <v>37</v>
      </c>
      <c r="K4709" s="6">
        <v>895.92</v>
      </c>
      <c r="L4709">
        <v>5</v>
      </c>
      <c r="M4709">
        <v>0.2</v>
      </c>
      <c r="N4709" s="6">
        <v>302.37299999999999</v>
      </c>
      <c r="O4709" t="str">
        <f t="shared" si="219"/>
        <v/>
      </c>
      <c r="P4709" s="6">
        <f t="shared" si="220"/>
        <v>346.1033333333333</v>
      </c>
      <c r="Q4709">
        <f t="shared" si="221"/>
        <v>395.89310383355121</v>
      </c>
      <c r="R4709" s="16" t="str">
        <f>TEXT(Ecom[[#This Row],[Dates]],"mmm")</f>
        <v>Apr</v>
      </c>
      <c r="S4709" s="16" t="str">
        <f>TEXT(Ecom[[#This Row],[Dates]],"YYYY")</f>
        <v>2025</v>
      </c>
      <c r="T4709" s="16"/>
    </row>
    <row r="4710" spans="1:20" x14ac:dyDescent="0.25">
      <c r="A4710" t="s">
        <v>62</v>
      </c>
      <c r="B4710" s="16">
        <v>45791</v>
      </c>
      <c r="C4710" t="s">
        <v>14</v>
      </c>
      <c r="D4710" t="s">
        <v>15</v>
      </c>
      <c r="E4710" t="s">
        <v>23</v>
      </c>
      <c r="F4710" t="s">
        <v>24</v>
      </c>
      <c r="G4710">
        <v>90049</v>
      </c>
      <c r="H4710" t="s">
        <v>25</v>
      </c>
      <c r="I4710" t="s">
        <v>26</v>
      </c>
      <c r="J4710" t="s">
        <v>32</v>
      </c>
      <c r="K4710" s="6">
        <v>130.71</v>
      </c>
      <c r="L4710">
        <v>3</v>
      </c>
      <c r="M4710">
        <v>0</v>
      </c>
      <c r="N4710" s="6">
        <v>39.213000000000001</v>
      </c>
      <c r="O4710" t="str">
        <f t="shared" si="219"/>
        <v/>
      </c>
      <c r="P4710" s="6">
        <f t="shared" si="220"/>
        <v>68.233333333333334</v>
      </c>
      <c r="Q4710">
        <f t="shared" si="221"/>
        <v>247.9030854095115</v>
      </c>
      <c r="R4710" s="16" t="str">
        <f>TEXT(Ecom[[#This Row],[Dates]],"mmm")</f>
        <v>May</v>
      </c>
      <c r="S4710" s="16" t="str">
        <f>TEXT(Ecom[[#This Row],[Dates]],"YYYY")</f>
        <v>2025</v>
      </c>
      <c r="T4710" s="16"/>
    </row>
    <row r="4711" spans="1:20" x14ac:dyDescent="0.25">
      <c r="A4711" t="s">
        <v>62</v>
      </c>
      <c r="B4711" s="16">
        <v>45781</v>
      </c>
      <c r="C4711" t="s">
        <v>14</v>
      </c>
      <c r="D4711" t="s">
        <v>15</v>
      </c>
      <c r="E4711" t="s">
        <v>23</v>
      </c>
      <c r="F4711" t="s">
        <v>24</v>
      </c>
      <c r="G4711">
        <v>90049</v>
      </c>
      <c r="H4711" t="s">
        <v>25</v>
      </c>
      <c r="I4711" t="s">
        <v>26</v>
      </c>
      <c r="J4711" t="s">
        <v>34</v>
      </c>
      <c r="K4711" s="6">
        <v>11.68</v>
      </c>
      <c r="L4711">
        <v>2</v>
      </c>
      <c r="M4711">
        <v>0</v>
      </c>
      <c r="N4711" s="6">
        <v>3.0367999999999999</v>
      </c>
      <c r="O4711" t="str">
        <f t="shared" si="219"/>
        <v/>
      </c>
      <c r="P4711" s="6">
        <f t="shared" si="220"/>
        <v>24.947333333333336</v>
      </c>
      <c r="Q4711">
        <f t="shared" si="221"/>
        <v>193.61012098544848</v>
      </c>
      <c r="R4711" s="16" t="str">
        <f>TEXT(Ecom[[#This Row],[Dates]],"mmm")</f>
        <v>May</v>
      </c>
      <c r="S4711" s="16" t="str">
        <f>TEXT(Ecom[[#This Row],[Dates]],"YYYY")</f>
        <v>2025</v>
      </c>
      <c r="T4711" s="16"/>
    </row>
    <row r="4712" spans="1:20" x14ac:dyDescent="0.25">
      <c r="A4712" t="s">
        <v>62</v>
      </c>
      <c r="B4712" s="16">
        <v>45772</v>
      </c>
      <c r="C4712" t="s">
        <v>14</v>
      </c>
      <c r="D4712" t="s">
        <v>15</v>
      </c>
      <c r="E4712" t="s">
        <v>23</v>
      </c>
      <c r="F4712" t="s">
        <v>24</v>
      </c>
      <c r="G4712">
        <v>90049</v>
      </c>
      <c r="H4712" t="s">
        <v>25</v>
      </c>
      <c r="I4712" t="s">
        <v>35</v>
      </c>
      <c r="J4712" t="s">
        <v>59</v>
      </c>
      <c r="K4712" s="6">
        <v>62.31</v>
      </c>
      <c r="L4712">
        <v>3</v>
      </c>
      <c r="M4712">
        <v>0</v>
      </c>
      <c r="N4712" s="6">
        <v>22.4316</v>
      </c>
      <c r="O4712" t="str">
        <f t="shared" si="219"/>
        <v/>
      </c>
      <c r="P4712" s="6">
        <f t="shared" si="220"/>
        <v>33.15</v>
      </c>
      <c r="Q4712">
        <f t="shared" si="221"/>
        <v>14.439736957694468</v>
      </c>
      <c r="R4712" s="16" t="str">
        <f>TEXT(Ecom[[#This Row],[Dates]],"mmm")</f>
        <v>Apr</v>
      </c>
      <c r="S4712" s="16" t="str">
        <f>TEXT(Ecom[[#This Row],[Dates]],"YYYY")</f>
        <v>2025</v>
      </c>
      <c r="T4712" s="16"/>
    </row>
    <row r="4713" spans="1:20" x14ac:dyDescent="0.25">
      <c r="A4713" t="s">
        <v>168</v>
      </c>
      <c r="B4713" s="16">
        <v>45971</v>
      </c>
      <c r="C4713" t="s">
        <v>14</v>
      </c>
      <c r="D4713" t="s">
        <v>15</v>
      </c>
      <c r="E4713" t="s">
        <v>55</v>
      </c>
      <c r="F4713" t="s">
        <v>56</v>
      </c>
      <c r="G4713">
        <v>19120</v>
      </c>
      <c r="H4713" t="s">
        <v>57</v>
      </c>
      <c r="I4713" t="s">
        <v>26</v>
      </c>
      <c r="J4713" t="s">
        <v>37</v>
      </c>
      <c r="K4713" s="6">
        <v>0.85199999999999998</v>
      </c>
      <c r="L4713">
        <v>1</v>
      </c>
      <c r="M4713">
        <v>0.7</v>
      </c>
      <c r="N4713" s="6">
        <v>-0.59640000000000004</v>
      </c>
      <c r="O4713">
        <f t="shared" si="219"/>
        <v>-0.59640000000000004</v>
      </c>
      <c r="P4713" s="6">
        <f t="shared" si="220"/>
        <v>31.236000000000001</v>
      </c>
      <c r="Q4713">
        <f t="shared" si="221"/>
        <v>20.266082966740633</v>
      </c>
      <c r="R4713" s="16" t="str">
        <f>TEXT(Ecom[[#This Row],[Dates]],"mmm")</f>
        <v>Nov</v>
      </c>
      <c r="S4713" s="16" t="str">
        <f>TEXT(Ecom[[#This Row],[Dates]],"YYYY")</f>
        <v>2025</v>
      </c>
      <c r="T4713" s="16"/>
    </row>
    <row r="4714" spans="1:20" x14ac:dyDescent="0.25">
      <c r="A4714" t="s">
        <v>28</v>
      </c>
      <c r="B4714" s="16">
        <v>46317</v>
      </c>
      <c r="C4714" t="s">
        <v>14</v>
      </c>
      <c r="D4714" t="s">
        <v>15</v>
      </c>
      <c r="E4714" t="s">
        <v>195</v>
      </c>
      <c r="F4714" t="s">
        <v>46</v>
      </c>
      <c r="G4714">
        <v>77340</v>
      </c>
      <c r="H4714" t="s">
        <v>47</v>
      </c>
      <c r="I4714" t="s">
        <v>26</v>
      </c>
      <c r="J4714" t="s">
        <v>41</v>
      </c>
      <c r="K4714" s="6">
        <v>36.287999999999997</v>
      </c>
      <c r="L4714">
        <v>7</v>
      </c>
      <c r="M4714">
        <v>0.2</v>
      </c>
      <c r="N4714" s="6">
        <v>12.700799999999999</v>
      </c>
      <c r="O4714" t="str">
        <f t="shared" si="219"/>
        <v/>
      </c>
      <c r="P4714" s="6">
        <f t="shared" si="220"/>
        <v>145.85333333333332</v>
      </c>
      <c r="Q4714">
        <f t="shared" si="221"/>
        <v>115.74849876892252</v>
      </c>
      <c r="R4714" s="16" t="str">
        <f>TEXT(Ecom[[#This Row],[Dates]],"mmm")</f>
        <v>Oct</v>
      </c>
      <c r="S4714" s="16" t="str">
        <f>TEXT(Ecom[[#This Row],[Dates]],"YYYY")</f>
        <v>2026</v>
      </c>
      <c r="T4714" s="16"/>
    </row>
    <row r="4715" spans="1:20" x14ac:dyDescent="0.25">
      <c r="A4715" t="s">
        <v>28</v>
      </c>
      <c r="B4715" s="16">
        <v>46097</v>
      </c>
      <c r="C4715" t="s">
        <v>14</v>
      </c>
      <c r="D4715" t="s">
        <v>15</v>
      </c>
      <c r="E4715" t="s">
        <v>195</v>
      </c>
      <c r="F4715" t="s">
        <v>46</v>
      </c>
      <c r="G4715">
        <v>77340</v>
      </c>
      <c r="H4715" t="s">
        <v>47</v>
      </c>
      <c r="I4715" t="s">
        <v>19</v>
      </c>
      <c r="J4715" t="s">
        <v>33</v>
      </c>
      <c r="K4715" s="6">
        <v>56.567999999999998</v>
      </c>
      <c r="L4715">
        <v>2</v>
      </c>
      <c r="M4715">
        <v>0.6</v>
      </c>
      <c r="N4715" s="6">
        <v>-74.952600000000004</v>
      </c>
      <c r="O4715">
        <f t="shared" si="219"/>
        <v>-74.952600000000004</v>
      </c>
      <c r="P4715" s="6">
        <f t="shared" si="220"/>
        <v>200.952</v>
      </c>
      <c r="Q4715">
        <f t="shared" si="221"/>
        <v>115.73489430846945</v>
      </c>
      <c r="R4715" s="16" t="str">
        <f>TEXT(Ecom[[#This Row],[Dates]],"mmm")</f>
        <v>Mar</v>
      </c>
      <c r="S4715" s="16" t="str">
        <f>TEXT(Ecom[[#This Row],[Dates]],"YYYY")</f>
        <v>2026</v>
      </c>
      <c r="T4715" s="16"/>
    </row>
    <row r="4716" spans="1:20" x14ac:dyDescent="0.25">
      <c r="A4716" t="s">
        <v>62</v>
      </c>
      <c r="B4716" s="16">
        <v>45963</v>
      </c>
      <c r="C4716" t="s">
        <v>14</v>
      </c>
      <c r="D4716" t="s">
        <v>15</v>
      </c>
      <c r="E4716" t="s">
        <v>94</v>
      </c>
      <c r="F4716" t="s">
        <v>95</v>
      </c>
      <c r="G4716">
        <v>97206</v>
      </c>
      <c r="H4716" t="s">
        <v>25</v>
      </c>
      <c r="I4716" t="s">
        <v>35</v>
      </c>
      <c r="J4716" t="s">
        <v>36</v>
      </c>
      <c r="K4716" s="6">
        <v>344.70400000000001</v>
      </c>
      <c r="L4716">
        <v>2</v>
      </c>
      <c r="M4716">
        <v>0.2</v>
      </c>
      <c r="N4716" s="6">
        <v>38.779200000000003</v>
      </c>
      <c r="O4716" t="str">
        <f t="shared" si="219"/>
        <v/>
      </c>
      <c r="P4716" s="6">
        <f t="shared" si="220"/>
        <v>356.08266666666668</v>
      </c>
      <c r="Q4716">
        <f t="shared" si="221"/>
        <v>149.50727604541032</v>
      </c>
      <c r="R4716" s="16" t="str">
        <f>TEXT(Ecom[[#This Row],[Dates]],"mmm")</f>
        <v>Nov</v>
      </c>
      <c r="S4716" s="16" t="str">
        <f>TEXT(Ecom[[#This Row],[Dates]],"YYYY")</f>
        <v>2025</v>
      </c>
      <c r="T4716" s="16"/>
    </row>
    <row r="4717" spans="1:20" x14ac:dyDescent="0.25">
      <c r="A4717" t="s">
        <v>28</v>
      </c>
      <c r="B4717" s="16">
        <v>45782</v>
      </c>
      <c r="C4717" t="s">
        <v>14</v>
      </c>
      <c r="D4717" t="s">
        <v>15</v>
      </c>
      <c r="E4717" t="s">
        <v>183</v>
      </c>
      <c r="F4717" t="s">
        <v>98</v>
      </c>
      <c r="G4717">
        <v>80027</v>
      </c>
      <c r="H4717" t="s">
        <v>25</v>
      </c>
      <c r="I4717" t="s">
        <v>35</v>
      </c>
      <c r="J4717" t="s">
        <v>36</v>
      </c>
      <c r="K4717" s="6">
        <v>201.584</v>
      </c>
      <c r="L4717">
        <v>2</v>
      </c>
      <c r="M4717">
        <v>0.2</v>
      </c>
      <c r="N4717" s="6">
        <v>20.1584</v>
      </c>
      <c r="O4717" t="str">
        <f t="shared" si="219"/>
        <v/>
      </c>
      <c r="P4717" s="6">
        <f t="shared" si="220"/>
        <v>243.92133333333337</v>
      </c>
      <c r="Q4717">
        <f t="shared" si="221"/>
        <v>166.40393392073489</v>
      </c>
      <c r="R4717" s="16" t="str">
        <f>TEXT(Ecom[[#This Row],[Dates]],"mmm")</f>
        <v>May</v>
      </c>
      <c r="S4717" s="16" t="str">
        <f>TEXT(Ecom[[#This Row],[Dates]],"YYYY")</f>
        <v>2025</v>
      </c>
      <c r="T4717" s="16"/>
    </row>
    <row r="4718" spans="1:20" x14ac:dyDescent="0.25">
      <c r="A4718" t="s">
        <v>13</v>
      </c>
      <c r="B4718" s="16">
        <v>46222</v>
      </c>
      <c r="C4718" t="s">
        <v>44</v>
      </c>
      <c r="D4718" t="s">
        <v>15</v>
      </c>
      <c r="E4718" t="s">
        <v>42</v>
      </c>
      <c r="F4718" t="s">
        <v>43</v>
      </c>
      <c r="G4718">
        <v>98115</v>
      </c>
      <c r="H4718" t="s">
        <v>25</v>
      </c>
      <c r="I4718" t="s">
        <v>19</v>
      </c>
      <c r="J4718" t="s">
        <v>31</v>
      </c>
      <c r="K4718" s="6">
        <v>521.96</v>
      </c>
      <c r="L4718">
        <v>2</v>
      </c>
      <c r="M4718">
        <v>0</v>
      </c>
      <c r="N4718" s="6">
        <v>88.733199999999997</v>
      </c>
      <c r="O4718" t="str">
        <f t="shared" si="219"/>
        <v/>
      </c>
      <c r="P4718" s="6">
        <f t="shared" si="220"/>
        <v>191.84666666666669</v>
      </c>
      <c r="Q4718">
        <f t="shared" si="221"/>
        <v>186.66257593136697</v>
      </c>
      <c r="R4718" s="16" t="str">
        <f>TEXT(Ecom[[#This Row],[Dates]],"mmm")</f>
        <v>Jul</v>
      </c>
      <c r="S4718" s="16" t="str">
        <f>TEXT(Ecom[[#This Row],[Dates]],"YYYY")</f>
        <v>2026</v>
      </c>
      <c r="T4718" s="16"/>
    </row>
    <row r="4719" spans="1:20" x14ac:dyDescent="0.25">
      <c r="A4719" t="s">
        <v>28</v>
      </c>
      <c r="B4719" s="16">
        <v>45953</v>
      </c>
      <c r="C4719" t="s">
        <v>14</v>
      </c>
      <c r="D4719" t="s">
        <v>15</v>
      </c>
      <c r="E4719" t="s">
        <v>333</v>
      </c>
      <c r="F4719" t="s">
        <v>248</v>
      </c>
      <c r="G4719">
        <v>21215</v>
      </c>
      <c r="H4719" t="s">
        <v>57</v>
      </c>
      <c r="I4719" t="s">
        <v>26</v>
      </c>
      <c r="J4719" t="s">
        <v>34</v>
      </c>
      <c r="K4719" s="6">
        <v>8.2200000000000006</v>
      </c>
      <c r="L4719">
        <v>3</v>
      </c>
      <c r="M4719">
        <v>0</v>
      </c>
      <c r="N4719" s="6">
        <v>2.2193999999999998</v>
      </c>
      <c r="O4719" t="str">
        <f t="shared" si="219"/>
        <v/>
      </c>
      <c r="P4719" s="6">
        <f t="shared" si="220"/>
        <v>333.58333333333331</v>
      </c>
      <c r="Q4719">
        <f t="shared" si="221"/>
        <v>388.80246036487188</v>
      </c>
      <c r="R4719" s="16" t="str">
        <f>TEXT(Ecom[[#This Row],[Dates]],"mmm")</f>
        <v>Oct</v>
      </c>
      <c r="S4719" s="16" t="str">
        <f>TEXT(Ecom[[#This Row],[Dates]],"YYYY")</f>
        <v>2025</v>
      </c>
      <c r="T4719" s="16"/>
    </row>
    <row r="4720" spans="1:20" x14ac:dyDescent="0.25">
      <c r="A4720" t="s">
        <v>62</v>
      </c>
      <c r="B4720" s="16">
        <v>46302</v>
      </c>
      <c r="C4720" t="s">
        <v>22</v>
      </c>
      <c r="D4720" t="s">
        <v>15</v>
      </c>
      <c r="E4720" t="s">
        <v>52</v>
      </c>
      <c r="F4720" t="s">
        <v>24</v>
      </c>
      <c r="G4720">
        <v>94109</v>
      </c>
      <c r="H4720" t="s">
        <v>25</v>
      </c>
      <c r="I4720" t="s">
        <v>26</v>
      </c>
      <c r="J4720" t="s">
        <v>41</v>
      </c>
      <c r="K4720" s="6">
        <v>45.36</v>
      </c>
      <c r="L4720">
        <v>7</v>
      </c>
      <c r="M4720">
        <v>0</v>
      </c>
      <c r="N4720" s="6">
        <v>21.7728</v>
      </c>
      <c r="O4720" t="str">
        <f t="shared" si="219"/>
        <v/>
      </c>
      <c r="P4720" s="6">
        <f t="shared" si="220"/>
        <v>351.49666666666667</v>
      </c>
      <c r="Q4720">
        <f t="shared" si="221"/>
        <v>400.74032421950687</v>
      </c>
      <c r="R4720" s="16" t="str">
        <f>TEXT(Ecom[[#This Row],[Dates]],"mmm")</f>
        <v>Oct</v>
      </c>
      <c r="S4720" s="16" t="str">
        <f>TEXT(Ecom[[#This Row],[Dates]],"YYYY")</f>
        <v>2026</v>
      </c>
      <c r="T4720" s="16"/>
    </row>
    <row r="4721" spans="1:20" x14ac:dyDescent="0.25">
      <c r="A4721" t="s">
        <v>13</v>
      </c>
      <c r="B4721" s="16">
        <v>45805</v>
      </c>
      <c r="C4721" t="s">
        <v>44</v>
      </c>
      <c r="D4721" t="s">
        <v>15</v>
      </c>
      <c r="E4721" t="s">
        <v>23</v>
      </c>
      <c r="F4721" t="s">
        <v>24</v>
      </c>
      <c r="G4721">
        <v>90004</v>
      </c>
      <c r="H4721" t="s">
        <v>25</v>
      </c>
      <c r="I4721" t="s">
        <v>26</v>
      </c>
      <c r="J4721" t="s">
        <v>32</v>
      </c>
      <c r="K4721" s="6">
        <v>947.17</v>
      </c>
      <c r="L4721">
        <v>7</v>
      </c>
      <c r="M4721">
        <v>0</v>
      </c>
      <c r="N4721" s="6">
        <v>9.4717000000000002</v>
      </c>
      <c r="O4721" t="str">
        <f t="shared" si="219"/>
        <v/>
      </c>
      <c r="P4721" s="6">
        <f t="shared" si="220"/>
        <v>426.0216666666667</v>
      </c>
      <c r="Q4721">
        <f t="shared" si="221"/>
        <v>402.07640223387062</v>
      </c>
      <c r="R4721" s="16" t="str">
        <f>TEXT(Ecom[[#This Row],[Dates]],"mmm")</f>
        <v>May</v>
      </c>
      <c r="S4721" s="16" t="str">
        <f>TEXT(Ecom[[#This Row],[Dates]],"YYYY")</f>
        <v>2025</v>
      </c>
      <c r="T4721" s="16"/>
    </row>
    <row r="4722" spans="1:20" x14ac:dyDescent="0.25">
      <c r="A4722" t="s">
        <v>13</v>
      </c>
      <c r="B4722" s="16">
        <v>46313</v>
      </c>
      <c r="C4722" t="s">
        <v>44</v>
      </c>
      <c r="D4722" t="s">
        <v>15</v>
      </c>
      <c r="E4722" t="s">
        <v>23</v>
      </c>
      <c r="F4722" t="s">
        <v>24</v>
      </c>
      <c r="G4722">
        <v>90004</v>
      </c>
      <c r="H4722" t="s">
        <v>25</v>
      </c>
      <c r="I4722" t="s">
        <v>26</v>
      </c>
      <c r="J4722" t="s">
        <v>41</v>
      </c>
      <c r="K4722" s="6">
        <v>61.96</v>
      </c>
      <c r="L4722">
        <v>2</v>
      </c>
      <c r="M4722">
        <v>0</v>
      </c>
      <c r="N4722" s="6">
        <v>27.882000000000001</v>
      </c>
      <c r="O4722" t="str">
        <f t="shared" si="219"/>
        <v/>
      </c>
      <c r="P4722" s="6">
        <f t="shared" si="220"/>
        <v>112.82499999999999</v>
      </c>
      <c r="Q4722">
        <f t="shared" si="221"/>
        <v>199.65320951914674</v>
      </c>
      <c r="R4722" s="16" t="str">
        <f>TEXT(Ecom[[#This Row],[Dates]],"mmm")</f>
        <v>Oct</v>
      </c>
      <c r="S4722" s="16" t="str">
        <f>TEXT(Ecom[[#This Row],[Dates]],"YYYY")</f>
        <v>2026</v>
      </c>
      <c r="T4722" s="16"/>
    </row>
    <row r="4723" spans="1:20" x14ac:dyDescent="0.25">
      <c r="A4723" t="s">
        <v>13</v>
      </c>
      <c r="B4723" s="16">
        <v>46311</v>
      </c>
      <c r="C4723" t="s">
        <v>14</v>
      </c>
      <c r="D4723" t="s">
        <v>15</v>
      </c>
      <c r="E4723" t="s">
        <v>97</v>
      </c>
      <c r="F4723" t="s">
        <v>65</v>
      </c>
      <c r="G4723">
        <v>60505</v>
      </c>
      <c r="H4723" t="s">
        <v>47</v>
      </c>
      <c r="I4723" t="s">
        <v>19</v>
      </c>
      <c r="J4723" t="s">
        <v>31</v>
      </c>
      <c r="K4723" s="6">
        <v>268.935</v>
      </c>
      <c r="L4723">
        <v>3</v>
      </c>
      <c r="M4723">
        <v>0.5</v>
      </c>
      <c r="N4723" s="6">
        <v>-209.76929999999999</v>
      </c>
      <c r="O4723">
        <f t="shared" si="219"/>
        <v>-209.76929999999999</v>
      </c>
      <c r="P4723" s="6">
        <f t="shared" si="220"/>
        <v>97.081666666666663</v>
      </c>
      <c r="Q4723">
        <f t="shared" si="221"/>
        <v>119.07214601831701</v>
      </c>
      <c r="R4723" s="16" t="str">
        <f>TEXT(Ecom[[#This Row],[Dates]],"mmm")</f>
        <v>Oct</v>
      </c>
      <c r="S4723" s="16" t="str">
        <f>TEXT(Ecom[[#This Row],[Dates]],"YYYY")</f>
        <v>2026</v>
      </c>
      <c r="T4723" s="16"/>
    </row>
    <row r="4724" spans="1:20" x14ac:dyDescent="0.25">
      <c r="A4724" t="s">
        <v>28</v>
      </c>
      <c r="B4724" s="16">
        <v>46364</v>
      </c>
      <c r="C4724" t="s">
        <v>44</v>
      </c>
      <c r="D4724" t="s">
        <v>15</v>
      </c>
      <c r="E4724" t="s">
        <v>42</v>
      </c>
      <c r="F4724" t="s">
        <v>43</v>
      </c>
      <c r="G4724">
        <v>98103</v>
      </c>
      <c r="H4724" t="s">
        <v>25</v>
      </c>
      <c r="I4724" t="s">
        <v>26</v>
      </c>
      <c r="J4724" t="s">
        <v>34</v>
      </c>
      <c r="K4724" s="6">
        <v>7.58</v>
      </c>
      <c r="L4724">
        <v>1</v>
      </c>
      <c r="M4724">
        <v>0</v>
      </c>
      <c r="N4724" s="6">
        <v>2.9561999999999999</v>
      </c>
      <c r="O4724" t="str">
        <f t="shared" si="219"/>
        <v/>
      </c>
      <c r="P4724" s="6">
        <f t="shared" si="220"/>
        <v>10.732666666666667</v>
      </c>
      <c r="Q4724">
        <f t="shared" si="221"/>
        <v>77.155731024026011</v>
      </c>
      <c r="R4724" s="16" t="str">
        <f>TEXT(Ecom[[#This Row],[Dates]],"mmm")</f>
        <v>Dec</v>
      </c>
      <c r="S4724" s="16" t="str">
        <f>TEXT(Ecom[[#This Row],[Dates]],"YYYY")</f>
        <v>2026</v>
      </c>
      <c r="T4724" s="16"/>
    </row>
    <row r="4725" spans="1:20" x14ac:dyDescent="0.25">
      <c r="A4725" t="s">
        <v>168</v>
      </c>
      <c r="B4725" s="16">
        <v>45764</v>
      </c>
      <c r="C4725" t="s">
        <v>14</v>
      </c>
      <c r="D4725" t="s">
        <v>15</v>
      </c>
      <c r="E4725" t="s">
        <v>508</v>
      </c>
      <c r="F4725" t="s">
        <v>167</v>
      </c>
      <c r="G4725">
        <v>30605</v>
      </c>
      <c r="H4725" t="s">
        <v>18</v>
      </c>
      <c r="I4725" t="s">
        <v>26</v>
      </c>
      <c r="J4725" t="s">
        <v>27</v>
      </c>
      <c r="K4725" s="6">
        <v>14.73</v>
      </c>
      <c r="L4725">
        <v>3</v>
      </c>
      <c r="M4725">
        <v>0</v>
      </c>
      <c r="N4725" s="6">
        <v>7.2176999999999998</v>
      </c>
      <c r="O4725" t="str">
        <f t="shared" si="219"/>
        <v/>
      </c>
      <c r="P4725" s="6">
        <f t="shared" si="220"/>
        <v>232.054</v>
      </c>
      <c r="Q4725">
        <f t="shared" si="221"/>
        <v>258.15626441140614</v>
      </c>
      <c r="R4725" s="16" t="str">
        <f>TEXT(Ecom[[#This Row],[Dates]],"mmm")</f>
        <v>Apr</v>
      </c>
      <c r="S4725" s="16" t="str">
        <f>TEXT(Ecom[[#This Row],[Dates]],"YYYY")</f>
        <v>2025</v>
      </c>
      <c r="T4725" s="16"/>
    </row>
    <row r="4726" spans="1:20" x14ac:dyDescent="0.25">
      <c r="A4726" t="s">
        <v>28</v>
      </c>
      <c r="B4726" s="16">
        <v>45913</v>
      </c>
      <c r="C4726" t="s">
        <v>44</v>
      </c>
      <c r="D4726" t="s">
        <v>15</v>
      </c>
      <c r="E4726" t="s">
        <v>350</v>
      </c>
      <c r="F4726" t="s">
        <v>30</v>
      </c>
      <c r="G4726">
        <v>32712</v>
      </c>
      <c r="H4726" t="s">
        <v>18</v>
      </c>
      <c r="I4726" t="s">
        <v>26</v>
      </c>
      <c r="J4726" t="s">
        <v>37</v>
      </c>
      <c r="K4726" s="6">
        <v>9.8879999999999999</v>
      </c>
      <c r="L4726">
        <v>2</v>
      </c>
      <c r="M4726">
        <v>0.7</v>
      </c>
      <c r="N4726" s="6">
        <v>-6.9215999999999998</v>
      </c>
      <c r="O4726">
        <f t="shared" si="219"/>
        <v>-6.9215999999999998</v>
      </c>
      <c r="P4726" s="6">
        <f t="shared" si="220"/>
        <v>599.78399999999999</v>
      </c>
      <c r="Q4726">
        <f t="shared" si="221"/>
        <v>392.26567869994176</v>
      </c>
      <c r="R4726" s="16" t="str">
        <f>TEXT(Ecom[[#This Row],[Dates]],"mmm")</f>
        <v>Sep</v>
      </c>
      <c r="S4726" s="16" t="str">
        <f>TEXT(Ecom[[#This Row],[Dates]],"YYYY")</f>
        <v>2025</v>
      </c>
      <c r="T4726" s="16"/>
    </row>
    <row r="4727" spans="1:20" x14ac:dyDescent="0.25">
      <c r="A4727" t="s">
        <v>28</v>
      </c>
      <c r="B4727" s="16">
        <v>46312</v>
      </c>
      <c r="C4727" t="s">
        <v>44</v>
      </c>
      <c r="D4727" t="s">
        <v>15</v>
      </c>
      <c r="E4727" t="s">
        <v>350</v>
      </c>
      <c r="F4727" t="s">
        <v>30</v>
      </c>
      <c r="G4727">
        <v>32712</v>
      </c>
      <c r="H4727" t="s">
        <v>18</v>
      </c>
      <c r="I4727" t="s">
        <v>26</v>
      </c>
      <c r="J4727" t="s">
        <v>38</v>
      </c>
      <c r="K4727" s="6">
        <v>671.54399999999998</v>
      </c>
      <c r="L4727">
        <v>3</v>
      </c>
      <c r="M4727">
        <v>0.2</v>
      </c>
      <c r="N4727" s="6">
        <v>50.3658</v>
      </c>
      <c r="O4727" t="str">
        <f t="shared" si="219"/>
        <v/>
      </c>
      <c r="P4727" s="6">
        <f t="shared" si="220"/>
        <v>688.47200000000009</v>
      </c>
      <c r="Q4727">
        <f t="shared" si="221"/>
        <v>458.90780664384727</v>
      </c>
      <c r="R4727" s="16" t="str">
        <f>TEXT(Ecom[[#This Row],[Dates]],"mmm")</f>
        <v>Oct</v>
      </c>
      <c r="S4727" s="16" t="str">
        <f>TEXT(Ecom[[#This Row],[Dates]],"YYYY")</f>
        <v>2026</v>
      </c>
      <c r="T4727" s="16"/>
    </row>
    <row r="4728" spans="1:20" x14ac:dyDescent="0.25">
      <c r="A4728" t="s">
        <v>13</v>
      </c>
      <c r="B4728" s="16">
        <v>46023</v>
      </c>
      <c r="C4728" t="s">
        <v>44</v>
      </c>
      <c r="D4728" t="s">
        <v>15</v>
      </c>
      <c r="E4728" t="s">
        <v>75</v>
      </c>
      <c r="F4728" t="s">
        <v>76</v>
      </c>
      <c r="G4728">
        <v>10009</v>
      </c>
      <c r="H4728" t="s">
        <v>57</v>
      </c>
      <c r="I4728" t="s">
        <v>26</v>
      </c>
      <c r="J4728" t="s">
        <v>32</v>
      </c>
      <c r="K4728" s="6">
        <v>1117.92</v>
      </c>
      <c r="L4728">
        <v>4</v>
      </c>
      <c r="M4728">
        <v>0</v>
      </c>
      <c r="N4728" s="6">
        <v>55.896000000000001</v>
      </c>
      <c r="O4728" t="str">
        <f t="shared" si="219"/>
        <v/>
      </c>
      <c r="P4728" s="6">
        <f t="shared" si="220"/>
        <v>505.67200000000003</v>
      </c>
      <c r="Q4728">
        <f t="shared" si="221"/>
        <v>441.57495991809446</v>
      </c>
      <c r="R4728" s="16" t="str">
        <f>TEXT(Ecom[[#This Row],[Dates]],"mmm")</f>
        <v>Jan</v>
      </c>
      <c r="S4728" s="16" t="str">
        <f>TEXT(Ecom[[#This Row],[Dates]],"YYYY")</f>
        <v>2026</v>
      </c>
      <c r="T4728" s="16"/>
    </row>
    <row r="4729" spans="1:20" x14ac:dyDescent="0.25">
      <c r="A4729" t="s">
        <v>13</v>
      </c>
      <c r="B4729" s="16">
        <v>46193</v>
      </c>
      <c r="C4729" t="s">
        <v>44</v>
      </c>
      <c r="D4729" t="s">
        <v>15</v>
      </c>
      <c r="E4729" t="s">
        <v>75</v>
      </c>
      <c r="F4729" t="s">
        <v>76</v>
      </c>
      <c r="G4729">
        <v>10009</v>
      </c>
      <c r="H4729" t="s">
        <v>57</v>
      </c>
      <c r="I4729" t="s">
        <v>19</v>
      </c>
      <c r="J4729" t="s">
        <v>20</v>
      </c>
      <c r="K4729" s="6">
        <v>275.952</v>
      </c>
      <c r="L4729">
        <v>3</v>
      </c>
      <c r="M4729">
        <v>0.2</v>
      </c>
      <c r="N4729" s="6">
        <v>-37.943399999999997</v>
      </c>
      <c r="O4729">
        <f t="shared" si="219"/>
        <v>-37.943399999999997</v>
      </c>
      <c r="P4729" s="6">
        <f t="shared" si="220"/>
        <v>138.22400000000002</v>
      </c>
      <c r="Q4729">
        <f t="shared" si="221"/>
        <v>332.43693792357078</v>
      </c>
      <c r="R4729" s="16" t="str">
        <f>TEXT(Ecom[[#This Row],[Dates]],"mmm")</f>
        <v>Jun</v>
      </c>
      <c r="S4729" s="16" t="str">
        <f>TEXT(Ecom[[#This Row],[Dates]],"YYYY")</f>
        <v>2026</v>
      </c>
      <c r="T4729" s="16"/>
    </row>
    <row r="4730" spans="1:20" x14ac:dyDescent="0.25">
      <c r="A4730" t="s">
        <v>28</v>
      </c>
      <c r="B4730" s="16">
        <v>45993</v>
      </c>
      <c r="C4730" t="s">
        <v>14</v>
      </c>
      <c r="D4730" t="s">
        <v>15</v>
      </c>
      <c r="E4730" t="s">
        <v>52</v>
      </c>
      <c r="F4730" t="s">
        <v>24</v>
      </c>
      <c r="G4730">
        <v>94110</v>
      </c>
      <c r="H4730" t="s">
        <v>25</v>
      </c>
      <c r="I4730" t="s">
        <v>26</v>
      </c>
      <c r="J4730" t="s">
        <v>37</v>
      </c>
      <c r="K4730" s="6">
        <v>123.14400000000001</v>
      </c>
      <c r="L4730">
        <v>7</v>
      </c>
      <c r="M4730">
        <v>0.2</v>
      </c>
      <c r="N4730" s="6">
        <v>46.179000000000002</v>
      </c>
      <c r="O4730" t="str">
        <f t="shared" si="219"/>
        <v/>
      </c>
      <c r="P4730" s="6">
        <f t="shared" si="220"/>
        <v>117.12</v>
      </c>
      <c r="Q4730">
        <f t="shared" si="221"/>
        <v>238.39342348870841</v>
      </c>
      <c r="R4730" s="16" t="str">
        <f>TEXT(Ecom[[#This Row],[Dates]],"mmm")</f>
        <v>Dec</v>
      </c>
      <c r="S4730" s="16" t="str">
        <f>TEXT(Ecom[[#This Row],[Dates]],"YYYY")</f>
        <v>2025</v>
      </c>
      <c r="T4730" s="16"/>
    </row>
    <row r="4731" spans="1:20" x14ac:dyDescent="0.25">
      <c r="A4731" t="s">
        <v>13</v>
      </c>
      <c r="B4731" s="16">
        <v>45821</v>
      </c>
      <c r="C4731" t="s">
        <v>14</v>
      </c>
      <c r="D4731" t="s">
        <v>15</v>
      </c>
      <c r="E4731" t="s">
        <v>135</v>
      </c>
      <c r="F4731" t="s">
        <v>46</v>
      </c>
      <c r="G4731">
        <v>75217</v>
      </c>
      <c r="H4731" t="s">
        <v>47</v>
      </c>
      <c r="I4731" t="s">
        <v>35</v>
      </c>
      <c r="J4731" t="s">
        <v>59</v>
      </c>
      <c r="K4731" s="6">
        <v>15.576000000000001</v>
      </c>
      <c r="L4731">
        <v>3</v>
      </c>
      <c r="M4731">
        <v>0.2</v>
      </c>
      <c r="N4731" s="6">
        <v>3.3098999999999998</v>
      </c>
      <c r="O4731" t="str">
        <f t="shared" si="219"/>
        <v/>
      </c>
      <c r="P4731" s="6">
        <f t="shared" si="220"/>
        <v>79.361999999999995</v>
      </c>
      <c r="Q4731">
        <f t="shared" si="221"/>
        <v>98.311987007349899</v>
      </c>
      <c r="R4731" s="16" t="str">
        <f>TEXT(Ecom[[#This Row],[Dates]],"mmm")</f>
        <v>Jun</v>
      </c>
      <c r="S4731" s="16" t="str">
        <f>TEXT(Ecom[[#This Row],[Dates]],"YYYY")</f>
        <v>2025</v>
      </c>
      <c r="T4731" s="16"/>
    </row>
    <row r="4732" spans="1:20" x14ac:dyDescent="0.25">
      <c r="A4732" t="s">
        <v>13</v>
      </c>
      <c r="B4732" s="16">
        <v>45912</v>
      </c>
      <c r="C4732" t="s">
        <v>14</v>
      </c>
      <c r="D4732" t="s">
        <v>15</v>
      </c>
      <c r="E4732" t="s">
        <v>144</v>
      </c>
      <c r="F4732" t="s">
        <v>24</v>
      </c>
      <c r="G4732">
        <v>92105</v>
      </c>
      <c r="H4732" t="s">
        <v>25</v>
      </c>
      <c r="I4732" t="s">
        <v>26</v>
      </c>
      <c r="J4732" t="s">
        <v>41</v>
      </c>
      <c r="K4732" s="6">
        <v>212.64</v>
      </c>
      <c r="L4732">
        <v>6</v>
      </c>
      <c r="M4732">
        <v>0</v>
      </c>
      <c r="N4732" s="6">
        <v>99.940799999999996</v>
      </c>
      <c r="O4732" t="str">
        <f t="shared" si="219"/>
        <v/>
      </c>
      <c r="P4732" s="6">
        <f t="shared" si="220"/>
        <v>91.92</v>
      </c>
      <c r="Q4732">
        <f t="shared" si="221"/>
        <v>71.760196404413492</v>
      </c>
      <c r="R4732" s="16" t="str">
        <f>TEXT(Ecom[[#This Row],[Dates]],"mmm")</f>
        <v>Sep</v>
      </c>
      <c r="S4732" s="16" t="str">
        <f>TEXT(Ecom[[#This Row],[Dates]],"YYYY")</f>
        <v>2025</v>
      </c>
      <c r="T4732" s="16"/>
    </row>
    <row r="4733" spans="1:20" x14ac:dyDescent="0.25">
      <c r="A4733" t="s">
        <v>13</v>
      </c>
      <c r="B4733" s="16">
        <v>46167</v>
      </c>
      <c r="C4733" t="s">
        <v>14</v>
      </c>
      <c r="D4733" t="s">
        <v>15</v>
      </c>
      <c r="E4733" t="s">
        <v>144</v>
      </c>
      <c r="F4733" t="s">
        <v>24</v>
      </c>
      <c r="G4733">
        <v>92105</v>
      </c>
      <c r="H4733" t="s">
        <v>25</v>
      </c>
      <c r="I4733" t="s">
        <v>26</v>
      </c>
      <c r="J4733" t="s">
        <v>41</v>
      </c>
      <c r="K4733" s="6">
        <v>9.8699999999999992</v>
      </c>
      <c r="L4733">
        <v>3</v>
      </c>
      <c r="M4733">
        <v>0</v>
      </c>
      <c r="N4733" s="6">
        <v>4.5401999999999996</v>
      </c>
      <c r="O4733" t="str">
        <f t="shared" si="219"/>
        <v/>
      </c>
      <c r="P4733" s="6">
        <f t="shared" si="220"/>
        <v>27.679999999999996</v>
      </c>
      <c r="Q4733">
        <f t="shared" si="221"/>
        <v>46.132868123858643</v>
      </c>
      <c r="R4733" s="16" t="str">
        <f>TEXT(Ecom[[#This Row],[Dates]],"mmm")</f>
        <v>May</v>
      </c>
      <c r="S4733" s="16" t="str">
        <f>TEXT(Ecom[[#This Row],[Dates]],"YYYY")</f>
        <v>2026</v>
      </c>
      <c r="T4733" s="16"/>
    </row>
    <row r="4734" spans="1:20" x14ac:dyDescent="0.25">
      <c r="A4734" t="s">
        <v>13</v>
      </c>
      <c r="B4734" s="16">
        <v>45785</v>
      </c>
      <c r="C4734" t="s">
        <v>14</v>
      </c>
      <c r="D4734" t="s">
        <v>15</v>
      </c>
      <c r="E4734" t="s">
        <v>144</v>
      </c>
      <c r="F4734" t="s">
        <v>24</v>
      </c>
      <c r="G4734">
        <v>92105</v>
      </c>
      <c r="H4734" t="s">
        <v>25</v>
      </c>
      <c r="I4734" t="s">
        <v>35</v>
      </c>
      <c r="J4734" t="s">
        <v>59</v>
      </c>
      <c r="K4734" s="6">
        <v>53.25</v>
      </c>
      <c r="L4734">
        <v>3</v>
      </c>
      <c r="M4734">
        <v>0</v>
      </c>
      <c r="N4734" s="6">
        <v>20.767499999999998</v>
      </c>
      <c r="O4734" t="str">
        <f t="shared" si="219"/>
        <v/>
      </c>
      <c r="P4734" s="6">
        <f t="shared" si="220"/>
        <v>243.97199999999998</v>
      </c>
      <c r="Q4734">
        <f t="shared" si="221"/>
        <v>240.55010398113183</v>
      </c>
      <c r="R4734" s="16" t="str">
        <f>TEXT(Ecom[[#This Row],[Dates]],"mmm")</f>
        <v>May</v>
      </c>
      <c r="S4734" s="16" t="str">
        <f>TEXT(Ecom[[#This Row],[Dates]],"YYYY")</f>
        <v>2025</v>
      </c>
      <c r="T4734" s="16"/>
    </row>
    <row r="4735" spans="1:20" x14ac:dyDescent="0.25">
      <c r="A4735" t="s">
        <v>13</v>
      </c>
      <c r="B4735" s="16">
        <v>46235</v>
      </c>
      <c r="C4735" t="s">
        <v>14</v>
      </c>
      <c r="D4735" t="s">
        <v>15</v>
      </c>
      <c r="E4735" t="s">
        <v>144</v>
      </c>
      <c r="F4735" t="s">
        <v>24</v>
      </c>
      <c r="G4735">
        <v>92105</v>
      </c>
      <c r="H4735" t="s">
        <v>25</v>
      </c>
      <c r="I4735" t="s">
        <v>19</v>
      </c>
      <c r="J4735" t="s">
        <v>33</v>
      </c>
      <c r="K4735" s="6">
        <v>19.920000000000002</v>
      </c>
      <c r="L4735">
        <v>3</v>
      </c>
      <c r="M4735">
        <v>0</v>
      </c>
      <c r="N4735" s="6">
        <v>9.5616000000000003</v>
      </c>
      <c r="O4735" t="str">
        <f t="shared" si="219"/>
        <v/>
      </c>
      <c r="P4735" s="6">
        <f t="shared" si="220"/>
        <v>228.97533333333331</v>
      </c>
      <c r="Q4735">
        <f t="shared" si="221"/>
        <v>271.30115311491301</v>
      </c>
      <c r="R4735" s="16" t="str">
        <f>TEXT(Ecom[[#This Row],[Dates]],"mmm")</f>
        <v>Aug</v>
      </c>
      <c r="S4735" s="16" t="str">
        <f>TEXT(Ecom[[#This Row],[Dates]],"YYYY")</f>
        <v>2026</v>
      </c>
      <c r="T4735" s="16"/>
    </row>
    <row r="4736" spans="1:20" x14ac:dyDescent="0.25">
      <c r="A4736" t="s">
        <v>28</v>
      </c>
      <c r="B4736" s="16">
        <v>45940</v>
      </c>
      <c r="C4736" t="s">
        <v>22</v>
      </c>
      <c r="D4736" t="s">
        <v>15</v>
      </c>
      <c r="E4736" t="s">
        <v>75</v>
      </c>
      <c r="F4736" t="s">
        <v>76</v>
      </c>
      <c r="G4736">
        <v>10035</v>
      </c>
      <c r="H4736" t="s">
        <v>57</v>
      </c>
      <c r="I4736" t="s">
        <v>19</v>
      </c>
      <c r="J4736" t="s">
        <v>21</v>
      </c>
      <c r="K4736" s="6">
        <v>658.74599999999998</v>
      </c>
      <c r="L4736">
        <v>3</v>
      </c>
      <c r="M4736">
        <v>0.1</v>
      </c>
      <c r="N4736" s="6">
        <v>146.38800000000001</v>
      </c>
      <c r="O4736" t="str">
        <f t="shared" si="219"/>
        <v/>
      </c>
      <c r="P4736" s="6">
        <f t="shared" si="220"/>
        <v>232.28200000000001</v>
      </c>
      <c r="Q4736">
        <f t="shared" si="221"/>
        <v>295.37292406292335</v>
      </c>
      <c r="R4736" s="16" t="str">
        <f>TEXT(Ecom[[#This Row],[Dates]],"mmm")</f>
        <v>Oct</v>
      </c>
      <c r="S4736" s="16" t="str">
        <f>TEXT(Ecom[[#This Row],[Dates]],"YYYY")</f>
        <v>2025</v>
      </c>
      <c r="T4736" s="16"/>
    </row>
    <row r="4737" spans="1:20" x14ac:dyDescent="0.25">
      <c r="A4737" t="s">
        <v>28</v>
      </c>
      <c r="B4737" s="16">
        <v>46311</v>
      </c>
      <c r="C4737" t="s">
        <v>44</v>
      </c>
      <c r="D4737" t="s">
        <v>15</v>
      </c>
      <c r="E4737" t="s">
        <v>503</v>
      </c>
      <c r="F4737" t="s">
        <v>382</v>
      </c>
      <c r="G4737">
        <v>4240</v>
      </c>
      <c r="H4737" t="s">
        <v>57</v>
      </c>
      <c r="I4737" t="s">
        <v>26</v>
      </c>
      <c r="J4737" t="s">
        <v>37</v>
      </c>
      <c r="K4737" s="6">
        <v>8.26</v>
      </c>
      <c r="L4737">
        <v>2</v>
      </c>
      <c r="M4737">
        <v>0</v>
      </c>
      <c r="N4737" s="6">
        <v>3.8822000000000001</v>
      </c>
      <c r="O4737" t="str">
        <f t="shared" si="219"/>
        <v/>
      </c>
      <c r="P4737" s="6">
        <f t="shared" si="220"/>
        <v>35.360000000000007</v>
      </c>
      <c r="Q4737">
        <f t="shared" si="221"/>
        <v>173.93685265295224</v>
      </c>
      <c r="R4737" s="16" t="str">
        <f>TEXT(Ecom[[#This Row],[Dates]],"mmm")</f>
        <v>Oct</v>
      </c>
      <c r="S4737" s="16" t="str">
        <f>TEXT(Ecom[[#This Row],[Dates]],"YYYY")</f>
        <v>2026</v>
      </c>
      <c r="T4737" s="16"/>
    </row>
    <row r="4738" spans="1:20" x14ac:dyDescent="0.25">
      <c r="A4738" t="s">
        <v>28</v>
      </c>
      <c r="B4738" s="16">
        <v>45694</v>
      </c>
      <c r="C4738" t="s">
        <v>44</v>
      </c>
      <c r="D4738" t="s">
        <v>15</v>
      </c>
      <c r="E4738" t="s">
        <v>503</v>
      </c>
      <c r="F4738" t="s">
        <v>382</v>
      </c>
      <c r="G4738">
        <v>4240</v>
      </c>
      <c r="H4738" t="s">
        <v>57</v>
      </c>
      <c r="I4738" t="s">
        <v>26</v>
      </c>
      <c r="J4738" t="s">
        <v>37</v>
      </c>
      <c r="K4738" s="6">
        <v>29.84</v>
      </c>
      <c r="L4738">
        <v>2</v>
      </c>
      <c r="M4738">
        <v>0</v>
      </c>
      <c r="N4738" s="6">
        <v>13.428000000000001</v>
      </c>
      <c r="O4738" t="str">
        <f t="shared" ref="O4738:O4801" si="222">IF(N4738&lt;0,N4738,"")</f>
        <v/>
      </c>
      <c r="P4738" s="6">
        <f t="shared" si="220"/>
        <v>52.96</v>
      </c>
      <c r="Q4738">
        <f t="shared" si="221"/>
        <v>118.47986856283505</v>
      </c>
      <c r="R4738" s="16" t="str">
        <f>TEXT(Ecom[[#This Row],[Dates]],"mmm")</f>
        <v>Feb</v>
      </c>
      <c r="S4738" s="16" t="str">
        <f>TEXT(Ecom[[#This Row],[Dates]],"YYYY")</f>
        <v>2025</v>
      </c>
      <c r="T4738" s="16"/>
    </row>
    <row r="4739" spans="1:20" x14ac:dyDescent="0.25">
      <c r="A4739" t="s">
        <v>28</v>
      </c>
      <c r="B4739" s="16">
        <v>45895</v>
      </c>
      <c r="C4739" t="s">
        <v>44</v>
      </c>
      <c r="D4739" t="s">
        <v>15</v>
      </c>
      <c r="E4739" t="s">
        <v>503</v>
      </c>
      <c r="F4739" t="s">
        <v>382</v>
      </c>
      <c r="G4739">
        <v>4240</v>
      </c>
      <c r="H4739" t="s">
        <v>57</v>
      </c>
      <c r="I4739" t="s">
        <v>35</v>
      </c>
      <c r="J4739" t="s">
        <v>59</v>
      </c>
      <c r="K4739" s="6">
        <v>67.98</v>
      </c>
      <c r="L4739">
        <v>2</v>
      </c>
      <c r="M4739">
        <v>0</v>
      </c>
      <c r="N4739" s="6">
        <v>14.9556</v>
      </c>
      <c r="O4739" t="str">
        <f t="shared" si="222"/>
        <v/>
      </c>
      <c r="P4739" s="6">
        <f t="shared" ref="P4739:P4802" si="223">AVERAGE(K4739:K4741)</f>
        <v>54.861333333333334</v>
      </c>
      <c r="Q4739">
        <f t="shared" si="221"/>
        <v>22.381791461744903</v>
      </c>
      <c r="R4739" s="16" t="str">
        <f>TEXT(Ecom[[#This Row],[Dates]],"mmm")</f>
        <v>Aug</v>
      </c>
      <c r="S4739" s="16" t="str">
        <f>TEXT(Ecom[[#This Row],[Dates]],"YYYY")</f>
        <v>2025</v>
      </c>
      <c r="T4739" s="16"/>
    </row>
    <row r="4740" spans="1:20" x14ac:dyDescent="0.25">
      <c r="A4740" t="s">
        <v>28</v>
      </c>
      <c r="B4740" s="16">
        <v>46062</v>
      </c>
      <c r="C4740" t="s">
        <v>14</v>
      </c>
      <c r="D4740" t="s">
        <v>15</v>
      </c>
      <c r="E4740" t="s">
        <v>159</v>
      </c>
      <c r="F4740" t="s">
        <v>24</v>
      </c>
      <c r="G4740">
        <v>90805</v>
      </c>
      <c r="H4740" t="s">
        <v>25</v>
      </c>
      <c r="I4740" t="s">
        <v>26</v>
      </c>
      <c r="J4740" t="s">
        <v>27</v>
      </c>
      <c r="K4740" s="6">
        <v>61.06</v>
      </c>
      <c r="L4740">
        <v>2</v>
      </c>
      <c r="M4740">
        <v>0</v>
      </c>
      <c r="N4740" s="6">
        <v>28.087599999999998</v>
      </c>
      <c r="O4740" t="str">
        <f t="shared" si="222"/>
        <v/>
      </c>
      <c r="P4740" s="6">
        <f t="shared" si="223"/>
        <v>35.521333333333331</v>
      </c>
      <c r="Q4740">
        <f t="shared" si="221"/>
        <v>19.080104200352164</v>
      </c>
      <c r="R4740" s="16" t="str">
        <f>TEXT(Ecom[[#This Row],[Dates]],"mmm")</f>
        <v>Feb</v>
      </c>
      <c r="S4740" s="16" t="str">
        <f>TEXT(Ecom[[#This Row],[Dates]],"YYYY")</f>
        <v>2026</v>
      </c>
      <c r="T4740" s="16"/>
    </row>
    <row r="4741" spans="1:20" x14ac:dyDescent="0.25">
      <c r="A4741" t="s">
        <v>28</v>
      </c>
      <c r="B4741" s="16">
        <v>46149</v>
      </c>
      <c r="C4741" t="s">
        <v>14</v>
      </c>
      <c r="D4741" t="s">
        <v>15</v>
      </c>
      <c r="E4741" t="s">
        <v>159</v>
      </c>
      <c r="F4741" t="s">
        <v>24</v>
      </c>
      <c r="G4741">
        <v>90805</v>
      </c>
      <c r="H4741" t="s">
        <v>25</v>
      </c>
      <c r="I4741" t="s">
        <v>19</v>
      </c>
      <c r="J4741" t="s">
        <v>31</v>
      </c>
      <c r="K4741" s="6">
        <v>35.543999999999997</v>
      </c>
      <c r="L4741">
        <v>1</v>
      </c>
      <c r="M4741">
        <v>0.2</v>
      </c>
      <c r="N4741" s="6">
        <v>-0.88859999999999995</v>
      </c>
      <c r="O4741">
        <f t="shared" si="222"/>
        <v>-0.88859999999999995</v>
      </c>
      <c r="P4741" s="6">
        <f t="shared" si="223"/>
        <v>18.238</v>
      </c>
      <c r="Q4741">
        <f t="shared" ref="Q4741:Q4804" si="224">SQRT(SUMXMY2(K4741:K4743,P4739:P4741)/3)</f>
        <v>19.218445244858639</v>
      </c>
      <c r="R4741" s="16" t="str">
        <f>TEXT(Ecom[[#This Row],[Dates]],"mmm")</f>
        <v>May</v>
      </c>
      <c r="S4741" s="16" t="str">
        <f>TEXT(Ecom[[#This Row],[Dates]],"YYYY")</f>
        <v>2026</v>
      </c>
      <c r="T4741" s="16"/>
    </row>
    <row r="4742" spans="1:20" x14ac:dyDescent="0.25">
      <c r="A4742" t="s">
        <v>28</v>
      </c>
      <c r="B4742" s="16">
        <v>46283</v>
      </c>
      <c r="C4742" t="s">
        <v>14</v>
      </c>
      <c r="D4742" t="s">
        <v>15</v>
      </c>
      <c r="E4742" t="s">
        <v>42</v>
      </c>
      <c r="F4742" t="s">
        <v>43</v>
      </c>
      <c r="G4742">
        <v>98115</v>
      </c>
      <c r="H4742" t="s">
        <v>25</v>
      </c>
      <c r="I4742" t="s">
        <v>26</v>
      </c>
      <c r="J4742" t="s">
        <v>27</v>
      </c>
      <c r="K4742" s="6">
        <v>9.9600000000000009</v>
      </c>
      <c r="L4742">
        <v>2</v>
      </c>
      <c r="M4742">
        <v>0</v>
      </c>
      <c r="N4742" s="6">
        <v>4.5815999999999999</v>
      </c>
      <c r="O4742" t="str">
        <f t="shared" si="222"/>
        <v/>
      </c>
      <c r="P4742" s="6">
        <f t="shared" si="223"/>
        <v>15.700000000000001</v>
      </c>
      <c r="Q4742">
        <f t="shared" si="224"/>
        <v>17.170317855510397</v>
      </c>
      <c r="R4742" s="16" t="str">
        <f>TEXT(Ecom[[#This Row],[Dates]],"mmm")</f>
        <v>Sep</v>
      </c>
      <c r="S4742" s="16" t="str">
        <f>TEXT(Ecom[[#This Row],[Dates]],"YYYY")</f>
        <v>2026</v>
      </c>
      <c r="T4742" s="16"/>
    </row>
    <row r="4743" spans="1:20" x14ac:dyDescent="0.25">
      <c r="A4743" t="s">
        <v>28</v>
      </c>
      <c r="B4743" s="16">
        <v>45701</v>
      </c>
      <c r="C4743" t="s">
        <v>14</v>
      </c>
      <c r="D4743" t="s">
        <v>15</v>
      </c>
      <c r="E4743" t="s">
        <v>42</v>
      </c>
      <c r="F4743" t="s">
        <v>43</v>
      </c>
      <c r="G4743">
        <v>98115</v>
      </c>
      <c r="H4743" t="s">
        <v>25</v>
      </c>
      <c r="I4743" t="s">
        <v>26</v>
      </c>
      <c r="J4743" t="s">
        <v>34</v>
      </c>
      <c r="K4743" s="6">
        <v>9.2100000000000009</v>
      </c>
      <c r="L4743">
        <v>3</v>
      </c>
      <c r="M4743">
        <v>0</v>
      </c>
      <c r="N4743" s="6">
        <v>2.3025000000000002</v>
      </c>
      <c r="O4743" t="str">
        <f t="shared" si="222"/>
        <v/>
      </c>
      <c r="P4743" s="6">
        <f t="shared" si="223"/>
        <v>15.013333333333334</v>
      </c>
      <c r="Q4743">
        <f t="shared" si="224"/>
        <v>9.6898089955566391</v>
      </c>
      <c r="R4743" s="16" t="str">
        <f>TEXT(Ecom[[#This Row],[Dates]],"mmm")</f>
        <v>Feb</v>
      </c>
      <c r="S4743" s="16" t="str">
        <f>TEXT(Ecom[[#This Row],[Dates]],"YYYY")</f>
        <v>2025</v>
      </c>
      <c r="T4743" s="16"/>
    </row>
    <row r="4744" spans="1:20" x14ac:dyDescent="0.25">
      <c r="A4744" t="s">
        <v>28</v>
      </c>
      <c r="B4744" s="16">
        <v>45678</v>
      </c>
      <c r="C4744" t="s">
        <v>14</v>
      </c>
      <c r="D4744" t="s">
        <v>15</v>
      </c>
      <c r="E4744" t="s">
        <v>42</v>
      </c>
      <c r="F4744" t="s">
        <v>43</v>
      </c>
      <c r="G4744">
        <v>98115</v>
      </c>
      <c r="H4744" t="s">
        <v>25</v>
      </c>
      <c r="I4744" t="s">
        <v>26</v>
      </c>
      <c r="J4744" t="s">
        <v>110</v>
      </c>
      <c r="K4744" s="6">
        <v>27.93</v>
      </c>
      <c r="L4744">
        <v>3</v>
      </c>
      <c r="M4744">
        <v>0</v>
      </c>
      <c r="N4744" s="6">
        <v>8.0997000000000003</v>
      </c>
      <c r="O4744" t="str">
        <f t="shared" si="222"/>
        <v/>
      </c>
      <c r="P4744" s="6">
        <f t="shared" si="223"/>
        <v>85.663333333333341</v>
      </c>
      <c r="Q4744">
        <f t="shared" si="224"/>
        <v>78.65434738755998</v>
      </c>
      <c r="R4744" s="16" t="str">
        <f>TEXT(Ecom[[#This Row],[Dates]],"mmm")</f>
        <v>Jan</v>
      </c>
      <c r="S4744" s="16" t="str">
        <f>TEXT(Ecom[[#This Row],[Dates]],"YYYY")</f>
        <v>2025</v>
      </c>
      <c r="T4744" s="16"/>
    </row>
    <row r="4745" spans="1:20" x14ac:dyDescent="0.25">
      <c r="A4745" t="s">
        <v>168</v>
      </c>
      <c r="B4745" s="16">
        <v>45750</v>
      </c>
      <c r="C4745" t="s">
        <v>14</v>
      </c>
      <c r="D4745" t="s">
        <v>15</v>
      </c>
      <c r="E4745" t="s">
        <v>92</v>
      </c>
      <c r="F4745" t="s">
        <v>68</v>
      </c>
      <c r="G4745">
        <v>55901</v>
      </c>
      <c r="H4745" t="s">
        <v>47</v>
      </c>
      <c r="I4745" t="s">
        <v>26</v>
      </c>
      <c r="J4745" t="s">
        <v>77</v>
      </c>
      <c r="K4745" s="6">
        <v>7.9</v>
      </c>
      <c r="L4745">
        <v>2</v>
      </c>
      <c r="M4745">
        <v>0</v>
      </c>
      <c r="N4745" s="6">
        <v>2.528</v>
      </c>
      <c r="O4745" t="str">
        <f t="shared" si="222"/>
        <v/>
      </c>
      <c r="P4745" s="6">
        <f t="shared" si="223"/>
        <v>119.00666666666666</v>
      </c>
      <c r="Q4745">
        <f t="shared" si="224"/>
        <v>78.507129966363919</v>
      </c>
      <c r="R4745" s="16" t="str">
        <f>TEXT(Ecom[[#This Row],[Dates]],"mmm")</f>
        <v>Apr</v>
      </c>
      <c r="S4745" s="16" t="str">
        <f>TEXT(Ecom[[#This Row],[Dates]],"YYYY")</f>
        <v>2025</v>
      </c>
      <c r="T4745" s="16"/>
    </row>
    <row r="4746" spans="1:20" x14ac:dyDescent="0.25">
      <c r="A4746" t="s">
        <v>168</v>
      </c>
      <c r="B4746" s="16">
        <v>45998</v>
      </c>
      <c r="C4746" t="s">
        <v>14</v>
      </c>
      <c r="D4746" t="s">
        <v>15</v>
      </c>
      <c r="E4746" t="s">
        <v>92</v>
      </c>
      <c r="F4746" t="s">
        <v>68</v>
      </c>
      <c r="G4746">
        <v>55901</v>
      </c>
      <c r="H4746" t="s">
        <v>47</v>
      </c>
      <c r="I4746" t="s">
        <v>26</v>
      </c>
      <c r="J4746" t="s">
        <v>32</v>
      </c>
      <c r="K4746" s="6">
        <v>221.16</v>
      </c>
      <c r="L4746">
        <v>4</v>
      </c>
      <c r="M4746">
        <v>0</v>
      </c>
      <c r="N4746" s="6">
        <v>57.501600000000003</v>
      </c>
      <c r="O4746" t="str">
        <f t="shared" si="222"/>
        <v/>
      </c>
      <c r="P4746" s="6">
        <f t="shared" si="223"/>
        <v>122.60333333333334</v>
      </c>
      <c r="Q4746">
        <f t="shared" si="224"/>
        <v>98.720969910146252</v>
      </c>
      <c r="R4746" s="16" t="str">
        <f>TEXT(Ecom[[#This Row],[Dates]],"mmm")</f>
        <v>Dec</v>
      </c>
      <c r="S4746" s="16" t="str">
        <f>TEXT(Ecom[[#This Row],[Dates]],"YYYY")</f>
        <v>2025</v>
      </c>
      <c r="T4746" s="16"/>
    </row>
    <row r="4747" spans="1:20" x14ac:dyDescent="0.25">
      <c r="A4747" t="s">
        <v>168</v>
      </c>
      <c r="B4747" s="16">
        <v>45770</v>
      </c>
      <c r="C4747" t="s">
        <v>14</v>
      </c>
      <c r="D4747" t="s">
        <v>15</v>
      </c>
      <c r="E4747" t="s">
        <v>92</v>
      </c>
      <c r="F4747" t="s">
        <v>68</v>
      </c>
      <c r="G4747">
        <v>55901</v>
      </c>
      <c r="H4747" t="s">
        <v>47</v>
      </c>
      <c r="I4747" t="s">
        <v>26</v>
      </c>
      <c r="J4747" t="s">
        <v>37</v>
      </c>
      <c r="K4747" s="6">
        <v>127.96</v>
      </c>
      <c r="L4747">
        <v>2</v>
      </c>
      <c r="M4747">
        <v>0</v>
      </c>
      <c r="N4747" s="6">
        <v>62.700400000000002</v>
      </c>
      <c r="O4747" t="str">
        <f t="shared" si="222"/>
        <v/>
      </c>
      <c r="P4747" s="6">
        <f t="shared" si="223"/>
        <v>57.333333333333336</v>
      </c>
      <c r="Q4747">
        <f t="shared" si="224"/>
        <v>62.98432776845717</v>
      </c>
      <c r="R4747" s="16" t="str">
        <f>TEXT(Ecom[[#This Row],[Dates]],"mmm")</f>
        <v>Apr</v>
      </c>
      <c r="S4747" s="16" t="str">
        <f>TEXT(Ecom[[#This Row],[Dates]],"YYYY")</f>
        <v>2025</v>
      </c>
      <c r="T4747" s="16"/>
    </row>
    <row r="4748" spans="1:20" x14ac:dyDescent="0.25">
      <c r="A4748" t="s">
        <v>168</v>
      </c>
      <c r="B4748" s="16">
        <v>46150</v>
      </c>
      <c r="C4748" t="s">
        <v>14</v>
      </c>
      <c r="D4748" t="s">
        <v>15</v>
      </c>
      <c r="E4748" t="s">
        <v>92</v>
      </c>
      <c r="F4748" t="s">
        <v>68</v>
      </c>
      <c r="G4748">
        <v>55901</v>
      </c>
      <c r="H4748" t="s">
        <v>47</v>
      </c>
      <c r="I4748" t="s">
        <v>26</v>
      </c>
      <c r="J4748" t="s">
        <v>37</v>
      </c>
      <c r="K4748" s="6">
        <v>18.690000000000001</v>
      </c>
      <c r="L4748">
        <v>3</v>
      </c>
      <c r="M4748">
        <v>0</v>
      </c>
      <c r="N4748" s="6">
        <v>9.1580999999999992</v>
      </c>
      <c r="O4748" t="str">
        <f t="shared" si="222"/>
        <v/>
      </c>
      <c r="P4748" s="6">
        <f t="shared" si="223"/>
        <v>26.44</v>
      </c>
      <c r="Q4748">
        <f t="shared" si="224"/>
        <v>62.978991353084183</v>
      </c>
      <c r="R4748" s="16" t="str">
        <f>TEXT(Ecom[[#This Row],[Dates]],"mmm")</f>
        <v>May</v>
      </c>
      <c r="S4748" s="16" t="str">
        <f>TEXT(Ecom[[#This Row],[Dates]],"YYYY")</f>
        <v>2026</v>
      </c>
      <c r="T4748" s="16"/>
    </row>
    <row r="4749" spans="1:20" x14ac:dyDescent="0.25">
      <c r="A4749" t="s">
        <v>168</v>
      </c>
      <c r="B4749" s="16">
        <v>45830</v>
      </c>
      <c r="C4749" t="s">
        <v>22</v>
      </c>
      <c r="D4749" t="s">
        <v>15</v>
      </c>
      <c r="E4749" t="s">
        <v>52</v>
      </c>
      <c r="F4749" t="s">
        <v>24</v>
      </c>
      <c r="G4749">
        <v>94110</v>
      </c>
      <c r="H4749" t="s">
        <v>25</v>
      </c>
      <c r="I4749" t="s">
        <v>26</v>
      </c>
      <c r="J4749" t="s">
        <v>110</v>
      </c>
      <c r="K4749" s="6">
        <v>25.35</v>
      </c>
      <c r="L4749">
        <v>3</v>
      </c>
      <c r="M4749">
        <v>0</v>
      </c>
      <c r="N4749" s="6">
        <v>7.6050000000000004</v>
      </c>
      <c r="O4749" t="str">
        <f t="shared" si="222"/>
        <v/>
      </c>
      <c r="P4749" s="6">
        <f t="shared" si="223"/>
        <v>31.343333333333334</v>
      </c>
      <c r="Q4749">
        <f t="shared" si="224"/>
        <v>19.194696219606158</v>
      </c>
      <c r="R4749" s="16" t="str">
        <f>TEXT(Ecom[[#This Row],[Dates]],"mmm")</f>
        <v>Jun</v>
      </c>
      <c r="S4749" s="16" t="str">
        <f>TEXT(Ecom[[#This Row],[Dates]],"YYYY")</f>
        <v>2025</v>
      </c>
      <c r="T4749" s="16"/>
    </row>
    <row r="4750" spans="1:20" x14ac:dyDescent="0.25">
      <c r="A4750" t="s">
        <v>168</v>
      </c>
      <c r="B4750" s="16">
        <v>46349</v>
      </c>
      <c r="C4750" t="s">
        <v>22</v>
      </c>
      <c r="D4750" t="s">
        <v>15</v>
      </c>
      <c r="E4750" t="s">
        <v>52</v>
      </c>
      <c r="F4750" t="s">
        <v>24</v>
      </c>
      <c r="G4750">
        <v>94110</v>
      </c>
      <c r="H4750" t="s">
        <v>25</v>
      </c>
      <c r="I4750" t="s">
        <v>19</v>
      </c>
      <c r="J4750" t="s">
        <v>33</v>
      </c>
      <c r="K4750" s="6">
        <v>35.28</v>
      </c>
      <c r="L4750">
        <v>3</v>
      </c>
      <c r="M4750">
        <v>0</v>
      </c>
      <c r="N4750" s="6">
        <v>11.995200000000001</v>
      </c>
      <c r="O4750" t="str">
        <f t="shared" si="222"/>
        <v/>
      </c>
      <c r="P4750" s="6">
        <f t="shared" si="223"/>
        <v>302.09333333333331</v>
      </c>
      <c r="Q4750">
        <f t="shared" si="224"/>
        <v>309.21932104480049</v>
      </c>
      <c r="R4750" s="16" t="str">
        <f>TEXT(Ecom[[#This Row],[Dates]],"mmm")</f>
        <v>Nov</v>
      </c>
      <c r="S4750" s="16" t="str">
        <f>TEXT(Ecom[[#This Row],[Dates]],"YYYY")</f>
        <v>2026</v>
      </c>
      <c r="T4750" s="16"/>
    </row>
    <row r="4751" spans="1:20" x14ac:dyDescent="0.25">
      <c r="A4751" t="s">
        <v>62</v>
      </c>
      <c r="B4751" s="16">
        <v>45662</v>
      </c>
      <c r="C4751" t="s">
        <v>22</v>
      </c>
      <c r="D4751" t="s">
        <v>15</v>
      </c>
      <c r="E4751" t="s">
        <v>42</v>
      </c>
      <c r="F4751" t="s">
        <v>43</v>
      </c>
      <c r="G4751">
        <v>98103</v>
      </c>
      <c r="H4751" t="s">
        <v>25</v>
      </c>
      <c r="I4751" t="s">
        <v>26</v>
      </c>
      <c r="J4751" t="s">
        <v>41</v>
      </c>
      <c r="K4751" s="6">
        <v>33.4</v>
      </c>
      <c r="L4751">
        <v>5</v>
      </c>
      <c r="M4751">
        <v>0</v>
      </c>
      <c r="N4751" s="6">
        <v>16.032</v>
      </c>
      <c r="O4751" t="str">
        <f t="shared" si="222"/>
        <v/>
      </c>
      <c r="P4751" s="6">
        <f t="shared" si="223"/>
        <v>303.89333333333332</v>
      </c>
      <c r="Q4751">
        <f t="shared" si="224"/>
        <v>344.50586776167137</v>
      </c>
      <c r="R4751" s="16" t="str">
        <f>TEXT(Ecom[[#This Row],[Dates]],"mmm")</f>
        <v>Jan</v>
      </c>
      <c r="S4751" s="16" t="str">
        <f>TEXT(Ecom[[#This Row],[Dates]],"YYYY")</f>
        <v>2025</v>
      </c>
      <c r="T4751" s="16"/>
    </row>
    <row r="4752" spans="1:20" x14ac:dyDescent="0.25">
      <c r="A4752" t="s">
        <v>62</v>
      </c>
      <c r="B4752" s="16">
        <v>46164</v>
      </c>
      <c r="C4752" t="s">
        <v>22</v>
      </c>
      <c r="D4752" t="s">
        <v>15</v>
      </c>
      <c r="E4752" t="s">
        <v>344</v>
      </c>
      <c r="F4752" t="s">
        <v>43</v>
      </c>
      <c r="G4752">
        <v>99207</v>
      </c>
      <c r="H4752" t="s">
        <v>25</v>
      </c>
      <c r="I4752" t="s">
        <v>35</v>
      </c>
      <c r="J4752" t="s">
        <v>123</v>
      </c>
      <c r="K4752" s="6">
        <v>837.6</v>
      </c>
      <c r="L4752">
        <v>3</v>
      </c>
      <c r="M4752">
        <v>0.2</v>
      </c>
      <c r="N4752" s="6">
        <v>62.82</v>
      </c>
      <c r="O4752" t="str">
        <f t="shared" si="222"/>
        <v/>
      </c>
      <c r="P4752" s="6">
        <f t="shared" si="223"/>
        <v>362.61599999999999</v>
      </c>
      <c r="Q4752">
        <f t="shared" si="224"/>
        <v>355.65542274927139</v>
      </c>
      <c r="R4752" s="16" t="str">
        <f>TEXT(Ecom[[#This Row],[Dates]],"mmm")</f>
        <v>May</v>
      </c>
      <c r="S4752" s="16" t="str">
        <f>TEXT(Ecom[[#This Row],[Dates]],"YYYY")</f>
        <v>2026</v>
      </c>
      <c r="T4752" s="16"/>
    </row>
    <row r="4753" spans="1:20" x14ac:dyDescent="0.25">
      <c r="A4753" t="s">
        <v>28</v>
      </c>
      <c r="B4753" s="16">
        <v>45826</v>
      </c>
      <c r="C4753" t="s">
        <v>14</v>
      </c>
      <c r="D4753" t="s">
        <v>15</v>
      </c>
      <c r="E4753" t="s">
        <v>115</v>
      </c>
      <c r="F4753" t="s">
        <v>86</v>
      </c>
      <c r="G4753">
        <v>37064</v>
      </c>
      <c r="H4753" t="s">
        <v>18</v>
      </c>
      <c r="I4753" t="s">
        <v>35</v>
      </c>
      <c r="J4753" t="s">
        <v>36</v>
      </c>
      <c r="K4753" s="6">
        <v>40.68</v>
      </c>
      <c r="L4753">
        <v>3</v>
      </c>
      <c r="M4753">
        <v>0.2</v>
      </c>
      <c r="N4753" s="6">
        <v>-9.1530000000000005</v>
      </c>
      <c r="O4753">
        <f t="shared" si="222"/>
        <v>-9.1530000000000005</v>
      </c>
      <c r="P4753" s="6">
        <f t="shared" si="223"/>
        <v>90.872000000000014</v>
      </c>
      <c r="Q4753">
        <f t="shared" si="224"/>
        <v>180.18300619503904</v>
      </c>
      <c r="R4753" s="16" t="str">
        <f>TEXT(Ecom[[#This Row],[Dates]],"mmm")</f>
        <v>Jun</v>
      </c>
      <c r="S4753" s="16" t="str">
        <f>TEXT(Ecom[[#This Row],[Dates]],"YYYY")</f>
        <v>2025</v>
      </c>
      <c r="T4753" s="16"/>
    </row>
    <row r="4754" spans="1:20" x14ac:dyDescent="0.25">
      <c r="A4754" t="s">
        <v>28</v>
      </c>
      <c r="B4754" s="16">
        <v>45988</v>
      </c>
      <c r="C4754" t="s">
        <v>14</v>
      </c>
      <c r="D4754" t="s">
        <v>15</v>
      </c>
      <c r="E4754" t="s">
        <v>84</v>
      </c>
      <c r="F4754" t="s">
        <v>86</v>
      </c>
      <c r="G4754">
        <v>38301</v>
      </c>
      <c r="H4754" t="s">
        <v>18</v>
      </c>
      <c r="I4754" t="s">
        <v>19</v>
      </c>
      <c r="J4754" t="s">
        <v>21</v>
      </c>
      <c r="K4754" s="6">
        <v>209.56800000000001</v>
      </c>
      <c r="L4754">
        <v>2</v>
      </c>
      <c r="M4754">
        <v>0.2</v>
      </c>
      <c r="N4754" s="6">
        <v>-23.5764</v>
      </c>
      <c r="O4754">
        <f t="shared" si="222"/>
        <v>-23.5764</v>
      </c>
      <c r="P4754" s="6">
        <f t="shared" si="223"/>
        <v>78.606000000000009</v>
      </c>
      <c r="Q4754">
        <f t="shared" si="224"/>
        <v>105.98767930912221</v>
      </c>
      <c r="R4754" s="16" t="str">
        <f>TEXT(Ecom[[#This Row],[Dates]],"mmm")</f>
        <v>Nov</v>
      </c>
      <c r="S4754" s="16" t="str">
        <f>TEXT(Ecom[[#This Row],[Dates]],"YYYY")</f>
        <v>2025</v>
      </c>
      <c r="T4754" s="16"/>
    </row>
    <row r="4755" spans="1:20" x14ac:dyDescent="0.25">
      <c r="A4755" t="s">
        <v>28</v>
      </c>
      <c r="B4755" s="16">
        <v>46386</v>
      </c>
      <c r="C4755" t="s">
        <v>14</v>
      </c>
      <c r="D4755" t="s">
        <v>15</v>
      </c>
      <c r="E4755" t="s">
        <v>164</v>
      </c>
      <c r="F4755" t="s">
        <v>46</v>
      </c>
      <c r="G4755">
        <v>78745</v>
      </c>
      <c r="H4755" t="s">
        <v>47</v>
      </c>
      <c r="I4755" t="s">
        <v>35</v>
      </c>
      <c r="J4755" t="s">
        <v>59</v>
      </c>
      <c r="K4755" s="6">
        <v>22.367999999999999</v>
      </c>
      <c r="L4755">
        <v>4</v>
      </c>
      <c r="M4755">
        <v>0.2</v>
      </c>
      <c r="N4755" s="6">
        <v>6.4307999999999996</v>
      </c>
      <c r="O4755" t="str">
        <f t="shared" si="222"/>
        <v/>
      </c>
      <c r="P4755" s="6">
        <f t="shared" si="223"/>
        <v>47.181999999999995</v>
      </c>
      <c r="Q4755">
        <f t="shared" si="224"/>
        <v>70.512389426728888</v>
      </c>
      <c r="R4755" s="16" t="str">
        <f>TEXT(Ecom[[#This Row],[Dates]],"mmm")</f>
        <v>Dec</v>
      </c>
      <c r="S4755" s="16" t="str">
        <f>TEXT(Ecom[[#This Row],[Dates]],"YYYY")</f>
        <v>2026</v>
      </c>
      <c r="T4755" s="16"/>
    </row>
    <row r="4756" spans="1:20" x14ac:dyDescent="0.25">
      <c r="A4756" t="s">
        <v>28</v>
      </c>
      <c r="B4756" s="16">
        <v>45931</v>
      </c>
      <c r="C4756" t="s">
        <v>14</v>
      </c>
      <c r="D4756" t="s">
        <v>15</v>
      </c>
      <c r="E4756" t="s">
        <v>173</v>
      </c>
      <c r="F4756" t="s">
        <v>30</v>
      </c>
      <c r="G4756">
        <v>33024</v>
      </c>
      <c r="H4756" t="s">
        <v>18</v>
      </c>
      <c r="I4756" t="s">
        <v>26</v>
      </c>
      <c r="J4756" t="s">
        <v>37</v>
      </c>
      <c r="K4756" s="6">
        <v>3.8820000000000001</v>
      </c>
      <c r="L4756">
        <v>2</v>
      </c>
      <c r="M4756">
        <v>0.7</v>
      </c>
      <c r="N4756" s="6">
        <v>-2.5880000000000001</v>
      </c>
      <c r="O4756">
        <f t="shared" si="222"/>
        <v>-2.5880000000000001</v>
      </c>
      <c r="P4756" s="6">
        <f t="shared" si="223"/>
        <v>40.362000000000002</v>
      </c>
      <c r="Q4756">
        <f t="shared" si="224"/>
        <v>62.455059277318227</v>
      </c>
      <c r="R4756" s="16" t="str">
        <f>TEXT(Ecom[[#This Row],[Dates]],"mmm")</f>
        <v>Oct</v>
      </c>
      <c r="S4756" s="16" t="str">
        <f>TEXT(Ecom[[#This Row],[Dates]],"YYYY")</f>
        <v>2025</v>
      </c>
      <c r="T4756" s="16"/>
    </row>
    <row r="4757" spans="1:20" x14ac:dyDescent="0.25">
      <c r="A4757" t="s">
        <v>28</v>
      </c>
      <c r="B4757" s="16">
        <v>46035</v>
      </c>
      <c r="C4757" t="s">
        <v>14</v>
      </c>
      <c r="D4757" t="s">
        <v>15</v>
      </c>
      <c r="E4757" t="s">
        <v>173</v>
      </c>
      <c r="F4757" t="s">
        <v>30</v>
      </c>
      <c r="G4757">
        <v>33024</v>
      </c>
      <c r="H4757" t="s">
        <v>18</v>
      </c>
      <c r="I4757" t="s">
        <v>26</v>
      </c>
      <c r="J4757" t="s">
        <v>41</v>
      </c>
      <c r="K4757" s="6">
        <v>115.29600000000001</v>
      </c>
      <c r="L4757">
        <v>3</v>
      </c>
      <c r="M4757">
        <v>0.2</v>
      </c>
      <c r="N4757" s="6">
        <v>40.3536</v>
      </c>
      <c r="O4757" t="str">
        <f t="shared" si="222"/>
        <v/>
      </c>
      <c r="P4757" s="6">
        <f t="shared" si="223"/>
        <v>53.525333333333343</v>
      </c>
      <c r="Q4757">
        <f t="shared" si="224"/>
        <v>45.538691570201337</v>
      </c>
      <c r="R4757" s="16" t="str">
        <f>TEXT(Ecom[[#This Row],[Dates]],"mmm")</f>
        <v>Jan</v>
      </c>
      <c r="S4757" s="16" t="str">
        <f>TEXT(Ecom[[#This Row],[Dates]],"YYYY")</f>
        <v>2026</v>
      </c>
      <c r="T4757" s="16"/>
    </row>
    <row r="4758" spans="1:20" x14ac:dyDescent="0.25">
      <c r="A4758" t="s">
        <v>28</v>
      </c>
      <c r="B4758" s="16">
        <v>46008</v>
      </c>
      <c r="C4758" t="s">
        <v>14</v>
      </c>
      <c r="D4758" t="s">
        <v>15</v>
      </c>
      <c r="E4758" t="s">
        <v>55</v>
      </c>
      <c r="F4758" t="s">
        <v>56</v>
      </c>
      <c r="G4758">
        <v>19143</v>
      </c>
      <c r="H4758" t="s">
        <v>57</v>
      </c>
      <c r="I4758" t="s">
        <v>26</v>
      </c>
      <c r="J4758" t="s">
        <v>37</v>
      </c>
      <c r="K4758" s="6">
        <v>1.9079999999999999</v>
      </c>
      <c r="L4758">
        <v>2</v>
      </c>
      <c r="M4758">
        <v>0.7</v>
      </c>
      <c r="N4758" s="6">
        <v>-1.5264</v>
      </c>
      <c r="O4758">
        <f t="shared" si="222"/>
        <v>-1.5264</v>
      </c>
      <c r="P4758" s="6">
        <f t="shared" si="223"/>
        <v>276.41333333333336</v>
      </c>
      <c r="Q4758">
        <f t="shared" si="224"/>
        <v>293.93050150118944</v>
      </c>
      <c r="R4758" s="16" t="str">
        <f>TEXT(Ecom[[#This Row],[Dates]],"mmm")</f>
        <v>Dec</v>
      </c>
      <c r="S4758" s="16" t="str">
        <f>TEXT(Ecom[[#This Row],[Dates]],"YYYY")</f>
        <v>2025</v>
      </c>
      <c r="T4758" s="16"/>
    </row>
    <row r="4759" spans="1:20" x14ac:dyDescent="0.25">
      <c r="A4759" t="s">
        <v>28</v>
      </c>
      <c r="B4759" s="16">
        <v>46207</v>
      </c>
      <c r="C4759" t="s">
        <v>44</v>
      </c>
      <c r="D4759" t="s">
        <v>15</v>
      </c>
      <c r="E4759" t="s">
        <v>505</v>
      </c>
      <c r="F4759" t="s">
        <v>65</v>
      </c>
      <c r="G4759">
        <v>61832</v>
      </c>
      <c r="H4759" t="s">
        <v>47</v>
      </c>
      <c r="I4759" t="s">
        <v>26</v>
      </c>
      <c r="J4759" t="s">
        <v>37</v>
      </c>
      <c r="K4759" s="6">
        <v>43.372</v>
      </c>
      <c r="L4759">
        <v>7</v>
      </c>
      <c r="M4759">
        <v>0.8</v>
      </c>
      <c r="N4759" s="6">
        <v>-69.395200000000003</v>
      </c>
      <c r="O4759">
        <f t="shared" si="222"/>
        <v>-69.395200000000003</v>
      </c>
      <c r="P4759" s="6">
        <f t="shared" si="223"/>
        <v>292.07599999999996</v>
      </c>
      <c r="Q4759">
        <f t="shared" si="224"/>
        <v>324.98370288483812</v>
      </c>
      <c r="R4759" s="16" t="str">
        <f>TEXT(Ecom[[#This Row],[Dates]],"mmm")</f>
        <v>Jul</v>
      </c>
      <c r="S4759" s="16" t="str">
        <f>TEXT(Ecom[[#This Row],[Dates]],"YYYY")</f>
        <v>2026</v>
      </c>
      <c r="T4759" s="16"/>
    </row>
    <row r="4760" spans="1:20" x14ac:dyDescent="0.25">
      <c r="A4760" t="s">
        <v>28</v>
      </c>
      <c r="B4760" s="16">
        <v>46361</v>
      </c>
      <c r="C4760" t="s">
        <v>14</v>
      </c>
      <c r="D4760" t="s">
        <v>15</v>
      </c>
      <c r="E4760" t="s">
        <v>75</v>
      </c>
      <c r="F4760" t="s">
        <v>76</v>
      </c>
      <c r="G4760">
        <v>10009</v>
      </c>
      <c r="H4760" t="s">
        <v>57</v>
      </c>
      <c r="I4760" t="s">
        <v>35</v>
      </c>
      <c r="J4760" t="s">
        <v>36</v>
      </c>
      <c r="K4760" s="6">
        <v>783.96</v>
      </c>
      <c r="L4760">
        <v>4</v>
      </c>
      <c r="M4760">
        <v>0</v>
      </c>
      <c r="N4760" s="6">
        <v>219.50880000000001</v>
      </c>
      <c r="O4760" t="str">
        <f t="shared" si="222"/>
        <v/>
      </c>
      <c r="P4760" s="6">
        <f t="shared" si="223"/>
        <v>280.23733333333331</v>
      </c>
      <c r="Q4760">
        <f t="shared" si="224"/>
        <v>360.98555926467424</v>
      </c>
      <c r="R4760" s="16" t="str">
        <f>TEXT(Ecom[[#This Row],[Dates]],"mmm")</f>
        <v>Dec</v>
      </c>
      <c r="S4760" s="16" t="str">
        <f>TEXT(Ecom[[#This Row],[Dates]],"YYYY")</f>
        <v>2026</v>
      </c>
      <c r="T4760" s="16"/>
    </row>
    <row r="4761" spans="1:20" x14ac:dyDescent="0.25">
      <c r="A4761" t="s">
        <v>28</v>
      </c>
      <c r="B4761" s="16">
        <v>46205</v>
      </c>
      <c r="C4761" t="s">
        <v>14</v>
      </c>
      <c r="D4761" t="s">
        <v>15</v>
      </c>
      <c r="E4761" t="s">
        <v>75</v>
      </c>
      <c r="F4761" t="s">
        <v>76</v>
      </c>
      <c r="G4761">
        <v>10009</v>
      </c>
      <c r="H4761" t="s">
        <v>57</v>
      </c>
      <c r="I4761" t="s">
        <v>26</v>
      </c>
      <c r="J4761" t="s">
        <v>37</v>
      </c>
      <c r="K4761" s="6">
        <v>48.896000000000001</v>
      </c>
      <c r="L4761">
        <v>2</v>
      </c>
      <c r="M4761">
        <v>0.2</v>
      </c>
      <c r="N4761" s="6">
        <v>18.335999999999999</v>
      </c>
      <c r="O4761" t="str">
        <f t="shared" si="222"/>
        <v/>
      </c>
      <c r="P4761" s="6">
        <f t="shared" si="223"/>
        <v>20.885333333333335</v>
      </c>
      <c r="Q4761">
        <f t="shared" si="224"/>
        <v>210.99174035720677</v>
      </c>
      <c r="R4761" s="16" t="str">
        <f>TEXT(Ecom[[#This Row],[Dates]],"mmm")</f>
        <v>Jul</v>
      </c>
      <c r="S4761" s="16" t="str">
        <f>TEXT(Ecom[[#This Row],[Dates]],"YYYY")</f>
        <v>2026</v>
      </c>
      <c r="T4761" s="16"/>
    </row>
    <row r="4762" spans="1:20" x14ac:dyDescent="0.25">
      <c r="A4762" t="s">
        <v>28</v>
      </c>
      <c r="B4762" s="16">
        <v>46361</v>
      </c>
      <c r="C4762" t="s">
        <v>14</v>
      </c>
      <c r="D4762" t="s">
        <v>15</v>
      </c>
      <c r="E4762" t="s">
        <v>75</v>
      </c>
      <c r="F4762" t="s">
        <v>76</v>
      </c>
      <c r="G4762">
        <v>10009</v>
      </c>
      <c r="H4762" t="s">
        <v>57</v>
      </c>
      <c r="I4762" t="s">
        <v>26</v>
      </c>
      <c r="J4762" t="s">
        <v>37</v>
      </c>
      <c r="K4762" s="6">
        <v>7.8559999999999999</v>
      </c>
      <c r="L4762">
        <v>2</v>
      </c>
      <c r="M4762">
        <v>0.2</v>
      </c>
      <c r="N4762" s="6">
        <v>2.8477999999999999</v>
      </c>
      <c r="O4762" t="str">
        <f t="shared" si="222"/>
        <v/>
      </c>
      <c r="P4762" s="6">
        <f t="shared" si="223"/>
        <v>9.1573333333333338</v>
      </c>
      <c r="Q4762">
        <f t="shared" si="224"/>
        <v>157.51907406759065</v>
      </c>
      <c r="R4762" s="16" t="str">
        <f>TEXT(Ecom[[#This Row],[Dates]],"mmm")</f>
        <v>Dec</v>
      </c>
      <c r="S4762" s="16" t="str">
        <f>TEXT(Ecom[[#This Row],[Dates]],"YYYY")</f>
        <v>2026</v>
      </c>
      <c r="T4762" s="16"/>
    </row>
    <row r="4763" spans="1:20" x14ac:dyDescent="0.25">
      <c r="A4763" t="s">
        <v>28</v>
      </c>
      <c r="B4763" s="16">
        <v>45998</v>
      </c>
      <c r="C4763" t="s">
        <v>14</v>
      </c>
      <c r="D4763" t="s">
        <v>15</v>
      </c>
      <c r="E4763" t="s">
        <v>103</v>
      </c>
      <c r="F4763" t="s">
        <v>104</v>
      </c>
      <c r="G4763">
        <v>43229</v>
      </c>
      <c r="H4763" t="s">
        <v>57</v>
      </c>
      <c r="I4763" t="s">
        <v>26</v>
      </c>
      <c r="J4763" t="s">
        <v>27</v>
      </c>
      <c r="K4763" s="6">
        <v>5.9039999999999999</v>
      </c>
      <c r="L4763">
        <v>2</v>
      </c>
      <c r="M4763">
        <v>0.2</v>
      </c>
      <c r="N4763" s="6">
        <v>1.9925999999999999</v>
      </c>
      <c r="O4763" t="str">
        <f t="shared" si="222"/>
        <v/>
      </c>
      <c r="P4763" s="6">
        <f t="shared" si="223"/>
        <v>67.518666666666661</v>
      </c>
      <c r="Q4763">
        <f t="shared" si="224"/>
        <v>67.248964119242103</v>
      </c>
      <c r="R4763" s="16" t="str">
        <f>TEXT(Ecom[[#This Row],[Dates]],"mmm")</f>
        <v>Dec</v>
      </c>
      <c r="S4763" s="16" t="str">
        <f>TEXT(Ecom[[#This Row],[Dates]],"YYYY")</f>
        <v>2025</v>
      </c>
      <c r="T4763" s="16"/>
    </row>
    <row r="4764" spans="1:20" x14ac:dyDescent="0.25">
      <c r="A4764" t="s">
        <v>28</v>
      </c>
      <c r="B4764" s="16">
        <v>46285</v>
      </c>
      <c r="C4764" t="s">
        <v>14</v>
      </c>
      <c r="D4764" t="s">
        <v>15</v>
      </c>
      <c r="E4764" t="s">
        <v>103</v>
      </c>
      <c r="F4764" t="s">
        <v>104</v>
      </c>
      <c r="G4764">
        <v>43229</v>
      </c>
      <c r="H4764" t="s">
        <v>57</v>
      </c>
      <c r="I4764" t="s">
        <v>26</v>
      </c>
      <c r="J4764" t="s">
        <v>110</v>
      </c>
      <c r="K4764" s="6">
        <v>13.712</v>
      </c>
      <c r="L4764">
        <v>2</v>
      </c>
      <c r="M4764">
        <v>0.2</v>
      </c>
      <c r="N4764" s="6">
        <v>1.0284</v>
      </c>
      <c r="O4764" t="str">
        <f t="shared" si="222"/>
        <v/>
      </c>
      <c r="P4764" s="6">
        <f t="shared" si="223"/>
        <v>74.803999999999988</v>
      </c>
      <c r="Q4764">
        <f t="shared" si="224"/>
        <v>72.009182546137566</v>
      </c>
      <c r="R4764" s="16" t="str">
        <f>TEXT(Ecom[[#This Row],[Dates]],"mmm")</f>
        <v>Sep</v>
      </c>
      <c r="S4764" s="16" t="str">
        <f>TEXT(Ecom[[#This Row],[Dates]],"YYYY")</f>
        <v>2026</v>
      </c>
      <c r="T4764" s="16"/>
    </row>
    <row r="4765" spans="1:20" x14ac:dyDescent="0.25">
      <c r="A4765" t="s">
        <v>28</v>
      </c>
      <c r="B4765" s="16">
        <v>45926</v>
      </c>
      <c r="C4765" t="s">
        <v>14</v>
      </c>
      <c r="D4765" t="s">
        <v>15</v>
      </c>
      <c r="E4765" t="s">
        <v>464</v>
      </c>
      <c r="F4765" t="s">
        <v>24</v>
      </c>
      <c r="G4765">
        <v>91911</v>
      </c>
      <c r="H4765" t="s">
        <v>25</v>
      </c>
      <c r="I4765" t="s">
        <v>26</v>
      </c>
      <c r="J4765" t="s">
        <v>60</v>
      </c>
      <c r="K4765" s="6">
        <v>182.94</v>
      </c>
      <c r="L4765">
        <v>3</v>
      </c>
      <c r="M4765">
        <v>0</v>
      </c>
      <c r="N4765" s="6">
        <v>85.981800000000007</v>
      </c>
      <c r="O4765" t="str">
        <f t="shared" si="222"/>
        <v/>
      </c>
      <c r="P4765" s="6">
        <f t="shared" si="223"/>
        <v>78.896666666666661</v>
      </c>
      <c r="Q4765">
        <f t="shared" si="224"/>
        <v>78.175736863006762</v>
      </c>
      <c r="R4765" s="16" t="str">
        <f>TEXT(Ecom[[#This Row],[Dates]],"mmm")</f>
        <v>Sep</v>
      </c>
      <c r="S4765" s="16" t="str">
        <f>TEXT(Ecom[[#This Row],[Dates]],"YYYY")</f>
        <v>2025</v>
      </c>
      <c r="T4765" s="16"/>
    </row>
    <row r="4766" spans="1:20" x14ac:dyDescent="0.25">
      <c r="A4766" t="s">
        <v>62</v>
      </c>
      <c r="B4766" s="16">
        <v>46249</v>
      </c>
      <c r="C4766" t="s">
        <v>14</v>
      </c>
      <c r="D4766" t="s">
        <v>15</v>
      </c>
      <c r="E4766" t="s">
        <v>52</v>
      </c>
      <c r="F4766" t="s">
        <v>24</v>
      </c>
      <c r="G4766">
        <v>94110</v>
      </c>
      <c r="H4766" t="s">
        <v>25</v>
      </c>
      <c r="I4766" t="s">
        <v>26</v>
      </c>
      <c r="J4766" t="s">
        <v>34</v>
      </c>
      <c r="K4766" s="6">
        <v>27.76</v>
      </c>
      <c r="L4766">
        <v>4</v>
      </c>
      <c r="M4766">
        <v>0</v>
      </c>
      <c r="N4766" s="6">
        <v>9.9936000000000007</v>
      </c>
      <c r="O4766" t="str">
        <f t="shared" si="222"/>
        <v/>
      </c>
      <c r="P4766" s="6">
        <f t="shared" si="223"/>
        <v>55.756666666666661</v>
      </c>
      <c r="Q4766">
        <f t="shared" si="224"/>
        <v>52.753691787259633</v>
      </c>
      <c r="R4766" s="16" t="str">
        <f>TEXT(Ecom[[#This Row],[Dates]],"mmm")</f>
        <v>Aug</v>
      </c>
      <c r="S4766" s="16" t="str">
        <f>TEXT(Ecom[[#This Row],[Dates]],"YYYY")</f>
        <v>2026</v>
      </c>
      <c r="T4766" s="16"/>
    </row>
    <row r="4767" spans="1:20" x14ac:dyDescent="0.25">
      <c r="A4767" t="s">
        <v>28</v>
      </c>
      <c r="B4767" s="16">
        <v>46179</v>
      </c>
      <c r="C4767" t="s">
        <v>44</v>
      </c>
      <c r="D4767" t="s">
        <v>15</v>
      </c>
      <c r="E4767" t="s">
        <v>75</v>
      </c>
      <c r="F4767" t="s">
        <v>76</v>
      </c>
      <c r="G4767">
        <v>10009</v>
      </c>
      <c r="H4767" t="s">
        <v>57</v>
      </c>
      <c r="I4767" t="s">
        <v>26</v>
      </c>
      <c r="J4767" t="s">
        <v>34</v>
      </c>
      <c r="K4767" s="6">
        <v>25.99</v>
      </c>
      <c r="L4767">
        <v>1</v>
      </c>
      <c r="M4767">
        <v>0</v>
      </c>
      <c r="N4767" s="6">
        <v>7.5370999999999997</v>
      </c>
      <c r="O4767" t="str">
        <f t="shared" si="222"/>
        <v/>
      </c>
      <c r="P4767" s="6">
        <f t="shared" si="223"/>
        <v>166.46333333333334</v>
      </c>
      <c r="Q4767">
        <f t="shared" si="224"/>
        <v>120.47921674158852</v>
      </c>
      <c r="R4767" s="16" t="str">
        <f>TEXT(Ecom[[#This Row],[Dates]],"mmm")</f>
        <v>Jun</v>
      </c>
      <c r="S4767" s="16" t="str">
        <f>TEXT(Ecom[[#This Row],[Dates]],"YYYY")</f>
        <v>2026</v>
      </c>
      <c r="T4767" s="16"/>
    </row>
    <row r="4768" spans="1:20" x14ac:dyDescent="0.25">
      <c r="A4768" t="s">
        <v>62</v>
      </c>
      <c r="B4768" s="16">
        <v>46078</v>
      </c>
      <c r="C4768" t="s">
        <v>22</v>
      </c>
      <c r="D4768" t="s">
        <v>15</v>
      </c>
      <c r="E4768" t="s">
        <v>122</v>
      </c>
      <c r="F4768" t="s">
        <v>46</v>
      </c>
      <c r="G4768">
        <v>78207</v>
      </c>
      <c r="H4768" t="s">
        <v>47</v>
      </c>
      <c r="I4768" t="s">
        <v>35</v>
      </c>
      <c r="J4768" t="s">
        <v>59</v>
      </c>
      <c r="K4768" s="6">
        <v>113.52</v>
      </c>
      <c r="L4768">
        <v>5</v>
      </c>
      <c r="M4768">
        <v>0.2</v>
      </c>
      <c r="N4768" s="6">
        <v>29.798999999999999</v>
      </c>
      <c r="O4768" t="str">
        <f t="shared" si="222"/>
        <v/>
      </c>
      <c r="P4768" s="6">
        <f t="shared" si="223"/>
        <v>166.24799999999999</v>
      </c>
      <c r="Q4768">
        <f t="shared" si="224"/>
        <v>142.12734529078986</v>
      </c>
      <c r="R4768" s="16" t="str">
        <f>TEXT(Ecom[[#This Row],[Dates]],"mmm")</f>
        <v>Feb</v>
      </c>
      <c r="S4768" s="16" t="str">
        <f>TEXT(Ecom[[#This Row],[Dates]],"YYYY")</f>
        <v>2026</v>
      </c>
      <c r="T4768" s="16"/>
    </row>
    <row r="4769" spans="1:20" x14ac:dyDescent="0.25">
      <c r="A4769" t="s">
        <v>62</v>
      </c>
      <c r="B4769" s="16">
        <v>45727</v>
      </c>
      <c r="C4769" t="s">
        <v>22</v>
      </c>
      <c r="D4769" t="s">
        <v>15</v>
      </c>
      <c r="E4769" t="s">
        <v>122</v>
      </c>
      <c r="F4769" t="s">
        <v>46</v>
      </c>
      <c r="G4769">
        <v>78207</v>
      </c>
      <c r="H4769" t="s">
        <v>47</v>
      </c>
      <c r="I4769" t="s">
        <v>35</v>
      </c>
      <c r="J4769" t="s">
        <v>36</v>
      </c>
      <c r="K4769" s="6">
        <v>359.88</v>
      </c>
      <c r="L4769">
        <v>3</v>
      </c>
      <c r="M4769">
        <v>0.2</v>
      </c>
      <c r="N4769" s="6">
        <v>22.4925</v>
      </c>
      <c r="O4769" t="str">
        <f t="shared" si="222"/>
        <v/>
      </c>
      <c r="P4769" s="6">
        <f t="shared" si="223"/>
        <v>132.392</v>
      </c>
      <c r="Q4769">
        <f t="shared" si="224"/>
        <v>154.67141274375217</v>
      </c>
      <c r="R4769" s="16" t="str">
        <f>TEXT(Ecom[[#This Row],[Dates]],"mmm")</f>
        <v>Mar</v>
      </c>
      <c r="S4769" s="16" t="str">
        <f>TEXT(Ecom[[#This Row],[Dates]],"YYYY")</f>
        <v>2025</v>
      </c>
      <c r="T4769" s="16"/>
    </row>
    <row r="4770" spans="1:20" x14ac:dyDescent="0.25">
      <c r="A4770" t="s">
        <v>168</v>
      </c>
      <c r="B4770" s="16">
        <v>45859</v>
      </c>
      <c r="C4770" t="s">
        <v>14</v>
      </c>
      <c r="D4770" t="s">
        <v>15</v>
      </c>
      <c r="E4770" t="s">
        <v>189</v>
      </c>
      <c r="F4770" t="s">
        <v>40</v>
      </c>
      <c r="G4770">
        <v>28540</v>
      </c>
      <c r="H4770" t="s">
        <v>18</v>
      </c>
      <c r="I4770" t="s">
        <v>26</v>
      </c>
      <c r="J4770" t="s">
        <v>41</v>
      </c>
      <c r="K4770" s="6">
        <v>25.344000000000001</v>
      </c>
      <c r="L4770">
        <v>4</v>
      </c>
      <c r="M4770">
        <v>0.2</v>
      </c>
      <c r="N4770" s="6">
        <v>9.1872000000000007</v>
      </c>
      <c r="O4770" t="str">
        <f t="shared" si="222"/>
        <v/>
      </c>
      <c r="P4770" s="6">
        <f t="shared" si="223"/>
        <v>14.512</v>
      </c>
      <c r="Q4770">
        <f t="shared" si="224"/>
        <v>107.12633787573748</v>
      </c>
      <c r="R4770" s="16" t="str">
        <f>TEXT(Ecom[[#This Row],[Dates]],"mmm")</f>
        <v>Jul</v>
      </c>
      <c r="S4770" s="16" t="str">
        <f>TEXT(Ecom[[#This Row],[Dates]],"YYYY")</f>
        <v>2025</v>
      </c>
      <c r="T4770" s="16"/>
    </row>
    <row r="4771" spans="1:20" x14ac:dyDescent="0.25">
      <c r="A4771" t="s">
        <v>13</v>
      </c>
      <c r="B4771" s="16">
        <v>46356</v>
      </c>
      <c r="C4771" t="s">
        <v>44</v>
      </c>
      <c r="D4771" t="s">
        <v>15</v>
      </c>
      <c r="E4771" t="s">
        <v>52</v>
      </c>
      <c r="F4771" t="s">
        <v>24</v>
      </c>
      <c r="G4771">
        <v>94109</v>
      </c>
      <c r="H4771" t="s">
        <v>25</v>
      </c>
      <c r="I4771" t="s">
        <v>26</v>
      </c>
      <c r="J4771" t="s">
        <v>37</v>
      </c>
      <c r="K4771" s="6">
        <v>11.952</v>
      </c>
      <c r="L4771">
        <v>3</v>
      </c>
      <c r="M4771">
        <v>0.2</v>
      </c>
      <c r="N4771" s="6">
        <v>4.1832000000000003</v>
      </c>
      <c r="O4771" t="str">
        <f t="shared" si="222"/>
        <v/>
      </c>
      <c r="P4771" s="6">
        <f t="shared" si="223"/>
        <v>253.50933333333333</v>
      </c>
      <c r="Q4771">
        <f t="shared" si="224"/>
        <v>290.70358880277831</v>
      </c>
      <c r="R4771" s="16" t="str">
        <f>TEXT(Ecom[[#This Row],[Dates]],"mmm")</f>
        <v>Nov</v>
      </c>
      <c r="S4771" s="16" t="str">
        <f>TEXT(Ecom[[#This Row],[Dates]],"YYYY")</f>
        <v>2026</v>
      </c>
      <c r="T4771" s="16"/>
    </row>
    <row r="4772" spans="1:20" x14ac:dyDescent="0.25">
      <c r="A4772" t="s">
        <v>13</v>
      </c>
      <c r="B4772" s="16">
        <v>46300</v>
      </c>
      <c r="C4772" t="s">
        <v>44</v>
      </c>
      <c r="D4772" t="s">
        <v>15</v>
      </c>
      <c r="E4772" t="s">
        <v>52</v>
      </c>
      <c r="F4772" t="s">
        <v>24</v>
      </c>
      <c r="G4772">
        <v>94109</v>
      </c>
      <c r="H4772" t="s">
        <v>25</v>
      </c>
      <c r="I4772" t="s">
        <v>26</v>
      </c>
      <c r="J4772" t="s">
        <v>110</v>
      </c>
      <c r="K4772" s="6">
        <v>6.24</v>
      </c>
      <c r="L4772">
        <v>3</v>
      </c>
      <c r="M4772">
        <v>0</v>
      </c>
      <c r="N4772" s="6">
        <v>1.8720000000000001</v>
      </c>
      <c r="O4772" t="str">
        <f t="shared" si="222"/>
        <v/>
      </c>
      <c r="P4772" s="6">
        <f t="shared" si="223"/>
        <v>251.68000000000004</v>
      </c>
      <c r="Q4772">
        <f t="shared" si="224"/>
        <v>315.77989311356549</v>
      </c>
      <c r="R4772" s="16" t="str">
        <f>TEXT(Ecom[[#This Row],[Dates]],"mmm")</f>
        <v>Oct</v>
      </c>
      <c r="S4772" s="16" t="str">
        <f>TEXT(Ecom[[#This Row],[Dates]],"YYYY")</f>
        <v>2026</v>
      </c>
      <c r="T4772" s="16"/>
    </row>
    <row r="4773" spans="1:20" x14ac:dyDescent="0.25">
      <c r="A4773" t="s">
        <v>13</v>
      </c>
      <c r="B4773" s="16">
        <v>46257</v>
      </c>
      <c r="C4773" t="s">
        <v>14</v>
      </c>
      <c r="D4773" t="s">
        <v>15</v>
      </c>
      <c r="E4773" t="s">
        <v>509</v>
      </c>
      <c r="F4773" t="s">
        <v>81</v>
      </c>
      <c r="G4773">
        <v>85323</v>
      </c>
      <c r="H4773" t="s">
        <v>25</v>
      </c>
      <c r="I4773" t="s">
        <v>35</v>
      </c>
      <c r="J4773" t="s">
        <v>36</v>
      </c>
      <c r="K4773" s="6">
        <v>742.33600000000001</v>
      </c>
      <c r="L4773">
        <v>8</v>
      </c>
      <c r="M4773">
        <v>0.2</v>
      </c>
      <c r="N4773" s="6">
        <v>83.512799999999999</v>
      </c>
      <c r="O4773" t="str">
        <f t="shared" si="222"/>
        <v/>
      </c>
      <c r="P4773" s="6">
        <f t="shared" si="223"/>
        <v>253.44000000000003</v>
      </c>
      <c r="Q4773">
        <f t="shared" si="224"/>
        <v>345.257238929876</v>
      </c>
      <c r="R4773" s="16" t="str">
        <f>TEXT(Ecom[[#This Row],[Dates]],"mmm")</f>
        <v>Aug</v>
      </c>
      <c r="S4773" s="16" t="str">
        <f>TEXT(Ecom[[#This Row],[Dates]],"YYYY")</f>
        <v>2026</v>
      </c>
      <c r="T4773" s="16"/>
    </row>
    <row r="4774" spans="1:20" x14ac:dyDescent="0.25">
      <c r="A4774" t="s">
        <v>28</v>
      </c>
      <c r="B4774" s="16">
        <v>45722</v>
      </c>
      <c r="C4774" t="s">
        <v>14</v>
      </c>
      <c r="D4774" t="s">
        <v>15</v>
      </c>
      <c r="E4774" t="s">
        <v>79</v>
      </c>
      <c r="F4774" t="s">
        <v>65</v>
      </c>
      <c r="G4774">
        <v>60610</v>
      </c>
      <c r="H4774" t="s">
        <v>47</v>
      </c>
      <c r="I4774" t="s">
        <v>19</v>
      </c>
      <c r="J4774" t="s">
        <v>33</v>
      </c>
      <c r="K4774" s="6">
        <v>6.4640000000000004</v>
      </c>
      <c r="L4774">
        <v>1</v>
      </c>
      <c r="M4774">
        <v>0.6</v>
      </c>
      <c r="N4774" s="6">
        <v>-4.04</v>
      </c>
      <c r="O4774">
        <f t="shared" si="222"/>
        <v>-4.04</v>
      </c>
      <c r="P4774" s="6">
        <f t="shared" si="223"/>
        <v>80.12266666666666</v>
      </c>
      <c r="Q4774">
        <f t="shared" si="224"/>
        <v>215.17005679057499</v>
      </c>
      <c r="R4774" s="16" t="str">
        <f>TEXT(Ecom[[#This Row],[Dates]],"mmm")</f>
        <v>Mar</v>
      </c>
      <c r="S4774" s="16" t="str">
        <f>TEXT(Ecom[[#This Row],[Dates]],"YYYY")</f>
        <v>2025</v>
      </c>
      <c r="T4774" s="16"/>
    </row>
    <row r="4775" spans="1:20" x14ac:dyDescent="0.25">
      <c r="A4775" t="s">
        <v>28</v>
      </c>
      <c r="B4775" s="16">
        <v>45827</v>
      </c>
      <c r="C4775" t="s">
        <v>14</v>
      </c>
      <c r="D4775" t="s">
        <v>15</v>
      </c>
      <c r="E4775" t="s">
        <v>79</v>
      </c>
      <c r="F4775" t="s">
        <v>65</v>
      </c>
      <c r="G4775">
        <v>60610</v>
      </c>
      <c r="H4775" t="s">
        <v>47</v>
      </c>
      <c r="I4775" t="s">
        <v>26</v>
      </c>
      <c r="J4775" t="s">
        <v>27</v>
      </c>
      <c r="K4775" s="6">
        <v>11.52</v>
      </c>
      <c r="L4775">
        <v>5</v>
      </c>
      <c r="M4775">
        <v>0.2</v>
      </c>
      <c r="N4775" s="6">
        <v>4.1760000000000002</v>
      </c>
      <c r="O4775" t="str">
        <f t="shared" si="222"/>
        <v/>
      </c>
      <c r="P4775" s="6">
        <f t="shared" si="223"/>
        <v>85.754666666666665</v>
      </c>
      <c r="Q4775">
        <f t="shared" si="224"/>
        <v>165.9886218893956</v>
      </c>
      <c r="R4775" s="16" t="str">
        <f>TEXT(Ecom[[#This Row],[Dates]],"mmm")</f>
        <v>Jun</v>
      </c>
      <c r="S4775" s="16" t="str">
        <f>TEXT(Ecom[[#This Row],[Dates]],"YYYY")</f>
        <v>2025</v>
      </c>
      <c r="T4775" s="16"/>
    </row>
    <row r="4776" spans="1:20" x14ac:dyDescent="0.25">
      <c r="A4776" t="s">
        <v>28</v>
      </c>
      <c r="B4776" s="16">
        <v>46283</v>
      </c>
      <c r="C4776" t="s">
        <v>14</v>
      </c>
      <c r="D4776" t="s">
        <v>15</v>
      </c>
      <c r="E4776" t="s">
        <v>79</v>
      </c>
      <c r="F4776" t="s">
        <v>65</v>
      </c>
      <c r="G4776">
        <v>60610</v>
      </c>
      <c r="H4776" t="s">
        <v>47</v>
      </c>
      <c r="I4776" t="s">
        <v>35</v>
      </c>
      <c r="J4776" t="s">
        <v>36</v>
      </c>
      <c r="K4776" s="6">
        <v>222.38399999999999</v>
      </c>
      <c r="L4776">
        <v>2</v>
      </c>
      <c r="M4776">
        <v>0.2</v>
      </c>
      <c r="N4776" s="6">
        <v>16.678799999999999</v>
      </c>
      <c r="O4776" t="str">
        <f t="shared" si="222"/>
        <v/>
      </c>
      <c r="P4776" s="6">
        <f t="shared" si="223"/>
        <v>84.804666666666648</v>
      </c>
      <c r="Q4776">
        <f t="shared" si="224"/>
        <v>99.87970908158583</v>
      </c>
      <c r="R4776" s="16" t="str">
        <f>TEXT(Ecom[[#This Row],[Dates]],"mmm")</f>
        <v>Sep</v>
      </c>
      <c r="S4776" s="16" t="str">
        <f>TEXT(Ecom[[#This Row],[Dates]],"YYYY")</f>
        <v>2026</v>
      </c>
      <c r="T4776" s="16"/>
    </row>
    <row r="4777" spans="1:20" x14ac:dyDescent="0.25">
      <c r="A4777" t="s">
        <v>28</v>
      </c>
      <c r="B4777" s="16">
        <v>46069</v>
      </c>
      <c r="C4777" t="s">
        <v>44</v>
      </c>
      <c r="D4777" t="s">
        <v>15</v>
      </c>
      <c r="E4777" t="s">
        <v>279</v>
      </c>
      <c r="F4777" t="s">
        <v>24</v>
      </c>
      <c r="G4777">
        <v>92025</v>
      </c>
      <c r="H4777" t="s">
        <v>25</v>
      </c>
      <c r="I4777" t="s">
        <v>26</v>
      </c>
      <c r="J4777" t="s">
        <v>34</v>
      </c>
      <c r="K4777" s="6">
        <v>23.36</v>
      </c>
      <c r="L4777">
        <v>4</v>
      </c>
      <c r="M4777">
        <v>0</v>
      </c>
      <c r="N4777" s="6">
        <v>6.0735999999999999</v>
      </c>
      <c r="O4777" t="str">
        <f t="shared" si="222"/>
        <v/>
      </c>
      <c r="P4777" s="6">
        <f t="shared" si="223"/>
        <v>19.246666666666666</v>
      </c>
      <c r="Q4777">
        <f t="shared" si="224"/>
        <v>56.954240622528609</v>
      </c>
      <c r="R4777" s="16" t="str">
        <f>TEXT(Ecom[[#This Row],[Dates]],"mmm")</f>
        <v>Feb</v>
      </c>
      <c r="S4777" s="16" t="str">
        <f>TEXT(Ecom[[#This Row],[Dates]],"YYYY")</f>
        <v>2026</v>
      </c>
      <c r="T4777" s="16"/>
    </row>
    <row r="4778" spans="1:20" x14ac:dyDescent="0.25">
      <c r="A4778" t="s">
        <v>13</v>
      </c>
      <c r="B4778" s="16">
        <v>46195</v>
      </c>
      <c r="C4778" t="s">
        <v>22</v>
      </c>
      <c r="D4778" t="s">
        <v>15</v>
      </c>
      <c r="E4778" t="s">
        <v>159</v>
      </c>
      <c r="F4778" t="s">
        <v>76</v>
      </c>
      <c r="G4778">
        <v>11561</v>
      </c>
      <c r="H4778" t="s">
        <v>57</v>
      </c>
      <c r="I4778" t="s">
        <v>26</v>
      </c>
      <c r="J4778" t="s">
        <v>27</v>
      </c>
      <c r="K4778" s="6">
        <v>8.67</v>
      </c>
      <c r="L4778">
        <v>3</v>
      </c>
      <c r="M4778">
        <v>0</v>
      </c>
      <c r="N4778" s="6">
        <v>4.0749000000000004</v>
      </c>
      <c r="O4778" t="str">
        <f t="shared" si="222"/>
        <v/>
      </c>
      <c r="P4778" s="6">
        <f t="shared" si="223"/>
        <v>45.106666666666662</v>
      </c>
      <c r="Q4778">
        <f t="shared" si="224"/>
        <v>54.637054756313894</v>
      </c>
      <c r="R4778" s="16" t="str">
        <f>TEXT(Ecom[[#This Row],[Dates]],"mmm")</f>
        <v>Jun</v>
      </c>
      <c r="S4778" s="16" t="str">
        <f>TEXT(Ecom[[#This Row],[Dates]],"YYYY")</f>
        <v>2026</v>
      </c>
      <c r="T4778" s="16"/>
    </row>
    <row r="4779" spans="1:20" x14ac:dyDescent="0.25">
      <c r="A4779" t="s">
        <v>13</v>
      </c>
      <c r="B4779" s="16">
        <v>46045</v>
      </c>
      <c r="C4779" t="s">
        <v>22</v>
      </c>
      <c r="D4779" t="s">
        <v>15</v>
      </c>
      <c r="E4779" t="s">
        <v>159</v>
      </c>
      <c r="F4779" t="s">
        <v>76</v>
      </c>
      <c r="G4779">
        <v>11561</v>
      </c>
      <c r="H4779" t="s">
        <v>57</v>
      </c>
      <c r="I4779" t="s">
        <v>26</v>
      </c>
      <c r="J4779" t="s">
        <v>110</v>
      </c>
      <c r="K4779" s="6">
        <v>25.71</v>
      </c>
      <c r="L4779">
        <v>3</v>
      </c>
      <c r="M4779">
        <v>0</v>
      </c>
      <c r="N4779" s="6">
        <v>6.6845999999999997</v>
      </c>
      <c r="O4779" t="str">
        <f t="shared" si="222"/>
        <v/>
      </c>
      <c r="P4779" s="6">
        <f t="shared" si="223"/>
        <v>63.510666666666673</v>
      </c>
      <c r="Q4779">
        <f t="shared" si="224"/>
        <v>32.451367086422998</v>
      </c>
      <c r="R4779" s="16" t="str">
        <f>TEXT(Ecom[[#This Row],[Dates]],"mmm")</f>
        <v>Jan</v>
      </c>
      <c r="S4779" s="16" t="str">
        <f>TEXT(Ecom[[#This Row],[Dates]],"YYYY")</f>
        <v>2026</v>
      </c>
      <c r="T4779" s="16"/>
    </row>
    <row r="4780" spans="1:20" x14ac:dyDescent="0.25">
      <c r="A4780" t="s">
        <v>28</v>
      </c>
      <c r="B4780" s="16">
        <v>45698</v>
      </c>
      <c r="C4780" t="s">
        <v>14</v>
      </c>
      <c r="D4780" t="s">
        <v>15</v>
      </c>
      <c r="E4780" t="s">
        <v>114</v>
      </c>
      <c r="F4780" t="s">
        <v>72</v>
      </c>
      <c r="G4780">
        <v>19711</v>
      </c>
      <c r="H4780" t="s">
        <v>57</v>
      </c>
      <c r="I4780" t="s">
        <v>26</v>
      </c>
      <c r="J4780" t="s">
        <v>38</v>
      </c>
      <c r="K4780" s="6">
        <v>100.94</v>
      </c>
      <c r="L4780">
        <v>7</v>
      </c>
      <c r="M4780">
        <v>0</v>
      </c>
      <c r="N4780" s="6">
        <v>33.310200000000002</v>
      </c>
      <c r="O4780" t="str">
        <f t="shared" si="222"/>
        <v/>
      </c>
      <c r="P4780" s="6">
        <f t="shared" si="223"/>
        <v>282.65533333333332</v>
      </c>
      <c r="Q4780">
        <f t="shared" si="224"/>
        <v>233.45854102174115</v>
      </c>
      <c r="R4780" s="16" t="str">
        <f>TEXT(Ecom[[#This Row],[Dates]],"mmm")</f>
        <v>Feb</v>
      </c>
      <c r="S4780" s="16" t="str">
        <f>TEXT(Ecom[[#This Row],[Dates]],"YYYY")</f>
        <v>2025</v>
      </c>
      <c r="T4780" s="16"/>
    </row>
    <row r="4781" spans="1:20" x14ac:dyDescent="0.25">
      <c r="A4781" t="s">
        <v>62</v>
      </c>
      <c r="B4781" s="16">
        <v>45819</v>
      </c>
      <c r="C4781" t="s">
        <v>14</v>
      </c>
      <c r="D4781" t="s">
        <v>15</v>
      </c>
      <c r="E4781" t="s">
        <v>283</v>
      </c>
      <c r="F4781" t="s">
        <v>76</v>
      </c>
      <c r="G4781">
        <v>14215</v>
      </c>
      <c r="H4781" t="s">
        <v>57</v>
      </c>
      <c r="I4781" t="s">
        <v>19</v>
      </c>
      <c r="J4781" t="s">
        <v>21</v>
      </c>
      <c r="K4781" s="6">
        <v>63.881999999999998</v>
      </c>
      <c r="L4781">
        <v>1</v>
      </c>
      <c r="M4781">
        <v>0.1</v>
      </c>
      <c r="N4781" s="6">
        <v>10.647</v>
      </c>
      <c r="O4781" t="str">
        <f t="shared" si="222"/>
        <v/>
      </c>
      <c r="P4781" s="6">
        <f t="shared" si="223"/>
        <v>249.50066666666666</v>
      </c>
      <c r="Q4781">
        <f t="shared" si="224"/>
        <v>271.97275923150829</v>
      </c>
      <c r="R4781" s="16" t="str">
        <f>TEXT(Ecom[[#This Row],[Dates]],"mmm")</f>
        <v>Jun</v>
      </c>
      <c r="S4781" s="16" t="str">
        <f>TEXT(Ecom[[#This Row],[Dates]],"YYYY")</f>
        <v>2025</v>
      </c>
      <c r="T4781" s="16"/>
    </row>
    <row r="4782" spans="1:20" x14ac:dyDescent="0.25">
      <c r="A4782" t="s">
        <v>28</v>
      </c>
      <c r="B4782" s="16">
        <v>46080</v>
      </c>
      <c r="C4782" t="s">
        <v>14</v>
      </c>
      <c r="D4782" t="s">
        <v>15</v>
      </c>
      <c r="E4782" t="s">
        <v>61</v>
      </c>
      <c r="F4782" t="s">
        <v>46</v>
      </c>
      <c r="G4782">
        <v>77070</v>
      </c>
      <c r="H4782" t="s">
        <v>47</v>
      </c>
      <c r="I4782" t="s">
        <v>19</v>
      </c>
      <c r="J4782" t="s">
        <v>21</v>
      </c>
      <c r="K4782" s="6">
        <v>683.14400000000001</v>
      </c>
      <c r="L4782">
        <v>4</v>
      </c>
      <c r="M4782">
        <v>0.3</v>
      </c>
      <c r="N4782" s="6">
        <v>0</v>
      </c>
      <c r="O4782" t="str">
        <f t="shared" si="222"/>
        <v/>
      </c>
      <c r="P4782" s="6">
        <f t="shared" si="223"/>
        <v>241.77733333333333</v>
      </c>
      <c r="Q4782">
        <f t="shared" si="224"/>
        <v>295.71082477763082</v>
      </c>
      <c r="R4782" s="16" t="str">
        <f>TEXT(Ecom[[#This Row],[Dates]],"mmm")</f>
        <v>Feb</v>
      </c>
      <c r="S4782" s="16" t="str">
        <f>TEXT(Ecom[[#This Row],[Dates]],"YYYY")</f>
        <v>2026</v>
      </c>
      <c r="T4782" s="16"/>
    </row>
    <row r="4783" spans="1:20" x14ac:dyDescent="0.25">
      <c r="A4783" t="s">
        <v>28</v>
      </c>
      <c r="B4783" s="16">
        <v>45880</v>
      </c>
      <c r="C4783" t="s">
        <v>14</v>
      </c>
      <c r="D4783" t="s">
        <v>15</v>
      </c>
      <c r="E4783" t="s">
        <v>61</v>
      </c>
      <c r="F4783" t="s">
        <v>46</v>
      </c>
      <c r="G4783">
        <v>77070</v>
      </c>
      <c r="H4783" t="s">
        <v>47</v>
      </c>
      <c r="I4783" t="s">
        <v>26</v>
      </c>
      <c r="J4783" t="s">
        <v>37</v>
      </c>
      <c r="K4783" s="6">
        <v>1.476</v>
      </c>
      <c r="L4783">
        <v>3</v>
      </c>
      <c r="M4783">
        <v>0.8</v>
      </c>
      <c r="N4783" s="6">
        <v>-2.214</v>
      </c>
      <c r="O4783">
        <f t="shared" si="222"/>
        <v>-2.214</v>
      </c>
      <c r="P4783" s="6">
        <f t="shared" si="223"/>
        <v>107.36266666666666</v>
      </c>
      <c r="Q4783">
        <f t="shared" si="224"/>
        <v>209.53331870081612</v>
      </c>
      <c r="R4783" s="16" t="str">
        <f>TEXT(Ecom[[#This Row],[Dates]],"mmm")</f>
        <v>Aug</v>
      </c>
      <c r="S4783" s="16" t="str">
        <f>TEXT(Ecom[[#This Row],[Dates]],"YYYY")</f>
        <v>2025</v>
      </c>
      <c r="T4783" s="16"/>
    </row>
    <row r="4784" spans="1:20" x14ac:dyDescent="0.25">
      <c r="A4784" t="s">
        <v>28</v>
      </c>
      <c r="B4784" s="16">
        <v>46224</v>
      </c>
      <c r="C4784" t="s">
        <v>14</v>
      </c>
      <c r="D4784" t="s">
        <v>15</v>
      </c>
      <c r="E4784" t="s">
        <v>61</v>
      </c>
      <c r="F4784" t="s">
        <v>46</v>
      </c>
      <c r="G4784">
        <v>77070</v>
      </c>
      <c r="H4784" t="s">
        <v>47</v>
      </c>
      <c r="I4784" t="s">
        <v>26</v>
      </c>
      <c r="J4784" t="s">
        <v>110</v>
      </c>
      <c r="K4784" s="6">
        <v>40.712000000000003</v>
      </c>
      <c r="L4784">
        <v>7</v>
      </c>
      <c r="M4784">
        <v>0.2</v>
      </c>
      <c r="N4784" s="6">
        <v>3.5623</v>
      </c>
      <c r="O4784" t="str">
        <f t="shared" si="222"/>
        <v/>
      </c>
      <c r="P4784" s="6">
        <f t="shared" si="223"/>
        <v>111.24399999999999</v>
      </c>
      <c r="Q4784">
        <f t="shared" si="224"/>
        <v>163.12032270507376</v>
      </c>
      <c r="R4784" s="16" t="str">
        <f>TEXT(Ecom[[#This Row],[Dates]],"mmm")</f>
        <v>Jul</v>
      </c>
      <c r="S4784" s="16" t="str">
        <f>TEXT(Ecom[[#This Row],[Dates]],"YYYY")</f>
        <v>2026</v>
      </c>
      <c r="T4784" s="16"/>
    </row>
    <row r="4785" spans="1:20" x14ac:dyDescent="0.25">
      <c r="A4785" t="s">
        <v>28</v>
      </c>
      <c r="B4785" s="16">
        <v>46208</v>
      </c>
      <c r="C4785" t="s">
        <v>14</v>
      </c>
      <c r="D4785" t="s">
        <v>15</v>
      </c>
      <c r="E4785" t="s">
        <v>481</v>
      </c>
      <c r="F4785" t="s">
        <v>336</v>
      </c>
      <c r="G4785">
        <v>67212</v>
      </c>
      <c r="H4785" t="s">
        <v>47</v>
      </c>
      <c r="I4785" t="s">
        <v>26</v>
      </c>
      <c r="J4785" t="s">
        <v>41</v>
      </c>
      <c r="K4785" s="6">
        <v>279.89999999999998</v>
      </c>
      <c r="L4785">
        <v>5</v>
      </c>
      <c r="M4785">
        <v>0</v>
      </c>
      <c r="N4785" s="6">
        <v>137.15100000000001</v>
      </c>
      <c r="O4785" t="str">
        <f t="shared" si="222"/>
        <v/>
      </c>
      <c r="P4785" s="6">
        <f t="shared" si="223"/>
        <v>120.86533333333334</v>
      </c>
      <c r="Q4785">
        <f t="shared" si="224"/>
        <v>118.36109507710653</v>
      </c>
      <c r="R4785" s="16" t="str">
        <f>TEXT(Ecom[[#This Row],[Dates]],"mmm")</f>
        <v>Jul</v>
      </c>
      <c r="S4785" s="16" t="str">
        <f>TEXT(Ecom[[#This Row],[Dates]],"YYYY")</f>
        <v>2026</v>
      </c>
      <c r="T4785" s="16"/>
    </row>
    <row r="4786" spans="1:20" x14ac:dyDescent="0.25">
      <c r="A4786" t="s">
        <v>28</v>
      </c>
      <c r="B4786" s="16">
        <v>45921</v>
      </c>
      <c r="C4786" t="s">
        <v>14</v>
      </c>
      <c r="D4786" t="s">
        <v>15</v>
      </c>
      <c r="E4786" t="s">
        <v>151</v>
      </c>
      <c r="F4786" t="s">
        <v>98</v>
      </c>
      <c r="G4786">
        <v>80906</v>
      </c>
      <c r="H4786" t="s">
        <v>25</v>
      </c>
      <c r="I4786" t="s">
        <v>26</v>
      </c>
      <c r="J4786" t="s">
        <v>34</v>
      </c>
      <c r="K4786" s="6">
        <v>13.12</v>
      </c>
      <c r="L4786">
        <v>5</v>
      </c>
      <c r="M4786">
        <v>0.2</v>
      </c>
      <c r="N4786" s="6">
        <v>1.1479999999999999</v>
      </c>
      <c r="O4786" t="str">
        <f t="shared" si="222"/>
        <v/>
      </c>
      <c r="P4786" s="6">
        <f t="shared" si="223"/>
        <v>28.973333333333333</v>
      </c>
      <c r="Q4786">
        <f t="shared" si="224"/>
        <v>65.501767381301036</v>
      </c>
      <c r="R4786" s="16" t="str">
        <f>TEXT(Ecom[[#This Row],[Dates]],"mmm")</f>
        <v>Sep</v>
      </c>
      <c r="S4786" s="16" t="str">
        <f>TEXT(Ecom[[#This Row],[Dates]],"YYYY")</f>
        <v>2025</v>
      </c>
      <c r="T4786" s="16"/>
    </row>
    <row r="4787" spans="1:20" x14ac:dyDescent="0.25">
      <c r="A4787" t="s">
        <v>28</v>
      </c>
      <c r="B4787" s="16">
        <v>46283</v>
      </c>
      <c r="C4787" t="s">
        <v>14</v>
      </c>
      <c r="D4787" t="s">
        <v>15</v>
      </c>
      <c r="E4787" t="s">
        <v>151</v>
      </c>
      <c r="F4787" t="s">
        <v>98</v>
      </c>
      <c r="G4787">
        <v>80906</v>
      </c>
      <c r="H4787" t="s">
        <v>25</v>
      </c>
      <c r="I4787" t="s">
        <v>19</v>
      </c>
      <c r="J4787" t="s">
        <v>20</v>
      </c>
      <c r="K4787" s="6">
        <v>69.575999999999993</v>
      </c>
      <c r="L4787">
        <v>4</v>
      </c>
      <c r="M4787">
        <v>0.7</v>
      </c>
      <c r="N4787" s="6">
        <v>-143.79040000000001</v>
      </c>
      <c r="O4787">
        <f t="shared" si="222"/>
        <v>-143.79040000000001</v>
      </c>
      <c r="P4787" s="6">
        <f t="shared" si="223"/>
        <v>43.96</v>
      </c>
      <c r="Q4787">
        <f t="shared" si="224"/>
        <v>33.874767473850028</v>
      </c>
      <c r="R4787" s="16" t="str">
        <f>TEXT(Ecom[[#This Row],[Dates]],"mmm")</f>
        <v>Sep</v>
      </c>
      <c r="S4787" s="16" t="str">
        <f>TEXT(Ecom[[#This Row],[Dates]],"YYYY")</f>
        <v>2026</v>
      </c>
      <c r="T4787" s="16"/>
    </row>
    <row r="4788" spans="1:20" x14ac:dyDescent="0.25">
      <c r="A4788" t="s">
        <v>28</v>
      </c>
      <c r="B4788" s="16">
        <v>46332</v>
      </c>
      <c r="C4788" t="s">
        <v>14</v>
      </c>
      <c r="D4788" t="s">
        <v>15</v>
      </c>
      <c r="E4788" t="s">
        <v>151</v>
      </c>
      <c r="F4788" t="s">
        <v>98</v>
      </c>
      <c r="G4788">
        <v>80906</v>
      </c>
      <c r="H4788" t="s">
        <v>25</v>
      </c>
      <c r="I4788" t="s">
        <v>26</v>
      </c>
      <c r="J4788" t="s">
        <v>34</v>
      </c>
      <c r="K4788" s="6">
        <v>4.2240000000000002</v>
      </c>
      <c r="L4788">
        <v>3</v>
      </c>
      <c r="M4788">
        <v>0.2</v>
      </c>
      <c r="N4788" s="6">
        <v>0.47520000000000001</v>
      </c>
      <c r="O4788" t="str">
        <f t="shared" si="222"/>
        <v/>
      </c>
      <c r="P4788" s="6">
        <f t="shared" si="223"/>
        <v>38.24</v>
      </c>
      <c r="Q4788">
        <f t="shared" si="224"/>
        <v>18.374464857916671</v>
      </c>
      <c r="R4788" s="16" t="str">
        <f>TEXT(Ecom[[#This Row],[Dates]],"mmm")</f>
        <v>Nov</v>
      </c>
      <c r="S4788" s="16" t="str">
        <f>TEXT(Ecom[[#This Row],[Dates]],"YYYY")</f>
        <v>2026</v>
      </c>
      <c r="T4788" s="16"/>
    </row>
    <row r="4789" spans="1:20" x14ac:dyDescent="0.25">
      <c r="A4789" t="s">
        <v>28</v>
      </c>
      <c r="B4789" s="16">
        <v>46130</v>
      </c>
      <c r="C4789" t="s">
        <v>14</v>
      </c>
      <c r="D4789" t="s">
        <v>15</v>
      </c>
      <c r="E4789" t="s">
        <v>151</v>
      </c>
      <c r="F4789" t="s">
        <v>98</v>
      </c>
      <c r="G4789">
        <v>80906</v>
      </c>
      <c r="H4789" t="s">
        <v>25</v>
      </c>
      <c r="I4789" t="s">
        <v>35</v>
      </c>
      <c r="J4789" t="s">
        <v>59</v>
      </c>
      <c r="K4789" s="6">
        <v>58.08</v>
      </c>
      <c r="L4789">
        <v>4</v>
      </c>
      <c r="M4789">
        <v>0.2</v>
      </c>
      <c r="N4789" s="6">
        <v>-6.5339999999999998</v>
      </c>
      <c r="O4789">
        <f t="shared" si="222"/>
        <v>-6.5339999999999998</v>
      </c>
      <c r="P4789" s="6">
        <f t="shared" si="223"/>
        <v>55.138666666666666</v>
      </c>
      <c r="Q4789">
        <f t="shared" si="224"/>
        <v>11.55250609335641</v>
      </c>
      <c r="R4789" s="16" t="str">
        <f>TEXT(Ecom[[#This Row],[Dates]],"mmm")</f>
        <v>Apr</v>
      </c>
      <c r="S4789" s="16" t="str">
        <f>TEXT(Ecom[[#This Row],[Dates]],"YYYY")</f>
        <v>2026</v>
      </c>
      <c r="T4789" s="16"/>
    </row>
    <row r="4790" spans="1:20" x14ac:dyDescent="0.25">
      <c r="A4790" t="s">
        <v>28</v>
      </c>
      <c r="B4790" s="16">
        <v>45894</v>
      </c>
      <c r="C4790" t="s">
        <v>14</v>
      </c>
      <c r="D4790" t="s">
        <v>15</v>
      </c>
      <c r="E4790" t="s">
        <v>151</v>
      </c>
      <c r="F4790" t="s">
        <v>98</v>
      </c>
      <c r="G4790">
        <v>80906</v>
      </c>
      <c r="H4790" t="s">
        <v>25</v>
      </c>
      <c r="I4790" t="s">
        <v>19</v>
      </c>
      <c r="J4790" t="s">
        <v>33</v>
      </c>
      <c r="K4790" s="6">
        <v>52.415999999999997</v>
      </c>
      <c r="L4790">
        <v>9</v>
      </c>
      <c r="M4790">
        <v>0.2</v>
      </c>
      <c r="N4790" s="6">
        <v>15.069599999999999</v>
      </c>
      <c r="O4790" t="str">
        <f t="shared" si="222"/>
        <v/>
      </c>
      <c r="P4790" s="6">
        <f t="shared" si="223"/>
        <v>157.42866666666666</v>
      </c>
      <c r="Q4790">
        <f t="shared" si="224"/>
        <v>120.09178514724415</v>
      </c>
      <c r="R4790" s="16" t="str">
        <f>TEXT(Ecom[[#This Row],[Dates]],"mmm")</f>
        <v>Aug</v>
      </c>
      <c r="S4790" s="16" t="str">
        <f>TEXT(Ecom[[#This Row],[Dates]],"YYYY")</f>
        <v>2025</v>
      </c>
      <c r="T4790" s="16"/>
    </row>
    <row r="4791" spans="1:20" x14ac:dyDescent="0.25">
      <c r="A4791" t="s">
        <v>28</v>
      </c>
      <c r="B4791" s="16">
        <v>46015</v>
      </c>
      <c r="C4791" t="s">
        <v>14</v>
      </c>
      <c r="D4791" t="s">
        <v>15</v>
      </c>
      <c r="E4791" t="s">
        <v>151</v>
      </c>
      <c r="F4791" t="s">
        <v>98</v>
      </c>
      <c r="G4791">
        <v>80906</v>
      </c>
      <c r="H4791" t="s">
        <v>25</v>
      </c>
      <c r="I4791" t="s">
        <v>19</v>
      </c>
      <c r="J4791" t="s">
        <v>33</v>
      </c>
      <c r="K4791" s="6">
        <v>54.92</v>
      </c>
      <c r="L4791">
        <v>5</v>
      </c>
      <c r="M4791">
        <v>0.2</v>
      </c>
      <c r="N4791" s="6">
        <v>10.984</v>
      </c>
      <c r="O4791" t="str">
        <f t="shared" si="222"/>
        <v/>
      </c>
      <c r="P4791" s="6">
        <f t="shared" si="223"/>
        <v>168.30866666666665</v>
      </c>
      <c r="Q4791">
        <f t="shared" si="224"/>
        <v>129.09448492049879</v>
      </c>
      <c r="R4791" s="16" t="str">
        <f>TEXT(Ecom[[#This Row],[Dates]],"mmm")</f>
        <v>Dec</v>
      </c>
      <c r="S4791" s="16" t="str">
        <f>TEXT(Ecom[[#This Row],[Dates]],"YYYY")</f>
        <v>2025</v>
      </c>
      <c r="T4791" s="16"/>
    </row>
    <row r="4792" spans="1:20" x14ac:dyDescent="0.25">
      <c r="A4792" t="s">
        <v>28</v>
      </c>
      <c r="B4792" s="16">
        <v>46127</v>
      </c>
      <c r="C4792" t="s">
        <v>14</v>
      </c>
      <c r="D4792" t="s">
        <v>15</v>
      </c>
      <c r="E4792" t="s">
        <v>151</v>
      </c>
      <c r="F4792" t="s">
        <v>98</v>
      </c>
      <c r="G4792">
        <v>80906</v>
      </c>
      <c r="H4792" t="s">
        <v>25</v>
      </c>
      <c r="I4792" t="s">
        <v>19</v>
      </c>
      <c r="J4792" t="s">
        <v>31</v>
      </c>
      <c r="K4792" s="6">
        <v>364.95</v>
      </c>
      <c r="L4792">
        <v>5</v>
      </c>
      <c r="M4792">
        <v>0.5</v>
      </c>
      <c r="N4792" s="6">
        <v>-248.166</v>
      </c>
      <c r="O4792">
        <f t="shared" si="222"/>
        <v>-248.166</v>
      </c>
      <c r="P4792" s="6">
        <f t="shared" si="223"/>
        <v>159.23400000000001</v>
      </c>
      <c r="Q4792">
        <f t="shared" si="224"/>
        <v>149.7757832445503</v>
      </c>
      <c r="R4792" s="16" t="str">
        <f>TEXT(Ecom[[#This Row],[Dates]],"mmm")</f>
        <v>Apr</v>
      </c>
      <c r="S4792" s="16" t="str">
        <f>TEXT(Ecom[[#This Row],[Dates]],"YYYY")</f>
        <v>2026</v>
      </c>
      <c r="T4792" s="16"/>
    </row>
    <row r="4793" spans="1:20" x14ac:dyDescent="0.25">
      <c r="A4793" t="s">
        <v>28</v>
      </c>
      <c r="B4793" s="16">
        <v>45806</v>
      </c>
      <c r="C4793" t="s">
        <v>14</v>
      </c>
      <c r="D4793" t="s">
        <v>15</v>
      </c>
      <c r="E4793" t="s">
        <v>151</v>
      </c>
      <c r="F4793" t="s">
        <v>98</v>
      </c>
      <c r="G4793">
        <v>80906</v>
      </c>
      <c r="H4793" t="s">
        <v>25</v>
      </c>
      <c r="I4793" t="s">
        <v>26</v>
      </c>
      <c r="J4793" t="s">
        <v>41</v>
      </c>
      <c r="K4793" s="6">
        <v>85.055999999999997</v>
      </c>
      <c r="L4793">
        <v>3</v>
      </c>
      <c r="M4793">
        <v>0.2</v>
      </c>
      <c r="N4793" s="6">
        <v>28.706399999999999</v>
      </c>
      <c r="O4793" t="str">
        <f t="shared" si="222"/>
        <v/>
      </c>
      <c r="P4793" s="6">
        <f t="shared" si="223"/>
        <v>45.903999999999996</v>
      </c>
      <c r="Q4793">
        <f t="shared" si="224"/>
        <v>90.686094279683829</v>
      </c>
      <c r="R4793" s="16" t="str">
        <f>TEXT(Ecom[[#This Row],[Dates]],"mmm")</f>
        <v>May</v>
      </c>
      <c r="S4793" s="16" t="str">
        <f>TEXT(Ecom[[#This Row],[Dates]],"YYYY")</f>
        <v>2025</v>
      </c>
      <c r="T4793" s="16"/>
    </row>
    <row r="4794" spans="1:20" x14ac:dyDescent="0.25">
      <c r="A4794" t="s">
        <v>28</v>
      </c>
      <c r="B4794" s="16">
        <v>46123</v>
      </c>
      <c r="C4794" t="s">
        <v>14</v>
      </c>
      <c r="D4794" t="s">
        <v>15</v>
      </c>
      <c r="E4794" t="s">
        <v>151</v>
      </c>
      <c r="F4794" t="s">
        <v>98</v>
      </c>
      <c r="G4794">
        <v>80906</v>
      </c>
      <c r="H4794" t="s">
        <v>25</v>
      </c>
      <c r="I4794" t="s">
        <v>26</v>
      </c>
      <c r="J4794" t="s">
        <v>41</v>
      </c>
      <c r="K4794" s="6">
        <v>27.696000000000002</v>
      </c>
      <c r="L4794">
        <v>3</v>
      </c>
      <c r="M4794">
        <v>0.2</v>
      </c>
      <c r="N4794" s="6">
        <v>9.6936</v>
      </c>
      <c r="O4794" t="str">
        <f t="shared" si="222"/>
        <v/>
      </c>
      <c r="P4794" s="6">
        <f t="shared" si="223"/>
        <v>31.928666666666668</v>
      </c>
      <c r="Q4794">
        <f t="shared" si="224"/>
        <v>77.171597643270388</v>
      </c>
      <c r="R4794" s="16" t="str">
        <f>TEXT(Ecom[[#This Row],[Dates]],"mmm")</f>
        <v>Apr</v>
      </c>
      <c r="S4794" s="16" t="str">
        <f>TEXT(Ecom[[#This Row],[Dates]],"YYYY")</f>
        <v>2026</v>
      </c>
      <c r="T4794" s="16"/>
    </row>
    <row r="4795" spans="1:20" x14ac:dyDescent="0.25">
      <c r="A4795" t="s">
        <v>28</v>
      </c>
      <c r="B4795" s="16">
        <v>45754</v>
      </c>
      <c r="C4795" t="s">
        <v>14</v>
      </c>
      <c r="D4795" t="s">
        <v>15</v>
      </c>
      <c r="E4795" t="s">
        <v>75</v>
      </c>
      <c r="F4795" t="s">
        <v>76</v>
      </c>
      <c r="G4795">
        <v>10011</v>
      </c>
      <c r="H4795" t="s">
        <v>57</v>
      </c>
      <c r="I4795" t="s">
        <v>26</v>
      </c>
      <c r="J4795" t="s">
        <v>41</v>
      </c>
      <c r="K4795" s="6">
        <v>24.96</v>
      </c>
      <c r="L4795">
        <v>4</v>
      </c>
      <c r="M4795">
        <v>0</v>
      </c>
      <c r="N4795" s="6">
        <v>11.231999999999999</v>
      </c>
      <c r="O4795" t="str">
        <f t="shared" si="222"/>
        <v/>
      </c>
      <c r="P4795" s="6">
        <f t="shared" si="223"/>
        <v>24.576666666666668</v>
      </c>
      <c r="Q4795">
        <f t="shared" si="224"/>
        <v>17.537753076234221</v>
      </c>
      <c r="R4795" s="16" t="str">
        <f>TEXT(Ecom[[#This Row],[Dates]],"mmm")</f>
        <v>Apr</v>
      </c>
      <c r="S4795" s="16" t="str">
        <f>TEXT(Ecom[[#This Row],[Dates]],"YYYY")</f>
        <v>2025</v>
      </c>
      <c r="T4795" s="16"/>
    </row>
    <row r="4796" spans="1:20" x14ac:dyDescent="0.25">
      <c r="A4796" t="s">
        <v>28</v>
      </c>
      <c r="B4796" s="16">
        <v>45727</v>
      </c>
      <c r="C4796" t="s">
        <v>22</v>
      </c>
      <c r="D4796" t="s">
        <v>15</v>
      </c>
      <c r="E4796" t="s">
        <v>23</v>
      </c>
      <c r="F4796" t="s">
        <v>24</v>
      </c>
      <c r="G4796">
        <v>90036</v>
      </c>
      <c r="H4796" t="s">
        <v>25</v>
      </c>
      <c r="I4796" t="s">
        <v>19</v>
      </c>
      <c r="J4796" t="s">
        <v>33</v>
      </c>
      <c r="K4796" s="6">
        <v>43.13</v>
      </c>
      <c r="L4796">
        <v>1</v>
      </c>
      <c r="M4796">
        <v>0</v>
      </c>
      <c r="N4796" s="6">
        <v>18.114599999999999</v>
      </c>
      <c r="O4796" t="str">
        <f t="shared" si="222"/>
        <v/>
      </c>
      <c r="P4796" s="6">
        <f t="shared" si="223"/>
        <v>35.45066666666667</v>
      </c>
      <c r="Q4796">
        <f t="shared" si="224"/>
        <v>18.017242926337719</v>
      </c>
      <c r="R4796" s="16" t="str">
        <f>TEXT(Ecom[[#This Row],[Dates]],"mmm")</f>
        <v>Mar</v>
      </c>
      <c r="S4796" s="16" t="str">
        <f>TEXT(Ecom[[#This Row],[Dates]],"YYYY")</f>
        <v>2025</v>
      </c>
      <c r="T4796" s="16"/>
    </row>
    <row r="4797" spans="1:20" x14ac:dyDescent="0.25">
      <c r="A4797" t="s">
        <v>28</v>
      </c>
      <c r="B4797" s="16">
        <v>46279</v>
      </c>
      <c r="C4797" t="s">
        <v>14</v>
      </c>
      <c r="D4797" t="s">
        <v>15</v>
      </c>
      <c r="E4797" t="s">
        <v>510</v>
      </c>
      <c r="F4797" t="s">
        <v>167</v>
      </c>
      <c r="G4797">
        <v>30062</v>
      </c>
      <c r="H4797" t="s">
        <v>18</v>
      </c>
      <c r="I4797" t="s">
        <v>26</v>
      </c>
      <c r="J4797" t="s">
        <v>37</v>
      </c>
      <c r="K4797" s="6">
        <v>5.64</v>
      </c>
      <c r="L4797">
        <v>3</v>
      </c>
      <c r="M4797">
        <v>0</v>
      </c>
      <c r="N4797" s="6">
        <v>2.7071999999999998</v>
      </c>
      <c r="O4797" t="str">
        <f t="shared" si="222"/>
        <v/>
      </c>
      <c r="P4797" s="6">
        <f t="shared" si="223"/>
        <v>31.441999999999997</v>
      </c>
      <c r="Q4797">
        <f t="shared" si="224"/>
        <v>16.817723820972876</v>
      </c>
      <c r="R4797" s="16" t="str">
        <f>TEXT(Ecom[[#This Row],[Dates]],"mmm")</f>
        <v>Sep</v>
      </c>
      <c r="S4797" s="16" t="str">
        <f>TEXT(Ecom[[#This Row],[Dates]],"YYYY")</f>
        <v>2026</v>
      </c>
      <c r="T4797" s="16"/>
    </row>
    <row r="4798" spans="1:20" x14ac:dyDescent="0.25">
      <c r="A4798" t="s">
        <v>28</v>
      </c>
      <c r="B4798" s="16">
        <v>46276</v>
      </c>
      <c r="C4798" t="s">
        <v>22</v>
      </c>
      <c r="D4798" t="s">
        <v>15</v>
      </c>
      <c r="E4798" t="s">
        <v>189</v>
      </c>
      <c r="F4798" t="s">
        <v>30</v>
      </c>
      <c r="G4798">
        <v>32216</v>
      </c>
      <c r="H4798" t="s">
        <v>18</v>
      </c>
      <c r="I4798" t="s">
        <v>26</v>
      </c>
      <c r="J4798" t="s">
        <v>37</v>
      </c>
      <c r="K4798" s="6">
        <v>57.582000000000001</v>
      </c>
      <c r="L4798">
        <v>3</v>
      </c>
      <c r="M4798">
        <v>0.7</v>
      </c>
      <c r="N4798" s="6">
        <v>-44.1462</v>
      </c>
      <c r="O4798">
        <f t="shared" si="222"/>
        <v>-44.1462</v>
      </c>
      <c r="P4798" s="6">
        <f t="shared" si="223"/>
        <v>39.626000000000005</v>
      </c>
      <c r="Q4798">
        <f t="shared" si="224"/>
        <v>13.89137040409274</v>
      </c>
      <c r="R4798" s="16" t="str">
        <f>TEXT(Ecom[[#This Row],[Dates]],"mmm")</f>
        <v>Sep</v>
      </c>
      <c r="S4798" s="16" t="str">
        <f>TEXT(Ecom[[#This Row],[Dates]],"YYYY")</f>
        <v>2026</v>
      </c>
      <c r="T4798" s="16"/>
    </row>
    <row r="4799" spans="1:20" x14ac:dyDescent="0.25">
      <c r="A4799" t="s">
        <v>28</v>
      </c>
      <c r="B4799" s="16">
        <v>45749</v>
      </c>
      <c r="C4799" t="s">
        <v>22</v>
      </c>
      <c r="D4799" t="s">
        <v>15</v>
      </c>
      <c r="E4799" t="s">
        <v>189</v>
      </c>
      <c r="F4799" t="s">
        <v>30</v>
      </c>
      <c r="G4799">
        <v>32216</v>
      </c>
      <c r="H4799" t="s">
        <v>18</v>
      </c>
      <c r="I4799" t="s">
        <v>26</v>
      </c>
      <c r="J4799" t="s">
        <v>41</v>
      </c>
      <c r="K4799" s="6">
        <v>31.103999999999999</v>
      </c>
      <c r="L4799">
        <v>6</v>
      </c>
      <c r="M4799">
        <v>0.2</v>
      </c>
      <c r="N4799" s="6">
        <v>10.8864</v>
      </c>
      <c r="O4799" t="str">
        <f t="shared" si="222"/>
        <v/>
      </c>
      <c r="P4799" s="6">
        <f t="shared" si="223"/>
        <v>34.965333333333334</v>
      </c>
      <c r="Q4799">
        <f t="shared" si="224"/>
        <v>7.3862951571236435</v>
      </c>
      <c r="R4799" s="16" t="str">
        <f>TEXT(Ecom[[#This Row],[Dates]],"mmm")</f>
        <v>Apr</v>
      </c>
      <c r="S4799" s="16" t="str">
        <f>TEXT(Ecom[[#This Row],[Dates]],"YYYY")</f>
        <v>2025</v>
      </c>
      <c r="T4799" s="16"/>
    </row>
    <row r="4800" spans="1:20" x14ac:dyDescent="0.25">
      <c r="A4800" t="s">
        <v>28</v>
      </c>
      <c r="B4800" s="16">
        <v>45715</v>
      </c>
      <c r="C4800" t="s">
        <v>22</v>
      </c>
      <c r="D4800" t="s">
        <v>15</v>
      </c>
      <c r="E4800" t="s">
        <v>189</v>
      </c>
      <c r="F4800" t="s">
        <v>30</v>
      </c>
      <c r="G4800">
        <v>32216</v>
      </c>
      <c r="H4800" t="s">
        <v>18</v>
      </c>
      <c r="I4800" t="s">
        <v>19</v>
      </c>
      <c r="J4800" t="s">
        <v>33</v>
      </c>
      <c r="K4800" s="6">
        <v>30.192</v>
      </c>
      <c r="L4800">
        <v>3</v>
      </c>
      <c r="M4800">
        <v>0.2</v>
      </c>
      <c r="N4800" s="6">
        <v>8.3027999999999995</v>
      </c>
      <c r="O4800" t="str">
        <f t="shared" si="222"/>
        <v/>
      </c>
      <c r="P4800" s="6">
        <f t="shared" si="223"/>
        <v>26.186666666666667</v>
      </c>
      <c r="Q4800">
        <f t="shared" si="224"/>
        <v>14.402744023532719</v>
      </c>
      <c r="R4800" s="16" t="str">
        <f>TEXT(Ecom[[#This Row],[Dates]],"mmm")</f>
        <v>Feb</v>
      </c>
      <c r="S4800" s="16" t="str">
        <f>TEXT(Ecom[[#This Row],[Dates]],"YYYY")</f>
        <v>2025</v>
      </c>
      <c r="T4800" s="16"/>
    </row>
    <row r="4801" spans="1:20" x14ac:dyDescent="0.25">
      <c r="A4801" t="s">
        <v>28</v>
      </c>
      <c r="B4801" s="16">
        <v>45709</v>
      </c>
      <c r="C4801" t="s">
        <v>22</v>
      </c>
      <c r="D4801" t="s">
        <v>15</v>
      </c>
      <c r="E4801" t="s">
        <v>189</v>
      </c>
      <c r="F4801" t="s">
        <v>30</v>
      </c>
      <c r="G4801">
        <v>32216</v>
      </c>
      <c r="H4801" t="s">
        <v>18</v>
      </c>
      <c r="I4801" t="s">
        <v>35</v>
      </c>
      <c r="J4801" t="s">
        <v>36</v>
      </c>
      <c r="K4801" s="6">
        <v>43.6</v>
      </c>
      <c r="L4801">
        <v>5</v>
      </c>
      <c r="M4801">
        <v>0.2</v>
      </c>
      <c r="N4801" s="6">
        <v>4.3600000000000003</v>
      </c>
      <c r="O4801" t="str">
        <f t="shared" si="222"/>
        <v/>
      </c>
      <c r="P4801" s="6">
        <f t="shared" si="223"/>
        <v>19.582666666666668</v>
      </c>
      <c r="Q4801">
        <f t="shared" si="224"/>
        <v>14.352767723799245</v>
      </c>
      <c r="R4801" s="16" t="str">
        <f>TEXT(Ecom[[#This Row],[Dates]],"mmm")</f>
        <v>Feb</v>
      </c>
      <c r="S4801" s="16" t="str">
        <f>TEXT(Ecom[[#This Row],[Dates]],"YYYY")</f>
        <v>2025</v>
      </c>
      <c r="T4801" s="16"/>
    </row>
    <row r="4802" spans="1:20" x14ac:dyDescent="0.25">
      <c r="A4802" t="s">
        <v>28</v>
      </c>
      <c r="B4802" s="16">
        <v>45821</v>
      </c>
      <c r="C4802" t="s">
        <v>22</v>
      </c>
      <c r="D4802" t="s">
        <v>15</v>
      </c>
      <c r="E4802" t="s">
        <v>189</v>
      </c>
      <c r="F4802" t="s">
        <v>30</v>
      </c>
      <c r="G4802">
        <v>32216</v>
      </c>
      <c r="H4802" t="s">
        <v>18</v>
      </c>
      <c r="I4802" t="s">
        <v>26</v>
      </c>
      <c r="J4802" t="s">
        <v>34</v>
      </c>
      <c r="K4802" s="6">
        <v>4.7679999999999998</v>
      </c>
      <c r="L4802">
        <v>2</v>
      </c>
      <c r="M4802">
        <v>0.2</v>
      </c>
      <c r="N4802" s="6">
        <v>0.41720000000000002</v>
      </c>
      <c r="O4802" t="str">
        <f t="shared" ref="O4802:O4865" si="225">IF(N4802&lt;0,N4802,"")</f>
        <v/>
      </c>
      <c r="P4802" s="6">
        <f t="shared" si="223"/>
        <v>9.5133333333333336</v>
      </c>
      <c r="Q4802">
        <f t="shared" si="224"/>
        <v>13.64419792032089</v>
      </c>
      <c r="R4802" s="16" t="str">
        <f>TEXT(Ecom[[#This Row],[Dates]],"mmm")</f>
        <v>Jun</v>
      </c>
      <c r="S4802" s="16" t="str">
        <f>TEXT(Ecom[[#This Row],[Dates]],"YYYY")</f>
        <v>2025</v>
      </c>
      <c r="T4802" s="16"/>
    </row>
    <row r="4803" spans="1:20" x14ac:dyDescent="0.25">
      <c r="A4803" t="s">
        <v>28</v>
      </c>
      <c r="B4803" s="16">
        <v>45992</v>
      </c>
      <c r="C4803" t="s">
        <v>22</v>
      </c>
      <c r="D4803" t="s">
        <v>15</v>
      </c>
      <c r="E4803" t="s">
        <v>189</v>
      </c>
      <c r="F4803" t="s">
        <v>30</v>
      </c>
      <c r="G4803">
        <v>32216</v>
      </c>
      <c r="H4803" t="s">
        <v>18</v>
      </c>
      <c r="I4803" t="s">
        <v>26</v>
      </c>
      <c r="J4803" t="s">
        <v>37</v>
      </c>
      <c r="K4803" s="6">
        <v>10.38</v>
      </c>
      <c r="L4803">
        <v>2</v>
      </c>
      <c r="M4803">
        <v>0.7</v>
      </c>
      <c r="N4803" s="6">
        <v>-7.6120000000000001</v>
      </c>
      <c r="O4803">
        <f t="shared" si="225"/>
        <v>-7.6120000000000001</v>
      </c>
      <c r="P4803" s="6">
        <f t="shared" ref="P4803:P4866" si="226">AVERAGE(K4803:K4805)</f>
        <v>21.122</v>
      </c>
      <c r="Q4803">
        <f t="shared" si="224"/>
        <v>12.12363961975238</v>
      </c>
      <c r="R4803" s="16" t="str">
        <f>TEXT(Ecom[[#This Row],[Dates]],"mmm")</f>
        <v>Dec</v>
      </c>
      <c r="S4803" s="16" t="str">
        <f>TEXT(Ecom[[#This Row],[Dates]],"YYYY")</f>
        <v>2025</v>
      </c>
      <c r="T4803" s="16"/>
    </row>
    <row r="4804" spans="1:20" x14ac:dyDescent="0.25">
      <c r="A4804" t="s">
        <v>28</v>
      </c>
      <c r="B4804" s="16">
        <v>46057</v>
      </c>
      <c r="C4804" t="s">
        <v>22</v>
      </c>
      <c r="D4804" t="s">
        <v>15</v>
      </c>
      <c r="E4804" t="s">
        <v>189</v>
      </c>
      <c r="F4804" t="s">
        <v>30</v>
      </c>
      <c r="G4804">
        <v>32216</v>
      </c>
      <c r="H4804" t="s">
        <v>18</v>
      </c>
      <c r="I4804" t="s">
        <v>26</v>
      </c>
      <c r="J4804" t="s">
        <v>37</v>
      </c>
      <c r="K4804" s="6">
        <v>13.391999999999999</v>
      </c>
      <c r="L4804">
        <v>8</v>
      </c>
      <c r="M4804">
        <v>0.7</v>
      </c>
      <c r="N4804" s="6">
        <v>-9.8208000000000002</v>
      </c>
      <c r="O4804">
        <f t="shared" si="225"/>
        <v>-9.8208000000000002</v>
      </c>
      <c r="P4804" s="6">
        <f t="shared" si="226"/>
        <v>47.997999999999998</v>
      </c>
      <c r="Q4804">
        <f t="shared" si="224"/>
        <v>27.117761332818453</v>
      </c>
      <c r="R4804" s="16" t="str">
        <f>TEXT(Ecom[[#This Row],[Dates]],"mmm")</f>
        <v>Feb</v>
      </c>
      <c r="S4804" s="16" t="str">
        <f>TEXT(Ecom[[#This Row],[Dates]],"YYYY")</f>
        <v>2026</v>
      </c>
      <c r="T4804" s="16"/>
    </row>
    <row r="4805" spans="1:20" x14ac:dyDescent="0.25">
      <c r="A4805" t="s">
        <v>13</v>
      </c>
      <c r="B4805" s="16">
        <v>46054</v>
      </c>
      <c r="C4805" t="s">
        <v>14</v>
      </c>
      <c r="D4805" t="s">
        <v>15</v>
      </c>
      <c r="E4805" t="s">
        <v>55</v>
      </c>
      <c r="F4805" t="s">
        <v>56</v>
      </c>
      <c r="G4805">
        <v>19140</v>
      </c>
      <c r="H4805" t="s">
        <v>57</v>
      </c>
      <c r="I4805" t="s">
        <v>35</v>
      </c>
      <c r="J4805" t="s">
        <v>36</v>
      </c>
      <c r="K4805" s="6">
        <v>39.594000000000001</v>
      </c>
      <c r="L4805">
        <v>1</v>
      </c>
      <c r="M4805">
        <v>0.4</v>
      </c>
      <c r="N4805" s="6">
        <v>-7.2588999999999997</v>
      </c>
      <c r="O4805">
        <f t="shared" si="225"/>
        <v>-7.2588999999999997</v>
      </c>
      <c r="P4805" s="6">
        <f t="shared" si="226"/>
        <v>56.180666666666667</v>
      </c>
      <c r="Q4805">
        <f t="shared" ref="Q4805:Q4868" si="227">SQRT(SUMXMY2(K4805:K4807,P4803:P4805)/3)</f>
        <v>29.004578974387503</v>
      </c>
      <c r="R4805" s="16" t="str">
        <f>TEXT(Ecom[[#This Row],[Dates]],"mmm")</f>
        <v>Feb</v>
      </c>
      <c r="S4805" s="16" t="str">
        <f>TEXT(Ecom[[#This Row],[Dates]],"YYYY")</f>
        <v>2026</v>
      </c>
      <c r="T4805" s="16"/>
    </row>
    <row r="4806" spans="1:20" x14ac:dyDescent="0.25">
      <c r="A4806" t="s">
        <v>13</v>
      </c>
      <c r="B4806" s="16">
        <v>46061</v>
      </c>
      <c r="C4806" t="s">
        <v>14</v>
      </c>
      <c r="D4806" t="s">
        <v>15</v>
      </c>
      <c r="E4806" t="s">
        <v>55</v>
      </c>
      <c r="F4806" t="s">
        <v>56</v>
      </c>
      <c r="G4806">
        <v>19140</v>
      </c>
      <c r="H4806" t="s">
        <v>57</v>
      </c>
      <c r="I4806" t="s">
        <v>19</v>
      </c>
      <c r="J4806" t="s">
        <v>33</v>
      </c>
      <c r="K4806" s="6">
        <v>91.007999999999996</v>
      </c>
      <c r="L4806">
        <v>9</v>
      </c>
      <c r="M4806">
        <v>0.2</v>
      </c>
      <c r="N4806" s="6">
        <v>19.339200000000002</v>
      </c>
      <c r="O4806" t="str">
        <f t="shared" si="225"/>
        <v/>
      </c>
      <c r="P4806" s="6">
        <f t="shared" si="226"/>
        <v>57.249333333333333</v>
      </c>
      <c r="Q4806">
        <f t="shared" si="227"/>
        <v>28.23334467269876</v>
      </c>
      <c r="R4806" s="16" t="str">
        <f>TEXT(Ecom[[#This Row],[Dates]],"mmm")</f>
        <v>Feb</v>
      </c>
      <c r="S4806" s="16" t="str">
        <f>TEXT(Ecom[[#This Row],[Dates]],"YYYY")</f>
        <v>2026</v>
      </c>
      <c r="T4806" s="16"/>
    </row>
    <row r="4807" spans="1:20" x14ac:dyDescent="0.25">
      <c r="A4807" t="s">
        <v>13</v>
      </c>
      <c r="B4807" s="16">
        <v>46056</v>
      </c>
      <c r="C4807" t="s">
        <v>14</v>
      </c>
      <c r="D4807" t="s">
        <v>15</v>
      </c>
      <c r="E4807" t="s">
        <v>23</v>
      </c>
      <c r="F4807" t="s">
        <v>24</v>
      </c>
      <c r="G4807">
        <v>90008</v>
      </c>
      <c r="H4807" t="s">
        <v>25</v>
      </c>
      <c r="I4807" t="s">
        <v>26</v>
      </c>
      <c r="J4807" t="s">
        <v>41</v>
      </c>
      <c r="K4807" s="6">
        <v>37.94</v>
      </c>
      <c r="L4807">
        <v>2</v>
      </c>
      <c r="M4807">
        <v>0</v>
      </c>
      <c r="N4807" s="6">
        <v>18.211200000000002</v>
      </c>
      <c r="O4807" t="str">
        <f t="shared" si="225"/>
        <v/>
      </c>
      <c r="P4807" s="6">
        <f t="shared" si="226"/>
        <v>38.123333333333335</v>
      </c>
      <c r="Q4807">
        <f t="shared" si="227"/>
        <v>13.683264701411316</v>
      </c>
      <c r="R4807" s="16" t="str">
        <f>TEXT(Ecom[[#This Row],[Dates]],"mmm")</f>
        <v>Feb</v>
      </c>
      <c r="S4807" s="16" t="str">
        <f>TEXT(Ecom[[#This Row],[Dates]],"YYYY")</f>
        <v>2026</v>
      </c>
      <c r="T4807" s="16"/>
    </row>
    <row r="4808" spans="1:20" x14ac:dyDescent="0.25">
      <c r="A4808" t="s">
        <v>13</v>
      </c>
      <c r="B4808" s="16">
        <v>46046</v>
      </c>
      <c r="C4808" t="s">
        <v>14</v>
      </c>
      <c r="D4808" t="s">
        <v>15</v>
      </c>
      <c r="E4808" t="s">
        <v>23</v>
      </c>
      <c r="F4808" t="s">
        <v>24</v>
      </c>
      <c r="G4808">
        <v>90008</v>
      </c>
      <c r="H4808" t="s">
        <v>25</v>
      </c>
      <c r="I4808" t="s">
        <v>26</v>
      </c>
      <c r="J4808" t="s">
        <v>41</v>
      </c>
      <c r="K4808" s="6">
        <v>42.8</v>
      </c>
      <c r="L4808">
        <v>10</v>
      </c>
      <c r="M4808">
        <v>0</v>
      </c>
      <c r="N4808" s="6">
        <v>19.260000000000002</v>
      </c>
      <c r="O4808" t="str">
        <f t="shared" si="225"/>
        <v/>
      </c>
      <c r="P4808" s="6">
        <f t="shared" si="226"/>
        <v>46.412666666666667</v>
      </c>
      <c r="Q4808">
        <f t="shared" si="227"/>
        <v>12.881255546119892</v>
      </c>
      <c r="R4808" s="16" t="str">
        <f>TEXT(Ecom[[#This Row],[Dates]],"mmm")</f>
        <v>Jan</v>
      </c>
      <c r="S4808" s="16" t="str">
        <f>TEXT(Ecom[[#This Row],[Dates]],"YYYY")</f>
        <v>2026</v>
      </c>
      <c r="T4808" s="16"/>
    </row>
    <row r="4809" spans="1:20" x14ac:dyDescent="0.25">
      <c r="A4809" t="s">
        <v>13</v>
      </c>
      <c r="B4809" s="16">
        <v>46019</v>
      </c>
      <c r="C4809" t="s">
        <v>14</v>
      </c>
      <c r="D4809" t="s">
        <v>15</v>
      </c>
      <c r="E4809" t="s">
        <v>23</v>
      </c>
      <c r="F4809" t="s">
        <v>24</v>
      </c>
      <c r="G4809">
        <v>90008</v>
      </c>
      <c r="H4809" t="s">
        <v>25</v>
      </c>
      <c r="I4809" t="s">
        <v>26</v>
      </c>
      <c r="J4809" t="s">
        <v>32</v>
      </c>
      <c r="K4809" s="6">
        <v>33.630000000000003</v>
      </c>
      <c r="L4809">
        <v>3</v>
      </c>
      <c r="M4809">
        <v>0</v>
      </c>
      <c r="N4809" s="6">
        <v>10.089</v>
      </c>
      <c r="O4809" t="str">
        <f t="shared" si="225"/>
        <v/>
      </c>
      <c r="P4809" s="6">
        <f t="shared" si="226"/>
        <v>97.359333333333325</v>
      </c>
      <c r="Q4809">
        <f t="shared" si="227"/>
        <v>57.584970377116051</v>
      </c>
      <c r="R4809" s="16" t="str">
        <f>TEXT(Ecom[[#This Row],[Dates]],"mmm")</f>
        <v>Dec</v>
      </c>
      <c r="S4809" s="16" t="str">
        <f>TEXT(Ecom[[#This Row],[Dates]],"YYYY")</f>
        <v>2025</v>
      </c>
      <c r="T4809" s="16"/>
    </row>
    <row r="4810" spans="1:20" x14ac:dyDescent="0.25">
      <c r="A4810" t="s">
        <v>28</v>
      </c>
      <c r="B4810" s="16">
        <v>45724</v>
      </c>
      <c r="C4810" t="s">
        <v>22</v>
      </c>
      <c r="D4810" t="s">
        <v>15</v>
      </c>
      <c r="E4810" t="s">
        <v>55</v>
      </c>
      <c r="F4810" t="s">
        <v>56</v>
      </c>
      <c r="G4810">
        <v>19134</v>
      </c>
      <c r="H4810" t="s">
        <v>57</v>
      </c>
      <c r="I4810" t="s">
        <v>26</v>
      </c>
      <c r="J4810" t="s">
        <v>60</v>
      </c>
      <c r="K4810" s="6">
        <v>62.808</v>
      </c>
      <c r="L4810">
        <v>3</v>
      </c>
      <c r="M4810">
        <v>0.2</v>
      </c>
      <c r="N4810" s="6">
        <v>21.197700000000001</v>
      </c>
      <c r="O4810" t="str">
        <f t="shared" si="225"/>
        <v/>
      </c>
      <c r="P4810" s="6">
        <f t="shared" si="226"/>
        <v>166.11599999999999</v>
      </c>
      <c r="Q4810">
        <f t="shared" si="227"/>
        <v>71.582062584504044</v>
      </c>
      <c r="R4810" s="16" t="str">
        <f>TEXT(Ecom[[#This Row],[Dates]],"mmm")</f>
        <v>Mar</v>
      </c>
      <c r="S4810" s="16" t="str">
        <f>TEXT(Ecom[[#This Row],[Dates]],"YYYY")</f>
        <v>2025</v>
      </c>
      <c r="T4810" s="16"/>
    </row>
    <row r="4811" spans="1:20" x14ac:dyDescent="0.25">
      <c r="A4811" t="s">
        <v>62</v>
      </c>
      <c r="B4811" s="16">
        <v>46214</v>
      </c>
      <c r="C4811" t="s">
        <v>14</v>
      </c>
      <c r="D4811" t="s">
        <v>15</v>
      </c>
      <c r="E4811" t="s">
        <v>431</v>
      </c>
      <c r="F4811" t="s">
        <v>49</v>
      </c>
      <c r="G4811">
        <v>54703</v>
      </c>
      <c r="H4811" t="s">
        <v>47</v>
      </c>
      <c r="I4811" t="s">
        <v>26</v>
      </c>
      <c r="J4811" t="s">
        <v>41</v>
      </c>
      <c r="K4811" s="6">
        <v>195.64</v>
      </c>
      <c r="L4811">
        <v>4</v>
      </c>
      <c r="M4811">
        <v>0</v>
      </c>
      <c r="N4811" s="6">
        <v>91.950800000000001</v>
      </c>
      <c r="O4811" t="str">
        <f t="shared" si="225"/>
        <v/>
      </c>
      <c r="P4811" s="6">
        <f t="shared" si="226"/>
        <v>271.86599999999999</v>
      </c>
      <c r="Q4811">
        <f t="shared" si="227"/>
        <v>94.531611926812516</v>
      </c>
      <c r="R4811" s="16" t="str">
        <f>TEXT(Ecom[[#This Row],[Dates]],"mmm")</f>
        <v>Jul</v>
      </c>
      <c r="S4811" s="16" t="str">
        <f>TEXT(Ecom[[#This Row],[Dates]],"YYYY")</f>
        <v>2026</v>
      </c>
      <c r="T4811" s="16"/>
    </row>
    <row r="4812" spans="1:20" x14ac:dyDescent="0.25">
      <c r="A4812" t="s">
        <v>62</v>
      </c>
      <c r="B4812" s="16">
        <v>45826</v>
      </c>
      <c r="C4812" t="s">
        <v>14</v>
      </c>
      <c r="D4812" t="s">
        <v>15</v>
      </c>
      <c r="E4812" t="s">
        <v>431</v>
      </c>
      <c r="F4812" t="s">
        <v>49</v>
      </c>
      <c r="G4812">
        <v>54703</v>
      </c>
      <c r="H4812" t="s">
        <v>47</v>
      </c>
      <c r="I4812" t="s">
        <v>35</v>
      </c>
      <c r="J4812" t="s">
        <v>36</v>
      </c>
      <c r="K4812" s="6">
        <v>239.9</v>
      </c>
      <c r="L4812">
        <v>2</v>
      </c>
      <c r="M4812">
        <v>0</v>
      </c>
      <c r="N4812" s="6">
        <v>71.97</v>
      </c>
      <c r="O4812" t="str">
        <f t="shared" si="225"/>
        <v/>
      </c>
      <c r="P4812" s="6">
        <f t="shared" si="226"/>
        <v>606.64466666666669</v>
      </c>
      <c r="Q4812">
        <f t="shared" si="227"/>
        <v>350.80462683907655</v>
      </c>
      <c r="R4812" s="16" t="str">
        <f>TEXT(Ecom[[#This Row],[Dates]],"mmm")</f>
        <v>Jun</v>
      </c>
      <c r="S4812" s="16" t="str">
        <f>TEXT(Ecom[[#This Row],[Dates]],"YYYY")</f>
        <v>2025</v>
      </c>
      <c r="T4812" s="16"/>
    </row>
    <row r="4813" spans="1:20" x14ac:dyDescent="0.25">
      <c r="A4813" t="s">
        <v>13</v>
      </c>
      <c r="B4813" s="16">
        <v>45880</v>
      </c>
      <c r="C4813" t="s">
        <v>14</v>
      </c>
      <c r="D4813" t="s">
        <v>15</v>
      </c>
      <c r="E4813" t="s">
        <v>55</v>
      </c>
      <c r="F4813" t="s">
        <v>56</v>
      </c>
      <c r="G4813">
        <v>19134</v>
      </c>
      <c r="H4813" t="s">
        <v>57</v>
      </c>
      <c r="I4813" t="s">
        <v>19</v>
      </c>
      <c r="J4813" t="s">
        <v>21</v>
      </c>
      <c r="K4813" s="6">
        <v>380.05799999999999</v>
      </c>
      <c r="L4813">
        <v>3</v>
      </c>
      <c r="M4813">
        <v>0.3</v>
      </c>
      <c r="N4813" s="6">
        <v>-21.717600000000001</v>
      </c>
      <c r="O4813">
        <f t="shared" si="225"/>
        <v>-21.717600000000001</v>
      </c>
      <c r="P4813" s="6">
        <f t="shared" si="226"/>
        <v>542.87</v>
      </c>
      <c r="Q4813">
        <f t="shared" si="227"/>
        <v>450.21259363960905</v>
      </c>
      <c r="R4813" s="16" t="str">
        <f>TEXT(Ecom[[#This Row],[Dates]],"mmm")</f>
        <v>Aug</v>
      </c>
      <c r="S4813" s="16" t="str">
        <f>TEXT(Ecom[[#This Row],[Dates]],"YYYY")</f>
        <v>2025</v>
      </c>
      <c r="T4813" s="16"/>
    </row>
    <row r="4814" spans="1:20" x14ac:dyDescent="0.25">
      <c r="A4814" t="s">
        <v>13</v>
      </c>
      <c r="B4814" s="16">
        <v>46023</v>
      </c>
      <c r="C4814" t="s">
        <v>14</v>
      </c>
      <c r="D4814" t="s">
        <v>15</v>
      </c>
      <c r="E4814" t="s">
        <v>55</v>
      </c>
      <c r="F4814" t="s">
        <v>56</v>
      </c>
      <c r="G4814">
        <v>19134</v>
      </c>
      <c r="H4814" t="s">
        <v>57</v>
      </c>
      <c r="I4814" t="s">
        <v>35</v>
      </c>
      <c r="J4814" t="s">
        <v>162</v>
      </c>
      <c r="K4814" s="6">
        <v>1199.9760000000001</v>
      </c>
      <c r="L4814">
        <v>4</v>
      </c>
      <c r="M4814">
        <v>0.4</v>
      </c>
      <c r="N4814" s="6">
        <v>179.99639999999999</v>
      </c>
      <c r="O4814" t="str">
        <f t="shared" si="225"/>
        <v/>
      </c>
      <c r="P4814" s="6">
        <f t="shared" si="226"/>
        <v>422.16400000000004</v>
      </c>
      <c r="Q4814">
        <f t="shared" si="227"/>
        <v>503.24469585782731</v>
      </c>
      <c r="R4814" s="16" t="str">
        <f>TEXT(Ecom[[#This Row],[Dates]],"mmm")</f>
        <v>Jan</v>
      </c>
      <c r="S4814" s="16" t="str">
        <f>TEXT(Ecom[[#This Row],[Dates]],"YYYY")</f>
        <v>2026</v>
      </c>
      <c r="T4814" s="16"/>
    </row>
    <row r="4815" spans="1:20" x14ac:dyDescent="0.25">
      <c r="A4815" t="s">
        <v>13</v>
      </c>
      <c r="B4815" s="16">
        <v>46163</v>
      </c>
      <c r="C4815" t="s">
        <v>14</v>
      </c>
      <c r="D4815" t="s">
        <v>15</v>
      </c>
      <c r="E4815" t="s">
        <v>55</v>
      </c>
      <c r="F4815" t="s">
        <v>56</v>
      </c>
      <c r="G4815">
        <v>19134</v>
      </c>
      <c r="H4815" t="s">
        <v>57</v>
      </c>
      <c r="I4815" t="s">
        <v>19</v>
      </c>
      <c r="J4815" t="s">
        <v>33</v>
      </c>
      <c r="K4815" s="6">
        <v>48.576000000000001</v>
      </c>
      <c r="L4815">
        <v>3</v>
      </c>
      <c r="M4815">
        <v>0.2</v>
      </c>
      <c r="N4815" s="6">
        <v>9.7151999999999994</v>
      </c>
      <c r="O4815" t="str">
        <f t="shared" si="225"/>
        <v/>
      </c>
      <c r="P4815" s="6">
        <f t="shared" si="226"/>
        <v>28.26</v>
      </c>
      <c r="Q4815">
        <f t="shared" si="227"/>
        <v>368.70201185058198</v>
      </c>
      <c r="R4815" s="16" t="str">
        <f>TEXT(Ecom[[#This Row],[Dates]],"mmm")</f>
        <v>May</v>
      </c>
      <c r="S4815" s="16" t="str">
        <f>TEXT(Ecom[[#This Row],[Dates]],"YYYY")</f>
        <v>2026</v>
      </c>
      <c r="T4815" s="16"/>
    </row>
    <row r="4816" spans="1:20" x14ac:dyDescent="0.25">
      <c r="A4816" t="s">
        <v>62</v>
      </c>
      <c r="B4816" s="16">
        <v>46329</v>
      </c>
      <c r="C4816" t="s">
        <v>14</v>
      </c>
      <c r="D4816" t="s">
        <v>15</v>
      </c>
      <c r="E4816" t="s">
        <v>23</v>
      </c>
      <c r="F4816" t="s">
        <v>24</v>
      </c>
      <c r="G4816">
        <v>90004</v>
      </c>
      <c r="H4816" t="s">
        <v>25</v>
      </c>
      <c r="I4816" t="s">
        <v>26</v>
      </c>
      <c r="J4816" t="s">
        <v>41</v>
      </c>
      <c r="K4816" s="6">
        <v>17.940000000000001</v>
      </c>
      <c r="L4816">
        <v>3</v>
      </c>
      <c r="M4816">
        <v>0</v>
      </c>
      <c r="N4816" s="6">
        <v>8.0730000000000004</v>
      </c>
      <c r="O4816" t="str">
        <f t="shared" si="225"/>
        <v/>
      </c>
      <c r="P4816" s="6">
        <f t="shared" si="226"/>
        <v>23.62</v>
      </c>
      <c r="Q4816">
        <f t="shared" si="227"/>
        <v>233.5371173125734</v>
      </c>
      <c r="R4816" s="16" t="str">
        <f>TEXT(Ecom[[#This Row],[Dates]],"mmm")</f>
        <v>Nov</v>
      </c>
      <c r="S4816" s="16" t="str">
        <f>TEXT(Ecom[[#This Row],[Dates]],"YYYY")</f>
        <v>2026</v>
      </c>
      <c r="T4816" s="16"/>
    </row>
    <row r="4817" spans="1:20" x14ac:dyDescent="0.25">
      <c r="A4817" t="s">
        <v>28</v>
      </c>
      <c r="B4817" s="16">
        <v>45964</v>
      </c>
      <c r="C4817" t="s">
        <v>14</v>
      </c>
      <c r="D4817" t="s">
        <v>15</v>
      </c>
      <c r="E4817" t="s">
        <v>55</v>
      </c>
      <c r="F4817" t="s">
        <v>56</v>
      </c>
      <c r="G4817">
        <v>19134</v>
      </c>
      <c r="H4817" t="s">
        <v>57</v>
      </c>
      <c r="I4817" t="s">
        <v>26</v>
      </c>
      <c r="J4817" t="s">
        <v>41</v>
      </c>
      <c r="K4817" s="6">
        <v>18.263999999999999</v>
      </c>
      <c r="L4817">
        <v>3</v>
      </c>
      <c r="M4817">
        <v>0.2</v>
      </c>
      <c r="N4817" s="6">
        <v>6.1641000000000004</v>
      </c>
      <c r="O4817" t="str">
        <f t="shared" si="225"/>
        <v/>
      </c>
      <c r="P4817" s="6">
        <f t="shared" si="226"/>
        <v>44.824000000000005</v>
      </c>
      <c r="Q4817">
        <f t="shared" si="227"/>
        <v>22.881282714626529</v>
      </c>
      <c r="R4817" s="16" t="str">
        <f>TEXT(Ecom[[#This Row],[Dates]],"mmm")</f>
        <v>Nov</v>
      </c>
      <c r="S4817" s="16" t="str">
        <f>TEXT(Ecom[[#This Row],[Dates]],"YYYY")</f>
        <v>2025</v>
      </c>
      <c r="T4817" s="16"/>
    </row>
    <row r="4818" spans="1:20" x14ac:dyDescent="0.25">
      <c r="A4818" t="s">
        <v>28</v>
      </c>
      <c r="B4818" s="16">
        <v>46054</v>
      </c>
      <c r="C4818" t="s">
        <v>14</v>
      </c>
      <c r="D4818" t="s">
        <v>15</v>
      </c>
      <c r="E4818" t="s">
        <v>55</v>
      </c>
      <c r="F4818" t="s">
        <v>56</v>
      </c>
      <c r="G4818">
        <v>19134</v>
      </c>
      <c r="H4818" t="s">
        <v>57</v>
      </c>
      <c r="I4818" t="s">
        <v>26</v>
      </c>
      <c r="J4818" t="s">
        <v>38</v>
      </c>
      <c r="K4818" s="6">
        <v>34.655999999999999</v>
      </c>
      <c r="L4818">
        <v>2</v>
      </c>
      <c r="M4818">
        <v>0.2</v>
      </c>
      <c r="N4818" s="6">
        <v>5.6315999999999997</v>
      </c>
      <c r="O4818" t="str">
        <f t="shared" si="225"/>
        <v/>
      </c>
      <c r="P4818" s="6">
        <f t="shared" si="226"/>
        <v>114.44799999999999</v>
      </c>
      <c r="Q4818">
        <f t="shared" si="227"/>
        <v>68.724873284714036</v>
      </c>
      <c r="R4818" s="16" t="str">
        <f>TEXT(Ecom[[#This Row],[Dates]],"mmm")</f>
        <v>Feb</v>
      </c>
      <c r="S4818" s="16" t="str">
        <f>TEXT(Ecom[[#This Row],[Dates]],"YYYY")</f>
        <v>2026</v>
      </c>
      <c r="T4818" s="16"/>
    </row>
    <row r="4819" spans="1:20" x14ac:dyDescent="0.25">
      <c r="A4819" t="s">
        <v>28</v>
      </c>
      <c r="B4819" s="16">
        <v>46016</v>
      </c>
      <c r="C4819" t="s">
        <v>14</v>
      </c>
      <c r="D4819" t="s">
        <v>15</v>
      </c>
      <c r="E4819" t="s">
        <v>55</v>
      </c>
      <c r="F4819" t="s">
        <v>56</v>
      </c>
      <c r="G4819">
        <v>19134</v>
      </c>
      <c r="H4819" t="s">
        <v>57</v>
      </c>
      <c r="I4819" t="s">
        <v>26</v>
      </c>
      <c r="J4819" t="s">
        <v>38</v>
      </c>
      <c r="K4819" s="6">
        <v>81.552000000000007</v>
      </c>
      <c r="L4819">
        <v>2</v>
      </c>
      <c r="M4819">
        <v>0.2</v>
      </c>
      <c r="N4819" s="6">
        <v>8.1552000000000007</v>
      </c>
      <c r="O4819" t="str">
        <f t="shared" si="225"/>
        <v/>
      </c>
      <c r="P4819" s="6">
        <f t="shared" si="226"/>
        <v>106.34933333333333</v>
      </c>
      <c r="Q4819">
        <f t="shared" si="227"/>
        <v>88.055822146669698</v>
      </c>
      <c r="R4819" s="16" t="str">
        <f>TEXT(Ecom[[#This Row],[Dates]],"mmm")</f>
        <v>Dec</v>
      </c>
      <c r="S4819" s="16" t="str">
        <f>TEXT(Ecom[[#This Row],[Dates]],"YYYY")</f>
        <v>2025</v>
      </c>
      <c r="T4819" s="16"/>
    </row>
    <row r="4820" spans="1:20" x14ac:dyDescent="0.25">
      <c r="A4820" t="s">
        <v>28</v>
      </c>
      <c r="B4820" s="16">
        <v>46012</v>
      </c>
      <c r="C4820" t="s">
        <v>14</v>
      </c>
      <c r="D4820" t="s">
        <v>15</v>
      </c>
      <c r="E4820" t="s">
        <v>55</v>
      </c>
      <c r="F4820" t="s">
        <v>56</v>
      </c>
      <c r="G4820">
        <v>19134</v>
      </c>
      <c r="H4820" t="s">
        <v>57</v>
      </c>
      <c r="I4820" t="s">
        <v>26</v>
      </c>
      <c r="J4820" t="s">
        <v>32</v>
      </c>
      <c r="K4820" s="6">
        <v>227.136</v>
      </c>
      <c r="L4820">
        <v>4</v>
      </c>
      <c r="M4820">
        <v>0.2</v>
      </c>
      <c r="N4820" s="6">
        <v>-42.588000000000001</v>
      </c>
      <c r="O4820">
        <f t="shared" si="225"/>
        <v>-42.588000000000001</v>
      </c>
      <c r="P4820" s="6">
        <f t="shared" si="226"/>
        <v>233.5813333333333</v>
      </c>
      <c r="Q4820">
        <f t="shared" si="227"/>
        <v>157.75436099154868</v>
      </c>
      <c r="R4820" s="16" t="str">
        <f>TEXT(Ecom[[#This Row],[Dates]],"mmm")</f>
        <v>Dec</v>
      </c>
      <c r="S4820" s="16" t="str">
        <f>TEXT(Ecom[[#This Row],[Dates]],"YYYY")</f>
        <v>2025</v>
      </c>
      <c r="T4820" s="16"/>
    </row>
    <row r="4821" spans="1:20" x14ac:dyDescent="0.25">
      <c r="A4821" t="s">
        <v>28</v>
      </c>
      <c r="B4821" s="16">
        <v>46268</v>
      </c>
      <c r="C4821" t="s">
        <v>14</v>
      </c>
      <c r="D4821" t="s">
        <v>15</v>
      </c>
      <c r="E4821" t="s">
        <v>250</v>
      </c>
      <c r="F4821" t="s">
        <v>127</v>
      </c>
      <c r="G4821">
        <v>6360</v>
      </c>
      <c r="H4821" t="s">
        <v>57</v>
      </c>
      <c r="I4821" t="s">
        <v>26</v>
      </c>
      <c r="J4821" t="s">
        <v>37</v>
      </c>
      <c r="K4821" s="6">
        <v>10.36</v>
      </c>
      <c r="L4821">
        <v>2</v>
      </c>
      <c r="M4821">
        <v>0</v>
      </c>
      <c r="N4821" s="6">
        <v>5.0763999999999996</v>
      </c>
      <c r="O4821" t="str">
        <f t="shared" si="225"/>
        <v/>
      </c>
      <c r="P4821" s="6">
        <f t="shared" si="226"/>
        <v>285.8533333333333</v>
      </c>
      <c r="Q4821">
        <f t="shared" si="227"/>
        <v>154.47122525283186</v>
      </c>
      <c r="R4821" s="16" t="str">
        <f>TEXT(Ecom[[#This Row],[Dates]],"mmm")</f>
        <v>Sep</v>
      </c>
      <c r="S4821" s="16" t="str">
        <f>TEXT(Ecom[[#This Row],[Dates]],"YYYY")</f>
        <v>2026</v>
      </c>
      <c r="T4821" s="16"/>
    </row>
    <row r="4822" spans="1:20" x14ac:dyDescent="0.25">
      <c r="A4822" t="s">
        <v>28</v>
      </c>
      <c r="B4822" s="16">
        <v>46218</v>
      </c>
      <c r="C4822" t="s">
        <v>14</v>
      </c>
      <c r="D4822" t="s">
        <v>15</v>
      </c>
      <c r="E4822" t="s">
        <v>122</v>
      </c>
      <c r="F4822" t="s">
        <v>46</v>
      </c>
      <c r="G4822">
        <v>78207</v>
      </c>
      <c r="H4822" t="s">
        <v>47</v>
      </c>
      <c r="I4822" t="s">
        <v>26</v>
      </c>
      <c r="J4822" t="s">
        <v>38</v>
      </c>
      <c r="K4822" s="6">
        <v>463.24799999999999</v>
      </c>
      <c r="L4822">
        <v>8</v>
      </c>
      <c r="M4822">
        <v>0.8</v>
      </c>
      <c r="N4822" s="6">
        <v>-1181.2824000000001</v>
      </c>
      <c r="O4822">
        <f t="shared" si="225"/>
        <v>-1181.2824000000001</v>
      </c>
      <c r="P4822" s="6">
        <f t="shared" si="226"/>
        <v>297.35200000000003</v>
      </c>
      <c r="Q4822">
        <f t="shared" si="227"/>
        <v>205.04012306176858</v>
      </c>
      <c r="R4822" s="16" t="str">
        <f>TEXT(Ecom[[#This Row],[Dates]],"mmm")</f>
        <v>Jul</v>
      </c>
      <c r="S4822" s="16" t="str">
        <f>TEXT(Ecom[[#This Row],[Dates]],"YYYY")</f>
        <v>2026</v>
      </c>
      <c r="T4822" s="16"/>
    </row>
    <row r="4823" spans="1:20" x14ac:dyDescent="0.25">
      <c r="A4823" t="s">
        <v>28</v>
      </c>
      <c r="B4823" s="16">
        <v>45904</v>
      </c>
      <c r="C4823" t="s">
        <v>14</v>
      </c>
      <c r="D4823" t="s">
        <v>15</v>
      </c>
      <c r="E4823" t="s">
        <v>122</v>
      </c>
      <c r="F4823" t="s">
        <v>46</v>
      </c>
      <c r="G4823">
        <v>78207</v>
      </c>
      <c r="H4823" t="s">
        <v>47</v>
      </c>
      <c r="I4823" t="s">
        <v>35</v>
      </c>
      <c r="J4823" t="s">
        <v>59</v>
      </c>
      <c r="K4823" s="6">
        <v>383.952</v>
      </c>
      <c r="L4823">
        <v>6</v>
      </c>
      <c r="M4823">
        <v>0.2</v>
      </c>
      <c r="N4823" s="6">
        <v>47.994</v>
      </c>
      <c r="O4823" t="str">
        <f t="shared" si="225"/>
        <v/>
      </c>
      <c r="P4823" s="6">
        <f t="shared" si="226"/>
        <v>153.05100000000002</v>
      </c>
      <c r="Q4823">
        <f t="shared" si="227"/>
        <v>171.69191482980767</v>
      </c>
      <c r="R4823" s="16" t="str">
        <f>TEXT(Ecom[[#This Row],[Dates]],"mmm")</f>
        <v>Sep</v>
      </c>
      <c r="S4823" s="16" t="str">
        <f>TEXT(Ecom[[#This Row],[Dates]],"YYYY")</f>
        <v>2025</v>
      </c>
      <c r="T4823" s="16"/>
    </row>
    <row r="4824" spans="1:20" x14ac:dyDescent="0.25">
      <c r="A4824" t="s">
        <v>168</v>
      </c>
      <c r="B4824" s="16">
        <v>45820</v>
      </c>
      <c r="C4824" t="s">
        <v>44</v>
      </c>
      <c r="D4824" t="s">
        <v>15</v>
      </c>
      <c r="E4824" t="s">
        <v>511</v>
      </c>
      <c r="F4824" t="s">
        <v>81</v>
      </c>
      <c r="G4824">
        <v>85364</v>
      </c>
      <c r="H4824" t="s">
        <v>25</v>
      </c>
      <c r="I4824" t="s">
        <v>26</v>
      </c>
      <c r="J4824" t="s">
        <v>37</v>
      </c>
      <c r="K4824" s="6">
        <v>44.856000000000002</v>
      </c>
      <c r="L4824">
        <v>6</v>
      </c>
      <c r="M4824">
        <v>0.7</v>
      </c>
      <c r="N4824" s="6">
        <v>-35.884799999999998</v>
      </c>
      <c r="O4824">
        <f t="shared" si="225"/>
        <v>-35.884799999999998</v>
      </c>
      <c r="P4824" s="6">
        <f t="shared" si="226"/>
        <v>67.584999999999994</v>
      </c>
      <c r="Q4824">
        <f t="shared" si="227"/>
        <v>165.7380195901552</v>
      </c>
      <c r="R4824" s="16" t="str">
        <f>TEXT(Ecom[[#This Row],[Dates]],"mmm")</f>
        <v>Jun</v>
      </c>
      <c r="S4824" s="16" t="str">
        <f>TEXT(Ecom[[#This Row],[Dates]],"YYYY")</f>
        <v>2025</v>
      </c>
      <c r="T4824" s="16"/>
    </row>
    <row r="4825" spans="1:20" x14ac:dyDescent="0.25">
      <c r="A4825" t="s">
        <v>28</v>
      </c>
      <c r="B4825" s="16">
        <v>46172</v>
      </c>
      <c r="C4825" t="s">
        <v>14</v>
      </c>
      <c r="D4825" t="s">
        <v>15</v>
      </c>
      <c r="E4825" t="s">
        <v>103</v>
      </c>
      <c r="F4825" t="s">
        <v>104</v>
      </c>
      <c r="G4825">
        <v>43229</v>
      </c>
      <c r="H4825" t="s">
        <v>57</v>
      </c>
      <c r="I4825" t="s">
        <v>35</v>
      </c>
      <c r="J4825" t="s">
        <v>123</v>
      </c>
      <c r="K4825" s="6">
        <v>30.344999999999999</v>
      </c>
      <c r="L4825">
        <v>7</v>
      </c>
      <c r="M4825">
        <v>0.7</v>
      </c>
      <c r="N4825" s="6">
        <v>-24.276</v>
      </c>
      <c r="O4825">
        <f t="shared" si="225"/>
        <v>-24.276</v>
      </c>
      <c r="P4825" s="6">
        <f t="shared" si="226"/>
        <v>78.617000000000004</v>
      </c>
      <c r="Q4825">
        <f t="shared" si="227"/>
        <v>78.853208816551458</v>
      </c>
      <c r="R4825" s="16" t="str">
        <f>TEXT(Ecom[[#This Row],[Dates]],"mmm")</f>
        <v>May</v>
      </c>
      <c r="S4825" s="16" t="str">
        <f>TEXT(Ecom[[#This Row],[Dates]],"YYYY")</f>
        <v>2026</v>
      </c>
      <c r="T4825" s="16"/>
    </row>
    <row r="4826" spans="1:20" x14ac:dyDescent="0.25">
      <c r="A4826" t="s">
        <v>28</v>
      </c>
      <c r="B4826" s="16">
        <v>46230</v>
      </c>
      <c r="C4826" t="s">
        <v>14</v>
      </c>
      <c r="D4826" t="s">
        <v>15</v>
      </c>
      <c r="E4826" t="s">
        <v>103</v>
      </c>
      <c r="F4826" t="s">
        <v>104</v>
      </c>
      <c r="G4826">
        <v>43229</v>
      </c>
      <c r="H4826" t="s">
        <v>57</v>
      </c>
      <c r="I4826" t="s">
        <v>19</v>
      </c>
      <c r="J4826" t="s">
        <v>21</v>
      </c>
      <c r="K4826" s="6">
        <v>127.554</v>
      </c>
      <c r="L4826">
        <v>3</v>
      </c>
      <c r="M4826">
        <v>0.3</v>
      </c>
      <c r="N4826" s="6">
        <v>-9.1110000000000007</v>
      </c>
      <c r="O4826">
        <f t="shared" si="225"/>
        <v>-9.1110000000000007</v>
      </c>
      <c r="P4826" s="6">
        <f t="shared" si="226"/>
        <v>73.173999999999992</v>
      </c>
      <c r="Q4826">
        <f t="shared" si="227"/>
        <v>48.636036536708048</v>
      </c>
      <c r="R4826" s="16" t="str">
        <f>TEXT(Ecom[[#This Row],[Dates]],"mmm")</f>
        <v>Jul</v>
      </c>
      <c r="S4826" s="16" t="str">
        <f>TEXT(Ecom[[#This Row],[Dates]],"YYYY")</f>
        <v>2026</v>
      </c>
      <c r="T4826" s="16"/>
    </row>
    <row r="4827" spans="1:20" x14ac:dyDescent="0.25">
      <c r="A4827" t="s">
        <v>28</v>
      </c>
      <c r="B4827" s="16">
        <v>45706</v>
      </c>
      <c r="C4827" t="s">
        <v>14</v>
      </c>
      <c r="D4827" t="s">
        <v>15</v>
      </c>
      <c r="E4827" t="s">
        <v>103</v>
      </c>
      <c r="F4827" t="s">
        <v>104</v>
      </c>
      <c r="G4827">
        <v>43229</v>
      </c>
      <c r="H4827" t="s">
        <v>57</v>
      </c>
      <c r="I4827" t="s">
        <v>19</v>
      </c>
      <c r="J4827" t="s">
        <v>33</v>
      </c>
      <c r="K4827" s="6">
        <v>77.951999999999998</v>
      </c>
      <c r="L4827">
        <v>3</v>
      </c>
      <c r="M4827">
        <v>0.2</v>
      </c>
      <c r="N4827" s="6">
        <v>15.590400000000001</v>
      </c>
      <c r="O4827" t="str">
        <f t="shared" si="225"/>
        <v/>
      </c>
      <c r="P4827" s="6">
        <f t="shared" si="226"/>
        <v>53.829333333333331</v>
      </c>
      <c r="Q4827">
        <f t="shared" si="227"/>
        <v>35.337931506359396</v>
      </c>
      <c r="R4827" s="16" t="str">
        <f>TEXT(Ecom[[#This Row],[Dates]],"mmm")</f>
        <v>Feb</v>
      </c>
      <c r="S4827" s="16" t="str">
        <f>TEXT(Ecom[[#This Row],[Dates]],"YYYY")</f>
        <v>2025</v>
      </c>
      <c r="T4827" s="16"/>
    </row>
    <row r="4828" spans="1:20" x14ac:dyDescent="0.25">
      <c r="A4828" t="s">
        <v>62</v>
      </c>
      <c r="B4828" s="16">
        <v>46319</v>
      </c>
      <c r="C4828" t="s">
        <v>22</v>
      </c>
      <c r="D4828" t="s">
        <v>15</v>
      </c>
      <c r="E4828" t="s">
        <v>23</v>
      </c>
      <c r="F4828" t="s">
        <v>24</v>
      </c>
      <c r="G4828">
        <v>90036</v>
      </c>
      <c r="H4828" t="s">
        <v>25</v>
      </c>
      <c r="I4828" t="s">
        <v>26</v>
      </c>
      <c r="J4828" t="s">
        <v>37</v>
      </c>
      <c r="K4828" s="6">
        <v>14.016</v>
      </c>
      <c r="L4828">
        <v>4</v>
      </c>
      <c r="M4828">
        <v>0.2</v>
      </c>
      <c r="N4828" s="6">
        <v>4.9055999999999997</v>
      </c>
      <c r="O4828" t="str">
        <f t="shared" si="225"/>
        <v/>
      </c>
      <c r="P4828" s="6">
        <f t="shared" si="226"/>
        <v>29.725333333333335</v>
      </c>
      <c r="Q4828">
        <f t="shared" si="227"/>
        <v>37.973540201137517</v>
      </c>
      <c r="R4828" s="16" t="str">
        <f>TEXT(Ecom[[#This Row],[Dates]],"mmm")</f>
        <v>Oct</v>
      </c>
      <c r="S4828" s="16" t="str">
        <f>TEXT(Ecom[[#This Row],[Dates]],"YYYY")</f>
        <v>2026</v>
      </c>
      <c r="T4828" s="16"/>
    </row>
    <row r="4829" spans="1:20" x14ac:dyDescent="0.25">
      <c r="A4829" t="s">
        <v>28</v>
      </c>
      <c r="B4829" s="16">
        <v>45736</v>
      </c>
      <c r="C4829" t="s">
        <v>22</v>
      </c>
      <c r="D4829" t="s">
        <v>15</v>
      </c>
      <c r="E4829" t="s">
        <v>182</v>
      </c>
      <c r="F4829" t="s">
        <v>17</v>
      </c>
      <c r="G4829">
        <v>40475</v>
      </c>
      <c r="H4829" t="s">
        <v>18</v>
      </c>
      <c r="I4829" t="s">
        <v>26</v>
      </c>
      <c r="J4829" t="s">
        <v>32</v>
      </c>
      <c r="K4829" s="6">
        <v>69.52</v>
      </c>
      <c r="L4829">
        <v>2</v>
      </c>
      <c r="M4829">
        <v>0</v>
      </c>
      <c r="N4829" s="6">
        <v>19.465599999999998</v>
      </c>
      <c r="O4829" t="str">
        <f t="shared" si="225"/>
        <v/>
      </c>
      <c r="P4829" s="6">
        <f t="shared" si="226"/>
        <v>29.64533333333333</v>
      </c>
      <c r="Q4829">
        <f t="shared" si="227"/>
        <v>18.957285694130604</v>
      </c>
      <c r="R4829" s="16" t="str">
        <f>TEXT(Ecom[[#This Row],[Dates]],"mmm")</f>
        <v>Mar</v>
      </c>
      <c r="S4829" s="16" t="str">
        <f>TEXT(Ecom[[#This Row],[Dates]],"YYYY")</f>
        <v>2025</v>
      </c>
      <c r="T4829" s="16"/>
    </row>
    <row r="4830" spans="1:20" x14ac:dyDescent="0.25">
      <c r="A4830" t="s">
        <v>28</v>
      </c>
      <c r="B4830" s="16">
        <v>46285</v>
      </c>
      <c r="C4830" t="s">
        <v>22</v>
      </c>
      <c r="D4830" t="s">
        <v>15</v>
      </c>
      <c r="E4830" t="s">
        <v>182</v>
      </c>
      <c r="F4830" t="s">
        <v>17</v>
      </c>
      <c r="G4830">
        <v>40475</v>
      </c>
      <c r="H4830" t="s">
        <v>18</v>
      </c>
      <c r="I4830" t="s">
        <v>26</v>
      </c>
      <c r="J4830" t="s">
        <v>34</v>
      </c>
      <c r="K4830" s="6">
        <v>5.64</v>
      </c>
      <c r="L4830">
        <v>3</v>
      </c>
      <c r="M4830">
        <v>0</v>
      </c>
      <c r="N4830" s="6">
        <v>1.6355999999999999</v>
      </c>
      <c r="O4830" t="str">
        <f t="shared" si="225"/>
        <v/>
      </c>
      <c r="P4830" s="6">
        <f t="shared" si="226"/>
        <v>88.432000000000002</v>
      </c>
      <c r="Q4830">
        <f t="shared" si="227"/>
        <v>92.415387835255757</v>
      </c>
      <c r="R4830" s="16" t="str">
        <f>TEXT(Ecom[[#This Row],[Dates]],"mmm")</f>
        <v>Sep</v>
      </c>
      <c r="S4830" s="16" t="str">
        <f>TEXT(Ecom[[#This Row],[Dates]],"YYYY")</f>
        <v>2026</v>
      </c>
      <c r="T4830" s="16"/>
    </row>
    <row r="4831" spans="1:20" x14ac:dyDescent="0.25">
      <c r="A4831" t="s">
        <v>28</v>
      </c>
      <c r="B4831" s="16">
        <v>45833</v>
      </c>
      <c r="C4831" t="s">
        <v>14</v>
      </c>
      <c r="D4831" t="s">
        <v>15</v>
      </c>
      <c r="E4831" t="s">
        <v>75</v>
      </c>
      <c r="F4831" t="s">
        <v>76</v>
      </c>
      <c r="G4831">
        <v>10035</v>
      </c>
      <c r="H4831" t="s">
        <v>57</v>
      </c>
      <c r="I4831" t="s">
        <v>26</v>
      </c>
      <c r="J4831" t="s">
        <v>37</v>
      </c>
      <c r="K4831" s="6">
        <v>13.776</v>
      </c>
      <c r="L4831">
        <v>3</v>
      </c>
      <c r="M4831">
        <v>0.2</v>
      </c>
      <c r="N4831" s="6">
        <v>4.4771999999999998</v>
      </c>
      <c r="O4831" t="str">
        <f t="shared" si="225"/>
        <v/>
      </c>
      <c r="P4831" s="6">
        <f t="shared" si="226"/>
        <v>98.762</v>
      </c>
      <c r="Q4831">
        <f t="shared" si="227"/>
        <v>98.153101272865953</v>
      </c>
      <c r="R4831" s="16" t="str">
        <f>TEXT(Ecom[[#This Row],[Dates]],"mmm")</f>
        <v>Jun</v>
      </c>
      <c r="S4831" s="16" t="str">
        <f>TEXT(Ecom[[#This Row],[Dates]],"YYYY")</f>
        <v>2025</v>
      </c>
      <c r="T4831" s="16"/>
    </row>
    <row r="4832" spans="1:20" x14ac:dyDescent="0.25">
      <c r="A4832" t="s">
        <v>28</v>
      </c>
      <c r="B4832" s="16">
        <v>45992</v>
      </c>
      <c r="C4832" t="s">
        <v>14</v>
      </c>
      <c r="D4832" t="s">
        <v>15</v>
      </c>
      <c r="E4832" t="s">
        <v>512</v>
      </c>
      <c r="F4832" t="s">
        <v>49</v>
      </c>
      <c r="G4832">
        <v>54401</v>
      </c>
      <c r="H4832" t="s">
        <v>47</v>
      </c>
      <c r="I4832" t="s">
        <v>26</v>
      </c>
      <c r="J4832" t="s">
        <v>38</v>
      </c>
      <c r="K4832" s="6">
        <v>245.88</v>
      </c>
      <c r="L4832">
        <v>6</v>
      </c>
      <c r="M4832">
        <v>0</v>
      </c>
      <c r="N4832" s="6">
        <v>68.846400000000003</v>
      </c>
      <c r="O4832" t="str">
        <f t="shared" si="225"/>
        <v/>
      </c>
      <c r="P4832" s="6">
        <f t="shared" si="226"/>
        <v>101.69666666666666</v>
      </c>
      <c r="Q4832">
        <f t="shared" si="227"/>
        <v>107.87292689772293</v>
      </c>
      <c r="R4832" s="16" t="str">
        <f>TEXT(Ecom[[#This Row],[Dates]],"mmm")</f>
        <v>Dec</v>
      </c>
      <c r="S4832" s="16" t="str">
        <f>TEXT(Ecom[[#This Row],[Dates]],"YYYY")</f>
        <v>2025</v>
      </c>
      <c r="T4832" s="16"/>
    </row>
    <row r="4833" spans="1:20" x14ac:dyDescent="0.25">
      <c r="A4833" t="s">
        <v>28</v>
      </c>
      <c r="B4833" s="16">
        <v>46214</v>
      </c>
      <c r="C4833" t="s">
        <v>14</v>
      </c>
      <c r="D4833" t="s">
        <v>15</v>
      </c>
      <c r="E4833" t="s">
        <v>512</v>
      </c>
      <c r="F4833" t="s">
        <v>49</v>
      </c>
      <c r="G4833">
        <v>54401</v>
      </c>
      <c r="H4833" t="s">
        <v>47</v>
      </c>
      <c r="I4833" t="s">
        <v>26</v>
      </c>
      <c r="J4833" t="s">
        <v>32</v>
      </c>
      <c r="K4833" s="6">
        <v>36.630000000000003</v>
      </c>
      <c r="L4833">
        <v>3</v>
      </c>
      <c r="M4833">
        <v>0</v>
      </c>
      <c r="N4833" s="6">
        <v>9.8901000000000003</v>
      </c>
      <c r="O4833" t="str">
        <f t="shared" si="225"/>
        <v/>
      </c>
      <c r="P4833" s="6">
        <f t="shared" si="226"/>
        <v>23.866666666666664</v>
      </c>
      <c r="Q4833">
        <f t="shared" si="227"/>
        <v>58.456668414083211</v>
      </c>
      <c r="R4833" s="16" t="str">
        <f>TEXT(Ecom[[#This Row],[Dates]],"mmm")</f>
        <v>Jul</v>
      </c>
      <c r="S4833" s="16" t="str">
        <f>TEXT(Ecom[[#This Row],[Dates]],"YYYY")</f>
        <v>2026</v>
      </c>
      <c r="T4833" s="16"/>
    </row>
    <row r="4834" spans="1:20" x14ac:dyDescent="0.25">
      <c r="A4834" t="s">
        <v>28</v>
      </c>
      <c r="B4834" s="16">
        <v>46365</v>
      </c>
      <c r="C4834" t="s">
        <v>14</v>
      </c>
      <c r="D4834" t="s">
        <v>15</v>
      </c>
      <c r="E4834" t="s">
        <v>512</v>
      </c>
      <c r="F4834" t="s">
        <v>49</v>
      </c>
      <c r="G4834">
        <v>54401</v>
      </c>
      <c r="H4834" t="s">
        <v>47</v>
      </c>
      <c r="I4834" t="s">
        <v>26</v>
      </c>
      <c r="J4834" t="s">
        <v>32</v>
      </c>
      <c r="K4834" s="6">
        <v>22.58</v>
      </c>
      <c r="L4834">
        <v>2</v>
      </c>
      <c r="M4834">
        <v>0</v>
      </c>
      <c r="N4834" s="6">
        <v>5.8708</v>
      </c>
      <c r="O4834" t="str">
        <f t="shared" si="225"/>
        <v/>
      </c>
      <c r="P4834" s="6">
        <f t="shared" si="226"/>
        <v>24.963333333333335</v>
      </c>
      <c r="Q4834">
        <f t="shared" si="227"/>
        <v>46.956940204120336</v>
      </c>
      <c r="R4834" s="16" t="str">
        <f>TEXT(Ecom[[#This Row],[Dates]],"mmm")</f>
        <v>Dec</v>
      </c>
      <c r="S4834" s="16" t="str">
        <f>TEXT(Ecom[[#This Row],[Dates]],"YYYY")</f>
        <v>2026</v>
      </c>
      <c r="T4834" s="16"/>
    </row>
    <row r="4835" spans="1:20" x14ac:dyDescent="0.25">
      <c r="A4835" t="s">
        <v>28</v>
      </c>
      <c r="B4835" s="16">
        <v>45806</v>
      </c>
      <c r="C4835" t="s">
        <v>14</v>
      </c>
      <c r="D4835" t="s">
        <v>15</v>
      </c>
      <c r="E4835" t="s">
        <v>512</v>
      </c>
      <c r="F4835" t="s">
        <v>49</v>
      </c>
      <c r="G4835">
        <v>54401</v>
      </c>
      <c r="H4835" t="s">
        <v>47</v>
      </c>
      <c r="I4835" t="s">
        <v>26</v>
      </c>
      <c r="J4835" t="s">
        <v>37</v>
      </c>
      <c r="K4835" s="6">
        <v>12.39</v>
      </c>
      <c r="L4835">
        <v>3</v>
      </c>
      <c r="M4835">
        <v>0</v>
      </c>
      <c r="N4835" s="6">
        <v>5.8232999999999997</v>
      </c>
      <c r="O4835" t="str">
        <f t="shared" si="225"/>
        <v/>
      </c>
      <c r="P4835" s="6">
        <f t="shared" si="226"/>
        <v>38.090000000000003</v>
      </c>
      <c r="Q4835">
        <f t="shared" si="227"/>
        <v>17.56125143182717</v>
      </c>
      <c r="R4835" s="16" t="str">
        <f>TEXT(Ecom[[#This Row],[Dates]],"mmm")</f>
        <v>May</v>
      </c>
      <c r="S4835" s="16" t="str">
        <f>TEXT(Ecom[[#This Row],[Dates]],"YYYY")</f>
        <v>2025</v>
      </c>
      <c r="T4835" s="16"/>
    </row>
    <row r="4836" spans="1:20" x14ac:dyDescent="0.25">
      <c r="A4836" t="s">
        <v>28</v>
      </c>
      <c r="B4836" s="16">
        <v>45999</v>
      </c>
      <c r="C4836" t="s">
        <v>44</v>
      </c>
      <c r="D4836" t="s">
        <v>15</v>
      </c>
      <c r="E4836" t="s">
        <v>52</v>
      </c>
      <c r="F4836" t="s">
        <v>24</v>
      </c>
      <c r="G4836">
        <v>94110</v>
      </c>
      <c r="H4836" t="s">
        <v>25</v>
      </c>
      <c r="I4836" t="s">
        <v>26</v>
      </c>
      <c r="J4836" t="s">
        <v>37</v>
      </c>
      <c r="K4836" s="6">
        <v>39.92</v>
      </c>
      <c r="L4836">
        <v>5</v>
      </c>
      <c r="M4836">
        <v>0.2</v>
      </c>
      <c r="N4836" s="6">
        <v>13.473000000000001</v>
      </c>
      <c r="O4836" t="str">
        <f t="shared" si="225"/>
        <v/>
      </c>
      <c r="P4836" s="6">
        <f t="shared" si="226"/>
        <v>40.605333333333334</v>
      </c>
      <c r="Q4836">
        <f t="shared" si="227"/>
        <v>20.171763418387776</v>
      </c>
      <c r="R4836" s="16" t="str">
        <f>TEXT(Ecom[[#This Row],[Dates]],"mmm")</f>
        <v>Dec</v>
      </c>
      <c r="S4836" s="16" t="str">
        <f>TEXT(Ecom[[#This Row],[Dates]],"YYYY")</f>
        <v>2025</v>
      </c>
      <c r="T4836" s="16"/>
    </row>
    <row r="4837" spans="1:20" x14ac:dyDescent="0.25">
      <c r="A4837" t="s">
        <v>28</v>
      </c>
      <c r="B4837" s="16">
        <v>46342</v>
      </c>
      <c r="C4837" t="s">
        <v>44</v>
      </c>
      <c r="D4837" t="s">
        <v>15</v>
      </c>
      <c r="E4837" t="s">
        <v>52</v>
      </c>
      <c r="F4837" t="s">
        <v>24</v>
      </c>
      <c r="G4837">
        <v>94110</v>
      </c>
      <c r="H4837" t="s">
        <v>25</v>
      </c>
      <c r="I4837" t="s">
        <v>26</v>
      </c>
      <c r="J4837" t="s">
        <v>41</v>
      </c>
      <c r="K4837" s="6">
        <v>61.96</v>
      </c>
      <c r="L4837">
        <v>2</v>
      </c>
      <c r="M4837">
        <v>0</v>
      </c>
      <c r="N4837" s="6">
        <v>27.882000000000001</v>
      </c>
      <c r="O4837" t="str">
        <f t="shared" si="225"/>
        <v/>
      </c>
      <c r="P4837" s="6">
        <f t="shared" si="226"/>
        <v>28.564666666666668</v>
      </c>
      <c r="Q4837">
        <f t="shared" si="227"/>
        <v>23.168844153461936</v>
      </c>
      <c r="R4837" s="16" t="str">
        <f>TEXT(Ecom[[#This Row],[Dates]],"mmm")</f>
        <v>Nov</v>
      </c>
      <c r="S4837" s="16" t="str">
        <f>TEXT(Ecom[[#This Row],[Dates]],"YYYY")</f>
        <v>2026</v>
      </c>
      <c r="T4837" s="16"/>
    </row>
    <row r="4838" spans="1:20" x14ac:dyDescent="0.25">
      <c r="A4838" t="s">
        <v>28</v>
      </c>
      <c r="B4838" s="16">
        <v>46034</v>
      </c>
      <c r="C4838" t="s">
        <v>44</v>
      </c>
      <c r="D4838" t="s">
        <v>15</v>
      </c>
      <c r="E4838" t="s">
        <v>52</v>
      </c>
      <c r="F4838" t="s">
        <v>24</v>
      </c>
      <c r="G4838">
        <v>94110</v>
      </c>
      <c r="H4838" t="s">
        <v>25</v>
      </c>
      <c r="I4838" t="s">
        <v>26</v>
      </c>
      <c r="J4838" t="s">
        <v>37</v>
      </c>
      <c r="K4838" s="6">
        <v>19.936</v>
      </c>
      <c r="L4838">
        <v>4</v>
      </c>
      <c r="M4838">
        <v>0.2</v>
      </c>
      <c r="N4838" s="6">
        <v>7.2267999999999999</v>
      </c>
      <c r="O4838" t="str">
        <f t="shared" si="225"/>
        <v/>
      </c>
      <c r="P4838" s="6">
        <f t="shared" si="226"/>
        <v>17.159333333333333</v>
      </c>
      <c r="Q4838">
        <f t="shared" si="227"/>
        <v>19.601396945682779</v>
      </c>
      <c r="R4838" s="16" t="str">
        <f>TEXT(Ecom[[#This Row],[Dates]],"mmm")</f>
        <v>Jan</v>
      </c>
      <c r="S4838" s="16" t="str">
        <f>TEXT(Ecom[[#This Row],[Dates]],"YYYY")</f>
        <v>2026</v>
      </c>
      <c r="T4838" s="16"/>
    </row>
    <row r="4839" spans="1:20" x14ac:dyDescent="0.25">
      <c r="A4839" t="s">
        <v>62</v>
      </c>
      <c r="B4839" s="16">
        <v>46247</v>
      </c>
      <c r="C4839" t="s">
        <v>14</v>
      </c>
      <c r="D4839" t="s">
        <v>15</v>
      </c>
      <c r="E4839" t="s">
        <v>139</v>
      </c>
      <c r="F4839" t="s">
        <v>104</v>
      </c>
      <c r="G4839">
        <v>43017</v>
      </c>
      <c r="H4839" t="s">
        <v>57</v>
      </c>
      <c r="I4839" t="s">
        <v>26</v>
      </c>
      <c r="J4839" t="s">
        <v>37</v>
      </c>
      <c r="K4839" s="6">
        <v>3.798</v>
      </c>
      <c r="L4839">
        <v>2</v>
      </c>
      <c r="M4839">
        <v>0.7</v>
      </c>
      <c r="N4839" s="6">
        <v>-2.6585999999999999</v>
      </c>
      <c r="O4839">
        <f t="shared" si="225"/>
        <v>-2.6585999999999999</v>
      </c>
      <c r="P4839" s="6">
        <f t="shared" si="226"/>
        <v>63.306000000000004</v>
      </c>
      <c r="Q4839">
        <f t="shared" si="227"/>
        <v>57.048890863370346</v>
      </c>
      <c r="R4839" s="16" t="str">
        <f>TEXT(Ecom[[#This Row],[Dates]],"mmm")</f>
        <v>Aug</v>
      </c>
      <c r="S4839" s="16" t="str">
        <f>TEXT(Ecom[[#This Row],[Dates]],"YYYY")</f>
        <v>2026</v>
      </c>
      <c r="T4839" s="16"/>
    </row>
    <row r="4840" spans="1:20" x14ac:dyDescent="0.25">
      <c r="A4840" t="s">
        <v>62</v>
      </c>
      <c r="B4840" s="16">
        <v>46107</v>
      </c>
      <c r="C4840" t="s">
        <v>14</v>
      </c>
      <c r="D4840" t="s">
        <v>15</v>
      </c>
      <c r="E4840" t="s">
        <v>139</v>
      </c>
      <c r="F4840" t="s">
        <v>104</v>
      </c>
      <c r="G4840">
        <v>43017</v>
      </c>
      <c r="H4840" t="s">
        <v>57</v>
      </c>
      <c r="I4840" t="s">
        <v>26</v>
      </c>
      <c r="J4840" t="s">
        <v>41</v>
      </c>
      <c r="K4840" s="6">
        <v>27.744</v>
      </c>
      <c r="L4840">
        <v>6</v>
      </c>
      <c r="M4840">
        <v>0.2</v>
      </c>
      <c r="N4840" s="6">
        <v>10.0572</v>
      </c>
      <c r="O4840" t="str">
        <f t="shared" si="225"/>
        <v/>
      </c>
      <c r="P4840" s="6">
        <f t="shared" si="226"/>
        <v>71.233333333333334</v>
      </c>
      <c r="Q4840">
        <f t="shared" si="227"/>
        <v>60.70681889089439</v>
      </c>
      <c r="R4840" s="16" t="str">
        <f>TEXT(Ecom[[#This Row],[Dates]],"mmm")</f>
        <v>Mar</v>
      </c>
      <c r="S4840" s="16" t="str">
        <f>TEXT(Ecom[[#This Row],[Dates]],"YYYY")</f>
        <v>2026</v>
      </c>
      <c r="T4840" s="16"/>
    </row>
    <row r="4841" spans="1:20" x14ac:dyDescent="0.25">
      <c r="A4841" t="s">
        <v>62</v>
      </c>
      <c r="B4841" s="16">
        <v>45778</v>
      </c>
      <c r="C4841" t="s">
        <v>14</v>
      </c>
      <c r="D4841" t="s">
        <v>15</v>
      </c>
      <c r="E4841" t="s">
        <v>139</v>
      </c>
      <c r="F4841" t="s">
        <v>104</v>
      </c>
      <c r="G4841">
        <v>43017</v>
      </c>
      <c r="H4841" t="s">
        <v>57</v>
      </c>
      <c r="I4841" t="s">
        <v>35</v>
      </c>
      <c r="J4841" t="s">
        <v>36</v>
      </c>
      <c r="K4841" s="6">
        <v>158.376</v>
      </c>
      <c r="L4841">
        <v>4</v>
      </c>
      <c r="M4841">
        <v>0.4</v>
      </c>
      <c r="N4841" s="6">
        <v>-34.314799999999998</v>
      </c>
      <c r="O4841">
        <f t="shared" si="225"/>
        <v>-34.314799999999998</v>
      </c>
      <c r="P4841" s="6">
        <f t="shared" si="226"/>
        <v>63.836333333333336</v>
      </c>
      <c r="Q4841">
        <f t="shared" si="227"/>
        <v>69.139630110753785</v>
      </c>
      <c r="R4841" s="16" t="str">
        <f>TEXT(Ecom[[#This Row],[Dates]],"mmm")</f>
        <v>May</v>
      </c>
      <c r="S4841" s="16" t="str">
        <f>TEXT(Ecom[[#This Row],[Dates]],"YYYY")</f>
        <v>2025</v>
      </c>
      <c r="T4841" s="16"/>
    </row>
    <row r="4842" spans="1:20" x14ac:dyDescent="0.25">
      <c r="A4842" t="s">
        <v>28</v>
      </c>
      <c r="B4842" s="16">
        <v>46284</v>
      </c>
      <c r="C4842" t="s">
        <v>44</v>
      </c>
      <c r="D4842" t="s">
        <v>15</v>
      </c>
      <c r="E4842" t="s">
        <v>16</v>
      </c>
      <c r="F4842" t="s">
        <v>17</v>
      </c>
      <c r="G4842">
        <v>42420</v>
      </c>
      <c r="H4842" t="s">
        <v>18</v>
      </c>
      <c r="I4842" t="s">
        <v>19</v>
      </c>
      <c r="J4842" t="s">
        <v>33</v>
      </c>
      <c r="K4842" s="6">
        <v>27.58</v>
      </c>
      <c r="L4842">
        <v>2</v>
      </c>
      <c r="M4842">
        <v>0</v>
      </c>
      <c r="N4842" s="6">
        <v>11.583600000000001</v>
      </c>
      <c r="O4842" t="str">
        <f t="shared" si="225"/>
        <v/>
      </c>
      <c r="P4842" s="6">
        <f t="shared" si="226"/>
        <v>92.350999999999999</v>
      </c>
      <c r="Q4842">
        <f t="shared" si="227"/>
        <v>97.083679054987655</v>
      </c>
      <c r="R4842" s="16" t="str">
        <f>TEXT(Ecom[[#This Row],[Dates]],"mmm")</f>
        <v>Sep</v>
      </c>
      <c r="S4842" s="16" t="str">
        <f>TEXT(Ecom[[#This Row],[Dates]],"YYYY")</f>
        <v>2026</v>
      </c>
      <c r="T4842" s="16"/>
    </row>
    <row r="4843" spans="1:20" x14ac:dyDescent="0.25">
      <c r="A4843" t="s">
        <v>28</v>
      </c>
      <c r="B4843" s="16">
        <v>46199</v>
      </c>
      <c r="C4843" t="s">
        <v>14</v>
      </c>
      <c r="D4843" t="s">
        <v>15</v>
      </c>
      <c r="E4843" t="s">
        <v>342</v>
      </c>
      <c r="F4843" t="s">
        <v>104</v>
      </c>
      <c r="G4843">
        <v>43402</v>
      </c>
      <c r="H4843" t="s">
        <v>57</v>
      </c>
      <c r="I4843" t="s">
        <v>26</v>
      </c>
      <c r="J4843" t="s">
        <v>37</v>
      </c>
      <c r="K4843" s="6">
        <v>5.5529999999999999</v>
      </c>
      <c r="L4843">
        <v>3</v>
      </c>
      <c r="M4843">
        <v>0.7</v>
      </c>
      <c r="N4843" s="6">
        <v>-4.0721999999999996</v>
      </c>
      <c r="O4843">
        <f t="shared" si="225"/>
        <v>-4.0721999999999996</v>
      </c>
      <c r="P4843" s="6">
        <f t="shared" si="226"/>
        <v>88.144333333333336</v>
      </c>
      <c r="Q4843">
        <f t="shared" si="227"/>
        <v>102.83652942232943</v>
      </c>
      <c r="R4843" s="16" t="str">
        <f>TEXT(Ecom[[#This Row],[Dates]],"mmm")</f>
        <v>Jun</v>
      </c>
      <c r="S4843" s="16" t="str">
        <f>TEXT(Ecom[[#This Row],[Dates]],"YYYY")</f>
        <v>2026</v>
      </c>
      <c r="T4843" s="16"/>
    </row>
    <row r="4844" spans="1:20" x14ac:dyDescent="0.25">
      <c r="A4844" t="s">
        <v>28</v>
      </c>
      <c r="B4844" s="16">
        <v>45903</v>
      </c>
      <c r="C4844" t="s">
        <v>14</v>
      </c>
      <c r="D4844" t="s">
        <v>15</v>
      </c>
      <c r="E4844" t="s">
        <v>85</v>
      </c>
      <c r="F4844" t="s">
        <v>86</v>
      </c>
      <c r="G4844">
        <v>38109</v>
      </c>
      <c r="H4844" t="s">
        <v>18</v>
      </c>
      <c r="I4844" t="s">
        <v>26</v>
      </c>
      <c r="J4844" t="s">
        <v>32</v>
      </c>
      <c r="K4844" s="6">
        <v>243.92</v>
      </c>
      <c r="L4844">
        <v>5</v>
      </c>
      <c r="M4844">
        <v>0.2</v>
      </c>
      <c r="N4844" s="6">
        <v>-54.881999999999998</v>
      </c>
      <c r="O4844">
        <f t="shared" si="225"/>
        <v>-54.881999999999998</v>
      </c>
      <c r="P4844" s="6">
        <f t="shared" si="226"/>
        <v>88.688000000000002</v>
      </c>
      <c r="Q4844">
        <f t="shared" si="227"/>
        <v>107.96914747964568</v>
      </c>
      <c r="R4844" s="16" t="str">
        <f>TEXT(Ecom[[#This Row],[Dates]],"mmm")</f>
        <v>Sep</v>
      </c>
      <c r="S4844" s="16" t="str">
        <f>TEXT(Ecom[[#This Row],[Dates]],"YYYY")</f>
        <v>2025</v>
      </c>
      <c r="T4844" s="16"/>
    </row>
    <row r="4845" spans="1:20" x14ac:dyDescent="0.25">
      <c r="A4845" t="s">
        <v>62</v>
      </c>
      <c r="B4845" s="16">
        <v>45717</v>
      </c>
      <c r="C4845" t="s">
        <v>14</v>
      </c>
      <c r="D4845" t="s">
        <v>15</v>
      </c>
      <c r="E4845" t="s">
        <v>154</v>
      </c>
      <c r="F4845" t="s">
        <v>132</v>
      </c>
      <c r="G4845">
        <v>8701</v>
      </c>
      <c r="H4845" t="s">
        <v>57</v>
      </c>
      <c r="I4845" t="s">
        <v>26</v>
      </c>
      <c r="J4845" t="s">
        <v>77</v>
      </c>
      <c r="K4845" s="6">
        <v>14.96</v>
      </c>
      <c r="L4845">
        <v>4</v>
      </c>
      <c r="M4845">
        <v>0</v>
      </c>
      <c r="N4845" s="6">
        <v>0.29920000000000002</v>
      </c>
      <c r="O4845" t="str">
        <f t="shared" si="225"/>
        <v/>
      </c>
      <c r="P4845" s="6">
        <f t="shared" si="226"/>
        <v>10.885333333333335</v>
      </c>
      <c r="Q4845">
        <f t="shared" si="227"/>
        <v>63.242886396342961</v>
      </c>
      <c r="R4845" s="16" t="str">
        <f>TEXT(Ecom[[#This Row],[Dates]],"mmm")</f>
        <v>Mar</v>
      </c>
      <c r="S4845" s="16" t="str">
        <f>TEXT(Ecom[[#This Row],[Dates]],"YYYY")</f>
        <v>2025</v>
      </c>
      <c r="T4845" s="16"/>
    </row>
    <row r="4846" spans="1:20" x14ac:dyDescent="0.25">
      <c r="A4846" t="s">
        <v>62</v>
      </c>
      <c r="B4846" s="16">
        <v>46045</v>
      </c>
      <c r="C4846" t="s">
        <v>22</v>
      </c>
      <c r="D4846" t="s">
        <v>15</v>
      </c>
      <c r="E4846" t="s">
        <v>23</v>
      </c>
      <c r="F4846" t="s">
        <v>24</v>
      </c>
      <c r="G4846">
        <v>90008</v>
      </c>
      <c r="H4846" t="s">
        <v>25</v>
      </c>
      <c r="I4846" t="s">
        <v>26</v>
      </c>
      <c r="J4846" t="s">
        <v>37</v>
      </c>
      <c r="K4846" s="6">
        <v>7.1840000000000002</v>
      </c>
      <c r="L4846">
        <v>2</v>
      </c>
      <c r="M4846">
        <v>0.2</v>
      </c>
      <c r="N4846" s="6">
        <v>2.2450000000000001</v>
      </c>
      <c r="O4846" t="str">
        <f t="shared" si="225"/>
        <v/>
      </c>
      <c r="P4846" s="6">
        <f t="shared" si="226"/>
        <v>93.885333333333335</v>
      </c>
      <c r="Q4846">
        <f t="shared" si="227"/>
        <v>108.88592445851384</v>
      </c>
      <c r="R4846" s="16" t="str">
        <f>TEXT(Ecom[[#This Row],[Dates]],"mmm")</f>
        <v>Jan</v>
      </c>
      <c r="S4846" s="16" t="str">
        <f>TEXT(Ecom[[#This Row],[Dates]],"YYYY")</f>
        <v>2026</v>
      </c>
      <c r="T4846" s="16"/>
    </row>
    <row r="4847" spans="1:20" x14ac:dyDescent="0.25">
      <c r="A4847" t="s">
        <v>13</v>
      </c>
      <c r="B4847" s="16">
        <v>46185</v>
      </c>
      <c r="C4847" t="s">
        <v>14</v>
      </c>
      <c r="D4847" t="s">
        <v>15</v>
      </c>
      <c r="E4847" t="s">
        <v>92</v>
      </c>
      <c r="F4847" t="s">
        <v>76</v>
      </c>
      <c r="G4847">
        <v>14609</v>
      </c>
      <c r="H4847" t="s">
        <v>57</v>
      </c>
      <c r="I4847" t="s">
        <v>26</v>
      </c>
      <c r="J4847" t="s">
        <v>37</v>
      </c>
      <c r="K4847" s="6">
        <v>10.512</v>
      </c>
      <c r="L4847">
        <v>3</v>
      </c>
      <c r="M4847">
        <v>0.2</v>
      </c>
      <c r="N4847" s="6">
        <v>3.6791999999999998</v>
      </c>
      <c r="O4847" t="str">
        <f t="shared" si="225"/>
        <v/>
      </c>
      <c r="P4847" s="6">
        <f t="shared" si="226"/>
        <v>115.36799999999999</v>
      </c>
      <c r="Q4847">
        <f t="shared" si="227"/>
        <v>101.38765427071738</v>
      </c>
      <c r="R4847" s="16" t="str">
        <f>TEXT(Ecom[[#This Row],[Dates]],"mmm")</f>
        <v>Jun</v>
      </c>
      <c r="S4847" s="16" t="str">
        <f>TEXT(Ecom[[#This Row],[Dates]],"YYYY")</f>
        <v>2026</v>
      </c>
      <c r="T4847" s="16"/>
    </row>
    <row r="4848" spans="1:20" x14ac:dyDescent="0.25">
      <c r="A4848" t="s">
        <v>13</v>
      </c>
      <c r="B4848" s="16">
        <v>46290</v>
      </c>
      <c r="C4848" t="s">
        <v>22</v>
      </c>
      <c r="D4848" t="s">
        <v>15</v>
      </c>
      <c r="E4848" t="s">
        <v>210</v>
      </c>
      <c r="F4848" t="s">
        <v>95</v>
      </c>
      <c r="G4848">
        <v>97301</v>
      </c>
      <c r="H4848" t="s">
        <v>25</v>
      </c>
      <c r="I4848" t="s">
        <v>35</v>
      </c>
      <c r="J4848" t="s">
        <v>36</v>
      </c>
      <c r="K4848" s="6">
        <v>263.95999999999998</v>
      </c>
      <c r="L4848">
        <v>5</v>
      </c>
      <c r="M4848">
        <v>0.2</v>
      </c>
      <c r="N4848" s="6">
        <v>19.797000000000001</v>
      </c>
      <c r="O4848" t="str">
        <f t="shared" si="225"/>
        <v/>
      </c>
      <c r="P4848" s="6">
        <f t="shared" si="226"/>
        <v>114.97333333333331</v>
      </c>
      <c r="Q4848">
        <f t="shared" si="227"/>
        <v>118.32042144517132</v>
      </c>
      <c r="R4848" s="16" t="str">
        <f>TEXT(Ecom[[#This Row],[Dates]],"mmm")</f>
        <v>Sep</v>
      </c>
      <c r="S4848" s="16" t="str">
        <f>TEXT(Ecom[[#This Row],[Dates]],"YYYY")</f>
        <v>2026</v>
      </c>
      <c r="T4848" s="16"/>
    </row>
    <row r="4849" spans="1:20" x14ac:dyDescent="0.25">
      <c r="A4849" t="s">
        <v>13</v>
      </c>
      <c r="B4849" s="16">
        <v>46201</v>
      </c>
      <c r="C4849" t="s">
        <v>22</v>
      </c>
      <c r="D4849" t="s">
        <v>15</v>
      </c>
      <c r="E4849" t="s">
        <v>210</v>
      </c>
      <c r="F4849" t="s">
        <v>95</v>
      </c>
      <c r="G4849">
        <v>97301</v>
      </c>
      <c r="H4849" t="s">
        <v>25</v>
      </c>
      <c r="I4849" t="s">
        <v>26</v>
      </c>
      <c r="J4849" t="s">
        <v>34</v>
      </c>
      <c r="K4849" s="6">
        <v>71.632000000000005</v>
      </c>
      <c r="L4849">
        <v>11</v>
      </c>
      <c r="M4849">
        <v>0.2</v>
      </c>
      <c r="N4849" s="6">
        <v>17.908000000000001</v>
      </c>
      <c r="O4849" t="str">
        <f t="shared" si="225"/>
        <v/>
      </c>
      <c r="P4849" s="6">
        <f t="shared" si="226"/>
        <v>28.946666666666669</v>
      </c>
      <c r="Q4849">
        <f t="shared" si="227"/>
        <v>67.344500548107646</v>
      </c>
      <c r="R4849" s="16" t="str">
        <f>TEXT(Ecom[[#This Row],[Dates]],"mmm")</f>
        <v>Jun</v>
      </c>
      <c r="S4849" s="16" t="str">
        <f>TEXT(Ecom[[#This Row],[Dates]],"YYYY")</f>
        <v>2026</v>
      </c>
      <c r="T4849" s="16"/>
    </row>
    <row r="4850" spans="1:20" x14ac:dyDescent="0.25">
      <c r="A4850" t="s">
        <v>13</v>
      </c>
      <c r="B4850" s="16">
        <v>45702</v>
      </c>
      <c r="C4850" t="s">
        <v>22</v>
      </c>
      <c r="D4850" t="s">
        <v>15</v>
      </c>
      <c r="E4850" t="s">
        <v>210</v>
      </c>
      <c r="F4850" t="s">
        <v>95</v>
      </c>
      <c r="G4850">
        <v>97301</v>
      </c>
      <c r="H4850" t="s">
        <v>25</v>
      </c>
      <c r="I4850" t="s">
        <v>26</v>
      </c>
      <c r="J4850" t="s">
        <v>34</v>
      </c>
      <c r="K4850" s="6">
        <v>9.3279999999999994</v>
      </c>
      <c r="L4850">
        <v>1</v>
      </c>
      <c r="M4850">
        <v>0.2</v>
      </c>
      <c r="N4850" s="6">
        <v>0.81620000000000004</v>
      </c>
      <c r="O4850" t="str">
        <f t="shared" si="225"/>
        <v/>
      </c>
      <c r="P4850" s="6">
        <f t="shared" si="226"/>
        <v>330.37599999999998</v>
      </c>
      <c r="Q4850">
        <f t="shared" si="227"/>
        <v>377.89772139306962</v>
      </c>
      <c r="R4850" s="16" t="str">
        <f>TEXT(Ecom[[#This Row],[Dates]],"mmm")</f>
        <v>Feb</v>
      </c>
      <c r="S4850" s="16" t="str">
        <f>TEXT(Ecom[[#This Row],[Dates]],"YYYY")</f>
        <v>2025</v>
      </c>
      <c r="T4850" s="16"/>
    </row>
    <row r="4851" spans="1:20" x14ac:dyDescent="0.25">
      <c r="A4851" t="s">
        <v>28</v>
      </c>
      <c r="B4851" s="16">
        <v>45931</v>
      </c>
      <c r="C4851" t="s">
        <v>14</v>
      </c>
      <c r="D4851" t="s">
        <v>15</v>
      </c>
      <c r="E4851" t="s">
        <v>513</v>
      </c>
      <c r="F4851" t="s">
        <v>43</v>
      </c>
      <c r="G4851">
        <v>99301</v>
      </c>
      <c r="H4851" t="s">
        <v>25</v>
      </c>
      <c r="I4851" t="s">
        <v>26</v>
      </c>
      <c r="J4851" t="s">
        <v>34</v>
      </c>
      <c r="K4851" s="6">
        <v>5.88</v>
      </c>
      <c r="L4851">
        <v>2</v>
      </c>
      <c r="M4851">
        <v>0</v>
      </c>
      <c r="N4851" s="6">
        <v>2.6459999999999999</v>
      </c>
      <c r="O4851" t="str">
        <f t="shared" si="225"/>
        <v/>
      </c>
      <c r="P4851" s="6">
        <f t="shared" si="226"/>
        <v>428.54666666666662</v>
      </c>
      <c r="Q4851">
        <f t="shared" si="227"/>
        <v>379.82929488487423</v>
      </c>
      <c r="R4851" s="16" t="str">
        <f>TEXT(Ecom[[#This Row],[Dates]],"mmm")</f>
        <v>Oct</v>
      </c>
      <c r="S4851" s="16" t="str">
        <f>TEXT(Ecom[[#This Row],[Dates]],"YYYY")</f>
        <v>2025</v>
      </c>
      <c r="T4851" s="16"/>
    </row>
    <row r="4852" spans="1:20" x14ac:dyDescent="0.25">
      <c r="A4852" t="s">
        <v>28</v>
      </c>
      <c r="B4852" s="16">
        <v>45900</v>
      </c>
      <c r="C4852" t="s">
        <v>14</v>
      </c>
      <c r="D4852" t="s">
        <v>15</v>
      </c>
      <c r="E4852" t="s">
        <v>513</v>
      </c>
      <c r="F4852" t="s">
        <v>43</v>
      </c>
      <c r="G4852">
        <v>99301</v>
      </c>
      <c r="H4852" t="s">
        <v>25</v>
      </c>
      <c r="I4852" t="s">
        <v>19</v>
      </c>
      <c r="J4852" t="s">
        <v>21</v>
      </c>
      <c r="K4852" s="6">
        <v>975.92</v>
      </c>
      <c r="L4852">
        <v>5</v>
      </c>
      <c r="M4852">
        <v>0.2</v>
      </c>
      <c r="N4852" s="6">
        <v>121.99</v>
      </c>
      <c r="O4852" t="str">
        <f t="shared" si="225"/>
        <v/>
      </c>
      <c r="P4852" s="6">
        <f t="shared" si="226"/>
        <v>588.54666666666662</v>
      </c>
      <c r="Q4852">
        <f t="shared" si="227"/>
        <v>384.19580645444995</v>
      </c>
      <c r="R4852" s="16" t="str">
        <f>TEXT(Ecom[[#This Row],[Dates]],"mmm")</f>
        <v>Aug</v>
      </c>
      <c r="S4852" s="16" t="str">
        <f>TEXT(Ecom[[#This Row],[Dates]],"YYYY")</f>
        <v>2025</v>
      </c>
      <c r="T4852" s="16"/>
    </row>
    <row r="4853" spans="1:20" x14ac:dyDescent="0.25">
      <c r="A4853" t="s">
        <v>28</v>
      </c>
      <c r="B4853" s="16">
        <v>46065</v>
      </c>
      <c r="C4853" t="s">
        <v>14</v>
      </c>
      <c r="D4853" t="s">
        <v>15</v>
      </c>
      <c r="E4853" t="s">
        <v>513</v>
      </c>
      <c r="F4853" t="s">
        <v>43</v>
      </c>
      <c r="G4853">
        <v>99301</v>
      </c>
      <c r="H4853" t="s">
        <v>25</v>
      </c>
      <c r="I4853" t="s">
        <v>26</v>
      </c>
      <c r="J4853" t="s">
        <v>34</v>
      </c>
      <c r="K4853" s="6">
        <v>303.83999999999997</v>
      </c>
      <c r="L4853">
        <v>8</v>
      </c>
      <c r="M4853">
        <v>0</v>
      </c>
      <c r="N4853" s="6">
        <v>91.152000000000001</v>
      </c>
      <c r="O4853" t="str">
        <f t="shared" si="225"/>
        <v/>
      </c>
      <c r="P4853" s="6">
        <f t="shared" si="226"/>
        <v>267.42</v>
      </c>
      <c r="Q4853">
        <f t="shared" si="227"/>
        <v>174.21826497773375</v>
      </c>
      <c r="R4853" s="16" t="str">
        <f>TEXT(Ecom[[#This Row],[Dates]],"mmm")</f>
        <v>Feb</v>
      </c>
      <c r="S4853" s="16" t="str">
        <f>TEXT(Ecom[[#This Row],[Dates]],"YYYY")</f>
        <v>2026</v>
      </c>
      <c r="T4853" s="16"/>
    </row>
    <row r="4854" spans="1:20" x14ac:dyDescent="0.25">
      <c r="A4854" t="s">
        <v>28</v>
      </c>
      <c r="B4854" s="16">
        <v>46086</v>
      </c>
      <c r="C4854" t="s">
        <v>14</v>
      </c>
      <c r="D4854" t="s">
        <v>15</v>
      </c>
      <c r="E4854" t="s">
        <v>513</v>
      </c>
      <c r="F4854" t="s">
        <v>43</v>
      </c>
      <c r="G4854">
        <v>99301</v>
      </c>
      <c r="H4854" t="s">
        <v>25</v>
      </c>
      <c r="I4854" t="s">
        <v>26</v>
      </c>
      <c r="J4854" t="s">
        <v>32</v>
      </c>
      <c r="K4854" s="6">
        <v>485.88</v>
      </c>
      <c r="L4854">
        <v>6</v>
      </c>
      <c r="M4854">
        <v>0</v>
      </c>
      <c r="N4854" s="6">
        <v>19.435199999999998</v>
      </c>
      <c r="O4854" t="str">
        <f t="shared" si="225"/>
        <v/>
      </c>
      <c r="P4854" s="6">
        <f t="shared" si="226"/>
        <v>169.12</v>
      </c>
      <c r="Q4854">
        <f t="shared" si="227"/>
        <v>183.63177942506252</v>
      </c>
      <c r="R4854" s="16" t="str">
        <f>TEXT(Ecom[[#This Row],[Dates]],"mmm")</f>
        <v>Mar</v>
      </c>
      <c r="S4854" s="16" t="str">
        <f>TEXT(Ecom[[#This Row],[Dates]],"YYYY")</f>
        <v>2026</v>
      </c>
      <c r="T4854" s="16"/>
    </row>
    <row r="4855" spans="1:20" x14ac:dyDescent="0.25">
      <c r="A4855" t="s">
        <v>13</v>
      </c>
      <c r="B4855" s="16">
        <v>45901</v>
      </c>
      <c r="C4855" t="s">
        <v>14</v>
      </c>
      <c r="D4855" t="s">
        <v>15</v>
      </c>
      <c r="E4855" t="s">
        <v>267</v>
      </c>
      <c r="F4855" t="s">
        <v>24</v>
      </c>
      <c r="G4855">
        <v>94601</v>
      </c>
      <c r="H4855" t="s">
        <v>25</v>
      </c>
      <c r="I4855" t="s">
        <v>19</v>
      </c>
      <c r="J4855" t="s">
        <v>33</v>
      </c>
      <c r="K4855" s="6">
        <v>12.54</v>
      </c>
      <c r="L4855">
        <v>3</v>
      </c>
      <c r="M4855">
        <v>0</v>
      </c>
      <c r="N4855" s="6">
        <v>4.5144000000000002</v>
      </c>
      <c r="O4855" t="str">
        <f t="shared" si="225"/>
        <v/>
      </c>
      <c r="P4855" s="6">
        <f t="shared" si="226"/>
        <v>10.24</v>
      </c>
      <c r="Q4855">
        <f t="shared" si="227"/>
        <v>173.80299843980444</v>
      </c>
      <c r="R4855" s="16" t="str">
        <f>TEXT(Ecom[[#This Row],[Dates]],"mmm")</f>
        <v>Sep</v>
      </c>
      <c r="S4855" s="16" t="str">
        <f>TEXT(Ecom[[#This Row],[Dates]],"YYYY")</f>
        <v>2025</v>
      </c>
      <c r="T4855" s="16"/>
    </row>
    <row r="4856" spans="1:20" x14ac:dyDescent="0.25">
      <c r="A4856" t="s">
        <v>13</v>
      </c>
      <c r="B4856" s="16">
        <v>45776</v>
      </c>
      <c r="C4856" t="s">
        <v>14</v>
      </c>
      <c r="D4856" t="s">
        <v>15</v>
      </c>
      <c r="E4856" t="s">
        <v>267</v>
      </c>
      <c r="F4856" t="s">
        <v>24</v>
      </c>
      <c r="G4856">
        <v>94601</v>
      </c>
      <c r="H4856" t="s">
        <v>25</v>
      </c>
      <c r="I4856" t="s">
        <v>26</v>
      </c>
      <c r="J4856" t="s">
        <v>32</v>
      </c>
      <c r="K4856" s="6">
        <v>8.94</v>
      </c>
      <c r="L4856">
        <v>3</v>
      </c>
      <c r="M4856">
        <v>0</v>
      </c>
      <c r="N4856" s="6">
        <v>0.62580000000000002</v>
      </c>
      <c r="O4856" t="str">
        <f t="shared" si="225"/>
        <v/>
      </c>
      <c r="P4856" s="6">
        <f t="shared" si="226"/>
        <v>29.395999999999997</v>
      </c>
      <c r="Q4856">
        <f t="shared" si="227"/>
        <v>95.407838503972002</v>
      </c>
      <c r="R4856" s="16" t="str">
        <f>TEXT(Ecom[[#This Row],[Dates]],"mmm")</f>
        <v>Apr</v>
      </c>
      <c r="S4856" s="16" t="str">
        <f>TEXT(Ecom[[#This Row],[Dates]],"YYYY")</f>
        <v>2025</v>
      </c>
      <c r="T4856" s="16"/>
    </row>
    <row r="4857" spans="1:20" x14ac:dyDescent="0.25">
      <c r="A4857" t="s">
        <v>13</v>
      </c>
      <c r="B4857" s="16">
        <v>45696</v>
      </c>
      <c r="C4857" t="s">
        <v>14</v>
      </c>
      <c r="D4857" t="s">
        <v>15</v>
      </c>
      <c r="E4857" t="s">
        <v>267</v>
      </c>
      <c r="F4857" t="s">
        <v>24</v>
      </c>
      <c r="G4857">
        <v>94601</v>
      </c>
      <c r="H4857" t="s">
        <v>25</v>
      </c>
      <c r="I4857" t="s">
        <v>19</v>
      </c>
      <c r="J4857" t="s">
        <v>33</v>
      </c>
      <c r="K4857" s="6">
        <v>9.24</v>
      </c>
      <c r="L4857">
        <v>3</v>
      </c>
      <c r="M4857">
        <v>0</v>
      </c>
      <c r="N4857" s="6">
        <v>4.4352</v>
      </c>
      <c r="O4857" t="str">
        <f t="shared" si="225"/>
        <v/>
      </c>
      <c r="P4857" s="6">
        <f t="shared" si="226"/>
        <v>52.282666666666664</v>
      </c>
      <c r="Q4857">
        <f t="shared" si="227"/>
        <v>27.63634027333763</v>
      </c>
      <c r="R4857" s="16" t="str">
        <f>TEXT(Ecom[[#This Row],[Dates]],"mmm")</f>
        <v>Feb</v>
      </c>
      <c r="S4857" s="16" t="str">
        <f>TEXT(Ecom[[#This Row],[Dates]],"YYYY")</f>
        <v>2025</v>
      </c>
      <c r="T4857" s="16"/>
    </row>
    <row r="4858" spans="1:20" x14ac:dyDescent="0.25">
      <c r="A4858" t="s">
        <v>28</v>
      </c>
      <c r="B4858" s="16">
        <v>46222</v>
      </c>
      <c r="C4858" t="s">
        <v>14</v>
      </c>
      <c r="D4858" t="s">
        <v>15</v>
      </c>
      <c r="E4858" t="s">
        <v>23</v>
      </c>
      <c r="F4858" t="s">
        <v>24</v>
      </c>
      <c r="G4858">
        <v>90004</v>
      </c>
      <c r="H4858" t="s">
        <v>25</v>
      </c>
      <c r="I4858" t="s">
        <v>26</v>
      </c>
      <c r="J4858" t="s">
        <v>37</v>
      </c>
      <c r="K4858" s="6">
        <v>70.007999999999996</v>
      </c>
      <c r="L4858">
        <v>3</v>
      </c>
      <c r="M4858">
        <v>0.2</v>
      </c>
      <c r="N4858" s="6">
        <v>24.502800000000001</v>
      </c>
      <c r="O4858" t="str">
        <f t="shared" si="225"/>
        <v/>
      </c>
      <c r="P4858" s="6">
        <f t="shared" si="226"/>
        <v>204.1526666666667</v>
      </c>
      <c r="Q4858">
        <f t="shared" si="227"/>
        <v>153.0287571212485</v>
      </c>
      <c r="R4858" s="16" t="str">
        <f>TEXT(Ecom[[#This Row],[Dates]],"mmm")</f>
        <v>Jul</v>
      </c>
      <c r="S4858" s="16" t="str">
        <f>TEXT(Ecom[[#This Row],[Dates]],"YYYY")</f>
        <v>2026</v>
      </c>
      <c r="T4858" s="16"/>
    </row>
    <row r="4859" spans="1:20" x14ac:dyDescent="0.25">
      <c r="A4859" t="s">
        <v>28</v>
      </c>
      <c r="B4859" s="16">
        <v>45739</v>
      </c>
      <c r="C4859" t="s">
        <v>14</v>
      </c>
      <c r="D4859" t="s">
        <v>15</v>
      </c>
      <c r="E4859" t="s">
        <v>23</v>
      </c>
      <c r="F4859" t="s">
        <v>24</v>
      </c>
      <c r="G4859">
        <v>90004</v>
      </c>
      <c r="H4859" t="s">
        <v>25</v>
      </c>
      <c r="I4859" t="s">
        <v>19</v>
      </c>
      <c r="J4859" t="s">
        <v>33</v>
      </c>
      <c r="K4859" s="6">
        <v>77.599999999999994</v>
      </c>
      <c r="L4859">
        <v>4</v>
      </c>
      <c r="M4859">
        <v>0</v>
      </c>
      <c r="N4859" s="6">
        <v>38.024000000000001</v>
      </c>
      <c r="O4859" t="str">
        <f t="shared" si="225"/>
        <v/>
      </c>
      <c r="P4859" s="6">
        <f t="shared" si="226"/>
        <v>184.21400000000003</v>
      </c>
      <c r="Q4859">
        <f t="shared" si="227"/>
        <v>181.55598168629439</v>
      </c>
      <c r="R4859" s="16" t="str">
        <f>TEXT(Ecom[[#This Row],[Dates]],"mmm")</f>
        <v>Mar</v>
      </c>
      <c r="S4859" s="16" t="str">
        <f>TEXT(Ecom[[#This Row],[Dates]],"YYYY")</f>
        <v>2025</v>
      </c>
      <c r="T4859" s="16"/>
    </row>
    <row r="4860" spans="1:20" x14ac:dyDescent="0.25">
      <c r="A4860" t="s">
        <v>28</v>
      </c>
      <c r="B4860" s="16">
        <v>45736</v>
      </c>
      <c r="C4860" t="s">
        <v>14</v>
      </c>
      <c r="D4860" t="s">
        <v>15</v>
      </c>
      <c r="E4860" t="s">
        <v>23</v>
      </c>
      <c r="F4860" t="s">
        <v>24</v>
      </c>
      <c r="G4860">
        <v>90004</v>
      </c>
      <c r="H4860" t="s">
        <v>25</v>
      </c>
      <c r="I4860" t="s">
        <v>19</v>
      </c>
      <c r="J4860" t="s">
        <v>33</v>
      </c>
      <c r="K4860" s="6">
        <v>464.85</v>
      </c>
      <c r="L4860">
        <v>9</v>
      </c>
      <c r="M4860">
        <v>0</v>
      </c>
      <c r="N4860" s="6">
        <v>92.97</v>
      </c>
      <c r="O4860" t="str">
        <f t="shared" si="225"/>
        <v/>
      </c>
      <c r="P4860" s="6">
        <f t="shared" si="226"/>
        <v>756.34066666666661</v>
      </c>
      <c r="Q4860">
        <f t="shared" si="227"/>
        <v>625.81737010397205</v>
      </c>
      <c r="R4860" s="16" t="str">
        <f>TEXT(Ecom[[#This Row],[Dates]],"mmm")</f>
        <v>Mar</v>
      </c>
      <c r="S4860" s="16" t="str">
        <f>TEXT(Ecom[[#This Row],[Dates]],"YYYY")</f>
        <v>2025</v>
      </c>
      <c r="T4860" s="16"/>
    </row>
    <row r="4861" spans="1:20" x14ac:dyDescent="0.25">
      <c r="A4861" t="s">
        <v>28</v>
      </c>
      <c r="B4861" s="16">
        <v>45804</v>
      </c>
      <c r="C4861" t="s">
        <v>22</v>
      </c>
      <c r="D4861" t="s">
        <v>15</v>
      </c>
      <c r="E4861" t="s">
        <v>514</v>
      </c>
      <c r="F4861" t="s">
        <v>65</v>
      </c>
      <c r="G4861">
        <v>60302</v>
      </c>
      <c r="H4861" t="s">
        <v>47</v>
      </c>
      <c r="I4861" t="s">
        <v>26</v>
      </c>
      <c r="J4861" t="s">
        <v>34</v>
      </c>
      <c r="K4861" s="6">
        <v>10.192</v>
      </c>
      <c r="L4861">
        <v>7</v>
      </c>
      <c r="M4861">
        <v>0.2</v>
      </c>
      <c r="N4861" s="6">
        <v>1.0192000000000001</v>
      </c>
      <c r="O4861" t="str">
        <f t="shared" si="225"/>
        <v/>
      </c>
      <c r="P4861" s="6">
        <f t="shared" si="226"/>
        <v>854.17466666666667</v>
      </c>
      <c r="Q4861">
        <f t="shared" si="227"/>
        <v>609.96202778302961</v>
      </c>
      <c r="R4861" s="16" t="str">
        <f>TEXT(Ecom[[#This Row],[Dates]],"mmm")</f>
        <v>May</v>
      </c>
      <c r="S4861" s="16" t="str">
        <f>TEXT(Ecom[[#This Row],[Dates]],"YYYY")</f>
        <v>2025</v>
      </c>
      <c r="T4861" s="16"/>
    </row>
    <row r="4862" spans="1:20" x14ac:dyDescent="0.25">
      <c r="A4862" t="s">
        <v>28</v>
      </c>
      <c r="B4862" s="16">
        <v>46042</v>
      </c>
      <c r="C4862" t="s">
        <v>22</v>
      </c>
      <c r="D4862" t="s">
        <v>15</v>
      </c>
      <c r="E4862" t="s">
        <v>147</v>
      </c>
      <c r="F4862" t="s">
        <v>132</v>
      </c>
      <c r="G4862">
        <v>7960</v>
      </c>
      <c r="H4862" t="s">
        <v>57</v>
      </c>
      <c r="I4862" t="s">
        <v>26</v>
      </c>
      <c r="J4862" t="s">
        <v>37</v>
      </c>
      <c r="K4862" s="6">
        <v>1793.98</v>
      </c>
      <c r="L4862">
        <v>2</v>
      </c>
      <c r="M4862">
        <v>0</v>
      </c>
      <c r="N4862" s="6">
        <v>843.17060000000004</v>
      </c>
      <c r="O4862" t="str">
        <f t="shared" si="225"/>
        <v/>
      </c>
      <c r="P4862" s="6">
        <f t="shared" si="226"/>
        <v>857.56666666666661</v>
      </c>
      <c r="Q4862">
        <f t="shared" si="227"/>
        <v>771.74671514169734</v>
      </c>
      <c r="R4862" s="16" t="str">
        <f>TEXT(Ecom[[#This Row],[Dates]],"mmm")</f>
        <v>Jan</v>
      </c>
      <c r="S4862" s="16" t="str">
        <f>TEXT(Ecom[[#This Row],[Dates]],"YYYY")</f>
        <v>2026</v>
      </c>
      <c r="T4862" s="16"/>
    </row>
    <row r="4863" spans="1:20" x14ac:dyDescent="0.25">
      <c r="A4863" t="s">
        <v>13</v>
      </c>
      <c r="B4863" s="16">
        <v>46169</v>
      </c>
      <c r="C4863" t="s">
        <v>44</v>
      </c>
      <c r="D4863" t="s">
        <v>15</v>
      </c>
      <c r="E4863" t="s">
        <v>164</v>
      </c>
      <c r="F4863" t="s">
        <v>46</v>
      </c>
      <c r="G4863">
        <v>78745</v>
      </c>
      <c r="H4863" t="s">
        <v>47</v>
      </c>
      <c r="I4863" t="s">
        <v>35</v>
      </c>
      <c r="J4863" t="s">
        <v>36</v>
      </c>
      <c r="K4863" s="6">
        <v>758.35199999999998</v>
      </c>
      <c r="L4863">
        <v>6</v>
      </c>
      <c r="M4863">
        <v>0.2</v>
      </c>
      <c r="N4863" s="6">
        <v>265.42320000000001</v>
      </c>
      <c r="O4863" t="str">
        <f t="shared" si="225"/>
        <v/>
      </c>
      <c r="P4863" s="6">
        <f t="shared" si="226"/>
        <v>276.18933333333331</v>
      </c>
      <c r="Q4863">
        <f t="shared" si="227"/>
        <v>503.75721337785541</v>
      </c>
      <c r="R4863" s="16" t="str">
        <f>TEXT(Ecom[[#This Row],[Dates]],"mmm")</f>
        <v>May</v>
      </c>
      <c r="S4863" s="16" t="str">
        <f>TEXT(Ecom[[#This Row],[Dates]],"YYYY")</f>
        <v>2026</v>
      </c>
      <c r="T4863" s="16"/>
    </row>
    <row r="4864" spans="1:20" x14ac:dyDescent="0.25">
      <c r="A4864" t="s">
        <v>28</v>
      </c>
      <c r="B4864" s="16">
        <v>46010</v>
      </c>
      <c r="C4864" t="s">
        <v>22</v>
      </c>
      <c r="D4864" t="s">
        <v>15</v>
      </c>
      <c r="E4864" t="s">
        <v>75</v>
      </c>
      <c r="F4864" t="s">
        <v>76</v>
      </c>
      <c r="G4864">
        <v>10011</v>
      </c>
      <c r="H4864" t="s">
        <v>57</v>
      </c>
      <c r="I4864" t="s">
        <v>26</v>
      </c>
      <c r="J4864" t="s">
        <v>37</v>
      </c>
      <c r="K4864" s="6">
        <v>20.367999999999999</v>
      </c>
      <c r="L4864">
        <v>1</v>
      </c>
      <c r="M4864">
        <v>0.2</v>
      </c>
      <c r="N4864" s="6">
        <v>7.3834</v>
      </c>
      <c r="O4864" t="str">
        <f t="shared" si="225"/>
        <v/>
      </c>
      <c r="P4864" s="6">
        <f t="shared" si="226"/>
        <v>103.39533333333333</v>
      </c>
      <c r="Q4864">
        <f t="shared" si="227"/>
        <v>506.88086904737503</v>
      </c>
      <c r="R4864" s="16" t="str">
        <f>TEXT(Ecom[[#This Row],[Dates]],"mmm")</f>
        <v>Dec</v>
      </c>
      <c r="S4864" s="16" t="str">
        <f>TEXT(Ecom[[#This Row],[Dates]],"YYYY")</f>
        <v>2025</v>
      </c>
      <c r="T4864" s="16"/>
    </row>
    <row r="4865" spans="1:20" x14ac:dyDescent="0.25">
      <c r="A4865" t="s">
        <v>28</v>
      </c>
      <c r="B4865" s="16">
        <v>46005</v>
      </c>
      <c r="C4865" t="s">
        <v>22</v>
      </c>
      <c r="D4865" t="s">
        <v>15</v>
      </c>
      <c r="E4865" t="s">
        <v>75</v>
      </c>
      <c r="F4865" t="s">
        <v>76</v>
      </c>
      <c r="G4865">
        <v>10011</v>
      </c>
      <c r="H4865" t="s">
        <v>57</v>
      </c>
      <c r="I4865" t="s">
        <v>26</v>
      </c>
      <c r="J4865" t="s">
        <v>37</v>
      </c>
      <c r="K4865" s="6">
        <v>49.847999999999999</v>
      </c>
      <c r="L4865">
        <v>3</v>
      </c>
      <c r="M4865">
        <v>0.2</v>
      </c>
      <c r="N4865" s="6">
        <v>16.823699999999999</v>
      </c>
      <c r="O4865" t="str">
        <f t="shared" si="225"/>
        <v/>
      </c>
      <c r="P4865" s="6">
        <f t="shared" si="226"/>
        <v>898.17399999999998</v>
      </c>
      <c r="Q4865">
        <f t="shared" si="227"/>
        <v>883.08468443485515</v>
      </c>
      <c r="R4865" s="16" t="str">
        <f>TEXT(Ecom[[#This Row],[Dates]],"mmm")</f>
        <v>Dec</v>
      </c>
      <c r="S4865" s="16" t="str">
        <f>TEXT(Ecom[[#This Row],[Dates]],"YYYY")</f>
        <v>2025</v>
      </c>
      <c r="T4865" s="16"/>
    </row>
    <row r="4866" spans="1:20" x14ac:dyDescent="0.25">
      <c r="A4866" t="s">
        <v>28</v>
      </c>
      <c r="B4866" s="16">
        <v>45988</v>
      </c>
      <c r="C4866" t="s">
        <v>14</v>
      </c>
      <c r="D4866" t="s">
        <v>15</v>
      </c>
      <c r="E4866" t="s">
        <v>75</v>
      </c>
      <c r="F4866" t="s">
        <v>76</v>
      </c>
      <c r="G4866">
        <v>10024</v>
      </c>
      <c r="H4866" t="s">
        <v>57</v>
      </c>
      <c r="I4866" t="s">
        <v>35</v>
      </c>
      <c r="J4866" t="s">
        <v>36</v>
      </c>
      <c r="K4866" s="6">
        <v>239.97</v>
      </c>
      <c r="L4866">
        <v>3</v>
      </c>
      <c r="M4866">
        <v>0</v>
      </c>
      <c r="N4866" s="6">
        <v>67.191599999999994</v>
      </c>
      <c r="O4866" t="str">
        <f t="shared" ref="O4866:O4929" si="228">IF(N4866&lt;0,N4866,"")</f>
        <v/>
      </c>
      <c r="P4866" s="6">
        <f t="shared" si="226"/>
        <v>1069.2326666666665</v>
      </c>
      <c r="Q4866">
        <f t="shared" si="227"/>
        <v>920.96552499420511</v>
      </c>
      <c r="R4866" s="16" t="str">
        <f>TEXT(Ecom[[#This Row],[Dates]],"mmm")</f>
        <v>Nov</v>
      </c>
      <c r="S4866" s="16" t="str">
        <f>TEXT(Ecom[[#This Row],[Dates]],"YYYY")</f>
        <v>2025</v>
      </c>
      <c r="T4866" s="16"/>
    </row>
    <row r="4867" spans="1:20" x14ac:dyDescent="0.25">
      <c r="A4867" t="s">
        <v>28</v>
      </c>
      <c r="B4867" s="16">
        <v>45960</v>
      </c>
      <c r="C4867" t="s">
        <v>14</v>
      </c>
      <c r="D4867" t="s">
        <v>15</v>
      </c>
      <c r="E4867" t="s">
        <v>42</v>
      </c>
      <c r="F4867" t="s">
        <v>43</v>
      </c>
      <c r="G4867">
        <v>98103</v>
      </c>
      <c r="H4867" t="s">
        <v>25</v>
      </c>
      <c r="I4867" t="s">
        <v>19</v>
      </c>
      <c r="J4867" t="s">
        <v>21</v>
      </c>
      <c r="K4867" s="6">
        <v>2404.7040000000002</v>
      </c>
      <c r="L4867">
        <v>6</v>
      </c>
      <c r="M4867">
        <v>0.2</v>
      </c>
      <c r="N4867" s="6">
        <v>150.29400000000001</v>
      </c>
      <c r="O4867" t="str">
        <f t="shared" si="228"/>
        <v/>
      </c>
      <c r="P4867" s="6">
        <f t="shared" ref="P4867:P4930" si="229">AVERAGE(K4867:K4869)</f>
        <v>1104.2126666666666</v>
      </c>
      <c r="Q4867">
        <f t="shared" si="227"/>
        <v>1016.9268073818547</v>
      </c>
      <c r="R4867" s="16" t="str">
        <f>TEXT(Ecom[[#This Row],[Dates]],"mmm")</f>
        <v>Oct</v>
      </c>
      <c r="S4867" s="16" t="str">
        <f>TEXT(Ecom[[#This Row],[Dates]],"YYYY")</f>
        <v>2025</v>
      </c>
      <c r="T4867" s="16"/>
    </row>
    <row r="4868" spans="1:20" x14ac:dyDescent="0.25">
      <c r="A4868" t="s">
        <v>28</v>
      </c>
      <c r="B4868" s="16">
        <v>45708</v>
      </c>
      <c r="C4868" t="s">
        <v>14</v>
      </c>
      <c r="D4868" t="s">
        <v>15</v>
      </c>
      <c r="E4868" t="s">
        <v>42</v>
      </c>
      <c r="F4868" t="s">
        <v>43</v>
      </c>
      <c r="G4868">
        <v>98103</v>
      </c>
      <c r="H4868" t="s">
        <v>25</v>
      </c>
      <c r="I4868" t="s">
        <v>26</v>
      </c>
      <c r="J4868" t="s">
        <v>37</v>
      </c>
      <c r="K4868" s="6">
        <v>563.024</v>
      </c>
      <c r="L4868">
        <v>11</v>
      </c>
      <c r="M4868">
        <v>0.2</v>
      </c>
      <c r="N4868" s="6">
        <v>190.0206</v>
      </c>
      <c r="O4868" t="str">
        <f t="shared" si="228"/>
        <v/>
      </c>
      <c r="P4868" s="6">
        <f t="shared" si="229"/>
        <v>305.52466666666663</v>
      </c>
      <c r="Q4868">
        <f t="shared" si="227"/>
        <v>554.05422692408388</v>
      </c>
      <c r="R4868" s="16" t="str">
        <f>TEXT(Ecom[[#This Row],[Dates]],"mmm")</f>
        <v>Feb</v>
      </c>
      <c r="S4868" s="16" t="str">
        <f>TEXT(Ecom[[#This Row],[Dates]],"YYYY")</f>
        <v>2025</v>
      </c>
      <c r="T4868" s="16"/>
    </row>
    <row r="4869" spans="1:20" x14ac:dyDescent="0.25">
      <c r="A4869" t="s">
        <v>28</v>
      </c>
      <c r="B4869" s="16">
        <v>46035</v>
      </c>
      <c r="C4869" t="s">
        <v>14</v>
      </c>
      <c r="D4869" t="s">
        <v>15</v>
      </c>
      <c r="E4869" t="s">
        <v>42</v>
      </c>
      <c r="F4869" t="s">
        <v>43</v>
      </c>
      <c r="G4869">
        <v>98103</v>
      </c>
      <c r="H4869" t="s">
        <v>25</v>
      </c>
      <c r="I4869" t="s">
        <v>26</v>
      </c>
      <c r="J4869" t="s">
        <v>32</v>
      </c>
      <c r="K4869" s="6">
        <v>344.91</v>
      </c>
      <c r="L4869">
        <v>3</v>
      </c>
      <c r="M4869">
        <v>0</v>
      </c>
      <c r="N4869" s="6">
        <v>10.347300000000001</v>
      </c>
      <c r="O4869" t="str">
        <f t="shared" si="228"/>
        <v/>
      </c>
      <c r="P4869" s="6">
        <f t="shared" si="229"/>
        <v>147.846</v>
      </c>
      <c r="Q4869">
        <f t="shared" ref="Q4869:Q4932" si="230">SQRT(SUMXMY2(K4869:K4871,P4867:P4869)/3)</f>
        <v>471.88578882073028</v>
      </c>
      <c r="R4869" s="16" t="str">
        <f>TEXT(Ecom[[#This Row],[Dates]],"mmm")</f>
        <v>Jan</v>
      </c>
      <c r="S4869" s="16" t="str">
        <f>TEXT(Ecom[[#This Row],[Dates]],"YYYY")</f>
        <v>2026</v>
      </c>
      <c r="T4869" s="16"/>
    </row>
    <row r="4870" spans="1:20" x14ac:dyDescent="0.25">
      <c r="A4870" t="s">
        <v>28</v>
      </c>
      <c r="B4870" s="16">
        <v>45878</v>
      </c>
      <c r="C4870" t="s">
        <v>14</v>
      </c>
      <c r="D4870" t="s">
        <v>15</v>
      </c>
      <c r="E4870" t="s">
        <v>42</v>
      </c>
      <c r="F4870" t="s">
        <v>43</v>
      </c>
      <c r="G4870">
        <v>98103</v>
      </c>
      <c r="H4870" t="s">
        <v>25</v>
      </c>
      <c r="I4870" t="s">
        <v>26</v>
      </c>
      <c r="J4870" t="s">
        <v>27</v>
      </c>
      <c r="K4870" s="6">
        <v>8.64</v>
      </c>
      <c r="L4870">
        <v>3</v>
      </c>
      <c r="M4870">
        <v>0</v>
      </c>
      <c r="N4870" s="6">
        <v>4.2336</v>
      </c>
      <c r="O4870" t="str">
        <f t="shared" si="228"/>
        <v/>
      </c>
      <c r="P4870" s="6">
        <f t="shared" si="229"/>
        <v>109.39066666666668</v>
      </c>
      <c r="Q4870">
        <f t="shared" si="230"/>
        <v>187.90500878270814</v>
      </c>
      <c r="R4870" s="16" t="str">
        <f>TEXT(Ecom[[#This Row],[Dates]],"mmm")</f>
        <v>Aug</v>
      </c>
      <c r="S4870" s="16" t="str">
        <f>TEXT(Ecom[[#This Row],[Dates]],"YYYY")</f>
        <v>2025</v>
      </c>
      <c r="T4870" s="16"/>
    </row>
    <row r="4871" spans="1:20" x14ac:dyDescent="0.25">
      <c r="A4871" t="s">
        <v>28</v>
      </c>
      <c r="B4871" s="16">
        <v>46125</v>
      </c>
      <c r="C4871" t="s">
        <v>22</v>
      </c>
      <c r="D4871" t="s">
        <v>15</v>
      </c>
      <c r="E4871" t="s">
        <v>235</v>
      </c>
      <c r="F4871" t="s">
        <v>56</v>
      </c>
      <c r="G4871">
        <v>17602</v>
      </c>
      <c r="H4871" t="s">
        <v>57</v>
      </c>
      <c r="I4871" t="s">
        <v>35</v>
      </c>
      <c r="J4871" t="s">
        <v>36</v>
      </c>
      <c r="K4871" s="6">
        <v>89.988</v>
      </c>
      <c r="L4871">
        <v>2</v>
      </c>
      <c r="M4871">
        <v>0.4</v>
      </c>
      <c r="N4871" s="6">
        <v>-14.997999999999999</v>
      </c>
      <c r="O4871">
        <f t="shared" si="228"/>
        <v>-14.997999999999999</v>
      </c>
      <c r="P4871" s="6">
        <f t="shared" si="229"/>
        <v>107.11866666666668</v>
      </c>
      <c r="Q4871">
        <f t="shared" si="230"/>
        <v>98.100863916609754</v>
      </c>
      <c r="R4871" s="16" t="str">
        <f>TEXT(Ecom[[#This Row],[Dates]],"mmm")</f>
        <v>Apr</v>
      </c>
      <c r="S4871" s="16" t="str">
        <f>TEXT(Ecom[[#This Row],[Dates]],"YYYY")</f>
        <v>2026</v>
      </c>
      <c r="T4871" s="16"/>
    </row>
    <row r="4872" spans="1:20" x14ac:dyDescent="0.25">
      <c r="A4872" t="s">
        <v>28</v>
      </c>
      <c r="B4872" s="16">
        <v>45817</v>
      </c>
      <c r="C4872" t="s">
        <v>22</v>
      </c>
      <c r="D4872" t="s">
        <v>15</v>
      </c>
      <c r="E4872" t="s">
        <v>235</v>
      </c>
      <c r="F4872" t="s">
        <v>56</v>
      </c>
      <c r="G4872">
        <v>17602</v>
      </c>
      <c r="H4872" t="s">
        <v>57</v>
      </c>
      <c r="I4872" t="s">
        <v>26</v>
      </c>
      <c r="J4872" t="s">
        <v>41</v>
      </c>
      <c r="K4872" s="6">
        <v>229.54400000000001</v>
      </c>
      <c r="L4872">
        <v>7</v>
      </c>
      <c r="M4872">
        <v>0.2</v>
      </c>
      <c r="N4872" s="6">
        <v>83.209699999999998</v>
      </c>
      <c r="O4872" t="str">
        <f t="shared" si="228"/>
        <v/>
      </c>
      <c r="P4872" s="6">
        <f t="shared" si="229"/>
        <v>83.229333333333344</v>
      </c>
      <c r="Q4872">
        <f t="shared" si="230"/>
        <v>99.560721661595949</v>
      </c>
      <c r="R4872" s="16" t="str">
        <f>TEXT(Ecom[[#This Row],[Dates]],"mmm")</f>
        <v>Jun</v>
      </c>
      <c r="S4872" s="16" t="str">
        <f>TEXT(Ecom[[#This Row],[Dates]],"YYYY")</f>
        <v>2025</v>
      </c>
      <c r="T4872" s="16"/>
    </row>
    <row r="4873" spans="1:20" x14ac:dyDescent="0.25">
      <c r="A4873" t="s">
        <v>28</v>
      </c>
      <c r="B4873" s="16">
        <v>45945</v>
      </c>
      <c r="C4873" t="s">
        <v>14</v>
      </c>
      <c r="D4873" t="s">
        <v>15</v>
      </c>
      <c r="E4873" t="s">
        <v>61</v>
      </c>
      <c r="F4873" t="s">
        <v>46</v>
      </c>
      <c r="G4873">
        <v>77095</v>
      </c>
      <c r="H4873" t="s">
        <v>47</v>
      </c>
      <c r="I4873" t="s">
        <v>26</v>
      </c>
      <c r="J4873" t="s">
        <v>77</v>
      </c>
      <c r="K4873" s="6">
        <v>1.8240000000000001</v>
      </c>
      <c r="L4873">
        <v>2</v>
      </c>
      <c r="M4873">
        <v>0.2</v>
      </c>
      <c r="N4873" s="6">
        <v>0.61560000000000004</v>
      </c>
      <c r="O4873" t="str">
        <f t="shared" si="228"/>
        <v/>
      </c>
      <c r="P4873" s="6">
        <f t="shared" si="229"/>
        <v>22.986666666666668</v>
      </c>
      <c r="Q4873">
        <f t="shared" si="230"/>
        <v>72.955106841277555</v>
      </c>
      <c r="R4873" s="16" t="str">
        <f>TEXT(Ecom[[#This Row],[Dates]],"mmm")</f>
        <v>Oct</v>
      </c>
      <c r="S4873" s="16" t="str">
        <f>TEXT(Ecom[[#This Row],[Dates]],"YYYY")</f>
        <v>2025</v>
      </c>
      <c r="T4873" s="16"/>
    </row>
    <row r="4874" spans="1:20" x14ac:dyDescent="0.25">
      <c r="A4874" t="s">
        <v>28</v>
      </c>
      <c r="B4874" s="16">
        <v>46239</v>
      </c>
      <c r="C4874" t="s">
        <v>14</v>
      </c>
      <c r="D4874" t="s">
        <v>15</v>
      </c>
      <c r="E4874" t="s">
        <v>61</v>
      </c>
      <c r="F4874" t="s">
        <v>46</v>
      </c>
      <c r="G4874">
        <v>77095</v>
      </c>
      <c r="H4874" t="s">
        <v>47</v>
      </c>
      <c r="I4874" t="s">
        <v>26</v>
      </c>
      <c r="J4874" t="s">
        <v>38</v>
      </c>
      <c r="K4874" s="6">
        <v>18.32</v>
      </c>
      <c r="L4874">
        <v>5</v>
      </c>
      <c r="M4874">
        <v>0.8</v>
      </c>
      <c r="N4874" s="6">
        <v>-46.716000000000001</v>
      </c>
      <c r="O4874">
        <f t="shared" si="228"/>
        <v>-46.716000000000001</v>
      </c>
      <c r="P4874" s="6">
        <f t="shared" si="229"/>
        <v>22.774666666666665</v>
      </c>
      <c r="Q4874">
        <f t="shared" si="230"/>
        <v>42.215163910613917</v>
      </c>
      <c r="R4874" s="16" t="str">
        <f>TEXT(Ecom[[#This Row],[Dates]],"mmm")</f>
        <v>Aug</v>
      </c>
      <c r="S4874" s="16" t="str">
        <f>TEXT(Ecom[[#This Row],[Dates]],"YYYY")</f>
        <v>2026</v>
      </c>
      <c r="T4874" s="16"/>
    </row>
    <row r="4875" spans="1:20" x14ac:dyDescent="0.25">
      <c r="A4875" t="s">
        <v>28</v>
      </c>
      <c r="B4875" s="16">
        <v>45933</v>
      </c>
      <c r="C4875" t="s">
        <v>14</v>
      </c>
      <c r="D4875" t="s">
        <v>15</v>
      </c>
      <c r="E4875" t="s">
        <v>61</v>
      </c>
      <c r="F4875" t="s">
        <v>46</v>
      </c>
      <c r="G4875">
        <v>77095</v>
      </c>
      <c r="H4875" t="s">
        <v>47</v>
      </c>
      <c r="I4875" t="s">
        <v>26</v>
      </c>
      <c r="J4875" t="s">
        <v>32</v>
      </c>
      <c r="K4875" s="6">
        <v>48.816000000000003</v>
      </c>
      <c r="L4875">
        <v>3</v>
      </c>
      <c r="M4875">
        <v>0.2</v>
      </c>
      <c r="N4875" s="6">
        <v>-11.5938</v>
      </c>
      <c r="O4875">
        <f t="shared" si="228"/>
        <v>-11.5938</v>
      </c>
      <c r="P4875" s="6">
        <f t="shared" si="229"/>
        <v>56.601333333333336</v>
      </c>
      <c r="Q4875">
        <f t="shared" si="230"/>
        <v>41.340900275097482</v>
      </c>
      <c r="R4875" s="16" t="str">
        <f>TEXT(Ecom[[#This Row],[Dates]],"mmm")</f>
        <v>Oct</v>
      </c>
      <c r="S4875" s="16" t="str">
        <f>TEXT(Ecom[[#This Row],[Dates]],"YYYY")</f>
        <v>2025</v>
      </c>
      <c r="T4875" s="16"/>
    </row>
    <row r="4876" spans="1:20" x14ac:dyDescent="0.25">
      <c r="A4876" t="s">
        <v>28</v>
      </c>
      <c r="B4876" s="16">
        <v>46206</v>
      </c>
      <c r="C4876" t="s">
        <v>14</v>
      </c>
      <c r="D4876" t="s">
        <v>15</v>
      </c>
      <c r="E4876" t="s">
        <v>61</v>
      </c>
      <c r="F4876" t="s">
        <v>46</v>
      </c>
      <c r="G4876">
        <v>77095</v>
      </c>
      <c r="H4876" t="s">
        <v>47</v>
      </c>
      <c r="I4876" t="s">
        <v>26</v>
      </c>
      <c r="J4876" t="s">
        <v>37</v>
      </c>
      <c r="K4876" s="6">
        <v>1.1879999999999999</v>
      </c>
      <c r="L4876">
        <v>1</v>
      </c>
      <c r="M4876">
        <v>0.8</v>
      </c>
      <c r="N4876" s="6">
        <v>-1.9601999999999999</v>
      </c>
      <c r="O4876">
        <f t="shared" si="228"/>
        <v>-1.9601999999999999</v>
      </c>
      <c r="P4876" s="6">
        <f t="shared" si="229"/>
        <v>60.851999999999997</v>
      </c>
      <c r="Q4876">
        <f t="shared" si="230"/>
        <v>38.55977308985026</v>
      </c>
      <c r="R4876" s="16" t="str">
        <f>TEXT(Ecom[[#This Row],[Dates]],"mmm")</f>
        <v>Jul</v>
      </c>
      <c r="S4876" s="16" t="str">
        <f>TEXT(Ecom[[#This Row],[Dates]],"YYYY")</f>
        <v>2026</v>
      </c>
      <c r="T4876" s="16"/>
    </row>
    <row r="4877" spans="1:20" x14ac:dyDescent="0.25">
      <c r="A4877" t="s">
        <v>28</v>
      </c>
      <c r="B4877" s="16">
        <v>45907</v>
      </c>
      <c r="C4877" t="s">
        <v>22</v>
      </c>
      <c r="D4877" t="s">
        <v>15</v>
      </c>
      <c r="E4877" t="s">
        <v>103</v>
      </c>
      <c r="F4877" t="s">
        <v>104</v>
      </c>
      <c r="G4877">
        <v>43229</v>
      </c>
      <c r="H4877" t="s">
        <v>57</v>
      </c>
      <c r="I4877" t="s">
        <v>35</v>
      </c>
      <c r="J4877" t="s">
        <v>59</v>
      </c>
      <c r="K4877" s="6">
        <v>119.8</v>
      </c>
      <c r="L4877">
        <v>5</v>
      </c>
      <c r="M4877">
        <v>0.2</v>
      </c>
      <c r="N4877" s="6">
        <v>29.95</v>
      </c>
      <c r="O4877" t="str">
        <f t="shared" si="228"/>
        <v/>
      </c>
      <c r="P4877" s="6">
        <f t="shared" si="229"/>
        <v>62.52</v>
      </c>
      <c r="Q4877">
        <f t="shared" si="230"/>
        <v>48.878856057414858</v>
      </c>
      <c r="R4877" s="16" t="str">
        <f>TEXT(Ecom[[#This Row],[Dates]],"mmm")</f>
        <v>Sep</v>
      </c>
      <c r="S4877" s="16" t="str">
        <f>TEXT(Ecom[[#This Row],[Dates]],"YYYY")</f>
        <v>2025</v>
      </c>
      <c r="T4877" s="16"/>
    </row>
    <row r="4878" spans="1:20" x14ac:dyDescent="0.25">
      <c r="A4878" t="s">
        <v>28</v>
      </c>
      <c r="B4878" s="16">
        <v>45998</v>
      </c>
      <c r="C4878" t="s">
        <v>44</v>
      </c>
      <c r="D4878" t="s">
        <v>15</v>
      </c>
      <c r="E4878" t="s">
        <v>89</v>
      </c>
      <c r="F4878" t="s">
        <v>40</v>
      </c>
      <c r="G4878">
        <v>27707</v>
      </c>
      <c r="H4878" t="s">
        <v>18</v>
      </c>
      <c r="I4878" t="s">
        <v>26</v>
      </c>
      <c r="J4878" t="s">
        <v>32</v>
      </c>
      <c r="K4878" s="6">
        <v>61.567999999999998</v>
      </c>
      <c r="L4878">
        <v>2</v>
      </c>
      <c r="M4878">
        <v>0.2</v>
      </c>
      <c r="N4878" s="6">
        <v>4.6176000000000004</v>
      </c>
      <c r="O4878" t="str">
        <f t="shared" si="228"/>
        <v/>
      </c>
      <c r="P4878" s="6">
        <f t="shared" si="229"/>
        <v>23.324666666666662</v>
      </c>
      <c r="Q4878">
        <f t="shared" si="230"/>
        <v>34.732388760881925</v>
      </c>
      <c r="R4878" s="16" t="str">
        <f>TEXT(Ecom[[#This Row],[Dates]],"mmm")</f>
        <v>Dec</v>
      </c>
      <c r="S4878" s="16" t="str">
        <f>TEXT(Ecom[[#This Row],[Dates]],"YYYY")</f>
        <v>2025</v>
      </c>
      <c r="T4878" s="16"/>
    </row>
    <row r="4879" spans="1:20" x14ac:dyDescent="0.25">
      <c r="A4879" t="s">
        <v>28</v>
      </c>
      <c r="B4879" s="16">
        <v>45685</v>
      </c>
      <c r="C4879" t="s">
        <v>44</v>
      </c>
      <c r="D4879" t="s">
        <v>15</v>
      </c>
      <c r="E4879" t="s">
        <v>89</v>
      </c>
      <c r="F4879" t="s">
        <v>40</v>
      </c>
      <c r="G4879">
        <v>27707</v>
      </c>
      <c r="H4879" t="s">
        <v>18</v>
      </c>
      <c r="I4879" t="s">
        <v>26</v>
      </c>
      <c r="J4879" t="s">
        <v>34</v>
      </c>
      <c r="K4879" s="6">
        <v>6.1920000000000002</v>
      </c>
      <c r="L4879">
        <v>3</v>
      </c>
      <c r="M4879">
        <v>0.2</v>
      </c>
      <c r="N4879" s="6">
        <v>0.46439999999999998</v>
      </c>
      <c r="O4879" t="str">
        <f t="shared" si="228"/>
        <v/>
      </c>
      <c r="P4879" s="6">
        <f t="shared" si="229"/>
        <v>4.5753333333333339</v>
      </c>
      <c r="Q4879">
        <f t="shared" si="230"/>
        <v>34.732589689202825</v>
      </c>
      <c r="R4879" s="16" t="str">
        <f>TEXT(Ecom[[#This Row],[Dates]],"mmm")</f>
        <v>Jan</v>
      </c>
      <c r="S4879" s="16" t="str">
        <f>TEXT(Ecom[[#This Row],[Dates]],"YYYY")</f>
        <v>2025</v>
      </c>
      <c r="T4879" s="16"/>
    </row>
    <row r="4880" spans="1:20" x14ac:dyDescent="0.25">
      <c r="A4880" t="s">
        <v>62</v>
      </c>
      <c r="B4880" s="16">
        <v>46251</v>
      </c>
      <c r="C4880" t="s">
        <v>14</v>
      </c>
      <c r="D4880" t="s">
        <v>15</v>
      </c>
      <c r="E4880" t="s">
        <v>515</v>
      </c>
      <c r="F4880" t="s">
        <v>30</v>
      </c>
      <c r="G4880">
        <v>32503</v>
      </c>
      <c r="H4880" t="s">
        <v>18</v>
      </c>
      <c r="I4880" t="s">
        <v>26</v>
      </c>
      <c r="J4880" t="s">
        <v>37</v>
      </c>
      <c r="K4880" s="6">
        <v>2.214</v>
      </c>
      <c r="L4880">
        <v>3</v>
      </c>
      <c r="M4880">
        <v>0.7</v>
      </c>
      <c r="N4880" s="6">
        <v>-1.476</v>
      </c>
      <c r="O4880">
        <f t="shared" si="228"/>
        <v>-1.476</v>
      </c>
      <c r="P4880" s="6">
        <f t="shared" si="229"/>
        <v>327.81799999999998</v>
      </c>
      <c r="Q4880">
        <f t="shared" si="230"/>
        <v>374.38056269859754</v>
      </c>
      <c r="R4880" s="16" t="str">
        <f>TEXT(Ecom[[#This Row],[Dates]],"mmm")</f>
        <v>Aug</v>
      </c>
      <c r="S4880" s="16" t="str">
        <f>TEXT(Ecom[[#This Row],[Dates]],"YYYY")</f>
        <v>2026</v>
      </c>
      <c r="T4880" s="16"/>
    </row>
    <row r="4881" spans="1:20" x14ac:dyDescent="0.25">
      <c r="A4881" t="s">
        <v>13</v>
      </c>
      <c r="B4881" s="16">
        <v>46287</v>
      </c>
      <c r="C4881" t="s">
        <v>22</v>
      </c>
      <c r="D4881" t="s">
        <v>15</v>
      </c>
      <c r="E4881" t="s">
        <v>16</v>
      </c>
      <c r="F4881" t="s">
        <v>17</v>
      </c>
      <c r="G4881">
        <v>42420</v>
      </c>
      <c r="H4881" t="s">
        <v>18</v>
      </c>
      <c r="I4881" t="s">
        <v>26</v>
      </c>
      <c r="J4881" t="s">
        <v>60</v>
      </c>
      <c r="K4881" s="6">
        <v>5.32</v>
      </c>
      <c r="L4881">
        <v>2</v>
      </c>
      <c r="M4881">
        <v>0</v>
      </c>
      <c r="N4881" s="6">
        <v>2.6067999999999998</v>
      </c>
      <c r="O4881" t="str">
        <f t="shared" si="228"/>
        <v/>
      </c>
      <c r="P4881" s="6">
        <f t="shared" si="229"/>
        <v>1077.05</v>
      </c>
      <c r="Q4881">
        <f t="shared" si="230"/>
        <v>773.65740405178576</v>
      </c>
      <c r="R4881" s="16" t="str">
        <f>TEXT(Ecom[[#This Row],[Dates]],"mmm")</f>
        <v>Sep</v>
      </c>
      <c r="S4881" s="16" t="str">
        <f>TEXT(Ecom[[#This Row],[Dates]],"YYYY")</f>
        <v>2026</v>
      </c>
      <c r="T4881" s="16"/>
    </row>
    <row r="4882" spans="1:20" x14ac:dyDescent="0.25">
      <c r="A4882" t="s">
        <v>13</v>
      </c>
      <c r="B4882" s="16">
        <v>46273</v>
      </c>
      <c r="C4882" t="s">
        <v>22</v>
      </c>
      <c r="D4882" t="s">
        <v>15</v>
      </c>
      <c r="E4882" t="s">
        <v>16</v>
      </c>
      <c r="F4882" t="s">
        <v>17</v>
      </c>
      <c r="G4882">
        <v>42420</v>
      </c>
      <c r="H4882" t="s">
        <v>18</v>
      </c>
      <c r="I4882" t="s">
        <v>19</v>
      </c>
      <c r="J4882" t="s">
        <v>21</v>
      </c>
      <c r="K4882" s="6">
        <v>975.92</v>
      </c>
      <c r="L4882">
        <v>4</v>
      </c>
      <c r="M4882">
        <v>0</v>
      </c>
      <c r="N4882" s="6">
        <v>292.77600000000001</v>
      </c>
      <c r="O4882" t="str">
        <f t="shared" si="228"/>
        <v/>
      </c>
      <c r="P4882" s="6">
        <f t="shared" si="229"/>
        <v>1095.25</v>
      </c>
      <c r="Q4882">
        <f t="shared" si="230"/>
        <v>977.67496147816587</v>
      </c>
      <c r="R4882" s="16" t="str">
        <f>TEXT(Ecom[[#This Row],[Dates]],"mmm")</f>
        <v>Sep</v>
      </c>
      <c r="S4882" s="16" t="str">
        <f>TEXT(Ecom[[#This Row],[Dates]],"YYYY")</f>
        <v>2026</v>
      </c>
      <c r="T4882" s="16"/>
    </row>
    <row r="4883" spans="1:20" x14ac:dyDescent="0.25">
      <c r="A4883" t="s">
        <v>13</v>
      </c>
      <c r="B4883" s="16">
        <v>45965</v>
      </c>
      <c r="C4883" t="s">
        <v>22</v>
      </c>
      <c r="D4883" t="s">
        <v>15</v>
      </c>
      <c r="E4883" t="s">
        <v>16</v>
      </c>
      <c r="F4883" t="s">
        <v>17</v>
      </c>
      <c r="G4883">
        <v>42420</v>
      </c>
      <c r="H4883" t="s">
        <v>18</v>
      </c>
      <c r="I4883" t="s">
        <v>35</v>
      </c>
      <c r="J4883" t="s">
        <v>59</v>
      </c>
      <c r="K4883" s="6">
        <v>2249.91</v>
      </c>
      <c r="L4883">
        <v>9</v>
      </c>
      <c r="M4883">
        <v>0</v>
      </c>
      <c r="N4883" s="6">
        <v>517.47929999999997</v>
      </c>
      <c r="O4883" t="str">
        <f t="shared" si="228"/>
        <v/>
      </c>
      <c r="P4883" s="6">
        <f t="shared" si="229"/>
        <v>827.00999999999988</v>
      </c>
      <c r="Q4883">
        <f t="shared" si="230"/>
        <v>979.386805540419</v>
      </c>
      <c r="R4883" s="16" t="str">
        <f>TEXT(Ecom[[#This Row],[Dates]],"mmm")</f>
        <v>Nov</v>
      </c>
      <c r="S4883" s="16" t="str">
        <f>TEXT(Ecom[[#This Row],[Dates]],"YYYY")</f>
        <v>2025</v>
      </c>
      <c r="T4883" s="16"/>
    </row>
    <row r="4884" spans="1:20" x14ac:dyDescent="0.25">
      <c r="A4884" t="s">
        <v>13</v>
      </c>
      <c r="B4884" s="16">
        <v>45953</v>
      </c>
      <c r="C4884" t="s">
        <v>22</v>
      </c>
      <c r="D4884" t="s">
        <v>15</v>
      </c>
      <c r="E4884" t="s">
        <v>16</v>
      </c>
      <c r="F4884" t="s">
        <v>17</v>
      </c>
      <c r="G4884">
        <v>42420</v>
      </c>
      <c r="H4884" t="s">
        <v>18</v>
      </c>
      <c r="I4884" t="s">
        <v>26</v>
      </c>
      <c r="J4884" t="s">
        <v>32</v>
      </c>
      <c r="K4884" s="6">
        <v>59.92</v>
      </c>
      <c r="L4884">
        <v>4</v>
      </c>
      <c r="M4884">
        <v>0</v>
      </c>
      <c r="N4884" s="6">
        <v>16.7776</v>
      </c>
      <c r="O4884" t="str">
        <f t="shared" si="228"/>
        <v/>
      </c>
      <c r="P4884" s="6">
        <f t="shared" si="229"/>
        <v>78.160000000000011</v>
      </c>
      <c r="Q4884">
        <f t="shared" si="230"/>
        <v>708.8935051660909</v>
      </c>
      <c r="R4884" s="16" t="str">
        <f>TEXT(Ecom[[#This Row],[Dates]],"mmm")</f>
        <v>Oct</v>
      </c>
      <c r="S4884" s="16" t="str">
        <f>TEXT(Ecom[[#This Row],[Dates]],"YYYY")</f>
        <v>2025</v>
      </c>
      <c r="T4884" s="16"/>
    </row>
    <row r="4885" spans="1:20" x14ac:dyDescent="0.25">
      <c r="A4885" t="s">
        <v>28</v>
      </c>
      <c r="B4885" s="16">
        <v>45670</v>
      </c>
      <c r="C4885" t="s">
        <v>14</v>
      </c>
      <c r="D4885" t="s">
        <v>15</v>
      </c>
      <c r="E4885" t="s">
        <v>208</v>
      </c>
      <c r="F4885" t="s">
        <v>24</v>
      </c>
      <c r="G4885">
        <v>92804</v>
      </c>
      <c r="H4885" t="s">
        <v>25</v>
      </c>
      <c r="I4885" t="s">
        <v>26</v>
      </c>
      <c r="J4885" t="s">
        <v>37</v>
      </c>
      <c r="K4885" s="6">
        <v>171.2</v>
      </c>
      <c r="L4885">
        <v>5</v>
      </c>
      <c r="M4885">
        <v>0.2</v>
      </c>
      <c r="N4885" s="6">
        <v>64.2</v>
      </c>
      <c r="O4885" t="str">
        <f t="shared" si="228"/>
        <v/>
      </c>
      <c r="P4885" s="6">
        <f t="shared" si="229"/>
        <v>96.25333333333333</v>
      </c>
      <c r="Q4885">
        <f t="shared" si="230"/>
        <v>381.22778796254448</v>
      </c>
      <c r="R4885" s="16" t="str">
        <f>TEXT(Ecom[[#This Row],[Dates]],"mmm")</f>
        <v>Jan</v>
      </c>
      <c r="S4885" s="16" t="str">
        <f>TEXT(Ecom[[#This Row],[Dates]],"YYYY")</f>
        <v>2025</v>
      </c>
      <c r="T4885" s="16"/>
    </row>
    <row r="4886" spans="1:20" x14ac:dyDescent="0.25">
      <c r="A4886" t="s">
        <v>28</v>
      </c>
      <c r="B4886" s="16">
        <v>45773</v>
      </c>
      <c r="C4886" t="s">
        <v>14</v>
      </c>
      <c r="D4886" t="s">
        <v>15</v>
      </c>
      <c r="E4886" t="s">
        <v>208</v>
      </c>
      <c r="F4886" t="s">
        <v>24</v>
      </c>
      <c r="G4886">
        <v>92804</v>
      </c>
      <c r="H4886" t="s">
        <v>25</v>
      </c>
      <c r="I4886" t="s">
        <v>26</v>
      </c>
      <c r="J4886" t="s">
        <v>34</v>
      </c>
      <c r="K4886" s="6">
        <v>3.36</v>
      </c>
      <c r="L4886">
        <v>2</v>
      </c>
      <c r="M4886">
        <v>0</v>
      </c>
      <c r="N4886" s="6">
        <v>0.87360000000000004</v>
      </c>
      <c r="O4886" t="str">
        <f t="shared" si="228"/>
        <v/>
      </c>
      <c r="P4886" s="6">
        <f t="shared" si="229"/>
        <v>100.07666666666667</v>
      </c>
      <c r="Q4886">
        <f t="shared" si="230"/>
        <v>65.163337226683822</v>
      </c>
      <c r="R4886" s="16" t="str">
        <f>TEXT(Ecom[[#This Row],[Dates]],"mmm")</f>
        <v>Apr</v>
      </c>
      <c r="S4886" s="16" t="str">
        <f>TEXT(Ecom[[#This Row],[Dates]],"YYYY")</f>
        <v>2025</v>
      </c>
      <c r="T4886" s="16"/>
    </row>
    <row r="4887" spans="1:20" x14ac:dyDescent="0.25">
      <c r="A4887" t="s">
        <v>28</v>
      </c>
      <c r="B4887" s="16">
        <v>46069</v>
      </c>
      <c r="C4887" t="s">
        <v>22</v>
      </c>
      <c r="D4887" t="s">
        <v>15</v>
      </c>
      <c r="E4887" t="s">
        <v>140</v>
      </c>
      <c r="F4887" t="s">
        <v>70</v>
      </c>
      <c r="G4887">
        <v>48227</v>
      </c>
      <c r="H4887" t="s">
        <v>47</v>
      </c>
      <c r="I4887" t="s">
        <v>26</v>
      </c>
      <c r="J4887" t="s">
        <v>41</v>
      </c>
      <c r="K4887" s="6">
        <v>114.2</v>
      </c>
      <c r="L4887">
        <v>5</v>
      </c>
      <c r="M4887">
        <v>0</v>
      </c>
      <c r="N4887" s="6">
        <v>52.531999999999996</v>
      </c>
      <c r="O4887" t="str">
        <f t="shared" si="228"/>
        <v/>
      </c>
      <c r="P4887" s="6">
        <f t="shared" si="229"/>
        <v>132.85666666666665</v>
      </c>
      <c r="Q4887">
        <f t="shared" si="230"/>
        <v>52.007946294559417</v>
      </c>
      <c r="R4887" s="16" t="str">
        <f>TEXT(Ecom[[#This Row],[Dates]],"mmm")</f>
        <v>Feb</v>
      </c>
      <c r="S4887" s="16" t="str">
        <f>TEXT(Ecom[[#This Row],[Dates]],"YYYY")</f>
        <v>2026</v>
      </c>
      <c r="T4887" s="16"/>
    </row>
    <row r="4888" spans="1:20" x14ac:dyDescent="0.25">
      <c r="A4888" t="s">
        <v>13</v>
      </c>
      <c r="B4888" s="16">
        <v>45721</v>
      </c>
      <c r="C4888" t="s">
        <v>22</v>
      </c>
      <c r="D4888" t="s">
        <v>15</v>
      </c>
      <c r="E4888" t="s">
        <v>510</v>
      </c>
      <c r="F4888" t="s">
        <v>167</v>
      </c>
      <c r="G4888">
        <v>30062</v>
      </c>
      <c r="H4888" t="s">
        <v>18</v>
      </c>
      <c r="I4888" t="s">
        <v>19</v>
      </c>
      <c r="J4888" t="s">
        <v>21</v>
      </c>
      <c r="K4888" s="6">
        <v>182.67</v>
      </c>
      <c r="L4888">
        <v>3</v>
      </c>
      <c r="M4888">
        <v>0</v>
      </c>
      <c r="N4888" s="6">
        <v>52.974299999999999</v>
      </c>
      <c r="O4888" t="str">
        <f t="shared" si="228"/>
        <v/>
      </c>
      <c r="P4888" s="6">
        <f t="shared" si="229"/>
        <v>470.12999999999994</v>
      </c>
      <c r="Q4888">
        <f t="shared" si="230"/>
        <v>382.09252312709509</v>
      </c>
      <c r="R4888" s="16" t="str">
        <f>TEXT(Ecom[[#This Row],[Dates]],"mmm")</f>
        <v>Mar</v>
      </c>
      <c r="S4888" s="16" t="str">
        <f>TEXT(Ecom[[#This Row],[Dates]],"YYYY")</f>
        <v>2025</v>
      </c>
      <c r="T4888" s="16"/>
    </row>
    <row r="4889" spans="1:20" x14ac:dyDescent="0.25">
      <c r="A4889" t="s">
        <v>13</v>
      </c>
      <c r="B4889" s="16">
        <v>46347</v>
      </c>
      <c r="C4889" t="s">
        <v>22</v>
      </c>
      <c r="D4889" t="s">
        <v>15</v>
      </c>
      <c r="E4889" t="s">
        <v>510</v>
      </c>
      <c r="F4889" t="s">
        <v>167</v>
      </c>
      <c r="G4889">
        <v>30062</v>
      </c>
      <c r="H4889" t="s">
        <v>18</v>
      </c>
      <c r="I4889" t="s">
        <v>35</v>
      </c>
      <c r="J4889" t="s">
        <v>59</v>
      </c>
      <c r="K4889" s="6">
        <v>101.7</v>
      </c>
      <c r="L4889">
        <v>6</v>
      </c>
      <c r="M4889">
        <v>0</v>
      </c>
      <c r="N4889" s="6">
        <v>6.1020000000000003</v>
      </c>
      <c r="O4889" t="str">
        <f t="shared" si="228"/>
        <v/>
      </c>
      <c r="P4889" s="6">
        <f t="shared" si="229"/>
        <v>830.34</v>
      </c>
      <c r="Q4889">
        <f t="shared" si="230"/>
        <v>454.0986646011994</v>
      </c>
      <c r="R4889" s="16" t="str">
        <f>TEXT(Ecom[[#This Row],[Dates]],"mmm")</f>
        <v>Nov</v>
      </c>
      <c r="S4889" s="16" t="str">
        <f>TEXT(Ecom[[#This Row],[Dates]],"YYYY")</f>
        <v>2026</v>
      </c>
      <c r="T4889" s="16"/>
    </row>
    <row r="4890" spans="1:20" x14ac:dyDescent="0.25">
      <c r="A4890" t="s">
        <v>13</v>
      </c>
      <c r="B4890" s="16">
        <v>46232</v>
      </c>
      <c r="C4890" t="s">
        <v>22</v>
      </c>
      <c r="D4890" t="s">
        <v>15</v>
      </c>
      <c r="E4890" t="s">
        <v>510</v>
      </c>
      <c r="F4890" t="s">
        <v>167</v>
      </c>
      <c r="G4890">
        <v>30062</v>
      </c>
      <c r="H4890" t="s">
        <v>18</v>
      </c>
      <c r="I4890" t="s">
        <v>26</v>
      </c>
      <c r="J4890" t="s">
        <v>32</v>
      </c>
      <c r="K4890" s="6">
        <v>1126.02</v>
      </c>
      <c r="L4890">
        <v>3</v>
      </c>
      <c r="M4890">
        <v>0</v>
      </c>
      <c r="N4890" s="6">
        <v>56.301000000000002</v>
      </c>
      <c r="O4890" t="str">
        <f t="shared" si="228"/>
        <v/>
      </c>
      <c r="P4890" s="6">
        <f t="shared" si="229"/>
        <v>799.38</v>
      </c>
      <c r="Q4890">
        <f t="shared" si="230"/>
        <v>643.59178762628721</v>
      </c>
      <c r="R4890" s="16" t="str">
        <f>TEXT(Ecom[[#This Row],[Dates]],"mmm")</f>
        <v>Jul</v>
      </c>
      <c r="S4890" s="16" t="str">
        <f>TEXT(Ecom[[#This Row],[Dates]],"YYYY")</f>
        <v>2026</v>
      </c>
      <c r="T4890" s="16"/>
    </row>
    <row r="4891" spans="1:20" x14ac:dyDescent="0.25">
      <c r="A4891" t="s">
        <v>13</v>
      </c>
      <c r="B4891" s="16">
        <v>45660</v>
      </c>
      <c r="C4891" t="s">
        <v>22</v>
      </c>
      <c r="D4891" t="s">
        <v>15</v>
      </c>
      <c r="E4891" t="s">
        <v>510</v>
      </c>
      <c r="F4891" t="s">
        <v>167</v>
      </c>
      <c r="G4891">
        <v>30062</v>
      </c>
      <c r="H4891" t="s">
        <v>18</v>
      </c>
      <c r="I4891" t="s">
        <v>26</v>
      </c>
      <c r="J4891" t="s">
        <v>32</v>
      </c>
      <c r="K4891" s="6">
        <v>1263.3</v>
      </c>
      <c r="L4891">
        <v>6</v>
      </c>
      <c r="M4891">
        <v>0</v>
      </c>
      <c r="N4891" s="6">
        <v>315.82499999999999</v>
      </c>
      <c r="O4891" t="str">
        <f t="shared" si="228"/>
        <v/>
      </c>
      <c r="P4891" s="6">
        <f t="shared" si="229"/>
        <v>436.68666666666667</v>
      </c>
      <c r="Q4891">
        <f t="shared" si="230"/>
        <v>569.04551059289258</v>
      </c>
      <c r="R4891" s="16" t="str">
        <f>TEXT(Ecom[[#This Row],[Dates]],"mmm")</f>
        <v>Jan</v>
      </c>
      <c r="S4891" s="16" t="str">
        <f>TEXT(Ecom[[#This Row],[Dates]],"YYYY")</f>
        <v>2025</v>
      </c>
      <c r="T4891" s="16"/>
    </row>
    <row r="4892" spans="1:20" x14ac:dyDescent="0.25">
      <c r="A4892" t="s">
        <v>28</v>
      </c>
      <c r="B4892" s="16">
        <v>45817</v>
      </c>
      <c r="C4892" t="s">
        <v>22</v>
      </c>
      <c r="D4892" t="s">
        <v>15</v>
      </c>
      <c r="E4892" t="s">
        <v>42</v>
      </c>
      <c r="F4892" t="s">
        <v>43</v>
      </c>
      <c r="G4892">
        <v>98103</v>
      </c>
      <c r="H4892" t="s">
        <v>25</v>
      </c>
      <c r="I4892" t="s">
        <v>26</v>
      </c>
      <c r="J4892" t="s">
        <v>34</v>
      </c>
      <c r="K4892" s="6">
        <v>8.82</v>
      </c>
      <c r="L4892">
        <v>3</v>
      </c>
      <c r="M4892">
        <v>0</v>
      </c>
      <c r="N4892" s="6">
        <v>2.5577999999999999</v>
      </c>
      <c r="O4892" t="str">
        <f t="shared" si="228"/>
        <v/>
      </c>
      <c r="P4892" s="6">
        <f t="shared" si="229"/>
        <v>16.986666666666668</v>
      </c>
      <c r="Q4892">
        <f t="shared" si="230"/>
        <v>511.25581223174441</v>
      </c>
      <c r="R4892" s="16" t="str">
        <f>TEXT(Ecom[[#This Row],[Dates]],"mmm")</f>
        <v>Jun</v>
      </c>
      <c r="S4892" s="16" t="str">
        <f>TEXT(Ecom[[#This Row],[Dates]],"YYYY")</f>
        <v>2025</v>
      </c>
      <c r="T4892" s="16"/>
    </row>
    <row r="4893" spans="1:20" x14ac:dyDescent="0.25">
      <c r="A4893" t="s">
        <v>28</v>
      </c>
      <c r="B4893" s="16">
        <v>45845</v>
      </c>
      <c r="C4893" t="s">
        <v>22</v>
      </c>
      <c r="D4893" t="s">
        <v>15</v>
      </c>
      <c r="E4893" t="s">
        <v>42</v>
      </c>
      <c r="F4893" t="s">
        <v>43</v>
      </c>
      <c r="G4893">
        <v>98103</v>
      </c>
      <c r="H4893" t="s">
        <v>25</v>
      </c>
      <c r="I4893" t="s">
        <v>26</v>
      </c>
      <c r="J4893" t="s">
        <v>41</v>
      </c>
      <c r="K4893" s="6">
        <v>37.94</v>
      </c>
      <c r="L4893">
        <v>2</v>
      </c>
      <c r="M4893">
        <v>0</v>
      </c>
      <c r="N4893" s="6">
        <v>18.211200000000002</v>
      </c>
      <c r="O4893" t="str">
        <f t="shared" si="228"/>
        <v/>
      </c>
      <c r="P4893" s="6">
        <f t="shared" si="229"/>
        <v>89.806666666666672</v>
      </c>
      <c r="Q4893">
        <f t="shared" si="230"/>
        <v>243.62629879934281</v>
      </c>
      <c r="R4893" s="16" t="str">
        <f>TEXT(Ecom[[#This Row],[Dates]],"mmm")</f>
        <v>Jul</v>
      </c>
      <c r="S4893" s="16" t="str">
        <f>TEXT(Ecom[[#This Row],[Dates]],"YYYY")</f>
        <v>2025</v>
      </c>
      <c r="T4893" s="16"/>
    </row>
    <row r="4894" spans="1:20" x14ac:dyDescent="0.25">
      <c r="A4894" t="s">
        <v>28</v>
      </c>
      <c r="B4894" s="16">
        <v>46242</v>
      </c>
      <c r="C4894" t="s">
        <v>22</v>
      </c>
      <c r="D4894" t="s">
        <v>15</v>
      </c>
      <c r="E4894" t="s">
        <v>42</v>
      </c>
      <c r="F4894" t="s">
        <v>43</v>
      </c>
      <c r="G4894">
        <v>98103</v>
      </c>
      <c r="H4894" t="s">
        <v>25</v>
      </c>
      <c r="I4894" t="s">
        <v>26</v>
      </c>
      <c r="J4894" t="s">
        <v>34</v>
      </c>
      <c r="K4894" s="6">
        <v>4.2</v>
      </c>
      <c r="L4894">
        <v>2</v>
      </c>
      <c r="M4894">
        <v>0</v>
      </c>
      <c r="N4894" s="6">
        <v>1.1759999999999999</v>
      </c>
      <c r="O4894" t="str">
        <f t="shared" si="228"/>
        <v/>
      </c>
      <c r="P4894" s="6">
        <f t="shared" si="229"/>
        <v>93.126666666666665</v>
      </c>
      <c r="Q4894">
        <f t="shared" si="230"/>
        <v>83.880604830119509</v>
      </c>
      <c r="R4894" s="16" t="str">
        <f>TEXT(Ecom[[#This Row],[Dates]],"mmm")</f>
        <v>Aug</v>
      </c>
      <c r="S4894" s="16" t="str">
        <f>TEXT(Ecom[[#This Row],[Dates]],"YYYY")</f>
        <v>2026</v>
      </c>
      <c r="T4894" s="16"/>
    </row>
    <row r="4895" spans="1:20" x14ac:dyDescent="0.25">
      <c r="A4895" t="s">
        <v>28</v>
      </c>
      <c r="B4895" s="16">
        <v>45909</v>
      </c>
      <c r="C4895" t="s">
        <v>22</v>
      </c>
      <c r="D4895" t="s">
        <v>15</v>
      </c>
      <c r="E4895" t="s">
        <v>42</v>
      </c>
      <c r="F4895" t="s">
        <v>43</v>
      </c>
      <c r="G4895">
        <v>98103</v>
      </c>
      <c r="H4895" t="s">
        <v>25</v>
      </c>
      <c r="I4895" t="s">
        <v>26</v>
      </c>
      <c r="J4895" t="s">
        <v>32</v>
      </c>
      <c r="K4895" s="6">
        <v>227.28</v>
      </c>
      <c r="L4895">
        <v>2</v>
      </c>
      <c r="M4895">
        <v>0</v>
      </c>
      <c r="N4895" s="6">
        <v>2.2728000000000002</v>
      </c>
      <c r="O4895" t="str">
        <f t="shared" si="228"/>
        <v/>
      </c>
      <c r="P4895" s="6">
        <f t="shared" si="229"/>
        <v>112.38</v>
      </c>
      <c r="Q4895">
        <f t="shared" si="230"/>
        <v>88.480779750097057</v>
      </c>
      <c r="R4895" s="16" t="str">
        <f>TEXT(Ecom[[#This Row],[Dates]],"mmm")</f>
        <v>Sep</v>
      </c>
      <c r="S4895" s="16" t="str">
        <f>TEXT(Ecom[[#This Row],[Dates]],"YYYY")</f>
        <v>2025</v>
      </c>
      <c r="T4895" s="16"/>
    </row>
    <row r="4896" spans="1:20" x14ac:dyDescent="0.25">
      <c r="A4896" t="s">
        <v>28</v>
      </c>
      <c r="B4896" s="16">
        <v>45784</v>
      </c>
      <c r="C4896" t="s">
        <v>22</v>
      </c>
      <c r="D4896" t="s">
        <v>15</v>
      </c>
      <c r="E4896" t="s">
        <v>42</v>
      </c>
      <c r="F4896" t="s">
        <v>43</v>
      </c>
      <c r="G4896">
        <v>98103</v>
      </c>
      <c r="H4896" t="s">
        <v>25</v>
      </c>
      <c r="I4896" t="s">
        <v>26</v>
      </c>
      <c r="J4896" t="s">
        <v>41</v>
      </c>
      <c r="K4896" s="6">
        <v>47.9</v>
      </c>
      <c r="L4896">
        <v>1</v>
      </c>
      <c r="M4896">
        <v>0</v>
      </c>
      <c r="N4896" s="6">
        <v>22.992000000000001</v>
      </c>
      <c r="O4896" t="str">
        <f t="shared" si="228"/>
        <v/>
      </c>
      <c r="P4896" s="6">
        <f t="shared" si="229"/>
        <v>409.26</v>
      </c>
      <c r="Q4896">
        <f t="shared" si="230"/>
        <v>411.00957952249638</v>
      </c>
      <c r="R4896" s="16" t="str">
        <f>TEXT(Ecom[[#This Row],[Dates]],"mmm")</f>
        <v>May</v>
      </c>
      <c r="S4896" s="16" t="str">
        <f>TEXT(Ecom[[#This Row],[Dates]],"YYYY")</f>
        <v>2025</v>
      </c>
      <c r="T4896" s="16"/>
    </row>
    <row r="4897" spans="1:20" x14ac:dyDescent="0.25">
      <c r="A4897" t="s">
        <v>28</v>
      </c>
      <c r="B4897" s="16">
        <v>45707</v>
      </c>
      <c r="C4897" t="s">
        <v>22</v>
      </c>
      <c r="D4897" t="s">
        <v>15</v>
      </c>
      <c r="E4897" t="s">
        <v>42</v>
      </c>
      <c r="F4897" t="s">
        <v>43</v>
      </c>
      <c r="G4897">
        <v>98103</v>
      </c>
      <c r="H4897" t="s">
        <v>25</v>
      </c>
      <c r="I4897" t="s">
        <v>26</v>
      </c>
      <c r="J4897" t="s">
        <v>60</v>
      </c>
      <c r="K4897" s="6">
        <v>61.96</v>
      </c>
      <c r="L4897">
        <v>2</v>
      </c>
      <c r="M4897">
        <v>0</v>
      </c>
      <c r="N4897" s="6">
        <v>30.360399999999998</v>
      </c>
      <c r="O4897" t="str">
        <f t="shared" si="228"/>
        <v/>
      </c>
      <c r="P4897" s="6">
        <f t="shared" si="229"/>
        <v>454.41733333333337</v>
      </c>
      <c r="Q4897">
        <f t="shared" si="230"/>
        <v>439.01660740104808</v>
      </c>
      <c r="R4897" s="16" t="str">
        <f>TEXT(Ecom[[#This Row],[Dates]],"mmm")</f>
        <v>Feb</v>
      </c>
      <c r="S4897" s="16" t="str">
        <f>TEXT(Ecom[[#This Row],[Dates]],"YYYY")</f>
        <v>2025</v>
      </c>
      <c r="T4897" s="16"/>
    </row>
    <row r="4898" spans="1:20" x14ac:dyDescent="0.25">
      <c r="A4898" t="s">
        <v>28</v>
      </c>
      <c r="B4898" s="16">
        <v>46293</v>
      </c>
      <c r="C4898" t="s">
        <v>22</v>
      </c>
      <c r="D4898" t="s">
        <v>15</v>
      </c>
      <c r="E4898" t="s">
        <v>42</v>
      </c>
      <c r="F4898" t="s">
        <v>43</v>
      </c>
      <c r="G4898">
        <v>98103</v>
      </c>
      <c r="H4898" t="s">
        <v>25</v>
      </c>
      <c r="I4898" t="s">
        <v>26</v>
      </c>
      <c r="J4898" t="s">
        <v>32</v>
      </c>
      <c r="K4898" s="6">
        <v>1117.92</v>
      </c>
      <c r="L4898">
        <v>4</v>
      </c>
      <c r="M4898">
        <v>0</v>
      </c>
      <c r="N4898" s="6">
        <v>55.896000000000001</v>
      </c>
      <c r="O4898" t="str">
        <f t="shared" si="228"/>
        <v/>
      </c>
      <c r="P4898" s="6">
        <f t="shared" si="229"/>
        <v>436.42000000000007</v>
      </c>
      <c r="Q4898">
        <f t="shared" si="230"/>
        <v>503.06914190986311</v>
      </c>
      <c r="R4898" s="16" t="str">
        <f>TEXT(Ecom[[#This Row],[Dates]],"mmm")</f>
        <v>Sep</v>
      </c>
      <c r="S4898" s="16" t="str">
        <f>TEXT(Ecom[[#This Row],[Dates]],"YYYY")</f>
        <v>2026</v>
      </c>
      <c r="T4898" s="16"/>
    </row>
    <row r="4899" spans="1:20" x14ac:dyDescent="0.25">
      <c r="A4899" t="s">
        <v>62</v>
      </c>
      <c r="B4899" s="16">
        <v>46233</v>
      </c>
      <c r="C4899" t="s">
        <v>14</v>
      </c>
      <c r="D4899" t="s">
        <v>15</v>
      </c>
      <c r="E4899" t="s">
        <v>300</v>
      </c>
      <c r="F4899" t="s">
        <v>104</v>
      </c>
      <c r="G4899">
        <v>44134</v>
      </c>
      <c r="H4899" t="s">
        <v>57</v>
      </c>
      <c r="I4899" t="s">
        <v>19</v>
      </c>
      <c r="J4899" t="s">
        <v>21</v>
      </c>
      <c r="K4899" s="6">
        <v>183.37200000000001</v>
      </c>
      <c r="L4899">
        <v>2</v>
      </c>
      <c r="M4899">
        <v>0.3</v>
      </c>
      <c r="N4899" s="6">
        <v>-7.8587999999999996</v>
      </c>
      <c r="O4899">
        <f t="shared" si="228"/>
        <v>-7.8587999999999996</v>
      </c>
      <c r="P4899" s="6">
        <f t="shared" si="229"/>
        <v>72.564000000000007</v>
      </c>
      <c r="Q4899">
        <f t="shared" si="230"/>
        <v>293.92302732165433</v>
      </c>
      <c r="R4899" s="16" t="str">
        <f>TEXT(Ecom[[#This Row],[Dates]],"mmm")</f>
        <v>Jul</v>
      </c>
      <c r="S4899" s="16" t="str">
        <f>TEXT(Ecom[[#This Row],[Dates]],"YYYY")</f>
        <v>2026</v>
      </c>
      <c r="T4899" s="16"/>
    </row>
    <row r="4900" spans="1:20" x14ac:dyDescent="0.25">
      <c r="A4900" t="s">
        <v>62</v>
      </c>
      <c r="B4900" s="16">
        <v>46290</v>
      </c>
      <c r="C4900" t="s">
        <v>14</v>
      </c>
      <c r="D4900" t="s">
        <v>15</v>
      </c>
      <c r="E4900" t="s">
        <v>300</v>
      </c>
      <c r="F4900" t="s">
        <v>104</v>
      </c>
      <c r="G4900">
        <v>44134</v>
      </c>
      <c r="H4900" t="s">
        <v>57</v>
      </c>
      <c r="I4900" t="s">
        <v>26</v>
      </c>
      <c r="J4900" t="s">
        <v>41</v>
      </c>
      <c r="K4900" s="6">
        <v>7.968</v>
      </c>
      <c r="L4900">
        <v>2</v>
      </c>
      <c r="M4900">
        <v>0.2</v>
      </c>
      <c r="N4900" s="6">
        <v>2.8883999999999999</v>
      </c>
      <c r="O4900" t="str">
        <f t="shared" si="228"/>
        <v/>
      </c>
      <c r="P4900" s="6">
        <f t="shared" si="229"/>
        <v>171.88</v>
      </c>
      <c r="Q4900">
        <f t="shared" si="230"/>
        <v>306.30038570440405</v>
      </c>
      <c r="R4900" s="16" t="str">
        <f>TEXT(Ecom[[#This Row],[Dates]],"mmm")</f>
        <v>Sep</v>
      </c>
      <c r="S4900" s="16" t="str">
        <f>TEXT(Ecom[[#This Row],[Dates]],"YYYY")</f>
        <v>2026</v>
      </c>
      <c r="T4900" s="16"/>
    </row>
    <row r="4901" spans="1:20" x14ac:dyDescent="0.25">
      <c r="A4901" t="s">
        <v>28</v>
      </c>
      <c r="B4901" s="16">
        <v>46351</v>
      </c>
      <c r="C4901" t="s">
        <v>14</v>
      </c>
      <c r="D4901" t="s">
        <v>15</v>
      </c>
      <c r="E4901" t="s">
        <v>434</v>
      </c>
      <c r="F4901" t="s">
        <v>95</v>
      </c>
      <c r="G4901">
        <v>97030</v>
      </c>
      <c r="H4901" t="s">
        <v>25</v>
      </c>
      <c r="I4901" t="s">
        <v>26</v>
      </c>
      <c r="J4901" t="s">
        <v>37</v>
      </c>
      <c r="K4901" s="6">
        <v>26.352</v>
      </c>
      <c r="L4901">
        <v>8</v>
      </c>
      <c r="M4901">
        <v>0.7</v>
      </c>
      <c r="N4901" s="6">
        <v>-18.446400000000001</v>
      </c>
      <c r="O4901">
        <f t="shared" si="228"/>
        <v>-18.446400000000001</v>
      </c>
      <c r="P4901" s="6">
        <f t="shared" si="229"/>
        <v>173.88399999999999</v>
      </c>
      <c r="Q4901">
        <f t="shared" si="230"/>
        <v>202.86116086295735</v>
      </c>
      <c r="R4901" s="16" t="str">
        <f>TEXT(Ecom[[#This Row],[Dates]],"mmm")</f>
        <v>Nov</v>
      </c>
      <c r="S4901" s="16" t="str">
        <f>TEXT(Ecom[[#This Row],[Dates]],"YYYY")</f>
        <v>2026</v>
      </c>
      <c r="T4901" s="16"/>
    </row>
    <row r="4902" spans="1:20" x14ac:dyDescent="0.25">
      <c r="A4902" t="s">
        <v>28</v>
      </c>
      <c r="B4902" s="16">
        <v>46168</v>
      </c>
      <c r="C4902" t="s">
        <v>22</v>
      </c>
      <c r="D4902" t="s">
        <v>15</v>
      </c>
      <c r="E4902" t="s">
        <v>208</v>
      </c>
      <c r="F4902" t="s">
        <v>24</v>
      </c>
      <c r="G4902">
        <v>92804</v>
      </c>
      <c r="H4902" t="s">
        <v>25</v>
      </c>
      <c r="I4902" t="s">
        <v>26</v>
      </c>
      <c r="J4902" t="s">
        <v>32</v>
      </c>
      <c r="K4902" s="6">
        <v>481.32</v>
      </c>
      <c r="L4902">
        <v>4</v>
      </c>
      <c r="M4902">
        <v>0</v>
      </c>
      <c r="N4902" s="6">
        <v>125.14319999999999</v>
      </c>
      <c r="O4902" t="str">
        <f t="shared" si="228"/>
        <v/>
      </c>
      <c r="P4902" s="6">
        <f t="shared" si="229"/>
        <v>173.74</v>
      </c>
      <c r="Q4902">
        <f t="shared" si="230"/>
        <v>218.45911533282376</v>
      </c>
      <c r="R4902" s="16" t="str">
        <f>TEXT(Ecom[[#This Row],[Dates]],"mmm")</f>
        <v>May</v>
      </c>
      <c r="S4902" s="16" t="str">
        <f>TEXT(Ecom[[#This Row],[Dates]],"YYYY")</f>
        <v>2026</v>
      </c>
      <c r="T4902" s="16"/>
    </row>
    <row r="4903" spans="1:20" x14ac:dyDescent="0.25">
      <c r="A4903" t="s">
        <v>28</v>
      </c>
      <c r="B4903" s="16">
        <v>45901</v>
      </c>
      <c r="C4903" t="s">
        <v>22</v>
      </c>
      <c r="D4903" t="s">
        <v>15</v>
      </c>
      <c r="E4903" t="s">
        <v>208</v>
      </c>
      <c r="F4903" t="s">
        <v>24</v>
      </c>
      <c r="G4903">
        <v>92804</v>
      </c>
      <c r="H4903" t="s">
        <v>25</v>
      </c>
      <c r="I4903" t="s">
        <v>26</v>
      </c>
      <c r="J4903" t="s">
        <v>110</v>
      </c>
      <c r="K4903" s="6">
        <v>13.98</v>
      </c>
      <c r="L4903">
        <v>1</v>
      </c>
      <c r="M4903">
        <v>0</v>
      </c>
      <c r="N4903" s="6">
        <v>3.6347999999999998</v>
      </c>
      <c r="O4903" t="str">
        <f t="shared" si="228"/>
        <v/>
      </c>
      <c r="P4903" s="6">
        <f t="shared" si="229"/>
        <v>43.830000000000005</v>
      </c>
      <c r="Q4903">
        <f t="shared" si="230"/>
        <v>128.71293539759967</v>
      </c>
      <c r="R4903" s="16" t="str">
        <f>TEXT(Ecom[[#This Row],[Dates]],"mmm")</f>
        <v>Sep</v>
      </c>
      <c r="S4903" s="16" t="str">
        <f>TEXT(Ecom[[#This Row],[Dates]],"YYYY")</f>
        <v>2025</v>
      </c>
      <c r="T4903" s="16"/>
    </row>
    <row r="4904" spans="1:20" x14ac:dyDescent="0.25">
      <c r="A4904" t="s">
        <v>28</v>
      </c>
      <c r="B4904" s="16">
        <v>45958</v>
      </c>
      <c r="C4904" t="s">
        <v>14</v>
      </c>
      <c r="D4904" t="s">
        <v>15</v>
      </c>
      <c r="E4904" t="s">
        <v>75</v>
      </c>
      <c r="F4904" t="s">
        <v>76</v>
      </c>
      <c r="G4904">
        <v>10035</v>
      </c>
      <c r="H4904" t="s">
        <v>57</v>
      </c>
      <c r="I4904" t="s">
        <v>26</v>
      </c>
      <c r="J4904" t="s">
        <v>37</v>
      </c>
      <c r="K4904" s="6">
        <v>25.92</v>
      </c>
      <c r="L4904">
        <v>6</v>
      </c>
      <c r="M4904">
        <v>0.2</v>
      </c>
      <c r="N4904" s="6">
        <v>9.0719999999999992</v>
      </c>
      <c r="O4904" t="str">
        <f t="shared" si="228"/>
        <v/>
      </c>
      <c r="P4904" s="6">
        <f t="shared" si="229"/>
        <v>263.85599999999999</v>
      </c>
      <c r="Q4904">
        <f t="shared" si="230"/>
        <v>253.24392115376301</v>
      </c>
      <c r="R4904" s="16" t="str">
        <f>TEXT(Ecom[[#This Row],[Dates]],"mmm")</f>
        <v>Oct</v>
      </c>
      <c r="S4904" s="16" t="str">
        <f>TEXT(Ecom[[#This Row],[Dates]],"YYYY")</f>
        <v>2025</v>
      </c>
      <c r="T4904" s="16"/>
    </row>
    <row r="4905" spans="1:20" x14ac:dyDescent="0.25">
      <c r="A4905" t="s">
        <v>28</v>
      </c>
      <c r="B4905" s="16">
        <v>45715</v>
      </c>
      <c r="C4905" t="s">
        <v>14</v>
      </c>
      <c r="D4905" t="s">
        <v>15</v>
      </c>
      <c r="E4905" t="s">
        <v>75</v>
      </c>
      <c r="F4905" t="s">
        <v>76</v>
      </c>
      <c r="G4905">
        <v>10035</v>
      </c>
      <c r="H4905" t="s">
        <v>57</v>
      </c>
      <c r="I4905" t="s">
        <v>26</v>
      </c>
      <c r="J4905" t="s">
        <v>27</v>
      </c>
      <c r="K4905" s="6">
        <v>91.59</v>
      </c>
      <c r="L4905">
        <v>3</v>
      </c>
      <c r="M4905">
        <v>0</v>
      </c>
      <c r="N4905" s="6">
        <v>42.131399999999999</v>
      </c>
      <c r="O4905" t="str">
        <f t="shared" si="228"/>
        <v/>
      </c>
      <c r="P4905" s="6">
        <f t="shared" si="229"/>
        <v>262.85599999999999</v>
      </c>
      <c r="Q4905">
        <f t="shared" si="230"/>
        <v>275.7510849177811</v>
      </c>
      <c r="R4905" s="16" t="str">
        <f>TEXT(Ecom[[#This Row],[Dates]],"mmm")</f>
        <v>Feb</v>
      </c>
      <c r="S4905" s="16" t="str">
        <f>TEXT(Ecom[[#This Row],[Dates]],"YYYY")</f>
        <v>2025</v>
      </c>
      <c r="T4905" s="16"/>
    </row>
    <row r="4906" spans="1:20" x14ac:dyDescent="0.25">
      <c r="A4906" t="s">
        <v>13</v>
      </c>
      <c r="B4906" s="16">
        <v>46354</v>
      </c>
      <c r="C4906" t="s">
        <v>22</v>
      </c>
      <c r="D4906" t="s">
        <v>15</v>
      </c>
      <c r="E4906" t="s">
        <v>61</v>
      </c>
      <c r="F4906" t="s">
        <v>46</v>
      </c>
      <c r="G4906">
        <v>77070</v>
      </c>
      <c r="H4906" t="s">
        <v>47</v>
      </c>
      <c r="I4906" t="s">
        <v>19</v>
      </c>
      <c r="J4906" t="s">
        <v>21</v>
      </c>
      <c r="K4906" s="6">
        <v>674.05799999999999</v>
      </c>
      <c r="L4906">
        <v>3</v>
      </c>
      <c r="M4906">
        <v>0.3</v>
      </c>
      <c r="N4906" s="6">
        <v>-19.258800000000001</v>
      </c>
      <c r="O4906">
        <f t="shared" si="228"/>
        <v>-19.258800000000001</v>
      </c>
      <c r="P4906" s="6">
        <f t="shared" si="229"/>
        <v>322.29266666666666</v>
      </c>
      <c r="Q4906">
        <f t="shared" si="230"/>
        <v>276.03137286695295</v>
      </c>
      <c r="R4906" s="16" t="str">
        <f>TEXT(Ecom[[#This Row],[Dates]],"mmm")</f>
        <v>Nov</v>
      </c>
      <c r="S4906" s="16" t="str">
        <f>TEXT(Ecom[[#This Row],[Dates]],"YYYY")</f>
        <v>2026</v>
      </c>
      <c r="T4906" s="16"/>
    </row>
    <row r="4907" spans="1:20" x14ac:dyDescent="0.25">
      <c r="A4907" t="s">
        <v>13</v>
      </c>
      <c r="B4907" s="16">
        <v>45708</v>
      </c>
      <c r="C4907" t="s">
        <v>22</v>
      </c>
      <c r="D4907" t="s">
        <v>15</v>
      </c>
      <c r="E4907" t="s">
        <v>39</v>
      </c>
      <c r="F4907" t="s">
        <v>247</v>
      </c>
      <c r="G4907">
        <v>3301</v>
      </c>
      <c r="H4907" t="s">
        <v>57</v>
      </c>
      <c r="I4907" t="s">
        <v>26</v>
      </c>
      <c r="J4907" t="s">
        <v>37</v>
      </c>
      <c r="K4907" s="6">
        <v>22.92</v>
      </c>
      <c r="L4907">
        <v>4</v>
      </c>
      <c r="M4907">
        <v>0</v>
      </c>
      <c r="N4907" s="6">
        <v>11.0016</v>
      </c>
      <c r="O4907" t="str">
        <f t="shared" si="228"/>
        <v/>
      </c>
      <c r="P4907" s="6">
        <f t="shared" si="229"/>
        <v>101.54266666666666</v>
      </c>
      <c r="Q4907">
        <f t="shared" si="230"/>
        <v>150.95980261670346</v>
      </c>
      <c r="R4907" s="16" t="str">
        <f>TEXT(Ecom[[#This Row],[Dates]],"mmm")</f>
        <v>Feb</v>
      </c>
      <c r="S4907" s="16" t="str">
        <f>TEXT(Ecom[[#This Row],[Dates]],"YYYY")</f>
        <v>2025</v>
      </c>
      <c r="T4907" s="16"/>
    </row>
    <row r="4908" spans="1:20" x14ac:dyDescent="0.25">
      <c r="A4908" t="s">
        <v>13</v>
      </c>
      <c r="B4908" s="16">
        <v>45963</v>
      </c>
      <c r="C4908" t="s">
        <v>22</v>
      </c>
      <c r="D4908" t="s">
        <v>15</v>
      </c>
      <c r="E4908" t="s">
        <v>39</v>
      </c>
      <c r="F4908" t="s">
        <v>247</v>
      </c>
      <c r="G4908">
        <v>3301</v>
      </c>
      <c r="H4908" t="s">
        <v>57</v>
      </c>
      <c r="I4908" t="s">
        <v>26</v>
      </c>
      <c r="J4908" t="s">
        <v>32</v>
      </c>
      <c r="K4908" s="6">
        <v>269.89999999999998</v>
      </c>
      <c r="L4908">
        <v>5</v>
      </c>
      <c r="M4908">
        <v>0</v>
      </c>
      <c r="N4908" s="6">
        <v>16.193999999999999</v>
      </c>
      <c r="O4908" t="str">
        <f t="shared" si="228"/>
        <v/>
      </c>
      <c r="P4908" s="6">
        <f t="shared" si="229"/>
        <v>97.098666666666659</v>
      </c>
      <c r="Q4908">
        <f t="shared" si="230"/>
        <v>78.433450990137004</v>
      </c>
      <c r="R4908" s="16" t="str">
        <f>TEXT(Ecom[[#This Row],[Dates]],"mmm")</f>
        <v>Nov</v>
      </c>
      <c r="S4908" s="16" t="str">
        <f>TEXT(Ecom[[#This Row],[Dates]],"YYYY")</f>
        <v>2025</v>
      </c>
      <c r="T4908" s="16"/>
    </row>
    <row r="4909" spans="1:20" x14ac:dyDescent="0.25">
      <c r="A4909" t="s">
        <v>13</v>
      </c>
      <c r="B4909" s="16">
        <v>45715</v>
      </c>
      <c r="C4909" t="s">
        <v>14</v>
      </c>
      <c r="D4909" t="s">
        <v>15</v>
      </c>
      <c r="E4909" t="s">
        <v>126</v>
      </c>
      <c r="F4909" t="s">
        <v>104</v>
      </c>
      <c r="G4909">
        <v>45014</v>
      </c>
      <c r="H4909" t="s">
        <v>57</v>
      </c>
      <c r="I4909" t="s">
        <v>26</v>
      </c>
      <c r="J4909" t="s">
        <v>37</v>
      </c>
      <c r="K4909" s="6">
        <v>11.808</v>
      </c>
      <c r="L4909">
        <v>8</v>
      </c>
      <c r="M4909">
        <v>0.7</v>
      </c>
      <c r="N4909" s="6">
        <v>-8.6592000000000002</v>
      </c>
      <c r="O4909">
        <f t="shared" si="228"/>
        <v>-8.6592000000000002</v>
      </c>
      <c r="P4909" s="6">
        <f t="shared" si="229"/>
        <v>13.244</v>
      </c>
      <c r="Q4909">
        <f t="shared" si="230"/>
        <v>72.425491935326704</v>
      </c>
      <c r="R4909" s="16" t="str">
        <f>TEXT(Ecom[[#This Row],[Dates]],"mmm")</f>
        <v>Feb</v>
      </c>
      <c r="S4909" s="16" t="str">
        <f>TEXT(Ecom[[#This Row],[Dates]],"YYYY")</f>
        <v>2025</v>
      </c>
      <c r="T4909" s="16"/>
    </row>
    <row r="4910" spans="1:20" x14ac:dyDescent="0.25">
      <c r="A4910" t="s">
        <v>13</v>
      </c>
      <c r="B4910" s="16">
        <v>45869</v>
      </c>
      <c r="C4910" t="s">
        <v>14</v>
      </c>
      <c r="D4910" t="s">
        <v>15</v>
      </c>
      <c r="E4910" t="s">
        <v>126</v>
      </c>
      <c r="F4910" t="s">
        <v>104</v>
      </c>
      <c r="G4910">
        <v>45014</v>
      </c>
      <c r="H4910" t="s">
        <v>57</v>
      </c>
      <c r="I4910" t="s">
        <v>35</v>
      </c>
      <c r="J4910" t="s">
        <v>36</v>
      </c>
      <c r="K4910" s="6">
        <v>9.5879999999999992</v>
      </c>
      <c r="L4910">
        <v>2</v>
      </c>
      <c r="M4910">
        <v>0.4</v>
      </c>
      <c r="N4910" s="6">
        <v>-2.0773999999999999</v>
      </c>
      <c r="O4910">
        <f t="shared" si="228"/>
        <v>-2.0773999999999999</v>
      </c>
      <c r="P4910" s="6">
        <f t="shared" si="229"/>
        <v>21.403999999999996</v>
      </c>
      <c r="Q4910">
        <f t="shared" si="230"/>
        <v>51.334129973616463</v>
      </c>
      <c r="R4910" s="16" t="str">
        <f>TEXT(Ecom[[#This Row],[Dates]],"mmm")</f>
        <v>Jul</v>
      </c>
      <c r="S4910" s="16" t="str">
        <f>TEXT(Ecom[[#This Row],[Dates]],"YYYY")</f>
        <v>2025</v>
      </c>
      <c r="T4910" s="16"/>
    </row>
    <row r="4911" spans="1:20" x14ac:dyDescent="0.25">
      <c r="A4911" t="s">
        <v>28</v>
      </c>
      <c r="B4911" s="16">
        <v>46087</v>
      </c>
      <c r="C4911" t="s">
        <v>14</v>
      </c>
      <c r="D4911" t="s">
        <v>15</v>
      </c>
      <c r="E4911" t="s">
        <v>357</v>
      </c>
      <c r="F4911" t="s">
        <v>86</v>
      </c>
      <c r="G4911">
        <v>37604</v>
      </c>
      <c r="H4911" t="s">
        <v>18</v>
      </c>
      <c r="I4911" t="s">
        <v>26</v>
      </c>
      <c r="J4911" t="s">
        <v>60</v>
      </c>
      <c r="K4911" s="6">
        <v>18.335999999999999</v>
      </c>
      <c r="L4911">
        <v>3</v>
      </c>
      <c r="M4911">
        <v>0.2</v>
      </c>
      <c r="N4911" s="6">
        <v>6.6467999999999998</v>
      </c>
      <c r="O4911" t="str">
        <f t="shared" si="228"/>
        <v/>
      </c>
      <c r="P4911" s="6">
        <f t="shared" si="229"/>
        <v>55.536000000000001</v>
      </c>
      <c r="Q4911">
        <f t="shared" si="230"/>
        <v>33.832127847161296</v>
      </c>
      <c r="R4911" s="16" t="str">
        <f>TEXT(Ecom[[#This Row],[Dates]],"mmm")</f>
        <v>Mar</v>
      </c>
      <c r="S4911" s="16" t="str">
        <f>TEXT(Ecom[[#This Row],[Dates]],"YYYY")</f>
        <v>2026</v>
      </c>
      <c r="T4911" s="16"/>
    </row>
    <row r="4912" spans="1:20" x14ac:dyDescent="0.25">
      <c r="A4912" t="s">
        <v>28</v>
      </c>
      <c r="B4912" s="16">
        <v>45665</v>
      </c>
      <c r="C4912" t="s">
        <v>14</v>
      </c>
      <c r="D4912" t="s">
        <v>15</v>
      </c>
      <c r="E4912" t="s">
        <v>357</v>
      </c>
      <c r="F4912" t="s">
        <v>86</v>
      </c>
      <c r="G4912">
        <v>37604</v>
      </c>
      <c r="H4912" t="s">
        <v>18</v>
      </c>
      <c r="I4912" t="s">
        <v>26</v>
      </c>
      <c r="J4912" t="s">
        <v>41</v>
      </c>
      <c r="K4912" s="6">
        <v>36.287999999999997</v>
      </c>
      <c r="L4912">
        <v>7</v>
      </c>
      <c r="M4912">
        <v>0.2</v>
      </c>
      <c r="N4912" s="6">
        <v>12.700799999999999</v>
      </c>
      <c r="O4912" t="str">
        <f t="shared" si="228"/>
        <v/>
      </c>
      <c r="P4912" s="6">
        <f t="shared" si="229"/>
        <v>51.413999999999994</v>
      </c>
      <c r="Q4912">
        <f t="shared" si="230"/>
        <v>42.712477864592834</v>
      </c>
      <c r="R4912" s="16" t="str">
        <f>TEXT(Ecom[[#This Row],[Dates]],"mmm")</f>
        <v>Jan</v>
      </c>
      <c r="S4912" s="16" t="str">
        <f>TEXT(Ecom[[#This Row],[Dates]],"YYYY")</f>
        <v>2025</v>
      </c>
      <c r="T4912" s="16"/>
    </row>
    <row r="4913" spans="1:20" x14ac:dyDescent="0.25">
      <c r="A4913" t="s">
        <v>28</v>
      </c>
      <c r="B4913" s="16">
        <v>46042</v>
      </c>
      <c r="C4913" t="s">
        <v>14</v>
      </c>
      <c r="D4913" t="s">
        <v>15</v>
      </c>
      <c r="E4913" t="s">
        <v>357</v>
      </c>
      <c r="F4913" t="s">
        <v>86</v>
      </c>
      <c r="G4913">
        <v>37604</v>
      </c>
      <c r="H4913" t="s">
        <v>18</v>
      </c>
      <c r="I4913" t="s">
        <v>35</v>
      </c>
      <c r="J4913" t="s">
        <v>36</v>
      </c>
      <c r="K4913" s="6">
        <v>111.98399999999999</v>
      </c>
      <c r="L4913">
        <v>2</v>
      </c>
      <c r="M4913">
        <v>0.2</v>
      </c>
      <c r="N4913" s="6">
        <v>6.9989999999999997</v>
      </c>
      <c r="O4913" t="str">
        <f t="shared" si="228"/>
        <v/>
      </c>
      <c r="P4913" s="6">
        <f t="shared" si="229"/>
        <v>40.153999999999996</v>
      </c>
      <c r="Q4913">
        <f t="shared" si="230"/>
        <v>47.147835425747097</v>
      </c>
      <c r="R4913" s="16" t="str">
        <f>TEXT(Ecom[[#This Row],[Dates]],"mmm")</f>
        <v>Jan</v>
      </c>
      <c r="S4913" s="16" t="str">
        <f>TEXT(Ecom[[#This Row],[Dates]],"YYYY")</f>
        <v>2026</v>
      </c>
      <c r="T4913" s="16"/>
    </row>
    <row r="4914" spans="1:20" x14ac:dyDescent="0.25">
      <c r="A4914" t="s">
        <v>28</v>
      </c>
      <c r="B4914" s="16">
        <v>46174</v>
      </c>
      <c r="C4914" t="s">
        <v>14</v>
      </c>
      <c r="D4914" t="s">
        <v>15</v>
      </c>
      <c r="E4914" t="s">
        <v>357</v>
      </c>
      <c r="F4914" t="s">
        <v>86</v>
      </c>
      <c r="G4914">
        <v>37604</v>
      </c>
      <c r="H4914" t="s">
        <v>18</v>
      </c>
      <c r="I4914" t="s">
        <v>26</v>
      </c>
      <c r="J4914" t="s">
        <v>37</v>
      </c>
      <c r="K4914" s="6">
        <v>5.97</v>
      </c>
      <c r="L4914">
        <v>5</v>
      </c>
      <c r="M4914">
        <v>0.7</v>
      </c>
      <c r="N4914" s="6">
        <v>-4.577</v>
      </c>
      <c r="O4914">
        <f t="shared" si="228"/>
        <v>-4.577</v>
      </c>
      <c r="P4914" s="6">
        <f t="shared" si="229"/>
        <v>14.812666666666667</v>
      </c>
      <c r="Q4914">
        <f t="shared" si="230"/>
        <v>36.192025636923162</v>
      </c>
      <c r="R4914" s="16" t="str">
        <f>TEXT(Ecom[[#This Row],[Dates]],"mmm")</f>
        <v>Jun</v>
      </c>
      <c r="S4914" s="16" t="str">
        <f>TEXT(Ecom[[#This Row],[Dates]],"YYYY")</f>
        <v>2026</v>
      </c>
      <c r="T4914" s="16"/>
    </row>
    <row r="4915" spans="1:20" x14ac:dyDescent="0.25">
      <c r="A4915" t="s">
        <v>28</v>
      </c>
      <c r="B4915" s="16">
        <v>45684</v>
      </c>
      <c r="C4915" t="s">
        <v>14</v>
      </c>
      <c r="D4915" t="s">
        <v>15</v>
      </c>
      <c r="E4915" t="s">
        <v>357</v>
      </c>
      <c r="F4915" t="s">
        <v>86</v>
      </c>
      <c r="G4915">
        <v>37604</v>
      </c>
      <c r="H4915" t="s">
        <v>18</v>
      </c>
      <c r="I4915" t="s">
        <v>26</v>
      </c>
      <c r="J4915" t="s">
        <v>37</v>
      </c>
      <c r="K4915" s="6">
        <v>2.508</v>
      </c>
      <c r="L4915">
        <v>2</v>
      </c>
      <c r="M4915">
        <v>0.7</v>
      </c>
      <c r="N4915" s="6">
        <v>-1.8391999999999999</v>
      </c>
      <c r="O4915">
        <f t="shared" si="228"/>
        <v>-1.8391999999999999</v>
      </c>
      <c r="P4915" s="6">
        <f t="shared" si="229"/>
        <v>17.806666666666668</v>
      </c>
      <c r="Q4915">
        <f t="shared" si="230"/>
        <v>24.983862424165512</v>
      </c>
      <c r="R4915" s="16" t="str">
        <f>TEXT(Ecom[[#This Row],[Dates]],"mmm")</f>
        <v>Jan</v>
      </c>
      <c r="S4915" s="16" t="str">
        <f>TEXT(Ecom[[#This Row],[Dates]],"YYYY")</f>
        <v>2025</v>
      </c>
      <c r="T4915" s="16"/>
    </row>
    <row r="4916" spans="1:20" x14ac:dyDescent="0.25">
      <c r="A4916" t="s">
        <v>13</v>
      </c>
      <c r="B4916" s="16">
        <v>45980</v>
      </c>
      <c r="C4916" t="s">
        <v>14</v>
      </c>
      <c r="D4916" t="s">
        <v>15</v>
      </c>
      <c r="E4916" t="s">
        <v>42</v>
      </c>
      <c r="F4916" t="s">
        <v>43</v>
      </c>
      <c r="G4916">
        <v>98105</v>
      </c>
      <c r="H4916" t="s">
        <v>25</v>
      </c>
      <c r="I4916" t="s">
        <v>26</v>
      </c>
      <c r="J4916" t="s">
        <v>34</v>
      </c>
      <c r="K4916" s="6">
        <v>35.96</v>
      </c>
      <c r="L4916">
        <v>2</v>
      </c>
      <c r="M4916">
        <v>0</v>
      </c>
      <c r="N4916" s="6">
        <v>10.4284</v>
      </c>
      <c r="O4916" t="str">
        <f t="shared" si="228"/>
        <v/>
      </c>
      <c r="P4916" s="6">
        <f t="shared" si="229"/>
        <v>39.352000000000004</v>
      </c>
      <c r="Q4916">
        <f t="shared" si="230"/>
        <v>20.229962043866923</v>
      </c>
      <c r="R4916" s="16" t="str">
        <f>TEXT(Ecom[[#This Row],[Dates]],"mmm")</f>
        <v>Nov</v>
      </c>
      <c r="S4916" s="16" t="str">
        <f>TEXT(Ecom[[#This Row],[Dates]],"YYYY")</f>
        <v>2025</v>
      </c>
      <c r="T4916" s="16"/>
    </row>
    <row r="4917" spans="1:20" x14ac:dyDescent="0.25">
      <c r="A4917" t="s">
        <v>13</v>
      </c>
      <c r="B4917" s="16">
        <v>46335</v>
      </c>
      <c r="C4917" t="s">
        <v>14</v>
      </c>
      <c r="D4917" t="s">
        <v>15</v>
      </c>
      <c r="E4917" t="s">
        <v>42</v>
      </c>
      <c r="F4917" t="s">
        <v>43</v>
      </c>
      <c r="G4917">
        <v>98105</v>
      </c>
      <c r="H4917" t="s">
        <v>25</v>
      </c>
      <c r="I4917" t="s">
        <v>26</v>
      </c>
      <c r="J4917" t="s">
        <v>37</v>
      </c>
      <c r="K4917" s="6">
        <v>14.952</v>
      </c>
      <c r="L4917">
        <v>3</v>
      </c>
      <c r="M4917">
        <v>0.2</v>
      </c>
      <c r="N4917" s="6">
        <v>5.4200999999999997</v>
      </c>
      <c r="O4917" t="str">
        <f t="shared" si="228"/>
        <v/>
      </c>
      <c r="P4917" s="6">
        <f t="shared" si="229"/>
        <v>112.05133333333333</v>
      </c>
      <c r="Q4917">
        <f t="shared" si="230"/>
        <v>83.559236001684368</v>
      </c>
      <c r="R4917" s="16" t="str">
        <f>TEXT(Ecom[[#This Row],[Dates]],"mmm")</f>
        <v>Nov</v>
      </c>
      <c r="S4917" s="16" t="str">
        <f>TEXT(Ecom[[#This Row],[Dates]],"YYYY")</f>
        <v>2026</v>
      </c>
      <c r="T4917" s="16"/>
    </row>
    <row r="4918" spans="1:20" x14ac:dyDescent="0.25">
      <c r="A4918" t="s">
        <v>13</v>
      </c>
      <c r="B4918" s="16">
        <v>45990</v>
      </c>
      <c r="C4918" t="s">
        <v>14</v>
      </c>
      <c r="D4918" t="s">
        <v>15</v>
      </c>
      <c r="E4918" t="s">
        <v>516</v>
      </c>
      <c r="F4918" t="s">
        <v>46</v>
      </c>
      <c r="G4918">
        <v>77573</v>
      </c>
      <c r="H4918" t="s">
        <v>47</v>
      </c>
      <c r="I4918" t="s">
        <v>26</v>
      </c>
      <c r="J4918" t="s">
        <v>34</v>
      </c>
      <c r="K4918" s="6">
        <v>67.144000000000005</v>
      </c>
      <c r="L4918">
        <v>7</v>
      </c>
      <c r="M4918">
        <v>0.2</v>
      </c>
      <c r="N4918" s="6">
        <v>5.8750999999999998</v>
      </c>
      <c r="O4918" t="str">
        <f t="shared" si="228"/>
        <v/>
      </c>
      <c r="P4918" s="6">
        <f t="shared" si="229"/>
        <v>165.04733333333334</v>
      </c>
      <c r="Q4918">
        <f t="shared" si="230"/>
        <v>83.700593710005464</v>
      </c>
      <c r="R4918" s="16" t="str">
        <f>TEXT(Ecom[[#This Row],[Dates]],"mmm")</f>
        <v>Nov</v>
      </c>
      <c r="S4918" s="16" t="str">
        <f>TEXT(Ecom[[#This Row],[Dates]],"YYYY")</f>
        <v>2025</v>
      </c>
      <c r="T4918" s="16"/>
    </row>
    <row r="4919" spans="1:20" x14ac:dyDescent="0.25">
      <c r="A4919" t="s">
        <v>13</v>
      </c>
      <c r="B4919" s="16">
        <v>45675</v>
      </c>
      <c r="C4919" t="s">
        <v>14</v>
      </c>
      <c r="D4919" t="s">
        <v>15</v>
      </c>
      <c r="E4919" t="s">
        <v>516</v>
      </c>
      <c r="F4919" t="s">
        <v>46</v>
      </c>
      <c r="G4919">
        <v>77573</v>
      </c>
      <c r="H4919" t="s">
        <v>47</v>
      </c>
      <c r="I4919" t="s">
        <v>19</v>
      </c>
      <c r="J4919" t="s">
        <v>21</v>
      </c>
      <c r="K4919" s="6">
        <v>254.05799999999999</v>
      </c>
      <c r="L4919">
        <v>3</v>
      </c>
      <c r="M4919">
        <v>0.3</v>
      </c>
      <c r="N4919" s="6">
        <v>-32.6646</v>
      </c>
      <c r="O4919">
        <f t="shared" si="228"/>
        <v>-32.6646</v>
      </c>
      <c r="P4919" s="6">
        <f t="shared" si="229"/>
        <v>219.99266666666665</v>
      </c>
      <c r="Q4919">
        <f t="shared" si="230"/>
        <v>82.439208023582765</v>
      </c>
      <c r="R4919" s="16" t="str">
        <f>TEXT(Ecom[[#This Row],[Dates]],"mmm")</f>
        <v>Jan</v>
      </c>
      <c r="S4919" s="16" t="str">
        <f>TEXT(Ecom[[#This Row],[Dates]],"YYYY")</f>
        <v>2025</v>
      </c>
      <c r="T4919" s="16"/>
    </row>
    <row r="4920" spans="1:20" x14ac:dyDescent="0.25">
      <c r="A4920" t="s">
        <v>28</v>
      </c>
      <c r="B4920" s="16">
        <v>46386</v>
      </c>
      <c r="C4920" t="s">
        <v>22</v>
      </c>
      <c r="D4920" t="s">
        <v>15</v>
      </c>
      <c r="E4920" t="s">
        <v>517</v>
      </c>
      <c r="F4920" t="s">
        <v>248</v>
      </c>
      <c r="G4920">
        <v>20877</v>
      </c>
      <c r="H4920" t="s">
        <v>57</v>
      </c>
      <c r="I4920" t="s">
        <v>19</v>
      </c>
      <c r="J4920" t="s">
        <v>20</v>
      </c>
      <c r="K4920" s="6">
        <v>173.94</v>
      </c>
      <c r="L4920">
        <v>3</v>
      </c>
      <c r="M4920">
        <v>0</v>
      </c>
      <c r="N4920" s="6">
        <v>38.266800000000003</v>
      </c>
      <c r="O4920" t="str">
        <f t="shared" si="228"/>
        <v/>
      </c>
      <c r="P4920" s="6">
        <f t="shared" si="229"/>
        <v>136.07199999999997</v>
      </c>
      <c r="Q4920">
        <f t="shared" si="230"/>
        <v>77.714850268763271</v>
      </c>
      <c r="R4920" s="16" t="str">
        <f>TEXT(Ecom[[#This Row],[Dates]],"mmm")</f>
        <v>Dec</v>
      </c>
      <c r="S4920" s="16" t="str">
        <f>TEXT(Ecom[[#This Row],[Dates]],"YYYY")</f>
        <v>2026</v>
      </c>
      <c r="T4920" s="16"/>
    </row>
    <row r="4921" spans="1:20" x14ac:dyDescent="0.25">
      <c r="A4921" t="s">
        <v>28</v>
      </c>
      <c r="B4921" s="16">
        <v>46262</v>
      </c>
      <c r="C4921" t="s">
        <v>22</v>
      </c>
      <c r="D4921" t="s">
        <v>15</v>
      </c>
      <c r="E4921" t="s">
        <v>517</v>
      </c>
      <c r="F4921" t="s">
        <v>248</v>
      </c>
      <c r="G4921">
        <v>20877</v>
      </c>
      <c r="H4921" t="s">
        <v>57</v>
      </c>
      <c r="I4921" t="s">
        <v>35</v>
      </c>
      <c r="J4921" t="s">
        <v>36</v>
      </c>
      <c r="K4921" s="6">
        <v>231.98</v>
      </c>
      <c r="L4921">
        <v>2</v>
      </c>
      <c r="M4921">
        <v>0</v>
      </c>
      <c r="N4921" s="6">
        <v>67.274199999999993</v>
      </c>
      <c r="O4921" t="str">
        <f t="shared" si="228"/>
        <v/>
      </c>
      <c r="P4921" s="6">
        <f t="shared" si="229"/>
        <v>110.11866666666667</v>
      </c>
      <c r="Q4921">
        <f t="shared" si="230"/>
        <v>77.967511392507191</v>
      </c>
      <c r="R4921" s="16" t="str">
        <f>TEXT(Ecom[[#This Row],[Dates]],"mmm")</f>
        <v>Aug</v>
      </c>
      <c r="S4921" s="16" t="str">
        <f>TEXT(Ecom[[#This Row],[Dates]],"YYYY")</f>
        <v>2026</v>
      </c>
      <c r="T4921" s="16"/>
    </row>
    <row r="4922" spans="1:20" x14ac:dyDescent="0.25">
      <c r="A4922" t="s">
        <v>28</v>
      </c>
      <c r="B4922" s="16">
        <v>45794</v>
      </c>
      <c r="C4922" t="s">
        <v>14</v>
      </c>
      <c r="D4922" t="s">
        <v>15</v>
      </c>
      <c r="E4922" t="s">
        <v>79</v>
      </c>
      <c r="F4922" t="s">
        <v>65</v>
      </c>
      <c r="G4922">
        <v>60653</v>
      </c>
      <c r="H4922" t="s">
        <v>47</v>
      </c>
      <c r="I4922" t="s">
        <v>26</v>
      </c>
      <c r="J4922" t="s">
        <v>37</v>
      </c>
      <c r="K4922" s="6">
        <v>2.2959999999999998</v>
      </c>
      <c r="L4922">
        <v>2</v>
      </c>
      <c r="M4922">
        <v>0.8</v>
      </c>
      <c r="N4922" s="6">
        <v>-3.9032</v>
      </c>
      <c r="O4922">
        <f t="shared" si="228"/>
        <v>-3.9032</v>
      </c>
      <c r="P4922" s="6">
        <f t="shared" si="229"/>
        <v>33.998666666666672</v>
      </c>
      <c r="Q4922">
        <f t="shared" si="230"/>
        <v>79.615672088314824</v>
      </c>
      <c r="R4922" s="16" t="str">
        <f>TEXT(Ecom[[#This Row],[Dates]],"mmm")</f>
        <v>May</v>
      </c>
      <c r="S4922" s="16" t="str">
        <f>TEXT(Ecom[[#This Row],[Dates]],"YYYY")</f>
        <v>2025</v>
      </c>
      <c r="T4922" s="16"/>
    </row>
    <row r="4923" spans="1:20" x14ac:dyDescent="0.25">
      <c r="A4923" t="s">
        <v>13</v>
      </c>
      <c r="B4923" s="16">
        <v>46145</v>
      </c>
      <c r="C4923" t="s">
        <v>44</v>
      </c>
      <c r="D4923" t="s">
        <v>15</v>
      </c>
      <c r="E4923" t="s">
        <v>195</v>
      </c>
      <c r="F4923" t="s">
        <v>88</v>
      </c>
      <c r="G4923">
        <v>35810</v>
      </c>
      <c r="H4923" t="s">
        <v>18</v>
      </c>
      <c r="I4923" t="s">
        <v>26</v>
      </c>
      <c r="J4923" t="s">
        <v>41</v>
      </c>
      <c r="K4923" s="6">
        <v>96.08</v>
      </c>
      <c r="L4923">
        <v>2</v>
      </c>
      <c r="M4923">
        <v>0</v>
      </c>
      <c r="N4923" s="6">
        <v>46.118400000000001</v>
      </c>
      <c r="O4923" t="str">
        <f t="shared" si="228"/>
        <v/>
      </c>
      <c r="P4923" s="6">
        <f t="shared" si="229"/>
        <v>242.93333333333337</v>
      </c>
      <c r="Q4923">
        <f t="shared" si="230"/>
        <v>223.7890688383942</v>
      </c>
      <c r="R4923" s="16" t="str">
        <f>TEXT(Ecom[[#This Row],[Dates]],"mmm")</f>
        <v>May</v>
      </c>
      <c r="S4923" s="16" t="str">
        <f>TEXT(Ecom[[#This Row],[Dates]],"YYYY")</f>
        <v>2026</v>
      </c>
      <c r="T4923" s="16"/>
    </row>
    <row r="4924" spans="1:20" x14ac:dyDescent="0.25">
      <c r="A4924" t="s">
        <v>13</v>
      </c>
      <c r="B4924" s="16">
        <v>46289</v>
      </c>
      <c r="C4924" t="s">
        <v>44</v>
      </c>
      <c r="D4924" t="s">
        <v>15</v>
      </c>
      <c r="E4924" t="s">
        <v>195</v>
      </c>
      <c r="F4924" t="s">
        <v>88</v>
      </c>
      <c r="G4924">
        <v>35810</v>
      </c>
      <c r="H4924" t="s">
        <v>18</v>
      </c>
      <c r="I4924" t="s">
        <v>26</v>
      </c>
      <c r="J4924" t="s">
        <v>77</v>
      </c>
      <c r="K4924" s="6">
        <v>3.62</v>
      </c>
      <c r="L4924">
        <v>2</v>
      </c>
      <c r="M4924">
        <v>0</v>
      </c>
      <c r="N4924" s="6">
        <v>1.1946000000000001</v>
      </c>
      <c r="O4924" t="str">
        <f t="shared" si="228"/>
        <v/>
      </c>
      <c r="P4924" s="6">
        <f t="shared" si="229"/>
        <v>241.06666666666669</v>
      </c>
      <c r="Q4924">
        <f t="shared" si="230"/>
        <v>239.94714835470654</v>
      </c>
      <c r="R4924" s="16" t="str">
        <f>TEXT(Ecom[[#This Row],[Dates]],"mmm")</f>
        <v>Sep</v>
      </c>
      <c r="S4924" s="16" t="str">
        <f>TEXT(Ecom[[#This Row],[Dates]],"YYYY")</f>
        <v>2026</v>
      </c>
      <c r="T4924" s="16"/>
    </row>
    <row r="4925" spans="1:20" x14ac:dyDescent="0.25">
      <c r="A4925" t="s">
        <v>13</v>
      </c>
      <c r="B4925" s="16">
        <v>46289</v>
      </c>
      <c r="C4925" t="s">
        <v>44</v>
      </c>
      <c r="D4925" t="s">
        <v>15</v>
      </c>
      <c r="E4925" t="s">
        <v>195</v>
      </c>
      <c r="F4925" t="s">
        <v>88</v>
      </c>
      <c r="G4925">
        <v>35810</v>
      </c>
      <c r="H4925" t="s">
        <v>18</v>
      </c>
      <c r="I4925" t="s">
        <v>26</v>
      </c>
      <c r="J4925" t="s">
        <v>41</v>
      </c>
      <c r="K4925" s="6">
        <v>629.1</v>
      </c>
      <c r="L4925">
        <v>6</v>
      </c>
      <c r="M4925">
        <v>0</v>
      </c>
      <c r="N4925" s="6">
        <v>301.96800000000002</v>
      </c>
      <c r="O4925" t="str">
        <f t="shared" si="228"/>
        <v/>
      </c>
      <c r="P4925" s="6">
        <f t="shared" si="229"/>
        <v>244.82000000000002</v>
      </c>
      <c r="Q4925">
        <f t="shared" si="230"/>
        <v>273.66246985549077</v>
      </c>
      <c r="R4925" s="16" t="str">
        <f>TEXT(Ecom[[#This Row],[Dates]],"mmm")</f>
        <v>Sep</v>
      </c>
      <c r="S4925" s="16" t="str">
        <f>TEXT(Ecom[[#This Row],[Dates]],"YYYY")</f>
        <v>2026</v>
      </c>
      <c r="T4925" s="16"/>
    </row>
    <row r="4926" spans="1:20" x14ac:dyDescent="0.25">
      <c r="A4926" t="s">
        <v>13</v>
      </c>
      <c r="B4926" s="16">
        <v>46053</v>
      </c>
      <c r="C4926" t="s">
        <v>44</v>
      </c>
      <c r="D4926" t="s">
        <v>15</v>
      </c>
      <c r="E4926" t="s">
        <v>195</v>
      </c>
      <c r="F4926" t="s">
        <v>88</v>
      </c>
      <c r="G4926">
        <v>35810</v>
      </c>
      <c r="H4926" t="s">
        <v>18</v>
      </c>
      <c r="I4926" t="s">
        <v>35</v>
      </c>
      <c r="J4926" t="s">
        <v>36</v>
      </c>
      <c r="K4926" s="6">
        <v>90.48</v>
      </c>
      <c r="L4926">
        <v>2</v>
      </c>
      <c r="M4926">
        <v>0</v>
      </c>
      <c r="N4926" s="6">
        <v>23.524799999999999</v>
      </c>
      <c r="O4926" t="str">
        <f t="shared" si="228"/>
        <v/>
      </c>
      <c r="P4926" s="6">
        <f t="shared" si="229"/>
        <v>65.545000000000002</v>
      </c>
      <c r="Q4926">
        <f t="shared" si="230"/>
        <v>159.38504810445448</v>
      </c>
      <c r="R4926" s="16" t="str">
        <f>TEXT(Ecom[[#This Row],[Dates]],"mmm")</f>
        <v>Jan</v>
      </c>
      <c r="S4926" s="16" t="str">
        <f>TEXT(Ecom[[#This Row],[Dates]],"YYYY")</f>
        <v>2026</v>
      </c>
      <c r="T4926" s="16"/>
    </row>
    <row r="4927" spans="1:20" x14ac:dyDescent="0.25">
      <c r="A4927" t="s">
        <v>62</v>
      </c>
      <c r="B4927" s="16">
        <v>45680</v>
      </c>
      <c r="C4927" t="s">
        <v>22</v>
      </c>
      <c r="D4927" t="s">
        <v>15</v>
      </c>
      <c r="E4927" t="s">
        <v>184</v>
      </c>
      <c r="F4927" t="s">
        <v>166</v>
      </c>
      <c r="G4927">
        <v>1841</v>
      </c>
      <c r="H4927" t="s">
        <v>57</v>
      </c>
      <c r="I4927" t="s">
        <v>26</v>
      </c>
      <c r="J4927" t="s">
        <v>34</v>
      </c>
      <c r="K4927" s="6">
        <v>14.88</v>
      </c>
      <c r="L4927">
        <v>2</v>
      </c>
      <c r="M4927">
        <v>0</v>
      </c>
      <c r="N4927" s="6">
        <v>3.72</v>
      </c>
      <c r="O4927" t="str">
        <f t="shared" si="228"/>
        <v/>
      </c>
      <c r="P4927" s="6">
        <f t="shared" si="229"/>
        <v>41.865000000000002</v>
      </c>
      <c r="Q4927">
        <f t="shared" si="230"/>
        <v>134.21042821504844</v>
      </c>
      <c r="R4927" s="16" t="str">
        <f>TEXT(Ecom[[#This Row],[Dates]],"mmm")</f>
        <v>Jan</v>
      </c>
      <c r="S4927" s="16" t="str">
        <f>TEXT(Ecom[[#This Row],[Dates]],"YYYY")</f>
        <v>2025</v>
      </c>
      <c r="T4927" s="16"/>
    </row>
    <row r="4928" spans="1:20" x14ac:dyDescent="0.25">
      <c r="A4928" t="s">
        <v>28</v>
      </c>
      <c r="B4928" s="16">
        <v>45852</v>
      </c>
      <c r="C4928" t="s">
        <v>14</v>
      </c>
      <c r="D4928" t="s">
        <v>15</v>
      </c>
      <c r="E4928" t="s">
        <v>79</v>
      </c>
      <c r="F4928" t="s">
        <v>65</v>
      </c>
      <c r="G4928">
        <v>60623</v>
      </c>
      <c r="H4928" t="s">
        <v>47</v>
      </c>
      <c r="I4928" t="s">
        <v>19</v>
      </c>
      <c r="J4928" t="s">
        <v>31</v>
      </c>
      <c r="K4928" s="6">
        <v>91.275000000000006</v>
      </c>
      <c r="L4928">
        <v>1</v>
      </c>
      <c r="M4928">
        <v>0.5</v>
      </c>
      <c r="N4928" s="6">
        <v>-67.543499999999995</v>
      </c>
      <c r="O4928">
        <f t="shared" si="228"/>
        <v>-67.543499999999995</v>
      </c>
      <c r="P4928" s="6">
        <f t="shared" si="229"/>
        <v>335.95499999999998</v>
      </c>
      <c r="Q4928">
        <f t="shared" si="230"/>
        <v>324.60475533074577</v>
      </c>
      <c r="R4928" s="16" t="str">
        <f>TEXT(Ecom[[#This Row],[Dates]],"mmm")</f>
        <v>Jul</v>
      </c>
      <c r="S4928" s="16" t="str">
        <f>TEXT(Ecom[[#This Row],[Dates]],"YYYY")</f>
        <v>2025</v>
      </c>
      <c r="T4928" s="16"/>
    </row>
    <row r="4929" spans="1:20" x14ac:dyDescent="0.25">
      <c r="A4929" t="s">
        <v>28</v>
      </c>
      <c r="B4929" s="16">
        <v>45730</v>
      </c>
      <c r="C4929" t="s">
        <v>44</v>
      </c>
      <c r="D4929" t="s">
        <v>15</v>
      </c>
      <c r="E4929" t="s">
        <v>126</v>
      </c>
      <c r="F4929" t="s">
        <v>127</v>
      </c>
      <c r="G4929">
        <v>6824</v>
      </c>
      <c r="H4929" t="s">
        <v>57</v>
      </c>
      <c r="I4929" t="s">
        <v>26</v>
      </c>
      <c r="J4929" t="s">
        <v>41</v>
      </c>
      <c r="K4929" s="6">
        <v>19.440000000000001</v>
      </c>
      <c r="L4929">
        <v>3</v>
      </c>
      <c r="M4929">
        <v>0</v>
      </c>
      <c r="N4929" s="6">
        <v>9.3312000000000008</v>
      </c>
      <c r="O4929" t="str">
        <f t="shared" si="228"/>
        <v/>
      </c>
      <c r="P4929" s="6">
        <f t="shared" si="229"/>
        <v>324.78000000000003</v>
      </c>
      <c r="Q4929">
        <f t="shared" si="230"/>
        <v>359.0486176689725</v>
      </c>
      <c r="R4929" s="16" t="str">
        <f>TEXT(Ecom[[#This Row],[Dates]],"mmm")</f>
        <v>Mar</v>
      </c>
      <c r="S4929" s="16" t="str">
        <f>TEXT(Ecom[[#This Row],[Dates]],"YYYY")</f>
        <v>2025</v>
      </c>
      <c r="T4929" s="16"/>
    </row>
    <row r="4930" spans="1:20" x14ac:dyDescent="0.25">
      <c r="A4930" t="s">
        <v>28</v>
      </c>
      <c r="B4930" s="16">
        <v>46193</v>
      </c>
      <c r="C4930" t="s">
        <v>44</v>
      </c>
      <c r="D4930" t="s">
        <v>15</v>
      </c>
      <c r="E4930" t="s">
        <v>126</v>
      </c>
      <c r="F4930" t="s">
        <v>127</v>
      </c>
      <c r="G4930">
        <v>6824</v>
      </c>
      <c r="H4930" t="s">
        <v>57</v>
      </c>
      <c r="I4930" t="s">
        <v>19</v>
      </c>
      <c r="J4930" t="s">
        <v>21</v>
      </c>
      <c r="K4930" s="6">
        <v>897.15</v>
      </c>
      <c r="L4930">
        <v>3</v>
      </c>
      <c r="M4930">
        <v>0</v>
      </c>
      <c r="N4930" s="6">
        <v>251.202</v>
      </c>
      <c r="O4930" t="str">
        <f t="shared" ref="O4930:O4993" si="231">IF(N4930&lt;0,N4930,"")</f>
        <v/>
      </c>
      <c r="P4930" s="6">
        <f t="shared" si="229"/>
        <v>323.28000000000003</v>
      </c>
      <c r="Q4930">
        <f t="shared" si="230"/>
        <v>400.54895852442309</v>
      </c>
      <c r="R4930" s="16" t="str">
        <f>TEXT(Ecom[[#This Row],[Dates]],"mmm")</f>
        <v>Jun</v>
      </c>
      <c r="S4930" s="16" t="str">
        <f>TEXT(Ecom[[#This Row],[Dates]],"YYYY")</f>
        <v>2026</v>
      </c>
      <c r="T4930" s="16"/>
    </row>
    <row r="4931" spans="1:20" x14ac:dyDescent="0.25">
      <c r="A4931" t="s">
        <v>62</v>
      </c>
      <c r="B4931" s="16">
        <v>45666</v>
      </c>
      <c r="C4931" t="s">
        <v>14</v>
      </c>
      <c r="D4931" t="s">
        <v>15</v>
      </c>
      <c r="E4931" t="s">
        <v>75</v>
      </c>
      <c r="F4931" t="s">
        <v>76</v>
      </c>
      <c r="G4931">
        <v>10009</v>
      </c>
      <c r="H4931" t="s">
        <v>57</v>
      </c>
      <c r="I4931" t="s">
        <v>26</v>
      </c>
      <c r="J4931" t="s">
        <v>34</v>
      </c>
      <c r="K4931" s="6">
        <v>57.75</v>
      </c>
      <c r="L4931">
        <v>5</v>
      </c>
      <c r="M4931">
        <v>0</v>
      </c>
      <c r="N4931" s="6">
        <v>16.170000000000002</v>
      </c>
      <c r="O4931" t="str">
        <f t="shared" si="231"/>
        <v/>
      </c>
      <c r="P4931" s="6">
        <f t="shared" ref="P4931:P4994" si="232">AVERAGE(K4931:K4933)</f>
        <v>31.929999999999996</v>
      </c>
      <c r="Q4931">
        <f t="shared" si="230"/>
        <v>235.55363536429095</v>
      </c>
      <c r="R4931" s="16" t="str">
        <f>TEXT(Ecom[[#This Row],[Dates]],"mmm")</f>
        <v>Jan</v>
      </c>
      <c r="S4931" s="16" t="str">
        <f>TEXT(Ecom[[#This Row],[Dates]],"YYYY")</f>
        <v>2025</v>
      </c>
      <c r="T4931" s="16"/>
    </row>
    <row r="4932" spans="1:20" x14ac:dyDescent="0.25">
      <c r="A4932" t="s">
        <v>62</v>
      </c>
      <c r="B4932" s="16">
        <v>45724</v>
      </c>
      <c r="C4932" t="s">
        <v>14</v>
      </c>
      <c r="D4932" t="s">
        <v>15</v>
      </c>
      <c r="E4932" t="s">
        <v>75</v>
      </c>
      <c r="F4932" t="s">
        <v>76</v>
      </c>
      <c r="G4932">
        <v>10009</v>
      </c>
      <c r="H4932" t="s">
        <v>57</v>
      </c>
      <c r="I4932" t="s">
        <v>26</v>
      </c>
      <c r="J4932" t="s">
        <v>41</v>
      </c>
      <c r="K4932" s="6">
        <v>14.94</v>
      </c>
      <c r="L4932">
        <v>3</v>
      </c>
      <c r="M4932">
        <v>0</v>
      </c>
      <c r="N4932" s="6">
        <v>7.0217999999999998</v>
      </c>
      <c r="O4932" t="str">
        <f t="shared" si="231"/>
        <v/>
      </c>
      <c r="P4932" s="6">
        <f t="shared" si="232"/>
        <v>16.858666666666668</v>
      </c>
      <c r="Q4932">
        <f t="shared" si="230"/>
        <v>178.1106490800135</v>
      </c>
      <c r="R4932" s="16" t="str">
        <f>TEXT(Ecom[[#This Row],[Dates]],"mmm")</f>
        <v>Mar</v>
      </c>
      <c r="S4932" s="16" t="str">
        <f>TEXT(Ecom[[#This Row],[Dates]],"YYYY")</f>
        <v>2025</v>
      </c>
      <c r="T4932" s="16"/>
    </row>
    <row r="4933" spans="1:20" x14ac:dyDescent="0.25">
      <c r="A4933" t="s">
        <v>28</v>
      </c>
      <c r="B4933" s="16">
        <v>45735</v>
      </c>
      <c r="C4933" t="s">
        <v>22</v>
      </c>
      <c r="D4933" t="s">
        <v>15</v>
      </c>
      <c r="E4933" t="s">
        <v>42</v>
      </c>
      <c r="F4933" t="s">
        <v>43</v>
      </c>
      <c r="G4933">
        <v>98103</v>
      </c>
      <c r="H4933" t="s">
        <v>25</v>
      </c>
      <c r="I4933" t="s">
        <v>26</v>
      </c>
      <c r="J4933" t="s">
        <v>34</v>
      </c>
      <c r="K4933" s="6">
        <v>23.1</v>
      </c>
      <c r="L4933">
        <v>2</v>
      </c>
      <c r="M4933">
        <v>0</v>
      </c>
      <c r="N4933" s="6">
        <v>6.93</v>
      </c>
      <c r="O4933" t="str">
        <f t="shared" si="231"/>
        <v/>
      </c>
      <c r="P4933" s="6">
        <f t="shared" si="232"/>
        <v>12.238666666666667</v>
      </c>
      <c r="Q4933">
        <f t="shared" ref="Q4933:Q4996" si="233">SQRT(SUMXMY2(K4933:K4935,P4931:P4933)/3)</f>
        <v>8.5862329514343063</v>
      </c>
      <c r="R4933" s="16" t="str">
        <f>TEXT(Ecom[[#This Row],[Dates]],"mmm")</f>
        <v>Mar</v>
      </c>
      <c r="S4933" s="16" t="str">
        <f>TEXT(Ecom[[#This Row],[Dates]],"YYYY")</f>
        <v>2025</v>
      </c>
      <c r="T4933" s="16"/>
    </row>
    <row r="4934" spans="1:20" x14ac:dyDescent="0.25">
      <c r="A4934" t="s">
        <v>28</v>
      </c>
      <c r="B4934" s="16">
        <v>45805</v>
      </c>
      <c r="C4934" t="s">
        <v>14</v>
      </c>
      <c r="D4934" t="s">
        <v>15</v>
      </c>
      <c r="E4934" t="s">
        <v>97</v>
      </c>
      <c r="F4934" t="s">
        <v>98</v>
      </c>
      <c r="G4934">
        <v>80013</v>
      </c>
      <c r="H4934" t="s">
        <v>25</v>
      </c>
      <c r="I4934" t="s">
        <v>26</v>
      </c>
      <c r="J4934" t="s">
        <v>60</v>
      </c>
      <c r="K4934" s="6">
        <v>12.536</v>
      </c>
      <c r="L4934">
        <v>1</v>
      </c>
      <c r="M4934">
        <v>0.2</v>
      </c>
      <c r="N4934" s="6">
        <v>4.2309000000000001</v>
      </c>
      <c r="O4934" t="str">
        <f t="shared" si="231"/>
        <v/>
      </c>
      <c r="P4934" s="6">
        <f t="shared" si="232"/>
        <v>6.0426666666666664</v>
      </c>
      <c r="Q4934">
        <f t="shared" si="233"/>
        <v>6.965252551854177</v>
      </c>
      <c r="R4934" s="16" t="str">
        <f>TEXT(Ecom[[#This Row],[Dates]],"mmm")</f>
        <v>May</v>
      </c>
      <c r="S4934" s="16" t="str">
        <f>TEXT(Ecom[[#This Row],[Dates]],"YYYY")</f>
        <v>2025</v>
      </c>
      <c r="T4934" s="16"/>
    </row>
    <row r="4935" spans="1:20" x14ac:dyDescent="0.25">
      <c r="A4935" t="s">
        <v>28</v>
      </c>
      <c r="B4935" s="16">
        <v>45850</v>
      </c>
      <c r="C4935" t="s">
        <v>14</v>
      </c>
      <c r="D4935" t="s">
        <v>15</v>
      </c>
      <c r="E4935" t="s">
        <v>97</v>
      </c>
      <c r="F4935" t="s">
        <v>98</v>
      </c>
      <c r="G4935">
        <v>80013</v>
      </c>
      <c r="H4935" t="s">
        <v>25</v>
      </c>
      <c r="I4935" t="s">
        <v>26</v>
      </c>
      <c r="J4935" t="s">
        <v>37</v>
      </c>
      <c r="K4935" s="6">
        <v>1.08</v>
      </c>
      <c r="L4935">
        <v>2</v>
      </c>
      <c r="M4935">
        <v>0.7</v>
      </c>
      <c r="N4935" s="6">
        <v>-0.79200000000000004</v>
      </c>
      <c r="O4935">
        <f t="shared" si="231"/>
        <v>-0.79200000000000004</v>
      </c>
      <c r="P4935" s="6">
        <f t="shared" si="232"/>
        <v>7.4559999999999995</v>
      </c>
      <c r="Q4935">
        <f t="shared" si="233"/>
        <v>8.4404024829432203</v>
      </c>
      <c r="R4935" s="16" t="str">
        <f>TEXT(Ecom[[#This Row],[Dates]],"mmm")</f>
        <v>Jul</v>
      </c>
      <c r="S4935" s="16" t="str">
        <f>TEXT(Ecom[[#This Row],[Dates]],"YYYY")</f>
        <v>2025</v>
      </c>
      <c r="T4935" s="16"/>
    </row>
    <row r="4936" spans="1:20" x14ac:dyDescent="0.25">
      <c r="A4936" t="s">
        <v>28</v>
      </c>
      <c r="B4936" s="16">
        <v>46197</v>
      </c>
      <c r="C4936" t="s">
        <v>14</v>
      </c>
      <c r="D4936" t="s">
        <v>15</v>
      </c>
      <c r="E4936" t="s">
        <v>97</v>
      </c>
      <c r="F4936" t="s">
        <v>98</v>
      </c>
      <c r="G4936">
        <v>80013</v>
      </c>
      <c r="H4936" t="s">
        <v>25</v>
      </c>
      <c r="I4936" t="s">
        <v>26</v>
      </c>
      <c r="J4936" t="s">
        <v>77</v>
      </c>
      <c r="K4936" s="6">
        <v>4.5119999999999996</v>
      </c>
      <c r="L4936">
        <v>3</v>
      </c>
      <c r="M4936">
        <v>0.2</v>
      </c>
      <c r="N4936" s="6">
        <v>0.84599999999999997</v>
      </c>
      <c r="O4936" t="str">
        <f t="shared" si="231"/>
        <v/>
      </c>
      <c r="P4936" s="6">
        <f t="shared" si="232"/>
        <v>18.34266666666667</v>
      </c>
      <c r="Q4936">
        <f t="shared" si="233"/>
        <v>10.428857627152047</v>
      </c>
      <c r="R4936" s="16" t="str">
        <f>TEXT(Ecom[[#This Row],[Dates]],"mmm")</f>
        <v>Jun</v>
      </c>
      <c r="S4936" s="16" t="str">
        <f>TEXT(Ecom[[#This Row],[Dates]],"YYYY")</f>
        <v>2026</v>
      </c>
      <c r="T4936" s="16"/>
    </row>
    <row r="4937" spans="1:20" x14ac:dyDescent="0.25">
      <c r="A4937" t="s">
        <v>28</v>
      </c>
      <c r="B4937" s="16">
        <v>46254</v>
      </c>
      <c r="C4937" t="s">
        <v>22</v>
      </c>
      <c r="D4937" t="s">
        <v>15</v>
      </c>
      <c r="E4937" t="s">
        <v>518</v>
      </c>
      <c r="F4937" t="s">
        <v>51</v>
      </c>
      <c r="G4937">
        <v>84043</v>
      </c>
      <c r="H4937" t="s">
        <v>25</v>
      </c>
      <c r="I4937" t="s">
        <v>35</v>
      </c>
      <c r="J4937" t="s">
        <v>36</v>
      </c>
      <c r="K4937" s="6">
        <v>16.776</v>
      </c>
      <c r="L4937">
        <v>3</v>
      </c>
      <c r="M4937">
        <v>0.2</v>
      </c>
      <c r="N4937" s="6">
        <v>1.6776</v>
      </c>
      <c r="O4937" t="str">
        <f t="shared" si="231"/>
        <v/>
      </c>
      <c r="P4937" s="6">
        <f t="shared" si="232"/>
        <v>458.78866666666664</v>
      </c>
      <c r="Q4937">
        <f t="shared" si="233"/>
        <v>500.70593366950607</v>
      </c>
      <c r="R4937" s="16" t="str">
        <f>TEXT(Ecom[[#This Row],[Dates]],"mmm")</f>
        <v>Aug</v>
      </c>
      <c r="S4937" s="16" t="str">
        <f>TEXT(Ecom[[#This Row],[Dates]],"YYYY")</f>
        <v>2026</v>
      </c>
      <c r="T4937" s="16"/>
    </row>
    <row r="4938" spans="1:20" x14ac:dyDescent="0.25">
      <c r="A4938" t="s">
        <v>28</v>
      </c>
      <c r="B4938" s="16">
        <v>46324</v>
      </c>
      <c r="C4938" t="s">
        <v>44</v>
      </c>
      <c r="D4938" t="s">
        <v>15</v>
      </c>
      <c r="E4938" t="s">
        <v>519</v>
      </c>
      <c r="F4938" t="s">
        <v>88</v>
      </c>
      <c r="G4938">
        <v>35401</v>
      </c>
      <c r="H4938" t="s">
        <v>18</v>
      </c>
      <c r="I4938" t="s">
        <v>26</v>
      </c>
      <c r="J4938" t="s">
        <v>37</v>
      </c>
      <c r="K4938" s="6">
        <v>33.74</v>
      </c>
      <c r="L4938">
        <v>7</v>
      </c>
      <c r="M4938">
        <v>0</v>
      </c>
      <c r="N4938" s="6">
        <v>15.5204</v>
      </c>
      <c r="O4938" t="str">
        <f t="shared" si="231"/>
        <v/>
      </c>
      <c r="P4938" s="6">
        <f t="shared" si="232"/>
        <v>564.52966666666669</v>
      </c>
      <c r="Q4938">
        <f t="shared" si="233"/>
        <v>518.06589732366842</v>
      </c>
      <c r="R4938" s="16" t="str">
        <f>TEXT(Ecom[[#This Row],[Dates]],"mmm")</f>
        <v>Oct</v>
      </c>
      <c r="S4938" s="16" t="str">
        <f>TEXT(Ecom[[#This Row],[Dates]],"YYYY")</f>
        <v>2026</v>
      </c>
      <c r="T4938" s="16"/>
    </row>
    <row r="4939" spans="1:20" x14ac:dyDescent="0.25">
      <c r="A4939" t="s">
        <v>28</v>
      </c>
      <c r="B4939" s="16">
        <v>45756</v>
      </c>
      <c r="C4939" t="s">
        <v>14</v>
      </c>
      <c r="D4939" t="s">
        <v>15</v>
      </c>
      <c r="E4939" t="s">
        <v>52</v>
      </c>
      <c r="F4939" t="s">
        <v>24</v>
      </c>
      <c r="G4939">
        <v>94109</v>
      </c>
      <c r="H4939" t="s">
        <v>25</v>
      </c>
      <c r="I4939" t="s">
        <v>26</v>
      </c>
      <c r="J4939" t="s">
        <v>32</v>
      </c>
      <c r="K4939" s="6">
        <v>1325.85</v>
      </c>
      <c r="L4939">
        <v>5</v>
      </c>
      <c r="M4939">
        <v>0</v>
      </c>
      <c r="N4939" s="6">
        <v>238.65299999999999</v>
      </c>
      <c r="O4939" t="str">
        <f t="shared" si="231"/>
        <v/>
      </c>
      <c r="P4939" s="6">
        <f t="shared" si="232"/>
        <v>559.91633333333334</v>
      </c>
      <c r="Q4939">
        <f t="shared" si="233"/>
        <v>604.58177949784249</v>
      </c>
      <c r="R4939" s="16" t="str">
        <f>TEXT(Ecom[[#This Row],[Dates]],"mmm")</f>
        <v>Apr</v>
      </c>
      <c r="S4939" s="16" t="str">
        <f>TEXT(Ecom[[#This Row],[Dates]],"YYYY")</f>
        <v>2025</v>
      </c>
      <c r="T4939" s="16"/>
    </row>
    <row r="4940" spans="1:20" x14ac:dyDescent="0.25">
      <c r="A4940" t="s">
        <v>28</v>
      </c>
      <c r="B4940" s="16">
        <v>45964</v>
      </c>
      <c r="C4940" t="s">
        <v>14</v>
      </c>
      <c r="D4940" t="s">
        <v>15</v>
      </c>
      <c r="E4940" t="s">
        <v>52</v>
      </c>
      <c r="F4940" t="s">
        <v>24</v>
      </c>
      <c r="G4940">
        <v>94109</v>
      </c>
      <c r="H4940" t="s">
        <v>25</v>
      </c>
      <c r="I4940" t="s">
        <v>19</v>
      </c>
      <c r="J4940" t="s">
        <v>20</v>
      </c>
      <c r="K4940" s="6">
        <v>333.99900000000002</v>
      </c>
      <c r="L4940">
        <v>3</v>
      </c>
      <c r="M4940">
        <v>0.15</v>
      </c>
      <c r="N4940" s="6">
        <v>3.9293999999999998</v>
      </c>
      <c r="O4940" t="str">
        <f t="shared" si="231"/>
        <v/>
      </c>
      <c r="P4940" s="6">
        <f t="shared" si="232"/>
        <v>540.90633333333335</v>
      </c>
      <c r="Q4940">
        <f t="shared" si="233"/>
        <v>539.94454488730184</v>
      </c>
      <c r="R4940" s="16" t="str">
        <f>TEXT(Ecom[[#This Row],[Dates]],"mmm")</f>
        <v>Nov</v>
      </c>
      <c r="S4940" s="16" t="str">
        <f>TEXT(Ecom[[#This Row],[Dates]],"YYYY")</f>
        <v>2025</v>
      </c>
      <c r="T4940" s="16"/>
    </row>
    <row r="4941" spans="1:20" x14ac:dyDescent="0.25">
      <c r="A4941" t="s">
        <v>28</v>
      </c>
      <c r="B4941" s="16">
        <v>45823</v>
      </c>
      <c r="C4941" t="s">
        <v>14</v>
      </c>
      <c r="D4941" t="s">
        <v>15</v>
      </c>
      <c r="E4941" t="s">
        <v>52</v>
      </c>
      <c r="F4941" t="s">
        <v>24</v>
      </c>
      <c r="G4941">
        <v>94109</v>
      </c>
      <c r="H4941" t="s">
        <v>25</v>
      </c>
      <c r="I4941" t="s">
        <v>26</v>
      </c>
      <c r="J4941" t="s">
        <v>34</v>
      </c>
      <c r="K4941" s="6">
        <v>19.899999999999999</v>
      </c>
      <c r="L4941">
        <v>5</v>
      </c>
      <c r="M4941">
        <v>0</v>
      </c>
      <c r="N4941" s="6">
        <v>6.5670000000000002</v>
      </c>
      <c r="O4941" t="str">
        <f t="shared" si="231"/>
        <v/>
      </c>
      <c r="P4941" s="6">
        <f t="shared" si="232"/>
        <v>524.21333333333337</v>
      </c>
      <c r="Q4941">
        <f t="shared" si="233"/>
        <v>541.36150350492335</v>
      </c>
      <c r="R4941" s="16" t="str">
        <f>TEXT(Ecom[[#This Row],[Dates]],"mmm")</f>
        <v>Jun</v>
      </c>
      <c r="S4941" s="16" t="str">
        <f>TEXT(Ecom[[#This Row],[Dates]],"YYYY")</f>
        <v>2025</v>
      </c>
      <c r="T4941" s="16"/>
    </row>
    <row r="4942" spans="1:20" x14ac:dyDescent="0.25">
      <c r="A4942" t="s">
        <v>28</v>
      </c>
      <c r="B4942" s="16">
        <v>46064</v>
      </c>
      <c r="C4942" t="s">
        <v>14</v>
      </c>
      <c r="D4942" t="s">
        <v>15</v>
      </c>
      <c r="E4942" t="s">
        <v>106</v>
      </c>
      <c r="F4942" t="s">
        <v>72</v>
      </c>
      <c r="G4942">
        <v>19805</v>
      </c>
      <c r="H4942" t="s">
        <v>57</v>
      </c>
      <c r="I4942" t="s">
        <v>19</v>
      </c>
      <c r="J4942" t="s">
        <v>21</v>
      </c>
      <c r="K4942" s="6">
        <v>1268.82</v>
      </c>
      <c r="L4942">
        <v>9</v>
      </c>
      <c r="M4942">
        <v>0</v>
      </c>
      <c r="N4942" s="6">
        <v>266.4522</v>
      </c>
      <c r="O4942" t="str">
        <f t="shared" si="231"/>
        <v/>
      </c>
      <c r="P4942" s="6">
        <f t="shared" si="232"/>
        <v>519.47333333333336</v>
      </c>
      <c r="Q4942">
        <f t="shared" si="233"/>
        <v>532.78600505341524</v>
      </c>
      <c r="R4942" s="16" t="str">
        <f>TEXT(Ecom[[#This Row],[Dates]],"mmm")</f>
        <v>Feb</v>
      </c>
      <c r="S4942" s="16" t="str">
        <f>TEXT(Ecom[[#This Row],[Dates]],"YYYY")</f>
        <v>2026</v>
      </c>
      <c r="T4942" s="16"/>
    </row>
    <row r="4943" spans="1:20" x14ac:dyDescent="0.25">
      <c r="A4943" t="s">
        <v>28</v>
      </c>
      <c r="B4943" s="16">
        <v>45783</v>
      </c>
      <c r="C4943" t="s">
        <v>14</v>
      </c>
      <c r="D4943" t="s">
        <v>15</v>
      </c>
      <c r="E4943" t="s">
        <v>106</v>
      </c>
      <c r="F4943" t="s">
        <v>72</v>
      </c>
      <c r="G4943">
        <v>19805</v>
      </c>
      <c r="H4943" t="s">
        <v>57</v>
      </c>
      <c r="I4943" t="s">
        <v>19</v>
      </c>
      <c r="J4943" t="s">
        <v>20</v>
      </c>
      <c r="K4943" s="6">
        <v>283.92</v>
      </c>
      <c r="L4943">
        <v>4</v>
      </c>
      <c r="M4943">
        <v>0</v>
      </c>
      <c r="N4943" s="6">
        <v>82.336799999999997</v>
      </c>
      <c r="O4943" t="str">
        <f t="shared" si="231"/>
        <v/>
      </c>
      <c r="P4943" s="6">
        <f t="shared" si="232"/>
        <v>221.64666666666668</v>
      </c>
      <c r="Q4943">
        <f t="shared" si="233"/>
        <v>339.28656331255507</v>
      </c>
      <c r="R4943" s="16" t="str">
        <f>TEXT(Ecom[[#This Row],[Dates]],"mmm")</f>
        <v>May</v>
      </c>
      <c r="S4943" s="16" t="str">
        <f>TEXT(Ecom[[#This Row],[Dates]],"YYYY")</f>
        <v>2025</v>
      </c>
      <c r="T4943" s="16"/>
    </row>
    <row r="4944" spans="1:20" x14ac:dyDescent="0.25">
      <c r="A4944" t="s">
        <v>28</v>
      </c>
      <c r="B4944" s="16">
        <v>45970</v>
      </c>
      <c r="C4944" t="s">
        <v>14</v>
      </c>
      <c r="D4944" t="s">
        <v>15</v>
      </c>
      <c r="E4944" t="s">
        <v>106</v>
      </c>
      <c r="F4944" t="s">
        <v>72</v>
      </c>
      <c r="G4944">
        <v>19805</v>
      </c>
      <c r="H4944" t="s">
        <v>57</v>
      </c>
      <c r="I4944" t="s">
        <v>26</v>
      </c>
      <c r="J4944" t="s">
        <v>34</v>
      </c>
      <c r="K4944" s="6">
        <v>5.68</v>
      </c>
      <c r="L4944">
        <v>2</v>
      </c>
      <c r="M4944">
        <v>0</v>
      </c>
      <c r="N4944" s="6">
        <v>1.7607999999999999</v>
      </c>
      <c r="O4944" t="str">
        <f t="shared" si="231"/>
        <v/>
      </c>
      <c r="P4944" s="6">
        <f t="shared" si="232"/>
        <v>159.03333333333333</v>
      </c>
      <c r="Q4944">
        <f t="shared" si="233"/>
        <v>311.75222654466404</v>
      </c>
      <c r="R4944" s="16" t="str">
        <f>TEXT(Ecom[[#This Row],[Dates]],"mmm")</f>
        <v>Nov</v>
      </c>
      <c r="S4944" s="16" t="str">
        <f>TEXT(Ecom[[#This Row],[Dates]],"YYYY")</f>
        <v>2025</v>
      </c>
      <c r="T4944" s="16"/>
    </row>
    <row r="4945" spans="1:20" x14ac:dyDescent="0.25">
      <c r="A4945" t="s">
        <v>28</v>
      </c>
      <c r="B4945" s="16">
        <v>45726</v>
      </c>
      <c r="C4945" t="s">
        <v>14</v>
      </c>
      <c r="D4945" t="s">
        <v>15</v>
      </c>
      <c r="E4945" t="s">
        <v>325</v>
      </c>
      <c r="F4945" t="s">
        <v>74</v>
      </c>
      <c r="G4945">
        <v>47905</v>
      </c>
      <c r="H4945" t="s">
        <v>47</v>
      </c>
      <c r="I4945" t="s">
        <v>26</v>
      </c>
      <c r="J4945" t="s">
        <v>32</v>
      </c>
      <c r="K4945" s="6">
        <v>375.34</v>
      </c>
      <c r="L4945">
        <v>1</v>
      </c>
      <c r="M4945">
        <v>0</v>
      </c>
      <c r="N4945" s="6">
        <v>18.766999999999999</v>
      </c>
      <c r="O4945" t="str">
        <f t="shared" si="231"/>
        <v/>
      </c>
      <c r="P4945" s="6">
        <f t="shared" si="232"/>
        <v>161.03333333333333</v>
      </c>
      <c r="Q4945">
        <f t="shared" si="233"/>
        <v>128.95888371449593</v>
      </c>
      <c r="R4945" s="16" t="str">
        <f>TEXT(Ecom[[#This Row],[Dates]],"mmm")</f>
        <v>Mar</v>
      </c>
      <c r="S4945" s="16" t="str">
        <f>TEXT(Ecom[[#This Row],[Dates]],"YYYY")</f>
        <v>2025</v>
      </c>
      <c r="T4945" s="16"/>
    </row>
    <row r="4946" spans="1:20" x14ac:dyDescent="0.25">
      <c r="A4946" t="s">
        <v>62</v>
      </c>
      <c r="B4946" s="16">
        <v>46351</v>
      </c>
      <c r="C4946" t="s">
        <v>14</v>
      </c>
      <c r="D4946" t="s">
        <v>15</v>
      </c>
      <c r="E4946" t="s">
        <v>421</v>
      </c>
      <c r="F4946" t="s">
        <v>24</v>
      </c>
      <c r="G4946">
        <v>90278</v>
      </c>
      <c r="H4946" t="s">
        <v>25</v>
      </c>
      <c r="I4946" t="s">
        <v>26</v>
      </c>
      <c r="J4946" t="s">
        <v>41</v>
      </c>
      <c r="K4946" s="6">
        <v>96.08</v>
      </c>
      <c r="L4946">
        <v>2</v>
      </c>
      <c r="M4946">
        <v>0</v>
      </c>
      <c r="N4946" s="6">
        <v>46.118400000000001</v>
      </c>
      <c r="O4946" t="str">
        <f t="shared" si="231"/>
        <v/>
      </c>
      <c r="P4946" s="6">
        <f t="shared" si="232"/>
        <v>37.373333333333328</v>
      </c>
      <c r="Q4946">
        <f t="shared" si="233"/>
        <v>95.49767978565994</v>
      </c>
      <c r="R4946" s="16" t="str">
        <f>TEXT(Ecom[[#This Row],[Dates]],"mmm")</f>
        <v>Nov</v>
      </c>
      <c r="S4946" s="16" t="str">
        <f>TEXT(Ecom[[#This Row],[Dates]],"YYYY")</f>
        <v>2026</v>
      </c>
      <c r="T4946" s="16"/>
    </row>
    <row r="4947" spans="1:20" x14ac:dyDescent="0.25">
      <c r="A4947" t="s">
        <v>62</v>
      </c>
      <c r="B4947" s="16">
        <v>46213</v>
      </c>
      <c r="C4947" t="s">
        <v>14</v>
      </c>
      <c r="D4947" t="s">
        <v>15</v>
      </c>
      <c r="E4947" t="s">
        <v>421</v>
      </c>
      <c r="F4947" t="s">
        <v>24</v>
      </c>
      <c r="G4947">
        <v>90278</v>
      </c>
      <c r="H4947" t="s">
        <v>25</v>
      </c>
      <c r="I4947" t="s">
        <v>26</v>
      </c>
      <c r="J4947" t="s">
        <v>37</v>
      </c>
      <c r="K4947" s="6">
        <v>11.68</v>
      </c>
      <c r="L4947">
        <v>2</v>
      </c>
      <c r="M4947">
        <v>0.2</v>
      </c>
      <c r="N4947" s="6">
        <v>3.9420000000000002</v>
      </c>
      <c r="O4947" t="str">
        <f t="shared" si="231"/>
        <v/>
      </c>
      <c r="P4947" s="6">
        <f t="shared" si="232"/>
        <v>15.093333333333334</v>
      </c>
      <c r="Q4947">
        <f t="shared" si="233"/>
        <v>88.687516095057646</v>
      </c>
      <c r="R4947" s="16" t="str">
        <f>TEXT(Ecom[[#This Row],[Dates]],"mmm")</f>
        <v>Jul</v>
      </c>
      <c r="S4947" s="16" t="str">
        <f>TEXT(Ecom[[#This Row],[Dates]],"YYYY")</f>
        <v>2026</v>
      </c>
      <c r="T4947" s="16"/>
    </row>
    <row r="4948" spans="1:20" x14ac:dyDescent="0.25">
      <c r="A4948" t="s">
        <v>62</v>
      </c>
      <c r="B4948" s="16">
        <v>46011</v>
      </c>
      <c r="C4948" t="s">
        <v>14</v>
      </c>
      <c r="D4948" t="s">
        <v>15</v>
      </c>
      <c r="E4948" t="s">
        <v>421</v>
      </c>
      <c r="F4948" t="s">
        <v>24</v>
      </c>
      <c r="G4948">
        <v>90278</v>
      </c>
      <c r="H4948" t="s">
        <v>25</v>
      </c>
      <c r="I4948" t="s">
        <v>26</v>
      </c>
      <c r="J4948" t="s">
        <v>77</v>
      </c>
      <c r="K4948" s="6">
        <v>4.3600000000000003</v>
      </c>
      <c r="L4948">
        <v>2</v>
      </c>
      <c r="M4948">
        <v>0</v>
      </c>
      <c r="N4948" s="6">
        <v>1.7876000000000001</v>
      </c>
      <c r="O4948" t="str">
        <f t="shared" si="231"/>
        <v/>
      </c>
      <c r="P4948" s="6">
        <f t="shared" si="232"/>
        <v>50.362666666666662</v>
      </c>
      <c r="Q4948">
        <f t="shared" si="233"/>
        <v>43.953834609609309</v>
      </c>
      <c r="R4948" s="16" t="str">
        <f>TEXT(Ecom[[#This Row],[Dates]],"mmm")</f>
        <v>Dec</v>
      </c>
      <c r="S4948" s="16" t="str">
        <f>TEXT(Ecom[[#This Row],[Dates]],"YYYY")</f>
        <v>2025</v>
      </c>
      <c r="T4948" s="16"/>
    </row>
    <row r="4949" spans="1:20" x14ac:dyDescent="0.25">
      <c r="A4949" t="s">
        <v>28</v>
      </c>
      <c r="B4949" s="16">
        <v>45922</v>
      </c>
      <c r="C4949" t="s">
        <v>14</v>
      </c>
      <c r="D4949" t="s">
        <v>15</v>
      </c>
      <c r="E4949" t="s">
        <v>42</v>
      </c>
      <c r="F4949" t="s">
        <v>43</v>
      </c>
      <c r="G4949">
        <v>98115</v>
      </c>
      <c r="H4949" t="s">
        <v>25</v>
      </c>
      <c r="I4949" t="s">
        <v>26</v>
      </c>
      <c r="J4949" t="s">
        <v>27</v>
      </c>
      <c r="K4949" s="6">
        <v>29.24</v>
      </c>
      <c r="L4949">
        <v>4</v>
      </c>
      <c r="M4949">
        <v>0</v>
      </c>
      <c r="N4949" s="6">
        <v>13.742800000000001</v>
      </c>
      <c r="O4949" t="str">
        <f t="shared" si="231"/>
        <v/>
      </c>
      <c r="P4949" s="6">
        <f t="shared" si="232"/>
        <v>55.189333333333337</v>
      </c>
      <c r="Q4949">
        <f t="shared" si="233"/>
        <v>44.822660142189498</v>
      </c>
      <c r="R4949" s="16" t="str">
        <f>TEXT(Ecom[[#This Row],[Dates]],"mmm")</f>
        <v>Sep</v>
      </c>
      <c r="S4949" s="16" t="str">
        <f>TEXT(Ecom[[#This Row],[Dates]],"YYYY")</f>
        <v>2025</v>
      </c>
      <c r="T4949" s="16"/>
    </row>
    <row r="4950" spans="1:20" x14ac:dyDescent="0.25">
      <c r="A4950" t="s">
        <v>28</v>
      </c>
      <c r="B4950" s="16">
        <v>46376</v>
      </c>
      <c r="C4950" t="s">
        <v>14</v>
      </c>
      <c r="D4950" t="s">
        <v>15</v>
      </c>
      <c r="E4950" t="s">
        <v>23</v>
      </c>
      <c r="F4950" t="s">
        <v>24</v>
      </c>
      <c r="G4950">
        <v>90045</v>
      </c>
      <c r="H4950" t="s">
        <v>25</v>
      </c>
      <c r="I4950" t="s">
        <v>26</v>
      </c>
      <c r="J4950" t="s">
        <v>37</v>
      </c>
      <c r="K4950" s="6">
        <v>117.488</v>
      </c>
      <c r="L4950">
        <v>7</v>
      </c>
      <c r="M4950">
        <v>0.2</v>
      </c>
      <c r="N4950" s="6">
        <v>41.120800000000003</v>
      </c>
      <c r="O4950" t="str">
        <f t="shared" si="231"/>
        <v/>
      </c>
      <c r="P4950" s="6">
        <f t="shared" si="232"/>
        <v>49.582666666666661</v>
      </c>
      <c r="Q4950">
        <f t="shared" si="233"/>
        <v>49.017507765649981</v>
      </c>
      <c r="R4950" s="16" t="str">
        <f>TEXT(Ecom[[#This Row],[Dates]],"mmm")</f>
        <v>Dec</v>
      </c>
      <c r="S4950" s="16" t="str">
        <f>TEXT(Ecom[[#This Row],[Dates]],"YYYY")</f>
        <v>2026</v>
      </c>
      <c r="T4950" s="16"/>
    </row>
    <row r="4951" spans="1:20" x14ac:dyDescent="0.25">
      <c r="A4951" t="s">
        <v>28</v>
      </c>
      <c r="B4951" s="16">
        <v>45872</v>
      </c>
      <c r="C4951" t="s">
        <v>14</v>
      </c>
      <c r="D4951" t="s">
        <v>15</v>
      </c>
      <c r="E4951" t="s">
        <v>23</v>
      </c>
      <c r="F4951" t="s">
        <v>24</v>
      </c>
      <c r="G4951">
        <v>90045</v>
      </c>
      <c r="H4951" t="s">
        <v>25</v>
      </c>
      <c r="I4951" t="s">
        <v>19</v>
      </c>
      <c r="J4951" t="s">
        <v>33</v>
      </c>
      <c r="K4951" s="6">
        <v>18.84</v>
      </c>
      <c r="L4951">
        <v>3</v>
      </c>
      <c r="M4951">
        <v>0</v>
      </c>
      <c r="N4951" s="6">
        <v>6.0288000000000004</v>
      </c>
      <c r="O4951" t="str">
        <f t="shared" si="231"/>
        <v/>
      </c>
      <c r="P4951" s="6">
        <f t="shared" si="232"/>
        <v>14.74</v>
      </c>
      <c r="Q4951">
        <f t="shared" si="233"/>
        <v>30.030574573011172</v>
      </c>
      <c r="R4951" s="16" t="str">
        <f>TEXT(Ecom[[#This Row],[Dates]],"mmm")</f>
        <v>Aug</v>
      </c>
      <c r="S4951" s="16" t="str">
        <f>TEXT(Ecom[[#This Row],[Dates]],"YYYY")</f>
        <v>2025</v>
      </c>
      <c r="T4951" s="16"/>
    </row>
    <row r="4952" spans="1:20" x14ac:dyDescent="0.25">
      <c r="A4952" t="s">
        <v>13</v>
      </c>
      <c r="B4952" s="16">
        <v>46203</v>
      </c>
      <c r="C4952" t="s">
        <v>14</v>
      </c>
      <c r="D4952" t="s">
        <v>15</v>
      </c>
      <c r="E4952" t="s">
        <v>75</v>
      </c>
      <c r="F4952" t="s">
        <v>76</v>
      </c>
      <c r="G4952">
        <v>10009</v>
      </c>
      <c r="H4952" t="s">
        <v>57</v>
      </c>
      <c r="I4952" t="s">
        <v>26</v>
      </c>
      <c r="J4952" t="s">
        <v>34</v>
      </c>
      <c r="K4952" s="6">
        <v>12.42</v>
      </c>
      <c r="L4952">
        <v>3</v>
      </c>
      <c r="M4952">
        <v>0</v>
      </c>
      <c r="N4952" s="6">
        <v>5.2164000000000001</v>
      </c>
      <c r="O4952" t="str">
        <f t="shared" si="231"/>
        <v/>
      </c>
      <c r="P4952" s="6">
        <f t="shared" si="232"/>
        <v>31.620000000000005</v>
      </c>
      <c r="Q4952">
        <f t="shared" si="233"/>
        <v>30.646434234006069</v>
      </c>
      <c r="R4952" s="16" t="str">
        <f>TEXT(Ecom[[#This Row],[Dates]],"mmm")</f>
        <v>Jun</v>
      </c>
      <c r="S4952" s="16" t="str">
        <f>TEXT(Ecom[[#This Row],[Dates]],"YYYY")</f>
        <v>2026</v>
      </c>
      <c r="T4952" s="16"/>
    </row>
    <row r="4953" spans="1:20" x14ac:dyDescent="0.25">
      <c r="A4953" t="s">
        <v>28</v>
      </c>
      <c r="B4953" s="16">
        <v>46315</v>
      </c>
      <c r="C4953" t="s">
        <v>14</v>
      </c>
      <c r="D4953" t="s">
        <v>15</v>
      </c>
      <c r="E4953" t="s">
        <v>280</v>
      </c>
      <c r="F4953" t="s">
        <v>70</v>
      </c>
      <c r="G4953">
        <v>48073</v>
      </c>
      <c r="H4953" t="s">
        <v>47</v>
      </c>
      <c r="I4953" t="s">
        <v>26</v>
      </c>
      <c r="J4953" t="s">
        <v>41</v>
      </c>
      <c r="K4953" s="6">
        <v>12.96</v>
      </c>
      <c r="L4953">
        <v>2</v>
      </c>
      <c r="M4953">
        <v>0</v>
      </c>
      <c r="N4953" s="6">
        <v>6.2207999999999997</v>
      </c>
      <c r="O4953" t="str">
        <f t="shared" si="231"/>
        <v/>
      </c>
      <c r="P4953" s="6">
        <f t="shared" si="232"/>
        <v>56.113333333333337</v>
      </c>
      <c r="Q4953">
        <f t="shared" si="233"/>
        <v>27.831597816816718</v>
      </c>
      <c r="R4953" s="16" t="str">
        <f>TEXT(Ecom[[#This Row],[Dates]],"mmm")</f>
        <v>Oct</v>
      </c>
      <c r="S4953" s="16" t="str">
        <f>TEXT(Ecom[[#This Row],[Dates]],"YYYY")</f>
        <v>2026</v>
      </c>
      <c r="T4953" s="16"/>
    </row>
    <row r="4954" spans="1:20" x14ac:dyDescent="0.25">
      <c r="A4954" t="s">
        <v>13</v>
      </c>
      <c r="B4954" s="16">
        <v>46210</v>
      </c>
      <c r="C4954" t="s">
        <v>22</v>
      </c>
      <c r="D4954" t="s">
        <v>15</v>
      </c>
      <c r="E4954" t="s">
        <v>52</v>
      </c>
      <c r="F4954" t="s">
        <v>24</v>
      </c>
      <c r="G4954">
        <v>94109</v>
      </c>
      <c r="H4954" t="s">
        <v>25</v>
      </c>
      <c r="I4954" t="s">
        <v>26</v>
      </c>
      <c r="J4954" t="s">
        <v>38</v>
      </c>
      <c r="K4954" s="6">
        <v>69.48</v>
      </c>
      <c r="L4954">
        <v>1</v>
      </c>
      <c r="M4954">
        <v>0</v>
      </c>
      <c r="N4954" s="6">
        <v>20.844000000000001</v>
      </c>
      <c r="O4954" t="str">
        <f t="shared" si="231"/>
        <v/>
      </c>
      <c r="P4954" s="6">
        <f t="shared" si="232"/>
        <v>57.813333333333333</v>
      </c>
      <c r="Q4954">
        <f t="shared" si="233"/>
        <v>36.059915983550773</v>
      </c>
      <c r="R4954" s="16" t="str">
        <f>TEXT(Ecom[[#This Row],[Dates]],"mmm")</f>
        <v>Jul</v>
      </c>
      <c r="S4954" s="16" t="str">
        <f>TEXT(Ecom[[#This Row],[Dates]],"YYYY")</f>
        <v>2026</v>
      </c>
      <c r="T4954" s="16"/>
    </row>
    <row r="4955" spans="1:20" x14ac:dyDescent="0.25">
      <c r="A4955" t="s">
        <v>28</v>
      </c>
      <c r="B4955" s="16">
        <v>45948</v>
      </c>
      <c r="C4955" t="s">
        <v>22</v>
      </c>
      <c r="D4955" t="s">
        <v>15</v>
      </c>
      <c r="E4955" t="s">
        <v>75</v>
      </c>
      <c r="F4955" t="s">
        <v>76</v>
      </c>
      <c r="G4955">
        <v>10009</v>
      </c>
      <c r="H4955" t="s">
        <v>57</v>
      </c>
      <c r="I4955" t="s">
        <v>35</v>
      </c>
      <c r="J4955" t="s">
        <v>36</v>
      </c>
      <c r="K4955" s="6">
        <v>85.9</v>
      </c>
      <c r="L4955">
        <v>2</v>
      </c>
      <c r="M4955">
        <v>0</v>
      </c>
      <c r="N4955" s="6">
        <v>2.577</v>
      </c>
      <c r="O4955" t="str">
        <f t="shared" si="231"/>
        <v/>
      </c>
      <c r="P4955" s="6">
        <f t="shared" si="232"/>
        <v>61.033333333333339</v>
      </c>
      <c r="Q4955">
        <f t="shared" si="233"/>
        <v>30.525532482388133</v>
      </c>
      <c r="R4955" s="16" t="str">
        <f>TEXT(Ecom[[#This Row],[Dates]],"mmm")</f>
        <v>Oct</v>
      </c>
      <c r="S4955" s="16" t="str">
        <f>TEXT(Ecom[[#This Row],[Dates]],"YYYY")</f>
        <v>2025</v>
      </c>
      <c r="T4955" s="16"/>
    </row>
    <row r="4956" spans="1:20" x14ac:dyDescent="0.25">
      <c r="A4956" t="s">
        <v>13</v>
      </c>
      <c r="B4956" s="16">
        <v>46316</v>
      </c>
      <c r="C4956" t="s">
        <v>22</v>
      </c>
      <c r="D4956" t="s">
        <v>15</v>
      </c>
      <c r="E4956" t="s">
        <v>311</v>
      </c>
      <c r="F4956" t="s">
        <v>177</v>
      </c>
      <c r="G4956">
        <v>89031</v>
      </c>
      <c r="H4956" t="s">
        <v>25</v>
      </c>
      <c r="I4956" t="s">
        <v>26</v>
      </c>
      <c r="J4956" t="s">
        <v>34</v>
      </c>
      <c r="K4956" s="6">
        <v>18.059999999999999</v>
      </c>
      <c r="L4956">
        <v>7</v>
      </c>
      <c r="M4956">
        <v>0</v>
      </c>
      <c r="N4956" s="6">
        <v>4.6955999999999998</v>
      </c>
      <c r="O4956" t="str">
        <f t="shared" si="231"/>
        <v/>
      </c>
      <c r="P4956" s="6">
        <f t="shared" si="232"/>
        <v>44.866666666666667</v>
      </c>
      <c r="Q4956">
        <f t="shared" si="233"/>
        <v>25.585998775371916</v>
      </c>
      <c r="R4956" s="16" t="str">
        <f>TEXT(Ecom[[#This Row],[Dates]],"mmm")</f>
        <v>Oct</v>
      </c>
      <c r="S4956" s="16" t="str">
        <f>TEXT(Ecom[[#This Row],[Dates]],"YYYY")</f>
        <v>2026</v>
      </c>
      <c r="T4956" s="16"/>
    </row>
    <row r="4957" spans="1:20" x14ac:dyDescent="0.25">
      <c r="A4957" t="s">
        <v>13</v>
      </c>
      <c r="B4957" s="16">
        <v>45906</v>
      </c>
      <c r="C4957" t="s">
        <v>22</v>
      </c>
      <c r="D4957" t="s">
        <v>15</v>
      </c>
      <c r="E4957" t="s">
        <v>311</v>
      </c>
      <c r="F4957" t="s">
        <v>177</v>
      </c>
      <c r="G4957">
        <v>89031</v>
      </c>
      <c r="H4957" t="s">
        <v>25</v>
      </c>
      <c r="I4957" t="s">
        <v>26</v>
      </c>
      <c r="J4957" t="s">
        <v>41</v>
      </c>
      <c r="K4957" s="6">
        <v>79.14</v>
      </c>
      <c r="L4957">
        <v>3</v>
      </c>
      <c r="M4957">
        <v>0</v>
      </c>
      <c r="N4957" s="6">
        <v>36.404400000000003</v>
      </c>
      <c r="O4957" t="str">
        <f t="shared" si="231"/>
        <v/>
      </c>
      <c r="P4957" s="6">
        <f t="shared" si="232"/>
        <v>39.683999999999997</v>
      </c>
      <c r="Q4957">
        <f t="shared" si="233"/>
        <v>24.258057581546581</v>
      </c>
      <c r="R4957" s="16" t="str">
        <f>TEXT(Ecom[[#This Row],[Dates]],"mmm")</f>
        <v>Sep</v>
      </c>
      <c r="S4957" s="16" t="str">
        <f>TEXT(Ecom[[#This Row],[Dates]],"YYYY")</f>
        <v>2025</v>
      </c>
      <c r="T4957" s="16"/>
    </row>
    <row r="4958" spans="1:20" x14ac:dyDescent="0.25">
      <c r="A4958" t="s">
        <v>13</v>
      </c>
      <c r="B4958" s="16">
        <v>46087</v>
      </c>
      <c r="C4958" t="s">
        <v>22</v>
      </c>
      <c r="D4958" t="s">
        <v>15</v>
      </c>
      <c r="E4958" t="s">
        <v>311</v>
      </c>
      <c r="F4958" t="s">
        <v>177</v>
      </c>
      <c r="G4958">
        <v>89031</v>
      </c>
      <c r="H4958" t="s">
        <v>25</v>
      </c>
      <c r="I4958" t="s">
        <v>19</v>
      </c>
      <c r="J4958" t="s">
        <v>33</v>
      </c>
      <c r="K4958" s="6">
        <v>37.4</v>
      </c>
      <c r="L4958">
        <v>2</v>
      </c>
      <c r="M4958">
        <v>0</v>
      </c>
      <c r="N4958" s="6">
        <v>14.212</v>
      </c>
      <c r="O4958" t="str">
        <f t="shared" si="231"/>
        <v/>
      </c>
      <c r="P4958" s="6">
        <f t="shared" si="232"/>
        <v>19.591999999999999</v>
      </c>
      <c r="Q4958">
        <f t="shared" si="233"/>
        <v>21.893976942766024</v>
      </c>
      <c r="R4958" s="16" t="str">
        <f>TEXT(Ecom[[#This Row],[Dates]],"mmm")</f>
        <v>Mar</v>
      </c>
      <c r="S4958" s="16" t="str">
        <f>TEXT(Ecom[[#This Row],[Dates]],"YYYY")</f>
        <v>2026</v>
      </c>
      <c r="T4958" s="16"/>
    </row>
    <row r="4959" spans="1:20" x14ac:dyDescent="0.25">
      <c r="A4959" t="s">
        <v>28</v>
      </c>
      <c r="B4959" s="16">
        <v>46289</v>
      </c>
      <c r="C4959" t="s">
        <v>14</v>
      </c>
      <c r="D4959" t="s">
        <v>15</v>
      </c>
      <c r="E4959" t="s">
        <v>323</v>
      </c>
      <c r="F4959" t="s">
        <v>46</v>
      </c>
      <c r="G4959">
        <v>75007</v>
      </c>
      <c r="H4959" t="s">
        <v>47</v>
      </c>
      <c r="I4959" t="s">
        <v>26</v>
      </c>
      <c r="J4959" t="s">
        <v>37</v>
      </c>
      <c r="K4959" s="6">
        <v>2.512</v>
      </c>
      <c r="L4959">
        <v>2</v>
      </c>
      <c r="M4959">
        <v>0.8</v>
      </c>
      <c r="N4959" s="6">
        <v>-4.3959999999999999</v>
      </c>
      <c r="O4959">
        <f t="shared" si="231"/>
        <v>-4.3959999999999999</v>
      </c>
      <c r="P4959" s="6">
        <f t="shared" si="232"/>
        <v>27.522666666666666</v>
      </c>
      <c r="Q4959">
        <f t="shared" si="233"/>
        <v>28.959233272027486</v>
      </c>
      <c r="R4959" s="16" t="str">
        <f>TEXT(Ecom[[#This Row],[Dates]],"mmm")</f>
        <v>Sep</v>
      </c>
      <c r="S4959" s="16" t="str">
        <f>TEXT(Ecom[[#This Row],[Dates]],"YYYY")</f>
        <v>2026</v>
      </c>
      <c r="T4959" s="16"/>
    </row>
    <row r="4960" spans="1:20" x14ac:dyDescent="0.25">
      <c r="A4960" t="s">
        <v>28</v>
      </c>
      <c r="B4960" s="16">
        <v>45902</v>
      </c>
      <c r="C4960" t="s">
        <v>14</v>
      </c>
      <c r="D4960" t="s">
        <v>15</v>
      </c>
      <c r="E4960" t="s">
        <v>323</v>
      </c>
      <c r="F4960" t="s">
        <v>46</v>
      </c>
      <c r="G4960">
        <v>75007</v>
      </c>
      <c r="H4960" t="s">
        <v>47</v>
      </c>
      <c r="I4960" t="s">
        <v>26</v>
      </c>
      <c r="J4960" t="s">
        <v>77</v>
      </c>
      <c r="K4960" s="6">
        <v>18.864000000000001</v>
      </c>
      <c r="L4960">
        <v>9</v>
      </c>
      <c r="M4960">
        <v>0.2</v>
      </c>
      <c r="N4960" s="6">
        <v>6.1307999999999998</v>
      </c>
      <c r="O4960" t="str">
        <f t="shared" si="231"/>
        <v/>
      </c>
      <c r="P4960" s="6">
        <f t="shared" si="232"/>
        <v>49.298666666666669</v>
      </c>
      <c r="Q4960">
        <f t="shared" si="233"/>
        <v>22.195607920554078</v>
      </c>
      <c r="R4960" s="16" t="str">
        <f>TEXT(Ecom[[#This Row],[Dates]],"mmm")</f>
        <v>Sep</v>
      </c>
      <c r="S4960" s="16" t="str">
        <f>TEXT(Ecom[[#This Row],[Dates]],"YYYY")</f>
        <v>2025</v>
      </c>
      <c r="T4960" s="16"/>
    </row>
    <row r="4961" spans="1:20" x14ac:dyDescent="0.25">
      <c r="A4961" t="s">
        <v>28</v>
      </c>
      <c r="B4961" s="16">
        <v>46024</v>
      </c>
      <c r="C4961" t="s">
        <v>44</v>
      </c>
      <c r="D4961" t="s">
        <v>15</v>
      </c>
      <c r="E4961" t="s">
        <v>23</v>
      </c>
      <c r="F4961" t="s">
        <v>24</v>
      </c>
      <c r="G4961">
        <v>90008</v>
      </c>
      <c r="H4961" t="s">
        <v>25</v>
      </c>
      <c r="I4961" t="s">
        <v>35</v>
      </c>
      <c r="J4961" t="s">
        <v>36</v>
      </c>
      <c r="K4961" s="6">
        <v>61.192</v>
      </c>
      <c r="L4961">
        <v>1</v>
      </c>
      <c r="M4961">
        <v>0.2</v>
      </c>
      <c r="N4961" s="6">
        <v>6.1192000000000002</v>
      </c>
      <c r="O4961" t="str">
        <f t="shared" si="231"/>
        <v/>
      </c>
      <c r="P4961" s="6">
        <f t="shared" si="232"/>
        <v>59.248000000000012</v>
      </c>
      <c r="Q4961">
        <f t="shared" si="233"/>
        <v>23.01023210725241</v>
      </c>
      <c r="R4961" s="16" t="str">
        <f>TEXT(Ecom[[#This Row],[Dates]],"mmm")</f>
        <v>Jan</v>
      </c>
      <c r="S4961" s="16" t="str">
        <f>TEXT(Ecom[[#This Row],[Dates]],"YYYY")</f>
        <v>2026</v>
      </c>
      <c r="T4961" s="16"/>
    </row>
    <row r="4962" spans="1:20" x14ac:dyDescent="0.25">
      <c r="A4962" t="s">
        <v>28</v>
      </c>
      <c r="B4962" s="16">
        <v>45715</v>
      </c>
      <c r="C4962" t="s">
        <v>44</v>
      </c>
      <c r="D4962" t="s">
        <v>15</v>
      </c>
      <c r="E4962" t="s">
        <v>23</v>
      </c>
      <c r="F4962" t="s">
        <v>24</v>
      </c>
      <c r="G4962">
        <v>90008</v>
      </c>
      <c r="H4962" t="s">
        <v>25</v>
      </c>
      <c r="I4962" t="s">
        <v>26</v>
      </c>
      <c r="J4962" t="s">
        <v>38</v>
      </c>
      <c r="K4962" s="6">
        <v>67.84</v>
      </c>
      <c r="L4962">
        <v>1</v>
      </c>
      <c r="M4962">
        <v>0</v>
      </c>
      <c r="N4962" s="6">
        <v>18.316800000000001</v>
      </c>
      <c r="O4962" t="str">
        <f t="shared" si="231"/>
        <v/>
      </c>
      <c r="P4962" s="6">
        <f t="shared" si="232"/>
        <v>44.830666666666673</v>
      </c>
      <c r="Q4962">
        <f t="shared" si="233"/>
        <v>19.814946307905689</v>
      </c>
      <c r="R4962" s="16" t="str">
        <f>TEXT(Ecom[[#This Row],[Dates]],"mmm")</f>
        <v>Feb</v>
      </c>
      <c r="S4962" s="16" t="str">
        <f>TEXT(Ecom[[#This Row],[Dates]],"YYYY")</f>
        <v>2025</v>
      </c>
      <c r="T4962" s="16"/>
    </row>
    <row r="4963" spans="1:20" x14ac:dyDescent="0.25">
      <c r="A4963" t="s">
        <v>62</v>
      </c>
      <c r="B4963" s="16">
        <v>45830</v>
      </c>
      <c r="C4963" t="s">
        <v>14</v>
      </c>
      <c r="D4963" t="s">
        <v>15</v>
      </c>
      <c r="E4963" t="s">
        <v>42</v>
      </c>
      <c r="F4963" t="s">
        <v>43</v>
      </c>
      <c r="G4963">
        <v>98103</v>
      </c>
      <c r="H4963" t="s">
        <v>25</v>
      </c>
      <c r="I4963" t="s">
        <v>19</v>
      </c>
      <c r="J4963" t="s">
        <v>21</v>
      </c>
      <c r="K4963" s="6">
        <v>48.712000000000003</v>
      </c>
      <c r="L4963">
        <v>1</v>
      </c>
      <c r="M4963">
        <v>0.2</v>
      </c>
      <c r="N4963" s="6">
        <v>5.4801000000000002</v>
      </c>
      <c r="O4963" t="str">
        <f t="shared" si="231"/>
        <v/>
      </c>
      <c r="P4963" s="6">
        <f t="shared" si="232"/>
        <v>103.19733333333333</v>
      </c>
      <c r="Q4963">
        <f t="shared" si="233"/>
        <v>82.385532987470739</v>
      </c>
      <c r="R4963" s="16" t="str">
        <f>TEXT(Ecom[[#This Row],[Dates]],"mmm")</f>
        <v>Jun</v>
      </c>
      <c r="S4963" s="16" t="str">
        <f>TEXT(Ecom[[#This Row],[Dates]],"YYYY")</f>
        <v>2025</v>
      </c>
      <c r="T4963" s="16"/>
    </row>
    <row r="4964" spans="1:20" x14ac:dyDescent="0.25">
      <c r="A4964" t="s">
        <v>62</v>
      </c>
      <c r="B4964" s="16">
        <v>46048</v>
      </c>
      <c r="C4964" t="s">
        <v>14</v>
      </c>
      <c r="D4964" t="s">
        <v>15</v>
      </c>
      <c r="E4964" t="s">
        <v>42</v>
      </c>
      <c r="F4964" t="s">
        <v>43</v>
      </c>
      <c r="G4964">
        <v>98103</v>
      </c>
      <c r="H4964" t="s">
        <v>25</v>
      </c>
      <c r="I4964" t="s">
        <v>26</v>
      </c>
      <c r="J4964" t="s">
        <v>34</v>
      </c>
      <c r="K4964" s="6">
        <v>17.940000000000001</v>
      </c>
      <c r="L4964">
        <v>3</v>
      </c>
      <c r="M4964">
        <v>0</v>
      </c>
      <c r="N4964" s="6">
        <v>4.6643999999999997</v>
      </c>
      <c r="O4964" t="str">
        <f t="shared" si="231"/>
        <v/>
      </c>
      <c r="P4964" s="6">
        <f t="shared" si="232"/>
        <v>89.548000000000002</v>
      </c>
      <c r="Q4964">
        <f t="shared" si="233"/>
        <v>94.762410791214904</v>
      </c>
      <c r="R4964" s="16" t="str">
        <f>TEXT(Ecom[[#This Row],[Dates]],"mmm")</f>
        <v>Jan</v>
      </c>
      <c r="S4964" s="16" t="str">
        <f>TEXT(Ecom[[#This Row],[Dates]],"YYYY")</f>
        <v>2026</v>
      </c>
      <c r="T4964" s="16"/>
    </row>
    <row r="4965" spans="1:20" x14ac:dyDescent="0.25">
      <c r="A4965" t="s">
        <v>62</v>
      </c>
      <c r="B4965" s="16">
        <v>45704</v>
      </c>
      <c r="C4965" t="s">
        <v>14</v>
      </c>
      <c r="D4965" t="s">
        <v>15</v>
      </c>
      <c r="E4965" t="s">
        <v>42</v>
      </c>
      <c r="F4965" t="s">
        <v>43</v>
      </c>
      <c r="G4965">
        <v>98103</v>
      </c>
      <c r="H4965" t="s">
        <v>25</v>
      </c>
      <c r="I4965" t="s">
        <v>26</v>
      </c>
      <c r="J4965" t="s">
        <v>32</v>
      </c>
      <c r="K4965" s="6">
        <v>242.94</v>
      </c>
      <c r="L4965">
        <v>3</v>
      </c>
      <c r="M4965">
        <v>0</v>
      </c>
      <c r="N4965" s="6">
        <v>4.8587999999999996</v>
      </c>
      <c r="O4965" t="str">
        <f t="shared" si="231"/>
        <v/>
      </c>
      <c r="P4965" s="6">
        <f t="shared" si="232"/>
        <v>239.24800000000002</v>
      </c>
      <c r="Q4965">
        <f t="shared" si="233"/>
        <v>161.35450702011303</v>
      </c>
      <c r="R4965" s="16" t="str">
        <f>TEXT(Ecom[[#This Row],[Dates]],"mmm")</f>
        <v>Feb</v>
      </c>
      <c r="S4965" s="16" t="str">
        <f>TEXT(Ecom[[#This Row],[Dates]],"YYYY")</f>
        <v>2025</v>
      </c>
      <c r="T4965" s="16"/>
    </row>
    <row r="4966" spans="1:20" x14ac:dyDescent="0.25">
      <c r="A4966" t="s">
        <v>13</v>
      </c>
      <c r="B4966" s="16">
        <v>46338</v>
      </c>
      <c r="C4966" t="s">
        <v>14</v>
      </c>
      <c r="D4966" t="s">
        <v>15</v>
      </c>
      <c r="E4966" t="s">
        <v>29</v>
      </c>
      <c r="F4966" t="s">
        <v>30</v>
      </c>
      <c r="G4966">
        <v>33311</v>
      </c>
      <c r="H4966" t="s">
        <v>18</v>
      </c>
      <c r="I4966" t="s">
        <v>26</v>
      </c>
      <c r="J4966" t="s">
        <v>37</v>
      </c>
      <c r="K4966" s="6">
        <v>7.7640000000000002</v>
      </c>
      <c r="L4966">
        <v>4</v>
      </c>
      <c r="M4966">
        <v>0.7</v>
      </c>
      <c r="N4966" s="6">
        <v>-5.1760000000000002</v>
      </c>
      <c r="O4966">
        <f t="shared" si="231"/>
        <v>-5.1760000000000002</v>
      </c>
      <c r="P4966" s="6">
        <f t="shared" si="232"/>
        <v>201.21799999999999</v>
      </c>
      <c r="Q4966">
        <f t="shared" si="233"/>
        <v>145.84803203334627</v>
      </c>
      <c r="R4966" s="16" t="str">
        <f>TEXT(Ecom[[#This Row],[Dates]],"mmm")</f>
        <v>Nov</v>
      </c>
      <c r="S4966" s="16" t="str">
        <f>TEXT(Ecom[[#This Row],[Dates]],"YYYY")</f>
        <v>2026</v>
      </c>
      <c r="T4966" s="16"/>
    </row>
    <row r="4967" spans="1:20" x14ac:dyDescent="0.25">
      <c r="A4967" t="s">
        <v>13</v>
      </c>
      <c r="B4967" s="16">
        <v>46140</v>
      </c>
      <c r="C4967" t="s">
        <v>22</v>
      </c>
      <c r="D4967" t="s">
        <v>15</v>
      </c>
      <c r="E4967" t="s">
        <v>90</v>
      </c>
      <c r="F4967" t="s">
        <v>86</v>
      </c>
      <c r="G4967">
        <v>38401</v>
      </c>
      <c r="H4967" t="s">
        <v>18</v>
      </c>
      <c r="I4967" t="s">
        <v>35</v>
      </c>
      <c r="J4967" t="s">
        <v>36</v>
      </c>
      <c r="K4967" s="6">
        <v>467.04</v>
      </c>
      <c r="L4967">
        <v>4</v>
      </c>
      <c r="M4967">
        <v>0.2</v>
      </c>
      <c r="N4967" s="6">
        <v>58.38</v>
      </c>
      <c r="O4967" t="str">
        <f t="shared" si="231"/>
        <v/>
      </c>
      <c r="P4967" s="6">
        <f t="shared" si="232"/>
        <v>201.42999999999998</v>
      </c>
      <c r="Q4967">
        <f t="shared" si="233"/>
        <v>177.37615734928974</v>
      </c>
      <c r="R4967" s="16" t="str">
        <f>TEXT(Ecom[[#This Row],[Dates]],"mmm")</f>
        <v>Apr</v>
      </c>
      <c r="S4967" s="16" t="str">
        <f>TEXT(Ecom[[#This Row],[Dates]],"YYYY")</f>
        <v>2026</v>
      </c>
      <c r="T4967" s="16"/>
    </row>
    <row r="4968" spans="1:20" x14ac:dyDescent="0.25">
      <c r="A4968" t="s">
        <v>13</v>
      </c>
      <c r="B4968" s="16">
        <v>46370</v>
      </c>
      <c r="C4968" t="s">
        <v>44</v>
      </c>
      <c r="D4968" t="s">
        <v>15</v>
      </c>
      <c r="E4968" t="s">
        <v>290</v>
      </c>
      <c r="F4968" t="s">
        <v>179</v>
      </c>
      <c r="G4968">
        <v>2908</v>
      </c>
      <c r="H4968" t="s">
        <v>57</v>
      </c>
      <c r="I4968" t="s">
        <v>35</v>
      </c>
      <c r="J4968" t="s">
        <v>36</v>
      </c>
      <c r="K4968" s="6">
        <v>128.85</v>
      </c>
      <c r="L4968">
        <v>3</v>
      </c>
      <c r="M4968">
        <v>0</v>
      </c>
      <c r="N4968" s="6">
        <v>3.8654999999999999</v>
      </c>
      <c r="O4968" t="str">
        <f t="shared" si="231"/>
        <v/>
      </c>
      <c r="P4968" s="6">
        <f t="shared" si="232"/>
        <v>112.41000000000001</v>
      </c>
      <c r="Q4968">
        <f t="shared" si="233"/>
        <v>129.31384718840692</v>
      </c>
      <c r="R4968" s="16" t="str">
        <f>TEXT(Ecom[[#This Row],[Dates]],"mmm")</f>
        <v>Dec</v>
      </c>
      <c r="S4968" s="16" t="str">
        <f>TEXT(Ecom[[#This Row],[Dates]],"YYYY")</f>
        <v>2026</v>
      </c>
      <c r="T4968" s="16"/>
    </row>
    <row r="4969" spans="1:20" x14ac:dyDescent="0.25">
      <c r="A4969" t="s">
        <v>13</v>
      </c>
      <c r="B4969" s="16">
        <v>45919</v>
      </c>
      <c r="C4969" t="s">
        <v>44</v>
      </c>
      <c r="D4969" t="s">
        <v>15</v>
      </c>
      <c r="E4969" t="s">
        <v>290</v>
      </c>
      <c r="F4969" t="s">
        <v>179</v>
      </c>
      <c r="G4969">
        <v>2908</v>
      </c>
      <c r="H4969" t="s">
        <v>57</v>
      </c>
      <c r="I4969" t="s">
        <v>26</v>
      </c>
      <c r="J4969" t="s">
        <v>41</v>
      </c>
      <c r="K4969" s="6">
        <v>8.4</v>
      </c>
      <c r="L4969">
        <v>2</v>
      </c>
      <c r="M4969">
        <v>0</v>
      </c>
      <c r="N4969" s="6">
        <v>4.1159999999999997</v>
      </c>
      <c r="O4969" t="str">
        <f t="shared" si="231"/>
        <v/>
      </c>
      <c r="P4969" s="6">
        <f t="shared" si="232"/>
        <v>106.45333333333333</v>
      </c>
      <c r="Q4969">
        <f t="shared" si="233"/>
        <v>122.40585022935123</v>
      </c>
      <c r="R4969" s="16" t="str">
        <f>TEXT(Ecom[[#This Row],[Dates]],"mmm")</f>
        <v>Sep</v>
      </c>
      <c r="S4969" s="16" t="str">
        <f>TEXT(Ecom[[#This Row],[Dates]],"YYYY")</f>
        <v>2025</v>
      </c>
      <c r="T4969" s="16"/>
    </row>
    <row r="4970" spans="1:20" x14ac:dyDescent="0.25">
      <c r="A4970" t="s">
        <v>13</v>
      </c>
      <c r="B4970" s="16">
        <v>45926</v>
      </c>
      <c r="C4970" t="s">
        <v>44</v>
      </c>
      <c r="D4970" t="s">
        <v>15</v>
      </c>
      <c r="E4970" t="s">
        <v>290</v>
      </c>
      <c r="F4970" t="s">
        <v>179</v>
      </c>
      <c r="G4970">
        <v>2908</v>
      </c>
      <c r="H4970" t="s">
        <v>57</v>
      </c>
      <c r="I4970" t="s">
        <v>35</v>
      </c>
      <c r="J4970" t="s">
        <v>59</v>
      </c>
      <c r="K4970" s="6">
        <v>199.98</v>
      </c>
      <c r="L4970">
        <v>2</v>
      </c>
      <c r="M4970">
        <v>0</v>
      </c>
      <c r="N4970" s="6">
        <v>83.991600000000005</v>
      </c>
      <c r="O4970" t="str">
        <f t="shared" si="231"/>
        <v/>
      </c>
      <c r="P4970" s="6">
        <f t="shared" si="232"/>
        <v>172.98133333333331</v>
      </c>
      <c r="Q4970">
        <f t="shared" si="233"/>
        <v>54.510495273506393</v>
      </c>
      <c r="R4970" s="16" t="str">
        <f>TEXT(Ecom[[#This Row],[Dates]],"mmm")</f>
        <v>Sep</v>
      </c>
      <c r="S4970" s="16" t="str">
        <f>TEXT(Ecom[[#This Row],[Dates]],"YYYY")</f>
        <v>2025</v>
      </c>
      <c r="T4970" s="16"/>
    </row>
    <row r="4971" spans="1:20" x14ac:dyDescent="0.25">
      <c r="A4971" t="s">
        <v>13</v>
      </c>
      <c r="B4971" s="16">
        <v>45785</v>
      </c>
      <c r="C4971" t="s">
        <v>44</v>
      </c>
      <c r="D4971" t="s">
        <v>15</v>
      </c>
      <c r="E4971" t="s">
        <v>290</v>
      </c>
      <c r="F4971" t="s">
        <v>179</v>
      </c>
      <c r="G4971">
        <v>2908</v>
      </c>
      <c r="H4971" t="s">
        <v>57</v>
      </c>
      <c r="I4971" t="s">
        <v>19</v>
      </c>
      <c r="J4971" t="s">
        <v>21</v>
      </c>
      <c r="K4971" s="6">
        <v>110.98</v>
      </c>
      <c r="L4971">
        <v>1</v>
      </c>
      <c r="M4971">
        <v>0</v>
      </c>
      <c r="N4971" s="6">
        <v>15.5372</v>
      </c>
      <c r="O4971" t="str">
        <f t="shared" si="231"/>
        <v/>
      </c>
      <c r="P4971" s="6">
        <f t="shared" si="232"/>
        <v>118.35866666666668</v>
      </c>
      <c r="Q4971">
        <f t="shared" si="233"/>
        <v>51.672660607154945</v>
      </c>
      <c r="R4971" s="16" t="str">
        <f>TEXT(Ecom[[#This Row],[Dates]],"mmm")</f>
        <v>May</v>
      </c>
      <c r="S4971" s="16" t="str">
        <f>TEXT(Ecom[[#This Row],[Dates]],"YYYY")</f>
        <v>2025</v>
      </c>
      <c r="T4971" s="16"/>
    </row>
    <row r="4972" spans="1:20" x14ac:dyDescent="0.25">
      <c r="A4972" t="s">
        <v>62</v>
      </c>
      <c r="B4972" s="16">
        <v>46056</v>
      </c>
      <c r="C4972" t="s">
        <v>22</v>
      </c>
      <c r="D4972" t="s">
        <v>15</v>
      </c>
      <c r="E4972" t="s">
        <v>189</v>
      </c>
      <c r="F4972" t="s">
        <v>30</v>
      </c>
      <c r="G4972">
        <v>32216</v>
      </c>
      <c r="H4972" t="s">
        <v>18</v>
      </c>
      <c r="I4972" t="s">
        <v>19</v>
      </c>
      <c r="J4972" t="s">
        <v>21</v>
      </c>
      <c r="K4972" s="6">
        <v>207.98400000000001</v>
      </c>
      <c r="L4972">
        <v>2</v>
      </c>
      <c r="M4972">
        <v>0.2</v>
      </c>
      <c r="N4972" s="6">
        <v>-28.597799999999999</v>
      </c>
      <c r="O4972">
        <f t="shared" si="231"/>
        <v>-28.597799999999999</v>
      </c>
      <c r="P4972" s="6">
        <f t="shared" si="232"/>
        <v>93.221333333333334</v>
      </c>
      <c r="Q4972">
        <f t="shared" si="233"/>
        <v>61.410117776579249</v>
      </c>
      <c r="R4972" s="16" t="str">
        <f>TEXT(Ecom[[#This Row],[Dates]],"mmm")</f>
        <v>Feb</v>
      </c>
      <c r="S4972" s="16" t="str">
        <f>TEXT(Ecom[[#This Row],[Dates]],"YYYY")</f>
        <v>2026</v>
      </c>
      <c r="T4972" s="16"/>
    </row>
    <row r="4973" spans="1:20" x14ac:dyDescent="0.25">
      <c r="A4973" t="s">
        <v>62</v>
      </c>
      <c r="B4973" s="16">
        <v>46165</v>
      </c>
      <c r="C4973" t="s">
        <v>22</v>
      </c>
      <c r="D4973" t="s">
        <v>15</v>
      </c>
      <c r="E4973" t="s">
        <v>189</v>
      </c>
      <c r="F4973" t="s">
        <v>30</v>
      </c>
      <c r="G4973">
        <v>32216</v>
      </c>
      <c r="H4973" t="s">
        <v>18</v>
      </c>
      <c r="I4973" t="s">
        <v>26</v>
      </c>
      <c r="J4973" t="s">
        <v>41</v>
      </c>
      <c r="K4973" s="6">
        <v>36.112000000000002</v>
      </c>
      <c r="L4973">
        <v>2</v>
      </c>
      <c r="M4973">
        <v>0.2</v>
      </c>
      <c r="N4973" s="6">
        <v>12.639200000000001</v>
      </c>
      <c r="O4973" t="str">
        <f t="shared" si="231"/>
        <v/>
      </c>
      <c r="P4973" s="6">
        <f t="shared" si="232"/>
        <v>53.482666666666667</v>
      </c>
      <c r="Q4973">
        <f t="shared" si="233"/>
        <v>61.464015951521496</v>
      </c>
      <c r="R4973" s="16" t="str">
        <f>TEXT(Ecom[[#This Row],[Dates]],"mmm")</f>
        <v>May</v>
      </c>
      <c r="S4973" s="16" t="str">
        <f>TEXT(Ecom[[#This Row],[Dates]],"YYYY")</f>
        <v>2026</v>
      </c>
      <c r="T4973" s="16"/>
    </row>
    <row r="4974" spans="1:20" x14ac:dyDescent="0.25">
      <c r="A4974" t="s">
        <v>62</v>
      </c>
      <c r="B4974" s="16">
        <v>45850</v>
      </c>
      <c r="C4974" t="s">
        <v>22</v>
      </c>
      <c r="D4974" t="s">
        <v>15</v>
      </c>
      <c r="E4974" t="s">
        <v>189</v>
      </c>
      <c r="F4974" t="s">
        <v>30</v>
      </c>
      <c r="G4974">
        <v>32216</v>
      </c>
      <c r="H4974" t="s">
        <v>18</v>
      </c>
      <c r="I4974" t="s">
        <v>19</v>
      </c>
      <c r="J4974" t="s">
        <v>33</v>
      </c>
      <c r="K4974" s="6">
        <v>35.567999999999998</v>
      </c>
      <c r="L4974">
        <v>2</v>
      </c>
      <c r="M4974">
        <v>0.2</v>
      </c>
      <c r="N4974" s="6">
        <v>5.7797999999999998</v>
      </c>
      <c r="O4974" t="str">
        <f t="shared" si="231"/>
        <v/>
      </c>
      <c r="P4974" s="6">
        <f t="shared" si="232"/>
        <v>45.745333333333328</v>
      </c>
      <c r="Q4974">
        <f t="shared" si="233"/>
        <v>43.388852311266412</v>
      </c>
      <c r="R4974" s="16" t="str">
        <f>TEXT(Ecom[[#This Row],[Dates]],"mmm")</f>
        <v>Jul</v>
      </c>
      <c r="S4974" s="16" t="str">
        <f>TEXT(Ecom[[#This Row],[Dates]],"YYYY")</f>
        <v>2025</v>
      </c>
      <c r="T4974" s="16"/>
    </row>
    <row r="4975" spans="1:20" x14ac:dyDescent="0.25">
      <c r="A4975" t="s">
        <v>62</v>
      </c>
      <c r="B4975" s="16">
        <v>45994</v>
      </c>
      <c r="C4975" t="s">
        <v>22</v>
      </c>
      <c r="D4975" t="s">
        <v>15</v>
      </c>
      <c r="E4975" t="s">
        <v>189</v>
      </c>
      <c r="F4975" t="s">
        <v>30</v>
      </c>
      <c r="G4975">
        <v>32216</v>
      </c>
      <c r="H4975" t="s">
        <v>18</v>
      </c>
      <c r="I4975" t="s">
        <v>26</v>
      </c>
      <c r="J4975" t="s">
        <v>41</v>
      </c>
      <c r="K4975" s="6">
        <v>88.768000000000001</v>
      </c>
      <c r="L4975">
        <v>2</v>
      </c>
      <c r="M4975">
        <v>0.2</v>
      </c>
      <c r="N4975" s="6">
        <v>31.0688</v>
      </c>
      <c r="O4975" t="str">
        <f t="shared" si="231"/>
        <v/>
      </c>
      <c r="P4975" s="6">
        <f t="shared" si="232"/>
        <v>272.92933333333332</v>
      </c>
      <c r="Q4975">
        <f t="shared" si="233"/>
        <v>257.95944062584726</v>
      </c>
      <c r="R4975" s="16" t="str">
        <f>TEXT(Ecom[[#This Row],[Dates]],"mmm")</f>
        <v>Dec</v>
      </c>
      <c r="S4975" s="16" t="str">
        <f>TEXT(Ecom[[#This Row],[Dates]],"YYYY")</f>
        <v>2025</v>
      </c>
      <c r="T4975" s="16"/>
    </row>
    <row r="4976" spans="1:20" x14ac:dyDescent="0.25">
      <c r="A4976" t="s">
        <v>28</v>
      </c>
      <c r="B4976" s="16">
        <v>46169</v>
      </c>
      <c r="C4976" t="s">
        <v>44</v>
      </c>
      <c r="D4976" t="s">
        <v>15</v>
      </c>
      <c r="E4976" t="s">
        <v>230</v>
      </c>
      <c r="F4976" t="s">
        <v>24</v>
      </c>
      <c r="G4976">
        <v>92054</v>
      </c>
      <c r="H4976" t="s">
        <v>25</v>
      </c>
      <c r="I4976" t="s">
        <v>26</v>
      </c>
      <c r="J4976" t="s">
        <v>41</v>
      </c>
      <c r="K4976" s="6">
        <v>12.9</v>
      </c>
      <c r="L4976">
        <v>2</v>
      </c>
      <c r="M4976">
        <v>0</v>
      </c>
      <c r="N4976" s="6">
        <v>6.3209999999999997</v>
      </c>
      <c r="O4976" t="str">
        <f t="shared" si="231"/>
        <v/>
      </c>
      <c r="P4976" s="6">
        <f t="shared" si="232"/>
        <v>250.46</v>
      </c>
      <c r="Q4976">
        <f t="shared" si="233"/>
        <v>289.17755461282235</v>
      </c>
      <c r="R4976" s="16" t="str">
        <f>TEXT(Ecom[[#This Row],[Dates]],"mmm")</f>
        <v>May</v>
      </c>
      <c r="S4976" s="16" t="str">
        <f>TEXT(Ecom[[#This Row],[Dates]],"YYYY")</f>
        <v>2026</v>
      </c>
      <c r="T4976" s="16"/>
    </row>
    <row r="4977" spans="1:20" x14ac:dyDescent="0.25">
      <c r="A4977" t="s">
        <v>13</v>
      </c>
      <c r="B4977" s="16">
        <v>45848</v>
      </c>
      <c r="C4977" t="s">
        <v>22</v>
      </c>
      <c r="D4977" t="s">
        <v>15</v>
      </c>
      <c r="E4977" t="s">
        <v>189</v>
      </c>
      <c r="F4977" t="s">
        <v>30</v>
      </c>
      <c r="G4977">
        <v>32216</v>
      </c>
      <c r="H4977" t="s">
        <v>18</v>
      </c>
      <c r="I4977" t="s">
        <v>35</v>
      </c>
      <c r="J4977" t="s">
        <v>59</v>
      </c>
      <c r="K4977" s="6">
        <v>717.12</v>
      </c>
      <c r="L4977">
        <v>9</v>
      </c>
      <c r="M4977">
        <v>0.2</v>
      </c>
      <c r="N4977" s="6">
        <v>152.38800000000001</v>
      </c>
      <c r="O4977" t="str">
        <f t="shared" si="231"/>
        <v/>
      </c>
      <c r="P4977" s="6">
        <f t="shared" si="232"/>
        <v>248.38933333333333</v>
      </c>
      <c r="Q4977">
        <f t="shared" si="233"/>
        <v>320.52649026712749</v>
      </c>
      <c r="R4977" s="16" t="str">
        <f>TEXT(Ecom[[#This Row],[Dates]],"mmm")</f>
        <v>Jul</v>
      </c>
      <c r="S4977" s="16" t="str">
        <f>TEXT(Ecom[[#This Row],[Dates]],"YYYY")</f>
        <v>2025</v>
      </c>
      <c r="T4977" s="16"/>
    </row>
    <row r="4978" spans="1:20" x14ac:dyDescent="0.25">
      <c r="A4978" t="s">
        <v>62</v>
      </c>
      <c r="B4978" s="16">
        <v>45711</v>
      </c>
      <c r="C4978" t="s">
        <v>14</v>
      </c>
      <c r="D4978" t="s">
        <v>15</v>
      </c>
      <c r="E4978" t="s">
        <v>75</v>
      </c>
      <c r="F4978" t="s">
        <v>76</v>
      </c>
      <c r="G4978">
        <v>10024</v>
      </c>
      <c r="H4978" t="s">
        <v>57</v>
      </c>
      <c r="I4978" t="s">
        <v>26</v>
      </c>
      <c r="J4978" t="s">
        <v>37</v>
      </c>
      <c r="K4978" s="6">
        <v>21.36</v>
      </c>
      <c r="L4978">
        <v>5</v>
      </c>
      <c r="M4978">
        <v>0.2</v>
      </c>
      <c r="N4978" s="6">
        <v>7.2089999999999996</v>
      </c>
      <c r="O4978" t="str">
        <f t="shared" si="231"/>
        <v/>
      </c>
      <c r="P4978" s="6">
        <f t="shared" si="232"/>
        <v>267.32933333333335</v>
      </c>
      <c r="Q4978">
        <f t="shared" si="233"/>
        <v>350.02890933728872</v>
      </c>
      <c r="R4978" s="16" t="str">
        <f>TEXT(Ecom[[#This Row],[Dates]],"mmm")</f>
        <v>Feb</v>
      </c>
      <c r="S4978" s="16" t="str">
        <f>TEXT(Ecom[[#This Row],[Dates]],"YYYY")</f>
        <v>2025</v>
      </c>
      <c r="T4978" s="16"/>
    </row>
    <row r="4979" spans="1:20" x14ac:dyDescent="0.25">
      <c r="A4979" t="s">
        <v>62</v>
      </c>
      <c r="B4979" s="16">
        <v>45847</v>
      </c>
      <c r="C4979" t="s">
        <v>14</v>
      </c>
      <c r="D4979" t="s">
        <v>15</v>
      </c>
      <c r="E4979" t="s">
        <v>75</v>
      </c>
      <c r="F4979" t="s">
        <v>76</v>
      </c>
      <c r="G4979">
        <v>10024</v>
      </c>
      <c r="H4979" t="s">
        <v>57</v>
      </c>
      <c r="I4979" t="s">
        <v>26</v>
      </c>
      <c r="J4979" t="s">
        <v>37</v>
      </c>
      <c r="K4979" s="6">
        <v>6.6879999999999997</v>
      </c>
      <c r="L4979">
        <v>2</v>
      </c>
      <c r="M4979">
        <v>0.2</v>
      </c>
      <c r="N4979" s="6">
        <v>2.3408000000000002</v>
      </c>
      <c r="O4979" t="str">
        <f t="shared" si="231"/>
        <v/>
      </c>
      <c r="P4979" s="6">
        <f t="shared" si="232"/>
        <v>267.06533333333334</v>
      </c>
      <c r="Q4979">
        <f t="shared" si="233"/>
        <v>353.94671795624834</v>
      </c>
      <c r="R4979" s="16" t="str">
        <f>TEXT(Ecom[[#This Row],[Dates]],"mmm")</f>
        <v>Jul</v>
      </c>
      <c r="S4979" s="16" t="str">
        <f>TEXT(Ecom[[#This Row],[Dates]],"YYYY")</f>
        <v>2025</v>
      </c>
      <c r="T4979" s="16"/>
    </row>
    <row r="4980" spans="1:20" x14ac:dyDescent="0.25">
      <c r="A4980" t="s">
        <v>62</v>
      </c>
      <c r="B4980" s="16">
        <v>46246</v>
      </c>
      <c r="C4980" t="s">
        <v>14</v>
      </c>
      <c r="D4980" t="s">
        <v>15</v>
      </c>
      <c r="E4980" t="s">
        <v>75</v>
      </c>
      <c r="F4980" t="s">
        <v>76</v>
      </c>
      <c r="G4980">
        <v>10024</v>
      </c>
      <c r="H4980" t="s">
        <v>57</v>
      </c>
      <c r="I4980" t="s">
        <v>35</v>
      </c>
      <c r="J4980" t="s">
        <v>36</v>
      </c>
      <c r="K4980" s="6">
        <v>773.94</v>
      </c>
      <c r="L4980">
        <v>6</v>
      </c>
      <c r="M4980">
        <v>0</v>
      </c>
      <c r="N4980" s="6">
        <v>224.4426</v>
      </c>
      <c r="O4980" t="str">
        <f t="shared" si="231"/>
        <v/>
      </c>
      <c r="P4980" s="6">
        <f t="shared" si="232"/>
        <v>266.28800000000001</v>
      </c>
      <c r="Q4980">
        <f t="shared" si="233"/>
        <v>358.7123618095186</v>
      </c>
      <c r="R4980" s="16" t="str">
        <f>TEXT(Ecom[[#This Row],[Dates]],"mmm")</f>
        <v>Aug</v>
      </c>
      <c r="S4980" s="16" t="str">
        <f>TEXT(Ecom[[#This Row],[Dates]],"YYYY")</f>
        <v>2026</v>
      </c>
      <c r="T4980" s="16"/>
    </row>
    <row r="4981" spans="1:20" x14ac:dyDescent="0.25">
      <c r="A4981" t="s">
        <v>13</v>
      </c>
      <c r="B4981" s="16">
        <v>45927</v>
      </c>
      <c r="C4981" t="s">
        <v>22</v>
      </c>
      <c r="D4981" t="s">
        <v>15</v>
      </c>
      <c r="E4981" t="s">
        <v>79</v>
      </c>
      <c r="F4981" t="s">
        <v>65</v>
      </c>
      <c r="G4981">
        <v>60610</v>
      </c>
      <c r="H4981" t="s">
        <v>47</v>
      </c>
      <c r="I4981" t="s">
        <v>26</v>
      </c>
      <c r="J4981" t="s">
        <v>110</v>
      </c>
      <c r="K4981" s="6">
        <v>20.568000000000001</v>
      </c>
      <c r="L4981">
        <v>3</v>
      </c>
      <c r="M4981">
        <v>0.2</v>
      </c>
      <c r="N4981" s="6">
        <v>1.5426</v>
      </c>
      <c r="O4981" t="str">
        <f t="shared" si="231"/>
        <v/>
      </c>
      <c r="P4981" s="6">
        <f t="shared" si="232"/>
        <v>14.654666666666666</v>
      </c>
      <c r="Q4981">
        <f t="shared" si="233"/>
        <v>207.67646240638257</v>
      </c>
      <c r="R4981" s="16" t="str">
        <f>TEXT(Ecom[[#This Row],[Dates]],"mmm")</f>
        <v>Sep</v>
      </c>
      <c r="S4981" s="16" t="str">
        <f>TEXT(Ecom[[#This Row],[Dates]],"YYYY")</f>
        <v>2025</v>
      </c>
      <c r="T4981" s="16"/>
    </row>
    <row r="4982" spans="1:20" x14ac:dyDescent="0.25">
      <c r="A4982" t="s">
        <v>13</v>
      </c>
      <c r="B4982" s="16">
        <v>46112</v>
      </c>
      <c r="C4982" t="s">
        <v>22</v>
      </c>
      <c r="D4982" t="s">
        <v>15</v>
      </c>
      <c r="E4982" t="s">
        <v>79</v>
      </c>
      <c r="F4982" t="s">
        <v>65</v>
      </c>
      <c r="G4982">
        <v>60610</v>
      </c>
      <c r="H4982" t="s">
        <v>47</v>
      </c>
      <c r="I4982" t="s">
        <v>26</v>
      </c>
      <c r="J4982" t="s">
        <v>38</v>
      </c>
      <c r="K4982" s="6">
        <v>4.3559999999999999</v>
      </c>
      <c r="L4982">
        <v>2</v>
      </c>
      <c r="M4982">
        <v>0.8</v>
      </c>
      <c r="N4982" s="6">
        <v>-11.761200000000001</v>
      </c>
      <c r="O4982">
        <f t="shared" si="231"/>
        <v>-11.761200000000001</v>
      </c>
      <c r="P4982" s="6">
        <f t="shared" si="232"/>
        <v>9.538666666666666</v>
      </c>
      <c r="Q4982">
        <f t="shared" si="233"/>
        <v>151.26825471572263</v>
      </c>
      <c r="R4982" s="16" t="str">
        <f>TEXT(Ecom[[#This Row],[Dates]],"mmm")</f>
        <v>Mar</v>
      </c>
      <c r="S4982" s="16" t="str">
        <f>TEXT(Ecom[[#This Row],[Dates]],"YYYY")</f>
        <v>2026</v>
      </c>
      <c r="T4982" s="16"/>
    </row>
    <row r="4983" spans="1:20" x14ac:dyDescent="0.25">
      <c r="A4983" t="s">
        <v>13</v>
      </c>
      <c r="B4983" s="16">
        <v>45812</v>
      </c>
      <c r="C4983" t="s">
        <v>22</v>
      </c>
      <c r="D4983" t="s">
        <v>15</v>
      </c>
      <c r="E4983" t="s">
        <v>79</v>
      </c>
      <c r="F4983" t="s">
        <v>65</v>
      </c>
      <c r="G4983">
        <v>60610</v>
      </c>
      <c r="H4983" t="s">
        <v>47</v>
      </c>
      <c r="I4983" t="s">
        <v>35</v>
      </c>
      <c r="J4983" t="s">
        <v>59</v>
      </c>
      <c r="K4983" s="6">
        <v>19.04</v>
      </c>
      <c r="L4983">
        <v>4</v>
      </c>
      <c r="M4983">
        <v>0.2</v>
      </c>
      <c r="N4983" s="6">
        <v>-1.4279999999999999</v>
      </c>
      <c r="O4983">
        <f t="shared" si="231"/>
        <v>-1.4279999999999999</v>
      </c>
      <c r="P4983" s="6">
        <f t="shared" si="232"/>
        <v>36.366666666666667</v>
      </c>
      <c r="Q4983">
        <f t="shared" si="233"/>
        <v>28.210790339080461</v>
      </c>
      <c r="R4983" s="16" t="str">
        <f>TEXT(Ecom[[#This Row],[Dates]],"mmm")</f>
        <v>Jun</v>
      </c>
      <c r="S4983" s="16" t="str">
        <f>TEXT(Ecom[[#This Row],[Dates]],"YYYY")</f>
        <v>2025</v>
      </c>
      <c r="T4983" s="16"/>
    </row>
    <row r="4984" spans="1:20" x14ac:dyDescent="0.25">
      <c r="A4984" t="s">
        <v>28</v>
      </c>
      <c r="B4984" s="16">
        <v>46010</v>
      </c>
      <c r="C4984" t="s">
        <v>22</v>
      </c>
      <c r="D4984" t="s">
        <v>15</v>
      </c>
      <c r="E4984" t="s">
        <v>181</v>
      </c>
      <c r="F4984" t="s">
        <v>24</v>
      </c>
      <c r="G4984">
        <v>92646</v>
      </c>
      <c r="H4984" t="s">
        <v>25</v>
      </c>
      <c r="I4984" t="s">
        <v>26</v>
      </c>
      <c r="J4984" t="s">
        <v>27</v>
      </c>
      <c r="K4984" s="6">
        <v>5.22</v>
      </c>
      <c r="L4984">
        <v>2</v>
      </c>
      <c r="M4984">
        <v>0</v>
      </c>
      <c r="N4984" s="6">
        <v>2.4011999999999998</v>
      </c>
      <c r="O4984" t="str">
        <f t="shared" si="231"/>
        <v/>
      </c>
      <c r="P4984" s="6">
        <f t="shared" si="232"/>
        <v>32.43333333333333</v>
      </c>
      <c r="Q4984">
        <f t="shared" si="233"/>
        <v>31.63868397319262</v>
      </c>
      <c r="R4984" s="16" t="str">
        <f>TEXT(Ecom[[#This Row],[Dates]],"mmm")</f>
        <v>Dec</v>
      </c>
      <c r="S4984" s="16" t="str">
        <f>TEXT(Ecom[[#This Row],[Dates]],"YYYY")</f>
        <v>2025</v>
      </c>
      <c r="T4984" s="16"/>
    </row>
    <row r="4985" spans="1:20" x14ac:dyDescent="0.25">
      <c r="A4985" t="s">
        <v>13</v>
      </c>
      <c r="B4985" s="16">
        <v>46235</v>
      </c>
      <c r="C4985" t="s">
        <v>14</v>
      </c>
      <c r="D4985" t="s">
        <v>15</v>
      </c>
      <c r="E4985" t="s">
        <v>144</v>
      </c>
      <c r="F4985" t="s">
        <v>24</v>
      </c>
      <c r="G4985">
        <v>92105</v>
      </c>
      <c r="H4985" t="s">
        <v>25</v>
      </c>
      <c r="I4985" t="s">
        <v>26</v>
      </c>
      <c r="J4985" t="s">
        <v>32</v>
      </c>
      <c r="K4985" s="6">
        <v>84.84</v>
      </c>
      <c r="L4985">
        <v>3</v>
      </c>
      <c r="M4985">
        <v>0</v>
      </c>
      <c r="N4985" s="6">
        <v>22.9068</v>
      </c>
      <c r="O4985" t="str">
        <f t="shared" si="231"/>
        <v/>
      </c>
      <c r="P4985" s="6">
        <f t="shared" si="232"/>
        <v>35.493333333333332</v>
      </c>
      <c r="Q4985">
        <f t="shared" si="233"/>
        <v>33.809746129383072</v>
      </c>
      <c r="R4985" s="16" t="str">
        <f>TEXT(Ecom[[#This Row],[Dates]],"mmm")</f>
        <v>Aug</v>
      </c>
      <c r="S4985" s="16" t="str">
        <f>TEXT(Ecom[[#This Row],[Dates]],"YYYY")</f>
        <v>2026</v>
      </c>
      <c r="T4985" s="16"/>
    </row>
    <row r="4986" spans="1:20" x14ac:dyDescent="0.25">
      <c r="A4986" t="s">
        <v>28</v>
      </c>
      <c r="B4986" s="16">
        <v>46193</v>
      </c>
      <c r="C4986" t="s">
        <v>22</v>
      </c>
      <c r="D4986" t="s">
        <v>15</v>
      </c>
      <c r="E4986" t="s">
        <v>405</v>
      </c>
      <c r="F4986" t="s">
        <v>86</v>
      </c>
      <c r="G4986">
        <v>37211</v>
      </c>
      <c r="H4986" t="s">
        <v>18</v>
      </c>
      <c r="I4986" t="s">
        <v>26</v>
      </c>
      <c r="J4986" t="s">
        <v>77</v>
      </c>
      <c r="K4986" s="6">
        <v>7.24</v>
      </c>
      <c r="L4986">
        <v>5</v>
      </c>
      <c r="M4986">
        <v>0.2</v>
      </c>
      <c r="N4986" s="6">
        <v>1.1765000000000001</v>
      </c>
      <c r="O4986" t="str">
        <f t="shared" si="231"/>
        <v/>
      </c>
      <c r="P4986" s="6">
        <f t="shared" si="232"/>
        <v>12.397333333333334</v>
      </c>
      <c r="Q4986">
        <f t="shared" si="233"/>
        <v>19.05767279718183</v>
      </c>
      <c r="R4986" s="16" t="str">
        <f>TEXT(Ecom[[#This Row],[Dates]],"mmm")</f>
        <v>Jun</v>
      </c>
      <c r="S4986" s="16" t="str">
        <f>TEXT(Ecom[[#This Row],[Dates]],"YYYY")</f>
        <v>2026</v>
      </c>
      <c r="T4986" s="16"/>
    </row>
    <row r="4987" spans="1:20" x14ac:dyDescent="0.25">
      <c r="A4987" t="s">
        <v>168</v>
      </c>
      <c r="B4987" s="16">
        <v>45911</v>
      </c>
      <c r="C4987" t="s">
        <v>14</v>
      </c>
      <c r="D4987" t="s">
        <v>15</v>
      </c>
      <c r="E4987" t="s">
        <v>75</v>
      </c>
      <c r="F4987" t="s">
        <v>76</v>
      </c>
      <c r="G4987">
        <v>10009</v>
      </c>
      <c r="H4987" t="s">
        <v>57</v>
      </c>
      <c r="I4987" t="s">
        <v>26</v>
      </c>
      <c r="J4987" t="s">
        <v>27</v>
      </c>
      <c r="K4987" s="6">
        <v>14.4</v>
      </c>
      <c r="L4987">
        <v>5</v>
      </c>
      <c r="M4987">
        <v>0</v>
      </c>
      <c r="N4987" s="6">
        <v>7.056</v>
      </c>
      <c r="O4987" t="str">
        <f t="shared" si="231"/>
        <v/>
      </c>
      <c r="P4987" s="6">
        <f t="shared" si="232"/>
        <v>451.904</v>
      </c>
      <c r="Q4987">
        <f t="shared" si="233"/>
        <v>504.67124261539112</v>
      </c>
      <c r="R4987" s="16" t="str">
        <f>TEXT(Ecom[[#This Row],[Dates]],"mmm")</f>
        <v>Sep</v>
      </c>
      <c r="S4987" s="16" t="str">
        <f>TEXT(Ecom[[#This Row],[Dates]],"YYYY")</f>
        <v>2025</v>
      </c>
      <c r="T4987" s="16"/>
    </row>
    <row r="4988" spans="1:20" x14ac:dyDescent="0.25">
      <c r="A4988" t="s">
        <v>28</v>
      </c>
      <c r="B4988" s="16">
        <v>46287</v>
      </c>
      <c r="C4988" t="s">
        <v>44</v>
      </c>
      <c r="D4988" t="s">
        <v>15</v>
      </c>
      <c r="E4988" t="s">
        <v>151</v>
      </c>
      <c r="F4988" t="s">
        <v>98</v>
      </c>
      <c r="G4988">
        <v>80906</v>
      </c>
      <c r="H4988" t="s">
        <v>25</v>
      </c>
      <c r="I4988" t="s">
        <v>26</v>
      </c>
      <c r="J4988" t="s">
        <v>41</v>
      </c>
      <c r="K4988" s="6">
        <v>15.552</v>
      </c>
      <c r="L4988">
        <v>3</v>
      </c>
      <c r="M4988">
        <v>0.2</v>
      </c>
      <c r="N4988" s="6">
        <v>5.4432</v>
      </c>
      <c r="O4988" t="str">
        <f t="shared" si="231"/>
        <v/>
      </c>
      <c r="P4988" s="6">
        <f t="shared" si="232"/>
        <v>448.13999999999993</v>
      </c>
      <c r="Q4988">
        <f t="shared" si="233"/>
        <v>566.18246225098892</v>
      </c>
      <c r="R4988" s="16" t="str">
        <f>TEXT(Ecom[[#This Row],[Dates]],"mmm")</f>
        <v>Sep</v>
      </c>
      <c r="S4988" s="16" t="str">
        <f>TEXT(Ecom[[#This Row],[Dates]],"YYYY")</f>
        <v>2026</v>
      </c>
      <c r="T4988" s="16"/>
    </row>
    <row r="4989" spans="1:20" x14ac:dyDescent="0.25">
      <c r="A4989" t="s">
        <v>28</v>
      </c>
      <c r="B4989" s="16">
        <v>45908</v>
      </c>
      <c r="C4989" t="s">
        <v>44</v>
      </c>
      <c r="D4989" t="s">
        <v>15</v>
      </c>
      <c r="E4989" t="s">
        <v>151</v>
      </c>
      <c r="F4989" t="s">
        <v>98</v>
      </c>
      <c r="G4989">
        <v>80906</v>
      </c>
      <c r="H4989" t="s">
        <v>25</v>
      </c>
      <c r="I4989" t="s">
        <v>19</v>
      </c>
      <c r="J4989" t="s">
        <v>21</v>
      </c>
      <c r="K4989" s="6">
        <v>1325.76</v>
      </c>
      <c r="L4989">
        <v>6</v>
      </c>
      <c r="M4989">
        <v>0.2</v>
      </c>
      <c r="N4989" s="6">
        <v>149.148</v>
      </c>
      <c r="O4989" t="str">
        <f t="shared" si="231"/>
        <v/>
      </c>
      <c r="P4989" s="6">
        <f t="shared" si="232"/>
        <v>445.18</v>
      </c>
      <c r="Q4989">
        <f t="shared" si="233"/>
        <v>620.20616352521574</v>
      </c>
      <c r="R4989" s="16" t="str">
        <f>TEXT(Ecom[[#This Row],[Dates]],"mmm")</f>
        <v>Sep</v>
      </c>
      <c r="S4989" s="16" t="str">
        <f>TEXT(Ecom[[#This Row],[Dates]],"YYYY")</f>
        <v>2025</v>
      </c>
      <c r="T4989" s="16"/>
    </row>
    <row r="4990" spans="1:20" x14ac:dyDescent="0.25">
      <c r="A4990" t="s">
        <v>28</v>
      </c>
      <c r="B4990" s="16">
        <v>46267</v>
      </c>
      <c r="C4990" t="s">
        <v>44</v>
      </c>
      <c r="D4990" t="s">
        <v>15</v>
      </c>
      <c r="E4990" t="s">
        <v>151</v>
      </c>
      <c r="F4990" t="s">
        <v>98</v>
      </c>
      <c r="G4990">
        <v>80906</v>
      </c>
      <c r="H4990" t="s">
        <v>25</v>
      </c>
      <c r="I4990" t="s">
        <v>26</v>
      </c>
      <c r="J4990" t="s">
        <v>37</v>
      </c>
      <c r="K4990" s="6">
        <v>3.1080000000000001</v>
      </c>
      <c r="L4990">
        <v>2</v>
      </c>
      <c r="M4990">
        <v>0.7</v>
      </c>
      <c r="N4990" s="6">
        <v>-2.1756000000000002</v>
      </c>
      <c r="O4990">
        <f t="shared" si="231"/>
        <v>-2.1756000000000002</v>
      </c>
      <c r="P4990" s="6">
        <f t="shared" si="232"/>
        <v>233.06266666666667</v>
      </c>
      <c r="Q4990">
        <f t="shared" si="233"/>
        <v>446.68923214509027</v>
      </c>
      <c r="R4990" s="16" t="str">
        <f>TEXT(Ecom[[#This Row],[Dates]],"mmm")</f>
        <v>Sep</v>
      </c>
      <c r="S4990" s="16" t="str">
        <f>TEXT(Ecom[[#This Row],[Dates]],"YYYY")</f>
        <v>2026</v>
      </c>
      <c r="T4990" s="16"/>
    </row>
    <row r="4991" spans="1:20" x14ac:dyDescent="0.25">
      <c r="A4991" t="s">
        <v>28</v>
      </c>
      <c r="B4991" s="16">
        <v>45881</v>
      </c>
      <c r="C4991" t="s">
        <v>44</v>
      </c>
      <c r="D4991" t="s">
        <v>15</v>
      </c>
      <c r="E4991" t="s">
        <v>52</v>
      </c>
      <c r="F4991" t="s">
        <v>24</v>
      </c>
      <c r="G4991">
        <v>94110</v>
      </c>
      <c r="H4991" t="s">
        <v>25</v>
      </c>
      <c r="I4991" t="s">
        <v>26</v>
      </c>
      <c r="J4991" t="s">
        <v>37</v>
      </c>
      <c r="K4991" s="6">
        <v>6.6719999999999997</v>
      </c>
      <c r="L4991">
        <v>3</v>
      </c>
      <c r="M4991">
        <v>0.2</v>
      </c>
      <c r="N4991" s="6">
        <v>2.1684000000000001</v>
      </c>
      <c r="O4991" t="str">
        <f t="shared" si="231"/>
        <v/>
      </c>
      <c r="P4991" s="6">
        <f t="shared" si="232"/>
        <v>862.02333333333343</v>
      </c>
      <c r="Q4991">
        <f t="shared" si="233"/>
        <v>696.9590607529467</v>
      </c>
      <c r="R4991" s="16" t="str">
        <f>TEXT(Ecom[[#This Row],[Dates]],"mmm")</f>
        <v>Aug</v>
      </c>
      <c r="S4991" s="16" t="str">
        <f>TEXT(Ecom[[#This Row],[Dates]],"YYYY")</f>
        <v>2025</v>
      </c>
      <c r="T4991" s="16"/>
    </row>
    <row r="4992" spans="1:20" x14ac:dyDescent="0.25">
      <c r="A4992" t="s">
        <v>28</v>
      </c>
      <c r="B4992" s="16">
        <v>45742</v>
      </c>
      <c r="C4992" t="s">
        <v>44</v>
      </c>
      <c r="D4992" t="s">
        <v>15</v>
      </c>
      <c r="E4992" t="s">
        <v>52</v>
      </c>
      <c r="F4992" t="s">
        <v>24</v>
      </c>
      <c r="G4992">
        <v>94110</v>
      </c>
      <c r="H4992" t="s">
        <v>25</v>
      </c>
      <c r="I4992" t="s">
        <v>35</v>
      </c>
      <c r="J4992" t="s">
        <v>36</v>
      </c>
      <c r="K4992" s="6">
        <v>689.40800000000002</v>
      </c>
      <c r="L4992">
        <v>4</v>
      </c>
      <c r="M4992">
        <v>0.2</v>
      </c>
      <c r="N4992" s="6">
        <v>77.558400000000006</v>
      </c>
      <c r="O4992" t="str">
        <f t="shared" si="231"/>
        <v/>
      </c>
      <c r="P4992" s="6">
        <f t="shared" si="232"/>
        <v>878.44466666666676</v>
      </c>
      <c r="Q4992">
        <f t="shared" si="233"/>
        <v>804.46401157844787</v>
      </c>
      <c r="R4992" s="16" t="str">
        <f>TEXT(Ecom[[#This Row],[Dates]],"mmm")</f>
        <v>Mar</v>
      </c>
      <c r="S4992" s="16" t="str">
        <f>TEXT(Ecom[[#This Row],[Dates]],"YYYY")</f>
        <v>2025</v>
      </c>
      <c r="T4992" s="16"/>
    </row>
    <row r="4993" spans="1:20" x14ac:dyDescent="0.25">
      <c r="A4993" t="s">
        <v>28</v>
      </c>
      <c r="B4993" s="16">
        <v>46035</v>
      </c>
      <c r="C4993" t="s">
        <v>22</v>
      </c>
      <c r="D4993" t="s">
        <v>15</v>
      </c>
      <c r="E4993" t="s">
        <v>79</v>
      </c>
      <c r="F4993" t="s">
        <v>65</v>
      </c>
      <c r="G4993">
        <v>60653</v>
      </c>
      <c r="H4993" t="s">
        <v>47</v>
      </c>
      <c r="I4993" t="s">
        <v>26</v>
      </c>
      <c r="J4993" t="s">
        <v>37</v>
      </c>
      <c r="K4993" s="6">
        <v>1889.99</v>
      </c>
      <c r="L4993">
        <v>5</v>
      </c>
      <c r="M4993">
        <v>0.8</v>
      </c>
      <c r="N4993" s="6">
        <v>-2929.4845</v>
      </c>
      <c r="O4993">
        <f t="shared" si="231"/>
        <v>-2929.4845</v>
      </c>
      <c r="P4993" s="6">
        <f t="shared" si="232"/>
        <v>654.78599999999994</v>
      </c>
      <c r="Q4993">
        <f t="shared" si="233"/>
        <v>844.23187727771324</v>
      </c>
      <c r="R4993" s="16" t="str">
        <f>TEXT(Ecom[[#This Row],[Dates]],"mmm")</f>
        <v>Jan</v>
      </c>
      <c r="S4993" s="16" t="str">
        <f>TEXT(Ecom[[#This Row],[Dates]],"YYYY")</f>
        <v>2026</v>
      </c>
      <c r="T4993" s="16"/>
    </row>
    <row r="4994" spans="1:20" x14ac:dyDescent="0.25">
      <c r="A4994" t="s">
        <v>28</v>
      </c>
      <c r="B4994" s="16">
        <v>46293</v>
      </c>
      <c r="C4994" t="s">
        <v>22</v>
      </c>
      <c r="D4994" t="s">
        <v>15</v>
      </c>
      <c r="E4994" t="s">
        <v>85</v>
      </c>
      <c r="F4994" t="s">
        <v>86</v>
      </c>
      <c r="G4994">
        <v>38109</v>
      </c>
      <c r="H4994" t="s">
        <v>18</v>
      </c>
      <c r="I4994" t="s">
        <v>26</v>
      </c>
      <c r="J4994" t="s">
        <v>60</v>
      </c>
      <c r="K4994" s="6">
        <v>55.936</v>
      </c>
      <c r="L4994">
        <v>8</v>
      </c>
      <c r="M4994">
        <v>0.2</v>
      </c>
      <c r="N4994" s="6">
        <v>18.878399999999999</v>
      </c>
      <c r="O4994" t="str">
        <f t="shared" ref="O4994:O5057" si="234">IF(N4994&lt;0,N4994,"")</f>
        <v/>
      </c>
      <c r="P4994" s="6">
        <f t="shared" si="232"/>
        <v>31.562666666666662</v>
      </c>
      <c r="Q4994">
        <f t="shared" si="233"/>
        <v>600.44242510878473</v>
      </c>
      <c r="R4994" s="16" t="str">
        <f>TEXT(Ecom[[#This Row],[Dates]],"mmm")</f>
        <v>Sep</v>
      </c>
      <c r="S4994" s="16" t="str">
        <f>TEXT(Ecom[[#This Row],[Dates]],"YYYY")</f>
        <v>2026</v>
      </c>
      <c r="T4994" s="16"/>
    </row>
    <row r="4995" spans="1:20" x14ac:dyDescent="0.25">
      <c r="A4995" t="s">
        <v>28</v>
      </c>
      <c r="B4995" s="16">
        <v>46083</v>
      </c>
      <c r="C4995" t="s">
        <v>22</v>
      </c>
      <c r="D4995" t="s">
        <v>15</v>
      </c>
      <c r="E4995" t="s">
        <v>85</v>
      </c>
      <c r="F4995" t="s">
        <v>86</v>
      </c>
      <c r="G4995">
        <v>38109</v>
      </c>
      <c r="H4995" t="s">
        <v>18</v>
      </c>
      <c r="I4995" t="s">
        <v>26</v>
      </c>
      <c r="J4995" t="s">
        <v>27</v>
      </c>
      <c r="K4995" s="6">
        <v>18.431999999999999</v>
      </c>
      <c r="L4995">
        <v>8</v>
      </c>
      <c r="M4995">
        <v>0.2</v>
      </c>
      <c r="N4995" s="6">
        <v>5.9904000000000002</v>
      </c>
      <c r="O4995" t="str">
        <f t="shared" si="234"/>
        <v/>
      </c>
      <c r="P4995" s="6">
        <f t="shared" ref="P4995:P5058" si="235">AVERAGE(K4995:K4997)</f>
        <v>30.272000000000002</v>
      </c>
      <c r="Q4995">
        <f t="shared" si="233"/>
        <v>367.67182021189205</v>
      </c>
      <c r="R4995" s="16" t="str">
        <f>TEXT(Ecom[[#This Row],[Dates]],"mmm")</f>
        <v>Mar</v>
      </c>
      <c r="S4995" s="16" t="str">
        <f>TEXT(Ecom[[#This Row],[Dates]],"YYYY")</f>
        <v>2026</v>
      </c>
      <c r="T4995" s="16"/>
    </row>
    <row r="4996" spans="1:20" x14ac:dyDescent="0.25">
      <c r="A4996" t="s">
        <v>28</v>
      </c>
      <c r="B4996" s="16">
        <v>46373</v>
      </c>
      <c r="C4996" t="s">
        <v>22</v>
      </c>
      <c r="D4996" t="s">
        <v>15</v>
      </c>
      <c r="E4996" t="s">
        <v>85</v>
      </c>
      <c r="F4996" t="s">
        <v>86</v>
      </c>
      <c r="G4996">
        <v>38109</v>
      </c>
      <c r="H4996" t="s">
        <v>18</v>
      </c>
      <c r="I4996" t="s">
        <v>19</v>
      </c>
      <c r="J4996" t="s">
        <v>33</v>
      </c>
      <c r="K4996" s="6">
        <v>20.32</v>
      </c>
      <c r="L4996">
        <v>5</v>
      </c>
      <c r="M4996">
        <v>0.2</v>
      </c>
      <c r="N4996" s="6">
        <v>3.556</v>
      </c>
      <c r="O4996" t="str">
        <f t="shared" si="234"/>
        <v/>
      </c>
      <c r="P4996" s="6">
        <f t="shared" si="235"/>
        <v>40.389333333333333</v>
      </c>
      <c r="Q4996">
        <f t="shared" si="233"/>
        <v>14.963948300523517</v>
      </c>
      <c r="R4996" s="16" t="str">
        <f>TEXT(Ecom[[#This Row],[Dates]],"mmm")</f>
        <v>Dec</v>
      </c>
      <c r="S4996" s="16" t="str">
        <f>TEXT(Ecom[[#This Row],[Dates]],"YYYY")</f>
        <v>2026</v>
      </c>
      <c r="T4996" s="16"/>
    </row>
    <row r="4997" spans="1:20" x14ac:dyDescent="0.25">
      <c r="A4997" t="s">
        <v>28</v>
      </c>
      <c r="B4997" s="16">
        <v>46205</v>
      </c>
      <c r="C4997" t="s">
        <v>44</v>
      </c>
      <c r="D4997" t="s">
        <v>15</v>
      </c>
      <c r="E4997" t="s">
        <v>75</v>
      </c>
      <c r="F4997" t="s">
        <v>76</v>
      </c>
      <c r="G4997">
        <v>10011</v>
      </c>
      <c r="H4997" t="s">
        <v>57</v>
      </c>
      <c r="I4997" t="s">
        <v>26</v>
      </c>
      <c r="J4997" t="s">
        <v>37</v>
      </c>
      <c r="K4997" s="6">
        <v>52.064</v>
      </c>
      <c r="L4997">
        <v>4</v>
      </c>
      <c r="M4997">
        <v>0.2</v>
      </c>
      <c r="N4997" s="6">
        <v>18.873200000000001</v>
      </c>
      <c r="O4997" t="str">
        <f t="shared" si="234"/>
        <v/>
      </c>
      <c r="P4997" s="6">
        <f t="shared" si="235"/>
        <v>37.979999999999997</v>
      </c>
      <c r="Q4997">
        <f t="shared" ref="Q4997:Q5060" si="236">SQRT(SUMXMY2(K4997:K4999,P4995:P4997)/3)</f>
        <v>19.704265497978216</v>
      </c>
      <c r="R4997" s="16" t="str">
        <f>TEXT(Ecom[[#This Row],[Dates]],"mmm")</f>
        <v>Jul</v>
      </c>
      <c r="S4997" s="16" t="str">
        <f>TEXT(Ecom[[#This Row],[Dates]],"YYYY")</f>
        <v>2026</v>
      </c>
      <c r="T4997" s="16"/>
    </row>
    <row r="4998" spans="1:20" x14ac:dyDescent="0.25">
      <c r="A4998" t="s">
        <v>28</v>
      </c>
      <c r="B4998" s="16">
        <v>45769</v>
      </c>
      <c r="C4998" t="s">
        <v>22</v>
      </c>
      <c r="D4998" t="s">
        <v>15</v>
      </c>
      <c r="E4998" t="s">
        <v>339</v>
      </c>
      <c r="F4998" t="s">
        <v>40</v>
      </c>
      <c r="G4998">
        <v>27604</v>
      </c>
      <c r="H4998" t="s">
        <v>18</v>
      </c>
      <c r="I4998" t="s">
        <v>26</v>
      </c>
      <c r="J4998" t="s">
        <v>38</v>
      </c>
      <c r="K4998" s="6">
        <v>48.783999999999999</v>
      </c>
      <c r="L4998">
        <v>1</v>
      </c>
      <c r="M4998">
        <v>0.2</v>
      </c>
      <c r="N4998" s="6">
        <v>3.6587999999999998</v>
      </c>
      <c r="O4998" t="str">
        <f t="shared" si="234"/>
        <v/>
      </c>
      <c r="P4998" s="6">
        <f t="shared" si="235"/>
        <v>57.155999999999999</v>
      </c>
      <c r="Q4998">
        <f t="shared" si="236"/>
        <v>33.859597696194619</v>
      </c>
      <c r="R4998" s="16" t="str">
        <f>TEXT(Ecom[[#This Row],[Dates]],"mmm")</f>
        <v>Apr</v>
      </c>
      <c r="S4998" s="16" t="str">
        <f>TEXT(Ecom[[#This Row],[Dates]],"YYYY")</f>
        <v>2025</v>
      </c>
      <c r="T4998" s="16"/>
    </row>
    <row r="4999" spans="1:20" x14ac:dyDescent="0.25">
      <c r="A4999" t="s">
        <v>28</v>
      </c>
      <c r="B4999" s="16">
        <v>46308</v>
      </c>
      <c r="C4999" t="s">
        <v>22</v>
      </c>
      <c r="D4999" t="s">
        <v>15</v>
      </c>
      <c r="E4999" t="s">
        <v>339</v>
      </c>
      <c r="F4999" t="s">
        <v>40</v>
      </c>
      <c r="G4999">
        <v>27604</v>
      </c>
      <c r="H4999" t="s">
        <v>18</v>
      </c>
      <c r="I4999" t="s">
        <v>26</v>
      </c>
      <c r="J4999" t="s">
        <v>37</v>
      </c>
      <c r="K4999" s="6">
        <v>13.092000000000001</v>
      </c>
      <c r="L4999">
        <v>4</v>
      </c>
      <c r="M4999">
        <v>0.7</v>
      </c>
      <c r="N4999" s="6">
        <v>-10.0372</v>
      </c>
      <c r="O4999">
        <f t="shared" si="234"/>
        <v>-10.0372</v>
      </c>
      <c r="P4999" s="6">
        <f t="shared" si="235"/>
        <v>59.794666666666672</v>
      </c>
      <c r="Q4999">
        <f t="shared" si="236"/>
        <v>33.558524012922945</v>
      </c>
      <c r="R4999" s="16" t="str">
        <f>TEXT(Ecom[[#This Row],[Dates]],"mmm")</f>
        <v>Oct</v>
      </c>
      <c r="S4999" s="16" t="str">
        <f>TEXT(Ecom[[#This Row],[Dates]],"YYYY")</f>
        <v>2026</v>
      </c>
      <c r="T4999" s="16"/>
    </row>
    <row r="5000" spans="1:20" x14ac:dyDescent="0.25">
      <c r="A5000" t="s">
        <v>28</v>
      </c>
      <c r="B5000" s="16">
        <v>46293</v>
      </c>
      <c r="C5000" t="s">
        <v>44</v>
      </c>
      <c r="D5000" t="s">
        <v>15</v>
      </c>
      <c r="E5000" t="s">
        <v>23</v>
      </c>
      <c r="F5000" t="s">
        <v>24</v>
      </c>
      <c r="G5000">
        <v>90045</v>
      </c>
      <c r="H5000" t="s">
        <v>25</v>
      </c>
      <c r="I5000" t="s">
        <v>35</v>
      </c>
      <c r="J5000" t="s">
        <v>36</v>
      </c>
      <c r="K5000" s="6">
        <v>109.592</v>
      </c>
      <c r="L5000">
        <v>1</v>
      </c>
      <c r="M5000">
        <v>0.2</v>
      </c>
      <c r="N5000" s="6">
        <v>8.2194000000000003</v>
      </c>
      <c r="O5000" t="str">
        <f t="shared" si="234"/>
        <v/>
      </c>
      <c r="P5000" s="6">
        <f t="shared" si="235"/>
        <v>82.093999999999994</v>
      </c>
      <c r="Q5000">
        <f t="shared" si="236"/>
        <v>30.350935591168508</v>
      </c>
      <c r="R5000" s="16" t="str">
        <f>TEXT(Ecom[[#This Row],[Dates]],"mmm")</f>
        <v>Sep</v>
      </c>
      <c r="S5000" s="16" t="str">
        <f>TEXT(Ecom[[#This Row],[Dates]],"YYYY")</f>
        <v>2026</v>
      </c>
      <c r="T5000" s="16"/>
    </row>
    <row r="5001" spans="1:20" x14ac:dyDescent="0.25">
      <c r="A5001" t="s">
        <v>28</v>
      </c>
      <c r="B5001" s="16">
        <v>45860</v>
      </c>
      <c r="C5001" t="s">
        <v>44</v>
      </c>
      <c r="D5001" t="s">
        <v>15</v>
      </c>
      <c r="E5001" t="s">
        <v>23</v>
      </c>
      <c r="F5001" t="s">
        <v>24</v>
      </c>
      <c r="G5001">
        <v>90045</v>
      </c>
      <c r="H5001" t="s">
        <v>25</v>
      </c>
      <c r="I5001" t="s">
        <v>26</v>
      </c>
      <c r="J5001" t="s">
        <v>41</v>
      </c>
      <c r="K5001" s="6">
        <v>56.7</v>
      </c>
      <c r="L5001">
        <v>5</v>
      </c>
      <c r="M5001">
        <v>0</v>
      </c>
      <c r="N5001" s="6">
        <v>27.783000000000001</v>
      </c>
      <c r="O5001" t="str">
        <f t="shared" si="234"/>
        <v/>
      </c>
      <c r="P5001" s="6">
        <f t="shared" si="235"/>
        <v>68.73</v>
      </c>
      <c r="Q5001">
        <f t="shared" si="236"/>
        <v>2.2058012737459509</v>
      </c>
      <c r="R5001" s="16" t="str">
        <f>TEXT(Ecom[[#This Row],[Dates]],"mmm")</f>
        <v>Jul</v>
      </c>
      <c r="S5001" s="16" t="str">
        <f>TEXT(Ecom[[#This Row],[Dates]],"YYYY")</f>
        <v>2025</v>
      </c>
      <c r="T5001" s="16"/>
    </row>
    <row r="5002" spans="1:20" x14ac:dyDescent="0.25">
      <c r="A5002" t="s">
        <v>28</v>
      </c>
      <c r="B5002" s="16">
        <v>45908</v>
      </c>
      <c r="C5002" t="s">
        <v>44</v>
      </c>
      <c r="D5002" t="s">
        <v>15</v>
      </c>
      <c r="E5002" t="s">
        <v>23</v>
      </c>
      <c r="F5002" t="s">
        <v>24</v>
      </c>
      <c r="G5002">
        <v>90004</v>
      </c>
      <c r="H5002" t="s">
        <v>25</v>
      </c>
      <c r="I5002" t="s">
        <v>35</v>
      </c>
      <c r="J5002" t="s">
        <v>59</v>
      </c>
      <c r="K5002" s="6">
        <v>79.989999999999995</v>
      </c>
      <c r="L5002">
        <v>1</v>
      </c>
      <c r="M5002">
        <v>0</v>
      </c>
      <c r="N5002" s="6">
        <v>28.796399999999998</v>
      </c>
      <c r="O5002" t="str">
        <f t="shared" si="234"/>
        <v/>
      </c>
      <c r="P5002" s="6">
        <f t="shared" si="235"/>
        <v>113.69666666666667</v>
      </c>
      <c r="Q5002">
        <f t="shared" si="236"/>
        <v>44.996107462921884</v>
      </c>
      <c r="R5002" s="16" t="str">
        <f>TEXT(Ecom[[#This Row],[Dates]],"mmm")</f>
        <v>Sep</v>
      </c>
      <c r="S5002" s="16" t="str">
        <f>TEXT(Ecom[[#This Row],[Dates]],"YYYY")</f>
        <v>2025</v>
      </c>
      <c r="T5002" s="16"/>
    </row>
    <row r="5003" spans="1:20" x14ac:dyDescent="0.25">
      <c r="A5003" t="s">
        <v>168</v>
      </c>
      <c r="B5003" s="16">
        <v>45961</v>
      </c>
      <c r="C5003" t="s">
        <v>44</v>
      </c>
      <c r="D5003" t="s">
        <v>15</v>
      </c>
      <c r="E5003" t="s">
        <v>400</v>
      </c>
      <c r="F5003" t="s">
        <v>83</v>
      </c>
      <c r="G5003">
        <v>23602</v>
      </c>
      <c r="H5003" t="s">
        <v>18</v>
      </c>
      <c r="I5003" t="s">
        <v>26</v>
      </c>
      <c r="J5003" t="s">
        <v>110</v>
      </c>
      <c r="K5003" s="6">
        <v>69.5</v>
      </c>
      <c r="L5003">
        <v>5</v>
      </c>
      <c r="M5003">
        <v>0</v>
      </c>
      <c r="N5003" s="6">
        <v>20.155000000000001</v>
      </c>
      <c r="O5003" t="str">
        <f t="shared" si="234"/>
        <v/>
      </c>
      <c r="P5003" s="6">
        <f t="shared" si="235"/>
        <v>90.553333333333342</v>
      </c>
      <c r="Q5003">
        <f t="shared" si="236"/>
        <v>64.468223754606996</v>
      </c>
      <c r="R5003" s="16" t="str">
        <f>TEXT(Ecom[[#This Row],[Dates]],"mmm")</f>
        <v>Oct</v>
      </c>
      <c r="S5003" s="16" t="str">
        <f>TEXT(Ecom[[#This Row],[Dates]],"YYYY")</f>
        <v>2025</v>
      </c>
      <c r="T5003" s="16"/>
    </row>
    <row r="5004" spans="1:20" x14ac:dyDescent="0.25">
      <c r="A5004" t="s">
        <v>168</v>
      </c>
      <c r="B5004" s="16">
        <v>46232</v>
      </c>
      <c r="C5004" t="s">
        <v>44</v>
      </c>
      <c r="D5004" t="s">
        <v>15</v>
      </c>
      <c r="E5004" t="s">
        <v>400</v>
      </c>
      <c r="F5004" t="s">
        <v>83</v>
      </c>
      <c r="G5004">
        <v>23602</v>
      </c>
      <c r="H5004" t="s">
        <v>18</v>
      </c>
      <c r="I5004" t="s">
        <v>26</v>
      </c>
      <c r="J5004" t="s">
        <v>41</v>
      </c>
      <c r="K5004" s="6">
        <v>191.6</v>
      </c>
      <c r="L5004">
        <v>4</v>
      </c>
      <c r="M5004">
        <v>0</v>
      </c>
      <c r="N5004" s="6">
        <v>91.968000000000004</v>
      </c>
      <c r="O5004" t="str">
        <f t="shared" si="234"/>
        <v/>
      </c>
      <c r="P5004" s="6">
        <f t="shared" si="235"/>
        <v>83.316666666666663</v>
      </c>
      <c r="Q5004">
        <f t="shared" si="236"/>
        <v>67.651082195499441</v>
      </c>
      <c r="R5004" s="16" t="str">
        <f>TEXT(Ecom[[#This Row],[Dates]],"mmm")</f>
        <v>Jul</v>
      </c>
      <c r="S5004" s="16" t="str">
        <f>TEXT(Ecom[[#This Row],[Dates]],"YYYY")</f>
        <v>2026</v>
      </c>
      <c r="T5004" s="16"/>
    </row>
    <row r="5005" spans="1:20" x14ac:dyDescent="0.25">
      <c r="A5005" t="s">
        <v>28</v>
      </c>
      <c r="B5005" s="16">
        <v>46032</v>
      </c>
      <c r="C5005" t="s">
        <v>14</v>
      </c>
      <c r="D5005" t="s">
        <v>15</v>
      </c>
      <c r="E5005" t="s">
        <v>23</v>
      </c>
      <c r="F5005" t="s">
        <v>24</v>
      </c>
      <c r="G5005">
        <v>90032</v>
      </c>
      <c r="H5005" t="s">
        <v>25</v>
      </c>
      <c r="I5005" t="s">
        <v>26</v>
      </c>
      <c r="J5005" t="s">
        <v>41</v>
      </c>
      <c r="K5005" s="6">
        <v>10.56</v>
      </c>
      <c r="L5005">
        <v>2</v>
      </c>
      <c r="M5005">
        <v>0</v>
      </c>
      <c r="N5005" s="6">
        <v>5.0688000000000004</v>
      </c>
      <c r="O5005" t="str">
        <f t="shared" si="234"/>
        <v/>
      </c>
      <c r="P5005" s="6">
        <f t="shared" si="235"/>
        <v>257.55</v>
      </c>
      <c r="Q5005">
        <f t="shared" si="236"/>
        <v>268.50303531631454</v>
      </c>
      <c r="R5005" s="16" t="str">
        <f>TEXT(Ecom[[#This Row],[Dates]],"mmm")</f>
        <v>Jan</v>
      </c>
      <c r="S5005" s="16" t="str">
        <f>TEXT(Ecom[[#This Row],[Dates]],"YYYY")</f>
        <v>2026</v>
      </c>
      <c r="T5005" s="16"/>
    </row>
    <row r="5006" spans="1:20" x14ac:dyDescent="0.25">
      <c r="A5006" t="s">
        <v>13</v>
      </c>
      <c r="B5006" s="16">
        <v>45935</v>
      </c>
      <c r="C5006" t="s">
        <v>14</v>
      </c>
      <c r="D5006" t="s">
        <v>15</v>
      </c>
      <c r="E5006" t="s">
        <v>84</v>
      </c>
      <c r="F5006" t="s">
        <v>185</v>
      </c>
      <c r="G5006">
        <v>39212</v>
      </c>
      <c r="H5006" t="s">
        <v>18</v>
      </c>
      <c r="I5006" t="s">
        <v>35</v>
      </c>
      <c r="J5006" t="s">
        <v>59</v>
      </c>
      <c r="K5006" s="6">
        <v>47.79</v>
      </c>
      <c r="L5006">
        <v>3</v>
      </c>
      <c r="M5006">
        <v>0</v>
      </c>
      <c r="N5006" s="6">
        <v>16.2486</v>
      </c>
      <c r="O5006" t="str">
        <f t="shared" si="234"/>
        <v/>
      </c>
      <c r="P5006" s="6">
        <f t="shared" si="235"/>
        <v>1027.9966666666667</v>
      </c>
      <c r="Q5006">
        <f t="shared" si="236"/>
        <v>792.4789255989831</v>
      </c>
      <c r="R5006" s="16" t="str">
        <f>TEXT(Ecom[[#This Row],[Dates]],"mmm")</f>
        <v>Oct</v>
      </c>
      <c r="S5006" s="16" t="str">
        <f>TEXT(Ecom[[#This Row],[Dates]],"YYYY")</f>
        <v>2025</v>
      </c>
      <c r="T5006" s="16"/>
    </row>
    <row r="5007" spans="1:20" x14ac:dyDescent="0.25">
      <c r="A5007" t="s">
        <v>13</v>
      </c>
      <c r="B5007" s="16">
        <v>45988</v>
      </c>
      <c r="C5007" t="s">
        <v>22</v>
      </c>
      <c r="D5007" t="s">
        <v>15</v>
      </c>
      <c r="E5007" t="s">
        <v>182</v>
      </c>
      <c r="F5007" t="s">
        <v>74</v>
      </c>
      <c r="G5007">
        <v>47374</v>
      </c>
      <c r="H5007" t="s">
        <v>47</v>
      </c>
      <c r="I5007" t="s">
        <v>26</v>
      </c>
      <c r="J5007" t="s">
        <v>32</v>
      </c>
      <c r="K5007" s="6">
        <v>714.3</v>
      </c>
      <c r="L5007">
        <v>5</v>
      </c>
      <c r="M5007">
        <v>0</v>
      </c>
      <c r="N5007" s="6">
        <v>207.14699999999999</v>
      </c>
      <c r="O5007" t="str">
        <f t="shared" si="234"/>
        <v/>
      </c>
      <c r="P5007" s="6">
        <f t="shared" si="235"/>
        <v>1018.0466666666666</v>
      </c>
      <c r="Q5007">
        <f t="shared" si="236"/>
        <v>980.30943128895478</v>
      </c>
      <c r="R5007" s="16" t="str">
        <f>TEXT(Ecom[[#This Row],[Dates]],"mmm")</f>
        <v>Nov</v>
      </c>
      <c r="S5007" s="16" t="str">
        <f>TEXT(Ecom[[#This Row],[Dates]],"YYYY")</f>
        <v>2025</v>
      </c>
      <c r="T5007" s="16"/>
    </row>
    <row r="5008" spans="1:20" x14ac:dyDescent="0.25">
      <c r="A5008" t="s">
        <v>28</v>
      </c>
      <c r="B5008" s="16">
        <v>46029</v>
      </c>
      <c r="C5008" t="s">
        <v>44</v>
      </c>
      <c r="D5008" t="s">
        <v>15</v>
      </c>
      <c r="E5008" t="s">
        <v>75</v>
      </c>
      <c r="F5008" t="s">
        <v>76</v>
      </c>
      <c r="G5008">
        <v>10035</v>
      </c>
      <c r="H5008" t="s">
        <v>57</v>
      </c>
      <c r="I5008" t="s">
        <v>35</v>
      </c>
      <c r="J5008" t="s">
        <v>123</v>
      </c>
      <c r="K5008" s="6">
        <v>2321.9</v>
      </c>
      <c r="L5008">
        <v>2</v>
      </c>
      <c r="M5008">
        <v>0</v>
      </c>
      <c r="N5008" s="6">
        <v>1114.5119999999999</v>
      </c>
      <c r="O5008" t="str">
        <f t="shared" si="234"/>
        <v/>
      </c>
      <c r="P5008" s="6">
        <f t="shared" si="235"/>
        <v>783.12066666666669</v>
      </c>
      <c r="Q5008">
        <f t="shared" si="236"/>
        <v>1044.4861699723722</v>
      </c>
      <c r="R5008" s="16" t="str">
        <f>TEXT(Ecom[[#This Row],[Dates]],"mmm")</f>
        <v>Jan</v>
      </c>
      <c r="S5008" s="16" t="str">
        <f>TEXT(Ecom[[#This Row],[Dates]],"YYYY")</f>
        <v>2026</v>
      </c>
      <c r="T5008" s="16"/>
    </row>
    <row r="5009" spans="1:20" x14ac:dyDescent="0.25">
      <c r="A5009" t="s">
        <v>28</v>
      </c>
      <c r="B5009" s="16">
        <v>45871</v>
      </c>
      <c r="C5009" t="s">
        <v>44</v>
      </c>
      <c r="D5009" t="s">
        <v>15</v>
      </c>
      <c r="E5009" t="s">
        <v>75</v>
      </c>
      <c r="F5009" t="s">
        <v>76</v>
      </c>
      <c r="G5009">
        <v>10035</v>
      </c>
      <c r="H5009" t="s">
        <v>57</v>
      </c>
      <c r="I5009" t="s">
        <v>26</v>
      </c>
      <c r="J5009" t="s">
        <v>32</v>
      </c>
      <c r="K5009" s="6">
        <v>17.940000000000001</v>
      </c>
      <c r="L5009">
        <v>3</v>
      </c>
      <c r="M5009">
        <v>0</v>
      </c>
      <c r="N5009" s="6">
        <v>3.0497999999999998</v>
      </c>
      <c r="O5009" t="str">
        <f t="shared" si="234"/>
        <v/>
      </c>
      <c r="P5009" s="6">
        <f t="shared" si="235"/>
        <v>273.142</v>
      </c>
      <c r="Q5009">
        <f t="shared" si="236"/>
        <v>789.05946321418116</v>
      </c>
      <c r="R5009" s="16" t="str">
        <f>TEXT(Ecom[[#This Row],[Dates]],"mmm")</f>
        <v>Aug</v>
      </c>
      <c r="S5009" s="16" t="str">
        <f>TEXT(Ecom[[#This Row],[Dates]],"YYYY")</f>
        <v>2025</v>
      </c>
      <c r="T5009" s="16"/>
    </row>
    <row r="5010" spans="1:20" x14ac:dyDescent="0.25">
      <c r="A5010" t="s">
        <v>28</v>
      </c>
      <c r="B5010" s="16">
        <v>45983</v>
      </c>
      <c r="C5010" t="s">
        <v>22</v>
      </c>
      <c r="D5010" t="s">
        <v>15</v>
      </c>
      <c r="E5010" t="s">
        <v>55</v>
      </c>
      <c r="F5010" t="s">
        <v>56</v>
      </c>
      <c r="G5010">
        <v>19134</v>
      </c>
      <c r="H5010" t="s">
        <v>57</v>
      </c>
      <c r="I5010" t="s">
        <v>26</v>
      </c>
      <c r="J5010" t="s">
        <v>37</v>
      </c>
      <c r="K5010" s="6">
        <v>9.5220000000000002</v>
      </c>
      <c r="L5010">
        <v>1</v>
      </c>
      <c r="M5010">
        <v>0.7</v>
      </c>
      <c r="N5010" s="6">
        <v>-6.9828000000000001</v>
      </c>
      <c r="O5010">
        <f t="shared" si="234"/>
        <v>-6.9828000000000001</v>
      </c>
      <c r="P5010" s="6">
        <f t="shared" si="235"/>
        <v>268.80300000000005</v>
      </c>
      <c r="Q5010">
        <f t="shared" si="236"/>
        <v>558.9465744154935</v>
      </c>
      <c r="R5010" s="16" t="str">
        <f>TEXT(Ecom[[#This Row],[Dates]],"mmm")</f>
        <v>Nov</v>
      </c>
      <c r="S5010" s="16" t="str">
        <f>TEXT(Ecom[[#This Row],[Dates]],"YYYY")</f>
        <v>2025</v>
      </c>
      <c r="T5010" s="16"/>
    </row>
    <row r="5011" spans="1:20" x14ac:dyDescent="0.25">
      <c r="A5011" t="s">
        <v>28</v>
      </c>
      <c r="B5011" s="16">
        <v>46366</v>
      </c>
      <c r="C5011" t="s">
        <v>22</v>
      </c>
      <c r="D5011" t="s">
        <v>15</v>
      </c>
      <c r="E5011" t="s">
        <v>55</v>
      </c>
      <c r="F5011" t="s">
        <v>56</v>
      </c>
      <c r="G5011">
        <v>19134</v>
      </c>
      <c r="H5011" t="s">
        <v>57</v>
      </c>
      <c r="I5011" t="s">
        <v>35</v>
      </c>
      <c r="J5011" t="s">
        <v>36</v>
      </c>
      <c r="K5011" s="6">
        <v>791.96400000000006</v>
      </c>
      <c r="L5011">
        <v>6</v>
      </c>
      <c r="M5011">
        <v>0.4</v>
      </c>
      <c r="N5011" s="6">
        <v>-131.994</v>
      </c>
      <c r="O5011">
        <f t="shared" si="234"/>
        <v>-131.994</v>
      </c>
      <c r="P5011" s="6">
        <f t="shared" si="235"/>
        <v>335.62200000000001</v>
      </c>
      <c r="Q5011">
        <f t="shared" si="236"/>
        <v>343.79988633554461</v>
      </c>
      <c r="R5011" s="16" t="str">
        <f>TEXT(Ecom[[#This Row],[Dates]],"mmm")</f>
        <v>Dec</v>
      </c>
      <c r="S5011" s="16" t="str">
        <f>TEXT(Ecom[[#This Row],[Dates]],"YYYY")</f>
        <v>2026</v>
      </c>
      <c r="T5011" s="16"/>
    </row>
    <row r="5012" spans="1:20" x14ac:dyDescent="0.25">
      <c r="A5012" t="s">
        <v>28</v>
      </c>
      <c r="B5012" s="16">
        <v>45927</v>
      </c>
      <c r="C5012" t="s">
        <v>22</v>
      </c>
      <c r="D5012" t="s">
        <v>15</v>
      </c>
      <c r="E5012" t="s">
        <v>55</v>
      </c>
      <c r="F5012" t="s">
        <v>56</v>
      </c>
      <c r="G5012">
        <v>19134</v>
      </c>
      <c r="H5012" t="s">
        <v>57</v>
      </c>
      <c r="I5012" t="s">
        <v>26</v>
      </c>
      <c r="J5012" t="s">
        <v>37</v>
      </c>
      <c r="K5012" s="6">
        <v>4.923</v>
      </c>
      <c r="L5012">
        <v>3</v>
      </c>
      <c r="M5012">
        <v>0.7</v>
      </c>
      <c r="N5012" s="6">
        <v>-3.9384000000000001</v>
      </c>
      <c r="O5012">
        <f t="shared" si="234"/>
        <v>-3.9384000000000001</v>
      </c>
      <c r="P5012" s="6">
        <f t="shared" si="235"/>
        <v>82.944000000000003</v>
      </c>
      <c r="Q5012">
        <f t="shared" si="236"/>
        <v>171.09567503300605</v>
      </c>
      <c r="R5012" s="16" t="str">
        <f>TEXT(Ecom[[#This Row],[Dates]],"mmm")</f>
        <v>Sep</v>
      </c>
      <c r="S5012" s="16" t="str">
        <f>TEXT(Ecom[[#This Row],[Dates]],"YYYY")</f>
        <v>2025</v>
      </c>
      <c r="T5012" s="16"/>
    </row>
    <row r="5013" spans="1:20" x14ac:dyDescent="0.25">
      <c r="A5013" t="s">
        <v>62</v>
      </c>
      <c r="B5013" s="16">
        <v>45764</v>
      </c>
      <c r="C5013" t="s">
        <v>22</v>
      </c>
      <c r="D5013" t="s">
        <v>15</v>
      </c>
      <c r="E5013" t="s">
        <v>108</v>
      </c>
      <c r="F5013" t="s">
        <v>81</v>
      </c>
      <c r="G5013">
        <v>85023</v>
      </c>
      <c r="H5013" t="s">
        <v>25</v>
      </c>
      <c r="I5013" t="s">
        <v>19</v>
      </c>
      <c r="J5013" t="s">
        <v>20</v>
      </c>
      <c r="K5013" s="6">
        <v>209.97900000000001</v>
      </c>
      <c r="L5013">
        <v>7</v>
      </c>
      <c r="M5013">
        <v>0.7</v>
      </c>
      <c r="N5013" s="6">
        <v>-356.96429999999998</v>
      </c>
      <c r="O5013">
        <f t="shared" si="234"/>
        <v>-356.96429999999998</v>
      </c>
      <c r="P5013" s="6">
        <f t="shared" si="235"/>
        <v>155.40966666666668</v>
      </c>
      <c r="Q5013">
        <f t="shared" si="236"/>
        <v>86.920516089466815</v>
      </c>
      <c r="R5013" s="16" t="str">
        <f>TEXT(Ecom[[#This Row],[Dates]],"mmm")</f>
        <v>Apr</v>
      </c>
      <c r="S5013" s="16" t="str">
        <f>TEXT(Ecom[[#This Row],[Dates]],"YYYY")</f>
        <v>2025</v>
      </c>
      <c r="T5013" s="16"/>
    </row>
    <row r="5014" spans="1:20" x14ac:dyDescent="0.25">
      <c r="A5014" t="s">
        <v>28</v>
      </c>
      <c r="B5014" s="16">
        <v>45712</v>
      </c>
      <c r="C5014" t="s">
        <v>44</v>
      </c>
      <c r="D5014" t="s">
        <v>15</v>
      </c>
      <c r="E5014" t="s">
        <v>221</v>
      </c>
      <c r="F5014" t="s">
        <v>104</v>
      </c>
      <c r="G5014">
        <v>44105</v>
      </c>
      <c r="H5014" t="s">
        <v>57</v>
      </c>
      <c r="I5014" t="s">
        <v>26</v>
      </c>
      <c r="J5014" t="s">
        <v>37</v>
      </c>
      <c r="K5014" s="6">
        <v>33.93</v>
      </c>
      <c r="L5014">
        <v>3</v>
      </c>
      <c r="M5014">
        <v>0.7</v>
      </c>
      <c r="N5014" s="6">
        <v>-22.62</v>
      </c>
      <c r="O5014">
        <f t="shared" si="234"/>
        <v>-22.62</v>
      </c>
      <c r="P5014" s="6">
        <f t="shared" si="235"/>
        <v>155.60466666666665</v>
      </c>
      <c r="Q5014">
        <f t="shared" si="236"/>
        <v>57.445316673691863</v>
      </c>
      <c r="R5014" s="16" t="str">
        <f>TEXT(Ecom[[#This Row],[Dates]],"mmm")</f>
        <v>Feb</v>
      </c>
      <c r="S5014" s="16" t="str">
        <f>TEXT(Ecom[[#This Row],[Dates]],"YYYY")</f>
        <v>2025</v>
      </c>
      <c r="T5014" s="16"/>
    </row>
    <row r="5015" spans="1:20" x14ac:dyDescent="0.25">
      <c r="A5015" t="s">
        <v>28</v>
      </c>
      <c r="B5015" s="16">
        <v>45754</v>
      </c>
      <c r="C5015" t="s">
        <v>44</v>
      </c>
      <c r="D5015" t="s">
        <v>15</v>
      </c>
      <c r="E5015" t="s">
        <v>221</v>
      </c>
      <c r="F5015" t="s">
        <v>104</v>
      </c>
      <c r="G5015">
        <v>44105</v>
      </c>
      <c r="H5015" t="s">
        <v>57</v>
      </c>
      <c r="I5015" t="s">
        <v>26</v>
      </c>
      <c r="J5015" t="s">
        <v>32</v>
      </c>
      <c r="K5015" s="6">
        <v>222.32</v>
      </c>
      <c r="L5015">
        <v>7</v>
      </c>
      <c r="M5015">
        <v>0.2</v>
      </c>
      <c r="N5015" s="6">
        <v>25.010999999999999</v>
      </c>
      <c r="O5015" t="str">
        <f t="shared" si="234"/>
        <v/>
      </c>
      <c r="P5015" s="6">
        <f t="shared" si="235"/>
        <v>156.01733333333334</v>
      </c>
      <c r="Q5015">
        <f t="shared" si="236"/>
        <v>85.833331510032338</v>
      </c>
      <c r="R5015" s="16" t="str">
        <f>TEXT(Ecom[[#This Row],[Dates]],"mmm")</f>
        <v>Apr</v>
      </c>
      <c r="S5015" s="16" t="str">
        <f>TEXT(Ecom[[#This Row],[Dates]],"YYYY")</f>
        <v>2025</v>
      </c>
      <c r="T5015" s="16"/>
    </row>
    <row r="5016" spans="1:20" x14ac:dyDescent="0.25">
      <c r="A5016" t="s">
        <v>28</v>
      </c>
      <c r="B5016" s="16">
        <v>45972</v>
      </c>
      <c r="C5016" t="s">
        <v>44</v>
      </c>
      <c r="D5016" t="s">
        <v>15</v>
      </c>
      <c r="E5016" t="s">
        <v>221</v>
      </c>
      <c r="F5016" t="s">
        <v>104</v>
      </c>
      <c r="G5016">
        <v>44105</v>
      </c>
      <c r="H5016" t="s">
        <v>57</v>
      </c>
      <c r="I5016" t="s">
        <v>35</v>
      </c>
      <c r="J5016" t="s">
        <v>36</v>
      </c>
      <c r="K5016" s="6">
        <v>210.56399999999999</v>
      </c>
      <c r="L5016">
        <v>6</v>
      </c>
      <c r="M5016">
        <v>0.4</v>
      </c>
      <c r="N5016" s="6">
        <v>-52.640999999999998</v>
      </c>
      <c r="O5016">
        <f t="shared" si="234"/>
        <v>-52.640999999999998</v>
      </c>
      <c r="P5016" s="6">
        <f t="shared" si="235"/>
        <v>582.70266666666669</v>
      </c>
      <c r="Q5016">
        <f t="shared" si="236"/>
        <v>536.47743964122105</v>
      </c>
      <c r="R5016" s="16" t="str">
        <f>TEXT(Ecom[[#This Row],[Dates]],"mmm")</f>
        <v>Nov</v>
      </c>
      <c r="S5016" s="16" t="str">
        <f>TEXT(Ecom[[#This Row],[Dates]],"YYYY")</f>
        <v>2025</v>
      </c>
      <c r="T5016" s="16"/>
    </row>
    <row r="5017" spans="1:20" x14ac:dyDescent="0.25">
      <c r="A5017" t="s">
        <v>28</v>
      </c>
      <c r="B5017" s="16">
        <v>46338</v>
      </c>
      <c r="C5017" t="s">
        <v>14</v>
      </c>
      <c r="D5017" t="s">
        <v>15</v>
      </c>
      <c r="E5017" t="s">
        <v>252</v>
      </c>
      <c r="F5017" t="s">
        <v>104</v>
      </c>
      <c r="G5017">
        <v>43615</v>
      </c>
      <c r="H5017" t="s">
        <v>57</v>
      </c>
      <c r="I5017" t="s">
        <v>19</v>
      </c>
      <c r="J5017" t="s">
        <v>33</v>
      </c>
      <c r="K5017" s="6">
        <v>35.167999999999999</v>
      </c>
      <c r="L5017">
        <v>7</v>
      </c>
      <c r="M5017">
        <v>0.2</v>
      </c>
      <c r="N5017" s="6">
        <v>9.6712000000000007</v>
      </c>
      <c r="O5017" t="str">
        <f t="shared" si="234"/>
        <v/>
      </c>
      <c r="P5017" s="6">
        <f t="shared" si="235"/>
        <v>515.88466666666659</v>
      </c>
      <c r="Q5017">
        <f t="shared" si="236"/>
        <v>609.97585057479478</v>
      </c>
      <c r="R5017" s="16" t="str">
        <f>TEXT(Ecom[[#This Row],[Dates]],"mmm")</f>
        <v>Nov</v>
      </c>
      <c r="S5017" s="16" t="str">
        <f>TEXT(Ecom[[#This Row],[Dates]],"YYYY")</f>
        <v>2026</v>
      </c>
      <c r="T5017" s="16"/>
    </row>
    <row r="5018" spans="1:20" x14ac:dyDescent="0.25">
      <c r="A5018" t="s">
        <v>28</v>
      </c>
      <c r="B5018" s="16">
        <v>45902</v>
      </c>
      <c r="C5018" t="s">
        <v>14</v>
      </c>
      <c r="D5018" t="s">
        <v>15</v>
      </c>
      <c r="E5018" t="s">
        <v>252</v>
      </c>
      <c r="F5018" t="s">
        <v>104</v>
      </c>
      <c r="G5018">
        <v>43615</v>
      </c>
      <c r="H5018" t="s">
        <v>57</v>
      </c>
      <c r="I5018" t="s">
        <v>35</v>
      </c>
      <c r="J5018" t="s">
        <v>36</v>
      </c>
      <c r="K5018" s="6">
        <v>1502.376</v>
      </c>
      <c r="L5018">
        <v>4</v>
      </c>
      <c r="M5018">
        <v>0.4</v>
      </c>
      <c r="N5018" s="6">
        <v>-250.39599999999999</v>
      </c>
      <c r="O5018">
        <f t="shared" si="234"/>
        <v>-250.39599999999999</v>
      </c>
      <c r="P5018" s="6">
        <f t="shared" si="235"/>
        <v>761.65200000000004</v>
      </c>
      <c r="Q5018">
        <f t="shared" si="236"/>
        <v>606.00442314398504</v>
      </c>
      <c r="R5018" s="16" t="str">
        <f>TEXT(Ecom[[#This Row],[Dates]],"mmm")</f>
        <v>Sep</v>
      </c>
      <c r="S5018" s="16" t="str">
        <f>TEXT(Ecom[[#This Row],[Dates]],"YYYY")</f>
        <v>2025</v>
      </c>
      <c r="T5018" s="16"/>
    </row>
    <row r="5019" spans="1:20" x14ac:dyDescent="0.25">
      <c r="A5019" t="s">
        <v>62</v>
      </c>
      <c r="B5019" s="16">
        <v>46165</v>
      </c>
      <c r="C5019" t="s">
        <v>14</v>
      </c>
      <c r="D5019" t="s">
        <v>15</v>
      </c>
      <c r="E5019" t="s">
        <v>23</v>
      </c>
      <c r="F5019" t="s">
        <v>24</v>
      </c>
      <c r="G5019">
        <v>90008</v>
      </c>
      <c r="H5019" t="s">
        <v>25</v>
      </c>
      <c r="I5019" t="s">
        <v>19</v>
      </c>
      <c r="J5019" t="s">
        <v>33</v>
      </c>
      <c r="K5019" s="6">
        <v>10.11</v>
      </c>
      <c r="L5019">
        <v>3</v>
      </c>
      <c r="M5019">
        <v>0</v>
      </c>
      <c r="N5019" s="6">
        <v>3.2351999999999999</v>
      </c>
      <c r="O5019" t="str">
        <f t="shared" si="234"/>
        <v/>
      </c>
      <c r="P5019" s="6">
        <f t="shared" si="235"/>
        <v>267.68</v>
      </c>
      <c r="Q5019">
        <f t="shared" si="236"/>
        <v>325.08602500762663</v>
      </c>
      <c r="R5019" s="16" t="str">
        <f>TEXT(Ecom[[#This Row],[Dates]],"mmm")</f>
        <v>May</v>
      </c>
      <c r="S5019" s="16" t="str">
        <f>TEXT(Ecom[[#This Row],[Dates]],"YYYY")</f>
        <v>2026</v>
      </c>
      <c r="T5019" s="16"/>
    </row>
    <row r="5020" spans="1:20" x14ac:dyDescent="0.25">
      <c r="A5020" t="s">
        <v>62</v>
      </c>
      <c r="B5020" s="16">
        <v>46005</v>
      </c>
      <c r="C5020" t="s">
        <v>14</v>
      </c>
      <c r="D5020" t="s">
        <v>15</v>
      </c>
      <c r="E5020" t="s">
        <v>23</v>
      </c>
      <c r="F5020" t="s">
        <v>24</v>
      </c>
      <c r="G5020">
        <v>90008</v>
      </c>
      <c r="H5020" t="s">
        <v>25</v>
      </c>
      <c r="I5020" t="s">
        <v>35</v>
      </c>
      <c r="J5020" t="s">
        <v>59</v>
      </c>
      <c r="K5020" s="6">
        <v>772.47</v>
      </c>
      <c r="L5020">
        <v>3</v>
      </c>
      <c r="M5020">
        <v>0</v>
      </c>
      <c r="N5020" s="6">
        <v>146.76929999999999</v>
      </c>
      <c r="O5020" t="str">
        <f t="shared" si="234"/>
        <v/>
      </c>
      <c r="P5020" s="6">
        <f t="shared" si="235"/>
        <v>380.17</v>
      </c>
      <c r="Q5020">
        <f t="shared" si="236"/>
        <v>144.1028170254373</v>
      </c>
      <c r="R5020" s="16" t="str">
        <f>TEXT(Ecom[[#This Row],[Dates]],"mmm")</f>
        <v>Dec</v>
      </c>
      <c r="S5020" s="16" t="str">
        <f>TEXT(Ecom[[#This Row],[Dates]],"YYYY")</f>
        <v>2025</v>
      </c>
      <c r="T5020" s="16"/>
    </row>
    <row r="5021" spans="1:20" x14ac:dyDescent="0.25">
      <c r="A5021" t="s">
        <v>62</v>
      </c>
      <c r="B5021" s="16">
        <v>46035</v>
      </c>
      <c r="C5021" t="s">
        <v>14</v>
      </c>
      <c r="D5021" t="s">
        <v>15</v>
      </c>
      <c r="E5021" t="s">
        <v>23</v>
      </c>
      <c r="F5021" t="s">
        <v>24</v>
      </c>
      <c r="G5021">
        <v>90008</v>
      </c>
      <c r="H5021" t="s">
        <v>25</v>
      </c>
      <c r="I5021" t="s">
        <v>26</v>
      </c>
      <c r="J5021" t="s">
        <v>110</v>
      </c>
      <c r="K5021" s="6">
        <v>20.46</v>
      </c>
      <c r="L5021">
        <v>2</v>
      </c>
      <c r="M5021">
        <v>0</v>
      </c>
      <c r="N5021" s="6">
        <v>5.3196000000000003</v>
      </c>
      <c r="O5021" t="str">
        <f t="shared" si="234"/>
        <v/>
      </c>
      <c r="P5021" s="6">
        <f t="shared" si="235"/>
        <v>146.89333333333332</v>
      </c>
      <c r="Q5021">
        <f t="shared" si="236"/>
        <v>150.2147285400815</v>
      </c>
      <c r="R5021" s="16" t="str">
        <f>TEXT(Ecom[[#This Row],[Dates]],"mmm")</f>
        <v>Jan</v>
      </c>
      <c r="S5021" s="16" t="str">
        <f>TEXT(Ecom[[#This Row],[Dates]],"YYYY")</f>
        <v>2026</v>
      </c>
      <c r="T5021" s="16"/>
    </row>
    <row r="5022" spans="1:20" x14ac:dyDescent="0.25">
      <c r="A5022" t="s">
        <v>13</v>
      </c>
      <c r="B5022" s="16">
        <v>46070</v>
      </c>
      <c r="C5022" t="s">
        <v>22</v>
      </c>
      <c r="D5022" t="s">
        <v>15</v>
      </c>
      <c r="E5022" t="s">
        <v>75</v>
      </c>
      <c r="F5022" t="s">
        <v>76</v>
      </c>
      <c r="G5022">
        <v>10011</v>
      </c>
      <c r="H5022" t="s">
        <v>57</v>
      </c>
      <c r="I5022" t="s">
        <v>26</v>
      </c>
      <c r="J5022" t="s">
        <v>110</v>
      </c>
      <c r="K5022" s="6">
        <v>347.58</v>
      </c>
      <c r="L5022">
        <v>3</v>
      </c>
      <c r="M5022">
        <v>0</v>
      </c>
      <c r="N5022" s="6">
        <v>17.379000000000001</v>
      </c>
      <c r="O5022" t="str">
        <f t="shared" si="234"/>
        <v/>
      </c>
      <c r="P5022" s="6">
        <f t="shared" si="235"/>
        <v>397.56333333333333</v>
      </c>
      <c r="Q5022">
        <f t="shared" si="236"/>
        <v>221.45780209197284</v>
      </c>
      <c r="R5022" s="16" t="str">
        <f>TEXT(Ecom[[#This Row],[Dates]],"mmm")</f>
        <v>Feb</v>
      </c>
      <c r="S5022" s="16" t="str">
        <f>TEXT(Ecom[[#This Row],[Dates]],"YYYY")</f>
        <v>2026</v>
      </c>
      <c r="T5022" s="16"/>
    </row>
    <row r="5023" spans="1:20" x14ac:dyDescent="0.25">
      <c r="A5023" t="s">
        <v>28</v>
      </c>
      <c r="B5023" s="16">
        <v>46154</v>
      </c>
      <c r="C5023" t="s">
        <v>14</v>
      </c>
      <c r="D5023" t="s">
        <v>15</v>
      </c>
      <c r="E5023" t="s">
        <v>144</v>
      </c>
      <c r="F5023" t="s">
        <v>24</v>
      </c>
      <c r="G5023">
        <v>92037</v>
      </c>
      <c r="H5023" t="s">
        <v>25</v>
      </c>
      <c r="I5023" t="s">
        <v>35</v>
      </c>
      <c r="J5023" t="s">
        <v>59</v>
      </c>
      <c r="K5023" s="6">
        <v>72.64</v>
      </c>
      <c r="L5023">
        <v>2</v>
      </c>
      <c r="M5023">
        <v>0</v>
      </c>
      <c r="N5023" s="6">
        <v>21.792000000000002</v>
      </c>
      <c r="O5023" t="str">
        <f t="shared" si="234"/>
        <v/>
      </c>
      <c r="P5023" s="6">
        <f t="shared" si="235"/>
        <v>295.01</v>
      </c>
      <c r="Q5023">
        <f t="shared" si="236"/>
        <v>265.29196138231191</v>
      </c>
      <c r="R5023" s="16" t="str">
        <f>TEXT(Ecom[[#This Row],[Dates]],"mmm")</f>
        <v>May</v>
      </c>
      <c r="S5023" s="16" t="str">
        <f>TEXT(Ecom[[#This Row],[Dates]],"YYYY")</f>
        <v>2026</v>
      </c>
      <c r="T5023" s="16"/>
    </row>
    <row r="5024" spans="1:20" x14ac:dyDescent="0.25">
      <c r="A5024" t="s">
        <v>28</v>
      </c>
      <c r="B5024" s="16">
        <v>46025</v>
      </c>
      <c r="C5024" t="s">
        <v>14</v>
      </c>
      <c r="D5024" t="s">
        <v>15</v>
      </c>
      <c r="E5024" t="s">
        <v>144</v>
      </c>
      <c r="F5024" t="s">
        <v>24</v>
      </c>
      <c r="G5024">
        <v>92037</v>
      </c>
      <c r="H5024" t="s">
        <v>25</v>
      </c>
      <c r="I5024" t="s">
        <v>35</v>
      </c>
      <c r="J5024" t="s">
        <v>59</v>
      </c>
      <c r="K5024" s="6">
        <v>772.47</v>
      </c>
      <c r="L5024">
        <v>3</v>
      </c>
      <c r="M5024">
        <v>0</v>
      </c>
      <c r="N5024" s="6">
        <v>146.76929999999999</v>
      </c>
      <c r="O5024" t="str">
        <f t="shared" si="234"/>
        <v/>
      </c>
      <c r="P5024" s="6">
        <f t="shared" si="235"/>
        <v>281.95666666666665</v>
      </c>
      <c r="Q5024">
        <f t="shared" si="236"/>
        <v>298.53339885116645</v>
      </c>
      <c r="R5024" s="16" t="str">
        <f>TEXT(Ecom[[#This Row],[Dates]],"mmm")</f>
        <v>Jan</v>
      </c>
      <c r="S5024" s="16" t="str">
        <f>TEXT(Ecom[[#This Row],[Dates]],"YYYY")</f>
        <v>2026</v>
      </c>
      <c r="T5024" s="16"/>
    </row>
    <row r="5025" spans="1:20" x14ac:dyDescent="0.25">
      <c r="A5025" t="s">
        <v>28</v>
      </c>
      <c r="B5025" s="16">
        <v>45948</v>
      </c>
      <c r="C5025" t="s">
        <v>14</v>
      </c>
      <c r="D5025" t="s">
        <v>15</v>
      </c>
      <c r="E5025" t="s">
        <v>144</v>
      </c>
      <c r="F5025" t="s">
        <v>24</v>
      </c>
      <c r="G5025">
        <v>92037</v>
      </c>
      <c r="H5025" t="s">
        <v>25</v>
      </c>
      <c r="I5025" t="s">
        <v>19</v>
      </c>
      <c r="J5025" t="s">
        <v>33</v>
      </c>
      <c r="K5025" s="6">
        <v>39.92</v>
      </c>
      <c r="L5025">
        <v>4</v>
      </c>
      <c r="M5025">
        <v>0</v>
      </c>
      <c r="N5025" s="6">
        <v>11.1776</v>
      </c>
      <c r="O5025" t="str">
        <f t="shared" si="234"/>
        <v/>
      </c>
      <c r="P5025" s="6">
        <f t="shared" si="235"/>
        <v>178.45666666666668</v>
      </c>
      <c r="Q5025">
        <f t="shared" si="236"/>
        <v>262.79990623765167</v>
      </c>
      <c r="R5025" s="16" t="str">
        <f>TEXT(Ecom[[#This Row],[Dates]],"mmm")</f>
        <v>Oct</v>
      </c>
      <c r="S5025" s="16" t="str">
        <f>TEXT(Ecom[[#This Row],[Dates]],"YYYY")</f>
        <v>2025</v>
      </c>
      <c r="T5025" s="16"/>
    </row>
    <row r="5026" spans="1:20" x14ac:dyDescent="0.25">
      <c r="A5026" t="s">
        <v>28</v>
      </c>
      <c r="B5026" s="16">
        <v>46108</v>
      </c>
      <c r="C5026" t="s">
        <v>14</v>
      </c>
      <c r="D5026" t="s">
        <v>15</v>
      </c>
      <c r="E5026" t="s">
        <v>354</v>
      </c>
      <c r="F5026" t="s">
        <v>119</v>
      </c>
      <c r="G5026">
        <v>73120</v>
      </c>
      <c r="H5026" t="s">
        <v>47</v>
      </c>
      <c r="I5026" t="s">
        <v>26</v>
      </c>
      <c r="J5026" t="s">
        <v>37</v>
      </c>
      <c r="K5026" s="6">
        <v>33.479999999999997</v>
      </c>
      <c r="L5026">
        <v>2</v>
      </c>
      <c r="M5026">
        <v>0</v>
      </c>
      <c r="N5026" s="6">
        <v>16.405200000000001</v>
      </c>
      <c r="O5026" t="str">
        <f t="shared" si="234"/>
        <v/>
      </c>
      <c r="P5026" s="6">
        <f t="shared" si="235"/>
        <v>211.02333333333334</v>
      </c>
      <c r="Q5026">
        <f t="shared" si="236"/>
        <v>221.74197723179674</v>
      </c>
      <c r="R5026" s="16" t="str">
        <f>TEXT(Ecom[[#This Row],[Dates]],"mmm")</f>
        <v>Mar</v>
      </c>
      <c r="S5026" s="16" t="str">
        <f>TEXT(Ecom[[#This Row],[Dates]],"YYYY")</f>
        <v>2026</v>
      </c>
      <c r="T5026" s="16"/>
    </row>
    <row r="5027" spans="1:20" x14ac:dyDescent="0.25">
      <c r="A5027" t="s">
        <v>28</v>
      </c>
      <c r="B5027" s="16">
        <v>45930</v>
      </c>
      <c r="C5027" t="s">
        <v>14</v>
      </c>
      <c r="D5027" t="s">
        <v>15</v>
      </c>
      <c r="E5027" t="s">
        <v>354</v>
      </c>
      <c r="F5027" t="s">
        <v>119</v>
      </c>
      <c r="G5027">
        <v>73120</v>
      </c>
      <c r="H5027" t="s">
        <v>47</v>
      </c>
      <c r="I5027" t="s">
        <v>35</v>
      </c>
      <c r="J5027" t="s">
        <v>36</v>
      </c>
      <c r="K5027" s="6">
        <v>461.97</v>
      </c>
      <c r="L5027">
        <v>3</v>
      </c>
      <c r="M5027">
        <v>0</v>
      </c>
      <c r="N5027" s="6">
        <v>133.97130000000001</v>
      </c>
      <c r="O5027" t="str">
        <f t="shared" si="234"/>
        <v/>
      </c>
      <c r="P5027" s="6">
        <f t="shared" si="235"/>
        <v>300.75333333333333</v>
      </c>
      <c r="Q5027">
        <f t="shared" si="236"/>
        <v>169.08728824025903</v>
      </c>
      <c r="R5027" s="16" t="str">
        <f>TEXT(Ecom[[#This Row],[Dates]],"mmm")</f>
        <v>Sep</v>
      </c>
      <c r="S5027" s="16" t="str">
        <f>TEXT(Ecom[[#This Row],[Dates]],"YYYY")</f>
        <v>2025</v>
      </c>
      <c r="T5027" s="16"/>
    </row>
    <row r="5028" spans="1:20" x14ac:dyDescent="0.25">
      <c r="A5028" t="s">
        <v>28</v>
      </c>
      <c r="B5028" s="16">
        <v>46134</v>
      </c>
      <c r="C5028" t="s">
        <v>14</v>
      </c>
      <c r="D5028" t="s">
        <v>15</v>
      </c>
      <c r="E5028" t="s">
        <v>354</v>
      </c>
      <c r="F5028" t="s">
        <v>119</v>
      </c>
      <c r="G5028">
        <v>73120</v>
      </c>
      <c r="H5028" t="s">
        <v>47</v>
      </c>
      <c r="I5028" t="s">
        <v>26</v>
      </c>
      <c r="J5028" t="s">
        <v>38</v>
      </c>
      <c r="K5028" s="6">
        <v>137.62</v>
      </c>
      <c r="L5028">
        <v>2</v>
      </c>
      <c r="M5028">
        <v>0</v>
      </c>
      <c r="N5028" s="6">
        <v>60.552799999999998</v>
      </c>
      <c r="O5028" t="str">
        <f t="shared" si="234"/>
        <v/>
      </c>
      <c r="P5028" s="6">
        <f t="shared" si="235"/>
        <v>226.75533333333337</v>
      </c>
      <c r="Q5028">
        <f t="shared" si="236"/>
        <v>43.075549842366748</v>
      </c>
      <c r="R5028" s="16" t="str">
        <f>TEXT(Ecom[[#This Row],[Dates]],"mmm")</f>
        <v>Apr</v>
      </c>
      <c r="S5028" s="16" t="str">
        <f>TEXT(Ecom[[#This Row],[Dates]],"YYYY")</f>
        <v>2026</v>
      </c>
      <c r="T5028" s="16"/>
    </row>
    <row r="5029" spans="1:20" x14ac:dyDescent="0.25">
      <c r="A5029" t="s">
        <v>28</v>
      </c>
      <c r="B5029" s="16">
        <v>45716</v>
      </c>
      <c r="C5029" t="s">
        <v>14</v>
      </c>
      <c r="D5029" t="s">
        <v>15</v>
      </c>
      <c r="E5029" t="s">
        <v>354</v>
      </c>
      <c r="F5029" t="s">
        <v>119</v>
      </c>
      <c r="G5029">
        <v>73120</v>
      </c>
      <c r="H5029" t="s">
        <v>47</v>
      </c>
      <c r="I5029" t="s">
        <v>19</v>
      </c>
      <c r="J5029" t="s">
        <v>21</v>
      </c>
      <c r="K5029" s="6">
        <v>302.67</v>
      </c>
      <c r="L5029">
        <v>3</v>
      </c>
      <c r="M5029">
        <v>0</v>
      </c>
      <c r="N5029" s="6">
        <v>72.640799999999999</v>
      </c>
      <c r="O5029" t="str">
        <f t="shared" si="234"/>
        <v/>
      </c>
      <c r="P5029" s="6">
        <f t="shared" si="235"/>
        <v>183.66200000000001</v>
      </c>
      <c r="Q5029">
        <f t="shared" si="236"/>
        <v>101.51562001685951</v>
      </c>
      <c r="R5029" s="16" t="str">
        <f>TEXT(Ecom[[#This Row],[Dates]],"mmm")</f>
        <v>Feb</v>
      </c>
      <c r="S5029" s="16" t="str">
        <f>TEXT(Ecom[[#This Row],[Dates]],"YYYY")</f>
        <v>2025</v>
      </c>
      <c r="T5029" s="16"/>
    </row>
    <row r="5030" spans="1:20" x14ac:dyDescent="0.25">
      <c r="A5030" t="s">
        <v>13</v>
      </c>
      <c r="B5030" s="16">
        <v>46357</v>
      </c>
      <c r="C5030" t="s">
        <v>14</v>
      </c>
      <c r="D5030" t="s">
        <v>15</v>
      </c>
      <c r="E5030" t="s">
        <v>79</v>
      </c>
      <c r="F5030" t="s">
        <v>65</v>
      </c>
      <c r="G5030">
        <v>60653</v>
      </c>
      <c r="H5030" t="s">
        <v>47</v>
      </c>
      <c r="I5030" t="s">
        <v>35</v>
      </c>
      <c r="J5030" t="s">
        <v>59</v>
      </c>
      <c r="K5030" s="6">
        <v>239.976</v>
      </c>
      <c r="L5030">
        <v>3</v>
      </c>
      <c r="M5030">
        <v>0.2</v>
      </c>
      <c r="N5030" s="6">
        <v>53.994599999999998</v>
      </c>
      <c r="O5030" t="str">
        <f t="shared" si="234"/>
        <v/>
      </c>
      <c r="P5030" s="6">
        <f t="shared" si="235"/>
        <v>85.628666666666675</v>
      </c>
      <c r="Q5030">
        <f t="shared" si="236"/>
        <v>110.83114456919823</v>
      </c>
      <c r="R5030" s="16" t="str">
        <f>TEXT(Ecom[[#This Row],[Dates]],"mmm")</f>
        <v>Dec</v>
      </c>
      <c r="S5030" s="16" t="str">
        <f>TEXT(Ecom[[#This Row],[Dates]],"YYYY")</f>
        <v>2026</v>
      </c>
      <c r="T5030" s="16"/>
    </row>
    <row r="5031" spans="1:20" x14ac:dyDescent="0.25">
      <c r="A5031" t="s">
        <v>28</v>
      </c>
      <c r="B5031" s="16">
        <v>45948</v>
      </c>
      <c r="C5031" t="s">
        <v>14</v>
      </c>
      <c r="D5031" t="s">
        <v>15</v>
      </c>
      <c r="E5031" t="s">
        <v>52</v>
      </c>
      <c r="F5031" t="s">
        <v>24</v>
      </c>
      <c r="G5031">
        <v>94109</v>
      </c>
      <c r="H5031" t="s">
        <v>25</v>
      </c>
      <c r="I5031" t="s">
        <v>26</v>
      </c>
      <c r="J5031" t="s">
        <v>34</v>
      </c>
      <c r="K5031" s="6">
        <v>8.34</v>
      </c>
      <c r="L5031">
        <v>3</v>
      </c>
      <c r="M5031">
        <v>0</v>
      </c>
      <c r="N5031" s="6">
        <v>2.1684000000000001</v>
      </c>
      <c r="O5031" t="str">
        <f t="shared" si="234"/>
        <v/>
      </c>
      <c r="P5031" s="6">
        <f t="shared" si="235"/>
        <v>45.50866666666667</v>
      </c>
      <c r="Q5031">
        <f t="shared" si="236"/>
        <v>118.55763527531272</v>
      </c>
      <c r="R5031" s="16" t="str">
        <f>TEXT(Ecom[[#This Row],[Dates]],"mmm")</f>
        <v>Oct</v>
      </c>
      <c r="S5031" s="16" t="str">
        <f>TEXT(Ecom[[#This Row],[Dates]],"YYYY")</f>
        <v>2025</v>
      </c>
      <c r="T5031" s="16"/>
    </row>
    <row r="5032" spans="1:20" x14ac:dyDescent="0.25">
      <c r="A5032" t="s">
        <v>28</v>
      </c>
      <c r="B5032" s="16">
        <v>46079</v>
      </c>
      <c r="C5032" t="s">
        <v>14</v>
      </c>
      <c r="D5032" t="s">
        <v>15</v>
      </c>
      <c r="E5032" t="s">
        <v>52</v>
      </c>
      <c r="F5032" t="s">
        <v>24</v>
      </c>
      <c r="G5032">
        <v>94109</v>
      </c>
      <c r="H5032" t="s">
        <v>25</v>
      </c>
      <c r="I5032" t="s">
        <v>26</v>
      </c>
      <c r="J5032" t="s">
        <v>110</v>
      </c>
      <c r="K5032" s="6">
        <v>8.57</v>
      </c>
      <c r="L5032">
        <v>1</v>
      </c>
      <c r="M5032">
        <v>0</v>
      </c>
      <c r="N5032" s="6">
        <v>2.2282000000000002</v>
      </c>
      <c r="O5032" t="str">
        <f t="shared" si="234"/>
        <v/>
      </c>
      <c r="P5032" s="6">
        <f t="shared" si="235"/>
        <v>113.70866666666666</v>
      </c>
      <c r="Q5032">
        <f t="shared" si="236"/>
        <v>84.215581450887768</v>
      </c>
      <c r="R5032" s="16" t="str">
        <f>TEXT(Ecom[[#This Row],[Dates]],"mmm")</f>
        <v>Feb</v>
      </c>
      <c r="S5032" s="16" t="str">
        <f>TEXT(Ecom[[#This Row],[Dates]],"YYYY")</f>
        <v>2026</v>
      </c>
      <c r="T5032" s="16"/>
    </row>
    <row r="5033" spans="1:20" x14ac:dyDescent="0.25">
      <c r="A5033" t="s">
        <v>28</v>
      </c>
      <c r="B5033" s="16">
        <v>46337</v>
      </c>
      <c r="C5033" t="s">
        <v>14</v>
      </c>
      <c r="D5033" t="s">
        <v>15</v>
      </c>
      <c r="E5033" t="s">
        <v>52</v>
      </c>
      <c r="F5033" t="s">
        <v>24</v>
      </c>
      <c r="G5033">
        <v>94109</v>
      </c>
      <c r="H5033" t="s">
        <v>25</v>
      </c>
      <c r="I5033" t="s">
        <v>26</v>
      </c>
      <c r="J5033" t="s">
        <v>37</v>
      </c>
      <c r="K5033" s="6">
        <v>119.616</v>
      </c>
      <c r="L5033">
        <v>8</v>
      </c>
      <c r="M5033">
        <v>0.2</v>
      </c>
      <c r="N5033" s="6">
        <v>40.370399999999997</v>
      </c>
      <c r="O5033" t="str">
        <f t="shared" si="234"/>
        <v/>
      </c>
      <c r="P5033" s="6">
        <f t="shared" si="235"/>
        <v>119.682</v>
      </c>
      <c r="Q5033">
        <f t="shared" si="236"/>
        <v>89.486504071636205</v>
      </c>
      <c r="R5033" s="16" t="str">
        <f>TEXT(Ecom[[#This Row],[Dates]],"mmm")</f>
        <v>Nov</v>
      </c>
      <c r="S5033" s="16" t="str">
        <f>TEXT(Ecom[[#This Row],[Dates]],"YYYY")</f>
        <v>2026</v>
      </c>
      <c r="T5033" s="16"/>
    </row>
    <row r="5034" spans="1:20" x14ac:dyDescent="0.25">
      <c r="A5034" t="s">
        <v>28</v>
      </c>
      <c r="B5034" s="16">
        <v>46022</v>
      </c>
      <c r="C5034" t="s">
        <v>22</v>
      </c>
      <c r="D5034" t="s">
        <v>15</v>
      </c>
      <c r="E5034" t="s">
        <v>304</v>
      </c>
      <c r="F5034" t="s">
        <v>132</v>
      </c>
      <c r="G5034">
        <v>8360</v>
      </c>
      <c r="H5034" t="s">
        <v>57</v>
      </c>
      <c r="I5034" t="s">
        <v>19</v>
      </c>
      <c r="J5034" t="s">
        <v>21</v>
      </c>
      <c r="K5034" s="6">
        <v>212.94</v>
      </c>
      <c r="L5034">
        <v>3</v>
      </c>
      <c r="M5034">
        <v>0</v>
      </c>
      <c r="N5034" s="6">
        <v>25.552800000000001</v>
      </c>
      <c r="O5034" t="str">
        <f t="shared" si="234"/>
        <v/>
      </c>
      <c r="P5034" s="6">
        <f t="shared" si="235"/>
        <v>308.94333333333333</v>
      </c>
      <c r="Q5034">
        <f t="shared" si="236"/>
        <v>232.20756155040513</v>
      </c>
      <c r="R5034" s="16" t="str">
        <f>TEXT(Ecom[[#This Row],[Dates]],"mmm")</f>
        <v>Dec</v>
      </c>
      <c r="S5034" s="16" t="str">
        <f>TEXT(Ecom[[#This Row],[Dates]],"YYYY")</f>
        <v>2025</v>
      </c>
      <c r="T5034" s="16"/>
    </row>
    <row r="5035" spans="1:20" x14ac:dyDescent="0.25">
      <c r="A5035" t="s">
        <v>28</v>
      </c>
      <c r="B5035" s="16">
        <v>46114</v>
      </c>
      <c r="C5035" t="s">
        <v>22</v>
      </c>
      <c r="D5035" t="s">
        <v>15</v>
      </c>
      <c r="E5035" t="s">
        <v>304</v>
      </c>
      <c r="F5035" t="s">
        <v>132</v>
      </c>
      <c r="G5035">
        <v>8360</v>
      </c>
      <c r="H5035" t="s">
        <v>57</v>
      </c>
      <c r="I5035" t="s">
        <v>26</v>
      </c>
      <c r="J5035" t="s">
        <v>38</v>
      </c>
      <c r="K5035" s="6">
        <v>26.49</v>
      </c>
      <c r="L5035">
        <v>1</v>
      </c>
      <c r="M5035">
        <v>0</v>
      </c>
      <c r="N5035" s="6">
        <v>7.4172000000000002</v>
      </c>
      <c r="O5035" t="str">
        <f t="shared" si="234"/>
        <v/>
      </c>
      <c r="P5035" s="6">
        <f t="shared" si="235"/>
        <v>455.81333333333333</v>
      </c>
      <c r="Q5035">
        <f t="shared" si="236"/>
        <v>252.33178340753989</v>
      </c>
      <c r="R5035" s="16" t="str">
        <f>TEXT(Ecom[[#This Row],[Dates]],"mmm")</f>
        <v>Apr</v>
      </c>
      <c r="S5035" s="16" t="str">
        <f>TEXT(Ecom[[#This Row],[Dates]],"YYYY")</f>
        <v>2026</v>
      </c>
      <c r="T5035" s="16"/>
    </row>
    <row r="5036" spans="1:20" x14ac:dyDescent="0.25">
      <c r="A5036" t="s">
        <v>13</v>
      </c>
      <c r="B5036" s="16">
        <v>45727</v>
      </c>
      <c r="C5036" t="s">
        <v>44</v>
      </c>
      <c r="D5036" t="s">
        <v>15</v>
      </c>
      <c r="E5036" t="s">
        <v>241</v>
      </c>
      <c r="F5036" t="s">
        <v>49</v>
      </c>
      <c r="G5036">
        <v>53209</v>
      </c>
      <c r="H5036" t="s">
        <v>47</v>
      </c>
      <c r="I5036" t="s">
        <v>19</v>
      </c>
      <c r="J5036" t="s">
        <v>20</v>
      </c>
      <c r="K5036" s="6">
        <v>687.4</v>
      </c>
      <c r="L5036">
        <v>5</v>
      </c>
      <c r="M5036">
        <v>0</v>
      </c>
      <c r="N5036" s="6">
        <v>48.118000000000002</v>
      </c>
      <c r="O5036" t="str">
        <f t="shared" si="234"/>
        <v/>
      </c>
      <c r="P5036" s="6">
        <f t="shared" si="235"/>
        <v>458.2833333333333</v>
      </c>
      <c r="Q5036">
        <f t="shared" si="236"/>
        <v>347.57754602390526</v>
      </c>
      <c r="R5036" s="16" t="str">
        <f>TEXT(Ecom[[#This Row],[Dates]],"mmm")</f>
        <v>Mar</v>
      </c>
      <c r="S5036" s="16" t="str">
        <f>TEXT(Ecom[[#This Row],[Dates]],"YYYY")</f>
        <v>2025</v>
      </c>
      <c r="T5036" s="16"/>
    </row>
    <row r="5037" spans="1:20" x14ac:dyDescent="0.25">
      <c r="A5037" t="s">
        <v>28</v>
      </c>
      <c r="B5037" s="16">
        <v>45935</v>
      </c>
      <c r="C5037" t="s">
        <v>22</v>
      </c>
      <c r="D5037" t="s">
        <v>15</v>
      </c>
      <c r="E5037" t="s">
        <v>42</v>
      </c>
      <c r="F5037" t="s">
        <v>43</v>
      </c>
      <c r="G5037">
        <v>98115</v>
      </c>
      <c r="H5037" t="s">
        <v>25</v>
      </c>
      <c r="I5037" t="s">
        <v>19</v>
      </c>
      <c r="J5037" t="s">
        <v>31</v>
      </c>
      <c r="K5037" s="6">
        <v>653.54999999999995</v>
      </c>
      <c r="L5037">
        <v>3</v>
      </c>
      <c r="M5037">
        <v>0</v>
      </c>
      <c r="N5037" s="6">
        <v>111.1035</v>
      </c>
      <c r="O5037" t="str">
        <f t="shared" si="234"/>
        <v/>
      </c>
      <c r="P5037" s="6">
        <f t="shared" si="235"/>
        <v>309.13666666666666</v>
      </c>
      <c r="Q5037">
        <f t="shared" si="236"/>
        <v>273.24373379010092</v>
      </c>
      <c r="R5037" s="16" t="str">
        <f>TEXT(Ecom[[#This Row],[Dates]],"mmm")</f>
        <v>Oct</v>
      </c>
      <c r="S5037" s="16" t="str">
        <f>TEXT(Ecom[[#This Row],[Dates]],"YYYY")</f>
        <v>2025</v>
      </c>
      <c r="T5037" s="16"/>
    </row>
    <row r="5038" spans="1:20" x14ac:dyDescent="0.25">
      <c r="A5038" t="s">
        <v>28</v>
      </c>
      <c r="B5038" s="16">
        <v>45828</v>
      </c>
      <c r="C5038" t="s">
        <v>22</v>
      </c>
      <c r="D5038" t="s">
        <v>15</v>
      </c>
      <c r="E5038" t="s">
        <v>42</v>
      </c>
      <c r="F5038" t="s">
        <v>43</v>
      </c>
      <c r="G5038">
        <v>98115</v>
      </c>
      <c r="H5038" t="s">
        <v>25</v>
      </c>
      <c r="I5038" t="s">
        <v>35</v>
      </c>
      <c r="J5038" t="s">
        <v>59</v>
      </c>
      <c r="K5038" s="6">
        <v>33.9</v>
      </c>
      <c r="L5038">
        <v>2</v>
      </c>
      <c r="M5038">
        <v>0</v>
      </c>
      <c r="N5038" s="6">
        <v>2.0339999999999998</v>
      </c>
      <c r="O5038" t="str">
        <f t="shared" si="234"/>
        <v/>
      </c>
      <c r="P5038" s="6">
        <f t="shared" si="235"/>
        <v>157.89866666666668</v>
      </c>
      <c r="Q5038">
        <f t="shared" si="236"/>
        <v>249.42959243664555</v>
      </c>
      <c r="R5038" s="16" t="str">
        <f>TEXT(Ecom[[#This Row],[Dates]],"mmm")</f>
        <v>Jun</v>
      </c>
      <c r="S5038" s="16" t="str">
        <f>TEXT(Ecom[[#This Row],[Dates]],"YYYY")</f>
        <v>2025</v>
      </c>
      <c r="T5038" s="16"/>
    </row>
    <row r="5039" spans="1:20" x14ac:dyDescent="0.25">
      <c r="A5039" t="s">
        <v>13</v>
      </c>
      <c r="B5039" s="16">
        <v>45838</v>
      </c>
      <c r="C5039" t="s">
        <v>14</v>
      </c>
      <c r="D5039" t="s">
        <v>15</v>
      </c>
      <c r="E5039" t="s">
        <v>64</v>
      </c>
      <c r="F5039" t="s">
        <v>65</v>
      </c>
      <c r="G5039">
        <v>60540</v>
      </c>
      <c r="H5039" t="s">
        <v>47</v>
      </c>
      <c r="I5039" t="s">
        <v>35</v>
      </c>
      <c r="J5039" t="s">
        <v>59</v>
      </c>
      <c r="K5039" s="6">
        <v>239.96</v>
      </c>
      <c r="L5039">
        <v>5</v>
      </c>
      <c r="M5039">
        <v>0.2</v>
      </c>
      <c r="N5039" s="6">
        <v>83.986000000000004</v>
      </c>
      <c r="O5039" t="str">
        <f t="shared" si="234"/>
        <v/>
      </c>
      <c r="P5039" s="6">
        <f t="shared" si="235"/>
        <v>385.26533333333333</v>
      </c>
      <c r="Q5039">
        <f t="shared" si="236"/>
        <v>196.57871271099296</v>
      </c>
      <c r="R5039" s="16" t="str">
        <f>TEXT(Ecom[[#This Row],[Dates]],"mmm")</f>
        <v>Jun</v>
      </c>
      <c r="S5039" s="16" t="str">
        <f>TEXT(Ecom[[#This Row],[Dates]],"YYYY")</f>
        <v>2025</v>
      </c>
      <c r="T5039" s="16"/>
    </row>
    <row r="5040" spans="1:20" x14ac:dyDescent="0.25">
      <c r="A5040" t="s">
        <v>62</v>
      </c>
      <c r="B5040" s="16">
        <v>45697</v>
      </c>
      <c r="C5040" t="s">
        <v>22</v>
      </c>
      <c r="D5040" t="s">
        <v>15</v>
      </c>
      <c r="E5040" t="s">
        <v>106</v>
      </c>
      <c r="F5040" t="s">
        <v>72</v>
      </c>
      <c r="G5040">
        <v>19805</v>
      </c>
      <c r="H5040" t="s">
        <v>57</v>
      </c>
      <c r="I5040" t="s">
        <v>19</v>
      </c>
      <c r="J5040" t="s">
        <v>31</v>
      </c>
      <c r="K5040" s="6">
        <v>199.83600000000001</v>
      </c>
      <c r="L5040">
        <v>4</v>
      </c>
      <c r="M5040">
        <v>0.3</v>
      </c>
      <c r="N5040" s="6">
        <v>-37.112400000000001</v>
      </c>
      <c r="O5040">
        <f t="shared" si="234"/>
        <v>-37.112400000000001</v>
      </c>
      <c r="P5040" s="6">
        <f t="shared" si="235"/>
        <v>378.96533333333332</v>
      </c>
      <c r="Q5040">
        <f t="shared" si="236"/>
        <v>212.97750582110257</v>
      </c>
      <c r="R5040" s="16" t="str">
        <f>TEXT(Ecom[[#This Row],[Dates]],"mmm")</f>
        <v>Feb</v>
      </c>
      <c r="S5040" s="16" t="str">
        <f>TEXT(Ecom[[#This Row],[Dates]],"YYYY")</f>
        <v>2025</v>
      </c>
      <c r="T5040" s="16"/>
    </row>
    <row r="5041" spans="1:20" x14ac:dyDescent="0.25">
      <c r="A5041" t="s">
        <v>62</v>
      </c>
      <c r="B5041" s="16">
        <v>45686</v>
      </c>
      <c r="C5041" t="s">
        <v>22</v>
      </c>
      <c r="D5041" t="s">
        <v>15</v>
      </c>
      <c r="E5041" t="s">
        <v>106</v>
      </c>
      <c r="F5041" t="s">
        <v>72</v>
      </c>
      <c r="G5041">
        <v>19805</v>
      </c>
      <c r="H5041" t="s">
        <v>57</v>
      </c>
      <c r="I5041" t="s">
        <v>35</v>
      </c>
      <c r="J5041" t="s">
        <v>36</v>
      </c>
      <c r="K5041" s="6">
        <v>716</v>
      </c>
      <c r="L5041">
        <v>2</v>
      </c>
      <c r="M5041">
        <v>0</v>
      </c>
      <c r="N5041" s="6">
        <v>193.32</v>
      </c>
      <c r="O5041" t="str">
        <f t="shared" si="234"/>
        <v/>
      </c>
      <c r="P5041" s="6">
        <f t="shared" si="235"/>
        <v>334.92333333333335</v>
      </c>
      <c r="Q5041">
        <f t="shared" si="236"/>
        <v>261.86668334691052</v>
      </c>
      <c r="R5041" s="16" t="str">
        <f>TEXT(Ecom[[#This Row],[Dates]],"mmm")</f>
        <v>Jan</v>
      </c>
      <c r="S5041" s="16" t="str">
        <f>TEXT(Ecom[[#This Row],[Dates]],"YYYY")</f>
        <v>2025</v>
      </c>
      <c r="T5041" s="16"/>
    </row>
    <row r="5042" spans="1:20" x14ac:dyDescent="0.25">
      <c r="A5042" t="s">
        <v>62</v>
      </c>
      <c r="B5042" s="16">
        <v>45867</v>
      </c>
      <c r="C5042" t="s">
        <v>22</v>
      </c>
      <c r="D5042" t="s">
        <v>15</v>
      </c>
      <c r="E5042" t="s">
        <v>106</v>
      </c>
      <c r="F5042" t="s">
        <v>72</v>
      </c>
      <c r="G5042">
        <v>19805</v>
      </c>
      <c r="H5042" t="s">
        <v>57</v>
      </c>
      <c r="I5042" t="s">
        <v>26</v>
      </c>
      <c r="J5042" t="s">
        <v>37</v>
      </c>
      <c r="K5042" s="6">
        <v>221.06</v>
      </c>
      <c r="L5042">
        <v>7</v>
      </c>
      <c r="M5042">
        <v>0</v>
      </c>
      <c r="N5042" s="6">
        <v>103.8982</v>
      </c>
      <c r="O5042" t="str">
        <f t="shared" si="234"/>
        <v/>
      </c>
      <c r="P5042" s="6">
        <f t="shared" si="235"/>
        <v>139.5633333333333</v>
      </c>
      <c r="Q5042">
        <f t="shared" si="236"/>
        <v>179.28566933249294</v>
      </c>
      <c r="R5042" s="16" t="str">
        <f>TEXT(Ecom[[#This Row],[Dates]],"mmm")</f>
        <v>Jul</v>
      </c>
      <c r="S5042" s="16" t="str">
        <f>TEXT(Ecom[[#This Row],[Dates]],"YYYY")</f>
        <v>2025</v>
      </c>
      <c r="T5042" s="16"/>
    </row>
    <row r="5043" spans="1:20" x14ac:dyDescent="0.25">
      <c r="A5043" t="s">
        <v>13</v>
      </c>
      <c r="B5043" s="16">
        <v>46077</v>
      </c>
      <c r="C5043" t="s">
        <v>14</v>
      </c>
      <c r="D5043" t="s">
        <v>15</v>
      </c>
      <c r="E5043" t="s">
        <v>23</v>
      </c>
      <c r="F5043" t="s">
        <v>24</v>
      </c>
      <c r="G5043">
        <v>90036</v>
      </c>
      <c r="H5043" t="s">
        <v>25</v>
      </c>
      <c r="I5043" t="s">
        <v>26</v>
      </c>
      <c r="J5043" t="s">
        <v>41</v>
      </c>
      <c r="K5043" s="6">
        <v>67.709999999999994</v>
      </c>
      <c r="L5043">
        <v>3</v>
      </c>
      <c r="M5043">
        <v>0</v>
      </c>
      <c r="N5043" s="6">
        <v>32.500799999999998</v>
      </c>
      <c r="O5043" t="str">
        <f t="shared" si="234"/>
        <v/>
      </c>
      <c r="P5043" s="6">
        <f t="shared" si="235"/>
        <v>221.69666666666663</v>
      </c>
      <c r="Q5043">
        <f t="shared" si="236"/>
        <v>209.678782426835</v>
      </c>
      <c r="R5043" s="16" t="str">
        <f>TEXT(Ecom[[#This Row],[Dates]],"mmm")</f>
        <v>Feb</v>
      </c>
      <c r="S5043" s="16" t="str">
        <f>TEXT(Ecom[[#This Row],[Dates]],"YYYY")</f>
        <v>2026</v>
      </c>
      <c r="T5043" s="16"/>
    </row>
    <row r="5044" spans="1:20" x14ac:dyDescent="0.25">
      <c r="A5044" t="s">
        <v>13</v>
      </c>
      <c r="B5044" s="16">
        <v>45828</v>
      </c>
      <c r="C5044" t="s">
        <v>14</v>
      </c>
      <c r="D5044" t="s">
        <v>15</v>
      </c>
      <c r="E5044" t="s">
        <v>23</v>
      </c>
      <c r="F5044" t="s">
        <v>24</v>
      </c>
      <c r="G5044">
        <v>90036</v>
      </c>
      <c r="H5044" t="s">
        <v>25</v>
      </c>
      <c r="I5044" t="s">
        <v>26</v>
      </c>
      <c r="J5044" t="s">
        <v>38</v>
      </c>
      <c r="K5044" s="6">
        <v>129.91999999999999</v>
      </c>
      <c r="L5044">
        <v>4</v>
      </c>
      <c r="M5044">
        <v>0</v>
      </c>
      <c r="N5044" s="6">
        <v>38.975999999999999</v>
      </c>
      <c r="O5044" t="str">
        <f t="shared" si="234"/>
        <v/>
      </c>
      <c r="P5044" s="6">
        <f t="shared" si="235"/>
        <v>219.59333333333333</v>
      </c>
      <c r="Q5044">
        <f t="shared" si="236"/>
        <v>168.83694362707865</v>
      </c>
      <c r="R5044" s="16" t="str">
        <f>TEXT(Ecom[[#This Row],[Dates]],"mmm")</f>
        <v>Jun</v>
      </c>
      <c r="S5044" s="16" t="str">
        <f>TEXT(Ecom[[#This Row],[Dates]],"YYYY")</f>
        <v>2025</v>
      </c>
      <c r="T5044" s="16"/>
    </row>
    <row r="5045" spans="1:20" x14ac:dyDescent="0.25">
      <c r="A5045" t="s">
        <v>13</v>
      </c>
      <c r="B5045" s="16">
        <v>46168</v>
      </c>
      <c r="C5045" t="s">
        <v>14</v>
      </c>
      <c r="D5045" t="s">
        <v>15</v>
      </c>
      <c r="E5045" t="s">
        <v>23</v>
      </c>
      <c r="F5045" t="s">
        <v>24</v>
      </c>
      <c r="G5045">
        <v>90036</v>
      </c>
      <c r="H5045" t="s">
        <v>25</v>
      </c>
      <c r="I5045" t="s">
        <v>19</v>
      </c>
      <c r="J5045" t="s">
        <v>33</v>
      </c>
      <c r="K5045" s="6">
        <v>467.46</v>
      </c>
      <c r="L5045">
        <v>9</v>
      </c>
      <c r="M5045">
        <v>0</v>
      </c>
      <c r="N5045" s="6">
        <v>191.65860000000001</v>
      </c>
      <c r="O5045" t="str">
        <f t="shared" si="234"/>
        <v/>
      </c>
      <c r="P5045" s="6">
        <f t="shared" si="235"/>
        <v>416.53999999999996</v>
      </c>
      <c r="Q5045">
        <f t="shared" si="236"/>
        <v>243.56693475799915</v>
      </c>
      <c r="R5045" s="16" t="str">
        <f>TEXT(Ecom[[#This Row],[Dates]],"mmm")</f>
        <v>May</v>
      </c>
      <c r="S5045" s="16" t="str">
        <f>TEXT(Ecom[[#This Row],[Dates]],"YYYY")</f>
        <v>2026</v>
      </c>
      <c r="T5045" s="16"/>
    </row>
    <row r="5046" spans="1:20" x14ac:dyDescent="0.25">
      <c r="A5046" t="s">
        <v>13</v>
      </c>
      <c r="B5046" s="16">
        <v>46056</v>
      </c>
      <c r="C5046" t="s">
        <v>14</v>
      </c>
      <c r="D5046" t="s">
        <v>15</v>
      </c>
      <c r="E5046" t="s">
        <v>23</v>
      </c>
      <c r="F5046" t="s">
        <v>24</v>
      </c>
      <c r="G5046">
        <v>90036</v>
      </c>
      <c r="H5046" t="s">
        <v>25</v>
      </c>
      <c r="I5046" t="s">
        <v>26</v>
      </c>
      <c r="J5046" t="s">
        <v>41</v>
      </c>
      <c r="K5046" s="6">
        <v>61.4</v>
      </c>
      <c r="L5046">
        <v>5</v>
      </c>
      <c r="M5046">
        <v>0</v>
      </c>
      <c r="N5046" s="6">
        <v>28.858000000000001</v>
      </c>
      <c r="O5046" t="str">
        <f t="shared" si="234"/>
        <v/>
      </c>
      <c r="P5046" s="6">
        <f t="shared" si="235"/>
        <v>262.44799999999998</v>
      </c>
      <c r="Q5046">
        <f t="shared" si="236"/>
        <v>247.49390888606473</v>
      </c>
      <c r="R5046" s="16" t="str">
        <f>TEXT(Ecom[[#This Row],[Dates]],"mmm")</f>
        <v>Feb</v>
      </c>
      <c r="S5046" s="16" t="str">
        <f>TEXT(Ecom[[#This Row],[Dates]],"YYYY")</f>
        <v>2026</v>
      </c>
      <c r="T5046" s="16"/>
    </row>
    <row r="5047" spans="1:20" x14ac:dyDescent="0.25">
      <c r="A5047" t="s">
        <v>13</v>
      </c>
      <c r="B5047" s="16">
        <v>45815</v>
      </c>
      <c r="C5047" t="s">
        <v>14</v>
      </c>
      <c r="D5047" t="s">
        <v>15</v>
      </c>
      <c r="E5047" t="s">
        <v>23</v>
      </c>
      <c r="F5047" t="s">
        <v>24</v>
      </c>
      <c r="G5047">
        <v>90036</v>
      </c>
      <c r="H5047" t="s">
        <v>25</v>
      </c>
      <c r="I5047" t="s">
        <v>26</v>
      </c>
      <c r="J5047" t="s">
        <v>32</v>
      </c>
      <c r="K5047" s="6">
        <v>720.76</v>
      </c>
      <c r="L5047">
        <v>4</v>
      </c>
      <c r="M5047">
        <v>0</v>
      </c>
      <c r="N5047" s="6">
        <v>187.39760000000001</v>
      </c>
      <c r="O5047" t="str">
        <f t="shared" si="234"/>
        <v/>
      </c>
      <c r="P5047" s="6">
        <f t="shared" si="235"/>
        <v>246.88133333333334</v>
      </c>
      <c r="Q5047">
        <f t="shared" si="236"/>
        <v>266.23469949428983</v>
      </c>
      <c r="R5047" s="16" t="str">
        <f>TEXT(Ecom[[#This Row],[Dates]],"mmm")</f>
        <v>Jun</v>
      </c>
      <c r="S5047" s="16" t="str">
        <f>TEXT(Ecom[[#This Row],[Dates]],"YYYY")</f>
        <v>2025</v>
      </c>
      <c r="T5047" s="16"/>
    </row>
    <row r="5048" spans="1:20" x14ac:dyDescent="0.25">
      <c r="A5048" t="s">
        <v>13</v>
      </c>
      <c r="B5048" s="16">
        <v>45737</v>
      </c>
      <c r="C5048" t="s">
        <v>14</v>
      </c>
      <c r="D5048" t="s">
        <v>15</v>
      </c>
      <c r="E5048" t="s">
        <v>23</v>
      </c>
      <c r="F5048" t="s">
        <v>24</v>
      </c>
      <c r="G5048">
        <v>90036</v>
      </c>
      <c r="H5048" t="s">
        <v>25</v>
      </c>
      <c r="I5048" t="s">
        <v>26</v>
      </c>
      <c r="J5048" t="s">
        <v>37</v>
      </c>
      <c r="K5048" s="6">
        <v>5.1840000000000002</v>
      </c>
      <c r="L5048">
        <v>3</v>
      </c>
      <c r="M5048">
        <v>0.2</v>
      </c>
      <c r="N5048" s="6">
        <v>1.8144</v>
      </c>
      <c r="O5048" t="str">
        <f t="shared" si="234"/>
        <v/>
      </c>
      <c r="P5048" s="6">
        <f t="shared" si="235"/>
        <v>9.3393333333333342</v>
      </c>
      <c r="Q5048">
        <f t="shared" si="236"/>
        <v>200.07864293229707</v>
      </c>
      <c r="R5048" s="16" t="str">
        <f>TEXT(Ecom[[#This Row],[Dates]],"mmm")</f>
        <v>Mar</v>
      </c>
      <c r="S5048" s="16" t="str">
        <f>TEXT(Ecom[[#This Row],[Dates]],"YYYY")</f>
        <v>2025</v>
      </c>
      <c r="T5048" s="16"/>
    </row>
    <row r="5049" spans="1:20" x14ac:dyDescent="0.25">
      <c r="A5049" t="s">
        <v>13</v>
      </c>
      <c r="B5049" s="16">
        <v>45842</v>
      </c>
      <c r="C5049" t="s">
        <v>14</v>
      </c>
      <c r="D5049" t="s">
        <v>15</v>
      </c>
      <c r="E5049" t="s">
        <v>23</v>
      </c>
      <c r="F5049" t="s">
        <v>24</v>
      </c>
      <c r="G5049">
        <v>90036</v>
      </c>
      <c r="H5049" t="s">
        <v>25</v>
      </c>
      <c r="I5049" t="s">
        <v>26</v>
      </c>
      <c r="J5049" t="s">
        <v>34</v>
      </c>
      <c r="K5049" s="6">
        <v>14.7</v>
      </c>
      <c r="L5049">
        <v>5</v>
      </c>
      <c r="M5049">
        <v>0</v>
      </c>
      <c r="N5049" s="6">
        <v>3.9689999999999999</v>
      </c>
      <c r="O5049" t="str">
        <f t="shared" si="234"/>
        <v/>
      </c>
      <c r="P5049" s="6">
        <f t="shared" si="235"/>
        <v>34.272666666666666</v>
      </c>
      <c r="Q5049">
        <f t="shared" si="236"/>
        <v>136.62497376882945</v>
      </c>
      <c r="R5049" s="16" t="str">
        <f>TEXT(Ecom[[#This Row],[Dates]],"mmm")</f>
        <v>Jul</v>
      </c>
      <c r="S5049" s="16" t="str">
        <f>TEXT(Ecom[[#This Row],[Dates]],"YYYY")</f>
        <v>2025</v>
      </c>
      <c r="T5049" s="16"/>
    </row>
    <row r="5050" spans="1:20" x14ac:dyDescent="0.25">
      <c r="A5050" t="s">
        <v>28</v>
      </c>
      <c r="B5050" s="16">
        <v>45741</v>
      </c>
      <c r="C5050" t="s">
        <v>14</v>
      </c>
      <c r="D5050" t="s">
        <v>15</v>
      </c>
      <c r="E5050" t="s">
        <v>79</v>
      </c>
      <c r="F5050" t="s">
        <v>65</v>
      </c>
      <c r="G5050">
        <v>60610</v>
      </c>
      <c r="H5050" t="s">
        <v>47</v>
      </c>
      <c r="I5050" t="s">
        <v>26</v>
      </c>
      <c r="J5050" t="s">
        <v>37</v>
      </c>
      <c r="K5050" s="6">
        <v>8.1340000000000003</v>
      </c>
      <c r="L5050">
        <v>7</v>
      </c>
      <c r="M5050">
        <v>0.8</v>
      </c>
      <c r="N5050" s="6">
        <v>-13.8278</v>
      </c>
      <c r="O5050">
        <f t="shared" si="234"/>
        <v>-13.8278</v>
      </c>
      <c r="P5050" s="6">
        <f t="shared" si="235"/>
        <v>35.55266666666666</v>
      </c>
      <c r="Q5050">
        <f t="shared" si="236"/>
        <v>28.168597472283839</v>
      </c>
      <c r="R5050" s="16" t="str">
        <f>TEXT(Ecom[[#This Row],[Dates]],"mmm")</f>
        <v>Mar</v>
      </c>
      <c r="S5050" s="16" t="str">
        <f>TEXT(Ecom[[#This Row],[Dates]],"YYYY")</f>
        <v>2025</v>
      </c>
      <c r="T5050" s="16"/>
    </row>
    <row r="5051" spans="1:20" x14ac:dyDescent="0.25">
      <c r="A5051" t="s">
        <v>28</v>
      </c>
      <c r="B5051" s="16">
        <v>45761</v>
      </c>
      <c r="C5051" t="s">
        <v>14</v>
      </c>
      <c r="D5051" t="s">
        <v>15</v>
      </c>
      <c r="E5051" t="s">
        <v>79</v>
      </c>
      <c r="F5051" t="s">
        <v>65</v>
      </c>
      <c r="G5051">
        <v>60610</v>
      </c>
      <c r="H5051" t="s">
        <v>47</v>
      </c>
      <c r="I5051" t="s">
        <v>35</v>
      </c>
      <c r="J5051" t="s">
        <v>59</v>
      </c>
      <c r="K5051" s="6">
        <v>79.983999999999995</v>
      </c>
      <c r="L5051">
        <v>2</v>
      </c>
      <c r="M5051">
        <v>0.2</v>
      </c>
      <c r="N5051" s="6">
        <v>13.997199999999999</v>
      </c>
      <c r="O5051" t="str">
        <f t="shared" si="234"/>
        <v/>
      </c>
      <c r="P5051" s="6">
        <f t="shared" si="235"/>
        <v>40.974666666666671</v>
      </c>
      <c r="Q5051">
        <f t="shared" si="236"/>
        <v>29.741533234033362</v>
      </c>
      <c r="R5051" s="16" t="str">
        <f>TEXT(Ecom[[#This Row],[Dates]],"mmm")</f>
        <v>Apr</v>
      </c>
      <c r="S5051" s="16" t="str">
        <f>TEXT(Ecom[[#This Row],[Dates]],"YYYY")</f>
        <v>2025</v>
      </c>
      <c r="T5051" s="16"/>
    </row>
    <row r="5052" spans="1:20" x14ac:dyDescent="0.25">
      <c r="A5052" t="s">
        <v>28</v>
      </c>
      <c r="B5052" s="16">
        <v>46250</v>
      </c>
      <c r="C5052" t="s">
        <v>44</v>
      </c>
      <c r="D5052" t="s">
        <v>15</v>
      </c>
      <c r="E5052" t="s">
        <v>174</v>
      </c>
      <c r="F5052" t="s">
        <v>43</v>
      </c>
      <c r="G5052">
        <v>98198</v>
      </c>
      <c r="H5052" t="s">
        <v>25</v>
      </c>
      <c r="I5052" t="s">
        <v>26</v>
      </c>
      <c r="J5052" t="s">
        <v>41</v>
      </c>
      <c r="K5052" s="6">
        <v>18.54</v>
      </c>
      <c r="L5052">
        <v>2</v>
      </c>
      <c r="M5052">
        <v>0</v>
      </c>
      <c r="N5052" s="6">
        <v>8.7138000000000009</v>
      </c>
      <c r="O5052" t="str">
        <f t="shared" si="234"/>
        <v/>
      </c>
      <c r="P5052" s="6">
        <f t="shared" si="235"/>
        <v>79.526666666666657</v>
      </c>
      <c r="Q5052">
        <f t="shared" si="236"/>
        <v>68.426253684776086</v>
      </c>
      <c r="R5052" s="16" t="str">
        <f>TEXT(Ecom[[#This Row],[Dates]],"mmm")</f>
        <v>Aug</v>
      </c>
      <c r="S5052" s="16" t="str">
        <f>TEXT(Ecom[[#This Row],[Dates]],"YYYY")</f>
        <v>2026</v>
      </c>
      <c r="T5052" s="16"/>
    </row>
    <row r="5053" spans="1:20" x14ac:dyDescent="0.25">
      <c r="A5053" t="s">
        <v>28</v>
      </c>
      <c r="B5053" s="16">
        <v>45994</v>
      </c>
      <c r="C5053" t="s">
        <v>22</v>
      </c>
      <c r="D5053" t="s">
        <v>15</v>
      </c>
      <c r="E5053" t="s">
        <v>55</v>
      </c>
      <c r="F5053" t="s">
        <v>56</v>
      </c>
      <c r="G5053">
        <v>19140</v>
      </c>
      <c r="H5053" t="s">
        <v>57</v>
      </c>
      <c r="I5053" t="s">
        <v>26</v>
      </c>
      <c r="J5053" t="s">
        <v>60</v>
      </c>
      <c r="K5053" s="6">
        <v>24.4</v>
      </c>
      <c r="L5053">
        <v>2</v>
      </c>
      <c r="M5053">
        <v>0.2</v>
      </c>
      <c r="N5053" s="6">
        <v>7.93</v>
      </c>
      <c r="O5053" t="str">
        <f t="shared" si="234"/>
        <v/>
      </c>
      <c r="P5053" s="6">
        <f t="shared" si="235"/>
        <v>206.14666666666665</v>
      </c>
      <c r="Q5053">
        <f t="shared" si="236"/>
        <v>130.0235490602461</v>
      </c>
      <c r="R5053" s="16" t="str">
        <f>TEXT(Ecom[[#This Row],[Dates]],"mmm")</f>
        <v>Dec</v>
      </c>
      <c r="S5053" s="16" t="str">
        <f>TEXT(Ecom[[#This Row],[Dates]],"YYYY")</f>
        <v>2025</v>
      </c>
      <c r="T5053" s="16"/>
    </row>
    <row r="5054" spans="1:20" x14ac:dyDescent="0.25">
      <c r="A5054" t="s">
        <v>168</v>
      </c>
      <c r="B5054" s="16">
        <v>46253</v>
      </c>
      <c r="C5054" t="s">
        <v>14</v>
      </c>
      <c r="D5054" t="s">
        <v>15</v>
      </c>
      <c r="E5054" t="s">
        <v>200</v>
      </c>
      <c r="F5054" t="s">
        <v>167</v>
      </c>
      <c r="G5054">
        <v>30318</v>
      </c>
      <c r="H5054" t="s">
        <v>18</v>
      </c>
      <c r="I5054" t="s">
        <v>26</v>
      </c>
      <c r="J5054" t="s">
        <v>41</v>
      </c>
      <c r="K5054" s="6">
        <v>195.64</v>
      </c>
      <c r="L5054">
        <v>4</v>
      </c>
      <c r="M5054">
        <v>0</v>
      </c>
      <c r="N5054" s="6">
        <v>91.950800000000001</v>
      </c>
      <c r="O5054" t="str">
        <f t="shared" si="234"/>
        <v/>
      </c>
      <c r="P5054" s="6">
        <f t="shared" si="235"/>
        <v>200.36533333333333</v>
      </c>
      <c r="Q5054">
        <f t="shared" si="236"/>
        <v>171.08686751602076</v>
      </c>
      <c r="R5054" s="16" t="str">
        <f>TEXT(Ecom[[#This Row],[Dates]],"mmm")</f>
        <v>Aug</v>
      </c>
      <c r="S5054" s="16" t="str">
        <f>TEXT(Ecom[[#This Row],[Dates]],"YYYY")</f>
        <v>2026</v>
      </c>
      <c r="T5054" s="16"/>
    </row>
    <row r="5055" spans="1:20" x14ac:dyDescent="0.25">
      <c r="A5055" t="s">
        <v>13</v>
      </c>
      <c r="B5055" s="16">
        <v>45797</v>
      </c>
      <c r="C5055" t="s">
        <v>14</v>
      </c>
      <c r="D5055" t="s">
        <v>15</v>
      </c>
      <c r="E5055" t="s">
        <v>135</v>
      </c>
      <c r="F5055" t="s">
        <v>46</v>
      </c>
      <c r="G5055">
        <v>75217</v>
      </c>
      <c r="H5055" t="s">
        <v>47</v>
      </c>
      <c r="I5055" t="s">
        <v>35</v>
      </c>
      <c r="J5055" t="s">
        <v>59</v>
      </c>
      <c r="K5055" s="6">
        <v>398.4</v>
      </c>
      <c r="L5055">
        <v>5</v>
      </c>
      <c r="M5055">
        <v>0.2</v>
      </c>
      <c r="N5055" s="6">
        <v>84.66</v>
      </c>
      <c r="O5055" t="str">
        <f t="shared" si="234"/>
        <v/>
      </c>
      <c r="P5055" s="6">
        <f t="shared" si="235"/>
        <v>585.95119999999997</v>
      </c>
      <c r="Q5055">
        <f t="shared" si="236"/>
        <v>469.67007093792824</v>
      </c>
      <c r="R5055" s="16" t="str">
        <f>TEXT(Ecom[[#This Row],[Dates]],"mmm")</f>
        <v>May</v>
      </c>
      <c r="S5055" s="16" t="str">
        <f>TEXT(Ecom[[#This Row],[Dates]],"YYYY")</f>
        <v>2025</v>
      </c>
      <c r="T5055" s="16"/>
    </row>
    <row r="5056" spans="1:20" x14ac:dyDescent="0.25">
      <c r="A5056" t="s">
        <v>13</v>
      </c>
      <c r="B5056" s="16">
        <v>45670</v>
      </c>
      <c r="C5056" t="s">
        <v>14</v>
      </c>
      <c r="D5056" t="s">
        <v>15</v>
      </c>
      <c r="E5056" t="s">
        <v>135</v>
      </c>
      <c r="F5056" t="s">
        <v>46</v>
      </c>
      <c r="G5056">
        <v>75217</v>
      </c>
      <c r="H5056" t="s">
        <v>47</v>
      </c>
      <c r="I5056" t="s">
        <v>26</v>
      </c>
      <c r="J5056" t="s">
        <v>34</v>
      </c>
      <c r="K5056" s="6">
        <v>7.056</v>
      </c>
      <c r="L5056">
        <v>3</v>
      </c>
      <c r="M5056">
        <v>0.2</v>
      </c>
      <c r="N5056" s="6">
        <v>0.79379999999999995</v>
      </c>
      <c r="O5056" t="str">
        <f t="shared" si="234"/>
        <v/>
      </c>
      <c r="P5056" s="6">
        <f t="shared" si="235"/>
        <v>461.95120000000003</v>
      </c>
      <c r="Q5056">
        <f t="shared" si="236"/>
        <v>521.06091462456925</v>
      </c>
      <c r="R5056" s="16" t="str">
        <f>TEXT(Ecom[[#This Row],[Dates]],"mmm")</f>
        <v>Jan</v>
      </c>
      <c r="S5056" s="16" t="str">
        <f>TEXT(Ecom[[#This Row],[Dates]],"YYYY")</f>
        <v>2025</v>
      </c>
      <c r="T5056" s="16"/>
    </row>
    <row r="5057" spans="1:20" x14ac:dyDescent="0.25">
      <c r="A5057" t="s">
        <v>13</v>
      </c>
      <c r="B5057" s="16">
        <v>45758</v>
      </c>
      <c r="C5057" t="s">
        <v>14</v>
      </c>
      <c r="D5057" t="s">
        <v>15</v>
      </c>
      <c r="E5057" t="s">
        <v>135</v>
      </c>
      <c r="F5057" t="s">
        <v>46</v>
      </c>
      <c r="G5057">
        <v>75217</v>
      </c>
      <c r="H5057" t="s">
        <v>47</v>
      </c>
      <c r="I5057" t="s">
        <v>19</v>
      </c>
      <c r="J5057" t="s">
        <v>20</v>
      </c>
      <c r="K5057" s="6">
        <v>1352.3976</v>
      </c>
      <c r="L5057">
        <v>9</v>
      </c>
      <c r="M5057">
        <v>0.32</v>
      </c>
      <c r="N5057" s="6">
        <v>-437.54039999999998</v>
      </c>
      <c r="O5057">
        <f t="shared" si="234"/>
        <v>-437.54039999999998</v>
      </c>
      <c r="P5057" s="6">
        <f t="shared" si="235"/>
        <v>473.55920000000009</v>
      </c>
      <c r="Q5057">
        <f t="shared" si="236"/>
        <v>566.71329129964829</v>
      </c>
      <c r="R5057" s="16" t="str">
        <f>TEXT(Ecom[[#This Row],[Dates]],"mmm")</f>
        <v>Apr</v>
      </c>
      <c r="S5057" s="16" t="str">
        <f>TEXT(Ecom[[#This Row],[Dates]],"YYYY")</f>
        <v>2025</v>
      </c>
      <c r="T5057" s="16"/>
    </row>
    <row r="5058" spans="1:20" x14ac:dyDescent="0.25">
      <c r="A5058" t="s">
        <v>62</v>
      </c>
      <c r="B5058" s="16">
        <v>45948</v>
      </c>
      <c r="C5058" t="s">
        <v>14</v>
      </c>
      <c r="D5058" t="s">
        <v>15</v>
      </c>
      <c r="E5058" t="s">
        <v>520</v>
      </c>
      <c r="F5058" t="s">
        <v>24</v>
      </c>
      <c r="G5058">
        <v>92553</v>
      </c>
      <c r="H5058" t="s">
        <v>25</v>
      </c>
      <c r="I5058" t="s">
        <v>26</v>
      </c>
      <c r="J5058" t="s">
        <v>41</v>
      </c>
      <c r="K5058" s="6">
        <v>26.4</v>
      </c>
      <c r="L5058">
        <v>5</v>
      </c>
      <c r="M5058">
        <v>0</v>
      </c>
      <c r="N5058" s="6">
        <v>11.88</v>
      </c>
      <c r="O5058" t="str">
        <f t="shared" ref="O5058:O5121" si="237">IF(N5058&lt;0,N5058,"")</f>
        <v/>
      </c>
      <c r="P5058" s="6">
        <f t="shared" si="235"/>
        <v>56.042000000000002</v>
      </c>
      <c r="Q5058">
        <f t="shared" si="236"/>
        <v>354.95096842149911</v>
      </c>
      <c r="R5058" s="16" t="str">
        <f>TEXT(Ecom[[#This Row],[Dates]],"mmm")</f>
        <v>Oct</v>
      </c>
      <c r="S5058" s="16" t="str">
        <f>TEXT(Ecom[[#This Row],[Dates]],"YYYY")</f>
        <v>2025</v>
      </c>
      <c r="T5058" s="16"/>
    </row>
    <row r="5059" spans="1:20" x14ac:dyDescent="0.25">
      <c r="A5059" t="s">
        <v>62</v>
      </c>
      <c r="B5059" s="16">
        <v>46176</v>
      </c>
      <c r="C5059" t="s">
        <v>14</v>
      </c>
      <c r="D5059" t="s">
        <v>15</v>
      </c>
      <c r="E5059" t="s">
        <v>520</v>
      </c>
      <c r="F5059" t="s">
        <v>24</v>
      </c>
      <c r="G5059">
        <v>92553</v>
      </c>
      <c r="H5059" t="s">
        <v>25</v>
      </c>
      <c r="I5059" t="s">
        <v>26</v>
      </c>
      <c r="J5059" t="s">
        <v>32</v>
      </c>
      <c r="K5059" s="6">
        <v>41.88</v>
      </c>
      <c r="L5059">
        <v>6</v>
      </c>
      <c r="M5059">
        <v>0</v>
      </c>
      <c r="N5059" s="6">
        <v>0.83760000000000001</v>
      </c>
      <c r="O5059" t="str">
        <f t="shared" si="237"/>
        <v/>
      </c>
      <c r="P5059" s="6">
        <f t="shared" ref="P5059:P5122" si="238">AVERAGE(K5059:K5061)</f>
        <v>280.56866666666667</v>
      </c>
      <c r="Q5059">
        <f t="shared" si="236"/>
        <v>348.41143717214783</v>
      </c>
      <c r="R5059" s="16" t="str">
        <f>TEXT(Ecom[[#This Row],[Dates]],"mmm")</f>
        <v>Jun</v>
      </c>
      <c r="S5059" s="16" t="str">
        <f>TEXT(Ecom[[#This Row],[Dates]],"YYYY")</f>
        <v>2026</v>
      </c>
      <c r="T5059" s="16"/>
    </row>
    <row r="5060" spans="1:20" x14ac:dyDescent="0.25">
      <c r="A5060" t="s">
        <v>28</v>
      </c>
      <c r="B5060" s="16">
        <v>45973</v>
      </c>
      <c r="C5060" t="s">
        <v>14</v>
      </c>
      <c r="D5060" t="s">
        <v>15</v>
      </c>
      <c r="E5060" t="s">
        <v>55</v>
      </c>
      <c r="F5060" t="s">
        <v>56</v>
      </c>
      <c r="G5060">
        <v>19140</v>
      </c>
      <c r="H5060" t="s">
        <v>57</v>
      </c>
      <c r="I5060" t="s">
        <v>26</v>
      </c>
      <c r="J5060" t="s">
        <v>37</v>
      </c>
      <c r="K5060" s="6">
        <v>99.846000000000004</v>
      </c>
      <c r="L5060">
        <v>9</v>
      </c>
      <c r="M5060">
        <v>0.7</v>
      </c>
      <c r="N5060" s="6">
        <v>-83.204999999999998</v>
      </c>
      <c r="O5060">
        <f t="shared" si="237"/>
        <v>-83.204999999999998</v>
      </c>
      <c r="P5060" s="6">
        <f t="shared" si="238"/>
        <v>461.54866666666675</v>
      </c>
      <c r="Q5060">
        <f t="shared" si="236"/>
        <v>253.65362114914518</v>
      </c>
      <c r="R5060" s="16" t="str">
        <f>TEXT(Ecom[[#This Row],[Dates]],"mmm")</f>
        <v>Nov</v>
      </c>
      <c r="S5060" s="16" t="str">
        <f>TEXT(Ecom[[#This Row],[Dates]],"YYYY")</f>
        <v>2025</v>
      </c>
      <c r="T5060" s="16"/>
    </row>
    <row r="5061" spans="1:20" x14ac:dyDescent="0.25">
      <c r="A5061" t="s">
        <v>13</v>
      </c>
      <c r="B5061" s="16">
        <v>45828</v>
      </c>
      <c r="C5061" t="s">
        <v>14</v>
      </c>
      <c r="D5061" t="s">
        <v>15</v>
      </c>
      <c r="E5061" t="s">
        <v>521</v>
      </c>
      <c r="F5061" t="s">
        <v>17</v>
      </c>
      <c r="G5061">
        <v>40324</v>
      </c>
      <c r="H5061" t="s">
        <v>18</v>
      </c>
      <c r="I5061" t="s">
        <v>35</v>
      </c>
      <c r="J5061" t="s">
        <v>36</v>
      </c>
      <c r="K5061" s="6">
        <v>699.98</v>
      </c>
      <c r="L5061">
        <v>2</v>
      </c>
      <c r="M5061">
        <v>0</v>
      </c>
      <c r="N5061" s="6">
        <v>195.99440000000001</v>
      </c>
      <c r="O5061" t="str">
        <f t="shared" si="237"/>
        <v/>
      </c>
      <c r="P5061" s="6">
        <f t="shared" si="238"/>
        <v>442.92666666666673</v>
      </c>
      <c r="Q5061">
        <f t="shared" ref="Q5061:Q5124" si="239">SQRT(SUMXMY2(K5061:K5063,P5059:P5061)/3)</f>
        <v>341.69193288431944</v>
      </c>
      <c r="R5061" s="16" t="str">
        <f>TEXT(Ecom[[#This Row],[Dates]],"mmm")</f>
        <v>Jun</v>
      </c>
      <c r="S5061" s="16" t="str">
        <f>TEXT(Ecom[[#This Row],[Dates]],"YYYY")</f>
        <v>2025</v>
      </c>
      <c r="T5061" s="16"/>
    </row>
    <row r="5062" spans="1:20" x14ac:dyDescent="0.25">
      <c r="A5062" t="s">
        <v>13</v>
      </c>
      <c r="B5062" s="16">
        <v>46246</v>
      </c>
      <c r="C5062" t="s">
        <v>14</v>
      </c>
      <c r="D5062" t="s">
        <v>15</v>
      </c>
      <c r="E5062" t="s">
        <v>521</v>
      </c>
      <c r="F5062" t="s">
        <v>17</v>
      </c>
      <c r="G5062">
        <v>40324</v>
      </c>
      <c r="H5062" t="s">
        <v>18</v>
      </c>
      <c r="I5062" t="s">
        <v>26</v>
      </c>
      <c r="J5062" t="s">
        <v>32</v>
      </c>
      <c r="K5062" s="6">
        <v>584.82000000000005</v>
      </c>
      <c r="L5062">
        <v>9</v>
      </c>
      <c r="M5062">
        <v>0</v>
      </c>
      <c r="N5062" s="6">
        <v>70.178399999999996</v>
      </c>
      <c r="O5062" t="str">
        <f t="shared" si="237"/>
        <v/>
      </c>
      <c r="P5062" s="6">
        <f t="shared" si="238"/>
        <v>335.59000000000003</v>
      </c>
      <c r="Q5062">
        <f t="shared" si="239"/>
        <v>242.31544789538441</v>
      </c>
      <c r="R5062" s="16" t="str">
        <f>TEXT(Ecom[[#This Row],[Dates]],"mmm")</f>
        <v>Aug</v>
      </c>
      <c r="S5062" s="16" t="str">
        <f>TEXT(Ecom[[#This Row],[Dates]],"YYYY")</f>
        <v>2026</v>
      </c>
      <c r="T5062" s="16"/>
    </row>
    <row r="5063" spans="1:20" x14ac:dyDescent="0.25">
      <c r="A5063" t="s">
        <v>28</v>
      </c>
      <c r="B5063" s="16">
        <v>45851</v>
      </c>
      <c r="C5063" t="s">
        <v>14</v>
      </c>
      <c r="D5063" t="s">
        <v>15</v>
      </c>
      <c r="E5063" t="s">
        <v>93</v>
      </c>
      <c r="F5063" t="s">
        <v>68</v>
      </c>
      <c r="G5063">
        <v>55407</v>
      </c>
      <c r="H5063" t="s">
        <v>47</v>
      </c>
      <c r="I5063" t="s">
        <v>26</v>
      </c>
      <c r="J5063" t="s">
        <v>37</v>
      </c>
      <c r="K5063" s="6">
        <v>43.98</v>
      </c>
      <c r="L5063">
        <v>2</v>
      </c>
      <c r="M5063">
        <v>0</v>
      </c>
      <c r="N5063" s="6">
        <v>21.99</v>
      </c>
      <c r="O5063" t="str">
        <f t="shared" si="237"/>
        <v/>
      </c>
      <c r="P5063" s="6">
        <f t="shared" si="238"/>
        <v>181.97000000000003</v>
      </c>
      <c r="Q5063">
        <f t="shared" si="239"/>
        <v>234.03679720964428</v>
      </c>
      <c r="R5063" s="16" t="str">
        <f>TEXT(Ecom[[#This Row],[Dates]],"mmm")</f>
        <v>Jul</v>
      </c>
      <c r="S5063" s="16" t="str">
        <f>TEXT(Ecom[[#This Row],[Dates]],"YYYY")</f>
        <v>2025</v>
      </c>
      <c r="T5063" s="16"/>
    </row>
    <row r="5064" spans="1:20" x14ac:dyDescent="0.25">
      <c r="A5064" t="s">
        <v>28</v>
      </c>
      <c r="B5064" s="16">
        <v>46226</v>
      </c>
      <c r="C5064" t="s">
        <v>14</v>
      </c>
      <c r="D5064" t="s">
        <v>15</v>
      </c>
      <c r="E5064" t="s">
        <v>93</v>
      </c>
      <c r="F5064" t="s">
        <v>68</v>
      </c>
      <c r="G5064">
        <v>55407</v>
      </c>
      <c r="H5064" t="s">
        <v>47</v>
      </c>
      <c r="I5064" t="s">
        <v>35</v>
      </c>
      <c r="J5064" t="s">
        <v>36</v>
      </c>
      <c r="K5064" s="6">
        <v>377.97</v>
      </c>
      <c r="L5064">
        <v>3</v>
      </c>
      <c r="M5064">
        <v>0</v>
      </c>
      <c r="N5064" s="6">
        <v>105.83159999999999</v>
      </c>
      <c r="O5064" t="str">
        <f t="shared" si="237"/>
        <v/>
      </c>
      <c r="P5064" s="6">
        <f t="shared" si="238"/>
        <v>297.97000000000003</v>
      </c>
      <c r="Q5064">
        <f t="shared" si="239"/>
        <v>68.310820519153481</v>
      </c>
      <c r="R5064" s="16" t="str">
        <f>TEXT(Ecom[[#This Row],[Dates]],"mmm")</f>
        <v>Jul</v>
      </c>
      <c r="S5064" s="16" t="str">
        <f>TEXT(Ecom[[#This Row],[Dates]],"YYYY")</f>
        <v>2026</v>
      </c>
      <c r="T5064" s="16"/>
    </row>
    <row r="5065" spans="1:20" x14ac:dyDescent="0.25">
      <c r="A5065" t="s">
        <v>28</v>
      </c>
      <c r="B5065" s="16">
        <v>45834</v>
      </c>
      <c r="C5065" t="s">
        <v>14</v>
      </c>
      <c r="D5065" t="s">
        <v>15</v>
      </c>
      <c r="E5065" t="s">
        <v>93</v>
      </c>
      <c r="F5065" t="s">
        <v>68</v>
      </c>
      <c r="G5065">
        <v>55407</v>
      </c>
      <c r="H5065" t="s">
        <v>47</v>
      </c>
      <c r="I5065" t="s">
        <v>19</v>
      </c>
      <c r="J5065" t="s">
        <v>33</v>
      </c>
      <c r="K5065" s="6">
        <v>123.96</v>
      </c>
      <c r="L5065">
        <v>3</v>
      </c>
      <c r="M5065">
        <v>0</v>
      </c>
      <c r="N5065" s="6">
        <v>11.1564</v>
      </c>
      <c r="O5065" t="str">
        <f t="shared" si="237"/>
        <v/>
      </c>
      <c r="P5065" s="6">
        <f t="shared" si="238"/>
        <v>299.97200000000004</v>
      </c>
      <c r="Q5065">
        <f t="shared" si="239"/>
        <v>80.124303878411311</v>
      </c>
      <c r="R5065" s="16" t="str">
        <f>TEXT(Ecom[[#This Row],[Dates]],"mmm")</f>
        <v>Jun</v>
      </c>
      <c r="S5065" s="16" t="str">
        <f>TEXT(Ecom[[#This Row],[Dates]],"YYYY")</f>
        <v>2025</v>
      </c>
      <c r="T5065" s="16"/>
    </row>
    <row r="5066" spans="1:20" x14ac:dyDescent="0.25">
      <c r="A5066" t="s">
        <v>62</v>
      </c>
      <c r="B5066" s="16">
        <v>46117</v>
      </c>
      <c r="C5066" t="s">
        <v>14</v>
      </c>
      <c r="D5066" t="s">
        <v>15</v>
      </c>
      <c r="E5066" t="s">
        <v>106</v>
      </c>
      <c r="F5066" t="s">
        <v>72</v>
      </c>
      <c r="G5066">
        <v>19805</v>
      </c>
      <c r="H5066" t="s">
        <v>57</v>
      </c>
      <c r="I5066" t="s">
        <v>35</v>
      </c>
      <c r="J5066" t="s">
        <v>36</v>
      </c>
      <c r="K5066" s="6">
        <v>391.98</v>
      </c>
      <c r="L5066">
        <v>2</v>
      </c>
      <c r="M5066">
        <v>0</v>
      </c>
      <c r="N5066" s="6">
        <v>113.6742</v>
      </c>
      <c r="O5066" t="str">
        <f t="shared" si="237"/>
        <v/>
      </c>
      <c r="P5066" s="6">
        <f t="shared" si="238"/>
        <v>852.54599999999994</v>
      </c>
      <c r="Q5066">
        <f t="shared" si="239"/>
        <v>541.35270653305759</v>
      </c>
      <c r="R5066" s="16" t="str">
        <f>TEXT(Ecom[[#This Row],[Dates]],"mmm")</f>
        <v>Apr</v>
      </c>
      <c r="S5066" s="16" t="str">
        <f>TEXT(Ecom[[#This Row],[Dates]],"YYYY")</f>
        <v>2026</v>
      </c>
      <c r="T5066" s="16"/>
    </row>
    <row r="5067" spans="1:20" x14ac:dyDescent="0.25">
      <c r="A5067" t="s">
        <v>28</v>
      </c>
      <c r="B5067" s="16">
        <v>46014</v>
      </c>
      <c r="C5067" t="s">
        <v>14</v>
      </c>
      <c r="D5067" t="s">
        <v>15</v>
      </c>
      <c r="E5067" t="s">
        <v>223</v>
      </c>
      <c r="F5067" t="s">
        <v>40</v>
      </c>
      <c r="G5067">
        <v>27217</v>
      </c>
      <c r="H5067" t="s">
        <v>18</v>
      </c>
      <c r="I5067" t="s">
        <v>35</v>
      </c>
      <c r="J5067" t="s">
        <v>59</v>
      </c>
      <c r="K5067" s="6">
        <v>383.976</v>
      </c>
      <c r="L5067">
        <v>3</v>
      </c>
      <c r="M5067">
        <v>0.2</v>
      </c>
      <c r="N5067" s="6">
        <v>81.594899999999996</v>
      </c>
      <c r="O5067" t="str">
        <f t="shared" si="237"/>
        <v/>
      </c>
      <c r="P5067" s="6">
        <f t="shared" si="238"/>
        <v>729.01933333333329</v>
      </c>
      <c r="Q5067">
        <f t="shared" si="239"/>
        <v>676.03636475639166</v>
      </c>
      <c r="R5067" s="16" t="str">
        <f>TEXT(Ecom[[#This Row],[Dates]],"mmm")</f>
        <v>Dec</v>
      </c>
      <c r="S5067" s="16" t="str">
        <f>TEXT(Ecom[[#This Row],[Dates]],"YYYY")</f>
        <v>2025</v>
      </c>
      <c r="T5067" s="16"/>
    </row>
    <row r="5068" spans="1:20" x14ac:dyDescent="0.25">
      <c r="A5068" t="s">
        <v>28</v>
      </c>
      <c r="B5068" s="16">
        <v>45771</v>
      </c>
      <c r="C5068" t="s">
        <v>14</v>
      </c>
      <c r="D5068" t="s">
        <v>15</v>
      </c>
      <c r="E5068" t="s">
        <v>223</v>
      </c>
      <c r="F5068" t="s">
        <v>40</v>
      </c>
      <c r="G5068">
        <v>27217</v>
      </c>
      <c r="H5068" t="s">
        <v>18</v>
      </c>
      <c r="I5068" t="s">
        <v>19</v>
      </c>
      <c r="J5068" t="s">
        <v>31</v>
      </c>
      <c r="K5068" s="6">
        <v>1781.682</v>
      </c>
      <c r="L5068">
        <v>7</v>
      </c>
      <c r="M5068">
        <v>0.4</v>
      </c>
      <c r="N5068" s="6">
        <v>-653.28340000000003</v>
      </c>
      <c r="O5068">
        <f t="shared" si="237"/>
        <v>-653.28340000000003</v>
      </c>
      <c r="P5068" s="6">
        <f t="shared" si="238"/>
        <v>784.35733333333337</v>
      </c>
      <c r="Q5068">
        <f t="shared" si="239"/>
        <v>687.73708017354261</v>
      </c>
      <c r="R5068" s="16" t="str">
        <f>TEXT(Ecom[[#This Row],[Dates]],"mmm")</f>
        <v>Apr</v>
      </c>
      <c r="S5068" s="16" t="str">
        <f>TEXT(Ecom[[#This Row],[Dates]],"YYYY")</f>
        <v>2025</v>
      </c>
      <c r="T5068" s="16"/>
    </row>
    <row r="5069" spans="1:20" x14ac:dyDescent="0.25">
      <c r="A5069" t="s">
        <v>28</v>
      </c>
      <c r="B5069" s="16">
        <v>46044</v>
      </c>
      <c r="C5069" t="s">
        <v>44</v>
      </c>
      <c r="D5069" t="s">
        <v>15</v>
      </c>
      <c r="E5069" t="s">
        <v>23</v>
      </c>
      <c r="F5069" t="s">
        <v>24</v>
      </c>
      <c r="G5069">
        <v>90008</v>
      </c>
      <c r="H5069" t="s">
        <v>25</v>
      </c>
      <c r="I5069" t="s">
        <v>26</v>
      </c>
      <c r="J5069" t="s">
        <v>34</v>
      </c>
      <c r="K5069" s="6">
        <v>21.4</v>
      </c>
      <c r="L5069">
        <v>5</v>
      </c>
      <c r="M5069">
        <v>0</v>
      </c>
      <c r="N5069" s="6">
        <v>6.2060000000000004</v>
      </c>
      <c r="O5069" t="str">
        <f t="shared" si="237"/>
        <v/>
      </c>
      <c r="P5069" s="6">
        <f t="shared" si="238"/>
        <v>246.30833333333331</v>
      </c>
      <c r="Q5069">
        <f t="shared" si="239"/>
        <v>432.76568174372505</v>
      </c>
      <c r="R5069" s="16" t="str">
        <f>TEXT(Ecom[[#This Row],[Dates]],"mmm")</f>
        <v>Jan</v>
      </c>
      <c r="S5069" s="16" t="str">
        <f>TEXT(Ecom[[#This Row],[Dates]],"YYYY")</f>
        <v>2026</v>
      </c>
      <c r="T5069" s="16"/>
    </row>
    <row r="5070" spans="1:20" x14ac:dyDescent="0.25">
      <c r="A5070" t="s">
        <v>28</v>
      </c>
      <c r="B5070" s="16">
        <v>45815</v>
      </c>
      <c r="C5070" t="s">
        <v>44</v>
      </c>
      <c r="D5070" t="s">
        <v>15</v>
      </c>
      <c r="E5070" t="s">
        <v>232</v>
      </c>
      <c r="F5070" t="s">
        <v>70</v>
      </c>
      <c r="G5070">
        <v>48183</v>
      </c>
      <c r="H5070" t="s">
        <v>47</v>
      </c>
      <c r="I5070" t="s">
        <v>35</v>
      </c>
      <c r="J5070" t="s">
        <v>162</v>
      </c>
      <c r="K5070" s="6">
        <v>549.99</v>
      </c>
      <c r="L5070">
        <v>1</v>
      </c>
      <c r="M5070">
        <v>0</v>
      </c>
      <c r="N5070" s="6">
        <v>274.995</v>
      </c>
      <c r="O5070" t="str">
        <f t="shared" si="237"/>
        <v/>
      </c>
      <c r="P5070" s="6">
        <f t="shared" si="238"/>
        <v>251.95500000000001</v>
      </c>
      <c r="Q5070">
        <f t="shared" si="239"/>
        <v>188.64839711592413</v>
      </c>
      <c r="R5070" s="16" t="str">
        <f>TEXT(Ecom[[#This Row],[Dates]],"mmm")</f>
        <v>Jun</v>
      </c>
      <c r="S5070" s="16" t="str">
        <f>TEXT(Ecom[[#This Row],[Dates]],"YYYY")</f>
        <v>2025</v>
      </c>
      <c r="T5070" s="16"/>
    </row>
    <row r="5071" spans="1:20" x14ac:dyDescent="0.25">
      <c r="A5071" t="s">
        <v>28</v>
      </c>
      <c r="B5071" s="16">
        <v>46289</v>
      </c>
      <c r="C5071" t="s">
        <v>44</v>
      </c>
      <c r="D5071" t="s">
        <v>15</v>
      </c>
      <c r="E5071" t="s">
        <v>232</v>
      </c>
      <c r="F5071" t="s">
        <v>70</v>
      </c>
      <c r="G5071">
        <v>48183</v>
      </c>
      <c r="H5071" t="s">
        <v>47</v>
      </c>
      <c r="I5071" t="s">
        <v>26</v>
      </c>
      <c r="J5071" t="s">
        <v>38</v>
      </c>
      <c r="K5071" s="6">
        <v>167.535</v>
      </c>
      <c r="L5071">
        <v>3</v>
      </c>
      <c r="M5071">
        <v>0.1</v>
      </c>
      <c r="N5071" s="6">
        <v>37.229999999999997</v>
      </c>
      <c r="O5071" t="str">
        <f t="shared" si="237"/>
        <v/>
      </c>
      <c r="P5071" s="6">
        <f t="shared" si="238"/>
        <v>86.584999999999994</v>
      </c>
      <c r="Q5071">
        <f t="shared" si="239"/>
        <v>132.798372598518</v>
      </c>
      <c r="R5071" s="16" t="str">
        <f>TEXT(Ecom[[#This Row],[Dates]],"mmm")</f>
        <v>Sep</v>
      </c>
      <c r="S5071" s="16" t="str">
        <f>TEXT(Ecom[[#This Row],[Dates]],"YYYY")</f>
        <v>2026</v>
      </c>
      <c r="T5071" s="16"/>
    </row>
    <row r="5072" spans="1:20" x14ac:dyDescent="0.25">
      <c r="A5072" t="s">
        <v>28</v>
      </c>
      <c r="B5072" s="16">
        <v>45857</v>
      </c>
      <c r="C5072" t="s">
        <v>44</v>
      </c>
      <c r="D5072" t="s">
        <v>15</v>
      </c>
      <c r="E5072" t="s">
        <v>232</v>
      </c>
      <c r="F5072" t="s">
        <v>70</v>
      </c>
      <c r="G5072">
        <v>48183</v>
      </c>
      <c r="H5072" t="s">
        <v>47</v>
      </c>
      <c r="I5072" t="s">
        <v>26</v>
      </c>
      <c r="J5072" t="s">
        <v>60</v>
      </c>
      <c r="K5072" s="6">
        <v>38.340000000000003</v>
      </c>
      <c r="L5072">
        <v>3</v>
      </c>
      <c r="M5072">
        <v>0</v>
      </c>
      <c r="N5072" s="6">
        <v>17.253</v>
      </c>
      <c r="O5072" t="str">
        <f t="shared" si="237"/>
        <v/>
      </c>
      <c r="P5072" s="6">
        <f t="shared" si="238"/>
        <v>130.73333333333335</v>
      </c>
      <c r="Q5072">
        <f t="shared" si="239"/>
        <v>158.4775687889591</v>
      </c>
      <c r="R5072" s="16" t="str">
        <f>TEXT(Ecom[[#This Row],[Dates]],"mmm")</f>
        <v>Jul</v>
      </c>
      <c r="S5072" s="16" t="str">
        <f>TEXT(Ecom[[#This Row],[Dates]],"YYYY")</f>
        <v>2025</v>
      </c>
      <c r="T5072" s="16"/>
    </row>
    <row r="5073" spans="1:20" x14ac:dyDescent="0.25">
      <c r="A5073" t="s">
        <v>28</v>
      </c>
      <c r="B5073" s="16">
        <v>46324</v>
      </c>
      <c r="C5073" t="s">
        <v>44</v>
      </c>
      <c r="D5073" t="s">
        <v>15</v>
      </c>
      <c r="E5073" t="s">
        <v>232</v>
      </c>
      <c r="F5073" t="s">
        <v>70</v>
      </c>
      <c r="G5073">
        <v>48183</v>
      </c>
      <c r="H5073" t="s">
        <v>47</v>
      </c>
      <c r="I5073" t="s">
        <v>19</v>
      </c>
      <c r="J5073" t="s">
        <v>33</v>
      </c>
      <c r="K5073" s="6">
        <v>53.88</v>
      </c>
      <c r="L5073">
        <v>6</v>
      </c>
      <c r="M5073">
        <v>0</v>
      </c>
      <c r="N5073" s="6">
        <v>22.6296</v>
      </c>
      <c r="O5073" t="str">
        <f t="shared" si="237"/>
        <v/>
      </c>
      <c r="P5073" s="6">
        <f t="shared" si="238"/>
        <v>138.88666666666668</v>
      </c>
      <c r="Q5073">
        <f t="shared" si="239"/>
        <v>108.78607761293451</v>
      </c>
      <c r="R5073" s="16" t="str">
        <f>TEXT(Ecom[[#This Row],[Dates]],"mmm")</f>
        <v>Oct</v>
      </c>
      <c r="S5073" s="16" t="str">
        <f>TEXT(Ecom[[#This Row],[Dates]],"YYYY")</f>
        <v>2026</v>
      </c>
      <c r="T5073" s="16"/>
    </row>
    <row r="5074" spans="1:20" x14ac:dyDescent="0.25">
      <c r="A5074" t="s">
        <v>28</v>
      </c>
      <c r="B5074" s="16">
        <v>45787</v>
      </c>
      <c r="C5074" t="s">
        <v>44</v>
      </c>
      <c r="D5074" t="s">
        <v>15</v>
      </c>
      <c r="E5074" t="s">
        <v>232</v>
      </c>
      <c r="F5074" t="s">
        <v>70</v>
      </c>
      <c r="G5074">
        <v>48183</v>
      </c>
      <c r="H5074" t="s">
        <v>47</v>
      </c>
      <c r="I5074" t="s">
        <v>35</v>
      </c>
      <c r="J5074" t="s">
        <v>36</v>
      </c>
      <c r="K5074" s="6">
        <v>299.98</v>
      </c>
      <c r="L5074">
        <v>2</v>
      </c>
      <c r="M5074">
        <v>0</v>
      </c>
      <c r="N5074" s="6">
        <v>83.994399999999999</v>
      </c>
      <c r="O5074" t="str">
        <f t="shared" si="237"/>
        <v/>
      </c>
      <c r="P5074" s="6">
        <f t="shared" si="238"/>
        <v>125.56133333333334</v>
      </c>
      <c r="Q5074">
        <f t="shared" si="239"/>
        <v>125.03462868252851</v>
      </c>
      <c r="R5074" s="16" t="str">
        <f>TEXT(Ecom[[#This Row],[Dates]],"mmm")</f>
        <v>May</v>
      </c>
      <c r="S5074" s="16" t="str">
        <f>TEXT(Ecom[[#This Row],[Dates]],"YYYY")</f>
        <v>2025</v>
      </c>
      <c r="T5074" s="16"/>
    </row>
    <row r="5075" spans="1:20" x14ac:dyDescent="0.25">
      <c r="A5075" t="s">
        <v>168</v>
      </c>
      <c r="B5075" s="16">
        <v>45956</v>
      </c>
      <c r="C5075" t="s">
        <v>14</v>
      </c>
      <c r="D5075" t="s">
        <v>15</v>
      </c>
      <c r="E5075" t="s">
        <v>52</v>
      </c>
      <c r="F5075" t="s">
        <v>24</v>
      </c>
      <c r="G5075">
        <v>94109</v>
      </c>
      <c r="H5075" t="s">
        <v>25</v>
      </c>
      <c r="I5075" t="s">
        <v>26</v>
      </c>
      <c r="J5075" t="s">
        <v>32</v>
      </c>
      <c r="K5075" s="6">
        <v>62.8</v>
      </c>
      <c r="L5075">
        <v>4</v>
      </c>
      <c r="M5075">
        <v>0</v>
      </c>
      <c r="N5075" s="6">
        <v>15.7</v>
      </c>
      <c r="O5075" t="str">
        <f t="shared" si="237"/>
        <v/>
      </c>
      <c r="P5075" s="6">
        <f t="shared" si="238"/>
        <v>273.60133333333334</v>
      </c>
      <c r="Q5075">
        <f t="shared" si="239"/>
        <v>282.6219714664017</v>
      </c>
      <c r="R5075" s="16" t="str">
        <f>TEXT(Ecom[[#This Row],[Dates]],"mmm")</f>
        <v>Oct</v>
      </c>
      <c r="S5075" s="16" t="str">
        <f>TEXT(Ecom[[#This Row],[Dates]],"YYYY")</f>
        <v>2025</v>
      </c>
      <c r="T5075" s="16"/>
    </row>
    <row r="5076" spans="1:20" x14ac:dyDescent="0.25">
      <c r="A5076" t="s">
        <v>13</v>
      </c>
      <c r="B5076" s="16">
        <v>45850</v>
      </c>
      <c r="C5076" t="s">
        <v>14</v>
      </c>
      <c r="D5076" t="s">
        <v>15</v>
      </c>
      <c r="E5076" t="s">
        <v>23</v>
      </c>
      <c r="F5076" t="s">
        <v>24</v>
      </c>
      <c r="G5076">
        <v>90049</v>
      </c>
      <c r="H5076" t="s">
        <v>25</v>
      </c>
      <c r="I5076" t="s">
        <v>26</v>
      </c>
      <c r="J5076" t="s">
        <v>37</v>
      </c>
      <c r="K5076" s="6">
        <v>13.904</v>
      </c>
      <c r="L5076">
        <v>2</v>
      </c>
      <c r="M5076">
        <v>0.2</v>
      </c>
      <c r="N5076" s="6">
        <v>4.5187999999999997</v>
      </c>
      <c r="O5076" t="str">
        <f t="shared" si="237"/>
        <v/>
      </c>
      <c r="P5076" s="6">
        <f t="shared" si="238"/>
        <v>267.61466666666666</v>
      </c>
      <c r="Q5076">
        <f t="shared" si="239"/>
        <v>307.38949642143308</v>
      </c>
      <c r="R5076" s="16" t="str">
        <f>TEXT(Ecom[[#This Row],[Dates]],"mmm")</f>
        <v>Jul</v>
      </c>
      <c r="S5076" s="16" t="str">
        <f>TEXT(Ecom[[#This Row],[Dates]],"YYYY")</f>
        <v>2025</v>
      </c>
      <c r="T5076" s="16"/>
    </row>
    <row r="5077" spans="1:20" x14ac:dyDescent="0.25">
      <c r="A5077" t="s">
        <v>13</v>
      </c>
      <c r="B5077" s="16">
        <v>46372</v>
      </c>
      <c r="C5077" t="s">
        <v>14</v>
      </c>
      <c r="D5077" t="s">
        <v>15</v>
      </c>
      <c r="E5077" t="s">
        <v>61</v>
      </c>
      <c r="F5077" t="s">
        <v>46</v>
      </c>
      <c r="G5077">
        <v>77070</v>
      </c>
      <c r="H5077" t="s">
        <v>47</v>
      </c>
      <c r="I5077" t="s">
        <v>19</v>
      </c>
      <c r="J5077" t="s">
        <v>31</v>
      </c>
      <c r="K5077" s="6">
        <v>744.1</v>
      </c>
      <c r="L5077">
        <v>5</v>
      </c>
      <c r="M5077">
        <v>0.3</v>
      </c>
      <c r="N5077" s="6">
        <v>-95.67</v>
      </c>
      <c r="O5077">
        <f t="shared" si="237"/>
        <v>-95.67</v>
      </c>
      <c r="P5077" s="6">
        <f t="shared" si="238"/>
        <v>396.84333333333331</v>
      </c>
      <c r="Q5077">
        <f t="shared" si="239"/>
        <v>300.56617590141445</v>
      </c>
      <c r="R5077" s="16" t="str">
        <f>TEXT(Ecom[[#This Row],[Dates]],"mmm")</f>
        <v>Dec</v>
      </c>
      <c r="S5077" s="16" t="str">
        <f>TEXT(Ecom[[#This Row],[Dates]],"YYYY")</f>
        <v>2026</v>
      </c>
      <c r="T5077" s="16"/>
    </row>
    <row r="5078" spans="1:20" x14ac:dyDescent="0.25">
      <c r="A5078" t="s">
        <v>13</v>
      </c>
      <c r="B5078" s="16">
        <v>46250</v>
      </c>
      <c r="C5078" t="s">
        <v>14</v>
      </c>
      <c r="D5078" t="s">
        <v>15</v>
      </c>
      <c r="E5078" t="s">
        <v>61</v>
      </c>
      <c r="F5078" t="s">
        <v>46</v>
      </c>
      <c r="G5078">
        <v>77070</v>
      </c>
      <c r="H5078" t="s">
        <v>47</v>
      </c>
      <c r="I5078" t="s">
        <v>26</v>
      </c>
      <c r="J5078" t="s">
        <v>32</v>
      </c>
      <c r="K5078" s="6">
        <v>44.84</v>
      </c>
      <c r="L5078">
        <v>5</v>
      </c>
      <c r="M5078">
        <v>0.2</v>
      </c>
      <c r="N5078" s="6">
        <v>5.6050000000000004</v>
      </c>
      <c r="O5078" t="str">
        <f t="shared" si="237"/>
        <v/>
      </c>
      <c r="P5078" s="6">
        <f t="shared" si="238"/>
        <v>154.88999999999999</v>
      </c>
      <c r="Q5078">
        <f t="shared" si="239"/>
        <v>150.91311568016974</v>
      </c>
      <c r="R5078" s="16" t="str">
        <f>TEXT(Ecom[[#This Row],[Dates]],"mmm")</f>
        <v>Aug</v>
      </c>
      <c r="S5078" s="16" t="str">
        <f>TEXT(Ecom[[#This Row],[Dates]],"YYYY")</f>
        <v>2026</v>
      </c>
      <c r="T5078" s="16"/>
    </row>
    <row r="5079" spans="1:20" x14ac:dyDescent="0.25">
      <c r="A5079" t="s">
        <v>13</v>
      </c>
      <c r="B5079" s="16">
        <v>46034</v>
      </c>
      <c r="C5079" t="s">
        <v>14</v>
      </c>
      <c r="D5079" t="s">
        <v>15</v>
      </c>
      <c r="E5079" t="s">
        <v>61</v>
      </c>
      <c r="F5079" t="s">
        <v>46</v>
      </c>
      <c r="G5079">
        <v>77070</v>
      </c>
      <c r="H5079" t="s">
        <v>47</v>
      </c>
      <c r="I5079" t="s">
        <v>19</v>
      </c>
      <c r="J5079" t="s">
        <v>31</v>
      </c>
      <c r="K5079" s="6">
        <v>401.59</v>
      </c>
      <c r="L5079">
        <v>2</v>
      </c>
      <c r="M5079">
        <v>0.3</v>
      </c>
      <c r="N5079" s="6">
        <v>-131.95099999999999</v>
      </c>
      <c r="O5079">
        <f t="shared" si="237"/>
        <v>-131.95099999999999</v>
      </c>
      <c r="P5079" s="6">
        <f t="shared" si="238"/>
        <v>259.7763333333333</v>
      </c>
      <c r="Q5079">
        <f t="shared" si="239"/>
        <v>97.707665328017399</v>
      </c>
      <c r="R5079" s="16" t="str">
        <f>TEXT(Ecom[[#This Row],[Dates]],"mmm")</f>
        <v>Jan</v>
      </c>
      <c r="S5079" s="16" t="str">
        <f>TEXT(Ecom[[#This Row],[Dates]],"YYYY")</f>
        <v>2026</v>
      </c>
      <c r="T5079" s="16"/>
    </row>
    <row r="5080" spans="1:20" x14ac:dyDescent="0.25">
      <c r="A5080" t="s">
        <v>28</v>
      </c>
      <c r="B5080" s="16">
        <v>46022</v>
      </c>
      <c r="C5080" t="s">
        <v>44</v>
      </c>
      <c r="D5080" t="s">
        <v>15</v>
      </c>
      <c r="E5080" t="s">
        <v>241</v>
      </c>
      <c r="F5080" t="s">
        <v>49</v>
      </c>
      <c r="G5080">
        <v>53209</v>
      </c>
      <c r="H5080" t="s">
        <v>47</v>
      </c>
      <c r="I5080" t="s">
        <v>26</v>
      </c>
      <c r="J5080" t="s">
        <v>37</v>
      </c>
      <c r="K5080" s="6">
        <v>18.239999999999998</v>
      </c>
      <c r="L5080">
        <v>3</v>
      </c>
      <c r="M5080">
        <v>0</v>
      </c>
      <c r="N5080" s="6">
        <v>8.5728000000000009</v>
      </c>
      <c r="O5080" t="str">
        <f t="shared" si="237"/>
        <v/>
      </c>
      <c r="P5080" s="6">
        <f t="shared" si="238"/>
        <v>129.40633333333335</v>
      </c>
      <c r="Q5080">
        <f t="shared" si="239"/>
        <v>119.38914733930973</v>
      </c>
      <c r="R5080" s="16" t="str">
        <f>TEXT(Ecom[[#This Row],[Dates]],"mmm")</f>
        <v>Dec</v>
      </c>
      <c r="S5080" s="16" t="str">
        <f>TEXT(Ecom[[#This Row],[Dates]],"YYYY")</f>
        <v>2025</v>
      </c>
      <c r="T5080" s="16"/>
    </row>
    <row r="5081" spans="1:20" x14ac:dyDescent="0.25">
      <c r="A5081" t="s">
        <v>28</v>
      </c>
      <c r="B5081" s="16">
        <v>46206</v>
      </c>
      <c r="C5081" t="s">
        <v>14</v>
      </c>
      <c r="D5081" t="s">
        <v>15</v>
      </c>
      <c r="E5081" t="s">
        <v>52</v>
      </c>
      <c r="F5081" t="s">
        <v>24</v>
      </c>
      <c r="G5081">
        <v>94122</v>
      </c>
      <c r="H5081" t="s">
        <v>25</v>
      </c>
      <c r="I5081" t="s">
        <v>19</v>
      </c>
      <c r="J5081" t="s">
        <v>20</v>
      </c>
      <c r="K5081" s="6">
        <v>359.49900000000002</v>
      </c>
      <c r="L5081">
        <v>3</v>
      </c>
      <c r="M5081">
        <v>0.15</v>
      </c>
      <c r="N5081" s="6">
        <v>-29.605799999999999</v>
      </c>
      <c r="O5081">
        <f t="shared" si="237"/>
        <v>-29.605799999999999</v>
      </c>
      <c r="P5081" s="6">
        <f t="shared" si="238"/>
        <v>130.23833333333334</v>
      </c>
      <c r="Q5081">
        <f t="shared" si="239"/>
        <v>109.66440323804056</v>
      </c>
      <c r="R5081" s="16" t="str">
        <f>TEXT(Ecom[[#This Row],[Dates]],"mmm")</f>
        <v>Jul</v>
      </c>
      <c r="S5081" s="16" t="str">
        <f>TEXT(Ecom[[#This Row],[Dates]],"YYYY")</f>
        <v>2026</v>
      </c>
      <c r="T5081" s="16"/>
    </row>
    <row r="5082" spans="1:20" x14ac:dyDescent="0.25">
      <c r="A5082" t="s">
        <v>28</v>
      </c>
      <c r="B5082" s="16">
        <v>45850</v>
      </c>
      <c r="C5082" t="s">
        <v>14</v>
      </c>
      <c r="D5082" t="s">
        <v>15</v>
      </c>
      <c r="E5082" t="s">
        <v>52</v>
      </c>
      <c r="F5082" t="s">
        <v>24</v>
      </c>
      <c r="G5082">
        <v>94122</v>
      </c>
      <c r="H5082" t="s">
        <v>25</v>
      </c>
      <c r="I5082" t="s">
        <v>26</v>
      </c>
      <c r="J5082" t="s">
        <v>32</v>
      </c>
      <c r="K5082" s="6">
        <v>10.48</v>
      </c>
      <c r="L5082">
        <v>1</v>
      </c>
      <c r="M5082">
        <v>0</v>
      </c>
      <c r="N5082" s="6">
        <v>2.8296000000000001</v>
      </c>
      <c r="O5082" t="str">
        <f t="shared" si="237"/>
        <v/>
      </c>
      <c r="P5082" s="6">
        <f t="shared" si="238"/>
        <v>22.128</v>
      </c>
      <c r="Q5082">
        <f t="shared" si="239"/>
        <v>93.638089410872325</v>
      </c>
      <c r="R5082" s="16" t="str">
        <f>TEXT(Ecom[[#This Row],[Dates]],"mmm")</f>
        <v>Jul</v>
      </c>
      <c r="S5082" s="16" t="str">
        <f>TEXT(Ecom[[#This Row],[Dates]],"YYYY")</f>
        <v>2025</v>
      </c>
      <c r="T5082" s="16"/>
    </row>
    <row r="5083" spans="1:20" x14ac:dyDescent="0.25">
      <c r="A5083" t="s">
        <v>168</v>
      </c>
      <c r="B5083" s="16">
        <v>46174</v>
      </c>
      <c r="C5083" t="s">
        <v>44</v>
      </c>
      <c r="D5083" t="s">
        <v>15</v>
      </c>
      <c r="E5083" t="s">
        <v>221</v>
      </c>
      <c r="F5083" t="s">
        <v>104</v>
      </c>
      <c r="G5083">
        <v>44105</v>
      </c>
      <c r="H5083" t="s">
        <v>57</v>
      </c>
      <c r="I5083" t="s">
        <v>26</v>
      </c>
      <c r="J5083" t="s">
        <v>41</v>
      </c>
      <c r="K5083" s="6">
        <v>20.736000000000001</v>
      </c>
      <c r="L5083">
        <v>4</v>
      </c>
      <c r="M5083">
        <v>0.2</v>
      </c>
      <c r="N5083" s="6">
        <v>7.2576000000000001</v>
      </c>
      <c r="O5083" t="str">
        <f t="shared" si="237"/>
        <v/>
      </c>
      <c r="P5083" s="6">
        <f t="shared" si="238"/>
        <v>40.202666666666666</v>
      </c>
      <c r="Q5083">
        <f t="shared" si="239"/>
        <v>65.220441428935345</v>
      </c>
      <c r="R5083" s="16" t="str">
        <f>TEXT(Ecom[[#This Row],[Dates]],"mmm")</f>
        <v>Jun</v>
      </c>
      <c r="S5083" s="16" t="str">
        <f>TEXT(Ecom[[#This Row],[Dates]],"YYYY")</f>
        <v>2026</v>
      </c>
      <c r="T5083" s="16"/>
    </row>
    <row r="5084" spans="1:20" x14ac:dyDescent="0.25">
      <c r="A5084" t="s">
        <v>28</v>
      </c>
      <c r="B5084" s="16">
        <v>46308</v>
      </c>
      <c r="C5084" t="s">
        <v>14</v>
      </c>
      <c r="D5084" t="s">
        <v>15</v>
      </c>
      <c r="E5084" t="s">
        <v>124</v>
      </c>
      <c r="F5084" t="s">
        <v>40</v>
      </c>
      <c r="G5084">
        <v>28110</v>
      </c>
      <c r="H5084" t="s">
        <v>18</v>
      </c>
      <c r="I5084" t="s">
        <v>35</v>
      </c>
      <c r="J5084" t="s">
        <v>59</v>
      </c>
      <c r="K5084" s="6">
        <v>35.167999999999999</v>
      </c>
      <c r="L5084">
        <v>4</v>
      </c>
      <c r="M5084">
        <v>0.2</v>
      </c>
      <c r="N5084" s="6">
        <v>8.3523999999999994</v>
      </c>
      <c r="O5084" t="str">
        <f t="shared" si="237"/>
        <v/>
      </c>
      <c r="P5084" s="6">
        <f t="shared" si="238"/>
        <v>68.463999999999999</v>
      </c>
      <c r="Q5084">
        <f t="shared" si="239"/>
        <v>26.730158193266213</v>
      </c>
      <c r="R5084" s="16" t="str">
        <f>TEXT(Ecom[[#This Row],[Dates]],"mmm")</f>
        <v>Oct</v>
      </c>
      <c r="S5084" s="16" t="str">
        <f>TEXT(Ecom[[#This Row],[Dates]],"YYYY")</f>
        <v>2026</v>
      </c>
      <c r="T5084" s="16"/>
    </row>
    <row r="5085" spans="1:20" x14ac:dyDescent="0.25">
      <c r="A5085" t="s">
        <v>28</v>
      </c>
      <c r="B5085" s="16">
        <v>45895</v>
      </c>
      <c r="C5085" t="s">
        <v>14</v>
      </c>
      <c r="D5085" t="s">
        <v>15</v>
      </c>
      <c r="E5085" t="s">
        <v>124</v>
      </c>
      <c r="F5085" t="s">
        <v>40</v>
      </c>
      <c r="G5085">
        <v>28110</v>
      </c>
      <c r="H5085" t="s">
        <v>18</v>
      </c>
      <c r="I5085" t="s">
        <v>26</v>
      </c>
      <c r="J5085" t="s">
        <v>41</v>
      </c>
      <c r="K5085" s="6">
        <v>64.703999999999994</v>
      </c>
      <c r="L5085">
        <v>3</v>
      </c>
      <c r="M5085">
        <v>0.2</v>
      </c>
      <c r="N5085" s="6">
        <v>23.455200000000001</v>
      </c>
      <c r="O5085" t="str">
        <f t="shared" si="237"/>
        <v/>
      </c>
      <c r="P5085" s="6">
        <f t="shared" si="238"/>
        <v>58.671999999999997</v>
      </c>
      <c r="Q5085">
        <f t="shared" si="239"/>
        <v>39.873787844109273</v>
      </c>
      <c r="R5085" s="16" t="str">
        <f>TEXT(Ecom[[#This Row],[Dates]],"mmm")</f>
        <v>Aug</v>
      </c>
      <c r="S5085" s="16" t="str">
        <f>TEXT(Ecom[[#This Row],[Dates]],"YYYY")</f>
        <v>2025</v>
      </c>
      <c r="T5085" s="16"/>
    </row>
    <row r="5086" spans="1:20" x14ac:dyDescent="0.25">
      <c r="A5086" t="s">
        <v>13</v>
      </c>
      <c r="B5086" s="16">
        <v>46348</v>
      </c>
      <c r="C5086" t="s">
        <v>22</v>
      </c>
      <c r="D5086" t="s">
        <v>15</v>
      </c>
      <c r="E5086" t="s">
        <v>165</v>
      </c>
      <c r="F5086" t="s">
        <v>166</v>
      </c>
      <c r="G5086">
        <v>1852</v>
      </c>
      <c r="H5086" t="s">
        <v>57</v>
      </c>
      <c r="I5086" t="s">
        <v>26</v>
      </c>
      <c r="J5086" t="s">
        <v>41</v>
      </c>
      <c r="K5086" s="6">
        <v>105.52</v>
      </c>
      <c r="L5086">
        <v>4</v>
      </c>
      <c r="M5086">
        <v>0</v>
      </c>
      <c r="N5086" s="6">
        <v>48.539200000000001</v>
      </c>
      <c r="O5086" t="str">
        <f t="shared" si="237"/>
        <v/>
      </c>
      <c r="P5086" s="6">
        <f t="shared" si="238"/>
        <v>192.49</v>
      </c>
      <c r="Q5086">
        <f t="shared" si="239"/>
        <v>162.34080998524882</v>
      </c>
      <c r="R5086" s="16" t="str">
        <f>TEXT(Ecom[[#This Row],[Dates]],"mmm")</f>
        <v>Nov</v>
      </c>
      <c r="S5086" s="16" t="str">
        <f>TEXT(Ecom[[#This Row],[Dates]],"YYYY")</f>
        <v>2026</v>
      </c>
      <c r="T5086" s="16"/>
    </row>
    <row r="5087" spans="1:20" x14ac:dyDescent="0.25">
      <c r="A5087" t="s">
        <v>28</v>
      </c>
      <c r="B5087" s="16">
        <v>45916</v>
      </c>
      <c r="C5087" t="s">
        <v>44</v>
      </c>
      <c r="D5087" t="s">
        <v>15</v>
      </c>
      <c r="E5087" t="s">
        <v>135</v>
      </c>
      <c r="F5087" t="s">
        <v>46</v>
      </c>
      <c r="G5087">
        <v>75081</v>
      </c>
      <c r="H5087" t="s">
        <v>47</v>
      </c>
      <c r="I5087" t="s">
        <v>26</v>
      </c>
      <c r="J5087" t="s">
        <v>37</v>
      </c>
      <c r="K5087" s="6">
        <v>5.7919999999999998</v>
      </c>
      <c r="L5087">
        <v>2</v>
      </c>
      <c r="M5087">
        <v>0.8</v>
      </c>
      <c r="N5087" s="6">
        <v>-9.5568000000000008</v>
      </c>
      <c r="O5087">
        <f t="shared" si="237"/>
        <v>-9.5568000000000008</v>
      </c>
      <c r="P5087" s="6">
        <f t="shared" si="238"/>
        <v>160.75399999999999</v>
      </c>
      <c r="Q5087">
        <f t="shared" si="239"/>
        <v>182.86904603021256</v>
      </c>
      <c r="R5087" s="16" t="str">
        <f>TEXT(Ecom[[#This Row],[Dates]],"mmm")</f>
        <v>Sep</v>
      </c>
      <c r="S5087" s="16" t="str">
        <f>TEXT(Ecom[[#This Row],[Dates]],"YYYY")</f>
        <v>2025</v>
      </c>
      <c r="T5087" s="16"/>
    </row>
    <row r="5088" spans="1:20" x14ac:dyDescent="0.25">
      <c r="A5088" t="s">
        <v>28</v>
      </c>
      <c r="B5088" s="16">
        <v>46166</v>
      </c>
      <c r="C5088" t="s">
        <v>22</v>
      </c>
      <c r="D5088" t="s">
        <v>15</v>
      </c>
      <c r="E5088" t="s">
        <v>55</v>
      </c>
      <c r="F5088" t="s">
        <v>56</v>
      </c>
      <c r="G5088">
        <v>19120</v>
      </c>
      <c r="H5088" t="s">
        <v>57</v>
      </c>
      <c r="I5088" t="s">
        <v>35</v>
      </c>
      <c r="J5088" t="s">
        <v>36</v>
      </c>
      <c r="K5088" s="6">
        <v>466.15800000000002</v>
      </c>
      <c r="L5088">
        <v>7</v>
      </c>
      <c r="M5088">
        <v>0.4</v>
      </c>
      <c r="N5088" s="6">
        <v>-93.2316</v>
      </c>
      <c r="O5088">
        <f t="shared" si="237"/>
        <v>-93.2316</v>
      </c>
      <c r="P5088" s="6">
        <f t="shared" si="238"/>
        <v>159.67533333333333</v>
      </c>
      <c r="Q5088">
        <f t="shared" si="239"/>
        <v>201.83611709760231</v>
      </c>
      <c r="R5088" s="16" t="str">
        <f>TEXT(Ecom[[#This Row],[Dates]],"mmm")</f>
        <v>May</v>
      </c>
      <c r="S5088" s="16" t="str">
        <f>TEXT(Ecom[[#This Row],[Dates]],"YYYY")</f>
        <v>2026</v>
      </c>
      <c r="T5088" s="16"/>
    </row>
    <row r="5089" spans="1:20" x14ac:dyDescent="0.25">
      <c r="A5089" t="s">
        <v>28</v>
      </c>
      <c r="B5089" s="16">
        <v>45912</v>
      </c>
      <c r="C5089" t="s">
        <v>22</v>
      </c>
      <c r="D5089" t="s">
        <v>15</v>
      </c>
      <c r="E5089" t="s">
        <v>55</v>
      </c>
      <c r="F5089" t="s">
        <v>56</v>
      </c>
      <c r="G5089">
        <v>19120</v>
      </c>
      <c r="H5089" t="s">
        <v>57</v>
      </c>
      <c r="I5089" t="s">
        <v>35</v>
      </c>
      <c r="J5089" t="s">
        <v>59</v>
      </c>
      <c r="K5089" s="6">
        <v>10.311999999999999</v>
      </c>
      <c r="L5089">
        <v>1</v>
      </c>
      <c r="M5089">
        <v>0.2</v>
      </c>
      <c r="N5089" s="6">
        <v>-1.2889999999999999</v>
      </c>
      <c r="O5089">
        <f t="shared" si="237"/>
        <v>-1.2889999999999999</v>
      </c>
      <c r="P5089" s="6">
        <f t="shared" si="238"/>
        <v>6.9453333333333331</v>
      </c>
      <c r="Q5089">
        <f t="shared" si="239"/>
        <v>125.59236457447325</v>
      </c>
      <c r="R5089" s="16" t="str">
        <f>TEXT(Ecom[[#This Row],[Dates]],"mmm")</f>
        <v>Sep</v>
      </c>
      <c r="S5089" s="16" t="str">
        <f>TEXT(Ecom[[#This Row],[Dates]],"YYYY")</f>
        <v>2025</v>
      </c>
      <c r="T5089" s="16"/>
    </row>
    <row r="5090" spans="1:20" x14ac:dyDescent="0.25">
      <c r="A5090" t="s">
        <v>28</v>
      </c>
      <c r="B5090" s="16">
        <v>46153</v>
      </c>
      <c r="C5090" t="s">
        <v>22</v>
      </c>
      <c r="D5090" t="s">
        <v>15</v>
      </c>
      <c r="E5090" t="s">
        <v>55</v>
      </c>
      <c r="F5090" t="s">
        <v>56</v>
      </c>
      <c r="G5090">
        <v>19120</v>
      </c>
      <c r="H5090" t="s">
        <v>57</v>
      </c>
      <c r="I5090" t="s">
        <v>26</v>
      </c>
      <c r="J5090" t="s">
        <v>37</v>
      </c>
      <c r="K5090" s="6">
        <v>2.556</v>
      </c>
      <c r="L5090">
        <v>3</v>
      </c>
      <c r="M5090">
        <v>0.7</v>
      </c>
      <c r="N5090" s="6">
        <v>-1.7891999999999999</v>
      </c>
      <c r="O5090">
        <f t="shared" si="237"/>
        <v>-1.7891999999999999</v>
      </c>
      <c r="P5090" s="6">
        <f t="shared" si="238"/>
        <v>6.4359999999999999</v>
      </c>
      <c r="Q5090">
        <f t="shared" si="239"/>
        <v>90.724939346396951</v>
      </c>
      <c r="R5090" s="16" t="str">
        <f>TEXT(Ecom[[#This Row],[Dates]],"mmm")</f>
        <v>May</v>
      </c>
      <c r="S5090" s="16" t="str">
        <f>TEXT(Ecom[[#This Row],[Dates]],"YYYY")</f>
        <v>2026</v>
      </c>
      <c r="T5090" s="16"/>
    </row>
    <row r="5091" spans="1:20" x14ac:dyDescent="0.25">
      <c r="A5091" t="s">
        <v>62</v>
      </c>
      <c r="B5091" s="16">
        <v>45844</v>
      </c>
      <c r="C5091" t="s">
        <v>22</v>
      </c>
      <c r="D5091" t="s">
        <v>15</v>
      </c>
      <c r="E5091" t="s">
        <v>522</v>
      </c>
      <c r="F5091" t="s">
        <v>98</v>
      </c>
      <c r="G5091">
        <v>80538</v>
      </c>
      <c r="H5091" t="s">
        <v>25</v>
      </c>
      <c r="I5091" t="s">
        <v>26</v>
      </c>
      <c r="J5091" t="s">
        <v>41</v>
      </c>
      <c r="K5091" s="6">
        <v>7.968</v>
      </c>
      <c r="L5091">
        <v>2</v>
      </c>
      <c r="M5091">
        <v>0.2</v>
      </c>
      <c r="N5091" s="6">
        <v>2.8883999999999999</v>
      </c>
      <c r="O5091" t="str">
        <f t="shared" si="237"/>
        <v/>
      </c>
      <c r="P5091" s="6">
        <f t="shared" si="238"/>
        <v>6.5920000000000014</v>
      </c>
      <c r="Q5091">
        <f t="shared" si="239"/>
        <v>2.5357165398305814</v>
      </c>
      <c r="R5091" s="16" t="str">
        <f>TEXT(Ecom[[#This Row],[Dates]],"mmm")</f>
        <v>Jul</v>
      </c>
      <c r="S5091" s="16" t="str">
        <f>TEXT(Ecom[[#This Row],[Dates]],"YYYY")</f>
        <v>2025</v>
      </c>
      <c r="T5091" s="16"/>
    </row>
    <row r="5092" spans="1:20" x14ac:dyDescent="0.25">
      <c r="A5092" t="s">
        <v>62</v>
      </c>
      <c r="B5092" s="16">
        <v>45751</v>
      </c>
      <c r="C5092" t="s">
        <v>22</v>
      </c>
      <c r="D5092" t="s">
        <v>15</v>
      </c>
      <c r="E5092" t="s">
        <v>522</v>
      </c>
      <c r="F5092" t="s">
        <v>98</v>
      </c>
      <c r="G5092">
        <v>80538</v>
      </c>
      <c r="H5092" t="s">
        <v>25</v>
      </c>
      <c r="I5092" t="s">
        <v>26</v>
      </c>
      <c r="J5092" t="s">
        <v>60</v>
      </c>
      <c r="K5092" s="6">
        <v>8.7840000000000007</v>
      </c>
      <c r="L5092">
        <v>1</v>
      </c>
      <c r="M5092">
        <v>0.2</v>
      </c>
      <c r="N5092" s="6">
        <v>3.1842000000000001</v>
      </c>
      <c r="O5092" t="str">
        <f t="shared" si="237"/>
        <v/>
      </c>
      <c r="P5092" s="6">
        <f t="shared" si="238"/>
        <v>21.086000000000002</v>
      </c>
      <c r="Q5092">
        <f t="shared" si="239"/>
        <v>17.703259812814135</v>
      </c>
      <c r="R5092" s="16" t="str">
        <f>TEXT(Ecom[[#This Row],[Dates]],"mmm")</f>
        <v>Apr</v>
      </c>
      <c r="S5092" s="16" t="str">
        <f>TEXT(Ecom[[#This Row],[Dates]],"YYYY")</f>
        <v>2025</v>
      </c>
      <c r="T5092" s="16"/>
    </row>
    <row r="5093" spans="1:20" x14ac:dyDescent="0.25">
      <c r="A5093" t="s">
        <v>28</v>
      </c>
      <c r="B5093" s="16">
        <v>46073</v>
      </c>
      <c r="C5093" t="s">
        <v>14</v>
      </c>
      <c r="D5093" t="s">
        <v>15</v>
      </c>
      <c r="E5093" t="s">
        <v>522</v>
      </c>
      <c r="F5093" t="s">
        <v>98</v>
      </c>
      <c r="G5093">
        <v>80538</v>
      </c>
      <c r="H5093" t="s">
        <v>25</v>
      </c>
      <c r="I5093" t="s">
        <v>26</v>
      </c>
      <c r="J5093" t="s">
        <v>77</v>
      </c>
      <c r="K5093" s="6">
        <v>3.024</v>
      </c>
      <c r="L5093">
        <v>3</v>
      </c>
      <c r="M5093">
        <v>0.2</v>
      </c>
      <c r="N5093" s="6">
        <v>-0.6048</v>
      </c>
      <c r="O5093">
        <f t="shared" si="237"/>
        <v>-0.6048</v>
      </c>
      <c r="P5093" s="6">
        <f t="shared" si="238"/>
        <v>22.830000000000002</v>
      </c>
      <c r="Q5093">
        <f t="shared" si="239"/>
        <v>18.370172526861765</v>
      </c>
      <c r="R5093" s="16" t="str">
        <f>TEXT(Ecom[[#This Row],[Dates]],"mmm")</f>
        <v>Feb</v>
      </c>
      <c r="S5093" s="16" t="str">
        <f>TEXT(Ecom[[#This Row],[Dates]],"YYYY")</f>
        <v>2026</v>
      </c>
      <c r="T5093" s="16"/>
    </row>
    <row r="5094" spans="1:20" x14ac:dyDescent="0.25">
      <c r="A5094" t="s">
        <v>28</v>
      </c>
      <c r="B5094" s="16">
        <v>45959</v>
      </c>
      <c r="C5094" t="s">
        <v>22</v>
      </c>
      <c r="D5094" t="s">
        <v>15</v>
      </c>
      <c r="E5094" t="s">
        <v>473</v>
      </c>
      <c r="F5094" t="s">
        <v>179</v>
      </c>
      <c r="G5094">
        <v>2895</v>
      </c>
      <c r="H5094" t="s">
        <v>57</v>
      </c>
      <c r="I5094" t="s">
        <v>26</v>
      </c>
      <c r="J5094" t="s">
        <v>32</v>
      </c>
      <c r="K5094" s="6">
        <v>51.45</v>
      </c>
      <c r="L5094">
        <v>3</v>
      </c>
      <c r="M5094">
        <v>0</v>
      </c>
      <c r="N5094" s="6">
        <v>13.891500000000001</v>
      </c>
      <c r="O5094" t="str">
        <f t="shared" si="237"/>
        <v/>
      </c>
      <c r="P5094" s="6">
        <f t="shared" si="238"/>
        <v>93.471999999999994</v>
      </c>
      <c r="Q5094">
        <f t="shared" si="239"/>
        <v>72.471979817489924</v>
      </c>
      <c r="R5094" s="16" t="str">
        <f>TEXT(Ecom[[#This Row],[Dates]],"mmm")</f>
        <v>Oct</v>
      </c>
      <c r="S5094" s="16" t="str">
        <f>TEXT(Ecom[[#This Row],[Dates]],"YYYY")</f>
        <v>2025</v>
      </c>
      <c r="T5094" s="16"/>
    </row>
    <row r="5095" spans="1:20" x14ac:dyDescent="0.25">
      <c r="A5095" t="s">
        <v>28</v>
      </c>
      <c r="B5095" s="16">
        <v>45765</v>
      </c>
      <c r="C5095" t="s">
        <v>14</v>
      </c>
      <c r="D5095" t="s">
        <v>15</v>
      </c>
      <c r="E5095" t="s">
        <v>79</v>
      </c>
      <c r="F5095" t="s">
        <v>65</v>
      </c>
      <c r="G5095">
        <v>60610</v>
      </c>
      <c r="H5095" t="s">
        <v>47</v>
      </c>
      <c r="I5095" t="s">
        <v>26</v>
      </c>
      <c r="J5095" t="s">
        <v>38</v>
      </c>
      <c r="K5095" s="6">
        <v>14.016</v>
      </c>
      <c r="L5095">
        <v>4</v>
      </c>
      <c r="M5095">
        <v>0.8</v>
      </c>
      <c r="N5095" s="6">
        <v>-31.536000000000001</v>
      </c>
      <c r="O5095">
        <f t="shared" si="237"/>
        <v>-31.536000000000001</v>
      </c>
      <c r="P5095" s="6">
        <f t="shared" si="238"/>
        <v>88.001999999999995</v>
      </c>
      <c r="Q5095">
        <f t="shared" si="239"/>
        <v>76.680211536832189</v>
      </c>
      <c r="R5095" s="16" t="str">
        <f>TEXT(Ecom[[#This Row],[Dates]],"mmm")</f>
        <v>Apr</v>
      </c>
      <c r="S5095" s="16" t="str">
        <f>TEXT(Ecom[[#This Row],[Dates]],"YYYY")</f>
        <v>2025</v>
      </c>
      <c r="T5095" s="16"/>
    </row>
    <row r="5096" spans="1:20" x14ac:dyDescent="0.25">
      <c r="A5096" t="s">
        <v>28</v>
      </c>
      <c r="B5096" s="16">
        <v>46181</v>
      </c>
      <c r="C5096" t="s">
        <v>14</v>
      </c>
      <c r="D5096" t="s">
        <v>15</v>
      </c>
      <c r="E5096" t="s">
        <v>79</v>
      </c>
      <c r="F5096" t="s">
        <v>65</v>
      </c>
      <c r="G5096">
        <v>60610</v>
      </c>
      <c r="H5096" t="s">
        <v>47</v>
      </c>
      <c r="I5096" t="s">
        <v>19</v>
      </c>
      <c r="J5096" t="s">
        <v>31</v>
      </c>
      <c r="K5096" s="6">
        <v>214.95</v>
      </c>
      <c r="L5096">
        <v>5</v>
      </c>
      <c r="M5096">
        <v>0.5</v>
      </c>
      <c r="N5096" s="6">
        <v>-120.372</v>
      </c>
      <c r="O5096">
        <f t="shared" si="237"/>
        <v>-120.372</v>
      </c>
      <c r="P5096" s="6">
        <f t="shared" si="238"/>
        <v>86.921999999999983</v>
      </c>
      <c r="Q5096">
        <f t="shared" si="239"/>
        <v>88.242263577796621</v>
      </c>
      <c r="R5096" s="16" t="str">
        <f>TEXT(Ecom[[#This Row],[Dates]],"mmm")</f>
        <v>Jun</v>
      </c>
      <c r="S5096" s="16" t="str">
        <f>TEXT(Ecom[[#This Row],[Dates]],"YYYY")</f>
        <v>2026</v>
      </c>
      <c r="T5096" s="16"/>
    </row>
    <row r="5097" spans="1:20" x14ac:dyDescent="0.25">
      <c r="A5097" t="s">
        <v>28</v>
      </c>
      <c r="B5097" s="16">
        <v>45747</v>
      </c>
      <c r="C5097" t="s">
        <v>14</v>
      </c>
      <c r="D5097" t="s">
        <v>15</v>
      </c>
      <c r="E5097" t="s">
        <v>79</v>
      </c>
      <c r="F5097" t="s">
        <v>65</v>
      </c>
      <c r="G5097">
        <v>60610</v>
      </c>
      <c r="H5097" t="s">
        <v>47</v>
      </c>
      <c r="I5097" t="s">
        <v>35</v>
      </c>
      <c r="J5097" t="s">
        <v>36</v>
      </c>
      <c r="K5097" s="6">
        <v>35.04</v>
      </c>
      <c r="L5097">
        <v>4</v>
      </c>
      <c r="M5097">
        <v>0.2</v>
      </c>
      <c r="N5097" s="6">
        <v>-7.008</v>
      </c>
      <c r="O5097">
        <f t="shared" si="237"/>
        <v>-7.008</v>
      </c>
      <c r="P5097" s="6">
        <f t="shared" si="238"/>
        <v>16.805333333333333</v>
      </c>
      <c r="Q5097">
        <f t="shared" si="239"/>
        <v>54.012828481691194</v>
      </c>
      <c r="R5097" s="16" t="str">
        <f>TEXT(Ecom[[#This Row],[Dates]],"mmm")</f>
        <v>Mar</v>
      </c>
      <c r="S5097" s="16" t="str">
        <f>TEXT(Ecom[[#This Row],[Dates]],"YYYY")</f>
        <v>2025</v>
      </c>
      <c r="T5097" s="16"/>
    </row>
    <row r="5098" spans="1:20" x14ac:dyDescent="0.25">
      <c r="A5098" t="s">
        <v>28</v>
      </c>
      <c r="B5098" s="16">
        <v>46229</v>
      </c>
      <c r="C5098" t="s">
        <v>14</v>
      </c>
      <c r="D5098" t="s">
        <v>15</v>
      </c>
      <c r="E5098" t="s">
        <v>79</v>
      </c>
      <c r="F5098" t="s">
        <v>65</v>
      </c>
      <c r="G5098">
        <v>60610</v>
      </c>
      <c r="H5098" t="s">
        <v>47</v>
      </c>
      <c r="I5098" t="s">
        <v>19</v>
      </c>
      <c r="J5098" t="s">
        <v>33</v>
      </c>
      <c r="K5098" s="6">
        <v>10.776</v>
      </c>
      <c r="L5098">
        <v>3</v>
      </c>
      <c r="M5098">
        <v>0.6</v>
      </c>
      <c r="N5098" s="6">
        <v>-4.8491999999999997</v>
      </c>
      <c r="O5098">
        <f t="shared" si="237"/>
        <v>-4.8491999999999997</v>
      </c>
      <c r="P5098" s="6">
        <f t="shared" si="238"/>
        <v>16.847999999999999</v>
      </c>
      <c r="Q5098">
        <f t="shared" si="239"/>
        <v>45.76317980566828</v>
      </c>
      <c r="R5098" s="16" t="str">
        <f>TEXT(Ecom[[#This Row],[Dates]],"mmm")</f>
        <v>Jul</v>
      </c>
      <c r="S5098" s="16" t="str">
        <f>TEXT(Ecom[[#This Row],[Dates]],"YYYY")</f>
        <v>2026</v>
      </c>
      <c r="T5098" s="16"/>
    </row>
    <row r="5099" spans="1:20" x14ac:dyDescent="0.25">
      <c r="A5099" t="s">
        <v>28</v>
      </c>
      <c r="B5099" s="16">
        <v>45926</v>
      </c>
      <c r="C5099" t="s">
        <v>14</v>
      </c>
      <c r="D5099" t="s">
        <v>15</v>
      </c>
      <c r="E5099" t="s">
        <v>79</v>
      </c>
      <c r="F5099" t="s">
        <v>65</v>
      </c>
      <c r="G5099">
        <v>60610</v>
      </c>
      <c r="H5099" t="s">
        <v>47</v>
      </c>
      <c r="I5099" t="s">
        <v>26</v>
      </c>
      <c r="J5099" t="s">
        <v>37</v>
      </c>
      <c r="K5099" s="6">
        <v>4.5999999999999996</v>
      </c>
      <c r="L5099">
        <v>2</v>
      </c>
      <c r="M5099">
        <v>0.8</v>
      </c>
      <c r="N5099" s="6">
        <v>-8.0500000000000007</v>
      </c>
      <c r="O5099">
        <f t="shared" si="237"/>
        <v>-8.0500000000000007</v>
      </c>
      <c r="P5099" s="6">
        <f t="shared" si="238"/>
        <v>19.64</v>
      </c>
      <c r="Q5099">
        <f t="shared" si="239"/>
        <v>12.712601435554379</v>
      </c>
      <c r="R5099" s="16" t="str">
        <f>TEXT(Ecom[[#This Row],[Dates]],"mmm")</f>
        <v>Sep</v>
      </c>
      <c r="S5099" s="16" t="str">
        <f>TEXT(Ecom[[#This Row],[Dates]],"YYYY")</f>
        <v>2025</v>
      </c>
      <c r="T5099" s="16"/>
    </row>
    <row r="5100" spans="1:20" x14ac:dyDescent="0.25">
      <c r="A5100" t="s">
        <v>28</v>
      </c>
      <c r="B5100" s="16">
        <v>45857</v>
      </c>
      <c r="C5100" t="s">
        <v>14</v>
      </c>
      <c r="D5100" t="s">
        <v>15</v>
      </c>
      <c r="E5100" t="s">
        <v>79</v>
      </c>
      <c r="F5100" t="s">
        <v>65</v>
      </c>
      <c r="G5100">
        <v>60610</v>
      </c>
      <c r="H5100" t="s">
        <v>47</v>
      </c>
      <c r="I5100" t="s">
        <v>26</v>
      </c>
      <c r="J5100" t="s">
        <v>32</v>
      </c>
      <c r="K5100" s="6">
        <v>35.167999999999999</v>
      </c>
      <c r="L5100">
        <v>2</v>
      </c>
      <c r="M5100">
        <v>0.2</v>
      </c>
      <c r="N5100" s="6">
        <v>-8.3523999999999994</v>
      </c>
      <c r="O5100">
        <f t="shared" si="237"/>
        <v>-8.3523999999999994</v>
      </c>
      <c r="P5100" s="6">
        <f t="shared" si="238"/>
        <v>19.589333333333332</v>
      </c>
      <c r="Q5100">
        <f t="shared" si="239"/>
        <v>13.724922818375715</v>
      </c>
      <c r="R5100" s="16" t="str">
        <f>TEXT(Ecom[[#This Row],[Dates]],"mmm")</f>
        <v>Jul</v>
      </c>
      <c r="S5100" s="16" t="str">
        <f>TEXT(Ecom[[#This Row],[Dates]],"YYYY")</f>
        <v>2025</v>
      </c>
      <c r="T5100" s="16"/>
    </row>
    <row r="5101" spans="1:20" x14ac:dyDescent="0.25">
      <c r="A5101" t="s">
        <v>28</v>
      </c>
      <c r="B5101" s="16">
        <v>46120</v>
      </c>
      <c r="C5101" t="s">
        <v>44</v>
      </c>
      <c r="D5101" t="s">
        <v>15</v>
      </c>
      <c r="E5101" t="s">
        <v>418</v>
      </c>
      <c r="F5101" t="s">
        <v>24</v>
      </c>
      <c r="G5101">
        <v>93309</v>
      </c>
      <c r="H5101" t="s">
        <v>25</v>
      </c>
      <c r="I5101" t="s">
        <v>26</v>
      </c>
      <c r="J5101" t="s">
        <v>37</v>
      </c>
      <c r="K5101" s="6">
        <v>19.152000000000001</v>
      </c>
      <c r="L5101">
        <v>3</v>
      </c>
      <c r="M5101">
        <v>0.2</v>
      </c>
      <c r="N5101" s="6">
        <v>6.4638</v>
      </c>
      <c r="O5101" t="str">
        <f t="shared" si="237"/>
        <v/>
      </c>
      <c r="P5101" s="6">
        <f t="shared" si="238"/>
        <v>9.5946666666666669</v>
      </c>
      <c r="Q5101">
        <f t="shared" si="239"/>
        <v>9.1095572441905848</v>
      </c>
      <c r="R5101" s="16" t="str">
        <f>TEXT(Ecom[[#This Row],[Dates]],"mmm")</f>
        <v>Apr</v>
      </c>
      <c r="S5101" s="16" t="str">
        <f>TEXT(Ecom[[#This Row],[Dates]],"YYYY")</f>
        <v>2026</v>
      </c>
      <c r="T5101" s="16"/>
    </row>
    <row r="5102" spans="1:20" x14ac:dyDescent="0.25">
      <c r="A5102" t="s">
        <v>168</v>
      </c>
      <c r="B5102" s="16">
        <v>46370</v>
      </c>
      <c r="C5102" t="s">
        <v>14</v>
      </c>
      <c r="D5102" t="s">
        <v>15</v>
      </c>
      <c r="E5102" t="s">
        <v>135</v>
      </c>
      <c r="F5102" t="s">
        <v>46</v>
      </c>
      <c r="G5102">
        <v>75217</v>
      </c>
      <c r="H5102" t="s">
        <v>47</v>
      </c>
      <c r="I5102" t="s">
        <v>26</v>
      </c>
      <c r="J5102" t="s">
        <v>34</v>
      </c>
      <c r="K5102" s="6">
        <v>4.4480000000000004</v>
      </c>
      <c r="L5102">
        <v>2</v>
      </c>
      <c r="M5102">
        <v>0.2</v>
      </c>
      <c r="N5102" s="6">
        <v>0.33360000000000001</v>
      </c>
      <c r="O5102" t="str">
        <f t="shared" si="237"/>
        <v/>
      </c>
      <c r="P5102" s="6">
        <f t="shared" si="238"/>
        <v>8.3946666666666676</v>
      </c>
      <c r="Q5102">
        <f t="shared" si="239"/>
        <v>9.9990228855957053</v>
      </c>
      <c r="R5102" s="16" t="str">
        <f>TEXT(Ecom[[#This Row],[Dates]],"mmm")</f>
        <v>Dec</v>
      </c>
      <c r="S5102" s="16" t="str">
        <f>TEXT(Ecom[[#This Row],[Dates]],"YYYY")</f>
        <v>2026</v>
      </c>
      <c r="T5102" s="16"/>
    </row>
    <row r="5103" spans="1:20" x14ac:dyDescent="0.25">
      <c r="A5103" t="s">
        <v>168</v>
      </c>
      <c r="B5103" s="16">
        <v>46328</v>
      </c>
      <c r="C5103" t="s">
        <v>14</v>
      </c>
      <c r="D5103" t="s">
        <v>15</v>
      </c>
      <c r="E5103" t="s">
        <v>135</v>
      </c>
      <c r="F5103" t="s">
        <v>46</v>
      </c>
      <c r="G5103">
        <v>75217</v>
      </c>
      <c r="H5103" t="s">
        <v>47</v>
      </c>
      <c r="I5103" t="s">
        <v>26</v>
      </c>
      <c r="J5103" t="s">
        <v>41</v>
      </c>
      <c r="K5103" s="6">
        <v>5.1840000000000002</v>
      </c>
      <c r="L5103">
        <v>1</v>
      </c>
      <c r="M5103">
        <v>0.2</v>
      </c>
      <c r="N5103" s="6">
        <v>1.8792</v>
      </c>
      <c r="O5103" t="str">
        <f t="shared" si="237"/>
        <v/>
      </c>
      <c r="P5103" s="6">
        <f t="shared" si="238"/>
        <v>20.256</v>
      </c>
      <c r="Q5103">
        <f t="shared" si="239"/>
        <v>12.406605456891215</v>
      </c>
      <c r="R5103" s="16" t="str">
        <f>TEXT(Ecom[[#This Row],[Dates]],"mmm")</f>
        <v>Nov</v>
      </c>
      <c r="S5103" s="16" t="str">
        <f>TEXT(Ecom[[#This Row],[Dates]],"YYYY")</f>
        <v>2026</v>
      </c>
      <c r="T5103" s="16"/>
    </row>
    <row r="5104" spans="1:20" x14ac:dyDescent="0.25">
      <c r="A5104" t="s">
        <v>168</v>
      </c>
      <c r="B5104" s="16">
        <v>45899</v>
      </c>
      <c r="C5104" t="s">
        <v>14</v>
      </c>
      <c r="D5104" t="s">
        <v>15</v>
      </c>
      <c r="E5104" t="s">
        <v>135</v>
      </c>
      <c r="F5104" t="s">
        <v>46</v>
      </c>
      <c r="G5104">
        <v>75217</v>
      </c>
      <c r="H5104" t="s">
        <v>47</v>
      </c>
      <c r="I5104" t="s">
        <v>26</v>
      </c>
      <c r="J5104" t="s">
        <v>41</v>
      </c>
      <c r="K5104" s="6">
        <v>15.552</v>
      </c>
      <c r="L5104">
        <v>3</v>
      </c>
      <c r="M5104">
        <v>0.2</v>
      </c>
      <c r="N5104" s="6">
        <v>5.4432</v>
      </c>
      <c r="O5104" t="str">
        <f t="shared" si="237"/>
        <v/>
      </c>
      <c r="P5104" s="6">
        <f t="shared" si="238"/>
        <v>24.12</v>
      </c>
      <c r="Q5104">
        <f t="shared" si="239"/>
        <v>12.861466122290055</v>
      </c>
      <c r="R5104" s="16" t="str">
        <f>TEXT(Ecom[[#This Row],[Dates]],"mmm")</f>
        <v>Aug</v>
      </c>
      <c r="S5104" s="16" t="str">
        <f>TEXT(Ecom[[#This Row],[Dates]],"YYYY")</f>
        <v>2025</v>
      </c>
      <c r="T5104" s="16"/>
    </row>
    <row r="5105" spans="1:20" x14ac:dyDescent="0.25">
      <c r="A5105" t="s">
        <v>13</v>
      </c>
      <c r="B5105" s="16">
        <v>46040</v>
      </c>
      <c r="C5105" t="s">
        <v>14</v>
      </c>
      <c r="D5105" t="s">
        <v>15</v>
      </c>
      <c r="E5105" t="s">
        <v>55</v>
      </c>
      <c r="F5105" t="s">
        <v>56</v>
      </c>
      <c r="G5105">
        <v>19140</v>
      </c>
      <c r="H5105" t="s">
        <v>57</v>
      </c>
      <c r="I5105" t="s">
        <v>26</v>
      </c>
      <c r="J5105" t="s">
        <v>41</v>
      </c>
      <c r="K5105" s="6">
        <v>40.031999999999996</v>
      </c>
      <c r="L5105">
        <v>6</v>
      </c>
      <c r="M5105">
        <v>0.2</v>
      </c>
      <c r="N5105" s="6">
        <v>12.51</v>
      </c>
      <c r="O5105" t="str">
        <f t="shared" si="237"/>
        <v/>
      </c>
      <c r="P5105" s="6">
        <f t="shared" si="238"/>
        <v>81.037333333333336</v>
      </c>
      <c r="Q5105">
        <f t="shared" si="239"/>
        <v>61.984125986984523</v>
      </c>
      <c r="R5105" s="16" t="str">
        <f>TEXT(Ecom[[#This Row],[Dates]],"mmm")</f>
        <v>Jan</v>
      </c>
      <c r="S5105" s="16" t="str">
        <f>TEXT(Ecom[[#This Row],[Dates]],"YYYY")</f>
        <v>2026</v>
      </c>
      <c r="T5105" s="16"/>
    </row>
    <row r="5106" spans="1:20" x14ac:dyDescent="0.25">
      <c r="A5106" t="s">
        <v>13</v>
      </c>
      <c r="B5106" s="16">
        <v>46226</v>
      </c>
      <c r="C5106" t="s">
        <v>14</v>
      </c>
      <c r="D5106" t="s">
        <v>15</v>
      </c>
      <c r="E5106" t="s">
        <v>55</v>
      </c>
      <c r="F5106" t="s">
        <v>56</v>
      </c>
      <c r="G5106">
        <v>19140</v>
      </c>
      <c r="H5106" t="s">
        <v>57</v>
      </c>
      <c r="I5106" t="s">
        <v>35</v>
      </c>
      <c r="J5106" t="s">
        <v>59</v>
      </c>
      <c r="K5106" s="6">
        <v>16.776</v>
      </c>
      <c r="L5106">
        <v>3</v>
      </c>
      <c r="M5106">
        <v>0.2</v>
      </c>
      <c r="N5106" s="6">
        <v>5.0327999999999999</v>
      </c>
      <c r="O5106" t="str">
        <f t="shared" si="237"/>
        <v/>
      </c>
      <c r="P5106" s="6">
        <f t="shared" si="238"/>
        <v>89.813333333333333</v>
      </c>
      <c r="Q5106">
        <f t="shared" si="239"/>
        <v>62.410106797845799</v>
      </c>
      <c r="R5106" s="16" t="str">
        <f>TEXT(Ecom[[#This Row],[Dates]],"mmm")</f>
        <v>Jul</v>
      </c>
      <c r="S5106" s="16" t="str">
        <f>TEXT(Ecom[[#This Row],[Dates]],"YYYY")</f>
        <v>2026</v>
      </c>
      <c r="T5106" s="16"/>
    </row>
    <row r="5107" spans="1:20" x14ac:dyDescent="0.25">
      <c r="A5107" t="s">
        <v>28</v>
      </c>
      <c r="B5107" s="16">
        <v>46337</v>
      </c>
      <c r="C5107" t="s">
        <v>14</v>
      </c>
      <c r="D5107" t="s">
        <v>15</v>
      </c>
      <c r="E5107" t="s">
        <v>292</v>
      </c>
      <c r="F5107" t="s">
        <v>30</v>
      </c>
      <c r="G5107">
        <v>32725</v>
      </c>
      <c r="H5107" t="s">
        <v>18</v>
      </c>
      <c r="I5107" t="s">
        <v>19</v>
      </c>
      <c r="J5107" t="s">
        <v>21</v>
      </c>
      <c r="K5107" s="6">
        <v>186.304</v>
      </c>
      <c r="L5107">
        <v>4</v>
      </c>
      <c r="M5107">
        <v>0.2</v>
      </c>
      <c r="N5107" s="6">
        <v>13.972799999999999</v>
      </c>
      <c r="O5107" t="str">
        <f t="shared" si="237"/>
        <v/>
      </c>
      <c r="P5107" s="6">
        <f t="shared" si="238"/>
        <v>98.237333333333325</v>
      </c>
      <c r="Q5107">
        <f t="shared" si="239"/>
        <v>70.210092190035851</v>
      </c>
      <c r="R5107" s="16" t="str">
        <f>TEXT(Ecom[[#This Row],[Dates]],"mmm")</f>
        <v>Nov</v>
      </c>
      <c r="S5107" s="16" t="str">
        <f>TEXT(Ecom[[#This Row],[Dates]],"YYYY")</f>
        <v>2026</v>
      </c>
      <c r="T5107" s="16"/>
    </row>
    <row r="5108" spans="1:20" x14ac:dyDescent="0.25">
      <c r="A5108" t="s">
        <v>28</v>
      </c>
      <c r="B5108" s="16">
        <v>45758</v>
      </c>
      <c r="C5108" t="s">
        <v>22</v>
      </c>
      <c r="D5108" t="s">
        <v>15</v>
      </c>
      <c r="E5108" t="s">
        <v>103</v>
      </c>
      <c r="F5108" t="s">
        <v>167</v>
      </c>
      <c r="G5108">
        <v>31907</v>
      </c>
      <c r="H5108" t="s">
        <v>18</v>
      </c>
      <c r="I5108" t="s">
        <v>35</v>
      </c>
      <c r="J5108" t="s">
        <v>59</v>
      </c>
      <c r="K5108" s="6">
        <v>66.36</v>
      </c>
      <c r="L5108">
        <v>4</v>
      </c>
      <c r="M5108">
        <v>0</v>
      </c>
      <c r="N5108" s="6">
        <v>23.225999999999999</v>
      </c>
      <c r="O5108" t="str">
        <f t="shared" si="237"/>
        <v/>
      </c>
      <c r="P5108" s="6">
        <f t="shared" si="238"/>
        <v>58.776000000000003</v>
      </c>
      <c r="Q5108">
        <f t="shared" si="239"/>
        <v>35.54768047233128</v>
      </c>
      <c r="R5108" s="16" t="str">
        <f>TEXT(Ecom[[#This Row],[Dates]],"mmm")</f>
        <v>Apr</v>
      </c>
      <c r="S5108" s="16" t="str">
        <f>TEXT(Ecom[[#This Row],[Dates]],"YYYY")</f>
        <v>2025</v>
      </c>
      <c r="T5108" s="16"/>
    </row>
    <row r="5109" spans="1:20" x14ac:dyDescent="0.25">
      <c r="A5109" t="s">
        <v>62</v>
      </c>
      <c r="B5109" s="16">
        <v>45929</v>
      </c>
      <c r="C5109" t="s">
        <v>44</v>
      </c>
      <c r="D5109" t="s">
        <v>15</v>
      </c>
      <c r="E5109" t="s">
        <v>405</v>
      </c>
      <c r="F5109" t="s">
        <v>86</v>
      </c>
      <c r="G5109">
        <v>37211</v>
      </c>
      <c r="H5109" t="s">
        <v>18</v>
      </c>
      <c r="I5109" t="s">
        <v>26</v>
      </c>
      <c r="J5109" t="s">
        <v>34</v>
      </c>
      <c r="K5109" s="6">
        <v>42.048000000000002</v>
      </c>
      <c r="L5109">
        <v>9</v>
      </c>
      <c r="M5109">
        <v>0.2</v>
      </c>
      <c r="N5109" s="6">
        <v>5.2560000000000002</v>
      </c>
      <c r="O5109" t="str">
        <f t="shared" si="237"/>
        <v/>
      </c>
      <c r="P5109" s="6">
        <f t="shared" si="238"/>
        <v>54.160000000000004</v>
      </c>
      <c r="Q5109">
        <f t="shared" si="239"/>
        <v>32.881452829036427</v>
      </c>
      <c r="R5109" s="16" t="str">
        <f>TEXT(Ecom[[#This Row],[Dates]],"mmm")</f>
        <v>Sep</v>
      </c>
      <c r="S5109" s="16" t="str">
        <f>TEXT(Ecom[[#This Row],[Dates]],"YYYY")</f>
        <v>2025</v>
      </c>
      <c r="T5109" s="16"/>
    </row>
    <row r="5110" spans="1:20" x14ac:dyDescent="0.25">
      <c r="A5110" t="s">
        <v>62</v>
      </c>
      <c r="B5110" s="16">
        <v>45956</v>
      </c>
      <c r="C5110" t="s">
        <v>44</v>
      </c>
      <c r="D5110" t="s">
        <v>15</v>
      </c>
      <c r="E5110" t="s">
        <v>405</v>
      </c>
      <c r="F5110" t="s">
        <v>86</v>
      </c>
      <c r="G5110">
        <v>37211</v>
      </c>
      <c r="H5110" t="s">
        <v>18</v>
      </c>
      <c r="I5110" t="s">
        <v>26</v>
      </c>
      <c r="J5110" t="s">
        <v>34</v>
      </c>
      <c r="K5110" s="6">
        <v>67.92</v>
      </c>
      <c r="L5110">
        <v>5</v>
      </c>
      <c r="M5110">
        <v>0.2</v>
      </c>
      <c r="N5110" s="6">
        <v>6.7919999999999998</v>
      </c>
      <c r="O5110" t="str">
        <f t="shared" si="237"/>
        <v/>
      </c>
      <c r="P5110" s="6">
        <f t="shared" si="238"/>
        <v>102.44799999999999</v>
      </c>
      <c r="Q5110">
        <f t="shared" si="239"/>
        <v>49.059473893088864</v>
      </c>
      <c r="R5110" s="16" t="str">
        <f>TEXT(Ecom[[#This Row],[Dates]],"mmm")</f>
        <v>Oct</v>
      </c>
      <c r="S5110" s="16" t="str">
        <f>TEXT(Ecom[[#This Row],[Dates]],"YYYY")</f>
        <v>2025</v>
      </c>
      <c r="T5110" s="16"/>
    </row>
    <row r="5111" spans="1:20" x14ac:dyDescent="0.25">
      <c r="A5111" t="s">
        <v>28</v>
      </c>
      <c r="B5111" s="16">
        <v>45802</v>
      </c>
      <c r="C5111" t="s">
        <v>22</v>
      </c>
      <c r="D5111" t="s">
        <v>15</v>
      </c>
      <c r="E5111" t="s">
        <v>55</v>
      </c>
      <c r="F5111" t="s">
        <v>56</v>
      </c>
      <c r="G5111">
        <v>19134</v>
      </c>
      <c r="H5111" t="s">
        <v>57</v>
      </c>
      <c r="I5111" t="s">
        <v>26</v>
      </c>
      <c r="J5111" t="s">
        <v>60</v>
      </c>
      <c r="K5111" s="6">
        <v>52.512</v>
      </c>
      <c r="L5111">
        <v>6</v>
      </c>
      <c r="M5111">
        <v>0.2</v>
      </c>
      <c r="N5111" s="6">
        <v>19.692</v>
      </c>
      <c r="O5111" t="str">
        <f t="shared" si="237"/>
        <v/>
      </c>
      <c r="P5111" s="6">
        <f t="shared" si="238"/>
        <v>83.157333333333341</v>
      </c>
      <c r="Q5111">
        <f t="shared" si="239"/>
        <v>64.502862521608151</v>
      </c>
      <c r="R5111" s="16" t="str">
        <f>TEXT(Ecom[[#This Row],[Dates]],"mmm")</f>
        <v>May</v>
      </c>
      <c r="S5111" s="16" t="str">
        <f>TEXT(Ecom[[#This Row],[Dates]],"YYYY")</f>
        <v>2025</v>
      </c>
      <c r="T5111" s="16"/>
    </row>
    <row r="5112" spans="1:20" x14ac:dyDescent="0.25">
      <c r="A5112" t="s">
        <v>28</v>
      </c>
      <c r="B5112" s="16">
        <v>46366</v>
      </c>
      <c r="C5112" t="s">
        <v>22</v>
      </c>
      <c r="D5112" t="s">
        <v>15</v>
      </c>
      <c r="E5112" t="s">
        <v>55</v>
      </c>
      <c r="F5112" t="s">
        <v>56</v>
      </c>
      <c r="G5112">
        <v>19134</v>
      </c>
      <c r="H5112" t="s">
        <v>57</v>
      </c>
      <c r="I5112" t="s">
        <v>26</v>
      </c>
      <c r="J5112" t="s">
        <v>32</v>
      </c>
      <c r="K5112" s="6">
        <v>186.91200000000001</v>
      </c>
      <c r="L5112">
        <v>6</v>
      </c>
      <c r="M5112">
        <v>0.2</v>
      </c>
      <c r="N5112" s="6">
        <v>-35.045999999999999</v>
      </c>
      <c r="O5112">
        <f t="shared" si="237"/>
        <v>-35.045999999999999</v>
      </c>
      <c r="P5112" s="6">
        <f t="shared" si="238"/>
        <v>71.485333333333344</v>
      </c>
      <c r="Q5112">
        <f t="shared" si="239"/>
        <v>71.633302381462741</v>
      </c>
      <c r="R5112" s="16" t="str">
        <f>TEXT(Ecom[[#This Row],[Dates]],"mmm")</f>
        <v>Dec</v>
      </c>
      <c r="S5112" s="16" t="str">
        <f>TEXT(Ecom[[#This Row],[Dates]],"YYYY")</f>
        <v>2026</v>
      </c>
      <c r="T5112" s="16"/>
    </row>
    <row r="5113" spans="1:20" x14ac:dyDescent="0.25">
      <c r="A5113" t="s">
        <v>28</v>
      </c>
      <c r="B5113" s="16">
        <v>46387</v>
      </c>
      <c r="C5113" t="s">
        <v>22</v>
      </c>
      <c r="D5113" t="s">
        <v>15</v>
      </c>
      <c r="E5113" t="s">
        <v>55</v>
      </c>
      <c r="F5113" t="s">
        <v>56</v>
      </c>
      <c r="G5113">
        <v>19134</v>
      </c>
      <c r="H5113" t="s">
        <v>57</v>
      </c>
      <c r="I5113" t="s">
        <v>26</v>
      </c>
      <c r="J5113" t="s">
        <v>41</v>
      </c>
      <c r="K5113" s="6">
        <v>10.048</v>
      </c>
      <c r="L5113">
        <v>4</v>
      </c>
      <c r="M5113">
        <v>0.2</v>
      </c>
      <c r="N5113" s="6">
        <v>3.14</v>
      </c>
      <c r="O5113" t="str">
        <f t="shared" si="237"/>
        <v/>
      </c>
      <c r="P5113" s="6">
        <f t="shared" si="238"/>
        <v>14.365333333333332</v>
      </c>
      <c r="Q5113">
        <f t="shared" si="239"/>
        <v>52.476124450394906</v>
      </c>
      <c r="R5113" s="16" t="str">
        <f>TEXT(Ecom[[#This Row],[Dates]],"mmm")</f>
        <v>Dec</v>
      </c>
      <c r="S5113" s="16" t="str">
        <f>TEXT(Ecom[[#This Row],[Dates]],"YYYY")</f>
        <v>2026</v>
      </c>
      <c r="T5113" s="16"/>
    </row>
    <row r="5114" spans="1:20" x14ac:dyDescent="0.25">
      <c r="A5114" t="s">
        <v>168</v>
      </c>
      <c r="B5114" s="16">
        <v>45778</v>
      </c>
      <c r="C5114" t="s">
        <v>14</v>
      </c>
      <c r="D5114" t="s">
        <v>15</v>
      </c>
      <c r="E5114" t="s">
        <v>79</v>
      </c>
      <c r="F5114" t="s">
        <v>65</v>
      </c>
      <c r="G5114">
        <v>60610</v>
      </c>
      <c r="H5114" t="s">
        <v>47</v>
      </c>
      <c r="I5114" t="s">
        <v>19</v>
      </c>
      <c r="J5114" t="s">
        <v>33</v>
      </c>
      <c r="K5114" s="6">
        <v>17.495999999999999</v>
      </c>
      <c r="L5114">
        <v>9</v>
      </c>
      <c r="M5114">
        <v>0.6</v>
      </c>
      <c r="N5114" s="6">
        <v>-7.4358000000000004</v>
      </c>
      <c r="O5114">
        <f t="shared" si="237"/>
        <v>-7.4358000000000004</v>
      </c>
      <c r="P5114" s="6">
        <f t="shared" si="238"/>
        <v>14.607999999999999</v>
      </c>
      <c r="Q5114">
        <f t="shared" si="239"/>
        <v>31.256682035236121</v>
      </c>
      <c r="R5114" s="16" t="str">
        <f>TEXT(Ecom[[#This Row],[Dates]],"mmm")</f>
        <v>May</v>
      </c>
      <c r="S5114" s="16" t="str">
        <f>TEXT(Ecom[[#This Row],[Dates]],"YYYY")</f>
        <v>2025</v>
      </c>
      <c r="T5114" s="16"/>
    </row>
    <row r="5115" spans="1:20" x14ac:dyDescent="0.25">
      <c r="A5115" t="s">
        <v>13</v>
      </c>
      <c r="B5115" s="16">
        <v>45745</v>
      </c>
      <c r="C5115" t="s">
        <v>14</v>
      </c>
      <c r="D5115" t="s">
        <v>15</v>
      </c>
      <c r="E5115" t="s">
        <v>135</v>
      </c>
      <c r="F5115" t="s">
        <v>46</v>
      </c>
      <c r="G5115">
        <v>75220</v>
      </c>
      <c r="H5115" t="s">
        <v>47</v>
      </c>
      <c r="I5115" t="s">
        <v>26</v>
      </c>
      <c r="J5115" t="s">
        <v>41</v>
      </c>
      <c r="K5115" s="6">
        <v>15.552</v>
      </c>
      <c r="L5115">
        <v>3</v>
      </c>
      <c r="M5115">
        <v>0.2</v>
      </c>
      <c r="N5115" s="6">
        <v>5.4432</v>
      </c>
      <c r="O5115" t="str">
        <f t="shared" si="237"/>
        <v/>
      </c>
      <c r="P5115" s="6">
        <f t="shared" si="238"/>
        <v>9.8773333333333326</v>
      </c>
      <c r="Q5115">
        <f t="shared" si="239"/>
        <v>4.4460136785247997</v>
      </c>
      <c r="R5115" s="16" t="str">
        <f>TEXT(Ecom[[#This Row],[Dates]],"mmm")</f>
        <v>Mar</v>
      </c>
      <c r="S5115" s="16" t="str">
        <f>TEXT(Ecom[[#This Row],[Dates]],"YYYY")</f>
        <v>2025</v>
      </c>
      <c r="T5115" s="16"/>
    </row>
    <row r="5116" spans="1:20" x14ac:dyDescent="0.25">
      <c r="A5116" t="s">
        <v>28</v>
      </c>
      <c r="B5116" s="16">
        <v>46024</v>
      </c>
      <c r="C5116" t="s">
        <v>14</v>
      </c>
      <c r="D5116" t="s">
        <v>15</v>
      </c>
      <c r="E5116" t="s">
        <v>120</v>
      </c>
      <c r="F5116" t="s">
        <v>121</v>
      </c>
      <c r="G5116">
        <v>88220</v>
      </c>
      <c r="H5116" t="s">
        <v>25</v>
      </c>
      <c r="I5116" t="s">
        <v>26</v>
      </c>
      <c r="J5116" t="s">
        <v>37</v>
      </c>
      <c r="K5116" s="6">
        <v>10.776</v>
      </c>
      <c r="L5116">
        <v>3</v>
      </c>
      <c r="M5116">
        <v>0.2</v>
      </c>
      <c r="N5116" s="6">
        <v>3.3675000000000002</v>
      </c>
      <c r="O5116" t="str">
        <f t="shared" si="237"/>
        <v/>
      </c>
      <c r="P5116" s="6">
        <f t="shared" si="238"/>
        <v>16.52</v>
      </c>
      <c r="Q5116">
        <f t="shared" si="239"/>
        <v>11.79511954314313</v>
      </c>
      <c r="R5116" s="16" t="str">
        <f>TEXT(Ecom[[#This Row],[Dates]],"mmm")</f>
        <v>Jan</v>
      </c>
      <c r="S5116" s="16" t="str">
        <f>TEXT(Ecom[[#This Row],[Dates]],"YYYY")</f>
        <v>2026</v>
      </c>
      <c r="T5116" s="16"/>
    </row>
    <row r="5117" spans="1:20" x14ac:dyDescent="0.25">
      <c r="A5117" t="s">
        <v>28</v>
      </c>
      <c r="B5117" s="16">
        <v>46289</v>
      </c>
      <c r="C5117" t="s">
        <v>14</v>
      </c>
      <c r="D5117" t="s">
        <v>15</v>
      </c>
      <c r="E5117" t="s">
        <v>55</v>
      </c>
      <c r="F5117" t="s">
        <v>56</v>
      </c>
      <c r="G5117">
        <v>19134</v>
      </c>
      <c r="H5117" t="s">
        <v>57</v>
      </c>
      <c r="I5117" t="s">
        <v>26</v>
      </c>
      <c r="J5117" t="s">
        <v>27</v>
      </c>
      <c r="K5117" s="6">
        <v>3.3039999999999998</v>
      </c>
      <c r="L5117">
        <v>1</v>
      </c>
      <c r="M5117">
        <v>0.2</v>
      </c>
      <c r="N5117" s="6">
        <v>1.0738000000000001</v>
      </c>
      <c r="O5117" t="str">
        <f t="shared" si="237"/>
        <v/>
      </c>
      <c r="P5117" s="6">
        <f t="shared" si="238"/>
        <v>24.407999999999998</v>
      </c>
      <c r="Q5117">
        <f t="shared" si="239"/>
        <v>12.952880440415703</v>
      </c>
      <c r="R5117" s="16" t="str">
        <f>TEXT(Ecom[[#This Row],[Dates]],"mmm")</f>
        <v>Sep</v>
      </c>
      <c r="S5117" s="16" t="str">
        <f>TEXT(Ecom[[#This Row],[Dates]],"YYYY")</f>
        <v>2026</v>
      </c>
      <c r="T5117" s="16"/>
    </row>
    <row r="5118" spans="1:20" x14ac:dyDescent="0.25">
      <c r="A5118" t="s">
        <v>28</v>
      </c>
      <c r="B5118" s="16">
        <v>46117</v>
      </c>
      <c r="C5118" t="s">
        <v>14</v>
      </c>
      <c r="D5118" t="s">
        <v>15</v>
      </c>
      <c r="E5118" t="s">
        <v>75</v>
      </c>
      <c r="F5118" t="s">
        <v>76</v>
      </c>
      <c r="G5118">
        <v>10009</v>
      </c>
      <c r="H5118" t="s">
        <v>57</v>
      </c>
      <c r="I5118" t="s">
        <v>26</v>
      </c>
      <c r="J5118" t="s">
        <v>32</v>
      </c>
      <c r="K5118" s="6">
        <v>35.479999999999997</v>
      </c>
      <c r="L5118">
        <v>1</v>
      </c>
      <c r="M5118">
        <v>0</v>
      </c>
      <c r="N5118" s="6">
        <v>0</v>
      </c>
      <c r="O5118" t="str">
        <f t="shared" si="237"/>
        <v/>
      </c>
      <c r="P5118" s="6">
        <f t="shared" si="238"/>
        <v>233.2833333333333</v>
      </c>
      <c r="Q5118">
        <f t="shared" si="239"/>
        <v>229.33868753568942</v>
      </c>
      <c r="R5118" s="16" t="str">
        <f>TEXT(Ecom[[#This Row],[Dates]],"mmm")</f>
        <v>Apr</v>
      </c>
      <c r="S5118" s="16" t="str">
        <f>TEXT(Ecom[[#This Row],[Dates]],"YYYY")</f>
        <v>2026</v>
      </c>
      <c r="T5118" s="16"/>
    </row>
    <row r="5119" spans="1:20" x14ac:dyDescent="0.25">
      <c r="A5119" t="s">
        <v>28</v>
      </c>
      <c r="B5119" s="16">
        <v>46251</v>
      </c>
      <c r="C5119" t="s">
        <v>14</v>
      </c>
      <c r="D5119" t="s">
        <v>15</v>
      </c>
      <c r="E5119" t="s">
        <v>230</v>
      </c>
      <c r="F5119" t="s">
        <v>76</v>
      </c>
      <c r="G5119">
        <v>11572</v>
      </c>
      <c r="H5119" t="s">
        <v>57</v>
      </c>
      <c r="I5119" t="s">
        <v>26</v>
      </c>
      <c r="J5119" t="s">
        <v>77</v>
      </c>
      <c r="K5119" s="6">
        <v>34.44</v>
      </c>
      <c r="L5119">
        <v>3</v>
      </c>
      <c r="M5119">
        <v>0</v>
      </c>
      <c r="N5119" s="6">
        <v>16.186800000000002</v>
      </c>
      <c r="O5119" t="str">
        <f t="shared" si="237"/>
        <v/>
      </c>
      <c r="P5119" s="6">
        <f t="shared" si="238"/>
        <v>247.80866666666665</v>
      </c>
      <c r="Q5119">
        <f t="shared" si="239"/>
        <v>248.93552157730113</v>
      </c>
      <c r="R5119" s="16" t="str">
        <f>TEXT(Ecom[[#This Row],[Dates]],"mmm")</f>
        <v>Aug</v>
      </c>
      <c r="S5119" s="16" t="str">
        <f>TEXT(Ecom[[#This Row],[Dates]],"YYYY")</f>
        <v>2026</v>
      </c>
      <c r="T5119" s="16"/>
    </row>
    <row r="5120" spans="1:20" x14ac:dyDescent="0.25">
      <c r="A5120" t="s">
        <v>28</v>
      </c>
      <c r="B5120" s="16">
        <v>46153</v>
      </c>
      <c r="C5120" t="s">
        <v>14</v>
      </c>
      <c r="D5120" t="s">
        <v>15</v>
      </c>
      <c r="E5120" t="s">
        <v>230</v>
      </c>
      <c r="F5120" t="s">
        <v>76</v>
      </c>
      <c r="G5120">
        <v>11572</v>
      </c>
      <c r="H5120" t="s">
        <v>57</v>
      </c>
      <c r="I5120" t="s">
        <v>35</v>
      </c>
      <c r="J5120" t="s">
        <v>123</v>
      </c>
      <c r="K5120" s="6">
        <v>629.92999999999995</v>
      </c>
      <c r="L5120">
        <v>7</v>
      </c>
      <c r="M5120">
        <v>0</v>
      </c>
      <c r="N5120" s="6">
        <v>296.06709999999998</v>
      </c>
      <c r="O5120" t="str">
        <f t="shared" si="237"/>
        <v/>
      </c>
      <c r="P5120" s="6">
        <f t="shared" si="238"/>
        <v>313.84533333333337</v>
      </c>
      <c r="Q5120">
        <f t="shared" si="239"/>
        <v>253.25545200229922</v>
      </c>
      <c r="R5120" s="16" t="str">
        <f>TEXT(Ecom[[#This Row],[Dates]],"mmm")</f>
        <v>May</v>
      </c>
      <c r="S5120" s="16" t="str">
        <f>TEXT(Ecom[[#This Row],[Dates]],"YYYY")</f>
        <v>2026</v>
      </c>
      <c r="T5120" s="16"/>
    </row>
    <row r="5121" spans="1:20" x14ac:dyDescent="0.25">
      <c r="A5121" t="s">
        <v>28</v>
      </c>
      <c r="B5121" s="16">
        <v>45746</v>
      </c>
      <c r="C5121" t="s">
        <v>14</v>
      </c>
      <c r="D5121" t="s">
        <v>15</v>
      </c>
      <c r="E5121" t="s">
        <v>230</v>
      </c>
      <c r="F5121" t="s">
        <v>76</v>
      </c>
      <c r="G5121">
        <v>11572</v>
      </c>
      <c r="H5121" t="s">
        <v>57</v>
      </c>
      <c r="I5121" t="s">
        <v>26</v>
      </c>
      <c r="J5121" t="s">
        <v>37</v>
      </c>
      <c r="K5121" s="6">
        <v>79.055999999999997</v>
      </c>
      <c r="L5121">
        <v>9</v>
      </c>
      <c r="M5121">
        <v>0.2</v>
      </c>
      <c r="N5121" s="6">
        <v>28.657800000000002</v>
      </c>
      <c r="O5121" t="str">
        <f t="shared" si="237"/>
        <v/>
      </c>
      <c r="P5121" s="6">
        <f t="shared" si="238"/>
        <v>137.19533333333334</v>
      </c>
      <c r="Q5121">
        <f t="shared" si="239"/>
        <v>110.2593529880043</v>
      </c>
      <c r="R5121" s="16" t="str">
        <f>TEXT(Ecom[[#This Row],[Dates]],"mmm")</f>
        <v>Mar</v>
      </c>
      <c r="S5121" s="16" t="str">
        <f>TEXT(Ecom[[#This Row],[Dates]],"YYYY")</f>
        <v>2025</v>
      </c>
      <c r="T5121" s="16"/>
    </row>
    <row r="5122" spans="1:20" x14ac:dyDescent="0.25">
      <c r="A5122" t="s">
        <v>28</v>
      </c>
      <c r="B5122" s="16">
        <v>46172</v>
      </c>
      <c r="C5122" t="s">
        <v>22</v>
      </c>
      <c r="D5122" t="s">
        <v>15</v>
      </c>
      <c r="E5122" t="s">
        <v>325</v>
      </c>
      <c r="F5122" t="s">
        <v>125</v>
      </c>
      <c r="G5122">
        <v>70506</v>
      </c>
      <c r="H5122" t="s">
        <v>18</v>
      </c>
      <c r="I5122" t="s">
        <v>26</v>
      </c>
      <c r="J5122" t="s">
        <v>32</v>
      </c>
      <c r="K5122" s="6">
        <v>232.55</v>
      </c>
      <c r="L5122">
        <v>5</v>
      </c>
      <c r="M5122">
        <v>0</v>
      </c>
      <c r="N5122" s="6">
        <v>9.3019999999999996</v>
      </c>
      <c r="O5122" t="str">
        <f t="shared" ref="O5122:O5185" si="240">IF(N5122&lt;0,N5122,"")</f>
        <v/>
      </c>
      <c r="P5122" s="6">
        <f t="shared" si="238"/>
        <v>117.32333333333334</v>
      </c>
      <c r="Q5122">
        <f t="shared" si="239"/>
        <v>76.539878933214382</v>
      </c>
      <c r="R5122" s="16" t="str">
        <f>TEXT(Ecom[[#This Row],[Dates]],"mmm")</f>
        <v>May</v>
      </c>
      <c r="S5122" s="16" t="str">
        <f>TEXT(Ecom[[#This Row],[Dates]],"YYYY")</f>
        <v>2026</v>
      </c>
      <c r="T5122" s="16"/>
    </row>
    <row r="5123" spans="1:20" x14ac:dyDescent="0.25">
      <c r="A5123" t="s">
        <v>28</v>
      </c>
      <c r="B5123" s="16">
        <v>46052</v>
      </c>
      <c r="C5123" t="s">
        <v>22</v>
      </c>
      <c r="D5123" t="s">
        <v>15</v>
      </c>
      <c r="E5123" t="s">
        <v>325</v>
      </c>
      <c r="F5123" t="s">
        <v>125</v>
      </c>
      <c r="G5123">
        <v>70506</v>
      </c>
      <c r="H5123" t="s">
        <v>18</v>
      </c>
      <c r="I5123" t="s">
        <v>35</v>
      </c>
      <c r="J5123" t="s">
        <v>59</v>
      </c>
      <c r="K5123" s="6">
        <v>99.98</v>
      </c>
      <c r="L5123">
        <v>2</v>
      </c>
      <c r="M5123">
        <v>0</v>
      </c>
      <c r="N5123" s="6">
        <v>42.991399999999999</v>
      </c>
      <c r="O5123" t="str">
        <f t="shared" si="240"/>
        <v/>
      </c>
      <c r="P5123" s="6">
        <f t="shared" ref="P5123:P5186" si="241">AVERAGE(K5123:K5125)</f>
        <v>44.126666666666665</v>
      </c>
      <c r="Q5123">
        <f t="shared" si="239"/>
        <v>63.080607402134483</v>
      </c>
      <c r="R5123" s="16" t="str">
        <f>TEXT(Ecom[[#This Row],[Dates]],"mmm")</f>
        <v>Jan</v>
      </c>
      <c r="S5123" s="16" t="str">
        <f>TEXT(Ecom[[#This Row],[Dates]],"YYYY")</f>
        <v>2026</v>
      </c>
      <c r="T5123" s="16"/>
    </row>
    <row r="5124" spans="1:20" x14ac:dyDescent="0.25">
      <c r="A5124" t="s">
        <v>28</v>
      </c>
      <c r="B5124" s="16">
        <v>45917</v>
      </c>
      <c r="C5124" t="s">
        <v>22</v>
      </c>
      <c r="D5124" t="s">
        <v>15</v>
      </c>
      <c r="E5124" t="s">
        <v>325</v>
      </c>
      <c r="F5124" t="s">
        <v>125</v>
      </c>
      <c r="G5124">
        <v>70506</v>
      </c>
      <c r="H5124" t="s">
        <v>18</v>
      </c>
      <c r="I5124" t="s">
        <v>26</v>
      </c>
      <c r="J5124" t="s">
        <v>41</v>
      </c>
      <c r="K5124" s="6">
        <v>19.440000000000001</v>
      </c>
      <c r="L5124">
        <v>3</v>
      </c>
      <c r="M5124">
        <v>0</v>
      </c>
      <c r="N5124" s="6">
        <v>9.3312000000000008</v>
      </c>
      <c r="O5124" t="str">
        <f t="shared" si="240"/>
        <v/>
      </c>
      <c r="P5124" s="6">
        <f t="shared" si="241"/>
        <v>165.56399999999999</v>
      </c>
      <c r="Q5124">
        <f t="shared" si="239"/>
        <v>182.38322843174254</v>
      </c>
      <c r="R5124" s="16" t="str">
        <f>TEXT(Ecom[[#This Row],[Dates]],"mmm")</f>
        <v>Sep</v>
      </c>
      <c r="S5124" s="16" t="str">
        <f>TEXT(Ecom[[#This Row],[Dates]],"YYYY")</f>
        <v>2025</v>
      </c>
      <c r="T5124" s="16"/>
    </row>
    <row r="5125" spans="1:20" x14ac:dyDescent="0.25">
      <c r="A5125" t="s">
        <v>28</v>
      </c>
      <c r="B5125" s="16">
        <v>46332</v>
      </c>
      <c r="C5125" t="s">
        <v>22</v>
      </c>
      <c r="D5125" t="s">
        <v>15</v>
      </c>
      <c r="E5125" t="s">
        <v>325</v>
      </c>
      <c r="F5125" t="s">
        <v>125</v>
      </c>
      <c r="G5125">
        <v>70506</v>
      </c>
      <c r="H5125" t="s">
        <v>18</v>
      </c>
      <c r="I5125" t="s">
        <v>26</v>
      </c>
      <c r="J5125" t="s">
        <v>41</v>
      </c>
      <c r="K5125" s="6">
        <v>12.96</v>
      </c>
      <c r="L5125">
        <v>2</v>
      </c>
      <c r="M5125">
        <v>0</v>
      </c>
      <c r="N5125" s="6">
        <v>6.3503999999999996</v>
      </c>
      <c r="O5125" t="str">
        <f t="shared" si="240"/>
        <v/>
      </c>
      <c r="P5125" s="6">
        <f t="shared" si="241"/>
        <v>181.904</v>
      </c>
      <c r="Q5125">
        <f t="shared" ref="Q5125:Q5188" si="242">SQRT(SUMXMY2(K5125:K5127,P5123:P5125)/3)</f>
        <v>185.36389457057263</v>
      </c>
      <c r="R5125" s="16" t="str">
        <f>TEXT(Ecom[[#This Row],[Dates]],"mmm")</f>
        <v>Nov</v>
      </c>
      <c r="S5125" s="16" t="str">
        <f>TEXT(Ecom[[#This Row],[Dates]],"YYYY")</f>
        <v>2026</v>
      </c>
      <c r="T5125" s="16"/>
    </row>
    <row r="5126" spans="1:20" x14ac:dyDescent="0.25">
      <c r="A5126" t="s">
        <v>168</v>
      </c>
      <c r="B5126" s="16">
        <v>45731</v>
      </c>
      <c r="C5126" t="s">
        <v>14</v>
      </c>
      <c r="D5126" t="s">
        <v>15</v>
      </c>
      <c r="E5126" t="s">
        <v>75</v>
      </c>
      <c r="F5126" t="s">
        <v>76</v>
      </c>
      <c r="G5126">
        <v>10009</v>
      </c>
      <c r="H5126" t="s">
        <v>57</v>
      </c>
      <c r="I5126" t="s">
        <v>19</v>
      </c>
      <c r="J5126" t="s">
        <v>31</v>
      </c>
      <c r="K5126" s="6">
        <v>464.29199999999997</v>
      </c>
      <c r="L5126">
        <v>9</v>
      </c>
      <c r="M5126">
        <v>0.4</v>
      </c>
      <c r="N5126" s="6">
        <v>-108.3348</v>
      </c>
      <c r="O5126">
        <f t="shared" si="240"/>
        <v>-108.3348</v>
      </c>
      <c r="P5126" s="6">
        <f t="shared" si="241"/>
        <v>1110.904</v>
      </c>
      <c r="Q5126">
        <f t="shared" si="242"/>
        <v>992.47470668962978</v>
      </c>
      <c r="R5126" s="16" t="str">
        <f>TEXT(Ecom[[#This Row],[Dates]],"mmm")</f>
        <v>Mar</v>
      </c>
      <c r="S5126" s="16" t="str">
        <f>TEXT(Ecom[[#This Row],[Dates]],"YYYY")</f>
        <v>2025</v>
      </c>
      <c r="T5126" s="16"/>
    </row>
    <row r="5127" spans="1:20" x14ac:dyDescent="0.25">
      <c r="A5127" t="s">
        <v>168</v>
      </c>
      <c r="B5127" s="16">
        <v>45874</v>
      </c>
      <c r="C5127" t="s">
        <v>14</v>
      </c>
      <c r="D5127" t="s">
        <v>15</v>
      </c>
      <c r="E5127" t="s">
        <v>75</v>
      </c>
      <c r="F5127" t="s">
        <v>76</v>
      </c>
      <c r="G5127">
        <v>10009</v>
      </c>
      <c r="H5127" t="s">
        <v>57</v>
      </c>
      <c r="I5127" t="s">
        <v>26</v>
      </c>
      <c r="J5127" t="s">
        <v>60</v>
      </c>
      <c r="K5127" s="6">
        <v>68.459999999999994</v>
      </c>
      <c r="L5127">
        <v>7</v>
      </c>
      <c r="M5127">
        <v>0</v>
      </c>
      <c r="N5127" s="6">
        <v>31.491599999999998</v>
      </c>
      <c r="O5127" t="str">
        <f t="shared" si="240"/>
        <v/>
      </c>
      <c r="P5127" s="6">
        <f t="shared" si="241"/>
        <v>1156.5733333333335</v>
      </c>
      <c r="Q5127">
        <f t="shared" si="242"/>
        <v>1028.6087994605643</v>
      </c>
      <c r="R5127" s="16" t="str">
        <f>TEXT(Ecom[[#This Row],[Dates]],"mmm")</f>
        <v>Aug</v>
      </c>
      <c r="S5127" s="16" t="str">
        <f>TEXT(Ecom[[#This Row],[Dates]],"YYYY")</f>
        <v>2025</v>
      </c>
      <c r="T5127" s="16"/>
    </row>
    <row r="5128" spans="1:20" x14ac:dyDescent="0.25">
      <c r="A5128" t="s">
        <v>168</v>
      </c>
      <c r="B5128" s="16">
        <v>45867</v>
      </c>
      <c r="C5128" t="s">
        <v>14</v>
      </c>
      <c r="D5128" t="s">
        <v>15</v>
      </c>
      <c r="E5128" t="s">
        <v>75</v>
      </c>
      <c r="F5128" t="s">
        <v>76</v>
      </c>
      <c r="G5128">
        <v>10009</v>
      </c>
      <c r="H5128" t="s">
        <v>57</v>
      </c>
      <c r="I5128" t="s">
        <v>35</v>
      </c>
      <c r="J5128" t="s">
        <v>123</v>
      </c>
      <c r="K5128" s="6">
        <v>2799.96</v>
      </c>
      <c r="L5128">
        <v>4</v>
      </c>
      <c r="M5128">
        <v>0</v>
      </c>
      <c r="N5128" s="6">
        <v>1371.9803999999999</v>
      </c>
      <c r="O5128" t="str">
        <f t="shared" si="240"/>
        <v/>
      </c>
      <c r="P5128" s="6">
        <f t="shared" si="241"/>
        <v>1139.4166666666667</v>
      </c>
      <c r="Q5128">
        <f t="shared" si="242"/>
        <v>1213.9577515838509</v>
      </c>
      <c r="R5128" s="16" t="str">
        <f>TEXT(Ecom[[#This Row],[Dates]],"mmm")</f>
        <v>Jul</v>
      </c>
      <c r="S5128" s="16" t="str">
        <f>TEXT(Ecom[[#This Row],[Dates]],"YYYY")</f>
        <v>2025</v>
      </c>
      <c r="T5128" s="16"/>
    </row>
    <row r="5129" spans="1:20" x14ac:dyDescent="0.25">
      <c r="A5129" t="s">
        <v>168</v>
      </c>
      <c r="B5129" s="16">
        <v>46020</v>
      </c>
      <c r="C5129" t="s">
        <v>14</v>
      </c>
      <c r="D5129" t="s">
        <v>15</v>
      </c>
      <c r="E5129" t="s">
        <v>75</v>
      </c>
      <c r="F5129" t="s">
        <v>76</v>
      </c>
      <c r="G5129">
        <v>10009</v>
      </c>
      <c r="H5129" t="s">
        <v>57</v>
      </c>
      <c r="I5129" t="s">
        <v>26</v>
      </c>
      <c r="J5129" t="s">
        <v>38</v>
      </c>
      <c r="K5129" s="6">
        <v>601.29999999999995</v>
      </c>
      <c r="L5129">
        <v>2</v>
      </c>
      <c r="M5129">
        <v>0</v>
      </c>
      <c r="N5129" s="6">
        <v>198.429</v>
      </c>
      <c r="O5129" t="str">
        <f t="shared" si="240"/>
        <v/>
      </c>
      <c r="P5129" s="6">
        <f t="shared" si="241"/>
        <v>302.08666666666664</v>
      </c>
      <c r="Q5129">
        <f t="shared" si="242"/>
        <v>723.04204050970952</v>
      </c>
      <c r="R5129" s="16" t="str">
        <f>TEXT(Ecom[[#This Row],[Dates]],"mmm")</f>
        <v>Dec</v>
      </c>
      <c r="S5129" s="16" t="str">
        <f>TEXT(Ecom[[#This Row],[Dates]],"YYYY")</f>
        <v>2025</v>
      </c>
      <c r="T5129" s="16"/>
    </row>
    <row r="5130" spans="1:20" x14ac:dyDescent="0.25">
      <c r="A5130" t="s">
        <v>168</v>
      </c>
      <c r="B5130" s="16">
        <v>46174</v>
      </c>
      <c r="C5130" t="s">
        <v>14</v>
      </c>
      <c r="D5130" t="s">
        <v>15</v>
      </c>
      <c r="E5130" t="s">
        <v>75</v>
      </c>
      <c r="F5130" t="s">
        <v>76</v>
      </c>
      <c r="G5130">
        <v>10009</v>
      </c>
      <c r="H5130" t="s">
        <v>57</v>
      </c>
      <c r="I5130" t="s">
        <v>35</v>
      </c>
      <c r="J5130" t="s">
        <v>36</v>
      </c>
      <c r="K5130" s="6">
        <v>16.989999999999998</v>
      </c>
      <c r="L5130">
        <v>1</v>
      </c>
      <c r="M5130">
        <v>0</v>
      </c>
      <c r="N5130" s="6">
        <v>4.4173999999999998</v>
      </c>
      <c r="O5130" t="str">
        <f t="shared" si="240"/>
        <v/>
      </c>
      <c r="P5130" s="6">
        <f t="shared" si="241"/>
        <v>116.59333333333335</v>
      </c>
      <c r="Q5130">
        <f t="shared" si="242"/>
        <v>649.40801599097415</v>
      </c>
      <c r="R5130" s="16" t="str">
        <f>TEXT(Ecom[[#This Row],[Dates]],"mmm")</f>
        <v>Jun</v>
      </c>
      <c r="S5130" s="16" t="str">
        <f>TEXT(Ecom[[#This Row],[Dates]],"YYYY")</f>
        <v>2026</v>
      </c>
      <c r="T5130" s="16"/>
    </row>
    <row r="5131" spans="1:20" x14ac:dyDescent="0.25">
      <c r="A5131" t="s">
        <v>168</v>
      </c>
      <c r="B5131" s="16">
        <v>46196</v>
      </c>
      <c r="C5131" t="s">
        <v>14</v>
      </c>
      <c r="D5131" t="s">
        <v>15</v>
      </c>
      <c r="E5131" t="s">
        <v>75</v>
      </c>
      <c r="F5131" t="s">
        <v>76</v>
      </c>
      <c r="G5131">
        <v>10009</v>
      </c>
      <c r="H5131" t="s">
        <v>57</v>
      </c>
      <c r="I5131" t="s">
        <v>35</v>
      </c>
      <c r="J5131" t="s">
        <v>36</v>
      </c>
      <c r="K5131" s="6">
        <v>287.97000000000003</v>
      </c>
      <c r="L5131">
        <v>3</v>
      </c>
      <c r="M5131">
        <v>0</v>
      </c>
      <c r="N5131" s="6">
        <v>80.631600000000006</v>
      </c>
      <c r="O5131" t="str">
        <f t="shared" si="240"/>
        <v/>
      </c>
      <c r="P5131" s="6">
        <f t="shared" si="241"/>
        <v>144.63666666666668</v>
      </c>
      <c r="Q5131">
        <f t="shared" si="242"/>
        <v>49.14058720763429</v>
      </c>
      <c r="R5131" s="16" t="str">
        <f>TEXT(Ecom[[#This Row],[Dates]],"mmm")</f>
        <v>Jun</v>
      </c>
      <c r="S5131" s="16" t="str">
        <f>TEXT(Ecom[[#This Row],[Dates]],"YYYY")</f>
        <v>2026</v>
      </c>
      <c r="T5131" s="16"/>
    </row>
    <row r="5132" spans="1:20" x14ac:dyDescent="0.25">
      <c r="A5132" t="s">
        <v>168</v>
      </c>
      <c r="B5132" s="16">
        <v>45747</v>
      </c>
      <c r="C5132" t="s">
        <v>14</v>
      </c>
      <c r="D5132" t="s">
        <v>15</v>
      </c>
      <c r="E5132" t="s">
        <v>75</v>
      </c>
      <c r="F5132" t="s">
        <v>76</v>
      </c>
      <c r="G5132">
        <v>10009</v>
      </c>
      <c r="H5132" t="s">
        <v>57</v>
      </c>
      <c r="I5132" t="s">
        <v>26</v>
      </c>
      <c r="J5132" t="s">
        <v>41</v>
      </c>
      <c r="K5132" s="6">
        <v>44.82</v>
      </c>
      <c r="L5132">
        <v>9</v>
      </c>
      <c r="M5132">
        <v>0</v>
      </c>
      <c r="N5132" s="6">
        <v>21.0654</v>
      </c>
      <c r="O5132" t="str">
        <f t="shared" si="240"/>
        <v/>
      </c>
      <c r="P5132" s="6">
        <f t="shared" si="241"/>
        <v>84.638666666666666</v>
      </c>
      <c r="Q5132">
        <f t="shared" si="242"/>
        <v>50.298253060010836</v>
      </c>
      <c r="R5132" s="16" t="str">
        <f>TEXT(Ecom[[#This Row],[Dates]],"mmm")</f>
        <v>Mar</v>
      </c>
      <c r="S5132" s="16" t="str">
        <f>TEXT(Ecom[[#This Row],[Dates]],"YYYY")</f>
        <v>2025</v>
      </c>
      <c r="T5132" s="16"/>
    </row>
    <row r="5133" spans="1:20" x14ac:dyDescent="0.25">
      <c r="A5133" t="s">
        <v>28</v>
      </c>
      <c r="B5133" s="16">
        <v>46343</v>
      </c>
      <c r="C5133" t="s">
        <v>22</v>
      </c>
      <c r="D5133" t="s">
        <v>15</v>
      </c>
      <c r="E5133" t="s">
        <v>208</v>
      </c>
      <c r="F5133" t="s">
        <v>24</v>
      </c>
      <c r="G5133">
        <v>92804</v>
      </c>
      <c r="H5133" t="s">
        <v>25</v>
      </c>
      <c r="I5133" t="s">
        <v>19</v>
      </c>
      <c r="J5133" t="s">
        <v>33</v>
      </c>
      <c r="K5133" s="6">
        <v>101.12</v>
      </c>
      <c r="L5133">
        <v>8</v>
      </c>
      <c r="M5133">
        <v>0</v>
      </c>
      <c r="N5133" s="6">
        <v>37.414400000000001</v>
      </c>
      <c r="O5133" t="str">
        <f t="shared" si="240"/>
        <v/>
      </c>
      <c r="P5133" s="6">
        <f t="shared" si="241"/>
        <v>89.275333333333336</v>
      </c>
      <c r="Q5133">
        <f t="shared" si="242"/>
        <v>33.522871761099339</v>
      </c>
      <c r="R5133" s="16" t="str">
        <f>TEXT(Ecom[[#This Row],[Dates]],"mmm")</f>
        <v>Nov</v>
      </c>
      <c r="S5133" s="16" t="str">
        <f>TEXT(Ecom[[#This Row],[Dates]],"YYYY")</f>
        <v>2026</v>
      </c>
      <c r="T5133" s="16"/>
    </row>
    <row r="5134" spans="1:20" x14ac:dyDescent="0.25">
      <c r="A5134" t="s">
        <v>28</v>
      </c>
      <c r="B5134" s="16">
        <v>46128</v>
      </c>
      <c r="C5134" t="s">
        <v>14</v>
      </c>
      <c r="D5134" t="s">
        <v>15</v>
      </c>
      <c r="E5134" t="s">
        <v>292</v>
      </c>
      <c r="F5134" t="s">
        <v>30</v>
      </c>
      <c r="G5134">
        <v>32725</v>
      </c>
      <c r="H5134" t="s">
        <v>18</v>
      </c>
      <c r="I5134" t="s">
        <v>35</v>
      </c>
      <c r="J5134" t="s">
        <v>36</v>
      </c>
      <c r="K5134" s="6">
        <v>107.976</v>
      </c>
      <c r="L5134">
        <v>3</v>
      </c>
      <c r="M5134">
        <v>0.2</v>
      </c>
      <c r="N5134" s="6">
        <v>37.791600000000003</v>
      </c>
      <c r="O5134" t="str">
        <f t="shared" si="240"/>
        <v/>
      </c>
      <c r="P5134" s="6">
        <f t="shared" si="241"/>
        <v>86.683333333333323</v>
      </c>
      <c r="Q5134">
        <f t="shared" si="242"/>
        <v>22.524157372326574</v>
      </c>
      <c r="R5134" s="16" t="str">
        <f>TEXT(Ecom[[#This Row],[Dates]],"mmm")</f>
        <v>Apr</v>
      </c>
      <c r="S5134" s="16" t="str">
        <f>TEXT(Ecom[[#This Row],[Dates]],"YYYY")</f>
        <v>2026</v>
      </c>
      <c r="T5134" s="16"/>
    </row>
    <row r="5135" spans="1:20" x14ac:dyDescent="0.25">
      <c r="A5135" t="s">
        <v>28</v>
      </c>
      <c r="B5135" s="16">
        <v>45868</v>
      </c>
      <c r="C5135" t="s">
        <v>44</v>
      </c>
      <c r="D5135" t="s">
        <v>15</v>
      </c>
      <c r="E5135" t="s">
        <v>75</v>
      </c>
      <c r="F5135" t="s">
        <v>76</v>
      </c>
      <c r="G5135">
        <v>10009</v>
      </c>
      <c r="H5135" t="s">
        <v>57</v>
      </c>
      <c r="I5135" t="s">
        <v>26</v>
      </c>
      <c r="J5135" t="s">
        <v>38</v>
      </c>
      <c r="K5135" s="6">
        <v>58.73</v>
      </c>
      <c r="L5135">
        <v>7</v>
      </c>
      <c r="M5135">
        <v>0</v>
      </c>
      <c r="N5135" s="6">
        <v>14.682499999999999</v>
      </c>
      <c r="O5135" t="str">
        <f t="shared" si="240"/>
        <v/>
      </c>
      <c r="P5135" s="6">
        <f t="shared" si="241"/>
        <v>56.374666666666663</v>
      </c>
      <c r="Q5135">
        <f t="shared" si="242"/>
        <v>29.004662138659324</v>
      </c>
      <c r="R5135" s="16" t="str">
        <f>TEXT(Ecom[[#This Row],[Dates]],"mmm")</f>
        <v>Jul</v>
      </c>
      <c r="S5135" s="16" t="str">
        <f>TEXT(Ecom[[#This Row],[Dates]],"YYYY")</f>
        <v>2025</v>
      </c>
      <c r="T5135" s="16"/>
    </row>
    <row r="5136" spans="1:20" x14ac:dyDescent="0.25">
      <c r="A5136" t="s">
        <v>28</v>
      </c>
      <c r="B5136" s="16">
        <v>46329</v>
      </c>
      <c r="C5136" t="s">
        <v>44</v>
      </c>
      <c r="D5136" t="s">
        <v>15</v>
      </c>
      <c r="E5136" t="s">
        <v>75</v>
      </c>
      <c r="F5136" t="s">
        <v>76</v>
      </c>
      <c r="G5136">
        <v>10009</v>
      </c>
      <c r="H5136" t="s">
        <v>57</v>
      </c>
      <c r="I5136" t="s">
        <v>26</v>
      </c>
      <c r="J5136" t="s">
        <v>37</v>
      </c>
      <c r="K5136" s="6">
        <v>93.343999999999994</v>
      </c>
      <c r="L5136">
        <v>4</v>
      </c>
      <c r="M5136">
        <v>0.2</v>
      </c>
      <c r="N5136" s="6">
        <v>32.670400000000001</v>
      </c>
      <c r="O5136" t="str">
        <f t="shared" si="240"/>
        <v/>
      </c>
      <c r="P5136" s="6">
        <f t="shared" si="241"/>
        <v>39.496666666666663</v>
      </c>
      <c r="Q5136">
        <f t="shared" si="242"/>
        <v>29.307540303933159</v>
      </c>
      <c r="R5136" s="16" t="str">
        <f>TEXT(Ecom[[#This Row],[Dates]],"mmm")</f>
        <v>Nov</v>
      </c>
      <c r="S5136" s="16" t="str">
        <f>TEXT(Ecom[[#This Row],[Dates]],"YYYY")</f>
        <v>2026</v>
      </c>
      <c r="T5136" s="16"/>
    </row>
    <row r="5137" spans="1:20" x14ac:dyDescent="0.25">
      <c r="A5137" t="s">
        <v>28</v>
      </c>
      <c r="B5137" s="16">
        <v>45905</v>
      </c>
      <c r="C5137" t="s">
        <v>44</v>
      </c>
      <c r="D5137" t="s">
        <v>15</v>
      </c>
      <c r="E5137" t="s">
        <v>42</v>
      </c>
      <c r="F5137" t="s">
        <v>43</v>
      </c>
      <c r="G5137">
        <v>98103</v>
      </c>
      <c r="H5137" t="s">
        <v>25</v>
      </c>
      <c r="I5137" t="s">
        <v>26</v>
      </c>
      <c r="J5137" t="s">
        <v>77</v>
      </c>
      <c r="K5137" s="6">
        <v>17.05</v>
      </c>
      <c r="L5137">
        <v>5</v>
      </c>
      <c r="M5137">
        <v>0</v>
      </c>
      <c r="N5137" s="6">
        <v>8.1839999999999993</v>
      </c>
      <c r="O5137" t="str">
        <f t="shared" si="240"/>
        <v/>
      </c>
      <c r="P5137" s="6">
        <f t="shared" si="241"/>
        <v>18.501999999999999</v>
      </c>
      <c r="Q5137">
        <f t="shared" si="242"/>
        <v>29.849865658857691</v>
      </c>
      <c r="R5137" s="16" t="str">
        <f>TEXT(Ecom[[#This Row],[Dates]],"mmm")</f>
        <v>Sep</v>
      </c>
      <c r="S5137" s="16" t="str">
        <f>TEXT(Ecom[[#This Row],[Dates]],"YYYY")</f>
        <v>2025</v>
      </c>
      <c r="T5137" s="16"/>
    </row>
    <row r="5138" spans="1:20" x14ac:dyDescent="0.25">
      <c r="A5138" t="s">
        <v>28</v>
      </c>
      <c r="B5138" s="16">
        <v>46220</v>
      </c>
      <c r="C5138" t="s">
        <v>14</v>
      </c>
      <c r="D5138" t="s">
        <v>15</v>
      </c>
      <c r="E5138" t="s">
        <v>144</v>
      </c>
      <c r="F5138" t="s">
        <v>24</v>
      </c>
      <c r="G5138">
        <v>92105</v>
      </c>
      <c r="H5138" t="s">
        <v>25</v>
      </c>
      <c r="I5138" t="s">
        <v>26</v>
      </c>
      <c r="J5138" t="s">
        <v>37</v>
      </c>
      <c r="K5138" s="6">
        <v>8.0960000000000001</v>
      </c>
      <c r="L5138">
        <v>2</v>
      </c>
      <c r="M5138">
        <v>0.2</v>
      </c>
      <c r="N5138" s="6">
        <v>2.7324000000000002</v>
      </c>
      <c r="O5138" t="str">
        <f t="shared" si="240"/>
        <v/>
      </c>
      <c r="P5138" s="6">
        <f t="shared" si="241"/>
        <v>20.59866666666667</v>
      </c>
      <c r="Q5138">
        <f t="shared" si="242"/>
        <v>19.443327386325926</v>
      </c>
      <c r="R5138" s="16" t="str">
        <f>TEXT(Ecom[[#This Row],[Dates]],"mmm")</f>
        <v>Jul</v>
      </c>
      <c r="S5138" s="16" t="str">
        <f>TEXT(Ecom[[#This Row],[Dates]],"YYYY")</f>
        <v>2026</v>
      </c>
      <c r="T5138" s="16"/>
    </row>
    <row r="5139" spans="1:20" x14ac:dyDescent="0.25">
      <c r="A5139" t="s">
        <v>28</v>
      </c>
      <c r="B5139" s="16">
        <v>45990</v>
      </c>
      <c r="C5139" t="s">
        <v>22</v>
      </c>
      <c r="D5139" t="s">
        <v>15</v>
      </c>
      <c r="E5139" t="s">
        <v>354</v>
      </c>
      <c r="F5139" t="s">
        <v>119</v>
      </c>
      <c r="G5139">
        <v>73120</v>
      </c>
      <c r="H5139" t="s">
        <v>47</v>
      </c>
      <c r="I5139" t="s">
        <v>19</v>
      </c>
      <c r="J5139" t="s">
        <v>33</v>
      </c>
      <c r="K5139" s="6">
        <v>30.36</v>
      </c>
      <c r="L5139">
        <v>4</v>
      </c>
      <c r="M5139">
        <v>0</v>
      </c>
      <c r="N5139" s="6">
        <v>13.0548</v>
      </c>
      <c r="O5139" t="str">
        <f t="shared" si="240"/>
        <v/>
      </c>
      <c r="P5139" s="6">
        <f t="shared" si="241"/>
        <v>35.083333333333336</v>
      </c>
      <c r="Q5139">
        <f t="shared" si="242"/>
        <v>11.82198775665575</v>
      </c>
      <c r="R5139" s="16" t="str">
        <f>TEXT(Ecom[[#This Row],[Dates]],"mmm")</f>
        <v>Nov</v>
      </c>
      <c r="S5139" s="16" t="str">
        <f>TEXT(Ecom[[#This Row],[Dates]],"YYYY")</f>
        <v>2025</v>
      </c>
      <c r="T5139" s="16"/>
    </row>
    <row r="5140" spans="1:20" x14ac:dyDescent="0.25">
      <c r="A5140" t="s">
        <v>28</v>
      </c>
      <c r="B5140" s="16">
        <v>45868</v>
      </c>
      <c r="C5140" t="s">
        <v>14</v>
      </c>
      <c r="D5140" t="s">
        <v>15</v>
      </c>
      <c r="E5140" t="s">
        <v>228</v>
      </c>
      <c r="F5140" t="s">
        <v>76</v>
      </c>
      <c r="G5140">
        <v>10550</v>
      </c>
      <c r="H5140" t="s">
        <v>57</v>
      </c>
      <c r="I5140" t="s">
        <v>26</v>
      </c>
      <c r="J5140" t="s">
        <v>60</v>
      </c>
      <c r="K5140" s="6">
        <v>23.34</v>
      </c>
      <c r="L5140">
        <v>3</v>
      </c>
      <c r="M5140">
        <v>0</v>
      </c>
      <c r="N5140" s="6">
        <v>10.969799999999999</v>
      </c>
      <c r="O5140" t="str">
        <f t="shared" si="240"/>
        <v/>
      </c>
      <c r="P5140" s="6">
        <f t="shared" si="241"/>
        <v>64.930000000000007</v>
      </c>
      <c r="Q5140">
        <f t="shared" si="242"/>
        <v>33.168091692446197</v>
      </c>
      <c r="R5140" s="16" t="str">
        <f>TEXT(Ecom[[#This Row],[Dates]],"mmm")</f>
        <v>Jul</v>
      </c>
      <c r="S5140" s="16" t="str">
        <f>TEXT(Ecom[[#This Row],[Dates]],"YYYY")</f>
        <v>2025</v>
      </c>
      <c r="T5140" s="16"/>
    </row>
    <row r="5141" spans="1:20" x14ac:dyDescent="0.25">
      <c r="A5141" t="s">
        <v>28</v>
      </c>
      <c r="B5141" s="16">
        <v>46199</v>
      </c>
      <c r="C5141" t="s">
        <v>14</v>
      </c>
      <c r="D5141" t="s">
        <v>15</v>
      </c>
      <c r="E5141" t="s">
        <v>228</v>
      </c>
      <c r="F5141" t="s">
        <v>76</v>
      </c>
      <c r="G5141">
        <v>10550</v>
      </c>
      <c r="H5141" t="s">
        <v>57</v>
      </c>
      <c r="I5141" t="s">
        <v>26</v>
      </c>
      <c r="J5141" t="s">
        <v>41</v>
      </c>
      <c r="K5141" s="6">
        <v>51.55</v>
      </c>
      <c r="L5141">
        <v>5</v>
      </c>
      <c r="M5141">
        <v>0</v>
      </c>
      <c r="N5141" s="6">
        <v>24.2285</v>
      </c>
      <c r="O5141" t="str">
        <f t="shared" si="240"/>
        <v/>
      </c>
      <c r="P5141" s="6">
        <f t="shared" si="241"/>
        <v>496.31400000000002</v>
      </c>
      <c r="Q5141">
        <f t="shared" si="242"/>
        <v>475.26349172331442</v>
      </c>
      <c r="R5141" s="16" t="str">
        <f>TEXT(Ecom[[#This Row],[Dates]],"mmm")</f>
        <v>Jun</v>
      </c>
      <c r="S5141" s="16" t="str">
        <f>TEXT(Ecom[[#This Row],[Dates]],"YYYY")</f>
        <v>2026</v>
      </c>
      <c r="T5141" s="16"/>
    </row>
    <row r="5142" spans="1:20" x14ac:dyDescent="0.25">
      <c r="A5142" t="s">
        <v>28</v>
      </c>
      <c r="B5142" s="16">
        <v>45831</v>
      </c>
      <c r="C5142" t="s">
        <v>14</v>
      </c>
      <c r="D5142" t="s">
        <v>15</v>
      </c>
      <c r="E5142" t="s">
        <v>52</v>
      </c>
      <c r="F5142" t="s">
        <v>24</v>
      </c>
      <c r="G5142">
        <v>94109</v>
      </c>
      <c r="H5142" t="s">
        <v>25</v>
      </c>
      <c r="I5142" t="s">
        <v>35</v>
      </c>
      <c r="J5142" t="s">
        <v>59</v>
      </c>
      <c r="K5142" s="6">
        <v>119.9</v>
      </c>
      <c r="L5142">
        <v>2</v>
      </c>
      <c r="M5142">
        <v>0</v>
      </c>
      <c r="N5142" s="6">
        <v>43.164000000000001</v>
      </c>
      <c r="O5142" t="str">
        <f t="shared" si="240"/>
        <v/>
      </c>
      <c r="P5142" s="6">
        <f t="shared" si="241"/>
        <v>500.41066666666666</v>
      </c>
      <c r="Q5142">
        <f t="shared" si="242"/>
        <v>537.88132383075526</v>
      </c>
      <c r="R5142" s="16" t="str">
        <f>TEXT(Ecom[[#This Row],[Dates]],"mmm")</f>
        <v>Jun</v>
      </c>
      <c r="S5142" s="16" t="str">
        <f>TEXT(Ecom[[#This Row],[Dates]],"YYYY")</f>
        <v>2025</v>
      </c>
      <c r="T5142" s="16"/>
    </row>
    <row r="5143" spans="1:20" x14ac:dyDescent="0.25">
      <c r="A5143" t="s">
        <v>28</v>
      </c>
      <c r="B5143" s="16">
        <v>46027</v>
      </c>
      <c r="C5143" t="s">
        <v>14</v>
      </c>
      <c r="D5143" t="s">
        <v>15</v>
      </c>
      <c r="E5143" t="s">
        <v>75</v>
      </c>
      <c r="F5143" t="s">
        <v>76</v>
      </c>
      <c r="G5143">
        <v>10009</v>
      </c>
      <c r="H5143" t="s">
        <v>57</v>
      </c>
      <c r="I5143" t="s">
        <v>19</v>
      </c>
      <c r="J5143" t="s">
        <v>21</v>
      </c>
      <c r="K5143" s="6">
        <v>1317.492</v>
      </c>
      <c r="L5143">
        <v>6</v>
      </c>
      <c r="M5143">
        <v>0.1</v>
      </c>
      <c r="N5143" s="6">
        <v>292.77600000000001</v>
      </c>
      <c r="O5143" t="str">
        <f t="shared" si="240"/>
        <v/>
      </c>
      <c r="P5143" s="6">
        <f t="shared" si="241"/>
        <v>461.64133333333331</v>
      </c>
      <c r="Q5143">
        <f t="shared" si="242"/>
        <v>598.53611599325916</v>
      </c>
      <c r="R5143" s="16" t="str">
        <f>TEXT(Ecom[[#This Row],[Dates]],"mmm")</f>
        <v>Jan</v>
      </c>
      <c r="S5143" s="16" t="str">
        <f>TEXT(Ecom[[#This Row],[Dates]],"YYYY")</f>
        <v>2026</v>
      </c>
      <c r="T5143" s="16"/>
    </row>
    <row r="5144" spans="1:20" x14ac:dyDescent="0.25">
      <c r="A5144" t="s">
        <v>28</v>
      </c>
      <c r="B5144" s="16">
        <v>45713</v>
      </c>
      <c r="C5144" t="s">
        <v>14</v>
      </c>
      <c r="D5144" t="s">
        <v>15</v>
      </c>
      <c r="E5144" t="s">
        <v>75</v>
      </c>
      <c r="F5144" t="s">
        <v>76</v>
      </c>
      <c r="G5144">
        <v>10009</v>
      </c>
      <c r="H5144" t="s">
        <v>57</v>
      </c>
      <c r="I5144" t="s">
        <v>26</v>
      </c>
      <c r="J5144" t="s">
        <v>110</v>
      </c>
      <c r="K5144" s="6">
        <v>63.84</v>
      </c>
      <c r="L5144">
        <v>8</v>
      </c>
      <c r="M5144">
        <v>0</v>
      </c>
      <c r="N5144" s="6">
        <v>18.5136</v>
      </c>
      <c r="O5144" t="str">
        <f t="shared" si="240"/>
        <v/>
      </c>
      <c r="P5144" s="6">
        <f t="shared" si="241"/>
        <v>51.230666666666671</v>
      </c>
      <c r="Q5144">
        <f t="shared" si="242"/>
        <v>365.89169297059601</v>
      </c>
      <c r="R5144" s="16" t="str">
        <f>TEXT(Ecom[[#This Row],[Dates]],"mmm")</f>
        <v>Feb</v>
      </c>
      <c r="S5144" s="16" t="str">
        <f>TEXT(Ecom[[#This Row],[Dates]],"YYYY")</f>
        <v>2025</v>
      </c>
      <c r="T5144" s="16"/>
    </row>
    <row r="5145" spans="1:20" x14ac:dyDescent="0.25">
      <c r="A5145" t="s">
        <v>28</v>
      </c>
      <c r="B5145" s="16">
        <v>46151</v>
      </c>
      <c r="C5145" t="s">
        <v>14</v>
      </c>
      <c r="D5145" t="s">
        <v>15</v>
      </c>
      <c r="E5145" t="s">
        <v>75</v>
      </c>
      <c r="F5145" t="s">
        <v>76</v>
      </c>
      <c r="G5145">
        <v>10009</v>
      </c>
      <c r="H5145" t="s">
        <v>57</v>
      </c>
      <c r="I5145" t="s">
        <v>26</v>
      </c>
      <c r="J5145" t="s">
        <v>37</v>
      </c>
      <c r="K5145" s="6">
        <v>3.5920000000000001</v>
      </c>
      <c r="L5145">
        <v>1</v>
      </c>
      <c r="M5145">
        <v>0.2</v>
      </c>
      <c r="N5145" s="6">
        <v>1.1225000000000001</v>
      </c>
      <c r="O5145" t="str">
        <f t="shared" si="240"/>
        <v/>
      </c>
      <c r="P5145" s="6">
        <f t="shared" si="241"/>
        <v>76.297333333333327</v>
      </c>
      <c r="Q5145">
        <f t="shared" si="242"/>
        <v>267.68942712363105</v>
      </c>
      <c r="R5145" s="16" t="str">
        <f>TEXT(Ecom[[#This Row],[Dates]],"mmm")</f>
        <v>May</v>
      </c>
      <c r="S5145" s="16" t="str">
        <f>TEXT(Ecom[[#This Row],[Dates]],"YYYY")</f>
        <v>2026</v>
      </c>
      <c r="T5145" s="16"/>
    </row>
    <row r="5146" spans="1:20" x14ac:dyDescent="0.25">
      <c r="A5146" t="s">
        <v>28</v>
      </c>
      <c r="B5146" s="16">
        <v>46285</v>
      </c>
      <c r="C5146" t="s">
        <v>14</v>
      </c>
      <c r="D5146" t="s">
        <v>15</v>
      </c>
      <c r="E5146" t="s">
        <v>23</v>
      </c>
      <c r="F5146" t="s">
        <v>24</v>
      </c>
      <c r="G5146">
        <v>90045</v>
      </c>
      <c r="H5146" t="s">
        <v>25</v>
      </c>
      <c r="I5146" t="s">
        <v>19</v>
      </c>
      <c r="J5146" t="s">
        <v>33</v>
      </c>
      <c r="K5146" s="6">
        <v>86.26</v>
      </c>
      <c r="L5146">
        <v>2</v>
      </c>
      <c r="M5146">
        <v>0</v>
      </c>
      <c r="N5146" s="6">
        <v>29.328399999999998</v>
      </c>
      <c r="O5146" t="str">
        <f t="shared" si="240"/>
        <v/>
      </c>
      <c r="P5146" s="6">
        <f t="shared" si="241"/>
        <v>90.7</v>
      </c>
      <c r="Q5146">
        <f t="shared" si="242"/>
        <v>48.617234304384361</v>
      </c>
      <c r="R5146" s="16" t="str">
        <f>TEXT(Ecom[[#This Row],[Dates]],"mmm")</f>
        <v>Sep</v>
      </c>
      <c r="S5146" s="16" t="str">
        <f>TEXT(Ecom[[#This Row],[Dates]],"YYYY")</f>
        <v>2026</v>
      </c>
      <c r="T5146" s="16"/>
    </row>
    <row r="5147" spans="1:20" x14ac:dyDescent="0.25">
      <c r="A5147" t="s">
        <v>28</v>
      </c>
      <c r="B5147" s="16">
        <v>45893</v>
      </c>
      <c r="C5147" t="s">
        <v>14</v>
      </c>
      <c r="D5147" t="s">
        <v>15</v>
      </c>
      <c r="E5147" t="s">
        <v>23</v>
      </c>
      <c r="F5147" t="s">
        <v>24</v>
      </c>
      <c r="G5147">
        <v>90045</v>
      </c>
      <c r="H5147" t="s">
        <v>25</v>
      </c>
      <c r="I5147" t="s">
        <v>26</v>
      </c>
      <c r="J5147" t="s">
        <v>32</v>
      </c>
      <c r="K5147" s="6">
        <v>139.04</v>
      </c>
      <c r="L5147">
        <v>4</v>
      </c>
      <c r="M5147">
        <v>0</v>
      </c>
      <c r="N5147" s="6">
        <v>38.931199999999997</v>
      </c>
      <c r="O5147" t="str">
        <f t="shared" si="240"/>
        <v/>
      </c>
      <c r="P5147" s="6">
        <f t="shared" si="241"/>
        <v>64.794666666666657</v>
      </c>
      <c r="Q5147">
        <f t="shared" si="242"/>
        <v>54.85735964264925</v>
      </c>
      <c r="R5147" s="16" t="str">
        <f>TEXT(Ecom[[#This Row],[Dates]],"mmm")</f>
        <v>Aug</v>
      </c>
      <c r="S5147" s="16" t="str">
        <f>TEXT(Ecom[[#This Row],[Dates]],"YYYY")</f>
        <v>2025</v>
      </c>
      <c r="T5147" s="16"/>
    </row>
    <row r="5148" spans="1:20" x14ac:dyDescent="0.25">
      <c r="A5148" t="s">
        <v>28</v>
      </c>
      <c r="B5148" s="16">
        <v>45967</v>
      </c>
      <c r="C5148" t="s">
        <v>14</v>
      </c>
      <c r="D5148" t="s">
        <v>15</v>
      </c>
      <c r="E5148" t="s">
        <v>23</v>
      </c>
      <c r="F5148" t="s">
        <v>24</v>
      </c>
      <c r="G5148">
        <v>90045</v>
      </c>
      <c r="H5148" t="s">
        <v>25</v>
      </c>
      <c r="I5148" t="s">
        <v>26</v>
      </c>
      <c r="J5148" t="s">
        <v>38</v>
      </c>
      <c r="K5148" s="6">
        <v>46.8</v>
      </c>
      <c r="L5148">
        <v>4</v>
      </c>
      <c r="M5148">
        <v>0</v>
      </c>
      <c r="N5148" s="6">
        <v>16.38</v>
      </c>
      <c r="O5148" t="str">
        <f t="shared" si="240"/>
        <v/>
      </c>
      <c r="P5148" s="6">
        <f t="shared" si="241"/>
        <v>299.24</v>
      </c>
      <c r="Q5148">
        <f t="shared" si="242"/>
        <v>316.27417535868278</v>
      </c>
      <c r="R5148" s="16" t="str">
        <f>TEXT(Ecom[[#This Row],[Dates]],"mmm")</f>
        <v>Nov</v>
      </c>
      <c r="S5148" s="16" t="str">
        <f>TEXT(Ecom[[#This Row],[Dates]],"YYYY")</f>
        <v>2025</v>
      </c>
      <c r="T5148" s="16"/>
    </row>
    <row r="5149" spans="1:20" x14ac:dyDescent="0.25">
      <c r="A5149" t="s">
        <v>28</v>
      </c>
      <c r="B5149" s="16">
        <v>46230</v>
      </c>
      <c r="C5149" t="s">
        <v>44</v>
      </c>
      <c r="D5149" t="s">
        <v>15</v>
      </c>
      <c r="E5149" t="s">
        <v>523</v>
      </c>
      <c r="F5149" t="s">
        <v>81</v>
      </c>
      <c r="G5149">
        <v>85224</v>
      </c>
      <c r="H5149" t="s">
        <v>25</v>
      </c>
      <c r="I5149" t="s">
        <v>19</v>
      </c>
      <c r="J5149" t="s">
        <v>33</v>
      </c>
      <c r="K5149" s="6">
        <v>8.5440000000000005</v>
      </c>
      <c r="L5149">
        <v>4</v>
      </c>
      <c r="M5149">
        <v>0.2</v>
      </c>
      <c r="N5149" s="6">
        <v>1.9224000000000001</v>
      </c>
      <c r="O5149" t="str">
        <f t="shared" si="240"/>
        <v/>
      </c>
      <c r="P5149" s="6">
        <f t="shared" si="241"/>
        <v>688.59</v>
      </c>
      <c r="Q5149">
        <f t="shared" si="242"/>
        <v>437.83955950265778</v>
      </c>
      <c r="R5149" s="16" t="str">
        <f>TEXT(Ecom[[#This Row],[Dates]],"mmm")</f>
        <v>Jul</v>
      </c>
      <c r="S5149" s="16" t="str">
        <f>TEXT(Ecom[[#This Row],[Dates]],"YYYY")</f>
        <v>2026</v>
      </c>
      <c r="T5149" s="16"/>
    </row>
    <row r="5150" spans="1:20" x14ac:dyDescent="0.25">
      <c r="A5150" t="s">
        <v>28</v>
      </c>
      <c r="B5150" s="16">
        <v>46328</v>
      </c>
      <c r="C5150" t="s">
        <v>44</v>
      </c>
      <c r="D5150" t="s">
        <v>15</v>
      </c>
      <c r="E5150" t="s">
        <v>523</v>
      </c>
      <c r="F5150" t="s">
        <v>81</v>
      </c>
      <c r="G5150">
        <v>85224</v>
      </c>
      <c r="H5150" t="s">
        <v>25</v>
      </c>
      <c r="I5150" t="s">
        <v>19</v>
      </c>
      <c r="J5150" t="s">
        <v>21</v>
      </c>
      <c r="K5150" s="6">
        <v>842.37599999999998</v>
      </c>
      <c r="L5150">
        <v>3</v>
      </c>
      <c r="M5150">
        <v>0.2</v>
      </c>
      <c r="N5150" s="6">
        <v>105.297</v>
      </c>
      <c r="O5150" t="str">
        <f t="shared" si="240"/>
        <v/>
      </c>
      <c r="P5150" s="6">
        <f t="shared" si="241"/>
        <v>708.33533333333332</v>
      </c>
      <c r="Q5150">
        <f t="shared" si="242"/>
        <v>572.20551003923333</v>
      </c>
      <c r="R5150" s="16" t="str">
        <f>TEXT(Ecom[[#This Row],[Dates]],"mmm")</f>
        <v>Nov</v>
      </c>
      <c r="S5150" s="16" t="str">
        <f>TEXT(Ecom[[#This Row],[Dates]],"YYYY")</f>
        <v>2026</v>
      </c>
      <c r="T5150" s="16"/>
    </row>
    <row r="5151" spans="1:20" x14ac:dyDescent="0.25">
      <c r="A5151" t="s">
        <v>168</v>
      </c>
      <c r="B5151" s="16">
        <v>46257</v>
      </c>
      <c r="C5151" t="s">
        <v>14</v>
      </c>
      <c r="D5151" t="s">
        <v>15</v>
      </c>
      <c r="E5151" t="s">
        <v>159</v>
      </c>
      <c r="F5151" t="s">
        <v>76</v>
      </c>
      <c r="G5151">
        <v>11561</v>
      </c>
      <c r="H5151" t="s">
        <v>57</v>
      </c>
      <c r="I5151" t="s">
        <v>35</v>
      </c>
      <c r="J5151" t="s">
        <v>36</v>
      </c>
      <c r="K5151" s="6">
        <v>1214.8499999999999</v>
      </c>
      <c r="L5151">
        <v>3</v>
      </c>
      <c r="M5151">
        <v>0</v>
      </c>
      <c r="N5151" s="6">
        <v>352.30650000000003</v>
      </c>
      <c r="O5151" t="str">
        <f t="shared" si="240"/>
        <v/>
      </c>
      <c r="P5151" s="6">
        <f t="shared" si="241"/>
        <v>440.84333333333331</v>
      </c>
      <c r="Q5151">
        <f t="shared" si="242"/>
        <v>531.66915753007595</v>
      </c>
      <c r="R5151" s="16" t="str">
        <f>TEXT(Ecom[[#This Row],[Dates]],"mmm")</f>
        <v>Aug</v>
      </c>
      <c r="S5151" s="16" t="str">
        <f>TEXT(Ecom[[#This Row],[Dates]],"YYYY")</f>
        <v>2026</v>
      </c>
      <c r="T5151" s="16"/>
    </row>
    <row r="5152" spans="1:20" x14ac:dyDescent="0.25">
      <c r="A5152" t="s">
        <v>13</v>
      </c>
      <c r="B5152" s="16">
        <v>46234</v>
      </c>
      <c r="C5152" t="s">
        <v>22</v>
      </c>
      <c r="D5152" t="s">
        <v>15</v>
      </c>
      <c r="E5152" t="s">
        <v>52</v>
      </c>
      <c r="F5152" t="s">
        <v>24</v>
      </c>
      <c r="G5152">
        <v>94109</v>
      </c>
      <c r="H5152" t="s">
        <v>25</v>
      </c>
      <c r="I5152" t="s">
        <v>26</v>
      </c>
      <c r="J5152" t="s">
        <v>32</v>
      </c>
      <c r="K5152" s="6">
        <v>67.78</v>
      </c>
      <c r="L5152">
        <v>2</v>
      </c>
      <c r="M5152">
        <v>0</v>
      </c>
      <c r="N5152" s="6">
        <v>16.945</v>
      </c>
      <c r="O5152" t="str">
        <f t="shared" si="240"/>
        <v/>
      </c>
      <c r="P5152" s="6">
        <f t="shared" si="241"/>
        <v>36.789333333333339</v>
      </c>
      <c r="Q5152">
        <f t="shared" si="242"/>
        <v>436.741568337361</v>
      </c>
      <c r="R5152" s="16" t="str">
        <f>TEXT(Ecom[[#This Row],[Dates]],"mmm")</f>
        <v>Jul</v>
      </c>
      <c r="S5152" s="16" t="str">
        <f>TEXT(Ecom[[#This Row],[Dates]],"YYYY")</f>
        <v>2026</v>
      </c>
      <c r="T5152" s="16"/>
    </row>
    <row r="5153" spans="1:20" x14ac:dyDescent="0.25">
      <c r="A5153" t="s">
        <v>62</v>
      </c>
      <c r="B5153" s="16">
        <v>46384</v>
      </c>
      <c r="C5153" t="s">
        <v>22</v>
      </c>
      <c r="D5153" t="s">
        <v>15</v>
      </c>
      <c r="E5153" t="s">
        <v>524</v>
      </c>
      <c r="F5153" t="s">
        <v>203</v>
      </c>
      <c r="G5153">
        <v>59601</v>
      </c>
      <c r="H5153" t="s">
        <v>25</v>
      </c>
      <c r="I5153" t="s">
        <v>26</v>
      </c>
      <c r="J5153" t="s">
        <v>32</v>
      </c>
      <c r="K5153" s="6">
        <v>39.9</v>
      </c>
      <c r="L5153">
        <v>5</v>
      </c>
      <c r="M5153">
        <v>0</v>
      </c>
      <c r="N5153" s="6">
        <v>10.374000000000001</v>
      </c>
      <c r="O5153" t="str">
        <f t="shared" si="240"/>
        <v/>
      </c>
      <c r="P5153" s="6">
        <f t="shared" si="241"/>
        <v>16.396000000000001</v>
      </c>
      <c r="Q5153">
        <f t="shared" si="242"/>
        <v>232.3893421936238</v>
      </c>
      <c r="R5153" s="16" t="str">
        <f>TEXT(Ecom[[#This Row],[Dates]],"mmm")</f>
        <v>Dec</v>
      </c>
      <c r="S5153" s="16" t="str">
        <f>TEXT(Ecom[[#This Row],[Dates]],"YYYY")</f>
        <v>2026</v>
      </c>
      <c r="T5153" s="16"/>
    </row>
    <row r="5154" spans="1:20" x14ac:dyDescent="0.25">
      <c r="A5154" t="s">
        <v>28</v>
      </c>
      <c r="B5154" s="16">
        <v>46242</v>
      </c>
      <c r="C5154" t="s">
        <v>14</v>
      </c>
      <c r="D5154" t="s">
        <v>15</v>
      </c>
      <c r="E5154" t="s">
        <v>75</v>
      </c>
      <c r="F5154" t="s">
        <v>76</v>
      </c>
      <c r="G5154">
        <v>10011</v>
      </c>
      <c r="H5154" t="s">
        <v>57</v>
      </c>
      <c r="I5154" t="s">
        <v>26</v>
      </c>
      <c r="J5154" t="s">
        <v>37</v>
      </c>
      <c r="K5154" s="6">
        <v>2.6880000000000002</v>
      </c>
      <c r="L5154">
        <v>1</v>
      </c>
      <c r="M5154">
        <v>0.2</v>
      </c>
      <c r="N5154" s="6">
        <v>0.84</v>
      </c>
      <c r="O5154" t="str">
        <f t="shared" si="240"/>
        <v/>
      </c>
      <c r="P5154" s="6">
        <f t="shared" si="241"/>
        <v>12.562666666666667</v>
      </c>
      <c r="Q5154">
        <f t="shared" si="242"/>
        <v>22.432741534211569</v>
      </c>
      <c r="R5154" s="16" t="str">
        <f>TEXT(Ecom[[#This Row],[Dates]],"mmm")</f>
        <v>Aug</v>
      </c>
      <c r="S5154" s="16" t="str">
        <f>TEXT(Ecom[[#This Row],[Dates]],"YYYY")</f>
        <v>2026</v>
      </c>
      <c r="T5154" s="16"/>
    </row>
    <row r="5155" spans="1:20" x14ac:dyDescent="0.25">
      <c r="A5155" t="s">
        <v>28</v>
      </c>
      <c r="B5155" s="16">
        <v>46171</v>
      </c>
      <c r="C5155" t="s">
        <v>14</v>
      </c>
      <c r="D5155" t="s">
        <v>15</v>
      </c>
      <c r="E5155" t="s">
        <v>75</v>
      </c>
      <c r="F5155" t="s">
        <v>76</v>
      </c>
      <c r="G5155">
        <v>10011</v>
      </c>
      <c r="H5155" t="s">
        <v>57</v>
      </c>
      <c r="I5155" t="s">
        <v>26</v>
      </c>
      <c r="J5155" t="s">
        <v>34</v>
      </c>
      <c r="K5155" s="6">
        <v>6.6</v>
      </c>
      <c r="L5155">
        <v>3</v>
      </c>
      <c r="M5155">
        <v>0</v>
      </c>
      <c r="N5155" s="6">
        <v>2.9039999999999999</v>
      </c>
      <c r="O5155" t="str">
        <f t="shared" si="240"/>
        <v/>
      </c>
      <c r="P5155" s="6">
        <f t="shared" si="241"/>
        <v>82.646666666666661</v>
      </c>
      <c r="Q5155">
        <f t="shared" si="242"/>
        <v>75.98933138764113</v>
      </c>
      <c r="R5155" s="16" t="str">
        <f>TEXT(Ecom[[#This Row],[Dates]],"mmm")</f>
        <v>May</v>
      </c>
      <c r="S5155" s="16" t="str">
        <f>TEXT(Ecom[[#This Row],[Dates]],"YYYY")</f>
        <v>2026</v>
      </c>
      <c r="T5155" s="16"/>
    </row>
    <row r="5156" spans="1:20" x14ac:dyDescent="0.25">
      <c r="A5156" t="s">
        <v>62</v>
      </c>
      <c r="B5156" s="16">
        <v>45846</v>
      </c>
      <c r="C5156" t="s">
        <v>14</v>
      </c>
      <c r="D5156" t="s">
        <v>15</v>
      </c>
      <c r="E5156" t="s">
        <v>525</v>
      </c>
      <c r="F5156" t="s">
        <v>112</v>
      </c>
      <c r="G5156">
        <v>63122</v>
      </c>
      <c r="H5156" t="s">
        <v>47</v>
      </c>
      <c r="I5156" t="s">
        <v>26</v>
      </c>
      <c r="J5156" t="s">
        <v>37</v>
      </c>
      <c r="K5156" s="6">
        <v>28.4</v>
      </c>
      <c r="L5156">
        <v>4</v>
      </c>
      <c r="M5156">
        <v>0</v>
      </c>
      <c r="N5156" s="6">
        <v>13.064</v>
      </c>
      <c r="O5156" t="str">
        <f t="shared" si="240"/>
        <v/>
      </c>
      <c r="P5156" s="6">
        <f t="shared" si="241"/>
        <v>414.30799999999999</v>
      </c>
      <c r="Q5156">
        <f t="shared" si="242"/>
        <v>347.42878119801861</v>
      </c>
      <c r="R5156" s="16" t="str">
        <f>TEXT(Ecom[[#This Row],[Dates]],"mmm")</f>
        <v>Jul</v>
      </c>
      <c r="S5156" s="16" t="str">
        <f>TEXT(Ecom[[#This Row],[Dates]],"YYYY")</f>
        <v>2025</v>
      </c>
      <c r="T5156" s="16"/>
    </row>
    <row r="5157" spans="1:20" x14ac:dyDescent="0.25">
      <c r="A5157" t="s">
        <v>62</v>
      </c>
      <c r="B5157" s="16">
        <v>46058</v>
      </c>
      <c r="C5157" t="s">
        <v>14</v>
      </c>
      <c r="D5157" t="s">
        <v>15</v>
      </c>
      <c r="E5157" t="s">
        <v>525</v>
      </c>
      <c r="F5157" t="s">
        <v>112</v>
      </c>
      <c r="G5157">
        <v>63122</v>
      </c>
      <c r="H5157" t="s">
        <v>47</v>
      </c>
      <c r="I5157" t="s">
        <v>19</v>
      </c>
      <c r="J5157" t="s">
        <v>33</v>
      </c>
      <c r="K5157" s="6">
        <v>212.94</v>
      </c>
      <c r="L5157">
        <v>3</v>
      </c>
      <c r="M5157">
        <v>0</v>
      </c>
      <c r="N5157" s="6">
        <v>34.070399999999999</v>
      </c>
      <c r="O5157" t="str">
        <f t="shared" si="240"/>
        <v/>
      </c>
      <c r="P5157" s="6">
        <f t="shared" si="241"/>
        <v>594.52733333333333</v>
      </c>
      <c r="Q5157">
        <f t="shared" si="242"/>
        <v>347.61959084970817</v>
      </c>
      <c r="R5157" s="16" t="str">
        <f>TEXT(Ecom[[#This Row],[Dates]],"mmm")</f>
        <v>Feb</v>
      </c>
      <c r="S5157" s="16" t="str">
        <f>TEXT(Ecom[[#This Row],[Dates]],"YYYY")</f>
        <v>2026</v>
      </c>
      <c r="T5157" s="16"/>
    </row>
    <row r="5158" spans="1:20" x14ac:dyDescent="0.25">
      <c r="A5158" t="s">
        <v>13</v>
      </c>
      <c r="B5158" s="16">
        <v>46236</v>
      </c>
      <c r="C5158" t="s">
        <v>44</v>
      </c>
      <c r="D5158" t="s">
        <v>15</v>
      </c>
      <c r="E5158" t="s">
        <v>79</v>
      </c>
      <c r="F5158" t="s">
        <v>65</v>
      </c>
      <c r="G5158">
        <v>60653</v>
      </c>
      <c r="H5158" t="s">
        <v>47</v>
      </c>
      <c r="I5158" t="s">
        <v>35</v>
      </c>
      <c r="J5158" t="s">
        <v>36</v>
      </c>
      <c r="K5158" s="6">
        <v>1001.5839999999999</v>
      </c>
      <c r="L5158">
        <v>2</v>
      </c>
      <c r="M5158">
        <v>0.2</v>
      </c>
      <c r="N5158" s="6">
        <v>125.19799999999999</v>
      </c>
      <c r="O5158" t="str">
        <f t="shared" si="240"/>
        <v/>
      </c>
      <c r="P5158" s="6">
        <f t="shared" si="241"/>
        <v>528.28866666666659</v>
      </c>
      <c r="Q5158">
        <f t="shared" si="242"/>
        <v>450.85262508257819</v>
      </c>
      <c r="R5158" s="16" t="str">
        <f>TEXT(Ecom[[#This Row],[Dates]],"mmm")</f>
        <v>Aug</v>
      </c>
      <c r="S5158" s="16" t="str">
        <f>TEXT(Ecom[[#This Row],[Dates]],"YYYY")</f>
        <v>2026</v>
      </c>
      <c r="T5158" s="16"/>
    </row>
    <row r="5159" spans="1:20" x14ac:dyDescent="0.25">
      <c r="A5159" t="s">
        <v>13</v>
      </c>
      <c r="B5159" s="16">
        <v>46003</v>
      </c>
      <c r="C5159" t="s">
        <v>44</v>
      </c>
      <c r="D5159" t="s">
        <v>15</v>
      </c>
      <c r="E5159" t="s">
        <v>79</v>
      </c>
      <c r="F5159" t="s">
        <v>65</v>
      </c>
      <c r="G5159">
        <v>60653</v>
      </c>
      <c r="H5159" t="s">
        <v>47</v>
      </c>
      <c r="I5159" t="s">
        <v>19</v>
      </c>
      <c r="J5159" t="s">
        <v>21</v>
      </c>
      <c r="K5159" s="6">
        <v>569.05799999999999</v>
      </c>
      <c r="L5159">
        <v>3</v>
      </c>
      <c r="M5159">
        <v>0.3</v>
      </c>
      <c r="N5159" s="6">
        <v>-178.8468</v>
      </c>
      <c r="O5159">
        <f t="shared" si="240"/>
        <v>-178.8468</v>
      </c>
      <c r="P5159" s="6">
        <f t="shared" si="241"/>
        <v>229.62199999999999</v>
      </c>
      <c r="Q5159">
        <f t="shared" si="242"/>
        <v>305.66680874200011</v>
      </c>
      <c r="R5159" s="16" t="str">
        <f>TEXT(Ecom[[#This Row],[Dates]],"mmm")</f>
        <v>Dec</v>
      </c>
      <c r="S5159" s="16" t="str">
        <f>TEXT(Ecom[[#This Row],[Dates]],"YYYY")</f>
        <v>2025</v>
      </c>
      <c r="T5159" s="16"/>
    </row>
    <row r="5160" spans="1:20" x14ac:dyDescent="0.25">
      <c r="A5160" t="s">
        <v>13</v>
      </c>
      <c r="B5160" s="16">
        <v>46003</v>
      </c>
      <c r="C5160" t="s">
        <v>44</v>
      </c>
      <c r="D5160" t="s">
        <v>15</v>
      </c>
      <c r="E5160" t="s">
        <v>79</v>
      </c>
      <c r="F5160" t="s">
        <v>65</v>
      </c>
      <c r="G5160">
        <v>60653</v>
      </c>
      <c r="H5160" t="s">
        <v>47</v>
      </c>
      <c r="I5160" t="s">
        <v>19</v>
      </c>
      <c r="J5160" t="s">
        <v>33</v>
      </c>
      <c r="K5160" s="6">
        <v>14.224</v>
      </c>
      <c r="L5160">
        <v>2</v>
      </c>
      <c r="M5160">
        <v>0.6</v>
      </c>
      <c r="N5160" s="6">
        <v>-10.3124</v>
      </c>
      <c r="O5160">
        <f t="shared" si="240"/>
        <v>-10.3124</v>
      </c>
      <c r="P5160" s="6">
        <f t="shared" si="241"/>
        <v>62.842666666666673</v>
      </c>
      <c r="Q5160">
        <f t="shared" si="242"/>
        <v>305.33175946076653</v>
      </c>
      <c r="R5160" s="16" t="str">
        <f>TEXT(Ecom[[#This Row],[Dates]],"mmm")</f>
        <v>Dec</v>
      </c>
      <c r="S5160" s="16" t="str">
        <f>TEXT(Ecom[[#This Row],[Dates]],"YYYY")</f>
        <v>2025</v>
      </c>
      <c r="T5160" s="16"/>
    </row>
    <row r="5161" spans="1:20" x14ac:dyDescent="0.25">
      <c r="A5161" t="s">
        <v>13</v>
      </c>
      <c r="B5161" s="16">
        <v>45832</v>
      </c>
      <c r="C5161" t="s">
        <v>22</v>
      </c>
      <c r="D5161" t="s">
        <v>15</v>
      </c>
      <c r="E5161" t="s">
        <v>175</v>
      </c>
      <c r="F5161" t="s">
        <v>81</v>
      </c>
      <c r="G5161">
        <v>85345</v>
      </c>
      <c r="H5161" t="s">
        <v>25</v>
      </c>
      <c r="I5161" t="s">
        <v>35</v>
      </c>
      <c r="J5161" t="s">
        <v>36</v>
      </c>
      <c r="K5161" s="6">
        <v>105.584</v>
      </c>
      <c r="L5161">
        <v>2</v>
      </c>
      <c r="M5161">
        <v>0.2</v>
      </c>
      <c r="N5161" s="6">
        <v>9.2385999999999999</v>
      </c>
      <c r="O5161" t="str">
        <f t="shared" si="240"/>
        <v/>
      </c>
      <c r="P5161" s="6">
        <f t="shared" si="241"/>
        <v>514.048</v>
      </c>
      <c r="Q5161">
        <f t="shared" si="242"/>
        <v>498.12339426930185</v>
      </c>
      <c r="R5161" s="16" t="str">
        <f>TEXT(Ecom[[#This Row],[Dates]],"mmm")</f>
        <v>Jun</v>
      </c>
      <c r="S5161" s="16" t="str">
        <f>TEXT(Ecom[[#This Row],[Dates]],"YYYY")</f>
        <v>2025</v>
      </c>
      <c r="T5161" s="16"/>
    </row>
    <row r="5162" spans="1:20" x14ac:dyDescent="0.25">
      <c r="A5162" t="s">
        <v>13</v>
      </c>
      <c r="B5162" s="16">
        <v>45771</v>
      </c>
      <c r="C5162" t="s">
        <v>22</v>
      </c>
      <c r="D5162" t="s">
        <v>15</v>
      </c>
      <c r="E5162" t="s">
        <v>175</v>
      </c>
      <c r="F5162" t="s">
        <v>81</v>
      </c>
      <c r="G5162">
        <v>85345</v>
      </c>
      <c r="H5162" t="s">
        <v>25</v>
      </c>
      <c r="I5162" t="s">
        <v>35</v>
      </c>
      <c r="J5162" t="s">
        <v>36</v>
      </c>
      <c r="K5162" s="6">
        <v>68.72</v>
      </c>
      <c r="L5162">
        <v>2</v>
      </c>
      <c r="M5162">
        <v>0.2</v>
      </c>
      <c r="N5162" s="6">
        <v>-14.603</v>
      </c>
      <c r="O5162">
        <f t="shared" si="240"/>
        <v>-14.603</v>
      </c>
      <c r="P5162" s="6">
        <f t="shared" si="241"/>
        <v>579.50666666666666</v>
      </c>
      <c r="Q5162">
        <f t="shared" si="242"/>
        <v>518.3394880091904</v>
      </c>
      <c r="R5162" s="16" t="str">
        <f>TEXT(Ecom[[#This Row],[Dates]],"mmm")</f>
        <v>Apr</v>
      </c>
      <c r="S5162" s="16" t="str">
        <f>TEXT(Ecom[[#This Row],[Dates]],"YYYY")</f>
        <v>2025</v>
      </c>
      <c r="T5162" s="16"/>
    </row>
    <row r="5163" spans="1:20" x14ac:dyDescent="0.25">
      <c r="A5163" t="s">
        <v>28</v>
      </c>
      <c r="B5163" s="16">
        <v>45851</v>
      </c>
      <c r="C5163" t="s">
        <v>22</v>
      </c>
      <c r="D5163" t="s">
        <v>15</v>
      </c>
      <c r="E5163" t="s">
        <v>42</v>
      </c>
      <c r="F5163" t="s">
        <v>43</v>
      </c>
      <c r="G5163">
        <v>98103</v>
      </c>
      <c r="H5163" t="s">
        <v>25</v>
      </c>
      <c r="I5163" t="s">
        <v>19</v>
      </c>
      <c r="J5163" t="s">
        <v>20</v>
      </c>
      <c r="K5163" s="6">
        <v>1367.84</v>
      </c>
      <c r="L5163">
        <v>8</v>
      </c>
      <c r="M5163">
        <v>0</v>
      </c>
      <c r="N5163" s="6">
        <v>259.88959999999997</v>
      </c>
      <c r="O5163" t="str">
        <f t="shared" si="240"/>
        <v/>
      </c>
      <c r="P5163" s="6">
        <f t="shared" si="241"/>
        <v>613.38400000000001</v>
      </c>
      <c r="Q5163">
        <f t="shared" si="242"/>
        <v>578.00527231326009</v>
      </c>
      <c r="R5163" s="16" t="str">
        <f>TEXT(Ecom[[#This Row],[Dates]],"mmm")</f>
        <v>Jul</v>
      </c>
      <c r="S5163" s="16" t="str">
        <f>TEXT(Ecom[[#This Row],[Dates]],"YYYY")</f>
        <v>2025</v>
      </c>
      <c r="T5163" s="16"/>
    </row>
    <row r="5164" spans="1:20" x14ac:dyDescent="0.25">
      <c r="A5164" t="s">
        <v>13</v>
      </c>
      <c r="B5164" s="16">
        <v>45749</v>
      </c>
      <c r="C5164" t="s">
        <v>14</v>
      </c>
      <c r="D5164" t="s">
        <v>15</v>
      </c>
      <c r="E5164" t="s">
        <v>153</v>
      </c>
      <c r="F5164" t="s">
        <v>70</v>
      </c>
      <c r="G5164">
        <v>48180</v>
      </c>
      <c r="H5164" t="s">
        <v>47</v>
      </c>
      <c r="I5164" t="s">
        <v>19</v>
      </c>
      <c r="J5164" t="s">
        <v>21</v>
      </c>
      <c r="K5164" s="6">
        <v>301.95999999999998</v>
      </c>
      <c r="L5164">
        <v>2</v>
      </c>
      <c r="M5164">
        <v>0</v>
      </c>
      <c r="N5164" s="6">
        <v>33.215600000000002</v>
      </c>
      <c r="O5164" t="str">
        <f t="shared" si="240"/>
        <v/>
      </c>
      <c r="P5164" s="6">
        <f t="shared" si="241"/>
        <v>158.73733333333334</v>
      </c>
      <c r="Q5164">
        <f t="shared" si="242"/>
        <v>314.79310930384929</v>
      </c>
      <c r="R5164" s="16" t="str">
        <f>TEXT(Ecom[[#This Row],[Dates]],"mmm")</f>
        <v>Apr</v>
      </c>
      <c r="S5164" s="16" t="str">
        <f>TEXT(Ecom[[#This Row],[Dates]],"YYYY")</f>
        <v>2025</v>
      </c>
      <c r="T5164" s="16"/>
    </row>
    <row r="5165" spans="1:20" x14ac:dyDescent="0.25">
      <c r="A5165" t="s">
        <v>28</v>
      </c>
      <c r="B5165" s="16">
        <v>45703</v>
      </c>
      <c r="C5165" t="s">
        <v>14</v>
      </c>
      <c r="D5165" t="s">
        <v>15</v>
      </c>
      <c r="E5165" t="s">
        <v>113</v>
      </c>
      <c r="F5165" t="s">
        <v>24</v>
      </c>
      <c r="G5165">
        <v>91104</v>
      </c>
      <c r="H5165" t="s">
        <v>25</v>
      </c>
      <c r="I5165" t="s">
        <v>19</v>
      </c>
      <c r="J5165" t="s">
        <v>21</v>
      </c>
      <c r="K5165" s="6">
        <v>170.352</v>
      </c>
      <c r="L5165">
        <v>3</v>
      </c>
      <c r="M5165">
        <v>0.2</v>
      </c>
      <c r="N5165" s="6">
        <v>-17.0352</v>
      </c>
      <c r="O5165">
        <f t="shared" si="240"/>
        <v>-17.0352</v>
      </c>
      <c r="P5165" s="6">
        <f t="shared" si="241"/>
        <v>62.364000000000004</v>
      </c>
      <c r="Q5165">
        <f t="shared" si="242"/>
        <v>272.4607490959495</v>
      </c>
      <c r="R5165" s="16" t="str">
        <f>TEXT(Ecom[[#This Row],[Dates]],"mmm")</f>
        <v>Feb</v>
      </c>
      <c r="S5165" s="16" t="str">
        <f>TEXT(Ecom[[#This Row],[Dates]],"YYYY")</f>
        <v>2025</v>
      </c>
      <c r="T5165" s="16"/>
    </row>
    <row r="5166" spans="1:20" x14ac:dyDescent="0.25">
      <c r="A5166" t="s">
        <v>28</v>
      </c>
      <c r="B5166" s="16">
        <v>45962</v>
      </c>
      <c r="C5166" t="s">
        <v>14</v>
      </c>
      <c r="D5166" t="s">
        <v>15</v>
      </c>
      <c r="E5166" t="s">
        <v>385</v>
      </c>
      <c r="F5166" t="s">
        <v>70</v>
      </c>
      <c r="G5166">
        <v>48640</v>
      </c>
      <c r="H5166" t="s">
        <v>47</v>
      </c>
      <c r="I5166" t="s">
        <v>26</v>
      </c>
      <c r="J5166" t="s">
        <v>34</v>
      </c>
      <c r="K5166" s="6">
        <v>3.9</v>
      </c>
      <c r="L5166">
        <v>2</v>
      </c>
      <c r="M5166">
        <v>0</v>
      </c>
      <c r="N5166" s="6">
        <v>1.5209999999999999</v>
      </c>
      <c r="O5166" t="str">
        <f t="shared" si="240"/>
        <v/>
      </c>
      <c r="P5166" s="6">
        <f t="shared" si="241"/>
        <v>10.86</v>
      </c>
      <c r="Q5166">
        <f t="shared" si="242"/>
        <v>93.900704239066243</v>
      </c>
      <c r="R5166" s="16" t="str">
        <f>TEXT(Ecom[[#This Row],[Dates]],"mmm")</f>
        <v>Nov</v>
      </c>
      <c r="S5166" s="16" t="str">
        <f>TEXT(Ecom[[#This Row],[Dates]],"YYYY")</f>
        <v>2025</v>
      </c>
      <c r="T5166" s="16"/>
    </row>
    <row r="5167" spans="1:20" x14ac:dyDescent="0.25">
      <c r="A5167" t="s">
        <v>28</v>
      </c>
      <c r="B5167" s="16">
        <v>46223</v>
      </c>
      <c r="C5167" t="s">
        <v>14</v>
      </c>
      <c r="D5167" t="s">
        <v>15</v>
      </c>
      <c r="E5167" t="s">
        <v>385</v>
      </c>
      <c r="F5167" t="s">
        <v>70</v>
      </c>
      <c r="G5167">
        <v>48640</v>
      </c>
      <c r="H5167" t="s">
        <v>47</v>
      </c>
      <c r="I5167" t="s">
        <v>26</v>
      </c>
      <c r="J5167" t="s">
        <v>41</v>
      </c>
      <c r="K5167" s="6">
        <v>12.84</v>
      </c>
      <c r="L5167">
        <v>3</v>
      </c>
      <c r="M5167">
        <v>0</v>
      </c>
      <c r="N5167" s="6">
        <v>5.7779999999999996</v>
      </c>
      <c r="O5167" t="str">
        <f t="shared" si="240"/>
        <v/>
      </c>
      <c r="P5167" s="6">
        <f t="shared" si="241"/>
        <v>197.54</v>
      </c>
      <c r="Q5167">
        <f t="shared" si="242"/>
        <v>213.48410321457979</v>
      </c>
      <c r="R5167" s="16" t="str">
        <f>TEXT(Ecom[[#This Row],[Dates]],"mmm")</f>
        <v>Jul</v>
      </c>
      <c r="S5167" s="16" t="str">
        <f>TEXT(Ecom[[#This Row],[Dates]],"YYYY")</f>
        <v>2026</v>
      </c>
      <c r="T5167" s="16"/>
    </row>
    <row r="5168" spans="1:20" x14ac:dyDescent="0.25">
      <c r="A5168" t="s">
        <v>28</v>
      </c>
      <c r="B5168" s="16">
        <v>46036</v>
      </c>
      <c r="C5168" t="s">
        <v>14</v>
      </c>
      <c r="D5168" t="s">
        <v>15</v>
      </c>
      <c r="E5168" t="s">
        <v>385</v>
      </c>
      <c r="F5168" t="s">
        <v>70</v>
      </c>
      <c r="G5168">
        <v>48640</v>
      </c>
      <c r="H5168" t="s">
        <v>47</v>
      </c>
      <c r="I5168" t="s">
        <v>26</v>
      </c>
      <c r="J5168" t="s">
        <v>41</v>
      </c>
      <c r="K5168" s="6">
        <v>15.84</v>
      </c>
      <c r="L5168">
        <v>3</v>
      </c>
      <c r="M5168">
        <v>0</v>
      </c>
      <c r="N5168" s="6">
        <v>7.1280000000000001</v>
      </c>
      <c r="O5168" t="str">
        <f t="shared" si="240"/>
        <v/>
      </c>
      <c r="P5168" s="6">
        <f t="shared" si="241"/>
        <v>214.24</v>
      </c>
      <c r="Q5168">
        <f t="shared" si="242"/>
        <v>228.8853063581555</v>
      </c>
      <c r="R5168" s="16" t="str">
        <f>TEXT(Ecom[[#This Row],[Dates]],"mmm")</f>
        <v>Jan</v>
      </c>
      <c r="S5168" s="16" t="str">
        <f>TEXT(Ecom[[#This Row],[Dates]],"YYYY")</f>
        <v>2026</v>
      </c>
      <c r="T5168" s="16"/>
    </row>
    <row r="5169" spans="1:20" x14ac:dyDescent="0.25">
      <c r="A5169" t="s">
        <v>28</v>
      </c>
      <c r="B5169" s="16">
        <v>46319</v>
      </c>
      <c r="C5169" t="s">
        <v>14</v>
      </c>
      <c r="D5169" t="s">
        <v>15</v>
      </c>
      <c r="E5169" t="s">
        <v>385</v>
      </c>
      <c r="F5169" t="s">
        <v>70</v>
      </c>
      <c r="G5169">
        <v>48640</v>
      </c>
      <c r="H5169" t="s">
        <v>47</v>
      </c>
      <c r="I5169" t="s">
        <v>19</v>
      </c>
      <c r="J5169" t="s">
        <v>21</v>
      </c>
      <c r="K5169" s="6">
        <v>563.94000000000005</v>
      </c>
      <c r="L5169">
        <v>3</v>
      </c>
      <c r="M5169">
        <v>0</v>
      </c>
      <c r="N5169" s="6">
        <v>112.788</v>
      </c>
      <c r="O5169" t="str">
        <f t="shared" si="240"/>
        <v/>
      </c>
      <c r="P5169" s="6">
        <f t="shared" si="241"/>
        <v>387.43</v>
      </c>
      <c r="Q5169">
        <f t="shared" si="242"/>
        <v>244.29403758585681</v>
      </c>
      <c r="R5169" s="16" t="str">
        <f>TEXT(Ecom[[#This Row],[Dates]],"mmm")</f>
        <v>Oct</v>
      </c>
      <c r="S5169" s="16" t="str">
        <f>TEXT(Ecom[[#This Row],[Dates]],"YYYY")</f>
        <v>2026</v>
      </c>
      <c r="T5169" s="16"/>
    </row>
    <row r="5170" spans="1:20" x14ac:dyDescent="0.25">
      <c r="A5170" t="s">
        <v>28</v>
      </c>
      <c r="B5170" s="16">
        <v>46362</v>
      </c>
      <c r="C5170" t="s">
        <v>14</v>
      </c>
      <c r="D5170" t="s">
        <v>15</v>
      </c>
      <c r="E5170" t="s">
        <v>385</v>
      </c>
      <c r="F5170" t="s">
        <v>70</v>
      </c>
      <c r="G5170">
        <v>48640</v>
      </c>
      <c r="H5170" t="s">
        <v>47</v>
      </c>
      <c r="I5170" t="s">
        <v>26</v>
      </c>
      <c r="J5170" t="s">
        <v>32</v>
      </c>
      <c r="K5170" s="6">
        <v>62.94</v>
      </c>
      <c r="L5170">
        <v>3</v>
      </c>
      <c r="M5170">
        <v>0</v>
      </c>
      <c r="N5170" s="6">
        <v>11.958600000000001</v>
      </c>
      <c r="O5170" t="str">
        <f t="shared" si="240"/>
        <v/>
      </c>
      <c r="P5170" s="6">
        <f t="shared" si="241"/>
        <v>1367.75</v>
      </c>
      <c r="Q5170">
        <f t="shared" si="242"/>
        <v>1239.9193378200052</v>
      </c>
      <c r="R5170" s="16" t="str">
        <f>TEXT(Ecom[[#This Row],[Dates]],"mmm")</f>
        <v>Dec</v>
      </c>
      <c r="S5170" s="16" t="str">
        <f>TEXT(Ecom[[#This Row],[Dates]],"YYYY")</f>
        <v>2026</v>
      </c>
      <c r="T5170" s="16"/>
    </row>
    <row r="5171" spans="1:20" x14ac:dyDescent="0.25">
      <c r="A5171" t="s">
        <v>28</v>
      </c>
      <c r="B5171" s="16">
        <v>45777</v>
      </c>
      <c r="C5171" t="s">
        <v>14</v>
      </c>
      <c r="D5171" t="s">
        <v>15</v>
      </c>
      <c r="E5171" t="s">
        <v>385</v>
      </c>
      <c r="F5171" t="s">
        <v>70</v>
      </c>
      <c r="G5171">
        <v>48640</v>
      </c>
      <c r="H5171" t="s">
        <v>47</v>
      </c>
      <c r="I5171" t="s">
        <v>26</v>
      </c>
      <c r="J5171" t="s">
        <v>32</v>
      </c>
      <c r="K5171" s="6">
        <v>535.41</v>
      </c>
      <c r="L5171">
        <v>3</v>
      </c>
      <c r="M5171">
        <v>0</v>
      </c>
      <c r="N5171" s="6">
        <v>160.62299999999999</v>
      </c>
      <c r="O5171" t="str">
        <f t="shared" si="240"/>
        <v/>
      </c>
      <c r="P5171" s="6">
        <f t="shared" si="241"/>
        <v>1394.8100000000002</v>
      </c>
      <c r="Q5171">
        <f t="shared" si="242"/>
        <v>1432.193385335933</v>
      </c>
      <c r="R5171" s="16" t="str">
        <f>TEXT(Ecom[[#This Row],[Dates]],"mmm")</f>
        <v>Apr</v>
      </c>
      <c r="S5171" s="16" t="str">
        <f>TEXT(Ecom[[#This Row],[Dates]],"YYYY")</f>
        <v>2025</v>
      </c>
      <c r="T5171" s="16"/>
    </row>
    <row r="5172" spans="1:20" x14ac:dyDescent="0.25">
      <c r="A5172" t="s">
        <v>13</v>
      </c>
      <c r="B5172" s="16">
        <v>45669</v>
      </c>
      <c r="C5172" t="s">
        <v>22</v>
      </c>
      <c r="D5172" t="s">
        <v>15</v>
      </c>
      <c r="E5172" t="s">
        <v>140</v>
      </c>
      <c r="F5172" t="s">
        <v>70</v>
      </c>
      <c r="G5172">
        <v>48205</v>
      </c>
      <c r="H5172" t="s">
        <v>47</v>
      </c>
      <c r="I5172" t="s">
        <v>19</v>
      </c>
      <c r="J5172" t="s">
        <v>21</v>
      </c>
      <c r="K5172" s="6">
        <v>3504.9</v>
      </c>
      <c r="L5172">
        <v>5</v>
      </c>
      <c r="M5172">
        <v>0</v>
      </c>
      <c r="N5172" s="6">
        <v>700.98</v>
      </c>
      <c r="O5172" t="str">
        <f t="shared" si="240"/>
        <v/>
      </c>
      <c r="P5172" s="6">
        <f t="shared" si="241"/>
        <v>1321.19</v>
      </c>
      <c r="Q5172">
        <f t="shared" si="242"/>
        <v>1543.260583764129</v>
      </c>
      <c r="R5172" s="16" t="str">
        <f>TEXT(Ecom[[#This Row],[Dates]],"mmm")</f>
        <v>Jan</v>
      </c>
      <c r="S5172" s="16" t="str">
        <f>TEXT(Ecom[[#This Row],[Dates]],"YYYY")</f>
        <v>2025</v>
      </c>
      <c r="T5172" s="16"/>
    </row>
    <row r="5173" spans="1:20" x14ac:dyDescent="0.25">
      <c r="A5173" t="s">
        <v>13</v>
      </c>
      <c r="B5173" s="16">
        <v>45837</v>
      </c>
      <c r="C5173" t="s">
        <v>22</v>
      </c>
      <c r="D5173" t="s">
        <v>15</v>
      </c>
      <c r="E5173" t="s">
        <v>140</v>
      </c>
      <c r="F5173" t="s">
        <v>70</v>
      </c>
      <c r="G5173">
        <v>48205</v>
      </c>
      <c r="H5173" t="s">
        <v>47</v>
      </c>
      <c r="I5173" t="s">
        <v>26</v>
      </c>
      <c r="J5173" t="s">
        <v>41</v>
      </c>
      <c r="K5173" s="6">
        <v>144.12</v>
      </c>
      <c r="L5173">
        <v>3</v>
      </c>
      <c r="M5173">
        <v>0</v>
      </c>
      <c r="N5173" s="6">
        <v>69.177599999999998</v>
      </c>
      <c r="O5173" t="str">
        <f t="shared" si="240"/>
        <v/>
      </c>
      <c r="P5173" s="6">
        <f t="shared" si="241"/>
        <v>154.02600000000001</v>
      </c>
      <c r="Q5173">
        <f t="shared" si="242"/>
        <v>930.99146928136065</v>
      </c>
      <c r="R5173" s="16" t="str">
        <f>TEXT(Ecom[[#This Row],[Dates]],"mmm")</f>
        <v>Jun</v>
      </c>
      <c r="S5173" s="16" t="str">
        <f>TEXT(Ecom[[#This Row],[Dates]],"YYYY")</f>
        <v>2025</v>
      </c>
      <c r="T5173" s="16"/>
    </row>
    <row r="5174" spans="1:20" x14ac:dyDescent="0.25">
      <c r="A5174" t="s">
        <v>13</v>
      </c>
      <c r="B5174" s="16">
        <v>46263</v>
      </c>
      <c r="C5174" t="s">
        <v>22</v>
      </c>
      <c r="D5174" t="s">
        <v>15</v>
      </c>
      <c r="E5174" t="s">
        <v>140</v>
      </c>
      <c r="F5174" t="s">
        <v>70</v>
      </c>
      <c r="G5174">
        <v>48205</v>
      </c>
      <c r="H5174" t="s">
        <v>47</v>
      </c>
      <c r="I5174" t="s">
        <v>26</v>
      </c>
      <c r="J5174" t="s">
        <v>41</v>
      </c>
      <c r="K5174" s="6">
        <v>314.55</v>
      </c>
      <c r="L5174">
        <v>3</v>
      </c>
      <c r="M5174">
        <v>0</v>
      </c>
      <c r="N5174" s="6">
        <v>150.98400000000001</v>
      </c>
      <c r="O5174" t="str">
        <f t="shared" si="240"/>
        <v/>
      </c>
      <c r="P5174" s="6">
        <f t="shared" si="241"/>
        <v>106.67666666666668</v>
      </c>
      <c r="Q5174">
        <f t="shared" si="242"/>
        <v>590.74867973119342</v>
      </c>
      <c r="R5174" s="16" t="str">
        <f>TEXT(Ecom[[#This Row],[Dates]],"mmm")</f>
        <v>Aug</v>
      </c>
      <c r="S5174" s="16" t="str">
        <f>TEXT(Ecom[[#This Row],[Dates]],"YYYY")</f>
        <v>2026</v>
      </c>
      <c r="T5174" s="16"/>
    </row>
    <row r="5175" spans="1:20" x14ac:dyDescent="0.25">
      <c r="A5175" t="s">
        <v>62</v>
      </c>
      <c r="B5175" s="16">
        <v>46387</v>
      </c>
      <c r="C5175" t="s">
        <v>22</v>
      </c>
      <c r="D5175" t="s">
        <v>15</v>
      </c>
      <c r="E5175" t="s">
        <v>291</v>
      </c>
      <c r="F5175" t="s">
        <v>98</v>
      </c>
      <c r="G5175">
        <v>81001</v>
      </c>
      <c r="H5175" t="s">
        <v>25</v>
      </c>
      <c r="I5175" t="s">
        <v>26</v>
      </c>
      <c r="J5175" t="s">
        <v>34</v>
      </c>
      <c r="K5175" s="6">
        <v>3.4079999999999999</v>
      </c>
      <c r="L5175">
        <v>1</v>
      </c>
      <c r="M5175">
        <v>0.2</v>
      </c>
      <c r="N5175" s="6">
        <v>0.89459999999999995</v>
      </c>
      <c r="O5175" t="str">
        <f t="shared" si="240"/>
        <v/>
      </c>
      <c r="P5175" s="6">
        <f t="shared" si="241"/>
        <v>111.29306666666668</v>
      </c>
      <c r="Q5175">
        <f t="shared" si="242"/>
        <v>164.07619301551699</v>
      </c>
      <c r="R5175" s="16" t="str">
        <f>TEXT(Ecom[[#This Row],[Dates]],"mmm")</f>
        <v>Dec</v>
      </c>
      <c r="S5175" s="16" t="str">
        <f>TEXT(Ecom[[#This Row],[Dates]],"YYYY")</f>
        <v>2026</v>
      </c>
      <c r="T5175" s="16"/>
    </row>
    <row r="5176" spans="1:20" x14ac:dyDescent="0.25">
      <c r="A5176" t="s">
        <v>28</v>
      </c>
      <c r="B5176" s="16">
        <v>46202</v>
      </c>
      <c r="C5176" t="s">
        <v>14</v>
      </c>
      <c r="D5176" t="s">
        <v>15</v>
      </c>
      <c r="E5176" t="s">
        <v>526</v>
      </c>
      <c r="F5176" t="s">
        <v>46</v>
      </c>
      <c r="G5176">
        <v>76706</v>
      </c>
      <c r="H5176" t="s">
        <v>47</v>
      </c>
      <c r="I5176" t="s">
        <v>26</v>
      </c>
      <c r="J5176" t="s">
        <v>37</v>
      </c>
      <c r="K5176" s="6">
        <v>2.0720000000000001</v>
      </c>
      <c r="L5176">
        <v>2</v>
      </c>
      <c r="M5176">
        <v>0.8</v>
      </c>
      <c r="N5176" s="6">
        <v>-3.5224000000000002</v>
      </c>
      <c r="O5176">
        <f t="shared" si="240"/>
        <v>-3.5224000000000002</v>
      </c>
      <c r="P5176" s="6">
        <f t="shared" si="241"/>
        <v>127.9064</v>
      </c>
      <c r="Q5176">
        <f t="shared" si="242"/>
        <v>145.66066285486457</v>
      </c>
      <c r="R5176" s="16" t="str">
        <f>TEXT(Ecom[[#This Row],[Dates]],"mmm")</f>
        <v>Jun</v>
      </c>
      <c r="S5176" s="16" t="str">
        <f>TEXT(Ecom[[#This Row],[Dates]],"YYYY")</f>
        <v>2026</v>
      </c>
      <c r="T5176" s="16"/>
    </row>
    <row r="5177" spans="1:20" x14ac:dyDescent="0.25">
      <c r="A5177" t="s">
        <v>28</v>
      </c>
      <c r="B5177" s="16">
        <v>46101</v>
      </c>
      <c r="C5177" t="s">
        <v>14</v>
      </c>
      <c r="D5177" t="s">
        <v>15</v>
      </c>
      <c r="E5177" t="s">
        <v>526</v>
      </c>
      <c r="F5177" t="s">
        <v>46</v>
      </c>
      <c r="G5177">
        <v>76706</v>
      </c>
      <c r="H5177" t="s">
        <v>47</v>
      </c>
      <c r="I5177" t="s">
        <v>19</v>
      </c>
      <c r="J5177" t="s">
        <v>20</v>
      </c>
      <c r="K5177" s="6">
        <v>328.39920000000001</v>
      </c>
      <c r="L5177">
        <v>3</v>
      </c>
      <c r="M5177">
        <v>0.32</v>
      </c>
      <c r="N5177" s="6">
        <v>-91.758600000000001</v>
      </c>
      <c r="O5177">
        <f t="shared" si="240"/>
        <v>-91.758600000000001</v>
      </c>
      <c r="P5177" s="6">
        <f t="shared" si="241"/>
        <v>128.87973333333335</v>
      </c>
      <c r="Q5177">
        <f t="shared" si="242"/>
        <v>150.61775049440246</v>
      </c>
      <c r="R5177" s="16" t="str">
        <f>TEXT(Ecom[[#This Row],[Dates]],"mmm")</f>
        <v>Mar</v>
      </c>
      <c r="S5177" s="16" t="str">
        <f>TEXT(Ecom[[#This Row],[Dates]],"YYYY")</f>
        <v>2026</v>
      </c>
      <c r="T5177" s="16"/>
    </row>
    <row r="5178" spans="1:20" x14ac:dyDescent="0.25">
      <c r="A5178" t="s">
        <v>62</v>
      </c>
      <c r="B5178" s="16">
        <v>46364</v>
      </c>
      <c r="C5178" t="s">
        <v>14</v>
      </c>
      <c r="D5178" t="s">
        <v>15</v>
      </c>
      <c r="E5178" t="s">
        <v>52</v>
      </c>
      <c r="F5178" t="s">
        <v>24</v>
      </c>
      <c r="G5178">
        <v>94109</v>
      </c>
      <c r="H5178" t="s">
        <v>25</v>
      </c>
      <c r="I5178" t="s">
        <v>26</v>
      </c>
      <c r="J5178" t="s">
        <v>37</v>
      </c>
      <c r="K5178" s="6">
        <v>53.247999999999998</v>
      </c>
      <c r="L5178">
        <v>2</v>
      </c>
      <c r="M5178">
        <v>0.2</v>
      </c>
      <c r="N5178" s="6">
        <v>19.968</v>
      </c>
      <c r="O5178" t="str">
        <f t="shared" si="240"/>
        <v/>
      </c>
      <c r="P5178" s="6">
        <f t="shared" si="241"/>
        <v>31.973333333333329</v>
      </c>
      <c r="Q5178">
        <f t="shared" si="242"/>
        <v>83.57554109003334</v>
      </c>
      <c r="R5178" s="16" t="str">
        <f>TEXT(Ecom[[#This Row],[Dates]],"mmm")</f>
        <v>Dec</v>
      </c>
      <c r="S5178" s="16" t="str">
        <f>TEXT(Ecom[[#This Row],[Dates]],"YYYY")</f>
        <v>2026</v>
      </c>
      <c r="T5178" s="16"/>
    </row>
    <row r="5179" spans="1:20" x14ac:dyDescent="0.25">
      <c r="A5179" t="s">
        <v>28</v>
      </c>
      <c r="B5179" s="16">
        <v>45953</v>
      </c>
      <c r="C5179" t="s">
        <v>22</v>
      </c>
      <c r="D5179" t="s">
        <v>15</v>
      </c>
      <c r="E5179" t="s">
        <v>75</v>
      </c>
      <c r="F5179" t="s">
        <v>76</v>
      </c>
      <c r="G5179">
        <v>10024</v>
      </c>
      <c r="H5179" t="s">
        <v>57</v>
      </c>
      <c r="I5179" t="s">
        <v>26</v>
      </c>
      <c r="J5179" t="s">
        <v>37</v>
      </c>
      <c r="K5179" s="6">
        <v>4.992</v>
      </c>
      <c r="L5179">
        <v>3</v>
      </c>
      <c r="M5179">
        <v>0.2</v>
      </c>
      <c r="N5179" s="6">
        <v>1.6848000000000001</v>
      </c>
      <c r="O5179" t="str">
        <f t="shared" si="240"/>
        <v/>
      </c>
      <c r="P5179" s="6">
        <f t="shared" si="241"/>
        <v>100.41600000000001</v>
      </c>
      <c r="Q5179">
        <f t="shared" si="242"/>
        <v>116.03924927212569</v>
      </c>
      <c r="R5179" s="16" t="str">
        <f>TEXT(Ecom[[#This Row],[Dates]],"mmm")</f>
        <v>Oct</v>
      </c>
      <c r="S5179" s="16" t="str">
        <f>TEXT(Ecom[[#This Row],[Dates]],"YYYY")</f>
        <v>2025</v>
      </c>
      <c r="T5179" s="16"/>
    </row>
    <row r="5180" spans="1:20" x14ac:dyDescent="0.25">
      <c r="A5180" t="s">
        <v>28</v>
      </c>
      <c r="B5180" s="16">
        <v>46371</v>
      </c>
      <c r="C5180" t="s">
        <v>22</v>
      </c>
      <c r="D5180" t="s">
        <v>15</v>
      </c>
      <c r="E5180" t="s">
        <v>23</v>
      </c>
      <c r="F5180" t="s">
        <v>24</v>
      </c>
      <c r="G5180">
        <v>90036</v>
      </c>
      <c r="H5180" t="s">
        <v>25</v>
      </c>
      <c r="I5180" t="s">
        <v>19</v>
      </c>
      <c r="J5180" t="s">
        <v>33</v>
      </c>
      <c r="K5180" s="6">
        <v>37.68</v>
      </c>
      <c r="L5180">
        <v>2</v>
      </c>
      <c r="M5180">
        <v>0</v>
      </c>
      <c r="N5180" s="6">
        <v>15.8256</v>
      </c>
      <c r="O5180" t="str">
        <f t="shared" si="240"/>
        <v/>
      </c>
      <c r="P5180" s="6">
        <f t="shared" si="241"/>
        <v>124.032</v>
      </c>
      <c r="Q5180">
        <f t="shared" si="242"/>
        <v>95.51547956299099</v>
      </c>
      <c r="R5180" s="16" t="str">
        <f>TEXT(Ecom[[#This Row],[Dates]],"mmm")</f>
        <v>Dec</v>
      </c>
      <c r="S5180" s="16" t="str">
        <f>TEXT(Ecom[[#This Row],[Dates]],"YYYY")</f>
        <v>2026</v>
      </c>
      <c r="T5180" s="16"/>
    </row>
    <row r="5181" spans="1:20" x14ac:dyDescent="0.25">
      <c r="A5181" t="s">
        <v>28</v>
      </c>
      <c r="B5181" s="16">
        <v>45967</v>
      </c>
      <c r="C5181" t="s">
        <v>22</v>
      </c>
      <c r="D5181" t="s">
        <v>15</v>
      </c>
      <c r="E5181" t="s">
        <v>23</v>
      </c>
      <c r="F5181" t="s">
        <v>24</v>
      </c>
      <c r="G5181">
        <v>90036</v>
      </c>
      <c r="H5181" t="s">
        <v>25</v>
      </c>
      <c r="I5181" t="s">
        <v>35</v>
      </c>
      <c r="J5181" t="s">
        <v>36</v>
      </c>
      <c r="K5181" s="6">
        <v>258.57600000000002</v>
      </c>
      <c r="L5181">
        <v>2</v>
      </c>
      <c r="M5181">
        <v>0.2</v>
      </c>
      <c r="N5181" s="6">
        <v>19.3932</v>
      </c>
      <c r="O5181" t="str">
        <f t="shared" si="240"/>
        <v/>
      </c>
      <c r="P5181" s="6">
        <f t="shared" si="241"/>
        <v>126.59200000000003</v>
      </c>
      <c r="Q5181">
        <f t="shared" si="242"/>
        <v>106.35740420550577</v>
      </c>
      <c r="R5181" s="16" t="str">
        <f>TEXT(Ecom[[#This Row],[Dates]],"mmm")</f>
        <v>Nov</v>
      </c>
      <c r="S5181" s="16" t="str">
        <f>TEXT(Ecom[[#This Row],[Dates]],"YYYY")</f>
        <v>2025</v>
      </c>
      <c r="T5181" s="16"/>
    </row>
    <row r="5182" spans="1:20" x14ac:dyDescent="0.25">
      <c r="A5182" t="s">
        <v>28</v>
      </c>
      <c r="B5182" s="16">
        <v>46020</v>
      </c>
      <c r="C5182" t="s">
        <v>22</v>
      </c>
      <c r="D5182" t="s">
        <v>15</v>
      </c>
      <c r="E5182" t="s">
        <v>23</v>
      </c>
      <c r="F5182" t="s">
        <v>24</v>
      </c>
      <c r="G5182">
        <v>90036</v>
      </c>
      <c r="H5182" t="s">
        <v>25</v>
      </c>
      <c r="I5182" t="s">
        <v>26</v>
      </c>
      <c r="J5182" t="s">
        <v>38</v>
      </c>
      <c r="K5182" s="6">
        <v>75.84</v>
      </c>
      <c r="L5182">
        <v>2</v>
      </c>
      <c r="M5182">
        <v>0</v>
      </c>
      <c r="N5182" s="6">
        <v>29.5776</v>
      </c>
      <c r="O5182" t="str">
        <f t="shared" si="240"/>
        <v/>
      </c>
      <c r="P5182" s="6">
        <f t="shared" si="241"/>
        <v>55.660000000000004</v>
      </c>
      <c r="Q5182">
        <f t="shared" si="242"/>
        <v>54.829192613667658</v>
      </c>
      <c r="R5182" s="16" t="str">
        <f>TEXT(Ecom[[#This Row],[Dates]],"mmm")</f>
        <v>Dec</v>
      </c>
      <c r="S5182" s="16" t="str">
        <f>TEXT(Ecom[[#This Row],[Dates]],"YYYY")</f>
        <v>2025</v>
      </c>
      <c r="T5182" s="16"/>
    </row>
    <row r="5183" spans="1:20" x14ac:dyDescent="0.25">
      <c r="A5183" t="s">
        <v>62</v>
      </c>
      <c r="B5183" s="16">
        <v>46219</v>
      </c>
      <c r="C5183" t="s">
        <v>22</v>
      </c>
      <c r="D5183" t="s">
        <v>15</v>
      </c>
      <c r="E5183" t="s">
        <v>473</v>
      </c>
      <c r="F5183" t="s">
        <v>179</v>
      </c>
      <c r="G5183">
        <v>2895</v>
      </c>
      <c r="H5183" t="s">
        <v>57</v>
      </c>
      <c r="I5183" t="s">
        <v>26</v>
      </c>
      <c r="J5183" t="s">
        <v>41</v>
      </c>
      <c r="K5183" s="6">
        <v>45.36</v>
      </c>
      <c r="L5183">
        <v>7</v>
      </c>
      <c r="M5183">
        <v>0</v>
      </c>
      <c r="N5183" s="6">
        <v>21.7728</v>
      </c>
      <c r="O5183" t="str">
        <f t="shared" si="240"/>
        <v/>
      </c>
      <c r="P5183" s="6">
        <f t="shared" si="241"/>
        <v>43.81</v>
      </c>
      <c r="Q5183">
        <f t="shared" si="242"/>
        <v>47.28862662416833</v>
      </c>
      <c r="R5183" s="16" t="str">
        <f>TEXT(Ecom[[#This Row],[Dates]],"mmm")</f>
        <v>Jul</v>
      </c>
      <c r="S5183" s="16" t="str">
        <f>TEXT(Ecom[[#This Row],[Dates]],"YYYY")</f>
        <v>2026</v>
      </c>
      <c r="T5183" s="16"/>
    </row>
    <row r="5184" spans="1:20" x14ac:dyDescent="0.25">
      <c r="A5184" t="s">
        <v>62</v>
      </c>
      <c r="B5184" s="16">
        <v>46326</v>
      </c>
      <c r="C5184" t="s">
        <v>22</v>
      </c>
      <c r="D5184" t="s">
        <v>15</v>
      </c>
      <c r="E5184" t="s">
        <v>473</v>
      </c>
      <c r="F5184" t="s">
        <v>179</v>
      </c>
      <c r="G5184">
        <v>2895</v>
      </c>
      <c r="H5184" t="s">
        <v>57</v>
      </c>
      <c r="I5184" t="s">
        <v>26</v>
      </c>
      <c r="J5184" t="s">
        <v>37</v>
      </c>
      <c r="K5184" s="6">
        <v>45.78</v>
      </c>
      <c r="L5184">
        <v>3</v>
      </c>
      <c r="M5184">
        <v>0</v>
      </c>
      <c r="N5184" s="6">
        <v>22.89</v>
      </c>
      <c r="O5184" t="str">
        <f t="shared" si="240"/>
        <v/>
      </c>
      <c r="P5184" s="6">
        <f t="shared" si="241"/>
        <v>41.593333333333334</v>
      </c>
      <c r="Q5184">
        <f t="shared" si="242"/>
        <v>6.2800852199926709</v>
      </c>
      <c r="R5184" s="16" t="str">
        <f>TEXT(Ecom[[#This Row],[Dates]],"mmm")</f>
        <v>Oct</v>
      </c>
      <c r="S5184" s="16" t="str">
        <f>TEXT(Ecom[[#This Row],[Dates]],"YYYY")</f>
        <v>2026</v>
      </c>
      <c r="T5184" s="16"/>
    </row>
    <row r="5185" spans="1:20" x14ac:dyDescent="0.25">
      <c r="A5185" t="s">
        <v>62</v>
      </c>
      <c r="B5185" s="16">
        <v>46364</v>
      </c>
      <c r="C5185" t="s">
        <v>14</v>
      </c>
      <c r="D5185" t="s">
        <v>15</v>
      </c>
      <c r="E5185" t="s">
        <v>103</v>
      </c>
      <c r="F5185" t="s">
        <v>167</v>
      </c>
      <c r="G5185">
        <v>31907</v>
      </c>
      <c r="H5185" t="s">
        <v>18</v>
      </c>
      <c r="I5185" t="s">
        <v>26</v>
      </c>
      <c r="J5185" t="s">
        <v>32</v>
      </c>
      <c r="K5185" s="6">
        <v>40.29</v>
      </c>
      <c r="L5185">
        <v>3</v>
      </c>
      <c r="M5185">
        <v>0</v>
      </c>
      <c r="N5185" s="6">
        <v>10.0725</v>
      </c>
      <c r="O5185" t="str">
        <f t="shared" si="240"/>
        <v/>
      </c>
      <c r="P5185" s="6">
        <f t="shared" si="241"/>
        <v>626.87733333333335</v>
      </c>
      <c r="Q5185">
        <f t="shared" si="242"/>
        <v>678.25001065640049</v>
      </c>
      <c r="R5185" s="16" t="str">
        <f>TEXT(Ecom[[#This Row],[Dates]],"mmm")</f>
        <v>Dec</v>
      </c>
      <c r="S5185" s="16" t="str">
        <f>TEXT(Ecom[[#This Row],[Dates]],"YYYY")</f>
        <v>2026</v>
      </c>
      <c r="T5185" s="16"/>
    </row>
    <row r="5186" spans="1:20" x14ac:dyDescent="0.25">
      <c r="A5186" t="s">
        <v>62</v>
      </c>
      <c r="B5186" s="16">
        <v>45947</v>
      </c>
      <c r="C5186" t="s">
        <v>14</v>
      </c>
      <c r="D5186" t="s">
        <v>15</v>
      </c>
      <c r="E5186" t="s">
        <v>103</v>
      </c>
      <c r="F5186" t="s">
        <v>167</v>
      </c>
      <c r="G5186">
        <v>31907</v>
      </c>
      <c r="H5186" t="s">
        <v>18</v>
      </c>
      <c r="I5186" t="s">
        <v>26</v>
      </c>
      <c r="J5186" t="s">
        <v>37</v>
      </c>
      <c r="K5186" s="6">
        <v>38.71</v>
      </c>
      <c r="L5186">
        <v>7</v>
      </c>
      <c r="M5186">
        <v>0</v>
      </c>
      <c r="N5186" s="6">
        <v>17.8066</v>
      </c>
      <c r="O5186" t="str">
        <f t="shared" ref="O5186:O5249" si="243">IF(N5186&lt;0,N5186,"")</f>
        <v/>
      </c>
      <c r="P5186" s="6">
        <f t="shared" si="241"/>
        <v>863.03133333333335</v>
      </c>
      <c r="Q5186">
        <f t="shared" si="242"/>
        <v>681.44860566622663</v>
      </c>
      <c r="R5186" s="16" t="str">
        <f>TEXT(Ecom[[#This Row],[Dates]],"mmm")</f>
        <v>Oct</v>
      </c>
      <c r="S5186" s="16" t="str">
        <f>TEXT(Ecom[[#This Row],[Dates]],"YYYY")</f>
        <v>2025</v>
      </c>
      <c r="T5186" s="16"/>
    </row>
    <row r="5187" spans="1:20" x14ac:dyDescent="0.25">
      <c r="A5187" t="s">
        <v>28</v>
      </c>
      <c r="B5187" s="16">
        <v>46200</v>
      </c>
      <c r="C5187" t="s">
        <v>14</v>
      </c>
      <c r="D5187" t="s">
        <v>15</v>
      </c>
      <c r="E5187" t="s">
        <v>189</v>
      </c>
      <c r="F5187" t="s">
        <v>30</v>
      </c>
      <c r="G5187">
        <v>32216</v>
      </c>
      <c r="H5187" t="s">
        <v>18</v>
      </c>
      <c r="I5187" t="s">
        <v>26</v>
      </c>
      <c r="J5187" t="s">
        <v>32</v>
      </c>
      <c r="K5187" s="6">
        <v>1801.6320000000001</v>
      </c>
      <c r="L5187">
        <v>6</v>
      </c>
      <c r="M5187">
        <v>0.2</v>
      </c>
      <c r="N5187" s="6">
        <v>-337.80599999999998</v>
      </c>
      <c r="O5187">
        <f t="shared" si="243"/>
        <v>-337.80599999999998</v>
      </c>
      <c r="P5187" s="6">
        <f t="shared" ref="P5187:P5250" si="244">AVERAGE(K5187:K5189)</f>
        <v>916.78133333333335</v>
      </c>
      <c r="Q5187">
        <f t="shared" si="242"/>
        <v>797.27475749246366</v>
      </c>
      <c r="R5187" s="16" t="str">
        <f>TEXT(Ecom[[#This Row],[Dates]],"mmm")</f>
        <v>Jun</v>
      </c>
      <c r="S5187" s="16" t="str">
        <f>TEXT(Ecom[[#This Row],[Dates]],"YYYY")</f>
        <v>2026</v>
      </c>
      <c r="T5187" s="16"/>
    </row>
    <row r="5188" spans="1:20" x14ac:dyDescent="0.25">
      <c r="A5188" t="s">
        <v>28</v>
      </c>
      <c r="B5188" s="16">
        <v>46255</v>
      </c>
      <c r="C5188" t="s">
        <v>44</v>
      </c>
      <c r="D5188" t="s">
        <v>15</v>
      </c>
      <c r="E5188" t="s">
        <v>55</v>
      </c>
      <c r="F5188" t="s">
        <v>56</v>
      </c>
      <c r="G5188">
        <v>19140</v>
      </c>
      <c r="H5188" t="s">
        <v>57</v>
      </c>
      <c r="I5188" t="s">
        <v>35</v>
      </c>
      <c r="J5188" t="s">
        <v>36</v>
      </c>
      <c r="K5188" s="6">
        <v>748.75199999999995</v>
      </c>
      <c r="L5188">
        <v>8</v>
      </c>
      <c r="M5188">
        <v>0.4</v>
      </c>
      <c r="N5188" s="6">
        <v>-162.2296</v>
      </c>
      <c r="O5188">
        <f t="shared" si="243"/>
        <v>-162.2296</v>
      </c>
      <c r="P5188" s="6">
        <f t="shared" si="244"/>
        <v>821.63733333333346</v>
      </c>
      <c r="Q5188">
        <f t="shared" si="242"/>
        <v>580.03157611633515</v>
      </c>
      <c r="R5188" s="16" t="str">
        <f>TEXT(Ecom[[#This Row],[Dates]],"mmm")</f>
        <v>Aug</v>
      </c>
      <c r="S5188" s="16" t="str">
        <f>TEXT(Ecom[[#This Row],[Dates]],"YYYY")</f>
        <v>2026</v>
      </c>
      <c r="T5188" s="16"/>
    </row>
    <row r="5189" spans="1:20" x14ac:dyDescent="0.25">
      <c r="A5189" t="s">
        <v>28</v>
      </c>
      <c r="B5189" s="16">
        <v>45693</v>
      </c>
      <c r="C5189" t="s">
        <v>14</v>
      </c>
      <c r="D5189" t="s">
        <v>15</v>
      </c>
      <c r="E5189" t="s">
        <v>103</v>
      </c>
      <c r="F5189" t="s">
        <v>74</v>
      </c>
      <c r="G5189">
        <v>47201</v>
      </c>
      <c r="H5189" t="s">
        <v>47</v>
      </c>
      <c r="I5189" t="s">
        <v>35</v>
      </c>
      <c r="J5189" t="s">
        <v>59</v>
      </c>
      <c r="K5189" s="6">
        <v>199.96</v>
      </c>
      <c r="L5189">
        <v>4</v>
      </c>
      <c r="M5189">
        <v>0</v>
      </c>
      <c r="N5189" s="6">
        <v>15.9968</v>
      </c>
      <c r="O5189" t="str">
        <f t="shared" si="243"/>
        <v/>
      </c>
      <c r="P5189" s="6">
        <f t="shared" si="244"/>
        <v>628.03733333333332</v>
      </c>
      <c r="Q5189">
        <f t="shared" ref="Q5189:Q5252" si="245">SQRT(SUMXMY2(K5189:K5191,P5187:P5189)/3)</f>
        <v>634.54147114204522</v>
      </c>
      <c r="R5189" s="16" t="str">
        <f>TEXT(Ecom[[#This Row],[Dates]],"mmm")</f>
        <v>Feb</v>
      </c>
      <c r="S5189" s="16" t="str">
        <f>TEXT(Ecom[[#This Row],[Dates]],"YYYY")</f>
        <v>2025</v>
      </c>
      <c r="T5189" s="16"/>
    </row>
    <row r="5190" spans="1:20" x14ac:dyDescent="0.25">
      <c r="A5190" t="s">
        <v>28</v>
      </c>
      <c r="B5190" s="16">
        <v>45827</v>
      </c>
      <c r="C5190" t="s">
        <v>14</v>
      </c>
      <c r="D5190" t="s">
        <v>15</v>
      </c>
      <c r="E5190" t="s">
        <v>103</v>
      </c>
      <c r="F5190" t="s">
        <v>74</v>
      </c>
      <c r="G5190">
        <v>47201</v>
      </c>
      <c r="H5190" t="s">
        <v>47</v>
      </c>
      <c r="I5190" t="s">
        <v>19</v>
      </c>
      <c r="J5190" t="s">
        <v>21</v>
      </c>
      <c r="K5190" s="6">
        <v>1516.2</v>
      </c>
      <c r="L5190">
        <v>7</v>
      </c>
      <c r="M5190">
        <v>0</v>
      </c>
      <c r="N5190" s="6">
        <v>394.21199999999999</v>
      </c>
      <c r="O5190" t="str">
        <f t="shared" si="243"/>
        <v/>
      </c>
      <c r="P5190" s="6">
        <f t="shared" si="244"/>
        <v>576.39733333333334</v>
      </c>
      <c r="Q5190">
        <f t="shared" si="245"/>
        <v>570.50750142969684</v>
      </c>
      <c r="R5190" s="16" t="str">
        <f>TEXT(Ecom[[#This Row],[Dates]],"mmm")</f>
        <v>Jun</v>
      </c>
      <c r="S5190" s="16" t="str">
        <f>TEXT(Ecom[[#This Row],[Dates]],"YYYY")</f>
        <v>2025</v>
      </c>
      <c r="T5190" s="16"/>
    </row>
    <row r="5191" spans="1:20" x14ac:dyDescent="0.25">
      <c r="A5191" t="s">
        <v>28</v>
      </c>
      <c r="B5191" s="16">
        <v>45728</v>
      </c>
      <c r="C5191" t="s">
        <v>14</v>
      </c>
      <c r="D5191" t="s">
        <v>15</v>
      </c>
      <c r="E5191" t="s">
        <v>113</v>
      </c>
      <c r="F5191" t="s">
        <v>46</v>
      </c>
      <c r="G5191">
        <v>77506</v>
      </c>
      <c r="H5191" t="s">
        <v>47</v>
      </c>
      <c r="I5191" t="s">
        <v>35</v>
      </c>
      <c r="J5191" t="s">
        <v>59</v>
      </c>
      <c r="K5191" s="6">
        <v>167.952</v>
      </c>
      <c r="L5191">
        <v>6</v>
      </c>
      <c r="M5191">
        <v>0.2</v>
      </c>
      <c r="N5191" s="6">
        <v>-27.292200000000001</v>
      </c>
      <c r="O5191">
        <f t="shared" si="243"/>
        <v>-27.292200000000001</v>
      </c>
      <c r="P5191" s="6">
        <f t="shared" si="244"/>
        <v>78.717333333333329</v>
      </c>
      <c r="Q5191">
        <f t="shared" si="245"/>
        <v>407.0650017391435</v>
      </c>
      <c r="R5191" s="16" t="str">
        <f>TEXT(Ecom[[#This Row],[Dates]],"mmm")</f>
        <v>Mar</v>
      </c>
      <c r="S5191" s="16" t="str">
        <f>TEXT(Ecom[[#This Row],[Dates]],"YYYY")</f>
        <v>2025</v>
      </c>
      <c r="T5191" s="16"/>
    </row>
    <row r="5192" spans="1:20" x14ac:dyDescent="0.25">
      <c r="A5192" t="s">
        <v>28</v>
      </c>
      <c r="B5192" s="16">
        <v>45818</v>
      </c>
      <c r="C5192" t="s">
        <v>14</v>
      </c>
      <c r="D5192" t="s">
        <v>15</v>
      </c>
      <c r="E5192" t="s">
        <v>113</v>
      </c>
      <c r="F5192" t="s">
        <v>46</v>
      </c>
      <c r="G5192">
        <v>77506</v>
      </c>
      <c r="H5192" t="s">
        <v>47</v>
      </c>
      <c r="I5192" t="s">
        <v>26</v>
      </c>
      <c r="J5192" t="s">
        <v>34</v>
      </c>
      <c r="K5192" s="6">
        <v>45.04</v>
      </c>
      <c r="L5192">
        <v>2</v>
      </c>
      <c r="M5192">
        <v>0.2</v>
      </c>
      <c r="N5192" s="6">
        <v>4.5039999999999996</v>
      </c>
      <c r="O5192" t="str">
        <f t="shared" si="243"/>
        <v/>
      </c>
      <c r="P5192" s="6">
        <f t="shared" si="244"/>
        <v>155.26666666666668</v>
      </c>
      <c r="Q5192">
        <f t="shared" si="245"/>
        <v>338.69980681948368</v>
      </c>
      <c r="R5192" s="16" t="str">
        <f>TEXT(Ecom[[#This Row],[Dates]],"mmm")</f>
        <v>Jun</v>
      </c>
      <c r="S5192" s="16" t="str">
        <f>TEXT(Ecom[[#This Row],[Dates]],"YYYY")</f>
        <v>2025</v>
      </c>
      <c r="T5192" s="16"/>
    </row>
    <row r="5193" spans="1:20" x14ac:dyDescent="0.25">
      <c r="A5193" t="s">
        <v>28</v>
      </c>
      <c r="B5193" s="16">
        <v>46024</v>
      </c>
      <c r="C5193" t="s">
        <v>14</v>
      </c>
      <c r="D5193" t="s">
        <v>15</v>
      </c>
      <c r="E5193" t="s">
        <v>52</v>
      </c>
      <c r="F5193" t="s">
        <v>24</v>
      </c>
      <c r="G5193">
        <v>94122</v>
      </c>
      <c r="H5193" t="s">
        <v>25</v>
      </c>
      <c r="I5193" t="s">
        <v>26</v>
      </c>
      <c r="J5193" t="s">
        <v>60</v>
      </c>
      <c r="K5193" s="6">
        <v>23.16</v>
      </c>
      <c r="L5193">
        <v>2</v>
      </c>
      <c r="M5193">
        <v>0</v>
      </c>
      <c r="N5193" s="6">
        <v>11.58</v>
      </c>
      <c r="O5193" t="str">
        <f t="shared" si="243"/>
        <v/>
      </c>
      <c r="P5193" s="6">
        <f t="shared" si="244"/>
        <v>168.90666666666667</v>
      </c>
      <c r="Q5193">
        <f t="shared" si="245"/>
        <v>151.3188810015312</v>
      </c>
      <c r="R5193" s="16" t="str">
        <f>TEXT(Ecom[[#This Row],[Dates]],"mmm")</f>
        <v>Jan</v>
      </c>
      <c r="S5193" s="16" t="str">
        <f>TEXT(Ecom[[#This Row],[Dates]],"YYYY")</f>
        <v>2026</v>
      </c>
      <c r="T5193" s="16"/>
    </row>
    <row r="5194" spans="1:20" x14ac:dyDescent="0.25">
      <c r="A5194" t="s">
        <v>13</v>
      </c>
      <c r="B5194" s="16">
        <v>46347</v>
      </c>
      <c r="C5194" t="s">
        <v>22</v>
      </c>
      <c r="D5194" t="s">
        <v>15</v>
      </c>
      <c r="E5194" t="s">
        <v>90</v>
      </c>
      <c r="F5194" t="s">
        <v>91</v>
      </c>
      <c r="G5194">
        <v>29203</v>
      </c>
      <c r="H5194" t="s">
        <v>18</v>
      </c>
      <c r="I5194" t="s">
        <v>19</v>
      </c>
      <c r="J5194" t="s">
        <v>33</v>
      </c>
      <c r="K5194" s="6">
        <v>397.6</v>
      </c>
      <c r="L5194">
        <v>5</v>
      </c>
      <c r="M5194">
        <v>0</v>
      </c>
      <c r="N5194" s="6">
        <v>43.735999999999997</v>
      </c>
      <c r="O5194" t="str">
        <f t="shared" si="243"/>
        <v/>
      </c>
      <c r="P5194" s="6">
        <f t="shared" si="244"/>
        <v>165.56</v>
      </c>
      <c r="Q5194">
        <f t="shared" si="245"/>
        <v>172.08868600768574</v>
      </c>
      <c r="R5194" s="16" t="str">
        <f>TEXT(Ecom[[#This Row],[Dates]],"mmm")</f>
        <v>Nov</v>
      </c>
      <c r="S5194" s="16" t="str">
        <f>TEXT(Ecom[[#This Row],[Dates]],"YYYY")</f>
        <v>2026</v>
      </c>
      <c r="T5194" s="16"/>
    </row>
    <row r="5195" spans="1:20" x14ac:dyDescent="0.25">
      <c r="A5195" t="s">
        <v>13</v>
      </c>
      <c r="B5195" s="16">
        <v>46155</v>
      </c>
      <c r="C5195" t="s">
        <v>22</v>
      </c>
      <c r="D5195" t="s">
        <v>15</v>
      </c>
      <c r="E5195" t="s">
        <v>90</v>
      </c>
      <c r="F5195" t="s">
        <v>91</v>
      </c>
      <c r="G5195">
        <v>29203</v>
      </c>
      <c r="H5195" t="s">
        <v>18</v>
      </c>
      <c r="I5195" t="s">
        <v>26</v>
      </c>
      <c r="J5195" t="s">
        <v>41</v>
      </c>
      <c r="K5195" s="6">
        <v>85.96</v>
      </c>
      <c r="L5195">
        <v>7</v>
      </c>
      <c r="M5195">
        <v>0</v>
      </c>
      <c r="N5195" s="6">
        <v>40.401200000000003</v>
      </c>
      <c r="O5195" t="str">
        <f t="shared" si="243"/>
        <v/>
      </c>
      <c r="P5195" s="6">
        <f t="shared" si="244"/>
        <v>48.24666666666667</v>
      </c>
      <c r="Q5195">
        <f t="shared" si="245"/>
        <v>100.20777407559349</v>
      </c>
      <c r="R5195" s="16" t="str">
        <f>TEXT(Ecom[[#This Row],[Dates]],"mmm")</f>
        <v>May</v>
      </c>
      <c r="S5195" s="16" t="str">
        <f>TEXT(Ecom[[#This Row],[Dates]],"YYYY")</f>
        <v>2026</v>
      </c>
      <c r="T5195" s="16"/>
    </row>
    <row r="5196" spans="1:20" x14ac:dyDescent="0.25">
      <c r="A5196" t="s">
        <v>13</v>
      </c>
      <c r="B5196" s="16">
        <v>45667</v>
      </c>
      <c r="C5196" t="s">
        <v>22</v>
      </c>
      <c r="D5196" t="s">
        <v>15</v>
      </c>
      <c r="E5196" t="s">
        <v>90</v>
      </c>
      <c r="F5196" t="s">
        <v>91</v>
      </c>
      <c r="G5196">
        <v>29203</v>
      </c>
      <c r="H5196" t="s">
        <v>18</v>
      </c>
      <c r="I5196" t="s">
        <v>26</v>
      </c>
      <c r="J5196" t="s">
        <v>34</v>
      </c>
      <c r="K5196" s="6">
        <v>13.12</v>
      </c>
      <c r="L5196">
        <v>4</v>
      </c>
      <c r="M5196">
        <v>0</v>
      </c>
      <c r="N5196" s="6">
        <v>4.3296000000000001</v>
      </c>
      <c r="O5196" t="str">
        <f t="shared" si="243"/>
        <v/>
      </c>
      <c r="P5196" s="6">
        <f t="shared" si="244"/>
        <v>72.303333333333327</v>
      </c>
      <c r="Q5196">
        <f t="shared" si="245"/>
        <v>101.01297137093427</v>
      </c>
      <c r="R5196" s="16" t="str">
        <f>TEXT(Ecom[[#This Row],[Dates]],"mmm")</f>
        <v>Jan</v>
      </c>
      <c r="S5196" s="16" t="str">
        <f>TEXT(Ecom[[#This Row],[Dates]],"YYYY")</f>
        <v>2025</v>
      </c>
      <c r="T5196" s="16"/>
    </row>
    <row r="5197" spans="1:20" x14ac:dyDescent="0.25">
      <c r="A5197" t="s">
        <v>13</v>
      </c>
      <c r="B5197" s="16">
        <v>45685</v>
      </c>
      <c r="C5197" t="s">
        <v>22</v>
      </c>
      <c r="D5197" t="s">
        <v>15</v>
      </c>
      <c r="E5197" t="s">
        <v>90</v>
      </c>
      <c r="F5197" t="s">
        <v>91</v>
      </c>
      <c r="G5197">
        <v>29203</v>
      </c>
      <c r="H5197" t="s">
        <v>18</v>
      </c>
      <c r="I5197" t="s">
        <v>26</v>
      </c>
      <c r="J5197" t="s">
        <v>37</v>
      </c>
      <c r="K5197" s="6">
        <v>45.66</v>
      </c>
      <c r="L5197">
        <v>3</v>
      </c>
      <c r="M5197">
        <v>0</v>
      </c>
      <c r="N5197" s="6">
        <v>22.3734</v>
      </c>
      <c r="O5197" t="str">
        <f t="shared" si="243"/>
        <v/>
      </c>
      <c r="P5197" s="6">
        <f t="shared" si="244"/>
        <v>82.463333333333324</v>
      </c>
      <c r="Q5197">
        <f t="shared" si="245"/>
        <v>54.415886875474555</v>
      </c>
      <c r="R5197" s="16" t="str">
        <f>TEXT(Ecom[[#This Row],[Dates]],"mmm")</f>
        <v>Jan</v>
      </c>
      <c r="S5197" s="16" t="str">
        <f>TEXT(Ecom[[#This Row],[Dates]],"YYYY")</f>
        <v>2025</v>
      </c>
      <c r="T5197" s="16"/>
    </row>
    <row r="5198" spans="1:20" x14ac:dyDescent="0.25">
      <c r="A5198" t="s">
        <v>28</v>
      </c>
      <c r="B5198" s="16">
        <v>45878</v>
      </c>
      <c r="C5198" t="s">
        <v>14</v>
      </c>
      <c r="D5198" t="s">
        <v>15</v>
      </c>
      <c r="E5198" t="s">
        <v>324</v>
      </c>
      <c r="F5198" t="s">
        <v>43</v>
      </c>
      <c r="G5198">
        <v>98031</v>
      </c>
      <c r="H5198" t="s">
        <v>25</v>
      </c>
      <c r="I5198" t="s">
        <v>26</v>
      </c>
      <c r="J5198" t="s">
        <v>60</v>
      </c>
      <c r="K5198" s="6">
        <v>158.13</v>
      </c>
      <c r="L5198">
        <v>3</v>
      </c>
      <c r="M5198">
        <v>0</v>
      </c>
      <c r="N5198" s="6">
        <v>77.483699999999999</v>
      </c>
      <c r="O5198" t="str">
        <f t="shared" si="243"/>
        <v/>
      </c>
      <c r="P5198" s="6">
        <f t="shared" si="244"/>
        <v>1377.2673333333332</v>
      </c>
      <c r="Q5198">
        <f t="shared" si="245"/>
        <v>1474.8658969031728</v>
      </c>
      <c r="R5198" s="16" t="str">
        <f>TEXT(Ecom[[#This Row],[Dates]],"mmm")</f>
        <v>Aug</v>
      </c>
      <c r="S5198" s="16" t="str">
        <f>TEXT(Ecom[[#This Row],[Dates]],"YYYY")</f>
        <v>2025</v>
      </c>
      <c r="T5198" s="16"/>
    </row>
    <row r="5199" spans="1:20" x14ac:dyDescent="0.25">
      <c r="A5199" t="s">
        <v>28</v>
      </c>
      <c r="B5199" s="16">
        <v>45763</v>
      </c>
      <c r="C5199" t="s">
        <v>14</v>
      </c>
      <c r="D5199" t="s">
        <v>15</v>
      </c>
      <c r="E5199" t="s">
        <v>324</v>
      </c>
      <c r="F5199" t="s">
        <v>43</v>
      </c>
      <c r="G5199">
        <v>98031</v>
      </c>
      <c r="H5199" t="s">
        <v>25</v>
      </c>
      <c r="I5199" t="s">
        <v>35</v>
      </c>
      <c r="J5199" t="s">
        <v>36</v>
      </c>
      <c r="K5199" s="6">
        <v>43.6</v>
      </c>
      <c r="L5199">
        <v>5</v>
      </c>
      <c r="M5199">
        <v>0.2</v>
      </c>
      <c r="N5199" s="6">
        <v>4.3600000000000003</v>
      </c>
      <c r="O5199" t="str">
        <f t="shared" si="243"/>
        <v/>
      </c>
      <c r="P5199" s="6">
        <f t="shared" si="244"/>
        <v>1325.3253333333334</v>
      </c>
      <c r="Q5199">
        <f t="shared" si="245"/>
        <v>1660.1915023362014</v>
      </c>
      <c r="R5199" s="16" t="str">
        <f>TEXT(Ecom[[#This Row],[Dates]],"mmm")</f>
        <v>Apr</v>
      </c>
      <c r="S5199" s="16" t="str">
        <f>TEXT(Ecom[[#This Row],[Dates]],"YYYY")</f>
        <v>2025</v>
      </c>
      <c r="T5199" s="16"/>
    </row>
    <row r="5200" spans="1:20" x14ac:dyDescent="0.25">
      <c r="A5200" t="s">
        <v>28</v>
      </c>
      <c r="B5200" s="16">
        <v>45842</v>
      </c>
      <c r="C5200" t="s">
        <v>14</v>
      </c>
      <c r="D5200" t="s">
        <v>15</v>
      </c>
      <c r="E5200" t="s">
        <v>256</v>
      </c>
      <c r="F5200" t="s">
        <v>46</v>
      </c>
      <c r="G5200">
        <v>78664</v>
      </c>
      <c r="H5200" t="s">
        <v>47</v>
      </c>
      <c r="I5200" t="s">
        <v>26</v>
      </c>
      <c r="J5200" t="s">
        <v>110</v>
      </c>
      <c r="K5200" s="6">
        <v>3930.0720000000001</v>
      </c>
      <c r="L5200">
        <v>3</v>
      </c>
      <c r="M5200">
        <v>0.2</v>
      </c>
      <c r="N5200" s="6">
        <v>-786.01440000000002</v>
      </c>
      <c r="O5200">
        <f t="shared" si="243"/>
        <v>-786.01440000000002</v>
      </c>
      <c r="P5200" s="6">
        <f t="shared" si="244"/>
        <v>1454.7839999999999</v>
      </c>
      <c r="Q5200">
        <f t="shared" si="245"/>
        <v>1761.9433702093665</v>
      </c>
      <c r="R5200" s="16" t="str">
        <f>TEXT(Ecom[[#This Row],[Dates]],"mmm")</f>
        <v>Jul</v>
      </c>
      <c r="S5200" s="16" t="str">
        <f>TEXT(Ecom[[#This Row],[Dates]],"YYYY")</f>
        <v>2025</v>
      </c>
      <c r="T5200" s="16"/>
    </row>
    <row r="5201" spans="1:20" x14ac:dyDescent="0.25">
      <c r="A5201" t="s">
        <v>28</v>
      </c>
      <c r="B5201" s="16">
        <v>45922</v>
      </c>
      <c r="C5201" t="s">
        <v>14</v>
      </c>
      <c r="D5201" t="s">
        <v>15</v>
      </c>
      <c r="E5201" t="s">
        <v>256</v>
      </c>
      <c r="F5201" t="s">
        <v>46</v>
      </c>
      <c r="G5201">
        <v>78664</v>
      </c>
      <c r="H5201" t="s">
        <v>47</v>
      </c>
      <c r="I5201" t="s">
        <v>26</v>
      </c>
      <c r="J5201" t="s">
        <v>77</v>
      </c>
      <c r="K5201" s="6">
        <v>2.3039999999999998</v>
      </c>
      <c r="L5201">
        <v>1</v>
      </c>
      <c r="M5201">
        <v>0.2</v>
      </c>
      <c r="N5201" s="6">
        <v>0.77759999999999996</v>
      </c>
      <c r="O5201" t="str">
        <f t="shared" si="243"/>
        <v/>
      </c>
      <c r="P5201" s="6">
        <f t="shared" si="244"/>
        <v>158.66666666666666</v>
      </c>
      <c r="Q5201">
        <f t="shared" si="245"/>
        <v>967.84953654369838</v>
      </c>
      <c r="R5201" s="16" t="str">
        <f>TEXT(Ecom[[#This Row],[Dates]],"mmm")</f>
        <v>Sep</v>
      </c>
      <c r="S5201" s="16" t="str">
        <f>TEXT(Ecom[[#This Row],[Dates]],"YYYY")</f>
        <v>2025</v>
      </c>
      <c r="T5201" s="16"/>
    </row>
    <row r="5202" spans="1:20" x14ac:dyDescent="0.25">
      <c r="A5202" t="s">
        <v>28</v>
      </c>
      <c r="B5202" s="16">
        <v>46344</v>
      </c>
      <c r="C5202" t="s">
        <v>14</v>
      </c>
      <c r="D5202" t="s">
        <v>15</v>
      </c>
      <c r="E5202" t="s">
        <v>256</v>
      </c>
      <c r="F5202" t="s">
        <v>46</v>
      </c>
      <c r="G5202">
        <v>78664</v>
      </c>
      <c r="H5202" t="s">
        <v>47</v>
      </c>
      <c r="I5202" t="s">
        <v>35</v>
      </c>
      <c r="J5202" t="s">
        <v>36</v>
      </c>
      <c r="K5202" s="6">
        <v>431.976</v>
      </c>
      <c r="L5202">
        <v>3</v>
      </c>
      <c r="M5202">
        <v>0.2</v>
      </c>
      <c r="N5202" s="6">
        <v>32.398200000000003</v>
      </c>
      <c r="O5202" t="str">
        <f t="shared" si="243"/>
        <v/>
      </c>
      <c r="P5202" s="6">
        <f t="shared" si="244"/>
        <v>192.64200000000002</v>
      </c>
      <c r="Q5202">
        <f t="shared" si="245"/>
        <v>596.55382809724847</v>
      </c>
      <c r="R5202" s="16" t="str">
        <f>TEXT(Ecom[[#This Row],[Dates]],"mmm")</f>
        <v>Nov</v>
      </c>
      <c r="S5202" s="16" t="str">
        <f>TEXT(Ecom[[#This Row],[Dates]],"YYYY")</f>
        <v>2026</v>
      </c>
      <c r="T5202" s="16"/>
    </row>
    <row r="5203" spans="1:20" x14ac:dyDescent="0.25">
      <c r="A5203" t="s">
        <v>28</v>
      </c>
      <c r="B5203" s="16">
        <v>46103</v>
      </c>
      <c r="C5203" t="s">
        <v>14</v>
      </c>
      <c r="D5203" t="s">
        <v>15</v>
      </c>
      <c r="E5203" t="s">
        <v>256</v>
      </c>
      <c r="F5203" t="s">
        <v>46</v>
      </c>
      <c r="G5203">
        <v>78664</v>
      </c>
      <c r="H5203" t="s">
        <v>47</v>
      </c>
      <c r="I5203" t="s">
        <v>35</v>
      </c>
      <c r="J5203" t="s">
        <v>59</v>
      </c>
      <c r="K5203" s="6">
        <v>41.72</v>
      </c>
      <c r="L5203">
        <v>7</v>
      </c>
      <c r="M5203">
        <v>0.2</v>
      </c>
      <c r="N5203" s="6">
        <v>5.7365000000000004</v>
      </c>
      <c r="O5203" t="str">
        <f t="shared" si="243"/>
        <v/>
      </c>
      <c r="P5203" s="6">
        <f t="shared" si="244"/>
        <v>72.069999999999993</v>
      </c>
      <c r="Q5203">
        <f t="shared" si="245"/>
        <v>84.649238406584701</v>
      </c>
      <c r="R5203" s="16" t="str">
        <f>TEXT(Ecom[[#This Row],[Dates]],"mmm")</f>
        <v>Mar</v>
      </c>
      <c r="S5203" s="16" t="str">
        <f>TEXT(Ecom[[#This Row],[Dates]],"YYYY")</f>
        <v>2026</v>
      </c>
      <c r="T5203" s="16"/>
    </row>
    <row r="5204" spans="1:20" x14ac:dyDescent="0.25">
      <c r="A5204" t="s">
        <v>28</v>
      </c>
      <c r="B5204" s="16">
        <v>45715</v>
      </c>
      <c r="C5204" t="s">
        <v>14</v>
      </c>
      <c r="D5204" t="s">
        <v>15</v>
      </c>
      <c r="E5204" t="s">
        <v>267</v>
      </c>
      <c r="F5204" t="s">
        <v>24</v>
      </c>
      <c r="G5204">
        <v>94601</v>
      </c>
      <c r="H5204" t="s">
        <v>25</v>
      </c>
      <c r="I5204" t="s">
        <v>19</v>
      </c>
      <c r="J5204" t="s">
        <v>33</v>
      </c>
      <c r="K5204" s="6">
        <v>104.23</v>
      </c>
      <c r="L5204">
        <v>7</v>
      </c>
      <c r="M5204">
        <v>0</v>
      </c>
      <c r="N5204" s="6">
        <v>28.142099999999999</v>
      </c>
      <c r="O5204" t="str">
        <f t="shared" si="243"/>
        <v/>
      </c>
      <c r="P5204" s="6">
        <f t="shared" si="244"/>
        <v>61.25</v>
      </c>
      <c r="Q5204">
        <f t="shared" si="245"/>
        <v>59.225326631996452</v>
      </c>
      <c r="R5204" s="16" t="str">
        <f>TEXT(Ecom[[#This Row],[Dates]],"mmm")</f>
        <v>Feb</v>
      </c>
      <c r="S5204" s="16" t="str">
        <f>TEXT(Ecom[[#This Row],[Dates]],"YYYY")</f>
        <v>2025</v>
      </c>
      <c r="T5204" s="16"/>
    </row>
    <row r="5205" spans="1:20" x14ac:dyDescent="0.25">
      <c r="A5205" t="s">
        <v>28</v>
      </c>
      <c r="B5205" s="16">
        <v>46345</v>
      </c>
      <c r="C5205" t="s">
        <v>14</v>
      </c>
      <c r="D5205" t="s">
        <v>15</v>
      </c>
      <c r="E5205" t="s">
        <v>267</v>
      </c>
      <c r="F5205" t="s">
        <v>24</v>
      </c>
      <c r="G5205">
        <v>94601</v>
      </c>
      <c r="H5205" t="s">
        <v>25</v>
      </c>
      <c r="I5205" t="s">
        <v>26</v>
      </c>
      <c r="J5205" t="s">
        <v>32</v>
      </c>
      <c r="K5205" s="6">
        <v>70.260000000000005</v>
      </c>
      <c r="L5205">
        <v>3</v>
      </c>
      <c r="M5205">
        <v>0</v>
      </c>
      <c r="N5205" s="6">
        <v>18.970199999999998</v>
      </c>
      <c r="O5205" t="str">
        <f t="shared" si="243"/>
        <v/>
      </c>
      <c r="P5205" s="6">
        <f t="shared" si="244"/>
        <v>61.833333333333336</v>
      </c>
      <c r="Q5205">
        <f t="shared" si="245"/>
        <v>39.391895857641316</v>
      </c>
      <c r="R5205" s="16" t="str">
        <f>TEXT(Ecom[[#This Row],[Dates]],"mmm")</f>
        <v>Nov</v>
      </c>
      <c r="S5205" s="16" t="str">
        <f>TEXT(Ecom[[#This Row],[Dates]],"YYYY")</f>
        <v>2026</v>
      </c>
      <c r="T5205" s="16"/>
    </row>
    <row r="5206" spans="1:20" x14ac:dyDescent="0.25">
      <c r="A5206" t="s">
        <v>28</v>
      </c>
      <c r="B5206" s="16">
        <v>46150</v>
      </c>
      <c r="C5206" t="s">
        <v>14</v>
      </c>
      <c r="D5206" t="s">
        <v>15</v>
      </c>
      <c r="E5206" t="s">
        <v>190</v>
      </c>
      <c r="F5206" t="s">
        <v>76</v>
      </c>
      <c r="G5206">
        <v>13021</v>
      </c>
      <c r="H5206" t="s">
        <v>57</v>
      </c>
      <c r="I5206" t="s">
        <v>26</v>
      </c>
      <c r="J5206" t="s">
        <v>34</v>
      </c>
      <c r="K5206" s="6">
        <v>9.26</v>
      </c>
      <c r="L5206">
        <v>2</v>
      </c>
      <c r="M5206">
        <v>0</v>
      </c>
      <c r="N5206" s="6">
        <v>3.0558000000000001</v>
      </c>
      <c r="O5206" t="str">
        <f t="shared" si="243"/>
        <v/>
      </c>
      <c r="P5206" s="6">
        <f t="shared" si="244"/>
        <v>38.826666666666668</v>
      </c>
      <c r="Q5206">
        <f t="shared" si="245"/>
        <v>44.96163471556941</v>
      </c>
      <c r="R5206" s="16" t="str">
        <f>TEXT(Ecom[[#This Row],[Dates]],"mmm")</f>
        <v>May</v>
      </c>
      <c r="S5206" s="16" t="str">
        <f>TEXT(Ecom[[#This Row],[Dates]],"YYYY")</f>
        <v>2026</v>
      </c>
      <c r="T5206" s="16"/>
    </row>
    <row r="5207" spans="1:20" x14ac:dyDescent="0.25">
      <c r="A5207" t="s">
        <v>28</v>
      </c>
      <c r="B5207" s="16">
        <v>45684</v>
      </c>
      <c r="C5207" t="s">
        <v>14</v>
      </c>
      <c r="D5207" t="s">
        <v>15</v>
      </c>
      <c r="E5207" t="s">
        <v>190</v>
      </c>
      <c r="F5207" t="s">
        <v>76</v>
      </c>
      <c r="G5207">
        <v>13021</v>
      </c>
      <c r="H5207" t="s">
        <v>57</v>
      </c>
      <c r="I5207" t="s">
        <v>26</v>
      </c>
      <c r="J5207" t="s">
        <v>32</v>
      </c>
      <c r="K5207" s="6">
        <v>105.98</v>
      </c>
      <c r="L5207">
        <v>2</v>
      </c>
      <c r="M5207">
        <v>0</v>
      </c>
      <c r="N5207" s="6">
        <v>4.2392000000000003</v>
      </c>
      <c r="O5207" t="str">
        <f t="shared" si="243"/>
        <v/>
      </c>
      <c r="P5207" s="6">
        <f t="shared" si="244"/>
        <v>42.64</v>
      </c>
      <c r="Q5207">
        <f t="shared" si="245"/>
        <v>35.791289857025681</v>
      </c>
      <c r="R5207" s="16" t="str">
        <f>TEXT(Ecom[[#This Row],[Dates]],"mmm")</f>
        <v>Jan</v>
      </c>
      <c r="S5207" s="16" t="str">
        <f>TEXT(Ecom[[#This Row],[Dates]],"YYYY")</f>
        <v>2025</v>
      </c>
      <c r="T5207" s="16"/>
    </row>
    <row r="5208" spans="1:20" x14ac:dyDescent="0.25">
      <c r="A5208" t="s">
        <v>28</v>
      </c>
      <c r="B5208" s="16">
        <v>46360</v>
      </c>
      <c r="C5208" t="s">
        <v>14</v>
      </c>
      <c r="D5208" t="s">
        <v>15</v>
      </c>
      <c r="E5208" t="s">
        <v>190</v>
      </c>
      <c r="F5208" t="s">
        <v>76</v>
      </c>
      <c r="G5208">
        <v>13021</v>
      </c>
      <c r="H5208" t="s">
        <v>57</v>
      </c>
      <c r="I5208" t="s">
        <v>26</v>
      </c>
      <c r="J5208" t="s">
        <v>77</v>
      </c>
      <c r="K5208" s="6">
        <v>1.24</v>
      </c>
      <c r="L5208">
        <v>1</v>
      </c>
      <c r="M5208">
        <v>0</v>
      </c>
      <c r="N5208" s="6">
        <v>0.58279999999999998</v>
      </c>
      <c r="O5208" t="str">
        <f t="shared" si="243"/>
        <v/>
      </c>
      <c r="P5208" s="6">
        <f t="shared" si="244"/>
        <v>16.946666666666665</v>
      </c>
      <c r="Q5208">
        <f t="shared" si="245"/>
        <v>26.057649477577527</v>
      </c>
      <c r="R5208" s="16" t="str">
        <f>TEXT(Ecom[[#This Row],[Dates]],"mmm")</f>
        <v>Dec</v>
      </c>
      <c r="S5208" s="16" t="str">
        <f>TEXT(Ecom[[#This Row],[Dates]],"YYYY")</f>
        <v>2026</v>
      </c>
      <c r="T5208" s="16"/>
    </row>
    <row r="5209" spans="1:20" x14ac:dyDescent="0.25">
      <c r="A5209" t="s">
        <v>28</v>
      </c>
      <c r="B5209" s="16">
        <v>46233</v>
      </c>
      <c r="C5209" t="s">
        <v>14</v>
      </c>
      <c r="D5209" t="s">
        <v>15</v>
      </c>
      <c r="E5209" t="s">
        <v>190</v>
      </c>
      <c r="F5209" t="s">
        <v>76</v>
      </c>
      <c r="G5209">
        <v>13021</v>
      </c>
      <c r="H5209" t="s">
        <v>57</v>
      </c>
      <c r="I5209" t="s">
        <v>26</v>
      </c>
      <c r="J5209" t="s">
        <v>27</v>
      </c>
      <c r="K5209" s="6">
        <v>20.7</v>
      </c>
      <c r="L5209">
        <v>2</v>
      </c>
      <c r="M5209">
        <v>0</v>
      </c>
      <c r="N5209" s="6">
        <v>9.9359999999999999</v>
      </c>
      <c r="O5209" t="str">
        <f t="shared" si="243"/>
        <v/>
      </c>
      <c r="P5209" s="6">
        <f t="shared" si="244"/>
        <v>25.593333333333334</v>
      </c>
      <c r="Q5209">
        <f t="shared" si="245"/>
        <v>14.454103095532989</v>
      </c>
      <c r="R5209" s="16" t="str">
        <f>TEXT(Ecom[[#This Row],[Dates]],"mmm")</f>
        <v>Jul</v>
      </c>
      <c r="S5209" s="16" t="str">
        <f>TEXT(Ecom[[#This Row],[Dates]],"YYYY")</f>
        <v>2026</v>
      </c>
      <c r="T5209" s="16"/>
    </row>
    <row r="5210" spans="1:20" x14ac:dyDescent="0.25">
      <c r="A5210" t="s">
        <v>28</v>
      </c>
      <c r="B5210" s="16">
        <v>45771</v>
      </c>
      <c r="C5210" t="s">
        <v>14</v>
      </c>
      <c r="D5210" t="s">
        <v>15</v>
      </c>
      <c r="E5210" t="s">
        <v>190</v>
      </c>
      <c r="F5210" t="s">
        <v>76</v>
      </c>
      <c r="G5210">
        <v>13021</v>
      </c>
      <c r="H5210" t="s">
        <v>57</v>
      </c>
      <c r="I5210" t="s">
        <v>26</v>
      </c>
      <c r="J5210" t="s">
        <v>41</v>
      </c>
      <c r="K5210" s="6">
        <v>28.9</v>
      </c>
      <c r="L5210">
        <v>5</v>
      </c>
      <c r="M5210">
        <v>0</v>
      </c>
      <c r="N5210" s="6">
        <v>14.161</v>
      </c>
      <c r="O5210" t="str">
        <f t="shared" si="243"/>
        <v/>
      </c>
      <c r="P5210" s="6">
        <f t="shared" si="244"/>
        <v>173.75333333333333</v>
      </c>
      <c r="Q5210">
        <f t="shared" si="245"/>
        <v>168.39922974223421</v>
      </c>
      <c r="R5210" s="16" t="str">
        <f>TEXT(Ecom[[#This Row],[Dates]],"mmm")</f>
        <v>Apr</v>
      </c>
      <c r="S5210" s="16" t="str">
        <f>TEXT(Ecom[[#This Row],[Dates]],"YYYY")</f>
        <v>2025</v>
      </c>
      <c r="T5210" s="16"/>
    </row>
    <row r="5211" spans="1:20" x14ac:dyDescent="0.25">
      <c r="A5211" t="s">
        <v>28</v>
      </c>
      <c r="B5211" s="16">
        <v>45937</v>
      </c>
      <c r="C5211" t="s">
        <v>14</v>
      </c>
      <c r="D5211" t="s">
        <v>15</v>
      </c>
      <c r="E5211" t="s">
        <v>190</v>
      </c>
      <c r="F5211" t="s">
        <v>76</v>
      </c>
      <c r="G5211">
        <v>13021</v>
      </c>
      <c r="H5211" t="s">
        <v>57</v>
      </c>
      <c r="I5211" t="s">
        <v>26</v>
      </c>
      <c r="J5211" t="s">
        <v>60</v>
      </c>
      <c r="K5211" s="6">
        <v>27.18</v>
      </c>
      <c r="L5211">
        <v>1</v>
      </c>
      <c r="M5211">
        <v>0</v>
      </c>
      <c r="N5211" s="6">
        <v>12.7746</v>
      </c>
      <c r="O5211" t="str">
        <f t="shared" si="243"/>
        <v/>
      </c>
      <c r="P5211" s="6">
        <f t="shared" si="244"/>
        <v>176.33</v>
      </c>
      <c r="Q5211">
        <f t="shared" si="245"/>
        <v>186.59055849243424</v>
      </c>
      <c r="R5211" s="16" t="str">
        <f>TEXT(Ecom[[#This Row],[Dates]],"mmm")</f>
        <v>Oct</v>
      </c>
      <c r="S5211" s="16" t="str">
        <f>TEXT(Ecom[[#This Row],[Dates]],"YYYY")</f>
        <v>2025</v>
      </c>
      <c r="T5211" s="16"/>
    </row>
    <row r="5212" spans="1:20" x14ac:dyDescent="0.25">
      <c r="A5212" t="s">
        <v>28</v>
      </c>
      <c r="B5212" s="16">
        <v>46207</v>
      </c>
      <c r="C5212" t="s">
        <v>22</v>
      </c>
      <c r="D5212" t="s">
        <v>15</v>
      </c>
      <c r="E5212" t="s">
        <v>114</v>
      </c>
      <c r="F5212" t="s">
        <v>72</v>
      </c>
      <c r="G5212">
        <v>19711</v>
      </c>
      <c r="H5212" t="s">
        <v>57</v>
      </c>
      <c r="I5212" t="s">
        <v>26</v>
      </c>
      <c r="J5212" t="s">
        <v>32</v>
      </c>
      <c r="K5212" s="6">
        <v>465.18</v>
      </c>
      <c r="L5212">
        <v>3</v>
      </c>
      <c r="M5212">
        <v>0</v>
      </c>
      <c r="N5212" s="6">
        <v>120.9468</v>
      </c>
      <c r="O5212" t="str">
        <f t="shared" si="243"/>
        <v/>
      </c>
      <c r="P5212" s="6">
        <f t="shared" si="244"/>
        <v>184.42</v>
      </c>
      <c r="Q5212">
        <f t="shared" si="245"/>
        <v>201.76439473177987</v>
      </c>
      <c r="R5212" s="16" t="str">
        <f>TEXT(Ecom[[#This Row],[Dates]],"mmm")</f>
        <v>Jul</v>
      </c>
      <c r="S5212" s="16" t="str">
        <f>TEXT(Ecom[[#This Row],[Dates]],"YYYY")</f>
        <v>2026</v>
      </c>
      <c r="T5212" s="16"/>
    </row>
    <row r="5213" spans="1:20" x14ac:dyDescent="0.25">
      <c r="A5213" t="s">
        <v>13</v>
      </c>
      <c r="B5213" s="16">
        <v>45688</v>
      </c>
      <c r="C5213" t="s">
        <v>14</v>
      </c>
      <c r="D5213" t="s">
        <v>15</v>
      </c>
      <c r="E5213" t="s">
        <v>75</v>
      </c>
      <c r="F5213" t="s">
        <v>76</v>
      </c>
      <c r="G5213">
        <v>10024</v>
      </c>
      <c r="H5213" t="s">
        <v>57</v>
      </c>
      <c r="I5213" t="s">
        <v>26</v>
      </c>
      <c r="J5213" t="s">
        <v>32</v>
      </c>
      <c r="K5213" s="6">
        <v>36.630000000000003</v>
      </c>
      <c r="L5213">
        <v>3</v>
      </c>
      <c r="M5213">
        <v>0</v>
      </c>
      <c r="N5213" s="6">
        <v>9.8901000000000003</v>
      </c>
      <c r="O5213" t="str">
        <f t="shared" si="243"/>
        <v/>
      </c>
      <c r="P5213" s="6">
        <f t="shared" si="244"/>
        <v>31.970000000000002</v>
      </c>
      <c r="Q5213">
        <f t="shared" si="245"/>
        <v>112.21979994635528</v>
      </c>
      <c r="R5213" s="16" t="str">
        <f>TEXT(Ecom[[#This Row],[Dates]],"mmm")</f>
        <v>Jan</v>
      </c>
      <c r="S5213" s="16" t="str">
        <f>TEXT(Ecom[[#This Row],[Dates]],"YYYY")</f>
        <v>2025</v>
      </c>
      <c r="T5213" s="16"/>
    </row>
    <row r="5214" spans="1:20" x14ac:dyDescent="0.25">
      <c r="A5214" t="s">
        <v>168</v>
      </c>
      <c r="B5214" s="16">
        <v>45971</v>
      </c>
      <c r="C5214" t="s">
        <v>14</v>
      </c>
      <c r="D5214" t="s">
        <v>15</v>
      </c>
      <c r="E5214" t="s">
        <v>129</v>
      </c>
      <c r="F5214" t="s">
        <v>24</v>
      </c>
      <c r="G5214">
        <v>92374</v>
      </c>
      <c r="H5214" t="s">
        <v>25</v>
      </c>
      <c r="I5214" t="s">
        <v>26</v>
      </c>
      <c r="J5214" t="s">
        <v>32</v>
      </c>
      <c r="K5214" s="6">
        <v>51.45</v>
      </c>
      <c r="L5214">
        <v>3</v>
      </c>
      <c r="M5214">
        <v>0</v>
      </c>
      <c r="N5214" s="6">
        <v>13.891500000000001</v>
      </c>
      <c r="O5214" t="str">
        <f t="shared" si="243"/>
        <v/>
      </c>
      <c r="P5214" s="6">
        <f t="shared" si="244"/>
        <v>31.560000000000002</v>
      </c>
      <c r="Q5214">
        <f t="shared" si="245"/>
        <v>78.05661641825543</v>
      </c>
      <c r="R5214" s="16" t="str">
        <f>TEXT(Ecom[[#This Row],[Dates]],"mmm")</f>
        <v>Nov</v>
      </c>
      <c r="S5214" s="16" t="str">
        <f>TEXT(Ecom[[#This Row],[Dates]],"YYYY")</f>
        <v>2025</v>
      </c>
      <c r="T5214" s="16"/>
    </row>
    <row r="5215" spans="1:20" x14ac:dyDescent="0.25">
      <c r="A5215" t="s">
        <v>168</v>
      </c>
      <c r="B5215" s="16">
        <v>46143</v>
      </c>
      <c r="C5215" t="s">
        <v>14</v>
      </c>
      <c r="D5215" t="s">
        <v>15</v>
      </c>
      <c r="E5215" t="s">
        <v>129</v>
      </c>
      <c r="F5215" t="s">
        <v>24</v>
      </c>
      <c r="G5215">
        <v>92374</v>
      </c>
      <c r="H5215" t="s">
        <v>25</v>
      </c>
      <c r="I5215" t="s">
        <v>26</v>
      </c>
      <c r="J5215" t="s">
        <v>27</v>
      </c>
      <c r="K5215" s="6">
        <v>7.83</v>
      </c>
      <c r="L5215">
        <v>3</v>
      </c>
      <c r="M5215">
        <v>0</v>
      </c>
      <c r="N5215" s="6">
        <v>3.6017999999999999</v>
      </c>
      <c r="O5215" t="str">
        <f t="shared" si="243"/>
        <v/>
      </c>
      <c r="P5215" s="6">
        <f t="shared" si="244"/>
        <v>24.376666666666665</v>
      </c>
      <c r="Q5215">
        <f t="shared" si="245"/>
        <v>14.468268856490873</v>
      </c>
      <c r="R5215" s="16" t="str">
        <f>TEXT(Ecom[[#This Row],[Dates]],"mmm")</f>
        <v>May</v>
      </c>
      <c r="S5215" s="16" t="str">
        <f>TEXT(Ecom[[#This Row],[Dates]],"YYYY")</f>
        <v>2026</v>
      </c>
      <c r="T5215" s="16"/>
    </row>
    <row r="5216" spans="1:20" x14ac:dyDescent="0.25">
      <c r="A5216" t="s">
        <v>168</v>
      </c>
      <c r="B5216" s="16">
        <v>45951</v>
      </c>
      <c r="C5216" t="s">
        <v>14</v>
      </c>
      <c r="D5216" t="s">
        <v>15</v>
      </c>
      <c r="E5216" t="s">
        <v>129</v>
      </c>
      <c r="F5216" t="s">
        <v>24</v>
      </c>
      <c r="G5216">
        <v>92374</v>
      </c>
      <c r="H5216" t="s">
        <v>25</v>
      </c>
      <c r="I5216" t="s">
        <v>26</v>
      </c>
      <c r="J5216" t="s">
        <v>34</v>
      </c>
      <c r="K5216" s="6">
        <v>35.4</v>
      </c>
      <c r="L5216">
        <v>5</v>
      </c>
      <c r="M5216">
        <v>0</v>
      </c>
      <c r="N5216" s="6">
        <v>13.452</v>
      </c>
      <c r="O5216" t="str">
        <f t="shared" si="243"/>
        <v/>
      </c>
      <c r="P5216" s="6">
        <f t="shared" si="244"/>
        <v>27.593333333333334</v>
      </c>
      <c r="Q5216">
        <f t="shared" si="245"/>
        <v>7.012662885148603</v>
      </c>
      <c r="R5216" s="16" t="str">
        <f>TEXT(Ecom[[#This Row],[Dates]],"mmm")</f>
        <v>Oct</v>
      </c>
      <c r="S5216" s="16" t="str">
        <f>TEXT(Ecom[[#This Row],[Dates]],"YYYY")</f>
        <v>2025</v>
      </c>
      <c r="T5216" s="16"/>
    </row>
    <row r="5217" spans="1:20" x14ac:dyDescent="0.25">
      <c r="A5217" t="s">
        <v>168</v>
      </c>
      <c r="B5217" s="16">
        <v>46104</v>
      </c>
      <c r="C5217" t="s">
        <v>14</v>
      </c>
      <c r="D5217" t="s">
        <v>15</v>
      </c>
      <c r="E5217" t="s">
        <v>129</v>
      </c>
      <c r="F5217" t="s">
        <v>24</v>
      </c>
      <c r="G5217">
        <v>92374</v>
      </c>
      <c r="H5217" t="s">
        <v>25</v>
      </c>
      <c r="I5217" t="s">
        <v>26</v>
      </c>
      <c r="J5217" t="s">
        <v>41</v>
      </c>
      <c r="K5217" s="6">
        <v>29.9</v>
      </c>
      <c r="L5217">
        <v>5</v>
      </c>
      <c r="M5217">
        <v>0</v>
      </c>
      <c r="N5217" s="6">
        <v>13.455</v>
      </c>
      <c r="O5217" t="str">
        <f t="shared" si="243"/>
        <v/>
      </c>
      <c r="P5217" s="6">
        <f t="shared" si="244"/>
        <v>42.173333333333332</v>
      </c>
      <c r="Q5217">
        <f t="shared" si="245"/>
        <v>22.355619477487583</v>
      </c>
      <c r="R5217" s="16" t="str">
        <f>TEXT(Ecom[[#This Row],[Dates]],"mmm")</f>
        <v>Mar</v>
      </c>
      <c r="S5217" s="16" t="str">
        <f>TEXT(Ecom[[#This Row],[Dates]],"YYYY")</f>
        <v>2026</v>
      </c>
      <c r="T5217" s="16"/>
    </row>
    <row r="5218" spans="1:20" x14ac:dyDescent="0.25">
      <c r="A5218" t="s">
        <v>28</v>
      </c>
      <c r="B5218" s="16">
        <v>45892</v>
      </c>
      <c r="C5218" t="s">
        <v>14</v>
      </c>
      <c r="D5218" t="s">
        <v>15</v>
      </c>
      <c r="E5218" t="s">
        <v>109</v>
      </c>
      <c r="F5218" t="s">
        <v>70</v>
      </c>
      <c r="G5218">
        <v>48066</v>
      </c>
      <c r="H5218" t="s">
        <v>47</v>
      </c>
      <c r="I5218" t="s">
        <v>26</v>
      </c>
      <c r="J5218" t="s">
        <v>60</v>
      </c>
      <c r="K5218" s="6">
        <v>17.48</v>
      </c>
      <c r="L5218">
        <v>2</v>
      </c>
      <c r="M5218">
        <v>0</v>
      </c>
      <c r="N5218" s="6">
        <v>8.2156000000000002</v>
      </c>
      <c r="O5218" t="str">
        <f t="shared" si="243"/>
        <v/>
      </c>
      <c r="P5218" s="6">
        <f t="shared" si="244"/>
        <v>35.006666666666668</v>
      </c>
      <c r="Q5218">
        <f t="shared" si="245"/>
        <v>26.936522088462393</v>
      </c>
      <c r="R5218" s="16" t="str">
        <f>TEXT(Ecom[[#This Row],[Dates]],"mmm")</f>
        <v>Aug</v>
      </c>
      <c r="S5218" s="16" t="str">
        <f>TEXT(Ecom[[#This Row],[Dates]],"YYYY")</f>
        <v>2025</v>
      </c>
      <c r="T5218" s="16"/>
    </row>
    <row r="5219" spans="1:20" x14ac:dyDescent="0.25">
      <c r="A5219" t="s">
        <v>13</v>
      </c>
      <c r="B5219" s="16">
        <v>45964</v>
      </c>
      <c r="C5219" t="s">
        <v>22</v>
      </c>
      <c r="D5219" t="s">
        <v>15</v>
      </c>
      <c r="E5219" t="s">
        <v>23</v>
      </c>
      <c r="F5219" t="s">
        <v>24</v>
      </c>
      <c r="G5219">
        <v>90049</v>
      </c>
      <c r="H5219" t="s">
        <v>25</v>
      </c>
      <c r="I5219" t="s">
        <v>26</v>
      </c>
      <c r="J5219" t="s">
        <v>41</v>
      </c>
      <c r="K5219" s="6">
        <v>79.14</v>
      </c>
      <c r="L5219">
        <v>3</v>
      </c>
      <c r="M5219">
        <v>0</v>
      </c>
      <c r="N5219" s="6">
        <v>36.404400000000003</v>
      </c>
      <c r="O5219" t="str">
        <f t="shared" si="243"/>
        <v/>
      </c>
      <c r="P5219" s="6">
        <f t="shared" si="244"/>
        <v>195.26666666666665</v>
      </c>
      <c r="Q5219">
        <f t="shared" si="245"/>
        <v>176.89866138555149</v>
      </c>
      <c r="R5219" s="16" t="str">
        <f>TEXT(Ecom[[#This Row],[Dates]],"mmm")</f>
        <v>Nov</v>
      </c>
      <c r="S5219" s="16" t="str">
        <f>TEXT(Ecom[[#This Row],[Dates]],"YYYY")</f>
        <v>2025</v>
      </c>
      <c r="T5219" s="16"/>
    </row>
    <row r="5220" spans="1:20" x14ac:dyDescent="0.25">
      <c r="A5220" t="s">
        <v>28</v>
      </c>
      <c r="B5220" s="16">
        <v>46241</v>
      </c>
      <c r="C5220" t="s">
        <v>22</v>
      </c>
      <c r="D5220" t="s">
        <v>15</v>
      </c>
      <c r="E5220" t="s">
        <v>75</v>
      </c>
      <c r="F5220" t="s">
        <v>76</v>
      </c>
      <c r="G5220">
        <v>10011</v>
      </c>
      <c r="H5220" t="s">
        <v>57</v>
      </c>
      <c r="I5220" t="s">
        <v>26</v>
      </c>
      <c r="J5220" t="s">
        <v>34</v>
      </c>
      <c r="K5220" s="6">
        <v>8.4</v>
      </c>
      <c r="L5220">
        <v>5</v>
      </c>
      <c r="M5220">
        <v>0</v>
      </c>
      <c r="N5220" s="6">
        <v>4.2</v>
      </c>
      <c r="O5220" t="str">
        <f t="shared" si="243"/>
        <v/>
      </c>
      <c r="P5220" s="6">
        <f t="shared" si="244"/>
        <v>239.86666666666665</v>
      </c>
      <c r="Q5220">
        <f t="shared" si="245"/>
        <v>176.29324068469305</v>
      </c>
      <c r="R5220" s="16" t="str">
        <f>TEXT(Ecom[[#This Row],[Dates]],"mmm")</f>
        <v>Aug</v>
      </c>
      <c r="S5220" s="16" t="str">
        <f>TEXT(Ecom[[#This Row],[Dates]],"YYYY")</f>
        <v>2026</v>
      </c>
      <c r="T5220" s="16"/>
    </row>
    <row r="5221" spans="1:20" x14ac:dyDescent="0.25">
      <c r="A5221" t="s">
        <v>168</v>
      </c>
      <c r="B5221" s="16">
        <v>46246</v>
      </c>
      <c r="C5221" t="s">
        <v>14</v>
      </c>
      <c r="D5221" t="s">
        <v>15</v>
      </c>
      <c r="E5221" t="s">
        <v>140</v>
      </c>
      <c r="F5221" t="s">
        <v>70</v>
      </c>
      <c r="G5221">
        <v>48205</v>
      </c>
      <c r="H5221" t="s">
        <v>47</v>
      </c>
      <c r="I5221" t="s">
        <v>19</v>
      </c>
      <c r="J5221" t="s">
        <v>21</v>
      </c>
      <c r="K5221" s="6">
        <v>498.26</v>
      </c>
      <c r="L5221">
        <v>7</v>
      </c>
      <c r="M5221">
        <v>0</v>
      </c>
      <c r="N5221" s="6">
        <v>134.53020000000001</v>
      </c>
      <c r="O5221" t="str">
        <f t="shared" si="243"/>
        <v/>
      </c>
      <c r="P5221" s="6">
        <f t="shared" si="244"/>
        <v>472.68666666666667</v>
      </c>
      <c r="Q5221">
        <f t="shared" si="245"/>
        <v>221.6357037021688</v>
      </c>
      <c r="R5221" s="16" t="str">
        <f>TEXT(Ecom[[#This Row],[Dates]],"mmm")</f>
        <v>Aug</v>
      </c>
      <c r="S5221" s="16" t="str">
        <f>TEXT(Ecom[[#This Row],[Dates]],"YYYY")</f>
        <v>2026</v>
      </c>
      <c r="T5221" s="16"/>
    </row>
    <row r="5222" spans="1:20" x14ac:dyDescent="0.25">
      <c r="A5222" t="s">
        <v>28</v>
      </c>
      <c r="B5222" s="16">
        <v>46092</v>
      </c>
      <c r="C5222" t="s">
        <v>44</v>
      </c>
      <c r="D5222" t="s">
        <v>15</v>
      </c>
      <c r="E5222" t="s">
        <v>140</v>
      </c>
      <c r="F5222" t="s">
        <v>70</v>
      </c>
      <c r="G5222">
        <v>48234</v>
      </c>
      <c r="H5222" t="s">
        <v>47</v>
      </c>
      <c r="I5222" t="s">
        <v>19</v>
      </c>
      <c r="J5222" t="s">
        <v>20</v>
      </c>
      <c r="K5222" s="6">
        <v>212.94</v>
      </c>
      <c r="L5222">
        <v>3</v>
      </c>
      <c r="M5222">
        <v>0</v>
      </c>
      <c r="N5222" s="6">
        <v>57.4938</v>
      </c>
      <c r="O5222" t="str">
        <f t="shared" si="243"/>
        <v/>
      </c>
      <c r="P5222" s="6">
        <f t="shared" si="244"/>
        <v>344.91666666666669</v>
      </c>
      <c r="Q5222">
        <f t="shared" si="245"/>
        <v>190.12878372303339</v>
      </c>
      <c r="R5222" s="16" t="str">
        <f>TEXT(Ecom[[#This Row],[Dates]],"mmm")</f>
        <v>Mar</v>
      </c>
      <c r="S5222" s="16" t="str">
        <f>TEXT(Ecom[[#This Row],[Dates]],"YYYY")</f>
        <v>2026</v>
      </c>
      <c r="T5222" s="16"/>
    </row>
    <row r="5223" spans="1:20" x14ac:dyDescent="0.25">
      <c r="A5223" t="s">
        <v>13</v>
      </c>
      <c r="B5223" s="16">
        <v>46098</v>
      </c>
      <c r="C5223" t="s">
        <v>44</v>
      </c>
      <c r="D5223" t="s">
        <v>15</v>
      </c>
      <c r="E5223" t="s">
        <v>82</v>
      </c>
      <c r="F5223" t="s">
        <v>112</v>
      </c>
      <c r="G5223">
        <v>65807</v>
      </c>
      <c r="H5223" t="s">
        <v>47</v>
      </c>
      <c r="I5223" t="s">
        <v>26</v>
      </c>
      <c r="J5223" t="s">
        <v>38</v>
      </c>
      <c r="K5223" s="6">
        <v>706.86</v>
      </c>
      <c r="L5223">
        <v>7</v>
      </c>
      <c r="M5223">
        <v>0</v>
      </c>
      <c r="N5223" s="6">
        <v>197.92080000000001</v>
      </c>
      <c r="O5223" t="str">
        <f t="shared" si="243"/>
        <v/>
      </c>
      <c r="P5223" s="6">
        <f t="shared" si="244"/>
        <v>288.33333333333331</v>
      </c>
      <c r="Q5223">
        <f t="shared" si="245"/>
        <v>236.51432070807047</v>
      </c>
      <c r="R5223" s="16" t="str">
        <f>TEXT(Ecom[[#This Row],[Dates]],"mmm")</f>
        <v>Mar</v>
      </c>
      <c r="S5223" s="16" t="str">
        <f>TEXT(Ecom[[#This Row],[Dates]],"YYYY")</f>
        <v>2026</v>
      </c>
      <c r="T5223" s="16"/>
    </row>
    <row r="5224" spans="1:20" x14ac:dyDescent="0.25">
      <c r="A5224" t="s">
        <v>13</v>
      </c>
      <c r="B5224" s="16">
        <v>46356</v>
      </c>
      <c r="C5224" t="s">
        <v>44</v>
      </c>
      <c r="D5224" t="s">
        <v>15</v>
      </c>
      <c r="E5224" t="s">
        <v>82</v>
      </c>
      <c r="F5224" t="s">
        <v>112</v>
      </c>
      <c r="G5224">
        <v>65807</v>
      </c>
      <c r="H5224" t="s">
        <v>47</v>
      </c>
      <c r="I5224" t="s">
        <v>35</v>
      </c>
      <c r="J5224" t="s">
        <v>36</v>
      </c>
      <c r="K5224" s="6">
        <v>114.95</v>
      </c>
      <c r="L5224">
        <v>5</v>
      </c>
      <c r="M5224">
        <v>0</v>
      </c>
      <c r="N5224" s="6">
        <v>2.2989999999999999</v>
      </c>
      <c r="O5224" t="str">
        <f t="shared" si="243"/>
        <v/>
      </c>
      <c r="P5224" s="6">
        <f t="shared" si="244"/>
        <v>108.19333333333333</v>
      </c>
      <c r="Q5224">
        <f t="shared" si="245"/>
        <v>196.95396740806666</v>
      </c>
      <c r="R5224" s="16" t="str">
        <f>TEXT(Ecom[[#This Row],[Dates]],"mmm")</f>
        <v>Nov</v>
      </c>
      <c r="S5224" s="16" t="str">
        <f>TEXT(Ecom[[#This Row],[Dates]],"YYYY")</f>
        <v>2026</v>
      </c>
      <c r="T5224" s="16"/>
    </row>
    <row r="5225" spans="1:20" x14ac:dyDescent="0.25">
      <c r="A5225" t="s">
        <v>13</v>
      </c>
      <c r="B5225" s="16">
        <v>45958</v>
      </c>
      <c r="C5225" t="s">
        <v>44</v>
      </c>
      <c r="D5225" t="s">
        <v>15</v>
      </c>
      <c r="E5225" t="s">
        <v>82</v>
      </c>
      <c r="F5225" t="s">
        <v>112</v>
      </c>
      <c r="G5225">
        <v>65807</v>
      </c>
      <c r="H5225" t="s">
        <v>47</v>
      </c>
      <c r="I5225" t="s">
        <v>26</v>
      </c>
      <c r="J5225" t="s">
        <v>37</v>
      </c>
      <c r="K5225" s="6">
        <v>43.19</v>
      </c>
      <c r="L5225">
        <v>7</v>
      </c>
      <c r="M5225">
        <v>0</v>
      </c>
      <c r="N5225" s="6">
        <v>20.731200000000001</v>
      </c>
      <c r="O5225" t="str">
        <f t="shared" si="243"/>
        <v/>
      </c>
      <c r="P5225" s="6">
        <f t="shared" si="244"/>
        <v>82.063333333333333</v>
      </c>
      <c r="Q5225">
        <f t="shared" si="245"/>
        <v>147.82701760278238</v>
      </c>
      <c r="R5225" s="16" t="str">
        <f>TEXT(Ecom[[#This Row],[Dates]],"mmm")</f>
        <v>Oct</v>
      </c>
      <c r="S5225" s="16" t="str">
        <f>TEXT(Ecom[[#This Row],[Dates]],"YYYY")</f>
        <v>2025</v>
      </c>
      <c r="T5225" s="16"/>
    </row>
    <row r="5226" spans="1:20" x14ac:dyDescent="0.25">
      <c r="A5226" t="s">
        <v>13</v>
      </c>
      <c r="B5226" s="16">
        <v>46188</v>
      </c>
      <c r="C5226" t="s">
        <v>14</v>
      </c>
      <c r="D5226" t="s">
        <v>15</v>
      </c>
      <c r="E5226" t="s">
        <v>23</v>
      </c>
      <c r="F5226" t="s">
        <v>24</v>
      </c>
      <c r="G5226">
        <v>90036</v>
      </c>
      <c r="H5226" t="s">
        <v>25</v>
      </c>
      <c r="I5226" t="s">
        <v>26</v>
      </c>
      <c r="J5226" t="s">
        <v>41</v>
      </c>
      <c r="K5226" s="6">
        <v>166.44</v>
      </c>
      <c r="L5226">
        <v>3</v>
      </c>
      <c r="M5226">
        <v>0</v>
      </c>
      <c r="N5226" s="6">
        <v>79.891199999999998</v>
      </c>
      <c r="O5226" t="str">
        <f t="shared" si="243"/>
        <v/>
      </c>
      <c r="P5226" s="6">
        <f t="shared" si="244"/>
        <v>129.71466666666666</v>
      </c>
      <c r="Q5226">
        <f t="shared" si="245"/>
        <v>53.688910036327698</v>
      </c>
      <c r="R5226" s="16" t="str">
        <f>TEXT(Ecom[[#This Row],[Dates]],"mmm")</f>
        <v>Jun</v>
      </c>
      <c r="S5226" s="16" t="str">
        <f>TEXT(Ecom[[#This Row],[Dates]],"YYYY")</f>
        <v>2026</v>
      </c>
      <c r="T5226" s="16"/>
    </row>
    <row r="5227" spans="1:20" x14ac:dyDescent="0.25">
      <c r="A5227" t="s">
        <v>28</v>
      </c>
      <c r="B5227" s="16">
        <v>45713</v>
      </c>
      <c r="C5227" t="s">
        <v>14</v>
      </c>
      <c r="D5227" t="s">
        <v>15</v>
      </c>
      <c r="E5227" t="s">
        <v>75</v>
      </c>
      <c r="F5227" t="s">
        <v>76</v>
      </c>
      <c r="G5227">
        <v>10011</v>
      </c>
      <c r="H5227" t="s">
        <v>57</v>
      </c>
      <c r="I5227" t="s">
        <v>26</v>
      </c>
      <c r="J5227" t="s">
        <v>37</v>
      </c>
      <c r="K5227" s="6">
        <v>36.56</v>
      </c>
      <c r="L5227">
        <v>5</v>
      </c>
      <c r="M5227">
        <v>0.2</v>
      </c>
      <c r="N5227" s="6">
        <v>12.795999999999999</v>
      </c>
      <c r="O5227" t="str">
        <f t="shared" si="243"/>
        <v/>
      </c>
      <c r="P5227" s="6">
        <f t="shared" si="244"/>
        <v>192.09066666666664</v>
      </c>
      <c r="Q5227">
        <f t="shared" si="245"/>
        <v>102.19222440305548</v>
      </c>
      <c r="R5227" s="16" t="str">
        <f>TEXT(Ecom[[#This Row],[Dates]],"mmm")</f>
        <v>Feb</v>
      </c>
      <c r="S5227" s="16" t="str">
        <f>TEXT(Ecom[[#This Row],[Dates]],"YYYY")</f>
        <v>2025</v>
      </c>
      <c r="T5227" s="16"/>
    </row>
    <row r="5228" spans="1:20" x14ac:dyDescent="0.25">
      <c r="A5228" t="s">
        <v>28</v>
      </c>
      <c r="B5228" s="16">
        <v>46383</v>
      </c>
      <c r="C5228" t="s">
        <v>14</v>
      </c>
      <c r="D5228" t="s">
        <v>15</v>
      </c>
      <c r="E5228" t="s">
        <v>75</v>
      </c>
      <c r="F5228" t="s">
        <v>76</v>
      </c>
      <c r="G5228">
        <v>10011</v>
      </c>
      <c r="H5228" t="s">
        <v>57</v>
      </c>
      <c r="I5228" t="s">
        <v>26</v>
      </c>
      <c r="J5228" t="s">
        <v>37</v>
      </c>
      <c r="K5228" s="6">
        <v>186.14400000000001</v>
      </c>
      <c r="L5228">
        <v>6</v>
      </c>
      <c r="M5228">
        <v>0.2</v>
      </c>
      <c r="N5228" s="6">
        <v>60.4968</v>
      </c>
      <c r="O5228" t="str">
        <f t="shared" si="243"/>
        <v/>
      </c>
      <c r="P5228" s="6">
        <f t="shared" si="244"/>
        <v>207.23066666666668</v>
      </c>
      <c r="Q5228">
        <f t="shared" si="245"/>
        <v>122.40224445291481</v>
      </c>
      <c r="R5228" s="16" t="str">
        <f>TEXT(Ecom[[#This Row],[Dates]],"mmm")</f>
        <v>Dec</v>
      </c>
      <c r="S5228" s="16" t="str">
        <f>TEXT(Ecom[[#This Row],[Dates]],"YYYY")</f>
        <v>2026</v>
      </c>
      <c r="T5228" s="16"/>
    </row>
    <row r="5229" spans="1:20" x14ac:dyDescent="0.25">
      <c r="A5229" t="s">
        <v>28</v>
      </c>
      <c r="B5229" s="16">
        <v>46086</v>
      </c>
      <c r="C5229" t="s">
        <v>14</v>
      </c>
      <c r="D5229" t="s">
        <v>15</v>
      </c>
      <c r="E5229" t="s">
        <v>75</v>
      </c>
      <c r="F5229" t="s">
        <v>76</v>
      </c>
      <c r="G5229">
        <v>10011</v>
      </c>
      <c r="H5229" t="s">
        <v>57</v>
      </c>
      <c r="I5229" t="s">
        <v>19</v>
      </c>
      <c r="J5229" t="s">
        <v>20</v>
      </c>
      <c r="K5229" s="6">
        <v>353.56799999999998</v>
      </c>
      <c r="L5229">
        <v>2</v>
      </c>
      <c r="M5229">
        <v>0.2</v>
      </c>
      <c r="N5229" s="6">
        <v>-44.195999999999998</v>
      </c>
      <c r="O5229">
        <f t="shared" si="243"/>
        <v>-44.195999999999998</v>
      </c>
      <c r="P5229" s="6">
        <f t="shared" si="244"/>
        <v>150.05733333333333</v>
      </c>
      <c r="Q5229">
        <f t="shared" si="245"/>
        <v>141.54486504128491</v>
      </c>
      <c r="R5229" s="16" t="str">
        <f>TEXT(Ecom[[#This Row],[Dates]],"mmm")</f>
        <v>Mar</v>
      </c>
      <c r="S5229" s="16" t="str">
        <f>TEXT(Ecom[[#This Row],[Dates]],"YYYY")</f>
        <v>2026</v>
      </c>
      <c r="T5229" s="16"/>
    </row>
    <row r="5230" spans="1:20" x14ac:dyDescent="0.25">
      <c r="A5230" t="s">
        <v>28</v>
      </c>
      <c r="B5230" s="16">
        <v>45839</v>
      </c>
      <c r="C5230" t="s">
        <v>44</v>
      </c>
      <c r="D5230" t="s">
        <v>15</v>
      </c>
      <c r="E5230" t="s">
        <v>52</v>
      </c>
      <c r="F5230" t="s">
        <v>24</v>
      </c>
      <c r="G5230">
        <v>94109</v>
      </c>
      <c r="H5230" t="s">
        <v>25</v>
      </c>
      <c r="I5230" t="s">
        <v>26</v>
      </c>
      <c r="J5230" t="s">
        <v>41</v>
      </c>
      <c r="K5230" s="6">
        <v>81.98</v>
      </c>
      <c r="L5230">
        <v>2</v>
      </c>
      <c r="M5230">
        <v>0</v>
      </c>
      <c r="N5230" s="6">
        <v>40.170200000000001</v>
      </c>
      <c r="O5230" t="str">
        <f t="shared" si="243"/>
        <v/>
      </c>
      <c r="P5230" s="6">
        <f t="shared" si="244"/>
        <v>264.58800000000002</v>
      </c>
      <c r="Q5230">
        <f t="shared" si="245"/>
        <v>271.5071837368962</v>
      </c>
      <c r="R5230" s="16" t="str">
        <f>TEXT(Ecom[[#This Row],[Dates]],"mmm")</f>
        <v>Jul</v>
      </c>
      <c r="S5230" s="16" t="str">
        <f>TEXT(Ecom[[#This Row],[Dates]],"YYYY")</f>
        <v>2025</v>
      </c>
      <c r="T5230" s="16"/>
    </row>
    <row r="5231" spans="1:20" x14ac:dyDescent="0.25">
      <c r="A5231" t="s">
        <v>13</v>
      </c>
      <c r="B5231" s="16">
        <v>46319</v>
      </c>
      <c r="C5231" t="s">
        <v>14</v>
      </c>
      <c r="D5231" t="s">
        <v>15</v>
      </c>
      <c r="E5231" t="s">
        <v>286</v>
      </c>
      <c r="F5231" t="s">
        <v>24</v>
      </c>
      <c r="G5231">
        <v>93727</v>
      </c>
      <c r="H5231" t="s">
        <v>25</v>
      </c>
      <c r="I5231" t="s">
        <v>26</v>
      </c>
      <c r="J5231" t="s">
        <v>37</v>
      </c>
      <c r="K5231" s="6">
        <v>14.624000000000001</v>
      </c>
      <c r="L5231">
        <v>2</v>
      </c>
      <c r="M5231">
        <v>0.2</v>
      </c>
      <c r="N5231" s="6">
        <v>5.1184000000000003</v>
      </c>
      <c r="O5231" t="str">
        <f t="shared" si="243"/>
        <v/>
      </c>
      <c r="P5231" s="6">
        <f t="shared" si="244"/>
        <v>247.57133333333331</v>
      </c>
      <c r="Q5231">
        <f t="shared" si="245"/>
        <v>290.05412728789213</v>
      </c>
      <c r="R5231" s="16" t="str">
        <f>TEXT(Ecom[[#This Row],[Dates]],"mmm")</f>
        <v>Oct</v>
      </c>
      <c r="S5231" s="16" t="str">
        <f>TEXT(Ecom[[#This Row],[Dates]],"YYYY")</f>
        <v>2026</v>
      </c>
      <c r="T5231" s="16"/>
    </row>
    <row r="5232" spans="1:20" x14ac:dyDescent="0.25">
      <c r="A5232" t="s">
        <v>13</v>
      </c>
      <c r="B5232" s="16">
        <v>45980</v>
      </c>
      <c r="C5232" t="s">
        <v>14</v>
      </c>
      <c r="D5232" t="s">
        <v>15</v>
      </c>
      <c r="E5232" t="s">
        <v>286</v>
      </c>
      <c r="F5232" t="s">
        <v>24</v>
      </c>
      <c r="G5232">
        <v>93727</v>
      </c>
      <c r="H5232" t="s">
        <v>25</v>
      </c>
      <c r="I5232" t="s">
        <v>19</v>
      </c>
      <c r="J5232" t="s">
        <v>31</v>
      </c>
      <c r="K5232" s="6">
        <v>697.16</v>
      </c>
      <c r="L5232">
        <v>5</v>
      </c>
      <c r="M5232">
        <v>0.2</v>
      </c>
      <c r="N5232" s="6">
        <v>8.7144999999999992</v>
      </c>
      <c r="O5232" t="str">
        <f t="shared" si="243"/>
        <v/>
      </c>
      <c r="P5232" s="6">
        <f t="shared" si="244"/>
        <v>251.86199999999997</v>
      </c>
      <c r="Q5232">
        <f t="shared" si="245"/>
        <v>307.89181241059572</v>
      </c>
      <c r="R5232" s="16" t="str">
        <f>TEXT(Ecom[[#This Row],[Dates]],"mmm")</f>
        <v>Nov</v>
      </c>
      <c r="S5232" s="16" t="str">
        <f>TEXT(Ecom[[#This Row],[Dates]],"YYYY")</f>
        <v>2025</v>
      </c>
      <c r="T5232" s="16"/>
    </row>
    <row r="5233" spans="1:20" x14ac:dyDescent="0.25">
      <c r="A5233" t="s">
        <v>13</v>
      </c>
      <c r="B5233" s="16">
        <v>46263</v>
      </c>
      <c r="C5233" t="s">
        <v>14</v>
      </c>
      <c r="D5233" t="s">
        <v>15</v>
      </c>
      <c r="E5233" t="s">
        <v>286</v>
      </c>
      <c r="F5233" t="s">
        <v>24</v>
      </c>
      <c r="G5233">
        <v>93727</v>
      </c>
      <c r="H5233" t="s">
        <v>25</v>
      </c>
      <c r="I5233" t="s">
        <v>19</v>
      </c>
      <c r="J5233" t="s">
        <v>33</v>
      </c>
      <c r="K5233" s="6">
        <v>30.93</v>
      </c>
      <c r="L5233">
        <v>1</v>
      </c>
      <c r="M5233">
        <v>0</v>
      </c>
      <c r="N5233" s="6">
        <v>12.6813</v>
      </c>
      <c r="O5233" t="str">
        <f t="shared" si="243"/>
        <v/>
      </c>
      <c r="P5233" s="6">
        <f t="shared" si="244"/>
        <v>221.25533333333337</v>
      </c>
      <c r="Q5233">
        <f t="shared" si="245"/>
        <v>285.65398674672173</v>
      </c>
      <c r="R5233" s="16" t="str">
        <f>TEXT(Ecom[[#This Row],[Dates]],"mmm")</f>
        <v>Aug</v>
      </c>
      <c r="S5233" s="16" t="str">
        <f>TEXT(Ecom[[#This Row],[Dates]],"YYYY")</f>
        <v>2026</v>
      </c>
      <c r="T5233" s="16"/>
    </row>
    <row r="5234" spans="1:20" x14ac:dyDescent="0.25">
      <c r="A5234" t="s">
        <v>13</v>
      </c>
      <c r="B5234" s="16">
        <v>46052</v>
      </c>
      <c r="C5234" t="s">
        <v>14</v>
      </c>
      <c r="D5234" t="s">
        <v>15</v>
      </c>
      <c r="E5234" t="s">
        <v>286</v>
      </c>
      <c r="F5234" t="s">
        <v>24</v>
      </c>
      <c r="G5234">
        <v>93727</v>
      </c>
      <c r="H5234" t="s">
        <v>25</v>
      </c>
      <c r="I5234" t="s">
        <v>26</v>
      </c>
      <c r="J5234" t="s">
        <v>37</v>
      </c>
      <c r="K5234" s="6">
        <v>27.495999999999999</v>
      </c>
      <c r="L5234">
        <v>7</v>
      </c>
      <c r="M5234">
        <v>0.2</v>
      </c>
      <c r="N5234" s="6">
        <v>9.2798999999999996</v>
      </c>
      <c r="O5234" t="str">
        <f t="shared" si="243"/>
        <v/>
      </c>
      <c r="P5234" s="6">
        <f t="shared" si="244"/>
        <v>280.94800000000004</v>
      </c>
      <c r="Q5234">
        <f t="shared" si="245"/>
        <v>260.06000379684457</v>
      </c>
      <c r="R5234" s="16" t="str">
        <f>TEXT(Ecom[[#This Row],[Dates]],"mmm")</f>
        <v>Jan</v>
      </c>
      <c r="S5234" s="16" t="str">
        <f>TEXT(Ecom[[#This Row],[Dates]],"YYYY")</f>
        <v>2026</v>
      </c>
      <c r="T5234" s="16"/>
    </row>
    <row r="5235" spans="1:20" x14ac:dyDescent="0.25">
      <c r="A5235" t="s">
        <v>28</v>
      </c>
      <c r="B5235" s="16">
        <v>46339</v>
      </c>
      <c r="C5235" t="s">
        <v>22</v>
      </c>
      <c r="D5235" t="s">
        <v>15</v>
      </c>
      <c r="E5235" t="s">
        <v>469</v>
      </c>
      <c r="F5235" t="s">
        <v>197</v>
      </c>
      <c r="G5235">
        <v>71854</v>
      </c>
      <c r="H5235" t="s">
        <v>18</v>
      </c>
      <c r="I5235" t="s">
        <v>19</v>
      </c>
      <c r="J5235" t="s">
        <v>21</v>
      </c>
      <c r="K5235" s="6">
        <v>605.34</v>
      </c>
      <c r="L5235">
        <v>6</v>
      </c>
      <c r="M5235">
        <v>0</v>
      </c>
      <c r="N5235" s="6">
        <v>145.2816</v>
      </c>
      <c r="O5235" t="str">
        <f t="shared" si="243"/>
        <v/>
      </c>
      <c r="P5235" s="6">
        <f t="shared" si="244"/>
        <v>290.10266666666672</v>
      </c>
      <c r="Q5235">
        <f t="shared" si="245"/>
        <v>263.21448063987384</v>
      </c>
      <c r="R5235" s="16" t="str">
        <f>TEXT(Ecom[[#This Row],[Dates]],"mmm")</f>
        <v>Nov</v>
      </c>
      <c r="S5235" s="16" t="str">
        <f>TEXT(Ecom[[#This Row],[Dates]],"YYYY")</f>
        <v>2026</v>
      </c>
      <c r="T5235" s="16"/>
    </row>
    <row r="5236" spans="1:20" x14ac:dyDescent="0.25">
      <c r="A5236" t="s">
        <v>62</v>
      </c>
      <c r="B5236" s="16">
        <v>45886</v>
      </c>
      <c r="C5236" t="s">
        <v>14</v>
      </c>
      <c r="D5236" t="s">
        <v>15</v>
      </c>
      <c r="E5236" t="s">
        <v>52</v>
      </c>
      <c r="F5236" t="s">
        <v>24</v>
      </c>
      <c r="G5236">
        <v>94110</v>
      </c>
      <c r="H5236" t="s">
        <v>25</v>
      </c>
      <c r="I5236" t="s">
        <v>19</v>
      </c>
      <c r="J5236" t="s">
        <v>31</v>
      </c>
      <c r="K5236" s="6">
        <v>210.00800000000001</v>
      </c>
      <c r="L5236">
        <v>1</v>
      </c>
      <c r="M5236">
        <v>0.2</v>
      </c>
      <c r="N5236" s="6">
        <v>2.6251000000000002</v>
      </c>
      <c r="O5236" t="str">
        <f t="shared" si="243"/>
        <v/>
      </c>
      <c r="P5236" s="6">
        <f t="shared" si="244"/>
        <v>143.06266666666667</v>
      </c>
      <c r="Q5236">
        <f t="shared" si="245"/>
        <v>142.32848162014622</v>
      </c>
      <c r="R5236" s="16" t="str">
        <f>TEXT(Ecom[[#This Row],[Dates]],"mmm")</f>
        <v>Aug</v>
      </c>
      <c r="S5236" s="16" t="str">
        <f>TEXT(Ecom[[#This Row],[Dates]],"YYYY")</f>
        <v>2025</v>
      </c>
      <c r="T5236" s="16"/>
    </row>
    <row r="5237" spans="1:20" x14ac:dyDescent="0.25">
      <c r="A5237" t="s">
        <v>62</v>
      </c>
      <c r="B5237" s="16">
        <v>46199</v>
      </c>
      <c r="C5237" t="s">
        <v>22</v>
      </c>
      <c r="D5237" t="s">
        <v>15</v>
      </c>
      <c r="E5237" t="s">
        <v>330</v>
      </c>
      <c r="F5237" t="s">
        <v>74</v>
      </c>
      <c r="G5237">
        <v>46203</v>
      </c>
      <c r="H5237" t="s">
        <v>47</v>
      </c>
      <c r="I5237" t="s">
        <v>26</v>
      </c>
      <c r="J5237" t="s">
        <v>38</v>
      </c>
      <c r="K5237" s="6">
        <v>54.96</v>
      </c>
      <c r="L5237">
        <v>3</v>
      </c>
      <c r="M5237">
        <v>0</v>
      </c>
      <c r="N5237" s="6">
        <v>15.9384</v>
      </c>
      <c r="O5237" t="str">
        <f t="shared" si="243"/>
        <v/>
      </c>
      <c r="P5237" s="6">
        <f t="shared" si="244"/>
        <v>194.04</v>
      </c>
      <c r="Q5237">
        <f t="shared" si="245"/>
        <v>167.59764958663044</v>
      </c>
      <c r="R5237" s="16" t="str">
        <f>TEXT(Ecom[[#This Row],[Dates]],"mmm")</f>
        <v>Jun</v>
      </c>
      <c r="S5237" s="16" t="str">
        <f>TEXT(Ecom[[#This Row],[Dates]],"YYYY")</f>
        <v>2026</v>
      </c>
      <c r="T5237" s="16"/>
    </row>
    <row r="5238" spans="1:20" x14ac:dyDescent="0.25">
      <c r="A5238" t="s">
        <v>28</v>
      </c>
      <c r="B5238" s="16">
        <v>46139</v>
      </c>
      <c r="C5238" t="s">
        <v>14</v>
      </c>
      <c r="D5238" t="s">
        <v>15</v>
      </c>
      <c r="E5238" t="s">
        <v>90</v>
      </c>
      <c r="F5238" t="s">
        <v>248</v>
      </c>
      <c r="G5238">
        <v>21044</v>
      </c>
      <c r="H5238" t="s">
        <v>57</v>
      </c>
      <c r="I5238" t="s">
        <v>19</v>
      </c>
      <c r="J5238" t="s">
        <v>33</v>
      </c>
      <c r="K5238" s="6">
        <v>164.22</v>
      </c>
      <c r="L5238">
        <v>3</v>
      </c>
      <c r="M5238">
        <v>0</v>
      </c>
      <c r="N5238" s="6">
        <v>50.908200000000001</v>
      </c>
      <c r="O5238" t="str">
        <f t="shared" si="243"/>
        <v/>
      </c>
      <c r="P5238" s="6">
        <f t="shared" si="244"/>
        <v>195.71333333333334</v>
      </c>
      <c r="Q5238">
        <f t="shared" si="245"/>
        <v>125.69590358156144</v>
      </c>
      <c r="R5238" s="16" t="str">
        <f>TEXT(Ecom[[#This Row],[Dates]],"mmm")</f>
        <v>Apr</v>
      </c>
      <c r="S5238" s="16" t="str">
        <f>TEXT(Ecom[[#This Row],[Dates]],"YYYY")</f>
        <v>2026</v>
      </c>
      <c r="T5238" s="16"/>
    </row>
    <row r="5239" spans="1:20" x14ac:dyDescent="0.25">
      <c r="A5239" t="s">
        <v>28</v>
      </c>
      <c r="B5239" s="16">
        <v>46258</v>
      </c>
      <c r="C5239" t="s">
        <v>14</v>
      </c>
      <c r="D5239" t="s">
        <v>15</v>
      </c>
      <c r="E5239" t="s">
        <v>90</v>
      </c>
      <c r="F5239" t="s">
        <v>248</v>
      </c>
      <c r="G5239">
        <v>21044</v>
      </c>
      <c r="H5239" t="s">
        <v>57</v>
      </c>
      <c r="I5239" t="s">
        <v>19</v>
      </c>
      <c r="J5239" t="s">
        <v>20</v>
      </c>
      <c r="K5239" s="6">
        <v>362.94</v>
      </c>
      <c r="L5239">
        <v>3</v>
      </c>
      <c r="M5239">
        <v>0</v>
      </c>
      <c r="N5239" s="6">
        <v>36.293999999999997</v>
      </c>
      <c r="O5239" t="str">
        <f t="shared" si="243"/>
        <v/>
      </c>
      <c r="P5239" s="6">
        <f t="shared" si="244"/>
        <v>251.95333333333335</v>
      </c>
      <c r="Q5239">
        <f t="shared" si="245"/>
        <v>133.55346988572973</v>
      </c>
      <c r="R5239" s="16" t="str">
        <f>TEXT(Ecom[[#This Row],[Dates]],"mmm")</f>
        <v>Aug</v>
      </c>
      <c r="S5239" s="16" t="str">
        <f>TEXT(Ecom[[#This Row],[Dates]],"YYYY")</f>
        <v>2026</v>
      </c>
      <c r="T5239" s="16"/>
    </row>
    <row r="5240" spans="1:20" x14ac:dyDescent="0.25">
      <c r="A5240" t="s">
        <v>28</v>
      </c>
      <c r="B5240" s="16">
        <v>46016</v>
      </c>
      <c r="C5240" t="s">
        <v>14</v>
      </c>
      <c r="D5240" t="s">
        <v>15</v>
      </c>
      <c r="E5240" t="s">
        <v>90</v>
      </c>
      <c r="F5240" t="s">
        <v>248</v>
      </c>
      <c r="G5240">
        <v>21044</v>
      </c>
      <c r="H5240" t="s">
        <v>57</v>
      </c>
      <c r="I5240" t="s">
        <v>35</v>
      </c>
      <c r="J5240" t="s">
        <v>59</v>
      </c>
      <c r="K5240" s="6">
        <v>59.98</v>
      </c>
      <c r="L5240">
        <v>2</v>
      </c>
      <c r="M5240">
        <v>0</v>
      </c>
      <c r="N5240" s="6">
        <v>26.391200000000001</v>
      </c>
      <c r="O5240" t="str">
        <f t="shared" si="243"/>
        <v/>
      </c>
      <c r="P5240" s="6">
        <f t="shared" si="244"/>
        <v>144.26400000000001</v>
      </c>
      <c r="Q5240">
        <f t="shared" si="245"/>
        <v>109.36188796766382</v>
      </c>
      <c r="R5240" s="16" t="str">
        <f>TEXT(Ecom[[#This Row],[Dates]],"mmm")</f>
        <v>Dec</v>
      </c>
      <c r="S5240" s="16" t="str">
        <f>TEXT(Ecom[[#This Row],[Dates]],"YYYY")</f>
        <v>2025</v>
      </c>
      <c r="T5240" s="16"/>
    </row>
    <row r="5241" spans="1:20" x14ac:dyDescent="0.25">
      <c r="A5241" t="s">
        <v>28</v>
      </c>
      <c r="B5241" s="16">
        <v>46361</v>
      </c>
      <c r="C5241" t="s">
        <v>14</v>
      </c>
      <c r="D5241" t="s">
        <v>15</v>
      </c>
      <c r="E5241" t="s">
        <v>117</v>
      </c>
      <c r="F5241" t="s">
        <v>24</v>
      </c>
      <c r="G5241">
        <v>95123</v>
      </c>
      <c r="H5241" t="s">
        <v>25</v>
      </c>
      <c r="I5241" t="s">
        <v>26</v>
      </c>
      <c r="J5241" t="s">
        <v>32</v>
      </c>
      <c r="K5241" s="6">
        <v>332.94</v>
      </c>
      <c r="L5241">
        <v>3</v>
      </c>
      <c r="M5241">
        <v>0</v>
      </c>
      <c r="N5241" s="6">
        <v>6.6588000000000003</v>
      </c>
      <c r="O5241" t="str">
        <f t="shared" si="243"/>
        <v/>
      </c>
      <c r="P5241" s="6">
        <f t="shared" si="244"/>
        <v>128.83066666666667</v>
      </c>
      <c r="Q5241">
        <f t="shared" si="245"/>
        <v>101.18663593504753</v>
      </c>
      <c r="R5241" s="16" t="str">
        <f>TEXT(Ecom[[#This Row],[Dates]],"mmm")</f>
        <v>Dec</v>
      </c>
      <c r="S5241" s="16" t="str">
        <f>TEXT(Ecom[[#This Row],[Dates]],"YYYY")</f>
        <v>2026</v>
      </c>
      <c r="T5241" s="16"/>
    </row>
    <row r="5242" spans="1:20" x14ac:dyDescent="0.25">
      <c r="A5242" t="s">
        <v>28</v>
      </c>
      <c r="B5242" s="16">
        <v>45757</v>
      </c>
      <c r="C5242" t="s">
        <v>14</v>
      </c>
      <c r="D5242" t="s">
        <v>15</v>
      </c>
      <c r="E5242" t="s">
        <v>117</v>
      </c>
      <c r="F5242" t="s">
        <v>24</v>
      </c>
      <c r="G5242">
        <v>95123</v>
      </c>
      <c r="H5242" t="s">
        <v>25</v>
      </c>
      <c r="I5242" t="s">
        <v>26</v>
      </c>
      <c r="J5242" t="s">
        <v>37</v>
      </c>
      <c r="K5242" s="6">
        <v>39.872</v>
      </c>
      <c r="L5242">
        <v>2</v>
      </c>
      <c r="M5242">
        <v>0.2</v>
      </c>
      <c r="N5242" s="6">
        <v>12.958399999999999</v>
      </c>
      <c r="O5242" t="str">
        <f t="shared" si="243"/>
        <v/>
      </c>
      <c r="P5242" s="6">
        <f t="shared" si="244"/>
        <v>18.956666666666667</v>
      </c>
      <c r="Q5242">
        <f t="shared" si="245"/>
        <v>90.188568368149049</v>
      </c>
      <c r="R5242" s="16" t="str">
        <f>TEXT(Ecom[[#This Row],[Dates]],"mmm")</f>
        <v>Apr</v>
      </c>
      <c r="S5242" s="16" t="str">
        <f>TEXT(Ecom[[#This Row],[Dates]],"YYYY")</f>
        <v>2025</v>
      </c>
      <c r="T5242" s="16"/>
    </row>
    <row r="5243" spans="1:20" x14ac:dyDescent="0.25">
      <c r="A5243" t="s">
        <v>13</v>
      </c>
      <c r="B5243" s="16">
        <v>46328</v>
      </c>
      <c r="C5243" t="s">
        <v>22</v>
      </c>
      <c r="D5243" t="s">
        <v>15</v>
      </c>
      <c r="E5243" t="s">
        <v>42</v>
      </c>
      <c r="F5243" t="s">
        <v>43</v>
      </c>
      <c r="G5243">
        <v>98115</v>
      </c>
      <c r="H5243" t="s">
        <v>25</v>
      </c>
      <c r="I5243" t="s">
        <v>26</v>
      </c>
      <c r="J5243" t="s">
        <v>110</v>
      </c>
      <c r="K5243" s="6">
        <v>13.68</v>
      </c>
      <c r="L5243">
        <v>2</v>
      </c>
      <c r="M5243">
        <v>0</v>
      </c>
      <c r="N5243" s="6">
        <v>3.6936</v>
      </c>
      <c r="O5243" t="str">
        <f t="shared" si="243"/>
        <v/>
      </c>
      <c r="P5243" s="6">
        <f t="shared" si="244"/>
        <v>9.1460000000000008</v>
      </c>
      <c r="Q5243">
        <f t="shared" si="245"/>
        <v>67.096742009551377</v>
      </c>
      <c r="R5243" s="16" t="str">
        <f>TEXT(Ecom[[#This Row],[Dates]],"mmm")</f>
        <v>Nov</v>
      </c>
      <c r="S5243" s="16" t="str">
        <f>TEXT(Ecom[[#This Row],[Dates]],"YYYY")</f>
        <v>2026</v>
      </c>
      <c r="T5243" s="16"/>
    </row>
    <row r="5244" spans="1:20" x14ac:dyDescent="0.25">
      <c r="A5244" t="s">
        <v>28</v>
      </c>
      <c r="B5244" s="16">
        <v>45712</v>
      </c>
      <c r="C5244" t="s">
        <v>22</v>
      </c>
      <c r="D5244" t="s">
        <v>15</v>
      </c>
      <c r="E5244" t="s">
        <v>323</v>
      </c>
      <c r="F5244" t="s">
        <v>46</v>
      </c>
      <c r="G5244">
        <v>75007</v>
      </c>
      <c r="H5244" t="s">
        <v>47</v>
      </c>
      <c r="I5244" t="s">
        <v>26</v>
      </c>
      <c r="J5244" t="s">
        <v>37</v>
      </c>
      <c r="K5244" s="6">
        <v>3.3180000000000001</v>
      </c>
      <c r="L5244">
        <v>3</v>
      </c>
      <c r="M5244">
        <v>0.8</v>
      </c>
      <c r="N5244" s="6">
        <v>-5.6406000000000001</v>
      </c>
      <c r="O5244">
        <f t="shared" si="243"/>
        <v>-5.6406000000000001</v>
      </c>
      <c r="P5244" s="6">
        <f t="shared" si="244"/>
        <v>50.074000000000005</v>
      </c>
      <c r="Q5244">
        <f t="shared" si="245"/>
        <v>50.693439520024377</v>
      </c>
      <c r="R5244" s="16" t="str">
        <f>TEXT(Ecom[[#This Row],[Dates]],"mmm")</f>
        <v>Feb</v>
      </c>
      <c r="S5244" s="16" t="str">
        <f>TEXT(Ecom[[#This Row],[Dates]],"YYYY")</f>
        <v>2025</v>
      </c>
      <c r="T5244" s="16"/>
    </row>
    <row r="5245" spans="1:20" x14ac:dyDescent="0.25">
      <c r="A5245" t="s">
        <v>62</v>
      </c>
      <c r="B5245" s="16">
        <v>46355</v>
      </c>
      <c r="C5245" t="s">
        <v>44</v>
      </c>
      <c r="D5245" t="s">
        <v>15</v>
      </c>
      <c r="E5245" t="s">
        <v>155</v>
      </c>
      <c r="F5245" t="s">
        <v>83</v>
      </c>
      <c r="G5245">
        <v>22204</v>
      </c>
      <c r="H5245" t="s">
        <v>18</v>
      </c>
      <c r="I5245" t="s">
        <v>26</v>
      </c>
      <c r="J5245" t="s">
        <v>37</v>
      </c>
      <c r="K5245" s="6">
        <v>10.44</v>
      </c>
      <c r="L5245">
        <v>1</v>
      </c>
      <c r="M5245">
        <v>0</v>
      </c>
      <c r="N5245" s="6">
        <v>4.8023999999999996</v>
      </c>
      <c r="O5245" t="str">
        <f t="shared" si="243"/>
        <v/>
      </c>
      <c r="P5245" s="6">
        <f t="shared" si="244"/>
        <v>160.16</v>
      </c>
      <c r="Q5245">
        <f t="shared" si="245"/>
        <v>111.86005481850972</v>
      </c>
      <c r="R5245" s="16" t="str">
        <f>TEXT(Ecom[[#This Row],[Dates]],"mmm")</f>
        <v>Nov</v>
      </c>
      <c r="S5245" s="16" t="str">
        <f>TEXT(Ecom[[#This Row],[Dates]],"YYYY")</f>
        <v>2026</v>
      </c>
      <c r="T5245" s="16"/>
    </row>
    <row r="5246" spans="1:20" x14ac:dyDescent="0.25">
      <c r="A5246" t="s">
        <v>13</v>
      </c>
      <c r="B5246" s="16">
        <v>45662</v>
      </c>
      <c r="C5246" t="s">
        <v>22</v>
      </c>
      <c r="D5246" t="s">
        <v>15</v>
      </c>
      <c r="E5246" t="s">
        <v>23</v>
      </c>
      <c r="F5246" t="s">
        <v>24</v>
      </c>
      <c r="G5246">
        <v>90032</v>
      </c>
      <c r="H5246" t="s">
        <v>25</v>
      </c>
      <c r="I5246" t="s">
        <v>19</v>
      </c>
      <c r="J5246" t="s">
        <v>31</v>
      </c>
      <c r="K5246" s="6">
        <v>136.464</v>
      </c>
      <c r="L5246">
        <v>2</v>
      </c>
      <c r="M5246">
        <v>0.2</v>
      </c>
      <c r="N5246" s="6">
        <v>15.3522</v>
      </c>
      <c r="O5246" t="str">
        <f t="shared" si="243"/>
        <v/>
      </c>
      <c r="P5246" s="6">
        <f t="shared" si="244"/>
        <v>160.86133333333333</v>
      </c>
      <c r="Q5246">
        <f t="shared" si="245"/>
        <v>140.87154020964292</v>
      </c>
      <c r="R5246" s="16" t="str">
        <f>TEXT(Ecom[[#This Row],[Dates]],"mmm")</f>
        <v>Jan</v>
      </c>
      <c r="S5246" s="16" t="str">
        <f>TEXT(Ecom[[#This Row],[Dates]],"YYYY")</f>
        <v>2025</v>
      </c>
      <c r="T5246" s="16"/>
    </row>
    <row r="5247" spans="1:20" x14ac:dyDescent="0.25">
      <c r="A5247" t="s">
        <v>13</v>
      </c>
      <c r="B5247" s="16">
        <v>45855</v>
      </c>
      <c r="C5247" t="s">
        <v>22</v>
      </c>
      <c r="D5247" t="s">
        <v>15</v>
      </c>
      <c r="E5247" t="s">
        <v>23</v>
      </c>
      <c r="F5247" t="s">
        <v>24</v>
      </c>
      <c r="G5247">
        <v>90032</v>
      </c>
      <c r="H5247" t="s">
        <v>25</v>
      </c>
      <c r="I5247" t="s">
        <v>35</v>
      </c>
      <c r="J5247" t="s">
        <v>36</v>
      </c>
      <c r="K5247" s="6">
        <v>333.57600000000002</v>
      </c>
      <c r="L5247">
        <v>3</v>
      </c>
      <c r="M5247">
        <v>0.2</v>
      </c>
      <c r="N5247" s="6">
        <v>33.357599999999998</v>
      </c>
      <c r="O5247" t="str">
        <f t="shared" si="243"/>
        <v/>
      </c>
      <c r="P5247" s="6">
        <f t="shared" si="244"/>
        <v>122.29600000000001</v>
      </c>
      <c r="Q5247">
        <f t="shared" si="245"/>
        <v>144.19786776869151</v>
      </c>
      <c r="R5247" s="16" t="str">
        <f>TEXT(Ecom[[#This Row],[Dates]],"mmm")</f>
        <v>Jul</v>
      </c>
      <c r="S5247" s="16" t="str">
        <f>TEXT(Ecom[[#This Row],[Dates]],"YYYY")</f>
        <v>2025</v>
      </c>
      <c r="T5247" s="16"/>
    </row>
    <row r="5248" spans="1:20" x14ac:dyDescent="0.25">
      <c r="A5248" t="s">
        <v>13</v>
      </c>
      <c r="B5248" s="16">
        <v>45738</v>
      </c>
      <c r="C5248" t="s">
        <v>22</v>
      </c>
      <c r="D5248" t="s">
        <v>15</v>
      </c>
      <c r="E5248" t="s">
        <v>23</v>
      </c>
      <c r="F5248" t="s">
        <v>24</v>
      </c>
      <c r="G5248">
        <v>90032</v>
      </c>
      <c r="H5248" t="s">
        <v>25</v>
      </c>
      <c r="I5248" t="s">
        <v>26</v>
      </c>
      <c r="J5248" t="s">
        <v>37</v>
      </c>
      <c r="K5248" s="6">
        <v>12.544</v>
      </c>
      <c r="L5248">
        <v>2</v>
      </c>
      <c r="M5248">
        <v>0.2</v>
      </c>
      <c r="N5248" s="6">
        <v>4.7039999999999997</v>
      </c>
      <c r="O5248" t="str">
        <f t="shared" si="243"/>
        <v/>
      </c>
      <c r="P5248" s="6">
        <f t="shared" si="244"/>
        <v>25.603999999999999</v>
      </c>
      <c r="Q5248">
        <f t="shared" si="245"/>
        <v>104.2852385960594</v>
      </c>
      <c r="R5248" s="16" t="str">
        <f>TEXT(Ecom[[#This Row],[Dates]],"mmm")</f>
        <v>Mar</v>
      </c>
      <c r="S5248" s="16" t="str">
        <f>TEXT(Ecom[[#This Row],[Dates]],"YYYY")</f>
        <v>2025</v>
      </c>
      <c r="T5248" s="16"/>
    </row>
    <row r="5249" spans="1:20" x14ac:dyDescent="0.25">
      <c r="A5249" t="s">
        <v>28</v>
      </c>
      <c r="B5249" s="16">
        <v>46365</v>
      </c>
      <c r="C5249" t="s">
        <v>14</v>
      </c>
      <c r="D5249" t="s">
        <v>15</v>
      </c>
      <c r="E5249" t="s">
        <v>527</v>
      </c>
      <c r="F5249" t="s">
        <v>65</v>
      </c>
      <c r="G5249">
        <v>60423</v>
      </c>
      <c r="H5249" t="s">
        <v>47</v>
      </c>
      <c r="I5249" t="s">
        <v>26</v>
      </c>
      <c r="J5249" t="s">
        <v>38</v>
      </c>
      <c r="K5249" s="6">
        <v>20.768000000000001</v>
      </c>
      <c r="L5249">
        <v>8</v>
      </c>
      <c r="M5249">
        <v>0.8</v>
      </c>
      <c r="N5249" s="6">
        <v>-52.958399999999997</v>
      </c>
      <c r="O5249">
        <f t="shared" si="243"/>
        <v>-52.958399999999997</v>
      </c>
      <c r="P5249" s="6">
        <f t="shared" si="244"/>
        <v>25.614666666666665</v>
      </c>
      <c r="Q5249">
        <f t="shared" si="245"/>
        <v>59.995023205941685</v>
      </c>
      <c r="R5249" s="16" t="str">
        <f>TEXT(Ecom[[#This Row],[Dates]],"mmm")</f>
        <v>Dec</v>
      </c>
      <c r="S5249" s="16" t="str">
        <f>TEXT(Ecom[[#This Row],[Dates]],"YYYY")</f>
        <v>2026</v>
      </c>
      <c r="T5249" s="16"/>
    </row>
    <row r="5250" spans="1:20" x14ac:dyDescent="0.25">
      <c r="A5250" t="s">
        <v>13</v>
      </c>
      <c r="B5250" s="16">
        <v>46093</v>
      </c>
      <c r="C5250" t="s">
        <v>14</v>
      </c>
      <c r="D5250" t="s">
        <v>15</v>
      </c>
      <c r="E5250" t="s">
        <v>42</v>
      </c>
      <c r="F5250" t="s">
        <v>43</v>
      </c>
      <c r="G5250">
        <v>98105</v>
      </c>
      <c r="H5250" t="s">
        <v>25</v>
      </c>
      <c r="I5250" t="s">
        <v>35</v>
      </c>
      <c r="J5250" t="s">
        <v>59</v>
      </c>
      <c r="K5250" s="6">
        <v>43.5</v>
      </c>
      <c r="L5250">
        <v>3</v>
      </c>
      <c r="M5250">
        <v>0</v>
      </c>
      <c r="N5250" s="6">
        <v>10.875</v>
      </c>
      <c r="O5250" t="str">
        <f t="shared" ref="O5250:O5313" si="246">IF(N5250&lt;0,N5250,"")</f>
        <v/>
      </c>
      <c r="P5250" s="6">
        <f t="shared" si="244"/>
        <v>102.00866666666667</v>
      </c>
      <c r="Q5250">
        <f t="shared" si="245"/>
        <v>86.365332074254738</v>
      </c>
      <c r="R5250" s="16" t="str">
        <f>TEXT(Ecom[[#This Row],[Dates]],"mmm")</f>
        <v>Mar</v>
      </c>
      <c r="S5250" s="16" t="str">
        <f>TEXT(Ecom[[#This Row],[Dates]],"YYYY")</f>
        <v>2026</v>
      </c>
      <c r="T5250" s="16"/>
    </row>
    <row r="5251" spans="1:20" x14ac:dyDescent="0.25">
      <c r="A5251" t="s">
        <v>28</v>
      </c>
      <c r="B5251" s="16">
        <v>46314</v>
      </c>
      <c r="C5251" t="s">
        <v>22</v>
      </c>
      <c r="D5251" t="s">
        <v>15</v>
      </c>
      <c r="E5251" t="s">
        <v>55</v>
      </c>
      <c r="F5251" t="s">
        <v>56</v>
      </c>
      <c r="G5251">
        <v>19143</v>
      </c>
      <c r="H5251" t="s">
        <v>57</v>
      </c>
      <c r="I5251" t="s">
        <v>26</v>
      </c>
      <c r="J5251" t="s">
        <v>77</v>
      </c>
      <c r="K5251" s="6">
        <v>12.576000000000001</v>
      </c>
      <c r="L5251">
        <v>4</v>
      </c>
      <c r="M5251">
        <v>0.2</v>
      </c>
      <c r="N5251" s="6">
        <v>4.0872000000000002</v>
      </c>
      <c r="O5251" t="str">
        <f t="shared" si="246"/>
        <v/>
      </c>
      <c r="P5251" s="6">
        <f t="shared" ref="P5251:P5314" si="247">AVERAGE(K5251:K5253)</f>
        <v>103.88200000000001</v>
      </c>
      <c r="Q5251">
        <f t="shared" si="245"/>
        <v>91.388404773050738</v>
      </c>
      <c r="R5251" s="16" t="str">
        <f>TEXT(Ecom[[#This Row],[Dates]],"mmm")</f>
        <v>Oct</v>
      </c>
      <c r="S5251" s="16" t="str">
        <f>TEXT(Ecom[[#This Row],[Dates]],"YYYY")</f>
        <v>2026</v>
      </c>
      <c r="T5251" s="16"/>
    </row>
    <row r="5252" spans="1:20" x14ac:dyDescent="0.25">
      <c r="A5252" t="s">
        <v>28</v>
      </c>
      <c r="B5252" s="16">
        <v>46043</v>
      </c>
      <c r="C5252" t="s">
        <v>14</v>
      </c>
      <c r="D5252" t="s">
        <v>15</v>
      </c>
      <c r="E5252" t="s">
        <v>103</v>
      </c>
      <c r="F5252" t="s">
        <v>167</v>
      </c>
      <c r="G5252">
        <v>31907</v>
      </c>
      <c r="H5252" t="s">
        <v>18</v>
      </c>
      <c r="I5252" t="s">
        <v>35</v>
      </c>
      <c r="J5252" t="s">
        <v>59</v>
      </c>
      <c r="K5252" s="6">
        <v>249.95</v>
      </c>
      <c r="L5252">
        <v>5</v>
      </c>
      <c r="M5252">
        <v>0</v>
      </c>
      <c r="N5252" s="6">
        <v>19.995999999999999</v>
      </c>
      <c r="O5252" t="str">
        <f t="shared" si="246"/>
        <v/>
      </c>
      <c r="P5252" s="6">
        <f t="shared" si="247"/>
        <v>160.66</v>
      </c>
      <c r="Q5252">
        <f t="shared" si="245"/>
        <v>91.979304288962084</v>
      </c>
      <c r="R5252" s="16" t="str">
        <f>TEXT(Ecom[[#This Row],[Dates]],"mmm")</f>
        <v>Jan</v>
      </c>
      <c r="S5252" s="16" t="str">
        <f>TEXT(Ecom[[#This Row],[Dates]],"YYYY")</f>
        <v>2026</v>
      </c>
      <c r="T5252" s="16"/>
    </row>
    <row r="5253" spans="1:20" x14ac:dyDescent="0.25">
      <c r="A5253" t="s">
        <v>28</v>
      </c>
      <c r="B5253" s="16">
        <v>45666</v>
      </c>
      <c r="C5253" t="s">
        <v>14</v>
      </c>
      <c r="D5253" t="s">
        <v>15</v>
      </c>
      <c r="E5253" t="s">
        <v>103</v>
      </c>
      <c r="F5253" t="s">
        <v>167</v>
      </c>
      <c r="G5253">
        <v>31907</v>
      </c>
      <c r="H5253" t="s">
        <v>18</v>
      </c>
      <c r="I5253" t="s">
        <v>26</v>
      </c>
      <c r="J5253" t="s">
        <v>41</v>
      </c>
      <c r="K5253" s="6">
        <v>49.12</v>
      </c>
      <c r="L5253">
        <v>4</v>
      </c>
      <c r="M5253">
        <v>0</v>
      </c>
      <c r="N5253" s="6">
        <v>23.086400000000001</v>
      </c>
      <c r="O5253" t="str">
        <f t="shared" si="246"/>
        <v/>
      </c>
      <c r="P5253" s="6">
        <f t="shared" si="247"/>
        <v>113.226</v>
      </c>
      <c r="Q5253">
        <f t="shared" ref="Q5253:Q5316" si="248">SQRT(SUMXMY2(K5253:K5255,P5251:P5253)/3)</f>
        <v>34.278531804420489</v>
      </c>
      <c r="R5253" s="16" t="str">
        <f>TEXT(Ecom[[#This Row],[Dates]],"mmm")</f>
        <v>Jan</v>
      </c>
      <c r="S5253" s="16" t="str">
        <f>TEXT(Ecom[[#This Row],[Dates]],"YYYY")</f>
        <v>2025</v>
      </c>
      <c r="T5253" s="16"/>
    </row>
    <row r="5254" spans="1:20" x14ac:dyDescent="0.25">
      <c r="A5254" t="s">
        <v>62</v>
      </c>
      <c r="B5254" s="16">
        <v>45661</v>
      </c>
      <c r="C5254" t="s">
        <v>14</v>
      </c>
      <c r="D5254" t="s">
        <v>15</v>
      </c>
      <c r="E5254" t="s">
        <v>258</v>
      </c>
      <c r="F5254" t="s">
        <v>83</v>
      </c>
      <c r="G5254">
        <v>23464</v>
      </c>
      <c r="H5254" t="s">
        <v>18</v>
      </c>
      <c r="I5254" t="s">
        <v>26</v>
      </c>
      <c r="J5254" t="s">
        <v>38</v>
      </c>
      <c r="K5254" s="6">
        <v>182.91</v>
      </c>
      <c r="L5254">
        <v>3</v>
      </c>
      <c r="M5254">
        <v>0</v>
      </c>
      <c r="N5254" s="6">
        <v>53.043900000000001</v>
      </c>
      <c r="O5254" t="str">
        <f t="shared" si="246"/>
        <v/>
      </c>
      <c r="P5254" s="6">
        <f t="shared" si="247"/>
        <v>129.97666666666666</v>
      </c>
      <c r="Q5254">
        <f t="shared" si="248"/>
        <v>22.081834206558245</v>
      </c>
      <c r="R5254" s="16" t="str">
        <f>TEXT(Ecom[[#This Row],[Dates]],"mmm")</f>
        <v>Jan</v>
      </c>
      <c r="S5254" s="16" t="str">
        <f>TEXT(Ecom[[#This Row],[Dates]],"YYYY")</f>
        <v>2025</v>
      </c>
      <c r="T5254" s="16"/>
    </row>
    <row r="5255" spans="1:20" x14ac:dyDescent="0.25">
      <c r="A5255" t="s">
        <v>13</v>
      </c>
      <c r="B5255" s="16">
        <v>46214</v>
      </c>
      <c r="C5255" t="s">
        <v>44</v>
      </c>
      <c r="D5255" t="s">
        <v>15</v>
      </c>
      <c r="E5255" t="s">
        <v>174</v>
      </c>
      <c r="F5255" t="s">
        <v>43</v>
      </c>
      <c r="G5255">
        <v>98198</v>
      </c>
      <c r="H5255" t="s">
        <v>25</v>
      </c>
      <c r="I5255" t="s">
        <v>26</v>
      </c>
      <c r="J5255" t="s">
        <v>37</v>
      </c>
      <c r="K5255" s="6">
        <v>107.648</v>
      </c>
      <c r="L5255">
        <v>2</v>
      </c>
      <c r="M5255">
        <v>0.2</v>
      </c>
      <c r="N5255" s="6">
        <v>33.64</v>
      </c>
      <c r="O5255" t="str">
        <f t="shared" si="246"/>
        <v/>
      </c>
      <c r="P5255" s="6">
        <f t="shared" si="247"/>
        <v>80.195999999999984</v>
      </c>
      <c r="Q5255">
        <f t="shared" si="248"/>
        <v>32.362169734520663</v>
      </c>
      <c r="R5255" s="16" t="str">
        <f>TEXT(Ecom[[#This Row],[Dates]],"mmm")</f>
        <v>Jul</v>
      </c>
      <c r="S5255" s="16" t="str">
        <f>TEXT(Ecom[[#This Row],[Dates]],"YYYY")</f>
        <v>2026</v>
      </c>
      <c r="T5255" s="16"/>
    </row>
    <row r="5256" spans="1:20" x14ac:dyDescent="0.25">
      <c r="A5256" t="s">
        <v>13</v>
      </c>
      <c r="B5256" s="16">
        <v>46140</v>
      </c>
      <c r="C5256" t="s">
        <v>22</v>
      </c>
      <c r="D5256" t="s">
        <v>15</v>
      </c>
      <c r="E5256" t="s">
        <v>528</v>
      </c>
      <c r="F5256" t="s">
        <v>56</v>
      </c>
      <c r="G5256">
        <v>18018</v>
      </c>
      <c r="H5256" t="s">
        <v>57</v>
      </c>
      <c r="I5256" t="s">
        <v>19</v>
      </c>
      <c r="J5256" t="s">
        <v>21</v>
      </c>
      <c r="K5256" s="6">
        <v>99.372</v>
      </c>
      <c r="L5256">
        <v>2</v>
      </c>
      <c r="M5256">
        <v>0.3</v>
      </c>
      <c r="N5256" s="6">
        <v>-7.0979999999999999</v>
      </c>
      <c r="O5256">
        <f t="shared" si="246"/>
        <v>-7.0979999999999999</v>
      </c>
      <c r="P5256" s="6">
        <f t="shared" si="247"/>
        <v>47.833333333333336</v>
      </c>
      <c r="Q5256">
        <f t="shared" si="248"/>
        <v>38.730338597175354</v>
      </c>
      <c r="R5256" s="16" t="str">
        <f>TEXT(Ecom[[#This Row],[Dates]],"mmm")</f>
        <v>Apr</v>
      </c>
      <c r="S5256" s="16" t="str">
        <f>TEXT(Ecom[[#This Row],[Dates]],"YYYY")</f>
        <v>2026</v>
      </c>
      <c r="T5256" s="16"/>
    </row>
    <row r="5257" spans="1:20" x14ac:dyDescent="0.25">
      <c r="A5257" t="s">
        <v>13</v>
      </c>
      <c r="B5257" s="16">
        <v>46058</v>
      </c>
      <c r="C5257" t="s">
        <v>22</v>
      </c>
      <c r="D5257" t="s">
        <v>15</v>
      </c>
      <c r="E5257" t="s">
        <v>528</v>
      </c>
      <c r="F5257" t="s">
        <v>56</v>
      </c>
      <c r="G5257">
        <v>18018</v>
      </c>
      <c r="H5257" t="s">
        <v>57</v>
      </c>
      <c r="I5257" t="s">
        <v>19</v>
      </c>
      <c r="J5257" t="s">
        <v>33</v>
      </c>
      <c r="K5257" s="6">
        <v>33.567999999999998</v>
      </c>
      <c r="L5257">
        <v>2</v>
      </c>
      <c r="M5257">
        <v>0.2</v>
      </c>
      <c r="N5257" s="6">
        <v>-5.4547999999999996</v>
      </c>
      <c r="O5257">
        <f t="shared" si="246"/>
        <v>-5.4547999999999996</v>
      </c>
      <c r="P5257" s="6">
        <f t="shared" si="247"/>
        <v>27.669333333333338</v>
      </c>
      <c r="Q5257">
        <f t="shared" si="248"/>
        <v>35.067320061508774</v>
      </c>
      <c r="R5257" s="16" t="str">
        <f>TEXT(Ecom[[#This Row],[Dates]],"mmm")</f>
        <v>Feb</v>
      </c>
      <c r="S5257" s="16" t="str">
        <f>TEXT(Ecom[[#This Row],[Dates]],"YYYY")</f>
        <v>2026</v>
      </c>
      <c r="T5257" s="16"/>
    </row>
    <row r="5258" spans="1:20" x14ac:dyDescent="0.25">
      <c r="A5258" t="s">
        <v>28</v>
      </c>
      <c r="B5258" s="16">
        <v>46239</v>
      </c>
      <c r="C5258" t="s">
        <v>14</v>
      </c>
      <c r="D5258" t="s">
        <v>15</v>
      </c>
      <c r="E5258" t="s">
        <v>354</v>
      </c>
      <c r="F5258" t="s">
        <v>119</v>
      </c>
      <c r="G5258">
        <v>73120</v>
      </c>
      <c r="H5258" t="s">
        <v>47</v>
      </c>
      <c r="I5258" t="s">
        <v>26</v>
      </c>
      <c r="J5258" t="s">
        <v>41</v>
      </c>
      <c r="K5258" s="6">
        <v>10.56</v>
      </c>
      <c r="L5258">
        <v>2</v>
      </c>
      <c r="M5258">
        <v>0</v>
      </c>
      <c r="N5258" s="6">
        <v>4.7519999999999998</v>
      </c>
      <c r="O5258" t="str">
        <f t="shared" si="246"/>
        <v/>
      </c>
      <c r="P5258" s="6">
        <f t="shared" si="247"/>
        <v>28.213333333333338</v>
      </c>
      <c r="Q5258">
        <f t="shared" si="248"/>
        <v>22.831220846317731</v>
      </c>
      <c r="R5258" s="16" t="str">
        <f>TEXT(Ecom[[#This Row],[Dates]],"mmm")</f>
        <v>Aug</v>
      </c>
      <c r="S5258" s="16" t="str">
        <f>TEXT(Ecom[[#This Row],[Dates]],"YYYY")</f>
        <v>2026</v>
      </c>
      <c r="T5258" s="16"/>
    </row>
    <row r="5259" spans="1:20" x14ac:dyDescent="0.25">
      <c r="A5259" t="s">
        <v>28</v>
      </c>
      <c r="B5259" s="16">
        <v>46319</v>
      </c>
      <c r="C5259" t="s">
        <v>14</v>
      </c>
      <c r="D5259" t="s">
        <v>15</v>
      </c>
      <c r="E5259" t="s">
        <v>363</v>
      </c>
      <c r="F5259" t="s">
        <v>24</v>
      </c>
      <c r="G5259">
        <v>91730</v>
      </c>
      <c r="H5259" t="s">
        <v>25</v>
      </c>
      <c r="I5259" t="s">
        <v>26</v>
      </c>
      <c r="J5259" t="s">
        <v>41</v>
      </c>
      <c r="K5259" s="6">
        <v>38.880000000000003</v>
      </c>
      <c r="L5259">
        <v>6</v>
      </c>
      <c r="M5259">
        <v>0</v>
      </c>
      <c r="N5259" s="6">
        <v>18.662400000000002</v>
      </c>
      <c r="O5259" t="str">
        <f t="shared" si="246"/>
        <v/>
      </c>
      <c r="P5259" s="6">
        <f t="shared" si="247"/>
        <v>39.869333333333337</v>
      </c>
      <c r="Q5259">
        <f t="shared" si="248"/>
        <v>8.2968481297953645</v>
      </c>
      <c r="R5259" s="16" t="str">
        <f>TEXT(Ecom[[#This Row],[Dates]],"mmm")</f>
        <v>Oct</v>
      </c>
      <c r="S5259" s="16" t="str">
        <f>TEXT(Ecom[[#This Row],[Dates]],"YYYY")</f>
        <v>2026</v>
      </c>
      <c r="T5259" s="16"/>
    </row>
    <row r="5260" spans="1:20" x14ac:dyDescent="0.25">
      <c r="A5260" t="s">
        <v>62</v>
      </c>
      <c r="B5260" s="16">
        <v>46348</v>
      </c>
      <c r="C5260" t="s">
        <v>14</v>
      </c>
      <c r="D5260" t="s">
        <v>15</v>
      </c>
      <c r="E5260" t="s">
        <v>23</v>
      </c>
      <c r="F5260" t="s">
        <v>24</v>
      </c>
      <c r="G5260">
        <v>90032</v>
      </c>
      <c r="H5260" t="s">
        <v>25</v>
      </c>
      <c r="I5260" t="s">
        <v>26</v>
      </c>
      <c r="J5260" t="s">
        <v>41</v>
      </c>
      <c r="K5260" s="6">
        <v>35.200000000000003</v>
      </c>
      <c r="L5260">
        <v>5</v>
      </c>
      <c r="M5260">
        <v>0</v>
      </c>
      <c r="N5260" s="6">
        <v>16.544</v>
      </c>
      <c r="O5260" t="str">
        <f t="shared" si="246"/>
        <v/>
      </c>
      <c r="P5260" s="6">
        <f t="shared" si="247"/>
        <v>92.501333333333335</v>
      </c>
      <c r="Q5260">
        <f t="shared" si="248"/>
        <v>60.426374285847523</v>
      </c>
      <c r="R5260" s="16" t="str">
        <f>TEXT(Ecom[[#This Row],[Dates]],"mmm")</f>
        <v>Nov</v>
      </c>
      <c r="S5260" s="16" t="str">
        <f>TEXT(Ecom[[#This Row],[Dates]],"YYYY")</f>
        <v>2026</v>
      </c>
      <c r="T5260" s="16"/>
    </row>
    <row r="5261" spans="1:20" x14ac:dyDescent="0.25">
      <c r="A5261" t="s">
        <v>28</v>
      </c>
      <c r="B5261" s="16">
        <v>45902</v>
      </c>
      <c r="C5261" t="s">
        <v>44</v>
      </c>
      <c r="D5261" t="s">
        <v>15</v>
      </c>
      <c r="E5261" t="s">
        <v>55</v>
      </c>
      <c r="F5261" t="s">
        <v>56</v>
      </c>
      <c r="G5261">
        <v>19120</v>
      </c>
      <c r="H5261" t="s">
        <v>57</v>
      </c>
      <c r="I5261" t="s">
        <v>26</v>
      </c>
      <c r="J5261" t="s">
        <v>41</v>
      </c>
      <c r="K5261" s="6">
        <v>45.527999999999999</v>
      </c>
      <c r="L5261">
        <v>3</v>
      </c>
      <c r="M5261">
        <v>0.2</v>
      </c>
      <c r="N5261" s="6">
        <v>15.934799999999999</v>
      </c>
      <c r="O5261" t="str">
        <f t="shared" si="246"/>
        <v/>
      </c>
      <c r="P5261" s="6">
        <f t="shared" si="247"/>
        <v>81.74133333333333</v>
      </c>
      <c r="Q5261">
        <f t="shared" si="248"/>
        <v>75.538134310499828</v>
      </c>
      <c r="R5261" s="16" t="str">
        <f>TEXT(Ecom[[#This Row],[Dates]],"mmm")</f>
        <v>Sep</v>
      </c>
      <c r="S5261" s="16" t="str">
        <f>TEXT(Ecom[[#This Row],[Dates]],"YYYY")</f>
        <v>2025</v>
      </c>
      <c r="T5261" s="16"/>
    </row>
    <row r="5262" spans="1:20" x14ac:dyDescent="0.25">
      <c r="A5262" t="s">
        <v>62</v>
      </c>
      <c r="B5262" s="16">
        <v>45875</v>
      </c>
      <c r="C5262" t="s">
        <v>44</v>
      </c>
      <c r="D5262" t="s">
        <v>15</v>
      </c>
      <c r="E5262" t="s">
        <v>61</v>
      </c>
      <c r="F5262" t="s">
        <v>46</v>
      </c>
      <c r="G5262">
        <v>77036</v>
      </c>
      <c r="H5262" t="s">
        <v>47</v>
      </c>
      <c r="I5262" t="s">
        <v>35</v>
      </c>
      <c r="J5262" t="s">
        <v>36</v>
      </c>
      <c r="K5262" s="6">
        <v>196.77600000000001</v>
      </c>
      <c r="L5262">
        <v>3</v>
      </c>
      <c r="M5262">
        <v>0.2</v>
      </c>
      <c r="N5262" s="6">
        <v>14.7582</v>
      </c>
      <c r="O5262" t="str">
        <f t="shared" si="246"/>
        <v/>
      </c>
      <c r="P5262" s="6">
        <f t="shared" si="247"/>
        <v>133.49699999999999</v>
      </c>
      <c r="Q5262">
        <f t="shared" si="248"/>
        <v>84.88232933673315</v>
      </c>
      <c r="R5262" s="16" t="str">
        <f>TEXT(Ecom[[#This Row],[Dates]],"mmm")</f>
        <v>Aug</v>
      </c>
      <c r="S5262" s="16" t="str">
        <f>TEXT(Ecom[[#This Row],[Dates]],"YYYY")</f>
        <v>2025</v>
      </c>
      <c r="T5262" s="16"/>
    </row>
    <row r="5263" spans="1:20" x14ac:dyDescent="0.25">
      <c r="A5263" t="s">
        <v>62</v>
      </c>
      <c r="B5263" s="16">
        <v>45698</v>
      </c>
      <c r="C5263" t="s">
        <v>44</v>
      </c>
      <c r="D5263" t="s">
        <v>15</v>
      </c>
      <c r="E5263" t="s">
        <v>61</v>
      </c>
      <c r="F5263" t="s">
        <v>46</v>
      </c>
      <c r="G5263">
        <v>77036</v>
      </c>
      <c r="H5263" t="s">
        <v>47</v>
      </c>
      <c r="I5263" t="s">
        <v>26</v>
      </c>
      <c r="J5263" t="s">
        <v>37</v>
      </c>
      <c r="K5263" s="6">
        <v>2.92</v>
      </c>
      <c r="L5263">
        <v>2</v>
      </c>
      <c r="M5263">
        <v>0.8</v>
      </c>
      <c r="N5263" s="6">
        <v>-4.8179999999999996</v>
      </c>
      <c r="O5263">
        <f t="shared" si="246"/>
        <v>-4.8179999999999996</v>
      </c>
      <c r="P5263" s="6">
        <f t="shared" si="247"/>
        <v>83.467666666666659</v>
      </c>
      <c r="Q5263">
        <f t="shared" si="248"/>
        <v>63.494270798121498</v>
      </c>
      <c r="R5263" s="16" t="str">
        <f>TEXT(Ecom[[#This Row],[Dates]],"mmm")</f>
        <v>Feb</v>
      </c>
      <c r="S5263" s="16" t="str">
        <f>TEXT(Ecom[[#This Row],[Dates]],"YYYY")</f>
        <v>2025</v>
      </c>
      <c r="T5263" s="16"/>
    </row>
    <row r="5264" spans="1:20" x14ac:dyDescent="0.25">
      <c r="A5264" t="s">
        <v>62</v>
      </c>
      <c r="B5264" s="16">
        <v>46385</v>
      </c>
      <c r="C5264" t="s">
        <v>44</v>
      </c>
      <c r="D5264" t="s">
        <v>15</v>
      </c>
      <c r="E5264" t="s">
        <v>61</v>
      </c>
      <c r="F5264" t="s">
        <v>46</v>
      </c>
      <c r="G5264">
        <v>77036</v>
      </c>
      <c r="H5264" t="s">
        <v>47</v>
      </c>
      <c r="I5264" t="s">
        <v>19</v>
      </c>
      <c r="J5264" t="s">
        <v>31</v>
      </c>
      <c r="K5264" s="6">
        <v>200.79499999999999</v>
      </c>
      <c r="L5264">
        <v>1</v>
      </c>
      <c r="M5264">
        <v>0.3</v>
      </c>
      <c r="N5264" s="6">
        <v>-22.948</v>
      </c>
      <c r="O5264">
        <f t="shared" si="246"/>
        <v>-22.948</v>
      </c>
      <c r="P5264" s="6">
        <f t="shared" si="247"/>
        <v>89.782333333333327</v>
      </c>
      <c r="Q5264">
        <f t="shared" si="248"/>
        <v>59.145765379241617</v>
      </c>
      <c r="R5264" s="16" t="str">
        <f>TEXT(Ecom[[#This Row],[Dates]],"mmm")</f>
        <v>Dec</v>
      </c>
      <c r="S5264" s="16" t="str">
        <f>TEXT(Ecom[[#This Row],[Dates]],"YYYY")</f>
        <v>2026</v>
      </c>
      <c r="T5264" s="16"/>
    </row>
    <row r="5265" spans="1:20" x14ac:dyDescent="0.25">
      <c r="A5265" t="s">
        <v>62</v>
      </c>
      <c r="B5265" s="16">
        <v>46141</v>
      </c>
      <c r="C5265" t="s">
        <v>44</v>
      </c>
      <c r="D5265" t="s">
        <v>15</v>
      </c>
      <c r="E5265" t="s">
        <v>61</v>
      </c>
      <c r="F5265" t="s">
        <v>46</v>
      </c>
      <c r="G5265">
        <v>77036</v>
      </c>
      <c r="H5265" t="s">
        <v>47</v>
      </c>
      <c r="I5265" t="s">
        <v>35</v>
      </c>
      <c r="J5265" t="s">
        <v>59</v>
      </c>
      <c r="K5265" s="6">
        <v>46.688000000000002</v>
      </c>
      <c r="L5265">
        <v>4</v>
      </c>
      <c r="M5265">
        <v>0.2</v>
      </c>
      <c r="N5265" s="6">
        <v>-2.9180000000000001</v>
      </c>
      <c r="O5265">
        <f t="shared" si="246"/>
        <v>-2.9180000000000001</v>
      </c>
      <c r="P5265" s="6">
        <f t="shared" si="247"/>
        <v>26.770666666666671</v>
      </c>
      <c r="Q5265">
        <f t="shared" si="248"/>
        <v>45.427465982107726</v>
      </c>
      <c r="R5265" s="16" t="str">
        <f>TEXT(Ecom[[#This Row],[Dates]],"mmm")</f>
        <v>Apr</v>
      </c>
      <c r="S5265" s="16" t="str">
        <f>TEXT(Ecom[[#This Row],[Dates]],"YYYY")</f>
        <v>2026</v>
      </c>
      <c r="T5265" s="16"/>
    </row>
    <row r="5266" spans="1:20" x14ac:dyDescent="0.25">
      <c r="A5266" t="s">
        <v>62</v>
      </c>
      <c r="B5266" s="16">
        <v>45871</v>
      </c>
      <c r="C5266" t="s">
        <v>44</v>
      </c>
      <c r="D5266" t="s">
        <v>15</v>
      </c>
      <c r="E5266" t="s">
        <v>61</v>
      </c>
      <c r="F5266" t="s">
        <v>46</v>
      </c>
      <c r="G5266">
        <v>77036</v>
      </c>
      <c r="H5266" t="s">
        <v>47</v>
      </c>
      <c r="I5266" t="s">
        <v>26</v>
      </c>
      <c r="J5266" t="s">
        <v>34</v>
      </c>
      <c r="K5266" s="6">
        <v>21.864000000000001</v>
      </c>
      <c r="L5266">
        <v>3</v>
      </c>
      <c r="M5266">
        <v>0.2</v>
      </c>
      <c r="N5266" s="6">
        <v>3.5529000000000002</v>
      </c>
      <c r="O5266" t="str">
        <f t="shared" si="246"/>
        <v/>
      </c>
      <c r="P5266" s="6">
        <f t="shared" si="247"/>
        <v>67.188000000000002</v>
      </c>
      <c r="Q5266">
        <f t="shared" si="248"/>
        <v>70.685183785938136</v>
      </c>
      <c r="R5266" s="16" t="str">
        <f>TEXT(Ecom[[#This Row],[Dates]],"mmm")</f>
        <v>Aug</v>
      </c>
      <c r="S5266" s="16" t="str">
        <f>TEXT(Ecom[[#This Row],[Dates]],"YYYY")</f>
        <v>2025</v>
      </c>
      <c r="T5266" s="16"/>
    </row>
    <row r="5267" spans="1:20" x14ac:dyDescent="0.25">
      <c r="A5267" t="s">
        <v>62</v>
      </c>
      <c r="B5267" s="16">
        <v>45938</v>
      </c>
      <c r="C5267" t="s">
        <v>22</v>
      </c>
      <c r="D5267" t="s">
        <v>15</v>
      </c>
      <c r="E5267" t="s">
        <v>42</v>
      </c>
      <c r="F5267" t="s">
        <v>43</v>
      </c>
      <c r="G5267">
        <v>98103</v>
      </c>
      <c r="H5267" t="s">
        <v>25</v>
      </c>
      <c r="I5267" t="s">
        <v>26</v>
      </c>
      <c r="J5267" t="s">
        <v>41</v>
      </c>
      <c r="K5267" s="6">
        <v>11.76</v>
      </c>
      <c r="L5267">
        <v>2</v>
      </c>
      <c r="M5267">
        <v>0</v>
      </c>
      <c r="N5267" s="6">
        <v>5.7624000000000004</v>
      </c>
      <c r="O5267" t="str">
        <f t="shared" si="246"/>
        <v/>
      </c>
      <c r="P5267" s="6">
        <f t="shared" si="247"/>
        <v>61.196666666666658</v>
      </c>
      <c r="Q5267">
        <f t="shared" si="248"/>
        <v>67.479230538544769</v>
      </c>
      <c r="R5267" s="16" t="str">
        <f>TEXT(Ecom[[#This Row],[Dates]],"mmm")</f>
        <v>Oct</v>
      </c>
      <c r="S5267" s="16" t="str">
        <f>TEXT(Ecom[[#This Row],[Dates]],"YYYY")</f>
        <v>2025</v>
      </c>
      <c r="T5267" s="16"/>
    </row>
    <row r="5268" spans="1:20" x14ac:dyDescent="0.25">
      <c r="A5268" t="s">
        <v>62</v>
      </c>
      <c r="B5268" s="16">
        <v>46060</v>
      </c>
      <c r="C5268" t="s">
        <v>22</v>
      </c>
      <c r="D5268" t="s">
        <v>15</v>
      </c>
      <c r="E5268" t="s">
        <v>42</v>
      </c>
      <c r="F5268" t="s">
        <v>43</v>
      </c>
      <c r="G5268">
        <v>98103</v>
      </c>
      <c r="H5268" t="s">
        <v>25</v>
      </c>
      <c r="I5268" t="s">
        <v>26</v>
      </c>
      <c r="J5268" t="s">
        <v>41</v>
      </c>
      <c r="K5268" s="6">
        <v>167.94</v>
      </c>
      <c r="L5268">
        <v>3</v>
      </c>
      <c r="M5268">
        <v>0</v>
      </c>
      <c r="N5268" s="6">
        <v>82.290599999999998</v>
      </c>
      <c r="O5268" t="str">
        <f t="shared" si="246"/>
        <v/>
      </c>
      <c r="P5268" s="6">
        <f t="shared" si="247"/>
        <v>74.756666666666661</v>
      </c>
      <c r="Q5268">
        <f t="shared" si="248"/>
        <v>68.149475810054355</v>
      </c>
      <c r="R5268" s="16" t="str">
        <f>TEXT(Ecom[[#This Row],[Dates]],"mmm")</f>
        <v>Feb</v>
      </c>
      <c r="S5268" s="16" t="str">
        <f>TEXT(Ecom[[#This Row],[Dates]],"YYYY")</f>
        <v>2026</v>
      </c>
      <c r="T5268" s="16"/>
    </row>
    <row r="5269" spans="1:20" x14ac:dyDescent="0.25">
      <c r="A5269" t="s">
        <v>62</v>
      </c>
      <c r="B5269" s="16">
        <v>46260</v>
      </c>
      <c r="C5269" t="s">
        <v>22</v>
      </c>
      <c r="D5269" t="s">
        <v>15</v>
      </c>
      <c r="E5269" t="s">
        <v>42</v>
      </c>
      <c r="F5269" t="s">
        <v>43</v>
      </c>
      <c r="G5269">
        <v>98103</v>
      </c>
      <c r="H5269" t="s">
        <v>25</v>
      </c>
      <c r="I5269" t="s">
        <v>26</v>
      </c>
      <c r="J5269" t="s">
        <v>38</v>
      </c>
      <c r="K5269" s="6">
        <v>3.89</v>
      </c>
      <c r="L5269">
        <v>1</v>
      </c>
      <c r="M5269">
        <v>0</v>
      </c>
      <c r="N5269" s="6">
        <v>1.0114000000000001</v>
      </c>
      <c r="O5269" t="str">
        <f t="shared" si="246"/>
        <v/>
      </c>
      <c r="P5269" s="6">
        <f t="shared" si="247"/>
        <v>29.563333333333333</v>
      </c>
      <c r="Q5269">
        <f t="shared" si="248"/>
        <v>35.542973989242931</v>
      </c>
      <c r="R5269" s="16" t="str">
        <f>TEXT(Ecom[[#This Row],[Dates]],"mmm")</f>
        <v>Aug</v>
      </c>
      <c r="S5269" s="16" t="str">
        <f>TEXT(Ecom[[#This Row],[Dates]],"YYYY")</f>
        <v>2026</v>
      </c>
      <c r="T5269" s="16"/>
    </row>
    <row r="5270" spans="1:20" x14ac:dyDescent="0.25">
      <c r="A5270" t="s">
        <v>28</v>
      </c>
      <c r="B5270" s="16">
        <v>46160</v>
      </c>
      <c r="C5270" t="s">
        <v>44</v>
      </c>
      <c r="D5270" t="s">
        <v>15</v>
      </c>
      <c r="E5270" t="s">
        <v>266</v>
      </c>
      <c r="F5270" t="s">
        <v>76</v>
      </c>
      <c r="G5270">
        <v>10701</v>
      </c>
      <c r="H5270" t="s">
        <v>57</v>
      </c>
      <c r="I5270" t="s">
        <v>35</v>
      </c>
      <c r="J5270" t="s">
        <v>123</v>
      </c>
      <c r="K5270" s="6">
        <v>52.44</v>
      </c>
      <c r="L5270">
        <v>4</v>
      </c>
      <c r="M5270">
        <v>0</v>
      </c>
      <c r="N5270" s="6">
        <v>24.122399999999999</v>
      </c>
      <c r="O5270" t="str">
        <f t="shared" si="246"/>
        <v/>
      </c>
      <c r="P5270" s="6">
        <f t="shared" si="247"/>
        <v>163.80000000000001</v>
      </c>
      <c r="Q5270">
        <f t="shared" si="248"/>
        <v>140.78079290816575</v>
      </c>
      <c r="R5270" s="16" t="str">
        <f>TEXT(Ecom[[#This Row],[Dates]],"mmm")</f>
        <v>May</v>
      </c>
      <c r="S5270" s="16" t="str">
        <f>TEXT(Ecom[[#This Row],[Dates]],"YYYY")</f>
        <v>2026</v>
      </c>
      <c r="T5270" s="16"/>
    </row>
    <row r="5271" spans="1:20" x14ac:dyDescent="0.25">
      <c r="A5271" t="s">
        <v>168</v>
      </c>
      <c r="B5271" s="16">
        <v>46233</v>
      </c>
      <c r="C5271" t="s">
        <v>14</v>
      </c>
      <c r="D5271" t="s">
        <v>15</v>
      </c>
      <c r="E5271" t="s">
        <v>52</v>
      </c>
      <c r="F5271" t="s">
        <v>24</v>
      </c>
      <c r="G5271">
        <v>94110</v>
      </c>
      <c r="H5271" t="s">
        <v>25</v>
      </c>
      <c r="I5271" t="s">
        <v>19</v>
      </c>
      <c r="J5271" t="s">
        <v>33</v>
      </c>
      <c r="K5271" s="6">
        <v>32.36</v>
      </c>
      <c r="L5271">
        <v>4</v>
      </c>
      <c r="M5271">
        <v>0</v>
      </c>
      <c r="N5271" s="6">
        <v>11.6496</v>
      </c>
      <c r="O5271" t="str">
        <f t="shared" si="246"/>
        <v/>
      </c>
      <c r="P5271" s="6">
        <f t="shared" si="247"/>
        <v>155.62666666666669</v>
      </c>
      <c r="Q5271">
        <f t="shared" si="248"/>
        <v>158.39681610389729</v>
      </c>
      <c r="R5271" s="16" t="str">
        <f>TEXT(Ecom[[#This Row],[Dates]],"mmm")</f>
        <v>Jul</v>
      </c>
      <c r="S5271" s="16" t="str">
        <f>TEXT(Ecom[[#This Row],[Dates]],"YYYY")</f>
        <v>2026</v>
      </c>
      <c r="T5271" s="16"/>
    </row>
    <row r="5272" spans="1:20" x14ac:dyDescent="0.25">
      <c r="A5272" t="s">
        <v>168</v>
      </c>
      <c r="B5272" s="16">
        <v>45899</v>
      </c>
      <c r="C5272" t="s">
        <v>14</v>
      </c>
      <c r="D5272" t="s">
        <v>15</v>
      </c>
      <c r="E5272" t="s">
        <v>52</v>
      </c>
      <c r="F5272" t="s">
        <v>24</v>
      </c>
      <c r="G5272">
        <v>94110</v>
      </c>
      <c r="H5272" t="s">
        <v>25</v>
      </c>
      <c r="I5272" t="s">
        <v>26</v>
      </c>
      <c r="J5272" t="s">
        <v>38</v>
      </c>
      <c r="K5272" s="6">
        <v>406.6</v>
      </c>
      <c r="L5272">
        <v>5</v>
      </c>
      <c r="M5272">
        <v>0</v>
      </c>
      <c r="N5272" s="6">
        <v>113.848</v>
      </c>
      <c r="O5272" t="str">
        <f t="shared" si="246"/>
        <v/>
      </c>
      <c r="P5272" s="6">
        <f t="shared" si="247"/>
        <v>278.06400000000002</v>
      </c>
      <c r="Q5272">
        <f t="shared" si="248"/>
        <v>173.25255012563895</v>
      </c>
      <c r="R5272" s="16" t="str">
        <f>TEXT(Ecom[[#This Row],[Dates]],"mmm")</f>
        <v>Aug</v>
      </c>
      <c r="S5272" s="16" t="str">
        <f>TEXT(Ecom[[#This Row],[Dates]],"YYYY")</f>
        <v>2025</v>
      </c>
      <c r="T5272" s="16"/>
    </row>
    <row r="5273" spans="1:20" x14ac:dyDescent="0.25">
      <c r="A5273" t="s">
        <v>168</v>
      </c>
      <c r="B5273" s="16">
        <v>45884</v>
      </c>
      <c r="C5273" t="s">
        <v>22</v>
      </c>
      <c r="D5273" t="s">
        <v>15</v>
      </c>
      <c r="E5273" t="s">
        <v>23</v>
      </c>
      <c r="F5273" t="s">
        <v>24</v>
      </c>
      <c r="G5273">
        <v>90008</v>
      </c>
      <c r="H5273" t="s">
        <v>25</v>
      </c>
      <c r="I5273" t="s">
        <v>19</v>
      </c>
      <c r="J5273" t="s">
        <v>33</v>
      </c>
      <c r="K5273" s="6">
        <v>27.92</v>
      </c>
      <c r="L5273">
        <v>4</v>
      </c>
      <c r="M5273">
        <v>0</v>
      </c>
      <c r="N5273" s="6">
        <v>8.0968</v>
      </c>
      <c r="O5273" t="str">
        <f t="shared" si="246"/>
        <v/>
      </c>
      <c r="P5273" s="6">
        <f t="shared" si="247"/>
        <v>143.77866666666668</v>
      </c>
      <c r="Q5273">
        <f t="shared" si="248"/>
        <v>130.00923844552429</v>
      </c>
      <c r="R5273" s="16" t="str">
        <f>TEXT(Ecom[[#This Row],[Dates]],"mmm")</f>
        <v>Aug</v>
      </c>
      <c r="S5273" s="16" t="str">
        <f>TEXT(Ecom[[#This Row],[Dates]],"YYYY")</f>
        <v>2025</v>
      </c>
      <c r="T5273" s="16"/>
    </row>
    <row r="5274" spans="1:20" x14ac:dyDescent="0.25">
      <c r="A5274" t="s">
        <v>168</v>
      </c>
      <c r="B5274" s="16">
        <v>46383</v>
      </c>
      <c r="C5274" t="s">
        <v>22</v>
      </c>
      <c r="D5274" t="s">
        <v>15</v>
      </c>
      <c r="E5274" t="s">
        <v>23</v>
      </c>
      <c r="F5274" t="s">
        <v>24</v>
      </c>
      <c r="G5274">
        <v>90008</v>
      </c>
      <c r="H5274" t="s">
        <v>25</v>
      </c>
      <c r="I5274" t="s">
        <v>19</v>
      </c>
      <c r="J5274" t="s">
        <v>31</v>
      </c>
      <c r="K5274" s="6">
        <v>399.67200000000003</v>
      </c>
      <c r="L5274">
        <v>7</v>
      </c>
      <c r="M5274">
        <v>0.2</v>
      </c>
      <c r="N5274" s="6">
        <v>-14.9877</v>
      </c>
      <c r="O5274">
        <f t="shared" si="246"/>
        <v>-14.9877</v>
      </c>
      <c r="P5274" s="6">
        <f t="shared" si="247"/>
        <v>372.87200000000001</v>
      </c>
      <c r="Q5274">
        <f t="shared" si="248"/>
        <v>224.78632306885316</v>
      </c>
      <c r="R5274" s="16" t="str">
        <f>TEXT(Ecom[[#This Row],[Dates]],"mmm")</f>
        <v>Dec</v>
      </c>
      <c r="S5274" s="16" t="str">
        <f>TEXT(Ecom[[#This Row],[Dates]],"YYYY")</f>
        <v>2026</v>
      </c>
      <c r="T5274" s="16"/>
    </row>
    <row r="5275" spans="1:20" x14ac:dyDescent="0.25">
      <c r="A5275" t="s">
        <v>62</v>
      </c>
      <c r="B5275" s="16">
        <v>45707</v>
      </c>
      <c r="C5275" t="s">
        <v>44</v>
      </c>
      <c r="D5275" t="s">
        <v>15</v>
      </c>
      <c r="E5275" t="s">
        <v>180</v>
      </c>
      <c r="F5275" t="s">
        <v>30</v>
      </c>
      <c r="G5275">
        <v>33142</v>
      </c>
      <c r="H5275" t="s">
        <v>18</v>
      </c>
      <c r="I5275" t="s">
        <v>26</v>
      </c>
      <c r="J5275" t="s">
        <v>37</v>
      </c>
      <c r="K5275" s="6">
        <v>3.7440000000000002</v>
      </c>
      <c r="L5275">
        <v>4</v>
      </c>
      <c r="M5275">
        <v>0.7</v>
      </c>
      <c r="N5275" s="6">
        <v>-2.6208</v>
      </c>
      <c r="O5275">
        <f t="shared" si="246"/>
        <v>-2.6208</v>
      </c>
      <c r="P5275" s="6">
        <f t="shared" si="247"/>
        <v>292.91466666666673</v>
      </c>
      <c r="Q5275">
        <f t="shared" si="248"/>
        <v>226.94909997194102</v>
      </c>
      <c r="R5275" s="16" t="str">
        <f>TEXT(Ecom[[#This Row],[Dates]],"mmm")</f>
        <v>Feb</v>
      </c>
      <c r="S5275" s="16" t="str">
        <f>TEXT(Ecom[[#This Row],[Dates]],"YYYY")</f>
        <v>2025</v>
      </c>
      <c r="T5275" s="16"/>
    </row>
    <row r="5276" spans="1:20" x14ac:dyDescent="0.25">
      <c r="A5276" t="s">
        <v>13</v>
      </c>
      <c r="B5276" s="16">
        <v>45775</v>
      </c>
      <c r="C5276" t="s">
        <v>14</v>
      </c>
      <c r="D5276" t="s">
        <v>15</v>
      </c>
      <c r="E5276" t="s">
        <v>223</v>
      </c>
      <c r="F5276" t="s">
        <v>380</v>
      </c>
      <c r="G5276">
        <v>5408</v>
      </c>
      <c r="H5276" t="s">
        <v>57</v>
      </c>
      <c r="I5276" t="s">
        <v>19</v>
      </c>
      <c r="J5276" t="s">
        <v>21</v>
      </c>
      <c r="K5276" s="6">
        <v>715.2</v>
      </c>
      <c r="L5276">
        <v>3</v>
      </c>
      <c r="M5276">
        <v>0</v>
      </c>
      <c r="N5276" s="6">
        <v>178.8</v>
      </c>
      <c r="O5276" t="str">
        <f t="shared" si="246"/>
        <v/>
      </c>
      <c r="P5276" s="6">
        <f t="shared" si="247"/>
        <v>306.58333333333331</v>
      </c>
      <c r="Q5276">
        <f t="shared" si="248"/>
        <v>260.42572102247135</v>
      </c>
      <c r="R5276" s="16" t="str">
        <f>TEXT(Ecom[[#This Row],[Dates]],"mmm")</f>
        <v>Apr</v>
      </c>
      <c r="S5276" s="16" t="str">
        <f>TEXT(Ecom[[#This Row],[Dates]],"YYYY")</f>
        <v>2025</v>
      </c>
      <c r="T5276" s="16"/>
    </row>
    <row r="5277" spans="1:20" x14ac:dyDescent="0.25">
      <c r="A5277" t="s">
        <v>28</v>
      </c>
      <c r="B5277" s="16">
        <v>45988</v>
      </c>
      <c r="C5277" t="s">
        <v>22</v>
      </c>
      <c r="D5277" t="s">
        <v>15</v>
      </c>
      <c r="E5277" t="s">
        <v>196</v>
      </c>
      <c r="F5277" t="s">
        <v>197</v>
      </c>
      <c r="G5277">
        <v>72701</v>
      </c>
      <c r="H5277" t="s">
        <v>18</v>
      </c>
      <c r="I5277" t="s">
        <v>35</v>
      </c>
      <c r="J5277" t="s">
        <v>59</v>
      </c>
      <c r="K5277" s="6">
        <v>159.80000000000001</v>
      </c>
      <c r="L5277">
        <v>4</v>
      </c>
      <c r="M5277">
        <v>0</v>
      </c>
      <c r="N5277" s="6">
        <v>70.311999999999998</v>
      </c>
      <c r="O5277" t="str">
        <f t="shared" si="246"/>
        <v/>
      </c>
      <c r="P5277" s="6">
        <f t="shared" si="247"/>
        <v>181.55533333333332</v>
      </c>
      <c r="Q5277">
        <f t="shared" si="248"/>
        <v>192.71541534950785</v>
      </c>
      <c r="R5277" s="16" t="str">
        <f>TEXT(Ecom[[#This Row],[Dates]],"mmm")</f>
        <v>Nov</v>
      </c>
      <c r="S5277" s="16" t="str">
        <f>TEXT(Ecom[[#This Row],[Dates]],"YYYY")</f>
        <v>2025</v>
      </c>
      <c r="T5277" s="16"/>
    </row>
    <row r="5278" spans="1:20" x14ac:dyDescent="0.25">
      <c r="A5278" t="s">
        <v>28</v>
      </c>
      <c r="B5278" s="16">
        <v>45899</v>
      </c>
      <c r="C5278" t="s">
        <v>22</v>
      </c>
      <c r="D5278" t="s">
        <v>15</v>
      </c>
      <c r="E5278" t="s">
        <v>196</v>
      </c>
      <c r="F5278" t="s">
        <v>197</v>
      </c>
      <c r="G5278">
        <v>72701</v>
      </c>
      <c r="H5278" t="s">
        <v>18</v>
      </c>
      <c r="I5278" t="s">
        <v>35</v>
      </c>
      <c r="J5278" t="s">
        <v>59</v>
      </c>
      <c r="K5278" s="6">
        <v>44.75</v>
      </c>
      <c r="L5278">
        <v>5</v>
      </c>
      <c r="M5278">
        <v>0</v>
      </c>
      <c r="N5278" s="6">
        <v>8.5024999999999995</v>
      </c>
      <c r="O5278" t="str">
        <f t="shared" si="246"/>
        <v/>
      </c>
      <c r="P5278" s="6">
        <f t="shared" si="247"/>
        <v>163.46199999999999</v>
      </c>
      <c r="Q5278">
        <f t="shared" si="248"/>
        <v>179.86611207805117</v>
      </c>
      <c r="R5278" s="16" t="str">
        <f>TEXT(Ecom[[#This Row],[Dates]],"mmm")</f>
        <v>Aug</v>
      </c>
      <c r="S5278" s="16" t="str">
        <f>TEXT(Ecom[[#This Row],[Dates]],"YYYY")</f>
        <v>2025</v>
      </c>
      <c r="T5278" s="16"/>
    </row>
    <row r="5279" spans="1:20" x14ac:dyDescent="0.25">
      <c r="A5279" t="s">
        <v>28</v>
      </c>
      <c r="B5279" s="16">
        <v>46261</v>
      </c>
      <c r="C5279" t="s">
        <v>44</v>
      </c>
      <c r="D5279" t="s">
        <v>15</v>
      </c>
      <c r="E5279" t="s">
        <v>462</v>
      </c>
      <c r="F5279" t="s">
        <v>46</v>
      </c>
      <c r="G5279">
        <v>79762</v>
      </c>
      <c r="H5279" t="s">
        <v>47</v>
      </c>
      <c r="I5279" t="s">
        <v>19</v>
      </c>
      <c r="J5279" t="s">
        <v>21</v>
      </c>
      <c r="K5279" s="6">
        <v>340.11599999999999</v>
      </c>
      <c r="L5279">
        <v>6</v>
      </c>
      <c r="M5279">
        <v>0.3</v>
      </c>
      <c r="N5279" s="6">
        <v>-9.7175999999999991</v>
      </c>
      <c r="O5279">
        <f t="shared" si="246"/>
        <v>-9.7175999999999991</v>
      </c>
      <c r="P5279" s="6">
        <f t="shared" si="247"/>
        <v>153.03866666666667</v>
      </c>
      <c r="Q5279">
        <f t="shared" si="248"/>
        <v>126.45866494571202</v>
      </c>
      <c r="R5279" s="16" t="str">
        <f>TEXT(Ecom[[#This Row],[Dates]],"mmm")</f>
        <v>Aug</v>
      </c>
      <c r="S5279" s="16" t="str">
        <f>TEXT(Ecom[[#This Row],[Dates]],"YYYY")</f>
        <v>2026</v>
      </c>
      <c r="T5279" s="16"/>
    </row>
    <row r="5280" spans="1:20" x14ac:dyDescent="0.25">
      <c r="A5280" t="s">
        <v>28</v>
      </c>
      <c r="B5280" s="16">
        <v>45819</v>
      </c>
      <c r="C5280" t="s">
        <v>14</v>
      </c>
      <c r="D5280" t="s">
        <v>15</v>
      </c>
      <c r="E5280" t="s">
        <v>258</v>
      </c>
      <c r="F5280" t="s">
        <v>83</v>
      </c>
      <c r="G5280">
        <v>23464</v>
      </c>
      <c r="H5280" t="s">
        <v>18</v>
      </c>
      <c r="I5280" t="s">
        <v>26</v>
      </c>
      <c r="J5280" t="s">
        <v>41</v>
      </c>
      <c r="K5280" s="6">
        <v>105.52</v>
      </c>
      <c r="L5280">
        <v>4</v>
      </c>
      <c r="M5280">
        <v>0</v>
      </c>
      <c r="N5280" s="6">
        <v>48.539200000000001</v>
      </c>
      <c r="O5280" t="str">
        <f t="shared" si="246"/>
        <v/>
      </c>
      <c r="P5280" s="6">
        <f t="shared" si="247"/>
        <v>68.173333333333332</v>
      </c>
      <c r="Q5280">
        <f t="shared" si="248"/>
        <v>87.815723061082537</v>
      </c>
      <c r="R5280" s="16" t="str">
        <f>TEXT(Ecom[[#This Row],[Dates]],"mmm")</f>
        <v>Jun</v>
      </c>
      <c r="S5280" s="16" t="str">
        <f>TEXT(Ecom[[#This Row],[Dates]],"YYYY")</f>
        <v>2025</v>
      </c>
      <c r="T5280" s="16"/>
    </row>
    <row r="5281" spans="1:20" x14ac:dyDescent="0.25">
      <c r="A5281" t="s">
        <v>28</v>
      </c>
      <c r="B5281" s="16">
        <v>45815</v>
      </c>
      <c r="C5281" t="s">
        <v>14</v>
      </c>
      <c r="D5281" t="s">
        <v>15</v>
      </c>
      <c r="E5281" t="s">
        <v>241</v>
      </c>
      <c r="F5281" t="s">
        <v>49</v>
      </c>
      <c r="G5281">
        <v>53209</v>
      </c>
      <c r="H5281" t="s">
        <v>47</v>
      </c>
      <c r="I5281" t="s">
        <v>35</v>
      </c>
      <c r="J5281" t="s">
        <v>59</v>
      </c>
      <c r="K5281" s="6">
        <v>13.48</v>
      </c>
      <c r="L5281">
        <v>1</v>
      </c>
      <c r="M5281">
        <v>0</v>
      </c>
      <c r="N5281" s="6">
        <v>1.8872</v>
      </c>
      <c r="O5281" t="str">
        <f t="shared" si="246"/>
        <v/>
      </c>
      <c r="P5281" s="6">
        <f t="shared" si="247"/>
        <v>35.053333333333335</v>
      </c>
      <c r="Q5281">
        <f t="shared" si="248"/>
        <v>82.890194428801081</v>
      </c>
      <c r="R5281" s="16" t="str">
        <f>TEXT(Ecom[[#This Row],[Dates]],"mmm")</f>
        <v>Jun</v>
      </c>
      <c r="S5281" s="16" t="str">
        <f>TEXT(Ecom[[#This Row],[Dates]],"YYYY")</f>
        <v>2025</v>
      </c>
      <c r="T5281" s="16"/>
    </row>
    <row r="5282" spans="1:20" x14ac:dyDescent="0.25">
      <c r="A5282" t="s">
        <v>28</v>
      </c>
      <c r="B5282" s="16">
        <v>45950</v>
      </c>
      <c r="C5282" t="s">
        <v>14</v>
      </c>
      <c r="D5282" t="s">
        <v>15</v>
      </c>
      <c r="E5282" t="s">
        <v>140</v>
      </c>
      <c r="F5282" t="s">
        <v>70</v>
      </c>
      <c r="G5282">
        <v>48234</v>
      </c>
      <c r="H5282" t="s">
        <v>47</v>
      </c>
      <c r="I5282" t="s">
        <v>26</v>
      </c>
      <c r="J5282" t="s">
        <v>32</v>
      </c>
      <c r="K5282" s="6">
        <v>85.52</v>
      </c>
      <c r="L5282">
        <v>2</v>
      </c>
      <c r="M5282">
        <v>0</v>
      </c>
      <c r="N5282" s="6">
        <v>22.235199999999999</v>
      </c>
      <c r="O5282" t="str">
        <f t="shared" si="246"/>
        <v/>
      </c>
      <c r="P5282" s="6">
        <f t="shared" si="247"/>
        <v>42.839999999999996</v>
      </c>
      <c r="Q5282">
        <f t="shared" si="248"/>
        <v>19.763025709267932</v>
      </c>
      <c r="R5282" s="16" t="str">
        <f>TEXT(Ecom[[#This Row],[Dates]],"mmm")</f>
        <v>Oct</v>
      </c>
      <c r="S5282" s="16" t="str">
        <f>TEXT(Ecom[[#This Row],[Dates]],"YYYY")</f>
        <v>2025</v>
      </c>
      <c r="T5282" s="16"/>
    </row>
    <row r="5283" spans="1:20" x14ac:dyDescent="0.25">
      <c r="A5283" t="s">
        <v>28</v>
      </c>
      <c r="B5283" s="16">
        <v>45956</v>
      </c>
      <c r="C5283" t="s">
        <v>22</v>
      </c>
      <c r="D5283" t="s">
        <v>15</v>
      </c>
      <c r="E5283" t="s">
        <v>92</v>
      </c>
      <c r="F5283" t="s">
        <v>68</v>
      </c>
      <c r="G5283">
        <v>55901</v>
      </c>
      <c r="H5283" t="s">
        <v>47</v>
      </c>
      <c r="I5283" t="s">
        <v>19</v>
      </c>
      <c r="J5283" t="s">
        <v>33</v>
      </c>
      <c r="K5283" s="6">
        <v>6.16</v>
      </c>
      <c r="L5283">
        <v>2</v>
      </c>
      <c r="M5283">
        <v>0</v>
      </c>
      <c r="N5283" s="6">
        <v>2.9567999999999999</v>
      </c>
      <c r="O5283" t="str">
        <f t="shared" si="246"/>
        <v/>
      </c>
      <c r="P5283" s="6">
        <f t="shared" si="247"/>
        <v>19.613333333333333</v>
      </c>
      <c r="Q5283">
        <f t="shared" si="248"/>
        <v>17.176172988140241</v>
      </c>
      <c r="R5283" s="16" t="str">
        <f>TEXT(Ecom[[#This Row],[Dates]],"mmm")</f>
        <v>Oct</v>
      </c>
      <c r="S5283" s="16" t="str">
        <f>TEXT(Ecom[[#This Row],[Dates]],"YYYY")</f>
        <v>2025</v>
      </c>
      <c r="T5283" s="16"/>
    </row>
    <row r="5284" spans="1:20" x14ac:dyDescent="0.25">
      <c r="A5284" t="s">
        <v>28</v>
      </c>
      <c r="B5284" s="16">
        <v>46168</v>
      </c>
      <c r="C5284" t="s">
        <v>22</v>
      </c>
      <c r="D5284" t="s">
        <v>15</v>
      </c>
      <c r="E5284" t="s">
        <v>92</v>
      </c>
      <c r="F5284" t="s">
        <v>68</v>
      </c>
      <c r="G5284">
        <v>55901</v>
      </c>
      <c r="H5284" t="s">
        <v>47</v>
      </c>
      <c r="I5284" t="s">
        <v>26</v>
      </c>
      <c r="J5284" t="s">
        <v>41</v>
      </c>
      <c r="K5284" s="6">
        <v>36.840000000000003</v>
      </c>
      <c r="L5284">
        <v>3</v>
      </c>
      <c r="M5284">
        <v>0</v>
      </c>
      <c r="N5284" s="6">
        <v>17.314800000000002</v>
      </c>
      <c r="O5284" t="str">
        <f t="shared" si="246"/>
        <v/>
      </c>
      <c r="P5284" s="6">
        <f t="shared" si="247"/>
        <v>32.360000000000007</v>
      </c>
      <c r="Q5284">
        <f t="shared" si="248"/>
        <v>8.0663838334254869</v>
      </c>
      <c r="R5284" s="16" t="str">
        <f>TEXT(Ecom[[#This Row],[Dates]],"mmm")</f>
        <v>May</v>
      </c>
      <c r="S5284" s="16" t="str">
        <f>TEXT(Ecom[[#This Row],[Dates]],"YYYY")</f>
        <v>2026</v>
      </c>
      <c r="T5284" s="16"/>
    </row>
    <row r="5285" spans="1:20" x14ac:dyDescent="0.25">
      <c r="A5285" t="s">
        <v>28</v>
      </c>
      <c r="B5285" s="16">
        <v>46153</v>
      </c>
      <c r="C5285" t="s">
        <v>22</v>
      </c>
      <c r="D5285" t="s">
        <v>15</v>
      </c>
      <c r="E5285" t="s">
        <v>42</v>
      </c>
      <c r="F5285" t="s">
        <v>43</v>
      </c>
      <c r="G5285">
        <v>98105</v>
      </c>
      <c r="H5285" t="s">
        <v>25</v>
      </c>
      <c r="I5285" t="s">
        <v>26</v>
      </c>
      <c r="J5285" t="s">
        <v>32</v>
      </c>
      <c r="K5285" s="6">
        <v>15.84</v>
      </c>
      <c r="L5285">
        <v>3</v>
      </c>
      <c r="M5285">
        <v>0</v>
      </c>
      <c r="N5285" s="6">
        <v>0</v>
      </c>
      <c r="O5285" t="str">
        <f t="shared" si="246"/>
        <v/>
      </c>
      <c r="P5285" s="6">
        <f t="shared" si="247"/>
        <v>27.159999999999997</v>
      </c>
      <c r="Q5285">
        <f t="shared" si="248"/>
        <v>8.0466565405441166</v>
      </c>
      <c r="R5285" s="16" t="str">
        <f>TEXT(Ecom[[#This Row],[Dates]],"mmm")</f>
        <v>May</v>
      </c>
      <c r="S5285" s="16" t="str">
        <f>TEXT(Ecom[[#This Row],[Dates]],"YYYY")</f>
        <v>2026</v>
      </c>
      <c r="T5285" s="16"/>
    </row>
    <row r="5286" spans="1:20" x14ac:dyDescent="0.25">
      <c r="A5286" t="s">
        <v>28</v>
      </c>
      <c r="B5286" s="16">
        <v>46259</v>
      </c>
      <c r="C5286" t="s">
        <v>22</v>
      </c>
      <c r="D5286" t="s">
        <v>15</v>
      </c>
      <c r="E5286" t="s">
        <v>42</v>
      </c>
      <c r="F5286" t="s">
        <v>43</v>
      </c>
      <c r="G5286">
        <v>98105</v>
      </c>
      <c r="H5286" t="s">
        <v>25</v>
      </c>
      <c r="I5286" t="s">
        <v>26</v>
      </c>
      <c r="J5286" t="s">
        <v>27</v>
      </c>
      <c r="K5286" s="6">
        <v>44.4</v>
      </c>
      <c r="L5286">
        <v>3</v>
      </c>
      <c r="M5286">
        <v>0</v>
      </c>
      <c r="N5286" s="6">
        <v>22.2</v>
      </c>
      <c r="O5286" t="str">
        <f t="shared" si="246"/>
        <v/>
      </c>
      <c r="P5286" s="6">
        <f t="shared" si="247"/>
        <v>25.064000000000004</v>
      </c>
      <c r="Q5286">
        <f t="shared" si="248"/>
        <v>11.841032387422981</v>
      </c>
      <c r="R5286" s="16" t="str">
        <f>TEXT(Ecom[[#This Row],[Dates]],"mmm")</f>
        <v>Aug</v>
      </c>
      <c r="S5286" s="16" t="str">
        <f>TEXT(Ecom[[#This Row],[Dates]],"YYYY")</f>
        <v>2026</v>
      </c>
      <c r="T5286" s="16"/>
    </row>
    <row r="5287" spans="1:20" x14ac:dyDescent="0.25">
      <c r="A5287" t="s">
        <v>62</v>
      </c>
      <c r="B5287" s="16">
        <v>46273</v>
      </c>
      <c r="C5287" t="s">
        <v>14</v>
      </c>
      <c r="D5287" t="s">
        <v>15</v>
      </c>
      <c r="E5287" t="s">
        <v>183</v>
      </c>
      <c r="F5287" t="s">
        <v>98</v>
      </c>
      <c r="G5287">
        <v>80027</v>
      </c>
      <c r="H5287" t="s">
        <v>25</v>
      </c>
      <c r="I5287" t="s">
        <v>26</v>
      </c>
      <c r="J5287" t="s">
        <v>60</v>
      </c>
      <c r="K5287" s="6">
        <v>21.24</v>
      </c>
      <c r="L5287">
        <v>9</v>
      </c>
      <c r="M5287">
        <v>0.2</v>
      </c>
      <c r="N5287" s="6">
        <v>7.4340000000000002</v>
      </c>
      <c r="O5287" t="str">
        <f t="shared" si="246"/>
        <v/>
      </c>
      <c r="P5287" s="6">
        <f t="shared" si="247"/>
        <v>40.261000000000003</v>
      </c>
      <c r="Q5287">
        <f t="shared" si="248"/>
        <v>30.269574625356068</v>
      </c>
      <c r="R5287" s="16" t="str">
        <f>TEXT(Ecom[[#This Row],[Dates]],"mmm")</f>
        <v>Sep</v>
      </c>
      <c r="S5287" s="16" t="str">
        <f>TEXT(Ecom[[#This Row],[Dates]],"YYYY")</f>
        <v>2026</v>
      </c>
      <c r="T5287" s="16"/>
    </row>
    <row r="5288" spans="1:20" x14ac:dyDescent="0.25">
      <c r="A5288" t="s">
        <v>62</v>
      </c>
      <c r="B5288" s="16">
        <v>46223</v>
      </c>
      <c r="C5288" t="s">
        <v>14</v>
      </c>
      <c r="D5288" t="s">
        <v>15</v>
      </c>
      <c r="E5288" t="s">
        <v>183</v>
      </c>
      <c r="F5288" t="s">
        <v>98</v>
      </c>
      <c r="G5288">
        <v>80027</v>
      </c>
      <c r="H5288" t="s">
        <v>25</v>
      </c>
      <c r="I5288" t="s">
        <v>26</v>
      </c>
      <c r="J5288" t="s">
        <v>37</v>
      </c>
      <c r="K5288" s="6">
        <v>9.5519999999999996</v>
      </c>
      <c r="L5288">
        <v>8</v>
      </c>
      <c r="M5288">
        <v>0.7</v>
      </c>
      <c r="N5288" s="6">
        <v>-7.3231999999999999</v>
      </c>
      <c r="O5288">
        <f t="shared" si="246"/>
        <v>-7.3231999999999999</v>
      </c>
      <c r="P5288" s="6">
        <f t="shared" si="247"/>
        <v>87.834333333333348</v>
      </c>
      <c r="Q5288">
        <f t="shared" si="248"/>
        <v>53.256649567430991</v>
      </c>
      <c r="R5288" s="16" t="str">
        <f>TEXT(Ecom[[#This Row],[Dates]],"mmm")</f>
        <v>Jul</v>
      </c>
      <c r="S5288" s="16" t="str">
        <f>TEXT(Ecom[[#This Row],[Dates]],"YYYY")</f>
        <v>2026</v>
      </c>
      <c r="T5288" s="16"/>
    </row>
    <row r="5289" spans="1:20" x14ac:dyDescent="0.25">
      <c r="A5289" t="s">
        <v>62</v>
      </c>
      <c r="B5289" s="16">
        <v>46283</v>
      </c>
      <c r="C5289" t="s">
        <v>14</v>
      </c>
      <c r="D5289" t="s">
        <v>15</v>
      </c>
      <c r="E5289" t="s">
        <v>183</v>
      </c>
      <c r="F5289" t="s">
        <v>98</v>
      </c>
      <c r="G5289">
        <v>80027</v>
      </c>
      <c r="H5289" t="s">
        <v>25</v>
      </c>
      <c r="I5289" t="s">
        <v>19</v>
      </c>
      <c r="J5289" t="s">
        <v>20</v>
      </c>
      <c r="K5289" s="6">
        <v>89.991</v>
      </c>
      <c r="L5289">
        <v>3</v>
      </c>
      <c r="M5289">
        <v>0.7</v>
      </c>
      <c r="N5289" s="6">
        <v>-152.9847</v>
      </c>
      <c r="O5289">
        <f t="shared" si="246"/>
        <v>-152.9847</v>
      </c>
      <c r="P5289" s="6">
        <f t="shared" si="247"/>
        <v>90.618333333333339</v>
      </c>
      <c r="Q5289">
        <f t="shared" si="248"/>
        <v>67.219948174024339</v>
      </c>
      <c r="R5289" s="16" t="str">
        <f>TEXT(Ecom[[#This Row],[Dates]],"mmm")</f>
        <v>Sep</v>
      </c>
      <c r="S5289" s="16" t="str">
        <f>TEXT(Ecom[[#This Row],[Dates]],"YYYY")</f>
        <v>2026</v>
      </c>
      <c r="T5289" s="16"/>
    </row>
    <row r="5290" spans="1:20" x14ac:dyDescent="0.25">
      <c r="A5290" t="s">
        <v>28</v>
      </c>
      <c r="B5290" s="16">
        <v>46262</v>
      </c>
      <c r="C5290" t="s">
        <v>44</v>
      </c>
      <c r="D5290" t="s">
        <v>15</v>
      </c>
      <c r="E5290" t="s">
        <v>52</v>
      </c>
      <c r="F5290" t="s">
        <v>24</v>
      </c>
      <c r="G5290">
        <v>94122</v>
      </c>
      <c r="H5290" t="s">
        <v>25</v>
      </c>
      <c r="I5290" t="s">
        <v>26</v>
      </c>
      <c r="J5290" t="s">
        <v>41</v>
      </c>
      <c r="K5290" s="6">
        <v>163.96</v>
      </c>
      <c r="L5290">
        <v>4</v>
      </c>
      <c r="M5290">
        <v>0</v>
      </c>
      <c r="N5290" s="6">
        <v>80.340400000000002</v>
      </c>
      <c r="O5290" t="str">
        <f t="shared" si="246"/>
        <v/>
      </c>
      <c r="P5290" s="6">
        <f t="shared" si="247"/>
        <v>382.85466666666667</v>
      </c>
      <c r="Q5290">
        <f t="shared" si="248"/>
        <v>342.51903336538192</v>
      </c>
      <c r="R5290" s="16" t="str">
        <f>TEXT(Ecom[[#This Row],[Dates]],"mmm")</f>
        <v>Aug</v>
      </c>
      <c r="S5290" s="16" t="str">
        <f>TEXT(Ecom[[#This Row],[Dates]],"YYYY")</f>
        <v>2026</v>
      </c>
      <c r="T5290" s="16"/>
    </row>
    <row r="5291" spans="1:20" x14ac:dyDescent="0.25">
      <c r="A5291" t="s">
        <v>28</v>
      </c>
      <c r="B5291" s="16">
        <v>46103</v>
      </c>
      <c r="C5291" t="s">
        <v>14</v>
      </c>
      <c r="D5291" t="s">
        <v>15</v>
      </c>
      <c r="E5291" t="s">
        <v>61</v>
      </c>
      <c r="F5291" t="s">
        <v>46</v>
      </c>
      <c r="G5291">
        <v>77036</v>
      </c>
      <c r="H5291" t="s">
        <v>47</v>
      </c>
      <c r="I5291" t="s">
        <v>26</v>
      </c>
      <c r="J5291" t="s">
        <v>41</v>
      </c>
      <c r="K5291" s="6">
        <v>17.904</v>
      </c>
      <c r="L5291">
        <v>2</v>
      </c>
      <c r="M5291">
        <v>0.2</v>
      </c>
      <c r="N5291" s="6">
        <v>6.2664</v>
      </c>
      <c r="O5291" t="str">
        <f t="shared" si="246"/>
        <v/>
      </c>
      <c r="P5291" s="6">
        <f t="shared" si="247"/>
        <v>388.90533333333337</v>
      </c>
      <c r="Q5291">
        <f t="shared" si="248"/>
        <v>360.05843518255637</v>
      </c>
      <c r="R5291" s="16" t="str">
        <f>TEXT(Ecom[[#This Row],[Dates]],"mmm")</f>
        <v>Mar</v>
      </c>
      <c r="S5291" s="16" t="str">
        <f>TEXT(Ecom[[#This Row],[Dates]],"YYYY")</f>
        <v>2026</v>
      </c>
      <c r="T5291" s="16"/>
    </row>
    <row r="5292" spans="1:20" x14ac:dyDescent="0.25">
      <c r="A5292" t="s">
        <v>28</v>
      </c>
      <c r="B5292" s="16">
        <v>46203</v>
      </c>
      <c r="C5292" t="s">
        <v>14</v>
      </c>
      <c r="D5292" t="s">
        <v>15</v>
      </c>
      <c r="E5292" t="s">
        <v>61</v>
      </c>
      <c r="F5292" t="s">
        <v>46</v>
      </c>
      <c r="G5292">
        <v>77036</v>
      </c>
      <c r="H5292" t="s">
        <v>47</v>
      </c>
      <c r="I5292" t="s">
        <v>19</v>
      </c>
      <c r="J5292" t="s">
        <v>21</v>
      </c>
      <c r="K5292" s="6">
        <v>966.7</v>
      </c>
      <c r="L5292">
        <v>5</v>
      </c>
      <c r="M5292">
        <v>0.3</v>
      </c>
      <c r="N5292" s="6">
        <v>-13.81</v>
      </c>
      <c r="O5292">
        <f t="shared" si="246"/>
        <v>-13.81</v>
      </c>
      <c r="P5292" s="6">
        <f t="shared" si="247"/>
        <v>384.42533333333336</v>
      </c>
      <c r="Q5292">
        <f t="shared" si="248"/>
        <v>419.52730177135743</v>
      </c>
      <c r="R5292" s="16" t="str">
        <f>TEXT(Ecom[[#This Row],[Dates]],"mmm")</f>
        <v>Jun</v>
      </c>
      <c r="S5292" s="16" t="str">
        <f>TEXT(Ecom[[#This Row],[Dates]],"YYYY")</f>
        <v>2026</v>
      </c>
      <c r="T5292" s="16"/>
    </row>
    <row r="5293" spans="1:20" x14ac:dyDescent="0.25">
      <c r="A5293" t="s">
        <v>28</v>
      </c>
      <c r="B5293" s="16">
        <v>45791</v>
      </c>
      <c r="C5293" t="s">
        <v>14</v>
      </c>
      <c r="D5293" t="s">
        <v>15</v>
      </c>
      <c r="E5293" t="s">
        <v>61</v>
      </c>
      <c r="F5293" t="s">
        <v>46</v>
      </c>
      <c r="G5293">
        <v>77036</v>
      </c>
      <c r="H5293" t="s">
        <v>47</v>
      </c>
      <c r="I5293" t="s">
        <v>26</v>
      </c>
      <c r="J5293" t="s">
        <v>41</v>
      </c>
      <c r="K5293" s="6">
        <v>182.11199999999999</v>
      </c>
      <c r="L5293">
        <v>6</v>
      </c>
      <c r="M5293">
        <v>0.2</v>
      </c>
      <c r="N5293" s="6">
        <v>61.462800000000001</v>
      </c>
      <c r="O5293" t="str">
        <f t="shared" si="246"/>
        <v/>
      </c>
      <c r="P5293" s="6">
        <f t="shared" si="247"/>
        <v>79.387999999999991</v>
      </c>
      <c r="Q5293">
        <f t="shared" si="248"/>
        <v>250.27114465419007</v>
      </c>
      <c r="R5293" s="16" t="str">
        <f>TEXT(Ecom[[#This Row],[Dates]],"mmm")</f>
        <v>May</v>
      </c>
      <c r="S5293" s="16" t="str">
        <f>TEXT(Ecom[[#This Row],[Dates]],"YYYY")</f>
        <v>2025</v>
      </c>
      <c r="T5293" s="16"/>
    </row>
    <row r="5294" spans="1:20" x14ac:dyDescent="0.25">
      <c r="A5294" t="s">
        <v>62</v>
      </c>
      <c r="B5294" s="16">
        <v>45838</v>
      </c>
      <c r="C5294" t="s">
        <v>14</v>
      </c>
      <c r="D5294" t="s">
        <v>15</v>
      </c>
      <c r="E5294" t="s">
        <v>180</v>
      </c>
      <c r="F5294" t="s">
        <v>30</v>
      </c>
      <c r="G5294">
        <v>33180</v>
      </c>
      <c r="H5294" t="s">
        <v>18</v>
      </c>
      <c r="I5294" t="s">
        <v>26</v>
      </c>
      <c r="J5294" t="s">
        <v>32</v>
      </c>
      <c r="K5294" s="6">
        <v>4.4640000000000004</v>
      </c>
      <c r="L5294">
        <v>1</v>
      </c>
      <c r="M5294">
        <v>0.2</v>
      </c>
      <c r="N5294" s="6">
        <v>0.33479999999999999</v>
      </c>
      <c r="O5294" t="str">
        <f t="shared" si="246"/>
        <v/>
      </c>
      <c r="P5294" s="6">
        <f t="shared" si="247"/>
        <v>35.484000000000002</v>
      </c>
      <c r="Q5294">
        <f t="shared" si="248"/>
        <v>220.12567765138508</v>
      </c>
      <c r="R5294" s="16" t="str">
        <f>TEXT(Ecom[[#This Row],[Dates]],"mmm")</f>
        <v>Jun</v>
      </c>
      <c r="S5294" s="16" t="str">
        <f>TEXT(Ecom[[#This Row],[Dates]],"YYYY")</f>
        <v>2025</v>
      </c>
      <c r="T5294" s="16"/>
    </row>
    <row r="5295" spans="1:20" x14ac:dyDescent="0.25">
      <c r="A5295" t="s">
        <v>28</v>
      </c>
      <c r="B5295" s="16">
        <v>45669</v>
      </c>
      <c r="C5295" t="s">
        <v>14</v>
      </c>
      <c r="D5295" t="s">
        <v>15</v>
      </c>
      <c r="E5295" t="s">
        <v>138</v>
      </c>
      <c r="F5295" t="s">
        <v>104</v>
      </c>
      <c r="G5295">
        <v>44256</v>
      </c>
      <c r="H5295" t="s">
        <v>57</v>
      </c>
      <c r="I5295" t="s">
        <v>19</v>
      </c>
      <c r="J5295" t="s">
        <v>31</v>
      </c>
      <c r="K5295" s="6">
        <v>51.588000000000001</v>
      </c>
      <c r="L5295">
        <v>1</v>
      </c>
      <c r="M5295">
        <v>0.4</v>
      </c>
      <c r="N5295" s="6">
        <v>-15.4764</v>
      </c>
      <c r="O5295">
        <f t="shared" si="246"/>
        <v>-15.4764</v>
      </c>
      <c r="P5295" s="6">
        <f t="shared" si="247"/>
        <v>63.851999999999997</v>
      </c>
      <c r="Q5295">
        <f t="shared" si="248"/>
        <v>23.499217802585115</v>
      </c>
      <c r="R5295" s="16" t="str">
        <f>TEXT(Ecom[[#This Row],[Dates]],"mmm")</f>
        <v>Jan</v>
      </c>
      <c r="S5295" s="16" t="str">
        <f>TEXT(Ecom[[#This Row],[Dates]],"YYYY")</f>
        <v>2025</v>
      </c>
      <c r="T5295" s="16"/>
    </row>
    <row r="5296" spans="1:20" x14ac:dyDescent="0.25">
      <c r="A5296" t="s">
        <v>28</v>
      </c>
      <c r="B5296" s="16">
        <v>45685</v>
      </c>
      <c r="C5296" t="s">
        <v>22</v>
      </c>
      <c r="D5296" t="s">
        <v>15</v>
      </c>
      <c r="E5296" t="s">
        <v>109</v>
      </c>
      <c r="F5296" t="s">
        <v>68</v>
      </c>
      <c r="G5296">
        <v>55113</v>
      </c>
      <c r="H5296" t="s">
        <v>47</v>
      </c>
      <c r="I5296" t="s">
        <v>26</v>
      </c>
      <c r="J5296" t="s">
        <v>27</v>
      </c>
      <c r="K5296" s="6">
        <v>50.4</v>
      </c>
      <c r="L5296">
        <v>8</v>
      </c>
      <c r="M5296">
        <v>0</v>
      </c>
      <c r="N5296" s="6">
        <v>23.184000000000001</v>
      </c>
      <c r="O5296" t="str">
        <f t="shared" si="246"/>
        <v/>
      </c>
      <c r="P5296" s="6">
        <f t="shared" si="247"/>
        <v>51.619333333333337</v>
      </c>
      <c r="Q5296">
        <f t="shared" si="248"/>
        <v>27.281517792033441</v>
      </c>
      <c r="R5296" s="16" t="str">
        <f>TEXT(Ecom[[#This Row],[Dates]],"mmm")</f>
        <v>Jan</v>
      </c>
      <c r="S5296" s="16" t="str">
        <f>TEXT(Ecom[[#This Row],[Dates]],"YYYY")</f>
        <v>2025</v>
      </c>
      <c r="T5296" s="16"/>
    </row>
    <row r="5297" spans="1:20" x14ac:dyDescent="0.25">
      <c r="A5297" t="s">
        <v>28</v>
      </c>
      <c r="B5297" s="16">
        <v>45833</v>
      </c>
      <c r="C5297" t="s">
        <v>14</v>
      </c>
      <c r="D5297" t="s">
        <v>15</v>
      </c>
      <c r="E5297" t="s">
        <v>61</v>
      </c>
      <c r="F5297" t="s">
        <v>46</v>
      </c>
      <c r="G5297">
        <v>77041</v>
      </c>
      <c r="H5297" t="s">
        <v>47</v>
      </c>
      <c r="I5297" t="s">
        <v>26</v>
      </c>
      <c r="J5297" t="s">
        <v>41</v>
      </c>
      <c r="K5297" s="6">
        <v>89.567999999999998</v>
      </c>
      <c r="L5297">
        <v>2</v>
      </c>
      <c r="M5297">
        <v>0.2</v>
      </c>
      <c r="N5297" s="6">
        <v>32.468400000000003</v>
      </c>
      <c r="O5297" t="str">
        <f t="shared" si="246"/>
        <v/>
      </c>
      <c r="P5297" s="6">
        <f t="shared" si="247"/>
        <v>216.12599999999998</v>
      </c>
      <c r="Q5297">
        <f t="shared" si="248"/>
        <v>191.01419058899882</v>
      </c>
      <c r="R5297" s="16" t="str">
        <f>TEXT(Ecom[[#This Row],[Dates]],"mmm")</f>
        <v>Jun</v>
      </c>
      <c r="S5297" s="16" t="str">
        <f>TEXT(Ecom[[#This Row],[Dates]],"YYYY")</f>
        <v>2025</v>
      </c>
      <c r="T5297" s="16"/>
    </row>
    <row r="5298" spans="1:20" x14ac:dyDescent="0.25">
      <c r="A5298" t="s">
        <v>28</v>
      </c>
      <c r="B5298" s="16">
        <v>45697</v>
      </c>
      <c r="C5298" t="s">
        <v>14</v>
      </c>
      <c r="D5298" t="s">
        <v>15</v>
      </c>
      <c r="E5298" t="s">
        <v>266</v>
      </c>
      <c r="F5298" t="s">
        <v>76</v>
      </c>
      <c r="G5298">
        <v>10701</v>
      </c>
      <c r="H5298" t="s">
        <v>57</v>
      </c>
      <c r="I5298" t="s">
        <v>19</v>
      </c>
      <c r="J5298" t="s">
        <v>33</v>
      </c>
      <c r="K5298" s="6">
        <v>14.89</v>
      </c>
      <c r="L5298">
        <v>1</v>
      </c>
      <c r="M5298">
        <v>0</v>
      </c>
      <c r="N5298" s="6">
        <v>4.0202999999999998</v>
      </c>
      <c r="O5298" t="str">
        <f t="shared" si="246"/>
        <v/>
      </c>
      <c r="P5298" s="6">
        <f t="shared" si="247"/>
        <v>187.63</v>
      </c>
      <c r="Q5298">
        <f t="shared" si="248"/>
        <v>217.93619315685885</v>
      </c>
      <c r="R5298" s="16" t="str">
        <f>TEXT(Ecom[[#This Row],[Dates]],"mmm")</f>
        <v>Feb</v>
      </c>
      <c r="S5298" s="16" t="str">
        <f>TEXT(Ecom[[#This Row],[Dates]],"YYYY")</f>
        <v>2025</v>
      </c>
      <c r="T5298" s="16"/>
    </row>
    <row r="5299" spans="1:20" x14ac:dyDescent="0.25">
      <c r="A5299" t="s">
        <v>28</v>
      </c>
      <c r="B5299" s="16">
        <v>45939</v>
      </c>
      <c r="C5299" t="s">
        <v>14</v>
      </c>
      <c r="D5299" t="s">
        <v>15</v>
      </c>
      <c r="E5299" t="s">
        <v>266</v>
      </c>
      <c r="F5299" t="s">
        <v>76</v>
      </c>
      <c r="G5299">
        <v>10701</v>
      </c>
      <c r="H5299" t="s">
        <v>57</v>
      </c>
      <c r="I5299" t="s">
        <v>35</v>
      </c>
      <c r="J5299" t="s">
        <v>36</v>
      </c>
      <c r="K5299" s="6">
        <v>543.91999999999996</v>
      </c>
      <c r="L5299">
        <v>8</v>
      </c>
      <c r="M5299">
        <v>0</v>
      </c>
      <c r="N5299" s="6">
        <v>135.97999999999999</v>
      </c>
      <c r="O5299" t="str">
        <f t="shared" si="246"/>
        <v/>
      </c>
      <c r="P5299" s="6">
        <f t="shared" si="247"/>
        <v>188.96666666666667</v>
      </c>
      <c r="Q5299">
        <f t="shared" si="248"/>
        <v>238.0911450454154</v>
      </c>
      <c r="R5299" s="16" t="str">
        <f>TEXT(Ecom[[#This Row],[Dates]],"mmm")</f>
        <v>Oct</v>
      </c>
      <c r="S5299" s="16" t="str">
        <f>TEXT(Ecom[[#This Row],[Dates]],"YYYY")</f>
        <v>2025</v>
      </c>
      <c r="T5299" s="16"/>
    </row>
    <row r="5300" spans="1:20" x14ac:dyDescent="0.25">
      <c r="A5300" t="s">
        <v>62</v>
      </c>
      <c r="B5300" s="16">
        <v>46220</v>
      </c>
      <c r="C5300" t="s">
        <v>22</v>
      </c>
      <c r="D5300" t="s">
        <v>15</v>
      </c>
      <c r="E5300" t="s">
        <v>144</v>
      </c>
      <c r="F5300" t="s">
        <v>24</v>
      </c>
      <c r="G5300">
        <v>92037</v>
      </c>
      <c r="H5300" t="s">
        <v>25</v>
      </c>
      <c r="I5300" t="s">
        <v>26</v>
      </c>
      <c r="J5300" t="s">
        <v>60</v>
      </c>
      <c r="K5300" s="6">
        <v>4.08</v>
      </c>
      <c r="L5300">
        <v>2</v>
      </c>
      <c r="M5300">
        <v>0</v>
      </c>
      <c r="N5300" s="6">
        <v>1.9176</v>
      </c>
      <c r="O5300" t="str">
        <f t="shared" si="246"/>
        <v/>
      </c>
      <c r="P5300" s="6">
        <f t="shared" si="247"/>
        <v>766.16</v>
      </c>
      <c r="Q5300">
        <f t="shared" si="248"/>
        <v>883.31204550659061</v>
      </c>
      <c r="R5300" s="16" t="str">
        <f>TEXT(Ecom[[#This Row],[Dates]],"mmm")</f>
        <v>Jul</v>
      </c>
      <c r="S5300" s="16" t="str">
        <f>TEXT(Ecom[[#This Row],[Dates]],"YYYY")</f>
        <v>2026</v>
      </c>
      <c r="T5300" s="16"/>
    </row>
    <row r="5301" spans="1:20" x14ac:dyDescent="0.25">
      <c r="A5301" t="s">
        <v>62</v>
      </c>
      <c r="B5301" s="16">
        <v>46327</v>
      </c>
      <c r="C5301" t="s">
        <v>22</v>
      </c>
      <c r="D5301" t="s">
        <v>15</v>
      </c>
      <c r="E5301" t="s">
        <v>144</v>
      </c>
      <c r="F5301" t="s">
        <v>24</v>
      </c>
      <c r="G5301">
        <v>92037</v>
      </c>
      <c r="H5301" t="s">
        <v>25</v>
      </c>
      <c r="I5301" t="s">
        <v>26</v>
      </c>
      <c r="J5301" t="s">
        <v>27</v>
      </c>
      <c r="K5301" s="6">
        <v>18.899999999999999</v>
      </c>
      <c r="L5301">
        <v>3</v>
      </c>
      <c r="M5301">
        <v>0</v>
      </c>
      <c r="N5301" s="6">
        <v>8.6940000000000008</v>
      </c>
      <c r="O5301" t="str">
        <f t="shared" si="246"/>
        <v/>
      </c>
      <c r="P5301" s="6">
        <f t="shared" si="247"/>
        <v>1424.7</v>
      </c>
      <c r="Q5301">
        <f t="shared" si="248"/>
        <v>933.6407065374259</v>
      </c>
      <c r="R5301" s="16" t="str">
        <f>TEXT(Ecom[[#This Row],[Dates]],"mmm")</f>
        <v>Nov</v>
      </c>
      <c r="S5301" s="16" t="str">
        <f>TEXT(Ecom[[#This Row],[Dates]],"YYYY")</f>
        <v>2026</v>
      </c>
      <c r="T5301" s="16"/>
    </row>
    <row r="5302" spans="1:20" x14ac:dyDescent="0.25">
      <c r="A5302" t="s">
        <v>28</v>
      </c>
      <c r="B5302" s="16">
        <v>45976</v>
      </c>
      <c r="C5302" t="s">
        <v>22</v>
      </c>
      <c r="D5302" t="s">
        <v>15</v>
      </c>
      <c r="E5302" t="s">
        <v>82</v>
      </c>
      <c r="F5302" t="s">
        <v>83</v>
      </c>
      <c r="G5302">
        <v>22153</v>
      </c>
      <c r="H5302" t="s">
        <v>18</v>
      </c>
      <c r="I5302" t="s">
        <v>19</v>
      </c>
      <c r="J5302" t="s">
        <v>31</v>
      </c>
      <c r="K5302" s="6">
        <v>2275.5</v>
      </c>
      <c r="L5302">
        <v>10</v>
      </c>
      <c r="M5302">
        <v>0</v>
      </c>
      <c r="N5302" s="6">
        <v>386.83499999999998</v>
      </c>
      <c r="O5302" t="str">
        <f t="shared" si="246"/>
        <v/>
      </c>
      <c r="P5302" s="6">
        <f t="shared" si="247"/>
        <v>1439.1000000000001</v>
      </c>
      <c r="Q5302">
        <f t="shared" si="248"/>
        <v>1222.328547704476</v>
      </c>
      <c r="R5302" s="16" t="str">
        <f>TEXT(Ecom[[#This Row],[Dates]],"mmm")</f>
        <v>Nov</v>
      </c>
      <c r="S5302" s="16" t="str">
        <f>TEXT(Ecom[[#This Row],[Dates]],"YYYY")</f>
        <v>2025</v>
      </c>
      <c r="T5302" s="16"/>
    </row>
    <row r="5303" spans="1:20" x14ac:dyDescent="0.25">
      <c r="A5303" t="s">
        <v>28</v>
      </c>
      <c r="B5303" s="16">
        <v>46220</v>
      </c>
      <c r="C5303" t="s">
        <v>22</v>
      </c>
      <c r="D5303" t="s">
        <v>15</v>
      </c>
      <c r="E5303" t="s">
        <v>82</v>
      </c>
      <c r="F5303" t="s">
        <v>83</v>
      </c>
      <c r="G5303">
        <v>22153</v>
      </c>
      <c r="H5303" t="s">
        <v>18</v>
      </c>
      <c r="I5303" t="s">
        <v>35</v>
      </c>
      <c r="J5303" t="s">
        <v>59</v>
      </c>
      <c r="K5303" s="6">
        <v>1979.7</v>
      </c>
      <c r="L5303">
        <v>6</v>
      </c>
      <c r="M5303">
        <v>0</v>
      </c>
      <c r="N5303" s="6">
        <v>653.30100000000004</v>
      </c>
      <c r="O5303" t="str">
        <f t="shared" si="246"/>
        <v/>
      </c>
      <c r="P5303" s="6">
        <f t="shared" si="247"/>
        <v>693.03200000000004</v>
      </c>
      <c r="Q5303">
        <f t="shared" si="248"/>
        <v>937.04210181044357</v>
      </c>
      <c r="R5303" s="16" t="str">
        <f>TEXT(Ecom[[#This Row],[Dates]],"mmm")</f>
        <v>Jul</v>
      </c>
      <c r="S5303" s="16" t="str">
        <f>TEXT(Ecom[[#This Row],[Dates]],"YYYY")</f>
        <v>2026</v>
      </c>
      <c r="T5303" s="16"/>
    </row>
    <row r="5304" spans="1:20" x14ac:dyDescent="0.25">
      <c r="A5304" t="s">
        <v>28</v>
      </c>
      <c r="B5304" s="16">
        <v>46318</v>
      </c>
      <c r="C5304" t="s">
        <v>22</v>
      </c>
      <c r="D5304" t="s">
        <v>15</v>
      </c>
      <c r="E5304" t="s">
        <v>82</v>
      </c>
      <c r="F5304" t="s">
        <v>83</v>
      </c>
      <c r="G5304">
        <v>22153</v>
      </c>
      <c r="H5304" t="s">
        <v>18</v>
      </c>
      <c r="I5304" t="s">
        <v>26</v>
      </c>
      <c r="J5304" t="s">
        <v>27</v>
      </c>
      <c r="K5304" s="6">
        <v>62.1</v>
      </c>
      <c r="L5304">
        <v>6</v>
      </c>
      <c r="M5304">
        <v>0</v>
      </c>
      <c r="N5304" s="6">
        <v>29.808</v>
      </c>
      <c r="O5304" t="str">
        <f t="shared" si="246"/>
        <v/>
      </c>
      <c r="P5304" s="6">
        <f t="shared" si="247"/>
        <v>35.979999999999997</v>
      </c>
      <c r="Q5304">
        <f t="shared" si="248"/>
        <v>880.69507318405431</v>
      </c>
      <c r="R5304" s="16" t="str">
        <f>TEXT(Ecom[[#This Row],[Dates]],"mmm")</f>
        <v>Oct</v>
      </c>
      <c r="S5304" s="16" t="str">
        <f>TEXT(Ecom[[#This Row],[Dates]],"YYYY")</f>
        <v>2026</v>
      </c>
      <c r="T5304" s="16"/>
    </row>
    <row r="5305" spans="1:20" x14ac:dyDescent="0.25">
      <c r="A5305" t="s">
        <v>28</v>
      </c>
      <c r="B5305" s="16">
        <v>45990</v>
      </c>
      <c r="C5305" t="s">
        <v>14</v>
      </c>
      <c r="D5305" t="s">
        <v>15</v>
      </c>
      <c r="E5305" t="s">
        <v>87</v>
      </c>
      <c r="F5305" t="s">
        <v>65</v>
      </c>
      <c r="G5305">
        <v>62521</v>
      </c>
      <c r="H5305" t="s">
        <v>47</v>
      </c>
      <c r="I5305" t="s">
        <v>19</v>
      </c>
      <c r="J5305" t="s">
        <v>21</v>
      </c>
      <c r="K5305" s="6">
        <v>37.295999999999999</v>
      </c>
      <c r="L5305">
        <v>2</v>
      </c>
      <c r="M5305">
        <v>0.3</v>
      </c>
      <c r="N5305" s="6">
        <v>-1.0656000000000001</v>
      </c>
      <c r="O5305">
        <f t="shared" si="246"/>
        <v>-1.0656000000000001</v>
      </c>
      <c r="P5305" s="6">
        <f t="shared" si="247"/>
        <v>38.263333333333335</v>
      </c>
      <c r="Q5305">
        <f t="shared" si="248"/>
        <v>379.3345521230176</v>
      </c>
      <c r="R5305" s="16" t="str">
        <f>TEXT(Ecom[[#This Row],[Dates]],"mmm")</f>
        <v>Nov</v>
      </c>
      <c r="S5305" s="16" t="str">
        <f>TEXT(Ecom[[#This Row],[Dates]],"YYYY")</f>
        <v>2025</v>
      </c>
      <c r="T5305" s="16"/>
    </row>
    <row r="5306" spans="1:20" x14ac:dyDescent="0.25">
      <c r="A5306" t="s">
        <v>62</v>
      </c>
      <c r="B5306" s="16">
        <v>45728</v>
      </c>
      <c r="C5306" t="s">
        <v>44</v>
      </c>
      <c r="D5306" t="s">
        <v>15</v>
      </c>
      <c r="E5306" t="s">
        <v>249</v>
      </c>
      <c r="F5306" t="s">
        <v>46</v>
      </c>
      <c r="G5306">
        <v>75043</v>
      </c>
      <c r="H5306" t="s">
        <v>47</v>
      </c>
      <c r="I5306" t="s">
        <v>19</v>
      </c>
      <c r="J5306" t="s">
        <v>33</v>
      </c>
      <c r="K5306" s="6">
        <v>8.5440000000000005</v>
      </c>
      <c r="L5306">
        <v>2</v>
      </c>
      <c r="M5306">
        <v>0.6</v>
      </c>
      <c r="N5306" s="6">
        <v>-7.476</v>
      </c>
      <c r="O5306">
        <f t="shared" si="246"/>
        <v>-7.476</v>
      </c>
      <c r="P5306" s="6">
        <f t="shared" si="247"/>
        <v>124.62133333333334</v>
      </c>
      <c r="Q5306">
        <f t="shared" si="248"/>
        <v>101.96733154772151</v>
      </c>
      <c r="R5306" s="16" t="str">
        <f>TEXT(Ecom[[#This Row],[Dates]],"mmm")</f>
        <v>Mar</v>
      </c>
      <c r="S5306" s="16" t="str">
        <f>TEXT(Ecom[[#This Row],[Dates]],"YYYY")</f>
        <v>2025</v>
      </c>
      <c r="T5306" s="16"/>
    </row>
    <row r="5307" spans="1:20" x14ac:dyDescent="0.25">
      <c r="A5307" t="s">
        <v>28</v>
      </c>
      <c r="B5307" s="16">
        <v>45954</v>
      </c>
      <c r="C5307" t="s">
        <v>22</v>
      </c>
      <c r="D5307" t="s">
        <v>15</v>
      </c>
      <c r="E5307" t="s">
        <v>230</v>
      </c>
      <c r="F5307" t="s">
        <v>76</v>
      </c>
      <c r="G5307">
        <v>11572</v>
      </c>
      <c r="H5307" t="s">
        <v>57</v>
      </c>
      <c r="I5307" t="s">
        <v>19</v>
      </c>
      <c r="J5307" t="s">
        <v>33</v>
      </c>
      <c r="K5307" s="6">
        <v>68.95</v>
      </c>
      <c r="L5307">
        <v>5</v>
      </c>
      <c r="M5307">
        <v>0</v>
      </c>
      <c r="N5307" s="6">
        <v>28.959</v>
      </c>
      <c r="O5307" t="str">
        <f t="shared" si="246"/>
        <v/>
      </c>
      <c r="P5307" s="6">
        <f t="shared" si="247"/>
        <v>135.1</v>
      </c>
      <c r="Q5307">
        <f t="shared" si="248"/>
        <v>114.72734404213742</v>
      </c>
      <c r="R5307" s="16" t="str">
        <f>TEXT(Ecom[[#This Row],[Dates]],"mmm")</f>
        <v>Oct</v>
      </c>
      <c r="S5307" s="16" t="str">
        <f>TEXT(Ecom[[#This Row],[Dates]],"YYYY")</f>
        <v>2025</v>
      </c>
      <c r="T5307" s="16"/>
    </row>
    <row r="5308" spans="1:20" x14ac:dyDescent="0.25">
      <c r="A5308" t="s">
        <v>28</v>
      </c>
      <c r="B5308" s="16">
        <v>46189</v>
      </c>
      <c r="C5308" t="s">
        <v>22</v>
      </c>
      <c r="D5308" t="s">
        <v>15</v>
      </c>
      <c r="E5308" t="s">
        <v>230</v>
      </c>
      <c r="F5308" t="s">
        <v>76</v>
      </c>
      <c r="G5308">
        <v>11572</v>
      </c>
      <c r="H5308" t="s">
        <v>57</v>
      </c>
      <c r="I5308" t="s">
        <v>26</v>
      </c>
      <c r="J5308" t="s">
        <v>32</v>
      </c>
      <c r="K5308" s="6">
        <v>296.37</v>
      </c>
      <c r="L5308">
        <v>3</v>
      </c>
      <c r="M5308">
        <v>0</v>
      </c>
      <c r="N5308" s="6">
        <v>80.019900000000007</v>
      </c>
      <c r="O5308" t="str">
        <f t="shared" si="246"/>
        <v/>
      </c>
      <c r="P5308" s="6">
        <f t="shared" si="247"/>
        <v>175.80266666666668</v>
      </c>
      <c r="Q5308">
        <f t="shared" si="248"/>
        <v>113.69277915635759</v>
      </c>
      <c r="R5308" s="16" t="str">
        <f>TEXT(Ecom[[#This Row],[Dates]],"mmm")</f>
        <v>Jun</v>
      </c>
      <c r="S5308" s="16" t="str">
        <f>TEXT(Ecom[[#This Row],[Dates]],"YYYY")</f>
        <v>2026</v>
      </c>
      <c r="T5308" s="16"/>
    </row>
    <row r="5309" spans="1:20" x14ac:dyDescent="0.25">
      <c r="A5309" t="s">
        <v>28</v>
      </c>
      <c r="B5309" s="16">
        <v>46146</v>
      </c>
      <c r="C5309" t="s">
        <v>22</v>
      </c>
      <c r="D5309" t="s">
        <v>15</v>
      </c>
      <c r="E5309" t="s">
        <v>230</v>
      </c>
      <c r="F5309" t="s">
        <v>76</v>
      </c>
      <c r="G5309">
        <v>11572</v>
      </c>
      <c r="H5309" t="s">
        <v>57</v>
      </c>
      <c r="I5309" t="s">
        <v>35</v>
      </c>
      <c r="J5309" t="s">
        <v>36</v>
      </c>
      <c r="K5309" s="6">
        <v>39.979999999999997</v>
      </c>
      <c r="L5309">
        <v>2</v>
      </c>
      <c r="M5309">
        <v>0</v>
      </c>
      <c r="N5309" s="6">
        <v>1.9990000000000001</v>
      </c>
      <c r="O5309" t="str">
        <f t="shared" si="246"/>
        <v/>
      </c>
      <c r="P5309" s="6">
        <f t="shared" si="247"/>
        <v>81.359333333333325</v>
      </c>
      <c r="Q5309">
        <f t="shared" si="248"/>
        <v>68.186193378186218</v>
      </c>
      <c r="R5309" s="16" t="str">
        <f>TEXT(Ecom[[#This Row],[Dates]],"mmm")</f>
        <v>May</v>
      </c>
      <c r="S5309" s="16" t="str">
        <f>TEXT(Ecom[[#This Row],[Dates]],"YYYY")</f>
        <v>2026</v>
      </c>
      <c r="T5309" s="16"/>
    </row>
    <row r="5310" spans="1:20" x14ac:dyDescent="0.25">
      <c r="A5310" t="s">
        <v>62</v>
      </c>
      <c r="B5310" s="16">
        <v>45971</v>
      </c>
      <c r="C5310" t="s">
        <v>14</v>
      </c>
      <c r="D5310" t="s">
        <v>15</v>
      </c>
      <c r="E5310" t="s">
        <v>61</v>
      </c>
      <c r="F5310" t="s">
        <v>46</v>
      </c>
      <c r="G5310">
        <v>77095</v>
      </c>
      <c r="H5310" t="s">
        <v>47</v>
      </c>
      <c r="I5310" t="s">
        <v>19</v>
      </c>
      <c r="J5310" t="s">
        <v>21</v>
      </c>
      <c r="K5310" s="6">
        <v>191.05799999999999</v>
      </c>
      <c r="L5310">
        <v>3</v>
      </c>
      <c r="M5310">
        <v>0.3</v>
      </c>
      <c r="N5310" s="6">
        <v>-46.399799999999999</v>
      </c>
      <c r="O5310">
        <f t="shared" si="246"/>
        <v>-46.399799999999999</v>
      </c>
      <c r="P5310" s="6">
        <f t="shared" si="247"/>
        <v>576.42866666666669</v>
      </c>
      <c r="Q5310">
        <f t="shared" si="248"/>
        <v>549.25541389816499</v>
      </c>
      <c r="R5310" s="16" t="str">
        <f>TEXT(Ecom[[#This Row],[Dates]],"mmm")</f>
        <v>Nov</v>
      </c>
      <c r="S5310" s="16" t="str">
        <f>TEXT(Ecom[[#This Row],[Dates]],"YYYY")</f>
        <v>2025</v>
      </c>
      <c r="T5310" s="16"/>
    </row>
    <row r="5311" spans="1:20" x14ac:dyDescent="0.25">
      <c r="A5311" t="s">
        <v>62</v>
      </c>
      <c r="B5311" s="16">
        <v>46363</v>
      </c>
      <c r="C5311" t="s">
        <v>14</v>
      </c>
      <c r="D5311" t="s">
        <v>15</v>
      </c>
      <c r="E5311" t="s">
        <v>61</v>
      </c>
      <c r="F5311" t="s">
        <v>46</v>
      </c>
      <c r="G5311">
        <v>77095</v>
      </c>
      <c r="H5311" t="s">
        <v>47</v>
      </c>
      <c r="I5311" t="s">
        <v>26</v>
      </c>
      <c r="J5311" t="s">
        <v>34</v>
      </c>
      <c r="K5311" s="6">
        <v>13.04</v>
      </c>
      <c r="L5311">
        <v>5</v>
      </c>
      <c r="M5311">
        <v>0.2</v>
      </c>
      <c r="N5311" s="6">
        <v>3.9119999999999999</v>
      </c>
      <c r="O5311" t="str">
        <f t="shared" si="246"/>
        <v/>
      </c>
      <c r="P5311" s="6">
        <f t="shared" si="247"/>
        <v>515.81466666666665</v>
      </c>
      <c r="Q5311">
        <f t="shared" si="248"/>
        <v>622.21486453975228</v>
      </c>
      <c r="R5311" s="16" t="str">
        <f>TEXT(Ecom[[#This Row],[Dates]],"mmm")</f>
        <v>Dec</v>
      </c>
      <c r="S5311" s="16" t="str">
        <f>TEXT(Ecom[[#This Row],[Dates]],"YYYY")</f>
        <v>2026</v>
      </c>
      <c r="T5311" s="16"/>
    </row>
    <row r="5312" spans="1:20" x14ac:dyDescent="0.25">
      <c r="A5312" t="s">
        <v>62</v>
      </c>
      <c r="B5312" s="16">
        <v>46111</v>
      </c>
      <c r="C5312" t="s">
        <v>14</v>
      </c>
      <c r="D5312" t="s">
        <v>15</v>
      </c>
      <c r="E5312" t="s">
        <v>61</v>
      </c>
      <c r="F5312" t="s">
        <v>46</v>
      </c>
      <c r="G5312">
        <v>77095</v>
      </c>
      <c r="H5312" t="s">
        <v>47</v>
      </c>
      <c r="I5312" t="s">
        <v>26</v>
      </c>
      <c r="J5312" t="s">
        <v>37</v>
      </c>
      <c r="K5312" s="6">
        <v>1525.1880000000001</v>
      </c>
      <c r="L5312">
        <v>6</v>
      </c>
      <c r="M5312">
        <v>0.8</v>
      </c>
      <c r="N5312" s="6">
        <v>-2287.7820000000002</v>
      </c>
      <c r="O5312">
        <f t="shared" si="246"/>
        <v>-2287.7820000000002</v>
      </c>
      <c r="P5312" s="6">
        <f t="shared" si="247"/>
        <v>520.81733333333329</v>
      </c>
      <c r="Q5312">
        <f t="shared" si="248"/>
        <v>683.0344299592648</v>
      </c>
      <c r="R5312" s="16" t="str">
        <f>TEXT(Ecom[[#This Row],[Dates]],"mmm")</f>
        <v>Mar</v>
      </c>
      <c r="S5312" s="16" t="str">
        <f>TEXT(Ecom[[#This Row],[Dates]],"YYYY")</f>
        <v>2026</v>
      </c>
      <c r="T5312" s="16"/>
    </row>
    <row r="5313" spans="1:20" x14ac:dyDescent="0.25">
      <c r="A5313" t="s">
        <v>28</v>
      </c>
      <c r="B5313" s="16">
        <v>46315</v>
      </c>
      <c r="C5313" t="s">
        <v>44</v>
      </c>
      <c r="D5313" t="s">
        <v>15</v>
      </c>
      <c r="E5313" t="s">
        <v>287</v>
      </c>
      <c r="F5313" t="s">
        <v>40</v>
      </c>
      <c r="G5313">
        <v>27834</v>
      </c>
      <c r="H5313" t="s">
        <v>18</v>
      </c>
      <c r="I5313" t="s">
        <v>26</v>
      </c>
      <c r="J5313" t="s">
        <v>27</v>
      </c>
      <c r="K5313" s="6">
        <v>9.2159999999999993</v>
      </c>
      <c r="L5313">
        <v>4</v>
      </c>
      <c r="M5313">
        <v>0.2</v>
      </c>
      <c r="N5313" s="6">
        <v>3.3408000000000002</v>
      </c>
      <c r="O5313" t="str">
        <f t="shared" si="246"/>
        <v/>
      </c>
      <c r="P5313" s="6">
        <f t="shared" si="247"/>
        <v>34.074666666666666</v>
      </c>
      <c r="Q5313">
        <f t="shared" si="248"/>
        <v>408.41879191067807</v>
      </c>
      <c r="R5313" s="16" t="str">
        <f>TEXT(Ecom[[#This Row],[Dates]],"mmm")</f>
        <v>Oct</v>
      </c>
      <c r="S5313" s="16" t="str">
        <f>TEXT(Ecom[[#This Row],[Dates]],"YYYY")</f>
        <v>2026</v>
      </c>
      <c r="T5313" s="16"/>
    </row>
    <row r="5314" spans="1:20" x14ac:dyDescent="0.25">
      <c r="A5314" t="s">
        <v>28</v>
      </c>
      <c r="B5314" s="16">
        <v>45671</v>
      </c>
      <c r="C5314" t="s">
        <v>44</v>
      </c>
      <c r="D5314" t="s">
        <v>15</v>
      </c>
      <c r="E5314" t="s">
        <v>287</v>
      </c>
      <c r="F5314" t="s">
        <v>40</v>
      </c>
      <c r="G5314">
        <v>27834</v>
      </c>
      <c r="H5314" t="s">
        <v>18</v>
      </c>
      <c r="I5314" t="s">
        <v>26</v>
      </c>
      <c r="J5314" t="s">
        <v>110</v>
      </c>
      <c r="K5314" s="6">
        <v>28.047999999999998</v>
      </c>
      <c r="L5314">
        <v>2</v>
      </c>
      <c r="M5314">
        <v>0.2</v>
      </c>
      <c r="N5314" s="6">
        <v>3.5059999999999998</v>
      </c>
      <c r="O5314" t="str">
        <f t="shared" ref="O5314:O5377" si="249">IF(N5314&lt;0,N5314,"")</f>
        <v/>
      </c>
      <c r="P5314" s="6">
        <f t="shared" si="247"/>
        <v>41.18933333333333</v>
      </c>
      <c r="Q5314">
        <f t="shared" si="248"/>
        <v>285.12482787719483</v>
      </c>
      <c r="R5314" s="16" t="str">
        <f>TEXT(Ecom[[#This Row],[Dates]],"mmm")</f>
        <v>Jan</v>
      </c>
      <c r="S5314" s="16" t="str">
        <f>TEXT(Ecom[[#This Row],[Dates]],"YYYY")</f>
        <v>2025</v>
      </c>
      <c r="T5314" s="16"/>
    </row>
    <row r="5315" spans="1:20" x14ac:dyDescent="0.25">
      <c r="A5315" t="s">
        <v>28</v>
      </c>
      <c r="B5315" s="16">
        <v>46341</v>
      </c>
      <c r="C5315" t="s">
        <v>22</v>
      </c>
      <c r="D5315" t="s">
        <v>15</v>
      </c>
      <c r="E5315" t="s">
        <v>52</v>
      </c>
      <c r="F5315" t="s">
        <v>24</v>
      </c>
      <c r="G5315">
        <v>94110</v>
      </c>
      <c r="H5315" t="s">
        <v>25</v>
      </c>
      <c r="I5315" t="s">
        <v>19</v>
      </c>
      <c r="J5315" t="s">
        <v>33</v>
      </c>
      <c r="K5315" s="6">
        <v>64.959999999999994</v>
      </c>
      <c r="L5315">
        <v>2</v>
      </c>
      <c r="M5315">
        <v>0</v>
      </c>
      <c r="N5315" s="6">
        <v>21.436800000000002</v>
      </c>
      <c r="O5315" t="str">
        <f t="shared" si="249"/>
        <v/>
      </c>
      <c r="P5315" s="6">
        <f t="shared" ref="P5315:P5378" si="250">AVERAGE(K5315:K5317)</f>
        <v>94.192000000000007</v>
      </c>
      <c r="Q5315">
        <f t="shared" si="248"/>
        <v>56.834874968990135</v>
      </c>
      <c r="R5315" s="16" t="str">
        <f>TEXT(Ecom[[#This Row],[Dates]],"mmm")</f>
        <v>Nov</v>
      </c>
      <c r="S5315" s="16" t="str">
        <f>TEXT(Ecom[[#This Row],[Dates]],"YYYY")</f>
        <v>2026</v>
      </c>
      <c r="T5315" s="16"/>
    </row>
    <row r="5316" spans="1:20" x14ac:dyDescent="0.25">
      <c r="A5316" t="s">
        <v>28</v>
      </c>
      <c r="B5316" s="16">
        <v>45922</v>
      </c>
      <c r="C5316" t="s">
        <v>22</v>
      </c>
      <c r="D5316" t="s">
        <v>15</v>
      </c>
      <c r="E5316" t="s">
        <v>52</v>
      </c>
      <c r="F5316" t="s">
        <v>24</v>
      </c>
      <c r="G5316">
        <v>94110</v>
      </c>
      <c r="H5316" t="s">
        <v>25</v>
      </c>
      <c r="I5316" t="s">
        <v>26</v>
      </c>
      <c r="J5316" t="s">
        <v>60</v>
      </c>
      <c r="K5316" s="6">
        <v>30.56</v>
      </c>
      <c r="L5316">
        <v>4</v>
      </c>
      <c r="M5316">
        <v>0</v>
      </c>
      <c r="N5316" s="6">
        <v>14.974399999999999</v>
      </c>
      <c r="O5316" t="str">
        <f t="shared" si="249"/>
        <v/>
      </c>
      <c r="P5316" s="6">
        <f t="shared" si="250"/>
        <v>76.474666666666664</v>
      </c>
      <c r="Q5316">
        <f t="shared" si="248"/>
        <v>65.621345614794393</v>
      </c>
      <c r="R5316" s="16" t="str">
        <f>TEXT(Ecom[[#This Row],[Dates]],"mmm")</f>
        <v>Sep</v>
      </c>
      <c r="S5316" s="16" t="str">
        <f>TEXT(Ecom[[#This Row],[Dates]],"YYYY")</f>
        <v>2025</v>
      </c>
      <c r="T5316" s="16"/>
    </row>
    <row r="5317" spans="1:20" x14ac:dyDescent="0.25">
      <c r="A5317" t="s">
        <v>28</v>
      </c>
      <c r="B5317" s="16">
        <v>46249</v>
      </c>
      <c r="C5317" t="s">
        <v>14</v>
      </c>
      <c r="D5317" t="s">
        <v>15</v>
      </c>
      <c r="E5317" t="s">
        <v>332</v>
      </c>
      <c r="F5317" t="s">
        <v>40</v>
      </c>
      <c r="G5317">
        <v>27405</v>
      </c>
      <c r="H5317" t="s">
        <v>18</v>
      </c>
      <c r="I5317" t="s">
        <v>19</v>
      </c>
      <c r="J5317" t="s">
        <v>21</v>
      </c>
      <c r="K5317" s="6">
        <v>187.05600000000001</v>
      </c>
      <c r="L5317">
        <v>9</v>
      </c>
      <c r="M5317">
        <v>0.2</v>
      </c>
      <c r="N5317" s="6">
        <v>11.691000000000001</v>
      </c>
      <c r="O5317" t="str">
        <f t="shared" si="249"/>
        <v/>
      </c>
      <c r="P5317" s="6">
        <f t="shared" si="250"/>
        <v>69.506666666666675</v>
      </c>
      <c r="Q5317">
        <f t="shared" ref="Q5317:Q5380" si="251">SQRT(SUMXMY2(K5317:K5319,P5315:P5317)/3)</f>
        <v>73.908958803432</v>
      </c>
      <c r="R5317" s="16" t="str">
        <f>TEXT(Ecom[[#This Row],[Dates]],"mmm")</f>
        <v>Aug</v>
      </c>
      <c r="S5317" s="16" t="str">
        <f>TEXT(Ecom[[#This Row],[Dates]],"YYYY")</f>
        <v>2026</v>
      </c>
      <c r="T5317" s="16"/>
    </row>
    <row r="5318" spans="1:20" x14ac:dyDescent="0.25">
      <c r="A5318" t="s">
        <v>62</v>
      </c>
      <c r="B5318" s="16">
        <v>45983</v>
      </c>
      <c r="C5318" t="s">
        <v>44</v>
      </c>
      <c r="D5318" t="s">
        <v>15</v>
      </c>
      <c r="E5318" t="s">
        <v>375</v>
      </c>
      <c r="F5318" t="s">
        <v>86</v>
      </c>
      <c r="G5318">
        <v>37918</v>
      </c>
      <c r="H5318" t="s">
        <v>18</v>
      </c>
      <c r="I5318" t="s">
        <v>19</v>
      </c>
      <c r="J5318" t="s">
        <v>33</v>
      </c>
      <c r="K5318" s="6">
        <v>11.808</v>
      </c>
      <c r="L5318">
        <v>2</v>
      </c>
      <c r="M5318">
        <v>0.2</v>
      </c>
      <c r="N5318" s="6">
        <v>1.3284</v>
      </c>
      <c r="O5318" t="str">
        <f t="shared" si="249"/>
        <v/>
      </c>
      <c r="P5318" s="6">
        <f t="shared" si="250"/>
        <v>14.066666666666668</v>
      </c>
      <c r="Q5318">
        <f t="shared" si="251"/>
        <v>51.017513611612941</v>
      </c>
      <c r="R5318" s="16" t="str">
        <f>TEXT(Ecom[[#This Row],[Dates]],"mmm")</f>
        <v>Nov</v>
      </c>
      <c r="S5318" s="16" t="str">
        <f>TEXT(Ecom[[#This Row],[Dates]],"YYYY")</f>
        <v>2025</v>
      </c>
      <c r="T5318" s="16"/>
    </row>
    <row r="5319" spans="1:20" x14ac:dyDescent="0.25">
      <c r="A5319" t="s">
        <v>62</v>
      </c>
      <c r="B5319" s="16">
        <v>45829</v>
      </c>
      <c r="C5319" t="s">
        <v>44</v>
      </c>
      <c r="D5319" t="s">
        <v>15</v>
      </c>
      <c r="E5319" t="s">
        <v>375</v>
      </c>
      <c r="F5319" t="s">
        <v>86</v>
      </c>
      <c r="G5319">
        <v>37918</v>
      </c>
      <c r="H5319" t="s">
        <v>18</v>
      </c>
      <c r="I5319" t="s">
        <v>19</v>
      </c>
      <c r="J5319" t="s">
        <v>33</v>
      </c>
      <c r="K5319" s="6">
        <v>9.6560000000000006</v>
      </c>
      <c r="L5319">
        <v>1</v>
      </c>
      <c r="M5319">
        <v>0.2</v>
      </c>
      <c r="N5319" s="6">
        <v>1.5690999999999999</v>
      </c>
      <c r="O5319" t="str">
        <f t="shared" si="249"/>
        <v/>
      </c>
      <c r="P5319" s="6">
        <f t="shared" si="250"/>
        <v>19.250666666666667</v>
      </c>
      <c r="Q5319">
        <f t="shared" si="251"/>
        <v>35.082491334314085</v>
      </c>
      <c r="R5319" s="16" t="str">
        <f>TEXT(Ecom[[#This Row],[Dates]],"mmm")</f>
        <v>Jun</v>
      </c>
      <c r="S5319" s="16" t="str">
        <f>TEXT(Ecom[[#This Row],[Dates]],"YYYY")</f>
        <v>2025</v>
      </c>
      <c r="T5319" s="16"/>
    </row>
    <row r="5320" spans="1:20" x14ac:dyDescent="0.25">
      <c r="A5320" t="s">
        <v>62</v>
      </c>
      <c r="B5320" s="16">
        <v>46205</v>
      </c>
      <c r="C5320" t="s">
        <v>44</v>
      </c>
      <c r="D5320" t="s">
        <v>15</v>
      </c>
      <c r="E5320" t="s">
        <v>375</v>
      </c>
      <c r="F5320" t="s">
        <v>86</v>
      </c>
      <c r="G5320">
        <v>37918</v>
      </c>
      <c r="H5320" t="s">
        <v>18</v>
      </c>
      <c r="I5320" t="s">
        <v>26</v>
      </c>
      <c r="J5320" t="s">
        <v>41</v>
      </c>
      <c r="K5320" s="6">
        <v>20.736000000000001</v>
      </c>
      <c r="L5320">
        <v>4</v>
      </c>
      <c r="M5320">
        <v>0.2</v>
      </c>
      <c r="N5320" s="6">
        <v>7.2576000000000001</v>
      </c>
      <c r="O5320" t="str">
        <f t="shared" si="249"/>
        <v/>
      </c>
      <c r="P5320" s="6">
        <f t="shared" si="250"/>
        <v>787.404</v>
      </c>
      <c r="Q5320">
        <f t="shared" si="251"/>
        <v>881.46842867233431</v>
      </c>
      <c r="R5320" s="16" t="str">
        <f>TEXT(Ecom[[#This Row],[Dates]],"mmm")</f>
        <v>Jul</v>
      </c>
      <c r="S5320" s="16" t="str">
        <f>TEXT(Ecom[[#This Row],[Dates]],"YYYY")</f>
        <v>2026</v>
      </c>
      <c r="T5320" s="16"/>
    </row>
    <row r="5321" spans="1:20" x14ac:dyDescent="0.25">
      <c r="A5321" t="s">
        <v>62</v>
      </c>
      <c r="B5321" s="16">
        <v>46172</v>
      </c>
      <c r="C5321" t="s">
        <v>44</v>
      </c>
      <c r="D5321" t="s">
        <v>15</v>
      </c>
      <c r="E5321" t="s">
        <v>375</v>
      </c>
      <c r="F5321" t="s">
        <v>86</v>
      </c>
      <c r="G5321">
        <v>37918</v>
      </c>
      <c r="H5321" t="s">
        <v>18</v>
      </c>
      <c r="I5321" t="s">
        <v>26</v>
      </c>
      <c r="J5321" t="s">
        <v>37</v>
      </c>
      <c r="K5321" s="6">
        <v>27.36</v>
      </c>
      <c r="L5321">
        <v>3</v>
      </c>
      <c r="M5321">
        <v>0.7</v>
      </c>
      <c r="N5321" s="6">
        <v>-21.888000000000002</v>
      </c>
      <c r="O5321">
        <f t="shared" si="249"/>
        <v>-21.888000000000002</v>
      </c>
      <c r="P5321" s="6">
        <f t="shared" si="250"/>
        <v>791.904</v>
      </c>
      <c r="Q5321">
        <f t="shared" si="251"/>
        <v>984.03524504208542</v>
      </c>
      <c r="R5321" s="16" t="str">
        <f>TEXT(Ecom[[#This Row],[Dates]],"mmm")</f>
        <v>May</v>
      </c>
      <c r="S5321" s="16" t="str">
        <f>TEXT(Ecom[[#This Row],[Dates]],"YYYY")</f>
        <v>2026</v>
      </c>
      <c r="T5321" s="16"/>
    </row>
    <row r="5322" spans="1:20" x14ac:dyDescent="0.25">
      <c r="A5322" t="s">
        <v>62</v>
      </c>
      <c r="B5322" s="16">
        <v>45924</v>
      </c>
      <c r="C5322" t="s">
        <v>44</v>
      </c>
      <c r="D5322" t="s">
        <v>15</v>
      </c>
      <c r="E5322" t="s">
        <v>375</v>
      </c>
      <c r="F5322" t="s">
        <v>86</v>
      </c>
      <c r="G5322">
        <v>37918</v>
      </c>
      <c r="H5322" t="s">
        <v>18</v>
      </c>
      <c r="I5322" t="s">
        <v>19</v>
      </c>
      <c r="J5322" t="s">
        <v>31</v>
      </c>
      <c r="K5322" s="6">
        <v>2314.116</v>
      </c>
      <c r="L5322">
        <v>7</v>
      </c>
      <c r="M5322">
        <v>0.4</v>
      </c>
      <c r="N5322" s="6">
        <v>-1002.7836</v>
      </c>
      <c r="O5322">
        <f t="shared" si="249"/>
        <v>-1002.7836</v>
      </c>
      <c r="P5322" s="6">
        <f t="shared" si="250"/>
        <v>789.37066666666669</v>
      </c>
      <c r="Q5322">
        <f t="shared" si="251"/>
        <v>1079.6929976332951</v>
      </c>
      <c r="R5322" s="16" t="str">
        <f>TEXT(Ecom[[#This Row],[Dates]],"mmm")</f>
        <v>Sep</v>
      </c>
      <c r="S5322" s="16" t="str">
        <f>TEXT(Ecom[[#This Row],[Dates]],"YYYY")</f>
        <v>2025</v>
      </c>
      <c r="T5322" s="16"/>
    </row>
    <row r="5323" spans="1:20" x14ac:dyDescent="0.25">
      <c r="A5323" t="s">
        <v>62</v>
      </c>
      <c r="B5323" s="16">
        <v>46328</v>
      </c>
      <c r="C5323" t="s">
        <v>44</v>
      </c>
      <c r="D5323" t="s">
        <v>15</v>
      </c>
      <c r="E5323" t="s">
        <v>375</v>
      </c>
      <c r="F5323" t="s">
        <v>86</v>
      </c>
      <c r="G5323">
        <v>37918</v>
      </c>
      <c r="H5323" t="s">
        <v>18</v>
      </c>
      <c r="I5323" t="s">
        <v>26</v>
      </c>
      <c r="J5323" t="s">
        <v>37</v>
      </c>
      <c r="K5323" s="6">
        <v>34.235999999999997</v>
      </c>
      <c r="L5323">
        <v>4</v>
      </c>
      <c r="M5323">
        <v>0.7</v>
      </c>
      <c r="N5323" s="6">
        <v>-26.247599999999998</v>
      </c>
      <c r="O5323">
        <f t="shared" si="249"/>
        <v>-26.247599999999998</v>
      </c>
      <c r="P5323" s="6">
        <f t="shared" si="250"/>
        <v>23.318666666666662</v>
      </c>
      <c r="Q5323">
        <f t="shared" si="251"/>
        <v>623.5424408026081</v>
      </c>
      <c r="R5323" s="16" t="str">
        <f>TEXT(Ecom[[#This Row],[Dates]],"mmm")</f>
        <v>Nov</v>
      </c>
      <c r="S5323" s="16" t="str">
        <f>TEXT(Ecom[[#This Row],[Dates]],"YYYY")</f>
        <v>2026</v>
      </c>
      <c r="T5323" s="16"/>
    </row>
    <row r="5324" spans="1:20" x14ac:dyDescent="0.25">
      <c r="A5324" t="s">
        <v>62</v>
      </c>
      <c r="B5324" s="16">
        <v>45687</v>
      </c>
      <c r="C5324" t="s">
        <v>44</v>
      </c>
      <c r="D5324" t="s">
        <v>15</v>
      </c>
      <c r="E5324" t="s">
        <v>375</v>
      </c>
      <c r="F5324" t="s">
        <v>86</v>
      </c>
      <c r="G5324">
        <v>37918</v>
      </c>
      <c r="H5324" t="s">
        <v>18</v>
      </c>
      <c r="I5324" t="s">
        <v>19</v>
      </c>
      <c r="J5324" t="s">
        <v>33</v>
      </c>
      <c r="K5324" s="6">
        <v>19.760000000000002</v>
      </c>
      <c r="L5324">
        <v>2</v>
      </c>
      <c r="M5324">
        <v>0.2</v>
      </c>
      <c r="N5324" s="6">
        <v>5.9279999999999999</v>
      </c>
      <c r="O5324" t="str">
        <f t="shared" si="249"/>
        <v/>
      </c>
      <c r="P5324" s="6">
        <f t="shared" si="250"/>
        <v>17.54</v>
      </c>
      <c r="Q5324">
        <f t="shared" si="251"/>
        <v>444.35538998352149</v>
      </c>
      <c r="R5324" s="16" t="str">
        <f>TEXT(Ecom[[#This Row],[Dates]],"mmm")</f>
        <v>Jan</v>
      </c>
      <c r="S5324" s="16" t="str">
        <f>TEXT(Ecom[[#This Row],[Dates]],"YYYY")</f>
        <v>2025</v>
      </c>
      <c r="T5324" s="16"/>
    </row>
    <row r="5325" spans="1:20" x14ac:dyDescent="0.25">
      <c r="A5325" t="s">
        <v>13</v>
      </c>
      <c r="B5325" s="16">
        <v>46046</v>
      </c>
      <c r="C5325" t="s">
        <v>14</v>
      </c>
      <c r="D5325" t="s">
        <v>15</v>
      </c>
      <c r="E5325" t="s">
        <v>529</v>
      </c>
      <c r="F5325" t="s">
        <v>54</v>
      </c>
      <c r="G5325">
        <v>68801</v>
      </c>
      <c r="H5325" t="s">
        <v>47</v>
      </c>
      <c r="I5325" t="s">
        <v>26</v>
      </c>
      <c r="J5325" t="s">
        <v>41</v>
      </c>
      <c r="K5325" s="6">
        <v>15.96</v>
      </c>
      <c r="L5325">
        <v>2</v>
      </c>
      <c r="M5325">
        <v>0</v>
      </c>
      <c r="N5325" s="6">
        <v>7.98</v>
      </c>
      <c r="O5325" t="str">
        <f t="shared" si="249"/>
        <v/>
      </c>
      <c r="P5325" s="6">
        <f t="shared" si="250"/>
        <v>19.313333333333333</v>
      </c>
      <c r="Q5325">
        <f t="shared" si="251"/>
        <v>5.4102994234932895</v>
      </c>
      <c r="R5325" s="16" t="str">
        <f>TEXT(Ecom[[#This Row],[Dates]],"mmm")</f>
        <v>Jan</v>
      </c>
      <c r="S5325" s="16" t="str">
        <f>TEXT(Ecom[[#This Row],[Dates]],"YYYY")</f>
        <v>2026</v>
      </c>
      <c r="T5325" s="16"/>
    </row>
    <row r="5326" spans="1:20" x14ac:dyDescent="0.25">
      <c r="A5326" t="s">
        <v>28</v>
      </c>
      <c r="B5326" s="16">
        <v>45790</v>
      </c>
      <c r="C5326" t="s">
        <v>14</v>
      </c>
      <c r="D5326" t="s">
        <v>15</v>
      </c>
      <c r="E5326" t="s">
        <v>154</v>
      </c>
      <c r="F5326" t="s">
        <v>24</v>
      </c>
      <c r="G5326">
        <v>90712</v>
      </c>
      <c r="H5326" t="s">
        <v>25</v>
      </c>
      <c r="I5326" t="s">
        <v>26</v>
      </c>
      <c r="J5326" t="s">
        <v>34</v>
      </c>
      <c r="K5326" s="6">
        <v>16.899999999999999</v>
      </c>
      <c r="L5326">
        <v>5</v>
      </c>
      <c r="M5326">
        <v>0</v>
      </c>
      <c r="N5326" s="6">
        <v>6.2530000000000001</v>
      </c>
      <c r="O5326" t="str">
        <f t="shared" si="249"/>
        <v/>
      </c>
      <c r="P5326" s="6">
        <f t="shared" si="250"/>
        <v>16.22</v>
      </c>
      <c r="Q5326">
        <f t="shared" si="251"/>
        <v>6.4465919793444462</v>
      </c>
      <c r="R5326" s="16" t="str">
        <f>TEXT(Ecom[[#This Row],[Dates]],"mmm")</f>
        <v>May</v>
      </c>
      <c r="S5326" s="16" t="str">
        <f>TEXT(Ecom[[#This Row],[Dates]],"YYYY")</f>
        <v>2025</v>
      </c>
      <c r="T5326" s="16"/>
    </row>
    <row r="5327" spans="1:20" x14ac:dyDescent="0.25">
      <c r="A5327" t="s">
        <v>28</v>
      </c>
      <c r="B5327" s="16">
        <v>46088</v>
      </c>
      <c r="C5327" t="s">
        <v>14</v>
      </c>
      <c r="D5327" t="s">
        <v>15</v>
      </c>
      <c r="E5327" t="s">
        <v>154</v>
      </c>
      <c r="F5327" t="s">
        <v>24</v>
      </c>
      <c r="G5327">
        <v>90712</v>
      </c>
      <c r="H5327" t="s">
        <v>25</v>
      </c>
      <c r="I5327" t="s">
        <v>19</v>
      </c>
      <c r="J5327" t="s">
        <v>33</v>
      </c>
      <c r="K5327" s="6">
        <v>25.08</v>
      </c>
      <c r="L5327">
        <v>6</v>
      </c>
      <c r="M5327">
        <v>0</v>
      </c>
      <c r="N5327" s="6">
        <v>9.0288000000000004</v>
      </c>
      <c r="O5327" t="str">
        <f t="shared" si="249"/>
        <v/>
      </c>
      <c r="P5327" s="6">
        <f t="shared" si="250"/>
        <v>17.066666666666666</v>
      </c>
      <c r="Q5327">
        <f t="shared" si="251"/>
        <v>6.5802420308971294</v>
      </c>
      <c r="R5327" s="16" t="str">
        <f>TEXT(Ecom[[#This Row],[Dates]],"mmm")</f>
        <v>Mar</v>
      </c>
      <c r="S5327" s="16" t="str">
        <f>TEXT(Ecom[[#This Row],[Dates]],"YYYY")</f>
        <v>2026</v>
      </c>
      <c r="T5327" s="16"/>
    </row>
    <row r="5328" spans="1:20" x14ac:dyDescent="0.25">
      <c r="A5328" t="s">
        <v>28</v>
      </c>
      <c r="B5328" s="16">
        <v>46263</v>
      </c>
      <c r="C5328" t="s">
        <v>22</v>
      </c>
      <c r="D5328" t="s">
        <v>15</v>
      </c>
      <c r="E5328" t="s">
        <v>184</v>
      </c>
      <c r="F5328" t="s">
        <v>166</v>
      </c>
      <c r="G5328">
        <v>1841</v>
      </c>
      <c r="H5328" t="s">
        <v>57</v>
      </c>
      <c r="I5328" t="s">
        <v>26</v>
      </c>
      <c r="J5328" t="s">
        <v>34</v>
      </c>
      <c r="K5328" s="6">
        <v>6.68</v>
      </c>
      <c r="L5328">
        <v>2</v>
      </c>
      <c r="M5328">
        <v>0</v>
      </c>
      <c r="N5328" s="6">
        <v>2.004</v>
      </c>
      <c r="O5328" t="str">
        <f t="shared" si="249"/>
        <v/>
      </c>
      <c r="P5328" s="6">
        <f t="shared" si="250"/>
        <v>19.346666666666668</v>
      </c>
      <c r="Q5328">
        <f t="shared" si="251"/>
        <v>9.2147168924176626</v>
      </c>
      <c r="R5328" s="16" t="str">
        <f>TEXT(Ecom[[#This Row],[Dates]],"mmm")</f>
        <v>Aug</v>
      </c>
      <c r="S5328" s="16" t="str">
        <f>TEXT(Ecom[[#This Row],[Dates]],"YYYY")</f>
        <v>2026</v>
      </c>
      <c r="T5328" s="16"/>
    </row>
    <row r="5329" spans="1:20" x14ac:dyDescent="0.25">
      <c r="A5329" t="s">
        <v>13</v>
      </c>
      <c r="B5329" s="16">
        <v>46379</v>
      </c>
      <c r="C5329" t="s">
        <v>14</v>
      </c>
      <c r="D5329" t="s">
        <v>15</v>
      </c>
      <c r="E5329" t="s">
        <v>23</v>
      </c>
      <c r="F5329" t="s">
        <v>24</v>
      </c>
      <c r="G5329">
        <v>90049</v>
      </c>
      <c r="H5329" t="s">
        <v>25</v>
      </c>
      <c r="I5329" t="s">
        <v>26</v>
      </c>
      <c r="J5329" t="s">
        <v>41</v>
      </c>
      <c r="K5329" s="6">
        <v>19.440000000000001</v>
      </c>
      <c r="L5329">
        <v>3</v>
      </c>
      <c r="M5329">
        <v>0</v>
      </c>
      <c r="N5329" s="6">
        <v>9.3312000000000008</v>
      </c>
      <c r="O5329" t="str">
        <f t="shared" si="249"/>
        <v/>
      </c>
      <c r="P5329" s="6">
        <f t="shared" si="250"/>
        <v>28.309333333333331</v>
      </c>
      <c r="Q5329">
        <f t="shared" si="251"/>
        <v>7.9869684973572914</v>
      </c>
      <c r="R5329" s="16" t="str">
        <f>TEXT(Ecom[[#This Row],[Dates]],"mmm")</f>
        <v>Dec</v>
      </c>
      <c r="S5329" s="16" t="str">
        <f>TEXT(Ecom[[#This Row],[Dates]],"YYYY")</f>
        <v>2026</v>
      </c>
      <c r="T5329" s="16"/>
    </row>
    <row r="5330" spans="1:20" x14ac:dyDescent="0.25">
      <c r="A5330" t="s">
        <v>28</v>
      </c>
      <c r="B5330" s="16">
        <v>46151</v>
      </c>
      <c r="C5330" t="s">
        <v>14</v>
      </c>
      <c r="D5330" t="s">
        <v>15</v>
      </c>
      <c r="E5330" t="s">
        <v>61</v>
      </c>
      <c r="F5330" t="s">
        <v>46</v>
      </c>
      <c r="G5330">
        <v>77036</v>
      </c>
      <c r="H5330" t="s">
        <v>47</v>
      </c>
      <c r="I5330" t="s">
        <v>35</v>
      </c>
      <c r="J5330" t="s">
        <v>36</v>
      </c>
      <c r="K5330" s="6">
        <v>31.92</v>
      </c>
      <c r="L5330">
        <v>2</v>
      </c>
      <c r="M5330">
        <v>0.2</v>
      </c>
      <c r="N5330" s="6">
        <v>2.3940000000000001</v>
      </c>
      <c r="O5330" t="str">
        <f t="shared" si="249"/>
        <v/>
      </c>
      <c r="P5330" s="6">
        <f t="shared" si="250"/>
        <v>43.142666666666663</v>
      </c>
      <c r="Q5330">
        <f t="shared" si="251"/>
        <v>14.355850839756359</v>
      </c>
      <c r="R5330" s="16" t="str">
        <f>TEXT(Ecom[[#This Row],[Dates]],"mmm")</f>
        <v>May</v>
      </c>
      <c r="S5330" s="16" t="str">
        <f>TEXT(Ecom[[#This Row],[Dates]],"YYYY")</f>
        <v>2026</v>
      </c>
      <c r="T5330" s="16"/>
    </row>
    <row r="5331" spans="1:20" x14ac:dyDescent="0.25">
      <c r="A5331" t="s">
        <v>13</v>
      </c>
      <c r="B5331" s="16">
        <v>46046</v>
      </c>
      <c r="C5331" t="s">
        <v>14</v>
      </c>
      <c r="D5331" t="s">
        <v>15</v>
      </c>
      <c r="E5331" t="s">
        <v>75</v>
      </c>
      <c r="F5331" t="s">
        <v>76</v>
      </c>
      <c r="G5331">
        <v>10035</v>
      </c>
      <c r="H5331" t="s">
        <v>57</v>
      </c>
      <c r="I5331" t="s">
        <v>26</v>
      </c>
      <c r="J5331" t="s">
        <v>37</v>
      </c>
      <c r="K5331" s="6">
        <v>33.567999999999998</v>
      </c>
      <c r="L5331">
        <v>2</v>
      </c>
      <c r="M5331">
        <v>0.2</v>
      </c>
      <c r="N5331" s="6">
        <v>11.748799999999999</v>
      </c>
      <c r="O5331" t="str">
        <f t="shared" si="249"/>
        <v/>
      </c>
      <c r="P5331" s="6">
        <f t="shared" si="250"/>
        <v>52.702666666666666</v>
      </c>
      <c r="Q5331">
        <f t="shared" si="251"/>
        <v>13.19785996120415</v>
      </c>
      <c r="R5331" s="16" t="str">
        <f>TEXT(Ecom[[#This Row],[Dates]],"mmm")</f>
        <v>Jan</v>
      </c>
      <c r="S5331" s="16" t="str">
        <f>TEXT(Ecom[[#This Row],[Dates]],"YYYY")</f>
        <v>2026</v>
      </c>
      <c r="T5331" s="16"/>
    </row>
    <row r="5332" spans="1:20" x14ac:dyDescent="0.25">
      <c r="A5332" t="s">
        <v>28</v>
      </c>
      <c r="B5332" s="16">
        <v>46129</v>
      </c>
      <c r="C5332" t="s">
        <v>14</v>
      </c>
      <c r="D5332" t="s">
        <v>15</v>
      </c>
      <c r="E5332" t="s">
        <v>75</v>
      </c>
      <c r="F5332" t="s">
        <v>76</v>
      </c>
      <c r="G5332">
        <v>10011</v>
      </c>
      <c r="H5332" t="s">
        <v>57</v>
      </c>
      <c r="I5332" t="s">
        <v>19</v>
      </c>
      <c r="J5332" t="s">
        <v>33</v>
      </c>
      <c r="K5332" s="6">
        <v>63.94</v>
      </c>
      <c r="L5332">
        <v>1</v>
      </c>
      <c r="M5332">
        <v>0</v>
      </c>
      <c r="N5332" s="6">
        <v>24.936599999999999</v>
      </c>
      <c r="O5332" t="str">
        <f t="shared" si="249"/>
        <v/>
      </c>
      <c r="P5332" s="6">
        <f t="shared" si="250"/>
        <v>49.086666666666666</v>
      </c>
      <c r="Q5332">
        <f t="shared" si="251"/>
        <v>19.917312893281785</v>
      </c>
      <c r="R5332" s="16" t="str">
        <f>TEXT(Ecom[[#This Row],[Dates]],"mmm")</f>
        <v>Apr</v>
      </c>
      <c r="S5332" s="16" t="str">
        <f>TEXT(Ecom[[#This Row],[Dates]],"YYYY")</f>
        <v>2026</v>
      </c>
      <c r="T5332" s="16"/>
    </row>
    <row r="5333" spans="1:20" x14ac:dyDescent="0.25">
      <c r="A5333" t="s">
        <v>28</v>
      </c>
      <c r="B5333" s="16">
        <v>46004</v>
      </c>
      <c r="C5333" t="s">
        <v>14</v>
      </c>
      <c r="D5333" t="s">
        <v>15</v>
      </c>
      <c r="E5333" t="s">
        <v>75</v>
      </c>
      <c r="F5333" t="s">
        <v>76</v>
      </c>
      <c r="G5333">
        <v>10011</v>
      </c>
      <c r="H5333" t="s">
        <v>57</v>
      </c>
      <c r="I5333" t="s">
        <v>26</v>
      </c>
      <c r="J5333" t="s">
        <v>37</v>
      </c>
      <c r="K5333" s="6">
        <v>60.6</v>
      </c>
      <c r="L5333">
        <v>5</v>
      </c>
      <c r="M5333">
        <v>0.2</v>
      </c>
      <c r="N5333" s="6">
        <v>20.452500000000001</v>
      </c>
      <c r="O5333" t="str">
        <f t="shared" si="249"/>
        <v/>
      </c>
      <c r="P5333" s="6">
        <f t="shared" si="250"/>
        <v>31.333333333333332</v>
      </c>
      <c r="Q5333">
        <f t="shared" si="251"/>
        <v>19.867302808607132</v>
      </c>
      <c r="R5333" s="16" t="str">
        <f>TEXT(Ecom[[#This Row],[Dates]],"mmm")</f>
        <v>Dec</v>
      </c>
      <c r="S5333" s="16" t="str">
        <f>TEXT(Ecom[[#This Row],[Dates]],"YYYY")</f>
        <v>2025</v>
      </c>
      <c r="T5333" s="16"/>
    </row>
    <row r="5334" spans="1:20" x14ac:dyDescent="0.25">
      <c r="A5334" t="s">
        <v>28</v>
      </c>
      <c r="B5334" s="16">
        <v>45821</v>
      </c>
      <c r="C5334" t="s">
        <v>14</v>
      </c>
      <c r="D5334" t="s">
        <v>15</v>
      </c>
      <c r="E5334" t="s">
        <v>75</v>
      </c>
      <c r="F5334" t="s">
        <v>76</v>
      </c>
      <c r="G5334">
        <v>10011</v>
      </c>
      <c r="H5334" t="s">
        <v>57</v>
      </c>
      <c r="I5334" t="s">
        <v>26</v>
      </c>
      <c r="J5334" t="s">
        <v>110</v>
      </c>
      <c r="K5334" s="6">
        <v>22.72</v>
      </c>
      <c r="L5334">
        <v>4</v>
      </c>
      <c r="M5334">
        <v>0</v>
      </c>
      <c r="N5334" s="6">
        <v>6.5888</v>
      </c>
      <c r="O5334" t="str">
        <f t="shared" si="249"/>
        <v/>
      </c>
      <c r="P5334" s="6">
        <f t="shared" si="250"/>
        <v>16.91333333333333</v>
      </c>
      <c r="Q5334">
        <f t="shared" si="251"/>
        <v>19.338591239051286</v>
      </c>
      <c r="R5334" s="16" t="str">
        <f>TEXT(Ecom[[#This Row],[Dates]],"mmm")</f>
        <v>Jun</v>
      </c>
      <c r="S5334" s="16" t="str">
        <f>TEXT(Ecom[[#This Row],[Dates]],"YYYY")</f>
        <v>2025</v>
      </c>
      <c r="T5334" s="16"/>
    </row>
    <row r="5335" spans="1:20" x14ac:dyDescent="0.25">
      <c r="A5335" t="s">
        <v>28</v>
      </c>
      <c r="B5335" s="16">
        <v>46367</v>
      </c>
      <c r="C5335" t="s">
        <v>14</v>
      </c>
      <c r="D5335" t="s">
        <v>15</v>
      </c>
      <c r="E5335" t="s">
        <v>114</v>
      </c>
      <c r="F5335" t="s">
        <v>72</v>
      </c>
      <c r="G5335">
        <v>19711</v>
      </c>
      <c r="H5335" t="s">
        <v>57</v>
      </c>
      <c r="I5335" t="s">
        <v>19</v>
      </c>
      <c r="J5335" t="s">
        <v>33</v>
      </c>
      <c r="K5335" s="6">
        <v>10.68</v>
      </c>
      <c r="L5335">
        <v>4</v>
      </c>
      <c r="M5335">
        <v>0</v>
      </c>
      <c r="N5335" s="6">
        <v>4.0583999999999998</v>
      </c>
      <c r="O5335" t="str">
        <f t="shared" si="249"/>
        <v/>
      </c>
      <c r="P5335" s="6">
        <f t="shared" si="250"/>
        <v>10.466666666666667</v>
      </c>
      <c r="Q5335">
        <f t="shared" si="251"/>
        <v>12.609032036159194</v>
      </c>
      <c r="R5335" s="16" t="str">
        <f>TEXT(Ecom[[#This Row],[Dates]],"mmm")</f>
        <v>Dec</v>
      </c>
      <c r="S5335" s="16" t="str">
        <f>TEXT(Ecom[[#This Row],[Dates]],"YYYY")</f>
        <v>2026</v>
      </c>
      <c r="T5335" s="16"/>
    </row>
    <row r="5336" spans="1:20" x14ac:dyDescent="0.25">
      <c r="A5336" t="s">
        <v>28</v>
      </c>
      <c r="B5336" s="16">
        <v>46334</v>
      </c>
      <c r="C5336" t="s">
        <v>14</v>
      </c>
      <c r="D5336" t="s">
        <v>15</v>
      </c>
      <c r="E5336" t="s">
        <v>114</v>
      </c>
      <c r="F5336" t="s">
        <v>72</v>
      </c>
      <c r="G5336">
        <v>19711</v>
      </c>
      <c r="H5336" t="s">
        <v>57</v>
      </c>
      <c r="I5336" t="s">
        <v>26</v>
      </c>
      <c r="J5336" t="s">
        <v>41</v>
      </c>
      <c r="K5336" s="6">
        <v>17.34</v>
      </c>
      <c r="L5336">
        <v>3</v>
      </c>
      <c r="M5336">
        <v>0</v>
      </c>
      <c r="N5336" s="6">
        <v>8.4966000000000008</v>
      </c>
      <c r="O5336" t="str">
        <f t="shared" si="249"/>
        <v/>
      </c>
      <c r="P5336" s="6">
        <f t="shared" si="250"/>
        <v>15.898666666666665</v>
      </c>
      <c r="Q5336">
        <f t="shared" si="251"/>
        <v>7.5962754616251837</v>
      </c>
      <c r="R5336" s="16" t="str">
        <f>TEXT(Ecom[[#This Row],[Dates]],"mmm")</f>
        <v>Nov</v>
      </c>
      <c r="S5336" s="16" t="str">
        <f>TEXT(Ecom[[#This Row],[Dates]],"YYYY")</f>
        <v>2026</v>
      </c>
      <c r="T5336" s="16"/>
    </row>
    <row r="5337" spans="1:20" x14ac:dyDescent="0.25">
      <c r="A5337" t="s">
        <v>28</v>
      </c>
      <c r="B5337" s="16">
        <v>45957</v>
      </c>
      <c r="C5337" t="s">
        <v>14</v>
      </c>
      <c r="D5337" t="s">
        <v>15</v>
      </c>
      <c r="E5337" t="s">
        <v>114</v>
      </c>
      <c r="F5337" t="s">
        <v>72</v>
      </c>
      <c r="G5337">
        <v>19711</v>
      </c>
      <c r="H5337" t="s">
        <v>57</v>
      </c>
      <c r="I5337" t="s">
        <v>26</v>
      </c>
      <c r="J5337" t="s">
        <v>41</v>
      </c>
      <c r="K5337" s="6">
        <v>3.38</v>
      </c>
      <c r="L5337">
        <v>1</v>
      </c>
      <c r="M5337">
        <v>0</v>
      </c>
      <c r="N5337" s="6">
        <v>1.5548</v>
      </c>
      <c r="O5337" t="str">
        <f t="shared" si="249"/>
        <v/>
      </c>
      <c r="P5337" s="6">
        <f t="shared" si="250"/>
        <v>112.71066666666667</v>
      </c>
      <c r="Q5337">
        <f t="shared" si="251"/>
        <v>112.87664716652226</v>
      </c>
      <c r="R5337" s="16" t="str">
        <f>TEXT(Ecom[[#This Row],[Dates]],"mmm")</f>
        <v>Oct</v>
      </c>
      <c r="S5337" s="16" t="str">
        <f>TEXT(Ecom[[#This Row],[Dates]],"YYYY")</f>
        <v>2025</v>
      </c>
      <c r="T5337" s="16"/>
    </row>
    <row r="5338" spans="1:20" x14ac:dyDescent="0.25">
      <c r="A5338" t="s">
        <v>28</v>
      </c>
      <c r="B5338" s="16">
        <v>45776</v>
      </c>
      <c r="C5338" t="s">
        <v>22</v>
      </c>
      <c r="D5338" t="s">
        <v>15</v>
      </c>
      <c r="E5338" t="s">
        <v>42</v>
      </c>
      <c r="F5338" t="s">
        <v>43</v>
      </c>
      <c r="G5338">
        <v>98105</v>
      </c>
      <c r="H5338" t="s">
        <v>25</v>
      </c>
      <c r="I5338" t="s">
        <v>26</v>
      </c>
      <c r="J5338" t="s">
        <v>37</v>
      </c>
      <c r="K5338" s="6">
        <v>26.975999999999999</v>
      </c>
      <c r="L5338">
        <v>4</v>
      </c>
      <c r="M5338">
        <v>0.2</v>
      </c>
      <c r="N5338" s="6">
        <v>8.7672000000000008</v>
      </c>
      <c r="O5338" t="str">
        <f t="shared" si="249"/>
        <v/>
      </c>
      <c r="P5338" s="6">
        <f t="shared" si="250"/>
        <v>193.10066666666668</v>
      </c>
      <c r="Q5338">
        <f t="shared" si="251"/>
        <v>116.64793966271138</v>
      </c>
      <c r="R5338" s="16" t="str">
        <f>TEXT(Ecom[[#This Row],[Dates]],"mmm")</f>
        <v>Apr</v>
      </c>
      <c r="S5338" s="16" t="str">
        <f>TEXT(Ecom[[#This Row],[Dates]],"YYYY")</f>
        <v>2025</v>
      </c>
      <c r="T5338" s="16"/>
    </row>
    <row r="5339" spans="1:20" x14ac:dyDescent="0.25">
      <c r="A5339" t="s">
        <v>28</v>
      </c>
      <c r="B5339" s="16">
        <v>45881</v>
      </c>
      <c r="C5339" t="s">
        <v>22</v>
      </c>
      <c r="D5339" t="s">
        <v>15</v>
      </c>
      <c r="E5339" t="s">
        <v>116</v>
      </c>
      <c r="F5339" t="s">
        <v>81</v>
      </c>
      <c r="G5339">
        <v>85254</v>
      </c>
      <c r="H5339" t="s">
        <v>25</v>
      </c>
      <c r="I5339" t="s">
        <v>26</v>
      </c>
      <c r="J5339" t="s">
        <v>41</v>
      </c>
      <c r="K5339" s="6">
        <v>307.77600000000001</v>
      </c>
      <c r="L5339">
        <v>7</v>
      </c>
      <c r="M5339">
        <v>0.2</v>
      </c>
      <c r="N5339" s="6">
        <v>111.5688</v>
      </c>
      <c r="O5339" t="str">
        <f t="shared" si="249"/>
        <v/>
      </c>
      <c r="P5339" s="6">
        <f t="shared" si="250"/>
        <v>188.18866666666668</v>
      </c>
      <c r="Q5339">
        <f t="shared" si="251"/>
        <v>154.54821412822028</v>
      </c>
      <c r="R5339" s="16" t="str">
        <f>TEXT(Ecom[[#This Row],[Dates]],"mmm")</f>
        <v>Aug</v>
      </c>
      <c r="S5339" s="16" t="str">
        <f>TEXT(Ecom[[#This Row],[Dates]],"YYYY")</f>
        <v>2025</v>
      </c>
      <c r="T5339" s="16"/>
    </row>
    <row r="5340" spans="1:20" x14ac:dyDescent="0.25">
      <c r="A5340" t="s">
        <v>13</v>
      </c>
      <c r="B5340" s="16">
        <v>46360</v>
      </c>
      <c r="C5340" t="s">
        <v>14</v>
      </c>
      <c r="D5340" t="s">
        <v>15</v>
      </c>
      <c r="E5340" t="s">
        <v>230</v>
      </c>
      <c r="F5340" t="s">
        <v>76</v>
      </c>
      <c r="G5340">
        <v>11572</v>
      </c>
      <c r="H5340" t="s">
        <v>57</v>
      </c>
      <c r="I5340" t="s">
        <v>26</v>
      </c>
      <c r="J5340" t="s">
        <v>32</v>
      </c>
      <c r="K5340" s="6">
        <v>244.55</v>
      </c>
      <c r="L5340">
        <v>5</v>
      </c>
      <c r="M5340">
        <v>0</v>
      </c>
      <c r="N5340" s="6">
        <v>4.891</v>
      </c>
      <c r="O5340" t="str">
        <f t="shared" si="249"/>
        <v/>
      </c>
      <c r="P5340" s="6">
        <f t="shared" si="250"/>
        <v>90.256666666666675</v>
      </c>
      <c r="Q5340">
        <f t="shared" si="251"/>
        <v>114.63434197482009</v>
      </c>
      <c r="R5340" s="16" t="str">
        <f>TEXT(Ecom[[#This Row],[Dates]],"mmm")</f>
        <v>Dec</v>
      </c>
      <c r="S5340" s="16" t="str">
        <f>TEXT(Ecom[[#This Row],[Dates]],"YYYY")</f>
        <v>2026</v>
      </c>
      <c r="T5340" s="16"/>
    </row>
    <row r="5341" spans="1:20" x14ac:dyDescent="0.25">
      <c r="A5341" t="s">
        <v>13</v>
      </c>
      <c r="B5341" s="16">
        <v>45927</v>
      </c>
      <c r="C5341" t="s">
        <v>14</v>
      </c>
      <c r="D5341" t="s">
        <v>15</v>
      </c>
      <c r="E5341" t="s">
        <v>230</v>
      </c>
      <c r="F5341" t="s">
        <v>76</v>
      </c>
      <c r="G5341">
        <v>11572</v>
      </c>
      <c r="H5341" t="s">
        <v>57</v>
      </c>
      <c r="I5341" t="s">
        <v>26</v>
      </c>
      <c r="J5341" t="s">
        <v>60</v>
      </c>
      <c r="K5341" s="6">
        <v>12.24</v>
      </c>
      <c r="L5341">
        <v>6</v>
      </c>
      <c r="M5341">
        <v>0</v>
      </c>
      <c r="N5341" s="6">
        <v>5.7527999999999997</v>
      </c>
      <c r="O5341" t="str">
        <f t="shared" si="249"/>
        <v/>
      </c>
      <c r="P5341" s="6">
        <f t="shared" si="250"/>
        <v>308.72333333333336</v>
      </c>
      <c r="Q5341">
        <f t="shared" si="251"/>
        <v>358.85235336989382</v>
      </c>
      <c r="R5341" s="16" t="str">
        <f>TEXT(Ecom[[#This Row],[Dates]],"mmm")</f>
        <v>Sep</v>
      </c>
      <c r="S5341" s="16" t="str">
        <f>TEXT(Ecom[[#This Row],[Dates]],"YYYY")</f>
        <v>2025</v>
      </c>
      <c r="T5341" s="16"/>
    </row>
    <row r="5342" spans="1:20" x14ac:dyDescent="0.25">
      <c r="A5342" t="s">
        <v>13</v>
      </c>
      <c r="B5342" s="16">
        <v>45891</v>
      </c>
      <c r="C5342" t="s">
        <v>14</v>
      </c>
      <c r="D5342" t="s">
        <v>15</v>
      </c>
      <c r="E5342" t="s">
        <v>230</v>
      </c>
      <c r="F5342" t="s">
        <v>76</v>
      </c>
      <c r="G5342">
        <v>11572</v>
      </c>
      <c r="H5342" t="s">
        <v>57</v>
      </c>
      <c r="I5342" t="s">
        <v>35</v>
      </c>
      <c r="J5342" t="s">
        <v>59</v>
      </c>
      <c r="K5342" s="6">
        <v>13.98</v>
      </c>
      <c r="L5342">
        <v>2</v>
      </c>
      <c r="M5342">
        <v>0</v>
      </c>
      <c r="N5342" s="6">
        <v>6.0114000000000001</v>
      </c>
      <c r="O5342" t="str">
        <f t="shared" si="249"/>
        <v/>
      </c>
      <c r="P5342" s="6">
        <f t="shared" si="250"/>
        <v>305.18733333333336</v>
      </c>
      <c r="Q5342">
        <f t="shared" si="251"/>
        <v>386.22659223598555</v>
      </c>
      <c r="R5342" s="16" t="str">
        <f>TEXT(Ecom[[#This Row],[Dates]],"mmm")</f>
        <v>Aug</v>
      </c>
      <c r="S5342" s="16" t="str">
        <f>TEXT(Ecom[[#This Row],[Dates]],"YYYY")</f>
        <v>2025</v>
      </c>
      <c r="T5342" s="16"/>
    </row>
    <row r="5343" spans="1:20" x14ac:dyDescent="0.25">
      <c r="A5343" t="s">
        <v>13</v>
      </c>
      <c r="B5343" s="16">
        <v>45674</v>
      </c>
      <c r="C5343" t="s">
        <v>14</v>
      </c>
      <c r="D5343" t="s">
        <v>15</v>
      </c>
      <c r="E5343" t="s">
        <v>230</v>
      </c>
      <c r="F5343" t="s">
        <v>76</v>
      </c>
      <c r="G5343">
        <v>11572</v>
      </c>
      <c r="H5343" t="s">
        <v>57</v>
      </c>
      <c r="I5343" t="s">
        <v>35</v>
      </c>
      <c r="J5343" t="s">
        <v>59</v>
      </c>
      <c r="K5343" s="6">
        <v>899.95</v>
      </c>
      <c r="L5343">
        <v>5</v>
      </c>
      <c r="M5343">
        <v>0</v>
      </c>
      <c r="N5343" s="6">
        <v>53.997</v>
      </c>
      <c r="O5343" t="str">
        <f t="shared" si="249"/>
        <v/>
      </c>
      <c r="P5343" s="6">
        <f t="shared" si="250"/>
        <v>389.84733333333332</v>
      </c>
      <c r="Q5343">
        <f t="shared" si="251"/>
        <v>390.10739282066078</v>
      </c>
      <c r="R5343" s="16" t="str">
        <f>TEXT(Ecom[[#This Row],[Dates]],"mmm")</f>
        <v>Jan</v>
      </c>
      <c r="S5343" s="16" t="str">
        <f>TEXT(Ecom[[#This Row],[Dates]],"YYYY")</f>
        <v>2025</v>
      </c>
      <c r="T5343" s="16"/>
    </row>
    <row r="5344" spans="1:20" x14ac:dyDescent="0.25">
      <c r="A5344" t="s">
        <v>28</v>
      </c>
      <c r="B5344" s="16">
        <v>46167</v>
      </c>
      <c r="C5344" t="s">
        <v>22</v>
      </c>
      <c r="D5344" t="s">
        <v>15</v>
      </c>
      <c r="E5344" t="s">
        <v>135</v>
      </c>
      <c r="F5344" t="s">
        <v>46</v>
      </c>
      <c r="G5344">
        <v>75220</v>
      </c>
      <c r="H5344" t="s">
        <v>47</v>
      </c>
      <c r="I5344" t="s">
        <v>26</v>
      </c>
      <c r="J5344" t="s">
        <v>60</v>
      </c>
      <c r="K5344" s="6">
        <v>1.6319999999999999</v>
      </c>
      <c r="L5344">
        <v>1</v>
      </c>
      <c r="M5344">
        <v>0.2</v>
      </c>
      <c r="N5344" s="6">
        <v>0.55079999999999996</v>
      </c>
      <c r="O5344" t="str">
        <f t="shared" si="249"/>
        <v/>
      </c>
      <c r="P5344" s="6">
        <f t="shared" si="250"/>
        <v>100.514</v>
      </c>
      <c r="Q5344">
        <f t="shared" si="251"/>
        <v>192.96233183208085</v>
      </c>
      <c r="R5344" s="16" t="str">
        <f>TEXT(Ecom[[#This Row],[Dates]],"mmm")</f>
        <v>May</v>
      </c>
      <c r="S5344" s="16" t="str">
        <f>TEXT(Ecom[[#This Row],[Dates]],"YYYY")</f>
        <v>2026</v>
      </c>
      <c r="T5344" s="16"/>
    </row>
    <row r="5345" spans="1:20" x14ac:dyDescent="0.25">
      <c r="A5345" t="s">
        <v>28</v>
      </c>
      <c r="B5345" s="16">
        <v>45668</v>
      </c>
      <c r="C5345" t="s">
        <v>22</v>
      </c>
      <c r="D5345" t="s">
        <v>15</v>
      </c>
      <c r="E5345" t="s">
        <v>135</v>
      </c>
      <c r="F5345" t="s">
        <v>46</v>
      </c>
      <c r="G5345">
        <v>75220</v>
      </c>
      <c r="H5345" t="s">
        <v>47</v>
      </c>
      <c r="I5345" t="s">
        <v>35</v>
      </c>
      <c r="J5345" t="s">
        <v>36</v>
      </c>
      <c r="K5345" s="6">
        <v>267.95999999999998</v>
      </c>
      <c r="L5345">
        <v>5</v>
      </c>
      <c r="M5345">
        <v>0.2</v>
      </c>
      <c r="N5345" s="6">
        <v>16.747499999999999</v>
      </c>
      <c r="O5345" t="str">
        <f t="shared" si="249"/>
        <v/>
      </c>
      <c r="P5345" s="6">
        <f t="shared" si="250"/>
        <v>341.91666666666669</v>
      </c>
      <c r="Q5345">
        <f t="shared" si="251"/>
        <v>235.90582160464581</v>
      </c>
      <c r="R5345" s="16" t="str">
        <f>TEXT(Ecom[[#This Row],[Dates]],"mmm")</f>
        <v>Jan</v>
      </c>
      <c r="S5345" s="16" t="str">
        <f>TEXT(Ecom[[#This Row],[Dates]],"YYYY")</f>
        <v>2025</v>
      </c>
      <c r="T5345" s="16"/>
    </row>
    <row r="5346" spans="1:20" x14ac:dyDescent="0.25">
      <c r="A5346" t="s">
        <v>13</v>
      </c>
      <c r="B5346" s="16">
        <v>46088</v>
      </c>
      <c r="C5346" t="s">
        <v>14</v>
      </c>
      <c r="D5346" t="s">
        <v>15</v>
      </c>
      <c r="E5346" t="s">
        <v>92</v>
      </c>
      <c r="F5346" t="s">
        <v>76</v>
      </c>
      <c r="G5346">
        <v>14609</v>
      </c>
      <c r="H5346" t="s">
        <v>57</v>
      </c>
      <c r="I5346" t="s">
        <v>35</v>
      </c>
      <c r="J5346" t="s">
        <v>59</v>
      </c>
      <c r="K5346" s="6">
        <v>31.95</v>
      </c>
      <c r="L5346">
        <v>1</v>
      </c>
      <c r="M5346">
        <v>0</v>
      </c>
      <c r="N5346" s="6">
        <v>2.2364999999999999</v>
      </c>
      <c r="O5346" t="str">
        <f t="shared" si="249"/>
        <v/>
      </c>
      <c r="P5346" s="6">
        <f t="shared" si="250"/>
        <v>256.2286666666667</v>
      </c>
      <c r="Q5346">
        <f t="shared" si="251"/>
        <v>266.01144418211004</v>
      </c>
      <c r="R5346" s="16" t="str">
        <f>TEXT(Ecom[[#This Row],[Dates]],"mmm")</f>
        <v>Mar</v>
      </c>
      <c r="S5346" s="16" t="str">
        <f>TEXT(Ecom[[#This Row],[Dates]],"YYYY")</f>
        <v>2026</v>
      </c>
      <c r="T5346" s="16"/>
    </row>
    <row r="5347" spans="1:20" x14ac:dyDescent="0.25">
      <c r="A5347" t="s">
        <v>13</v>
      </c>
      <c r="B5347" s="16">
        <v>46298</v>
      </c>
      <c r="C5347" t="s">
        <v>14</v>
      </c>
      <c r="D5347" t="s">
        <v>15</v>
      </c>
      <c r="E5347" t="s">
        <v>23</v>
      </c>
      <c r="F5347" t="s">
        <v>24</v>
      </c>
      <c r="G5347">
        <v>90045</v>
      </c>
      <c r="H5347" t="s">
        <v>25</v>
      </c>
      <c r="I5347" t="s">
        <v>26</v>
      </c>
      <c r="J5347" t="s">
        <v>32</v>
      </c>
      <c r="K5347" s="6">
        <v>725.84</v>
      </c>
      <c r="L5347">
        <v>4</v>
      </c>
      <c r="M5347">
        <v>0</v>
      </c>
      <c r="N5347" s="6">
        <v>210.49359999999999</v>
      </c>
      <c r="O5347" t="str">
        <f t="shared" si="249"/>
        <v/>
      </c>
      <c r="P5347" s="6">
        <f t="shared" si="250"/>
        <v>248.42666666666665</v>
      </c>
      <c r="Q5347">
        <f t="shared" si="251"/>
        <v>297.28153714319734</v>
      </c>
      <c r="R5347" s="16" t="str">
        <f>TEXT(Ecom[[#This Row],[Dates]],"mmm")</f>
        <v>Oct</v>
      </c>
      <c r="S5347" s="16" t="str">
        <f>TEXT(Ecom[[#This Row],[Dates]],"YYYY")</f>
        <v>2026</v>
      </c>
      <c r="T5347" s="16"/>
    </row>
    <row r="5348" spans="1:20" x14ac:dyDescent="0.25">
      <c r="A5348" t="s">
        <v>13</v>
      </c>
      <c r="B5348" s="16">
        <v>46147</v>
      </c>
      <c r="C5348" t="s">
        <v>14</v>
      </c>
      <c r="D5348" t="s">
        <v>15</v>
      </c>
      <c r="E5348" t="s">
        <v>23</v>
      </c>
      <c r="F5348" t="s">
        <v>24</v>
      </c>
      <c r="G5348">
        <v>90045</v>
      </c>
      <c r="H5348" t="s">
        <v>25</v>
      </c>
      <c r="I5348" t="s">
        <v>26</v>
      </c>
      <c r="J5348" t="s">
        <v>37</v>
      </c>
      <c r="K5348" s="6">
        <v>10.896000000000001</v>
      </c>
      <c r="L5348">
        <v>3</v>
      </c>
      <c r="M5348">
        <v>0.2</v>
      </c>
      <c r="N5348" s="6">
        <v>3.9498000000000002</v>
      </c>
      <c r="O5348" t="str">
        <f t="shared" si="249"/>
        <v/>
      </c>
      <c r="P5348" s="6">
        <f t="shared" si="250"/>
        <v>17.260000000000002</v>
      </c>
      <c r="Q5348">
        <f t="shared" si="251"/>
        <v>198.29205522905593</v>
      </c>
      <c r="R5348" s="16" t="str">
        <f>TEXT(Ecom[[#This Row],[Dates]],"mmm")</f>
        <v>May</v>
      </c>
      <c r="S5348" s="16" t="str">
        <f>TEXT(Ecom[[#This Row],[Dates]],"YYYY")</f>
        <v>2026</v>
      </c>
      <c r="T5348" s="16"/>
    </row>
    <row r="5349" spans="1:20" x14ac:dyDescent="0.25">
      <c r="A5349" t="s">
        <v>13</v>
      </c>
      <c r="B5349" s="16">
        <v>45673</v>
      </c>
      <c r="C5349" t="s">
        <v>14</v>
      </c>
      <c r="D5349" t="s">
        <v>15</v>
      </c>
      <c r="E5349" t="s">
        <v>23</v>
      </c>
      <c r="F5349" t="s">
        <v>24</v>
      </c>
      <c r="G5349">
        <v>90045</v>
      </c>
      <c r="H5349" t="s">
        <v>25</v>
      </c>
      <c r="I5349" t="s">
        <v>26</v>
      </c>
      <c r="J5349" t="s">
        <v>37</v>
      </c>
      <c r="K5349" s="6">
        <v>8.5440000000000005</v>
      </c>
      <c r="L5349">
        <v>2</v>
      </c>
      <c r="M5349">
        <v>0.2</v>
      </c>
      <c r="N5349" s="6">
        <v>2.8835999999999999</v>
      </c>
      <c r="O5349" t="str">
        <f t="shared" si="249"/>
        <v/>
      </c>
      <c r="P5349" s="6">
        <f t="shared" si="250"/>
        <v>26.927999999999997</v>
      </c>
      <c r="Q5349">
        <f t="shared" si="251"/>
        <v>138.97166731761203</v>
      </c>
      <c r="R5349" s="16" t="str">
        <f>TEXT(Ecom[[#This Row],[Dates]],"mmm")</f>
        <v>Jan</v>
      </c>
      <c r="S5349" s="16" t="str">
        <f>TEXT(Ecom[[#This Row],[Dates]],"YYYY")</f>
        <v>2025</v>
      </c>
      <c r="T5349" s="16"/>
    </row>
    <row r="5350" spans="1:20" x14ac:dyDescent="0.25">
      <c r="A5350" t="s">
        <v>28</v>
      </c>
      <c r="B5350" s="16">
        <v>45764</v>
      </c>
      <c r="C5350" t="s">
        <v>22</v>
      </c>
      <c r="D5350" t="s">
        <v>15</v>
      </c>
      <c r="E5350" t="s">
        <v>530</v>
      </c>
      <c r="F5350" t="s">
        <v>68</v>
      </c>
      <c r="G5350">
        <v>55125</v>
      </c>
      <c r="H5350" t="s">
        <v>47</v>
      </c>
      <c r="I5350" t="s">
        <v>26</v>
      </c>
      <c r="J5350" t="s">
        <v>37</v>
      </c>
      <c r="K5350" s="6">
        <v>32.340000000000003</v>
      </c>
      <c r="L5350">
        <v>3</v>
      </c>
      <c r="M5350">
        <v>0</v>
      </c>
      <c r="N5350" s="6">
        <v>15.523199999999999</v>
      </c>
      <c r="O5350" t="str">
        <f t="shared" si="249"/>
        <v/>
      </c>
      <c r="P5350" s="6">
        <f t="shared" si="250"/>
        <v>72.031999999999996</v>
      </c>
      <c r="Q5350">
        <f t="shared" si="251"/>
        <v>43.028541535435131</v>
      </c>
      <c r="R5350" s="16" t="str">
        <f>TEXT(Ecom[[#This Row],[Dates]],"mmm")</f>
        <v>Apr</v>
      </c>
      <c r="S5350" s="16" t="str">
        <f>TEXT(Ecom[[#This Row],[Dates]],"YYYY")</f>
        <v>2025</v>
      </c>
      <c r="T5350" s="16"/>
    </row>
    <row r="5351" spans="1:20" x14ac:dyDescent="0.25">
      <c r="A5351" t="s">
        <v>28</v>
      </c>
      <c r="B5351" s="16">
        <v>46059</v>
      </c>
      <c r="C5351" t="s">
        <v>22</v>
      </c>
      <c r="D5351" t="s">
        <v>15</v>
      </c>
      <c r="E5351" t="s">
        <v>530</v>
      </c>
      <c r="F5351" t="s">
        <v>68</v>
      </c>
      <c r="G5351">
        <v>55125</v>
      </c>
      <c r="H5351" t="s">
        <v>47</v>
      </c>
      <c r="I5351" t="s">
        <v>26</v>
      </c>
      <c r="J5351" t="s">
        <v>41</v>
      </c>
      <c r="K5351" s="6">
        <v>39.9</v>
      </c>
      <c r="L5351">
        <v>5</v>
      </c>
      <c r="M5351">
        <v>0</v>
      </c>
      <c r="N5351" s="6">
        <v>19.95</v>
      </c>
      <c r="O5351" t="str">
        <f t="shared" si="249"/>
        <v/>
      </c>
      <c r="P5351" s="6">
        <f t="shared" si="250"/>
        <v>75.225333333333325</v>
      </c>
      <c r="Q5351">
        <f t="shared" si="251"/>
        <v>46.318480791308495</v>
      </c>
      <c r="R5351" s="16" t="str">
        <f>TEXT(Ecom[[#This Row],[Dates]],"mmm")</f>
        <v>Feb</v>
      </c>
      <c r="S5351" s="16" t="str">
        <f>TEXT(Ecom[[#This Row],[Dates]],"YYYY")</f>
        <v>2026</v>
      </c>
      <c r="T5351" s="16"/>
    </row>
    <row r="5352" spans="1:20" x14ac:dyDescent="0.25">
      <c r="A5352" t="s">
        <v>28</v>
      </c>
      <c r="B5352" s="16">
        <v>45703</v>
      </c>
      <c r="C5352" t="s">
        <v>14</v>
      </c>
      <c r="D5352" t="s">
        <v>15</v>
      </c>
      <c r="E5352" t="s">
        <v>192</v>
      </c>
      <c r="F5352" t="s">
        <v>65</v>
      </c>
      <c r="G5352">
        <v>60068</v>
      </c>
      <c r="H5352" t="s">
        <v>47</v>
      </c>
      <c r="I5352" t="s">
        <v>26</v>
      </c>
      <c r="J5352" t="s">
        <v>41</v>
      </c>
      <c r="K5352" s="6">
        <v>143.85599999999999</v>
      </c>
      <c r="L5352">
        <v>9</v>
      </c>
      <c r="M5352">
        <v>0.2</v>
      </c>
      <c r="N5352" s="6">
        <v>48.551400000000001</v>
      </c>
      <c r="O5352" t="str">
        <f t="shared" si="249"/>
        <v/>
      </c>
      <c r="P5352" s="6">
        <f t="shared" si="250"/>
        <v>171.78666666666666</v>
      </c>
      <c r="Q5352">
        <f t="shared" si="251"/>
        <v>101.92796575941195</v>
      </c>
      <c r="R5352" s="16" t="str">
        <f>TEXT(Ecom[[#This Row],[Dates]],"mmm")</f>
        <v>Feb</v>
      </c>
      <c r="S5352" s="16" t="str">
        <f>TEXT(Ecom[[#This Row],[Dates]],"YYYY")</f>
        <v>2025</v>
      </c>
      <c r="T5352" s="16"/>
    </row>
    <row r="5353" spans="1:20" x14ac:dyDescent="0.25">
      <c r="A5353" t="s">
        <v>28</v>
      </c>
      <c r="B5353" s="16">
        <v>46217</v>
      </c>
      <c r="C5353" t="s">
        <v>22</v>
      </c>
      <c r="D5353" t="s">
        <v>15</v>
      </c>
      <c r="E5353" t="s">
        <v>135</v>
      </c>
      <c r="F5353" t="s">
        <v>46</v>
      </c>
      <c r="G5353">
        <v>75217</v>
      </c>
      <c r="H5353" t="s">
        <v>47</v>
      </c>
      <c r="I5353" t="s">
        <v>26</v>
      </c>
      <c r="J5353" t="s">
        <v>41</v>
      </c>
      <c r="K5353" s="6">
        <v>41.92</v>
      </c>
      <c r="L5353">
        <v>4</v>
      </c>
      <c r="M5353">
        <v>0.2</v>
      </c>
      <c r="N5353" s="6">
        <v>15.196</v>
      </c>
      <c r="O5353" t="str">
        <f t="shared" si="249"/>
        <v/>
      </c>
      <c r="P5353" s="6">
        <f t="shared" si="250"/>
        <v>152.928</v>
      </c>
      <c r="Q5353">
        <f t="shared" si="251"/>
        <v>100.53010086462588</v>
      </c>
      <c r="R5353" s="16" t="str">
        <f>TEXT(Ecom[[#This Row],[Dates]],"mmm")</f>
        <v>Jul</v>
      </c>
      <c r="S5353" s="16" t="str">
        <f>TEXT(Ecom[[#This Row],[Dates]],"YYYY")</f>
        <v>2026</v>
      </c>
      <c r="T5353" s="16"/>
    </row>
    <row r="5354" spans="1:20" x14ac:dyDescent="0.25">
      <c r="A5354" t="s">
        <v>28</v>
      </c>
      <c r="B5354" s="16">
        <v>46112</v>
      </c>
      <c r="C5354" t="s">
        <v>22</v>
      </c>
      <c r="D5354" t="s">
        <v>15</v>
      </c>
      <c r="E5354" t="s">
        <v>135</v>
      </c>
      <c r="F5354" t="s">
        <v>46</v>
      </c>
      <c r="G5354">
        <v>75217</v>
      </c>
      <c r="H5354" t="s">
        <v>47</v>
      </c>
      <c r="I5354" t="s">
        <v>35</v>
      </c>
      <c r="J5354" t="s">
        <v>36</v>
      </c>
      <c r="K5354" s="6">
        <v>329.584</v>
      </c>
      <c r="L5354">
        <v>2</v>
      </c>
      <c r="M5354">
        <v>0.2</v>
      </c>
      <c r="N5354" s="6">
        <v>37.078200000000002</v>
      </c>
      <c r="O5354" t="str">
        <f t="shared" si="249"/>
        <v/>
      </c>
      <c r="P5354" s="6">
        <f t="shared" si="250"/>
        <v>232.10666666666668</v>
      </c>
      <c r="Q5354">
        <f t="shared" si="251"/>
        <v>102.39078356672249</v>
      </c>
      <c r="R5354" s="16" t="str">
        <f>TEXT(Ecom[[#This Row],[Dates]],"mmm")</f>
        <v>Mar</v>
      </c>
      <c r="S5354" s="16" t="str">
        <f>TEXT(Ecom[[#This Row],[Dates]],"YYYY")</f>
        <v>2026</v>
      </c>
      <c r="T5354" s="16"/>
    </row>
    <row r="5355" spans="1:20" x14ac:dyDescent="0.25">
      <c r="A5355" t="s">
        <v>62</v>
      </c>
      <c r="B5355" s="16">
        <v>45664</v>
      </c>
      <c r="C5355" t="s">
        <v>22</v>
      </c>
      <c r="D5355" t="s">
        <v>15</v>
      </c>
      <c r="E5355" t="s">
        <v>124</v>
      </c>
      <c r="F5355" t="s">
        <v>125</v>
      </c>
      <c r="G5355">
        <v>71203</v>
      </c>
      <c r="H5355" t="s">
        <v>18</v>
      </c>
      <c r="I5355" t="s">
        <v>26</v>
      </c>
      <c r="J5355" t="s">
        <v>37</v>
      </c>
      <c r="K5355" s="6">
        <v>87.28</v>
      </c>
      <c r="L5355">
        <v>8</v>
      </c>
      <c r="M5355">
        <v>0</v>
      </c>
      <c r="N5355" s="6">
        <v>41.021599999999999</v>
      </c>
      <c r="O5355" t="str">
        <f t="shared" si="249"/>
        <v/>
      </c>
      <c r="P5355" s="6">
        <f t="shared" si="250"/>
        <v>124.91199999999999</v>
      </c>
      <c r="Q5355">
        <f t="shared" si="251"/>
        <v>82.097574091465717</v>
      </c>
      <c r="R5355" s="16" t="str">
        <f>TEXT(Ecom[[#This Row],[Dates]],"mmm")</f>
        <v>Jan</v>
      </c>
      <c r="S5355" s="16" t="str">
        <f>TEXT(Ecom[[#This Row],[Dates]],"YYYY")</f>
        <v>2025</v>
      </c>
      <c r="T5355" s="16"/>
    </row>
    <row r="5356" spans="1:20" x14ac:dyDescent="0.25">
      <c r="A5356" t="s">
        <v>28</v>
      </c>
      <c r="B5356" s="16">
        <v>45886</v>
      </c>
      <c r="C5356" t="s">
        <v>22</v>
      </c>
      <c r="D5356" t="s">
        <v>15</v>
      </c>
      <c r="E5356" t="s">
        <v>23</v>
      </c>
      <c r="F5356" t="s">
        <v>24</v>
      </c>
      <c r="G5356">
        <v>90004</v>
      </c>
      <c r="H5356" t="s">
        <v>25</v>
      </c>
      <c r="I5356" t="s">
        <v>19</v>
      </c>
      <c r="J5356" t="s">
        <v>21</v>
      </c>
      <c r="K5356" s="6">
        <v>279.45600000000002</v>
      </c>
      <c r="L5356">
        <v>6</v>
      </c>
      <c r="M5356">
        <v>0.2</v>
      </c>
      <c r="N5356" s="6">
        <v>20.959199999999999</v>
      </c>
      <c r="O5356" t="str">
        <f t="shared" si="249"/>
        <v/>
      </c>
      <c r="P5356" s="6">
        <f t="shared" si="250"/>
        <v>104.89866666666667</v>
      </c>
      <c r="Q5356">
        <f t="shared" si="251"/>
        <v>85.520452952408903</v>
      </c>
      <c r="R5356" s="16" t="str">
        <f>TEXT(Ecom[[#This Row],[Dates]],"mmm")</f>
        <v>Aug</v>
      </c>
      <c r="S5356" s="16" t="str">
        <f>TEXT(Ecom[[#This Row],[Dates]],"YYYY")</f>
        <v>2025</v>
      </c>
      <c r="T5356" s="16"/>
    </row>
    <row r="5357" spans="1:20" x14ac:dyDescent="0.25">
      <c r="A5357" t="s">
        <v>28</v>
      </c>
      <c r="B5357" s="16">
        <v>45950</v>
      </c>
      <c r="C5357" t="s">
        <v>22</v>
      </c>
      <c r="D5357" t="s">
        <v>15</v>
      </c>
      <c r="E5357" t="s">
        <v>23</v>
      </c>
      <c r="F5357" t="s">
        <v>24</v>
      </c>
      <c r="G5357">
        <v>90004</v>
      </c>
      <c r="H5357" t="s">
        <v>25</v>
      </c>
      <c r="I5357" t="s">
        <v>26</v>
      </c>
      <c r="J5357" t="s">
        <v>41</v>
      </c>
      <c r="K5357" s="6">
        <v>8</v>
      </c>
      <c r="L5357">
        <v>2</v>
      </c>
      <c r="M5357">
        <v>0</v>
      </c>
      <c r="N5357" s="6">
        <v>3.84</v>
      </c>
      <c r="O5357" t="str">
        <f t="shared" si="249"/>
        <v/>
      </c>
      <c r="P5357" s="6">
        <f t="shared" si="250"/>
        <v>17.2</v>
      </c>
      <c r="Q5357">
        <f t="shared" si="251"/>
        <v>81.034951003552464</v>
      </c>
      <c r="R5357" s="16" t="str">
        <f>TEXT(Ecom[[#This Row],[Dates]],"mmm")</f>
        <v>Oct</v>
      </c>
      <c r="S5357" s="16" t="str">
        <f>TEXT(Ecom[[#This Row],[Dates]],"YYYY")</f>
        <v>2025</v>
      </c>
      <c r="T5357" s="16"/>
    </row>
    <row r="5358" spans="1:20" x14ac:dyDescent="0.25">
      <c r="A5358" t="s">
        <v>28</v>
      </c>
      <c r="B5358" s="16">
        <v>46270</v>
      </c>
      <c r="C5358" t="s">
        <v>14</v>
      </c>
      <c r="D5358" t="s">
        <v>15</v>
      </c>
      <c r="E5358" t="s">
        <v>52</v>
      </c>
      <c r="F5358" t="s">
        <v>24</v>
      </c>
      <c r="G5358">
        <v>94109</v>
      </c>
      <c r="H5358" t="s">
        <v>25</v>
      </c>
      <c r="I5358" t="s">
        <v>26</v>
      </c>
      <c r="J5358" t="s">
        <v>37</v>
      </c>
      <c r="K5358" s="6">
        <v>27.24</v>
      </c>
      <c r="L5358">
        <v>5</v>
      </c>
      <c r="M5358">
        <v>0.2</v>
      </c>
      <c r="N5358" s="6">
        <v>9.5340000000000007</v>
      </c>
      <c r="O5358" t="str">
        <f t="shared" si="249"/>
        <v/>
      </c>
      <c r="P5358" s="6">
        <f t="shared" si="250"/>
        <v>19.793333333333333</v>
      </c>
      <c r="Q5358">
        <f t="shared" si="251"/>
        <v>44.898704335013541</v>
      </c>
      <c r="R5358" s="16" t="str">
        <f>TEXT(Ecom[[#This Row],[Dates]],"mmm")</f>
        <v>Sep</v>
      </c>
      <c r="S5358" s="16" t="str">
        <f>TEXT(Ecom[[#This Row],[Dates]],"YYYY")</f>
        <v>2026</v>
      </c>
      <c r="T5358" s="16"/>
    </row>
    <row r="5359" spans="1:20" x14ac:dyDescent="0.25">
      <c r="A5359" t="s">
        <v>28</v>
      </c>
      <c r="B5359" s="16">
        <v>46096</v>
      </c>
      <c r="C5359" t="s">
        <v>14</v>
      </c>
      <c r="D5359" t="s">
        <v>15</v>
      </c>
      <c r="E5359" t="s">
        <v>52</v>
      </c>
      <c r="F5359" t="s">
        <v>24</v>
      </c>
      <c r="G5359">
        <v>94122</v>
      </c>
      <c r="H5359" t="s">
        <v>25</v>
      </c>
      <c r="I5359" t="s">
        <v>35</v>
      </c>
      <c r="J5359" t="s">
        <v>59</v>
      </c>
      <c r="K5359" s="6">
        <v>16.36</v>
      </c>
      <c r="L5359">
        <v>1</v>
      </c>
      <c r="M5359">
        <v>0</v>
      </c>
      <c r="N5359" s="6">
        <v>1.6359999999999999</v>
      </c>
      <c r="O5359" t="str">
        <f t="shared" si="249"/>
        <v/>
      </c>
      <c r="P5359" s="6">
        <f t="shared" si="250"/>
        <v>26.040000000000003</v>
      </c>
      <c r="Q5359">
        <f t="shared" si="251"/>
        <v>11.753241318099505</v>
      </c>
      <c r="R5359" s="16" t="str">
        <f>TEXT(Ecom[[#This Row],[Dates]],"mmm")</f>
        <v>Mar</v>
      </c>
      <c r="S5359" s="16" t="str">
        <f>TEXT(Ecom[[#This Row],[Dates]],"YYYY")</f>
        <v>2026</v>
      </c>
      <c r="T5359" s="16"/>
    </row>
    <row r="5360" spans="1:20" x14ac:dyDescent="0.25">
      <c r="A5360" t="s">
        <v>28</v>
      </c>
      <c r="B5360" s="16">
        <v>46254</v>
      </c>
      <c r="C5360" t="s">
        <v>14</v>
      </c>
      <c r="D5360" t="s">
        <v>15</v>
      </c>
      <c r="E5360" t="s">
        <v>52</v>
      </c>
      <c r="F5360" t="s">
        <v>24</v>
      </c>
      <c r="G5360">
        <v>94122</v>
      </c>
      <c r="H5360" t="s">
        <v>25</v>
      </c>
      <c r="I5360" t="s">
        <v>26</v>
      </c>
      <c r="J5360" t="s">
        <v>32</v>
      </c>
      <c r="K5360" s="6">
        <v>15.78</v>
      </c>
      <c r="L5360">
        <v>2</v>
      </c>
      <c r="M5360">
        <v>0</v>
      </c>
      <c r="N5360" s="6">
        <v>0.63119999999999998</v>
      </c>
      <c r="O5360" t="str">
        <f t="shared" si="249"/>
        <v/>
      </c>
      <c r="P5360" s="6">
        <f t="shared" si="250"/>
        <v>86.677333333333323</v>
      </c>
      <c r="Q5360">
        <f t="shared" si="251"/>
        <v>65.490661097311914</v>
      </c>
      <c r="R5360" s="16" t="str">
        <f>TEXT(Ecom[[#This Row],[Dates]],"mmm")</f>
        <v>Aug</v>
      </c>
      <c r="S5360" s="16" t="str">
        <f>TEXT(Ecom[[#This Row],[Dates]],"YYYY")</f>
        <v>2026</v>
      </c>
      <c r="T5360" s="16"/>
    </row>
    <row r="5361" spans="1:20" x14ac:dyDescent="0.25">
      <c r="A5361" t="s">
        <v>28</v>
      </c>
      <c r="B5361" s="16">
        <v>46290</v>
      </c>
      <c r="C5361" t="s">
        <v>14</v>
      </c>
      <c r="D5361" t="s">
        <v>15</v>
      </c>
      <c r="E5361" t="s">
        <v>52</v>
      </c>
      <c r="F5361" t="s">
        <v>24</v>
      </c>
      <c r="G5361">
        <v>94122</v>
      </c>
      <c r="H5361" t="s">
        <v>25</v>
      </c>
      <c r="I5361" t="s">
        <v>26</v>
      </c>
      <c r="J5361" t="s">
        <v>34</v>
      </c>
      <c r="K5361" s="6">
        <v>45.98</v>
      </c>
      <c r="L5361">
        <v>2</v>
      </c>
      <c r="M5361">
        <v>0</v>
      </c>
      <c r="N5361" s="6">
        <v>12.8744</v>
      </c>
      <c r="O5361" t="str">
        <f t="shared" si="249"/>
        <v/>
      </c>
      <c r="P5361" s="6">
        <f t="shared" si="250"/>
        <v>321.67066666666665</v>
      </c>
      <c r="Q5361">
        <f t="shared" si="251"/>
        <v>239.52958704433493</v>
      </c>
      <c r="R5361" s="16" t="str">
        <f>TEXT(Ecom[[#This Row],[Dates]],"mmm")</f>
        <v>Sep</v>
      </c>
      <c r="S5361" s="16" t="str">
        <f>TEXT(Ecom[[#This Row],[Dates]],"YYYY")</f>
        <v>2026</v>
      </c>
      <c r="T5361" s="16"/>
    </row>
    <row r="5362" spans="1:20" x14ac:dyDescent="0.25">
      <c r="A5362" t="s">
        <v>28</v>
      </c>
      <c r="B5362" s="16">
        <v>45904</v>
      </c>
      <c r="C5362" t="s">
        <v>22</v>
      </c>
      <c r="D5362" t="s">
        <v>15</v>
      </c>
      <c r="E5362" t="s">
        <v>196</v>
      </c>
      <c r="F5362" t="s">
        <v>40</v>
      </c>
      <c r="G5362">
        <v>28314</v>
      </c>
      <c r="H5362" t="s">
        <v>18</v>
      </c>
      <c r="I5362" t="s">
        <v>19</v>
      </c>
      <c r="J5362" t="s">
        <v>20</v>
      </c>
      <c r="K5362" s="6">
        <v>198.27199999999999</v>
      </c>
      <c r="L5362">
        <v>8</v>
      </c>
      <c r="M5362">
        <v>0.2</v>
      </c>
      <c r="N5362" s="6">
        <v>-32.219200000000001</v>
      </c>
      <c r="O5362">
        <f t="shared" si="249"/>
        <v>-32.219200000000001</v>
      </c>
      <c r="P5362" s="6">
        <f t="shared" si="250"/>
        <v>329.86399999999998</v>
      </c>
      <c r="Q5362">
        <f t="shared" si="251"/>
        <v>282.23171923373468</v>
      </c>
      <c r="R5362" s="16" t="str">
        <f>TEXT(Ecom[[#This Row],[Dates]],"mmm")</f>
        <v>Sep</v>
      </c>
      <c r="S5362" s="16" t="str">
        <f>TEXT(Ecom[[#This Row],[Dates]],"YYYY")</f>
        <v>2025</v>
      </c>
      <c r="T5362" s="16"/>
    </row>
    <row r="5363" spans="1:20" x14ac:dyDescent="0.25">
      <c r="A5363" t="s">
        <v>62</v>
      </c>
      <c r="B5363" s="16">
        <v>45691</v>
      </c>
      <c r="C5363" t="s">
        <v>22</v>
      </c>
      <c r="D5363" t="s">
        <v>15</v>
      </c>
      <c r="E5363" t="s">
        <v>135</v>
      </c>
      <c r="F5363" t="s">
        <v>46</v>
      </c>
      <c r="G5363">
        <v>75217</v>
      </c>
      <c r="H5363" t="s">
        <v>47</v>
      </c>
      <c r="I5363" t="s">
        <v>26</v>
      </c>
      <c r="J5363" t="s">
        <v>32</v>
      </c>
      <c r="K5363" s="6">
        <v>720.76</v>
      </c>
      <c r="L5363">
        <v>5</v>
      </c>
      <c r="M5363">
        <v>0.2</v>
      </c>
      <c r="N5363" s="6">
        <v>54.057000000000002</v>
      </c>
      <c r="O5363" t="str">
        <f t="shared" si="249"/>
        <v/>
      </c>
      <c r="P5363" s="6">
        <f t="shared" si="250"/>
        <v>291.09333333333331</v>
      </c>
      <c r="Q5363">
        <f t="shared" si="251"/>
        <v>300.1375304242793</v>
      </c>
      <c r="R5363" s="16" t="str">
        <f>TEXT(Ecom[[#This Row],[Dates]],"mmm")</f>
        <v>Feb</v>
      </c>
      <c r="S5363" s="16" t="str">
        <f>TEXT(Ecom[[#This Row],[Dates]],"YYYY")</f>
        <v>2025</v>
      </c>
      <c r="T5363" s="16"/>
    </row>
    <row r="5364" spans="1:20" x14ac:dyDescent="0.25">
      <c r="A5364" t="s">
        <v>28</v>
      </c>
      <c r="B5364" s="16">
        <v>45730</v>
      </c>
      <c r="C5364" t="s">
        <v>14</v>
      </c>
      <c r="D5364" t="s">
        <v>15</v>
      </c>
      <c r="E5364" t="s">
        <v>481</v>
      </c>
      <c r="F5364" t="s">
        <v>336</v>
      </c>
      <c r="G5364">
        <v>67212</v>
      </c>
      <c r="H5364" t="s">
        <v>47</v>
      </c>
      <c r="I5364" t="s">
        <v>19</v>
      </c>
      <c r="J5364" t="s">
        <v>33</v>
      </c>
      <c r="K5364" s="6">
        <v>70.56</v>
      </c>
      <c r="L5364">
        <v>6</v>
      </c>
      <c r="M5364">
        <v>0</v>
      </c>
      <c r="N5364" s="6">
        <v>23.990400000000001</v>
      </c>
      <c r="O5364" t="str">
        <f t="shared" si="249"/>
        <v/>
      </c>
      <c r="P5364" s="6">
        <f t="shared" si="250"/>
        <v>72.461333333333329</v>
      </c>
      <c r="Q5364">
        <f t="shared" si="251"/>
        <v>192.38246195265035</v>
      </c>
      <c r="R5364" s="16" t="str">
        <f>TEXT(Ecom[[#This Row],[Dates]],"mmm")</f>
        <v>Mar</v>
      </c>
      <c r="S5364" s="16" t="str">
        <f>TEXT(Ecom[[#This Row],[Dates]],"YYYY")</f>
        <v>2025</v>
      </c>
      <c r="T5364" s="16"/>
    </row>
    <row r="5365" spans="1:20" x14ac:dyDescent="0.25">
      <c r="A5365" t="s">
        <v>28</v>
      </c>
      <c r="B5365" s="16">
        <v>46331</v>
      </c>
      <c r="C5365" t="s">
        <v>14</v>
      </c>
      <c r="D5365" t="s">
        <v>15</v>
      </c>
      <c r="E5365" t="s">
        <v>481</v>
      </c>
      <c r="F5365" t="s">
        <v>336</v>
      </c>
      <c r="G5365">
        <v>67212</v>
      </c>
      <c r="H5365" t="s">
        <v>47</v>
      </c>
      <c r="I5365" t="s">
        <v>26</v>
      </c>
      <c r="J5365" t="s">
        <v>38</v>
      </c>
      <c r="K5365" s="6">
        <v>81.96</v>
      </c>
      <c r="L5365">
        <v>2</v>
      </c>
      <c r="M5365">
        <v>0</v>
      </c>
      <c r="N5365" s="6">
        <v>22.948799999999999</v>
      </c>
      <c r="O5365" t="str">
        <f t="shared" si="249"/>
        <v/>
      </c>
      <c r="P5365" s="6">
        <f t="shared" si="250"/>
        <v>99.338666666666668</v>
      </c>
      <c r="Q5365">
        <f t="shared" si="251"/>
        <v>124.4765557078476</v>
      </c>
      <c r="R5365" s="16" t="str">
        <f>TEXT(Ecom[[#This Row],[Dates]],"mmm")</f>
        <v>Nov</v>
      </c>
      <c r="S5365" s="16" t="str">
        <f>TEXT(Ecom[[#This Row],[Dates]],"YYYY")</f>
        <v>2026</v>
      </c>
      <c r="T5365" s="16"/>
    </row>
    <row r="5366" spans="1:20" x14ac:dyDescent="0.25">
      <c r="A5366" t="s">
        <v>13</v>
      </c>
      <c r="B5366" s="16">
        <v>46321</v>
      </c>
      <c r="C5366" t="s">
        <v>22</v>
      </c>
      <c r="D5366" t="s">
        <v>15</v>
      </c>
      <c r="E5366" t="s">
        <v>82</v>
      </c>
      <c r="F5366" t="s">
        <v>95</v>
      </c>
      <c r="G5366">
        <v>97477</v>
      </c>
      <c r="H5366" t="s">
        <v>25</v>
      </c>
      <c r="I5366" t="s">
        <v>26</v>
      </c>
      <c r="J5366" t="s">
        <v>38</v>
      </c>
      <c r="K5366" s="6">
        <v>64.864000000000004</v>
      </c>
      <c r="L5366">
        <v>4</v>
      </c>
      <c r="M5366">
        <v>0.2</v>
      </c>
      <c r="N5366" s="6">
        <v>6.4863999999999997</v>
      </c>
      <c r="O5366" t="str">
        <f t="shared" si="249"/>
        <v/>
      </c>
      <c r="P5366" s="6">
        <f t="shared" si="250"/>
        <v>101.61066666666666</v>
      </c>
      <c r="Q5366">
        <f t="shared" si="251"/>
        <v>31.151331271712934</v>
      </c>
      <c r="R5366" s="16" t="str">
        <f>TEXT(Ecom[[#This Row],[Dates]],"mmm")</f>
        <v>Oct</v>
      </c>
      <c r="S5366" s="16" t="str">
        <f>TEXT(Ecom[[#This Row],[Dates]],"YYYY")</f>
        <v>2026</v>
      </c>
      <c r="T5366" s="16"/>
    </row>
    <row r="5367" spans="1:20" x14ac:dyDescent="0.25">
      <c r="A5367" t="s">
        <v>28</v>
      </c>
      <c r="B5367" s="16">
        <v>45908</v>
      </c>
      <c r="C5367" t="s">
        <v>14</v>
      </c>
      <c r="D5367" t="s">
        <v>15</v>
      </c>
      <c r="E5367" t="s">
        <v>61</v>
      </c>
      <c r="F5367" t="s">
        <v>46</v>
      </c>
      <c r="G5367">
        <v>77041</v>
      </c>
      <c r="H5367" t="s">
        <v>47</v>
      </c>
      <c r="I5367" t="s">
        <v>35</v>
      </c>
      <c r="J5367" t="s">
        <v>36</v>
      </c>
      <c r="K5367" s="6">
        <v>151.19200000000001</v>
      </c>
      <c r="L5367">
        <v>1</v>
      </c>
      <c r="M5367">
        <v>0.2</v>
      </c>
      <c r="N5367" s="6">
        <v>13.2293</v>
      </c>
      <c r="O5367" t="str">
        <f t="shared" si="249"/>
        <v/>
      </c>
      <c r="P5367" s="6">
        <f t="shared" si="250"/>
        <v>83.842666666666673</v>
      </c>
      <c r="Q5367">
        <f t="shared" si="251"/>
        <v>51.891812927367347</v>
      </c>
      <c r="R5367" s="16" t="str">
        <f>TEXT(Ecom[[#This Row],[Dates]],"mmm")</f>
        <v>Sep</v>
      </c>
      <c r="S5367" s="16" t="str">
        <f>TEXT(Ecom[[#This Row],[Dates]],"YYYY")</f>
        <v>2025</v>
      </c>
      <c r="T5367" s="16"/>
    </row>
    <row r="5368" spans="1:20" x14ac:dyDescent="0.25">
      <c r="A5368" t="s">
        <v>28</v>
      </c>
      <c r="B5368" s="16">
        <v>46034</v>
      </c>
      <c r="C5368" t="s">
        <v>14</v>
      </c>
      <c r="D5368" t="s">
        <v>15</v>
      </c>
      <c r="E5368" t="s">
        <v>42</v>
      </c>
      <c r="F5368" t="s">
        <v>43</v>
      </c>
      <c r="G5368">
        <v>98103</v>
      </c>
      <c r="H5368" t="s">
        <v>25</v>
      </c>
      <c r="I5368" t="s">
        <v>35</v>
      </c>
      <c r="J5368" t="s">
        <v>36</v>
      </c>
      <c r="K5368" s="6">
        <v>88.775999999999996</v>
      </c>
      <c r="L5368">
        <v>3</v>
      </c>
      <c r="M5368">
        <v>0.2</v>
      </c>
      <c r="N5368" s="6">
        <v>7.7679</v>
      </c>
      <c r="O5368" t="str">
        <f t="shared" si="249"/>
        <v/>
      </c>
      <c r="P5368" s="6">
        <f t="shared" si="250"/>
        <v>38.638666666666666</v>
      </c>
      <c r="Q5368">
        <f t="shared" si="251"/>
        <v>44.426773749370746</v>
      </c>
      <c r="R5368" s="16" t="str">
        <f>TEXT(Ecom[[#This Row],[Dates]],"mmm")</f>
        <v>Jan</v>
      </c>
      <c r="S5368" s="16" t="str">
        <f>TEXT(Ecom[[#This Row],[Dates]],"YYYY")</f>
        <v>2026</v>
      </c>
      <c r="T5368" s="16"/>
    </row>
    <row r="5369" spans="1:20" x14ac:dyDescent="0.25">
      <c r="A5369" t="s">
        <v>28</v>
      </c>
      <c r="B5369" s="16">
        <v>45909</v>
      </c>
      <c r="C5369" t="s">
        <v>14</v>
      </c>
      <c r="D5369" t="s">
        <v>15</v>
      </c>
      <c r="E5369" t="s">
        <v>42</v>
      </c>
      <c r="F5369" t="s">
        <v>43</v>
      </c>
      <c r="G5369">
        <v>98103</v>
      </c>
      <c r="H5369" t="s">
        <v>25</v>
      </c>
      <c r="I5369" t="s">
        <v>26</v>
      </c>
      <c r="J5369" t="s">
        <v>27</v>
      </c>
      <c r="K5369" s="6">
        <v>11.56</v>
      </c>
      <c r="L5369">
        <v>4</v>
      </c>
      <c r="M5369">
        <v>0</v>
      </c>
      <c r="N5369" s="6">
        <v>5.4332000000000003</v>
      </c>
      <c r="O5369" t="str">
        <f t="shared" si="249"/>
        <v/>
      </c>
      <c r="P5369" s="6">
        <f t="shared" si="250"/>
        <v>37.398666666666664</v>
      </c>
      <c r="Q5369">
        <f t="shared" si="251"/>
        <v>51.729125997299086</v>
      </c>
      <c r="R5369" s="16" t="str">
        <f>TEXT(Ecom[[#This Row],[Dates]],"mmm")</f>
        <v>Sep</v>
      </c>
      <c r="S5369" s="16" t="str">
        <f>TEXT(Ecom[[#This Row],[Dates]],"YYYY")</f>
        <v>2025</v>
      </c>
      <c r="T5369" s="16"/>
    </row>
    <row r="5370" spans="1:20" x14ac:dyDescent="0.25">
      <c r="A5370" t="s">
        <v>28</v>
      </c>
      <c r="B5370" s="16">
        <v>45745</v>
      </c>
      <c r="C5370" t="s">
        <v>14</v>
      </c>
      <c r="D5370" t="s">
        <v>15</v>
      </c>
      <c r="E5370" t="s">
        <v>42</v>
      </c>
      <c r="F5370" t="s">
        <v>43</v>
      </c>
      <c r="G5370">
        <v>98103</v>
      </c>
      <c r="H5370" t="s">
        <v>25</v>
      </c>
      <c r="I5370" t="s">
        <v>26</v>
      </c>
      <c r="J5370" t="s">
        <v>32</v>
      </c>
      <c r="K5370" s="6">
        <v>15.58</v>
      </c>
      <c r="L5370">
        <v>1</v>
      </c>
      <c r="M5370">
        <v>0</v>
      </c>
      <c r="N5370" s="6">
        <v>3.895</v>
      </c>
      <c r="O5370" t="str">
        <f t="shared" si="249"/>
        <v/>
      </c>
      <c r="P5370" s="6">
        <f t="shared" si="250"/>
        <v>124.86533333333334</v>
      </c>
      <c r="Q5370">
        <f t="shared" si="251"/>
        <v>91.345759174200893</v>
      </c>
      <c r="R5370" s="16" t="str">
        <f>TEXT(Ecom[[#This Row],[Dates]],"mmm")</f>
        <v>Mar</v>
      </c>
      <c r="S5370" s="16" t="str">
        <f>TEXT(Ecom[[#This Row],[Dates]],"YYYY")</f>
        <v>2025</v>
      </c>
      <c r="T5370" s="16"/>
    </row>
    <row r="5371" spans="1:20" x14ac:dyDescent="0.25">
      <c r="A5371" t="s">
        <v>62</v>
      </c>
      <c r="B5371" s="16">
        <v>46222</v>
      </c>
      <c r="C5371" t="s">
        <v>22</v>
      </c>
      <c r="D5371" t="s">
        <v>15</v>
      </c>
      <c r="E5371" t="s">
        <v>133</v>
      </c>
      <c r="F5371" t="s">
        <v>104</v>
      </c>
      <c r="G5371">
        <v>44312</v>
      </c>
      <c r="H5371" t="s">
        <v>57</v>
      </c>
      <c r="I5371" t="s">
        <v>26</v>
      </c>
      <c r="J5371" t="s">
        <v>41</v>
      </c>
      <c r="K5371" s="6">
        <v>85.055999999999997</v>
      </c>
      <c r="L5371">
        <v>3</v>
      </c>
      <c r="M5371">
        <v>0.2</v>
      </c>
      <c r="N5371" s="6">
        <v>28.706399999999999</v>
      </c>
      <c r="O5371" t="str">
        <f t="shared" si="249"/>
        <v/>
      </c>
      <c r="P5371" s="6">
        <f t="shared" si="250"/>
        <v>221.97199999999998</v>
      </c>
      <c r="Q5371">
        <f t="shared" si="251"/>
        <v>102.81570280991271</v>
      </c>
      <c r="R5371" s="16" t="str">
        <f>TEXT(Ecom[[#This Row],[Dates]],"mmm")</f>
        <v>Jul</v>
      </c>
      <c r="S5371" s="16" t="str">
        <f>TEXT(Ecom[[#This Row],[Dates]],"YYYY")</f>
        <v>2026</v>
      </c>
      <c r="T5371" s="16"/>
    </row>
    <row r="5372" spans="1:20" x14ac:dyDescent="0.25">
      <c r="A5372" t="s">
        <v>28</v>
      </c>
      <c r="B5372" s="16">
        <v>45822</v>
      </c>
      <c r="C5372" t="s">
        <v>22</v>
      </c>
      <c r="D5372" t="s">
        <v>15</v>
      </c>
      <c r="E5372" t="s">
        <v>514</v>
      </c>
      <c r="F5372" t="s">
        <v>70</v>
      </c>
      <c r="G5372">
        <v>48237</v>
      </c>
      <c r="H5372" t="s">
        <v>47</v>
      </c>
      <c r="I5372" t="s">
        <v>19</v>
      </c>
      <c r="J5372" t="s">
        <v>33</v>
      </c>
      <c r="K5372" s="6">
        <v>273.95999999999998</v>
      </c>
      <c r="L5372">
        <v>2</v>
      </c>
      <c r="M5372">
        <v>0</v>
      </c>
      <c r="N5372" s="6">
        <v>71.229600000000005</v>
      </c>
      <c r="O5372" t="str">
        <f t="shared" si="249"/>
        <v/>
      </c>
      <c r="P5372" s="6">
        <f t="shared" si="250"/>
        <v>198.80399999999997</v>
      </c>
      <c r="Q5372">
        <f t="shared" si="251"/>
        <v>144.94053989647438</v>
      </c>
      <c r="R5372" s="16" t="str">
        <f>TEXT(Ecom[[#This Row],[Dates]],"mmm")</f>
        <v>Jun</v>
      </c>
      <c r="S5372" s="16" t="str">
        <f>TEXT(Ecom[[#This Row],[Dates]],"YYYY")</f>
        <v>2025</v>
      </c>
      <c r="T5372" s="16"/>
    </row>
    <row r="5373" spans="1:20" x14ac:dyDescent="0.25">
      <c r="A5373" t="s">
        <v>28</v>
      </c>
      <c r="B5373" s="16">
        <v>46057</v>
      </c>
      <c r="C5373" t="s">
        <v>22</v>
      </c>
      <c r="D5373" t="s">
        <v>15</v>
      </c>
      <c r="E5373" t="s">
        <v>514</v>
      </c>
      <c r="F5373" t="s">
        <v>70</v>
      </c>
      <c r="G5373">
        <v>48237</v>
      </c>
      <c r="H5373" t="s">
        <v>47</v>
      </c>
      <c r="I5373" t="s">
        <v>19</v>
      </c>
      <c r="J5373" t="s">
        <v>33</v>
      </c>
      <c r="K5373" s="6">
        <v>306.89999999999998</v>
      </c>
      <c r="L5373">
        <v>3</v>
      </c>
      <c r="M5373">
        <v>0</v>
      </c>
      <c r="N5373" s="6">
        <v>79.793999999999997</v>
      </c>
      <c r="O5373" t="str">
        <f t="shared" si="249"/>
        <v/>
      </c>
      <c r="P5373" s="6">
        <f t="shared" si="250"/>
        <v>223.27099999999999</v>
      </c>
      <c r="Q5373">
        <f t="shared" si="251"/>
        <v>136.86049927815793</v>
      </c>
      <c r="R5373" s="16" t="str">
        <f>TEXT(Ecom[[#This Row],[Dates]],"mmm")</f>
        <v>Feb</v>
      </c>
      <c r="S5373" s="16" t="str">
        <f>TEXT(Ecom[[#This Row],[Dates]],"YYYY")</f>
        <v>2026</v>
      </c>
      <c r="T5373" s="16"/>
    </row>
    <row r="5374" spans="1:20" x14ac:dyDescent="0.25">
      <c r="A5374" t="s">
        <v>28</v>
      </c>
      <c r="B5374" s="16">
        <v>46277</v>
      </c>
      <c r="C5374" t="s">
        <v>22</v>
      </c>
      <c r="D5374" t="s">
        <v>15</v>
      </c>
      <c r="E5374" t="s">
        <v>61</v>
      </c>
      <c r="F5374" t="s">
        <v>46</v>
      </c>
      <c r="G5374">
        <v>77041</v>
      </c>
      <c r="H5374" t="s">
        <v>47</v>
      </c>
      <c r="I5374" t="s">
        <v>26</v>
      </c>
      <c r="J5374" t="s">
        <v>41</v>
      </c>
      <c r="K5374" s="6">
        <v>15.552</v>
      </c>
      <c r="L5374">
        <v>3</v>
      </c>
      <c r="M5374">
        <v>0.2</v>
      </c>
      <c r="N5374" s="6">
        <v>5.4432</v>
      </c>
      <c r="O5374" t="str">
        <f t="shared" si="249"/>
        <v/>
      </c>
      <c r="P5374" s="6">
        <f t="shared" si="250"/>
        <v>124.42700000000001</v>
      </c>
      <c r="Q5374">
        <f t="shared" si="251"/>
        <v>143.74639599540112</v>
      </c>
      <c r="R5374" s="16" t="str">
        <f>TEXT(Ecom[[#This Row],[Dates]],"mmm")</f>
        <v>Sep</v>
      </c>
      <c r="S5374" s="16" t="str">
        <f>TEXT(Ecom[[#This Row],[Dates]],"YYYY")</f>
        <v>2026</v>
      </c>
      <c r="T5374" s="16"/>
    </row>
    <row r="5375" spans="1:20" x14ac:dyDescent="0.25">
      <c r="A5375" t="s">
        <v>28</v>
      </c>
      <c r="B5375" s="16">
        <v>46198</v>
      </c>
      <c r="C5375" t="s">
        <v>22</v>
      </c>
      <c r="D5375" t="s">
        <v>15</v>
      </c>
      <c r="E5375" t="s">
        <v>61</v>
      </c>
      <c r="F5375" t="s">
        <v>46</v>
      </c>
      <c r="G5375">
        <v>77041</v>
      </c>
      <c r="H5375" t="s">
        <v>47</v>
      </c>
      <c r="I5375" t="s">
        <v>19</v>
      </c>
      <c r="J5375" t="s">
        <v>31</v>
      </c>
      <c r="K5375" s="6">
        <v>347.36099999999999</v>
      </c>
      <c r="L5375">
        <v>7</v>
      </c>
      <c r="M5375">
        <v>0.3</v>
      </c>
      <c r="N5375" s="6">
        <v>-69.472200000000001</v>
      </c>
      <c r="O5375">
        <f t="shared" si="249"/>
        <v>-69.472200000000001</v>
      </c>
      <c r="P5375" s="6">
        <f t="shared" si="250"/>
        <v>151.96299999999999</v>
      </c>
      <c r="Q5375">
        <f t="shared" si="251"/>
        <v>102.1478444706495</v>
      </c>
      <c r="R5375" s="16" t="str">
        <f>TEXT(Ecom[[#This Row],[Dates]],"mmm")</f>
        <v>Jun</v>
      </c>
      <c r="S5375" s="16" t="str">
        <f>TEXT(Ecom[[#This Row],[Dates]],"YYYY")</f>
        <v>2026</v>
      </c>
      <c r="T5375" s="16"/>
    </row>
    <row r="5376" spans="1:20" x14ac:dyDescent="0.25">
      <c r="A5376" t="s">
        <v>28</v>
      </c>
      <c r="B5376" s="16">
        <v>45811</v>
      </c>
      <c r="C5376" t="s">
        <v>22</v>
      </c>
      <c r="D5376" t="s">
        <v>15</v>
      </c>
      <c r="E5376" t="s">
        <v>61</v>
      </c>
      <c r="F5376" t="s">
        <v>46</v>
      </c>
      <c r="G5376">
        <v>77041</v>
      </c>
      <c r="H5376" t="s">
        <v>47</v>
      </c>
      <c r="I5376" t="s">
        <v>26</v>
      </c>
      <c r="J5376" t="s">
        <v>41</v>
      </c>
      <c r="K5376" s="6">
        <v>10.368</v>
      </c>
      <c r="L5376">
        <v>2</v>
      </c>
      <c r="M5376">
        <v>0.2</v>
      </c>
      <c r="N5376" s="6">
        <v>3.6288</v>
      </c>
      <c r="O5376" t="str">
        <f t="shared" si="249"/>
        <v/>
      </c>
      <c r="P5376" s="6">
        <f t="shared" si="250"/>
        <v>46.655999999999999</v>
      </c>
      <c r="Q5376">
        <f t="shared" si="251"/>
        <v>73.338814066404609</v>
      </c>
      <c r="R5376" s="16" t="str">
        <f>TEXT(Ecom[[#This Row],[Dates]],"mmm")</f>
        <v>Jun</v>
      </c>
      <c r="S5376" s="16" t="str">
        <f>TEXT(Ecom[[#This Row],[Dates]],"YYYY")</f>
        <v>2025</v>
      </c>
      <c r="T5376" s="16"/>
    </row>
    <row r="5377" spans="1:20" x14ac:dyDescent="0.25">
      <c r="A5377" t="s">
        <v>28</v>
      </c>
      <c r="B5377" s="16">
        <v>46250</v>
      </c>
      <c r="C5377" t="s">
        <v>22</v>
      </c>
      <c r="D5377" t="s">
        <v>15</v>
      </c>
      <c r="E5377" t="s">
        <v>42</v>
      </c>
      <c r="F5377" t="s">
        <v>43</v>
      </c>
      <c r="G5377">
        <v>98103</v>
      </c>
      <c r="H5377" t="s">
        <v>25</v>
      </c>
      <c r="I5377" t="s">
        <v>35</v>
      </c>
      <c r="J5377" t="s">
        <v>59</v>
      </c>
      <c r="K5377" s="6">
        <v>98.16</v>
      </c>
      <c r="L5377">
        <v>6</v>
      </c>
      <c r="M5377">
        <v>0</v>
      </c>
      <c r="N5377" s="6">
        <v>9.8160000000000007</v>
      </c>
      <c r="O5377" t="str">
        <f t="shared" si="249"/>
        <v/>
      </c>
      <c r="P5377" s="6">
        <f t="shared" si="250"/>
        <v>159.36266666666666</v>
      </c>
      <c r="Q5377">
        <f t="shared" si="251"/>
        <v>113.8634872313398</v>
      </c>
      <c r="R5377" s="16" t="str">
        <f>TEXT(Ecom[[#This Row],[Dates]],"mmm")</f>
        <v>Aug</v>
      </c>
      <c r="S5377" s="16" t="str">
        <f>TEXT(Ecom[[#This Row],[Dates]],"YYYY")</f>
        <v>2026</v>
      </c>
      <c r="T5377" s="16"/>
    </row>
    <row r="5378" spans="1:20" x14ac:dyDescent="0.25">
      <c r="A5378" t="s">
        <v>28</v>
      </c>
      <c r="B5378" s="16">
        <v>46150</v>
      </c>
      <c r="C5378" t="s">
        <v>22</v>
      </c>
      <c r="D5378" t="s">
        <v>15</v>
      </c>
      <c r="E5378" t="s">
        <v>42</v>
      </c>
      <c r="F5378" t="s">
        <v>43</v>
      </c>
      <c r="G5378">
        <v>98103</v>
      </c>
      <c r="H5378" t="s">
        <v>25</v>
      </c>
      <c r="I5378" t="s">
        <v>26</v>
      </c>
      <c r="J5378" t="s">
        <v>34</v>
      </c>
      <c r="K5378" s="6">
        <v>31.44</v>
      </c>
      <c r="L5378">
        <v>3</v>
      </c>
      <c r="M5378">
        <v>0</v>
      </c>
      <c r="N5378" s="6">
        <v>7.86</v>
      </c>
      <c r="O5378" t="str">
        <f t="shared" ref="O5378:O5441" si="252">IF(N5378&lt;0,N5378,"")</f>
        <v/>
      </c>
      <c r="P5378" s="6">
        <f t="shared" si="250"/>
        <v>184.22133333333332</v>
      </c>
      <c r="Q5378">
        <f t="shared" si="251"/>
        <v>109.74490306497492</v>
      </c>
      <c r="R5378" s="16" t="str">
        <f>TEXT(Ecom[[#This Row],[Dates]],"mmm")</f>
        <v>May</v>
      </c>
      <c r="S5378" s="16" t="str">
        <f>TEXT(Ecom[[#This Row],[Dates]],"YYYY")</f>
        <v>2026</v>
      </c>
      <c r="T5378" s="16"/>
    </row>
    <row r="5379" spans="1:20" x14ac:dyDescent="0.25">
      <c r="A5379" t="s">
        <v>62</v>
      </c>
      <c r="B5379" s="16">
        <v>45965</v>
      </c>
      <c r="C5379" t="s">
        <v>22</v>
      </c>
      <c r="D5379" t="s">
        <v>15</v>
      </c>
      <c r="E5379" t="s">
        <v>55</v>
      </c>
      <c r="F5379" t="s">
        <v>56</v>
      </c>
      <c r="G5379">
        <v>19134</v>
      </c>
      <c r="H5379" t="s">
        <v>57</v>
      </c>
      <c r="I5379" t="s">
        <v>26</v>
      </c>
      <c r="J5379" t="s">
        <v>60</v>
      </c>
      <c r="K5379" s="6">
        <v>348.488</v>
      </c>
      <c r="L5379">
        <v>7</v>
      </c>
      <c r="M5379">
        <v>0.2</v>
      </c>
      <c r="N5379" s="6">
        <v>117.6147</v>
      </c>
      <c r="O5379" t="str">
        <f t="shared" si="252"/>
        <v/>
      </c>
      <c r="P5379" s="6">
        <f t="shared" ref="P5379:P5442" si="253">AVERAGE(K5379:K5381)</f>
        <v>178.92133333333331</v>
      </c>
      <c r="Q5379">
        <f t="shared" si="251"/>
        <v>144.44579683742964</v>
      </c>
      <c r="R5379" s="16" t="str">
        <f>TEXT(Ecom[[#This Row],[Dates]],"mmm")</f>
        <v>Nov</v>
      </c>
      <c r="S5379" s="16" t="str">
        <f>TEXT(Ecom[[#This Row],[Dates]],"YYYY")</f>
        <v>2025</v>
      </c>
      <c r="T5379" s="16"/>
    </row>
    <row r="5380" spans="1:20" x14ac:dyDescent="0.25">
      <c r="A5380" t="s">
        <v>62</v>
      </c>
      <c r="B5380" s="16">
        <v>46018</v>
      </c>
      <c r="C5380" t="s">
        <v>22</v>
      </c>
      <c r="D5380" t="s">
        <v>15</v>
      </c>
      <c r="E5380" t="s">
        <v>55</v>
      </c>
      <c r="F5380" t="s">
        <v>56</v>
      </c>
      <c r="G5380">
        <v>19134</v>
      </c>
      <c r="H5380" t="s">
        <v>57</v>
      </c>
      <c r="I5380" t="s">
        <v>26</v>
      </c>
      <c r="J5380" t="s">
        <v>32</v>
      </c>
      <c r="K5380" s="6">
        <v>172.73599999999999</v>
      </c>
      <c r="L5380">
        <v>4</v>
      </c>
      <c r="M5380">
        <v>0.2</v>
      </c>
      <c r="N5380" s="6">
        <v>-30.2288</v>
      </c>
      <c r="O5380">
        <f t="shared" si="252"/>
        <v>-30.2288</v>
      </c>
      <c r="P5380" s="6">
        <f t="shared" si="253"/>
        <v>97.942666666666653</v>
      </c>
      <c r="Q5380">
        <f t="shared" si="251"/>
        <v>94.663042625467668</v>
      </c>
      <c r="R5380" s="16" t="str">
        <f>TEXT(Ecom[[#This Row],[Dates]],"mmm")</f>
        <v>Dec</v>
      </c>
      <c r="S5380" s="16" t="str">
        <f>TEXT(Ecom[[#This Row],[Dates]],"YYYY")</f>
        <v>2025</v>
      </c>
      <c r="T5380" s="16"/>
    </row>
    <row r="5381" spans="1:20" x14ac:dyDescent="0.25">
      <c r="A5381" t="s">
        <v>28</v>
      </c>
      <c r="B5381" s="16">
        <v>46307</v>
      </c>
      <c r="C5381" t="s">
        <v>14</v>
      </c>
      <c r="D5381" t="s">
        <v>15</v>
      </c>
      <c r="E5381" t="s">
        <v>23</v>
      </c>
      <c r="F5381" t="s">
        <v>24</v>
      </c>
      <c r="G5381">
        <v>90045</v>
      </c>
      <c r="H5381" t="s">
        <v>25</v>
      </c>
      <c r="I5381" t="s">
        <v>26</v>
      </c>
      <c r="J5381" t="s">
        <v>41</v>
      </c>
      <c r="K5381" s="6">
        <v>15.54</v>
      </c>
      <c r="L5381">
        <v>3</v>
      </c>
      <c r="M5381">
        <v>0</v>
      </c>
      <c r="N5381" s="6">
        <v>7.6146000000000003</v>
      </c>
      <c r="O5381" t="str">
        <f t="shared" si="252"/>
        <v/>
      </c>
      <c r="P5381" s="6">
        <f t="shared" si="253"/>
        <v>49.003999999999998</v>
      </c>
      <c r="Q5381">
        <f t="shared" ref="Q5381:Q5444" si="254">SQRT(SUMXMY2(K5381:K5383,P5379:P5381)/3)</f>
        <v>95.36636914474542</v>
      </c>
      <c r="R5381" s="16" t="str">
        <f>TEXT(Ecom[[#This Row],[Dates]],"mmm")</f>
        <v>Oct</v>
      </c>
      <c r="S5381" s="16" t="str">
        <f>TEXT(Ecom[[#This Row],[Dates]],"YYYY")</f>
        <v>2026</v>
      </c>
      <c r="T5381" s="16"/>
    </row>
    <row r="5382" spans="1:20" x14ac:dyDescent="0.25">
      <c r="A5382" t="s">
        <v>28</v>
      </c>
      <c r="B5382" s="16">
        <v>45723</v>
      </c>
      <c r="C5382" t="s">
        <v>14</v>
      </c>
      <c r="D5382" t="s">
        <v>15</v>
      </c>
      <c r="E5382" t="s">
        <v>23</v>
      </c>
      <c r="F5382" t="s">
        <v>24</v>
      </c>
      <c r="G5382">
        <v>90045</v>
      </c>
      <c r="H5382" t="s">
        <v>25</v>
      </c>
      <c r="I5382" t="s">
        <v>35</v>
      </c>
      <c r="J5382" t="s">
        <v>123</v>
      </c>
      <c r="K5382" s="6">
        <v>105.55200000000001</v>
      </c>
      <c r="L5382">
        <v>6</v>
      </c>
      <c r="M5382">
        <v>0.2</v>
      </c>
      <c r="N5382" s="6">
        <v>35.623800000000003</v>
      </c>
      <c r="O5382" t="str">
        <f t="shared" si="252"/>
        <v/>
      </c>
      <c r="P5382" s="6">
        <f t="shared" si="253"/>
        <v>49.093333333333334</v>
      </c>
      <c r="Q5382">
        <f t="shared" si="254"/>
        <v>23.79556278587032</v>
      </c>
      <c r="R5382" s="16" t="str">
        <f>TEXT(Ecom[[#This Row],[Dates]],"mmm")</f>
        <v>Mar</v>
      </c>
      <c r="S5382" s="16" t="str">
        <f>TEXT(Ecom[[#This Row],[Dates]],"YYYY")</f>
        <v>2025</v>
      </c>
      <c r="T5382" s="16"/>
    </row>
    <row r="5383" spans="1:20" x14ac:dyDescent="0.25">
      <c r="A5383" t="s">
        <v>13</v>
      </c>
      <c r="B5383" s="16">
        <v>46248</v>
      </c>
      <c r="C5383" t="s">
        <v>22</v>
      </c>
      <c r="D5383" t="s">
        <v>15</v>
      </c>
      <c r="E5383" t="s">
        <v>61</v>
      </c>
      <c r="F5383" t="s">
        <v>46</v>
      </c>
      <c r="G5383">
        <v>77070</v>
      </c>
      <c r="H5383" t="s">
        <v>47</v>
      </c>
      <c r="I5383" t="s">
        <v>26</v>
      </c>
      <c r="J5383" t="s">
        <v>41</v>
      </c>
      <c r="K5383" s="6">
        <v>25.92</v>
      </c>
      <c r="L5383">
        <v>5</v>
      </c>
      <c r="M5383">
        <v>0.2</v>
      </c>
      <c r="N5383" s="6">
        <v>9.0719999999999992</v>
      </c>
      <c r="O5383" t="str">
        <f t="shared" si="252"/>
        <v/>
      </c>
      <c r="P5383" s="6">
        <f t="shared" si="253"/>
        <v>17.365333333333336</v>
      </c>
      <c r="Q5383">
        <f t="shared" si="254"/>
        <v>23.732868522289849</v>
      </c>
      <c r="R5383" s="16" t="str">
        <f>TEXT(Ecom[[#This Row],[Dates]],"mmm")</f>
        <v>Aug</v>
      </c>
      <c r="S5383" s="16" t="str">
        <f>TEXT(Ecom[[#This Row],[Dates]],"YYYY")</f>
        <v>2026</v>
      </c>
      <c r="T5383" s="16"/>
    </row>
    <row r="5384" spans="1:20" x14ac:dyDescent="0.25">
      <c r="A5384" t="s">
        <v>13</v>
      </c>
      <c r="B5384" s="16">
        <v>46217</v>
      </c>
      <c r="C5384" t="s">
        <v>22</v>
      </c>
      <c r="D5384" t="s">
        <v>15</v>
      </c>
      <c r="E5384" t="s">
        <v>61</v>
      </c>
      <c r="F5384" t="s">
        <v>46</v>
      </c>
      <c r="G5384">
        <v>77070</v>
      </c>
      <c r="H5384" t="s">
        <v>47</v>
      </c>
      <c r="I5384" t="s">
        <v>26</v>
      </c>
      <c r="J5384" t="s">
        <v>77</v>
      </c>
      <c r="K5384" s="6">
        <v>15.808</v>
      </c>
      <c r="L5384">
        <v>8</v>
      </c>
      <c r="M5384">
        <v>0.2</v>
      </c>
      <c r="N5384" s="6">
        <v>5.3352000000000004</v>
      </c>
      <c r="O5384" t="str">
        <f t="shared" si="252"/>
        <v/>
      </c>
      <c r="P5384" s="6">
        <f t="shared" si="253"/>
        <v>128.12533333333332</v>
      </c>
      <c r="Q5384">
        <f t="shared" si="254"/>
        <v>134.27736013027496</v>
      </c>
      <c r="R5384" s="16" t="str">
        <f>TEXT(Ecom[[#This Row],[Dates]],"mmm")</f>
        <v>Jul</v>
      </c>
      <c r="S5384" s="16" t="str">
        <f>TEXT(Ecom[[#This Row],[Dates]],"YYYY")</f>
        <v>2026</v>
      </c>
      <c r="T5384" s="16"/>
    </row>
    <row r="5385" spans="1:20" x14ac:dyDescent="0.25">
      <c r="A5385" t="s">
        <v>13</v>
      </c>
      <c r="B5385" s="16">
        <v>46255</v>
      </c>
      <c r="C5385" t="s">
        <v>22</v>
      </c>
      <c r="D5385" t="s">
        <v>15</v>
      </c>
      <c r="E5385" t="s">
        <v>61</v>
      </c>
      <c r="F5385" t="s">
        <v>46</v>
      </c>
      <c r="G5385">
        <v>77070</v>
      </c>
      <c r="H5385" t="s">
        <v>47</v>
      </c>
      <c r="I5385" t="s">
        <v>26</v>
      </c>
      <c r="J5385" t="s">
        <v>41</v>
      </c>
      <c r="K5385" s="6">
        <v>10.368</v>
      </c>
      <c r="L5385">
        <v>2</v>
      </c>
      <c r="M5385">
        <v>0.2</v>
      </c>
      <c r="N5385" s="6">
        <v>3.7584</v>
      </c>
      <c r="O5385" t="str">
        <f t="shared" si="252"/>
        <v/>
      </c>
      <c r="P5385" s="6">
        <f t="shared" si="253"/>
        <v>304.82800000000003</v>
      </c>
      <c r="Q5385">
        <f t="shared" si="254"/>
        <v>192.44630303849743</v>
      </c>
      <c r="R5385" s="16" t="str">
        <f>TEXT(Ecom[[#This Row],[Dates]],"mmm")</f>
        <v>Aug</v>
      </c>
      <c r="S5385" s="16" t="str">
        <f>TEXT(Ecom[[#This Row],[Dates]],"YYYY")</f>
        <v>2026</v>
      </c>
      <c r="T5385" s="16"/>
    </row>
    <row r="5386" spans="1:20" x14ac:dyDescent="0.25">
      <c r="A5386" t="s">
        <v>28</v>
      </c>
      <c r="B5386" s="16">
        <v>46094</v>
      </c>
      <c r="C5386" t="s">
        <v>14</v>
      </c>
      <c r="D5386" t="s">
        <v>15</v>
      </c>
      <c r="E5386" t="s">
        <v>55</v>
      </c>
      <c r="F5386" t="s">
        <v>56</v>
      </c>
      <c r="G5386">
        <v>19143</v>
      </c>
      <c r="H5386" t="s">
        <v>57</v>
      </c>
      <c r="I5386" t="s">
        <v>35</v>
      </c>
      <c r="J5386" t="s">
        <v>36</v>
      </c>
      <c r="K5386" s="6">
        <v>358.2</v>
      </c>
      <c r="L5386">
        <v>3</v>
      </c>
      <c r="M5386">
        <v>0.4</v>
      </c>
      <c r="N5386" s="6">
        <v>41.79</v>
      </c>
      <c r="O5386" t="str">
        <f t="shared" si="252"/>
        <v/>
      </c>
      <c r="P5386" s="6">
        <f t="shared" si="253"/>
        <v>314.84199999999998</v>
      </c>
      <c r="Q5386">
        <f t="shared" si="254"/>
        <v>249.24599536052582</v>
      </c>
      <c r="R5386" s="16" t="str">
        <f>TEXT(Ecom[[#This Row],[Dates]],"mmm")</f>
        <v>Mar</v>
      </c>
      <c r="S5386" s="16" t="str">
        <f>TEXT(Ecom[[#This Row],[Dates]],"YYYY")</f>
        <v>2026</v>
      </c>
      <c r="T5386" s="16"/>
    </row>
    <row r="5387" spans="1:20" x14ac:dyDescent="0.25">
      <c r="A5387" t="s">
        <v>28</v>
      </c>
      <c r="B5387" s="16">
        <v>46344</v>
      </c>
      <c r="C5387" t="s">
        <v>14</v>
      </c>
      <c r="D5387" t="s">
        <v>15</v>
      </c>
      <c r="E5387" t="s">
        <v>55</v>
      </c>
      <c r="F5387" t="s">
        <v>56</v>
      </c>
      <c r="G5387">
        <v>19143</v>
      </c>
      <c r="H5387" t="s">
        <v>57</v>
      </c>
      <c r="I5387" t="s">
        <v>35</v>
      </c>
      <c r="J5387" t="s">
        <v>36</v>
      </c>
      <c r="K5387" s="6">
        <v>545.91600000000005</v>
      </c>
      <c r="L5387">
        <v>14</v>
      </c>
      <c r="M5387">
        <v>0.4</v>
      </c>
      <c r="N5387" s="6">
        <v>72.788799999999995</v>
      </c>
      <c r="O5387" t="str">
        <f t="shared" si="252"/>
        <v/>
      </c>
      <c r="P5387" s="6">
        <f t="shared" si="253"/>
        <v>251.434</v>
      </c>
      <c r="Q5387">
        <f t="shared" si="254"/>
        <v>216.33429696652357</v>
      </c>
      <c r="R5387" s="16" t="str">
        <f>TEXT(Ecom[[#This Row],[Dates]],"mmm")</f>
        <v>Nov</v>
      </c>
      <c r="S5387" s="16" t="str">
        <f>TEXT(Ecom[[#This Row],[Dates]],"YYYY")</f>
        <v>2026</v>
      </c>
      <c r="T5387" s="16"/>
    </row>
    <row r="5388" spans="1:20" x14ac:dyDescent="0.25">
      <c r="A5388" t="s">
        <v>28</v>
      </c>
      <c r="B5388" s="16">
        <v>45860</v>
      </c>
      <c r="C5388" t="s">
        <v>14</v>
      </c>
      <c r="D5388" t="s">
        <v>15</v>
      </c>
      <c r="E5388" t="s">
        <v>531</v>
      </c>
      <c r="F5388" t="s">
        <v>197</v>
      </c>
      <c r="G5388">
        <v>72756</v>
      </c>
      <c r="H5388" t="s">
        <v>18</v>
      </c>
      <c r="I5388" t="s">
        <v>26</v>
      </c>
      <c r="J5388" t="s">
        <v>37</v>
      </c>
      <c r="K5388" s="6">
        <v>40.409999999999997</v>
      </c>
      <c r="L5388">
        <v>9</v>
      </c>
      <c r="M5388">
        <v>0</v>
      </c>
      <c r="N5388" s="6">
        <v>18.5886</v>
      </c>
      <c r="O5388" t="str">
        <f t="shared" si="252"/>
        <v/>
      </c>
      <c r="P5388" s="6">
        <f t="shared" si="253"/>
        <v>105.97199999999999</v>
      </c>
      <c r="Q5388">
        <f t="shared" si="254"/>
        <v>165.62087202604229</v>
      </c>
      <c r="R5388" s="16" t="str">
        <f>TEXT(Ecom[[#This Row],[Dates]],"mmm")</f>
        <v>Jul</v>
      </c>
      <c r="S5388" s="16" t="str">
        <f>TEXT(Ecom[[#This Row],[Dates]],"YYYY")</f>
        <v>2025</v>
      </c>
      <c r="T5388" s="16"/>
    </row>
    <row r="5389" spans="1:20" x14ac:dyDescent="0.25">
      <c r="A5389" t="s">
        <v>13</v>
      </c>
      <c r="B5389" s="16">
        <v>46010</v>
      </c>
      <c r="C5389" t="s">
        <v>22</v>
      </c>
      <c r="D5389" t="s">
        <v>15</v>
      </c>
      <c r="E5389" t="s">
        <v>23</v>
      </c>
      <c r="F5389" t="s">
        <v>24</v>
      </c>
      <c r="G5389">
        <v>90045</v>
      </c>
      <c r="H5389" t="s">
        <v>25</v>
      </c>
      <c r="I5389" t="s">
        <v>35</v>
      </c>
      <c r="J5389" t="s">
        <v>36</v>
      </c>
      <c r="K5389" s="6">
        <v>167.976</v>
      </c>
      <c r="L5389">
        <v>3</v>
      </c>
      <c r="M5389">
        <v>0.2</v>
      </c>
      <c r="N5389" s="6">
        <v>10.4985</v>
      </c>
      <c r="O5389" t="str">
        <f t="shared" si="252"/>
        <v/>
      </c>
      <c r="P5389" s="6">
        <f t="shared" si="253"/>
        <v>95.775333333333322</v>
      </c>
      <c r="Q5389">
        <f t="shared" si="254"/>
        <v>69.200714005094014</v>
      </c>
      <c r="R5389" s="16" t="str">
        <f>TEXT(Ecom[[#This Row],[Dates]],"mmm")</f>
        <v>Dec</v>
      </c>
      <c r="S5389" s="16" t="str">
        <f>TEXT(Ecom[[#This Row],[Dates]],"YYYY")</f>
        <v>2025</v>
      </c>
      <c r="T5389" s="16"/>
    </row>
    <row r="5390" spans="1:20" x14ac:dyDescent="0.25">
      <c r="A5390" t="s">
        <v>13</v>
      </c>
      <c r="B5390" s="16">
        <v>46317</v>
      </c>
      <c r="C5390" t="s">
        <v>22</v>
      </c>
      <c r="D5390" t="s">
        <v>15</v>
      </c>
      <c r="E5390" t="s">
        <v>23</v>
      </c>
      <c r="F5390" t="s">
        <v>24</v>
      </c>
      <c r="G5390">
        <v>90045</v>
      </c>
      <c r="H5390" t="s">
        <v>25</v>
      </c>
      <c r="I5390" t="s">
        <v>35</v>
      </c>
      <c r="J5390" t="s">
        <v>59</v>
      </c>
      <c r="K5390" s="6">
        <v>109.53</v>
      </c>
      <c r="L5390">
        <v>3</v>
      </c>
      <c r="M5390">
        <v>0</v>
      </c>
      <c r="N5390" s="6">
        <v>47.097900000000003</v>
      </c>
      <c r="O5390" t="str">
        <f t="shared" si="252"/>
        <v/>
      </c>
      <c r="P5390" s="6">
        <f t="shared" si="253"/>
        <v>48.56733333333333</v>
      </c>
      <c r="Q5390">
        <f t="shared" si="254"/>
        <v>51.298147229555809</v>
      </c>
      <c r="R5390" s="16" t="str">
        <f>TEXT(Ecom[[#This Row],[Dates]],"mmm")</f>
        <v>Oct</v>
      </c>
      <c r="S5390" s="16" t="str">
        <f>TEXT(Ecom[[#This Row],[Dates]],"YYYY")</f>
        <v>2026</v>
      </c>
      <c r="T5390" s="16"/>
    </row>
    <row r="5391" spans="1:20" x14ac:dyDescent="0.25">
      <c r="A5391" t="s">
        <v>13</v>
      </c>
      <c r="B5391" s="16">
        <v>45706</v>
      </c>
      <c r="C5391" t="s">
        <v>22</v>
      </c>
      <c r="D5391" t="s">
        <v>15</v>
      </c>
      <c r="E5391" t="s">
        <v>23</v>
      </c>
      <c r="F5391" t="s">
        <v>24</v>
      </c>
      <c r="G5391">
        <v>90045</v>
      </c>
      <c r="H5391" t="s">
        <v>25</v>
      </c>
      <c r="I5391" t="s">
        <v>26</v>
      </c>
      <c r="J5391" t="s">
        <v>27</v>
      </c>
      <c r="K5391" s="6">
        <v>9.82</v>
      </c>
      <c r="L5391">
        <v>2</v>
      </c>
      <c r="M5391">
        <v>0</v>
      </c>
      <c r="N5391" s="6">
        <v>4.8117999999999999</v>
      </c>
      <c r="O5391" t="str">
        <f t="shared" si="252"/>
        <v/>
      </c>
      <c r="P5391" s="6">
        <f t="shared" si="253"/>
        <v>19.557333333333332</v>
      </c>
      <c r="Q5391">
        <f t="shared" si="254"/>
        <v>51.285149412107806</v>
      </c>
      <c r="R5391" s="16" t="str">
        <f>TEXT(Ecom[[#This Row],[Dates]],"mmm")</f>
        <v>Feb</v>
      </c>
      <c r="S5391" s="16" t="str">
        <f>TEXT(Ecom[[#This Row],[Dates]],"YYYY")</f>
        <v>2025</v>
      </c>
      <c r="T5391" s="16"/>
    </row>
    <row r="5392" spans="1:20" x14ac:dyDescent="0.25">
      <c r="A5392" t="s">
        <v>13</v>
      </c>
      <c r="B5392" s="16">
        <v>45707</v>
      </c>
      <c r="C5392" t="s">
        <v>22</v>
      </c>
      <c r="D5392" t="s">
        <v>15</v>
      </c>
      <c r="E5392" t="s">
        <v>42</v>
      </c>
      <c r="F5392" t="s">
        <v>43</v>
      </c>
      <c r="G5392">
        <v>98105</v>
      </c>
      <c r="H5392" t="s">
        <v>25</v>
      </c>
      <c r="I5392" t="s">
        <v>26</v>
      </c>
      <c r="J5392" t="s">
        <v>37</v>
      </c>
      <c r="K5392" s="6">
        <v>26.352</v>
      </c>
      <c r="L5392">
        <v>3</v>
      </c>
      <c r="M5392">
        <v>0.2</v>
      </c>
      <c r="N5392" s="6">
        <v>9.5526</v>
      </c>
      <c r="O5392" t="str">
        <f t="shared" si="252"/>
        <v/>
      </c>
      <c r="P5392" s="6">
        <f t="shared" si="253"/>
        <v>19.604000000000003</v>
      </c>
      <c r="Q5392">
        <f t="shared" si="254"/>
        <v>14.085300354414668</v>
      </c>
      <c r="R5392" s="16" t="str">
        <f>TEXT(Ecom[[#This Row],[Dates]],"mmm")</f>
        <v>Feb</v>
      </c>
      <c r="S5392" s="16" t="str">
        <f>TEXT(Ecom[[#This Row],[Dates]],"YYYY")</f>
        <v>2025</v>
      </c>
      <c r="T5392" s="16"/>
    </row>
    <row r="5393" spans="1:20" x14ac:dyDescent="0.25">
      <c r="A5393" t="s">
        <v>28</v>
      </c>
      <c r="B5393" s="16">
        <v>45884</v>
      </c>
      <c r="C5393" t="s">
        <v>22</v>
      </c>
      <c r="D5393" t="s">
        <v>15</v>
      </c>
      <c r="E5393" t="s">
        <v>106</v>
      </c>
      <c r="F5393" t="s">
        <v>72</v>
      </c>
      <c r="G5393">
        <v>19805</v>
      </c>
      <c r="H5393" t="s">
        <v>57</v>
      </c>
      <c r="I5393" t="s">
        <v>26</v>
      </c>
      <c r="J5393" t="s">
        <v>27</v>
      </c>
      <c r="K5393" s="6">
        <v>22.5</v>
      </c>
      <c r="L5393">
        <v>6</v>
      </c>
      <c r="M5393">
        <v>0</v>
      </c>
      <c r="N5393" s="6">
        <v>10.8</v>
      </c>
      <c r="O5393" t="str">
        <f t="shared" si="252"/>
        <v/>
      </c>
      <c r="P5393" s="6">
        <f t="shared" si="253"/>
        <v>81.846666666666678</v>
      </c>
      <c r="Q5393">
        <f t="shared" si="254"/>
        <v>75.990906914114603</v>
      </c>
      <c r="R5393" s="16" t="str">
        <f>TEXT(Ecom[[#This Row],[Dates]],"mmm")</f>
        <v>Aug</v>
      </c>
      <c r="S5393" s="16" t="str">
        <f>TEXT(Ecom[[#This Row],[Dates]],"YYYY")</f>
        <v>2025</v>
      </c>
      <c r="T5393" s="16"/>
    </row>
    <row r="5394" spans="1:20" x14ac:dyDescent="0.25">
      <c r="A5394" t="s">
        <v>28</v>
      </c>
      <c r="B5394" s="16">
        <v>46196</v>
      </c>
      <c r="C5394" t="s">
        <v>22</v>
      </c>
      <c r="D5394" t="s">
        <v>15</v>
      </c>
      <c r="E5394" t="s">
        <v>106</v>
      </c>
      <c r="F5394" t="s">
        <v>72</v>
      </c>
      <c r="G5394">
        <v>19805</v>
      </c>
      <c r="H5394" t="s">
        <v>57</v>
      </c>
      <c r="I5394" t="s">
        <v>26</v>
      </c>
      <c r="J5394" t="s">
        <v>27</v>
      </c>
      <c r="K5394" s="6">
        <v>9.9600000000000009</v>
      </c>
      <c r="L5394">
        <v>2</v>
      </c>
      <c r="M5394">
        <v>0</v>
      </c>
      <c r="N5394" s="6">
        <v>4.5815999999999999</v>
      </c>
      <c r="O5394" t="str">
        <f t="shared" si="252"/>
        <v/>
      </c>
      <c r="P5394" s="6">
        <f t="shared" si="253"/>
        <v>416.30666666666667</v>
      </c>
      <c r="Q5394">
        <f t="shared" si="254"/>
        <v>360.04390622297217</v>
      </c>
      <c r="R5394" s="16" t="str">
        <f>TEXT(Ecom[[#This Row],[Dates]],"mmm")</f>
        <v>Jun</v>
      </c>
      <c r="S5394" s="16" t="str">
        <f>TEXT(Ecom[[#This Row],[Dates]],"YYYY")</f>
        <v>2026</v>
      </c>
      <c r="T5394" s="16"/>
    </row>
    <row r="5395" spans="1:20" x14ac:dyDescent="0.25">
      <c r="A5395" t="s">
        <v>28</v>
      </c>
      <c r="B5395" s="16">
        <v>45752</v>
      </c>
      <c r="C5395" t="s">
        <v>22</v>
      </c>
      <c r="D5395" t="s">
        <v>15</v>
      </c>
      <c r="E5395" t="s">
        <v>106</v>
      </c>
      <c r="F5395" t="s">
        <v>72</v>
      </c>
      <c r="G5395">
        <v>19805</v>
      </c>
      <c r="H5395" t="s">
        <v>57</v>
      </c>
      <c r="I5395" t="s">
        <v>26</v>
      </c>
      <c r="J5395" t="s">
        <v>37</v>
      </c>
      <c r="K5395" s="6">
        <v>213.08</v>
      </c>
      <c r="L5395">
        <v>7</v>
      </c>
      <c r="M5395">
        <v>0</v>
      </c>
      <c r="N5395" s="6">
        <v>102.2784</v>
      </c>
      <c r="O5395" t="str">
        <f t="shared" si="252"/>
        <v/>
      </c>
      <c r="P5395" s="6">
        <f t="shared" si="253"/>
        <v>420.31333333333333</v>
      </c>
      <c r="Q5395">
        <f t="shared" si="254"/>
        <v>427.18898274391142</v>
      </c>
      <c r="R5395" s="16" t="str">
        <f>TEXT(Ecom[[#This Row],[Dates]],"mmm")</f>
        <v>Apr</v>
      </c>
      <c r="S5395" s="16" t="str">
        <f>TEXT(Ecom[[#This Row],[Dates]],"YYYY")</f>
        <v>2025</v>
      </c>
      <c r="T5395" s="16"/>
    </row>
    <row r="5396" spans="1:20" x14ac:dyDescent="0.25">
      <c r="A5396" t="s">
        <v>28</v>
      </c>
      <c r="B5396" s="16">
        <v>46100</v>
      </c>
      <c r="C5396" t="s">
        <v>22</v>
      </c>
      <c r="D5396" t="s">
        <v>15</v>
      </c>
      <c r="E5396" t="s">
        <v>106</v>
      </c>
      <c r="F5396" t="s">
        <v>72</v>
      </c>
      <c r="G5396">
        <v>19805</v>
      </c>
      <c r="H5396" t="s">
        <v>57</v>
      </c>
      <c r="I5396" t="s">
        <v>19</v>
      </c>
      <c r="J5396" t="s">
        <v>20</v>
      </c>
      <c r="K5396" s="6">
        <v>1025.8800000000001</v>
      </c>
      <c r="L5396">
        <v>6</v>
      </c>
      <c r="M5396">
        <v>0</v>
      </c>
      <c r="N5396" s="6">
        <v>235.95240000000001</v>
      </c>
      <c r="O5396" t="str">
        <f t="shared" si="252"/>
        <v/>
      </c>
      <c r="P5396" s="6">
        <f t="shared" si="253"/>
        <v>370.35333333333341</v>
      </c>
      <c r="Q5396">
        <f t="shared" si="254"/>
        <v>456.28655591756279</v>
      </c>
      <c r="R5396" s="16" t="str">
        <f>TEXT(Ecom[[#This Row],[Dates]],"mmm")</f>
        <v>Mar</v>
      </c>
      <c r="S5396" s="16" t="str">
        <f>TEXT(Ecom[[#This Row],[Dates]],"YYYY")</f>
        <v>2026</v>
      </c>
      <c r="T5396" s="16"/>
    </row>
    <row r="5397" spans="1:20" x14ac:dyDescent="0.25">
      <c r="A5397" t="s">
        <v>13</v>
      </c>
      <c r="B5397" s="16">
        <v>46107</v>
      </c>
      <c r="C5397" t="s">
        <v>22</v>
      </c>
      <c r="D5397" t="s">
        <v>15</v>
      </c>
      <c r="E5397" t="s">
        <v>297</v>
      </c>
      <c r="F5397" t="s">
        <v>51</v>
      </c>
      <c r="G5397">
        <v>84604</v>
      </c>
      <c r="H5397" t="s">
        <v>25</v>
      </c>
      <c r="I5397" t="s">
        <v>26</v>
      </c>
      <c r="J5397" t="s">
        <v>41</v>
      </c>
      <c r="K5397" s="6">
        <v>21.98</v>
      </c>
      <c r="L5397">
        <v>7</v>
      </c>
      <c r="M5397">
        <v>0</v>
      </c>
      <c r="N5397" s="6">
        <v>9.891</v>
      </c>
      <c r="O5397" t="str">
        <f t="shared" si="252"/>
        <v/>
      </c>
      <c r="P5397" s="6">
        <f t="shared" si="253"/>
        <v>41.393333333333338</v>
      </c>
      <c r="Q5397">
        <f t="shared" si="254"/>
        <v>290.41254717307856</v>
      </c>
      <c r="R5397" s="16" t="str">
        <f>TEXT(Ecom[[#This Row],[Dates]],"mmm")</f>
        <v>Mar</v>
      </c>
      <c r="S5397" s="16" t="str">
        <f>TEXT(Ecom[[#This Row],[Dates]],"YYYY")</f>
        <v>2026</v>
      </c>
      <c r="T5397" s="16"/>
    </row>
    <row r="5398" spans="1:20" x14ac:dyDescent="0.25">
      <c r="A5398" t="s">
        <v>168</v>
      </c>
      <c r="B5398" s="16">
        <v>45871</v>
      </c>
      <c r="C5398" t="s">
        <v>22</v>
      </c>
      <c r="D5398" t="s">
        <v>15</v>
      </c>
      <c r="E5398" t="s">
        <v>52</v>
      </c>
      <c r="F5398" t="s">
        <v>24</v>
      </c>
      <c r="G5398">
        <v>94110</v>
      </c>
      <c r="H5398" t="s">
        <v>25</v>
      </c>
      <c r="I5398" t="s">
        <v>19</v>
      </c>
      <c r="J5398" t="s">
        <v>33</v>
      </c>
      <c r="K5398" s="6">
        <v>63.2</v>
      </c>
      <c r="L5398">
        <v>5</v>
      </c>
      <c r="M5398">
        <v>0</v>
      </c>
      <c r="N5398" s="6">
        <v>23.384</v>
      </c>
      <c r="O5398" t="str">
        <f t="shared" si="252"/>
        <v/>
      </c>
      <c r="P5398" s="6">
        <f t="shared" si="253"/>
        <v>35.035666666666664</v>
      </c>
      <c r="Q5398">
        <f t="shared" si="254"/>
        <v>178.30792601938185</v>
      </c>
      <c r="R5398" s="16" t="str">
        <f>TEXT(Ecom[[#This Row],[Dates]],"mmm")</f>
        <v>Aug</v>
      </c>
      <c r="S5398" s="16" t="str">
        <f>TEXT(Ecom[[#This Row],[Dates]],"YYYY")</f>
        <v>2025</v>
      </c>
      <c r="T5398" s="16"/>
    </row>
    <row r="5399" spans="1:20" x14ac:dyDescent="0.25">
      <c r="A5399" t="s">
        <v>28</v>
      </c>
      <c r="B5399" s="16">
        <v>46364</v>
      </c>
      <c r="C5399" t="s">
        <v>22</v>
      </c>
      <c r="D5399" t="s">
        <v>15</v>
      </c>
      <c r="E5399" t="s">
        <v>23</v>
      </c>
      <c r="F5399" t="s">
        <v>24</v>
      </c>
      <c r="G5399">
        <v>90004</v>
      </c>
      <c r="H5399" t="s">
        <v>25</v>
      </c>
      <c r="I5399" t="s">
        <v>26</v>
      </c>
      <c r="J5399" t="s">
        <v>38</v>
      </c>
      <c r="K5399" s="6">
        <v>39</v>
      </c>
      <c r="L5399">
        <v>12</v>
      </c>
      <c r="M5399">
        <v>0</v>
      </c>
      <c r="N5399" s="6">
        <v>11.31</v>
      </c>
      <c r="O5399" t="str">
        <f t="shared" si="252"/>
        <v/>
      </c>
      <c r="P5399" s="6">
        <f t="shared" si="253"/>
        <v>199.524</v>
      </c>
      <c r="Q5399">
        <f t="shared" si="254"/>
        <v>207.03274551563271</v>
      </c>
      <c r="R5399" s="16" t="str">
        <f>TEXT(Ecom[[#This Row],[Dates]],"mmm")</f>
        <v>Dec</v>
      </c>
      <c r="S5399" s="16" t="str">
        <f>TEXT(Ecom[[#This Row],[Dates]],"YYYY")</f>
        <v>2026</v>
      </c>
      <c r="T5399" s="16"/>
    </row>
    <row r="5400" spans="1:20" x14ac:dyDescent="0.25">
      <c r="A5400" t="s">
        <v>28</v>
      </c>
      <c r="B5400" s="16">
        <v>46263</v>
      </c>
      <c r="C5400" t="s">
        <v>22</v>
      </c>
      <c r="D5400" t="s">
        <v>15</v>
      </c>
      <c r="E5400" t="s">
        <v>235</v>
      </c>
      <c r="F5400" t="s">
        <v>104</v>
      </c>
      <c r="G5400">
        <v>43130</v>
      </c>
      <c r="H5400" t="s">
        <v>57</v>
      </c>
      <c r="I5400" t="s">
        <v>26</v>
      </c>
      <c r="J5400" t="s">
        <v>37</v>
      </c>
      <c r="K5400" s="6">
        <v>2.907</v>
      </c>
      <c r="L5400">
        <v>3</v>
      </c>
      <c r="M5400">
        <v>0.7</v>
      </c>
      <c r="N5400" s="6">
        <v>-2.0348999999999999</v>
      </c>
      <c r="O5400">
        <f t="shared" si="252"/>
        <v>-2.0348999999999999</v>
      </c>
      <c r="P5400" s="6">
        <f t="shared" si="253"/>
        <v>210.51733333333334</v>
      </c>
      <c r="Q5400">
        <f t="shared" si="254"/>
        <v>221.94183759856909</v>
      </c>
      <c r="R5400" s="16" t="str">
        <f>TEXT(Ecom[[#This Row],[Dates]],"mmm")</f>
        <v>Aug</v>
      </c>
      <c r="S5400" s="16" t="str">
        <f>TEXT(Ecom[[#This Row],[Dates]],"YYYY")</f>
        <v>2026</v>
      </c>
      <c r="T5400" s="16"/>
    </row>
    <row r="5401" spans="1:20" x14ac:dyDescent="0.25">
      <c r="A5401" t="s">
        <v>28</v>
      </c>
      <c r="B5401" s="16">
        <v>46350</v>
      </c>
      <c r="C5401" t="s">
        <v>14</v>
      </c>
      <c r="D5401" t="s">
        <v>15</v>
      </c>
      <c r="E5401" t="s">
        <v>23</v>
      </c>
      <c r="F5401" t="s">
        <v>24</v>
      </c>
      <c r="G5401">
        <v>90004</v>
      </c>
      <c r="H5401" t="s">
        <v>25</v>
      </c>
      <c r="I5401" t="s">
        <v>19</v>
      </c>
      <c r="J5401" t="s">
        <v>20</v>
      </c>
      <c r="K5401" s="6">
        <v>556.66499999999996</v>
      </c>
      <c r="L5401">
        <v>5</v>
      </c>
      <c r="M5401">
        <v>0.15</v>
      </c>
      <c r="N5401" s="6">
        <v>6.5490000000000004</v>
      </c>
      <c r="O5401" t="str">
        <f t="shared" si="252"/>
        <v/>
      </c>
      <c r="P5401" s="6">
        <f t="shared" si="253"/>
        <v>236.20833333333334</v>
      </c>
      <c r="Q5401">
        <f t="shared" si="254"/>
        <v>238.85112430425653</v>
      </c>
      <c r="R5401" s="16" t="str">
        <f>TEXT(Ecom[[#This Row],[Dates]],"mmm")</f>
        <v>Nov</v>
      </c>
      <c r="S5401" s="16" t="str">
        <f>TEXT(Ecom[[#This Row],[Dates]],"YYYY")</f>
        <v>2026</v>
      </c>
      <c r="T5401" s="16"/>
    </row>
    <row r="5402" spans="1:20" x14ac:dyDescent="0.25">
      <c r="A5402" t="s">
        <v>62</v>
      </c>
      <c r="B5402" s="16">
        <v>45787</v>
      </c>
      <c r="C5402" t="s">
        <v>14</v>
      </c>
      <c r="D5402" t="s">
        <v>15</v>
      </c>
      <c r="E5402" t="s">
        <v>42</v>
      </c>
      <c r="F5402" t="s">
        <v>43</v>
      </c>
      <c r="G5402">
        <v>98103</v>
      </c>
      <c r="H5402" t="s">
        <v>25</v>
      </c>
      <c r="I5402" t="s">
        <v>35</v>
      </c>
      <c r="J5402" t="s">
        <v>59</v>
      </c>
      <c r="K5402" s="6">
        <v>71.98</v>
      </c>
      <c r="L5402">
        <v>2</v>
      </c>
      <c r="M5402">
        <v>0</v>
      </c>
      <c r="N5402" s="6">
        <v>15.1158</v>
      </c>
      <c r="O5402" t="str">
        <f t="shared" si="252"/>
        <v/>
      </c>
      <c r="P5402" s="6">
        <f t="shared" si="253"/>
        <v>58.877333333333333</v>
      </c>
      <c r="Q5402">
        <f t="shared" si="254"/>
        <v>122.16094532987573</v>
      </c>
      <c r="R5402" s="16" t="str">
        <f>TEXT(Ecom[[#This Row],[Dates]],"mmm")</f>
        <v>May</v>
      </c>
      <c r="S5402" s="16" t="str">
        <f>TEXT(Ecom[[#This Row],[Dates]],"YYYY")</f>
        <v>2025</v>
      </c>
      <c r="T5402" s="16"/>
    </row>
    <row r="5403" spans="1:20" x14ac:dyDescent="0.25">
      <c r="A5403" t="s">
        <v>62</v>
      </c>
      <c r="B5403" s="16">
        <v>46074</v>
      </c>
      <c r="C5403" t="s">
        <v>14</v>
      </c>
      <c r="D5403" t="s">
        <v>15</v>
      </c>
      <c r="E5403" t="s">
        <v>42</v>
      </c>
      <c r="F5403" t="s">
        <v>43</v>
      </c>
      <c r="G5403">
        <v>98103</v>
      </c>
      <c r="H5403" t="s">
        <v>25</v>
      </c>
      <c r="I5403" t="s">
        <v>35</v>
      </c>
      <c r="J5403" t="s">
        <v>59</v>
      </c>
      <c r="K5403" s="6">
        <v>79.98</v>
      </c>
      <c r="L5403">
        <v>2</v>
      </c>
      <c r="M5403">
        <v>0</v>
      </c>
      <c r="N5403" s="6">
        <v>26.3934</v>
      </c>
      <c r="O5403" t="str">
        <f t="shared" si="252"/>
        <v/>
      </c>
      <c r="P5403" s="6">
        <f t="shared" si="253"/>
        <v>36.131999999999998</v>
      </c>
      <c r="Q5403">
        <f t="shared" si="254"/>
        <v>94.20948202199105</v>
      </c>
      <c r="R5403" s="16" t="str">
        <f>TEXT(Ecom[[#This Row],[Dates]],"mmm")</f>
        <v>Feb</v>
      </c>
      <c r="S5403" s="16" t="str">
        <f>TEXT(Ecom[[#This Row],[Dates]],"YYYY")</f>
        <v>2026</v>
      </c>
      <c r="T5403" s="16"/>
    </row>
    <row r="5404" spans="1:20" x14ac:dyDescent="0.25">
      <c r="A5404" t="s">
        <v>28</v>
      </c>
      <c r="B5404" s="16">
        <v>46200</v>
      </c>
      <c r="C5404" t="s">
        <v>22</v>
      </c>
      <c r="D5404" t="s">
        <v>15</v>
      </c>
      <c r="E5404" t="s">
        <v>75</v>
      </c>
      <c r="F5404" t="s">
        <v>76</v>
      </c>
      <c r="G5404">
        <v>10024</v>
      </c>
      <c r="H5404" t="s">
        <v>57</v>
      </c>
      <c r="I5404" t="s">
        <v>26</v>
      </c>
      <c r="J5404" t="s">
        <v>37</v>
      </c>
      <c r="K5404" s="6">
        <v>24.672000000000001</v>
      </c>
      <c r="L5404">
        <v>4</v>
      </c>
      <c r="M5404">
        <v>0.2</v>
      </c>
      <c r="N5404" s="6">
        <v>7.71</v>
      </c>
      <c r="O5404" t="str">
        <f t="shared" si="252"/>
        <v/>
      </c>
      <c r="P5404" s="6">
        <f t="shared" si="253"/>
        <v>158.12533333333332</v>
      </c>
      <c r="Q5404">
        <f t="shared" si="254"/>
        <v>168.39218381262589</v>
      </c>
      <c r="R5404" s="16" t="str">
        <f>TEXT(Ecom[[#This Row],[Dates]],"mmm")</f>
        <v>Jun</v>
      </c>
      <c r="S5404" s="16" t="str">
        <f>TEXT(Ecom[[#This Row],[Dates]],"YYYY")</f>
        <v>2026</v>
      </c>
      <c r="T5404" s="16"/>
    </row>
    <row r="5405" spans="1:20" x14ac:dyDescent="0.25">
      <c r="A5405" t="s">
        <v>28</v>
      </c>
      <c r="B5405" s="16">
        <v>45765</v>
      </c>
      <c r="C5405" t="s">
        <v>22</v>
      </c>
      <c r="D5405" t="s">
        <v>15</v>
      </c>
      <c r="E5405" t="s">
        <v>75</v>
      </c>
      <c r="F5405" t="s">
        <v>76</v>
      </c>
      <c r="G5405">
        <v>10024</v>
      </c>
      <c r="H5405" t="s">
        <v>57</v>
      </c>
      <c r="I5405" t="s">
        <v>26</v>
      </c>
      <c r="J5405" t="s">
        <v>37</v>
      </c>
      <c r="K5405" s="6">
        <v>3.7440000000000002</v>
      </c>
      <c r="L5405">
        <v>1</v>
      </c>
      <c r="M5405">
        <v>0.2</v>
      </c>
      <c r="N5405" s="6">
        <v>1.3104</v>
      </c>
      <c r="O5405" t="str">
        <f t="shared" si="252"/>
        <v/>
      </c>
      <c r="P5405" s="6">
        <f t="shared" si="253"/>
        <v>161.98133333333334</v>
      </c>
      <c r="Q5405">
        <f t="shared" si="254"/>
        <v>182.30803674692598</v>
      </c>
      <c r="R5405" s="16" t="str">
        <f>TEXT(Ecom[[#This Row],[Dates]],"mmm")</f>
        <v>Apr</v>
      </c>
      <c r="S5405" s="16" t="str">
        <f>TEXT(Ecom[[#This Row],[Dates]],"YYYY")</f>
        <v>2025</v>
      </c>
      <c r="T5405" s="16"/>
    </row>
    <row r="5406" spans="1:20" x14ac:dyDescent="0.25">
      <c r="A5406" t="s">
        <v>28</v>
      </c>
      <c r="B5406" s="16">
        <v>46294</v>
      </c>
      <c r="C5406" t="s">
        <v>14</v>
      </c>
      <c r="D5406" t="s">
        <v>15</v>
      </c>
      <c r="E5406" t="s">
        <v>23</v>
      </c>
      <c r="F5406" t="s">
        <v>24</v>
      </c>
      <c r="G5406">
        <v>90045</v>
      </c>
      <c r="H5406" t="s">
        <v>25</v>
      </c>
      <c r="I5406" t="s">
        <v>35</v>
      </c>
      <c r="J5406" t="s">
        <v>36</v>
      </c>
      <c r="K5406" s="6">
        <v>445.96</v>
      </c>
      <c r="L5406">
        <v>5</v>
      </c>
      <c r="M5406">
        <v>0.2</v>
      </c>
      <c r="N5406" s="6">
        <v>55.744999999999997</v>
      </c>
      <c r="O5406" t="str">
        <f t="shared" si="252"/>
        <v/>
      </c>
      <c r="P5406" s="6">
        <f t="shared" si="253"/>
        <v>164.28333333333333</v>
      </c>
      <c r="Q5406">
        <f t="shared" si="254"/>
        <v>201.87692567062294</v>
      </c>
      <c r="R5406" s="16" t="str">
        <f>TEXT(Ecom[[#This Row],[Dates]],"mmm")</f>
        <v>Sep</v>
      </c>
      <c r="S5406" s="16" t="str">
        <f>TEXT(Ecom[[#This Row],[Dates]],"YYYY")</f>
        <v>2026</v>
      </c>
      <c r="T5406" s="16"/>
    </row>
    <row r="5407" spans="1:20" x14ac:dyDescent="0.25">
      <c r="A5407" t="s">
        <v>28</v>
      </c>
      <c r="B5407" s="16">
        <v>45714</v>
      </c>
      <c r="C5407" t="s">
        <v>14</v>
      </c>
      <c r="D5407" t="s">
        <v>15</v>
      </c>
      <c r="E5407" t="s">
        <v>23</v>
      </c>
      <c r="F5407" t="s">
        <v>24</v>
      </c>
      <c r="G5407">
        <v>90045</v>
      </c>
      <c r="H5407" t="s">
        <v>25</v>
      </c>
      <c r="I5407" t="s">
        <v>35</v>
      </c>
      <c r="J5407" t="s">
        <v>59</v>
      </c>
      <c r="K5407" s="6">
        <v>36.24</v>
      </c>
      <c r="L5407">
        <v>1</v>
      </c>
      <c r="M5407">
        <v>0</v>
      </c>
      <c r="N5407" s="6">
        <v>15.220800000000001</v>
      </c>
      <c r="O5407" t="str">
        <f t="shared" si="252"/>
        <v/>
      </c>
      <c r="P5407" s="6">
        <f t="shared" si="253"/>
        <v>44.936666666666667</v>
      </c>
      <c r="Q5407">
        <f t="shared" si="254"/>
        <v>117.27695278556084</v>
      </c>
      <c r="R5407" s="16" t="str">
        <f>TEXT(Ecom[[#This Row],[Dates]],"mmm")</f>
        <v>Feb</v>
      </c>
      <c r="S5407" s="16" t="str">
        <f>TEXT(Ecom[[#This Row],[Dates]],"YYYY")</f>
        <v>2025</v>
      </c>
      <c r="T5407" s="16"/>
    </row>
    <row r="5408" spans="1:20" x14ac:dyDescent="0.25">
      <c r="A5408" t="s">
        <v>28</v>
      </c>
      <c r="B5408" s="16">
        <v>46187</v>
      </c>
      <c r="C5408" t="s">
        <v>14</v>
      </c>
      <c r="D5408" t="s">
        <v>15</v>
      </c>
      <c r="E5408" t="s">
        <v>23</v>
      </c>
      <c r="F5408" t="s">
        <v>24</v>
      </c>
      <c r="G5408">
        <v>90045</v>
      </c>
      <c r="H5408" t="s">
        <v>25</v>
      </c>
      <c r="I5408" t="s">
        <v>26</v>
      </c>
      <c r="J5408" t="s">
        <v>77</v>
      </c>
      <c r="K5408" s="6">
        <v>10.65</v>
      </c>
      <c r="L5408">
        <v>3</v>
      </c>
      <c r="M5408">
        <v>0</v>
      </c>
      <c r="N5408" s="6">
        <v>5.0054999999999996</v>
      </c>
      <c r="O5408" t="str">
        <f t="shared" si="252"/>
        <v/>
      </c>
      <c r="P5408" s="6">
        <f t="shared" si="253"/>
        <v>40.331333333333333</v>
      </c>
      <c r="Q5408">
        <f t="shared" si="254"/>
        <v>92.684843497856875</v>
      </c>
      <c r="R5408" s="16" t="str">
        <f>TEXT(Ecom[[#This Row],[Dates]],"mmm")</f>
        <v>Jun</v>
      </c>
      <c r="S5408" s="16" t="str">
        <f>TEXT(Ecom[[#This Row],[Dates]],"YYYY")</f>
        <v>2026</v>
      </c>
      <c r="T5408" s="16"/>
    </row>
    <row r="5409" spans="1:20" x14ac:dyDescent="0.25">
      <c r="A5409" t="s">
        <v>28</v>
      </c>
      <c r="B5409" s="16">
        <v>45702</v>
      </c>
      <c r="C5409" t="s">
        <v>22</v>
      </c>
      <c r="D5409" t="s">
        <v>15</v>
      </c>
      <c r="E5409" t="s">
        <v>52</v>
      </c>
      <c r="F5409" t="s">
        <v>24</v>
      </c>
      <c r="G5409">
        <v>94109</v>
      </c>
      <c r="H5409" t="s">
        <v>25</v>
      </c>
      <c r="I5409" t="s">
        <v>26</v>
      </c>
      <c r="J5409" t="s">
        <v>41</v>
      </c>
      <c r="K5409" s="6">
        <v>87.92</v>
      </c>
      <c r="L5409">
        <v>4</v>
      </c>
      <c r="M5409">
        <v>0</v>
      </c>
      <c r="N5409" s="6">
        <v>40.443199999999997</v>
      </c>
      <c r="O5409" t="str">
        <f t="shared" si="252"/>
        <v/>
      </c>
      <c r="P5409" s="6">
        <f t="shared" si="253"/>
        <v>66.941333333333333</v>
      </c>
      <c r="Q5409">
        <f t="shared" si="254"/>
        <v>30.123680386035169</v>
      </c>
      <c r="R5409" s="16" t="str">
        <f>TEXT(Ecom[[#This Row],[Dates]],"mmm")</f>
        <v>Feb</v>
      </c>
      <c r="S5409" s="16" t="str">
        <f>TEXT(Ecom[[#This Row],[Dates]],"YYYY")</f>
        <v>2025</v>
      </c>
      <c r="T5409" s="16"/>
    </row>
    <row r="5410" spans="1:20" x14ac:dyDescent="0.25">
      <c r="A5410" t="s">
        <v>28</v>
      </c>
      <c r="B5410" s="16">
        <v>46201</v>
      </c>
      <c r="C5410" t="s">
        <v>22</v>
      </c>
      <c r="D5410" t="s">
        <v>15</v>
      </c>
      <c r="E5410" t="s">
        <v>52</v>
      </c>
      <c r="F5410" t="s">
        <v>24</v>
      </c>
      <c r="G5410">
        <v>94109</v>
      </c>
      <c r="H5410" t="s">
        <v>25</v>
      </c>
      <c r="I5410" t="s">
        <v>26</v>
      </c>
      <c r="J5410" t="s">
        <v>37</v>
      </c>
      <c r="K5410" s="6">
        <v>22.423999999999999</v>
      </c>
      <c r="L5410">
        <v>1</v>
      </c>
      <c r="M5410">
        <v>0.2</v>
      </c>
      <c r="N5410" s="6">
        <v>8.4090000000000007</v>
      </c>
      <c r="O5410" t="str">
        <f t="shared" si="252"/>
        <v/>
      </c>
      <c r="P5410" s="6">
        <f t="shared" si="253"/>
        <v>51.887999999999998</v>
      </c>
      <c r="Q5410">
        <f t="shared" si="254"/>
        <v>17.870476579688219</v>
      </c>
      <c r="R5410" s="16" t="str">
        <f>TEXT(Ecom[[#This Row],[Dates]],"mmm")</f>
        <v>Jun</v>
      </c>
      <c r="S5410" s="16" t="str">
        <f>TEXT(Ecom[[#This Row],[Dates]],"YYYY")</f>
        <v>2026</v>
      </c>
      <c r="T5410" s="16"/>
    </row>
    <row r="5411" spans="1:20" x14ac:dyDescent="0.25">
      <c r="A5411" t="s">
        <v>28</v>
      </c>
      <c r="B5411" s="16">
        <v>46368</v>
      </c>
      <c r="C5411" t="s">
        <v>22</v>
      </c>
      <c r="D5411" t="s">
        <v>15</v>
      </c>
      <c r="E5411" t="s">
        <v>52</v>
      </c>
      <c r="F5411" t="s">
        <v>24</v>
      </c>
      <c r="G5411">
        <v>94109</v>
      </c>
      <c r="H5411" t="s">
        <v>25</v>
      </c>
      <c r="I5411" t="s">
        <v>26</v>
      </c>
      <c r="J5411" t="s">
        <v>37</v>
      </c>
      <c r="K5411" s="6">
        <v>90.48</v>
      </c>
      <c r="L5411">
        <v>3</v>
      </c>
      <c r="M5411">
        <v>0.2</v>
      </c>
      <c r="N5411" s="6">
        <v>33.93</v>
      </c>
      <c r="O5411" t="str">
        <f t="shared" si="252"/>
        <v/>
      </c>
      <c r="P5411" s="6">
        <f t="shared" si="253"/>
        <v>47.773333333333341</v>
      </c>
      <c r="Q5411">
        <f t="shared" si="254"/>
        <v>26.192725390982279</v>
      </c>
      <c r="R5411" s="16" t="str">
        <f>TEXT(Ecom[[#This Row],[Dates]],"mmm")</f>
        <v>Dec</v>
      </c>
      <c r="S5411" s="16" t="str">
        <f>TEXT(Ecom[[#This Row],[Dates]],"YYYY")</f>
        <v>2026</v>
      </c>
      <c r="T5411" s="16"/>
    </row>
    <row r="5412" spans="1:20" x14ac:dyDescent="0.25">
      <c r="A5412" t="s">
        <v>28</v>
      </c>
      <c r="B5412" s="16">
        <v>46043</v>
      </c>
      <c r="C5412" t="s">
        <v>22</v>
      </c>
      <c r="D5412" t="s">
        <v>15</v>
      </c>
      <c r="E5412" t="s">
        <v>52</v>
      </c>
      <c r="F5412" t="s">
        <v>24</v>
      </c>
      <c r="G5412">
        <v>94109</v>
      </c>
      <c r="H5412" t="s">
        <v>25</v>
      </c>
      <c r="I5412" t="s">
        <v>26</v>
      </c>
      <c r="J5412" t="s">
        <v>32</v>
      </c>
      <c r="K5412" s="6">
        <v>42.76</v>
      </c>
      <c r="L5412">
        <v>1</v>
      </c>
      <c r="M5412">
        <v>0</v>
      </c>
      <c r="N5412" s="6">
        <v>11.117599999999999</v>
      </c>
      <c r="O5412" t="str">
        <f t="shared" si="252"/>
        <v/>
      </c>
      <c r="P5412" s="6">
        <f t="shared" si="253"/>
        <v>51.393333333333338</v>
      </c>
      <c r="Q5412">
        <f t="shared" si="254"/>
        <v>36.509255780276185</v>
      </c>
      <c r="R5412" s="16" t="str">
        <f>TEXT(Ecom[[#This Row],[Dates]],"mmm")</f>
        <v>Jan</v>
      </c>
      <c r="S5412" s="16" t="str">
        <f>TEXT(Ecom[[#This Row],[Dates]],"YYYY")</f>
        <v>2026</v>
      </c>
      <c r="T5412" s="16"/>
    </row>
    <row r="5413" spans="1:20" x14ac:dyDescent="0.25">
      <c r="A5413" t="s">
        <v>28</v>
      </c>
      <c r="B5413" s="16">
        <v>46247</v>
      </c>
      <c r="C5413" t="s">
        <v>14</v>
      </c>
      <c r="D5413" t="s">
        <v>15</v>
      </c>
      <c r="E5413" t="s">
        <v>532</v>
      </c>
      <c r="F5413" t="s">
        <v>121</v>
      </c>
      <c r="G5413">
        <v>88101</v>
      </c>
      <c r="H5413" t="s">
        <v>25</v>
      </c>
      <c r="I5413" t="s">
        <v>26</v>
      </c>
      <c r="J5413" t="s">
        <v>37</v>
      </c>
      <c r="K5413" s="6">
        <v>10.08</v>
      </c>
      <c r="L5413">
        <v>7</v>
      </c>
      <c r="M5413">
        <v>0.2</v>
      </c>
      <c r="N5413" s="6">
        <v>3.528</v>
      </c>
      <c r="O5413" t="str">
        <f t="shared" si="252"/>
        <v/>
      </c>
      <c r="P5413" s="6">
        <f t="shared" si="253"/>
        <v>112.05666666666667</v>
      </c>
      <c r="Q5413">
        <f t="shared" si="254"/>
        <v>74.420526439656129</v>
      </c>
      <c r="R5413" s="16" t="str">
        <f>TEXT(Ecom[[#This Row],[Dates]],"mmm")</f>
        <v>Aug</v>
      </c>
      <c r="S5413" s="16" t="str">
        <f>TEXT(Ecom[[#This Row],[Dates]],"YYYY")</f>
        <v>2026</v>
      </c>
      <c r="T5413" s="16"/>
    </row>
    <row r="5414" spans="1:20" x14ac:dyDescent="0.25">
      <c r="A5414" t="s">
        <v>28</v>
      </c>
      <c r="B5414" s="16">
        <v>45754</v>
      </c>
      <c r="C5414" t="s">
        <v>14</v>
      </c>
      <c r="D5414" t="s">
        <v>15</v>
      </c>
      <c r="E5414" t="s">
        <v>532</v>
      </c>
      <c r="F5414" t="s">
        <v>121</v>
      </c>
      <c r="G5414">
        <v>88101</v>
      </c>
      <c r="H5414" t="s">
        <v>25</v>
      </c>
      <c r="I5414" t="s">
        <v>35</v>
      </c>
      <c r="J5414" t="s">
        <v>59</v>
      </c>
      <c r="K5414" s="6">
        <v>101.34</v>
      </c>
      <c r="L5414">
        <v>3</v>
      </c>
      <c r="M5414">
        <v>0</v>
      </c>
      <c r="N5414" s="6">
        <v>8.1072000000000006</v>
      </c>
      <c r="O5414" t="str">
        <f t="shared" si="252"/>
        <v/>
      </c>
      <c r="P5414" s="6">
        <f t="shared" si="253"/>
        <v>133.08866666666668</v>
      </c>
      <c r="Q5414">
        <f t="shared" si="254"/>
        <v>79.128554719519556</v>
      </c>
      <c r="R5414" s="16" t="str">
        <f>TEXT(Ecom[[#This Row],[Dates]],"mmm")</f>
        <v>Apr</v>
      </c>
      <c r="S5414" s="16" t="str">
        <f>TEXT(Ecom[[#This Row],[Dates]],"YYYY")</f>
        <v>2025</v>
      </c>
      <c r="T5414" s="16"/>
    </row>
    <row r="5415" spans="1:20" x14ac:dyDescent="0.25">
      <c r="A5415" t="s">
        <v>62</v>
      </c>
      <c r="B5415" s="16">
        <v>45703</v>
      </c>
      <c r="C5415" t="s">
        <v>14</v>
      </c>
      <c r="D5415" t="s">
        <v>15</v>
      </c>
      <c r="E5415" t="s">
        <v>481</v>
      </c>
      <c r="F5415" t="s">
        <v>336</v>
      </c>
      <c r="G5415">
        <v>67212</v>
      </c>
      <c r="H5415" t="s">
        <v>47</v>
      </c>
      <c r="I5415" t="s">
        <v>35</v>
      </c>
      <c r="J5415" t="s">
        <v>36</v>
      </c>
      <c r="K5415" s="6">
        <v>224.75</v>
      </c>
      <c r="L5415">
        <v>5</v>
      </c>
      <c r="M5415">
        <v>0</v>
      </c>
      <c r="N5415" s="6">
        <v>62.93</v>
      </c>
      <c r="O5415" t="str">
        <f t="shared" si="252"/>
        <v/>
      </c>
      <c r="P5415" s="6">
        <f t="shared" si="253"/>
        <v>106.22066666666666</v>
      </c>
      <c r="Q5415">
        <f t="shared" si="254"/>
        <v>88.688487114544159</v>
      </c>
      <c r="R5415" s="16" t="str">
        <f>TEXT(Ecom[[#This Row],[Dates]],"mmm")</f>
        <v>Feb</v>
      </c>
      <c r="S5415" s="16" t="str">
        <f>TEXT(Ecom[[#This Row],[Dates]],"YYYY")</f>
        <v>2025</v>
      </c>
      <c r="T5415" s="16"/>
    </row>
    <row r="5416" spans="1:20" x14ac:dyDescent="0.25">
      <c r="A5416" t="s">
        <v>28</v>
      </c>
      <c r="B5416" s="16">
        <v>46276</v>
      </c>
      <c r="C5416" t="s">
        <v>14</v>
      </c>
      <c r="D5416" t="s">
        <v>15</v>
      </c>
      <c r="E5416" t="s">
        <v>79</v>
      </c>
      <c r="F5416" t="s">
        <v>65</v>
      </c>
      <c r="G5416">
        <v>60653</v>
      </c>
      <c r="H5416" t="s">
        <v>47</v>
      </c>
      <c r="I5416" t="s">
        <v>26</v>
      </c>
      <c r="J5416" t="s">
        <v>38</v>
      </c>
      <c r="K5416" s="6">
        <v>73.176000000000002</v>
      </c>
      <c r="L5416">
        <v>6</v>
      </c>
      <c r="M5416">
        <v>0.8</v>
      </c>
      <c r="N5416" s="6">
        <v>-197.5752</v>
      </c>
      <c r="O5416">
        <f t="shared" si="252"/>
        <v>-197.5752</v>
      </c>
      <c r="P5416" s="6">
        <f t="shared" si="253"/>
        <v>44.632000000000005</v>
      </c>
      <c r="Q5416">
        <f t="shared" si="254"/>
        <v>60.328986306258621</v>
      </c>
      <c r="R5416" s="16" t="str">
        <f>TEXT(Ecom[[#This Row],[Dates]],"mmm")</f>
        <v>Sep</v>
      </c>
      <c r="S5416" s="16" t="str">
        <f>TEXT(Ecom[[#This Row],[Dates]],"YYYY")</f>
        <v>2026</v>
      </c>
      <c r="T5416" s="16"/>
    </row>
    <row r="5417" spans="1:20" x14ac:dyDescent="0.25">
      <c r="A5417" t="s">
        <v>28</v>
      </c>
      <c r="B5417" s="16">
        <v>45936</v>
      </c>
      <c r="C5417" t="s">
        <v>14</v>
      </c>
      <c r="D5417" t="s">
        <v>15</v>
      </c>
      <c r="E5417" t="s">
        <v>79</v>
      </c>
      <c r="F5417" t="s">
        <v>65</v>
      </c>
      <c r="G5417">
        <v>60653</v>
      </c>
      <c r="H5417" t="s">
        <v>47</v>
      </c>
      <c r="I5417" t="s">
        <v>26</v>
      </c>
      <c r="J5417" t="s">
        <v>41</v>
      </c>
      <c r="K5417" s="6">
        <v>20.736000000000001</v>
      </c>
      <c r="L5417">
        <v>4</v>
      </c>
      <c r="M5417">
        <v>0.2</v>
      </c>
      <c r="N5417" s="6">
        <v>7.2576000000000001</v>
      </c>
      <c r="O5417" t="str">
        <f t="shared" si="252"/>
        <v/>
      </c>
      <c r="P5417" s="6">
        <f t="shared" si="253"/>
        <v>25.36</v>
      </c>
      <c r="Q5417">
        <f t="shared" si="254"/>
        <v>49.763548035053091</v>
      </c>
      <c r="R5417" s="16" t="str">
        <f>TEXT(Ecom[[#This Row],[Dates]],"mmm")</f>
        <v>Oct</v>
      </c>
      <c r="S5417" s="16" t="str">
        <f>TEXT(Ecom[[#This Row],[Dates]],"YYYY")</f>
        <v>2025</v>
      </c>
      <c r="T5417" s="16"/>
    </row>
    <row r="5418" spans="1:20" x14ac:dyDescent="0.25">
      <c r="A5418" t="s">
        <v>28</v>
      </c>
      <c r="B5418" s="16">
        <v>46308</v>
      </c>
      <c r="C5418" t="s">
        <v>14</v>
      </c>
      <c r="D5418" t="s">
        <v>15</v>
      </c>
      <c r="E5418" t="s">
        <v>79</v>
      </c>
      <c r="F5418" t="s">
        <v>65</v>
      </c>
      <c r="G5418">
        <v>60653</v>
      </c>
      <c r="H5418" t="s">
        <v>47</v>
      </c>
      <c r="I5418" t="s">
        <v>35</v>
      </c>
      <c r="J5418" t="s">
        <v>36</v>
      </c>
      <c r="K5418" s="6">
        <v>39.984000000000002</v>
      </c>
      <c r="L5418">
        <v>2</v>
      </c>
      <c r="M5418">
        <v>0.2</v>
      </c>
      <c r="N5418" s="6">
        <v>-8.9963999999999995</v>
      </c>
      <c r="O5418">
        <f t="shared" si="252"/>
        <v>-8.9963999999999995</v>
      </c>
      <c r="P5418" s="6">
        <f t="shared" si="253"/>
        <v>30.544</v>
      </c>
      <c r="Q5418">
        <f t="shared" si="254"/>
        <v>7.1786126793413221</v>
      </c>
      <c r="R5418" s="16" t="str">
        <f>TEXT(Ecom[[#This Row],[Dates]],"mmm")</f>
        <v>Oct</v>
      </c>
      <c r="S5418" s="16" t="str">
        <f>TEXT(Ecom[[#This Row],[Dates]],"YYYY")</f>
        <v>2026</v>
      </c>
      <c r="T5418" s="16"/>
    </row>
    <row r="5419" spans="1:20" x14ac:dyDescent="0.25">
      <c r="A5419" t="s">
        <v>13</v>
      </c>
      <c r="B5419" s="16">
        <v>46227</v>
      </c>
      <c r="C5419" t="s">
        <v>22</v>
      </c>
      <c r="D5419" t="s">
        <v>15</v>
      </c>
      <c r="E5419" t="s">
        <v>238</v>
      </c>
      <c r="F5419" t="s">
        <v>54</v>
      </c>
      <c r="G5419">
        <v>68104</v>
      </c>
      <c r="H5419" t="s">
        <v>47</v>
      </c>
      <c r="I5419" t="s">
        <v>26</v>
      </c>
      <c r="J5419" t="s">
        <v>37</v>
      </c>
      <c r="K5419" s="6">
        <v>15.36</v>
      </c>
      <c r="L5419">
        <v>2</v>
      </c>
      <c r="M5419">
        <v>0</v>
      </c>
      <c r="N5419" s="6">
        <v>7.68</v>
      </c>
      <c r="O5419" t="str">
        <f t="shared" si="252"/>
        <v/>
      </c>
      <c r="P5419" s="6">
        <f t="shared" si="253"/>
        <v>67.343999999999994</v>
      </c>
      <c r="Q5419">
        <f t="shared" si="254"/>
        <v>48.40328892406658</v>
      </c>
      <c r="R5419" s="16" t="str">
        <f>TEXT(Ecom[[#This Row],[Dates]],"mmm")</f>
        <v>Jul</v>
      </c>
      <c r="S5419" s="16" t="str">
        <f>TEXT(Ecom[[#This Row],[Dates]],"YYYY")</f>
        <v>2026</v>
      </c>
      <c r="T5419" s="16"/>
    </row>
    <row r="5420" spans="1:20" x14ac:dyDescent="0.25">
      <c r="A5420" t="s">
        <v>62</v>
      </c>
      <c r="B5420" s="16">
        <v>46103</v>
      </c>
      <c r="C5420" t="s">
        <v>14</v>
      </c>
      <c r="D5420" t="s">
        <v>15</v>
      </c>
      <c r="E5420" t="s">
        <v>61</v>
      </c>
      <c r="F5420" t="s">
        <v>46</v>
      </c>
      <c r="G5420">
        <v>77041</v>
      </c>
      <c r="H5420" t="s">
        <v>47</v>
      </c>
      <c r="I5420" t="s">
        <v>26</v>
      </c>
      <c r="J5420" t="s">
        <v>41</v>
      </c>
      <c r="K5420" s="6">
        <v>36.287999999999997</v>
      </c>
      <c r="L5420">
        <v>7</v>
      </c>
      <c r="M5420">
        <v>0.2</v>
      </c>
      <c r="N5420" s="6">
        <v>12.700799999999999</v>
      </c>
      <c r="O5420" t="str">
        <f t="shared" si="252"/>
        <v/>
      </c>
      <c r="P5420" s="6">
        <f t="shared" si="253"/>
        <v>155.81799999999998</v>
      </c>
      <c r="Q5420">
        <f t="shared" si="254"/>
        <v>86.688400669678217</v>
      </c>
      <c r="R5420" s="16" t="str">
        <f>TEXT(Ecom[[#This Row],[Dates]],"mmm")</f>
        <v>Mar</v>
      </c>
      <c r="S5420" s="16" t="str">
        <f>TEXT(Ecom[[#This Row],[Dates]],"YYYY")</f>
        <v>2026</v>
      </c>
      <c r="T5420" s="16"/>
    </row>
    <row r="5421" spans="1:20" x14ac:dyDescent="0.25">
      <c r="A5421" t="s">
        <v>62</v>
      </c>
      <c r="B5421" s="16">
        <v>46284</v>
      </c>
      <c r="C5421" t="s">
        <v>14</v>
      </c>
      <c r="D5421" t="s">
        <v>15</v>
      </c>
      <c r="E5421" t="s">
        <v>61</v>
      </c>
      <c r="F5421" t="s">
        <v>46</v>
      </c>
      <c r="G5421">
        <v>77041</v>
      </c>
      <c r="H5421" t="s">
        <v>47</v>
      </c>
      <c r="I5421" t="s">
        <v>35</v>
      </c>
      <c r="J5421" t="s">
        <v>36</v>
      </c>
      <c r="K5421" s="6">
        <v>150.38399999999999</v>
      </c>
      <c r="L5421">
        <v>2</v>
      </c>
      <c r="M5421">
        <v>0.2</v>
      </c>
      <c r="N5421" s="6">
        <v>15.038399999999999</v>
      </c>
      <c r="O5421" t="str">
        <f t="shared" si="252"/>
        <v/>
      </c>
      <c r="P5421" s="6">
        <f t="shared" si="253"/>
        <v>154.3833333333333</v>
      </c>
      <c r="Q5421">
        <f t="shared" si="254"/>
        <v>111.79332075522883</v>
      </c>
      <c r="R5421" s="16" t="str">
        <f>TEXT(Ecom[[#This Row],[Dates]],"mmm")</f>
        <v>Sep</v>
      </c>
      <c r="S5421" s="16" t="str">
        <f>TEXT(Ecom[[#This Row],[Dates]],"YYYY")</f>
        <v>2026</v>
      </c>
      <c r="T5421" s="16"/>
    </row>
    <row r="5422" spans="1:20" x14ac:dyDescent="0.25">
      <c r="A5422" t="s">
        <v>13</v>
      </c>
      <c r="B5422" s="16">
        <v>46208</v>
      </c>
      <c r="C5422" t="s">
        <v>14</v>
      </c>
      <c r="D5422" t="s">
        <v>15</v>
      </c>
      <c r="E5422" t="s">
        <v>55</v>
      </c>
      <c r="F5422" t="s">
        <v>56</v>
      </c>
      <c r="G5422">
        <v>19134</v>
      </c>
      <c r="H5422" t="s">
        <v>57</v>
      </c>
      <c r="I5422" t="s">
        <v>35</v>
      </c>
      <c r="J5422" t="s">
        <v>36</v>
      </c>
      <c r="K5422" s="6">
        <v>280.78199999999998</v>
      </c>
      <c r="L5422">
        <v>3</v>
      </c>
      <c r="M5422">
        <v>0.4</v>
      </c>
      <c r="N5422" s="6">
        <v>-60.836100000000002</v>
      </c>
      <c r="O5422">
        <f t="shared" si="252"/>
        <v>-60.836100000000002</v>
      </c>
      <c r="P5422" s="6">
        <f t="shared" si="253"/>
        <v>107.99933333333331</v>
      </c>
      <c r="Q5422">
        <f t="shared" si="254"/>
        <v>115.4144920087145</v>
      </c>
      <c r="R5422" s="16" t="str">
        <f>TEXT(Ecom[[#This Row],[Dates]],"mmm")</f>
        <v>Jul</v>
      </c>
      <c r="S5422" s="16" t="str">
        <f>TEXT(Ecom[[#This Row],[Dates]],"YYYY")</f>
        <v>2026</v>
      </c>
      <c r="T5422" s="16"/>
    </row>
    <row r="5423" spans="1:20" x14ac:dyDescent="0.25">
      <c r="A5423" t="s">
        <v>13</v>
      </c>
      <c r="B5423" s="16">
        <v>46080</v>
      </c>
      <c r="C5423" t="s">
        <v>14</v>
      </c>
      <c r="D5423" t="s">
        <v>15</v>
      </c>
      <c r="E5423" t="s">
        <v>55</v>
      </c>
      <c r="F5423" t="s">
        <v>56</v>
      </c>
      <c r="G5423">
        <v>19134</v>
      </c>
      <c r="H5423" t="s">
        <v>57</v>
      </c>
      <c r="I5423" t="s">
        <v>35</v>
      </c>
      <c r="J5423" t="s">
        <v>59</v>
      </c>
      <c r="K5423" s="6">
        <v>31.984000000000002</v>
      </c>
      <c r="L5423">
        <v>2</v>
      </c>
      <c r="M5423">
        <v>0.2</v>
      </c>
      <c r="N5423" s="6">
        <v>1.1994</v>
      </c>
      <c r="O5423" t="str">
        <f t="shared" si="252"/>
        <v/>
      </c>
      <c r="P5423" s="6">
        <f t="shared" si="253"/>
        <v>23.205333333333332</v>
      </c>
      <c r="Q5423">
        <f t="shared" si="254"/>
        <v>90.10312516962621</v>
      </c>
      <c r="R5423" s="16" t="str">
        <f>TEXT(Ecom[[#This Row],[Dates]],"mmm")</f>
        <v>Feb</v>
      </c>
      <c r="S5423" s="16" t="str">
        <f>TEXT(Ecom[[#This Row],[Dates]],"YYYY")</f>
        <v>2026</v>
      </c>
      <c r="T5423" s="16"/>
    </row>
    <row r="5424" spans="1:20" x14ac:dyDescent="0.25">
      <c r="A5424" t="s">
        <v>28</v>
      </c>
      <c r="B5424" s="16">
        <v>46070</v>
      </c>
      <c r="C5424" t="s">
        <v>14</v>
      </c>
      <c r="D5424" t="s">
        <v>15</v>
      </c>
      <c r="E5424" t="s">
        <v>23</v>
      </c>
      <c r="F5424" t="s">
        <v>24</v>
      </c>
      <c r="G5424">
        <v>90045</v>
      </c>
      <c r="H5424" t="s">
        <v>25</v>
      </c>
      <c r="I5424" t="s">
        <v>26</v>
      </c>
      <c r="J5424" t="s">
        <v>37</v>
      </c>
      <c r="K5424" s="6">
        <v>11.231999999999999</v>
      </c>
      <c r="L5424">
        <v>3</v>
      </c>
      <c r="M5424">
        <v>0.2</v>
      </c>
      <c r="N5424" s="6">
        <v>3.9312</v>
      </c>
      <c r="O5424" t="str">
        <f t="shared" si="252"/>
        <v/>
      </c>
      <c r="P5424" s="6">
        <f t="shared" si="253"/>
        <v>13.717333333333334</v>
      </c>
      <c r="Q5424">
        <f t="shared" si="254"/>
        <v>56.208268379502854</v>
      </c>
      <c r="R5424" s="16" t="str">
        <f>TEXT(Ecom[[#This Row],[Dates]],"mmm")</f>
        <v>Feb</v>
      </c>
      <c r="S5424" s="16" t="str">
        <f>TEXT(Ecom[[#This Row],[Dates]],"YYYY")</f>
        <v>2026</v>
      </c>
      <c r="T5424" s="16"/>
    </row>
    <row r="5425" spans="1:20" x14ac:dyDescent="0.25">
      <c r="A5425" t="s">
        <v>13</v>
      </c>
      <c r="B5425" s="16">
        <v>45946</v>
      </c>
      <c r="C5425" t="s">
        <v>22</v>
      </c>
      <c r="D5425" t="s">
        <v>15</v>
      </c>
      <c r="E5425" t="s">
        <v>182</v>
      </c>
      <c r="F5425" t="s">
        <v>17</v>
      </c>
      <c r="G5425">
        <v>40475</v>
      </c>
      <c r="H5425" t="s">
        <v>18</v>
      </c>
      <c r="I5425" t="s">
        <v>26</v>
      </c>
      <c r="J5425" t="s">
        <v>41</v>
      </c>
      <c r="K5425" s="6">
        <v>26.4</v>
      </c>
      <c r="L5425">
        <v>5</v>
      </c>
      <c r="M5425">
        <v>0</v>
      </c>
      <c r="N5425" s="6">
        <v>11.88</v>
      </c>
      <c r="O5425" t="str">
        <f t="shared" si="252"/>
        <v/>
      </c>
      <c r="P5425" s="6">
        <f t="shared" si="253"/>
        <v>559.95666666666671</v>
      </c>
      <c r="Q5425">
        <f t="shared" si="254"/>
        <v>629.33818630191024</v>
      </c>
      <c r="R5425" s="16" t="str">
        <f>TEXT(Ecom[[#This Row],[Dates]],"mmm")</f>
        <v>Oct</v>
      </c>
      <c r="S5425" s="16" t="str">
        <f>TEXT(Ecom[[#This Row],[Dates]],"YYYY")</f>
        <v>2025</v>
      </c>
      <c r="T5425" s="16"/>
    </row>
    <row r="5426" spans="1:20" x14ac:dyDescent="0.25">
      <c r="A5426" t="s">
        <v>28</v>
      </c>
      <c r="B5426" s="16">
        <v>45832</v>
      </c>
      <c r="C5426" t="s">
        <v>14</v>
      </c>
      <c r="D5426" t="s">
        <v>15</v>
      </c>
      <c r="E5426" t="s">
        <v>507</v>
      </c>
      <c r="F5426" t="s">
        <v>127</v>
      </c>
      <c r="G5426">
        <v>6708</v>
      </c>
      <c r="H5426" t="s">
        <v>57</v>
      </c>
      <c r="I5426" t="s">
        <v>26</v>
      </c>
      <c r="J5426" t="s">
        <v>34</v>
      </c>
      <c r="K5426" s="6">
        <v>3.52</v>
      </c>
      <c r="L5426">
        <v>2</v>
      </c>
      <c r="M5426">
        <v>0</v>
      </c>
      <c r="N5426" s="6">
        <v>1.0207999999999999</v>
      </c>
      <c r="O5426" t="str">
        <f t="shared" si="252"/>
        <v/>
      </c>
      <c r="P5426" s="6">
        <f t="shared" si="253"/>
        <v>588.45666666666671</v>
      </c>
      <c r="Q5426">
        <f t="shared" si="254"/>
        <v>686.85168434499428</v>
      </c>
      <c r="R5426" s="16" t="str">
        <f>TEXT(Ecom[[#This Row],[Dates]],"mmm")</f>
        <v>Jun</v>
      </c>
      <c r="S5426" s="16" t="str">
        <f>TEXT(Ecom[[#This Row],[Dates]],"YYYY")</f>
        <v>2025</v>
      </c>
      <c r="T5426" s="16"/>
    </row>
    <row r="5427" spans="1:20" x14ac:dyDescent="0.25">
      <c r="A5427" t="s">
        <v>62</v>
      </c>
      <c r="B5427" s="16">
        <v>45808</v>
      </c>
      <c r="C5427" t="s">
        <v>14</v>
      </c>
      <c r="D5427" t="s">
        <v>15</v>
      </c>
      <c r="E5427" t="s">
        <v>23</v>
      </c>
      <c r="F5427" t="s">
        <v>24</v>
      </c>
      <c r="G5427">
        <v>90045</v>
      </c>
      <c r="H5427" t="s">
        <v>25</v>
      </c>
      <c r="I5427" t="s">
        <v>35</v>
      </c>
      <c r="J5427" t="s">
        <v>59</v>
      </c>
      <c r="K5427" s="6">
        <v>1649.95</v>
      </c>
      <c r="L5427">
        <v>5</v>
      </c>
      <c r="M5427">
        <v>0</v>
      </c>
      <c r="N5427" s="6">
        <v>659.98</v>
      </c>
      <c r="O5427" t="str">
        <f t="shared" si="252"/>
        <v/>
      </c>
      <c r="P5427" s="6">
        <f t="shared" si="253"/>
        <v>787.00500000000011</v>
      </c>
      <c r="Q5427">
        <f t="shared" si="254"/>
        <v>695.3357915078526</v>
      </c>
      <c r="R5427" s="16" t="str">
        <f>TEXT(Ecom[[#This Row],[Dates]],"mmm")</f>
        <v>May</v>
      </c>
      <c r="S5427" s="16" t="str">
        <f>TEXT(Ecom[[#This Row],[Dates]],"YYYY")</f>
        <v>2025</v>
      </c>
      <c r="T5427" s="16"/>
    </row>
    <row r="5428" spans="1:20" x14ac:dyDescent="0.25">
      <c r="A5428" t="s">
        <v>62</v>
      </c>
      <c r="B5428" s="16">
        <v>46250</v>
      </c>
      <c r="C5428" t="s">
        <v>14</v>
      </c>
      <c r="D5428" t="s">
        <v>15</v>
      </c>
      <c r="E5428" t="s">
        <v>23</v>
      </c>
      <c r="F5428" t="s">
        <v>24</v>
      </c>
      <c r="G5428">
        <v>90045</v>
      </c>
      <c r="H5428" t="s">
        <v>25</v>
      </c>
      <c r="I5428" t="s">
        <v>19</v>
      </c>
      <c r="J5428" t="s">
        <v>33</v>
      </c>
      <c r="K5428" s="6">
        <v>111.9</v>
      </c>
      <c r="L5428">
        <v>6</v>
      </c>
      <c r="M5428">
        <v>0</v>
      </c>
      <c r="N5428" s="6">
        <v>51.473999999999997</v>
      </c>
      <c r="O5428" t="str">
        <f t="shared" si="252"/>
        <v/>
      </c>
      <c r="P5428" s="6">
        <f t="shared" si="253"/>
        <v>252.53166666666664</v>
      </c>
      <c r="Q5428">
        <f t="shared" si="254"/>
        <v>318.7615664902159</v>
      </c>
      <c r="R5428" s="16" t="str">
        <f>TEXT(Ecom[[#This Row],[Dates]],"mmm")</f>
        <v>Aug</v>
      </c>
      <c r="S5428" s="16" t="str">
        <f>TEXT(Ecom[[#This Row],[Dates]],"YYYY")</f>
        <v>2026</v>
      </c>
      <c r="T5428" s="16"/>
    </row>
    <row r="5429" spans="1:20" x14ac:dyDescent="0.25">
      <c r="A5429" t="s">
        <v>168</v>
      </c>
      <c r="B5429" s="16">
        <v>45680</v>
      </c>
      <c r="C5429" t="s">
        <v>44</v>
      </c>
      <c r="D5429" t="s">
        <v>15</v>
      </c>
      <c r="E5429" t="s">
        <v>23</v>
      </c>
      <c r="F5429" t="s">
        <v>24</v>
      </c>
      <c r="G5429">
        <v>90036</v>
      </c>
      <c r="H5429" t="s">
        <v>25</v>
      </c>
      <c r="I5429" t="s">
        <v>19</v>
      </c>
      <c r="J5429" t="s">
        <v>20</v>
      </c>
      <c r="K5429" s="6">
        <v>599.16499999999996</v>
      </c>
      <c r="L5429">
        <v>5</v>
      </c>
      <c r="M5429">
        <v>0.15</v>
      </c>
      <c r="N5429" s="6">
        <v>35.244999999999997</v>
      </c>
      <c r="O5429" t="str">
        <f t="shared" si="252"/>
        <v/>
      </c>
      <c r="P5429" s="6">
        <f t="shared" si="253"/>
        <v>225.893</v>
      </c>
      <c r="Q5429">
        <f t="shared" si="254"/>
        <v>196.06227968891628</v>
      </c>
      <c r="R5429" s="16" t="str">
        <f>TEXT(Ecom[[#This Row],[Dates]],"mmm")</f>
        <v>Jan</v>
      </c>
      <c r="S5429" s="16" t="str">
        <f>TEXT(Ecom[[#This Row],[Dates]],"YYYY")</f>
        <v>2025</v>
      </c>
      <c r="T5429" s="16"/>
    </row>
    <row r="5430" spans="1:20" x14ac:dyDescent="0.25">
      <c r="A5430" t="s">
        <v>62</v>
      </c>
      <c r="B5430" s="16">
        <v>45687</v>
      </c>
      <c r="C5430" t="s">
        <v>44</v>
      </c>
      <c r="D5430" t="s">
        <v>15</v>
      </c>
      <c r="E5430" t="s">
        <v>52</v>
      </c>
      <c r="F5430" t="s">
        <v>24</v>
      </c>
      <c r="G5430">
        <v>94122</v>
      </c>
      <c r="H5430" t="s">
        <v>25</v>
      </c>
      <c r="I5430" t="s">
        <v>26</v>
      </c>
      <c r="J5430" t="s">
        <v>32</v>
      </c>
      <c r="K5430" s="6">
        <v>46.53</v>
      </c>
      <c r="L5430">
        <v>3</v>
      </c>
      <c r="M5430">
        <v>0</v>
      </c>
      <c r="N5430" s="6">
        <v>12.097799999999999</v>
      </c>
      <c r="O5430" t="str">
        <f t="shared" si="252"/>
        <v/>
      </c>
      <c r="P5430" s="6">
        <f t="shared" si="253"/>
        <v>80.027333333333345</v>
      </c>
      <c r="Q5430">
        <f t="shared" si="254"/>
        <v>169.98653600691327</v>
      </c>
      <c r="R5430" s="16" t="str">
        <f>TEXT(Ecom[[#This Row],[Dates]],"mmm")</f>
        <v>Jan</v>
      </c>
      <c r="S5430" s="16" t="str">
        <f>TEXT(Ecom[[#This Row],[Dates]],"YYYY")</f>
        <v>2025</v>
      </c>
      <c r="T5430" s="16"/>
    </row>
    <row r="5431" spans="1:20" x14ac:dyDescent="0.25">
      <c r="A5431" t="s">
        <v>62</v>
      </c>
      <c r="B5431" s="16">
        <v>46064</v>
      </c>
      <c r="C5431" t="s">
        <v>14</v>
      </c>
      <c r="D5431" t="s">
        <v>15</v>
      </c>
      <c r="E5431" t="s">
        <v>158</v>
      </c>
      <c r="F5431" t="s">
        <v>30</v>
      </c>
      <c r="G5431">
        <v>33710</v>
      </c>
      <c r="H5431" t="s">
        <v>18</v>
      </c>
      <c r="I5431" t="s">
        <v>19</v>
      </c>
      <c r="J5431" t="s">
        <v>33</v>
      </c>
      <c r="K5431" s="6">
        <v>31.984000000000002</v>
      </c>
      <c r="L5431">
        <v>2</v>
      </c>
      <c r="M5431">
        <v>0.2</v>
      </c>
      <c r="N5431" s="6">
        <v>1.9990000000000001</v>
      </c>
      <c r="O5431" t="str">
        <f t="shared" si="252"/>
        <v/>
      </c>
      <c r="P5431" s="6">
        <f t="shared" si="253"/>
        <v>65.872</v>
      </c>
      <c r="Q5431">
        <f t="shared" si="254"/>
        <v>126.58305503429285</v>
      </c>
      <c r="R5431" s="16" t="str">
        <f>TEXT(Ecom[[#This Row],[Dates]],"mmm")</f>
        <v>Feb</v>
      </c>
      <c r="S5431" s="16" t="str">
        <f>TEXT(Ecom[[#This Row],[Dates]],"YYYY")</f>
        <v>2026</v>
      </c>
      <c r="T5431" s="16"/>
    </row>
    <row r="5432" spans="1:20" x14ac:dyDescent="0.25">
      <c r="A5432" t="s">
        <v>28</v>
      </c>
      <c r="B5432" s="16">
        <v>46274</v>
      </c>
      <c r="C5432" t="s">
        <v>44</v>
      </c>
      <c r="D5432" t="s">
        <v>15</v>
      </c>
      <c r="E5432" t="s">
        <v>154</v>
      </c>
      <c r="F5432" t="s">
        <v>104</v>
      </c>
      <c r="G5432">
        <v>44107</v>
      </c>
      <c r="H5432" t="s">
        <v>57</v>
      </c>
      <c r="I5432" t="s">
        <v>26</v>
      </c>
      <c r="J5432" t="s">
        <v>38</v>
      </c>
      <c r="K5432" s="6">
        <v>161.56800000000001</v>
      </c>
      <c r="L5432">
        <v>2</v>
      </c>
      <c r="M5432">
        <v>0.2</v>
      </c>
      <c r="N5432" s="6">
        <v>16.1568</v>
      </c>
      <c r="O5432" t="str">
        <f t="shared" si="252"/>
        <v/>
      </c>
      <c r="P5432" s="6">
        <f t="shared" si="253"/>
        <v>57.282666666666671</v>
      </c>
      <c r="Q5432">
        <f t="shared" si="254"/>
        <v>66.022505326817395</v>
      </c>
      <c r="R5432" s="16" t="str">
        <f>TEXT(Ecom[[#This Row],[Dates]],"mmm")</f>
        <v>Sep</v>
      </c>
      <c r="S5432" s="16" t="str">
        <f>TEXT(Ecom[[#This Row],[Dates]],"YYYY")</f>
        <v>2026</v>
      </c>
      <c r="T5432" s="16"/>
    </row>
    <row r="5433" spans="1:20" x14ac:dyDescent="0.25">
      <c r="A5433" t="s">
        <v>28</v>
      </c>
      <c r="B5433" s="16">
        <v>46219</v>
      </c>
      <c r="C5433" t="s">
        <v>44</v>
      </c>
      <c r="D5433" t="s">
        <v>15</v>
      </c>
      <c r="E5433" t="s">
        <v>154</v>
      </c>
      <c r="F5433" t="s">
        <v>104</v>
      </c>
      <c r="G5433">
        <v>44107</v>
      </c>
      <c r="H5433" t="s">
        <v>57</v>
      </c>
      <c r="I5433" t="s">
        <v>26</v>
      </c>
      <c r="J5433" t="s">
        <v>41</v>
      </c>
      <c r="K5433" s="6">
        <v>4.0640000000000001</v>
      </c>
      <c r="L5433">
        <v>1</v>
      </c>
      <c r="M5433">
        <v>0.2</v>
      </c>
      <c r="N5433" s="6">
        <v>1.3715999999999999</v>
      </c>
      <c r="O5433" t="str">
        <f t="shared" si="252"/>
        <v/>
      </c>
      <c r="P5433" s="6">
        <f t="shared" si="253"/>
        <v>6.3920000000000003</v>
      </c>
      <c r="Q5433">
        <f t="shared" si="254"/>
        <v>46.311637574316187</v>
      </c>
      <c r="R5433" s="16" t="str">
        <f>TEXT(Ecom[[#This Row],[Dates]],"mmm")</f>
        <v>Jul</v>
      </c>
      <c r="S5433" s="16" t="str">
        <f>TEXT(Ecom[[#This Row],[Dates]],"YYYY")</f>
        <v>2026</v>
      </c>
      <c r="T5433" s="16"/>
    </row>
    <row r="5434" spans="1:20" x14ac:dyDescent="0.25">
      <c r="A5434" t="s">
        <v>28</v>
      </c>
      <c r="B5434" s="16">
        <v>46342</v>
      </c>
      <c r="C5434" t="s">
        <v>44</v>
      </c>
      <c r="D5434" t="s">
        <v>15</v>
      </c>
      <c r="E5434" t="s">
        <v>154</v>
      </c>
      <c r="F5434" t="s">
        <v>104</v>
      </c>
      <c r="G5434">
        <v>44107</v>
      </c>
      <c r="H5434" t="s">
        <v>57</v>
      </c>
      <c r="I5434" t="s">
        <v>26</v>
      </c>
      <c r="J5434" t="s">
        <v>37</v>
      </c>
      <c r="K5434" s="6">
        <v>6.2160000000000002</v>
      </c>
      <c r="L5434">
        <v>4</v>
      </c>
      <c r="M5434">
        <v>0.7</v>
      </c>
      <c r="N5434" s="6">
        <v>-4.9728000000000003</v>
      </c>
      <c r="O5434">
        <f t="shared" si="252"/>
        <v>-4.9728000000000003</v>
      </c>
      <c r="P5434" s="6">
        <f t="shared" si="253"/>
        <v>551.93733333333341</v>
      </c>
      <c r="Q5434">
        <f t="shared" si="254"/>
        <v>629.29013414257906</v>
      </c>
      <c r="R5434" s="16" t="str">
        <f>TEXT(Ecom[[#This Row],[Dates]],"mmm")</f>
        <v>Nov</v>
      </c>
      <c r="S5434" s="16" t="str">
        <f>TEXT(Ecom[[#This Row],[Dates]],"YYYY")</f>
        <v>2026</v>
      </c>
      <c r="T5434" s="16"/>
    </row>
    <row r="5435" spans="1:20" x14ac:dyDescent="0.25">
      <c r="A5435" t="s">
        <v>28</v>
      </c>
      <c r="B5435" s="16">
        <v>46212</v>
      </c>
      <c r="C5435" t="s">
        <v>14</v>
      </c>
      <c r="D5435" t="s">
        <v>15</v>
      </c>
      <c r="E5435" t="s">
        <v>523</v>
      </c>
      <c r="F5435" t="s">
        <v>81</v>
      </c>
      <c r="G5435">
        <v>85224</v>
      </c>
      <c r="H5435" t="s">
        <v>25</v>
      </c>
      <c r="I5435" t="s">
        <v>26</v>
      </c>
      <c r="J5435" t="s">
        <v>34</v>
      </c>
      <c r="K5435" s="6">
        <v>8.8960000000000008</v>
      </c>
      <c r="L5435">
        <v>4</v>
      </c>
      <c r="M5435">
        <v>0.2</v>
      </c>
      <c r="N5435" s="6">
        <v>0.66720000000000002</v>
      </c>
      <c r="O5435" t="str">
        <f t="shared" si="252"/>
        <v/>
      </c>
      <c r="P5435" s="6">
        <f t="shared" si="253"/>
        <v>639.8653333333333</v>
      </c>
      <c r="Q5435">
        <f t="shared" si="254"/>
        <v>663.88020484243202</v>
      </c>
      <c r="R5435" s="16" t="str">
        <f>TEXT(Ecom[[#This Row],[Dates]],"mmm")</f>
        <v>Jul</v>
      </c>
      <c r="S5435" s="16" t="str">
        <f>TEXT(Ecom[[#This Row],[Dates]],"YYYY")</f>
        <v>2026</v>
      </c>
      <c r="T5435" s="16"/>
    </row>
    <row r="5436" spans="1:20" x14ac:dyDescent="0.25">
      <c r="A5436" t="s">
        <v>28</v>
      </c>
      <c r="B5436" s="16">
        <v>45669</v>
      </c>
      <c r="C5436" t="s">
        <v>44</v>
      </c>
      <c r="D5436" t="s">
        <v>15</v>
      </c>
      <c r="E5436" t="s">
        <v>23</v>
      </c>
      <c r="F5436" t="s">
        <v>24</v>
      </c>
      <c r="G5436">
        <v>90008</v>
      </c>
      <c r="H5436" t="s">
        <v>25</v>
      </c>
      <c r="I5436" t="s">
        <v>26</v>
      </c>
      <c r="J5436" t="s">
        <v>38</v>
      </c>
      <c r="K5436" s="6">
        <v>1640.7</v>
      </c>
      <c r="L5436">
        <v>5</v>
      </c>
      <c r="M5436">
        <v>0</v>
      </c>
      <c r="N5436" s="6">
        <v>459.39600000000002</v>
      </c>
      <c r="O5436" t="str">
        <f t="shared" si="252"/>
        <v/>
      </c>
      <c r="P5436" s="6">
        <f t="shared" si="253"/>
        <v>643.40666666666664</v>
      </c>
      <c r="Q5436">
        <f t="shared" si="254"/>
        <v>755.30106182310578</v>
      </c>
      <c r="R5436" s="16" t="str">
        <f>TEXT(Ecom[[#This Row],[Dates]],"mmm")</f>
        <v>Jan</v>
      </c>
      <c r="S5436" s="16" t="str">
        <f>TEXT(Ecom[[#This Row],[Dates]],"YYYY")</f>
        <v>2025</v>
      </c>
      <c r="T5436" s="16"/>
    </row>
    <row r="5437" spans="1:20" x14ac:dyDescent="0.25">
      <c r="A5437" t="s">
        <v>28</v>
      </c>
      <c r="B5437" s="16">
        <v>46278</v>
      </c>
      <c r="C5437" t="s">
        <v>44</v>
      </c>
      <c r="D5437" t="s">
        <v>15</v>
      </c>
      <c r="E5437" t="s">
        <v>23</v>
      </c>
      <c r="F5437" t="s">
        <v>24</v>
      </c>
      <c r="G5437">
        <v>90008</v>
      </c>
      <c r="H5437" t="s">
        <v>25</v>
      </c>
      <c r="I5437" t="s">
        <v>35</v>
      </c>
      <c r="J5437" t="s">
        <v>59</v>
      </c>
      <c r="K5437" s="6">
        <v>270</v>
      </c>
      <c r="L5437">
        <v>3</v>
      </c>
      <c r="M5437">
        <v>0</v>
      </c>
      <c r="N5437" s="6">
        <v>97.2</v>
      </c>
      <c r="O5437" t="str">
        <f t="shared" si="252"/>
        <v/>
      </c>
      <c r="P5437" s="6">
        <f t="shared" si="253"/>
        <v>99.776666666666657</v>
      </c>
      <c r="Q5437">
        <f t="shared" si="254"/>
        <v>421.95139481435274</v>
      </c>
      <c r="R5437" s="16" t="str">
        <f>TEXT(Ecom[[#This Row],[Dates]],"mmm")</f>
        <v>Sep</v>
      </c>
      <c r="S5437" s="16" t="str">
        <f>TEXT(Ecom[[#This Row],[Dates]],"YYYY")</f>
        <v>2026</v>
      </c>
      <c r="T5437" s="16"/>
    </row>
    <row r="5438" spans="1:20" x14ac:dyDescent="0.25">
      <c r="A5438" t="s">
        <v>62</v>
      </c>
      <c r="B5438" s="16">
        <v>46232</v>
      </c>
      <c r="C5438" t="s">
        <v>22</v>
      </c>
      <c r="D5438" t="s">
        <v>15</v>
      </c>
      <c r="E5438" t="s">
        <v>227</v>
      </c>
      <c r="F5438" t="s">
        <v>30</v>
      </c>
      <c r="G5438">
        <v>32137</v>
      </c>
      <c r="H5438" t="s">
        <v>18</v>
      </c>
      <c r="I5438" t="s">
        <v>19</v>
      </c>
      <c r="J5438" t="s">
        <v>33</v>
      </c>
      <c r="K5438" s="6">
        <v>19.52</v>
      </c>
      <c r="L5438">
        <v>2</v>
      </c>
      <c r="M5438">
        <v>0.2</v>
      </c>
      <c r="N5438" s="6">
        <v>5.3680000000000003</v>
      </c>
      <c r="O5438" t="str">
        <f t="shared" si="252"/>
        <v/>
      </c>
      <c r="P5438" s="6">
        <f t="shared" si="253"/>
        <v>80.848666666666659</v>
      </c>
      <c r="Q5438">
        <f t="shared" si="254"/>
        <v>371.86452949487455</v>
      </c>
      <c r="R5438" s="16" t="str">
        <f>TEXT(Ecom[[#This Row],[Dates]],"mmm")</f>
        <v>Jul</v>
      </c>
      <c r="S5438" s="16" t="str">
        <f>TEXT(Ecom[[#This Row],[Dates]],"YYYY")</f>
        <v>2026</v>
      </c>
      <c r="T5438" s="16"/>
    </row>
    <row r="5439" spans="1:20" x14ac:dyDescent="0.25">
      <c r="A5439" t="s">
        <v>62</v>
      </c>
      <c r="B5439" s="16">
        <v>46096</v>
      </c>
      <c r="C5439" t="s">
        <v>22</v>
      </c>
      <c r="D5439" t="s">
        <v>15</v>
      </c>
      <c r="E5439" t="s">
        <v>227</v>
      </c>
      <c r="F5439" t="s">
        <v>30</v>
      </c>
      <c r="G5439">
        <v>32137</v>
      </c>
      <c r="H5439" t="s">
        <v>18</v>
      </c>
      <c r="I5439" t="s">
        <v>26</v>
      </c>
      <c r="J5439" t="s">
        <v>37</v>
      </c>
      <c r="K5439" s="6">
        <v>9.81</v>
      </c>
      <c r="L5439">
        <v>5</v>
      </c>
      <c r="M5439">
        <v>0.7</v>
      </c>
      <c r="N5439" s="6">
        <v>-6.867</v>
      </c>
      <c r="O5439">
        <f t="shared" si="252"/>
        <v>-6.867</v>
      </c>
      <c r="P5439" s="6">
        <f t="shared" si="253"/>
        <v>270.6033333333333</v>
      </c>
      <c r="Q5439">
        <f t="shared" si="254"/>
        <v>205.63239748422697</v>
      </c>
      <c r="R5439" s="16" t="str">
        <f>TEXT(Ecom[[#This Row],[Dates]],"mmm")</f>
        <v>Mar</v>
      </c>
      <c r="S5439" s="16" t="str">
        <f>TEXT(Ecom[[#This Row],[Dates]],"YYYY")</f>
        <v>2026</v>
      </c>
      <c r="T5439" s="16"/>
    </row>
    <row r="5440" spans="1:20" x14ac:dyDescent="0.25">
      <c r="A5440" t="s">
        <v>62</v>
      </c>
      <c r="B5440" s="16">
        <v>45908</v>
      </c>
      <c r="C5440" t="s">
        <v>22</v>
      </c>
      <c r="D5440" t="s">
        <v>15</v>
      </c>
      <c r="E5440" t="s">
        <v>227</v>
      </c>
      <c r="F5440" t="s">
        <v>30</v>
      </c>
      <c r="G5440">
        <v>32137</v>
      </c>
      <c r="H5440" t="s">
        <v>18</v>
      </c>
      <c r="I5440" t="s">
        <v>19</v>
      </c>
      <c r="J5440" t="s">
        <v>33</v>
      </c>
      <c r="K5440" s="6">
        <v>213.21600000000001</v>
      </c>
      <c r="L5440">
        <v>3</v>
      </c>
      <c r="M5440">
        <v>0.2</v>
      </c>
      <c r="N5440" s="6">
        <v>15.991199999999999</v>
      </c>
      <c r="O5440" t="str">
        <f t="shared" si="252"/>
        <v/>
      </c>
      <c r="P5440" s="6">
        <f t="shared" si="253"/>
        <v>268.0213333333333</v>
      </c>
      <c r="Q5440">
        <f t="shared" si="254"/>
        <v>251.32538718296379</v>
      </c>
      <c r="R5440" s="16" t="str">
        <f>TEXT(Ecom[[#This Row],[Dates]],"mmm")</f>
        <v>Sep</v>
      </c>
      <c r="S5440" s="16" t="str">
        <f>TEXT(Ecom[[#This Row],[Dates]],"YYYY")</f>
        <v>2025</v>
      </c>
      <c r="T5440" s="16"/>
    </row>
    <row r="5441" spans="1:20" x14ac:dyDescent="0.25">
      <c r="A5441" t="s">
        <v>28</v>
      </c>
      <c r="B5441" s="16">
        <v>46077</v>
      </c>
      <c r="C5441" t="s">
        <v>14</v>
      </c>
      <c r="D5441" t="s">
        <v>15</v>
      </c>
      <c r="E5441" t="s">
        <v>75</v>
      </c>
      <c r="F5441" t="s">
        <v>76</v>
      </c>
      <c r="G5441">
        <v>10035</v>
      </c>
      <c r="H5441" t="s">
        <v>57</v>
      </c>
      <c r="I5441" t="s">
        <v>26</v>
      </c>
      <c r="J5441" t="s">
        <v>37</v>
      </c>
      <c r="K5441" s="6">
        <v>588.78399999999999</v>
      </c>
      <c r="L5441">
        <v>2</v>
      </c>
      <c r="M5441">
        <v>0.2</v>
      </c>
      <c r="N5441" s="6">
        <v>183.995</v>
      </c>
      <c r="O5441" t="str">
        <f t="shared" si="252"/>
        <v/>
      </c>
      <c r="P5441" s="6">
        <f t="shared" si="253"/>
        <v>199.072</v>
      </c>
      <c r="Q5441">
        <f t="shared" si="254"/>
        <v>264.01203975716857</v>
      </c>
      <c r="R5441" s="16" t="str">
        <f>TEXT(Ecom[[#This Row],[Dates]],"mmm")</f>
        <v>Feb</v>
      </c>
      <c r="S5441" s="16" t="str">
        <f>TEXT(Ecom[[#This Row],[Dates]],"YYYY")</f>
        <v>2026</v>
      </c>
      <c r="T5441" s="16"/>
    </row>
    <row r="5442" spans="1:20" x14ac:dyDescent="0.25">
      <c r="A5442" t="s">
        <v>13</v>
      </c>
      <c r="B5442" s="16">
        <v>45829</v>
      </c>
      <c r="C5442" t="s">
        <v>14</v>
      </c>
      <c r="D5442" t="s">
        <v>15</v>
      </c>
      <c r="E5442" t="s">
        <v>533</v>
      </c>
      <c r="F5442" t="s">
        <v>30</v>
      </c>
      <c r="G5442">
        <v>33458</v>
      </c>
      <c r="H5442" t="s">
        <v>18</v>
      </c>
      <c r="I5442" t="s">
        <v>26</v>
      </c>
      <c r="J5442" t="s">
        <v>34</v>
      </c>
      <c r="K5442" s="6">
        <v>2.0640000000000001</v>
      </c>
      <c r="L5442">
        <v>1</v>
      </c>
      <c r="M5442">
        <v>0.2</v>
      </c>
      <c r="N5442" s="6">
        <v>0.15479999999999999</v>
      </c>
      <c r="O5442" t="str">
        <f t="shared" ref="O5442:O5505" si="255">IF(N5442&lt;0,N5442,"")</f>
        <v/>
      </c>
      <c r="P5442" s="6">
        <f t="shared" si="253"/>
        <v>36.010666666666665</v>
      </c>
      <c r="Q5442">
        <f t="shared" si="254"/>
        <v>193.14220847478811</v>
      </c>
      <c r="R5442" s="16" t="str">
        <f>TEXT(Ecom[[#This Row],[Dates]],"mmm")</f>
        <v>Jun</v>
      </c>
      <c r="S5442" s="16" t="str">
        <f>TEXT(Ecom[[#This Row],[Dates]],"YYYY")</f>
        <v>2025</v>
      </c>
      <c r="T5442" s="16"/>
    </row>
    <row r="5443" spans="1:20" x14ac:dyDescent="0.25">
      <c r="A5443" t="s">
        <v>28</v>
      </c>
      <c r="B5443" s="16">
        <v>46100</v>
      </c>
      <c r="C5443" t="s">
        <v>14</v>
      </c>
      <c r="D5443" t="s">
        <v>15</v>
      </c>
      <c r="E5443" t="s">
        <v>305</v>
      </c>
      <c r="F5443" t="s">
        <v>81</v>
      </c>
      <c r="G5443">
        <v>85301</v>
      </c>
      <c r="H5443" t="s">
        <v>25</v>
      </c>
      <c r="I5443" t="s">
        <v>26</v>
      </c>
      <c r="J5443" t="s">
        <v>41</v>
      </c>
      <c r="K5443" s="6">
        <v>6.3680000000000003</v>
      </c>
      <c r="L5443">
        <v>2</v>
      </c>
      <c r="M5443">
        <v>0.2</v>
      </c>
      <c r="N5443" s="6">
        <v>2.3879999999999999</v>
      </c>
      <c r="O5443" t="str">
        <f t="shared" si="255"/>
        <v/>
      </c>
      <c r="P5443" s="6">
        <f t="shared" ref="P5443:P5506" si="256">AVERAGE(K5443:K5445)</f>
        <v>56.087999999999994</v>
      </c>
      <c r="Q5443">
        <f t="shared" si="254"/>
        <v>117.21344375934838</v>
      </c>
      <c r="R5443" s="16" t="str">
        <f>TEXT(Ecom[[#This Row],[Dates]],"mmm")</f>
        <v>Mar</v>
      </c>
      <c r="S5443" s="16" t="str">
        <f>TEXT(Ecom[[#This Row],[Dates]],"YYYY")</f>
        <v>2026</v>
      </c>
      <c r="T5443" s="16"/>
    </row>
    <row r="5444" spans="1:20" x14ac:dyDescent="0.25">
      <c r="A5444" t="s">
        <v>28</v>
      </c>
      <c r="B5444" s="16">
        <v>45926</v>
      </c>
      <c r="C5444" t="s">
        <v>14</v>
      </c>
      <c r="D5444" t="s">
        <v>15</v>
      </c>
      <c r="E5444" t="s">
        <v>75</v>
      </c>
      <c r="F5444" t="s">
        <v>76</v>
      </c>
      <c r="G5444">
        <v>10035</v>
      </c>
      <c r="H5444" t="s">
        <v>57</v>
      </c>
      <c r="I5444" t="s">
        <v>35</v>
      </c>
      <c r="J5444" t="s">
        <v>59</v>
      </c>
      <c r="K5444" s="6">
        <v>99.6</v>
      </c>
      <c r="L5444">
        <v>1</v>
      </c>
      <c r="M5444">
        <v>0</v>
      </c>
      <c r="N5444" s="6">
        <v>36.851999999999997</v>
      </c>
      <c r="O5444" t="str">
        <f t="shared" si="255"/>
        <v/>
      </c>
      <c r="P5444" s="6">
        <f t="shared" si="256"/>
        <v>57.535333333333334</v>
      </c>
      <c r="Q5444">
        <f t="shared" si="254"/>
        <v>45.733847493060523</v>
      </c>
      <c r="R5444" s="16" t="str">
        <f>TEXT(Ecom[[#This Row],[Dates]],"mmm")</f>
        <v>Sep</v>
      </c>
      <c r="S5444" s="16" t="str">
        <f>TEXT(Ecom[[#This Row],[Dates]],"YYYY")</f>
        <v>2025</v>
      </c>
      <c r="T5444" s="16"/>
    </row>
    <row r="5445" spans="1:20" x14ac:dyDescent="0.25">
      <c r="A5445" t="s">
        <v>28</v>
      </c>
      <c r="B5445" s="16">
        <v>46035</v>
      </c>
      <c r="C5445" t="s">
        <v>14</v>
      </c>
      <c r="D5445" t="s">
        <v>15</v>
      </c>
      <c r="E5445" t="s">
        <v>75</v>
      </c>
      <c r="F5445" t="s">
        <v>76</v>
      </c>
      <c r="G5445">
        <v>10035</v>
      </c>
      <c r="H5445" t="s">
        <v>57</v>
      </c>
      <c r="I5445" t="s">
        <v>26</v>
      </c>
      <c r="J5445" t="s">
        <v>37</v>
      </c>
      <c r="K5445" s="6">
        <v>62.295999999999999</v>
      </c>
      <c r="L5445">
        <v>13</v>
      </c>
      <c r="M5445">
        <v>0.2</v>
      </c>
      <c r="N5445" s="6">
        <v>21.024899999999999</v>
      </c>
      <c r="O5445" t="str">
        <f t="shared" si="255"/>
        <v/>
      </c>
      <c r="P5445" s="6">
        <f t="shared" si="256"/>
        <v>31.314000000000004</v>
      </c>
      <c r="Q5445">
        <f t="shared" ref="Q5445:Q5508" si="257">SQRT(SUMXMY2(K5445:K5447,P5443:P5445)/3)</f>
        <v>27.921640291941888</v>
      </c>
      <c r="R5445" s="16" t="str">
        <f>TEXT(Ecom[[#This Row],[Dates]],"mmm")</f>
        <v>Jan</v>
      </c>
      <c r="S5445" s="16" t="str">
        <f>TEXT(Ecom[[#This Row],[Dates]],"YYYY")</f>
        <v>2026</v>
      </c>
      <c r="T5445" s="16"/>
    </row>
    <row r="5446" spans="1:20" x14ac:dyDescent="0.25">
      <c r="A5446" t="s">
        <v>28</v>
      </c>
      <c r="B5446" s="16">
        <v>46236</v>
      </c>
      <c r="C5446" t="s">
        <v>14</v>
      </c>
      <c r="D5446" t="s">
        <v>15</v>
      </c>
      <c r="E5446" t="s">
        <v>75</v>
      </c>
      <c r="F5446" t="s">
        <v>76</v>
      </c>
      <c r="G5446">
        <v>10035</v>
      </c>
      <c r="H5446" t="s">
        <v>57</v>
      </c>
      <c r="I5446" t="s">
        <v>26</v>
      </c>
      <c r="J5446" t="s">
        <v>34</v>
      </c>
      <c r="K5446" s="6">
        <v>10.71</v>
      </c>
      <c r="L5446">
        <v>3</v>
      </c>
      <c r="M5446">
        <v>0</v>
      </c>
      <c r="N5446" s="6">
        <v>2.7846000000000002</v>
      </c>
      <c r="O5446" t="str">
        <f t="shared" si="255"/>
        <v/>
      </c>
      <c r="P5446" s="6">
        <f t="shared" si="256"/>
        <v>21.548666666666666</v>
      </c>
      <c r="Q5446">
        <f t="shared" si="257"/>
        <v>28.468975867827826</v>
      </c>
      <c r="R5446" s="16" t="str">
        <f>TEXT(Ecom[[#This Row],[Dates]],"mmm")</f>
        <v>Aug</v>
      </c>
      <c r="S5446" s="16" t="str">
        <f>TEXT(Ecom[[#This Row],[Dates]],"YYYY")</f>
        <v>2026</v>
      </c>
      <c r="T5446" s="16"/>
    </row>
    <row r="5447" spans="1:20" x14ac:dyDescent="0.25">
      <c r="A5447" t="s">
        <v>28</v>
      </c>
      <c r="B5447" s="16">
        <v>46263</v>
      </c>
      <c r="C5447" t="s">
        <v>44</v>
      </c>
      <c r="D5447" t="s">
        <v>15</v>
      </c>
      <c r="E5447" t="s">
        <v>61</v>
      </c>
      <c r="F5447" t="s">
        <v>46</v>
      </c>
      <c r="G5447">
        <v>77041</v>
      </c>
      <c r="H5447" t="s">
        <v>47</v>
      </c>
      <c r="I5447" t="s">
        <v>26</v>
      </c>
      <c r="J5447" t="s">
        <v>60</v>
      </c>
      <c r="K5447" s="6">
        <v>20.936</v>
      </c>
      <c r="L5447">
        <v>1</v>
      </c>
      <c r="M5447">
        <v>0.2</v>
      </c>
      <c r="N5447" s="6">
        <v>7.0659000000000001</v>
      </c>
      <c r="O5447" t="str">
        <f t="shared" si="255"/>
        <v/>
      </c>
      <c r="P5447" s="6">
        <f t="shared" si="256"/>
        <v>101.29533333333332</v>
      </c>
      <c r="Q5447">
        <f t="shared" si="257"/>
        <v>86.288365072951549</v>
      </c>
      <c r="R5447" s="16" t="str">
        <f>TEXT(Ecom[[#This Row],[Dates]],"mmm")</f>
        <v>Aug</v>
      </c>
      <c r="S5447" s="16" t="str">
        <f>TEXT(Ecom[[#This Row],[Dates]],"YYYY")</f>
        <v>2026</v>
      </c>
      <c r="T5447" s="16"/>
    </row>
    <row r="5448" spans="1:20" x14ac:dyDescent="0.25">
      <c r="A5448" t="s">
        <v>28</v>
      </c>
      <c r="B5448" s="16">
        <v>45971</v>
      </c>
      <c r="C5448" t="s">
        <v>22</v>
      </c>
      <c r="D5448" t="s">
        <v>15</v>
      </c>
      <c r="E5448" t="s">
        <v>75</v>
      </c>
      <c r="F5448" t="s">
        <v>76</v>
      </c>
      <c r="G5448">
        <v>10035</v>
      </c>
      <c r="H5448" t="s">
        <v>57</v>
      </c>
      <c r="I5448" t="s">
        <v>35</v>
      </c>
      <c r="J5448" t="s">
        <v>36</v>
      </c>
      <c r="K5448" s="6">
        <v>33</v>
      </c>
      <c r="L5448">
        <v>6</v>
      </c>
      <c r="M5448">
        <v>0</v>
      </c>
      <c r="N5448" s="6">
        <v>8.25</v>
      </c>
      <c r="O5448" t="str">
        <f t="shared" si="255"/>
        <v/>
      </c>
      <c r="P5448" s="6">
        <f t="shared" si="256"/>
        <v>213.62666666666667</v>
      </c>
      <c r="Q5448">
        <f t="shared" si="257"/>
        <v>119.79537410100609</v>
      </c>
      <c r="R5448" s="16" t="str">
        <f>TEXT(Ecom[[#This Row],[Dates]],"mmm")</f>
        <v>Nov</v>
      </c>
      <c r="S5448" s="16" t="str">
        <f>TEXT(Ecom[[#This Row],[Dates]],"YYYY")</f>
        <v>2025</v>
      </c>
      <c r="T5448" s="16"/>
    </row>
    <row r="5449" spans="1:20" x14ac:dyDescent="0.25">
      <c r="A5449" t="s">
        <v>28</v>
      </c>
      <c r="B5449" s="16">
        <v>46052</v>
      </c>
      <c r="C5449" t="s">
        <v>22</v>
      </c>
      <c r="D5449" t="s">
        <v>15</v>
      </c>
      <c r="E5449" t="s">
        <v>75</v>
      </c>
      <c r="F5449" t="s">
        <v>76</v>
      </c>
      <c r="G5449">
        <v>10035</v>
      </c>
      <c r="H5449" t="s">
        <v>57</v>
      </c>
      <c r="I5449" t="s">
        <v>35</v>
      </c>
      <c r="J5449" t="s">
        <v>59</v>
      </c>
      <c r="K5449" s="6">
        <v>249.95</v>
      </c>
      <c r="L5449">
        <v>5</v>
      </c>
      <c r="M5449">
        <v>0</v>
      </c>
      <c r="N5449" s="6">
        <v>87.482500000000002</v>
      </c>
      <c r="O5449" t="str">
        <f t="shared" si="255"/>
        <v/>
      </c>
      <c r="P5449" s="6">
        <f t="shared" si="256"/>
        <v>221.76</v>
      </c>
      <c r="Q5449">
        <f t="shared" si="257"/>
        <v>152.68253723864305</v>
      </c>
      <c r="R5449" s="16" t="str">
        <f>TEXT(Ecom[[#This Row],[Dates]],"mmm")</f>
        <v>Jan</v>
      </c>
      <c r="S5449" s="16" t="str">
        <f>TEXT(Ecom[[#This Row],[Dates]],"YYYY")</f>
        <v>2026</v>
      </c>
      <c r="T5449" s="16"/>
    </row>
    <row r="5450" spans="1:20" x14ac:dyDescent="0.25">
      <c r="A5450" t="s">
        <v>28</v>
      </c>
      <c r="B5450" s="16">
        <v>46201</v>
      </c>
      <c r="C5450" t="s">
        <v>44</v>
      </c>
      <c r="D5450" t="s">
        <v>15</v>
      </c>
      <c r="E5450" t="s">
        <v>335</v>
      </c>
      <c r="F5450" t="s">
        <v>336</v>
      </c>
      <c r="G5450">
        <v>66062</v>
      </c>
      <c r="H5450" t="s">
        <v>47</v>
      </c>
      <c r="I5450" t="s">
        <v>26</v>
      </c>
      <c r="J5450" t="s">
        <v>110</v>
      </c>
      <c r="K5450" s="6">
        <v>357.93</v>
      </c>
      <c r="L5450">
        <v>3</v>
      </c>
      <c r="M5450">
        <v>0</v>
      </c>
      <c r="N5450" s="6">
        <v>7.1585999999999999</v>
      </c>
      <c r="O5450" t="str">
        <f t="shared" si="255"/>
        <v/>
      </c>
      <c r="P5450" s="6">
        <f t="shared" si="256"/>
        <v>249.09666666666666</v>
      </c>
      <c r="Q5450">
        <f t="shared" si="257"/>
        <v>135.03578985121217</v>
      </c>
      <c r="R5450" s="16" t="str">
        <f>TEXT(Ecom[[#This Row],[Dates]],"mmm")</f>
        <v>Jun</v>
      </c>
      <c r="S5450" s="16" t="str">
        <f>TEXT(Ecom[[#This Row],[Dates]],"YYYY")</f>
        <v>2026</v>
      </c>
      <c r="T5450" s="16"/>
    </row>
    <row r="5451" spans="1:20" x14ac:dyDescent="0.25">
      <c r="A5451" t="s">
        <v>28</v>
      </c>
      <c r="B5451" s="16">
        <v>46298</v>
      </c>
      <c r="C5451" t="s">
        <v>44</v>
      </c>
      <c r="D5451" t="s">
        <v>15</v>
      </c>
      <c r="E5451" t="s">
        <v>335</v>
      </c>
      <c r="F5451" t="s">
        <v>336</v>
      </c>
      <c r="G5451">
        <v>66062</v>
      </c>
      <c r="H5451" t="s">
        <v>47</v>
      </c>
      <c r="I5451" t="s">
        <v>35</v>
      </c>
      <c r="J5451" t="s">
        <v>59</v>
      </c>
      <c r="K5451" s="6">
        <v>57.4</v>
      </c>
      <c r="L5451">
        <v>5</v>
      </c>
      <c r="M5451">
        <v>0</v>
      </c>
      <c r="N5451" s="6">
        <v>10.906000000000001</v>
      </c>
      <c r="O5451" t="str">
        <f t="shared" si="255"/>
        <v/>
      </c>
      <c r="P5451" s="6">
        <f t="shared" si="256"/>
        <v>143.30666666666664</v>
      </c>
      <c r="Q5451">
        <f t="shared" si="257"/>
        <v>121.70650369121914</v>
      </c>
      <c r="R5451" s="16" t="str">
        <f>TEXT(Ecom[[#This Row],[Dates]],"mmm")</f>
        <v>Oct</v>
      </c>
      <c r="S5451" s="16" t="str">
        <f>TEXT(Ecom[[#This Row],[Dates]],"YYYY")</f>
        <v>2026</v>
      </c>
      <c r="T5451" s="16"/>
    </row>
    <row r="5452" spans="1:20" x14ac:dyDescent="0.25">
      <c r="A5452" t="s">
        <v>28</v>
      </c>
      <c r="B5452" s="16">
        <v>45899</v>
      </c>
      <c r="C5452" t="s">
        <v>44</v>
      </c>
      <c r="D5452" t="s">
        <v>15</v>
      </c>
      <c r="E5452" t="s">
        <v>335</v>
      </c>
      <c r="F5452" t="s">
        <v>336</v>
      </c>
      <c r="G5452">
        <v>66062</v>
      </c>
      <c r="H5452" t="s">
        <v>47</v>
      </c>
      <c r="I5452" t="s">
        <v>26</v>
      </c>
      <c r="J5452" t="s">
        <v>37</v>
      </c>
      <c r="K5452" s="6">
        <v>331.96</v>
      </c>
      <c r="L5452">
        <v>2</v>
      </c>
      <c r="M5452">
        <v>0</v>
      </c>
      <c r="N5452" s="6">
        <v>149.38200000000001</v>
      </c>
      <c r="O5452" t="str">
        <f t="shared" si="255"/>
        <v/>
      </c>
      <c r="P5452" s="6">
        <f t="shared" si="256"/>
        <v>152.90666666666667</v>
      </c>
      <c r="Q5452">
        <f t="shared" si="257"/>
        <v>85.387331027500778</v>
      </c>
      <c r="R5452" s="16" t="str">
        <f>TEXT(Ecom[[#This Row],[Dates]],"mmm")</f>
        <v>Aug</v>
      </c>
      <c r="S5452" s="16" t="str">
        <f>TEXT(Ecom[[#This Row],[Dates]],"YYYY")</f>
        <v>2025</v>
      </c>
      <c r="T5452" s="16"/>
    </row>
    <row r="5453" spans="1:20" x14ac:dyDescent="0.25">
      <c r="A5453" t="s">
        <v>28</v>
      </c>
      <c r="B5453" s="16">
        <v>46166</v>
      </c>
      <c r="C5453" t="s">
        <v>44</v>
      </c>
      <c r="D5453" t="s">
        <v>15</v>
      </c>
      <c r="E5453" t="s">
        <v>335</v>
      </c>
      <c r="F5453" t="s">
        <v>336</v>
      </c>
      <c r="G5453">
        <v>66062</v>
      </c>
      <c r="H5453" t="s">
        <v>47</v>
      </c>
      <c r="I5453" t="s">
        <v>19</v>
      </c>
      <c r="J5453" t="s">
        <v>33</v>
      </c>
      <c r="K5453" s="6">
        <v>40.56</v>
      </c>
      <c r="L5453">
        <v>2</v>
      </c>
      <c r="M5453">
        <v>0</v>
      </c>
      <c r="N5453" s="6">
        <v>12.979200000000001</v>
      </c>
      <c r="O5453" t="str">
        <f t="shared" si="255"/>
        <v/>
      </c>
      <c r="P5453" s="6">
        <f t="shared" si="256"/>
        <v>54.925333333333334</v>
      </c>
      <c r="Q5453">
        <f t="shared" si="257"/>
        <v>71.396971090438328</v>
      </c>
      <c r="R5453" s="16" t="str">
        <f>TEXT(Ecom[[#This Row],[Dates]],"mmm")</f>
        <v>May</v>
      </c>
      <c r="S5453" s="16" t="str">
        <f>TEXT(Ecom[[#This Row],[Dates]],"YYYY")</f>
        <v>2026</v>
      </c>
      <c r="T5453" s="16"/>
    </row>
    <row r="5454" spans="1:20" x14ac:dyDescent="0.25">
      <c r="A5454" t="s">
        <v>28</v>
      </c>
      <c r="B5454" s="16">
        <v>46376</v>
      </c>
      <c r="C5454" t="s">
        <v>44</v>
      </c>
      <c r="D5454" t="s">
        <v>15</v>
      </c>
      <c r="E5454" t="s">
        <v>395</v>
      </c>
      <c r="F5454" t="s">
        <v>177</v>
      </c>
      <c r="G5454">
        <v>89431</v>
      </c>
      <c r="H5454" t="s">
        <v>25</v>
      </c>
      <c r="I5454" t="s">
        <v>26</v>
      </c>
      <c r="J5454" t="s">
        <v>110</v>
      </c>
      <c r="K5454" s="6">
        <v>86.2</v>
      </c>
      <c r="L5454">
        <v>5</v>
      </c>
      <c r="M5454">
        <v>0</v>
      </c>
      <c r="N5454" s="6">
        <v>24.998000000000001</v>
      </c>
      <c r="O5454" t="str">
        <f t="shared" si="255"/>
        <v/>
      </c>
      <c r="P5454" s="6">
        <f t="shared" si="256"/>
        <v>44.20000000000001</v>
      </c>
      <c r="Q5454">
        <f t="shared" si="257"/>
        <v>44.790217635683035</v>
      </c>
      <c r="R5454" s="16" t="str">
        <f>TEXT(Ecom[[#This Row],[Dates]],"mmm")</f>
        <v>Dec</v>
      </c>
      <c r="S5454" s="16" t="str">
        <f>TEXT(Ecom[[#This Row],[Dates]],"YYYY")</f>
        <v>2026</v>
      </c>
      <c r="T5454" s="16"/>
    </row>
    <row r="5455" spans="1:20" x14ac:dyDescent="0.25">
      <c r="A5455" t="s">
        <v>28</v>
      </c>
      <c r="B5455" s="16">
        <v>45861</v>
      </c>
      <c r="C5455" t="s">
        <v>22</v>
      </c>
      <c r="D5455" t="s">
        <v>15</v>
      </c>
      <c r="E5455" t="s">
        <v>264</v>
      </c>
      <c r="F5455" t="s">
        <v>65</v>
      </c>
      <c r="G5455">
        <v>61107</v>
      </c>
      <c r="H5455" t="s">
        <v>47</v>
      </c>
      <c r="I5455" t="s">
        <v>26</v>
      </c>
      <c r="J5455" t="s">
        <v>41</v>
      </c>
      <c r="K5455" s="6">
        <v>38.015999999999998</v>
      </c>
      <c r="L5455">
        <v>6</v>
      </c>
      <c r="M5455">
        <v>0.2</v>
      </c>
      <c r="N5455" s="6">
        <v>13.780799999999999</v>
      </c>
      <c r="O5455" t="str">
        <f t="shared" si="255"/>
        <v/>
      </c>
      <c r="P5455" s="6">
        <f t="shared" si="256"/>
        <v>17.749333333333333</v>
      </c>
      <c r="Q5455">
        <f t="shared" si="257"/>
        <v>23.717437173397851</v>
      </c>
      <c r="R5455" s="16" t="str">
        <f>TEXT(Ecom[[#This Row],[Dates]],"mmm")</f>
        <v>Jul</v>
      </c>
      <c r="S5455" s="16" t="str">
        <f>TEXT(Ecom[[#This Row],[Dates]],"YYYY")</f>
        <v>2025</v>
      </c>
      <c r="T5455" s="16"/>
    </row>
    <row r="5456" spans="1:20" x14ac:dyDescent="0.25">
      <c r="A5456" t="s">
        <v>28</v>
      </c>
      <c r="B5456" s="16">
        <v>45718</v>
      </c>
      <c r="C5456" t="s">
        <v>22</v>
      </c>
      <c r="D5456" t="s">
        <v>15</v>
      </c>
      <c r="E5456" t="s">
        <v>55</v>
      </c>
      <c r="F5456" t="s">
        <v>56</v>
      </c>
      <c r="G5456">
        <v>19143</v>
      </c>
      <c r="H5456" t="s">
        <v>57</v>
      </c>
      <c r="I5456" t="s">
        <v>26</v>
      </c>
      <c r="J5456" t="s">
        <v>32</v>
      </c>
      <c r="K5456" s="6">
        <v>8.3840000000000003</v>
      </c>
      <c r="L5456">
        <v>1</v>
      </c>
      <c r="M5456">
        <v>0.2</v>
      </c>
      <c r="N5456" s="6">
        <v>0.73360000000000003</v>
      </c>
      <c r="O5456" t="str">
        <f t="shared" si="255"/>
        <v/>
      </c>
      <c r="P5456" s="6">
        <f t="shared" si="256"/>
        <v>11.610666666666667</v>
      </c>
      <c r="Q5456">
        <f t="shared" si="257"/>
        <v>22.101692028406305</v>
      </c>
      <c r="R5456" s="16" t="str">
        <f>TEXT(Ecom[[#This Row],[Dates]],"mmm")</f>
        <v>Mar</v>
      </c>
      <c r="S5456" s="16" t="str">
        <f>TEXT(Ecom[[#This Row],[Dates]],"YYYY")</f>
        <v>2025</v>
      </c>
      <c r="T5456" s="16"/>
    </row>
    <row r="5457" spans="1:20" x14ac:dyDescent="0.25">
      <c r="A5457" t="s">
        <v>28</v>
      </c>
      <c r="B5457" s="16">
        <v>46103</v>
      </c>
      <c r="C5457" t="s">
        <v>22</v>
      </c>
      <c r="D5457" t="s">
        <v>15</v>
      </c>
      <c r="E5457" t="s">
        <v>55</v>
      </c>
      <c r="F5457" t="s">
        <v>56</v>
      </c>
      <c r="G5457">
        <v>19143</v>
      </c>
      <c r="H5457" t="s">
        <v>57</v>
      </c>
      <c r="I5457" t="s">
        <v>26</v>
      </c>
      <c r="J5457" t="s">
        <v>34</v>
      </c>
      <c r="K5457" s="6">
        <v>6.8479999999999999</v>
      </c>
      <c r="L5457">
        <v>2</v>
      </c>
      <c r="M5457">
        <v>0.2</v>
      </c>
      <c r="N5457" s="6">
        <v>0.77039999999999997</v>
      </c>
      <c r="O5457" t="str">
        <f t="shared" si="255"/>
        <v/>
      </c>
      <c r="P5457" s="6">
        <f t="shared" si="256"/>
        <v>31.635999999999996</v>
      </c>
      <c r="Q5457">
        <f t="shared" si="257"/>
        <v>22.647115280285004</v>
      </c>
      <c r="R5457" s="16" t="str">
        <f>TEXT(Ecom[[#This Row],[Dates]],"mmm")</f>
        <v>Mar</v>
      </c>
      <c r="S5457" s="16" t="str">
        <f>TEXT(Ecom[[#This Row],[Dates]],"YYYY")</f>
        <v>2026</v>
      </c>
      <c r="T5457" s="16"/>
    </row>
    <row r="5458" spans="1:20" x14ac:dyDescent="0.25">
      <c r="A5458" t="s">
        <v>28</v>
      </c>
      <c r="B5458" s="16">
        <v>46245</v>
      </c>
      <c r="C5458" t="s">
        <v>14</v>
      </c>
      <c r="D5458" t="s">
        <v>15</v>
      </c>
      <c r="E5458" t="s">
        <v>239</v>
      </c>
      <c r="F5458" t="s">
        <v>43</v>
      </c>
      <c r="G5458">
        <v>98026</v>
      </c>
      <c r="H5458" t="s">
        <v>25</v>
      </c>
      <c r="I5458" t="s">
        <v>26</v>
      </c>
      <c r="J5458" t="s">
        <v>77</v>
      </c>
      <c r="K5458" s="6">
        <v>19.600000000000001</v>
      </c>
      <c r="L5458">
        <v>5</v>
      </c>
      <c r="M5458">
        <v>0</v>
      </c>
      <c r="N5458" s="6">
        <v>9.6039999999999992</v>
      </c>
      <c r="O5458" t="str">
        <f t="shared" si="255"/>
        <v/>
      </c>
      <c r="P5458" s="6">
        <f t="shared" si="256"/>
        <v>33.801333333333332</v>
      </c>
      <c r="Q5458">
        <f t="shared" si="257"/>
        <v>24.754386212159265</v>
      </c>
      <c r="R5458" s="16" t="str">
        <f>TEXT(Ecom[[#This Row],[Dates]],"mmm")</f>
        <v>Aug</v>
      </c>
      <c r="S5458" s="16" t="str">
        <f>TEXT(Ecom[[#This Row],[Dates]],"YYYY")</f>
        <v>2026</v>
      </c>
      <c r="T5458" s="16"/>
    </row>
    <row r="5459" spans="1:20" x14ac:dyDescent="0.25">
      <c r="A5459" t="s">
        <v>28</v>
      </c>
      <c r="B5459" s="16">
        <v>45752</v>
      </c>
      <c r="C5459" t="s">
        <v>14</v>
      </c>
      <c r="D5459" t="s">
        <v>15</v>
      </c>
      <c r="E5459" t="s">
        <v>239</v>
      </c>
      <c r="F5459" t="s">
        <v>43</v>
      </c>
      <c r="G5459">
        <v>98026</v>
      </c>
      <c r="H5459" t="s">
        <v>25</v>
      </c>
      <c r="I5459" t="s">
        <v>19</v>
      </c>
      <c r="J5459" t="s">
        <v>33</v>
      </c>
      <c r="K5459" s="6">
        <v>68.459999999999994</v>
      </c>
      <c r="L5459">
        <v>2</v>
      </c>
      <c r="M5459">
        <v>0</v>
      </c>
      <c r="N5459" s="6">
        <v>20.538</v>
      </c>
      <c r="O5459" t="str">
        <f t="shared" si="255"/>
        <v/>
      </c>
      <c r="P5459" s="6">
        <f t="shared" si="256"/>
        <v>520.02533333333338</v>
      </c>
      <c r="Q5459">
        <f t="shared" si="257"/>
        <v>553.77829006468187</v>
      </c>
      <c r="R5459" s="16" t="str">
        <f>TEXT(Ecom[[#This Row],[Dates]],"mmm")</f>
        <v>Apr</v>
      </c>
      <c r="S5459" s="16" t="str">
        <f>TEXT(Ecom[[#This Row],[Dates]],"YYYY")</f>
        <v>2025</v>
      </c>
      <c r="T5459" s="16"/>
    </row>
    <row r="5460" spans="1:20" x14ac:dyDescent="0.25">
      <c r="A5460" t="s">
        <v>13</v>
      </c>
      <c r="B5460" s="16">
        <v>46062</v>
      </c>
      <c r="C5460" t="s">
        <v>14</v>
      </c>
      <c r="D5460" t="s">
        <v>15</v>
      </c>
      <c r="E5460" t="s">
        <v>52</v>
      </c>
      <c r="F5460" t="s">
        <v>24</v>
      </c>
      <c r="G5460">
        <v>94122</v>
      </c>
      <c r="H5460" t="s">
        <v>25</v>
      </c>
      <c r="I5460" t="s">
        <v>26</v>
      </c>
      <c r="J5460" t="s">
        <v>37</v>
      </c>
      <c r="K5460" s="6">
        <v>13.343999999999999</v>
      </c>
      <c r="L5460">
        <v>6</v>
      </c>
      <c r="M5460">
        <v>0.2</v>
      </c>
      <c r="N5460" s="6">
        <v>4.3368000000000002</v>
      </c>
      <c r="O5460" t="str">
        <f t="shared" si="255"/>
        <v/>
      </c>
      <c r="P5460" s="6">
        <f t="shared" si="256"/>
        <v>502.62933333333331</v>
      </c>
      <c r="Q5460">
        <f t="shared" si="257"/>
        <v>620.53703417604333</v>
      </c>
      <c r="R5460" s="16" t="str">
        <f>TEXT(Ecom[[#This Row],[Dates]],"mmm")</f>
        <v>Feb</v>
      </c>
      <c r="S5460" s="16" t="str">
        <f>TEXT(Ecom[[#This Row],[Dates]],"YYYY")</f>
        <v>2026</v>
      </c>
      <c r="T5460" s="16"/>
    </row>
    <row r="5461" spans="1:20" x14ac:dyDescent="0.25">
      <c r="A5461" t="s">
        <v>13</v>
      </c>
      <c r="B5461" s="16">
        <v>46183</v>
      </c>
      <c r="C5461" t="s">
        <v>14</v>
      </c>
      <c r="D5461" t="s">
        <v>15</v>
      </c>
      <c r="E5461" t="s">
        <v>52</v>
      </c>
      <c r="F5461" t="s">
        <v>24</v>
      </c>
      <c r="G5461">
        <v>94122</v>
      </c>
      <c r="H5461" t="s">
        <v>25</v>
      </c>
      <c r="I5461" t="s">
        <v>19</v>
      </c>
      <c r="J5461" t="s">
        <v>31</v>
      </c>
      <c r="K5461" s="6">
        <v>1478.2719999999999</v>
      </c>
      <c r="L5461">
        <v>8</v>
      </c>
      <c r="M5461">
        <v>0.2</v>
      </c>
      <c r="N5461" s="6">
        <v>92.391999999999996</v>
      </c>
      <c r="O5461" t="str">
        <f t="shared" si="255"/>
        <v/>
      </c>
      <c r="P5461" s="6">
        <f t="shared" si="256"/>
        <v>501.26133333333331</v>
      </c>
      <c r="Q5461">
        <f t="shared" si="257"/>
        <v>682.36479059224621</v>
      </c>
      <c r="R5461" s="16" t="str">
        <f>TEXT(Ecom[[#This Row],[Dates]],"mmm")</f>
        <v>Jun</v>
      </c>
      <c r="S5461" s="16" t="str">
        <f>TEXT(Ecom[[#This Row],[Dates]],"YYYY")</f>
        <v>2026</v>
      </c>
      <c r="T5461" s="16"/>
    </row>
    <row r="5462" spans="1:20" x14ac:dyDescent="0.25">
      <c r="A5462" t="s">
        <v>28</v>
      </c>
      <c r="B5462" s="16">
        <v>46368</v>
      </c>
      <c r="C5462" t="s">
        <v>22</v>
      </c>
      <c r="D5462" t="s">
        <v>15</v>
      </c>
      <c r="E5462" t="s">
        <v>236</v>
      </c>
      <c r="F5462" t="s">
        <v>40</v>
      </c>
      <c r="G5462">
        <v>28806</v>
      </c>
      <c r="H5462" t="s">
        <v>18</v>
      </c>
      <c r="I5462" t="s">
        <v>26</v>
      </c>
      <c r="J5462" t="s">
        <v>32</v>
      </c>
      <c r="K5462" s="6">
        <v>16.271999999999998</v>
      </c>
      <c r="L5462">
        <v>1</v>
      </c>
      <c r="M5462">
        <v>0.2</v>
      </c>
      <c r="N5462" s="6">
        <v>-3.8645999999999998</v>
      </c>
      <c r="O5462">
        <f t="shared" si="255"/>
        <v>-3.8645999999999998</v>
      </c>
      <c r="P5462" s="6">
        <f t="shared" si="256"/>
        <v>19.284000000000002</v>
      </c>
      <c r="Q5462">
        <f t="shared" si="257"/>
        <v>399.49923123756747</v>
      </c>
      <c r="R5462" s="16" t="str">
        <f>TEXT(Ecom[[#This Row],[Dates]],"mmm")</f>
        <v>Dec</v>
      </c>
      <c r="S5462" s="16" t="str">
        <f>TEXT(Ecom[[#This Row],[Dates]],"YYYY")</f>
        <v>2026</v>
      </c>
      <c r="T5462" s="16"/>
    </row>
    <row r="5463" spans="1:20" x14ac:dyDescent="0.25">
      <c r="A5463" t="s">
        <v>28</v>
      </c>
      <c r="B5463" s="16">
        <v>45950</v>
      </c>
      <c r="C5463" t="s">
        <v>14</v>
      </c>
      <c r="D5463" t="s">
        <v>15</v>
      </c>
      <c r="E5463" t="s">
        <v>23</v>
      </c>
      <c r="F5463" t="s">
        <v>24</v>
      </c>
      <c r="G5463">
        <v>90032</v>
      </c>
      <c r="H5463" t="s">
        <v>25</v>
      </c>
      <c r="I5463" t="s">
        <v>19</v>
      </c>
      <c r="J5463" t="s">
        <v>33</v>
      </c>
      <c r="K5463" s="6">
        <v>9.24</v>
      </c>
      <c r="L5463">
        <v>3</v>
      </c>
      <c r="M5463">
        <v>0</v>
      </c>
      <c r="N5463" s="6">
        <v>4.4352</v>
      </c>
      <c r="O5463" t="str">
        <f t="shared" si="255"/>
        <v/>
      </c>
      <c r="P5463" s="6">
        <f t="shared" si="256"/>
        <v>32.548000000000002</v>
      </c>
      <c r="Q5463">
        <f t="shared" si="257"/>
        <v>284.49279653863005</v>
      </c>
      <c r="R5463" s="16" t="str">
        <f>TEXT(Ecom[[#This Row],[Dates]],"mmm")</f>
        <v>Oct</v>
      </c>
      <c r="S5463" s="16" t="str">
        <f>TEXT(Ecom[[#This Row],[Dates]],"YYYY")</f>
        <v>2025</v>
      </c>
      <c r="T5463" s="16"/>
    </row>
    <row r="5464" spans="1:20" x14ac:dyDescent="0.25">
      <c r="A5464" t="s">
        <v>62</v>
      </c>
      <c r="B5464" s="16">
        <v>45713</v>
      </c>
      <c r="C5464" t="s">
        <v>14</v>
      </c>
      <c r="D5464" t="s">
        <v>15</v>
      </c>
      <c r="E5464" t="s">
        <v>116</v>
      </c>
      <c r="F5464" t="s">
        <v>81</v>
      </c>
      <c r="G5464">
        <v>85254</v>
      </c>
      <c r="H5464" t="s">
        <v>25</v>
      </c>
      <c r="I5464" t="s">
        <v>26</v>
      </c>
      <c r="J5464" t="s">
        <v>37</v>
      </c>
      <c r="K5464" s="6">
        <v>32.340000000000003</v>
      </c>
      <c r="L5464">
        <v>10</v>
      </c>
      <c r="M5464">
        <v>0.7</v>
      </c>
      <c r="N5464" s="6">
        <v>-23.716000000000001</v>
      </c>
      <c r="O5464">
        <f t="shared" si="255"/>
        <v>-23.716000000000001</v>
      </c>
      <c r="P5464" s="6">
        <f t="shared" si="256"/>
        <v>65.707999999999998</v>
      </c>
      <c r="Q5464">
        <f t="shared" si="257"/>
        <v>29.288755157340962</v>
      </c>
      <c r="R5464" s="16" t="str">
        <f>TEXT(Ecom[[#This Row],[Dates]],"mmm")</f>
        <v>Feb</v>
      </c>
      <c r="S5464" s="16" t="str">
        <f>TEXT(Ecom[[#This Row],[Dates]],"YYYY")</f>
        <v>2025</v>
      </c>
      <c r="T5464" s="16"/>
    </row>
    <row r="5465" spans="1:20" x14ac:dyDescent="0.25">
      <c r="A5465" t="s">
        <v>62</v>
      </c>
      <c r="B5465" s="16">
        <v>45996</v>
      </c>
      <c r="C5465" t="s">
        <v>14</v>
      </c>
      <c r="D5465" t="s">
        <v>15</v>
      </c>
      <c r="E5465" t="s">
        <v>116</v>
      </c>
      <c r="F5465" t="s">
        <v>81</v>
      </c>
      <c r="G5465">
        <v>85254</v>
      </c>
      <c r="H5465" t="s">
        <v>25</v>
      </c>
      <c r="I5465" t="s">
        <v>26</v>
      </c>
      <c r="J5465" t="s">
        <v>41</v>
      </c>
      <c r="K5465" s="6">
        <v>56.064</v>
      </c>
      <c r="L5465">
        <v>4</v>
      </c>
      <c r="M5465">
        <v>0.2</v>
      </c>
      <c r="N5465" s="6">
        <v>19.622399999999999</v>
      </c>
      <c r="O5465" t="str">
        <f t="shared" si="255"/>
        <v/>
      </c>
      <c r="P5465" s="6">
        <f t="shared" si="256"/>
        <v>115.41800000000001</v>
      </c>
      <c r="Q5465">
        <f t="shared" si="257"/>
        <v>47.490002821646577</v>
      </c>
      <c r="R5465" s="16" t="str">
        <f>TEXT(Ecom[[#This Row],[Dates]],"mmm")</f>
        <v>Dec</v>
      </c>
      <c r="S5465" s="16" t="str">
        <f>TEXT(Ecom[[#This Row],[Dates]],"YYYY")</f>
        <v>2025</v>
      </c>
      <c r="T5465" s="16"/>
    </row>
    <row r="5466" spans="1:20" x14ac:dyDescent="0.25">
      <c r="A5466" t="s">
        <v>62</v>
      </c>
      <c r="B5466" s="16">
        <v>45834</v>
      </c>
      <c r="C5466" t="s">
        <v>14</v>
      </c>
      <c r="D5466" t="s">
        <v>15</v>
      </c>
      <c r="E5466" t="s">
        <v>116</v>
      </c>
      <c r="F5466" t="s">
        <v>81</v>
      </c>
      <c r="G5466">
        <v>85254</v>
      </c>
      <c r="H5466" t="s">
        <v>25</v>
      </c>
      <c r="I5466" t="s">
        <v>26</v>
      </c>
      <c r="J5466" t="s">
        <v>60</v>
      </c>
      <c r="K5466" s="6">
        <v>108.72</v>
      </c>
      <c r="L5466">
        <v>5</v>
      </c>
      <c r="M5466">
        <v>0.2</v>
      </c>
      <c r="N5466" s="6">
        <v>36.692999999999998</v>
      </c>
      <c r="O5466" t="str">
        <f t="shared" si="255"/>
        <v/>
      </c>
      <c r="P5466" s="6">
        <f t="shared" si="256"/>
        <v>102.122</v>
      </c>
      <c r="Q5466">
        <f t="shared" si="257"/>
        <v>67.329076839059653</v>
      </c>
      <c r="R5466" s="16" t="str">
        <f>TEXT(Ecom[[#This Row],[Dates]],"mmm")</f>
        <v>Jun</v>
      </c>
      <c r="S5466" s="16" t="str">
        <f>TEXT(Ecom[[#This Row],[Dates]],"YYYY")</f>
        <v>2025</v>
      </c>
      <c r="T5466" s="16"/>
    </row>
    <row r="5467" spans="1:20" x14ac:dyDescent="0.25">
      <c r="A5467" t="s">
        <v>62</v>
      </c>
      <c r="B5467" s="16">
        <v>45823</v>
      </c>
      <c r="C5467" t="s">
        <v>14</v>
      </c>
      <c r="D5467" t="s">
        <v>15</v>
      </c>
      <c r="E5467" t="s">
        <v>116</v>
      </c>
      <c r="F5467" t="s">
        <v>81</v>
      </c>
      <c r="G5467">
        <v>85254</v>
      </c>
      <c r="H5467" t="s">
        <v>25</v>
      </c>
      <c r="I5467" t="s">
        <v>19</v>
      </c>
      <c r="J5467" t="s">
        <v>20</v>
      </c>
      <c r="K5467" s="6">
        <v>181.47</v>
      </c>
      <c r="L5467">
        <v>5</v>
      </c>
      <c r="M5467">
        <v>0.7</v>
      </c>
      <c r="N5467" s="6">
        <v>-320.59699999999998</v>
      </c>
      <c r="O5467">
        <f t="shared" si="255"/>
        <v>-320.59699999999998</v>
      </c>
      <c r="P5467" s="6">
        <f t="shared" si="256"/>
        <v>106.666</v>
      </c>
      <c r="Q5467">
        <f t="shared" si="257"/>
        <v>63.234042034334642</v>
      </c>
      <c r="R5467" s="16" t="str">
        <f>TEXT(Ecom[[#This Row],[Dates]],"mmm")</f>
        <v>Jun</v>
      </c>
      <c r="S5467" s="16" t="str">
        <f>TEXT(Ecom[[#This Row],[Dates]],"YYYY")</f>
        <v>2025</v>
      </c>
      <c r="T5467" s="16"/>
    </row>
    <row r="5468" spans="1:20" x14ac:dyDescent="0.25">
      <c r="A5468" t="s">
        <v>13</v>
      </c>
      <c r="B5468" s="16">
        <v>46188</v>
      </c>
      <c r="C5468" t="s">
        <v>14</v>
      </c>
      <c r="D5468" t="s">
        <v>15</v>
      </c>
      <c r="E5468" t="s">
        <v>61</v>
      </c>
      <c r="F5468" t="s">
        <v>46</v>
      </c>
      <c r="G5468">
        <v>77095</v>
      </c>
      <c r="H5468" t="s">
        <v>47</v>
      </c>
      <c r="I5468" t="s">
        <v>26</v>
      </c>
      <c r="J5468" t="s">
        <v>41</v>
      </c>
      <c r="K5468" s="6">
        <v>16.175999999999998</v>
      </c>
      <c r="L5468">
        <v>3</v>
      </c>
      <c r="M5468">
        <v>0.2</v>
      </c>
      <c r="N5468" s="6">
        <v>6.0659999999999998</v>
      </c>
      <c r="O5468" t="str">
        <f t="shared" si="255"/>
        <v/>
      </c>
      <c r="P5468" s="6">
        <f t="shared" si="256"/>
        <v>241.36</v>
      </c>
      <c r="Q5468">
        <f t="shared" si="257"/>
        <v>205.02105450904304</v>
      </c>
      <c r="R5468" s="16" t="str">
        <f>TEXT(Ecom[[#This Row],[Dates]],"mmm")</f>
        <v>Jun</v>
      </c>
      <c r="S5468" s="16" t="str">
        <f>TEXT(Ecom[[#This Row],[Dates]],"YYYY")</f>
        <v>2026</v>
      </c>
      <c r="T5468" s="16"/>
    </row>
    <row r="5469" spans="1:20" x14ac:dyDescent="0.25">
      <c r="A5469" t="s">
        <v>28</v>
      </c>
      <c r="B5469" s="16">
        <v>45922</v>
      </c>
      <c r="C5469" t="s">
        <v>14</v>
      </c>
      <c r="D5469" t="s">
        <v>15</v>
      </c>
      <c r="E5469" t="s">
        <v>52</v>
      </c>
      <c r="F5469" t="s">
        <v>24</v>
      </c>
      <c r="G5469">
        <v>94109</v>
      </c>
      <c r="H5469" t="s">
        <v>25</v>
      </c>
      <c r="I5469" t="s">
        <v>19</v>
      </c>
      <c r="J5469" t="s">
        <v>21</v>
      </c>
      <c r="K5469" s="6">
        <v>122.352</v>
      </c>
      <c r="L5469">
        <v>3</v>
      </c>
      <c r="M5469">
        <v>0.2</v>
      </c>
      <c r="N5469" s="6">
        <v>13.7646</v>
      </c>
      <c r="O5469" t="str">
        <f t="shared" si="255"/>
        <v/>
      </c>
      <c r="P5469" s="6">
        <f t="shared" si="256"/>
        <v>242.44800000000001</v>
      </c>
      <c r="Q5469">
        <f t="shared" si="257"/>
        <v>236.95762738233745</v>
      </c>
      <c r="R5469" s="16" t="str">
        <f>TEXT(Ecom[[#This Row],[Dates]],"mmm")</f>
        <v>Sep</v>
      </c>
      <c r="S5469" s="16" t="str">
        <f>TEXT(Ecom[[#This Row],[Dates]],"YYYY")</f>
        <v>2025</v>
      </c>
      <c r="T5469" s="16"/>
    </row>
    <row r="5470" spans="1:20" x14ac:dyDescent="0.25">
      <c r="A5470" t="s">
        <v>62</v>
      </c>
      <c r="B5470" s="16">
        <v>46184</v>
      </c>
      <c r="C5470" t="s">
        <v>44</v>
      </c>
      <c r="D5470" t="s">
        <v>15</v>
      </c>
      <c r="E5470" t="s">
        <v>144</v>
      </c>
      <c r="F5470" t="s">
        <v>24</v>
      </c>
      <c r="G5470">
        <v>92105</v>
      </c>
      <c r="H5470" t="s">
        <v>25</v>
      </c>
      <c r="I5470" t="s">
        <v>19</v>
      </c>
      <c r="J5470" t="s">
        <v>21</v>
      </c>
      <c r="K5470" s="6">
        <v>585.55200000000002</v>
      </c>
      <c r="L5470">
        <v>3</v>
      </c>
      <c r="M5470">
        <v>0.2</v>
      </c>
      <c r="N5470" s="6">
        <v>73.194000000000003</v>
      </c>
      <c r="O5470" t="str">
        <f t="shared" si="255"/>
        <v/>
      </c>
      <c r="P5470" s="6">
        <f t="shared" si="256"/>
        <v>242.97066666666669</v>
      </c>
      <c r="Q5470">
        <f t="shared" si="257"/>
        <v>246.55882473342123</v>
      </c>
      <c r="R5470" s="16" t="str">
        <f>TEXT(Ecom[[#This Row],[Dates]],"mmm")</f>
        <v>Jun</v>
      </c>
      <c r="S5470" s="16" t="str">
        <f>TEXT(Ecom[[#This Row],[Dates]],"YYYY")</f>
        <v>2026</v>
      </c>
      <c r="T5470" s="16"/>
    </row>
    <row r="5471" spans="1:20" x14ac:dyDescent="0.25">
      <c r="A5471" t="s">
        <v>62</v>
      </c>
      <c r="B5471" s="16">
        <v>45988</v>
      </c>
      <c r="C5471" t="s">
        <v>44</v>
      </c>
      <c r="D5471" t="s">
        <v>15</v>
      </c>
      <c r="E5471" t="s">
        <v>144</v>
      </c>
      <c r="F5471" t="s">
        <v>24</v>
      </c>
      <c r="G5471">
        <v>92105</v>
      </c>
      <c r="H5471" t="s">
        <v>25</v>
      </c>
      <c r="I5471" t="s">
        <v>26</v>
      </c>
      <c r="J5471" t="s">
        <v>41</v>
      </c>
      <c r="K5471" s="6">
        <v>19.440000000000001</v>
      </c>
      <c r="L5471">
        <v>3</v>
      </c>
      <c r="M5471">
        <v>0</v>
      </c>
      <c r="N5471" s="6">
        <v>9.3312000000000008</v>
      </c>
      <c r="O5471" t="str">
        <f t="shared" si="255"/>
        <v/>
      </c>
      <c r="P5471" s="6">
        <f t="shared" si="256"/>
        <v>52.240000000000009</v>
      </c>
      <c r="Q5471">
        <f t="shared" si="257"/>
        <v>147.66773930887069</v>
      </c>
      <c r="R5471" s="16" t="str">
        <f>TEXT(Ecom[[#This Row],[Dates]],"mmm")</f>
        <v>Nov</v>
      </c>
      <c r="S5471" s="16" t="str">
        <f>TEXT(Ecom[[#This Row],[Dates]],"YYYY")</f>
        <v>2025</v>
      </c>
      <c r="T5471" s="16"/>
    </row>
    <row r="5472" spans="1:20" x14ac:dyDescent="0.25">
      <c r="A5472" t="s">
        <v>28</v>
      </c>
      <c r="B5472" s="16">
        <v>46386</v>
      </c>
      <c r="C5472" t="s">
        <v>14</v>
      </c>
      <c r="D5472" t="s">
        <v>15</v>
      </c>
      <c r="E5472" t="s">
        <v>130</v>
      </c>
      <c r="F5472" t="s">
        <v>104</v>
      </c>
      <c r="G5472">
        <v>45011</v>
      </c>
      <c r="H5472" t="s">
        <v>57</v>
      </c>
      <c r="I5472" t="s">
        <v>26</v>
      </c>
      <c r="J5472" t="s">
        <v>38</v>
      </c>
      <c r="K5472" s="6">
        <v>123.92</v>
      </c>
      <c r="L5472">
        <v>5</v>
      </c>
      <c r="M5472">
        <v>0.2</v>
      </c>
      <c r="N5472" s="6">
        <v>9.2940000000000005</v>
      </c>
      <c r="O5472" t="str">
        <f t="shared" si="255"/>
        <v/>
      </c>
      <c r="P5472" s="6">
        <f t="shared" si="256"/>
        <v>71.845333333333329</v>
      </c>
      <c r="Q5472">
        <f t="shared" si="257"/>
        <v>72.40122531396112</v>
      </c>
      <c r="R5472" s="16" t="str">
        <f>TEXT(Ecom[[#This Row],[Dates]],"mmm")</f>
        <v>Dec</v>
      </c>
      <c r="S5472" s="16" t="str">
        <f>TEXT(Ecom[[#This Row],[Dates]],"YYYY")</f>
        <v>2026</v>
      </c>
      <c r="T5472" s="16"/>
    </row>
    <row r="5473" spans="1:20" x14ac:dyDescent="0.25">
      <c r="A5473" t="s">
        <v>28</v>
      </c>
      <c r="B5473" s="16">
        <v>45964</v>
      </c>
      <c r="C5473" t="s">
        <v>14</v>
      </c>
      <c r="D5473" t="s">
        <v>15</v>
      </c>
      <c r="E5473" t="s">
        <v>199</v>
      </c>
      <c r="F5473" t="s">
        <v>98</v>
      </c>
      <c r="G5473">
        <v>80134</v>
      </c>
      <c r="H5473" t="s">
        <v>25</v>
      </c>
      <c r="I5473" t="s">
        <v>19</v>
      </c>
      <c r="J5473" t="s">
        <v>33</v>
      </c>
      <c r="K5473" s="6">
        <v>13.36</v>
      </c>
      <c r="L5473">
        <v>5</v>
      </c>
      <c r="M5473">
        <v>0.2</v>
      </c>
      <c r="N5473" s="6">
        <v>4.008</v>
      </c>
      <c r="O5473" t="str">
        <f t="shared" si="255"/>
        <v/>
      </c>
      <c r="P5473" s="6">
        <f t="shared" si="256"/>
        <v>64.544666666666672</v>
      </c>
      <c r="Q5473">
        <f t="shared" si="257"/>
        <v>31.395338073362755</v>
      </c>
      <c r="R5473" s="16" t="str">
        <f>TEXT(Ecom[[#This Row],[Dates]],"mmm")</f>
        <v>Nov</v>
      </c>
      <c r="S5473" s="16" t="str">
        <f>TEXT(Ecom[[#This Row],[Dates]],"YYYY")</f>
        <v>2025</v>
      </c>
      <c r="T5473" s="16"/>
    </row>
    <row r="5474" spans="1:20" x14ac:dyDescent="0.25">
      <c r="A5474" t="s">
        <v>28</v>
      </c>
      <c r="B5474" s="16">
        <v>45773</v>
      </c>
      <c r="C5474" t="s">
        <v>14</v>
      </c>
      <c r="D5474" t="s">
        <v>15</v>
      </c>
      <c r="E5474" t="s">
        <v>199</v>
      </c>
      <c r="F5474" t="s">
        <v>98</v>
      </c>
      <c r="G5474">
        <v>80134</v>
      </c>
      <c r="H5474" t="s">
        <v>25</v>
      </c>
      <c r="I5474" t="s">
        <v>26</v>
      </c>
      <c r="J5474" t="s">
        <v>32</v>
      </c>
      <c r="K5474" s="6">
        <v>78.256</v>
      </c>
      <c r="L5474">
        <v>2</v>
      </c>
      <c r="M5474">
        <v>0.2</v>
      </c>
      <c r="N5474" s="6">
        <v>-17.607600000000001</v>
      </c>
      <c r="O5474">
        <f t="shared" si="255"/>
        <v>-17.607600000000001</v>
      </c>
      <c r="P5474" s="6">
        <f t="shared" si="256"/>
        <v>310.31799999999998</v>
      </c>
      <c r="Q5474">
        <f t="shared" si="257"/>
        <v>255.18884406273341</v>
      </c>
      <c r="R5474" s="16" t="str">
        <f>TEXT(Ecom[[#This Row],[Dates]],"mmm")</f>
        <v>Apr</v>
      </c>
      <c r="S5474" s="16" t="str">
        <f>TEXT(Ecom[[#This Row],[Dates]],"YYYY")</f>
        <v>2025</v>
      </c>
      <c r="T5474" s="16"/>
    </row>
    <row r="5475" spans="1:20" x14ac:dyDescent="0.25">
      <c r="A5475" t="s">
        <v>28</v>
      </c>
      <c r="B5475" s="16">
        <v>46162</v>
      </c>
      <c r="C5475" t="s">
        <v>14</v>
      </c>
      <c r="D5475" t="s">
        <v>15</v>
      </c>
      <c r="E5475" t="s">
        <v>199</v>
      </c>
      <c r="F5475" t="s">
        <v>98</v>
      </c>
      <c r="G5475">
        <v>80134</v>
      </c>
      <c r="H5475" t="s">
        <v>25</v>
      </c>
      <c r="I5475" t="s">
        <v>19</v>
      </c>
      <c r="J5475" t="s">
        <v>20</v>
      </c>
      <c r="K5475" s="6">
        <v>102.018</v>
      </c>
      <c r="L5475">
        <v>7</v>
      </c>
      <c r="M5475">
        <v>0.7</v>
      </c>
      <c r="N5475" s="6">
        <v>-183.63239999999999</v>
      </c>
      <c r="O5475">
        <f t="shared" si="255"/>
        <v>-183.63239999999999</v>
      </c>
      <c r="P5475" s="6">
        <f t="shared" si="256"/>
        <v>299.03266666666667</v>
      </c>
      <c r="Q5475">
        <f t="shared" si="257"/>
        <v>294.4830140482859</v>
      </c>
      <c r="R5475" s="16" t="str">
        <f>TEXT(Ecom[[#This Row],[Dates]],"mmm")</f>
        <v>May</v>
      </c>
      <c r="S5475" s="16" t="str">
        <f>TEXT(Ecom[[#This Row],[Dates]],"YYYY")</f>
        <v>2026</v>
      </c>
      <c r="T5475" s="16"/>
    </row>
    <row r="5476" spans="1:20" x14ac:dyDescent="0.25">
      <c r="A5476" t="s">
        <v>168</v>
      </c>
      <c r="B5476" s="16">
        <v>45879</v>
      </c>
      <c r="C5476" t="s">
        <v>22</v>
      </c>
      <c r="D5476" t="s">
        <v>15</v>
      </c>
      <c r="E5476" t="s">
        <v>53</v>
      </c>
      <c r="F5476" t="s">
        <v>54</v>
      </c>
      <c r="G5476">
        <v>68025</v>
      </c>
      <c r="H5476" t="s">
        <v>47</v>
      </c>
      <c r="I5476" t="s">
        <v>26</v>
      </c>
      <c r="J5476" t="s">
        <v>32</v>
      </c>
      <c r="K5476" s="6">
        <v>750.68</v>
      </c>
      <c r="L5476">
        <v>2</v>
      </c>
      <c r="M5476">
        <v>0</v>
      </c>
      <c r="N5476" s="6">
        <v>37.533999999999999</v>
      </c>
      <c r="O5476" t="str">
        <f t="shared" si="255"/>
        <v/>
      </c>
      <c r="P5476" s="6">
        <f t="shared" si="256"/>
        <v>293.20999999999998</v>
      </c>
      <c r="Q5476">
        <f t="shared" si="257"/>
        <v>317.4352855716042</v>
      </c>
      <c r="R5476" s="16" t="str">
        <f>TEXT(Ecom[[#This Row],[Dates]],"mmm")</f>
        <v>Aug</v>
      </c>
      <c r="S5476" s="16" t="str">
        <f>TEXT(Ecom[[#This Row],[Dates]],"YYYY")</f>
        <v>2025</v>
      </c>
      <c r="T5476" s="16"/>
    </row>
    <row r="5477" spans="1:20" x14ac:dyDescent="0.25">
      <c r="A5477" t="s">
        <v>62</v>
      </c>
      <c r="B5477" s="16">
        <v>45832</v>
      </c>
      <c r="C5477" t="s">
        <v>44</v>
      </c>
      <c r="D5477" t="s">
        <v>15</v>
      </c>
      <c r="E5477" t="s">
        <v>439</v>
      </c>
      <c r="F5477" t="s">
        <v>68</v>
      </c>
      <c r="G5477">
        <v>55369</v>
      </c>
      <c r="H5477" t="s">
        <v>47</v>
      </c>
      <c r="I5477" t="s">
        <v>26</v>
      </c>
      <c r="J5477" t="s">
        <v>27</v>
      </c>
      <c r="K5477" s="6">
        <v>44.4</v>
      </c>
      <c r="L5477">
        <v>3</v>
      </c>
      <c r="M5477">
        <v>0</v>
      </c>
      <c r="N5477" s="6">
        <v>22.2</v>
      </c>
      <c r="O5477" t="str">
        <f t="shared" si="255"/>
        <v/>
      </c>
      <c r="P5477" s="6">
        <f t="shared" si="256"/>
        <v>48.963333333333331</v>
      </c>
      <c r="Q5477">
        <f t="shared" si="257"/>
        <v>190.90943554897862</v>
      </c>
      <c r="R5477" s="16" t="str">
        <f>TEXT(Ecom[[#This Row],[Dates]],"mmm")</f>
        <v>Jun</v>
      </c>
      <c r="S5477" s="16" t="str">
        <f>TEXT(Ecom[[#This Row],[Dates]],"YYYY")</f>
        <v>2025</v>
      </c>
      <c r="T5477" s="16"/>
    </row>
    <row r="5478" spans="1:20" x14ac:dyDescent="0.25">
      <c r="A5478" t="s">
        <v>62</v>
      </c>
      <c r="B5478" s="16">
        <v>46204</v>
      </c>
      <c r="C5478" t="s">
        <v>44</v>
      </c>
      <c r="D5478" t="s">
        <v>15</v>
      </c>
      <c r="E5478" t="s">
        <v>439</v>
      </c>
      <c r="F5478" t="s">
        <v>68</v>
      </c>
      <c r="G5478">
        <v>55369</v>
      </c>
      <c r="H5478" t="s">
        <v>47</v>
      </c>
      <c r="I5478" t="s">
        <v>26</v>
      </c>
      <c r="J5478" t="s">
        <v>32</v>
      </c>
      <c r="K5478" s="6">
        <v>84.55</v>
      </c>
      <c r="L5478">
        <v>5</v>
      </c>
      <c r="M5478">
        <v>0</v>
      </c>
      <c r="N5478" s="6">
        <v>22.828499999999998</v>
      </c>
      <c r="O5478" t="str">
        <f t="shared" si="255"/>
        <v/>
      </c>
      <c r="P5478" s="6">
        <f t="shared" si="256"/>
        <v>76.963333333333324</v>
      </c>
      <c r="Q5478">
        <f t="shared" si="257"/>
        <v>125.36237272920567</v>
      </c>
      <c r="R5478" s="16" t="str">
        <f>TEXT(Ecom[[#This Row],[Dates]],"mmm")</f>
        <v>Jul</v>
      </c>
      <c r="S5478" s="16" t="str">
        <f>TEXT(Ecom[[#This Row],[Dates]],"YYYY")</f>
        <v>2026</v>
      </c>
      <c r="T5478" s="16"/>
    </row>
    <row r="5479" spans="1:20" x14ac:dyDescent="0.25">
      <c r="A5479" t="s">
        <v>62</v>
      </c>
      <c r="B5479" s="16">
        <v>46073</v>
      </c>
      <c r="C5479" t="s">
        <v>44</v>
      </c>
      <c r="D5479" t="s">
        <v>15</v>
      </c>
      <c r="E5479" t="s">
        <v>439</v>
      </c>
      <c r="F5479" t="s">
        <v>68</v>
      </c>
      <c r="G5479">
        <v>55369</v>
      </c>
      <c r="H5479" t="s">
        <v>47</v>
      </c>
      <c r="I5479" t="s">
        <v>26</v>
      </c>
      <c r="J5479" t="s">
        <v>41</v>
      </c>
      <c r="K5479" s="6">
        <v>17.940000000000001</v>
      </c>
      <c r="L5479">
        <v>3</v>
      </c>
      <c r="M5479">
        <v>0</v>
      </c>
      <c r="N5479" s="6">
        <v>8.7905999999999995</v>
      </c>
      <c r="O5479" t="str">
        <f t="shared" si="255"/>
        <v/>
      </c>
      <c r="P5479" s="6">
        <f t="shared" si="256"/>
        <v>49.402999999999999</v>
      </c>
      <c r="Q5479">
        <f t="shared" si="257"/>
        <v>44.225403879402805</v>
      </c>
      <c r="R5479" s="16" t="str">
        <f>TEXT(Ecom[[#This Row],[Dates]],"mmm")</f>
        <v>Feb</v>
      </c>
      <c r="S5479" s="16" t="str">
        <f>TEXT(Ecom[[#This Row],[Dates]],"YYYY")</f>
        <v>2026</v>
      </c>
      <c r="T5479" s="16"/>
    </row>
    <row r="5480" spans="1:20" x14ac:dyDescent="0.25">
      <c r="A5480" t="s">
        <v>28</v>
      </c>
      <c r="B5480" s="16">
        <v>46006</v>
      </c>
      <c r="C5480" t="s">
        <v>14</v>
      </c>
      <c r="D5480" t="s">
        <v>15</v>
      </c>
      <c r="E5480" t="s">
        <v>114</v>
      </c>
      <c r="F5480" t="s">
        <v>72</v>
      </c>
      <c r="G5480">
        <v>19711</v>
      </c>
      <c r="H5480" t="s">
        <v>57</v>
      </c>
      <c r="I5480" t="s">
        <v>26</v>
      </c>
      <c r="J5480" t="s">
        <v>37</v>
      </c>
      <c r="K5480" s="6">
        <v>128.4</v>
      </c>
      <c r="L5480">
        <v>3</v>
      </c>
      <c r="M5480">
        <v>0</v>
      </c>
      <c r="N5480" s="6">
        <v>62.915999999999997</v>
      </c>
      <c r="O5480" t="str">
        <f t="shared" si="255"/>
        <v/>
      </c>
      <c r="P5480" s="6">
        <f t="shared" si="256"/>
        <v>77.820333333333338</v>
      </c>
      <c r="Q5480">
        <f t="shared" si="257"/>
        <v>43.007492770532529</v>
      </c>
      <c r="R5480" s="16" t="str">
        <f>TEXT(Ecom[[#This Row],[Dates]],"mmm")</f>
        <v>Dec</v>
      </c>
      <c r="S5480" s="16" t="str">
        <f>TEXT(Ecom[[#This Row],[Dates]],"YYYY")</f>
        <v>2025</v>
      </c>
      <c r="T5480" s="16"/>
    </row>
    <row r="5481" spans="1:20" x14ac:dyDescent="0.25">
      <c r="A5481" t="s">
        <v>28</v>
      </c>
      <c r="B5481" s="16">
        <v>46038</v>
      </c>
      <c r="C5481" t="s">
        <v>22</v>
      </c>
      <c r="D5481" t="s">
        <v>15</v>
      </c>
      <c r="E5481" t="s">
        <v>180</v>
      </c>
      <c r="F5481" t="s">
        <v>30</v>
      </c>
      <c r="G5481">
        <v>33180</v>
      </c>
      <c r="H5481" t="s">
        <v>18</v>
      </c>
      <c r="I5481" t="s">
        <v>26</v>
      </c>
      <c r="J5481" t="s">
        <v>37</v>
      </c>
      <c r="K5481" s="6">
        <v>1.869</v>
      </c>
      <c r="L5481">
        <v>1</v>
      </c>
      <c r="M5481">
        <v>0.7</v>
      </c>
      <c r="N5481" s="6">
        <v>-1.3083</v>
      </c>
      <c r="O5481">
        <f t="shared" si="255"/>
        <v>-1.3083</v>
      </c>
      <c r="P5481" s="6">
        <f t="shared" si="256"/>
        <v>47.020333333333326</v>
      </c>
      <c r="Q5481">
        <f t="shared" si="257"/>
        <v>31.752429682478478</v>
      </c>
      <c r="R5481" s="16" t="str">
        <f>TEXT(Ecom[[#This Row],[Dates]],"mmm")</f>
        <v>Jan</v>
      </c>
      <c r="S5481" s="16" t="str">
        <f>TEXT(Ecom[[#This Row],[Dates]],"YYYY")</f>
        <v>2026</v>
      </c>
      <c r="T5481" s="16"/>
    </row>
    <row r="5482" spans="1:20" x14ac:dyDescent="0.25">
      <c r="A5482" t="s">
        <v>28</v>
      </c>
      <c r="B5482" s="16">
        <v>46268</v>
      </c>
      <c r="C5482" t="s">
        <v>22</v>
      </c>
      <c r="D5482" t="s">
        <v>15</v>
      </c>
      <c r="E5482" t="s">
        <v>144</v>
      </c>
      <c r="F5482" t="s">
        <v>24</v>
      </c>
      <c r="G5482">
        <v>92105</v>
      </c>
      <c r="H5482" t="s">
        <v>25</v>
      </c>
      <c r="I5482" t="s">
        <v>35</v>
      </c>
      <c r="J5482" t="s">
        <v>36</v>
      </c>
      <c r="K5482" s="6">
        <v>103.19199999999999</v>
      </c>
      <c r="L5482">
        <v>1</v>
      </c>
      <c r="M5482">
        <v>0.2</v>
      </c>
      <c r="N5482" s="6">
        <v>11.6091</v>
      </c>
      <c r="O5482" t="str">
        <f t="shared" si="255"/>
        <v/>
      </c>
      <c r="P5482" s="6">
        <f t="shared" si="256"/>
        <v>126.38400000000001</v>
      </c>
      <c r="Q5482">
        <f t="shared" si="257"/>
        <v>67.489942441379654</v>
      </c>
      <c r="R5482" s="16" t="str">
        <f>TEXT(Ecom[[#This Row],[Dates]],"mmm")</f>
        <v>Sep</v>
      </c>
      <c r="S5482" s="16" t="str">
        <f>TEXT(Ecom[[#This Row],[Dates]],"YYYY")</f>
        <v>2026</v>
      </c>
      <c r="T5482" s="16"/>
    </row>
    <row r="5483" spans="1:20" x14ac:dyDescent="0.25">
      <c r="A5483" t="s">
        <v>28</v>
      </c>
      <c r="B5483" s="16">
        <v>46353</v>
      </c>
      <c r="C5483" t="s">
        <v>22</v>
      </c>
      <c r="D5483" t="s">
        <v>15</v>
      </c>
      <c r="E5483" t="s">
        <v>144</v>
      </c>
      <c r="F5483" t="s">
        <v>24</v>
      </c>
      <c r="G5483">
        <v>92105</v>
      </c>
      <c r="H5483" t="s">
        <v>25</v>
      </c>
      <c r="I5483" t="s">
        <v>35</v>
      </c>
      <c r="J5483" t="s">
        <v>59</v>
      </c>
      <c r="K5483" s="6">
        <v>36</v>
      </c>
      <c r="L5483">
        <v>2</v>
      </c>
      <c r="M5483">
        <v>0</v>
      </c>
      <c r="N5483" s="6">
        <v>6.48</v>
      </c>
      <c r="O5483" t="str">
        <f t="shared" si="255"/>
        <v/>
      </c>
      <c r="P5483" s="6">
        <f t="shared" si="256"/>
        <v>105.54666666666668</v>
      </c>
      <c r="Q5483">
        <f t="shared" si="257"/>
        <v>75.781791936282914</v>
      </c>
      <c r="R5483" s="16" t="str">
        <f>TEXT(Ecom[[#This Row],[Dates]],"mmm")</f>
        <v>Nov</v>
      </c>
      <c r="S5483" s="16" t="str">
        <f>TEXT(Ecom[[#This Row],[Dates]],"YYYY")</f>
        <v>2026</v>
      </c>
      <c r="T5483" s="16"/>
    </row>
    <row r="5484" spans="1:20" x14ac:dyDescent="0.25">
      <c r="A5484" t="s">
        <v>28</v>
      </c>
      <c r="B5484" s="16">
        <v>46206</v>
      </c>
      <c r="C5484" t="s">
        <v>22</v>
      </c>
      <c r="D5484" t="s">
        <v>15</v>
      </c>
      <c r="E5484" t="s">
        <v>144</v>
      </c>
      <c r="F5484" t="s">
        <v>24</v>
      </c>
      <c r="G5484">
        <v>92105</v>
      </c>
      <c r="H5484" t="s">
        <v>25</v>
      </c>
      <c r="I5484" t="s">
        <v>35</v>
      </c>
      <c r="J5484" t="s">
        <v>59</v>
      </c>
      <c r="K5484" s="6">
        <v>239.96</v>
      </c>
      <c r="L5484">
        <v>4</v>
      </c>
      <c r="M5484">
        <v>0</v>
      </c>
      <c r="N5484" s="6">
        <v>115.1808</v>
      </c>
      <c r="O5484" t="str">
        <f t="shared" si="255"/>
        <v/>
      </c>
      <c r="P5484" s="6">
        <f t="shared" si="256"/>
        <v>233.2586666666667</v>
      </c>
      <c r="Q5484">
        <f t="shared" si="257"/>
        <v>131.2219179704818</v>
      </c>
      <c r="R5484" s="16" t="str">
        <f>TEXT(Ecom[[#This Row],[Dates]],"mmm")</f>
        <v>Jul</v>
      </c>
      <c r="S5484" s="16" t="str">
        <f>TEXT(Ecom[[#This Row],[Dates]],"YYYY")</f>
        <v>2026</v>
      </c>
      <c r="T5484" s="16"/>
    </row>
    <row r="5485" spans="1:20" x14ac:dyDescent="0.25">
      <c r="A5485" t="s">
        <v>28</v>
      </c>
      <c r="B5485" s="16">
        <v>46153</v>
      </c>
      <c r="C5485" t="s">
        <v>22</v>
      </c>
      <c r="D5485" t="s">
        <v>15</v>
      </c>
      <c r="E5485" t="s">
        <v>144</v>
      </c>
      <c r="F5485" t="s">
        <v>24</v>
      </c>
      <c r="G5485">
        <v>92105</v>
      </c>
      <c r="H5485" t="s">
        <v>25</v>
      </c>
      <c r="I5485" t="s">
        <v>26</v>
      </c>
      <c r="J5485" t="s">
        <v>32</v>
      </c>
      <c r="K5485" s="6">
        <v>40.68</v>
      </c>
      <c r="L5485">
        <v>2</v>
      </c>
      <c r="M5485">
        <v>0</v>
      </c>
      <c r="N5485" s="6">
        <v>0.40679999999999999</v>
      </c>
      <c r="O5485" t="str">
        <f t="shared" si="255"/>
        <v/>
      </c>
      <c r="P5485" s="6">
        <f t="shared" si="256"/>
        <v>161.096</v>
      </c>
      <c r="Q5485">
        <f t="shared" si="257"/>
        <v>138.68241040540019</v>
      </c>
      <c r="R5485" s="16" t="str">
        <f>TEXT(Ecom[[#This Row],[Dates]],"mmm")</f>
        <v>May</v>
      </c>
      <c r="S5485" s="16" t="str">
        <f>TEXT(Ecom[[#This Row],[Dates]],"YYYY")</f>
        <v>2026</v>
      </c>
      <c r="T5485" s="16"/>
    </row>
    <row r="5486" spans="1:20" x14ac:dyDescent="0.25">
      <c r="A5486" t="s">
        <v>28</v>
      </c>
      <c r="B5486" s="16">
        <v>45824</v>
      </c>
      <c r="C5486" t="s">
        <v>14</v>
      </c>
      <c r="D5486" t="s">
        <v>15</v>
      </c>
      <c r="E5486" t="s">
        <v>180</v>
      </c>
      <c r="F5486" t="s">
        <v>30</v>
      </c>
      <c r="G5486">
        <v>33142</v>
      </c>
      <c r="H5486" t="s">
        <v>18</v>
      </c>
      <c r="I5486" t="s">
        <v>19</v>
      </c>
      <c r="J5486" t="s">
        <v>21</v>
      </c>
      <c r="K5486" s="6">
        <v>419.13600000000002</v>
      </c>
      <c r="L5486">
        <v>4</v>
      </c>
      <c r="M5486">
        <v>0.2</v>
      </c>
      <c r="N5486" s="6">
        <v>-68.1096</v>
      </c>
      <c r="O5486">
        <f t="shared" si="255"/>
        <v>-68.1096</v>
      </c>
      <c r="P5486" s="6">
        <f t="shared" si="256"/>
        <v>148.73333333333332</v>
      </c>
      <c r="Q5486">
        <f t="shared" si="257"/>
        <v>157.64596946416452</v>
      </c>
      <c r="R5486" s="16" t="str">
        <f>TEXT(Ecom[[#This Row],[Dates]],"mmm")</f>
        <v>Jun</v>
      </c>
      <c r="S5486" s="16" t="str">
        <f>TEXT(Ecom[[#This Row],[Dates]],"YYYY")</f>
        <v>2025</v>
      </c>
      <c r="T5486" s="16"/>
    </row>
    <row r="5487" spans="1:20" x14ac:dyDescent="0.25">
      <c r="A5487" t="s">
        <v>28</v>
      </c>
      <c r="B5487" s="16">
        <v>46269</v>
      </c>
      <c r="C5487" t="s">
        <v>14</v>
      </c>
      <c r="D5487" t="s">
        <v>15</v>
      </c>
      <c r="E5487" t="s">
        <v>180</v>
      </c>
      <c r="F5487" t="s">
        <v>30</v>
      </c>
      <c r="G5487">
        <v>33178</v>
      </c>
      <c r="H5487" t="s">
        <v>18</v>
      </c>
      <c r="I5487" t="s">
        <v>26</v>
      </c>
      <c r="J5487" t="s">
        <v>60</v>
      </c>
      <c r="K5487" s="6">
        <v>23.472000000000001</v>
      </c>
      <c r="L5487">
        <v>3</v>
      </c>
      <c r="M5487">
        <v>0.2</v>
      </c>
      <c r="N5487" s="6">
        <v>7.6284000000000001</v>
      </c>
      <c r="O5487" t="str">
        <f t="shared" si="255"/>
        <v/>
      </c>
      <c r="P5487" s="6">
        <f t="shared" si="256"/>
        <v>17.013333333333332</v>
      </c>
      <c r="Q5487">
        <f t="shared" si="257"/>
        <v>115.54919694642176</v>
      </c>
      <c r="R5487" s="16" t="str">
        <f>TEXT(Ecom[[#This Row],[Dates]],"mmm")</f>
        <v>Sep</v>
      </c>
      <c r="S5487" s="16" t="str">
        <f>TEXT(Ecom[[#This Row],[Dates]],"YYYY")</f>
        <v>2026</v>
      </c>
      <c r="T5487" s="16"/>
    </row>
    <row r="5488" spans="1:20" x14ac:dyDescent="0.25">
      <c r="A5488" t="s">
        <v>28</v>
      </c>
      <c r="B5488" s="16">
        <v>45970</v>
      </c>
      <c r="C5488" t="s">
        <v>44</v>
      </c>
      <c r="D5488" t="s">
        <v>15</v>
      </c>
      <c r="E5488" t="s">
        <v>122</v>
      </c>
      <c r="F5488" t="s">
        <v>46</v>
      </c>
      <c r="G5488">
        <v>78207</v>
      </c>
      <c r="H5488" t="s">
        <v>47</v>
      </c>
      <c r="I5488" t="s">
        <v>26</v>
      </c>
      <c r="J5488" t="s">
        <v>37</v>
      </c>
      <c r="K5488" s="6">
        <v>3.5920000000000001</v>
      </c>
      <c r="L5488">
        <v>4</v>
      </c>
      <c r="M5488">
        <v>0.8</v>
      </c>
      <c r="N5488" s="6">
        <v>-6.2859999999999996</v>
      </c>
      <c r="O5488">
        <f t="shared" si="255"/>
        <v>-6.2859999999999996</v>
      </c>
      <c r="P5488" s="6">
        <f t="shared" si="256"/>
        <v>11.277333333333333</v>
      </c>
      <c r="Q5488">
        <f t="shared" si="257"/>
        <v>83.943669366228349</v>
      </c>
      <c r="R5488" s="16" t="str">
        <f>TEXT(Ecom[[#This Row],[Dates]],"mmm")</f>
        <v>Nov</v>
      </c>
      <c r="S5488" s="16" t="str">
        <f>TEXT(Ecom[[#This Row],[Dates]],"YYYY")</f>
        <v>2025</v>
      </c>
      <c r="T5488" s="16"/>
    </row>
    <row r="5489" spans="1:20" x14ac:dyDescent="0.25">
      <c r="A5489" t="s">
        <v>13</v>
      </c>
      <c r="B5489" s="16">
        <v>45910</v>
      </c>
      <c r="C5489" t="s">
        <v>22</v>
      </c>
      <c r="D5489" t="s">
        <v>15</v>
      </c>
      <c r="E5489" t="s">
        <v>189</v>
      </c>
      <c r="F5489" t="s">
        <v>30</v>
      </c>
      <c r="G5489">
        <v>32216</v>
      </c>
      <c r="H5489" t="s">
        <v>18</v>
      </c>
      <c r="I5489" t="s">
        <v>35</v>
      </c>
      <c r="J5489" t="s">
        <v>36</v>
      </c>
      <c r="K5489" s="6">
        <v>23.975999999999999</v>
      </c>
      <c r="L5489">
        <v>3</v>
      </c>
      <c r="M5489">
        <v>0.2</v>
      </c>
      <c r="N5489" s="6">
        <v>-5.6943000000000001</v>
      </c>
      <c r="O5489">
        <f t="shared" si="255"/>
        <v>-5.6943000000000001</v>
      </c>
      <c r="P5489" s="6">
        <f t="shared" si="256"/>
        <v>17.016000000000002</v>
      </c>
      <c r="Q5489">
        <f t="shared" si="257"/>
        <v>5.4157640957431603</v>
      </c>
      <c r="R5489" s="16" t="str">
        <f>TEXT(Ecom[[#This Row],[Dates]],"mmm")</f>
        <v>Sep</v>
      </c>
      <c r="S5489" s="16" t="str">
        <f>TEXT(Ecom[[#This Row],[Dates]],"YYYY")</f>
        <v>2025</v>
      </c>
      <c r="T5489" s="16"/>
    </row>
    <row r="5490" spans="1:20" x14ac:dyDescent="0.25">
      <c r="A5490" t="s">
        <v>13</v>
      </c>
      <c r="B5490" s="16">
        <v>45718</v>
      </c>
      <c r="C5490" t="s">
        <v>22</v>
      </c>
      <c r="D5490" t="s">
        <v>15</v>
      </c>
      <c r="E5490" t="s">
        <v>189</v>
      </c>
      <c r="F5490" t="s">
        <v>30</v>
      </c>
      <c r="G5490">
        <v>32216</v>
      </c>
      <c r="H5490" t="s">
        <v>18</v>
      </c>
      <c r="I5490" t="s">
        <v>26</v>
      </c>
      <c r="J5490" t="s">
        <v>27</v>
      </c>
      <c r="K5490" s="6">
        <v>6.2640000000000002</v>
      </c>
      <c r="L5490">
        <v>3</v>
      </c>
      <c r="M5490">
        <v>0.2</v>
      </c>
      <c r="N5490" s="6">
        <v>2.0358000000000001</v>
      </c>
      <c r="O5490" t="str">
        <f t="shared" si="255"/>
        <v/>
      </c>
      <c r="P5490" s="6">
        <f t="shared" si="256"/>
        <v>81.808000000000007</v>
      </c>
      <c r="Q5490">
        <f t="shared" si="257"/>
        <v>78.917207061390414</v>
      </c>
      <c r="R5490" s="16" t="str">
        <f>TEXT(Ecom[[#This Row],[Dates]],"mmm")</f>
        <v>Mar</v>
      </c>
      <c r="S5490" s="16" t="str">
        <f>TEXT(Ecom[[#This Row],[Dates]],"YYYY")</f>
        <v>2025</v>
      </c>
      <c r="T5490" s="16"/>
    </row>
    <row r="5491" spans="1:20" x14ac:dyDescent="0.25">
      <c r="A5491" t="s">
        <v>13</v>
      </c>
      <c r="B5491" s="16">
        <v>45818</v>
      </c>
      <c r="C5491" t="s">
        <v>22</v>
      </c>
      <c r="D5491" t="s">
        <v>15</v>
      </c>
      <c r="E5491" t="s">
        <v>189</v>
      </c>
      <c r="F5491" t="s">
        <v>30</v>
      </c>
      <c r="G5491">
        <v>32216</v>
      </c>
      <c r="H5491" t="s">
        <v>18</v>
      </c>
      <c r="I5491" t="s">
        <v>26</v>
      </c>
      <c r="J5491" t="s">
        <v>38</v>
      </c>
      <c r="K5491" s="6">
        <v>20.808</v>
      </c>
      <c r="L5491">
        <v>3</v>
      </c>
      <c r="M5491">
        <v>0.2</v>
      </c>
      <c r="N5491" s="6">
        <v>1.8207</v>
      </c>
      <c r="O5491" t="str">
        <f t="shared" si="255"/>
        <v/>
      </c>
      <c r="P5491" s="6">
        <f t="shared" si="256"/>
        <v>85.773333333333326</v>
      </c>
      <c r="Q5491">
        <f t="shared" si="257"/>
        <v>87.996602291309031</v>
      </c>
      <c r="R5491" s="16" t="str">
        <f>TEXT(Ecom[[#This Row],[Dates]],"mmm")</f>
        <v>Jun</v>
      </c>
      <c r="S5491" s="16" t="str">
        <f>TEXT(Ecom[[#This Row],[Dates]],"YYYY")</f>
        <v>2025</v>
      </c>
      <c r="T5491" s="16"/>
    </row>
    <row r="5492" spans="1:20" x14ac:dyDescent="0.25">
      <c r="A5492" t="s">
        <v>13</v>
      </c>
      <c r="B5492" s="16">
        <v>46372</v>
      </c>
      <c r="C5492" t="s">
        <v>22</v>
      </c>
      <c r="D5492" t="s">
        <v>15</v>
      </c>
      <c r="E5492" t="s">
        <v>189</v>
      </c>
      <c r="F5492" t="s">
        <v>30</v>
      </c>
      <c r="G5492">
        <v>32216</v>
      </c>
      <c r="H5492" t="s">
        <v>18</v>
      </c>
      <c r="I5492" t="s">
        <v>19</v>
      </c>
      <c r="J5492" t="s">
        <v>21</v>
      </c>
      <c r="K5492" s="6">
        <v>218.352</v>
      </c>
      <c r="L5492">
        <v>3</v>
      </c>
      <c r="M5492">
        <v>0.2</v>
      </c>
      <c r="N5492" s="6">
        <v>-19.105799999999999</v>
      </c>
      <c r="O5492">
        <f t="shared" si="255"/>
        <v>-19.105799999999999</v>
      </c>
      <c r="P5492" s="6">
        <f t="shared" si="256"/>
        <v>81.290666666666667</v>
      </c>
      <c r="Q5492">
        <f t="shared" si="257"/>
        <v>97.777929094832402</v>
      </c>
      <c r="R5492" s="16" t="str">
        <f>TEXT(Ecom[[#This Row],[Dates]],"mmm")</f>
        <v>Dec</v>
      </c>
      <c r="S5492" s="16" t="str">
        <f>TEXT(Ecom[[#This Row],[Dates]],"YYYY")</f>
        <v>2026</v>
      </c>
      <c r="T5492" s="16"/>
    </row>
    <row r="5493" spans="1:20" x14ac:dyDescent="0.25">
      <c r="A5493" t="s">
        <v>62</v>
      </c>
      <c r="B5493" s="16">
        <v>46303</v>
      </c>
      <c r="C5493" t="s">
        <v>14</v>
      </c>
      <c r="D5493" t="s">
        <v>15</v>
      </c>
      <c r="E5493" t="s">
        <v>61</v>
      </c>
      <c r="F5493" t="s">
        <v>46</v>
      </c>
      <c r="G5493">
        <v>77070</v>
      </c>
      <c r="H5493" t="s">
        <v>47</v>
      </c>
      <c r="I5493" t="s">
        <v>26</v>
      </c>
      <c r="J5493" t="s">
        <v>32</v>
      </c>
      <c r="K5493" s="6">
        <v>18.16</v>
      </c>
      <c r="L5493">
        <v>2</v>
      </c>
      <c r="M5493">
        <v>0.2</v>
      </c>
      <c r="N5493" s="6">
        <v>1.8160000000000001</v>
      </c>
      <c r="O5493" t="str">
        <f t="shared" si="255"/>
        <v/>
      </c>
      <c r="P5493" s="6">
        <f t="shared" si="256"/>
        <v>22.306666666666668</v>
      </c>
      <c r="Q5493">
        <f t="shared" si="257"/>
        <v>58.88367542876378</v>
      </c>
      <c r="R5493" s="16" t="str">
        <f>TEXT(Ecom[[#This Row],[Dates]],"mmm")</f>
        <v>Oct</v>
      </c>
      <c r="S5493" s="16" t="str">
        <f>TEXT(Ecom[[#This Row],[Dates]],"YYYY")</f>
        <v>2026</v>
      </c>
      <c r="T5493" s="16"/>
    </row>
    <row r="5494" spans="1:20" x14ac:dyDescent="0.25">
      <c r="A5494" t="s">
        <v>168</v>
      </c>
      <c r="B5494" s="16">
        <v>46270</v>
      </c>
      <c r="C5494" t="s">
        <v>44</v>
      </c>
      <c r="D5494" t="s">
        <v>15</v>
      </c>
      <c r="E5494" t="s">
        <v>52</v>
      </c>
      <c r="F5494" t="s">
        <v>24</v>
      </c>
      <c r="G5494">
        <v>94122</v>
      </c>
      <c r="H5494" t="s">
        <v>25</v>
      </c>
      <c r="I5494" t="s">
        <v>26</v>
      </c>
      <c r="J5494" t="s">
        <v>110</v>
      </c>
      <c r="K5494" s="6">
        <v>7.36</v>
      </c>
      <c r="L5494">
        <v>2</v>
      </c>
      <c r="M5494">
        <v>0</v>
      </c>
      <c r="N5494" s="6">
        <v>0.1472</v>
      </c>
      <c r="O5494" t="str">
        <f t="shared" si="255"/>
        <v/>
      </c>
      <c r="P5494" s="6">
        <f t="shared" si="256"/>
        <v>153.364</v>
      </c>
      <c r="Q5494">
        <f t="shared" si="257"/>
        <v>155.32523713760057</v>
      </c>
      <c r="R5494" s="16" t="str">
        <f>TEXT(Ecom[[#This Row],[Dates]],"mmm")</f>
        <v>Sep</v>
      </c>
      <c r="S5494" s="16" t="str">
        <f>TEXT(Ecom[[#This Row],[Dates]],"YYYY")</f>
        <v>2026</v>
      </c>
      <c r="T5494" s="16"/>
    </row>
    <row r="5495" spans="1:20" x14ac:dyDescent="0.25">
      <c r="A5495" t="s">
        <v>168</v>
      </c>
      <c r="B5495" s="16">
        <v>45726</v>
      </c>
      <c r="C5495" t="s">
        <v>44</v>
      </c>
      <c r="D5495" t="s">
        <v>15</v>
      </c>
      <c r="E5495" t="s">
        <v>52</v>
      </c>
      <c r="F5495" t="s">
        <v>24</v>
      </c>
      <c r="G5495">
        <v>94122</v>
      </c>
      <c r="H5495" t="s">
        <v>25</v>
      </c>
      <c r="I5495" t="s">
        <v>26</v>
      </c>
      <c r="J5495" t="s">
        <v>27</v>
      </c>
      <c r="K5495" s="6">
        <v>41.4</v>
      </c>
      <c r="L5495">
        <v>4</v>
      </c>
      <c r="M5495">
        <v>0</v>
      </c>
      <c r="N5495" s="6">
        <v>19.872</v>
      </c>
      <c r="O5495" t="str">
        <f t="shared" si="255"/>
        <v/>
      </c>
      <c r="P5495" s="6">
        <f t="shared" si="256"/>
        <v>153.46266666666665</v>
      </c>
      <c r="Q5495">
        <f t="shared" si="257"/>
        <v>171.4367020664111</v>
      </c>
      <c r="R5495" s="16" t="str">
        <f>TEXT(Ecom[[#This Row],[Dates]],"mmm")</f>
        <v>Mar</v>
      </c>
      <c r="S5495" s="16" t="str">
        <f>TEXT(Ecom[[#This Row],[Dates]],"YYYY")</f>
        <v>2025</v>
      </c>
      <c r="T5495" s="16"/>
    </row>
    <row r="5496" spans="1:20" x14ac:dyDescent="0.25">
      <c r="A5496" t="s">
        <v>168</v>
      </c>
      <c r="B5496" s="16">
        <v>45982</v>
      </c>
      <c r="C5496" t="s">
        <v>44</v>
      </c>
      <c r="D5496" t="s">
        <v>15</v>
      </c>
      <c r="E5496" t="s">
        <v>52</v>
      </c>
      <c r="F5496" t="s">
        <v>24</v>
      </c>
      <c r="G5496">
        <v>94122</v>
      </c>
      <c r="H5496" t="s">
        <v>25</v>
      </c>
      <c r="I5496" t="s">
        <v>19</v>
      </c>
      <c r="J5496" t="s">
        <v>20</v>
      </c>
      <c r="K5496" s="6">
        <v>411.33199999999999</v>
      </c>
      <c r="L5496">
        <v>4</v>
      </c>
      <c r="M5496">
        <v>0.15</v>
      </c>
      <c r="N5496" s="6">
        <v>-4.8391999999999999</v>
      </c>
      <c r="O5496">
        <f t="shared" si="255"/>
        <v>-4.8391999999999999</v>
      </c>
      <c r="P5496" s="6">
        <f t="shared" si="256"/>
        <v>160.96933333333334</v>
      </c>
      <c r="Q5496">
        <f t="shared" si="257"/>
        <v>180.02374488650921</v>
      </c>
      <c r="R5496" s="16" t="str">
        <f>TEXT(Ecom[[#This Row],[Dates]],"mmm")</f>
        <v>Nov</v>
      </c>
      <c r="S5496" s="16" t="str">
        <f>TEXT(Ecom[[#This Row],[Dates]],"YYYY")</f>
        <v>2025</v>
      </c>
      <c r="T5496" s="16"/>
    </row>
    <row r="5497" spans="1:20" x14ac:dyDescent="0.25">
      <c r="A5497" t="s">
        <v>28</v>
      </c>
      <c r="B5497" s="16">
        <v>45666</v>
      </c>
      <c r="C5497" t="s">
        <v>22</v>
      </c>
      <c r="D5497" t="s">
        <v>15</v>
      </c>
      <c r="E5497" t="s">
        <v>55</v>
      </c>
      <c r="F5497" t="s">
        <v>56</v>
      </c>
      <c r="G5497">
        <v>19140</v>
      </c>
      <c r="H5497" t="s">
        <v>57</v>
      </c>
      <c r="I5497" t="s">
        <v>26</v>
      </c>
      <c r="J5497" t="s">
        <v>37</v>
      </c>
      <c r="K5497" s="6">
        <v>7.6559999999999997</v>
      </c>
      <c r="L5497">
        <v>4</v>
      </c>
      <c r="M5497">
        <v>0.7</v>
      </c>
      <c r="N5497" s="6">
        <v>-6.1247999999999996</v>
      </c>
      <c r="O5497">
        <f t="shared" si="255"/>
        <v>-6.1247999999999996</v>
      </c>
      <c r="P5497" s="6">
        <f t="shared" si="256"/>
        <v>26.045333333333335</v>
      </c>
      <c r="Q5497">
        <f t="shared" si="257"/>
        <v>101.74778516835963</v>
      </c>
      <c r="R5497" s="16" t="str">
        <f>TEXT(Ecom[[#This Row],[Dates]],"mmm")</f>
        <v>Jan</v>
      </c>
      <c r="S5497" s="16" t="str">
        <f>TEXT(Ecom[[#This Row],[Dates]],"YYYY")</f>
        <v>2025</v>
      </c>
      <c r="T5497" s="16"/>
    </row>
    <row r="5498" spans="1:20" x14ac:dyDescent="0.25">
      <c r="A5498" t="s">
        <v>28</v>
      </c>
      <c r="B5498" s="16">
        <v>45727</v>
      </c>
      <c r="C5498" t="s">
        <v>14</v>
      </c>
      <c r="D5498" t="s">
        <v>15</v>
      </c>
      <c r="E5498" t="s">
        <v>378</v>
      </c>
      <c r="F5498" t="s">
        <v>104</v>
      </c>
      <c r="G5498">
        <v>43302</v>
      </c>
      <c r="H5498" t="s">
        <v>57</v>
      </c>
      <c r="I5498" t="s">
        <v>35</v>
      </c>
      <c r="J5498" t="s">
        <v>59</v>
      </c>
      <c r="K5498" s="6">
        <v>63.92</v>
      </c>
      <c r="L5498">
        <v>2</v>
      </c>
      <c r="M5498">
        <v>0.2</v>
      </c>
      <c r="N5498" s="6">
        <v>19.175999999999998</v>
      </c>
      <c r="O5498" t="str">
        <f t="shared" si="255"/>
        <v/>
      </c>
      <c r="P5498" s="6">
        <f t="shared" si="256"/>
        <v>26.103333333333335</v>
      </c>
      <c r="Q5498">
        <f t="shared" si="257"/>
        <v>58.115305002688885</v>
      </c>
      <c r="R5498" s="16" t="str">
        <f>TEXT(Ecom[[#This Row],[Dates]],"mmm")</f>
        <v>Mar</v>
      </c>
      <c r="S5498" s="16" t="str">
        <f>TEXT(Ecom[[#This Row],[Dates]],"YYYY")</f>
        <v>2025</v>
      </c>
      <c r="T5498" s="16"/>
    </row>
    <row r="5499" spans="1:20" x14ac:dyDescent="0.25">
      <c r="A5499" t="s">
        <v>13</v>
      </c>
      <c r="B5499" s="16">
        <v>45771</v>
      </c>
      <c r="C5499" t="s">
        <v>14</v>
      </c>
      <c r="D5499" t="s">
        <v>15</v>
      </c>
      <c r="E5499" t="s">
        <v>75</v>
      </c>
      <c r="F5499" t="s">
        <v>76</v>
      </c>
      <c r="G5499">
        <v>10024</v>
      </c>
      <c r="H5499" t="s">
        <v>57</v>
      </c>
      <c r="I5499" t="s">
        <v>26</v>
      </c>
      <c r="J5499" t="s">
        <v>34</v>
      </c>
      <c r="K5499" s="6">
        <v>6.56</v>
      </c>
      <c r="L5499">
        <v>2</v>
      </c>
      <c r="M5499">
        <v>0</v>
      </c>
      <c r="N5499" s="6">
        <v>1.9024000000000001</v>
      </c>
      <c r="O5499" t="str">
        <f t="shared" si="255"/>
        <v/>
      </c>
      <c r="P5499" s="6">
        <f t="shared" si="256"/>
        <v>18.763333333333332</v>
      </c>
      <c r="Q5499">
        <f t="shared" si="257"/>
        <v>20.403416957842026</v>
      </c>
      <c r="R5499" s="16" t="str">
        <f>TEXT(Ecom[[#This Row],[Dates]],"mmm")</f>
        <v>Apr</v>
      </c>
      <c r="S5499" s="16" t="str">
        <f>TEXT(Ecom[[#This Row],[Dates]],"YYYY")</f>
        <v>2025</v>
      </c>
      <c r="T5499" s="16"/>
    </row>
    <row r="5500" spans="1:20" x14ac:dyDescent="0.25">
      <c r="A5500" t="s">
        <v>13</v>
      </c>
      <c r="B5500" s="16">
        <v>45891</v>
      </c>
      <c r="C5500" t="s">
        <v>14</v>
      </c>
      <c r="D5500" t="s">
        <v>15</v>
      </c>
      <c r="E5500" t="s">
        <v>75</v>
      </c>
      <c r="F5500" t="s">
        <v>76</v>
      </c>
      <c r="G5500">
        <v>10024</v>
      </c>
      <c r="H5500" t="s">
        <v>57</v>
      </c>
      <c r="I5500" t="s">
        <v>26</v>
      </c>
      <c r="J5500" t="s">
        <v>27</v>
      </c>
      <c r="K5500" s="6">
        <v>7.83</v>
      </c>
      <c r="L5500">
        <v>3</v>
      </c>
      <c r="M5500">
        <v>0</v>
      </c>
      <c r="N5500" s="6">
        <v>3.6017999999999999</v>
      </c>
      <c r="O5500" t="str">
        <f t="shared" si="255"/>
        <v/>
      </c>
      <c r="P5500" s="6">
        <f t="shared" si="256"/>
        <v>237.95866666666666</v>
      </c>
      <c r="Q5500">
        <f t="shared" si="257"/>
        <v>246.64742930570168</v>
      </c>
      <c r="R5500" s="16" t="str">
        <f>TEXT(Ecom[[#This Row],[Dates]],"mmm")</f>
        <v>Aug</v>
      </c>
      <c r="S5500" s="16" t="str">
        <f>TEXT(Ecom[[#This Row],[Dates]],"YYYY")</f>
        <v>2025</v>
      </c>
      <c r="T5500" s="16"/>
    </row>
    <row r="5501" spans="1:20" x14ac:dyDescent="0.25">
      <c r="A5501" t="s">
        <v>13</v>
      </c>
      <c r="B5501" s="16">
        <v>46032</v>
      </c>
      <c r="C5501" t="s">
        <v>14</v>
      </c>
      <c r="D5501" t="s">
        <v>15</v>
      </c>
      <c r="E5501" t="s">
        <v>75</v>
      </c>
      <c r="F5501" t="s">
        <v>76</v>
      </c>
      <c r="G5501">
        <v>10024</v>
      </c>
      <c r="H5501" t="s">
        <v>57</v>
      </c>
      <c r="I5501" t="s">
        <v>35</v>
      </c>
      <c r="J5501" t="s">
        <v>59</v>
      </c>
      <c r="K5501" s="6">
        <v>41.9</v>
      </c>
      <c r="L5501">
        <v>2</v>
      </c>
      <c r="M5501">
        <v>0</v>
      </c>
      <c r="N5501" s="6">
        <v>8.7989999999999995</v>
      </c>
      <c r="O5501" t="str">
        <f t="shared" si="255"/>
        <v/>
      </c>
      <c r="P5501" s="6">
        <f t="shared" si="256"/>
        <v>238.33533333333332</v>
      </c>
      <c r="Q5501">
        <f t="shared" si="257"/>
        <v>279.75226658599212</v>
      </c>
      <c r="R5501" s="16" t="str">
        <f>TEXT(Ecom[[#This Row],[Dates]],"mmm")</f>
        <v>Jan</v>
      </c>
      <c r="S5501" s="16" t="str">
        <f>TEXT(Ecom[[#This Row],[Dates]],"YYYY")</f>
        <v>2026</v>
      </c>
      <c r="T5501" s="16"/>
    </row>
    <row r="5502" spans="1:20" x14ac:dyDescent="0.25">
      <c r="A5502" t="s">
        <v>13</v>
      </c>
      <c r="B5502" s="16">
        <v>46347</v>
      </c>
      <c r="C5502" t="s">
        <v>14</v>
      </c>
      <c r="D5502" t="s">
        <v>15</v>
      </c>
      <c r="E5502" t="s">
        <v>75</v>
      </c>
      <c r="F5502" t="s">
        <v>76</v>
      </c>
      <c r="G5502">
        <v>10024</v>
      </c>
      <c r="H5502" t="s">
        <v>57</v>
      </c>
      <c r="I5502" t="s">
        <v>19</v>
      </c>
      <c r="J5502" t="s">
        <v>21</v>
      </c>
      <c r="K5502" s="6">
        <v>664.14599999999996</v>
      </c>
      <c r="L5502">
        <v>6</v>
      </c>
      <c r="M5502">
        <v>0.1</v>
      </c>
      <c r="N5502" s="6">
        <v>88.552800000000005</v>
      </c>
      <c r="O5502" t="str">
        <f t="shared" si="255"/>
        <v/>
      </c>
      <c r="P5502" s="6">
        <f t="shared" si="256"/>
        <v>225.47266666666667</v>
      </c>
      <c r="Q5502">
        <f t="shared" si="257"/>
        <v>307.46492940893995</v>
      </c>
      <c r="R5502" s="16" t="str">
        <f>TEXT(Ecom[[#This Row],[Dates]],"mmm")</f>
        <v>Nov</v>
      </c>
      <c r="S5502" s="16" t="str">
        <f>TEXT(Ecom[[#This Row],[Dates]],"YYYY")</f>
        <v>2026</v>
      </c>
      <c r="T5502" s="16"/>
    </row>
    <row r="5503" spans="1:20" x14ac:dyDescent="0.25">
      <c r="A5503" t="s">
        <v>13</v>
      </c>
      <c r="B5503" s="16">
        <v>45905</v>
      </c>
      <c r="C5503" t="s">
        <v>14</v>
      </c>
      <c r="D5503" t="s">
        <v>15</v>
      </c>
      <c r="E5503" t="s">
        <v>75</v>
      </c>
      <c r="F5503" t="s">
        <v>76</v>
      </c>
      <c r="G5503">
        <v>10024</v>
      </c>
      <c r="H5503" t="s">
        <v>57</v>
      </c>
      <c r="I5503" t="s">
        <v>26</v>
      </c>
      <c r="J5503" t="s">
        <v>41</v>
      </c>
      <c r="K5503" s="6">
        <v>8.9600000000000009</v>
      </c>
      <c r="L5503">
        <v>2</v>
      </c>
      <c r="M5503">
        <v>0</v>
      </c>
      <c r="N5503" s="6">
        <v>4.3903999999999996</v>
      </c>
      <c r="O5503" t="str">
        <f t="shared" si="255"/>
        <v/>
      </c>
      <c r="P5503" s="6">
        <f t="shared" si="256"/>
        <v>10.802666666666667</v>
      </c>
      <c r="Q5503">
        <f t="shared" si="257"/>
        <v>184.44106237193736</v>
      </c>
      <c r="R5503" s="16" t="str">
        <f>TEXT(Ecom[[#This Row],[Dates]],"mmm")</f>
        <v>Sep</v>
      </c>
      <c r="S5503" s="16" t="str">
        <f>TEXT(Ecom[[#This Row],[Dates]],"YYYY")</f>
        <v>2025</v>
      </c>
      <c r="T5503" s="16"/>
    </row>
    <row r="5504" spans="1:20" x14ac:dyDescent="0.25">
      <c r="A5504" t="s">
        <v>28</v>
      </c>
      <c r="B5504" s="16">
        <v>45789</v>
      </c>
      <c r="C5504" t="s">
        <v>22</v>
      </c>
      <c r="D5504" t="s">
        <v>15</v>
      </c>
      <c r="E5504" t="s">
        <v>55</v>
      </c>
      <c r="F5504" t="s">
        <v>56</v>
      </c>
      <c r="G5504">
        <v>19140</v>
      </c>
      <c r="H5504" t="s">
        <v>57</v>
      </c>
      <c r="I5504" t="s">
        <v>19</v>
      </c>
      <c r="J5504" t="s">
        <v>33</v>
      </c>
      <c r="K5504" s="6">
        <v>3.3119999999999998</v>
      </c>
      <c r="L5504">
        <v>1</v>
      </c>
      <c r="M5504">
        <v>0.2</v>
      </c>
      <c r="N5504" s="6">
        <v>0.66239999999999999</v>
      </c>
      <c r="O5504" t="str">
        <f t="shared" si="255"/>
        <v/>
      </c>
      <c r="P5504" s="6">
        <f t="shared" si="256"/>
        <v>10.768000000000001</v>
      </c>
      <c r="Q5504">
        <f t="shared" si="257"/>
        <v>128.38240880132147</v>
      </c>
      <c r="R5504" s="16" t="str">
        <f>TEXT(Ecom[[#This Row],[Dates]],"mmm")</f>
        <v>May</v>
      </c>
      <c r="S5504" s="16" t="str">
        <f>TEXT(Ecom[[#This Row],[Dates]],"YYYY")</f>
        <v>2025</v>
      </c>
      <c r="T5504" s="16"/>
    </row>
    <row r="5505" spans="1:20" x14ac:dyDescent="0.25">
      <c r="A5505" t="s">
        <v>28</v>
      </c>
      <c r="B5505" s="16">
        <v>46194</v>
      </c>
      <c r="C5505" t="s">
        <v>22</v>
      </c>
      <c r="D5505" t="s">
        <v>15</v>
      </c>
      <c r="E5505" t="s">
        <v>55</v>
      </c>
      <c r="F5505" t="s">
        <v>56</v>
      </c>
      <c r="G5505">
        <v>19140</v>
      </c>
      <c r="H5505" t="s">
        <v>57</v>
      </c>
      <c r="I5505" t="s">
        <v>26</v>
      </c>
      <c r="J5505" t="s">
        <v>38</v>
      </c>
      <c r="K5505" s="6">
        <v>20.135999999999999</v>
      </c>
      <c r="L5505">
        <v>3</v>
      </c>
      <c r="M5505">
        <v>0.2</v>
      </c>
      <c r="N5505" s="6">
        <v>1.2585</v>
      </c>
      <c r="O5505" t="str">
        <f t="shared" si="255"/>
        <v/>
      </c>
      <c r="P5505" s="6">
        <f t="shared" si="256"/>
        <v>296.06400000000002</v>
      </c>
      <c r="Q5505">
        <f t="shared" si="257"/>
        <v>325.17324682447412</v>
      </c>
      <c r="R5505" s="16" t="str">
        <f>TEXT(Ecom[[#This Row],[Dates]],"mmm")</f>
        <v>Jun</v>
      </c>
      <c r="S5505" s="16" t="str">
        <f>TEXT(Ecom[[#This Row],[Dates]],"YYYY")</f>
        <v>2026</v>
      </c>
      <c r="T5505" s="16"/>
    </row>
    <row r="5506" spans="1:20" x14ac:dyDescent="0.25">
      <c r="A5506" t="s">
        <v>28</v>
      </c>
      <c r="B5506" s="16">
        <v>45786</v>
      </c>
      <c r="C5506" t="s">
        <v>22</v>
      </c>
      <c r="D5506" t="s">
        <v>15</v>
      </c>
      <c r="E5506" t="s">
        <v>55</v>
      </c>
      <c r="F5506" t="s">
        <v>56</v>
      </c>
      <c r="G5506">
        <v>19140</v>
      </c>
      <c r="H5506" t="s">
        <v>57</v>
      </c>
      <c r="I5506" t="s">
        <v>26</v>
      </c>
      <c r="J5506" t="s">
        <v>60</v>
      </c>
      <c r="K5506" s="6">
        <v>8.8559999999999999</v>
      </c>
      <c r="L5506">
        <v>3</v>
      </c>
      <c r="M5506">
        <v>0.2</v>
      </c>
      <c r="N5506" s="6">
        <v>2.8782000000000001</v>
      </c>
      <c r="O5506" t="str">
        <f t="shared" ref="O5506:O5569" si="258">IF(N5506&lt;0,N5506,"")</f>
        <v/>
      </c>
      <c r="P5506" s="6">
        <f t="shared" si="256"/>
        <v>310.00533333333334</v>
      </c>
      <c r="Q5506">
        <f t="shared" si="257"/>
        <v>355.27092836709113</v>
      </c>
      <c r="R5506" s="16" t="str">
        <f>TEXT(Ecom[[#This Row],[Dates]],"mmm")</f>
        <v>May</v>
      </c>
      <c r="S5506" s="16" t="str">
        <f>TEXT(Ecom[[#This Row],[Dates]],"YYYY")</f>
        <v>2025</v>
      </c>
      <c r="T5506" s="16"/>
    </row>
    <row r="5507" spans="1:20" x14ac:dyDescent="0.25">
      <c r="A5507" t="s">
        <v>28</v>
      </c>
      <c r="B5507" s="16">
        <v>46238</v>
      </c>
      <c r="C5507" t="s">
        <v>22</v>
      </c>
      <c r="D5507" t="s">
        <v>15</v>
      </c>
      <c r="E5507" t="s">
        <v>55</v>
      </c>
      <c r="F5507" t="s">
        <v>56</v>
      </c>
      <c r="G5507">
        <v>19140</v>
      </c>
      <c r="H5507" t="s">
        <v>57</v>
      </c>
      <c r="I5507" t="s">
        <v>35</v>
      </c>
      <c r="J5507" t="s">
        <v>36</v>
      </c>
      <c r="K5507" s="6">
        <v>859.2</v>
      </c>
      <c r="L5507">
        <v>4</v>
      </c>
      <c r="M5507">
        <v>0.4</v>
      </c>
      <c r="N5507" s="6">
        <v>-186.16</v>
      </c>
      <c r="O5507">
        <f t="shared" si="258"/>
        <v>-186.16</v>
      </c>
      <c r="P5507" s="6">
        <f t="shared" ref="P5507:P5570" si="259">AVERAGE(K5507:K5509)</f>
        <v>313.0266666666667</v>
      </c>
      <c r="Q5507">
        <f t="shared" si="257"/>
        <v>394.01209228294653</v>
      </c>
      <c r="R5507" s="16" t="str">
        <f>TEXT(Ecom[[#This Row],[Dates]],"mmm")</f>
        <v>Aug</v>
      </c>
      <c r="S5507" s="16" t="str">
        <f>TEXT(Ecom[[#This Row],[Dates]],"YYYY")</f>
        <v>2026</v>
      </c>
      <c r="T5507" s="16"/>
    </row>
    <row r="5508" spans="1:20" x14ac:dyDescent="0.25">
      <c r="A5508" t="s">
        <v>168</v>
      </c>
      <c r="B5508" s="16">
        <v>45908</v>
      </c>
      <c r="C5508" t="s">
        <v>14</v>
      </c>
      <c r="D5508" t="s">
        <v>15</v>
      </c>
      <c r="E5508" t="s">
        <v>23</v>
      </c>
      <c r="F5508" t="s">
        <v>24</v>
      </c>
      <c r="G5508">
        <v>90036</v>
      </c>
      <c r="H5508" t="s">
        <v>25</v>
      </c>
      <c r="I5508" t="s">
        <v>26</v>
      </c>
      <c r="J5508" t="s">
        <v>41</v>
      </c>
      <c r="K5508" s="6">
        <v>61.96</v>
      </c>
      <c r="L5508">
        <v>2</v>
      </c>
      <c r="M5508">
        <v>0</v>
      </c>
      <c r="N5508" s="6">
        <v>27.882000000000001</v>
      </c>
      <c r="O5508" t="str">
        <f t="shared" si="258"/>
        <v/>
      </c>
      <c r="P5508" s="6">
        <f t="shared" si="259"/>
        <v>75.260000000000005</v>
      </c>
      <c r="Q5508">
        <f t="shared" si="257"/>
        <v>226.2774415767478</v>
      </c>
      <c r="R5508" s="16" t="str">
        <f>TEXT(Ecom[[#This Row],[Dates]],"mmm")</f>
        <v>Sep</v>
      </c>
      <c r="S5508" s="16" t="str">
        <f>TEXT(Ecom[[#This Row],[Dates]],"YYYY")</f>
        <v>2025</v>
      </c>
      <c r="T5508" s="16"/>
    </row>
    <row r="5509" spans="1:20" x14ac:dyDescent="0.25">
      <c r="A5509" t="s">
        <v>28</v>
      </c>
      <c r="B5509" s="16">
        <v>45972</v>
      </c>
      <c r="C5509" t="s">
        <v>14</v>
      </c>
      <c r="D5509" t="s">
        <v>15</v>
      </c>
      <c r="E5509" t="s">
        <v>299</v>
      </c>
      <c r="F5509" t="s">
        <v>167</v>
      </c>
      <c r="G5509">
        <v>30080</v>
      </c>
      <c r="H5509" t="s">
        <v>18</v>
      </c>
      <c r="I5509" t="s">
        <v>26</v>
      </c>
      <c r="J5509" t="s">
        <v>60</v>
      </c>
      <c r="K5509" s="6">
        <v>17.920000000000002</v>
      </c>
      <c r="L5509">
        <v>4</v>
      </c>
      <c r="M5509">
        <v>0</v>
      </c>
      <c r="N5509" s="6">
        <v>8.6015999999999995</v>
      </c>
      <c r="O5509" t="str">
        <f t="shared" si="258"/>
        <v/>
      </c>
      <c r="P5509" s="6">
        <f t="shared" si="259"/>
        <v>73.507999999999996</v>
      </c>
      <c r="Q5509">
        <f t="shared" ref="Q5509:Q5572" si="260">SQRT(SUMXMY2(K5509:K5511,P5507:P5509)/3)</f>
        <v>175.46160902707572</v>
      </c>
      <c r="R5509" s="16" t="str">
        <f>TEXT(Ecom[[#This Row],[Dates]],"mmm")</f>
        <v>Nov</v>
      </c>
      <c r="S5509" s="16" t="str">
        <f>TEXT(Ecom[[#This Row],[Dates]],"YYYY")</f>
        <v>2025</v>
      </c>
      <c r="T5509" s="16"/>
    </row>
    <row r="5510" spans="1:20" x14ac:dyDescent="0.25">
      <c r="A5510" t="s">
        <v>28</v>
      </c>
      <c r="B5510" s="16">
        <v>45950</v>
      </c>
      <c r="C5510" t="s">
        <v>14</v>
      </c>
      <c r="D5510" t="s">
        <v>15</v>
      </c>
      <c r="E5510" t="s">
        <v>52</v>
      </c>
      <c r="F5510" t="s">
        <v>24</v>
      </c>
      <c r="G5510">
        <v>94122</v>
      </c>
      <c r="H5510" t="s">
        <v>25</v>
      </c>
      <c r="I5510" t="s">
        <v>19</v>
      </c>
      <c r="J5510" t="s">
        <v>33</v>
      </c>
      <c r="K5510" s="6">
        <v>145.9</v>
      </c>
      <c r="L5510">
        <v>5</v>
      </c>
      <c r="M5510">
        <v>0</v>
      </c>
      <c r="N5510" s="6">
        <v>62.737000000000002</v>
      </c>
      <c r="O5510" t="str">
        <f t="shared" si="258"/>
        <v/>
      </c>
      <c r="P5510" s="6">
        <f t="shared" si="259"/>
        <v>71.241333333333344</v>
      </c>
      <c r="Q5510">
        <f t="shared" si="260"/>
        <v>54.427195217641518</v>
      </c>
      <c r="R5510" s="16" t="str">
        <f>TEXT(Ecom[[#This Row],[Dates]],"mmm")</f>
        <v>Oct</v>
      </c>
      <c r="S5510" s="16" t="str">
        <f>TEXT(Ecom[[#This Row],[Dates]],"YYYY")</f>
        <v>2025</v>
      </c>
      <c r="T5510" s="16"/>
    </row>
    <row r="5511" spans="1:20" x14ac:dyDescent="0.25">
      <c r="A5511" t="s">
        <v>28</v>
      </c>
      <c r="B5511" s="16">
        <v>46178</v>
      </c>
      <c r="C5511" t="s">
        <v>14</v>
      </c>
      <c r="D5511" t="s">
        <v>15</v>
      </c>
      <c r="E5511" t="s">
        <v>79</v>
      </c>
      <c r="F5511" t="s">
        <v>65</v>
      </c>
      <c r="G5511">
        <v>60653</v>
      </c>
      <c r="H5511" t="s">
        <v>47</v>
      </c>
      <c r="I5511" t="s">
        <v>26</v>
      </c>
      <c r="J5511" t="s">
        <v>41</v>
      </c>
      <c r="K5511" s="6">
        <v>56.704000000000001</v>
      </c>
      <c r="L5511">
        <v>2</v>
      </c>
      <c r="M5511">
        <v>0.2</v>
      </c>
      <c r="N5511" s="6">
        <v>19.137599999999999</v>
      </c>
      <c r="O5511" t="str">
        <f t="shared" si="258"/>
        <v/>
      </c>
      <c r="P5511" s="6">
        <f t="shared" si="259"/>
        <v>33.573333333333331</v>
      </c>
      <c r="Q5511">
        <f t="shared" si="260"/>
        <v>36.043528860819677</v>
      </c>
      <c r="R5511" s="16" t="str">
        <f>TEXT(Ecom[[#This Row],[Dates]],"mmm")</f>
        <v>Jun</v>
      </c>
      <c r="S5511" s="16" t="str">
        <f>TEXT(Ecom[[#This Row],[Dates]],"YYYY")</f>
        <v>2026</v>
      </c>
      <c r="T5511" s="16"/>
    </row>
    <row r="5512" spans="1:20" x14ac:dyDescent="0.25">
      <c r="A5512" t="s">
        <v>28</v>
      </c>
      <c r="B5512" s="16">
        <v>46000</v>
      </c>
      <c r="C5512" t="s">
        <v>14</v>
      </c>
      <c r="D5512" t="s">
        <v>15</v>
      </c>
      <c r="E5512" t="s">
        <v>79</v>
      </c>
      <c r="F5512" t="s">
        <v>65</v>
      </c>
      <c r="G5512">
        <v>60653</v>
      </c>
      <c r="H5512" t="s">
        <v>47</v>
      </c>
      <c r="I5512" t="s">
        <v>35</v>
      </c>
      <c r="J5512" t="s">
        <v>36</v>
      </c>
      <c r="K5512" s="6">
        <v>11.12</v>
      </c>
      <c r="L5512">
        <v>2</v>
      </c>
      <c r="M5512">
        <v>0.2</v>
      </c>
      <c r="N5512" s="6">
        <v>3.4750000000000001</v>
      </c>
      <c r="O5512" t="str">
        <f t="shared" si="258"/>
        <v/>
      </c>
      <c r="P5512" s="6">
        <f t="shared" si="259"/>
        <v>22.263999999999999</v>
      </c>
      <c r="Q5512">
        <f t="shared" si="260"/>
        <v>34.714529360784098</v>
      </c>
      <c r="R5512" s="16" t="str">
        <f>TEXT(Ecom[[#This Row],[Dates]],"mmm")</f>
        <v>Dec</v>
      </c>
      <c r="S5512" s="16" t="str">
        <f>TEXT(Ecom[[#This Row],[Dates]],"YYYY")</f>
        <v>2025</v>
      </c>
      <c r="T5512" s="16"/>
    </row>
    <row r="5513" spans="1:20" x14ac:dyDescent="0.25">
      <c r="A5513" t="s">
        <v>28</v>
      </c>
      <c r="B5513" s="16">
        <v>46005</v>
      </c>
      <c r="C5513" t="s">
        <v>14</v>
      </c>
      <c r="D5513" t="s">
        <v>15</v>
      </c>
      <c r="E5513" t="s">
        <v>347</v>
      </c>
      <c r="F5513" t="s">
        <v>95</v>
      </c>
      <c r="G5513">
        <v>97504</v>
      </c>
      <c r="H5513" t="s">
        <v>25</v>
      </c>
      <c r="I5513" t="s">
        <v>26</v>
      </c>
      <c r="J5513" t="s">
        <v>41</v>
      </c>
      <c r="K5513" s="6">
        <v>32.896000000000001</v>
      </c>
      <c r="L5513">
        <v>4</v>
      </c>
      <c r="M5513">
        <v>0.2</v>
      </c>
      <c r="N5513" s="6">
        <v>11.102399999999999</v>
      </c>
      <c r="O5513" t="str">
        <f t="shared" si="258"/>
        <v/>
      </c>
      <c r="P5513" s="6">
        <f t="shared" si="259"/>
        <v>98.547333333333327</v>
      </c>
      <c r="Q5513">
        <f t="shared" si="260"/>
        <v>81.651886223478343</v>
      </c>
      <c r="R5513" s="16" t="str">
        <f>TEXT(Ecom[[#This Row],[Dates]],"mmm")</f>
        <v>Dec</v>
      </c>
      <c r="S5513" s="16" t="str">
        <f>TEXT(Ecom[[#This Row],[Dates]],"YYYY")</f>
        <v>2025</v>
      </c>
      <c r="T5513" s="16"/>
    </row>
    <row r="5514" spans="1:20" x14ac:dyDescent="0.25">
      <c r="A5514" t="s">
        <v>28</v>
      </c>
      <c r="B5514" s="16">
        <v>46168</v>
      </c>
      <c r="C5514" t="s">
        <v>14</v>
      </c>
      <c r="D5514" t="s">
        <v>15</v>
      </c>
      <c r="E5514" t="s">
        <v>347</v>
      </c>
      <c r="F5514" t="s">
        <v>95</v>
      </c>
      <c r="G5514">
        <v>97504</v>
      </c>
      <c r="H5514" t="s">
        <v>25</v>
      </c>
      <c r="I5514" t="s">
        <v>26</v>
      </c>
      <c r="J5514" t="s">
        <v>41</v>
      </c>
      <c r="K5514" s="6">
        <v>22.776</v>
      </c>
      <c r="L5514">
        <v>3</v>
      </c>
      <c r="M5514">
        <v>0.2</v>
      </c>
      <c r="N5514" s="6">
        <v>7.6868999999999996</v>
      </c>
      <c r="O5514" t="str">
        <f t="shared" si="258"/>
        <v/>
      </c>
      <c r="P5514" s="6">
        <f t="shared" si="259"/>
        <v>141.02199999999999</v>
      </c>
      <c r="Q5514">
        <f t="shared" si="260"/>
        <v>82.407616142989895</v>
      </c>
      <c r="R5514" s="16" t="str">
        <f>TEXT(Ecom[[#This Row],[Dates]],"mmm")</f>
        <v>May</v>
      </c>
      <c r="S5514" s="16" t="str">
        <f>TEXT(Ecom[[#This Row],[Dates]],"YYYY")</f>
        <v>2026</v>
      </c>
      <c r="T5514" s="16"/>
    </row>
    <row r="5515" spans="1:20" x14ac:dyDescent="0.25">
      <c r="A5515" t="s">
        <v>62</v>
      </c>
      <c r="B5515" s="16">
        <v>45744</v>
      </c>
      <c r="C5515" t="s">
        <v>14</v>
      </c>
      <c r="D5515" t="s">
        <v>15</v>
      </c>
      <c r="E5515" t="s">
        <v>75</v>
      </c>
      <c r="F5515" t="s">
        <v>76</v>
      </c>
      <c r="G5515">
        <v>10009</v>
      </c>
      <c r="H5515" t="s">
        <v>57</v>
      </c>
      <c r="I5515" t="s">
        <v>35</v>
      </c>
      <c r="J5515" t="s">
        <v>36</v>
      </c>
      <c r="K5515" s="6">
        <v>239.97</v>
      </c>
      <c r="L5515">
        <v>3</v>
      </c>
      <c r="M5515">
        <v>0</v>
      </c>
      <c r="N5515" s="6">
        <v>2.3997000000000002</v>
      </c>
      <c r="O5515" t="str">
        <f t="shared" si="258"/>
        <v/>
      </c>
      <c r="P5515" s="6">
        <f t="shared" si="259"/>
        <v>176.38</v>
      </c>
      <c r="Q5515">
        <f t="shared" si="260"/>
        <v>86.855981085762707</v>
      </c>
      <c r="R5515" s="16" t="str">
        <f>TEXT(Ecom[[#This Row],[Dates]],"mmm")</f>
        <v>Mar</v>
      </c>
      <c r="S5515" s="16" t="str">
        <f>TEXT(Ecom[[#This Row],[Dates]],"YYYY")</f>
        <v>2025</v>
      </c>
      <c r="T5515" s="16"/>
    </row>
    <row r="5516" spans="1:20" x14ac:dyDescent="0.25">
      <c r="A5516" t="s">
        <v>62</v>
      </c>
      <c r="B5516" s="16">
        <v>45865</v>
      </c>
      <c r="C5516" t="s">
        <v>14</v>
      </c>
      <c r="D5516" t="s">
        <v>15</v>
      </c>
      <c r="E5516" t="s">
        <v>75</v>
      </c>
      <c r="F5516" t="s">
        <v>76</v>
      </c>
      <c r="G5516">
        <v>10009</v>
      </c>
      <c r="H5516" t="s">
        <v>57</v>
      </c>
      <c r="I5516" t="s">
        <v>26</v>
      </c>
      <c r="J5516" t="s">
        <v>38</v>
      </c>
      <c r="K5516" s="6">
        <v>160.32</v>
      </c>
      <c r="L5516">
        <v>2</v>
      </c>
      <c r="M5516">
        <v>0</v>
      </c>
      <c r="N5516" s="6">
        <v>44.889600000000002</v>
      </c>
      <c r="O5516" t="str">
        <f t="shared" si="258"/>
        <v/>
      </c>
      <c r="P5516" s="6">
        <f t="shared" si="259"/>
        <v>536.37666666666667</v>
      </c>
      <c r="Q5516">
        <f t="shared" si="260"/>
        <v>453.37047175636906</v>
      </c>
      <c r="R5516" s="16" t="str">
        <f>TEXT(Ecom[[#This Row],[Dates]],"mmm")</f>
        <v>Jul</v>
      </c>
      <c r="S5516" s="16" t="str">
        <f>TEXT(Ecom[[#This Row],[Dates]],"YYYY")</f>
        <v>2025</v>
      </c>
      <c r="T5516" s="16"/>
    </row>
    <row r="5517" spans="1:20" x14ac:dyDescent="0.25">
      <c r="A5517" t="s">
        <v>62</v>
      </c>
      <c r="B5517" s="16">
        <v>46046</v>
      </c>
      <c r="C5517" t="s">
        <v>14</v>
      </c>
      <c r="D5517" t="s">
        <v>15</v>
      </c>
      <c r="E5517" t="s">
        <v>75</v>
      </c>
      <c r="F5517" t="s">
        <v>76</v>
      </c>
      <c r="G5517">
        <v>10009</v>
      </c>
      <c r="H5517" t="s">
        <v>57</v>
      </c>
      <c r="I5517" t="s">
        <v>35</v>
      </c>
      <c r="J5517" t="s">
        <v>36</v>
      </c>
      <c r="K5517" s="6">
        <v>128.85</v>
      </c>
      <c r="L5517">
        <v>3</v>
      </c>
      <c r="M5517">
        <v>0</v>
      </c>
      <c r="N5517" s="6">
        <v>3.8654999999999999</v>
      </c>
      <c r="O5517" t="str">
        <f t="shared" si="258"/>
        <v/>
      </c>
      <c r="P5517" s="6">
        <f t="shared" si="259"/>
        <v>562.92333333333329</v>
      </c>
      <c r="Q5517">
        <f t="shared" si="260"/>
        <v>490.09089492173302</v>
      </c>
      <c r="R5517" s="16" t="str">
        <f>TEXT(Ecom[[#This Row],[Dates]],"mmm")</f>
        <v>Jan</v>
      </c>
      <c r="S5517" s="16" t="str">
        <f>TEXT(Ecom[[#This Row],[Dates]],"YYYY")</f>
        <v>2026</v>
      </c>
      <c r="T5517" s="16"/>
    </row>
    <row r="5518" spans="1:20" x14ac:dyDescent="0.25">
      <c r="A5518" t="s">
        <v>13</v>
      </c>
      <c r="B5518" s="16">
        <v>46228</v>
      </c>
      <c r="C5518" t="s">
        <v>22</v>
      </c>
      <c r="D5518" t="s">
        <v>15</v>
      </c>
      <c r="E5518" t="s">
        <v>195</v>
      </c>
      <c r="F5518" t="s">
        <v>88</v>
      </c>
      <c r="G5518">
        <v>35810</v>
      </c>
      <c r="H5518" t="s">
        <v>18</v>
      </c>
      <c r="I5518" t="s">
        <v>35</v>
      </c>
      <c r="J5518" t="s">
        <v>59</v>
      </c>
      <c r="K5518" s="6">
        <v>1319.96</v>
      </c>
      <c r="L5518">
        <v>4</v>
      </c>
      <c r="M5518">
        <v>0</v>
      </c>
      <c r="N5518" s="6">
        <v>527.98400000000004</v>
      </c>
      <c r="O5518" t="str">
        <f t="shared" si="258"/>
        <v/>
      </c>
      <c r="P5518" s="6">
        <f t="shared" si="259"/>
        <v>538.22933333333333</v>
      </c>
      <c r="Q5518">
        <f t="shared" si="260"/>
        <v>563.3361979564246</v>
      </c>
      <c r="R5518" s="16" t="str">
        <f>TEXT(Ecom[[#This Row],[Dates]],"mmm")</f>
        <v>Jul</v>
      </c>
      <c r="S5518" s="16" t="str">
        <f>TEXT(Ecom[[#This Row],[Dates]],"YYYY")</f>
        <v>2026</v>
      </c>
      <c r="T5518" s="16"/>
    </row>
    <row r="5519" spans="1:20" x14ac:dyDescent="0.25">
      <c r="A5519" t="s">
        <v>28</v>
      </c>
      <c r="B5519" s="16">
        <v>45891</v>
      </c>
      <c r="C5519" t="s">
        <v>22</v>
      </c>
      <c r="D5519" t="s">
        <v>15</v>
      </c>
      <c r="E5519" t="s">
        <v>55</v>
      </c>
      <c r="F5519" t="s">
        <v>56</v>
      </c>
      <c r="G5519">
        <v>19134</v>
      </c>
      <c r="H5519" t="s">
        <v>57</v>
      </c>
      <c r="I5519" t="s">
        <v>19</v>
      </c>
      <c r="J5519" t="s">
        <v>21</v>
      </c>
      <c r="K5519" s="6">
        <v>239.96</v>
      </c>
      <c r="L5519">
        <v>10</v>
      </c>
      <c r="M5519">
        <v>0.3</v>
      </c>
      <c r="N5519" s="6">
        <v>-10.284000000000001</v>
      </c>
      <c r="O5519">
        <f t="shared" si="258"/>
        <v>-10.284000000000001</v>
      </c>
      <c r="P5519" s="6">
        <f t="shared" si="259"/>
        <v>102.70666666666666</v>
      </c>
      <c r="Q5519">
        <f t="shared" si="260"/>
        <v>339.61609953396885</v>
      </c>
      <c r="R5519" s="16" t="str">
        <f>TEXT(Ecom[[#This Row],[Dates]],"mmm")</f>
        <v>Aug</v>
      </c>
      <c r="S5519" s="16" t="str">
        <f>TEXT(Ecom[[#This Row],[Dates]],"YYYY")</f>
        <v>2025</v>
      </c>
      <c r="T5519" s="16"/>
    </row>
    <row r="5520" spans="1:20" x14ac:dyDescent="0.25">
      <c r="A5520" t="s">
        <v>28</v>
      </c>
      <c r="B5520" s="16">
        <v>46256</v>
      </c>
      <c r="C5520" t="s">
        <v>22</v>
      </c>
      <c r="D5520" t="s">
        <v>15</v>
      </c>
      <c r="E5520" t="s">
        <v>55</v>
      </c>
      <c r="F5520" t="s">
        <v>56</v>
      </c>
      <c r="G5520">
        <v>19134</v>
      </c>
      <c r="H5520" t="s">
        <v>57</v>
      </c>
      <c r="I5520" t="s">
        <v>19</v>
      </c>
      <c r="J5520" t="s">
        <v>33</v>
      </c>
      <c r="K5520" s="6">
        <v>54.768000000000001</v>
      </c>
      <c r="L5520">
        <v>2</v>
      </c>
      <c r="M5520">
        <v>0.2</v>
      </c>
      <c r="N5520" s="6">
        <v>6.8460000000000001</v>
      </c>
      <c r="O5520" t="str">
        <f t="shared" si="258"/>
        <v/>
      </c>
      <c r="P5520" s="6">
        <f t="shared" si="259"/>
        <v>30.693333333333332</v>
      </c>
      <c r="Q5520">
        <f t="shared" si="260"/>
        <v>283.87664489743116</v>
      </c>
      <c r="R5520" s="16" t="str">
        <f>TEXT(Ecom[[#This Row],[Dates]],"mmm")</f>
        <v>Aug</v>
      </c>
      <c r="S5520" s="16" t="str">
        <f>TEXT(Ecom[[#This Row],[Dates]],"YYYY")</f>
        <v>2026</v>
      </c>
      <c r="T5520" s="16"/>
    </row>
    <row r="5521" spans="1:20" x14ac:dyDescent="0.25">
      <c r="A5521" t="s">
        <v>28</v>
      </c>
      <c r="B5521" s="16">
        <v>45789</v>
      </c>
      <c r="C5521" t="s">
        <v>22</v>
      </c>
      <c r="D5521" t="s">
        <v>15</v>
      </c>
      <c r="E5521" t="s">
        <v>55</v>
      </c>
      <c r="F5521" t="s">
        <v>56</v>
      </c>
      <c r="G5521">
        <v>19134</v>
      </c>
      <c r="H5521" t="s">
        <v>57</v>
      </c>
      <c r="I5521" t="s">
        <v>26</v>
      </c>
      <c r="J5521" t="s">
        <v>34</v>
      </c>
      <c r="K5521" s="6">
        <v>13.391999999999999</v>
      </c>
      <c r="L5521">
        <v>3</v>
      </c>
      <c r="M5521">
        <v>0.2</v>
      </c>
      <c r="N5521" s="6">
        <v>3.1806000000000001</v>
      </c>
      <c r="O5521" t="str">
        <f t="shared" si="258"/>
        <v/>
      </c>
      <c r="P5521" s="6">
        <f t="shared" si="259"/>
        <v>97.759999999999991</v>
      </c>
      <c r="Q5521">
        <f t="shared" si="260"/>
        <v>104.96469087304585</v>
      </c>
      <c r="R5521" s="16" t="str">
        <f>TEXT(Ecom[[#This Row],[Dates]],"mmm")</f>
        <v>May</v>
      </c>
      <c r="S5521" s="16" t="str">
        <f>TEXT(Ecom[[#This Row],[Dates]],"YYYY")</f>
        <v>2025</v>
      </c>
      <c r="T5521" s="16"/>
    </row>
    <row r="5522" spans="1:20" x14ac:dyDescent="0.25">
      <c r="A5522" t="s">
        <v>28</v>
      </c>
      <c r="B5522" s="16">
        <v>45963</v>
      </c>
      <c r="C5522" t="s">
        <v>22</v>
      </c>
      <c r="D5522" t="s">
        <v>15</v>
      </c>
      <c r="E5522" t="s">
        <v>55</v>
      </c>
      <c r="F5522" t="s">
        <v>56</v>
      </c>
      <c r="G5522">
        <v>19134</v>
      </c>
      <c r="H5522" t="s">
        <v>57</v>
      </c>
      <c r="I5522" t="s">
        <v>26</v>
      </c>
      <c r="J5522" t="s">
        <v>41</v>
      </c>
      <c r="K5522" s="6">
        <v>23.92</v>
      </c>
      <c r="L5522">
        <v>5</v>
      </c>
      <c r="M5522">
        <v>0.2</v>
      </c>
      <c r="N5522" s="6">
        <v>8.6709999999999994</v>
      </c>
      <c r="O5522" t="str">
        <f t="shared" si="258"/>
        <v/>
      </c>
      <c r="P5522" s="6">
        <f t="shared" si="259"/>
        <v>100.48</v>
      </c>
      <c r="Q5522">
        <f t="shared" si="260"/>
        <v>102.15230213174256</v>
      </c>
      <c r="R5522" s="16" t="str">
        <f>TEXT(Ecom[[#This Row],[Dates]],"mmm")</f>
        <v>Nov</v>
      </c>
      <c r="S5522" s="16" t="str">
        <f>TEXT(Ecom[[#This Row],[Dates]],"YYYY")</f>
        <v>2025</v>
      </c>
      <c r="T5522" s="16"/>
    </row>
    <row r="5523" spans="1:20" x14ac:dyDescent="0.25">
      <c r="A5523" t="s">
        <v>28</v>
      </c>
      <c r="B5523" s="16">
        <v>45914</v>
      </c>
      <c r="C5523" t="s">
        <v>22</v>
      </c>
      <c r="D5523" t="s">
        <v>15</v>
      </c>
      <c r="E5523" t="s">
        <v>55</v>
      </c>
      <c r="F5523" t="s">
        <v>56</v>
      </c>
      <c r="G5523">
        <v>19134</v>
      </c>
      <c r="H5523" t="s">
        <v>57</v>
      </c>
      <c r="I5523" t="s">
        <v>35</v>
      </c>
      <c r="J5523" t="s">
        <v>59</v>
      </c>
      <c r="K5523" s="6">
        <v>255.96799999999999</v>
      </c>
      <c r="L5523">
        <v>4</v>
      </c>
      <c r="M5523">
        <v>0.2</v>
      </c>
      <c r="N5523" s="6">
        <v>-28.796399999999998</v>
      </c>
      <c r="O5523">
        <f t="shared" si="258"/>
        <v>-28.796399999999998</v>
      </c>
      <c r="P5523" s="6">
        <f t="shared" si="259"/>
        <v>111.92</v>
      </c>
      <c r="Q5523">
        <f t="shared" si="260"/>
        <v>106.67855587074033</v>
      </c>
      <c r="R5523" s="16" t="str">
        <f>TEXT(Ecom[[#This Row],[Dates]],"mmm")</f>
        <v>Sep</v>
      </c>
      <c r="S5523" s="16" t="str">
        <f>TEXT(Ecom[[#This Row],[Dates]],"YYYY")</f>
        <v>2025</v>
      </c>
      <c r="T5523" s="16"/>
    </row>
    <row r="5524" spans="1:20" x14ac:dyDescent="0.25">
      <c r="A5524" t="s">
        <v>62</v>
      </c>
      <c r="B5524" s="16">
        <v>45895</v>
      </c>
      <c r="C5524" t="s">
        <v>14</v>
      </c>
      <c r="D5524" t="s">
        <v>15</v>
      </c>
      <c r="E5524" t="s">
        <v>142</v>
      </c>
      <c r="F5524" t="s">
        <v>24</v>
      </c>
      <c r="G5524">
        <v>95051</v>
      </c>
      <c r="H5524" t="s">
        <v>25</v>
      </c>
      <c r="I5524" t="s">
        <v>26</v>
      </c>
      <c r="J5524" t="s">
        <v>37</v>
      </c>
      <c r="K5524" s="6">
        <v>21.552</v>
      </c>
      <c r="L5524">
        <v>6</v>
      </c>
      <c r="M5524">
        <v>0.2</v>
      </c>
      <c r="N5524" s="6">
        <v>7.0044000000000004</v>
      </c>
      <c r="O5524" t="str">
        <f t="shared" si="258"/>
        <v/>
      </c>
      <c r="P5524" s="6">
        <f t="shared" si="259"/>
        <v>53.357333333333337</v>
      </c>
      <c r="Q5524">
        <f t="shared" si="260"/>
        <v>57.259647118613543</v>
      </c>
      <c r="R5524" s="16" t="str">
        <f>TEXT(Ecom[[#This Row],[Dates]],"mmm")</f>
        <v>Aug</v>
      </c>
      <c r="S5524" s="16" t="str">
        <f>TEXT(Ecom[[#This Row],[Dates]],"YYYY")</f>
        <v>2025</v>
      </c>
      <c r="T5524" s="16"/>
    </row>
    <row r="5525" spans="1:20" x14ac:dyDescent="0.25">
      <c r="A5525" t="s">
        <v>62</v>
      </c>
      <c r="B5525" s="16">
        <v>46074</v>
      </c>
      <c r="C5525" t="s">
        <v>14</v>
      </c>
      <c r="D5525" t="s">
        <v>15</v>
      </c>
      <c r="E5525" t="s">
        <v>142</v>
      </c>
      <c r="F5525" t="s">
        <v>24</v>
      </c>
      <c r="G5525">
        <v>95051</v>
      </c>
      <c r="H5525" t="s">
        <v>25</v>
      </c>
      <c r="I5525" t="s">
        <v>26</v>
      </c>
      <c r="J5525" t="s">
        <v>38</v>
      </c>
      <c r="K5525" s="6">
        <v>58.24</v>
      </c>
      <c r="L5525">
        <v>4</v>
      </c>
      <c r="M5525">
        <v>0</v>
      </c>
      <c r="N5525" s="6">
        <v>15.7248</v>
      </c>
      <c r="O5525" t="str">
        <f t="shared" si="258"/>
        <v/>
      </c>
      <c r="P5525" s="6">
        <f t="shared" si="259"/>
        <v>49.433333333333337</v>
      </c>
      <c r="Q5525">
        <f t="shared" si="260"/>
        <v>41.548201825866819</v>
      </c>
      <c r="R5525" s="16" t="str">
        <f>TEXT(Ecom[[#This Row],[Dates]],"mmm")</f>
        <v>Feb</v>
      </c>
      <c r="S5525" s="16" t="str">
        <f>TEXT(Ecom[[#This Row],[Dates]],"YYYY")</f>
        <v>2026</v>
      </c>
      <c r="T5525" s="16"/>
    </row>
    <row r="5526" spans="1:20" x14ac:dyDescent="0.25">
      <c r="A5526" t="s">
        <v>62</v>
      </c>
      <c r="B5526" s="16">
        <v>45724</v>
      </c>
      <c r="C5526" t="s">
        <v>44</v>
      </c>
      <c r="D5526" t="s">
        <v>15</v>
      </c>
      <c r="E5526" t="s">
        <v>159</v>
      </c>
      <c r="F5526" t="s">
        <v>24</v>
      </c>
      <c r="G5526">
        <v>90805</v>
      </c>
      <c r="H5526" t="s">
        <v>25</v>
      </c>
      <c r="I5526" t="s">
        <v>26</v>
      </c>
      <c r="J5526" t="s">
        <v>41</v>
      </c>
      <c r="K5526" s="6">
        <v>80.28</v>
      </c>
      <c r="L5526">
        <v>12</v>
      </c>
      <c r="M5526">
        <v>0</v>
      </c>
      <c r="N5526" s="6">
        <v>36.928800000000003</v>
      </c>
      <c r="O5526" t="str">
        <f t="shared" si="258"/>
        <v/>
      </c>
      <c r="P5526" s="6">
        <f t="shared" si="259"/>
        <v>30.623333333333335</v>
      </c>
      <c r="Q5526">
        <f t="shared" si="260"/>
        <v>32.28738144986194</v>
      </c>
      <c r="R5526" s="16" t="str">
        <f>TEXT(Ecom[[#This Row],[Dates]],"mmm")</f>
        <v>Mar</v>
      </c>
      <c r="S5526" s="16" t="str">
        <f>TEXT(Ecom[[#This Row],[Dates]],"YYYY")</f>
        <v>2025</v>
      </c>
      <c r="T5526" s="16"/>
    </row>
    <row r="5527" spans="1:20" x14ac:dyDescent="0.25">
      <c r="A5527" t="s">
        <v>28</v>
      </c>
      <c r="B5527" s="16">
        <v>45792</v>
      </c>
      <c r="C5527" t="s">
        <v>22</v>
      </c>
      <c r="D5527" t="s">
        <v>15</v>
      </c>
      <c r="E5527" t="s">
        <v>23</v>
      </c>
      <c r="F5527" t="s">
        <v>24</v>
      </c>
      <c r="G5527">
        <v>90008</v>
      </c>
      <c r="H5527" t="s">
        <v>25</v>
      </c>
      <c r="I5527" t="s">
        <v>26</v>
      </c>
      <c r="J5527" t="s">
        <v>34</v>
      </c>
      <c r="K5527" s="6">
        <v>9.7799999999999994</v>
      </c>
      <c r="L5527">
        <v>2</v>
      </c>
      <c r="M5527">
        <v>0</v>
      </c>
      <c r="N5527" s="6">
        <v>4.0098000000000003</v>
      </c>
      <c r="O5527" t="str">
        <f t="shared" si="258"/>
        <v/>
      </c>
      <c r="P5527" s="6">
        <f t="shared" si="259"/>
        <v>16.510000000000002</v>
      </c>
      <c r="Q5527">
        <f t="shared" si="260"/>
        <v>30.886026625979923</v>
      </c>
      <c r="R5527" s="16" t="str">
        <f>TEXT(Ecom[[#This Row],[Dates]],"mmm")</f>
        <v>May</v>
      </c>
      <c r="S5527" s="16" t="str">
        <f>TEXT(Ecom[[#This Row],[Dates]],"YYYY")</f>
        <v>2025</v>
      </c>
      <c r="T5527" s="16"/>
    </row>
    <row r="5528" spans="1:20" x14ac:dyDescent="0.25">
      <c r="A5528" t="s">
        <v>28</v>
      </c>
      <c r="B5528" s="16">
        <v>45803</v>
      </c>
      <c r="C5528" t="s">
        <v>44</v>
      </c>
      <c r="D5528" t="s">
        <v>15</v>
      </c>
      <c r="E5528" t="s">
        <v>534</v>
      </c>
      <c r="F5528" t="s">
        <v>24</v>
      </c>
      <c r="G5528">
        <v>93101</v>
      </c>
      <c r="H5528" t="s">
        <v>25</v>
      </c>
      <c r="I5528" t="s">
        <v>26</v>
      </c>
      <c r="J5528" t="s">
        <v>77</v>
      </c>
      <c r="K5528" s="6">
        <v>1.81</v>
      </c>
      <c r="L5528">
        <v>1</v>
      </c>
      <c r="M5528">
        <v>0</v>
      </c>
      <c r="N5528" s="6">
        <v>0.65159999999999996</v>
      </c>
      <c r="O5528" t="str">
        <f t="shared" si="258"/>
        <v/>
      </c>
      <c r="P5528" s="6">
        <f t="shared" si="259"/>
        <v>39.903333333333329</v>
      </c>
      <c r="Q5528">
        <f t="shared" si="260"/>
        <v>31.059027792373143</v>
      </c>
      <c r="R5528" s="16" t="str">
        <f>TEXT(Ecom[[#This Row],[Dates]],"mmm")</f>
        <v>May</v>
      </c>
      <c r="S5528" s="16" t="str">
        <f>TEXT(Ecom[[#This Row],[Dates]],"YYYY")</f>
        <v>2025</v>
      </c>
      <c r="T5528" s="16"/>
    </row>
    <row r="5529" spans="1:20" x14ac:dyDescent="0.25">
      <c r="A5529" t="s">
        <v>62</v>
      </c>
      <c r="B5529" s="16">
        <v>45957</v>
      </c>
      <c r="C5529" t="s">
        <v>44</v>
      </c>
      <c r="D5529" t="s">
        <v>15</v>
      </c>
      <c r="E5529" t="s">
        <v>75</v>
      </c>
      <c r="F5529" t="s">
        <v>76</v>
      </c>
      <c r="G5529">
        <v>10009</v>
      </c>
      <c r="H5529" t="s">
        <v>57</v>
      </c>
      <c r="I5529" t="s">
        <v>26</v>
      </c>
      <c r="J5529" t="s">
        <v>41</v>
      </c>
      <c r="K5529" s="6">
        <v>37.94</v>
      </c>
      <c r="L5529">
        <v>2</v>
      </c>
      <c r="M5529">
        <v>0</v>
      </c>
      <c r="N5529" s="6">
        <v>18.211200000000002</v>
      </c>
      <c r="O5529" t="str">
        <f t="shared" si="258"/>
        <v/>
      </c>
      <c r="P5529" s="6">
        <f t="shared" si="259"/>
        <v>77.731999999999999</v>
      </c>
      <c r="Q5529">
        <f t="shared" si="260"/>
        <v>34.03349105633275</v>
      </c>
      <c r="R5529" s="16" t="str">
        <f>TEXT(Ecom[[#This Row],[Dates]],"mmm")</f>
        <v>Oct</v>
      </c>
      <c r="S5529" s="16" t="str">
        <f>TEXT(Ecom[[#This Row],[Dates]],"YYYY")</f>
        <v>2025</v>
      </c>
      <c r="T5529" s="16"/>
    </row>
    <row r="5530" spans="1:20" x14ac:dyDescent="0.25">
      <c r="A5530" t="s">
        <v>28</v>
      </c>
      <c r="B5530" s="16">
        <v>45990</v>
      </c>
      <c r="C5530" t="s">
        <v>22</v>
      </c>
      <c r="D5530" t="s">
        <v>15</v>
      </c>
      <c r="E5530" t="s">
        <v>189</v>
      </c>
      <c r="F5530" t="s">
        <v>30</v>
      </c>
      <c r="G5530">
        <v>32216</v>
      </c>
      <c r="H5530" t="s">
        <v>18</v>
      </c>
      <c r="I5530" t="s">
        <v>35</v>
      </c>
      <c r="J5530" t="s">
        <v>36</v>
      </c>
      <c r="K5530" s="6">
        <v>79.959999999999994</v>
      </c>
      <c r="L5530">
        <v>5</v>
      </c>
      <c r="M5530">
        <v>0.2</v>
      </c>
      <c r="N5530" s="6">
        <v>27.986000000000001</v>
      </c>
      <c r="O5530" t="str">
        <f t="shared" si="258"/>
        <v/>
      </c>
      <c r="P5530" s="6">
        <f t="shared" si="259"/>
        <v>891.73866666666663</v>
      </c>
      <c r="Q5530">
        <f t="shared" si="260"/>
        <v>917.50796441512443</v>
      </c>
      <c r="R5530" s="16" t="str">
        <f>TEXT(Ecom[[#This Row],[Dates]],"mmm")</f>
        <v>Nov</v>
      </c>
      <c r="S5530" s="16" t="str">
        <f>TEXT(Ecom[[#This Row],[Dates]],"YYYY")</f>
        <v>2025</v>
      </c>
      <c r="T5530" s="16"/>
    </row>
    <row r="5531" spans="1:20" x14ac:dyDescent="0.25">
      <c r="A5531" t="s">
        <v>28</v>
      </c>
      <c r="B5531" s="16">
        <v>46113</v>
      </c>
      <c r="C5531" t="s">
        <v>22</v>
      </c>
      <c r="D5531" t="s">
        <v>15</v>
      </c>
      <c r="E5531" t="s">
        <v>535</v>
      </c>
      <c r="F5531" t="s">
        <v>46</v>
      </c>
      <c r="G5531">
        <v>75104</v>
      </c>
      <c r="H5531" t="s">
        <v>47</v>
      </c>
      <c r="I5531" t="s">
        <v>26</v>
      </c>
      <c r="J5531" t="s">
        <v>41</v>
      </c>
      <c r="K5531" s="6">
        <v>115.29600000000001</v>
      </c>
      <c r="L5531">
        <v>3</v>
      </c>
      <c r="M5531">
        <v>0.2</v>
      </c>
      <c r="N5531" s="6">
        <v>40.3536</v>
      </c>
      <c r="O5531" t="str">
        <f t="shared" si="258"/>
        <v/>
      </c>
      <c r="P5531" s="6">
        <f t="shared" si="259"/>
        <v>925.06533333333334</v>
      </c>
      <c r="Q5531">
        <f t="shared" si="260"/>
        <v>1013.092595328157</v>
      </c>
      <c r="R5531" s="16" t="str">
        <f>TEXT(Ecom[[#This Row],[Dates]],"mmm")</f>
        <v>Apr</v>
      </c>
      <c r="S5531" s="16" t="str">
        <f>TEXT(Ecom[[#This Row],[Dates]],"YYYY")</f>
        <v>2026</v>
      </c>
      <c r="T5531" s="16"/>
    </row>
    <row r="5532" spans="1:20" x14ac:dyDescent="0.25">
      <c r="A5532" t="s">
        <v>28</v>
      </c>
      <c r="B5532" s="16">
        <v>46150</v>
      </c>
      <c r="C5532" t="s">
        <v>14</v>
      </c>
      <c r="D5532" t="s">
        <v>15</v>
      </c>
      <c r="E5532" t="s">
        <v>238</v>
      </c>
      <c r="F5532" t="s">
        <v>54</v>
      </c>
      <c r="G5532">
        <v>68104</v>
      </c>
      <c r="H5532" t="s">
        <v>47</v>
      </c>
      <c r="I5532" t="s">
        <v>35</v>
      </c>
      <c r="J5532" t="s">
        <v>36</v>
      </c>
      <c r="K5532" s="6">
        <v>2479.96</v>
      </c>
      <c r="L5532">
        <v>4</v>
      </c>
      <c r="M5532">
        <v>0</v>
      </c>
      <c r="N5532" s="6">
        <v>743.98800000000006</v>
      </c>
      <c r="O5532" t="str">
        <f t="shared" si="258"/>
        <v/>
      </c>
      <c r="P5532" s="6">
        <f t="shared" si="259"/>
        <v>895.58333333333337</v>
      </c>
      <c r="Q5532">
        <f t="shared" si="260"/>
        <v>1130.244276026893</v>
      </c>
      <c r="R5532" s="16" t="str">
        <f>TEXT(Ecom[[#This Row],[Dates]],"mmm")</f>
        <v>May</v>
      </c>
      <c r="S5532" s="16" t="str">
        <f>TEXT(Ecom[[#This Row],[Dates]],"YYYY")</f>
        <v>2026</v>
      </c>
      <c r="T5532" s="16"/>
    </row>
    <row r="5533" spans="1:20" x14ac:dyDescent="0.25">
      <c r="A5533" t="s">
        <v>62</v>
      </c>
      <c r="B5533" s="16">
        <v>46298</v>
      </c>
      <c r="C5533" t="s">
        <v>14</v>
      </c>
      <c r="D5533" t="s">
        <v>15</v>
      </c>
      <c r="E5533" t="s">
        <v>376</v>
      </c>
      <c r="F5533" t="s">
        <v>197</v>
      </c>
      <c r="G5533">
        <v>72209</v>
      </c>
      <c r="H5533" t="s">
        <v>18</v>
      </c>
      <c r="I5533" t="s">
        <v>35</v>
      </c>
      <c r="J5533" t="s">
        <v>59</v>
      </c>
      <c r="K5533" s="6">
        <v>179.94</v>
      </c>
      <c r="L5533">
        <v>6</v>
      </c>
      <c r="M5533">
        <v>0</v>
      </c>
      <c r="N5533" s="6">
        <v>75.574799999999996</v>
      </c>
      <c r="O5533" t="str">
        <f t="shared" si="258"/>
        <v/>
      </c>
      <c r="P5533" s="6">
        <f t="shared" si="259"/>
        <v>176.72</v>
      </c>
      <c r="Q5533">
        <f t="shared" si="260"/>
        <v>666.18705814497173</v>
      </c>
      <c r="R5533" s="16" t="str">
        <f>TEXT(Ecom[[#This Row],[Dates]],"mmm")</f>
        <v>Oct</v>
      </c>
      <c r="S5533" s="16" t="str">
        <f>TEXT(Ecom[[#This Row],[Dates]],"YYYY")</f>
        <v>2026</v>
      </c>
      <c r="T5533" s="16"/>
    </row>
    <row r="5534" spans="1:20" x14ac:dyDescent="0.25">
      <c r="A5534" t="s">
        <v>62</v>
      </c>
      <c r="B5534" s="16">
        <v>46152</v>
      </c>
      <c r="C5534" t="s">
        <v>14</v>
      </c>
      <c r="D5534" t="s">
        <v>15</v>
      </c>
      <c r="E5534" t="s">
        <v>376</v>
      </c>
      <c r="F5534" t="s">
        <v>197</v>
      </c>
      <c r="G5534">
        <v>72209</v>
      </c>
      <c r="H5534" t="s">
        <v>18</v>
      </c>
      <c r="I5534" t="s">
        <v>35</v>
      </c>
      <c r="J5534" t="s">
        <v>59</v>
      </c>
      <c r="K5534" s="6">
        <v>26.85</v>
      </c>
      <c r="L5534">
        <v>3</v>
      </c>
      <c r="M5534">
        <v>0</v>
      </c>
      <c r="N5534" s="6">
        <v>5.1014999999999997</v>
      </c>
      <c r="O5534" t="str">
        <f t="shared" si="258"/>
        <v/>
      </c>
      <c r="P5534" s="6">
        <f t="shared" si="259"/>
        <v>136.72</v>
      </c>
      <c r="Q5534">
        <f t="shared" si="260"/>
        <v>510.58756850790525</v>
      </c>
      <c r="R5534" s="16" t="str">
        <f>TEXT(Ecom[[#This Row],[Dates]],"mmm")</f>
        <v>May</v>
      </c>
      <c r="S5534" s="16" t="str">
        <f>TEXT(Ecom[[#This Row],[Dates]],"YYYY")</f>
        <v>2026</v>
      </c>
      <c r="T5534" s="16"/>
    </row>
    <row r="5535" spans="1:20" x14ac:dyDescent="0.25">
      <c r="A5535" t="s">
        <v>62</v>
      </c>
      <c r="B5535" s="16">
        <v>46195</v>
      </c>
      <c r="C5535" t="s">
        <v>14</v>
      </c>
      <c r="D5535" t="s">
        <v>15</v>
      </c>
      <c r="E5535" t="s">
        <v>376</v>
      </c>
      <c r="F5535" t="s">
        <v>197</v>
      </c>
      <c r="G5535">
        <v>72209</v>
      </c>
      <c r="H5535" t="s">
        <v>18</v>
      </c>
      <c r="I5535" t="s">
        <v>35</v>
      </c>
      <c r="J5535" t="s">
        <v>59</v>
      </c>
      <c r="K5535" s="6">
        <v>323.37</v>
      </c>
      <c r="L5535">
        <v>3</v>
      </c>
      <c r="M5535">
        <v>0</v>
      </c>
      <c r="N5535" s="6">
        <v>129.34800000000001</v>
      </c>
      <c r="O5535" t="str">
        <f t="shared" si="258"/>
        <v/>
      </c>
      <c r="P5535" s="6">
        <f t="shared" si="259"/>
        <v>149.15</v>
      </c>
      <c r="Q5535">
        <f t="shared" si="260"/>
        <v>107.43694429757392</v>
      </c>
      <c r="R5535" s="16" t="str">
        <f>TEXT(Ecom[[#This Row],[Dates]],"mmm")</f>
        <v>Jun</v>
      </c>
      <c r="S5535" s="16" t="str">
        <f>TEXT(Ecom[[#This Row],[Dates]],"YYYY")</f>
        <v>2026</v>
      </c>
      <c r="T5535" s="16"/>
    </row>
    <row r="5536" spans="1:20" x14ac:dyDescent="0.25">
      <c r="A5536" t="s">
        <v>62</v>
      </c>
      <c r="B5536" s="16">
        <v>45994</v>
      </c>
      <c r="C5536" t="s">
        <v>14</v>
      </c>
      <c r="D5536" t="s">
        <v>15</v>
      </c>
      <c r="E5536" t="s">
        <v>376</v>
      </c>
      <c r="F5536" t="s">
        <v>197</v>
      </c>
      <c r="G5536">
        <v>72209</v>
      </c>
      <c r="H5536" t="s">
        <v>18</v>
      </c>
      <c r="I5536" t="s">
        <v>26</v>
      </c>
      <c r="J5536" t="s">
        <v>41</v>
      </c>
      <c r="K5536" s="6">
        <v>59.94</v>
      </c>
      <c r="L5536">
        <v>3</v>
      </c>
      <c r="M5536">
        <v>0</v>
      </c>
      <c r="N5536" s="6">
        <v>28.171800000000001</v>
      </c>
      <c r="O5536" t="str">
        <f t="shared" si="258"/>
        <v/>
      </c>
      <c r="P5536" s="6">
        <f t="shared" si="259"/>
        <v>45.25</v>
      </c>
      <c r="Q5536">
        <f t="shared" si="260"/>
        <v>68.918998106472785</v>
      </c>
      <c r="R5536" s="16" t="str">
        <f>TEXT(Ecom[[#This Row],[Dates]],"mmm")</f>
        <v>Dec</v>
      </c>
      <c r="S5536" s="16" t="str">
        <f>TEXT(Ecom[[#This Row],[Dates]],"YYYY")</f>
        <v>2025</v>
      </c>
      <c r="T5536" s="16"/>
    </row>
    <row r="5537" spans="1:20" x14ac:dyDescent="0.25">
      <c r="A5537" t="s">
        <v>62</v>
      </c>
      <c r="B5537" s="16">
        <v>46140</v>
      </c>
      <c r="C5537" t="s">
        <v>14</v>
      </c>
      <c r="D5537" t="s">
        <v>15</v>
      </c>
      <c r="E5537" t="s">
        <v>376</v>
      </c>
      <c r="F5537" t="s">
        <v>197</v>
      </c>
      <c r="G5537">
        <v>72209</v>
      </c>
      <c r="H5537" t="s">
        <v>18</v>
      </c>
      <c r="I5537" t="s">
        <v>26</v>
      </c>
      <c r="J5537" t="s">
        <v>37</v>
      </c>
      <c r="K5537" s="6">
        <v>64.14</v>
      </c>
      <c r="L5537">
        <v>3</v>
      </c>
      <c r="M5537">
        <v>0</v>
      </c>
      <c r="N5537" s="6">
        <v>30.787199999999999</v>
      </c>
      <c r="O5537" t="str">
        <f t="shared" si="258"/>
        <v/>
      </c>
      <c r="P5537" s="6">
        <f t="shared" si="259"/>
        <v>29.590000000000003</v>
      </c>
      <c r="Q5537">
        <f t="shared" si="260"/>
        <v>53.637279945948045</v>
      </c>
      <c r="R5537" s="16" t="str">
        <f>TEXT(Ecom[[#This Row],[Dates]],"mmm")</f>
        <v>Apr</v>
      </c>
      <c r="S5537" s="16" t="str">
        <f>TEXT(Ecom[[#This Row],[Dates]],"YYYY")</f>
        <v>2026</v>
      </c>
      <c r="T5537" s="16"/>
    </row>
    <row r="5538" spans="1:20" x14ac:dyDescent="0.25">
      <c r="A5538" t="s">
        <v>62</v>
      </c>
      <c r="B5538" s="16">
        <v>46009</v>
      </c>
      <c r="C5538" t="s">
        <v>14</v>
      </c>
      <c r="D5538" t="s">
        <v>15</v>
      </c>
      <c r="E5538" t="s">
        <v>376</v>
      </c>
      <c r="F5538" t="s">
        <v>197</v>
      </c>
      <c r="G5538">
        <v>72209</v>
      </c>
      <c r="H5538" t="s">
        <v>18</v>
      </c>
      <c r="I5538" t="s">
        <v>26</v>
      </c>
      <c r="J5538" t="s">
        <v>37</v>
      </c>
      <c r="K5538" s="6">
        <v>11.67</v>
      </c>
      <c r="L5538">
        <v>3</v>
      </c>
      <c r="M5538">
        <v>0</v>
      </c>
      <c r="N5538" s="6">
        <v>5.6016000000000004</v>
      </c>
      <c r="O5538" t="str">
        <f t="shared" si="258"/>
        <v/>
      </c>
      <c r="P5538" s="6">
        <f t="shared" si="259"/>
        <v>14.020000000000001</v>
      </c>
      <c r="Q5538">
        <f t="shared" si="260"/>
        <v>21.724037377982942</v>
      </c>
      <c r="R5538" s="16" t="str">
        <f>TEXT(Ecom[[#This Row],[Dates]],"mmm")</f>
        <v>Dec</v>
      </c>
      <c r="S5538" s="16" t="str">
        <f>TEXT(Ecom[[#This Row],[Dates]],"YYYY")</f>
        <v>2025</v>
      </c>
      <c r="T5538" s="16"/>
    </row>
    <row r="5539" spans="1:20" x14ac:dyDescent="0.25">
      <c r="A5539" t="s">
        <v>62</v>
      </c>
      <c r="B5539" s="16">
        <v>46145</v>
      </c>
      <c r="C5539" t="s">
        <v>14</v>
      </c>
      <c r="D5539" t="s">
        <v>15</v>
      </c>
      <c r="E5539" t="s">
        <v>376</v>
      </c>
      <c r="F5539" t="s">
        <v>197</v>
      </c>
      <c r="G5539">
        <v>72209</v>
      </c>
      <c r="H5539" t="s">
        <v>18</v>
      </c>
      <c r="I5539" t="s">
        <v>26</v>
      </c>
      <c r="J5539" t="s">
        <v>41</v>
      </c>
      <c r="K5539" s="6">
        <v>12.96</v>
      </c>
      <c r="L5539">
        <v>2</v>
      </c>
      <c r="M5539">
        <v>0</v>
      </c>
      <c r="N5539" s="6">
        <v>6.2207999999999997</v>
      </c>
      <c r="O5539" t="str">
        <f t="shared" si="258"/>
        <v/>
      </c>
      <c r="P5539" s="6">
        <f t="shared" si="259"/>
        <v>70.791999999999987</v>
      </c>
      <c r="Q5539">
        <f t="shared" si="260"/>
        <v>64.941744756358375</v>
      </c>
      <c r="R5539" s="16" t="str">
        <f>TEXT(Ecom[[#This Row],[Dates]],"mmm")</f>
        <v>May</v>
      </c>
      <c r="S5539" s="16" t="str">
        <f>TEXT(Ecom[[#This Row],[Dates]],"YYYY")</f>
        <v>2026</v>
      </c>
      <c r="T5539" s="16"/>
    </row>
    <row r="5540" spans="1:20" x14ac:dyDescent="0.25">
      <c r="A5540" t="s">
        <v>28</v>
      </c>
      <c r="B5540" s="16">
        <v>45868</v>
      </c>
      <c r="C5540" t="s">
        <v>14</v>
      </c>
      <c r="D5540" t="s">
        <v>15</v>
      </c>
      <c r="E5540" t="s">
        <v>536</v>
      </c>
      <c r="F5540" t="s">
        <v>54</v>
      </c>
      <c r="G5540">
        <v>68701</v>
      </c>
      <c r="H5540" t="s">
        <v>47</v>
      </c>
      <c r="I5540" t="s">
        <v>26</v>
      </c>
      <c r="J5540" t="s">
        <v>37</v>
      </c>
      <c r="K5540" s="6">
        <v>17.43</v>
      </c>
      <c r="L5540">
        <v>3</v>
      </c>
      <c r="M5540">
        <v>0</v>
      </c>
      <c r="N5540" s="6">
        <v>8.0177999999999994</v>
      </c>
      <c r="O5540" t="str">
        <f t="shared" si="258"/>
        <v/>
      </c>
      <c r="P5540" s="6">
        <f t="shared" si="259"/>
        <v>67.00266666666667</v>
      </c>
      <c r="Q5540">
        <f t="shared" si="260"/>
        <v>74.507916916655631</v>
      </c>
      <c r="R5540" s="16" t="str">
        <f>TEXT(Ecom[[#This Row],[Dates]],"mmm")</f>
        <v>Jul</v>
      </c>
      <c r="S5540" s="16" t="str">
        <f>TEXT(Ecom[[#This Row],[Dates]],"YYYY")</f>
        <v>2025</v>
      </c>
      <c r="T5540" s="16"/>
    </row>
    <row r="5541" spans="1:20" x14ac:dyDescent="0.25">
      <c r="A5541" t="s">
        <v>28</v>
      </c>
      <c r="B5541" s="16">
        <v>46141</v>
      </c>
      <c r="C5541" t="s">
        <v>14</v>
      </c>
      <c r="D5541" t="s">
        <v>15</v>
      </c>
      <c r="E5541" t="s">
        <v>79</v>
      </c>
      <c r="F5541" t="s">
        <v>65</v>
      </c>
      <c r="G5541">
        <v>60653</v>
      </c>
      <c r="H5541" t="s">
        <v>47</v>
      </c>
      <c r="I5541" t="s">
        <v>19</v>
      </c>
      <c r="J5541" t="s">
        <v>21</v>
      </c>
      <c r="K5541" s="6">
        <v>181.98599999999999</v>
      </c>
      <c r="L5541">
        <v>2</v>
      </c>
      <c r="M5541">
        <v>0.3</v>
      </c>
      <c r="N5541" s="6">
        <v>-54.595799999999997</v>
      </c>
      <c r="O5541">
        <f t="shared" si="258"/>
        <v>-54.595799999999997</v>
      </c>
      <c r="P5541" s="6">
        <f t="shared" si="259"/>
        <v>68.640666666666661</v>
      </c>
      <c r="Q5541">
        <f t="shared" si="260"/>
        <v>79.132888852070053</v>
      </c>
      <c r="R5541" s="16" t="str">
        <f>TEXT(Ecom[[#This Row],[Dates]],"mmm")</f>
        <v>Apr</v>
      </c>
      <c r="S5541" s="16" t="str">
        <f>TEXT(Ecom[[#This Row],[Dates]],"YYYY")</f>
        <v>2026</v>
      </c>
      <c r="T5541" s="16"/>
    </row>
    <row r="5542" spans="1:20" x14ac:dyDescent="0.25">
      <c r="A5542" t="s">
        <v>28</v>
      </c>
      <c r="B5542" s="16">
        <v>46182</v>
      </c>
      <c r="C5542" t="s">
        <v>14</v>
      </c>
      <c r="D5542" t="s">
        <v>15</v>
      </c>
      <c r="E5542" t="s">
        <v>79</v>
      </c>
      <c r="F5542" t="s">
        <v>65</v>
      </c>
      <c r="G5542">
        <v>60653</v>
      </c>
      <c r="H5542" t="s">
        <v>47</v>
      </c>
      <c r="I5542" t="s">
        <v>26</v>
      </c>
      <c r="J5542" t="s">
        <v>37</v>
      </c>
      <c r="K5542" s="6">
        <v>1.5920000000000001</v>
      </c>
      <c r="L5542">
        <v>2</v>
      </c>
      <c r="M5542">
        <v>0.8</v>
      </c>
      <c r="N5542" s="6">
        <v>-2.6267999999999998</v>
      </c>
      <c r="O5542">
        <f t="shared" si="258"/>
        <v>-2.6267999999999998</v>
      </c>
      <c r="P5542" s="6">
        <f t="shared" si="259"/>
        <v>159.96866666666668</v>
      </c>
      <c r="Q5542">
        <f t="shared" si="260"/>
        <v>177.04869950885771</v>
      </c>
      <c r="R5542" s="16" t="str">
        <f>TEXT(Ecom[[#This Row],[Dates]],"mmm")</f>
        <v>Jun</v>
      </c>
      <c r="S5542" s="16" t="str">
        <f>TEXT(Ecom[[#This Row],[Dates]],"YYYY")</f>
        <v>2026</v>
      </c>
      <c r="T5542" s="16"/>
    </row>
    <row r="5543" spans="1:20" x14ac:dyDescent="0.25">
      <c r="A5543" t="s">
        <v>28</v>
      </c>
      <c r="B5543" s="16">
        <v>46121</v>
      </c>
      <c r="C5543" t="s">
        <v>14</v>
      </c>
      <c r="D5543" t="s">
        <v>15</v>
      </c>
      <c r="E5543" t="s">
        <v>79</v>
      </c>
      <c r="F5543" t="s">
        <v>65</v>
      </c>
      <c r="G5543">
        <v>60653</v>
      </c>
      <c r="H5543" t="s">
        <v>47</v>
      </c>
      <c r="I5543" t="s">
        <v>26</v>
      </c>
      <c r="J5543" t="s">
        <v>110</v>
      </c>
      <c r="K5543" s="6">
        <v>22.344000000000001</v>
      </c>
      <c r="L5543">
        <v>3</v>
      </c>
      <c r="M5543">
        <v>0.2</v>
      </c>
      <c r="N5543" s="6">
        <v>2.5137</v>
      </c>
      <c r="O5543" t="str">
        <f t="shared" si="258"/>
        <v/>
      </c>
      <c r="P5543" s="6">
        <f t="shared" si="259"/>
        <v>162.91800000000001</v>
      </c>
      <c r="Q5543">
        <f t="shared" si="260"/>
        <v>194.08736105471988</v>
      </c>
      <c r="R5543" s="16" t="str">
        <f>TEXT(Ecom[[#This Row],[Dates]],"mmm")</f>
        <v>Apr</v>
      </c>
      <c r="S5543" s="16" t="str">
        <f>TEXT(Ecom[[#This Row],[Dates]],"YYYY")</f>
        <v>2026</v>
      </c>
      <c r="T5543" s="16"/>
    </row>
    <row r="5544" spans="1:20" x14ac:dyDescent="0.25">
      <c r="A5544" t="s">
        <v>28</v>
      </c>
      <c r="B5544" s="16">
        <v>46096</v>
      </c>
      <c r="C5544" t="s">
        <v>22</v>
      </c>
      <c r="D5544" t="s">
        <v>15</v>
      </c>
      <c r="E5544" t="s">
        <v>171</v>
      </c>
      <c r="F5544" t="s">
        <v>81</v>
      </c>
      <c r="G5544">
        <v>85705</v>
      </c>
      <c r="H5544" t="s">
        <v>25</v>
      </c>
      <c r="I5544" t="s">
        <v>19</v>
      </c>
      <c r="J5544" t="s">
        <v>31</v>
      </c>
      <c r="K5544" s="6">
        <v>455.97</v>
      </c>
      <c r="L5544">
        <v>6</v>
      </c>
      <c r="M5544">
        <v>0.5</v>
      </c>
      <c r="N5544" s="6">
        <v>-218.8656</v>
      </c>
      <c r="O5544">
        <f t="shared" si="258"/>
        <v>-218.8656</v>
      </c>
      <c r="P5544" s="6">
        <f t="shared" si="259"/>
        <v>157.208</v>
      </c>
      <c r="Q5544">
        <f t="shared" si="260"/>
        <v>211.3200620347495</v>
      </c>
      <c r="R5544" s="16" t="str">
        <f>TEXT(Ecom[[#This Row],[Dates]],"mmm")</f>
        <v>Mar</v>
      </c>
      <c r="S5544" s="16" t="str">
        <f>TEXT(Ecom[[#This Row],[Dates]],"YYYY")</f>
        <v>2026</v>
      </c>
      <c r="T5544" s="16"/>
    </row>
    <row r="5545" spans="1:20" x14ac:dyDescent="0.25">
      <c r="A5545" t="s">
        <v>28</v>
      </c>
      <c r="B5545" s="16">
        <v>45735</v>
      </c>
      <c r="C5545" t="s">
        <v>22</v>
      </c>
      <c r="D5545" t="s">
        <v>15</v>
      </c>
      <c r="E5545" t="s">
        <v>171</v>
      </c>
      <c r="F5545" t="s">
        <v>81</v>
      </c>
      <c r="G5545">
        <v>85705</v>
      </c>
      <c r="H5545" t="s">
        <v>25</v>
      </c>
      <c r="I5545" t="s">
        <v>26</v>
      </c>
      <c r="J5545" t="s">
        <v>37</v>
      </c>
      <c r="K5545" s="6">
        <v>10.44</v>
      </c>
      <c r="L5545">
        <v>6</v>
      </c>
      <c r="M5545">
        <v>0.7</v>
      </c>
      <c r="N5545" s="6">
        <v>-7.6559999999999997</v>
      </c>
      <c r="O5545">
        <f t="shared" si="258"/>
        <v>-7.6559999999999997</v>
      </c>
      <c r="P5545" s="6">
        <f t="shared" si="259"/>
        <v>27.684666666666669</v>
      </c>
      <c r="Q5545">
        <f t="shared" si="260"/>
        <v>126.39755301135881</v>
      </c>
      <c r="R5545" s="16" t="str">
        <f>TEXT(Ecom[[#This Row],[Dates]],"mmm")</f>
        <v>Mar</v>
      </c>
      <c r="S5545" s="16" t="str">
        <f>TEXT(Ecom[[#This Row],[Dates]],"YYYY")</f>
        <v>2025</v>
      </c>
      <c r="T5545" s="16"/>
    </row>
    <row r="5546" spans="1:20" x14ac:dyDescent="0.25">
      <c r="A5546" t="s">
        <v>28</v>
      </c>
      <c r="B5546" s="16">
        <v>46168</v>
      </c>
      <c r="C5546" t="s">
        <v>22</v>
      </c>
      <c r="D5546" t="s">
        <v>15</v>
      </c>
      <c r="E5546" t="s">
        <v>171</v>
      </c>
      <c r="F5546" t="s">
        <v>81</v>
      </c>
      <c r="G5546">
        <v>85705</v>
      </c>
      <c r="H5546" t="s">
        <v>25</v>
      </c>
      <c r="I5546" t="s">
        <v>26</v>
      </c>
      <c r="J5546" t="s">
        <v>37</v>
      </c>
      <c r="K5546" s="6">
        <v>5.2140000000000004</v>
      </c>
      <c r="L5546">
        <v>2</v>
      </c>
      <c r="M5546">
        <v>0.7</v>
      </c>
      <c r="N5546" s="6">
        <v>-4.1711999999999998</v>
      </c>
      <c r="O5546">
        <f t="shared" si="258"/>
        <v>-4.1711999999999998</v>
      </c>
      <c r="P5546" s="6">
        <f t="shared" si="259"/>
        <v>32.591333333333331</v>
      </c>
      <c r="Q5546">
        <f t="shared" si="260"/>
        <v>90.801447222110014</v>
      </c>
      <c r="R5546" s="16" t="str">
        <f>TEXT(Ecom[[#This Row],[Dates]],"mmm")</f>
        <v>May</v>
      </c>
      <c r="S5546" s="16" t="str">
        <f>TEXT(Ecom[[#This Row],[Dates]],"YYYY")</f>
        <v>2026</v>
      </c>
      <c r="T5546" s="16"/>
    </row>
    <row r="5547" spans="1:20" x14ac:dyDescent="0.25">
      <c r="A5547" t="s">
        <v>28</v>
      </c>
      <c r="B5547" s="16">
        <v>46133</v>
      </c>
      <c r="C5547" t="s">
        <v>44</v>
      </c>
      <c r="D5547" t="s">
        <v>15</v>
      </c>
      <c r="E5547" t="s">
        <v>39</v>
      </c>
      <c r="F5547" t="s">
        <v>247</v>
      </c>
      <c r="G5547">
        <v>3301</v>
      </c>
      <c r="H5547" t="s">
        <v>57</v>
      </c>
      <c r="I5547" t="s">
        <v>26</v>
      </c>
      <c r="J5547" t="s">
        <v>32</v>
      </c>
      <c r="K5547" s="6">
        <v>67.400000000000006</v>
      </c>
      <c r="L5547">
        <v>5</v>
      </c>
      <c r="M5547">
        <v>0</v>
      </c>
      <c r="N5547" s="6">
        <v>17.524000000000001</v>
      </c>
      <c r="O5547" t="str">
        <f t="shared" si="258"/>
        <v/>
      </c>
      <c r="P5547" s="6">
        <f t="shared" si="259"/>
        <v>73.040000000000006</v>
      </c>
      <c r="Q5547">
        <f t="shared" si="260"/>
        <v>38.71658910978983</v>
      </c>
      <c r="R5547" s="16" t="str">
        <f>TEXT(Ecom[[#This Row],[Dates]],"mmm")</f>
        <v>Apr</v>
      </c>
      <c r="S5547" s="16" t="str">
        <f>TEXT(Ecom[[#This Row],[Dates]],"YYYY")</f>
        <v>2026</v>
      </c>
      <c r="T5547" s="16"/>
    </row>
    <row r="5548" spans="1:20" x14ac:dyDescent="0.25">
      <c r="A5548" t="s">
        <v>62</v>
      </c>
      <c r="B5548" s="16">
        <v>45966</v>
      </c>
      <c r="C5548" t="s">
        <v>14</v>
      </c>
      <c r="D5548" t="s">
        <v>15</v>
      </c>
      <c r="E5548" t="s">
        <v>537</v>
      </c>
      <c r="F5548" t="s">
        <v>51</v>
      </c>
      <c r="G5548">
        <v>84020</v>
      </c>
      <c r="H5548" t="s">
        <v>25</v>
      </c>
      <c r="I5548" t="s">
        <v>19</v>
      </c>
      <c r="J5548" t="s">
        <v>33</v>
      </c>
      <c r="K5548" s="6">
        <v>25.16</v>
      </c>
      <c r="L5548">
        <v>2</v>
      </c>
      <c r="M5548">
        <v>0</v>
      </c>
      <c r="N5548" s="6">
        <v>10.5672</v>
      </c>
      <c r="O5548" t="str">
        <f t="shared" si="258"/>
        <v/>
      </c>
      <c r="P5548" s="6">
        <f t="shared" si="259"/>
        <v>65.13333333333334</v>
      </c>
      <c r="Q5548">
        <f t="shared" si="260"/>
        <v>33.565163618560547</v>
      </c>
      <c r="R5548" s="16" t="str">
        <f>TEXT(Ecom[[#This Row],[Dates]],"mmm")</f>
        <v>Nov</v>
      </c>
      <c r="S5548" s="16" t="str">
        <f>TEXT(Ecom[[#This Row],[Dates]],"YYYY")</f>
        <v>2025</v>
      </c>
      <c r="T5548" s="16"/>
    </row>
    <row r="5549" spans="1:20" x14ac:dyDescent="0.25">
      <c r="A5549" t="s">
        <v>62</v>
      </c>
      <c r="B5549" s="16">
        <v>46242</v>
      </c>
      <c r="C5549" t="s">
        <v>14</v>
      </c>
      <c r="D5549" t="s">
        <v>15</v>
      </c>
      <c r="E5549" t="s">
        <v>537</v>
      </c>
      <c r="F5549" t="s">
        <v>51</v>
      </c>
      <c r="G5549">
        <v>84020</v>
      </c>
      <c r="H5549" t="s">
        <v>25</v>
      </c>
      <c r="I5549" t="s">
        <v>35</v>
      </c>
      <c r="J5549" t="s">
        <v>36</v>
      </c>
      <c r="K5549" s="6">
        <v>126.56</v>
      </c>
      <c r="L5549">
        <v>4</v>
      </c>
      <c r="M5549">
        <v>0.2</v>
      </c>
      <c r="N5549" s="6">
        <v>47.46</v>
      </c>
      <c r="O5549" t="str">
        <f t="shared" si="258"/>
        <v/>
      </c>
      <c r="P5549" s="6">
        <f t="shared" si="259"/>
        <v>103.39</v>
      </c>
      <c r="Q5549">
        <f t="shared" si="260"/>
        <v>39.411536006230087</v>
      </c>
      <c r="R5549" s="16" t="str">
        <f>TEXT(Ecom[[#This Row],[Dates]],"mmm")</f>
        <v>Aug</v>
      </c>
      <c r="S5549" s="16" t="str">
        <f>TEXT(Ecom[[#This Row],[Dates]],"YYYY")</f>
        <v>2026</v>
      </c>
      <c r="T5549" s="16"/>
    </row>
    <row r="5550" spans="1:20" x14ac:dyDescent="0.25">
      <c r="A5550" t="s">
        <v>62</v>
      </c>
      <c r="B5550" s="16">
        <v>45728</v>
      </c>
      <c r="C5550" t="s">
        <v>14</v>
      </c>
      <c r="D5550" t="s">
        <v>15</v>
      </c>
      <c r="E5550" t="s">
        <v>52</v>
      </c>
      <c r="F5550" t="s">
        <v>24</v>
      </c>
      <c r="G5550">
        <v>94109</v>
      </c>
      <c r="H5550" t="s">
        <v>25</v>
      </c>
      <c r="I5550" t="s">
        <v>26</v>
      </c>
      <c r="J5550" t="s">
        <v>38</v>
      </c>
      <c r="K5550" s="6">
        <v>43.68</v>
      </c>
      <c r="L5550">
        <v>3</v>
      </c>
      <c r="M5550">
        <v>0</v>
      </c>
      <c r="N5550" s="6">
        <v>11.7936</v>
      </c>
      <c r="O5550" t="str">
        <f t="shared" si="258"/>
        <v/>
      </c>
      <c r="P5550" s="6">
        <f t="shared" si="259"/>
        <v>62.094000000000001</v>
      </c>
      <c r="Q5550">
        <f t="shared" si="260"/>
        <v>42.136251989275266</v>
      </c>
      <c r="R5550" s="16" t="str">
        <f>TEXT(Ecom[[#This Row],[Dates]],"mmm")</f>
        <v>Mar</v>
      </c>
      <c r="S5550" s="16" t="str">
        <f>TEXT(Ecom[[#This Row],[Dates]],"YYYY")</f>
        <v>2025</v>
      </c>
      <c r="T5550" s="16"/>
    </row>
    <row r="5551" spans="1:20" x14ac:dyDescent="0.25">
      <c r="A5551" t="s">
        <v>62</v>
      </c>
      <c r="B5551" s="16">
        <v>45735</v>
      </c>
      <c r="C5551" t="s">
        <v>14</v>
      </c>
      <c r="D5551" t="s">
        <v>15</v>
      </c>
      <c r="E5551" t="s">
        <v>52</v>
      </c>
      <c r="F5551" t="s">
        <v>24</v>
      </c>
      <c r="G5551">
        <v>94109</v>
      </c>
      <c r="H5551" t="s">
        <v>25</v>
      </c>
      <c r="I5551" t="s">
        <v>35</v>
      </c>
      <c r="J5551" t="s">
        <v>59</v>
      </c>
      <c r="K5551" s="6">
        <v>139.93</v>
      </c>
      <c r="L5551">
        <v>7</v>
      </c>
      <c r="M5551">
        <v>0</v>
      </c>
      <c r="N5551" s="6">
        <v>34.982500000000002</v>
      </c>
      <c r="O5551" t="str">
        <f t="shared" si="258"/>
        <v/>
      </c>
      <c r="P5551" s="6">
        <f t="shared" si="259"/>
        <v>53.086000000000006</v>
      </c>
      <c r="Q5551">
        <f t="shared" si="260"/>
        <v>45.436001085776319</v>
      </c>
      <c r="R5551" s="16" t="str">
        <f>TEXT(Ecom[[#This Row],[Dates]],"mmm")</f>
        <v>Mar</v>
      </c>
      <c r="S5551" s="16" t="str">
        <f>TEXT(Ecom[[#This Row],[Dates]],"YYYY")</f>
        <v>2025</v>
      </c>
      <c r="T5551" s="16"/>
    </row>
    <row r="5552" spans="1:20" x14ac:dyDescent="0.25">
      <c r="A5552" t="s">
        <v>28</v>
      </c>
      <c r="B5552" s="16">
        <v>46323</v>
      </c>
      <c r="C5552" t="s">
        <v>22</v>
      </c>
      <c r="D5552" t="s">
        <v>15</v>
      </c>
      <c r="E5552" t="s">
        <v>61</v>
      </c>
      <c r="F5552" t="s">
        <v>46</v>
      </c>
      <c r="G5552">
        <v>77036</v>
      </c>
      <c r="H5552" t="s">
        <v>47</v>
      </c>
      <c r="I5552" t="s">
        <v>26</v>
      </c>
      <c r="J5552" t="s">
        <v>34</v>
      </c>
      <c r="K5552" s="6">
        <v>2.6720000000000002</v>
      </c>
      <c r="L5552">
        <v>1</v>
      </c>
      <c r="M5552">
        <v>0.2</v>
      </c>
      <c r="N5552" s="6">
        <v>0.33400000000000002</v>
      </c>
      <c r="O5552" t="str">
        <f t="shared" si="258"/>
        <v/>
      </c>
      <c r="P5552" s="6">
        <f t="shared" si="259"/>
        <v>32.946666666666665</v>
      </c>
      <c r="Q5552">
        <f t="shared" si="260"/>
        <v>48.395761703012951</v>
      </c>
      <c r="R5552" s="16" t="str">
        <f>TEXT(Ecom[[#This Row],[Dates]],"mmm")</f>
        <v>Oct</v>
      </c>
      <c r="S5552" s="16" t="str">
        <f>TEXT(Ecom[[#This Row],[Dates]],"YYYY")</f>
        <v>2026</v>
      </c>
      <c r="T5552" s="16"/>
    </row>
    <row r="5553" spans="1:20" x14ac:dyDescent="0.25">
      <c r="A5553" t="s">
        <v>28</v>
      </c>
      <c r="B5553" s="16">
        <v>45890</v>
      </c>
      <c r="C5553" t="s">
        <v>22</v>
      </c>
      <c r="D5553" t="s">
        <v>15</v>
      </c>
      <c r="E5553" t="s">
        <v>61</v>
      </c>
      <c r="F5553" t="s">
        <v>46</v>
      </c>
      <c r="G5553">
        <v>77036</v>
      </c>
      <c r="H5553" t="s">
        <v>47</v>
      </c>
      <c r="I5553" t="s">
        <v>26</v>
      </c>
      <c r="J5553" t="s">
        <v>110</v>
      </c>
      <c r="K5553" s="6">
        <v>16.655999999999999</v>
      </c>
      <c r="L5553">
        <v>6</v>
      </c>
      <c r="M5553">
        <v>0.2</v>
      </c>
      <c r="N5553" s="6">
        <v>-3.1230000000000002</v>
      </c>
      <c r="O5553">
        <f t="shared" si="258"/>
        <v>-3.1230000000000002</v>
      </c>
      <c r="P5553" s="6">
        <f t="shared" si="259"/>
        <v>44.152000000000008</v>
      </c>
      <c r="Q5553">
        <f t="shared" si="260"/>
        <v>34.435048349244632</v>
      </c>
      <c r="R5553" s="16" t="str">
        <f>TEXT(Ecom[[#This Row],[Dates]],"mmm")</f>
        <v>Aug</v>
      </c>
      <c r="S5553" s="16" t="str">
        <f>TEXT(Ecom[[#This Row],[Dates]],"YYYY")</f>
        <v>2025</v>
      </c>
      <c r="T5553" s="16"/>
    </row>
    <row r="5554" spans="1:20" x14ac:dyDescent="0.25">
      <c r="A5554" t="s">
        <v>28</v>
      </c>
      <c r="B5554" s="16">
        <v>46386</v>
      </c>
      <c r="C5554" t="s">
        <v>22</v>
      </c>
      <c r="D5554" t="s">
        <v>15</v>
      </c>
      <c r="E5554" t="s">
        <v>61</v>
      </c>
      <c r="F5554" t="s">
        <v>46</v>
      </c>
      <c r="G5554">
        <v>77036</v>
      </c>
      <c r="H5554" t="s">
        <v>47</v>
      </c>
      <c r="I5554" t="s">
        <v>35</v>
      </c>
      <c r="J5554" t="s">
        <v>59</v>
      </c>
      <c r="K5554" s="6">
        <v>79.512</v>
      </c>
      <c r="L5554">
        <v>3</v>
      </c>
      <c r="M5554">
        <v>0.2</v>
      </c>
      <c r="N5554" s="6">
        <v>20.8719</v>
      </c>
      <c r="O5554" t="str">
        <f t="shared" si="258"/>
        <v/>
      </c>
      <c r="P5554" s="6">
        <f t="shared" si="259"/>
        <v>61.264400000000002</v>
      </c>
      <c r="Q5554">
        <f t="shared" si="260"/>
        <v>27.540573183846682</v>
      </c>
      <c r="R5554" s="16" t="str">
        <f>TEXT(Ecom[[#This Row],[Dates]],"mmm")</f>
        <v>Dec</v>
      </c>
      <c r="S5554" s="16" t="str">
        <f>TEXT(Ecom[[#This Row],[Dates]],"YYYY")</f>
        <v>2026</v>
      </c>
      <c r="T5554" s="16"/>
    </row>
    <row r="5555" spans="1:20" x14ac:dyDescent="0.25">
      <c r="A5555" t="s">
        <v>28</v>
      </c>
      <c r="B5555" s="16">
        <v>45928</v>
      </c>
      <c r="C5555" t="s">
        <v>22</v>
      </c>
      <c r="D5555" t="s">
        <v>15</v>
      </c>
      <c r="E5555" t="s">
        <v>61</v>
      </c>
      <c r="F5555" t="s">
        <v>46</v>
      </c>
      <c r="G5555">
        <v>77036</v>
      </c>
      <c r="H5555" t="s">
        <v>47</v>
      </c>
      <c r="I5555" t="s">
        <v>26</v>
      </c>
      <c r="J5555" t="s">
        <v>41</v>
      </c>
      <c r="K5555" s="6">
        <v>36.287999999999997</v>
      </c>
      <c r="L5555">
        <v>7</v>
      </c>
      <c r="M5555">
        <v>0.2</v>
      </c>
      <c r="N5555" s="6">
        <v>12.700799999999999</v>
      </c>
      <c r="O5555" t="str">
        <f t="shared" si="258"/>
        <v/>
      </c>
      <c r="P5555" s="6">
        <f t="shared" si="259"/>
        <v>38.147066666666667</v>
      </c>
      <c r="Q5555">
        <f t="shared" si="260"/>
        <v>17.227837415497479</v>
      </c>
      <c r="R5555" s="16" t="str">
        <f>TEXT(Ecom[[#This Row],[Dates]],"mmm")</f>
        <v>Sep</v>
      </c>
      <c r="S5555" s="16" t="str">
        <f>TEXT(Ecom[[#This Row],[Dates]],"YYYY")</f>
        <v>2025</v>
      </c>
      <c r="T5555" s="16"/>
    </row>
    <row r="5556" spans="1:20" x14ac:dyDescent="0.25">
      <c r="A5556" t="s">
        <v>28</v>
      </c>
      <c r="B5556" s="16">
        <v>45880</v>
      </c>
      <c r="C5556" t="s">
        <v>22</v>
      </c>
      <c r="D5556" t="s">
        <v>15</v>
      </c>
      <c r="E5556" t="s">
        <v>61</v>
      </c>
      <c r="F5556" t="s">
        <v>46</v>
      </c>
      <c r="G5556">
        <v>77036</v>
      </c>
      <c r="H5556" t="s">
        <v>47</v>
      </c>
      <c r="I5556" t="s">
        <v>19</v>
      </c>
      <c r="J5556" t="s">
        <v>20</v>
      </c>
      <c r="K5556" s="6">
        <v>67.993200000000002</v>
      </c>
      <c r="L5556">
        <v>1</v>
      </c>
      <c r="M5556">
        <v>0.32</v>
      </c>
      <c r="N5556" s="6">
        <v>-12.998699999999999</v>
      </c>
      <c r="O5556">
        <f t="shared" si="258"/>
        <v>-12.998699999999999</v>
      </c>
      <c r="P5556" s="6">
        <f t="shared" si="259"/>
        <v>28.104399999999998</v>
      </c>
      <c r="Q5556">
        <f t="shared" si="260"/>
        <v>20.897442757463924</v>
      </c>
      <c r="R5556" s="16" t="str">
        <f>TEXT(Ecom[[#This Row],[Dates]],"mmm")</f>
        <v>Aug</v>
      </c>
      <c r="S5556" s="16" t="str">
        <f>TEXT(Ecom[[#This Row],[Dates]],"YYYY")</f>
        <v>2025</v>
      </c>
      <c r="T5556" s="16"/>
    </row>
    <row r="5557" spans="1:20" x14ac:dyDescent="0.25">
      <c r="A5557" t="s">
        <v>13</v>
      </c>
      <c r="B5557" s="16">
        <v>46285</v>
      </c>
      <c r="C5557" t="s">
        <v>22</v>
      </c>
      <c r="D5557" t="s">
        <v>15</v>
      </c>
      <c r="E5557" t="s">
        <v>205</v>
      </c>
      <c r="F5557" t="s">
        <v>88</v>
      </c>
      <c r="G5557">
        <v>36116</v>
      </c>
      <c r="H5557" t="s">
        <v>18</v>
      </c>
      <c r="I5557" t="s">
        <v>19</v>
      </c>
      <c r="J5557" t="s">
        <v>33</v>
      </c>
      <c r="K5557" s="6">
        <v>10.16</v>
      </c>
      <c r="L5557">
        <v>2</v>
      </c>
      <c r="M5557">
        <v>0</v>
      </c>
      <c r="N5557" s="6">
        <v>3.4544000000000001</v>
      </c>
      <c r="O5557" t="str">
        <f t="shared" si="258"/>
        <v/>
      </c>
      <c r="P5557" s="6">
        <f t="shared" si="259"/>
        <v>24.206666666666667</v>
      </c>
      <c r="Q5557">
        <f t="shared" si="260"/>
        <v>27.657516376860311</v>
      </c>
      <c r="R5557" s="16" t="str">
        <f>TEXT(Ecom[[#This Row],[Dates]],"mmm")</f>
        <v>Sep</v>
      </c>
      <c r="S5557" s="16" t="str">
        <f>TEXT(Ecom[[#This Row],[Dates]],"YYYY")</f>
        <v>2026</v>
      </c>
      <c r="T5557" s="16"/>
    </row>
    <row r="5558" spans="1:20" x14ac:dyDescent="0.25">
      <c r="A5558" t="s">
        <v>28</v>
      </c>
      <c r="B5558" s="16">
        <v>45927</v>
      </c>
      <c r="C5558" t="s">
        <v>22</v>
      </c>
      <c r="D5558" t="s">
        <v>15</v>
      </c>
      <c r="E5558" t="s">
        <v>84</v>
      </c>
      <c r="F5558" t="s">
        <v>185</v>
      </c>
      <c r="G5558">
        <v>39212</v>
      </c>
      <c r="H5558" t="s">
        <v>18</v>
      </c>
      <c r="I5558" t="s">
        <v>19</v>
      </c>
      <c r="J5558" t="s">
        <v>33</v>
      </c>
      <c r="K5558" s="6">
        <v>6.16</v>
      </c>
      <c r="L5558">
        <v>2</v>
      </c>
      <c r="M5558">
        <v>0</v>
      </c>
      <c r="N5558" s="6">
        <v>1.9712000000000001</v>
      </c>
      <c r="O5558" t="str">
        <f t="shared" si="258"/>
        <v/>
      </c>
      <c r="P5558" s="6">
        <f t="shared" si="259"/>
        <v>22.98</v>
      </c>
      <c r="Q5558">
        <f t="shared" si="260"/>
        <v>24.384344265699422</v>
      </c>
      <c r="R5558" s="16" t="str">
        <f>TEXT(Ecom[[#This Row],[Dates]],"mmm")</f>
        <v>Sep</v>
      </c>
      <c r="S5558" s="16" t="str">
        <f>TEXT(Ecom[[#This Row],[Dates]],"YYYY")</f>
        <v>2025</v>
      </c>
      <c r="T5558" s="16"/>
    </row>
    <row r="5559" spans="1:20" x14ac:dyDescent="0.25">
      <c r="A5559" t="s">
        <v>28</v>
      </c>
      <c r="B5559" s="16">
        <v>46100</v>
      </c>
      <c r="C5559" t="s">
        <v>22</v>
      </c>
      <c r="D5559" t="s">
        <v>15</v>
      </c>
      <c r="E5559" t="s">
        <v>84</v>
      </c>
      <c r="F5559" t="s">
        <v>185</v>
      </c>
      <c r="G5559">
        <v>39212</v>
      </c>
      <c r="H5559" t="s">
        <v>18</v>
      </c>
      <c r="I5559" t="s">
        <v>26</v>
      </c>
      <c r="J5559" t="s">
        <v>34</v>
      </c>
      <c r="K5559" s="6">
        <v>56.3</v>
      </c>
      <c r="L5559">
        <v>2</v>
      </c>
      <c r="M5559">
        <v>0</v>
      </c>
      <c r="N5559" s="6">
        <v>15.763999999999999</v>
      </c>
      <c r="O5559" t="str">
        <f t="shared" si="258"/>
        <v/>
      </c>
      <c r="P5559" s="6">
        <f t="shared" si="259"/>
        <v>462.87666666666661</v>
      </c>
      <c r="Q5559">
        <f t="shared" si="260"/>
        <v>498.67330858618885</v>
      </c>
      <c r="R5559" s="16" t="str">
        <f>TEXT(Ecom[[#This Row],[Dates]],"mmm")</f>
        <v>Mar</v>
      </c>
      <c r="S5559" s="16" t="str">
        <f>TEXT(Ecom[[#This Row],[Dates]],"YYYY")</f>
        <v>2026</v>
      </c>
      <c r="T5559" s="16"/>
    </row>
    <row r="5560" spans="1:20" x14ac:dyDescent="0.25">
      <c r="A5560" t="s">
        <v>28</v>
      </c>
      <c r="B5560" s="16">
        <v>45721</v>
      </c>
      <c r="C5560" t="s">
        <v>14</v>
      </c>
      <c r="D5560" t="s">
        <v>15</v>
      </c>
      <c r="E5560" t="s">
        <v>311</v>
      </c>
      <c r="F5560" t="s">
        <v>177</v>
      </c>
      <c r="G5560">
        <v>89031</v>
      </c>
      <c r="H5560" t="s">
        <v>25</v>
      </c>
      <c r="I5560" t="s">
        <v>26</v>
      </c>
      <c r="J5560" t="s">
        <v>41</v>
      </c>
      <c r="K5560" s="6">
        <v>6.48</v>
      </c>
      <c r="L5560">
        <v>1</v>
      </c>
      <c r="M5560">
        <v>0</v>
      </c>
      <c r="N5560" s="6">
        <v>3.1103999999999998</v>
      </c>
      <c r="O5560" t="str">
        <f t="shared" si="258"/>
        <v/>
      </c>
      <c r="P5560" s="6">
        <f t="shared" si="259"/>
        <v>449.09</v>
      </c>
      <c r="Q5560">
        <f t="shared" si="260"/>
        <v>557.81760655386404</v>
      </c>
      <c r="R5560" s="16" t="str">
        <f>TEXT(Ecom[[#This Row],[Dates]],"mmm")</f>
        <v>Mar</v>
      </c>
      <c r="S5560" s="16" t="str">
        <f>TEXT(Ecom[[#This Row],[Dates]],"YYYY")</f>
        <v>2025</v>
      </c>
      <c r="T5560" s="16"/>
    </row>
    <row r="5561" spans="1:20" x14ac:dyDescent="0.25">
      <c r="A5561" t="s">
        <v>28</v>
      </c>
      <c r="B5561" s="16">
        <v>46130</v>
      </c>
      <c r="C5561" t="s">
        <v>14</v>
      </c>
      <c r="D5561" t="s">
        <v>15</v>
      </c>
      <c r="E5561" t="s">
        <v>311</v>
      </c>
      <c r="F5561" t="s">
        <v>177</v>
      </c>
      <c r="G5561">
        <v>89031</v>
      </c>
      <c r="H5561" t="s">
        <v>25</v>
      </c>
      <c r="I5561" t="s">
        <v>26</v>
      </c>
      <c r="J5561" t="s">
        <v>32</v>
      </c>
      <c r="K5561" s="6">
        <v>1325.85</v>
      </c>
      <c r="L5561">
        <v>5</v>
      </c>
      <c r="M5561">
        <v>0</v>
      </c>
      <c r="N5561" s="6">
        <v>238.65299999999999</v>
      </c>
      <c r="O5561" t="str">
        <f t="shared" si="258"/>
        <v/>
      </c>
      <c r="P5561" s="6">
        <f t="shared" si="259"/>
        <v>458.44333333333333</v>
      </c>
      <c r="Q5561">
        <f t="shared" si="260"/>
        <v>609.07121437906187</v>
      </c>
      <c r="R5561" s="16" t="str">
        <f>TEXT(Ecom[[#This Row],[Dates]],"mmm")</f>
        <v>Apr</v>
      </c>
      <c r="S5561" s="16" t="str">
        <f>TEXT(Ecom[[#This Row],[Dates]],"YYYY")</f>
        <v>2026</v>
      </c>
      <c r="T5561" s="16"/>
    </row>
    <row r="5562" spans="1:20" x14ac:dyDescent="0.25">
      <c r="A5562" t="s">
        <v>28</v>
      </c>
      <c r="B5562" s="16">
        <v>45729</v>
      </c>
      <c r="C5562" t="s">
        <v>14</v>
      </c>
      <c r="D5562" t="s">
        <v>15</v>
      </c>
      <c r="E5562" t="s">
        <v>311</v>
      </c>
      <c r="F5562" t="s">
        <v>177</v>
      </c>
      <c r="G5562">
        <v>89031</v>
      </c>
      <c r="H5562" t="s">
        <v>25</v>
      </c>
      <c r="I5562" t="s">
        <v>26</v>
      </c>
      <c r="J5562" t="s">
        <v>27</v>
      </c>
      <c r="K5562" s="6">
        <v>14.94</v>
      </c>
      <c r="L5562">
        <v>3</v>
      </c>
      <c r="M5562">
        <v>0</v>
      </c>
      <c r="N5562" s="6">
        <v>6.8723999999999998</v>
      </c>
      <c r="O5562" t="str">
        <f t="shared" si="258"/>
        <v/>
      </c>
      <c r="P5562" s="6">
        <f t="shared" si="259"/>
        <v>1016.4766666666666</v>
      </c>
      <c r="Q5562">
        <f t="shared" si="260"/>
        <v>1197.5456459714533</v>
      </c>
      <c r="R5562" s="16" t="str">
        <f>TEXT(Ecom[[#This Row],[Dates]],"mmm")</f>
        <v>Mar</v>
      </c>
      <c r="S5562" s="16" t="str">
        <f>TEXT(Ecom[[#This Row],[Dates]],"YYYY")</f>
        <v>2025</v>
      </c>
      <c r="T5562" s="16"/>
    </row>
    <row r="5563" spans="1:20" x14ac:dyDescent="0.25">
      <c r="A5563" t="s">
        <v>13</v>
      </c>
      <c r="B5563" s="16">
        <v>46131</v>
      </c>
      <c r="C5563" t="s">
        <v>22</v>
      </c>
      <c r="D5563" t="s">
        <v>15</v>
      </c>
      <c r="E5563" t="s">
        <v>200</v>
      </c>
      <c r="F5563" t="s">
        <v>167</v>
      </c>
      <c r="G5563">
        <v>30318</v>
      </c>
      <c r="H5563" t="s">
        <v>18</v>
      </c>
      <c r="I5563" t="s">
        <v>26</v>
      </c>
      <c r="J5563" t="s">
        <v>37</v>
      </c>
      <c r="K5563" s="6">
        <v>34.54</v>
      </c>
      <c r="L5563">
        <v>1</v>
      </c>
      <c r="M5563">
        <v>0</v>
      </c>
      <c r="N5563" s="6">
        <v>17.27</v>
      </c>
      <c r="O5563" t="str">
        <f t="shared" si="258"/>
        <v/>
      </c>
      <c r="P5563" s="6">
        <f t="shared" si="259"/>
        <v>1032.8699999999999</v>
      </c>
      <c r="Q5563">
        <f t="shared" si="260"/>
        <v>1297.7335451413687</v>
      </c>
      <c r="R5563" s="16" t="str">
        <f>TEXT(Ecom[[#This Row],[Dates]],"mmm")</f>
        <v>Apr</v>
      </c>
      <c r="S5563" s="16" t="str">
        <f>TEXT(Ecom[[#This Row],[Dates]],"YYYY")</f>
        <v>2026</v>
      </c>
      <c r="T5563" s="16"/>
    </row>
    <row r="5564" spans="1:20" x14ac:dyDescent="0.25">
      <c r="A5564" t="s">
        <v>13</v>
      </c>
      <c r="B5564" s="16">
        <v>46227</v>
      </c>
      <c r="C5564" t="s">
        <v>22</v>
      </c>
      <c r="D5564" t="s">
        <v>15</v>
      </c>
      <c r="E5564" t="s">
        <v>200</v>
      </c>
      <c r="F5564" t="s">
        <v>167</v>
      </c>
      <c r="G5564">
        <v>30318</v>
      </c>
      <c r="H5564" t="s">
        <v>18</v>
      </c>
      <c r="I5564" t="s">
        <v>35</v>
      </c>
      <c r="J5564" t="s">
        <v>162</v>
      </c>
      <c r="K5564" s="6">
        <v>2999.95</v>
      </c>
      <c r="L5564">
        <v>5</v>
      </c>
      <c r="M5564">
        <v>0</v>
      </c>
      <c r="N5564" s="6">
        <v>1439.9760000000001</v>
      </c>
      <c r="O5564" t="str">
        <f t="shared" si="258"/>
        <v/>
      </c>
      <c r="P5564" s="6">
        <f t="shared" si="259"/>
        <v>1027.8419999999999</v>
      </c>
      <c r="Q5564">
        <f t="shared" si="260"/>
        <v>1401.1287534865648</v>
      </c>
      <c r="R5564" s="16" t="str">
        <f>TEXT(Ecom[[#This Row],[Dates]],"mmm")</f>
        <v>Jul</v>
      </c>
      <c r="S5564" s="16" t="str">
        <f>TEXT(Ecom[[#This Row],[Dates]],"YYYY")</f>
        <v>2026</v>
      </c>
      <c r="T5564" s="16"/>
    </row>
    <row r="5565" spans="1:20" x14ac:dyDescent="0.25">
      <c r="A5565" t="s">
        <v>13</v>
      </c>
      <c r="B5565" s="16">
        <v>46240</v>
      </c>
      <c r="C5565" t="s">
        <v>22</v>
      </c>
      <c r="D5565" t="s">
        <v>15</v>
      </c>
      <c r="E5565" t="s">
        <v>200</v>
      </c>
      <c r="F5565" t="s">
        <v>167</v>
      </c>
      <c r="G5565">
        <v>30318</v>
      </c>
      <c r="H5565" t="s">
        <v>18</v>
      </c>
      <c r="I5565" t="s">
        <v>26</v>
      </c>
      <c r="J5565" t="s">
        <v>37</v>
      </c>
      <c r="K5565" s="6">
        <v>64.12</v>
      </c>
      <c r="L5565">
        <v>4</v>
      </c>
      <c r="M5565">
        <v>0</v>
      </c>
      <c r="N5565" s="6">
        <v>30.7776</v>
      </c>
      <c r="O5565" t="str">
        <f t="shared" si="258"/>
        <v/>
      </c>
      <c r="P5565" s="6">
        <f t="shared" si="259"/>
        <v>97.853999999999999</v>
      </c>
      <c r="Q5565">
        <f t="shared" si="260"/>
        <v>809.91614235055204</v>
      </c>
      <c r="R5565" s="16" t="str">
        <f>TEXT(Ecom[[#This Row],[Dates]],"mmm")</f>
        <v>Aug</v>
      </c>
      <c r="S5565" s="16" t="str">
        <f>TEXT(Ecom[[#This Row],[Dates]],"YYYY")</f>
        <v>2026</v>
      </c>
      <c r="T5565" s="16"/>
    </row>
    <row r="5566" spans="1:20" x14ac:dyDescent="0.25">
      <c r="A5566" t="s">
        <v>168</v>
      </c>
      <c r="B5566" s="16">
        <v>46236</v>
      </c>
      <c r="C5566" t="s">
        <v>44</v>
      </c>
      <c r="D5566" t="s">
        <v>15</v>
      </c>
      <c r="E5566" t="s">
        <v>79</v>
      </c>
      <c r="F5566" t="s">
        <v>65</v>
      </c>
      <c r="G5566">
        <v>60610</v>
      </c>
      <c r="H5566" t="s">
        <v>47</v>
      </c>
      <c r="I5566" t="s">
        <v>26</v>
      </c>
      <c r="J5566" t="s">
        <v>34</v>
      </c>
      <c r="K5566" s="6">
        <v>19.456</v>
      </c>
      <c r="L5566">
        <v>4</v>
      </c>
      <c r="M5566">
        <v>0.2</v>
      </c>
      <c r="N5566" s="6">
        <v>2.1888000000000001</v>
      </c>
      <c r="O5566" t="str">
        <f t="shared" si="258"/>
        <v/>
      </c>
      <c r="P5566" s="6">
        <f t="shared" si="259"/>
        <v>86.400666666666666</v>
      </c>
      <c r="Q5566">
        <f t="shared" si="260"/>
        <v>586.69244513641729</v>
      </c>
      <c r="R5566" s="16" t="str">
        <f>TEXT(Ecom[[#This Row],[Dates]],"mmm")</f>
        <v>Aug</v>
      </c>
      <c r="S5566" s="16" t="str">
        <f>TEXT(Ecom[[#This Row],[Dates]],"YYYY")</f>
        <v>2026</v>
      </c>
      <c r="T5566" s="16"/>
    </row>
    <row r="5567" spans="1:20" x14ac:dyDescent="0.25">
      <c r="A5567" t="s">
        <v>168</v>
      </c>
      <c r="B5567" s="16">
        <v>45924</v>
      </c>
      <c r="C5567" t="s">
        <v>44</v>
      </c>
      <c r="D5567" t="s">
        <v>15</v>
      </c>
      <c r="E5567" t="s">
        <v>79</v>
      </c>
      <c r="F5567" t="s">
        <v>65</v>
      </c>
      <c r="G5567">
        <v>60610</v>
      </c>
      <c r="H5567" t="s">
        <v>47</v>
      </c>
      <c r="I5567" t="s">
        <v>35</v>
      </c>
      <c r="J5567" t="s">
        <v>123</v>
      </c>
      <c r="K5567" s="6">
        <v>209.98599999999999</v>
      </c>
      <c r="L5567">
        <v>2</v>
      </c>
      <c r="M5567">
        <v>0.3</v>
      </c>
      <c r="N5567" s="6">
        <v>8.9993999999999996</v>
      </c>
      <c r="O5567" t="str">
        <f t="shared" si="258"/>
        <v/>
      </c>
      <c r="P5567" s="6">
        <f t="shared" si="259"/>
        <v>109.83800000000001</v>
      </c>
      <c r="Q5567">
        <f t="shared" si="260"/>
        <v>73.449654967295899</v>
      </c>
      <c r="R5567" s="16" t="str">
        <f>TEXT(Ecom[[#This Row],[Dates]],"mmm")</f>
        <v>Sep</v>
      </c>
      <c r="S5567" s="16" t="str">
        <f>TEXT(Ecom[[#This Row],[Dates]],"YYYY")</f>
        <v>2025</v>
      </c>
      <c r="T5567" s="16"/>
    </row>
    <row r="5568" spans="1:20" x14ac:dyDescent="0.25">
      <c r="A5568" t="s">
        <v>168</v>
      </c>
      <c r="B5568" s="16">
        <v>46363</v>
      </c>
      <c r="C5568" t="s">
        <v>44</v>
      </c>
      <c r="D5568" t="s">
        <v>15</v>
      </c>
      <c r="E5568" t="s">
        <v>79</v>
      </c>
      <c r="F5568" t="s">
        <v>65</v>
      </c>
      <c r="G5568">
        <v>60610</v>
      </c>
      <c r="H5568" t="s">
        <v>47</v>
      </c>
      <c r="I5568" t="s">
        <v>26</v>
      </c>
      <c r="J5568" t="s">
        <v>34</v>
      </c>
      <c r="K5568" s="6">
        <v>29.76</v>
      </c>
      <c r="L5568">
        <v>5</v>
      </c>
      <c r="M5568">
        <v>0.2</v>
      </c>
      <c r="N5568" s="6">
        <v>1.86</v>
      </c>
      <c r="O5568" t="str">
        <f t="shared" si="258"/>
        <v/>
      </c>
      <c r="P5568" s="6">
        <f t="shared" si="259"/>
        <v>359.83733333333333</v>
      </c>
      <c r="Q5568">
        <f t="shared" si="260"/>
        <v>348.22741206073732</v>
      </c>
      <c r="R5568" s="16" t="str">
        <f>TEXT(Ecom[[#This Row],[Dates]],"mmm")</f>
        <v>Dec</v>
      </c>
      <c r="S5568" s="16" t="str">
        <f>TEXT(Ecom[[#This Row],[Dates]],"YYYY")</f>
        <v>2026</v>
      </c>
      <c r="T5568" s="16"/>
    </row>
    <row r="5569" spans="1:20" x14ac:dyDescent="0.25">
      <c r="A5569" t="s">
        <v>168</v>
      </c>
      <c r="B5569" s="16">
        <v>46307</v>
      </c>
      <c r="C5569" t="s">
        <v>44</v>
      </c>
      <c r="D5569" t="s">
        <v>15</v>
      </c>
      <c r="E5569" t="s">
        <v>79</v>
      </c>
      <c r="F5569" t="s">
        <v>65</v>
      </c>
      <c r="G5569">
        <v>60610</v>
      </c>
      <c r="H5569" t="s">
        <v>47</v>
      </c>
      <c r="I5569" t="s">
        <v>19</v>
      </c>
      <c r="J5569" t="s">
        <v>21</v>
      </c>
      <c r="K5569" s="6">
        <v>89.768000000000001</v>
      </c>
      <c r="L5569">
        <v>1</v>
      </c>
      <c r="M5569">
        <v>0.3</v>
      </c>
      <c r="N5569" s="6">
        <v>-2.5648</v>
      </c>
      <c r="O5569">
        <f t="shared" si="258"/>
        <v>-2.5648</v>
      </c>
      <c r="P5569" s="6">
        <f t="shared" si="259"/>
        <v>355.10133333333329</v>
      </c>
      <c r="Q5569">
        <f t="shared" si="260"/>
        <v>398.27652712582426</v>
      </c>
      <c r="R5569" s="16" t="str">
        <f>TEXT(Ecom[[#This Row],[Dates]],"mmm")</f>
        <v>Oct</v>
      </c>
      <c r="S5569" s="16" t="str">
        <f>TEXT(Ecom[[#This Row],[Dates]],"YYYY")</f>
        <v>2026</v>
      </c>
      <c r="T5569" s="16"/>
    </row>
    <row r="5570" spans="1:20" x14ac:dyDescent="0.25">
      <c r="A5570" t="s">
        <v>168</v>
      </c>
      <c r="B5570" s="16">
        <v>45759</v>
      </c>
      <c r="C5570" t="s">
        <v>44</v>
      </c>
      <c r="D5570" t="s">
        <v>15</v>
      </c>
      <c r="E5570" t="s">
        <v>79</v>
      </c>
      <c r="F5570" t="s">
        <v>65</v>
      </c>
      <c r="G5570">
        <v>60610</v>
      </c>
      <c r="H5570" t="s">
        <v>47</v>
      </c>
      <c r="I5570" t="s">
        <v>35</v>
      </c>
      <c r="J5570" t="s">
        <v>162</v>
      </c>
      <c r="K5570" s="6">
        <v>959.98400000000004</v>
      </c>
      <c r="L5570">
        <v>2</v>
      </c>
      <c r="M5570">
        <v>0.2</v>
      </c>
      <c r="N5570" s="6">
        <v>335.99439999999998</v>
      </c>
      <c r="O5570" t="str">
        <f t="shared" ref="O5570:O5633" si="261">IF(N5570&lt;0,N5570,"")</f>
        <v/>
      </c>
      <c r="P5570" s="6">
        <f t="shared" si="259"/>
        <v>336.63200000000001</v>
      </c>
      <c r="Q5570">
        <f t="shared" si="260"/>
        <v>434.67924314457525</v>
      </c>
      <c r="R5570" s="16" t="str">
        <f>TEXT(Ecom[[#This Row],[Dates]],"mmm")</f>
        <v>Apr</v>
      </c>
      <c r="S5570" s="16" t="str">
        <f>TEXT(Ecom[[#This Row],[Dates]],"YYYY")</f>
        <v>2025</v>
      </c>
      <c r="T5570" s="16"/>
    </row>
    <row r="5571" spans="1:20" x14ac:dyDescent="0.25">
      <c r="A5571" t="s">
        <v>168</v>
      </c>
      <c r="B5571" s="16">
        <v>45760</v>
      </c>
      <c r="C5571" t="s">
        <v>44</v>
      </c>
      <c r="D5571" t="s">
        <v>15</v>
      </c>
      <c r="E5571" t="s">
        <v>79</v>
      </c>
      <c r="F5571" t="s">
        <v>65</v>
      </c>
      <c r="G5571">
        <v>60610</v>
      </c>
      <c r="H5571" t="s">
        <v>47</v>
      </c>
      <c r="I5571" t="s">
        <v>26</v>
      </c>
      <c r="J5571" t="s">
        <v>41</v>
      </c>
      <c r="K5571" s="6">
        <v>15.552</v>
      </c>
      <c r="L5571">
        <v>3</v>
      </c>
      <c r="M5571">
        <v>0.2</v>
      </c>
      <c r="N5571" s="6">
        <v>5.6375999999999999</v>
      </c>
      <c r="O5571" t="str">
        <f t="shared" si="261"/>
        <v/>
      </c>
      <c r="P5571" s="6">
        <f t="shared" ref="P5571:P5634" si="262">AVERAGE(K5571:K5573)</f>
        <v>49.429333333333339</v>
      </c>
      <c r="Q5571">
        <f t="shared" si="260"/>
        <v>263.9809891696047</v>
      </c>
      <c r="R5571" s="16" t="str">
        <f>TEXT(Ecom[[#This Row],[Dates]],"mmm")</f>
        <v>Apr</v>
      </c>
      <c r="S5571" s="16" t="str">
        <f>TEXT(Ecom[[#This Row],[Dates]],"YYYY")</f>
        <v>2025</v>
      </c>
      <c r="T5571" s="16"/>
    </row>
    <row r="5572" spans="1:20" x14ac:dyDescent="0.25">
      <c r="A5572" t="s">
        <v>168</v>
      </c>
      <c r="B5572" s="16">
        <v>46271</v>
      </c>
      <c r="C5572" t="s">
        <v>44</v>
      </c>
      <c r="D5572" t="s">
        <v>15</v>
      </c>
      <c r="E5572" t="s">
        <v>79</v>
      </c>
      <c r="F5572" t="s">
        <v>65</v>
      </c>
      <c r="G5572">
        <v>60610</v>
      </c>
      <c r="H5572" t="s">
        <v>47</v>
      </c>
      <c r="I5572" t="s">
        <v>35</v>
      </c>
      <c r="J5572" t="s">
        <v>36</v>
      </c>
      <c r="K5572" s="6">
        <v>34.36</v>
      </c>
      <c r="L5572">
        <v>1</v>
      </c>
      <c r="M5572">
        <v>0.2</v>
      </c>
      <c r="N5572" s="6">
        <v>-7.3014999999999999</v>
      </c>
      <c r="O5572">
        <f t="shared" si="261"/>
        <v>-7.3014999999999999</v>
      </c>
      <c r="P5572" s="6">
        <f t="shared" si="262"/>
        <v>54.225333333333332</v>
      </c>
      <c r="Q5572">
        <f t="shared" si="260"/>
        <v>177.34515835594806</v>
      </c>
      <c r="R5572" s="16" t="str">
        <f>TEXT(Ecom[[#This Row],[Dates]],"mmm")</f>
        <v>Sep</v>
      </c>
      <c r="S5572" s="16" t="str">
        <f>TEXT(Ecom[[#This Row],[Dates]],"YYYY")</f>
        <v>2026</v>
      </c>
      <c r="T5572" s="16"/>
    </row>
    <row r="5573" spans="1:20" x14ac:dyDescent="0.25">
      <c r="A5573" t="s">
        <v>28</v>
      </c>
      <c r="B5573" s="16">
        <v>45999</v>
      </c>
      <c r="C5573" t="s">
        <v>22</v>
      </c>
      <c r="D5573" t="s">
        <v>15</v>
      </c>
      <c r="E5573" t="s">
        <v>103</v>
      </c>
      <c r="F5573" t="s">
        <v>104</v>
      </c>
      <c r="G5573">
        <v>43229</v>
      </c>
      <c r="H5573" t="s">
        <v>57</v>
      </c>
      <c r="I5573" t="s">
        <v>26</v>
      </c>
      <c r="J5573" t="s">
        <v>41</v>
      </c>
      <c r="K5573" s="6">
        <v>98.376000000000005</v>
      </c>
      <c r="L5573">
        <v>3</v>
      </c>
      <c r="M5573">
        <v>0.2</v>
      </c>
      <c r="N5573" s="6">
        <v>35.661299999999997</v>
      </c>
      <c r="O5573" t="str">
        <f t="shared" si="261"/>
        <v/>
      </c>
      <c r="P5573" s="6">
        <f t="shared" si="262"/>
        <v>48.596000000000004</v>
      </c>
      <c r="Q5573">
        <f t="shared" ref="Q5573:Q5636" si="263">SQRT(SUMXMY2(K5573:K5575,P5571:P5573)/3)</f>
        <v>36.305449402208154</v>
      </c>
      <c r="R5573" s="16" t="str">
        <f>TEXT(Ecom[[#This Row],[Dates]],"mmm")</f>
        <v>Dec</v>
      </c>
      <c r="S5573" s="16" t="str">
        <f>TEXT(Ecom[[#This Row],[Dates]],"YYYY")</f>
        <v>2025</v>
      </c>
      <c r="T5573" s="16"/>
    </row>
    <row r="5574" spans="1:20" x14ac:dyDescent="0.25">
      <c r="A5574" t="s">
        <v>28</v>
      </c>
      <c r="B5574" s="16">
        <v>46216</v>
      </c>
      <c r="C5574" t="s">
        <v>22</v>
      </c>
      <c r="D5574" t="s">
        <v>15</v>
      </c>
      <c r="E5574" t="s">
        <v>103</v>
      </c>
      <c r="F5574" t="s">
        <v>104</v>
      </c>
      <c r="G5574">
        <v>43229</v>
      </c>
      <c r="H5574" t="s">
        <v>57</v>
      </c>
      <c r="I5574" t="s">
        <v>26</v>
      </c>
      <c r="J5574" t="s">
        <v>37</v>
      </c>
      <c r="K5574" s="6">
        <v>29.94</v>
      </c>
      <c r="L5574">
        <v>4</v>
      </c>
      <c r="M5574">
        <v>0.7</v>
      </c>
      <c r="N5574" s="6">
        <v>-23.952000000000002</v>
      </c>
      <c r="O5574">
        <f t="shared" si="261"/>
        <v>-23.952000000000002</v>
      </c>
      <c r="P5574" s="6">
        <f t="shared" si="262"/>
        <v>28.05</v>
      </c>
      <c r="Q5574">
        <f t="shared" si="263"/>
        <v>23.337824342406833</v>
      </c>
      <c r="R5574" s="16" t="str">
        <f>TEXT(Ecom[[#This Row],[Dates]],"mmm")</f>
        <v>Jul</v>
      </c>
      <c r="S5574" s="16" t="str">
        <f>TEXT(Ecom[[#This Row],[Dates]],"YYYY")</f>
        <v>2026</v>
      </c>
      <c r="T5574" s="16"/>
    </row>
    <row r="5575" spans="1:20" x14ac:dyDescent="0.25">
      <c r="A5575" t="s">
        <v>28</v>
      </c>
      <c r="B5575" s="16">
        <v>45707</v>
      </c>
      <c r="C5575" t="s">
        <v>22</v>
      </c>
      <c r="D5575" t="s">
        <v>15</v>
      </c>
      <c r="E5575" t="s">
        <v>103</v>
      </c>
      <c r="F5575" t="s">
        <v>104</v>
      </c>
      <c r="G5575">
        <v>43229</v>
      </c>
      <c r="H5575" t="s">
        <v>57</v>
      </c>
      <c r="I5575" t="s">
        <v>26</v>
      </c>
      <c r="J5575" t="s">
        <v>41</v>
      </c>
      <c r="K5575" s="6">
        <v>17.472000000000001</v>
      </c>
      <c r="L5575">
        <v>3</v>
      </c>
      <c r="M5575">
        <v>0.2</v>
      </c>
      <c r="N5575" s="6">
        <v>5.6783999999999999</v>
      </c>
      <c r="O5575" t="str">
        <f t="shared" si="261"/>
        <v/>
      </c>
      <c r="P5575" s="6">
        <f t="shared" si="262"/>
        <v>78.05</v>
      </c>
      <c r="Q5575">
        <f t="shared" si="263"/>
        <v>61.713739205031693</v>
      </c>
      <c r="R5575" s="16" t="str">
        <f>TEXT(Ecom[[#This Row],[Dates]],"mmm")</f>
        <v>Feb</v>
      </c>
      <c r="S5575" s="16" t="str">
        <f>TEXT(Ecom[[#This Row],[Dates]],"YYYY")</f>
        <v>2025</v>
      </c>
      <c r="T5575" s="16"/>
    </row>
    <row r="5576" spans="1:20" x14ac:dyDescent="0.25">
      <c r="A5576" t="s">
        <v>28</v>
      </c>
      <c r="B5576" s="16">
        <v>46338</v>
      </c>
      <c r="C5576" t="s">
        <v>22</v>
      </c>
      <c r="D5576" t="s">
        <v>15</v>
      </c>
      <c r="E5576" t="s">
        <v>103</v>
      </c>
      <c r="F5576" t="s">
        <v>104</v>
      </c>
      <c r="G5576">
        <v>43229</v>
      </c>
      <c r="H5576" t="s">
        <v>57</v>
      </c>
      <c r="I5576" t="s">
        <v>35</v>
      </c>
      <c r="J5576" t="s">
        <v>36</v>
      </c>
      <c r="K5576" s="6">
        <v>36.738</v>
      </c>
      <c r="L5576">
        <v>1</v>
      </c>
      <c r="M5576">
        <v>0.4</v>
      </c>
      <c r="N5576" s="6">
        <v>-9.1844999999999999</v>
      </c>
      <c r="O5576">
        <f t="shared" si="261"/>
        <v>-9.1844999999999999</v>
      </c>
      <c r="P5576" s="6">
        <f t="shared" si="262"/>
        <v>200.10599999999999</v>
      </c>
      <c r="Q5576">
        <f t="shared" si="263"/>
        <v>121.3009791111899</v>
      </c>
      <c r="R5576" s="16" t="str">
        <f>TEXT(Ecom[[#This Row],[Dates]],"mmm")</f>
        <v>Nov</v>
      </c>
      <c r="S5576" s="16" t="str">
        <f>TEXT(Ecom[[#This Row],[Dates]],"YYYY")</f>
        <v>2026</v>
      </c>
      <c r="T5576" s="16"/>
    </row>
    <row r="5577" spans="1:20" x14ac:dyDescent="0.25">
      <c r="A5577" t="s">
        <v>28</v>
      </c>
      <c r="B5577" s="16">
        <v>45885</v>
      </c>
      <c r="C5577" t="s">
        <v>22</v>
      </c>
      <c r="D5577" t="s">
        <v>15</v>
      </c>
      <c r="E5577" t="s">
        <v>103</v>
      </c>
      <c r="F5577" t="s">
        <v>104</v>
      </c>
      <c r="G5577">
        <v>43229</v>
      </c>
      <c r="H5577" t="s">
        <v>57</v>
      </c>
      <c r="I5577" t="s">
        <v>35</v>
      </c>
      <c r="J5577" t="s">
        <v>36</v>
      </c>
      <c r="K5577" s="6">
        <v>179.94</v>
      </c>
      <c r="L5577">
        <v>2</v>
      </c>
      <c r="M5577">
        <v>0.4</v>
      </c>
      <c r="N5577" s="6">
        <v>-44.984999999999999</v>
      </c>
      <c r="O5577">
        <f t="shared" si="261"/>
        <v>-44.984999999999999</v>
      </c>
      <c r="P5577" s="6">
        <f t="shared" si="262"/>
        <v>206.69999999999996</v>
      </c>
      <c r="Q5577">
        <f t="shared" si="263"/>
        <v>149.01938761561641</v>
      </c>
      <c r="R5577" s="16" t="str">
        <f>TEXT(Ecom[[#This Row],[Dates]],"mmm")</f>
        <v>Aug</v>
      </c>
      <c r="S5577" s="16" t="str">
        <f>TEXT(Ecom[[#This Row],[Dates]],"YYYY")</f>
        <v>2025</v>
      </c>
      <c r="T5577" s="16"/>
    </row>
    <row r="5578" spans="1:20" x14ac:dyDescent="0.25">
      <c r="A5578" t="s">
        <v>28</v>
      </c>
      <c r="B5578" s="16">
        <v>45964</v>
      </c>
      <c r="C5578" t="s">
        <v>14</v>
      </c>
      <c r="D5578" t="s">
        <v>15</v>
      </c>
      <c r="E5578" t="s">
        <v>113</v>
      </c>
      <c r="F5578" t="s">
        <v>24</v>
      </c>
      <c r="G5578">
        <v>91104</v>
      </c>
      <c r="H5578" t="s">
        <v>25</v>
      </c>
      <c r="I5578" t="s">
        <v>19</v>
      </c>
      <c r="J5578" t="s">
        <v>33</v>
      </c>
      <c r="K5578" s="6">
        <v>383.64</v>
      </c>
      <c r="L5578">
        <v>6</v>
      </c>
      <c r="M5578">
        <v>0</v>
      </c>
      <c r="N5578" s="6">
        <v>122.76479999999999</v>
      </c>
      <c r="O5578" t="str">
        <f t="shared" si="261"/>
        <v/>
      </c>
      <c r="P5578" s="6">
        <f t="shared" si="262"/>
        <v>148.90666666666667</v>
      </c>
      <c r="Q5578">
        <f t="shared" si="263"/>
        <v>159.68858763972574</v>
      </c>
      <c r="R5578" s="16" t="str">
        <f>TEXT(Ecom[[#This Row],[Dates]],"mmm")</f>
        <v>Nov</v>
      </c>
      <c r="S5578" s="16" t="str">
        <f>TEXT(Ecom[[#This Row],[Dates]],"YYYY")</f>
        <v>2025</v>
      </c>
      <c r="T5578" s="16"/>
    </row>
    <row r="5579" spans="1:20" x14ac:dyDescent="0.25">
      <c r="A5579" t="s">
        <v>28</v>
      </c>
      <c r="B5579" s="16">
        <v>46182</v>
      </c>
      <c r="C5579" t="s">
        <v>14</v>
      </c>
      <c r="D5579" t="s">
        <v>15</v>
      </c>
      <c r="E5579" t="s">
        <v>113</v>
      </c>
      <c r="F5579" t="s">
        <v>24</v>
      </c>
      <c r="G5579">
        <v>91104</v>
      </c>
      <c r="H5579" t="s">
        <v>25</v>
      </c>
      <c r="I5579" t="s">
        <v>26</v>
      </c>
      <c r="J5579" t="s">
        <v>38</v>
      </c>
      <c r="K5579" s="6">
        <v>56.52</v>
      </c>
      <c r="L5579">
        <v>3</v>
      </c>
      <c r="M5579">
        <v>0</v>
      </c>
      <c r="N5579" s="6">
        <v>15.8256</v>
      </c>
      <c r="O5579" t="str">
        <f t="shared" si="261"/>
        <v/>
      </c>
      <c r="P5579" s="6">
        <f t="shared" si="262"/>
        <v>102.33333333333333</v>
      </c>
      <c r="Q5579">
        <f t="shared" si="263"/>
        <v>144.75656587168319</v>
      </c>
      <c r="R5579" s="16" t="str">
        <f>TEXT(Ecom[[#This Row],[Dates]],"mmm")</f>
        <v>Jun</v>
      </c>
      <c r="S5579" s="16" t="str">
        <f>TEXT(Ecom[[#This Row],[Dates]],"YYYY")</f>
        <v>2026</v>
      </c>
      <c r="T5579" s="16"/>
    </row>
    <row r="5580" spans="1:20" x14ac:dyDescent="0.25">
      <c r="A5580" t="s">
        <v>13</v>
      </c>
      <c r="B5580" s="16">
        <v>46256</v>
      </c>
      <c r="C5580" t="s">
        <v>14</v>
      </c>
      <c r="D5580" t="s">
        <v>15</v>
      </c>
      <c r="E5580" t="s">
        <v>23</v>
      </c>
      <c r="F5580" t="s">
        <v>24</v>
      </c>
      <c r="G5580">
        <v>90004</v>
      </c>
      <c r="H5580" t="s">
        <v>25</v>
      </c>
      <c r="I5580" t="s">
        <v>26</v>
      </c>
      <c r="J5580" t="s">
        <v>34</v>
      </c>
      <c r="K5580" s="6">
        <v>6.56</v>
      </c>
      <c r="L5580">
        <v>2</v>
      </c>
      <c r="M5580">
        <v>0</v>
      </c>
      <c r="N5580" s="6">
        <v>1.9024000000000001</v>
      </c>
      <c r="O5580" t="str">
        <f t="shared" si="261"/>
        <v/>
      </c>
      <c r="P5580" s="6">
        <f t="shared" si="262"/>
        <v>99.333333333333329</v>
      </c>
      <c r="Q5580">
        <f t="shared" si="263"/>
        <v>119.71351803367904</v>
      </c>
      <c r="R5580" s="16" t="str">
        <f>TEXT(Ecom[[#This Row],[Dates]],"mmm")</f>
        <v>Aug</v>
      </c>
      <c r="S5580" s="16" t="str">
        <f>TEXT(Ecom[[#This Row],[Dates]],"YYYY")</f>
        <v>2026</v>
      </c>
      <c r="T5580" s="16"/>
    </row>
    <row r="5581" spans="1:20" x14ac:dyDescent="0.25">
      <c r="A5581" t="s">
        <v>13</v>
      </c>
      <c r="B5581" s="16">
        <v>46380</v>
      </c>
      <c r="C5581" t="s">
        <v>14</v>
      </c>
      <c r="D5581" t="s">
        <v>15</v>
      </c>
      <c r="E5581" t="s">
        <v>23</v>
      </c>
      <c r="F5581" t="s">
        <v>24</v>
      </c>
      <c r="G5581">
        <v>90004</v>
      </c>
      <c r="H5581" t="s">
        <v>25</v>
      </c>
      <c r="I5581" t="s">
        <v>19</v>
      </c>
      <c r="J5581" t="s">
        <v>21</v>
      </c>
      <c r="K5581" s="6">
        <v>243.92</v>
      </c>
      <c r="L5581">
        <v>5</v>
      </c>
      <c r="M5581">
        <v>0.2</v>
      </c>
      <c r="N5581" s="6">
        <v>-15.244999999999999</v>
      </c>
      <c r="O5581">
        <f t="shared" si="261"/>
        <v>-15.244999999999999</v>
      </c>
      <c r="P5581" s="6">
        <f t="shared" si="262"/>
        <v>103.80666666666667</v>
      </c>
      <c r="Q5581">
        <f t="shared" si="263"/>
        <v>99.59637833665326</v>
      </c>
      <c r="R5581" s="16" t="str">
        <f>TEXT(Ecom[[#This Row],[Dates]],"mmm")</f>
        <v>Dec</v>
      </c>
      <c r="S5581" s="16" t="str">
        <f>TEXT(Ecom[[#This Row],[Dates]],"YYYY")</f>
        <v>2026</v>
      </c>
      <c r="T5581" s="16"/>
    </row>
    <row r="5582" spans="1:20" x14ac:dyDescent="0.25">
      <c r="A5582" t="s">
        <v>13</v>
      </c>
      <c r="B5582" s="16">
        <v>46242</v>
      </c>
      <c r="C5582" t="s">
        <v>14</v>
      </c>
      <c r="D5582" t="s">
        <v>15</v>
      </c>
      <c r="E5582" t="s">
        <v>23</v>
      </c>
      <c r="F5582" t="s">
        <v>24</v>
      </c>
      <c r="G5582">
        <v>90004</v>
      </c>
      <c r="H5582" t="s">
        <v>25</v>
      </c>
      <c r="I5582" t="s">
        <v>26</v>
      </c>
      <c r="J5582" t="s">
        <v>41</v>
      </c>
      <c r="K5582" s="6">
        <v>47.52</v>
      </c>
      <c r="L5582">
        <v>9</v>
      </c>
      <c r="M5582">
        <v>0</v>
      </c>
      <c r="N5582" s="6">
        <v>22.8096</v>
      </c>
      <c r="O5582" t="str">
        <f t="shared" si="261"/>
        <v/>
      </c>
      <c r="P5582" s="6">
        <f t="shared" si="262"/>
        <v>25.166666666666668</v>
      </c>
      <c r="Q5582">
        <f t="shared" si="263"/>
        <v>57.752997036228919</v>
      </c>
      <c r="R5582" s="16" t="str">
        <f>TEXT(Ecom[[#This Row],[Dates]],"mmm")</f>
        <v>Aug</v>
      </c>
      <c r="S5582" s="16" t="str">
        <f>TEXT(Ecom[[#This Row],[Dates]],"YYYY")</f>
        <v>2026</v>
      </c>
      <c r="T5582" s="16"/>
    </row>
    <row r="5583" spans="1:20" x14ac:dyDescent="0.25">
      <c r="A5583" t="s">
        <v>28</v>
      </c>
      <c r="B5583" s="16">
        <v>46112</v>
      </c>
      <c r="C5583" t="s">
        <v>44</v>
      </c>
      <c r="D5583" t="s">
        <v>15</v>
      </c>
      <c r="E5583" t="s">
        <v>268</v>
      </c>
      <c r="F5583" t="s">
        <v>248</v>
      </c>
      <c r="G5583">
        <v>20735</v>
      </c>
      <c r="H5583" t="s">
        <v>57</v>
      </c>
      <c r="I5583" t="s">
        <v>19</v>
      </c>
      <c r="J5583" t="s">
        <v>33</v>
      </c>
      <c r="K5583" s="6">
        <v>19.98</v>
      </c>
      <c r="L5583">
        <v>1</v>
      </c>
      <c r="M5583">
        <v>0</v>
      </c>
      <c r="N5583" s="6">
        <v>8.5914000000000001</v>
      </c>
      <c r="O5583" t="str">
        <f t="shared" si="261"/>
        <v/>
      </c>
      <c r="P5583" s="6">
        <f t="shared" si="262"/>
        <v>11.38</v>
      </c>
      <c r="Q5583">
        <f t="shared" si="263"/>
        <v>49.493612008315068</v>
      </c>
      <c r="R5583" s="16" t="str">
        <f>TEXT(Ecom[[#This Row],[Dates]],"mmm")</f>
        <v>Mar</v>
      </c>
      <c r="S5583" s="16" t="str">
        <f>TEXT(Ecom[[#This Row],[Dates]],"YYYY")</f>
        <v>2026</v>
      </c>
      <c r="T5583" s="16"/>
    </row>
    <row r="5584" spans="1:20" x14ac:dyDescent="0.25">
      <c r="A5584" t="s">
        <v>28</v>
      </c>
      <c r="B5584" s="16">
        <v>46046</v>
      </c>
      <c r="C5584" t="s">
        <v>44</v>
      </c>
      <c r="D5584" t="s">
        <v>15</v>
      </c>
      <c r="E5584" t="s">
        <v>75</v>
      </c>
      <c r="F5584" t="s">
        <v>76</v>
      </c>
      <c r="G5584">
        <v>10024</v>
      </c>
      <c r="H5584" t="s">
        <v>57</v>
      </c>
      <c r="I5584" t="s">
        <v>26</v>
      </c>
      <c r="J5584" t="s">
        <v>34</v>
      </c>
      <c r="K5584" s="6">
        <v>8</v>
      </c>
      <c r="L5584">
        <v>5</v>
      </c>
      <c r="M5584">
        <v>0</v>
      </c>
      <c r="N5584" s="6">
        <v>3.44</v>
      </c>
      <c r="O5584" t="str">
        <f t="shared" si="261"/>
        <v/>
      </c>
      <c r="P5584" s="6">
        <f t="shared" si="262"/>
        <v>32.573333333333331</v>
      </c>
      <c r="Q5584">
        <f t="shared" si="263"/>
        <v>31.206746184237272</v>
      </c>
      <c r="R5584" s="16" t="str">
        <f>TEXT(Ecom[[#This Row],[Dates]],"mmm")</f>
        <v>Jan</v>
      </c>
      <c r="S5584" s="16" t="str">
        <f>TEXT(Ecom[[#This Row],[Dates]],"YYYY")</f>
        <v>2026</v>
      </c>
      <c r="T5584" s="16"/>
    </row>
    <row r="5585" spans="1:20" x14ac:dyDescent="0.25">
      <c r="A5585" t="s">
        <v>13</v>
      </c>
      <c r="B5585" s="16">
        <v>45851</v>
      </c>
      <c r="C5585" t="s">
        <v>14</v>
      </c>
      <c r="D5585" t="s">
        <v>15</v>
      </c>
      <c r="E5585" t="s">
        <v>144</v>
      </c>
      <c r="F5585" t="s">
        <v>24</v>
      </c>
      <c r="G5585">
        <v>92037</v>
      </c>
      <c r="H5585" t="s">
        <v>25</v>
      </c>
      <c r="I5585" t="s">
        <v>19</v>
      </c>
      <c r="J5585" t="s">
        <v>33</v>
      </c>
      <c r="K5585" s="6">
        <v>6.16</v>
      </c>
      <c r="L5585">
        <v>2</v>
      </c>
      <c r="M5585">
        <v>0</v>
      </c>
      <c r="N5585" s="6">
        <v>1.9712000000000001</v>
      </c>
      <c r="O5585" t="str">
        <f t="shared" si="261"/>
        <v/>
      </c>
      <c r="P5585" s="6">
        <f t="shared" si="262"/>
        <v>211.92666666666665</v>
      </c>
      <c r="Q5585">
        <f t="shared" si="263"/>
        <v>195.16828039943906</v>
      </c>
      <c r="R5585" s="16" t="str">
        <f>TEXT(Ecom[[#This Row],[Dates]],"mmm")</f>
        <v>Jul</v>
      </c>
      <c r="S5585" s="16" t="str">
        <f>TEXT(Ecom[[#This Row],[Dates]],"YYYY")</f>
        <v>2025</v>
      </c>
      <c r="T5585" s="16"/>
    </row>
    <row r="5586" spans="1:20" x14ac:dyDescent="0.25">
      <c r="A5586" t="s">
        <v>28</v>
      </c>
      <c r="B5586" s="16">
        <v>45781</v>
      </c>
      <c r="C5586" t="s">
        <v>44</v>
      </c>
      <c r="D5586" t="s">
        <v>15</v>
      </c>
      <c r="E5586" t="s">
        <v>75</v>
      </c>
      <c r="F5586" t="s">
        <v>76</v>
      </c>
      <c r="G5586">
        <v>10011</v>
      </c>
      <c r="H5586" t="s">
        <v>57</v>
      </c>
      <c r="I5586" t="s">
        <v>26</v>
      </c>
      <c r="J5586" t="s">
        <v>32</v>
      </c>
      <c r="K5586" s="6">
        <v>83.56</v>
      </c>
      <c r="L5586">
        <v>4</v>
      </c>
      <c r="M5586">
        <v>0</v>
      </c>
      <c r="N5586" s="6">
        <v>1.6712</v>
      </c>
      <c r="O5586" t="str">
        <f t="shared" si="261"/>
        <v/>
      </c>
      <c r="P5586" s="6">
        <f t="shared" si="262"/>
        <v>299.70333333333332</v>
      </c>
      <c r="Q5586">
        <f t="shared" si="263"/>
        <v>195.92308876472705</v>
      </c>
      <c r="R5586" s="16" t="str">
        <f>TEXT(Ecom[[#This Row],[Dates]],"mmm")</f>
        <v>May</v>
      </c>
      <c r="S5586" s="16" t="str">
        <f>TEXT(Ecom[[#This Row],[Dates]],"YYYY")</f>
        <v>2025</v>
      </c>
      <c r="T5586" s="16"/>
    </row>
    <row r="5587" spans="1:20" x14ac:dyDescent="0.25">
      <c r="A5587" t="s">
        <v>28</v>
      </c>
      <c r="B5587" s="16">
        <v>46027</v>
      </c>
      <c r="C5587" t="s">
        <v>44</v>
      </c>
      <c r="D5587" t="s">
        <v>15</v>
      </c>
      <c r="E5587" t="s">
        <v>75</v>
      </c>
      <c r="F5587" t="s">
        <v>76</v>
      </c>
      <c r="G5587">
        <v>10011</v>
      </c>
      <c r="H5587" t="s">
        <v>57</v>
      </c>
      <c r="I5587" t="s">
        <v>35</v>
      </c>
      <c r="J5587" t="s">
        <v>36</v>
      </c>
      <c r="K5587" s="6">
        <v>546.05999999999995</v>
      </c>
      <c r="L5587">
        <v>3</v>
      </c>
      <c r="M5587">
        <v>0</v>
      </c>
      <c r="N5587" s="6">
        <v>163.81800000000001</v>
      </c>
      <c r="O5587" t="str">
        <f t="shared" si="261"/>
        <v/>
      </c>
      <c r="P5587" s="6">
        <f t="shared" si="262"/>
        <v>275.48333333333329</v>
      </c>
      <c r="Q5587">
        <f t="shared" si="263"/>
        <v>246.68621785129741</v>
      </c>
      <c r="R5587" s="16" t="str">
        <f>TEXT(Ecom[[#This Row],[Dates]],"mmm")</f>
        <v>Jan</v>
      </c>
      <c r="S5587" s="16" t="str">
        <f>TEXT(Ecom[[#This Row],[Dates]],"YYYY")</f>
        <v>2026</v>
      </c>
      <c r="T5587" s="16"/>
    </row>
    <row r="5588" spans="1:20" x14ac:dyDescent="0.25">
      <c r="A5588" t="s">
        <v>28</v>
      </c>
      <c r="B5588" s="16">
        <v>46029</v>
      </c>
      <c r="C5588" t="s">
        <v>44</v>
      </c>
      <c r="D5588" t="s">
        <v>15</v>
      </c>
      <c r="E5588" t="s">
        <v>75</v>
      </c>
      <c r="F5588" t="s">
        <v>76</v>
      </c>
      <c r="G5588">
        <v>10011</v>
      </c>
      <c r="H5588" t="s">
        <v>57</v>
      </c>
      <c r="I5588" t="s">
        <v>26</v>
      </c>
      <c r="J5588" t="s">
        <v>32</v>
      </c>
      <c r="K5588" s="6">
        <v>269.49</v>
      </c>
      <c r="L5588">
        <v>3</v>
      </c>
      <c r="M5588">
        <v>0</v>
      </c>
      <c r="N5588" s="6">
        <v>5.3898000000000001</v>
      </c>
      <c r="O5588" t="str">
        <f t="shared" si="261"/>
        <v/>
      </c>
      <c r="P5588" s="6">
        <f t="shared" si="262"/>
        <v>95.495333333333335</v>
      </c>
      <c r="Q5588">
        <f t="shared" si="263"/>
        <v>162.18243491958197</v>
      </c>
      <c r="R5588" s="16" t="str">
        <f>TEXT(Ecom[[#This Row],[Dates]],"mmm")</f>
        <v>Jan</v>
      </c>
      <c r="S5588" s="16" t="str">
        <f>TEXT(Ecom[[#This Row],[Dates]],"YYYY")</f>
        <v>2026</v>
      </c>
      <c r="T5588" s="16"/>
    </row>
    <row r="5589" spans="1:20" x14ac:dyDescent="0.25">
      <c r="A5589" t="s">
        <v>62</v>
      </c>
      <c r="B5589" s="16">
        <v>46365</v>
      </c>
      <c r="C5589" t="s">
        <v>14</v>
      </c>
      <c r="D5589" t="s">
        <v>15</v>
      </c>
      <c r="E5589" t="s">
        <v>235</v>
      </c>
      <c r="F5589" t="s">
        <v>24</v>
      </c>
      <c r="G5589">
        <v>93534</v>
      </c>
      <c r="H5589" t="s">
        <v>25</v>
      </c>
      <c r="I5589" t="s">
        <v>26</v>
      </c>
      <c r="J5589" t="s">
        <v>77</v>
      </c>
      <c r="K5589" s="6">
        <v>10.9</v>
      </c>
      <c r="L5589">
        <v>5</v>
      </c>
      <c r="M5589">
        <v>0</v>
      </c>
      <c r="N5589" s="6">
        <v>3.597</v>
      </c>
      <c r="O5589" t="str">
        <f t="shared" si="261"/>
        <v/>
      </c>
      <c r="P5589" s="6">
        <f t="shared" si="262"/>
        <v>17.015333333333334</v>
      </c>
      <c r="Q5589">
        <f t="shared" si="263"/>
        <v>161.54128568951722</v>
      </c>
      <c r="R5589" s="16" t="str">
        <f>TEXT(Ecom[[#This Row],[Dates]],"mmm")</f>
        <v>Dec</v>
      </c>
      <c r="S5589" s="16" t="str">
        <f>TEXT(Ecom[[#This Row],[Dates]],"YYYY")</f>
        <v>2026</v>
      </c>
      <c r="T5589" s="16"/>
    </row>
    <row r="5590" spans="1:20" x14ac:dyDescent="0.25">
      <c r="A5590" t="s">
        <v>28</v>
      </c>
      <c r="B5590" s="16">
        <v>46192</v>
      </c>
      <c r="C5590" t="s">
        <v>44</v>
      </c>
      <c r="D5590" t="s">
        <v>15</v>
      </c>
      <c r="E5590" t="s">
        <v>202</v>
      </c>
      <c r="F5590" t="s">
        <v>203</v>
      </c>
      <c r="G5590">
        <v>59405</v>
      </c>
      <c r="H5590" t="s">
        <v>25</v>
      </c>
      <c r="I5590" t="s">
        <v>26</v>
      </c>
      <c r="J5590" t="s">
        <v>37</v>
      </c>
      <c r="K5590" s="6">
        <v>6.0960000000000001</v>
      </c>
      <c r="L5590">
        <v>2</v>
      </c>
      <c r="M5590">
        <v>0.2</v>
      </c>
      <c r="N5590" s="6">
        <v>2.2098</v>
      </c>
      <c r="O5590" t="str">
        <f t="shared" si="261"/>
        <v/>
      </c>
      <c r="P5590" s="6">
        <f t="shared" si="262"/>
        <v>130.84200000000001</v>
      </c>
      <c r="Q5590">
        <f t="shared" si="263"/>
        <v>138.2769034858303</v>
      </c>
      <c r="R5590" s="16" t="str">
        <f>TEXT(Ecom[[#This Row],[Dates]],"mmm")</f>
        <v>Jun</v>
      </c>
      <c r="S5590" s="16" t="str">
        <f>TEXT(Ecom[[#This Row],[Dates]],"YYYY")</f>
        <v>2026</v>
      </c>
      <c r="T5590" s="16"/>
    </row>
    <row r="5591" spans="1:20" x14ac:dyDescent="0.25">
      <c r="A5591" t="s">
        <v>13</v>
      </c>
      <c r="B5591" s="16">
        <v>45960</v>
      </c>
      <c r="C5591" t="s">
        <v>14</v>
      </c>
      <c r="D5591" t="s">
        <v>15</v>
      </c>
      <c r="E5591" t="s">
        <v>52</v>
      </c>
      <c r="F5591" t="s">
        <v>24</v>
      </c>
      <c r="G5591">
        <v>94110</v>
      </c>
      <c r="H5591" t="s">
        <v>25</v>
      </c>
      <c r="I5591" t="s">
        <v>26</v>
      </c>
      <c r="J5591" t="s">
        <v>32</v>
      </c>
      <c r="K5591" s="6">
        <v>34.049999999999997</v>
      </c>
      <c r="L5591">
        <v>3</v>
      </c>
      <c r="M5591">
        <v>0</v>
      </c>
      <c r="N5591" s="6">
        <v>9.5340000000000007</v>
      </c>
      <c r="O5591" t="str">
        <f t="shared" si="261"/>
        <v/>
      </c>
      <c r="P5591" s="6">
        <f t="shared" si="262"/>
        <v>210.80333333333331</v>
      </c>
      <c r="Q5591">
        <f t="shared" si="263"/>
        <v>129.88028229902363</v>
      </c>
      <c r="R5591" s="16" t="str">
        <f>TEXT(Ecom[[#This Row],[Dates]],"mmm")</f>
        <v>Oct</v>
      </c>
      <c r="S5591" s="16" t="str">
        <f>TEXT(Ecom[[#This Row],[Dates]],"YYYY")</f>
        <v>2025</v>
      </c>
      <c r="T5591" s="16"/>
    </row>
    <row r="5592" spans="1:20" x14ac:dyDescent="0.25">
      <c r="A5592" t="s">
        <v>13</v>
      </c>
      <c r="B5592" s="16">
        <v>45884</v>
      </c>
      <c r="C5592" t="s">
        <v>14</v>
      </c>
      <c r="D5592" t="s">
        <v>15</v>
      </c>
      <c r="E5592" t="s">
        <v>52</v>
      </c>
      <c r="F5592" t="s">
        <v>24</v>
      </c>
      <c r="G5592">
        <v>94110</v>
      </c>
      <c r="H5592" t="s">
        <v>25</v>
      </c>
      <c r="I5592" t="s">
        <v>26</v>
      </c>
      <c r="J5592" t="s">
        <v>32</v>
      </c>
      <c r="K5592" s="6">
        <v>352.38</v>
      </c>
      <c r="L5592">
        <v>2</v>
      </c>
      <c r="M5592">
        <v>0</v>
      </c>
      <c r="N5592" s="6">
        <v>81.047399999999996</v>
      </c>
      <c r="O5592" t="str">
        <f t="shared" si="261"/>
        <v/>
      </c>
      <c r="P5592" s="6">
        <f t="shared" si="262"/>
        <v>205.76666666666668</v>
      </c>
      <c r="Q5592">
        <f t="shared" si="263"/>
        <v>168.54345305148615</v>
      </c>
      <c r="R5592" s="16" t="str">
        <f>TEXT(Ecom[[#This Row],[Dates]],"mmm")</f>
        <v>Aug</v>
      </c>
      <c r="S5592" s="16" t="str">
        <f>TEXT(Ecom[[#This Row],[Dates]],"YYYY")</f>
        <v>2025</v>
      </c>
      <c r="T5592" s="16"/>
    </row>
    <row r="5593" spans="1:20" x14ac:dyDescent="0.25">
      <c r="A5593" t="s">
        <v>13</v>
      </c>
      <c r="B5593" s="16">
        <v>46094</v>
      </c>
      <c r="C5593" t="s">
        <v>22</v>
      </c>
      <c r="D5593" t="s">
        <v>15</v>
      </c>
      <c r="E5593" t="s">
        <v>154</v>
      </c>
      <c r="F5593" t="s">
        <v>132</v>
      </c>
      <c r="G5593">
        <v>8701</v>
      </c>
      <c r="H5593" t="s">
        <v>57</v>
      </c>
      <c r="I5593" t="s">
        <v>19</v>
      </c>
      <c r="J5593" t="s">
        <v>21</v>
      </c>
      <c r="K5593" s="6">
        <v>245.98</v>
      </c>
      <c r="L5593">
        <v>2</v>
      </c>
      <c r="M5593">
        <v>0</v>
      </c>
      <c r="N5593" s="6">
        <v>27.0578</v>
      </c>
      <c r="O5593" t="str">
        <f t="shared" si="261"/>
        <v/>
      </c>
      <c r="P5593" s="6">
        <f t="shared" si="262"/>
        <v>108.27766666666668</v>
      </c>
      <c r="Q5593">
        <f t="shared" si="263"/>
        <v>113.25596707949262</v>
      </c>
      <c r="R5593" s="16" t="str">
        <f>TEXT(Ecom[[#This Row],[Dates]],"mmm")</f>
        <v>Mar</v>
      </c>
      <c r="S5593" s="16" t="str">
        <f>TEXT(Ecom[[#This Row],[Dates]],"YYYY")</f>
        <v>2026</v>
      </c>
      <c r="T5593" s="16"/>
    </row>
    <row r="5594" spans="1:20" x14ac:dyDescent="0.25">
      <c r="A5594" t="s">
        <v>13</v>
      </c>
      <c r="B5594" s="16">
        <v>45948</v>
      </c>
      <c r="C5594" t="s">
        <v>22</v>
      </c>
      <c r="D5594" t="s">
        <v>15</v>
      </c>
      <c r="E5594" t="s">
        <v>154</v>
      </c>
      <c r="F5594" t="s">
        <v>132</v>
      </c>
      <c r="G5594">
        <v>8701</v>
      </c>
      <c r="H5594" t="s">
        <v>57</v>
      </c>
      <c r="I5594" t="s">
        <v>26</v>
      </c>
      <c r="J5594" t="s">
        <v>37</v>
      </c>
      <c r="K5594" s="6">
        <v>18.940000000000001</v>
      </c>
      <c r="L5594">
        <v>1</v>
      </c>
      <c r="M5594">
        <v>0</v>
      </c>
      <c r="N5594" s="6">
        <v>9.4700000000000006</v>
      </c>
      <c r="O5594" t="str">
        <f t="shared" si="261"/>
        <v/>
      </c>
      <c r="P5594" s="6">
        <f t="shared" si="262"/>
        <v>156.94433333333333</v>
      </c>
      <c r="Q5594">
        <f t="shared" si="263"/>
        <v>175.58009470039593</v>
      </c>
      <c r="R5594" s="16" t="str">
        <f>TEXT(Ecom[[#This Row],[Dates]],"mmm")</f>
        <v>Oct</v>
      </c>
      <c r="S5594" s="16" t="str">
        <f>TEXT(Ecom[[#This Row],[Dates]],"YYYY")</f>
        <v>2025</v>
      </c>
      <c r="T5594" s="16"/>
    </row>
    <row r="5595" spans="1:20" x14ac:dyDescent="0.25">
      <c r="A5595" t="s">
        <v>28</v>
      </c>
      <c r="B5595" s="16">
        <v>46334</v>
      </c>
      <c r="C5595" t="s">
        <v>14</v>
      </c>
      <c r="D5595" t="s">
        <v>15</v>
      </c>
      <c r="E5595" t="s">
        <v>221</v>
      </c>
      <c r="F5595" t="s">
        <v>104</v>
      </c>
      <c r="G5595">
        <v>44105</v>
      </c>
      <c r="H5595" t="s">
        <v>57</v>
      </c>
      <c r="I5595" t="s">
        <v>26</v>
      </c>
      <c r="J5595" t="s">
        <v>37</v>
      </c>
      <c r="K5595" s="6">
        <v>59.912999999999997</v>
      </c>
      <c r="L5595">
        <v>7</v>
      </c>
      <c r="M5595">
        <v>0.7</v>
      </c>
      <c r="N5595" s="6">
        <v>-45.933300000000003</v>
      </c>
      <c r="O5595">
        <f t="shared" si="261"/>
        <v>-45.933300000000003</v>
      </c>
      <c r="P5595" s="6">
        <f t="shared" si="262"/>
        <v>296.58100000000002</v>
      </c>
      <c r="Q5595">
        <f t="shared" si="263"/>
        <v>160.76674194644264</v>
      </c>
      <c r="R5595" s="16" t="str">
        <f>TEXT(Ecom[[#This Row],[Dates]],"mmm")</f>
        <v>Nov</v>
      </c>
      <c r="S5595" s="16" t="str">
        <f>TEXT(Ecom[[#This Row],[Dates]],"YYYY")</f>
        <v>2026</v>
      </c>
      <c r="T5595" s="16"/>
    </row>
    <row r="5596" spans="1:20" x14ac:dyDescent="0.25">
      <c r="A5596" t="s">
        <v>168</v>
      </c>
      <c r="B5596" s="16">
        <v>45827</v>
      </c>
      <c r="C5596" t="s">
        <v>22</v>
      </c>
      <c r="D5596" t="s">
        <v>15</v>
      </c>
      <c r="E5596" t="s">
        <v>184</v>
      </c>
      <c r="F5596" t="s">
        <v>166</v>
      </c>
      <c r="G5596">
        <v>1841</v>
      </c>
      <c r="H5596" t="s">
        <v>57</v>
      </c>
      <c r="I5596" t="s">
        <v>35</v>
      </c>
      <c r="J5596" t="s">
        <v>36</v>
      </c>
      <c r="K5596" s="6">
        <v>391.98</v>
      </c>
      <c r="L5596">
        <v>2</v>
      </c>
      <c r="M5596">
        <v>0</v>
      </c>
      <c r="N5596" s="6">
        <v>109.7544</v>
      </c>
      <c r="O5596" t="str">
        <f t="shared" si="261"/>
        <v/>
      </c>
      <c r="P5596" s="6">
        <f t="shared" si="262"/>
        <v>299.48333333333335</v>
      </c>
      <c r="Q5596">
        <f t="shared" si="263"/>
        <v>206.95939508691251</v>
      </c>
      <c r="R5596" s="16" t="str">
        <f>TEXT(Ecom[[#This Row],[Dates]],"mmm")</f>
        <v>Jun</v>
      </c>
      <c r="S5596" s="16" t="str">
        <f>TEXT(Ecom[[#This Row],[Dates]],"YYYY")</f>
        <v>2025</v>
      </c>
      <c r="T5596" s="16"/>
    </row>
    <row r="5597" spans="1:20" x14ac:dyDescent="0.25">
      <c r="A5597" t="s">
        <v>168</v>
      </c>
      <c r="B5597" s="16">
        <v>45970</v>
      </c>
      <c r="C5597" t="s">
        <v>22</v>
      </c>
      <c r="D5597" t="s">
        <v>15</v>
      </c>
      <c r="E5597" t="s">
        <v>184</v>
      </c>
      <c r="F5597" t="s">
        <v>166</v>
      </c>
      <c r="G5597">
        <v>1841</v>
      </c>
      <c r="H5597" t="s">
        <v>57</v>
      </c>
      <c r="I5597" t="s">
        <v>35</v>
      </c>
      <c r="J5597" t="s">
        <v>36</v>
      </c>
      <c r="K5597" s="6">
        <v>437.85</v>
      </c>
      <c r="L5597">
        <v>3</v>
      </c>
      <c r="M5597">
        <v>0</v>
      </c>
      <c r="N5597" s="6">
        <v>131.35499999999999</v>
      </c>
      <c r="O5597" t="str">
        <f t="shared" si="261"/>
        <v/>
      </c>
      <c r="P5597" s="6">
        <f t="shared" si="262"/>
        <v>177.16333333333333</v>
      </c>
      <c r="Q5597">
        <f t="shared" si="263"/>
        <v>179.25996291843452</v>
      </c>
      <c r="R5597" s="16" t="str">
        <f>TEXT(Ecom[[#This Row],[Dates]],"mmm")</f>
        <v>Nov</v>
      </c>
      <c r="S5597" s="16" t="str">
        <f>TEXT(Ecom[[#This Row],[Dates]],"YYYY")</f>
        <v>2025</v>
      </c>
      <c r="T5597" s="16"/>
    </row>
    <row r="5598" spans="1:20" x14ac:dyDescent="0.25">
      <c r="A5598" t="s">
        <v>28</v>
      </c>
      <c r="B5598" s="16">
        <v>45723</v>
      </c>
      <c r="C5598" t="s">
        <v>14</v>
      </c>
      <c r="D5598" t="s">
        <v>15</v>
      </c>
      <c r="E5598" t="s">
        <v>39</v>
      </c>
      <c r="F5598" t="s">
        <v>247</v>
      </c>
      <c r="G5598">
        <v>3301</v>
      </c>
      <c r="H5598" t="s">
        <v>57</v>
      </c>
      <c r="I5598" t="s">
        <v>26</v>
      </c>
      <c r="J5598" t="s">
        <v>37</v>
      </c>
      <c r="K5598" s="6">
        <v>68.62</v>
      </c>
      <c r="L5598">
        <v>2</v>
      </c>
      <c r="M5598">
        <v>0</v>
      </c>
      <c r="N5598" s="6">
        <v>32.251399999999997</v>
      </c>
      <c r="O5598" t="str">
        <f t="shared" si="261"/>
        <v/>
      </c>
      <c r="P5598" s="6">
        <f t="shared" si="262"/>
        <v>34.783333333333331</v>
      </c>
      <c r="Q5598">
        <f t="shared" si="263"/>
        <v>160.23420143998945</v>
      </c>
      <c r="R5598" s="16" t="str">
        <f>TEXT(Ecom[[#This Row],[Dates]],"mmm")</f>
        <v>Mar</v>
      </c>
      <c r="S5598" s="16" t="str">
        <f>TEXT(Ecom[[#This Row],[Dates]],"YYYY")</f>
        <v>2025</v>
      </c>
      <c r="T5598" s="16"/>
    </row>
    <row r="5599" spans="1:20" x14ac:dyDescent="0.25">
      <c r="A5599" t="s">
        <v>28</v>
      </c>
      <c r="B5599" s="16">
        <v>46211</v>
      </c>
      <c r="C5599" t="s">
        <v>14</v>
      </c>
      <c r="D5599" t="s">
        <v>15</v>
      </c>
      <c r="E5599" t="s">
        <v>333</v>
      </c>
      <c r="F5599" t="s">
        <v>248</v>
      </c>
      <c r="G5599">
        <v>21215</v>
      </c>
      <c r="H5599" t="s">
        <v>57</v>
      </c>
      <c r="I5599" t="s">
        <v>26</v>
      </c>
      <c r="J5599" t="s">
        <v>110</v>
      </c>
      <c r="K5599" s="6">
        <v>25.02</v>
      </c>
      <c r="L5599">
        <v>3</v>
      </c>
      <c r="M5599">
        <v>0</v>
      </c>
      <c r="N5599" s="6">
        <v>6.5052000000000003</v>
      </c>
      <c r="O5599" t="str">
        <f t="shared" si="261"/>
        <v/>
      </c>
      <c r="P5599" s="6">
        <f t="shared" si="262"/>
        <v>30.571333333333332</v>
      </c>
      <c r="Q5599">
        <f t="shared" si="263"/>
        <v>90.134941213469233</v>
      </c>
      <c r="R5599" s="16" t="str">
        <f>TEXT(Ecom[[#This Row],[Dates]],"mmm")</f>
        <v>Jul</v>
      </c>
      <c r="S5599" s="16" t="str">
        <f>TEXT(Ecom[[#This Row],[Dates]],"YYYY")</f>
        <v>2026</v>
      </c>
      <c r="T5599" s="16"/>
    </row>
    <row r="5600" spans="1:20" x14ac:dyDescent="0.25">
      <c r="A5600" t="s">
        <v>28</v>
      </c>
      <c r="B5600" s="16">
        <v>45941</v>
      </c>
      <c r="C5600" t="s">
        <v>14</v>
      </c>
      <c r="D5600" t="s">
        <v>15</v>
      </c>
      <c r="E5600" t="s">
        <v>333</v>
      </c>
      <c r="F5600" t="s">
        <v>248</v>
      </c>
      <c r="G5600">
        <v>21215</v>
      </c>
      <c r="H5600" t="s">
        <v>57</v>
      </c>
      <c r="I5600" t="s">
        <v>26</v>
      </c>
      <c r="J5600" t="s">
        <v>34</v>
      </c>
      <c r="K5600" s="6">
        <v>10.71</v>
      </c>
      <c r="L5600">
        <v>3</v>
      </c>
      <c r="M5600">
        <v>0</v>
      </c>
      <c r="N5600" s="6">
        <v>2.7846000000000002</v>
      </c>
      <c r="O5600" t="str">
        <f t="shared" si="261"/>
        <v/>
      </c>
      <c r="P5600" s="6">
        <f t="shared" si="262"/>
        <v>27.058000000000003</v>
      </c>
      <c r="Q5600">
        <f t="shared" si="263"/>
        <v>21.475063747587875</v>
      </c>
      <c r="R5600" s="16" t="str">
        <f>TEXT(Ecom[[#This Row],[Dates]],"mmm")</f>
        <v>Oct</v>
      </c>
      <c r="S5600" s="16" t="str">
        <f>TEXT(Ecom[[#This Row],[Dates]],"YYYY")</f>
        <v>2025</v>
      </c>
      <c r="T5600" s="16"/>
    </row>
    <row r="5601" spans="1:20" x14ac:dyDescent="0.25">
      <c r="A5601" t="s">
        <v>168</v>
      </c>
      <c r="B5601" s="16">
        <v>46322</v>
      </c>
      <c r="C5601" t="s">
        <v>14</v>
      </c>
      <c r="D5601" t="s">
        <v>15</v>
      </c>
      <c r="E5601" t="s">
        <v>103</v>
      </c>
      <c r="F5601" t="s">
        <v>104</v>
      </c>
      <c r="G5601">
        <v>43229</v>
      </c>
      <c r="H5601" t="s">
        <v>57</v>
      </c>
      <c r="I5601" t="s">
        <v>26</v>
      </c>
      <c r="J5601" t="s">
        <v>34</v>
      </c>
      <c r="K5601" s="6">
        <v>55.984000000000002</v>
      </c>
      <c r="L5601">
        <v>2</v>
      </c>
      <c r="M5601">
        <v>0.2</v>
      </c>
      <c r="N5601" s="6">
        <v>4.1988000000000003</v>
      </c>
      <c r="O5601" t="str">
        <f t="shared" si="261"/>
        <v/>
      </c>
      <c r="P5601" s="6">
        <f t="shared" si="262"/>
        <v>70.983999999999995</v>
      </c>
      <c r="Q5601">
        <f t="shared" si="263"/>
        <v>44.410328104736749</v>
      </c>
      <c r="R5601" s="16" t="str">
        <f>TEXT(Ecom[[#This Row],[Dates]],"mmm")</f>
        <v>Oct</v>
      </c>
      <c r="S5601" s="16" t="str">
        <f>TEXT(Ecom[[#This Row],[Dates]],"YYYY")</f>
        <v>2026</v>
      </c>
      <c r="T5601" s="16"/>
    </row>
    <row r="5602" spans="1:20" x14ac:dyDescent="0.25">
      <c r="A5602" t="s">
        <v>168</v>
      </c>
      <c r="B5602" s="16">
        <v>45823</v>
      </c>
      <c r="C5602" t="s">
        <v>14</v>
      </c>
      <c r="D5602" t="s">
        <v>15</v>
      </c>
      <c r="E5602" t="s">
        <v>103</v>
      </c>
      <c r="F5602" t="s">
        <v>104</v>
      </c>
      <c r="G5602">
        <v>43229</v>
      </c>
      <c r="H5602" t="s">
        <v>57</v>
      </c>
      <c r="I5602" t="s">
        <v>26</v>
      </c>
      <c r="J5602" t="s">
        <v>60</v>
      </c>
      <c r="K5602" s="6">
        <v>14.48</v>
      </c>
      <c r="L5602">
        <v>5</v>
      </c>
      <c r="M5602">
        <v>0.2</v>
      </c>
      <c r="N5602" s="6">
        <v>4.8869999999999996</v>
      </c>
      <c r="O5602" t="str">
        <f t="shared" si="261"/>
        <v/>
      </c>
      <c r="P5602" s="6">
        <f t="shared" si="262"/>
        <v>57.042666666666662</v>
      </c>
      <c r="Q5602">
        <f t="shared" si="263"/>
        <v>48.682478711354477</v>
      </c>
      <c r="R5602" s="16" t="str">
        <f>TEXT(Ecom[[#This Row],[Dates]],"mmm")</f>
        <v>Jun</v>
      </c>
      <c r="S5602" s="16" t="str">
        <f>TEXT(Ecom[[#This Row],[Dates]],"YYYY")</f>
        <v>2025</v>
      </c>
      <c r="T5602" s="16"/>
    </row>
    <row r="5603" spans="1:20" x14ac:dyDescent="0.25">
      <c r="A5603" t="s">
        <v>168</v>
      </c>
      <c r="B5603" s="16">
        <v>46166</v>
      </c>
      <c r="C5603" t="s">
        <v>14</v>
      </c>
      <c r="D5603" t="s">
        <v>15</v>
      </c>
      <c r="E5603" t="s">
        <v>103</v>
      </c>
      <c r="F5603" t="s">
        <v>104</v>
      </c>
      <c r="G5603">
        <v>43229</v>
      </c>
      <c r="H5603" t="s">
        <v>57</v>
      </c>
      <c r="I5603" t="s">
        <v>35</v>
      </c>
      <c r="J5603" t="s">
        <v>59</v>
      </c>
      <c r="K5603" s="6">
        <v>142.488</v>
      </c>
      <c r="L5603">
        <v>3</v>
      </c>
      <c r="M5603">
        <v>0.2</v>
      </c>
      <c r="N5603" s="6">
        <v>-3.5621999999999998</v>
      </c>
      <c r="O5603">
        <f t="shared" si="261"/>
        <v>-3.5621999999999998</v>
      </c>
      <c r="P5603" s="6">
        <f t="shared" si="262"/>
        <v>78.855999999999995</v>
      </c>
      <c r="Q5603">
        <f t="shared" si="263"/>
        <v>48.141725534939873</v>
      </c>
      <c r="R5603" s="16" t="str">
        <f>TEXT(Ecom[[#This Row],[Dates]],"mmm")</f>
        <v>May</v>
      </c>
      <c r="S5603" s="16" t="str">
        <f>TEXT(Ecom[[#This Row],[Dates]],"YYYY")</f>
        <v>2026</v>
      </c>
      <c r="T5603" s="16"/>
    </row>
    <row r="5604" spans="1:20" x14ac:dyDescent="0.25">
      <c r="A5604" t="s">
        <v>13</v>
      </c>
      <c r="B5604" s="16">
        <v>45719</v>
      </c>
      <c r="C5604" t="s">
        <v>22</v>
      </c>
      <c r="D5604" t="s">
        <v>15</v>
      </c>
      <c r="E5604" t="s">
        <v>61</v>
      </c>
      <c r="F5604" t="s">
        <v>46</v>
      </c>
      <c r="G5604">
        <v>77041</v>
      </c>
      <c r="H5604" t="s">
        <v>47</v>
      </c>
      <c r="I5604" t="s">
        <v>26</v>
      </c>
      <c r="J5604" t="s">
        <v>32</v>
      </c>
      <c r="K5604" s="6">
        <v>14.16</v>
      </c>
      <c r="L5604">
        <v>1</v>
      </c>
      <c r="M5604">
        <v>0.2</v>
      </c>
      <c r="N5604" s="6">
        <v>1.0620000000000001</v>
      </c>
      <c r="O5604" t="str">
        <f t="shared" si="261"/>
        <v/>
      </c>
      <c r="P5604" s="6">
        <f t="shared" si="262"/>
        <v>228.14400000000001</v>
      </c>
      <c r="Q5604">
        <f t="shared" si="263"/>
        <v>210.58228040399823</v>
      </c>
      <c r="R5604" s="16" t="str">
        <f>TEXT(Ecom[[#This Row],[Dates]],"mmm")</f>
        <v>Mar</v>
      </c>
      <c r="S5604" s="16" t="str">
        <f>TEXT(Ecom[[#This Row],[Dates]],"YYYY")</f>
        <v>2025</v>
      </c>
      <c r="T5604" s="16"/>
    </row>
    <row r="5605" spans="1:20" x14ac:dyDescent="0.25">
      <c r="A5605" t="s">
        <v>13</v>
      </c>
      <c r="B5605" s="16">
        <v>46004</v>
      </c>
      <c r="C5605" t="s">
        <v>22</v>
      </c>
      <c r="D5605" t="s">
        <v>15</v>
      </c>
      <c r="E5605" t="s">
        <v>61</v>
      </c>
      <c r="F5605" t="s">
        <v>46</v>
      </c>
      <c r="G5605">
        <v>77041</v>
      </c>
      <c r="H5605" t="s">
        <v>47</v>
      </c>
      <c r="I5605" t="s">
        <v>26</v>
      </c>
      <c r="J5605" t="s">
        <v>41</v>
      </c>
      <c r="K5605" s="6">
        <v>79.92</v>
      </c>
      <c r="L5605">
        <v>5</v>
      </c>
      <c r="M5605">
        <v>0.2</v>
      </c>
      <c r="N5605" s="6">
        <v>27.972000000000001</v>
      </c>
      <c r="O5605" t="str">
        <f t="shared" si="261"/>
        <v/>
      </c>
      <c r="P5605" s="6">
        <f t="shared" si="262"/>
        <v>229.11999999999998</v>
      </c>
      <c r="Q5605">
        <f t="shared" si="263"/>
        <v>242.31751648336663</v>
      </c>
      <c r="R5605" s="16" t="str">
        <f>TEXT(Ecom[[#This Row],[Dates]],"mmm")</f>
        <v>Dec</v>
      </c>
      <c r="S5605" s="16" t="str">
        <f>TEXT(Ecom[[#This Row],[Dates]],"YYYY")</f>
        <v>2025</v>
      </c>
      <c r="T5605" s="16"/>
    </row>
    <row r="5606" spans="1:20" x14ac:dyDescent="0.25">
      <c r="A5606" t="s">
        <v>28</v>
      </c>
      <c r="B5606" s="16">
        <v>45777</v>
      </c>
      <c r="C5606" t="s">
        <v>22</v>
      </c>
      <c r="D5606" t="s">
        <v>15</v>
      </c>
      <c r="E5606" t="s">
        <v>75</v>
      </c>
      <c r="F5606" t="s">
        <v>76</v>
      </c>
      <c r="G5606">
        <v>10011</v>
      </c>
      <c r="H5606" t="s">
        <v>57</v>
      </c>
      <c r="I5606" t="s">
        <v>26</v>
      </c>
      <c r="J5606" t="s">
        <v>37</v>
      </c>
      <c r="K5606" s="6">
        <v>590.35199999999998</v>
      </c>
      <c r="L5606">
        <v>6</v>
      </c>
      <c r="M5606">
        <v>0.2</v>
      </c>
      <c r="N5606" s="6">
        <v>206.6232</v>
      </c>
      <c r="O5606" t="str">
        <f t="shared" si="261"/>
        <v/>
      </c>
      <c r="P5606" s="6">
        <f t="shared" si="262"/>
        <v>235.2773333333333</v>
      </c>
      <c r="Q5606">
        <f t="shared" si="263"/>
        <v>254.87892470071469</v>
      </c>
      <c r="R5606" s="16" t="str">
        <f>TEXT(Ecom[[#This Row],[Dates]],"mmm")</f>
        <v>Apr</v>
      </c>
      <c r="S5606" s="16" t="str">
        <f>TEXT(Ecom[[#This Row],[Dates]],"YYYY")</f>
        <v>2025</v>
      </c>
      <c r="T5606" s="16"/>
    </row>
    <row r="5607" spans="1:20" x14ac:dyDescent="0.25">
      <c r="A5607" t="s">
        <v>28</v>
      </c>
      <c r="B5607" s="16">
        <v>45986</v>
      </c>
      <c r="C5607" t="s">
        <v>22</v>
      </c>
      <c r="D5607" t="s">
        <v>15</v>
      </c>
      <c r="E5607" t="s">
        <v>332</v>
      </c>
      <c r="F5607" t="s">
        <v>40</v>
      </c>
      <c r="G5607">
        <v>27405</v>
      </c>
      <c r="H5607" t="s">
        <v>18</v>
      </c>
      <c r="I5607" t="s">
        <v>19</v>
      </c>
      <c r="J5607" t="s">
        <v>33</v>
      </c>
      <c r="K5607" s="6">
        <v>17.088000000000001</v>
      </c>
      <c r="L5607">
        <v>2</v>
      </c>
      <c r="M5607">
        <v>0.2</v>
      </c>
      <c r="N5607" s="6">
        <v>1.0680000000000001</v>
      </c>
      <c r="O5607" t="str">
        <f t="shared" si="261"/>
        <v/>
      </c>
      <c r="P5607" s="6">
        <f t="shared" si="262"/>
        <v>42.176666666666662</v>
      </c>
      <c r="Q5607">
        <f t="shared" si="263"/>
        <v>146.81511375826349</v>
      </c>
      <c r="R5607" s="16" t="str">
        <f>TEXT(Ecom[[#This Row],[Dates]],"mmm")</f>
        <v>Nov</v>
      </c>
      <c r="S5607" s="16" t="str">
        <f>TEXT(Ecom[[#This Row],[Dates]],"YYYY")</f>
        <v>2025</v>
      </c>
      <c r="T5607" s="16"/>
    </row>
    <row r="5608" spans="1:20" x14ac:dyDescent="0.25">
      <c r="A5608" t="s">
        <v>28</v>
      </c>
      <c r="B5608" s="16">
        <v>46140</v>
      </c>
      <c r="C5608" t="s">
        <v>22</v>
      </c>
      <c r="D5608" t="s">
        <v>15</v>
      </c>
      <c r="E5608" t="s">
        <v>332</v>
      </c>
      <c r="F5608" t="s">
        <v>40</v>
      </c>
      <c r="G5608">
        <v>27405</v>
      </c>
      <c r="H5608" t="s">
        <v>18</v>
      </c>
      <c r="I5608" t="s">
        <v>19</v>
      </c>
      <c r="J5608" t="s">
        <v>21</v>
      </c>
      <c r="K5608" s="6">
        <v>98.391999999999996</v>
      </c>
      <c r="L5608">
        <v>1</v>
      </c>
      <c r="M5608">
        <v>0.2</v>
      </c>
      <c r="N5608" s="6">
        <v>-11.069100000000001</v>
      </c>
      <c r="O5608">
        <f t="shared" si="261"/>
        <v>-11.069100000000001</v>
      </c>
      <c r="P5608" s="6">
        <f t="shared" si="262"/>
        <v>39.073999999999998</v>
      </c>
      <c r="Q5608">
        <f t="shared" si="263"/>
        <v>83.037698859324422</v>
      </c>
      <c r="R5608" s="16" t="str">
        <f>TEXT(Ecom[[#This Row],[Dates]],"mmm")</f>
        <v>Apr</v>
      </c>
      <c r="S5608" s="16" t="str">
        <f>TEXT(Ecom[[#This Row],[Dates]],"YYYY")</f>
        <v>2026</v>
      </c>
      <c r="T5608" s="16"/>
    </row>
    <row r="5609" spans="1:20" x14ac:dyDescent="0.25">
      <c r="A5609" t="s">
        <v>28</v>
      </c>
      <c r="B5609" s="16">
        <v>45826</v>
      </c>
      <c r="C5609" t="s">
        <v>14</v>
      </c>
      <c r="D5609" t="s">
        <v>15</v>
      </c>
      <c r="E5609" t="s">
        <v>75</v>
      </c>
      <c r="F5609" t="s">
        <v>76</v>
      </c>
      <c r="G5609">
        <v>10024</v>
      </c>
      <c r="H5609" t="s">
        <v>57</v>
      </c>
      <c r="I5609" t="s">
        <v>26</v>
      </c>
      <c r="J5609" t="s">
        <v>34</v>
      </c>
      <c r="K5609" s="6">
        <v>11.05</v>
      </c>
      <c r="L5609">
        <v>5</v>
      </c>
      <c r="M5609">
        <v>0</v>
      </c>
      <c r="N5609" s="6">
        <v>2.9834999999999998</v>
      </c>
      <c r="O5609" t="str">
        <f t="shared" si="261"/>
        <v/>
      </c>
      <c r="P5609" s="6">
        <f t="shared" si="262"/>
        <v>226.24333333333334</v>
      </c>
      <c r="Q5609">
        <f t="shared" si="263"/>
        <v>251.66531237486967</v>
      </c>
      <c r="R5609" s="16" t="str">
        <f>TEXT(Ecom[[#This Row],[Dates]],"mmm")</f>
        <v>Jun</v>
      </c>
      <c r="S5609" s="16" t="str">
        <f>TEXT(Ecom[[#This Row],[Dates]],"YYYY")</f>
        <v>2025</v>
      </c>
      <c r="T5609" s="16"/>
    </row>
    <row r="5610" spans="1:20" x14ac:dyDescent="0.25">
      <c r="A5610" t="s">
        <v>28</v>
      </c>
      <c r="B5610" s="16">
        <v>45746</v>
      </c>
      <c r="C5610" t="s">
        <v>14</v>
      </c>
      <c r="D5610" t="s">
        <v>15</v>
      </c>
      <c r="E5610" t="s">
        <v>52</v>
      </c>
      <c r="F5610" t="s">
        <v>24</v>
      </c>
      <c r="G5610">
        <v>94109</v>
      </c>
      <c r="H5610" t="s">
        <v>25</v>
      </c>
      <c r="I5610" t="s">
        <v>26</v>
      </c>
      <c r="J5610" t="s">
        <v>38</v>
      </c>
      <c r="K5610" s="6">
        <v>7.78</v>
      </c>
      <c r="L5610">
        <v>2</v>
      </c>
      <c r="M5610">
        <v>0</v>
      </c>
      <c r="N5610" s="6">
        <v>2.0228000000000002</v>
      </c>
      <c r="O5610" t="str">
        <f t="shared" si="261"/>
        <v/>
      </c>
      <c r="P5610" s="6">
        <f t="shared" si="262"/>
        <v>240.23999999999998</v>
      </c>
      <c r="Q5610">
        <f t="shared" si="263"/>
        <v>273.30157883459339</v>
      </c>
      <c r="R5610" s="16" t="str">
        <f>TEXT(Ecom[[#This Row],[Dates]],"mmm")</f>
        <v>Mar</v>
      </c>
      <c r="S5610" s="16" t="str">
        <f>TEXT(Ecom[[#This Row],[Dates]],"YYYY")</f>
        <v>2025</v>
      </c>
      <c r="T5610" s="16"/>
    </row>
    <row r="5611" spans="1:20" x14ac:dyDescent="0.25">
      <c r="A5611" t="s">
        <v>28</v>
      </c>
      <c r="B5611" s="16">
        <v>45855</v>
      </c>
      <c r="C5611" t="s">
        <v>14</v>
      </c>
      <c r="D5611" t="s">
        <v>15</v>
      </c>
      <c r="E5611" t="s">
        <v>124</v>
      </c>
      <c r="F5611" t="s">
        <v>125</v>
      </c>
      <c r="G5611">
        <v>71203</v>
      </c>
      <c r="H5611" t="s">
        <v>18</v>
      </c>
      <c r="I5611" t="s">
        <v>35</v>
      </c>
      <c r="J5611" t="s">
        <v>59</v>
      </c>
      <c r="K5611" s="6">
        <v>659.9</v>
      </c>
      <c r="L5611">
        <v>2</v>
      </c>
      <c r="M5611">
        <v>0</v>
      </c>
      <c r="N5611" s="6">
        <v>217.767</v>
      </c>
      <c r="O5611" t="str">
        <f t="shared" si="261"/>
        <v/>
      </c>
      <c r="P5611" s="6">
        <f t="shared" si="262"/>
        <v>518.9466666666666</v>
      </c>
      <c r="Q5611">
        <f t="shared" si="263"/>
        <v>331.00685460620946</v>
      </c>
      <c r="R5611" s="16" t="str">
        <f>TEXT(Ecom[[#This Row],[Dates]],"mmm")</f>
        <v>Jul</v>
      </c>
      <c r="S5611" s="16" t="str">
        <f>TEXT(Ecom[[#This Row],[Dates]],"YYYY")</f>
        <v>2025</v>
      </c>
      <c r="T5611" s="16"/>
    </row>
    <row r="5612" spans="1:20" x14ac:dyDescent="0.25">
      <c r="A5612" t="s">
        <v>62</v>
      </c>
      <c r="B5612" s="16">
        <v>45740</v>
      </c>
      <c r="C5612" t="s">
        <v>14</v>
      </c>
      <c r="D5612" t="s">
        <v>15</v>
      </c>
      <c r="E5612" t="s">
        <v>148</v>
      </c>
      <c r="F5612" t="s">
        <v>104</v>
      </c>
      <c r="G5612">
        <v>45231</v>
      </c>
      <c r="H5612" t="s">
        <v>57</v>
      </c>
      <c r="I5612" t="s">
        <v>35</v>
      </c>
      <c r="J5612" t="s">
        <v>59</v>
      </c>
      <c r="K5612" s="6">
        <v>53.04</v>
      </c>
      <c r="L5612">
        <v>3</v>
      </c>
      <c r="M5612">
        <v>0.2</v>
      </c>
      <c r="N5612" s="6">
        <v>-4.641</v>
      </c>
      <c r="O5612">
        <f t="shared" si="261"/>
        <v>-4.641</v>
      </c>
      <c r="P5612" s="6">
        <f t="shared" si="262"/>
        <v>797.69999999999993</v>
      </c>
      <c r="Q5612">
        <f t="shared" si="263"/>
        <v>457.70619413347276</v>
      </c>
      <c r="R5612" s="16" t="str">
        <f>TEXT(Ecom[[#This Row],[Dates]],"mmm")</f>
        <v>Mar</v>
      </c>
      <c r="S5612" s="16" t="str">
        <f>TEXT(Ecom[[#This Row],[Dates]],"YYYY")</f>
        <v>2025</v>
      </c>
      <c r="T5612" s="16"/>
    </row>
    <row r="5613" spans="1:20" x14ac:dyDescent="0.25">
      <c r="A5613" t="s">
        <v>28</v>
      </c>
      <c r="B5613" s="16">
        <v>46019</v>
      </c>
      <c r="C5613" t="s">
        <v>22</v>
      </c>
      <c r="D5613" t="s">
        <v>15</v>
      </c>
      <c r="E5613" t="s">
        <v>42</v>
      </c>
      <c r="F5613" t="s">
        <v>43</v>
      </c>
      <c r="G5613">
        <v>98105</v>
      </c>
      <c r="H5613" t="s">
        <v>25</v>
      </c>
      <c r="I5613" t="s">
        <v>35</v>
      </c>
      <c r="J5613" t="s">
        <v>59</v>
      </c>
      <c r="K5613" s="6">
        <v>843.9</v>
      </c>
      <c r="L5613">
        <v>2</v>
      </c>
      <c r="M5613">
        <v>0</v>
      </c>
      <c r="N5613" s="6">
        <v>371.31599999999997</v>
      </c>
      <c r="O5613" t="str">
        <f t="shared" si="261"/>
        <v/>
      </c>
      <c r="P5613" s="6">
        <f t="shared" si="262"/>
        <v>819.34</v>
      </c>
      <c r="Q5613">
        <f t="shared" si="263"/>
        <v>601.49118720184219</v>
      </c>
      <c r="R5613" s="16" t="str">
        <f>TEXT(Ecom[[#This Row],[Dates]],"mmm")</f>
        <v>Dec</v>
      </c>
      <c r="S5613" s="16" t="str">
        <f>TEXT(Ecom[[#This Row],[Dates]],"YYYY")</f>
        <v>2025</v>
      </c>
      <c r="T5613" s="16"/>
    </row>
    <row r="5614" spans="1:20" x14ac:dyDescent="0.25">
      <c r="A5614" t="s">
        <v>28</v>
      </c>
      <c r="B5614" s="16">
        <v>45928</v>
      </c>
      <c r="C5614" t="s">
        <v>22</v>
      </c>
      <c r="D5614" t="s">
        <v>15</v>
      </c>
      <c r="E5614" t="s">
        <v>42</v>
      </c>
      <c r="F5614" t="s">
        <v>43</v>
      </c>
      <c r="G5614">
        <v>98105</v>
      </c>
      <c r="H5614" t="s">
        <v>25</v>
      </c>
      <c r="I5614" t="s">
        <v>35</v>
      </c>
      <c r="J5614" t="s">
        <v>59</v>
      </c>
      <c r="K5614" s="6">
        <v>1496.16</v>
      </c>
      <c r="L5614">
        <v>9</v>
      </c>
      <c r="M5614">
        <v>0</v>
      </c>
      <c r="N5614" s="6">
        <v>224.42400000000001</v>
      </c>
      <c r="O5614" t="str">
        <f t="shared" si="261"/>
        <v/>
      </c>
      <c r="P5614" s="6">
        <f t="shared" si="262"/>
        <v>545.14</v>
      </c>
      <c r="Q5614">
        <f t="shared" si="263"/>
        <v>646.57781733266006</v>
      </c>
      <c r="R5614" s="16" t="str">
        <f>TEXT(Ecom[[#This Row],[Dates]],"mmm")</f>
        <v>Sep</v>
      </c>
      <c r="S5614" s="16" t="str">
        <f>TEXT(Ecom[[#This Row],[Dates]],"YYYY")</f>
        <v>2025</v>
      </c>
      <c r="T5614" s="16"/>
    </row>
    <row r="5615" spans="1:20" x14ac:dyDescent="0.25">
      <c r="A5615" t="s">
        <v>28</v>
      </c>
      <c r="B5615" s="16">
        <v>46082</v>
      </c>
      <c r="C5615" t="s">
        <v>14</v>
      </c>
      <c r="D5615" t="s">
        <v>15</v>
      </c>
      <c r="E5615" t="s">
        <v>75</v>
      </c>
      <c r="F5615" t="s">
        <v>76</v>
      </c>
      <c r="G5615">
        <v>10011</v>
      </c>
      <c r="H5615" t="s">
        <v>57</v>
      </c>
      <c r="I5615" t="s">
        <v>26</v>
      </c>
      <c r="J5615" t="s">
        <v>32</v>
      </c>
      <c r="K5615" s="6">
        <v>117.96</v>
      </c>
      <c r="L5615">
        <v>2</v>
      </c>
      <c r="M5615">
        <v>0</v>
      </c>
      <c r="N5615" s="6">
        <v>5.8979999999999997</v>
      </c>
      <c r="O5615" t="str">
        <f t="shared" si="261"/>
        <v/>
      </c>
      <c r="P5615" s="6">
        <f t="shared" si="262"/>
        <v>393.3533333333333</v>
      </c>
      <c r="Q5615">
        <f t="shared" si="263"/>
        <v>628.63063775632668</v>
      </c>
      <c r="R5615" s="16" t="str">
        <f>TEXT(Ecom[[#This Row],[Dates]],"mmm")</f>
        <v>Mar</v>
      </c>
      <c r="S5615" s="16" t="str">
        <f>TEXT(Ecom[[#This Row],[Dates]],"YYYY")</f>
        <v>2026</v>
      </c>
      <c r="T5615" s="16"/>
    </row>
    <row r="5616" spans="1:20" x14ac:dyDescent="0.25">
      <c r="A5616" t="s">
        <v>28</v>
      </c>
      <c r="B5616" s="16">
        <v>45809</v>
      </c>
      <c r="C5616" t="s">
        <v>22</v>
      </c>
      <c r="D5616" t="s">
        <v>15</v>
      </c>
      <c r="E5616" t="s">
        <v>75</v>
      </c>
      <c r="F5616" t="s">
        <v>76</v>
      </c>
      <c r="G5616">
        <v>10035</v>
      </c>
      <c r="H5616" t="s">
        <v>57</v>
      </c>
      <c r="I5616" t="s">
        <v>26</v>
      </c>
      <c r="J5616" t="s">
        <v>34</v>
      </c>
      <c r="K5616" s="6">
        <v>21.3</v>
      </c>
      <c r="L5616">
        <v>5</v>
      </c>
      <c r="M5616">
        <v>0</v>
      </c>
      <c r="N5616" s="6">
        <v>8.7330000000000005</v>
      </c>
      <c r="O5616" t="str">
        <f t="shared" si="261"/>
        <v/>
      </c>
      <c r="P5616" s="6">
        <f t="shared" si="262"/>
        <v>363.81333333333328</v>
      </c>
      <c r="Q5616">
        <f t="shared" si="263"/>
        <v>518.15954508525942</v>
      </c>
      <c r="R5616" s="16" t="str">
        <f>TEXT(Ecom[[#This Row],[Dates]],"mmm")</f>
        <v>Jun</v>
      </c>
      <c r="S5616" s="16" t="str">
        <f>TEXT(Ecom[[#This Row],[Dates]],"YYYY")</f>
        <v>2025</v>
      </c>
      <c r="T5616" s="16"/>
    </row>
    <row r="5617" spans="1:20" x14ac:dyDescent="0.25">
      <c r="A5617" t="s">
        <v>28</v>
      </c>
      <c r="B5617" s="16">
        <v>46330</v>
      </c>
      <c r="C5617" t="s">
        <v>22</v>
      </c>
      <c r="D5617" t="s">
        <v>15</v>
      </c>
      <c r="E5617" t="s">
        <v>75</v>
      </c>
      <c r="F5617" t="s">
        <v>76</v>
      </c>
      <c r="G5617">
        <v>10035</v>
      </c>
      <c r="H5617" t="s">
        <v>57</v>
      </c>
      <c r="I5617" t="s">
        <v>26</v>
      </c>
      <c r="J5617" t="s">
        <v>38</v>
      </c>
      <c r="K5617" s="6">
        <v>1040.8</v>
      </c>
      <c r="L5617">
        <v>5</v>
      </c>
      <c r="M5617">
        <v>0</v>
      </c>
      <c r="N5617" s="6">
        <v>281.01600000000002</v>
      </c>
      <c r="O5617" t="str">
        <f t="shared" si="261"/>
        <v/>
      </c>
      <c r="P5617" s="6">
        <f t="shared" si="262"/>
        <v>363.21999999999997</v>
      </c>
      <c r="Q5617">
        <f t="shared" si="263"/>
        <v>465.18429569683769</v>
      </c>
      <c r="R5617" s="16" t="str">
        <f>TEXT(Ecom[[#This Row],[Dates]],"mmm")</f>
        <v>Nov</v>
      </c>
      <c r="S5617" s="16" t="str">
        <f>TEXT(Ecom[[#This Row],[Dates]],"YYYY")</f>
        <v>2026</v>
      </c>
      <c r="T5617" s="16"/>
    </row>
    <row r="5618" spans="1:20" x14ac:dyDescent="0.25">
      <c r="A5618" t="s">
        <v>28</v>
      </c>
      <c r="B5618" s="16">
        <v>46339</v>
      </c>
      <c r="C5618" t="s">
        <v>22</v>
      </c>
      <c r="D5618" t="s">
        <v>15</v>
      </c>
      <c r="E5618" t="s">
        <v>75</v>
      </c>
      <c r="F5618" t="s">
        <v>76</v>
      </c>
      <c r="G5618">
        <v>10035</v>
      </c>
      <c r="H5618" t="s">
        <v>57</v>
      </c>
      <c r="I5618" t="s">
        <v>26</v>
      </c>
      <c r="J5618" t="s">
        <v>34</v>
      </c>
      <c r="K5618" s="6">
        <v>29.34</v>
      </c>
      <c r="L5618">
        <v>6</v>
      </c>
      <c r="M5618">
        <v>0</v>
      </c>
      <c r="N5618" s="6">
        <v>7.9218000000000002</v>
      </c>
      <c r="O5618" t="str">
        <f t="shared" si="261"/>
        <v/>
      </c>
      <c r="P5618" s="6">
        <f t="shared" si="262"/>
        <v>164.26000000000002</v>
      </c>
      <c r="Q5618">
        <f t="shared" si="263"/>
        <v>320.52655444393946</v>
      </c>
      <c r="R5618" s="16" t="str">
        <f>TEXT(Ecom[[#This Row],[Dates]],"mmm")</f>
        <v>Nov</v>
      </c>
      <c r="S5618" s="16" t="str">
        <f>TEXT(Ecom[[#This Row],[Dates]],"YYYY")</f>
        <v>2026</v>
      </c>
      <c r="T5618" s="16"/>
    </row>
    <row r="5619" spans="1:20" x14ac:dyDescent="0.25">
      <c r="A5619" t="s">
        <v>28</v>
      </c>
      <c r="B5619" s="16">
        <v>46257</v>
      </c>
      <c r="C5619" t="s">
        <v>22</v>
      </c>
      <c r="D5619" t="s">
        <v>15</v>
      </c>
      <c r="E5619" t="s">
        <v>85</v>
      </c>
      <c r="F5619" t="s">
        <v>86</v>
      </c>
      <c r="G5619">
        <v>38109</v>
      </c>
      <c r="H5619" t="s">
        <v>18</v>
      </c>
      <c r="I5619" t="s">
        <v>19</v>
      </c>
      <c r="J5619" t="s">
        <v>33</v>
      </c>
      <c r="K5619" s="6">
        <v>19.52</v>
      </c>
      <c r="L5619">
        <v>2</v>
      </c>
      <c r="M5619">
        <v>0.2</v>
      </c>
      <c r="N5619" s="6">
        <v>5.3680000000000003</v>
      </c>
      <c r="O5619" t="str">
        <f t="shared" si="261"/>
        <v/>
      </c>
      <c r="P5619" s="6">
        <f t="shared" si="262"/>
        <v>321.13</v>
      </c>
      <c r="Q5619">
        <f t="shared" si="263"/>
        <v>275.87194976413724</v>
      </c>
      <c r="R5619" s="16" t="str">
        <f>TEXT(Ecom[[#This Row],[Dates]],"mmm")</f>
        <v>Aug</v>
      </c>
      <c r="S5619" s="16" t="str">
        <f>TEXT(Ecom[[#This Row],[Dates]],"YYYY")</f>
        <v>2026</v>
      </c>
      <c r="T5619" s="16"/>
    </row>
    <row r="5620" spans="1:20" x14ac:dyDescent="0.25">
      <c r="A5620" t="s">
        <v>62</v>
      </c>
      <c r="B5620" s="16">
        <v>46085</v>
      </c>
      <c r="C5620" t="s">
        <v>14</v>
      </c>
      <c r="D5620" t="s">
        <v>15</v>
      </c>
      <c r="E5620" t="s">
        <v>144</v>
      </c>
      <c r="F5620" t="s">
        <v>24</v>
      </c>
      <c r="G5620">
        <v>92105</v>
      </c>
      <c r="H5620" t="s">
        <v>25</v>
      </c>
      <c r="I5620" t="s">
        <v>26</v>
      </c>
      <c r="J5620" t="s">
        <v>32</v>
      </c>
      <c r="K5620" s="6">
        <v>443.92</v>
      </c>
      <c r="L5620">
        <v>4</v>
      </c>
      <c r="M5620">
        <v>0</v>
      </c>
      <c r="N5620" s="6">
        <v>8.8783999999999992</v>
      </c>
      <c r="O5620" t="str">
        <f t="shared" si="261"/>
        <v/>
      </c>
      <c r="P5620" s="6">
        <f t="shared" si="262"/>
        <v>315.63666666666666</v>
      </c>
      <c r="Q5620">
        <f t="shared" si="263"/>
        <v>263.25082083513121</v>
      </c>
      <c r="R5620" s="16" t="str">
        <f>TEXT(Ecom[[#This Row],[Dates]],"mmm")</f>
        <v>Mar</v>
      </c>
      <c r="S5620" s="16" t="str">
        <f>TEXT(Ecom[[#This Row],[Dates]],"YYYY")</f>
        <v>2026</v>
      </c>
      <c r="T5620" s="16"/>
    </row>
    <row r="5621" spans="1:20" x14ac:dyDescent="0.25">
      <c r="A5621" t="s">
        <v>28</v>
      </c>
      <c r="B5621" s="16">
        <v>46244</v>
      </c>
      <c r="C5621" t="s">
        <v>22</v>
      </c>
      <c r="D5621" t="s">
        <v>15</v>
      </c>
      <c r="E5621" t="s">
        <v>502</v>
      </c>
      <c r="F5621" t="s">
        <v>49</v>
      </c>
      <c r="G5621">
        <v>54601</v>
      </c>
      <c r="H5621" t="s">
        <v>47</v>
      </c>
      <c r="I5621" t="s">
        <v>35</v>
      </c>
      <c r="J5621" t="s">
        <v>59</v>
      </c>
      <c r="K5621" s="6">
        <v>499.95</v>
      </c>
      <c r="L5621">
        <v>5</v>
      </c>
      <c r="M5621">
        <v>0</v>
      </c>
      <c r="N5621" s="6">
        <v>174.98249999999999</v>
      </c>
      <c r="O5621" t="str">
        <f t="shared" si="261"/>
        <v/>
      </c>
      <c r="P5621" s="6">
        <f t="shared" si="262"/>
        <v>234.98333333333335</v>
      </c>
      <c r="Q5621">
        <f t="shared" si="263"/>
        <v>208.7932062716246</v>
      </c>
      <c r="R5621" s="16" t="str">
        <f>TEXT(Ecom[[#This Row],[Dates]],"mmm")</f>
        <v>Aug</v>
      </c>
      <c r="S5621" s="16" t="str">
        <f>TEXT(Ecom[[#This Row],[Dates]],"YYYY")</f>
        <v>2026</v>
      </c>
      <c r="T5621" s="16"/>
    </row>
    <row r="5622" spans="1:20" x14ac:dyDescent="0.25">
      <c r="A5622" t="s">
        <v>28</v>
      </c>
      <c r="B5622" s="16">
        <v>46119</v>
      </c>
      <c r="C5622" t="s">
        <v>22</v>
      </c>
      <c r="D5622" t="s">
        <v>15</v>
      </c>
      <c r="E5622" t="s">
        <v>502</v>
      </c>
      <c r="F5622" t="s">
        <v>49</v>
      </c>
      <c r="G5622">
        <v>54601</v>
      </c>
      <c r="H5622" t="s">
        <v>47</v>
      </c>
      <c r="I5622" t="s">
        <v>26</v>
      </c>
      <c r="J5622" t="s">
        <v>34</v>
      </c>
      <c r="K5622" s="6">
        <v>3.04</v>
      </c>
      <c r="L5622">
        <v>1</v>
      </c>
      <c r="M5622">
        <v>0</v>
      </c>
      <c r="N5622" s="6">
        <v>1.0336000000000001</v>
      </c>
      <c r="O5622" t="str">
        <f t="shared" si="261"/>
        <v/>
      </c>
      <c r="P5622" s="6">
        <f t="shared" si="262"/>
        <v>91.213333333333324</v>
      </c>
      <c r="Q5622">
        <f t="shared" si="263"/>
        <v>181.94941781837181</v>
      </c>
      <c r="R5622" s="16" t="str">
        <f>TEXT(Ecom[[#This Row],[Dates]],"mmm")</f>
        <v>Apr</v>
      </c>
      <c r="S5622" s="16" t="str">
        <f>TEXT(Ecom[[#This Row],[Dates]],"YYYY")</f>
        <v>2026</v>
      </c>
      <c r="T5622" s="16"/>
    </row>
    <row r="5623" spans="1:20" x14ac:dyDescent="0.25">
      <c r="A5623" t="s">
        <v>28</v>
      </c>
      <c r="B5623" s="16">
        <v>46191</v>
      </c>
      <c r="C5623" t="s">
        <v>22</v>
      </c>
      <c r="D5623" t="s">
        <v>15</v>
      </c>
      <c r="E5623" t="s">
        <v>502</v>
      </c>
      <c r="F5623" t="s">
        <v>49</v>
      </c>
      <c r="G5623">
        <v>54601</v>
      </c>
      <c r="H5623" t="s">
        <v>47</v>
      </c>
      <c r="I5623" t="s">
        <v>19</v>
      </c>
      <c r="J5623" t="s">
        <v>21</v>
      </c>
      <c r="K5623" s="6">
        <v>201.96</v>
      </c>
      <c r="L5623">
        <v>2</v>
      </c>
      <c r="M5623">
        <v>0</v>
      </c>
      <c r="N5623" s="6">
        <v>50.49</v>
      </c>
      <c r="O5623" t="str">
        <f t="shared" si="261"/>
        <v/>
      </c>
      <c r="P5623" s="6">
        <f t="shared" si="262"/>
        <v>123.53333333333335</v>
      </c>
      <c r="Q5623">
        <f t="shared" si="263"/>
        <v>26.794985227339343</v>
      </c>
      <c r="R5623" s="16" t="str">
        <f>TEXT(Ecom[[#This Row],[Dates]],"mmm")</f>
        <v>Jun</v>
      </c>
      <c r="S5623" s="16" t="str">
        <f>TEXT(Ecom[[#This Row],[Dates]],"YYYY")</f>
        <v>2026</v>
      </c>
      <c r="T5623" s="16"/>
    </row>
    <row r="5624" spans="1:20" x14ac:dyDescent="0.25">
      <c r="A5624" t="s">
        <v>28</v>
      </c>
      <c r="B5624" s="16">
        <v>46238</v>
      </c>
      <c r="C5624" t="s">
        <v>22</v>
      </c>
      <c r="D5624" t="s">
        <v>15</v>
      </c>
      <c r="E5624" t="s">
        <v>502</v>
      </c>
      <c r="F5624" t="s">
        <v>49</v>
      </c>
      <c r="G5624">
        <v>54601</v>
      </c>
      <c r="H5624" t="s">
        <v>47</v>
      </c>
      <c r="I5624" t="s">
        <v>19</v>
      </c>
      <c r="J5624" t="s">
        <v>33</v>
      </c>
      <c r="K5624" s="6">
        <v>68.64</v>
      </c>
      <c r="L5624">
        <v>11</v>
      </c>
      <c r="M5624">
        <v>0</v>
      </c>
      <c r="N5624" s="6">
        <v>17.16</v>
      </c>
      <c r="O5624" t="str">
        <f t="shared" si="261"/>
        <v/>
      </c>
      <c r="P5624" s="6">
        <f t="shared" si="262"/>
        <v>176.20666666666668</v>
      </c>
      <c r="Q5624">
        <f t="shared" si="263"/>
        <v>107.75900766679941</v>
      </c>
      <c r="R5624" s="16" t="str">
        <f>TEXT(Ecom[[#This Row],[Dates]],"mmm")</f>
        <v>Aug</v>
      </c>
      <c r="S5624" s="16" t="str">
        <f>TEXT(Ecom[[#This Row],[Dates]],"YYYY")</f>
        <v>2026</v>
      </c>
      <c r="T5624" s="16"/>
    </row>
    <row r="5625" spans="1:20" x14ac:dyDescent="0.25">
      <c r="A5625" t="s">
        <v>13</v>
      </c>
      <c r="B5625" s="16">
        <v>46366</v>
      </c>
      <c r="C5625" t="s">
        <v>22</v>
      </c>
      <c r="D5625" t="s">
        <v>15</v>
      </c>
      <c r="E5625" t="s">
        <v>23</v>
      </c>
      <c r="F5625" t="s">
        <v>24</v>
      </c>
      <c r="G5625">
        <v>90032</v>
      </c>
      <c r="H5625" t="s">
        <v>25</v>
      </c>
      <c r="I5625" t="s">
        <v>35</v>
      </c>
      <c r="J5625" t="s">
        <v>59</v>
      </c>
      <c r="K5625" s="6">
        <v>100</v>
      </c>
      <c r="L5625">
        <v>4</v>
      </c>
      <c r="M5625">
        <v>0</v>
      </c>
      <c r="N5625" s="6">
        <v>21</v>
      </c>
      <c r="O5625" t="str">
        <f t="shared" si="261"/>
        <v/>
      </c>
      <c r="P5625" s="6">
        <f t="shared" si="262"/>
        <v>155.38000000000002</v>
      </c>
      <c r="Q5625">
        <f t="shared" si="263"/>
        <v>137.34756911114496</v>
      </c>
      <c r="R5625" s="16" t="str">
        <f>TEXT(Ecom[[#This Row],[Dates]],"mmm")</f>
        <v>Dec</v>
      </c>
      <c r="S5625" s="16" t="str">
        <f>TEXT(Ecom[[#This Row],[Dates]],"YYYY")</f>
        <v>2026</v>
      </c>
      <c r="T5625" s="16"/>
    </row>
    <row r="5626" spans="1:20" x14ac:dyDescent="0.25">
      <c r="A5626" t="s">
        <v>13</v>
      </c>
      <c r="B5626" s="16">
        <v>45828</v>
      </c>
      <c r="C5626" t="s">
        <v>22</v>
      </c>
      <c r="D5626" t="s">
        <v>15</v>
      </c>
      <c r="E5626" t="s">
        <v>23</v>
      </c>
      <c r="F5626" t="s">
        <v>24</v>
      </c>
      <c r="G5626">
        <v>90032</v>
      </c>
      <c r="H5626" t="s">
        <v>25</v>
      </c>
      <c r="I5626" t="s">
        <v>35</v>
      </c>
      <c r="J5626" t="s">
        <v>59</v>
      </c>
      <c r="K5626" s="6">
        <v>359.98</v>
      </c>
      <c r="L5626">
        <v>2</v>
      </c>
      <c r="M5626">
        <v>0</v>
      </c>
      <c r="N5626" s="6">
        <v>21.598800000000001</v>
      </c>
      <c r="O5626" t="str">
        <f t="shared" si="261"/>
        <v/>
      </c>
      <c r="P5626" s="6">
        <f t="shared" si="262"/>
        <v>904.98666666666668</v>
      </c>
      <c r="Q5626">
        <f t="shared" si="263"/>
        <v>844.72755783327159</v>
      </c>
      <c r="R5626" s="16" t="str">
        <f>TEXT(Ecom[[#This Row],[Dates]],"mmm")</f>
        <v>Jun</v>
      </c>
      <c r="S5626" s="16" t="str">
        <f>TEXT(Ecom[[#This Row],[Dates]],"YYYY")</f>
        <v>2025</v>
      </c>
      <c r="T5626" s="16"/>
    </row>
    <row r="5627" spans="1:20" x14ac:dyDescent="0.25">
      <c r="A5627" t="s">
        <v>13</v>
      </c>
      <c r="B5627" s="16">
        <v>45742</v>
      </c>
      <c r="C5627" t="s">
        <v>44</v>
      </c>
      <c r="D5627" t="s">
        <v>15</v>
      </c>
      <c r="E5627" t="s">
        <v>42</v>
      </c>
      <c r="F5627" t="s">
        <v>43</v>
      </c>
      <c r="G5627">
        <v>98115</v>
      </c>
      <c r="H5627" t="s">
        <v>25</v>
      </c>
      <c r="I5627" t="s">
        <v>19</v>
      </c>
      <c r="J5627" t="s">
        <v>33</v>
      </c>
      <c r="K5627" s="6">
        <v>6.16</v>
      </c>
      <c r="L5627">
        <v>2</v>
      </c>
      <c r="M5627">
        <v>0</v>
      </c>
      <c r="N5627" s="6">
        <v>2.9567999999999999</v>
      </c>
      <c r="O5627" t="str">
        <f t="shared" si="261"/>
        <v/>
      </c>
      <c r="P5627" s="6">
        <f t="shared" si="262"/>
        <v>789.61733333333325</v>
      </c>
      <c r="Q5627">
        <f t="shared" si="263"/>
        <v>950.210875724066</v>
      </c>
      <c r="R5627" s="16" t="str">
        <f>TEXT(Ecom[[#This Row],[Dates]],"mmm")</f>
        <v>Mar</v>
      </c>
      <c r="S5627" s="16" t="str">
        <f>TEXT(Ecom[[#This Row],[Dates]],"YYYY")</f>
        <v>2025</v>
      </c>
      <c r="T5627" s="16"/>
    </row>
    <row r="5628" spans="1:20" x14ac:dyDescent="0.25">
      <c r="A5628" t="s">
        <v>13</v>
      </c>
      <c r="B5628" s="16">
        <v>45694</v>
      </c>
      <c r="C5628" t="s">
        <v>44</v>
      </c>
      <c r="D5628" t="s">
        <v>15</v>
      </c>
      <c r="E5628" t="s">
        <v>42</v>
      </c>
      <c r="F5628" t="s">
        <v>43</v>
      </c>
      <c r="G5628">
        <v>98115</v>
      </c>
      <c r="H5628" t="s">
        <v>25</v>
      </c>
      <c r="I5628" t="s">
        <v>19</v>
      </c>
      <c r="J5628" t="s">
        <v>31</v>
      </c>
      <c r="K5628" s="6">
        <v>2348.8200000000002</v>
      </c>
      <c r="L5628">
        <v>9</v>
      </c>
      <c r="M5628">
        <v>0</v>
      </c>
      <c r="N5628" s="6">
        <v>399.29939999999999</v>
      </c>
      <c r="O5628" t="str">
        <f t="shared" si="261"/>
        <v/>
      </c>
      <c r="P5628" s="6">
        <f t="shared" si="262"/>
        <v>878.74800000000005</v>
      </c>
      <c r="Q5628">
        <f t="shared" si="263"/>
        <v>1008.744717466365</v>
      </c>
      <c r="R5628" s="16" t="str">
        <f>TEXT(Ecom[[#This Row],[Dates]],"mmm")</f>
        <v>Feb</v>
      </c>
      <c r="S5628" s="16" t="str">
        <f>TEXT(Ecom[[#This Row],[Dates]],"YYYY")</f>
        <v>2025</v>
      </c>
      <c r="T5628" s="16"/>
    </row>
    <row r="5629" spans="1:20" x14ac:dyDescent="0.25">
      <c r="A5629" t="s">
        <v>28</v>
      </c>
      <c r="B5629" s="16">
        <v>45854</v>
      </c>
      <c r="C5629" t="s">
        <v>22</v>
      </c>
      <c r="D5629" t="s">
        <v>15</v>
      </c>
      <c r="E5629" t="s">
        <v>180</v>
      </c>
      <c r="F5629" t="s">
        <v>30</v>
      </c>
      <c r="G5629">
        <v>33180</v>
      </c>
      <c r="H5629" t="s">
        <v>18</v>
      </c>
      <c r="I5629" t="s">
        <v>26</v>
      </c>
      <c r="J5629" t="s">
        <v>27</v>
      </c>
      <c r="K5629" s="6">
        <v>13.872</v>
      </c>
      <c r="L5629">
        <v>6</v>
      </c>
      <c r="M5629">
        <v>0.2</v>
      </c>
      <c r="N5629" s="6">
        <v>4.6818</v>
      </c>
      <c r="O5629" t="str">
        <f t="shared" si="261"/>
        <v/>
      </c>
      <c r="P5629" s="6">
        <f t="shared" si="262"/>
        <v>367.57200000000006</v>
      </c>
      <c r="Q5629">
        <f t="shared" si="263"/>
        <v>624.09834134385267</v>
      </c>
      <c r="R5629" s="16" t="str">
        <f>TEXT(Ecom[[#This Row],[Dates]],"mmm")</f>
        <v>Jul</v>
      </c>
      <c r="S5629" s="16" t="str">
        <f>TEXT(Ecom[[#This Row],[Dates]],"YYYY")</f>
        <v>2025</v>
      </c>
      <c r="T5629" s="16"/>
    </row>
    <row r="5630" spans="1:20" x14ac:dyDescent="0.25">
      <c r="A5630" t="s">
        <v>28</v>
      </c>
      <c r="B5630" s="16">
        <v>46067</v>
      </c>
      <c r="C5630" t="s">
        <v>22</v>
      </c>
      <c r="D5630" t="s">
        <v>15</v>
      </c>
      <c r="E5630" t="s">
        <v>180</v>
      </c>
      <c r="F5630" t="s">
        <v>30</v>
      </c>
      <c r="G5630">
        <v>33180</v>
      </c>
      <c r="H5630" t="s">
        <v>18</v>
      </c>
      <c r="I5630" t="s">
        <v>19</v>
      </c>
      <c r="J5630" t="s">
        <v>21</v>
      </c>
      <c r="K5630" s="6">
        <v>273.55200000000002</v>
      </c>
      <c r="L5630">
        <v>3</v>
      </c>
      <c r="M5630">
        <v>0.2</v>
      </c>
      <c r="N5630" s="6">
        <v>-13.6776</v>
      </c>
      <c r="O5630">
        <f t="shared" si="261"/>
        <v>-13.6776</v>
      </c>
      <c r="P5630" s="6">
        <f t="shared" si="262"/>
        <v>441.09800000000001</v>
      </c>
      <c r="Q5630">
        <f t="shared" si="263"/>
        <v>450.71010369563862</v>
      </c>
      <c r="R5630" s="16" t="str">
        <f>TEXT(Ecom[[#This Row],[Dates]],"mmm")</f>
        <v>Feb</v>
      </c>
      <c r="S5630" s="16" t="str">
        <f>TEXT(Ecom[[#This Row],[Dates]],"YYYY")</f>
        <v>2026</v>
      </c>
      <c r="T5630" s="16"/>
    </row>
    <row r="5631" spans="1:20" x14ac:dyDescent="0.25">
      <c r="A5631" t="s">
        <v>13</v>
      </c>
      <c r="B5631" s="16">
        <v>45933</v>
      </c>
      <c r="C5631" t="s">
        <v>44</v>
      </c>
      <c r="D5631" t="s">
        <v>15</v>
      </c>
      <c r="E5631" t="s">
        <v>55</v>
      </c>
      <c r="F5631" t="s">
        <v>56</v>
      </c>
      <c r="G5631">
        <v>19143</v>
      </c>
      <c r="H5631" t="s">
        <v>57</v>
      </c>
      <c r="I5631" t="s">
        <v>19</v>
      </c>
      <c r="J5631" t="s">
        <v>31</v>
      </c>
      <c r="K5631" s="6">
        <v>815.29200000000003</v>
      </c>
      <c r="L5631">
        <v>9</v>
      </c>
      <c r="M5631">
        <v>0.4</v>
      </c>
      <c r="N5631" s="6">
        <v>-339.70499999999998</v>
      </c>
      <c r="O5631">
        <f t="shared" si="261"/>
        <v>-339.70499999999998</v>
      </c>
      <c r="P5631" s="6">
        <f t="shared" si="262"/>
        <v>768.654</v>
      </c>
      <c r="Q5631">
        <f t="shared" si="263"/>
        <v>400.3653326067747</v>
      </c>
      <c r="R5631" s="16" t="str">
        <f>TEXT(Ecom[[#This Row],[Dates]],"mmm")</f>
        <v>Oct</v>
      </c>
      <c r="S5631" s="16" t="str">
        <f>TEXT(Ecom[[#This Row],[Dates]],"YYYY")</f>
        <v>2025</v>
      </c>
      <c r="T5631" s="16"/>
    </row>
    <row r="5632" spans="1:20" x14ac:dyDescent="0.25">
      <c r="A5632" t="s">
        <v>28</v>
      </c>
      <c r="B5632" s="16">
        <v>46131</v>
      </c>
      <c r="C5632" t="s">
        <v>14</v>
      </c>
      <c r="D5632" t="s">
        <v>15</v>
      </c>
      <c r="E5632" t="s">
        <v>355</v>
      </c>
      <c r="F5632" t="s">
        <v>83</v>
      </c>
      <c r="G5632">
        <v>23320</v>
      </c>
      <c r="H5632" t="s">
        <v>18</v>
      </c>
      <c r="I5632" t="s">
        <v>35</v>
      </c>
      <c r="J5632" t="s">
        <v>59</v>
      </c>
      <c r="K5632" s="6">
        <v>234.45</v>
      </c>
      <c r="L5632">
        <v>3</v>
      </c>
      <c r="M5632">
        <v>0</v>
      </c>
      <c r="N5632" s="6">
        <v>103.158</v>
      </c>
      <c r="O5632" t="str">
        <f t="shared" si="261"/>
        <v/>
      </c>
      <c r="P5632" s="6">
        <f t="shared" si="262"/>
        <v>502.71000000000004</v>
      </c>
      <c r="Q5632">
        <f t="shared" si="263"/>
        <v>414.68524720965587</v>
      </c>
      <c r="R5632" s="16" t="str">
        <f>TEXT(Ecom[[#This Row],[Dates]],"mmm")</f>
        <v>Apr</v>
      </c>
      <c r="S5632" s="16" t="str">
        <f>TEXT(Ecom[[#This Row],[Dates]],"YYYY")</f>
        <v>2026</v>
      </c>
      <c r="T5632" s="16"/>
    </row>
    <row r="5633" spans="1:20" x14ac:dyDescent="0.25">
      <c r="A5633" t="s">
        <v>28</v>
      </c>
      <c r="B5633" s="16">
        <v>45738</v>
      </c>
      <c r="C5633" t="s">
        <v>14</v>
      </c>
      <c r="D5633" t="s">
        <v>15</v>
      </c>
      <c r="E5633" t="s">
        <v>355</v>
      </c>
      <c r="F5633" t="s">
        <v>83</v>
      </c>
      <c r="G5633">
        <v>23320</v>
      </c>
      <c r="H5633" t="s">
        <v>18</v>
      </c>
      <c r="I5633" t="s">
        <v>19</v>
      </c>
      <c r="J5633" t="s">
        <v>31</v>
      </c>
      <c r="K5633" s="6">
        <v>1256.22</v>
      </c>
      <c r="L5633">
        <v>6</v>
      </c>
      <c r="M5633">
        <v>0</v>
      </c>
      <c r="N5633" s="6">
        <v>75.373199999999997</v>
      </c>
      <c r="O5633" t="str">
        <f t="shared" si="261"/>
        <v/>
      </c>
      <c r="P5633" s="6">
        <f t="shared" si="262"/>
        <v>428.06933333333336</v>
      </c>
      <c r="Q5633">
        <f t="shared" si="263"/>
        <v>464.58904130345053</v>
      </c>
      <c r="R5633" s="16" t="str">
        <f>TEXT(Ecom[[#This Row],[Dates]],"mmm")</f>
        <v>Mar</v>
      </c>
      <c r="S5633" s="16" t="str">
        <f>TEXT(Ecom[[#This Row],[Dates]],"YYYY")</f>
        <v>2025</v>
      </c>
      <c r="T5633" s="16"/>
    </row>
    <row r="5634" spans="1:20" x14ac:dyDescent="0.25">
      <c r="A5634" t="s">
        <v>28</v>
      </c>
      <c r="B5634" s="16">
        <v>46346</v>
      </c>
      <c r="C5634" t="s">
        <v>14</v>
      </c>
      <c r="D5634" t="s">
        <v>15</v>
      </c>
      <c r="E5634" t="s">
        <v>355</v>
      </c>
      <c r="F5634" t="s">
        <v>83</v>
      </c>
      <c r="G5634">
        <v>23320</v>
      </c>
      <c r="H5634" t="s">
        <v>18</v>
      </c>
      <c r="I5634" t="s">
        <v>26</v>
      </c>
      <c r="J5634" t="s">
        <v>37</v>
      </c>
      <c r="K5634" s="6">
        <v>17.46</v>
      </c>
      <c r="L5634">
        <v>2</v>
      </c>
      <c r="M5634">
        <v>0</v>
      </c>
      <c r="N5634" s="6">
        <v>8.2062000000000008</v>
      </c>
      <c r="O5634" t="str">
        <f t="shared" ref="O5634:O5697" si="264">IF(N5634&lt;0,N5634,"")</f>
        <v/>
      </c>
      <c r="P5634" s="6">
        <f t="shared" si="262"/>
        <v>60.262666666666668</v>
      </c>
      <c r="Q5634">
        <f t="shared" si="263"/>
        <v>373.43963617619306</v>
      </c>
      <c r="R5634" s="16" t="str">
        <f>TEXT(Ecom[[#This Row],[Dates]],"mmm")</f>
        <v>Nov</v>
      </c>
      <c r="S5634" s="16" t="str">
        <f>TEXT(Ecom[[#This Row],[Dates]],"YYYY")</f>
        <v>2026</v>
      </c>
      <c r="T5634" s="16"/>
    </row>
    <row r="5635" spans="1:20" x14ac:dyDescent="0.25">
      <c r="A5635" t="s">
        <v>13</v>
      </c>
      <c r="B5635" s="16">
        <v>45667</v>
      </c>
      <c r="C5635" t="s">
        <v>44</v>
      </c>
      <c r="D5635" t="s">
        <v>15</v>
      </c>
      <c r="E5635" t="s">
        <v>75</v>
      </c>
      <c r="F5635" t="s">
        <v>76</v>
      </c>
      <c r="G5635">
        <v>10009</v>
      </c>
      <c r="H5635" t="s">
        <v>57</v>
      </c>
      <c r="I5635" t="s">
        <v>26</v>
      </c>
      <c r="J5635" t="s">
        <v>37</v>
      </c>
      <c r="K5635" s="6">
        <v>10.528</v>
      </c>
      <c r="L5635">
        <v>7</v>
      </c>
      <c r="M5635">
        <v>0.2</v>
      </c>
      <c r="N5635" s="6">
        <v>3.6848000000000001</v>
      </c>
      <c r="O5635" t="str">
        <f t="shared" si="264"/>
        <v/>
      </c>
      <c r="P5635" s="6">
        <f t="shared" ref="P5635:P5698" si="265">AVERAGE(K5635:K5637)</f>
        <v>81.962666666666664</v>
      </c>
      <c r="Q5635">
        <f t="shared" si="263"/>
        <v>246.91717903603046</v>
      </c>
      <c r="R5635" s="16" t="str">
        <f>TEXT(Ecom[[#This Row],[Dates]],"mmm")</f>
        <v>Jan</v>
      </c>
      <c r="S5635" s="16" t="str">
        <f>TEXT(Ecom[[#This Row],[Dates]],"YYYY")</f>
        <v>2025</v>
      </c>
      <c r="T5635" s="16"/>
    </row>
    <row r="5636" spans="1:20" x14ac:dyDescent="0.25">
      <c r="A5636" t="s">
        <v>62</v>
      </c>
      <c r="B5636" s="16">
        <v>46360</v>
      </c>
      <c r="C5636" t="s">
        <v>44</v>
      </c>
      <c r="D5636" t="s">
        <v>15</v>
      </c>
      <c r="E5636" t="s">
        <v>538</v>
      </c>
      <c r="F5636" t="s">
        <v>70</v>
      </c>
      <c r="G5636">
        <v>48104</v>
      </c>
      <c r="H5636" t="s">
        <v>47</v>
      </c>
      <c r="I5636" t="s">
        <v>26</v>
      </c>
      <c r="J5636" t="s">
        <v>37</v>
      </c>
      <c r="K5636" s="6">
        <v>152.80000000000001</v>
      </c>
      <c r="L5636">
        <v>5</v>
      </c>
      <c r="M5636">
        <v>0</v>
      </c>
      <c r="N5636" s="6">
        <v>76.400000000000006</v>
      </c>
      <c r="O5636" t="str">
        <f t="shared" si="264"/>
        <v/>
      </c>
      <c r="P5636" s="6">
        <f t="shared" si="265"/>
        <v>173.44333333333336</v>
      </c>
      <c r="Q5636">
        <f t="shared" si="263"/>
        <v>83.669413458231233</v>
      </c>
      <c r="R5636" s="16" t="str">
        <f>TEXT(Ecom[[#This Row],[Dates]],"mmm")</f>
        <v>Dec</v>
      </c>
      <c r="S5636" s="16" t="str">
        <f>TEXT(Ecom[[#This Row],[Dates]],"YYYY")</f>
        <v>2026</v>
      </c>
      <c r="T5636" s="16"/>
    </row>
    <row r="5637" spans="1:20" x14ac:dyDescent="0.25">
      <c r="A5637" t="s">
        <v>28</v>
      </c>
      <c r="B5637" s="16">
        <v>46287</v>
      </c>
      <c r="C5637" t="s">
        <v>44</v>
      </c>
      <c r="D5637" t="s">
        <v>15</v>
      </c>
      <c r="E5637" t="s">
        <v>539</v>
      </c>
      <c r="F5637" t="s">
        <v>24</v>
      </c>
      <c r="G5637">
        <v>91941</v>
      </c>
      <c r="H5637" t="s">
        <v>25</v>
      </c>
      <c r="I5637" t="s">
        <v>26</v>
      </c>
      <c r="J5637" t="s">
        <v>37</v>
      </c>
      <c r="K5637" s="6">
        <v>82.56</v>
      </c>
      <c r="L5637">
        <v>5</v>
      </c>
      <c r="M5637">
        <v>0.2</v>
      </c>
      <c r="N5637" s="6">
        <v>28.896000000000001</v>
      </c>
      <c r="O5637" t="str">
        <f t="shared" si="264"/>
        <v/>
      </c>
      <c r="P5637" s="6">
        <f t="shared" si="265"/>
        <v>142.79</v>
      </c>
      <c r="Q5637">
        <f t="shared" ref="Q5637:Q5700" si="266">SQRT(SUMXMY2(K5637:K5639,P5635:P5637)/3)</f>
        <v>79.904853179451052</v>
      </c>
      <c r="R5637" s="16" t="str">
        <f>TEXT(Ecom[[#This Row],[Dates]],"mmm")</f>
        <v>Sep</v>
      </c>
      <c r="S5637" s="16" t="str">
        <f>TEXT(Ecom[[#This Row],[Dates]],"YYYY")</f>
        <v>2026</v>
      </c>
      <c r="T5637" s="16"/>
    </row>
    <row r="5638" spans="1:20" x14ac:dyDescent="0.25">
      <c r="A5638" t="s">
        <v>28</v>
      </c>
      <c r="B5638" s="16">
        <v>45837</v>
      </c>
      <c r="C5638" t="s">
        <v>44</v>
      </c>
      <c r="D5638" t="s">
        <v>15</v>
      </c>
      <c r="E5638" t="s">
        <v>539</v>
      </c>
      <c r="F5638" t="s">
        <v>24</v>
      </c>
      <c r="G5638">
        <v>91941</v>
      </c>
      <c r="H5638" t="s">
        <v>25</v>
      </c>
      <c r="I5638" t="s">
        <v>35</v>
      </c>
      <c r="J5638" t="s">
        <v>59</v>
      </c>
      <c r="K5638" s="6">
        <v>284.97000000000003</v>
      </c>
      <c r="L5638">
        <v>3</v>
      </c>
      <c r="M5638">
        <v>0</v>
      </c>
      <c r="N5638" s="6">
        <v>85.491</v>
      </c>
      <c r="O5638" t="str">
        <f t="shared" si="264"/>
        <v/>
      </c>
      <c r="P5638" s="6">
        <f t="shared" si="265"/>
        <v>557.19000000000005</v>
      </c>
      <c r="Q5638">
        <f t="shared" si="266"/>
        <v>450.87095152152557</v>
      </c>
      <c r="R5638" s="16" t="str">
        <f>TEXT(Ecom[[#This Row],[Dates]],"mmm")</f>
        <v>Jun</v>
      </c>
      <c r="S5638" s="16" t="str">
        <f>TEXT(Ecom[[#This Row],[Dates]],"YYYY")</f>
        <v>2025</v>
      </c>
      <c r="T5638" s="16"/>
    </row>
    <row r="5639" spans="1:20" x14ac:dyDescent="0.25">
      <c r="A5639" t="s">
        <v>28</v>
      </c>
      <c r="B5639" s="16">
        <v>46333</v>
      </c>
      <c r="C5639" t="s">
        <v>22</v>
      </c>
      <c r="D5639" t="s">
        <v>15</v>
      </c>
      <c r="E5639" t="s">
        <v>213</v>
      </c>
      <c r="F5639" t="s">
        <v>70</v>
      </c>
      <c r="G5639">
        <v>48126</v>
      </c>
      <c r="H5639" t="s">
        <v>47</v>
      </c>
      <c r="I5639" t="s">
        <v>19</v>
      </c>
      <c r="J5639" t="s">
        <v>33</v>
      </c>
      <c r="K5639" s="6">
        <v>60.84</v>
      </c>
      <c r="L5639">
        <v>3</v>
      </c>
      <c r="M5639">
        <v>0</v>
      </c>
      <c r="N5639" s="6">
        <v>23.119199999999999</v>
      </c>
      <c r="O5639" t="str">
        <f t="shared" si="264"/>
        <v/>
      </c>
      <c r="P5639" s="6">
        <f t="shared" si="265"/>
        <v>652.91999999999996</v>
      </c>
      <c r="Q5639">
        <f t="shared" si="266"/>
        <v>448.67873621705468</v>
      </c>
      <c r="R5639" s="16" t="str">
        <f>TEXT(Ecom[[#This Row],[Dates]],"mmm")</f>
        <v>Nov</v>
      </c>
      <c r="S5639" s="16" t="str">
        <f>TEXT(Ecom[[#This Row],[Dates]],"YYYY")</f>
        <v>2026</v>
      </c>
      <c r="T5639" s="16"/>
    </row>
    <row r="5640" spans="1:20" x14ac:dyDescent="0.25">
      <c r="A5640" t="s">
        <v>28</v>
      </c>
      <c r="B5640" s="16">
        <v>45727</v>
      </c>
      <c r="C5640" t="s">
        <v>14</v>
      </c>
      <c r="D5640" t="s">
        <v>15</v>
      </c>
      <c r="E5640" t="s">
        <v>144</v>
      </c>
      <c r="F5640" t="s">
        <v>24</v>
      </c>
      <c r="G5640">
        <v>92024</v>
      </c>
      <c r="H5640" t="s">
        <v>25</v>
      </c>
      <c r="I5640" t="s">
        <v>19</v>
      </c>
      <c r="J5640" t="s">
        <v>21</v>
      </c>
      <c r="K5640" s="6">
        <v>1325.76</v>
      </c>
      <c r="L5640">
        <v>6</v>
      </c>
      <c r="M5640">
        <v>0.2</v>
      </c>
      <c r="N5640" s="6">
        <v>149.148</v>
      </c>
      <c r="O5640" t="str">
        <f t="shared" si="264"/>
        <v/>
      </c>
      <c r="P5640" s="6">
        <f t="shared" si="265"/>
        <v>642.24</v>
      </c>
      <c r="Q5640">
        <f t="shared" si="266"/>
        <v>569.65798396932871</v>
      </c>
      <c r="R5640" s="16" t="str">
        <f>TEXT(Ecom[[#This Row],[Dates]],"mmm")</f>
        <v>Mar</v>
      </c>
      <c r="S5640" s="16" t="str">
        <f>TEXT(Ecom[[#This Row],[Dates]],"YYYY")</f>
        <v>2025</v>
      </c>
      <c r="T5640" s="16"/>
    </row>
    <row r="5641" spans="1:20" x14ac:dyDescent="0.25">
      <c r="A5641" t="s">
        <v>28</v>
      </c>
      <c r="B5641" s="16">
        <v>45931</v>
      </c>
      <c r="C5641" t="s">
        <v>14</v>
      </c>
      <c r="D5641" t="s">
        <v>15</v>
      </c>
      <c r="E5641" t="s">
        <v>144</v>
      </c>
      <c r="F5641" t="s">
        <v>24</v>
      </c>
      <c r="G5641">
        <v>92024</v>
      </c>
      <c r="H5641" t="s">
        <v>25</v>
      </c>
      <c r="I5641" t="s">
        <v>19</v>
      </c>
      <c r="J5641" t="s">
        <v>21</v>
      </c>
      <c r="K5641" s="6">
        <v>572.16</v>
      </c>
      <c r="L5641">
        <v>3</v>
      </c>
      <c r="M5641">
        <v>0.2</v>
      </c>
      <c r="N5641" s="6">
        <v>35.76</v>
      </c>
      <c r="O5641" t="str">
        <f t="shared" si="264"/>
        <v/>
      </c>
      <c r="P5641" s="6">
        <f t="shared" si="265"/>
        <v>204.02666666666664</v>
      </c>
      <c r="Q5641">
        <f t="shared" si="266"/>
        <v>374.18524523041816</v>
      </c>
      <c r="R5641" s="16" t="str">
        <f>TEXT(Ecom[[#This Row],[Dates]],"mmm")</f>
        <v>Oct</v>
      </c>
      <c r="S5641" s="16" t="str">
        <f>TEXT(Ecom[[#This Row],[Dates]],"YYYY")</f>
        <v>2025</v>
      </c>
      <c r="T5641" s="16"/>
    </row>
    <row r="5642" spans="1:20" x14ac:dyDescent="0.25">
      <c r="A5642" t="s">
        <v>28</v>
      </c>
      <c r="B5642" s="16">
        <v>46056</v>
      </c>
      <c r="C5642" t="s">
        <v>44</v>
      </c>
      <c r="D5642" t="s">
        <v>15</v>
      </c>
      <c r="E5642" t="s">
        <v>154</v>
      </c>
      <c r="F5642" t="s">
        <v>104</v>
      </c>
      <c r="G5642">
        <v>44107</v>
      </c>
      <c r="H5642" t="s">
        <v>57</v>
      </c>
      <c r="I5642" t="s">
        <v>26</v>
      </c>
      <c r="J5642" t="s">
        <v>41</v>
      </c>
      <c r="K5642" s="6">
        <v>28.8</v>
      </c>
      <c r="L5642">
        <v>9</v>
      </c>
      <c r="M5642">
        <v>0.2</v>
      </c>
      <c r="N5642" s="6">
        <v>10.08</v>
      </c>
      <c r="O5642" t="str">
        <f t="shared" si="264"/>
        <v/>
      </c>
      <c r="P5642" s="6">
        <f t="shared" si="265"/>
        <v>15.653333333333334</v>
      </c>
      <c r="Q5642">
        <f t="shared" si="266"/>
        <v>371.30212547894899</v>
      </c>
      <c r="R5642" s="16" t="str">
        <f>TEXT(Ecom[[#This Row],[Dates]],"mmm")</f>
        <v>Feb</v>
      </c>
      <c r="S5642" s="16" t="str">
        <f>TEXT(Ecom[[#This Row],[Dates]],"YYYY")</f>
        <v>2026</v>
      </c>
      <c r="T5642" s="16"/>
    </row>
    <row r="5643" spans="1:20" x14ac:dyDescent="0.25">
      <c r="A5643" t="s">
        <v>62</v>
      </c>
      <c r="B5643" s="16">
        <v>45694</v>
      </c>
      <c r="C5643" t="s">
        <v>44</v>
      </c>
      <c r="D5643" t="s">
        <v>15</v>
      </c>
      <c r="E5643" t="s">
        <v>341</v>
      </c>
      <c r="F5643" t="s">
        <v>127</v>
      </c>
      <c r="G5643">
        <v>6450</v>
      </c>
      <c r="H5643" t="s">
        <v>57</v>
      </c>
      <c r="I5643" t="s">
        <v>26</v>
      </c>
      <c r="J5643" t="s">
        <v>34</v>
      </c>
      <c r="K5643" s="6">
        <v>11.12</v>
      </c>
      <c r="L5643">
        <v>4</v>
      </c>
      <c r="M5643">
        <v>0</v>
      </c>
      <c r="N5643" s="6">
        <v>2.8912</v>
      </c>
      <c r="O5643" t="str">
        <f t="shared" si="264"/>
        <v/>
      </c>
      <c r="P5643" s="6">
        <f t="shared" si="265"/>
        <v>12.033333333333333</v>
      </c>
      <c r="Q5643">
        <f t="shared" si="266"/>
        <v>111.53782656818964</v>
      </c>
      <c r="R5643" s="16" t="str">
        <f>TEXT(Ecom[[#This Row],[Dates]],"mmm")</f>
        <v>Feb</v>
      </c>
      <c r="S5643" s="16" t="str">
        <f>TEXT(Ecom[[#This Row],[Dates]],"YYYY")</f>
        <v>2025</v>
      </c>
      <c r="T5643" s="16"/>
    </row>
    <row r="5644" spans="1:20" x14ac:dyDescent="0.25">
      <c r="A5644" t="s">
        <v>13</v>
      </c>
      <c r="B5644" s="16">
        <v>45758</v>
      </c>
      <c r="C5644" t="s">
        <v>44</v>
      </c>
      <c r="D5644" t="s">
        <v>15</v>
      </c>
      <c r="E5644" t="s">
        <v>103</v>
      </c>
      <c r="F5644" t="s">
        <v>167</v>
      </c>
      <c r="G5644">
        <v>31907</v>
      </c>
      <c r="H5644" t="s">
        <v>18</v>
      </c>
      <c r="I5644" t="s">
        <v>19</v>
      </c>
      <c r="J5644" t="s">
        <v>33</v>
      </c>
      <c r="K5644" s="6">
        <v>7.04</v>
      </c>
      <c r="L5644">
        <v>4</v>
      </c>
      <c r="M5644">
        <v>0</v>
      </c>
      <c r="N5644" s="6">
        <v>3.0975999999999999</v>
      </c>
      <c r="O5644" t="str">
        <f t="shared" si="264"/>
        <v/>
      </c>
      <c r="P5644" s="6">
        <f t="shared" si="265"/>
        <v>19.91333333333333</v>
      </c>
      <c r="Q5644">
        <f t="shared" si="266"/>
        <v>10.480167513504311</v>
      </c>
      <c r="R5644" s="16" t="str">
        <f>TEXT(Ecom[[#This Row],[Dates]],"mmm")</f>
        <v>Apr</v>
      </c>
      <c r="S5644" s="16" t="str">
        <f>TEXT(Ecom[[#This Row],[Dates]],"YYYY")</f>
        <v>2025</v>
      </c>
      <c r="T5644" s="16"/>
    </row>
    <row r="5645" spans="1:20" x14ac:dyDescent="0.25">
      <c r="A5645" t="s">
        <v>13</v>
      </c>
      <c r="B5645" s="16">
        <v>45939</v>
      </c>
      <c r="C5645" t="s">
        <v>22</v>
      </c>
      <c r="D5645" t="s">
        <v>15</v>
      </c>
      <c r="E5645" t="s">
        <v>270</v>
      </c>
      <c r="F5645" t="s">
        <v>167</v>
      </c>
      <c r="G5645">
        <v>30076</v>
      </c>
      <c r="H5645" t="s">
        <v>18</v>
      </c>
      <c r="I5645" t="s">
        <v>26</v>
      </c>
      <c r="J5645" t="s">
        <v>60</v>
      </c>
      <c r="K5645" s="6">
        <v>17.940000000000001</v>
      </c>
      <c r="L5645">
        <v>3</v>
      </c>
      <c r="M5645">
        <v>0</v>
      </c>
      <c r="N5645" s="6">
        <v>8.7905999999999995</v>
      </c>
      <c r="O5645" t="str">
        <f t="shared" si="264"/>
        <v/>
      </c>
      <c r="P5645" s="6">
        <f t="shared" si="265"/>
        <v>42.383333333333333</v>
      </c>
      <c r="Q5645">
        <f t="shared" si="266"/>
        <v>20.684803869292821</v>
      </c>
      <c r="R5645" s="16" t="str">
        <f>TEXT(Ecom[[#This Row],[Dates]],"mmm")</f>
        <v>Oct</v>
      </c>
      <c r="S5645" s="16" t="str">
        <f>TEXT(Ecom[[#This Row],[Dates]],"YYYY")</f>
        <v>2025</v>
      </c>
      <c r="T5645" s="16"/>
    </row>
    <row r="5646" spans="1:20" x14ac:dyDescent="0.25">
      <c r="A5646" t="s">
        <v>62</v>
      </c>
      <c r="B5646" s="16">
        <v>46387</v>
      </c>
      <c r="C5646" t="s">
        <v>44</v>
      </c>
      <c r="D5646" t="s">
        <v>15</v>
      </c>
      <c r="E5646" t="s">
        <v>42</v>
      </c>
      <c r="F5646" t="s">
        <v>43</v>
      </c>
      <c r="G5646">
        <v>98105</v>
      </c>
      <c r="H5646" t="s">
        <v>25</v>
      </c>
      <c r="I5646" t="s">
        <v>26</v>
      </c>
      <c r="J5646" t="s">
        <v>37</v>
      </c>
      <c r="K5646" s="6">
        <v>34.76</v>
      </c>
      <c r="L5646">
        <v>5</v>
      </c>
      <c r="M5646">
        <v>0.2</v>
      </c>
      <c r="N5646" s="6">
        <v>11.297000000000001</v>
      </c>
      <c r="O5646" t="str">
        <f t="shared" si="264"/>
        <v/>
      </c>
      <c r="P5646" s="6">
        <f t="shared" si="265"/>
        <v>100.47666666666667</v>
      </c>
      <c r="Q5646">
        <f t="shared" si="266"/>
        <v>56.761295009109077</v>
      </c>
      <c r="R5646" s="16" t="str">
        <f>TEXT(Ecom[[#This Row],[Dates]],"mmm")</f>
        <v>Dec</v>
      </c>
      <c r="S5646" s="16" t="str">
        <f>TEXT(Ecom[[#This Row],[Dates]],"YYYY")</f>
        <v>2026</v>
      </c>
      <c r="T5646" s="16"/>
    </row>
    <row r="5647" spans="1:20" x14ac:dyDescent="0.25">
      <c r="A5647" t="s">
        <v>28</v>
      </c>
      <c r="B5647" s="16">
        <v>46047</v>
      </c>
      <c r="C5647" t="s">
        <v>22</v>
      </c>
      <c r="D5647" t="s">
        <v>15</v>
      </c>
      <c r="E5647" t="s">
        <v>147</v>
      </c>
      <c r="F5647" t="s">
        <v>132</v>
      </c>
      <c r="G5647">
        <v>7960</v>
      </c>
      <c r="H5647" t="s">
        <v>57</v>
      </c>
      <c r="I5647" t="s">
        <v>19</v>
      </c>
      <c r="J5647" t="s">
        <v>33</v>
      </c>
      <c r="K5647" s="6">
        <v>74.45</v>
      </c>
      <c r="L5647">
        <v>5</v>
      </c>
      <c r="M5647">
        <v>0</v>
      </c>
      <c r="N5647" s="6">
        <v>20.101500000000001</v>
      </c>
      <c r="O5647" t="str">
        <f t="shared" si="264"/>
        <v/>
      </c>
      <c r="P5647" s="6">
        <f t="shared" si="265"/>
        <v>95.37</v>
      </c>
      <c r="Q5647">
        <f t="shared" si="266"/>
        <v>71.205044817115365</v>
      </c>
      <c r="R5647" s="16" t="str">
        <f>TEXT(Ecom[[#This Row],[Dates]],"mmm")</f>
        <v>Jan</v>
      </c>
      <c r="S5647" s="16" t="str">
        <f>TEXT(Ecom[[#This Row],[Dates]],"YYYY")</f>
        <v>2026</v>
      </c>
      <c r="T5647" s="16"/>
    </row>
    <row r="5648" spans="1:20" x14ac:dyDescent="0.25">
      <c r="A5648" t="s">
        <v>28</v>
      </c>
      <c r="B5648" s="16">
        <v>45852</v>
      </c>
      <c r="C5648" t="s">
        <v>22</v>
      </c>
      <c r="D5648" t="s">
        <v>15</v>
      </c>
      <c r="E5648" t="s">
        <v>251</v>
      </c>
      <c r="F5648" t="s">
        <v>83</v>
      </c>
      <c r="G5648">
        <v>22304</v>
      </c>
      <c r="H5648" t="s">
        <v>18</v>
      </c>
      <c r="I5648" t="s">
        <v>19</v>
      </c>
      <c r="J5648" t="s">
        <v>33</v>
      </c>
      <c r="K5648" s="6">
        <v>192.22</v>
      </c>
      <c r="L5648">
        <v>14</v>
      </c>
      <c r="M5648">
        <v>0</v>
      </c>
      <c r="N5648" s="6">
        <v>69.199200000000005</v>
      </c>
      <c r="O5648" t="str">
        <f t="shared" si="264"/>
        <v/>
      </c>
      <c r="P5648" s="6">
        <f t="shared" si="265"/>
        <v>81.353333333333339</v>
      </c>
      <c r="Q5648">
        <f t="shared" si="266"/>
        <v>74.338489258157409</v>
      </c>
      <c r="R5648" s="16" t="str">
        <f>TEXT(Ecom[[#This Row],[Dates]],"mmm")</f>
        <v>Jul</v>
      </c>
      <c r="S5648" s="16" t="str">
        <f>TEXT(Ecom[[#This Row],[Dates]],"YYYY")</f>
        <v>2025</v>
      </c>
      <c r="T5648" s="16"/>
    </row>
    <row r="5649" spans="1:20" x14ac:dyDescent="0.25">
      <c r="A5649" t="s">
        <v>28</v>
      </c>
      <c r="B5649" s="16">
        <v>46069</v>
      </c>
      <c r="C5649" t="s">
        <v>14</v>
      </c>
      <c r="D5649" t="s">
        <v>15</v>
      </c>
      <c r="E5649" t="s">
        <v>374</v>
      </c>
      <c r="F5649" t="s">
        <v>51</v>
      </c>
      <c r="G5649">
        <v>84106</v>
      </c>
      <c r="H5649" t="s">
        <v>25</v>
      </c>
      <c r="I5649" t="s">
        <v>26</v>
      </c>
      <c r="J5649" t="s">
        <v>41</v>
      </c>
      <c r="K5649" s="6">
        <v>19.440000000000001</v>
      </c>
      <c r="L5649">
        <v>3</v>
      </c>
      <c r="M5649">
        <v>0</v>
      </c>
      <c r="N5649" s="6">
        <v>9.3312000000000008</v>
      </c>
      <c r="O5649" t="str">
        <f t="shared" si="264"/>
        <v/>
      </c>
      <c r="P5649" s="6">
        <f t="shared" si="265"/>
        <v>36.580000000000005</v>
      </c>
      <c r="Q5649">
        <f t="shared" si="266"/>
        <v>53.592089417638391</v>
      </c>
      <c r="R5649" s="16" t="str">
        <f>TEXT(Ecom[[#This Row],[Dates]],"mmm")</f>
        <v>Feb</v>
      </c>
      <c r="S5649" s="16" t="str">
        <f>TEXT(Ecom[[#This Row],[Dates]],"YYYY")</f>
        <v>2026</v>
      </c>
      <c r="T5649" s="16"/>
    </row>
    <row r="5650" spans="1:20" x14ac:dyDescent="0.25">
      <c r="A5650" t="s">
        <v>13</v>
      </c>
      <c r="B5650" s="16">
        <v>46368</v>
      </c>
      <c r="C5650" t="s">
        <v>22</v>
      </c>
      <c r="D5650" t="s">
        <v>15</v>
      </c>
      <c r="E5650" t="s">
        <v>428</v>
      </c>
      <c r="F5650" t="s">
        <v>24</v>
      </c>
      <c r="G5650">
        <v>92307</v>
      </c>
      <c r="H5650" t="s">
        <v>25</v>
      </c>
      <c r="I5650" t="s">
        <v>26</v>
      </c>
      <c r="J5650" t="s">
        <v>41</v>
      </c>
      <c r="K5650" s="6">
        <v>32.4</v>
      </c>
      <c r="L5650">
        <v>5</v>
      </c>
      <c r="M5650">
        <v>0</v>
      </c>
      <c r="N5650" s="6">
        <v>15.552</v>
      </c>
      <c r="O5650" t="str">
        <f t="shared" si="264"/>
        <v/>
      </c>
      <c r="P5650" s="6">
        <f t="shared" si="265"/>
        <v>33.619999999999997</v>
      </c>
      <c r="Q5650">
        <f t="shared" si="266"/>
        <v>33.57943241750047</v>
      </c>
      <c r="R5650" s="16" t="str">
        <f>TEXT(Ecom[[#This Row],[Dates]],"mmm")</f>
        <v>Dec</v>
      </c>
      <c r="S5650" s="16" t="str">
        <f>TEXT(Ecom[[#This Row],[Dates]],"YYYY")</f>
        <v>2026</v>
      </c>
      <c r="T5650" s="16"/>
    </row>
    <row r="5651" spans="1:20" x14ac:dyDescent="0.25">
      <c r="A5651" t="s">
        <v>13</v>
      </c>
      <c r="B5651" s="16">
        <v>46021</v>
      </c>
      <c r="C5651" t="s">
        <v>22</v>
      </c>
      <c r="D5651" t="s">
        <v>15</v>
      </c>
      <c r="E5651" t="s">
        <v>428</v>
      </c>
      <c r="F5651" t="s">
        <v>24</v>
      </c>
      <c r="G5651">
        <v>92307</v>
      </c>
      <c r="H5651" t="s">
        <v>25</v>
      </c>
      <c r="I5651" t="s">
        <v>26</v>
      </c>
      <c r="J5651" t="s">
        <v>60</v>
      </c>
      <c r="K5651" s="6">
        <v>57.9</v>
      </c>
      <c r="L5651">
        <v>5</v>
      </c>
      <c r="M5651">
        <v>0</v>
      </c>
      <c r="N5651" s="6">
        <v>28.95</v>
      </c>
      <c r="O5651" t="str">
        <f t="shared" si="264"/>
        <v/>
      </c>
      <c r="P5651" s="6">
        <f t="shared" si="265"/>
        <v>420.875</v>
      </c>
      <c r="Q5651">
        <f t="shared" si="266"/>
        <v>446.82723361496215</v>
      </c>
      <c r="R5651" s="16" t="str">
        <f>TEXT(Ecom[[#This Row],[Dates]],"mmm")</f>
        <v>Dec</v>
      </c>
      <c r="S5651" s="16" t="str">
        <f>TEXT(Ecom[[#This Row],[Dates]],"YYYY")</f>
        <v>2025</v>
      </c>
      <c r="T5651" s="16"/>
    </row>
    <row r="5652" spans="1:20" x14ac:dyDescent="0.25">
      <c r="A5652" t="s">
        <v>13</v>
      </c>
      <c r="B5652" s="16">
        <v>46029</v>
      </c>
      <c r="C5652" t="s">
        <v>22</v>
      </c>
      <c r="D5652" t="s">
        <v>15</v>
      </c>
      <c r="E5652" t="s">
        <v>428</v>
      </c>
      <c r="F5652" t="s">
        <v>24</v>
      </c>
      <c r="G5652">
        <v>92307</v>
      </c>
      <c r="H5652" t="s">
        <v>25</v>
      </c>
      <c r="I5652" t="s">
        <v>26</v>
      </c>
      <c r="J5652" t="s">
        <v>32</v>
      </c>
      <c r="K5652" s="6">
        <v>10.56</v>
      </c>
      <c r="L5652">
        <v>2</v>
      </c>
      <c r="M5652">
        <v>0</v>
      </c>
      <c r="N5652" s="6">
        <v>0</v>
      </c>
      <c r="O5652" t="str">
        <f t="shared" si="264"/>
        <v/>
      </c>
      <c r="P5652" s="6">
        <f t="shared" si="265"/>
        <v>415.23833333333329</v>
      </c>
      <c r="Q5652">
        <f t="shared" si="266"/>
        <v>496.17570903285787</v>
      </c>
      <c r="R5652" s="16" t="str">
        <f>TEXT(Ecom[[#This Row],[Dates]],"mmm")</f>
        <v>Jan</v>
      </c>
      <c r="S5652" s="16" t="str">
        <f>TEXT(Ecom[[#This Row],[Dates]],"YYYY")</f>
        <v>2026</v>
      </c>
      <c r="T5652" s="16"/>
    </row>
    <row r="5653" spans="1:20" x14ac:dyDescent="0.25">
      <c r="A5653" t="s">
        <v>13</v>
      </c>
      <c r="B5653" s="16">
        <v>46107</v>
      </c>
      <c r="C5653" t="s">
        <v>22</v>
      </c>
      <c r="D5653" t="s">
        <v>15</v>
      </c>
      <c r="E5653" t="s">
        <v>428</v>
      </c>
      <c r="F5653" t="s">
        <v>24</v>
      </c>
      <c r="G5653">
        <v>92307</v>
      </c>
      <c r="H5653" t="s">
        <v>25</v>
      </c>
      <c r="I5653" t="s">
        <v>19</v>
      </c>
      <c r="J5653" t="s">
        <v>20</v>
      </c>
      <c r="K5653" s="6">
        <v>1194.165</v>
      </c>
      <c r="L5653">
        <v>5</v>
      </c>
      <c r="M5653">
        <v>0.15</v>
      </c>
      <c r="N5653" s="6">
        <v>210.73500000000001</v>
      </c>
      <c r="O5653" t="str">
        <f t="shared" si="264"/>
        <v/>
      </c>
      <c r="P5653" s="6">
        <f t="shared" si="265"/>
        <v>412.69833333333332</v>
      </c>
      <c r="Q5653">
        <f t="shared" si="266"/>
        <v>549.52741237020768</v>
      </c>
      <c r="R5653" s="16" t="str">
        <f>TEXT(Ecom[[#This Row],[Dates]],"mmm")</f>
        <v>Mar</v>
      </c>
      <c r="S5653" s="16" t="str">
        <f>TEXT(Ecom[[#This Row],[Dates]],"YYYY")</f>
        <v>2026</v>
      </c>
      <c r="T5653" s="16"/>
    </row>
    <row r="5654" spans="1:20" x14ac:dyDescent="0.25">
      <c r="A5654" t="s">
        <v>28</v>
      </c>
      <c r="B5654" s="16">
        <v>45776</v>
      </c>
      <c r="C5654" t="s">
        <v>22</v>
      </c>
      <c r="D5654" t="s">
        <v>15</v>
      </c>
      <c r="E5654" t="s">
        <v>75</v>
      </c>
      <c r="F5654" t="s">
        <v>76</v>
      </c>
      <c r="G5654">
        <v>10009</v>
      </c>
      <c r="H5654" t="s">
        <v>57</v>
      </c>
      <c r="I5654" t="s">
        <v>26</v>
      </c>
      <c r="J5654" t="s">
        <v>41</v>
      </c>
      <c r="K5654" s="6">
        <v>40.99</v>
      </c>
      <c r="L5654">
        <v>1</v>
      </c>
      <c r="M5654">
        <v>0</v>
      </c>
      <c r="N5654" s="6">
        <v>20.085100000000001</v>
      </c>
      <c r="O5654" t="str">
        <f t="shared" si="264"/>
        <v/>
      </c>
      <c r="P5654" s="6">
        <f t="shared" si="265"/>
        <v>29.723333333333333</v>
      </c>
      <c r="Q5654">
        <f t="shared" si="266"/>
        <v>320.52273641835632</v>
      </c>
      <c r="R5654" s="16" t="str">
        <f>TEXT(Ecom[[#This Row],[Dates]],"mmm")</f>
        <v>Apr</v>
      </c>
      <c r="S5654" s="16" t="str">
        <f>TEXT(Ecom[[#This Row],[Dates]],"YYYY")</f>
        <v>2025</v>
      </c>
      <c r="T5654" s="16"/>
    </row>
    <row r="5655" spans="1:20" x14ac:dyDescent="0.25">
      <c r="A5655" t="s">
        <v>28</v>
      </c>
      <c r="B5655" s="16">
        <v>46049</v>
      </c>
      <c r="C5655" t="s">
        <v>22</v>
      </c>
      <c r="D5655" t="s">
        <v>15</v>
      </c>
      <c r="E5655" t="s">
        <v>159</v>
      </c>
      <c r="F5655" t="s">
        <v>24</v>
      </c>
      <c r="G5655">
        <v>90805</v>
      </c>
      <c r="H5655" t="s">
        <v>25</v>
      </c>
      <c r="I5655" t="s">
        <v>26</v>
      </c>
      <c r="J5655" t="s">
        <v>34</v>
      </c>
      <c r="K5655" s="6">
        <v>2.94</v>
      </c>
      <c r="L5655">
        <v>1</v>
      </c>
      <c r="M5655">
        <v>0</v>
      </c>
      <c r="N5655" s="6">
        <v>0.79379999999999995</v>
      </c>
      <c r="O5655" t="str">
        <f t="shared" si="264"/>
        <v/>
      </c>
      <c r="P5655" s="6">
        <f t="shared" si="265"/>
        <v>22.289333333333332</v>
      </c>
      <c r="Q5655">
        <f t="shared" si="266"/>
        <v>236.75277420573369</v>
      </c>
      <c r="R5655" s="16" t="str">
        <f>TEXT(Ecom[[#This Row],[Dates]],"mmm")</f>
        <v>Jan</v>
      </c>
      <c r="S5655" s="16" t="str">
        <f>TEXT(Ecom[[#This Row],[Dates]],"YYYY")</f>
        <v>2026</v>
      </c>
      <c r="T5655" s="16"/>
    </row>
    <row r="5656" spans="1:20" x14ac:dyDescent="0.25">
      <c r="A5656" t="s">
        <v>62</v>
      </c>
      <c r="B5656" s="16">
        <v>46379</v>
      </c>
      <c r="C5656" t="s">
        <v>44</v>
      </c>
      <c r="D5656" t="s">
        <v>15</v>
      </c>
      <c r="E5656" t="s">
        <v>210</v>
      </c>
      <c r="F5656" t="s">
        <v>95</v>
      </c>
      <c r="G5656">
        <v>97301</v>
      </c>
      <c r="H5656" t="s">
        <v>25</v>
      </c>
      <c r="I5656" t="s">
        <v>26</v>
      </c>
      <c r="J5656" t="s">
        <v>37</v>
      </c>
      <c r="K5656" s="6">
        <v>45.24</v>
      </c>
      <c r="L5656">
        <v>4</v>
      </c>
      <c r="M5656">
        <v>0.7</v>
      </c>
      <c r="N5656" s="6">
        <v>-30.16</v>
      </c>
      <c r="O5656">
        <f t="shared" si="264"/>
        <v>-30.16</v>
      </c>
      <c r="P5656" s="6">
        <f t="shared" si="265"/>
        <v>25.191999999999997</v>
      </c>
      <c r="Q5656">
        <f t="shared" si="266"/>
        <v>12.071681493233413</v>
      </c>
      <c r="R5656" s="16" t="str">
        <f>TEXT(Ecom[[#This Row],[Dates]],"mmm")</f>
        <v>Dec</v>
      </c>
      <c r="S5656" s="16" t="str">
        <f>TEXT(Ecom[[#This Row],[Dates]],"YYYY")</f>
        <v>2026</v>
      </c>
      <c r="T5656" s="16"/>
    </row>
    <row r="5657" spans="1:20" x14ac:dyDescent="0.25">
      <c r="A5657" t="s">
        <v>62</v>
      </c>
      <c r="B5657" s="16">
        <v>46054</v>
      </c>
      <c r="C5657" t="s">
        <v>44</v>
      </c>
      <c r="D5657" t="s">
        <v>15</v>
      </c>
      <c r="E5657" t="s">
        <v>210</v>
      </c>
      <c r="F5657" t="s">
        <v>95</v>
      </c>
      <c r="G5657">
        <v>97301</v>
      </c>
      <c r="H5657" t="s">
        <v>25</v>
      </c>
      <c r="I5657" t="s">
        <v>26</v>
      </c>
      <c r="J5657" t="s">
        <v>34</v>
      </c>
      <c r="K5657" s="6">
        <v>18.687999999999999</v>
      </c>
      <c r="L5657">
        <v>4</v>
      </c>
      <c r="M5657">
        <v>0.2</v>
      </c>
      <c r="N5657" s="6">
        <v>2.3359999999999999</v>
      </c>
      <c r="O5657" t="str">
        <f t="shared" si="264"/>
        <v/>
      </c>
      <c r="P5657" s="6">
        <f t="shared" si="265"/>
        <v>47.704000000000001</v>
      </c>
      <c r="Q5657">
        <f t="shared" si="266"/>
        <v>38.430780726642276</v>
      </c>
      <c r="R5657" s="16" t="str">
        <f>TEXT(Ecom[[#This Row],[Dates]],"mmm")</f>
        <v>Feb</v>
      </c>
      <c r="S5657" s="16" t="str">
        <f>TEXT(Ecom[[#This Row],[Dates]],"YYYY")</f>
        <v>2026</v>
      </c>
      <c r="T5657" s="16"/>
    </row>
    <row r="5658" spans="1:20" x14ac:dyDescent="0.25">
      <c r="A5658" t="s">
        <v>62</v>
      </c>
      <c r="B5658" s="16">
        <v>45925</v>
      </c>
      <c r="C5658" t="s">
        <v>44</v>
      </c>
      <c r="D5658" t="s">
        <v>15</v>
      </c>
      <c r="E5658" t="s">
        <v>210</v>
      </c>
      <c r="F5658" t="s">
        <v>95</v>
      </c>
      <c r="G5658">
        <v>97301</v>
      </c>
      <c r="H5658" t="s">
        <v>25</v>
      </c>
      <c r="I5658" t="s">
        <v>26</v>
      </c>
      <c r="J5658" t="s">
        <v>41</v>
      </c>
      <c r="K5658" s="6">
        <v>11.648</v>
      </c>
      <c r="L5658">
        <v>2</v>
      </c>
      <c r="M5658">
        <v>0.2</v>
      </c>
      <c r="N5658" s="6">
        <v>3.7856000000000001</v>
      </c>
      <c r="O5658" t="str">
        <f t="shared" si="264"/>
        <v/>
      </c>
      <c r="P5658" s="6">
        <f t="shared" si="265"/>
        <v>167.29133333333331</v>
      </c>
      <c r="Q5658">
        <f t="shared" si="266"/>
        <v>127.25888350800389</v>
      </c>
      <c r="R5658" s="16" t="str">
        <f>TEXT(Ecom[[#This Row],[Dates]],"mmm")</f>
        <v>Sep</v>
      </c>
      <c r="S5658" s="16" t="str">
        <f>TEXT(Ecom[[#This Row],[Dates]],"YYYY")</f>
        <v>2025</v>
      </c>
      <c r="T5658" s="16"/>
    </row>
    <row r="5659" spans="1:20" x14ac:dyDescent="0.25">
      <c r="A5659" t="s">
        <v>62</v>
      </c>
      <c r="B5659" s="16">
        <v>45792</v>
      </c>
      <c r="C5659" t="s">
        <v>44</v>
      </c>
      <c r="D5659" t="s">
        <v>15</v>
      </c>
      <c r="E5659" t="s">
        <v>210</v>
      </c>
      <c r="F5659" t="s">
        <v>95</v>
      </c>
      <c r="G5659">
        <v>97301</v>
      </c>
      <c r="H5659" t="s">
        <v>25</v>
      </c>
      <c r="I5659" t="s">
        <v>35</v>
      </c>
      <c r="J5659" t="s">
        <v>59</v>
      </c>
      <c r="K5659" s="6">
        <v>112.776</v>
      </c>
      <c r="L5659">
        <v>3</v>
      </c>
      <c r="M5659">
        <v>0.2</v>
      </c>
      <c r="N5659" s="6">
        <v>-8.4581999999999997</v>
      </c>
      <c r="O5659">
        <f t="shared" si="264"/>
        <v>-8.4581999999999997</v>
      </c>
      <c r="P5659" s="6">
        <f t="shared" si="265"/>
        <v>168.72066666666666</v>
      </c>
      <c r="Q5659">
        <f t="shared" si="266"/>
        <v>154.64387554157622</v>
      </c>
      <c r="R5659" s="16" t="str">
        <f>TEXT(Ecom[[#This Row],[Dates]],"mmm")</f>
        <v>May</v>
      </c>
      <c r="S5659" s="16" t="str">
        <f>TEXT(Ecom[[#This Row],[Dates]],"YYYY")</f>
        <v>2025</v>
      </c>
      <c r="T5659" s="16"/>
    </row>
    <row r="5660" spans="1:20" x14ac:dyDescent="0.25">
      <c r="A5660" t="s">
        <v>62</v>
      </c>
      <c r="B5660" s="16">
        <v>46355</v>
      </c>
      <c r="C5660" t="s">
        <v>44</v>
      </c>
      <c r="D5660" t="s">
        <v>15</v>
      </c>
      <c r="E5660" t="s">
        <v>210</v>
      </c>
      <c r="F5660" t="s">
        <v>95</v>
      </c>
      <c r="G5660">
        <v>97301</v>
      </c>
      <c r="H5660" t="s">
        <v>25</v>
      </c>
      <c r="I5660" t="s">
        <v>19</v>
      </c>
      <c r="J5660" t="s">
        <v>31</v>
      </c>
      <c r="K5660" s="6">
        <v>377.45</v>
      </c>
      <c r="L5660">
        <v>5</v>
      </c>
      <c r="M5660">
        <v>0.5</v>
      </c>
      <c r="N5660" s="6">
        <v>-264.21499999999997</v>
      </c>
      <c r="O5660">
        <f t="shared" si="264"/>
        <v>-264.21499999999997</v>
      </c>
      <c r="P5660" s="6">
        <f t="shared" si="265"/>
        <v>140.68866666666665</v>
      </c>
      <c r="Q5660">
        <f t="shared" si="266"/>
        <v>163.35621705544807</v>
      </c>
      <c r="R5660" s="16" t="str">
        <f>TEXT(Ecom[[#This Row],[Dates]],"mmm")</f>
        <v>Nov</v>
      </c>
      <c r="S5660" s="16" t="str">
        <f>TEXT(Ecom[[#This Row],[Dates]],"YYYY")</f>
        <v>2026</v>
      </c>
      <c r="T5660" s="16"/>
    </row>
    <row r="5661" spans="1:20" x14ac:dyDescent="0.25">
      <c r="A5661" t="s">
        <v>62</v>
      </c>
      <c r="B5661" s="16">
        <v>46283</v>
      </c>
      <c r="C5661" t="s">
        <v>44</v>
      </c>
      <c r="D5661" t="s">
        <v>15</v>
      </c>
      <c r="E5661" t="s">
        <v>210</v>
      </c>
      <c r="F5661" t="s">
        <v>95</v>
      </c>
      <c r="G5661">
        <v>97301</v>
      </c>
      <c r="H5661" t="s">
        <v>25</v>
      </c>
      <c r="I5661" t="s">
        <v>26</v>
      </c>
      <c r="J5661" t="s">
        <v>27</v>
      </c>
      <c r="K5661" s="6">
        <v>15.936</v>
      </c>
      <c r="L5661">
        <v>4</v>
      </c>
      <c r="M5661">
        <v>0.2</v>
      </c>
      <c r="N5661" s="6">
        <v>5.1791999999999998</v>
      </c>
      <c r="O5661" t="str">
        <f t="shared" si="264"/>
        <v/>
      </c>
      <c r="P5661" s="6">
        <f t="shared" si="265"/>
        <v>22.018666666666665</v>
      </c>
      <c r="Q5661">
        <f t="shared" si="266"/>
        <v>109.37615619503181</v>
      </c>
      <c r="R5661" s="16" t="str">
        <f>TEXT(Ecom[[#This Row],[Dates]],"mmm")</f>
        <v>Sep</v>
      </c>
      <c r="S5661" s="16" t="str">
        <f>TEXT(Ecom[[#This Row],[Dates]],"YYYY")</f>
        <v>2026</v>
      </c>
      <c r="T5661" s="16"/>
    </row>
    <row r="5662" spans="1:20" x14ac:dyDescent="0.25">
      <c r="A5662" t="s">
        <v>62</v>
      </c>
      <c r="B5662" s="16">
        <v>46142</v>
      </c>
      <c r="C5662" t="s">
        <v>44</v>
      </c>
      <c r="D5662" t="s">
        <v>15</v>
      </c>
      <c r="E5662" t="s">
        <v>210</v>
      </c>
      <c r="F5662" t="s">
        <v>95</v>
      </c>
      <c r="G5662">
        <v>97301</v>
      </c>
      <c r="H5662" t="s">
        <v>25</v>
      </c>
      <c r="I5662" t="s">
        <v>35</v>
      </c>
      <c r="J5662" t="s">
        <v>36</v>
      </c>
      <c r="K5662" s="6">
        <v>28.68</v>
      </c>
      <c r="L5662">
        <v>3</v>
      </c>
      <c r="M5662">
        <v>0.2</v>
      </c>
      <c r="N5662" s="6">
        <v>-7.17</v>
      </c>
      <c r="O5662">
        <f t="shared" si="264"/>
        <v>-7.17</v>
      </c>
      <c r="P5662" s="6">
        <f t="shared" si="265"/>
        <v>187.05866666666665</v>
      </c>
      <c r="Q5662">
        <f t="shared" si="266"/>
        <v>197.92300545975505</v>
      </c>
      <c r="R5662" s="16" t="str">
        <f>TEXT(Ecom[[#This Row],[Dates]],"mmm")</f>
        <v>Apr</v>
      </c>
      <c r="S5662" s="16" t="str">
        <f>TEXT(Ecom[[#This Row],[Dates]],"YYYY")</f>
        <v>2026</v>
      </c>
      <c r="T5662" s="16"/>
    </row>
    <row r="5663" spans="1:20" x14ac:dyDescent="0.25">
      <c r="A5663" t="s">
        <v>28</v>
      </c>
      <c r="B5663" s="16">
        <v>45842</v>
      </c>
      <c r="C5663" t="s">
        <v>44</v>
      </c>
      <c r="D5663" t="s">
        <v>15</v>
      </c>
      <c r="E5663" t="s">
        <v>97</v>
      </c>
      <c r="F5663" t="s">
        <v>98</v>
      </c>
      <c r="G5663">
        <v>80013</v>
      </c>
      <c r="H5663" t="s">
        <v>25</v>
      </c>
      <c r="I5663" t="s">
        <v>19</v>
      </c>
      <c r="J5663" t="s">
        <v>33</v>
      </c>
      <c r="K5663" s="6">
        <v>21.44</v>
      </c>
      <c r="L5663">
        <v>2</v>
      </c>
      <c r="M5663">
        <v>0.2</v>
      </c>
      <c r="N5663" s="6">
        <v>7.5039999999999996</v>
      </c>
      <c r="O5663" t="str">
        <f t="shared" si="264"/>
        <v/>
      </c>
      <c r="P5663" s="6">
        <f t="shared" si="265"/>
        <v>183.7173333333333</v>
      </c>
      <c r="Q5663">
        <f t="shared" si="266"/>
        <v>209.93637974713516</v>
      </c>
      <c r="R5663" s="16" t="str">
        <f>TEXT(Ecom[[#This Row],[Dates]],"mmm")</f>
        <v>Jul</v>
      </c>
      <c r="S5663" s="16" t="str">
        <f>TEXT(Ecom[[#This Row],[Dates]],"YYYY")</f>
        <v>2025</v>
      </c>
      <c r="T5663" s="16"/>
    </row>
    <row r="5664" spans="1:20" x14ac:dyDescent="0.25">
      <c r="A5664" t="s">
        <v>28</v>
      </c>
      <c r="B5664" s="16">
        <v>46266</v>
      </c>
      <c r="C5664" t="s">
        <v>44</v>
      </c>
      <c r="D5664" t="s">
        <v>15</v>
      </c>
      <c r="E5664" t="s">
        <v>97</v>
      </c>
      <c r="F5664" t="s">
        <v>98</v>
      </c>
      <c r="G5664">
        <v>80013</v>
      </c>
      <c r="H5664" t="s">
        <v>25</v>
      </c>
      <c r="I5664" t="s">
        <v>26</v>
      </c>
      <c r="J5664" t="s">
        <v>32</v>
      </c>
      <c r="K5664" s="6">
        <v>511.05599999999998</v>
      </c>
      <c r="L5664">
        <v>9</v>
      </c>
      <c r="M5664">
        <v>0.2</v>
      </c>
      <c r="N5664" s="6">
        <v>-95.822999999999993</v>
      </c>
      <c r="O5664">
        <f t="shared" si="264"/>
        <v>-95.822999999999993</v>
      </c>
      <c r="P5664" s="6">
        <f t="shared" si="265"/>
        <v>180.26666666666665</v>
      </c>
      <c r="Q5664">
        <f t="shared" si="266"/>
        <v>231.54620634911441</v>
      </c>
      <c r="R5664" s="16" t="str">
        <f>TEXT(Ecom[[#This Row],[Dates]],"mmm")</f>
        <v>Sep</v>
      </c>
      <c r="S5664" s="16" t="str">
        <f>TEXT(Ecom[[#This Row],[Dates]],"YYYY")</f>
        <v>2026</v>
      </c>
      <c r="T5664" s="16"/>
    </row>
    <row r="5665" spans="1:20" x14ac:dyDescent="0.25">
      <c r="A5665" t="s">
        <v>168</v>
      </c>
      <c r="B5665" s="16">
        <v>46177</v>
      </c>
      <c r="C5665" t="s">
        <v>22</v>
      </c>
      <c r="D5665" t="s">
        <v>15</v>
      </c>
      <c r="E5665" t="s">
        <v>114</v>
      </c>
      <c r="F5665" t="s">
        <v>104</v>
      </c>
      <c r="G5665">
        <v>43055</v>
      </c>
      <c r="H5665" t="s">
        <v>57</v>
      </c>
      <c r="I5665" t="s">
        <v>26</v>
      </c>
      <c r="J5665" t="s">
        <v>34</v>
      </c>
      <c r="K5665" s="6">
        <v>18.655999999999999</v>
      </c>
      <c r="L5665">
        <v>2</v>
      </c>
      <c r="M5665">
        <v>0.2</v>
      </c>
      <c r="N5665" s="6">
        <v>1.3992</v>
      </c>
      <c r="O5665" t="str">
        <f t="shared" si="264"/>
        <v/>
      </c>
      <c r="P5665" s="6">
        <f t="shared" si="265"/>
        <v>32.143999999999998</v>
      </c>
      <c r="Q5665">
        <f t="shared" si="266"/>
        <v>137.91295920844286</v>
      </c>
      <c r="R5665" s="16" t="str">
        <f>TEXT(Ecom[[#This Row],[Dates]],"mmm")</f>
        <v>Jun</v>
      </c>
      <c r="S5665" s="16" t="str">
        <f>TEXT(Ecom[[#This Row],[Dates]],"YYYY")</f>
        <v>2026</v>
      </c>
      <c r="T5665" s="16"/>
    </row>
    <row r="5666" spans="1:20" x14ac:dyDescent="0.25">
      <c r="A5666" t="s">
        <v>168</v>
      </c>
      <c r="B5666" s="16">
        <v>46007</v>
      </c>
      <c r="C5666" t="s">
        <v>22</v>
      </c>
      <c r="D5666" t="s">
        <v>15</v>
      </c>
      <c r="E5666" t="s">
        <v>114</v>
      </c>
      <c r="F5666" t="s">
        <v>104</v>
      </c>
      <c r="G5666">
        <v>43055</v>
      </c>
      <c r="H5666" t="s">
        <v>57</v>
      </c>
      <c r="I5666" t="s">
        <v>26</v>
      </c>
      <c r="J5666" t="s">
        <v>37</v>
      </c>
      <c r="K5666" s="6">
        <v>11.087999999999999</v>
      </c>
      <c r="L5666">
        <v>7</v>
      </c>
      <c r="M5666">
        <v>0.7</v>
      </c>
      <c r="N5666" s="6">
        <v>-8.1311999999999998</v>
      </c>
      <c r="O5666">
        <f t="shared" si="264"/>
        <v>-8.1311999999999998</v>
      </c>
      <c r="P5666" s="6">
        <f t="shared" si="265"/>
        <v>59.088000000000001</v>
      </c>
      <c r="Q5666">
        <f t="shared" si="266"/>
        <v>102.38305392187894</v>
      </c>
      <c r="R5666" s="16" t="str">
        <f>TEXT(Ecom[[#This Row],[Dates]],"mmm")</f>
        <v>Dec</v>
      </c>
      <c r="S5666" s="16" t="str">
        <f>TEXT(Ecom[[#This Row],[Dates]],"YYYY")</f>
        <v>2025</v>
      </c>
      <c r="T5666" s="16"/>
    </row>
    <row r="5667" spans="1:20" x14ac:dyDescent="0.25">
      <c r="A5667" t="s">
        <v>168</v>
      </c>
      <c r="B5667" s="16">
        <v>46338</v>
      </c>
      <c r="C5667" t="s">
        <v>22</v>
      </c>
      <c r="D5667" t="s">
        <v>15</v>
      </c>
      <c r="E5667" t="s">
        <v>114</v>
      </c>
      <c r="F5667" t="s">
        <v>104</v>
      </c>
      <c r="G5667">
        <v>43055</v>
      </c>
      <c r="H5667" t="s">
        <v>57</v>
      </c>
      <c r="I5667" t="s">
        <v>26</v>
      </c>
      <c r="J5667" t="s">
        <v>32</v>
      </c>
      <c r="K5667" s="6">
        <v>66.688000000000002</v>
      </c>
      <c r="L5667">
        <v>1</v>
      </c>
      <c r="M5667">
        <v>0.2</v>
      </c>
      <c r="N5667" s="6">
        <v>4.1680000000000001</v>
      </c>
      <c r="O5667" t="str">
        <f t="shared" si="264"/>
        <v/>
      </c>
      <c r="P5667" s="6">
        <f t="shared" si="265"/>
        <v>60.265333333333331</v>
      </c>
      <c r="Q5667">
        <f t="shared" si="266"/>
        <v>40.451388073056741</v>
      </c>
      <c r="R5667" s="16" t="str">
        <f>TEXT(Ecom[[#This Row],[Dates]],"mmm")</f>
        <v>Nov</v>
      </c>
      <c r="S5667" s="16" t="str">
        <f>TEXT(Ecom[[#This Row],[Dates]],"YYYY")</f>
        <v>2026</v>
      </c>
      <c r="T5667" s="16"/>
    </row>
    <row r="5668" spans="1:20" x14ac:dyDescent="0.25">
      <c r="A5668" t="s">
        <v>168</v>
      </c>
      <c r="B5668" s="16">
        <v>45990</v>
      </c>
      <c r="C5668" t="s">
        <v>22</v>
      </c>
      <c r="D5668" t="s">
        <v>15</v>
      </c>
      <c r="E5668" t="s">
        <v>114</v>
      </c>
      <c r="F5668" t="s">
        <v>104</v>
      </c>
      <c r="G5668">
        <v>43055</v>
      </c>
      <c r="H5668" t="s">
        <v>57</v>
      </c>
      <c r="I5668" t="s">
        <v>26</v>
      </c>
      <c r="J5668" t="s">
        <v>32</v>
      </c>
      <c r="K5668" s="6">
        <v>99.488</v>
      </c>
      <c r="L5668">
        <v>2</v>
      </c>
      <c r="M5668">
        <v>0.2</v>
      </c>
      <c r="N5668" s="6">
        <v>8.7051999999999996</v>
      </c>
      <c r="O5668" t="str">
        <f t="shared" si="264"/>
        <v/>
      </c>
      <c r="P5668" s="6">
        <f t="shared" si="265"/>
        <v>56.030666666666669</v>
      </c>
      <c r="Q5668">
        <f t="shared" si="266"/>
        <v>35.212901516137308</v>
      </c>
      <c r="R5668" s="16" t="str">
        <f>TEXT(Ecom[[#This Row],[Dates]],"mmm")</f>
        <v>Nov</v>
      </c>
      <c r="S5668" s="16" t="str">
        <f>TEXT(Ecom[[#This Row],[Dates]],"YYYY")</f>
        <v>2025</v>
      </c>
      <c r="T5668" s="16"/>
    </row>
    <row r="5669" spans="1:20" x14ac:dyDescent="0.25">
      <c r="A5669" t="s">
        <v>28</v>
      </c>
      <c r="B5669" s="16">
        <v>45771</v>
      </c>
      <c r="C5669" t="s">
        <v>14</v>
      </c>
      <c r="D5669" t="s">
        <v>15</v>
      </c>
      <c r="E5669" t="s">
        <v>42</v>
      </c>
      <c r="F5669" t="s">
        <v>43</v>
      </c>
      <c r="G5669">
        <v>98103</v>
      </c>
      <c r="H5669" t="s">
        <v>25</v>
      </c>
      <c r="I5669" t="s">
        <v>26</v>
      </c>
      <c r="J5669" t="s">
        <v>27</v>
      </c>
      <c r="K5669" s="6">
        <v>14.62</v>
      </c>
      <c r="L5669">
        <v>2</v>
      </c>
      <c r="M5669">
        <v>0</v>
      </c>
      <c r="N5669" s="6">
        <v>6.8714000000000004</v>
      </c>
      <c r="O5669" t="str">
        <f t="shared" si="264"/>
        <v/>
      </c>
      <c r="P5669" s="6">
        <f t="shared" si="265"/>
        <v>152.858</v>
      </c>
      <c r="Q5669">
        <f t="shared" si="266"/>
        <v>139.41519028135056</v>
      </c>
      <c r="R5669" s="16" t="str">
        <f>TEXT(Ecom[[#This Row],[Dates]],"mmm")</f>
        <v>Apr</v>
      </c>
      <c r="S5669" s="16" t="str">
        <f>TEXT(Ecom[[#This Row],[Dates]],"YYYY")</f>
        <v>2025</v>
      </c>
      <c r="T5669" s="16"/>
    </row>
    <row r="5670" spans="1:20" x14ac:dyDescent="0.25">
      <c r="A5670" t="s">
        <v>28</v>
      </c>
      <c r="B5670" s="16">
        <v>45962</v>
      </c>
      <c r="C5670" t="s">
        <v>14</v>
      </c>
      <c r="D5670" t="s">
        <v>15</v>
      </c>
      <c r="E5670" t="s">
        <v>42</v>
      </c>
      <c r="F5670" t="s">
        <v>43</v>
      </c>
      <c r="G5670">
        <v>98103</v>
      </c>
      <c r="H5670" t="s">
        <v>25</v>
      </c>
      <c r="I5670" t="s">
        <v>26</v>
      </c>
      <c r="J5670" t="s">
        <v>37</v>
      </c>
      <c r="K5670" s="6">
        <v>53.984000000000002</v>
      </c>
      <c r="L5670">
        <v>14</v>
      </c>
      <c r="M5670">
        <v>0.2</v>
      </c>
      <c r="N5670" s="6">
        <v>17.544799999999999</v>
      </c>
      <c r="O5670" t="str">
        <f t="shared" si="264"/>
        <v/>
      </c>
      <c r="P5670" s="6">
        <f t="shared" si="265"/>
        <v>266.43800000000005</v>
      </c>
      <c r="Q5670">
        <f t="shared" si="266"/>
        <v>146.21150373396804</v>
      </c>
      <c r="R5670" s="16" t="str">
        <f>TEXT(Ecom[[#This Row],[Dates]],"mmm")</f>
        <v>Nov</v>
      </c>
      <c r="S5670" s="16" t="str">
        <f>TEXT(Ecom[[#This Row],[Dates]],"YYYY")</f>
        <v>2025</v>
      </c>
      <c r="T5670" s="16"/>
    </row>
    <row r="5671" spans="1:20" x14ac:dyDescent="0.25">
      <c r="A5671" t="s">
        <v>28</v>
      </c>
      <c r="B5671" s="16">
        <v>46114</v>
      </c>
      <c r="C5671" t="s">
        <v>14</v>
      </c>
      <c r="D5671" t="s">
        <v>15</v>
      </c>
      <c r="E5671" t="s">
        <v>42</v>
      </c>
      <c r="F5671" t="s">
        <v>43</v>
      </c>
      <c r="G5671">
        <v>98103</v>
      </c>
      <c r="H5671" t="s">
        <v>25</v>
      </c>
      <c r="I5671" t="s">
        <v>35</v>
      </c>
      <c r="J5671" t="s">
        <v>59</v>
      </c>
      <c r="K5671" s="6">
        <v>389.97</v>
      </c>
      <c r="L5671">
        <v>3</v>
      </c>
      <c r="M5671">
        <v>0</v>
      </c>
      <c r="N5671" s="6">
        <v>132.5898</v>
      </c>
      <c r="O5671" t="str">
        <f t="shared" si="264"/>
        <v/>
      </c>
      <c r="P5671" s="6">
        <f t="shared" si="265"/>
        <v>295.23533333333336</v>
      </c>
      <c r="Q5671">
        <f t="shared" si="266"/>
        <v>171.37739616457051</v>
      </c>
      <c r="R5671" s="16" t="str">
        <f>TEXT(Ecom[[#This Row],[Dates]],"mmm")</f>
        <v>Apr</v>
      </c>
      <c r="S5671" s="16" t="str">
        <f>TEXT(Ecom[[#This Row],[Dates]],"YYYY")</f>
        <v>2026</v>
      </c>
      <c r="T5671" s="16"/>
    </row>
    <row r="5672" spans="1:20" x14ac:dyDescent="0.25">
      <c r="A5672" t="s">
        <v>13</v>
      </c>
      <c r="B5672" s="16">
        <v>45944</v>
      </c>
      <c r="C5672" t="s">
        <v>14</v>
      </c>
      <c r="D5672" t="s">
        <v>15</v>
      </c>
      <c r="E5672" t="s">
        <v>540</v>
      </c>
      <c r="F5672" t="s">
        <v>437</v>
      </c>
      <c r="G5672">
        <v>83201</v>
      </c>
      <c r="H5672" t="s">
        <v>25</v>
      </c>
      <c r="I5672" t="s">
        <v>19</v>
      </c>
      <c r="J5672" t="s">
        <v>33</v>
      </c>
      <c r="K5672" s="6">
        <v>355.36</v>
      </c>
      <c r="L5672">
        <v>4</v>
      </c>
      <c r="M5672">
        <v>0</v>
      </c>
      <c r="N5672" s="6">
        <v>92.393600000000006</v>
      </c>
      <c r="O5672" t="str">
        <f t="shared" si="264"/>
        <v/>
      </c>
      <c r="P5672" s="6">
        <f t="shared" si="265"/>
        <v>170.52533333333332</v>
      </c>
      <c r="Q5672">
        <f t="shared" si="266"/>
        <v>136.4014754965269</v>
      </c>
      <c r="R5672" s="16" t="str">
        <f>TEXT(Ecom[[#This Row],[Dates]],"mmm")</f>
        <v>Oct</v>
      </c>
      <c r="S5672" s="16" t="str">
        <f>TEXT(Ecom[[#This Row],[Dates]],"YYYY")</f>
        <v>2025</v>
      </c>
      <c r="T5672" s="16"/>
    </row>
    <row r="5673" spans="1:20" x14ac:dyDescent="0.25">
      <c r="A5673" t="s">
        <v>13</v>
      </c>
      <c r="B5673" s="16">
        <v>46148</v>
      </c>
      <c r="C5673" t="s">
        <v>14</v>
      </c>
      <c r="D5673" t="s">
        <v>15</v>
      </c>
      <c r="E5673" t="s">
        <v>540</v>
      </c>
      <c r="F5673" t="s">
        <v>437</v>
      </c>
      <c r="G5673">
        <v>83201</v>
      </c>
      <c r="H5673" t="s">
        <v>25</v>
      </c>
      <c r="I5673" t="s">
        <v>35</v>
      </c>
      <c r="J5673" t="s">
        <v>36</v>
      </c>
      <c r="K5673" s="6">
        <v>140.376</v>
      </c>
      <c r="L5673">
        <v>3</v>
      </c>
      <c r="M5673">
        <v>0.2</v>
      </c>
      <c r="N5673" s="6">
        <v>8.7735000000000003</v>
      </c>
      <c r="O5673" t="str">
        <f t="shared" si="264"/>
        <v/>
      </c>
      <c r="P5673" s="6">
        <f t="shared" si="265"/>
        <v>54.888000000000005</v>
      </c>
      <c r="Q5673">
        <f t="shared" si="266"/>
        <v>129.18415675420997</v>
      </c>
      <c r="R5673" s="16" t="str">
        <f>TEXT(Ecom[[#This Row],[Dates]],"mmm")</f>
        <v>May</v>
      </c>
      <c r="S5673" s="16" t="str">
        <f>TEXT(Ecom[[#This Row],[Dates]],"YYYY")</f>
        <v>2026</v>
      </c>
      <c r="T5673" s="16"/>
    </row>
    <row r="5674" spans="1:20" x14ac:dyDescent="0.25">
      <c r="A5674" t="s">
        <v>28</v>
      </c>
      <c r="B5674" s="16">
        <v>46109</v>
      </c>
      <c r="C5674" t="s">
        <v>22</v>
      </c>
      <c r="D5674" t="s">
        <v>15</v>
      </c>
      <c r="E5674" t="s">
        <v>135</v>
      </c>
      <c r="F5674" t="s">
        <v>46</v>
      </c>
      <c r="G5674">
        <v>75081</v>
      </c>
      <c r="H5674" t="s">
        <v>47</v>
      </c>
      <c r="I5674" t="s">
        <v>26</v>
      </c>
      <c r="J5674" t="s">
        <v>60</v>
      </c>
      <c r="K5674" s="6">
        <v>15.84</v>
      </c>
      <c r="L5674">
        <v>2</v>
      </c>
      <c r="M5674">
        <v>0.2</v>
      </c>
      <c r="N5674" s="6">
        <v>5.5439999999999996</v>
      </c>
      <c r="O5674" t="str">
        <f t="shared" si="264"/>
        <v/>
      </c>
      <c r="P5674" s="6">
        <f t="shared" si="265"/>
        <v>12.416000000000002</v>
      </c>
      <c r="Q5674">
        <f t="shared" si="266"/>
        <v>93.246129293114066</v>
      </c>
      <c r="R5674" s="16" t="str">
        <f>TEXT(Ecom[[#This Row],[Dates]],"mmm")</f>
        <v>Mar</v>
      </c>
      <c r="S5674" s="16" t="str">
        <f>TEXT(Ecom[[#This Row],[Dates]],"YYYY")</f>
        <v>2026</v>
      </c>
      <c r="T5674" s="16"/>
    </row>
    <row r="5675" spans="1:20" x14ac:dyDescent="0.25">
      <c r="A5675" t="s">
        <v>28</v>
      </c>
      <c r="B5675" s="16">
        <v>45795</v>
      </c>
      <c r="C5675" t="s">
        <v>22</v>
      </c>
      <c r="D5675" t="s">
        <v>15</v>
      </c>
      <c r="E5675" t="s">
        <v>135</v>
      </c>
      <c r="F5675" t="s">
        <v>46</v>
      </c>
      <c r="G5675">
        <v>75081</v>
      </c>
      <c r="H5675" t="s">
        <v>47</v>
      </c>
      <c r="I5675" t="s">
        <v>26</v>
      </c>
      <c r="J5675" t="s">
        <v>41</v>
      </c>
      <c r="K5675" s="6">
        <v>8.4480000000000004</v>
      </c>
      <c r="L5675">
        <v>2</v>
      </c>
      <c r="M5675">
        <v>0.2</v>
      </c>
      <c r="N5675" s="6">
        <v>2.64</v>
      </c>
      <c r="O5675" t="str">
        <f t="shared" si="264"/>
        <v/>
      </c>
      <c r="P5675" s="6">
        <f t="shared" si="265"/>
        <v>26.272000000000002</v>
      </c>
      <c r="Q5675">
        <f t="shared" si="266"/>
        <v>32.282193399251341</v>
      </c>
      <c r="R5675" s="16" t="str">
        <f>TEXT(Ecom[[#This Row],[Dates]],"mmm")</f>
        <v>May</v>
      </c>
      <c r="S5675" s="16" t="str">
        <f>TEXT(Ecom[[#This Row],[Dates]],"YYYY")</f>
        <v>2025</v>
      </c>
      <c r="T5675" s="16"/>
    </row>
    <row r="5676" spans="1:20" x14ac:dyDescent="0.25">
      <c r="A5676" t="s">
        <v>28</v>
      </c>
      <c r="B5676" s="16">
        <v>46271</v>
      </c>
      <c r="C5676" t="s">
        <v>14</v>
      </c>
      <c r="D5676" t="s">
        <v>15</v>
      </c>
      <c r="E5676" t="s">
        <v>42</v>
      </c>
      <c r="F5676" t="s">
        <v>43</v>
      </c>
      <c r="G5676">
        <v>98105</v>
      </c>
      <c r="H5676" t="s">
        <v>25</v>
      </c>
      <c r="I5676" t="s">
        <v>26</v>
      </c>
      <c r="J5676" t="s">
        <v>41</v>
      </c>
      <c r="K5676" s="6">
        <v>12.96</v>
      </c>
      <c r="L5676">
        <v>2</v>
      </c>
      <c r="M5676">
        <v>0</v>
      </c>
      <c r="N5676" s="6">
        <v>6.2207999999999997</v>
      </c>
      <c r="O5676" t="str">
        <f t="shared" si="264"/>
        <v/>
      </c>
      <c r="P5676" s="6">
        <f t="shared" si="265"/>
        <v>32.655999999999999</v>
      </c>
      <c r="Q5676">
        <f t="shared" si="266"/>
        <v>18.214550666980504</v>
      </c>
      <c r="R5676" s="16" t="str">
        <f>TEXT(Ecom[[#This Row],[Dates]],"mmm")</f>
        <v>Sep</v>
      </c>
      <c r="S5676" s="16" t="str">
        <f>TEXT(Ecom[[#This Row],[Dates]],"YYYY")</f>
        <v>2026</v>
      </c>
      <c r="T5676" s="16"/>
    </row>
    <row r="5677" spans="1:20" x14ac:dyDescent="0.25">
      <c r="A5677" t="s">
        <v>28</v>
      </c>
      <c r="B5677" s="16">
        <v>45867</v>
      </c>
      <c r="C5677" t="s">
        <v>22</v>
      </c>
      <c r="D5677" t="s">
        <v>15</v>
      </c>
      <c r="E5677" t="s">
        <v>42</v>
      </c>
      <c r="F5677" t="s">
        <v>43</v>
      </c>
      <c r="G5677">
        <v>98115</v>
      </c>
      <c r="H5677" t="s">
        <v>25</v>
      </c>
      <c r="I5677" t="s">
        <v>35</v>
      </c>
      <c r="J5677" t="s">
        <v>36</v>
      </c>
      <c r="K5677" s="6">
        <v>57.408000000000001</v>
      </c>
      <c r="L5677">
        <v>6</v>
      </c>
      <c r="M5677">
        <v>0.2</v>
      </c>
      <c r="N5677" s="6">
        <v>5.7408000000000001</v>
      </c>
      <c r="O5677" t="str">
        <f t="shared" si="264"/>
        <v/>
      </c>
      <c r="P5677" s="6">
        <f t="shared" si="265"/>
        <v>41.328000000000003</v>
      </c>
      <c r="Q5677">
        <f t="shared" si="266"/>
        <v>18.262397944045208</v>
      </c>
      <c r="R5677" s="16" t="str">
        <f>TEXT(Ecom[[#This Row],[Dates]],"mmm")</f>
        <v>Jul</v>
      </c>
      <c r="S5677" s="16" t="str">
        <f>TEXT(Ecom[[#This Row],[Dates]],"YYYY")</f>
        <v>2025</v>
      </c>
      <c r="T5677" s="16"/>
    </row>
    <row r="5678" spans="1:20" x14ac:dyDescent="0.25">
      <c r="A5678" t="s">
        <v>28</v>
      </c>
      <c r="B5678" s="16">
        <v>45766</v>
      </c>
      <c r="C5678" t="s">
        <v>22</v>
      </c>
      <c r="D5678" t="s">
        <v>15</v>
      </c>
      <c r="E5678" t="s">
        <v>42</v>
      </c>
      <c r="F5678" t="s">
        <v>43</v>
      </c>
      <c r="G5678">
        <v>98115</v>
      </c>
      <c r="H5678" t="s">
        <v>25</v>
      </c>
      <c r="I5678" t="s">
        <v>35</v>
      </c>
      <c r="J5678" t="s">
        <v>59</v>
      </c>
      <c r="K5678" s="6">
        <v>27.6</v>
      </c>
      <c r="L5678">
        <v>4</v>
      </c>
      <c r="M5678">
        <v>0</v>
      </c>
      <c r="N5678" s="6">
        <v>2.2080000000000002</v>
      </c>
      <c r="O5678" t="str">
        <f t="shared" si="264"/>
        <v/>
      </c>
      <c r="P5678" s="6">
        <f t="shared" si="265"/>
        <v>29.005333333333329</v>
      </c>
      <c r="Q5678">
        <f t="shared" si="266"/>
        <v>5.9008466937977362</v>
      </c>
      <c r="R5678" s="16" t="str">
        <f>TEXT(Ecom[[#This Row],[Dates]],"mmm")</f>
        <v>Apr</v>
      </c>
      <c r="S5678" s="16" t="str">
        <f>TEXT(Ecom[[#This Row],[Dates]],"YYYY")</f>
        <v>2025</v>
      </c>
      <c r="T5678" s="16"/>
    </row>
    <row r="5679" spans="1:20" x14ac:dyDescent="0.25">
      <c r="A5679" t="s">
        <v>28</v>
      </c>
      <c r="B5679" s="16">
        <v>46195</v>
      </c>
      <c r="C5679" t="s">
        <v>14</v>
      </c>
      <c r="D5679" t="s">
        <v>15</v>
      </c>
      <c r="E5679" t="s">
        <v>79</v>
      </c>
      <c r="F5679" t="s">
        <v>65</v>
      </c>
      <c r="G5679">
        <v>60610</v>
      </c>
      <c r="H5679" t="s">
        <v>47</v>
      </c>
      <c r="I5679" t="s">
        <v>19</v>
      </c>
      <c r="J5679" t="s">
        <v>33</v>
      </c>
      <c r="K5679" s="6">
        <v>38.975999999999999</v>
      </c>
      <c r="L5679">
        <v>3</v>
      </c>
      <c r="M5679">
        <v>0.6</v>
      </c>
      <c r="N5679" s="6">
        <v>-50.668799999999997</v>
      </c>
      <c r="O5679">
        <f t="shared" si="264"/>
        <v>-50.668799999999997</v>
      </c>
      <c r="P5679" s="6">
        <f t="shared" si="265"/>
        <v>56.445333333333338</v>
      </c>
      <c r="Q5679">
        <f t="shared" si="266"/>
        <v>31.296628222127602</v>
      </c>
      <c r="R5679" s="16" t="str">
        <f>TEXT(Ecom[[#This Row],[Dates]],"mmm")</f>
        <v>Jun</v>
      </c>
      <c r="S5679" s="16" t="str">
        <f>TEXT(Ecom[[#This Row],[Dates]],"YYYY")</f>
        <v>2026</v>
      </c>
      <c r="T5679" s="16"/>
    </row>
    <row r="5680" spans="1:20" x14ac:dyDescent="0.25">
      <c r="A5680" t="s">
        <v>28</v>
      </c>
      <c r="B5680" s="16">
        <v>45832</v>
      </c>
      <c r="C5680" t="s">
        <v>44</v>
      </c>
      <c r="D5680" t="s">
        <v>15</v>
      </c>
      <c r="E5680" t="s">
        <v>541</v>
      </c>
      <c r="F5680" t="s">
        <v>70</v>
      </c>
      <c r="G5680">
        <v>49423</v>
      </c>
      <c r="H5680" t="s">
        <v>47</v>
      </c>
      <c r="I5680" t="s">
        <v>26</v>
      </c>
      <c r="J5680" t="s">
        <v>77</v>
      </c>
      <c r="K5680" s="6">
        <v>20.440000000000001</v>
      </c>
      <c r="L5680">
        <v>7</v>
      </c>
      <c r="M5680">
        <v>0</v>
      </c>
      <c r="N5680" s="6">
        <v>9.1980000000000004</v>
      </c>
      <c r="O5680" t="str">
        <f t="shared" si="264"/>
        <v/>
      </c>
      <c r="P5680" s="6">
        <f t="shared" si="265"/>
        <v>45.580000000000005</v>
      </c>
      <c r="Q5680">
        <f t="shared" si="266"/>
        <v>38.598553125828531</v>
      </c>
      <c r="R5680" s="16" t="str">
        <f>TEXT(Ecom[[#This Row],[Dates]],"mmm")</f>
        <v>Jun</v>
      </c>
      <c r="S5680" s="16" t="str">
        <f>TEXT(Ecom[[#This Row],[Dates]],"YYYY")</f>
        <v>2025</v>
      </c>
      <c r="T5680" s="16"/>
    </row>
    <row r="5681" spans="1:20" x14ac:dyDescent="0.25">
      <c r="A5681" t="s">
        <v>28</v>
      </c>
      <c r="B5681" s="16">
        <v>46002</v>
      </c>
      <c r="C5681" t="s">
        <v>44</v>
      </c>
      <c r="D5681" t="s">
        <v>15</v>
      </c>
      <c r="E5681" t="s">
        <v>541</v>
      </c>
      <c r="F5681" t="s">
        <v>70</v>
      </c>
      <c r="G5681">
        <v>49423</v>
      </c>
      <c r="H5681" t="s">
        <v>47</v>
      </c>
      <c r="I5681" t="s">
        <v>26</v>
      </c>
      <c r="J5681" t="s">
        <v>41</v>
      </c>
      <c r="K5681" s="6">
        <v>109.92</v>
      </c>
      <c r="L5681">
        <v>2</v>
      </c>
      <c r="M5681">
        <v>0</v>
      </c>
      <c r="N5681" s="6">
        <v>53.860799999999998</v>
      </c>
      <c r="O5681" t="str">
        <f t="shared" si="264"/>
        <v/>
      </c>
      <c r="P5681" s="6">
        <f t="shared" si="265"/>
        <v>40.926666666666669</v>
      </c>
      <c r="Q5681">
        <f t="shared" si="266"/>
        <v>43.138354239800556</v>
      </c>
      <c r="R5681" s="16" t="str">
        <f>TEXT(Ecom[[#This Row],[Dates]],"mmm")</f>
        <v>Dec</v>
      </c>
      <c r="S5681" s="16" t="str">
        <f>TEXT(Ecom[[#This Row],[Dates]],"YYYY")</f>
        <v>2025</v>
      </c>
      <c r="T5681" s="16"/>
    </row>
    <row r="5682" spans="1:20" x14ac:dyDescent="0.25">
      <c r="A5682" t="s">
        <v>28</v>
      </c>
      <c r="B5682" s="16">
        <v>45963</v>
      </c>
      <c r="C5682" t="s">
        <v>14</v>
      </c>
      <c r="D5682" t="s">
        <v>15</v>
      </c>
      <c r="E5682" t="s">
        <v>477</v>
      </c>
      <c r="F5682" t="s">
        <v>119</v>
      </c>
      <c r="G5682">
        <v>74012</v>
      </c>
      <c r="H5682" t="s">
        <v>47</v>
      </c>
      <c r="I5682" t="s">
        <v>26</v>
      </c>
      <c r="J5682" t="s">
        <v>37</v>
      </c>
      <c r="K5682" s="6">
        <v>6.38</v>
      </c>
      <c r="L5682">
        <v>1</v>
      </c>
      <c r="M5682">
        <v>0</v>
      </c>
      <c r="N5682" s="6">
        <v>2.9348000000000001</v>
      </c>
      <c r="O5682" t="str">
        <f t="shared" si="264"/>
        <v/>
      </c>
      <c r="P5682" s="6">
        <f t="shared" si="265"/>
        <v>9.5666666666666664</v>
      </c>
      <c r="Q5682">
        <f t="shared" si="266"/>
        <v>30.34560679656698</v>
      </c>
      <c r="R5682" s="16" t="str">
        <f>TEXT(Ecom[[#This Row],[Dates]],"mmm")</f>
        <v>Nov</v>
      </c>
      <c r="S5682" s="16" t="str">
        <f>TEXT(Ecom[[#This Row],[Dates]],"YYYY")</f>
        <v>2025</v>
      </c>
      <c r="T5682" s="16"/>
    </row>
    <row r="5683" spans="1:20" x14ac:dyDescent="0.25">
      <c r="A5683" t="s">
        <v>28</v>
      </c>
      <c r="B5683" s="16">
        <v>46264</v>
      </c>
      <c r="C5683" t="s">
        <v>14</v>
      </c>
      <c r="D5683" t="s">
        <v>15</v>
      </c>
      <c r="E5683" t="s">
        <v>477</v>
      </c>
      <c r="F5683" t="s">
        <v>119</v>
      </c>
      <c r="G5683">
        <v>74012</v>
      </c>
      <c r="H5683" t="s">
        <v>47</v>
      </c>
      <c r="I5683" t="s">
        <v>26</v>
      </c>
      <c r="J5683" t="s">
        <v>41</v>
      </c>
      <c r="K5683" s="6">
        <v>6.48</v>
      </c>
      <c r="L5683">
        <v>1</v>
      </c>
      <c r="M5683">
        <v>0</v>
      </c>
      <c r="N5683" s="6">
        <v>3.1103999999999998</v>
      </c>
      <c r="O5683" t="str">
        <f t="shared" si="264"/>
        <v/>
      </c>
      <c r="P5683" s="6">
        <f t="shared" si="265"/>
        <v>357.41666666666669</v>
      </c>
      <c r="Q5683">
        <f t="shared" si="266"/>
        <v>400.33346283650417</v>
      </c>
      <c r="R5683" s="16" t="str">
        <f>TEXT(Ecom[[#This Row],[Dates]],"mmm")</f>
        <v>Aug</v>
      </c>
      <c r="S5683" s="16" t="str">
        <f>TEXT(Ecom[[#This Row],[Dates]],"YYYY")</f>
        <v>2026</v>
      </c>
      <c r="T5683" s="16"/>
    </row>
    <row r="5684" spans="1:20" x14ac:dyDescent="0.25">
      <c r="A5684" t="s">
        <v>28</v>
      </c>
      <c r="B5684" s="16">
        <v>45887</v>
      </c>
      <c r="C5684" t="s">
        <v>14</v>
      </c>
      <c r="D5684" t="s">
        <v>15</v>
      </c>
      <c r="E5684" t="s">
        <v>508</v>
      </c>
      <c r="F5684" t="s">
        <v>167</v>
      </c>
      <c r="G5684">
        <v>30605</v>
      </c>
      <c r="H5684" t="s">
        <v>18</v>
      </c>
      <c r="I5684" t="s">
        <v>26</v>
      </c>
      <c r="J5684" t="s">
        <v>41</v>
      </c>
      <c r="K5684" s="6">
        <v>15.84</v>
      </c>
      <c r="L5684">
        <v>3</v>
      </c>
      <c r="M5684">
        <v>0</v>
      </c>
      <c r="N5684" s="6">
        <v>7.1280000000000001</v>
      </c>
      <c r="O5684" t="str">
        <f t="shared" si="264"/>
        <v/>
      </c>
      <c r="P5684" s="6">
        <f t="shared" si="265"/>
        <v>406.89000000000004</v>
      </c>
      <c r="Q5684">
        <f t="shared" si="266"/>
        <v>425.48522561719875</v>
      </c>
      <c r="R5684" s="16" t="str">
        <f>TEXT(Ecom[[#This Row],[Dates]],"mmm")</f>
        <v>Aug</v>
      </c>
      <c r="S5684" s="16" t="str">
        <f>TEXT(Ecom[[#This Row],[Dates]],"YYYY")</f>
        <v>2025</v>
      </c>
      <c r="T5684" s="16"/>
    </row>
    <row r="5685" spans="1:20" x14ac:dyDescent="0.25">
      <c r="A5685" t="s">
        <v>28</v>
      </c>
      <c r="B5685" s="16">
        <v>45720</v>
      </c>
      <c r="C5685" t="s">
        <v>14</v>
      </c>
      <c r="D5685" t="s">
        <v>15</v>
      </c>
      <c r="E5685" t="s">
        <v>508</v>
      </c>
      <c r="F5685" t="s">
        <v>167</v>
      </c>
      <c r="G5685">
        <v>30605</v>
      </c>
      <c r="H5685" t="s">
        <v>18</v>
      </c>
      <c r="I5685" t="s">
        <v>35</v>
      </c>
      <c r="J5685" t="s">
        <v>36</v>
      </c>
      <c r="K5685" s="6">
        <v>1049.93</v>
      </c>
      <c r="L5685">
        <v>7</v>
      </c>
      <c r="M5685">
        <v>0</v>
      </c>
      <c r="N5685" s="6">
        <v>293.98039999999997</v>
      </c>
      <c r="O5685" t="str">
        <f t="shared" si="264"/>
        <v/>
      </c>
      <c r="P5685" s="6">
        <f t="shared" si="265"/>
        <v>434.39400000000006</v>
      </c>
      <c r="Q5685">
        <f t="shared" si="266"/>
        <v>467.61733027068345</v>
      </c>
      <c r="R5685" s="16" t="str">
        <f>TEXT(Ecom[[#This Row],[Dates]],"mmm")</f>
        <v>Mar</v>
      </c>
      <c r="S5685" s="16" t="str">
        <f>TEXT(Ecom[[#This Row],[Dates]],"YYYY")</f>
        <v>2025</v>
      </c>
      <c r="T5685" s="16"/>
    </row>
    <row r="5686" spans="1:20" x14ac:dyDescent="0.25">
      <c r="A5686" t="s">
        <v>28</v>
      </c>
      <c r="B5686" s="16">
        <v>46380</v>
      </c>
      <c r="C5686" t="s">
        <v>14</v>
      </c>
      <c r="D5686" t="s">
        <v>15</v>
      </c>
      <c r="E5686" t="s">
        <v>508</v>
      </c>
      <c r="F5686" t="s">
        <v>167</v>
      </c>
      <c r="G5686">
        <v>30605</v>
      </c>
      <c r="H5686" t="s">
        <v>18</v>
      </c>
      <c r="I5686" t="s">
        <v>26</v>
      </c>
      <c r="J5686" t="s">
        <v>38</v>
      </c>
      <c r="K5686" s="6">
        <v>154.9</v>
      </c>
      <c r="L5686">
        <v>5</v>
      </c>
      <c r="M5686">
        <v>0</v>
      </c>
      <c r="N5686" s="6">
        <v>40.274000000000001</v>
      </c>
      <c r="O5686" t="str">
        <f t="shared" si="264"/>
        <v/>
      </c>
      <c r="P5686" s="6">
        <f t="shared" si="265"/>
        <v>89.190666666666672</v>
      </c>
      <c r="Q5686">
        <f t="shared" si="266"/>
        <v>246.32553162506395</v>
      </c>
      <c r="R5686" s="16" t="str">
        <f>TEXT(Ecom[[#This Row],[Dates]],"mmm")</f>
        <v>Dec</v>
      </c>
      <c r="S5686" s="16" t="str">
        <f>TEXT(Ecom[[#This Row],[Dates]],"YYYY")</f>
        <v>2026</v>
      </c>
      <c r="T5686" s="16"/>
    </row>
    <row r="5687" spans="1:20" x14ac:dyDescent="0.25">
      <c r="A5687" t="s">
        <v>168</v>
      </c>
      <c r="B5687" s="16">
        <v>45733</v>
      </c>
      <c r="C5687" t="s">
        <v>14</v>
      </c>
      <c r="D5687" t="s">
        <v>15</v>
      </c>
      <c r="E5687" t="s">
        <v>42</v>
      </c>
      <c r="F5687" t="s">
        <v>43</v>
      </c>
      <c r="G5687">
        <v>98105</v>
      </c>
      <c r="H5687" t="s">
        <v>25</v>
      </c>
      <c r="I5687" t="s">
        <v>26</v>
      </c>
      <c r="J5687" t="s">
        <v>37</v>
      </c>
      <c r="K5687" s="6">
        <v>98.352000000000004</v>
      </c>
      <c r="L5687">
        <v>3</v>
      </c>
      <c r="M5687">
        <v>0.2</v>
      </c>
      <c r="N5687" s="6">
        <v>35.6526</v>
      </c>
      <c r="O5687" t="str">
        <f t="shared" si="264"/>
        <v/>
      </c>
      <c r="P5687" s="6">
        <f t="shared" si="265"/>
        <v>80.853333333333339</v>
      </c>
      <c r="Q5687">
        <f t="shared" si="266"/>
        <v>200.77702476978635</v>
      </c>
      <c r="R5687" s="16" t="str">
        <f>TEXT(Ecom[[#This Row],[Dates]],"mmm")</f>
        <v>Mar</v>
      </c>
      <c r="S5687" s="16" t="str">
        <f>TEXT(Ecom[[#This Row],[Dates]],"YYYY")</f>
        <v>2025</v>
      </c>
      <c r="T5687" s="16"/>
    </row>
    <row r="5688" spans="1:20" x14ac:dyDescent="0.25">
      <c r="A5688" t="s">
        <v>168</v>
      </c>
      <c r="B5688" s="16">
        <v>45763</v>
      </c>
      <c r="C5688" t="s">
        <v>14</v>
      </c>
      <c r="D5688" t="s">
        <v>15</v>
      </c>
      <c r="E5688" t="s">
        <v>350</v>
      </c>
      <c r="F5688" t="s">
        <v>30</v>
      </c>
      <c r="G5688">
        <v>32712</v>
      </c>
      <c r="H5688" t="s">
        <v>18</v>
      </c>
      <c r="I5688" t="s">
        <v>26</v>
      </c>
      <c r="J5688" t="s">
        <v>77</v>
      </c>
      <c r="K5688" s="6">
        <v>14.32</v>
      </c>
      <c r="L5688">
        <v>5</v>
      </c>
      <c r="M5688">
        <v>0.2</v>
      </c>
      <c r="N5688" s="6">
        <v>5.1909999999999998</v>
      </c>
      <c r="O5688" t="str">
        <f t="shared" si="264"/>
        <v/>
      </c>
      <c r="P5688" s="6">
        <f t="shared" si="265"/>
        <v>64.384</v>
      </c>
      <c r="Q5688">
        <f t="shared" si="266"/>
        <v>52.435385196837643</v>
      </c>
      <c r="R5688" s="16" t="str">
        <f>TEXT(Ecom[[#This Row],[Dates]],"mmm")</f>
        <v>Apr</v>
      </c>
      <c r="S5688" s="16" t="str">
        <f>TEXT(Ecom[[#This Row],[Dates]],"YYYY")</f>
        <v>2025</v>
      </c>
      <c r="T5688" s="16"/>
    </row>
    <row r="5689" spans="1:20" x14ac:dyDescent="0.25">
      <c r="A5689" t="s">
        <v>168</v>
      </c>
      <c r="B5689" s="16">
        <v>45724</v>
      </c>
      <c r="C5689" t="s">
        <v>14</v>
      </c>
      <c r="D5689" t="s">
        <v>15</v>
      </c>
      <c r="E5689" t="s">
        <v>350</v>
      </c>
      <c r="F5689" t="s">
        <v>30</v>
      </c>
      <c r="G5689">
        <v>32712</v>
      </c>
      <c r="H5689" t="s">
        <v>18</v>
      </c>
      <c r="I5689" t="s">
        <v>19</v>
      </c>
      <c r="J5689" t="s">
        <v>33</v>
      </c>
      <c r="K5689" s="6">
        <v>129.88800000000001</v>
      </c>
      <c r="L5689">
        <v>6</v>
      </c>
      <c r="M5689">
        <v>0.2</v>
      </c>
      <c r="N5689" s="6">
        <v>12.988799999999999</v>
      </c>
      <c r="O5689" t="str">
        <f t="shared" si="264"/>
        <v/>
      </c>
      <c r="P5689" s="6">
        <f t="shared" si="265"/>
        <v>151.29666666666665</v>
      </c>
      <c r="Q5689">
        <f t="shared" si="266"/>
        <v>77.372819869244267</v>
      </c>
      <c r="R5689" s="16" t="str">
        <f>TEXT(Ecom[[#This Row],[Dates]],"mmm")</f>
        <v>Mar</v>
      </c>
      <c r="S5689" s="16" t="str">
        <f>TEXT(Ecom[[#This Row],[Dates]],"YYYY")</f>
        <v>2025</v>
      </c>
      <c r="T5689" s="16"/>
    </row>
    <row r="5690" spans="1:20" x14ac:dyDescent="0.25">
      <c r="A5690" t="s">
        <v>168</v>
      </c>
      <c r="B5690" s="16">
        <v>46293</v>
      </c>
      <c r="C5690" t="s">
        <v>14</v>
      </c>
      <c r="D5690" t="s">
        <v>15</v>
      </c>
      <c r="E5690" t="s">
        <v>350</v>
      </c>
      <c r="F5690" t="s">
        <v>30</v>
      </c>
      <c r="G5690">
        <v>32712</v>
      </c>
      <c r="H5690" t="s">
        <v>18</v>
      </c>
      <c r="I5690" t="s">
        <v>26</v>
      </c>
      <c r="J5690" t="s">
        <v>60</v>
      </c>
      <c r="K5690" s="6">
        <v>48.944000000000003</v>
      </c>
      <c r="L5690">
        <v>7</v>
      </c>
      <c r="M5690">
        <v>0.2</v>
      </c>
      <c r="N5690" s="6">
        <v>16.518599999999999</v>
      </c>
      <c r="O5690" t="str">
        <f t="shared" si="264"/>
        <v/>
      </c>
      <c r="P5690" s="6">
        <f t="shared" si="265"/>
        <v>117.12066666666668</v>
      </c>
      <c r="Q5690">
        <f t="shared" si="266"/>
        <v>88.717225890069571</v>
      </c>
      <c r="R5690" s="16" t="str">
        <f>TEXT(Ecom[[#This Row],[Dates]],"mmm")</f>
        <v>Sep</v>
      </c>
      <c r="S5690" s="16" t="str">
        <f>TEXT(Ecom[[#This Row],[Dates]],"YYYY")</f>
        <v>2026</v>
      </c>
      <c r="T5690" s="16"/>
    </row>
    <row r="5691" spans="1:20" x14ac:dyDescent="0.25">
      <c r="A5691" t="s">
        <v>28</v>
      </c>
      <c r="B5691" s="16">
        <v>45666</v>
      </c>
      <c r="C5691" t="s">
        <v>44</v>
      </c>
      <c r="D5691" t="s">
        <v>15</v>
      </c>
      <c r="E5691" t="s">
        <v>61</v>
      </c>
      <c r="F5691" t="s">
        <v>46</v>
      </c>
      <c r="G5691">
        <v>77070</v>
      </c>
      <c r="H5691" t="s">
        <v>47</v>
      </c>
      <c r="I5691" t="s">
        <v>19</v>
      </c>
      <c r="J5691" t="s">
        <v>21</v>
      </c>
      <c r="K5691" s="6">
        <v>275.05799999999999</v>
      </c>
      <c r="L5691">
        <v>3</v>
      </c>
      <c r="M5691">
        <v>0.3</v>
      </c>
      <c r="N5691" s="6">
        <v>-90.376199999999997</v>
      </c>
      <c r="O5691">
        <f t="shared" si="264"/>
        <v>-90.376199999999997</v>
      </c>
      <c r="P5691" s="6">
        <f t="shared" si="265"/>
        <v>115.72266666666667</v>
      </c>
      <c r="Q5691">
        <f t="shared" si="266"/>
        <v>97.315576558374715</v>
      </c>
      <c r="R5691" s="16" t="str">
        <f>TEXT(Ecom[[#This Row],[Dates]],"mmm")</f>
        <v>Jan</v>
      </c>
      <c r="S5691" s="16" t="str">
        <f>TEXT(Ecom[[#This Row],[Dates]],"YYYY")</f>
        <v>2025</v>
      </c>
      <c r="T5691" s="16"/>
    </row>
    <row r="5692" spans="1:20" x14ac:dyDescent="0.25">
      <c r="A5692" t="s">
        <v>28</v>
      </c>
      <c r="B5692" s="16">
        <v>46081</v>
      </c>
      <c r="C5692" t="s">
        <v>22</v>
      </c>
      <c r="D5692" t="s">
        <v>15</v>
      </c>
      <c r="E5692" t="s">
        <v>333</v>
      </c>
      <c r="F5692" t="s">
        <v>248</v>
      </c>
      <c r="G5692">
        <v>21215</v>
      </c>
      <c r="H5692" t="s">
        <v>57</v>
      </c>
      <c r="I5692" t="s">
        <v>26</v>
      </c>
      <c r="J5692" t="s">
        <v>34</v>
      </c>
      <c r="K5692" s="6">
        <v>27.36</v>
      </c>
      <c r="L5692">
        <v>9</v>
      </c>
      <c r="M5692">
        <v>0</v>
      </c>
      <c r="N5692" s="6">
        <v>9.3024000000000004</v>
      </c>
      <c r="O5692" t="str">
        <f t="shared" si="264"/>
        <v/>
      </c>
      <c r="P5692" s="6">
        <f t="shared" si="265"/>
        <v>69.033333333333346</v>
      </c>
      <c r="Q5692">
        <f t="shared" si="266"/>
        <v>76.254789078020096</v>
      </c>
      <c r="R5692" s="16" t="str">
        <f>TEXT(Ecom[[#This Row],[Dates]],"mmm")</f>
        <v>Feb</v>
      </c>
      <c r="S5692" s="16" t="str">
        <f>TEXT(Ecom[[#This Row],[Dates]],"YYYY")</f>
        <v>2026</v>
      </c>
      <c r="T5692" s="16"/>
    </row>
    <row r="5693" spans="1:20" x14ac:dyDescent="0.25">
      <c r="A5693" t="s">
        <v>28</v>
      </c>
      <c r="B5693" s="16">
        <v>45939</v>
      </c>
      <c r="C5693" t="s">
        <v>22</v>
      </c>
      <c r="D5693" t="s">
        <v>15</v>
      </c>
      <c r="E5693" t="s">
        <v>333</v>
      </c>
      <c r="F5693" t="s">
        <v>248</v>
      </c>
      <c r="G5693">
        <v>21215</v>
      </c>
      <c r="H5693" t="s">
        <v>57</v>
      </c>
      <c r="I5693" t="s">
        <v>26</v>
      </c>
      <c r="J5693" t="s">
        <v>41</v>
      </c>
      <c r="K5693" s="6">
        <v>44.75</v>
      </c>
      <c r="L5693">
        <v>5</v>
      </c>
      <c r="M5693">
        <v>0</v>
      </c>
      <c r="N5693" s="6">
        <v>20.585000000000001</v>
      </c>
      <c r="O5693" t="str">
        <f t="shared" si="264"/>
        <v/>
      </c>
      <c r="P5693" s="6">
        <f t="shared" si="265"/>
        <v>68.713333333333338</v>
      </c>
      <c r="Q5693">
        <f t="shared" si="266"/>
        <v>61.040476924014207</v>
      </c>
      <c r="R5693" s="16" t="str">
        <f>TEXT(Ecom[[#This Row],[Dates]],"mmm")</f>
        <v>Oct</v>
      </c>
      <c r="S5693" s="16" t="str">
        <f>TEXT(Ecom[[#This Row],[Dates]],"YYYY")</f>
        <v>2025</v>
      </c>
      <c r="T5693" s="16"/>
    </row>
    <row r="5694" spans="1:20" x14ac:dyDescent="0.25">
      <c r="A5694" t="s">
        <v>28</v>
      </c>
      <c r="B5694" s="16">
        <v>46023</v>
      </c>
      <c r="C5694" t="s">
        <v>22</v>
      </c>
      <c r="D5694" t="s">
        <v>15</v>
      </c>
      <c r="E5694" t="s">
        <v>333</v>
      </c>
      <c r="F5694" t="s">
        <v>248</v>
      </c>
      <c r="G5694">
        <v>21215</v>
      </c>
      <c r="H5694" t="s">
        <v>57</v>
      </c>
      <c r="I5694" t="s">
        <v>35</v>
      </c>
      <c r="J5694" t="s">
        <v>36</v>
      </c>
      <c r="K5694" s="6">
        <v>134.99</v>
      </c>
      <c r="L5694">
        <v>1</v>
      </c>
      <c r="M5694">
        <v>0</v>
      </c>
      <c r="N5694" s="6">
        <v>36.447299999999998</v>
      </c>
      <c r="O5694" t="str">
        <f t="shared" si="264"/>
        <v/>
      </c>
      <c r="P5694" s="6">
        <f t="shared" si="265"/>
        <v>234.77666666666667</v>
      </c>
      <c r="Q5694">
        <f t="shared" si="266"/>
        <v>183.58044564229121</v>
      </c>
      <c r="R5694" s="16" t="str">
        <f>TEXT(Ecom[[#This Row],[Dates]],"mmm")</f>
        <v>Jan</v>
      </c>
      <c r="S5694" s="16" t="str">
        <f>TEXT(Ecom[[#This Row],[Dates]],"YYYY")</f>
        <v>2026</v>
      </c>
      <c r="T5694" s="16"/>
    </row>
    <row r="5695" spans="1:20" x14ac:dyDescent="0.25">
      <c r="A5695" t="s">
        <v>28</v>
      </c>
      <c r="B5695" s="16">
        <v>46078</v>
      </c>
      <c r="C5695" t="s">
        <v>22</v>
      </c>
      <c r="D5695" t="s">
        <v>15</v>
      </c>
      <c r="E5695" t="s">
        <v>333</v>
      </c>
      <c r="F5695" t="s">
        <v>248</v>
      </c>
      <c r="G5695">
        <v>21215</v>
      </c>
      <c r="H5695" t="s">
        <v>57</v>
      </c>
      <c r="I5695" t="s">
        <v>26</v>
      </c>
      <c r="J5695" t="s">
        <v>41</v>
      </c>
      <c r="K5695" s="6">
        <v>26.4</v>
      </c>
      <c r="L5695">
        <v>5</v>
      </c>
      <c r="M5695">
        <v>0</v>
      </c>
      <c r="N5695" s="6">
        <v>12.672000000000001</v>
      </c>
      <c r="O5695" t="str">
        <f t="shared" si="264"/>
        <v/>
      </c>
      <c r="P5695" s="6">
        <f t="shared" si="265"/>
        <v>213.476</v>
      </c>
      <c r="Q5695">
        <f t="shared" si="266"/>
        <v>197.50898775573813</v>
      </c>
      <c r="R5695" s="16" t="str">
        <f>TEXT(Ecom[[#This Row],[Dates]],"mmm")</f>
        <v>Feb</v>
      </c>
      <c r="S5695" s="16" t="str">
        <f>TEXT(Ecom[[#This Row],[Dates]],"YYYY")</f>
        <v>2026</v>
      </c>
      <c r="T5695" s="16"/>
    </row>
    <row r="5696" spans="1:20" x14ac:dyDescent="0.25">
      <c r="A5696" t="s">
        <v>28</v>
      </c>
      <c r="B5696" s="16">
        <v>46304</v>
      </c>
      <c r="C5696" t="s">
        <v>22</v>
      </c>
      <c r="D5696" t="s">
        <v>15</v>
      </c>
      <c r="E5696" t="s">
        <v>333</v>
      </c>
      <c r="F5696" t="s">
        <v>248</v>
      </c>
      <c r="G5696">
        <v>21215</v>
      </c>
      <c r="H5696" t="s">
        <v>57</v>
      </c>
      <c r="I5696" t="s">
        <v>19</v>
      </c>
      <c r="J5696" t="s">
        <v>21</v>
      </c>
      <c r="K5696" s="6">
        <v>542.94000000000005</v>
      </c>
      <c r="L5696">
        <v>3</v>
      </c>
      <c r="M5696">
        <v>0</v>
      </c>
      <c r="N5696" s="6">
        <v>141.1644</v>
      </c>
      <c r="O5696" t="str">
        <f t="shared" si="264"/>
        <v/>
      </c>
      <c r="P5696" s="6">
        <f t="shared" si="265"/>
        <v>213.80799999999999</v>
      </c>
      <c r="Q5696">
        <f t="shared" si="266"/>
        <v>223.59816360241061</v>
      </c>
      <c r="R5696" s="16" t="str">
        <f>TEXT(Ecom[[#This Row],[Dates]],"mmm")</f>
        <v>Oct</v>
      </c>
      <c r="S5696" s="16" t="str">
        <f>TEXT(Ecom[[#This Row],[Dates]],"YYYY")</f>
        <v>2026</v>
      </c>
      <c r="T5696" s="16"/>
    </row>
    <row r="5697" spans="1:20" x14ac:dyDescent="0.25">
      <c r="A5697" t="s">
        <v>13</v>
      </c>
      <c r="B5697" s="16">
        <v>46127</v>
      </c>
      <c r="C5697" t="s">
        <v>14</v>
      </c>
      <c r="D5697" t="s">
        <v>15</v>
      </c>
      <c r="E5697" t="s">
        <v>52</v>
      </c>
      <c r="F5697" t="s">
        <v>24</v>
      </c>
      <c r="G5697">
        <v>94109</v>
      </c>
      <c r="H5697" t="s">
        <v>25</v>
      </c>
      <c r="I5697" t="s">
        <v>19</v>
      </c>
      <c r="J5697" t="s">
        <v>31</v>
      </c>
      <c r="K5697" s="6">
        <v>71.087999999999994</v>
      </c>
      <c r="L5697">
        <v>2</v>
      </c>
      <c r="M5697">
        <v>0.2</v>
      </c>
      <c r="N5697" s="6">
        <v>-1.7771999999999999</v>
      </c>
      <c r="O5697">
        <f t="shared" si="264"/>
        <v>-1.7771999999999999</v>
      </c>
      <c r="P5697" s="6">
        <f t="shared" si="265"/>
        <v>37.313333333333333</v>
      </c>
      <c r="Q5697">
        <f t="shared" si="266"/>
        <v>136.12855277491417</v>
      </c>
      <c r="R5697" s="16" t="str">
        <f>TEXT(Ecom[[#This Row],[Dates]],"mmm")</f>
        <v>Apr</v>
      </c>
      <c r="S5697" s="16" t="str">
        <f>TEXT(Ecom[[#This Row],[Dates]],"YYYY")</f>
        <v>2026</v>
      </c>
      <c r="T5697" s="16"/>
    </row>
    <row r="5698" spans="1:20" x14ac:dyDescent="0.25">
      <c r="A5698" t="s">
        <v>28</v>
      </c>
      <c r="B5698" s="16">
        <v>45729</v>
      </c>
      <c r="C5698" t="s">
        <v>44</v>
      </c>
      <c r="D5698" t="s">
        <v>15</v>
      </c>
      <c r="E5698" t="s">
        <v>79</v>
      </c>
      <c r="F5698" t="s">
        <v>65</v>
      </c>
      <c r="G5698">
        <v>60623</v>
      </c>
      <c r="H5698" t="s">
        <v>47</v>
      </c>
      <c r="I5698" t="s">
        <v>26</v>
      </c>
      <c r="J5698" t="s">
        <v>37</v>
      </c>
      <c r="K5698" s="6">
        <v>27.396000000000001</v>
      </c>
      <c r="L5698">
        <v>9</v>
      </c>
      <c r="M5698">
        <v>0.8</v>
      </c>
      <c r="N5698" s="6">
        <v>-42.463799999999999</v>
      </c>
      <c r="O5698">
        <f t="shared" ref="O5698:O5761" si="267">IF(N5698&lt;0,N5698,"")</f>
        <v>-42.463799999999999</v>
      </c>
      <c r="P5698" s="6">
        <f t="shared" si="265"/>
        <v>17.564000000000004</v>
      </c>
      <c r="Q5698">
        <f t="shared" si="266"/>
        <v>108.55316711758924</v>
      </c>
      <c r="R5698" s="16" t="str">
        <f>TEXT(Ecom[[#This Row],[Dates]],"mmm")</f>
        <v>Mar</v>
      </c>
      <c r="S5698" s="16" t="str">
        <f>TEXT(Ecom[[#This Row],[Dates]],"YYYY")</f>
        <v>2025</v>
      </c>
      <c r="T5698" s="16"/>
    </row>
    <row r="5699" spans="1:20" x14ac:dyDescent="0.25">
      <c r="A5699" t="s">
        <v>28</v>
      </c>
      <c r="B5699" s="16">
        <v>46186</v>
      </c>
      <c r="C5699" t="s">
        <v>44</v>
      </c>
      <c r="D5699" t="s">
        <v>15</v>
      </c>
      <c r="E5699" t="s">
        <v>79</v>
      </c>
      <c r="F5699" t="s">
        <v>65</v>
      </c>
      <c r="G5699">
        <v>60623</v>
      </c>
      <c r="H5699" t="s">
        <v>47</v>
      </c>
      <c r="I5699" t="s">
        <v>26</v>
      </c>
      <c r="J5699" t="s">
        <v>37</v>
      </c>
      <c r="K5699" s="6">
        <v>13.456</v>
      </c>
      <c r="L5699">
        <v>1</v>
      </c>
      <c r="M5699">
        <v>0.8</v>
      </c>
      <c r="N5699" s="6">
        <v>-23.547999999999998</v>
      </c>
      <c r="O5699">
        <f t="shared" si="267"/>
        <v>-23.547999999999998</v>
      </c>
      <c r="P5699" s="6">
        <f t="shared" ref="P5699:P5762" si="268">AVERAGE(K5699:K5701)</f>
        <v>20.391999999999999</v>
      </c>
      <c r="Q5699">
        <f t="shared" si="266"/>
        <v>16.751265362928834</v>
      </c>
      <c r="R5699" s="16" t="str">
        <f>TEXT(Ecom[[#This Row],[Dates]],"mmm")</f>
        <v>Jun</v>
      </c>
      <c r="S5699" s="16" t="str">
        <f>TEXT(Ecom[[#This Row],[Dates]],"YYYY")</f>
        <v>2026</v>
      </c>
      <c r="T5699" s="16"/>
    </row>
    <row r="5700" spans="1:20" x14ac:dyDescent="0.25">
      <c r="A5700" t="s">
        <v>168</v>
      </c>
      <c r="B5700" s="16">
        <v>45821</v>
      </c>
      <c r="C5700" t="s">
        <v>14</v>
      </c>
      <c r="D5700" t="s">
        <v>15</v>
      </c>
      <c r="E5700" t="s">
        <v>211</v>
      </c>
      <c r="F5700" t="s">
        <v>46</v>
      </c>
      <c r="G5700">
        <v>78041</v>
      </c>
      <c r="H5700" t="s">
        <v>47</v>
      </c>
      <c r="I5700" t="s">
        <v>26</v>
      </c>
      <c r="J5700" t="s">
        <v>27</v>
      </c>
      <c r="K5700" s="6">
        <v>11.84</v>
      </c>
      <c r="L5700">
        <v>1</v>
      </c>
      <c r="M5700">
        <v>0.2</v>
      </c>
      <c r="N5700" s="6">
        <v>4.4400000000000004</v>
      </c>
      <c r="O5700" t="str">
        <f t="shared" si="267"/>
        <v/>
      </c>
      <c r="P5700" s="6">
        <f t="shared" si="268"/>
        <v>29.490666666666669</v>
      </c>
      <c r="Q5700">
        <f t="shared" si="266"/>
        <v>11.539207778185997</v>
      </c>
      <c r="R5700" s="16" t="str">
        <f>TEXT(Ecom[[#This Row],[Dates]],"mmm")</f>
        <v>Jun</v>
      </c>
      <c r="S5700" s="16" t="str">
        <f>TEXT(Ecom[[#This Row],[Dates]],"YYYY")</f>
        <v>2025</v>
      </c>
      <c r="T5700" s="16"/>
    </row>
    <row r="5701" spans="1:20" x14ac:dyDescent="0.25">
      <c r="A5701" t="s">
        <v>28</v>
      </c>
      <c r="B5701" s="16">
        <v>45758</v>
      </c>
      <c r="C5701" t="s">
        <v>14</v>
      </c>
      <c r="D5701" t="s">
        <v>15</v>
      </c>
      <c r="E5701" t="s">
        <v>52</v>
      </c>
      <c r="F5701" t="s">
        <v>24</v>
      </c>
      <c r="G5701">
        <v>94109</v>
      </c>
      <c r="H5701" t="s">
        <v>25</v>
      </c>
      <c r="I5701" t="s">
        <v>26</v>
      </c>
      <c r="J5701" t="s">
        <v>41</v>
      </c>
      <c r="K5701" s="6">
        <v>35.880000000000003</v>
      </c>
      <c r="L5701">
        <v>6</v>
      </c>
      <c r="M5701">
        <v>0</v>
      </c>
      <c r="N5701" s="6">
        <v>17.581199999999999</v>
      </c>
      <c r="O5701" t="str">
        <f t="shared" si="267"/>
        <v/>
      </c>
      <c r="P5701" s="6">
        <f t="shared" si="268"/>
        <v>72.197333333333333</v>
      </c>
      <c r="Q5701">
        <f t="shared" ref="Q5701:Q5764" si="269">SQRT(SUMXMY2(K5701:K5703,P5699:P5701)/3)</f>
        <v>40.654949539681816</v>
      </c>
      <c r="R5701" s="16" t="str">
        <f>TEXT(Ecom[[#This Row],[Dates]],"mmm")</f>
        <v>Apr</v>
      </c>
      <c r="S5701" s="16" t="str">
        <f>TEXT(Ecom[[#This Row],[Dates]],"YYYY")</f>
        <v>2025</v>
      </c>
      <c r="T5701" s="16"/>
    </row>
    <row r="5702" spans="1:20" x14ac:dyDescent="0.25">
      <c r="A5702" t="s">
        <v>62</v>
      </c>
      <c r="B5702" s="16">
        <v>45789</v>
      </c>
      <c r="C5702" t="s">
        <v>44</v>
      </c>
      <c r="D5702" t="s">
        <v>15</v>
      </c>
      <c r="E5702" t="s">
        <v>221</v>
      </c>
      <c r="F5702" t="s">
        <v>104</v>
      </c>
      <c r="G5702">
        <v>44105</v>
      </c>
      <c r="H5702" t="s">
        <v>57</v>
      </c>
      <c r="I5702" t="s">
        <v>26</v>
      </c>
      <c r="J5702" t="s">
        <v>60</v>
      </c>
      <c r="K5702" s="6">
        <v>40.752000000000002</v>
      </c>
      <c r="L5702">
        <v>3</v>
      </c>
      <c r="M5702">
        <v>0.2</v>
      </c>
      <c r="N5702" s="6">
        <v>15.282</v>
      </c>
      <c r="O5702" t="str">
        <f t="shared" si="267"/>
        <v/>
      </c>
      <c r="P5702" s="6">
        <f t="shared" si="268"/>
        <v>61.112000000000002</v>
      </c>
      <c r="Q5702">
        <f t="shared" si="269"/>
        <v>52.087883319834958</v>
      </c>
      <c r="R5702" s="16" t="str">
        <f>TEXT(Ecom[[#This Row],[Dates]],"mmm")</f>
        <v>May</v>
      </c>
      <c r="S5702" s="16" t="str">
        <f>TEXT(Ecom[[#This Row],[Dates]],"YYYY")</f>
        <v>2025</v>
      </c>
      <c r="T5702" s="16"/>
    </row>
    <row r="5703" spans="1:20" x14ac:dyDescent="0.25">
      <c r="A5703" t="s">
        <v>62</v>
      </c>
      <c r="B5703" s="16">
        <v>46316</v>
      </c>
      <c r="C5703" t="s">
        <v>44</v>
      </c>
      <c r="D5703" t="s">
        <v>15</v>
      </c>
      <c r="E5703" t="s">
        <v>221</v>
      </c>
      <c r="F5703" t="s">
        <v>104</v>
      </c>
      <c r="G5703">
        <v>44105</v>
      </c>
      <c r="H5703" t="s">
        <v>57</v>
      </c>
      <c r="I5703" t="s">
        <v>35</v>
      </c>
      <c r="J5703" t="s">
        <v>59</v>
      </c>
      <c r="K5703" s="6">
        <v>139.96</v>
      </c>
      <c r="L5703">
        <v>5</v>
      </c>
      <c r="M5703">
        <v>0.2</v>
      </c>
      <c r="N5703" s="6">
        <v>-22.743500000000001</v>
      </c>
      <c r="O5703">
        <f t="shared" si="267"/>
        <v>-22.743500000000001</v>
      </c>
      <c r="P5703" s="6">
        <f t="shared" si="268"/>
        <v>93.038000000000011</v>
      </c>
      <c r="Q5703">
        <f t="shared" si="269"/>
        <v>57.457750280177692</v>
      </c>
      <c r="R5703" s="16" t="str">
        <f>TEXT(Ecom[[#This Row],[Dates]],"mmm")</f>
        <v>Oct</v>
      </c>
      <c r="S5703" s="16" t="str">
        <f>TEXT(Ecom[[#This Row],[Dates]],"YYYY")</f>
        <v>2026</v>
      </c>
      <c r="T5703" s="16"/>
    </row>
    <row r="5704" spans="1:20" x14ac:dyDescent="0.25">
      <c r="A5704" t="s">
        <v>28</v>
      </c>
      <c r="B5704" s="16">
        <v>46186</v>
      </c>
      <c r="C5704" t="s">
        <v>14</v>
      </c>
      <c r="D5704" t="s">
        <v>15</v>
      </c>
      <c r="E5704" t="s">
        <v>378</v>
      </c>
      <c r="F5704" t="s">
        <v>104</v>
      </c>
      <c r="G5704">
        <v>43302</v>
      </c>
      <c r="H5704" t="s">
        <v>57</v>
      </c>
      <c r="I5704" t="s">
        <v>26</v>
      </c>
      <c r="J5704" t="s">
        <v>34</v>
      </c>
      <c r="K5704" s="6">
        <v>2.6240000000000001</v>
      </c>
      <c r="L5704">
        <v>1</v>
      </c>
      <c r="M5704">
        <v>0.2</v>
      </c>
      <c r="N5704" s="6">
        <v>0.29520000000000002</v>
      </c>
      <c r="O5704" t="str">
        <f t="shared" si="267"/>
        <v/>
      </c>
      <c r="P5704" s="6">
        <f t="shared" si="268"/>
        <v>134.37133333333333</v>
      </c>
      <c r="Q5704">
        <f t="shared" si="269"/>
        <v>85.840205685611835</v>
      </c>
      <c r="R5704" s="16" t="str">
        <f>TEXT(Ecom[[#This Row],[Dates]],"mmm")</f>
        <v>Jun</v>
      </c>
      <c r="S5704" s="16" t="str">
        <f>TEXT(Ecom[[#This Row],[Dates]],"YYYY")</f>
        <v>2026</v>
      </c>
      <c r="T5704" s="16"/>
    </row>
    <row r="5705" spans="1:20" x14ac:dyDescent="0.25">
      <c r="A5705" t="s">
        <v>28</v>
      </c>
      <c r="B5705" s="16">
        <v>46054</v>
      </c>
      <c r="C5705" t="s">
        <v>14</v>
      </c>
      <c r="D5705" t="s">
        <v>15</v>
      </c>
      <c r="E5705" t="s">
        <v>378</v>
      </c>
      <c r="F5705" t="s">
        <v>104</v>
      </c>
      <c r="G5705">
        <v>43302</v>
      </c>
      <c r="H5705" t="s">
        <v>57</v>
      </c>
      <c r="I5705" t="s">
        <v>19</v>
      </c>
      <c r="J5705" t="s">
        <v>31</v>
      </c>
      <c r="K5705" s="6">
        <v>136.53</v>
      </c>
      <c r="L5705">
        <v>1</v>
      </c>
      <c r="M5705">
        <v>0.4</v>
      </c>
      <c r="N5705" s="6">
        <v>-52.336500000000001</v>
      </c>
      <c r="O5705">
        <f t="shared" si="267"/>
        <v>-52.336500000000001</v>
      </c>
      <c r="P5705" s="6">
        <f t="shared" si="268"/>
        <v>137.37666666666667</v>
      </c>
      <c r="Q5705">
        <f t="shared" si="269"/>
        <v>107.22948278791128</v>
      </c>
      <c r="R5705" s="16" t="str">
        <f>TEXT(Ecom[[#This Row],[Dates]],"mmm")</f>
        <v>Feb</v>
      </c>
      <c r="S5705" s="16" t="str">
        <f>TEXT(Ecom[[#This Row],[Dates]],"YYYY")</f>
        <v>2026</v>
      </c>
      <c r="T5705" s="16"/>
    </row>
    <row r="5706" spans="1:20" x14ac:dyDescent="0.25">
      <c r="A5706" t="s">
        <v>28</v>
      </c>
      <c r="B5706" s="16">
        <v>45783</v>
      </c>
      <c r="C5706" t="s">
        <v>14</v>
      </c>
      <c r="D5706" t="s">
        <v>15</v>
      </c>
      <c r="E5706" t="s">
        <v>378</v>
      </c>
      <c r="F5706" t="s">
        <v>104</v>
      </c>
      <c r="G5706">
        <v>43302</v>
      </c>
      <c r="H5706" t="s">
        <v>57</v>
      </c>
      <c r="I5706" t="s">
        <v>35</v>
      </c>
      <c r="J5706" t="s">
        <v>59</v>
      </c>
      <c r="K5706" s="6">
        <v>263.95999999999998</v>
      </c>
      <c r="L5706">
        <v>1</v>
      </c>
      <c r="M5706">
        <v>0.2</v>
      </c>
      <c r="N5706" s="6">
        <v>42.893500000000003</v>
      </c>
      <c r="O5706" t="str">
        <f t="shared" si="267"/>
        <v/>
      </c>
      <c r="P5706" s="6">
        <f t="shared" si="268"/>
        <v>105.25866666666666</v>
      </c>
      <c r="Q5706">
        <f t="shared" si="269"/>
        <v>110.81318419353859</v>
      </c>
      <c r="R5706" s="16" t="str">
        <f>TEXT(Ecom[[#This Row],[Dates]],"mmm")</f>
        <v>May</v>
      </c>
      <c r="S5706" s="16" t="str">
        <f>TEXT(Ecom[[#This Row],[Dates]],"YYYY")</f>
        <v>2025</v>
      </c>
      <c r="T5706" s="16"/>
    </row>
    <row r="5707" spans="1:20" x14ac:dyDescent="0.25">
      <c r="A5707" t="s">
        <v>28</v>
      </c>
      <c r="B5707" s="16">
        <v>45983</v>
      </c>
      <c r="C5707" t="s">
        <v>14</v>
      </c>
      <c r="D5707" t="s">
        <v>15</v>
      </c>
      <c r="E5707" t="s">
        <v>126</v>
      </c>
      <c r="F5707" t="s">
        <v>127</v>
      </c>
      <c r="G5707">
        <v>6824</v>
      </c>
      <c r="H5707" t="s">
        <v>57</v>
      </c>
      <c r="I5707" t="s">
        <v>26</v>
      </c>
      <c r="J5707" t="s">
        <v>110</v>
      </c>
      <c r="K5707" s="6">
        <v>11.64</v>
      </c>
      <c r="L5707">
        <v>3</v>
      </c>
      <c r="M5707">
        <v>0</v>
      </c>
      <c r="N5707" s="6">
        <v>3.3755999999999999</v>
      </c>
      <c r="O5707" t="str">
        <f t="shared" si="267"/>
        <v/>
      </c>
      <c r="P5707" s="6">
        <f t="shared" si="268"/>
        <v>43.752000000000002</v>
      </c>
      <c r="Q5707">
        <f t="shared" si="269"/>
        <v>84.299260947509467</v>
      </c>
      <c r="R5707" s="16" t="str">
        <f>TEXT(Ecom[[#This Row],[Dates]],"mmm")</f>
        <v>Nov</v>
      </c>
      <c r="S5707" s="16" t="str">
        <f>TEXT(Ecom[[#This Row],[Dates]],"YYYY")</f>
        <v>2025</v>
      </c>
      <c r="T5707" s="16"/>
    </row>
    <row r="5708" spans="1:20" x14ac:dyDescent="0.25">
      <c r="A5708" t="s">
        <v>13</v>
      </c>
      <c r="B5708" s="16">
        <v>45795</v>
      </c>
      <c r="C5708" t="s">
        <v>22</v>
      </c>
      <c r="D5708" t="s">
        <v>15</v>
      </c>
      <c r="E5708" t="s">
        <v>75</v>
      </c>
      <c r="F5708" t="s">
        <v>76</v>
      </c>
      <c r="G5708">
        <v>10009</v>
      </c>
      <c r="H5708" t="s">
        <v>57</v>
      </c>
      <c r="I5708" t="s">
        <v>26</v>
      </c>
      <c r="J5708" t="s">
        <v>37</v>
      </c>
      <c r="K5708" s="6">
        <v>40.176000000000002</v>
      </c>
      <c r="L5708">
        <v>3</v>
      </c>
      <c r="M5708">
        <v>0.2</v>
      </c>
      <c r="N5708" s="6">
        <v>14.563800000000001</v>
      </c>
      <c r="O5708" t="str">
        <f t="shared" si="267"/>
        <v/>
      </c>
      <c r="P5708" s="6">
        <f t="shared" si="268"/>
        <v>159.18199999999999</v>
      </c>
      <c r="Q5708">
        <f t="shared" si="269"/>
        <v>122.48830467769083</v>
      </c>
      <c r="R5708" s="16" t="str">
        <f>TEXT(Ecom[[#This Row],[Dates]],"mmm")</f>
        <v>May</v>
      </c>
      <c r="S5708" s="16" t="str">
        <f>TEXT(Ecom[[#This Row],[Dates]],"YYYY")</f>
        <v>2025</v>
      </c>
      <c r="T5708" s="16"/>
    </row>
    <row r="5709" spans="1:20" x14ac:dyDescent="0.25">
      <c r="A5709" t="s">
        <v>28</v>
      </c>
      <c r="B5709" s="16">
        <v>45951</v>
      </c>
      <c r="C5709" t="s">
        <v>14</v>
      </c>
      <c r="D5709" t="s">
        <v>15</v>
      </c>
      <c r="E5709" t="s">
        <v>75</v>
      </c>
      <c r="F5709" t="s">
        <v>76</v>
      </c>
      <c r="G5709">
        <v>10024</v>
      </c>
      <c r="H5709" t="s">
        <v>57</v>
      </c>
      <c r="I5709" t="s">
        <v>19</v>
      </c>
      <c r="J5709" t="s">
        <v>33</v>
      </c>
      <c r="K5709" s="6">
        <v>79.44</v>
      </c>
      <c r="L5709">
        <v>3</v>
      </c>
      <c r="M5709">
        <v>0</v>
      </c>
      <c r="N5709" s="6">
        <v>30.187200000000001</v>
      </c>
      <c r="O5709" t="str">
        <f t="shared" si="267"/>
        <v/>
      </c>
      <c r="P5709" s="6">
        <f t="shared" si="268"/>
        <v>188.37800000000001</v>
      </c>
      <c r="Q5709">
        <f t="shared" si="269"/>
        <v>121.72161933965006</v>
      </c>
      <c r="R5709" s="16" t="str">
        <f>TEXT(Ecom[[#This Row],[Dates]],"mmm")</f>
        <v>Oct</v>
      </c>
      <c r="S5709" s="16" t="str">
        <f>TEXT(Ecom[[#This Row],[Dates]],"YYYY")</f>
        <v>2025</v>
      </c>
      <c r="T5709" s="16"/>
    </row>
    <row r="5710" spans="1:20" x14ac:dyDescent="0.25">
      <c r="A5710" t="s">
        <v>28</v>
      </c>
      <c r="B5710" s="16">
        <v>46097</v>
      </c>
      <c r="C5710" t="s">
        <v>14</v>
      </c>
      <c r="D5710" t="s">
        <v>15</v>
      </c>
      <c r="E5710" t="s">
        <v>75</v>
      </c>
      <c r="F5710" t="s">
        <v>76</v>
      </c>
      <c r="G5710">
        <v>10024</v>
      </c>
      <c r="H5710" t="s">
        <v>57</v>
      </c>
      <c r="I5710" t="s">
        <v>26</v>
      </c>
      <c r="J5710" t="s">
        <v>110</v>
      </c>
      <c r="K5710" s="6">
        <v>357.93</v>
      </c>
      <c r="L5710">
        <v>3</v>
      </c>
      <c r="M5710">
        <v>0</v>
      </c>
      <c r="N5710" s="6">
        <v>7.1585999999999999</v>
      </c>
      <c r="O5710" t="str">
        <f t="shared" si="267"/>
        <v/>
      </c>
      <c r="P5710" s="6">
        <f t="shared" si="268"/>
        <v>1095.2126666666666</v>
      </c>
      <c r="Q5710">
        <f t="shared" si="269"/>
        <v>991.51126121499408</v>
      </c>
      <c r="R5710" s="16" t="str">
        <f>TEXT(Ecom[[#This Row],[Dates]],"mmm")</f>
        <v>Mar</v>
      </c>
      <c r="S5710" s="16" t="str">
        <f>TEXT(Ecom[[#This Row],[Dates]],"YYYY")</f>
        <v>2026</v>
      </c>
      <c r="T5710" s="16"/>
    </row>
    <row r="5711" spans="1:20" x14ac:dyDescent="0.25">
      <c r="A5711" t="s">
        <v>28</v>
      </c>
      <c r="B5711" s="16">
        <v>45799</v>
      </c>
      <c r="C5711" t="s">
        <v>14</v>
      </c>
      <c r="D5711" t="s">
        <v>15</v>
      </c>
      <c r="E5711" t="s">
        <v>75</v>
      </c>
      <c r="F5711" t="s">
        <v>76</v>
      </c>
      <c r="G5711">
        <v>10024</v>
      </c>
      <c r="H5711" t="s">
        <v>57</v>
      </c>
      <c r="I5711" t="s">
        <v>19</v>
      </c>
      <c r="J5711" t="s">
        <v>21</v>
      </c>
      <c r="K5711" s="6">
        <v>127.764</v>
      </c>
      <c r="L5711">
        <v>2</v>
      </c>
      <c r="M5711">
        <v>0.1</v>
      </c>
      <c r="N5711" s="6">
        <v>21.294</v>
      </c>
      <c r="O5711" t="str">
        <f t="shared" si="267"/>
        <v/>
      </c>
      <c r="P5711" s="6">
        <f t="shared" si="268"/>
        <v>982.38266666666675</v>
      </c>
      <c r="Q5711">
        <f t="shared" si="269"/>
        <v>1130.9349458348693</v>
      </c>
      <c r="R5711" s="16" t="str">
        <f>TEXT(Ecom[[#This Row],[Dates]],"mmm")</f>
        <v>May</v>
      </c>
      <c r="S5711" s="16" t="str">
        <f>TEXT(Ecom[[#This Row],[Dates]],"YYYY")</f>
        <v>2025</v>
      </c>
      <c r="T5711" s="16"/>
    </row>
    <row r="5712" spans="1:20" x14ac:dyDescent="0.25">
      <c r="A5712" t="s">
        <v>28</v>
      </c>
      <c r="B5712" s="16">
        <v>45712</v>
      </c>
      <c r="C5712" t="s">
        <v>14</v>
      </c>
      <c r="D5712" t="s">
        <v>15</v>
      </c>
      <c r="E5712" t="s">
        <v>75</v>
      </c>
      <c r="F5712" t="s">
        <v>76</v>
      </c>
      <c r="G5712">
        <v>10024</v>
      </c>
      <c r="H5712" t="s">
        <v>57</v>
      </c>
      <c r="I5712" t="s">
        <v>35</v>
      </c>
      <c r="J5712" t="s">
        <v>162</v>
      </c>
      <c r="K5712" s="6">
        <v>2799.944</v>
      </c>
      <c r="L5712">
        <v>7</v>
      </c>
      <c r="M5712">
        <v>0.2</v>
      </c>
      <c r="N5712" s="6">
        <v>1014.9797</v>
      </c>
      <c r="O5712" t="str">
        <f t="shared" si="267"/>
        <v/>
      </c>
      <c r="P5712" s="6">
        <f t="shared" si="268"/>
        <v>952.05866666666668</v>
      </c>
      <c r="Q5712">
        <f t="shared" si="269"/>
        <v>1247.8088220619197</v>
      </c>
      <c r="R5712" s="16" t="str">
        <f>TEXT(Ecom[[#This Row],[Dates]],"mmm")</f>
        <v>Feb</v>
      </c>
      <c r="S5712" s="16" t="str">
        <f>TEXT(Ecom[[#This Row],[Dates]],"YYYY")</f>
        <v>2025</v>
      </c>
      <c r="T5712" s="16"/>
    </row>
    <row r="5713" spans="1:20" x14ac:dyDescent="0.25">
      <c r="A5713" t="s">
        <v>28</v>
      </c>
      <c r="B5713" s="16">
        <v>45930</v>
      </c>
      <c r="C5713" t="s">
        <v>14</v>
      </c>
      <c r="D5713" t="s">
        <v>15</v>
      </c>
      <c r="E5713" t="s">
        <v>75</v>
      </c>
      <c r="F5713" t="s">
        <v>76</v>
      </c>
      <c r="G5713">
        <v>10024</v>
      </c>
      <c r="H5713" t="s">
        <v>57</v>
      </c>
      <c r="I5713" t="s">
        <v>26</v>
      </c>
      <c r="J5713" t="s">
        <v>41</v>
      </c>
      <c r="K5713" s="6">
        <v>19.440000000000001</v>
      </c>
      <c r="L5713">
        <v>3</v>
      </c>
      <c r="M5713">
        <v>0</v>
      </c>
      <c r="N5713" s="6">
        <v>9.3312000000000008</v>
      </c>
      <c r="O5713" t="str">
        <f t="shared" si="267"/>
        <v/>
      </c>
      <c r="P5713" s="6">
        <f t="shared" si="268"/>
        <v>20.724</v>
      </c>
      <c r="Q5713">
        <f t="shared" si="269"/>
        <v>767.07023082510125</v>
      </c>
      <c r="R5713" s="16" t="str">
        <f>TEXT(Ecom[[#This Row],[Dates]],"mmm")</f>
        <v>Sep</v>
      </c>
      <c r="S5713" s="16" t="str">
        <f>TEXT(Ecom[[#This Row],[Dates]],"YYYY")</f>
        <v>2025</v>
      </c>
      <c r="T5713" s="16"/>
    </row>
    <row r="5714" spans="1:20" x14ac:dyDescent="0.25">
      <c r="A5714" t="s">
        <v>168</v>
      </c>
      <c r="B5714" s="16">
        <v>46368</v>
      </c>
      <c r="C5714" t="s">
        <v>14</v>
      </c>
      <c r="D5714" t="s">
        <v>15</v>
      </c>
      <c r="E5714" t="s">
        <v>79</v>
      </c>
      <c r="F5714" t="s">
        <v>65</v>
      </c>
      <c r="G5714">
        <v>60653</v>
      </c>
      <c r="H5714" t="s">
        <v>47</v>
      </c>
      <c r="I5714" t="s">
        <v>35</v>
      </c>
      <c r="J5714" t="s">
        <v>36</v>
      </c>
      <c r="K5714" s="6">
        <v>36.792000000000002</v>
      </c>
      <c r="L5714">
        <v>1</v>
      </c>
      <c r="M5714">
        <v>0.2</v>
      </c>
      <c r="N5714" s="6">
        <v>4.1391</v>
      </c>
      <c r="O5714" t="str">
        <f t="shared" si="267"/>
        <v/>
      </c>
      <c r="P5714" s="6">
        <f t="shared" si="268"/>
        <v>73.427333333333337</v>
      </c>
      <c r="Q5714">
        <f t="shared" si="269"/>
        <v>531.90637255093714</v>
      </c>
      <c r="R5714" s="16" t="str">
        <f>TEXT(Ecom[[#This Row],[Dates]],"mmm")</f>
        <v>Dec</v>
      </c>
      <c r="S5714" s="16" t="str">
        <f>TEXT(Ecom[[#This Row],[Dates]],"YYYY")</f>
        <v>2026</v>
      </c>
      <c r="T5714" s="16"/>
    </row>
    <row r="5715" spans="1:20" x14ac:dyDescent="0.25">
      <c r="A5715" t="s">
        <v>28</v>
      </c>
      <c r="B5715" s="16">
        <v>46360</v>
      </c>
      <c r="C5715" t="s">
        <v>44</v>
      </c>
      <c r="D5715" t="s">
        <v>15</v>
      </c>
      <c r="E5715" t="s">
        <v>75</v>
      </c>
      <c r="F5715" t="s">
        <v>76</v>
      </c>
      <c r="G5715">
        <v>10035</v>
      </c>
      <c r="H5715" t="s">
        <v>57</v>
      </c>
      <c r="I5715" t="s">
        <v>35</v>
      </c>
      <c r="J5715" t="s">
        <v>36</v>
      </c>
      <c r="K5715" s="6">
        <v>5.94</v>
      </c>
      <c r="L5715">
        <v>3</v>
      </c>
      <c r="M5715">
        <v>0</v>
      </c>
      <c r="N5715" s="6">
        <v>1.6037999999999999</v>
      </c>
      <c r="O5715" t="str">
        <f t="shared" si="267"/>
        <v/>
      </c>
      <c r="P5715" s="6">
        <f t="shared" si="268"/>
        <v>267.81333333333333</v>
      </c>
      <c r="Q5715">
        <f t="shared" si="269"/>
        <v>212.17942751430053</v>
      </c>
      <c r="R5715" s="16" t="str">
        <f>TEXT(Ecom[[#This Row],[Dates]],"mmm")</f>
        <v>Dec</v>
      </c>
      <c r="S5715" s="16" t="str">
        <f>TEXT(Ecom[[#This Row],[Dates]],"YYYY")</f>
        <v>2026</v>
      </c>
      <c r="T5715" s="16"/>
    </row>
    <row r="5716" spans="1:20" x14ac:dyDescent="0.25">
      <c r="A5716" t="s">
        <v>28</v>
      </c>
      <c r="B5716" s="16">
        <v>45860</v>
      </c>
      <c r="C5716" t="s">
        <v>14</v>
      </c>
      <c r="D5716" t="s">
        <v>15</v>
      </c>
      <c r="E5716" t="s">
        <v>182</v>
      </c>
      <c r="F5716" t="s">
        <v>83</v>
      </c>
      <c r="G5716">
        <v>23223</v>
      </c>
      <c r="H5716" t="s">
        <v>18</v>
      </c>
      <c r="I5716" t="s">
        <v>26</v>
      </c>
      <c r="J5716" t="s">
        <v>32</v>
      </c>
      <c r="K5716" s="6">
        <v>177.55</v>
      </c>
      <c r="L5716">
        <v>5</v>
      </c>
      <c r="M5716">
        <v>0</v>
      </c>
      <c r="N5716" s="6">
        <v>47.938499999999998</v>
      </c>
      <c r="O5716" t="str">
        <f t="shared" si="267"/>
        <v/>
      </c>
      <c r="P5716" s="6">
        <f t="shared" si="268"/>
        <v>275.55333333333334</v>
      </c>
      <c r="Q5716">
        <f t="shared" si="269"/>
        <v>255.31120646249227</v>
      </c>
      <c r="R5716" s="16" t="str">
        <f>TEXT(Ecom[[#This Row],[Dates]],"mmm")</f>
        <v>Jul</v>
      </c>
      <c r="S5716" s="16" t="str">
        <f>TEXT(Ecom[[#This Row],[Dates]],"YYYY")</f>
        <v>2025</v>
      </c>
      <c r="T5716" s="16"/>
    </row>
    <row r="5717" spans="1:20" x14ac:dyDescent="0.25">
      <c r="A5717" t="s">
        <v>13</v>
      </c>
      <c r="B5717" s="16">
        <v>46171</v>
      </c>
      <c r="C5717" t="s">
        <v>22</v>
      </c>
      <c r="D5717" t="s">
        <v>15</v>
      </c>
      <c r="E5717" t="s">
        <v>538</v>
      </c>
      <c r="F5717" t="s">
        <v>70</v>
      </c>
      <c r="G5717">
        <v>48104</v>
      </c>
      <c r="H5717" t="s">
        <v>47</v>
      </c>
      <c r="I5717" t="s">
        <v>35</v>
      </c>
      <c r="J5717" t="s">
        <v>59</v>
      </c>
      <c r="K5717" s="6">
        <v>619.95000000000005</v>
      </c>
      <c r="L5717">
        <v>5</v>
      </c>
      <c r="M5717">
        <v>0</v>
      </c>
      <c r="N5717" s="6">
        <v>111.59099999999999</v>
      </c>
      <c r="O5717" t="str">
        <f t="shared" si="267"/>
        <v/>
      </c>
      <c r="P5717" s="6">
        <f t="shared" si="268"/>
        <v>235.69000000000003</v>
      </c>
      <c r="Q5717">
        <f t="shared" si="269"/>
        <v>268.5131031080993</v>
      </c>
      <c r="R5717" s="16" t="str">
        <f>TEXT(Ecom[[#This Row],[Dates]],"mmm")</f>
        <v>May</v>
      </c>
      <c r="S5717" s="16" t="str">
        <f>TEXT(Ecom[[#This Row],[Dates]],"YYYY")</f>
        <v>2026</v>
      </c>
      <c r="T5717" s="16"/>
    </row>
    <row r="5718" spans="1:20" x14ac:dyDescent="0.25">
      <c r="A5718" t="s">
        <v>13</v>
      </c>
      <c r="B5718" s="16">
        <v>45695</v>
      </c>
      <c r="C5718" t="s">
        <v>22</v>
      </c>
      <c r="D5718" t="s">
        <v>15</v>
      </c>
      <c r="E5718" t="s">
        <v>538</v>
      </c>
      <c r="F5718" t="s">
        <v>70</v>
      </c>
      <c r="G5718">
        <v>48104</v>
      </c>
      <c r="H5718" t="s">
        <v>47</v>
      </c>
      <c r="I5718" t="s">
        <v>35</v>
      </c>
      <c r="J5718" t="s">
        <v>36</v>
      </c>
      <c r="K5718" s="6">
        <v>29.16</v>
      </c>
      <c r="L5718">
        <v>3</v>
      </c>
      <c r="M5718">
        <v>0</v>
      </c>
      <c r="N5718" s="6">
        <v>8.4564000000000004</v>
      </c>
      <c r="O5718" t="str">
        <f t="shared" si="267"/>
        <v/>
      </c>
      <c r="P5718" s="6">
        <f t="shared" si="268"/>
        <v>38.841000000000001</v>
      </c>
      <c r="Q5718">
        <f t="shared" si="269"/>
        <v>175.48665994419738</v>
      </c>
      <c r="R5718" s="16" t="str">
        <f>TEXT(Ecom[[#This Row],[Dates]],"mmm")</f>
        <v>Feb</v>
      </c>
      <c r="S5718" s="16" t="str">
        <f>TEXT(Ecom[[#This Row],[Dates]],"YYYY")</f>
        <v>2025</v>
      </c>
      <c r="T5718" s="16"/>
    </row>
    <row r="5719" spans="1:20" x14ac:dyDescent="0.25">
      <c r="A5719" t="s">
        <v>13</v>
      </c>
      <c r="B5719" s="16">
        <v>46044</v>
      </c>
      <c r="C5719" t="s">
        <v>22</v>
      </c>
      <c r="D5719" t="s">
        <v>15</v>
      </c>
      <c r="E5719" t="s">
        <v>538</v>
      </c>
      <c r="F5719" t="s">
        <v>70</v>
      </c>
      <c r="G5719">
        <v>48104</v>
      </c>
      <c r="H5719" t="s">
        <v>47</v>
      </c>
      <c r="I5719" t="s">
        <v>26</v>
      </c>
      <c r="J5719" t="s">
        <v>60</v>
      </c>
      <c r="K5719" s="6">
        <v>57.96</v>
      </c>
      <c r="L5719">
        <v>7</v>
      </c>
      <c r="M5719">
        <v>0</v>
      </c>
      <c r="N5719" s="6">
        <v>27.241199999999999</v>
      </c>
      <c r="O5719" t="str">
        <f t="shared" si="267"/>
        <v/>
      </c>
      <c r="P5719" s="6">
        <f t="shared" si="268"/>
        <v>56.254333333333335</v>
      </c>
      <c r="Q5719">
        <f t="shared" si="269"/>
        <v>103.77753979243472</v>
      </c>
      <c r="R5719" s="16" t="str">
        <f>TEXT(Ecom[[#This Row],[Dates]],"mmm")</f>
        <v>Jan</v>
      </c>
      <c r="S5719" s="16" t="str">
        <f>TEXT(Ecom[[#This Row],[Dates]],"YYYY")</f>
        <v>2026</v>
      </c>
      <c r="T5719" s="16"/>
    </row>
    <row r="5720" spans="1:20" x14ac:dyDescent="0.25">
      <c r="A5720" t="s">
        <v>13</v>
      </c>
      <c r="B5720" s="16">
        <v>46026</v>
      </c>
      <c r="C5720" t="s">
        <v>22</v>
      </c>
      <c r="D5720" t="s">
        <v>15</v>
      </c>
      <c r="E5720" t="s">
        <v>538</v>
      </c>
      <c r="F5720" t="s">
        <v>70</v>
      </c>
      <c r="G5720">
        <v>48104</v>
      </c>
      <c r="H5720" t="s">
        <v>47</v>
      </c>
      <c r="I5720" t="s">
        <v>26</v>
      </c>
      <c r="J5720" t="s">
        <v>38</v>
      </c>
      <c r="K5720" s="6">
        <v>29.402999999999999</v>
      </c>
      <c r="L5720">
        <v>3</v>
      </c>
      <c r="M5720">
        <v>0.1</v>
      </c>
      <c r="N5720" s="6">
        <v>5.2271999999999998</v>
      </c>
      <c r="O5720" t="str">
        <f t="shared" si="267"/>
        <v/>
      </c>
      <c r="P5720" s="6">
        <f t="shared" si="268"/>
        <v>39.841000000000001</v>
      </c>
      <c r="Q5720">
        <f t="shared" si="269"/>
        <v>23.733921133482568</v>
      </c>
      <c r="R5720" s="16" t="str">
        <f>TEXT(Ecom[[#This Row],[Dates]],"mmm")</f>
        <v>Jan</v>
      </c>
      <c r="S5720" s="16" t="str">
        <f>TEXT(Ecom[[#This Row],[Dates]],"YYYY")</f>
        <v>2026</v>
      </c>
      <c r="T5720" s="16"/>
    </row>
    <row r="5721" spans="1:20" x14ac:dyDescent="0.25">
      <c r="A5721" t="s">
        <v>13</v>
      </c>
      <c r="B5721" s="16">
        <v>46223</v>
      </c>
      <c r="C5721" t="s">
        <v>14</v>
      </c>
      <c r="D5721" t="s">
        <v>15</v>
      </c>
      <c r="E5721" t="s">
        <v>325</v>
      </c>
      <c r="F5721" t="s">
        <v>74</v>
      </c>
      <c r="G5721">
        <v>47905</v>
      </c>
      <c r="H5721" t="s">
        <v>47</v>
      </c>
      <c r="I5721" t="s">
        <v>26</v>
      </c>
      <c r="J5721" t="s">
        <v>32</v>
      </c>
      <c r="K5721" s="6">
        <v>81.400000000000006</v>
      </c>
      <c r="L5721">
        <v>5</v>
      </c>
      <c r="M5721">
        <v>0</v>
      </c>
      <c r="N5721" s="6">
        <v>21.164000000000001</v>
      </c>
      <c r="O5721" t="str">
        <f t="shared" si="267"/>
        <v/>
      </c>
      <c r="P5721" s="6">
        <f t="shared" si="268"/>
        <v>60.431999999999995</v>
      </c>
      <c r="Q5721">
        <f t="shared" si="269"/>
        <v>29.131968288640756</v>
      </c>
      <c r="R5721" s="16" t="str">
        <f>TEXT(Ecom[[#This Row],[Dates]],"mmm")</f>
        <v>Jul</v>
      </c>
      <c r="S5721" s="16" t="str">
        <f>TEXT(Ecom[[#This Row],[Dates]],"YYYY")</f>
        <v>2026</v>
      </c>
      <c r="T5721" s="16"/>
    </row>
    <row r="5722" spans="1:20" x14ac:dyDescent="0.25">
      <c r="A5722" t="s">
        <v>62</v>
      </c>
      <c r="B5722" s="16">
        <v>46359</v>
      </c>
      <c r="C5722" t="s">
        <v>22</v>
      </c>
      <c r="D5722" t="s">
        <v>15</v>
      </c>
      <c r="E5722" t="s">
        <v>82</v>
      </c>
      <c r="F5722" t="s">
        <v>95</v>
      </c>
      <c r="G5722">
        <v>97477</v>
      </c>
      <c r="H5722" t="s">
        <v>25</v>
      </c>
      <c r="I5722" t="s">
        <v>26</v>
      </c>
      <c r="J5722" t="s">
        <v>77</v>
      </c>
      <c r="K5722" s="6">
        <v>8.7200000000000006</v>
      </c>
      <c r="L5722">
        <v>5</v>
      </c>
      <c r="M5722">
        <v>0.2</v>
      </c>
      <c r="N5722" s="6">
        <v>2.2890000000000001</v>
      </c>
      <c r="O5722" t="str">
        <f t="shared" si="267"/>
        <v/>
      </c>
      <c r="P5722" s="6">
        <f t="shared" si="268"/>
        <v>86.621333333333325</v>
      </c>
      <c r="Q5722">
        <f t="shared" si="269"/>
        <v>49.306671922134811</v>
      </c>
      <c r="R5722" s="16" t="str">
        <f>TEXT(Ecom[[#This Row],[Dates]],"mmm")</f>
        <v>Dec</v>
      </c>
      <c r="S5722" s="16" t="str">
        <f>TEXT(Ecom[[#This Row],[Dates]],"YYYY")</f>
        <v>2026</v>
      </c>
      <c r="T5722" s="16"/>
    </row>
    <row r="5723" spans="1:20" x14ac:dyDescent="0.25">
      <c r="A5723" t="s">
        <v>62</v>
      </c>
      <c r="B5723" s="16">
        <v>45928</v>
      </c>
      <c r="C5723" t="s">
        <v>22</v>
      </c>
      <c r="D5723" t="s">
        <v>15</v>
      </c>
      <c r="E5723" t="s">
        <v>82</v>
      </c>
      <c r="F5723" t="s">
        <v>95</v>
      </c>
      <c r="G5723">
        <v>97477</v>
      </c>
      <c r="H5723" t="s">
        <v>25</v>
      </c>
      <c r="I5723" t="s">
        <v>35</v>
      </c>
      <c r="J5723" t="s">
        <v>59</v>
      </c>
      <c r="K5723" s="6">
        <v>91.176000000000002</v>
      </c>
      <c r="L5723">
        <v>3</v>
      </c>
      <c r="M5723">
        <v>0.2</v>
      </c>
      <c r="N5723" s="6">
        <v>4.5587999999999997</v>
      </c>
      <c r="O5723" t="str">
        <f t="shared" si="267"/>
        <v/>
      </c>
      <c r="P5723" s="6">
        <f t="shared" si="268"/>
        <v>88.034666666666666</v>
      </c>
      <c r="Q5723">
        <f t="shared" si="269"/>
        <v>63.143045598129078</v>
      </c>
      <c r="R5723" s="16" t="str">
        <f>TEXT(Ecom[[#This Row],[Dates]],"mmm")</f>
        <v>Sep</v>
      </c>
      <c r="S5723" s="16" t="str">
        <f>TEXT(Ecom[[#This Row],[Dates]],"YYYY")</f>
        <v>2025</v>
      </c>
      <c r="T5723" s="16"/>
    </row>
    <row r="5724" spans="1:20" x14ac:dyDescent="0.25">
      <c r="A5724" t="s">
        <v>62</v>
      </c>
      <c r="B5724" s="16">
        <v>45726</v>
      </c>
      <c r="C5724" t="s">
        <v>22</v>
      </c>
      <c r="D5724" t="s">
        <v>15</v>
      </c>
      <c r="E5724" t="s">
        <v>82</v>
      </c>
      <c r="F5724" t="s">
        <v>95</v>
      </c>
      <c r="G5724">
        <v>97477</v>
      </c>
      <c r="H5724" t="s">
        <v>25</v>
      </c>
      <c r="I5724" t="s">
        <v>35</v>
      </c>
      <c r="J5724" t="s">
        <v>59</v>
      </c>
      <c r="K5724" s="6">
        <v>159.96799999999999</v>
      </c>
      <c r="L5724">
        <v>4</v>
      </c>
      <c r="M5724">
        <v>0.2</v>
      </c>
      <c r="N5724" s="6">
        <v>29.994</v>
      </c>
      <c r="O5724" t="str">
        <f t="shared" si="267"/>
        <v/>
      </c>
      <c r="P5724" s="6">
        <f t="shared" si="268"/>
        <v>168.15466666666666</v>
      </c>
      <c r="Q5724">
        <f t="shared" si="269"/>
        <v>112.11511817175536</v>
      </c>
      <c r="R5724" s="16" t="str">
        <f>TEXT(Ecom[[#This Row],[Dates]],"mmm")</f>
        <v>Mar</v>
      </c>
      <c r="S5724" s="16" t="str">
        <f>TEXT(Ecom[[#This Row],[Dates]],"YYYY")</f>
        <v>2025</v>
      </c>
      <c r="T5724" s="16"/>
    </row>
    <row r="5725" spans="1:20" x14ac:dyDescent="0.25">
      <c r="A5725" t="s">
        <v>28</v>
      </c>
      <c r="B5725" s="16">
        <v>45679</v>
      </c>
      <c r="C5725" t="s">
        <v>22</v>
      </c>
      <c r="D5725" t="s">
        <v>15</v>
      </c>
      <c r="E5725" t="s">
        <v>52</v>
      </c>
      <c r="F5725" t="s">
        <v>24</v>
      </c>
      <c r="G5725">
        <v>94109</v>
      </c>
      <c r="H5725" t="s">
        <v>25</v>
      </c>
      <c r="I5725" t="s">
        <v>26</v>
      </c>
      <c r="J5725" t="s">
        <v>41</v>
      </c>
      <c r="K5725" s="6">
        <v>12.96</v>
      </c>
      <c r="L5725">
        <v>2</v>
      </c>
      <c r="M5725">
        <v>0</v>
      </c>
      <c r="N5725" s="6">
        <v>6.2207999999999997</v>
      </c>
      <c r="O5725" t="str">
        <f t="shared" si="267"/>
        <v/>
      </c>
      <c r="P5725" s="6">
        <f t="shared" si="268"/>
        <v>414.80199999999996</v>
      </c>
      <c r="Q5725">
        <f t="shared" si="269"/>
        <v>298.69685709812262</v>
      </c>
      <c r="R5725" s="16" t="str">
        <f>TEXT(Ecom[[#This Row],[Dates]],"mmm")</f>
        <v>Jan</v>
      </c>
      <c r="S5725" s="16" t="str">
        <f>TEXT(Ecom[[#This Row],[Dates]],"YYYY")</f>
        <v>2025</v>
      </c>
      <c r="T5725" s="16"/>
    </row>
    <row r="5726" spans="1:20" x14ac:dyDescent="0.25">
      <c r="A5726" t="s">
        <v>28</v>
      </c>
      <c r="B5726" s="16">
        <v>46353</v>
      </c>
      <c r="C5726" t="s">
        <v>22</v>
      </c>
      <c r="D5726" t="s">
        <v>15</v>
      </c>
      <c r="E5726" t="s">
        <v>79</v>
      </c>
      <c r="F5726" t="s">
        <v>65</v>
      </c>
      <c r="G5726">
        <v>60653</v>
      </c>
      <c r="H5726" t="s">
        <v>47</v>
      </c>
      <c r="I5726" t="s">
        <v>26</v>
      </c>
      <c r="J5726" t="s">
        <v>32</v>
      </c>
      <c r="K5726" s="6">
        <v>331.536</v>
      </c>
      <c r="L5726">
        <v>3</v>
      </c>
      <c r="M5726">
        <v>0.2</v>
      </c>
      <c r="N5726" s="6">
        <v>-82.884</v>
      </c>
      <c r="O5726">
        <f t="shared" si="267"/>
        <v>-82.884</v>
      </c>
      <c r="P5726" s="6">
        <f t="shared" si="268"/>
        <v>725.93</v>
      </c>
      <c r="Q5726">
        <f t="shared" si="269"/>
        <v>321.76884204957747</v>
      </c>
      <c r="R5726" s="16" t="str">
        <f>TEXT(Ecom[[#This Row],[Dates]],"mmm")</f>
        <v>Nov</v>
      </c>
      <c r="S5726" s="16" t="str">
        <f>TEXT(Ecom[[#This Row],[Dates]],"YYYY")</f>
        <v>2026</v>
      </c>
      <c r="T5726" s="16"/>
    </row>
    <row r="5727" spans="1:20" x14ac:dyDescent="0.25">
      <c r="A5727" t="s">
        <v>62</v>
      </c>
      <c r="B5727" s="16">
        <v>46094</v>
      </c>
      <c r="C5727" t="s">
        <v>22</v>
      </c>
      <c r="D5727" t="s">
        <v>15</v>
      </c>
      <c r="E5727" t="s">
        <v>75</v>
      </c>
      <c r="F5727" t="s">
        <v>76</v>
      </c>
      <c r="G5727">
        <v>10011</v>
      </c>
      <c r="H5727" t="s">
        <v>57</v>
      </c>
      <c r="I5727" t="s">
        <v>35</v>
      </c>
      <c r="J5727" t="s">
        <v>59</v>
      </c>
      <c r="K5727" s="6">
        <v>899.91</v>
      </c>
      <c r="L5727">
        <v>9</v>
      </c>
      <c r="M5727">
        <v>0</v>
      </c>
      <c r="N5727" s="6">
        <v>395.96039999999999</v>
      </c>
      <c r="O5727" t="str">
        <f t="shared" si="267"/>
        <v/>
      </c>
      <c r="P5727" s="6">
        <f t="shared" si="268"/>
        <v>674.78800000000001</v>
      </c>
      <c r="Q5727">
        <f t="shared" si="269"/>
        <v>420.55563989560289</v>
      </c>
      <c r="R5727" s="16" t="str">
        <f>TEXT(Ecom[[#This Row],[Dates]],"mmm")</f>
        <v>Mar</v>
      </c>
      <c r="S5727" s="16" t="str">
        <f>TEXT(Ecom[[#This Row],[Dates]],"YYYY")</f>
        <v>2026</v>
      </c>
      <c r="T5727" s="16"/>
    </row>
    <row r="5728" spans="1:20" x14ac:dyDescent="0.25">
      <c r="A5728" t="s">
        <v>28</v>
      </c>
      <c r="B5728" s="16">
        <v>46332</v>
      </c>
      <c r="C5728" t="s">
        <v>22</v>
      </c>
      <c r="D5728" t="s">
        <v>15</v>
      </c>
      <c r="E5728" t="s">
        <v>61</v>
      </c>
      <c r="F5728" t="s">
        <v>46</v>
      </c>
      <c r="G5728">
        <v>77095</v>
      </c>
      <c r="H5728" t="s">
        <v>47</v>
      </c>
      <c r="I5728" t="s">
        <v>35</v>
      </c>
      <c r="J5728" t="s">
        <v>36</v>
      </c>
      <c r="K5728" s="6">
        <v>946.34400000000005</v>
      </c>
      <c r="L5728">
        <v>7</v>
      </c>
      <c r="M5728">
        <v>0.2</v>
      </c>
      <c r="N5728" s="6">
        <v>118.29300000000001</v>
      </c>
      <c r="O5728" t="str">
        <f t="shared" si="267"/>
        <v/>
      </c>
      <c r="P5728" s="6">
        <f t="shared" si="268"/>
        <v>738.0680000000001</v>
      </c>
      <c r="Q5728">
        <f t="shared" si="269"/>
        <v>373.69845071661723</v>
      </c>
      <c r="R5728" s="16" t="str">
        <f>TEXT(Ecom[[#This Row],[Dates]],"mmm")</f>
        <v>Nov</v>
      </c>
      <c r="S5728" s="16" t="str">
        <f>TEXT(Ecom[[#This Row],[Dates]],"YYYY")</f>
        <v>2026</v>
      </c>
      <c r="T5728" s="16"/>
    </row>
    <row r="5729" spans="1:20" x14ac:dyDescent="0.25">
      <c r="A5729" t="s">
        <v>28</v>
      </c>
      <c r="B5729" s="16">
        <v>45975</v>
      </c>
      <c r="C5729" t="s">
        <v>14</v>
      </c>
      <c r="D5729" t="s">
        <v>15</v>
      </c>
      <c r="E5729" t="s">
        <v>48</v>
      </c>
      <c r="F5729" t="s">
        <v>49</v>
      </c>
      <c r="G5729">
        <v>53711</v>
      </c>
      <c r="H5729" t="s">
        <v>47</v>
      </c>
      <c r="I5729" t="s">
        <v>35</v>
      </c>
      <c r="J5729" t="s">
        <v>59</v>
      </c>
      <c r="K5729" s="6">
        <v>178.11</v>
      </c>
      <c r="L5729">
        <v>3</v>
      </c>
      <c r="M5729">
        <v>0</v>
      </c>
      <c r="N5729" s="6">
        <v>32.059800000000003</v>
      </c>
      <c r="O5729" t="str">
        <f t="shared" si="267"/>
        <v/>
      </c>
      <c r="P5729" s="6">
        <f t="shared" si="268"/>
        <v>442.97333333333336</v>
      </c>
      <c r="Q5729">
        <f t="shared" si="269"/>
        <v>414.82006500239669</v>
      </c>
      <c r="R5729" s="16" t="str">
        <f>TEXT(Ecom[[#This Row],[Dates]],"mmm")</f>
        <v>Nov</v>
      </c>
      <c r="S5729" s="16" t="str">
        <f>TEXT(Ecom[[#This Row],[Dates]],"YYYY")</f>
        <v>2025</v>
      </c>
      <c r="T5729" s="16"/>
    </row>
    <row r="5730" spans="1:20" x14ac:dyDescent="0.25">
      <c r="A5730" t="s">
        <v>28</v>
      </c>
      <c r="B5730" s="16">
        <v>45844</v>
      </c>
      <c r="C5730" t="s">
        <v>14</v>
      </c>
      <c r="D5730" t="s">
        <v>15</v>
      </c>
      <c r="E5730" t="s">
        <v>48</v>
      </c>
      <c r="F5730" t="s">
        <v>49</v>
      </c>
      <c r="G5730">
        <v>53711</v>
      </c>
      <c r="H5730" t="s">
        <v>47</v>
      </c>
      <c r="I5730" t="s">
        <v>26</v>
      </c>
      <c r="J5730" t="s">
        <v>38</v>
      </c>
      <c r="K5730" s="6">
        <v>1089.75</v>
      </c>
      <c r="L5730">
        <v>3</v>
      </c>
      <c r="M5730">
        <v>0</v>
      </c>
      <c r="N5730" s="6">
        <v>305.13</v>
      </c>
      <c r="O5730" t="str">
        <f t="shared" si="267"/>
        <v/>
      </c>
      <c r="P5730" s="6">
        <f t="shared" si="268"/>
        <v>536.91</v>
      </c>
      <c r="Q5730">
        <f t="shared" si="269"/>
        <v>303.02116724841613</v>
      </c>
      <c r="R5730" s="16" t="str">
        <f>TEXT(Ecom[[#This Row],[Dates]],"mmm")</f>
        <v>Jul</v>
      </c>
      <c r="S5730" s="16" t="str">
        <f>TEXT(Ecom[[#This Row],[Dates]],"YYYY")</f>
        <v>2025</v>
      </c>
      <c r="T5730" s="16"/>
    </row>
    <row r="5731" spans="1:20" x14ac:dyDescent="0.25">
      <c r="A5731" t="s">
        <v>28</v>
      </c>
      <c r="B5731" s="16">
        <v>46336</v>
      </c>
      <c r="C5731" t="s">
        <v>14</v>
      </c>
      <c r="D5731" t="s">
        <v>15</v>
      </c>
      <c r="E5731" t="s">
        <v>48</v>
      </c>
      <c r="F5731" t="s">
        <v>49</v>
      </c>
      <c r="G5731">
        <v>53711</v>
      </c>
      <c r="H5731" t="s">
        <v>47</v>
      </c>
      <c r="I5731" t="s">
        <v>26</v>
      </c>
      <c r="J5731" t="s">
        <v>27</v>
      </c>
      <c r="K5731" s="6">
        <v>61.06</v>
      </c>
      <c r="L5731">
        <v>2</v>
      </c>
      <c r="M5731">
        <v>0</v>
      </c>
      <c r="N5731" s="6">
        <v>28.087599999999998</v>
      </c>
      <c r="O5731" t="str">
        <f t="shared" si="267"/>
        <v/>
      </c>
      <c r="P5731" s="6">
        <f t="shared" si="268"/>
        <v>182.83333333333334</v>
      </c>
      <c r="Q5731">
        <f t="shared" si="269"/>
        <v>242.14836071362595</v>
      </c>
      <c r="R5731" s="16" t="str">
        <f>TEXT(Ecom[[#This Row],[Dates]],"mmm")</f>
        <v>Nov</v>
      </c>
      <c r="S5731" s="16" t="str">
        <f>TEXT(Ecom[[#This Row],[Dates]],"YYYY")</f>
        <v>2026</v>
      </c>
      <c r="T5731" s="16"/>
    </row>
    <row r="5732" spans="1:20" x14ac:dyDescent="0.25">
      <c r="A5732" t="s">
        <v>28</v>
      </c>
      <c r="B5732" s="16">
        <v>45745</v>
      </c>
      <c r="C5732" t="s">
        <v>14</v>
      </c>
      <c r="D5732" t="s">
        <v>15</v>
      </c>
      <c r="E5732" t="s">
        <v>48</v>
      </c>
      <c r="F5732" t="s">
        <v>49</v>
      </c>
      <c r="G5732">
        <v>53711</v>
      </c>
      <c r="H5732" t="s">
        <v>47</v>
      </c>
      <c r="I5732" t="s">
        <v>19</v>
      </c>
      <c r="J5732" t="s">
        <v>20</v>
      </c>
      <c r="K5732" s="6">
        <v>459.92</v>
      </c>
      <c r="L5732">
        <v>4</v>
      </c>
      <c r="M5732">
        <v>0</v>
      </c>
      <c r="N5732" s="6">
        <v>41.392800000000001</v>
      </c>
      <c r="O5732" t="str">
        <f t="shared" si="267"/>
        <v/>
      </c>
      <c r="P5732" s="6">
        <f t="shared" si="268"/>
        <v>375.42</v>
      </c>
      <c r="Q5732">
        <f t="shared" si="269"/>
        <v>182.05242066605533</v>
      </c>
      <c r="R5732" s="16" t="str">
        <f>TEXT(Ecom[[#This Row],[Dates]],"mmm")</f>
        <v>Mar</v>
      </c>
      <c r="S5732" s="16" t="str">
        <f>TEXT(Ecom[[#This Row],[Dates]],"YYYY")</f>
        <v>2025</v>
      </c>
      <c r="T5732" s="16"/>
    </row>
    <row r="5733" spans="1:20" x14ac:dyDescent="0.25">
      <c r="A5733" t="s">
        <v>28</v>
      </c>
      <c r="B5733" s="16">
        <v>46232</v>
      </c>
      <c r="C5733" t="s">
        <v>14</v>
      </c>
      <c r="D5733" t="s">
        <v>15</v>
      </c>
      <c r="E5733" t="s">
        <v>48</v>
      </c>
      <c r="F5733" t="s">
        <v>49</v>
      </c>
      <c r="G5733">
        <v>53711</v>
      </c>
      <c r="H5733" t="s">
        <v>47</v>
      </c>
      <c r="I5733" t="s">
        <v>26</v>
      </c>
      <c r="J5733" t="s">
        <v>41</v>
      </c>
      <c r="K5733" s="6">
        <v>27.52</v>
      </c>
      <c r="L5733">
        <v>4</v>
      </c>
      <c r="M5733">
        <v>0</v>
      </c>
      <c r="N5733" s="6">
        <v>12.6592</v>
      </c>
      <c r="O5733" t="str">
        <f t="shared" si="267"/>
        <v/>
      </c>
      <c r="P5733" s="6">
        <f t="shared" si="268"/>
        <v>232.34333333333336</v>
      </c>
      <c r="Q5733">
        <f t="shared" si="269"/>
        <v>211.47565530146773</v>
      </c>
      <c r="R5733" s="16" t="str">
        <f>TEXT(Ecom[[#This Row],[Dates]],"mmm")</f>
        <v>Jul</v>
      </c>
      <c r="S5733" s="16" t="str">
        <f>TEXT(Ecom[[#This Row],[Dates]],"YYYY")</f>
        <v>2026</v>
      </c>
      <c r="T5733" s="16"/>
    </row>
    <row r="5734" spans="1:20" x14ac:dyDescent="0.25">
      <c r="A5734" t="s">
        <v>62</v>
      </c>
      <c r="B5734" s="16">
        <v>45990</v>
      </c>
      <c r="C5734" t="s">
        <v>22</v>
      </c>
      <c r="D5734" t="s">
        <v>15</v>
      </c>
      <c r="E5734" t="s">
        <v>542</v>
      </c>
      <c r="F5734" t="s">
        <v>127</v>
      </c>
      <c r="G5734">
        <v>6460</v>
      </c>
      <c r="H5734" t="s">
        <v>57</v>
      </c>
      <c r="I5734" t="s">
        <v>19</v>
      </c>
      <c r="J5734" t="s">
        <v>20</v>
      </c>
      <c r="K5734" s="6">
        <v>638.82000000000005</v>
      </c>
      <c r="L5734">
        <v>9</v>
      </c>
      <c r="M5734">
        <v>0</v>
      </c>
      <c r="N5734" s="6">
        <v>185.2578</v>
      </c>
      <c r="O5734" t="str">
        <f t="shared" si="267"/>
        <v/>
      </c>
      <c r="P5734" s="6">
        <f t="shared" si="268"/>
        <v>231.5566666666667</v>
      </c>
      <c r="Q5734">
        <f t="shared" si="269"/>
        <v>225.5683273094545</v>
      </c>
      <c r="R5734" s="16" t="str">
        <f>TEXT(Ecom[[#This Row],[Dates]],"mmm")</f>
        <v>Nov</v>
      </c>
      <c r="S5734" s="16" t="str">
        <f>TEXT(Ecom[[#This Row],[Dates]],"YYYY")</f>
        <v>2025</v>
      </c>
      <c r="T5734" s="16"/>
    </row>
    <row r="5735" spans="1:20" x14ac:dyDescent="0.25">
      <c r="A5735" t="s">
        <v>62</v>
      </c>
      <c r="B5735" s="16">
        <v>45931</v>
      </c>
      <c r="C5735" t="s">
        <v>22</v>
      </c>
      <c r="D5735" t="s">
        <v>15</v>
      </c>
      <c r="E5735" t="s">
        <v>542</v>
      </c>
      <c r="F5735" t="s">
        <v>127</v>
      </c>
      <c r="G5735">
        <v>6460</v>
      </c>
      <c r="H5735" t="s">
        <v>57</v>
      </c>
      <c r="I5735" t="s">
        <v>26</v>
      </c>
      <c r="J5735" t="s">
        <v>110</v>
      </c>
      <c r="K5735" s="6">
        <v>30.69</v>
      </c>
      <c r="L5735">
        <v>3</v>
      </c>
      <c r="M5735">
        <v>0</v>
      </c>
      <c r="N5735" s="6">
        <v>7.9794</v>
      </c>
      <c r="O5735" t="str">
        <f t="shared" si="267"/>
        <v/>
      </c>
      <c r="P5735" s="6">
        <f t="shared" si="268"/>
        <v>23.256666666666664</v>
      </c>
      <c r="Q5735">
        <f t="shared" si="269"/>
        <v>166.68415661563841</v>
      </c>
      <c r="R5735" s="16" t="str">
        <f>TEXT(Ecom[[#This Row],[Dates]],"mmm")</f>
        <v>Oct</v>
      </c>
      <c r="S5735" s="16" t="str">
        <f>TEXT(Ecom[[#This Row],[Dates]],"YYYY")</f>
        <v>2025</v>
      </c>
      <c r="T5735" s="16"/>
    </row>
    <row r="5736" spans="1:20" x14ac:dyDescent="0.25">
      <c r="A5736" t="s">
        <v>62</v>
      </c>
      <c r="B5736" s="16">
        <v>46278</v>
      </c>
      <c r="C5736" t="s">
        <v>22</v>
      </c>
      <c r="D5736" t="s">
        <v>15</v>
      </c>
      <c r="E5736" t="s">
        <v>542</v>
      </c>
      <c r="F5736" t="s">
        <v>127</v>
      </c>
      <c r="G5736">
        <v>6460</v>
      </c>
      <c r="H5736" t="s">
        <v>57</v>
      </c>
      <c r="I5736" t="s">
        <v>19</v>
      </c>
      <c r="J5736" t="s">
        <v>33</v>
      </c>
      <c r="K5736" s="6">
        <v>25.16</v>
      </c>
      <c r="L5736">
        <v>2</v>
      </c>
      <c r="M5736">
        <v>0</v>
      </c>
      <c r="N5736" s="6">
        <v>8.5543999999999993</v>
      </c>
      <c r="O5736" t="str">
        <f t="shared" si="267"/>
        <v/>
      </c>
      <c r="P5736" s="6">
        <f t="shared" si="268"/>
        <v>19.48</v>
      </c>
      <c r="Q5736">
        <f t="shared" si="269"/>
        <v>119.2850532066718</v>
      </c>
      <c r="R5736" s="16" t="str">
        <f>TEXT(Ecom[[#This Row],[Dates]],"mmm")</f>
        <v>Sep</v>
      </c>
      <c r="S5736" s="16" t="str">
        <f>TEXT(Ecom[[#This Row],[Dates]],"YYYY")</f>
        <v>2026</v>
      </c>
      <c r="T5736" s="16"/>
    </row>
    <row r="5737" spans="1:20" x14ac:dyDescent="0.25">
      <c r="A5737" t="s">
        <v>28</v>
      </c>
      <c r="B5737" s="16">
        <v>45722</v>
      </c>
      <c r="C5737" t="s">
        <v>14</v>
      </c>
      <c r="D5737" t="s">
        <v>15</v>
      </c>
      <c r="E5737" t="s">
        <v>75</v>
      </c>
      <c r="F5737" t="s">
        <v>76</v>
      </c>
      <c r="G5737">
        <v>10024</v>
      </c>
      <c r="H5737" t="s">
        <v>57</v>
      </c>
      <c r="I5737" t="s">
        <v>26</v>
      </c>
      <c r="J5737" t="s">
        <v>37</v>
      </c>
      <c r="K5737" s="6">
        <v>13.92</v>
      </c>
      <c r="L5737">
        <v>3</v>
      </c>
      <c r="M5737">
        <v>0.2</v>
      </c>
      <c r="N5737" s="6">
        <v>4.8719999999999999</v>
      </c>
      <c r="O5737" t="str">
        <f t="shared" si="267"/>
        <v/>
      </c>
      <c r="P5737" s="6">
        <f t="shared" si="268"/>
        <v>17.526666666666667</v>
      </c>
      <c r="Q5737">
        <f t="shared" si="269"/>
        <v>5.4873325503853421</v>
      </c>
      <c r="R5737" s="16" t="str">
        <f>TEXT(Ecom[[#This Row],[Dates]],"mmm")</f>
        <v>Mar</v>
      </c>
      <c r="S5737" s="16" t="str">
        <f>TEXT(Ecom[[#This Row],[Dates]],"YYYY")</f>
        <v>2025</v>
      </c>
      <c r="T5737" s="16"/>
    </row>
    <row r="5738" spans="1:20" x14ac:dyDescent="0.25">
      <c r="A5738" t="s">
        <v>28</v>
      </c>
      <c r="B5738" s="16">
        <v>46191</v>
      </c>
      <c r="C5738" t="s">
        <v>14</v>
      </c>
      <c r="D5738" t="s">
        <v>15</v>
      </c>
      <c r="E5738" t="s">
        <v>23</v>
      </c>
      <c r="F5738" t="s">
        <v>24</v>
      </c>
      <c r="G5738">
        <v>90049</v>
      </c>
      <c r="H5738" t="s">
        <v>25</v>
      </c>
      <c r="I5738" t="s">
        <v>26</v>
      </c>
      <c r="J5738" t="s">
        <v>41</v>
      </c>
      <c r="K5738" s="6">
        <v>19.36</v>
      </c>
      <c r="L5738">
        <v>2</v>
      </c>
      <c r="M5738">
        <v>0</v>
      </c>
      <c r="N5738" s="6">
        <v>9.2927999999999997</v>
      </c>
      <c r="O5738" t="str">
        <f t="shared" si="267"/>
        <v/>
      </c>
      <c r="P5738" s="6">
        <f t="shared" si="268"/>
        <v>25.678666666666668</v>
      </c>
      <c r="Q5738">
        <f t="shared" si="269"/>
        <v>7.4022830912471136</v>
      </c>
      <c r="R5738" s="16" t="str">
        <f>TEXT(Ecom[[#This Row],[Dates]],"mmm")</f>
        <v>Jun</v>
      </c>
      <c r="S5738" s="16" t="str">
        <f>TEXT(Ecom[[#This Row],[Dates]],"YYYY")</f>
        <v>2026</v>
      </c>
      <c r="T5738" s="16"/>
    </row>
    <row r="5739" spans="1:20" x14ac:dyDescent="0.25">
      <c r="A5739" t="s">
        <v>28</v>
      </c>
      <c r="B5739" s="16">
        <v>46091</v>
      </c>
      <c r="C5739" t="s">
        <v>14</v>
      </c>
      <c r="D5739" t="s">
        <v>15</v>
      </c>
      <c r="E5739" t="s">
        <v>23</v>
      </c>
      <c r="F5739" t="s">
        <v>24</v>
      </c>
      <c r="G5739">
        <v>90049</v>
      </c>
      <c r="H5739" t="s">
        <v>25</v>
      </c>
      <c r="I5739" t="s">
        <v>19</v>
      </c>
      <c r="J5739" t="s">
        <v>33</v>
      </c>
      <c r="K5739" s="6">
        <v>19.3</v>
      </c>
      <c r="L5739">
        <v>2</v>
      </c>
      <c r="M5739">
        <v>0</v>
      </c>
      <c r="N5739" s="6">
        <v>5.79</v>
      </c>
      <c r="O5739" t="str">
        <f t="shared" si="267"/>
        <v/>
      </c>
      <c r="P5739" s="6">
        <f t="shared" si="268"/>
        <v>23.545333333333332</v>
      </c>
      <c r="Q5739">
        <f t="shared" si="269"/>
        <v>9.5988934547454736</v>
      </c>
      <c r="R5739" s="16" t="str">
        <f>TEXT(Ecom[[#This Row],[Dates]],"mmm")</f>
        <v>Mar</v>
      </c>
      <c r="S5739" s="16" t="str">
        <f>TEXT(Ecom[[#This Row],[Dates]],"YYYY")</f>
        <v>2026</v>
      </c>
      <c r="T5739" s="16"/>
    </row>
    <row r="5740" spans="1:20" x14ac:dyDescent="0.25">
      <c r="A5740" t="s">
        <v>28</v>
      </c>
      <c r="B5740" s="16">
        <v>46127</v>
      </c>
      <c r="C5740" t="s">
        <v>14</v>
      </c>
      <c r="D5740" t="s">
        <v>15</v>
      </c>
      <c r="E5740" t="s">
        <v>52</v>
      </c>
      <c r="F5740" t="s">
        <v>24</v>
      </c>
      <c r="G5740">
        <v>94109</v>
      </c>
      <c r="H5740" t="s">
        <v>25</v>
      </c>
      <c r="I5740" t="s">
        <v>26</v>
      </c>
      <c r="J5740" t="s">
        <v>37</v>
      </c>
      <c r="K5740" s="6">
        <v>38.375999999999998</v>
      </c>
      <c r="L5740">
        <v>3</v>
      </c>
      <c r="M5740">
        <v>0.2</v>
      </c>
      <c r="N5740" s="6">
        <v>13.4316</v>
      </c>
      <c r="O5740" t="str">
        <f t="shared" si="267"/>
        <v/>
      </c>
      <c r="P5740" s="6">
        <f t="shared" si="268"/>
        <v>25.938666666666666</v>
      </c>
      <c r="Q5740">
        <f t="shared" si="269"/>
        <v>9.549251233008329</v>
      </c>
      <c r="R5740" s="16" t="str">
        <f>TEXT(Ecom[[#This Row],[Dates]],"mmm")</f>
        <v>Apr</v>
      </c>
      <c r="S5740" s="16" t="str">
        <f>TEXT(Ecom[[#This Row],[Dates]],"YYYY")</f>
        <v>2026</v>
      </c>
      <c r="T5740" s="16"/>
    </row>
    <row r="5741" spans="1:20" x14ac:dyDescent="0.25">
      <c r="A5741" t="s">
        <v>62</v>
      </c>
      <c r="B5741" s="16">
        <v>45946</v>
      </c>
      <c r="C5741" t="s">
        <v>22</v>
      </c>
      <c r="D5741" t="s">
        <v>15</v>
      </c>
      <c r="E5741" t="s">
        <v>126</v>
      </c>
      <c r="F5741" t="s">
        <v>24</v>
      </c>
      <c r="G5741">
        <v>94533</v>
      </c>
      <c r="H5741" t="s">
        <v>25</v>
      </c>
      <c r="I5741" t="s">
        <v>26</v>
      </c>
      <c r="J5741" t="s">
        <v>41</v>
      </c>
      <c r="K5741" s="6">
        <v>12.96</v>
      </c>
      <c r="L5741">
        <v>2</v>
      </c>
      <c r="M5741">
        <v>0</v>
      </c>
      <c r="N5741" s="6">
        <v>6.3503999999999996</v>
      </c>
      <c r="O5741" t="str">
        <f t="shared" si="267"/>
        <v/>
      </c>
      <c r="P5741" s="6">
        <f t="shared" si="268"/>
        <v>190.72000000000003</v>
      </c>
      <c r="Q5741">
        <f t="shared" si="269"/>
        <v>197.54859513847518</v>
      </c>
      <c r="R5741" s="16" t="str">
        <f>TEXT(Ecom[[#This Row],[Dates]],"mmm")</f>
        <v>Oct</v>
      </c>
      <c r="S5741" s="16" t="str">
        <f>TEXT(Ecom[[#This Row],[Dates]],"YYYY")</f>
        <v>2025</v>
      </c>
      <c r="T5741" s="16"/>
    </row>
    <row r="5742" spans="1:20" x14ac:dyDescent="0.25">
      <c r="A5742" t="s">
        <v>62</v>
      </c>
      <c r="B5742" s="16">
        <v>46188</v>
      </c>
      <c r="C5742" t="s">
        <v>22</v>
      </c>
      <c r="D5742" t="s">
        <v>15</v>
      </c>
      <c r="E5742" t="s">
        <v>126</v>
      </c>
      <c r="F5742" t="s">
        <v>24</v>
      </c>
      <c r="G5742">
        <v>94533</v>
      </c>
      <c r="H5742" t="s">
        <v>25</v>
      </c>
      <c r="I5742" t="s">
        <v>19</v>
      </c>
      <c r="J5742" t="s">
        <v>33</v>
      </c>
      <c r="K5742" s="6">
        <v>26.48</v>
      </c>
      <c r="L5742">
        <v>1</v>
      </c>
      <c r="M5742">
        <v>0</v>
      </c>
      <c r="N5742" s="6">
        <v>10.0624</v>
      </c>
      <c r="O5742" t="str">
        <f t="shared" si="267"/>
        <v/>
      </c>
      <c r="P5742" s="6">
        <f t="shared" si="268"/>
        <v>195.3066666666667</v>
      </c>
      <c r="Q5742">
        <f t="shared" si="269"/>
        <v>220.1406801869777</v>
      </c>
      <c r="R5742" s="16" t="str">
        <f>TEXT(Ecom[[#This Row],[Dates]],"mmm")</f>
        <v>Jun</v>
      </c>
      <c r="S5742" s="16" t="str">
        <f>TEXT(Ecom[[#This Row],[Dates]],"YYYY")</f>
        <v>2026</v>
      </c>
      <c r="T5742" s="16"/>
    </row>
    <row r="5743" spans="1:20" x14ac:dyDescent="0.25">
      <c r="A5743" t="s">
        <v>62</v>
      </c>
      <c r="B5743" s="16">
        <v>46224</v>
      </c>
      <c r="C5743" t="s">
        <v>22</v>
      </c>
      <c r="D5743" t="s">
        <v>15</v>
      </c>
      <c r="E5743" t="s">
        <v>126</v>
      </c>
      <c r="F5743" t="s">
        <v>24</v>
      </c>
      <c r="G5743">
        <v>94533</v>
      </c>
      <c r="H5743" t="s">
        <v>25</v>
      </c>
      <c r="I5743" t="s">
        <v>35</v>
      </c>
      <c r="J5743" t="s">
        <v>123</v>
      </c>
      <c r="K5743" s="6">
        <v>532.72</v>
      </c>
      <c r="L5743">
        <v>2</v>
      </c>
      <c r="M5743">
        <v>0.2</v>
      </c>
      <c r="N5743" s="6">
        <v>53.271999999999998</v>
      </c>
      <c r="O5743" t="str">
        <f t="shared" si="267"/>
        <v/>
      </c>
      <c r="P5743" s="6">
        <f t="shared" si="268"/>
        <v>193.16</v>
      </c>
      <c r="Q5743">
        <f t="shared" si="269"/>
        <v>241.76848331808247</v>
      </c>
      <c r="R5743" s="16" t="str">
        <f>TEXT(Ecom[[#This Row],[Dates]],"mmm")</f>
        <v>Jul</v>
      </c>
      <c r="S5743" s="16" t="str">
        <f>TEXT(Ecom[[#This Row],[Dates]],"YYYY")</f>
        <v>2026</v>
      </c>
      <c r="T5743" s="16"/>
    </row>
    <row r="5744" spans="1:20" x14ac:dyDescent="0.25">
      <c r="A5744" t="s">
        <v>62</v>
      </c>
      <c r="B5744" s="16">
        <v>45844</v>
      </c>
      <c r="C5744" t="s">
        <v>22</v>
      </c>
      <c r="D5744" t="s">
        <v>15</v>
      </c>
      <c r="E5744" t="s">
        <v>126</v>
      </c>
      <c r="F5744" t="s">
        <v>24</v>
      </c>
      <c r="G5744">
        <v>94533</v>
      </c>
      <c r="H5744" t="s">
        <v>25</v>
      </c>
      <c r="I5744" t="s">
        <v>26</v>
      </c>
      <c r="J5744" t="s">
        <v>41</v>
      </c>
      <c r="K5744" s="6">
        <v>26.72</v>
      </c>
      <c r="L5744">
        <v>4</v>
      </c>
      <c r="M5744">
        <v>0</v>
      </c>
      <c r="N5744" s="6">
        <v>12.8256</v>
      </c>
      <c r="O5744" t="str">
        <f t="shared" si="267"/>
        <v/>
      </c>
      <c r="P5744" s="6">
        <f t="shared" si="268"/>
        <v>280.74666666666667</v>
      </c>
      <c r="Q5744">
        <f t="shared" si="269"/>
        <v>328.29986446449749</v>
      </c>
      <c r="R5744" s="16" t="str">
        <f>TEXT(Ecom[[#This Row],[Dates]],"mmm")</f>
        <v>Jul</v>
      </c>
      <c r="S5744" s="16" t="str">
        <f>TEXT(Ecom[[#This Row],[Dates]],"YYYY")</f>
        <v>2025</v>
      </c>
      <c r="T5744" s="16"/>
    </row>
    <row r="5745" spans="1:20" x14ac:dyDescent="0.25">
      <c r="A5745" t="s">
        <v>62</v>
      </c>
      <c r="B5745" s="16">
        <v>46366</v>
      </c>
      <c r="C5745" t="s">
        <v>22</v>
      </c>
      <c r="D5745" t="s">
        <v>15</v>
      </c>
      <c r="E5745" t="s">
        <v>126</v>
      </c>
      <c r="F5745" t="s">
        <v>24</v>
      </c>
      <c r="G5745">
        <v>94533</v>
      </c>
      <c r="H5745" t="s">
        <v>25</v>
      </c>
      <c r="I5745" t="s">
        <v>26</v>
      </c>
      <c r="J5745" t="s">
        <v>41</v>
      </c>
      <c r="K5745" s="6">
        <v>20.04</v>
      </c>
      <c r="L5745">
        <v>3</v>
      </c>
      <c r="M5745">
        <v>0</v>
      </c>
      <c r="N5745" s="6">
        <v>9.6191999999999993</v>
      </c>
      <c r="O5745" t="str">
        <f t="shared" si="267"/>
        <v/>
      </c>
      <c r="P5745" s="6">
        <f t="shared" si="268"/>
        <v>279.02666666666664</v>
      </c>
      <c r="Q5745">
        <f t="shared" si="269"/>
        <v>346.9918458642743</v>
      </c>
      <c r="R5745" s="16" t="str">
        <f>TEXT(Ecom[[#This Row],[Dates]],"mmm")</f>
        <v>Dec</v>
      </c>
      <c r="S5745" s="16" t="str">
        <f>TEXT(Ecom[[#This Row],[Dates]],"YYYY")</f>
        <v>2026</v>
      </c>
      <c r="T5745" s="16"/>
    </row>
    <row r="5746" spans="1:20" x14ac:dyDescent="0.25">
      <c r="A5746" t="s">
        <v>62</v>
      </c>
      <c r="B5746" s="16">
        <v>46167</v>
      </c>
      <c r="C5746" t="s">
        <v>22</v>
      </c>
      <c r="D5746" t="s">
        <v>15</v>
      </c>
      <c r="E5746" t="s">
        <v>126</v>
      </c>
      <c r="F5746" t="s">
        <v>24</v>
      </c>
      <c r="G5746">
        <v>94533</v>
      </c>
      <c r="H5746" t="s">
        <v>25</v>
      </c>
      <c r="I5746" t="s">
        <v>26</v>
      </c>
      <c r="J5746" t="s">
        <v>32</v>
      </c>
      <c r="K5746" s="6">
        <v>795.48</v>
      </c>
      <c r="L5746">
        <v>7</v>
      </c>
      <c r="M5746">
        <v>0</v>
      </c>
      <c r="N5746" s="6">
        <v>7.9547999999999996</v>
      </c>
      <c r="O5746" t="str">
        <f t="shared" si="267"/>
        <v/>
      </c>
      <c r="P5746" s="6">
        <f t="shared" si="268"/>
        <v>355.54133333333334</v>
      </c>
      <c r="Q5746">
        <f t="shared" si="269"/>
        <v>337.86903053106244</v>
      </c>
      <c r="R5746" s="16" t="str">
        <f>TEXT(Ecom[[#This Row],[Dates]],"mmm")</f>
        <v>May</v>
      </c>
      <c r="S5746" s="16" t="str">
        <f>TEXT(Ecom[[#This Row],[Dates]],"YYYY")</f>
        <v>2026</v>
      </c>
      <c r="T5746" s="16"/>
    </row>
    <row r="5747" spans="1:20" x14ac:dyDescent="0.25">
      <c r="A5747" t="s">
        <v>62</v>
      </c>
      <c r="B5747" s="16">
        <v>45974</v>
      </c>
      <c r="C5747" t="s">
        <v>22</v>
      </c>
      <c r="D5747" t="s">
        <v>15</v>
      </c>
      <c r="E5747" t="s">
        <v>126</v>
      </c>
      <c r="F5747" t="s">
        <v>24</v>
      </c>
      <c r="G5747">
        <v>94533</v>
      </c>
      <c r="H5747" t="s">
        <v>25</v>
      </c>
      <c r="I5747" t="s">
        <v>19</v>
      </c>
      <c r="J5747" t="s">
        <v>33</v>
      </c>
      <c r="K5747" s="6">
        <v>21.56</v>
      </c>
      <c r="L5747">
        <v>7</v>
      </c>
      <c r="M5747">
        <v>0</v>
      </c>
      <c r="N5747" s="6">
        <v>6.8992000000000004</v>
      </c>
      <c r="O5747" t="str">
        <f t="shared" si="267"/>
        <v/>
      </c>
      <c r="P5747" s="6">
        <f t="shared" si="268"/>
        <v>113.08533333333332</v>
      </c>
      <c r="Q5747">
        <f t="shared" si="269"/>
        <v>162.82776344209717</v>
      </c>
      <c r="R5747" s="16" t="str">
        <f>TEXT(Ecom[[#This Row],[Dates]],"mmm")</f>
        <v>Nov</v>
      </c>
      <c r="S5747" s="16" t="str">
        <f>TEXT(Ecom[[#This Row],[Dates]],"YYYY")</f>
        <v>2025</v>
      </c>
      <c r="T5747" s="16"/>
    </row>
    <row r="5748" spans="1:20" x14ac:dyDescent="0.25">
      <c r="A5748" t="s">
        <v>28</v>
      </c>
      <c r="B5748" s="16">
        <v>46093</v>
      </c>
      <c r="C5748" t="s">
        <v>14</v>
      </c>
      <c r="D5748" t="s">
        <v>15</v>
      </c>
      <c r="E5748" t="s">
        <v>287</v>
      </c>
      <c r="F5748" t="s">
        <v>40</v>
      </c>
      <c r="G5748">
        <v>27834</v>
      </c>
      <c r="H5748" t="s">
        <v>18</v>
      </c>
      <c r="I5748" t="s">
        <v>35</v>
      </c>
      <c r="J5748" t="s">
        <v>36</v>
      </c>
      <c r="K5748" s="6">
        <v>249.584</v>
      </c>
      <c r="L5748">
        <v>2</v>
      </c>
      <c r="M5748">
        <v>0.2</v>
      </c>
      <c r="N5748" s="6">
        <v>31.198</v>
      </c>
      <c r="O5748" t="str">
        <f t="shared" si="267"/>
        <v/>
      </c>
      <c r="P5748" s="6">
        <f t="shared" si="268"/>
        <v>111.41866666666668</v>
      </c>
      <c r="Q5748">
        <f t="shared" si="269"/>
        <v>86.115666093148619</v>
      </c>
      <c r="R5748" s="16" t="str">
        <f>TEXT(Ecom[[#This Row],[Dates]],"mmm")</f>
        <v>Mar</v>
      </c>
      <c r="S5748" s="16" t="str">
        <f>TEXT(Ecom[[#This Row],[Dates]],"YYYY")</f>
        <v>2026</v>
      </c>
      <c r="T5748" s="16"/>
    </row>
    <row r="5749" spans="1:20" x14ac:dyDescent="0.25">
      <c r="A5749" t="s">
        <v>28</v>
      </c>
      <c r="B5749" s="16">
        <v>45974</v>
      </c>
      <c r="C5749" t="s">
        <v>14</v>
      </c>
      <c r="D5749" t="s">
        <v>15</v>
      </c>
      <c r="E5749" t="s">
        <v>287</v>
      </c>
      <c r="F5749" t="s">
        <v>40</v>
      </c>
      <c r="G5749">
        <v>27834</v>
      </c>
      <c r="H5749" t="s">
        <v>18</v>
      </c>
      <c r="I5749" t="s">
        <v>35</v>
      </c>
      <c r="J5749" t="s">
        <v>59</v>
      </c>
      <c r="K5749" s="6">
        <v>68.111999999999995</v>
      </c>
      <c r="L5749">
        <v>3</v>
      </c>
      <c r="M5749">
        <v>0.2</v>
      </c>
      <c r="N5749" s="6">
        <v>17.8794</v>
      </c>
      <c r="O5749" t="str">
        <f t="shared" si="267"/>
        <v/>
      </c>
      <c r="P5749" s="6">
        <f t="shared" si="268"/>
        <v>53.207333333333338</v>
      </c>
      <c r="Q5749">
        <f t="shared" si="269"/>
        <v>61.896448219766398</v>
      </c>
      <c r="R5749" s="16" t="str">
        <f>TEXT(Ecom[[#This Row],[Dates]],"mmm")</f>
        <v>Nov</v>
      </c>
      <c r="S5749" s="16" t="str">
        <f>TEXT(Ecom[[#This Row],[Dates]],"YYYY")</f>
        <v>2025</v>
      </c>
      <c r="T5749" s="16"/>
    </row>
    <row r="5750" spans="1:20" x14ac:dyDescent="0.25">
      <c r="A5750" t="s">
        <v>28</v>
      </c>
      <c r="B5750" s="16">
        <v>45923</v>
      </c>
      <c r="C5750" t="s">
        <v>14</v>
      </c>
      <c r="D5750" t="s">
        <v>15</v>
      </c>
      <c r="E5750" t="s">
        <v>287</v>
      </c>
      <c r="F5750" t="s">
        <v>40</v>
      </c>
      <c r="G5750">
        <v>27834</v>
      </c>
      <c r="H5750" t="s">
        <v>18</v>
      </c>
      <c r="I5750" t="s">
        <v>35</v>
      </c>
      <c r="J5750" t="s">
        <v>59</v>
      </c>
      <c r="K5750" s="6">
        <v>16.559999999999999</v>
      </c>
      <c r="L5750">
        <v>3</v>
      </c>
      <c r="M5750">
        <v>0.2</v>
      </c>
      <c r="N5750" s="6">
        <v>-2.484</v>
      </c>
      <c r="O5750">
        <f t="shared" si="267"/>
        <v>-2.484</v>
      </c>
      <c r="P5750" s="6">
        <f t="shared" si="268"/>
        <v>148.98833333333332</v>
      </c>
      <c r="Q5750">
        <f t="shared" si="269"/>
        <v>131.78188373217316</v>
      </c>
      <c r="R5750" s="16" t="str">
        <f>TEXT(Ecom[[#This Row],[Dates]],"mmm")</f>
        <v>Sep</v>
      </c>
      <c r="S5750" s="16" t="str">
        <f>TEXT(Ecom[[#This Row],[Dates]],"YYYY")</f>
        <v>2025</v>
      </c>
      <c r="T5750" s="16"/>
    </row>
    <row r="5751" spans="1:20" x14ac:dyDescent="0.25">
      <c r="A5751" t="s">
        <v>28</v>
      </c>
      <c r="B5751" s="16">
        <v>45933</v>
      </c>
      <c r="C5751" t="s">
        <v>14</v>
      </c>
      <c r="D5751" t="s">
        <v>15</v>
      </c>
      <c r="E5751" t="s">
        <v>159</v>
      </c>
      <c r="F5751" t="s">
        <v>76</v>
      </c>
      <c r="G5751">
        <v>11561</v>
      </c>
      <c r="H5751" t="s">
        <v>57</v>
      </c>
      <c r="I5751" t="s">
        <v>35</v>
      </c>
      <c r="J5751" t="s">
        <v>36</v>
      </c>
      <c r="K5751" s="6">
        <v>74.95</v>
      </c>
      <c r="L5751">
        <v>5</v>
      </c>
      <c r="M5751">
        <v>0</v>
      </c>
      <c r="N5751" s="6">
        <v>36.725499999999997</v>
      </c>
      <c r="O5751" t="str">
        <f t="shared" si="267"/>
        <v/>
      </c>
      <c r="P5751" s="6">
        <f t="shared" si="268"/>
        <v>158.26833333333332</v>
      </c>
      <c r="Q5751">
        <f t="shared" si="269"/>
        <v>136.70799212717756</v>
      </c>
      <c r="R5751" s="16" t="str">
        <f>TEXT(Ecom[[#This Row],[Dates]],"mmm")</f>
        <v>Oct</v>
      </c>
      <c r="S5751" s="16" t="str">
        <f>TEXT(Ecom[[#This Row],[Dates]],"YYYY")</f>
        <v>2025</v>
      </c>
      <c r="T5751" s="16"/>
    </row>
    <row r="5752" spans="1:20" x14ac:dyDescent="0.25">
      <c r="A5752" t="s">
        <v>28</v>
      </c>
      <c r="B5752" s="16">
        <v>46168</v>
      </c>
      <c r="C5752" t="s">
        <v>14</v>
      </c>
      <c r="D5752" t="s">
        <v>15</v>
      </c>
      <c r="E5752" t="s">
        <v>543</v>
      </c>
      <c r="F5752" t="s">
        <v>65</v>
      </c>
      <c r="G5752">
        <v>60089</v>
      </c>
      <c r="H5752" t="s">
        <v>47</v>
      </c>
      <c r="I5752" t="s">
        <v>19</v>
      </c>
      <c r="J5752" t="s">
        <v>31</v>
      </c>
      <c r="K5752" s="6">
        <v>355.45499999999998</v>
      </c>
      <c r="L5752">
        <v>3</v>
      </c>
      <c r="M5752">
        <v>0.5</v>
      </c>
      <c r="N5752" s="6">
        <v>-184.8366</v>
      </c>
      <c r="O5752">
        <f t="shared" si="267"/>
        <v>-184.8366</v>
      </c>
      <c r="P5752" s="6">
        <f t="shared" si="268"/>
        <v>140.16833333333332</v>
      </c>
      <c r="Q5752">
        <f t="shared" si="269"/>
        <v>152.62056849513363</v>
      </c>
      <c r="R5752" s="16" t="str">
        <f>TEXT(Ecom[[#This Row],[Dates]],"mmm")</f>
        <v>May</v>
      </c>
      <c r="S5752" s="16" t="str">
        <f>TEXT(Ecom[[#This Row],[Dates]],"YYYY")</f>
        <v>2026</v>
      </c>
      <c r="T5752" s="16"/>
    </row>
    <row r="5753" spans="1:20" x14ac:dyDescent="0.25">
      <c r="A5753" t="s">
        <v>28</v>
      </c>
      <c r="B5753" s="16">
        <v>45692</v>
      </c>
      <c r="C5753" t="s">
        <v>14</v>
      </c>
      <c r="D5753" t="s">
        <v>15</v>
      </c>
      <c r="E5753" t="s">
        <v>144</v>
      </c>
      <c r="F5753" t="s">
        <v>24</v>
      </c>
      <c r="G5753">
        <v>92037</v>
      </c>
      <c r="H5753" t="s">
        <v>25</v>
      </c>
      <c r="I5753" t="s">
        <v>26</v>
      </c>
      <c r="J5753" t="s">
        <v>27</v>
      </c>
      <c r="K5753" s="6">
        <v>44.4</v>
      </c>
      <c r="L5753">
        <v>3</v>
      </c>
      <c r="M5753">
        <v>0</v>
      </c>
      <c r="N5753" s="6">
        <v>22.2</v>
      </c>
      <c r="O5753" t="str">
        <f t="shared" si="267"/>
        <v/>
      </c>
      <c r="P5753" s="6">
        <f t="shared" si="268"/>
        <v>310.48333333333329</v>
      </c>
      <c r="Q5753">
        <f t="shared" si="269"/>
        <v>334.81037897923989</v>
      </c>
      <c r="R5753" s="16" t="str">
        <f>TEXT(Ecom[[#This Row],[Dates]],"mmm")</f>
        <v>Feb</v>
      </c>
      <c r="S5753" s="16" t="str">
        <f>TEXT(Ecom[[#This Row],[Dates]],"YYYY")</f>
        <v>2025</v>
      </c>
      <c r="T5753" s="16"/>
    </row>
    <row r="5754" spans="1:20" x14ac:dyDescent="0.25">
      <c r="A5754" t="s">
        <v>28</v>
      </c>
      <c r="B5754" s="16">
        <v>45769</v>
      </c>
      <c r="C5754" t="s">
        <v>14</v>
      </c>
      <c r="D5754" t="s">
        <v>15</v>
      </c>
      <c r="E5754" t="s">
        <v>144</v>
      </c>
      <c r="F5754" t="s">
        <v>24</v>
      </c>
      <c r="G5754">
        <v>92037</v>
      </c>
      <c r="H5754" t="s">
        <v>25</v>
      </c>
      <c r="I5754" t="s">
        <v>26</v>
      </c>
      <c r="J5754" t="s">
        <v>27</v>
      </c>
      <c r="K5754" s="6">
        <v>20.65</v>
      </c>
      <c r="L5754">
        <v>5</v>
      </c>
      <c r="M5754">
        <v>0</v>
      </c>
      <c r="N5754" s="6">
        <v>9.4990000000000006</v>
      </c>
      <c r="O5754" t="str">
        <f t="shared" si="267"/>
        <v/>
      </c>
      <c r="P5754" s="6">
        <f t="shared" si="268"/>
        <v>297.53666666666663</v>
      </c>
      <c r="Q5754">
        <f t="shared" si="269"/>
        <v>369.04306259944491</v>
      </c>
      <c r="R5754" s="16" t="str">
        <f>TEXT(Ecom[[#This Row],[Dates]],"mmm")</f>
        <v>Apr</v>
      </c>
      <c r="S5754" s="16" t="str">
        <f>TEXT(Ecom[[#This Row],[Dates]],"YYYY")</f>
        <v>2025</v>
      </c>
      <c r="T5754" s="16"/>
    </row>
    <row r="5755" spans="1:20" x14ac:dyDescent="0.25">
      <c r="A5755" t="s">
        <v>28</v>
      </c>
      <c r="B5755" s="16">
        <v>46142</v>
      </c>
      <c r="C5755" t="s">
        <v>14</v>
      </c>
      <c r="D5755" t="s">
        <v>15</v>
      </c>
      <c r="E5755" t="s">
        <v>182</v>
      </c>
      <c r="F5755" t="s">
        <v>17</v>
      </c>
      <c r="G5755">
        <v>40475</v>
      </c>
      <c r="H5755" t="s">
        <v>18</v>
      </c>
      <c r="I5755" t="s">
        <v>19</v>
      </c>
      <c r="J5755" t="s">
        <v>21</v>
      </c>
      <c r="K5755" s="6">
        <v>866.4</v>
      </c>
      <c r="L5755">
        <v>4</v>
      </c>
      <c r="M5755">
        <v>0</v>
      </c>
      <c r="N5755" s="6">
        <v>225.26400000000001</v>
      </c>
      <c r="O5755" t="str">
        <f t="shared" si="267"/>
        <v/>
      </c>
      <c r="P5755" s="6">
        <f t="shared" si="268"/>
        <v>291.70666666666665</v>
      </c>
      <c r="Q5755">
        <f t="shared" si="269"/>
        <v>398.97906920873265</v>
      </c>
      <c r="R5755" s="16" t="str">
        <f>TEXT(Ecom[[#This Row],[Dates]],"mmm")</f>
        <v>Apr</v>
      </c>
      <c r="S5755" s="16" t="str">
        <f>TEXT(Ecom[[#This Row],[Dates]],"YYYY")</f>
        <v>2026</v>
      </c>
      <c r="T5755" s="16"/>
    </row>
    <row r="5756" spans="1:20" x14ac:dyDescent="0.25">
      <c r="A5756" t="s">
        <v>13</v>
      </c>
      <c r="B5756" s="16">
        <v>46089</v>
      </c>
      <c r="C5756" t="s">
        <v>14</v>
      </c>
      <c r="D5756" t="s">
        <v>15</v>
      </c>
      <c r="E5756" t="s">
        <v>82</v>
      </c>
      <c r="F5756" t="s">
        <v>83</v>
      </c>
      <c r="G5756">
        <v>22153</v>
      </c>
      <c r="H5756" t="s">
        <v>18</v>
      </c>
      <c r="I5756" t="s">
        <v>26</v>
      </c>
      <c r="J5756" t="s">
        <v>34</v>
      </c>
      <c r="K5756" s="6">
        <v>5.56</v>
      </c>
      <c r="L5756">
        <v>2</v>
      </c>
      <c r="M5756">
        <v>0</v>
      </c>
      <c r="N5756" s="6">
        <v>1.4456</v>
      </c>
      <c r="O5756" t="str">
        <f t="shared" si="267"/>
        <v/>
      </c>
      <c r="P5756" s="6">
        <f t="shared" si="268"/>
        <v>669.56000000000006</v>
      </c>
      <c r="Q5756">
        <f t="shared" si="269"/>
        <v>803.83947666231268</v>
      </c>
      <c r="R5756" s="16" t="str">
        <f>TEXT(Ecom[[#This Row],[Dates]],"mmm")</f>
        <v>Mar</v>
      </c>
      <c r="S5756" s="16" t="str">
        <f>TEXT(Ecom[[#This Row],[Dates]],"YYYY")</f>
        <v>2026</v>
      </c>
      <c r="T5756" s="16"/>
    </row>
    <row r="5757" spans="1:20" x14ac:dyDescent="0.25">
      <c r="A5757" t="s">
        <v>28</v>
      </c>
      <c r="B5757" s="16">
        <v>45846</v>
      </c>
      <c r="C5757" t="s">
        <v>14</v>
      </c>
      <c r="D5757" t="s">
        <v>15</v>
      </c>
      <c r="E5757" t="s">
        <v>45</v>
      </c>
      <c r="F5757" t="s">
        <v>46</v>
      </c>
      <c r="G5757">
        <v>76106</v>
      </c>
      <c r="H5757" t="s">
        <v>47</v>
      </c>
      <c r="I5757" t="s">
        <v>26</v>
      </c>
      <c r="J5757" t="s">
        <v>38</v>
      </c>
      <c r="K5757" s="6">
        <v>3.16</v>
      </c>
      <c r="L5757">
        <v>4</v>
      </c>
      <c r="M5757">
        <v>0.8</v>
      </c>
      <c r="N5757" s="6">
        <v>-8.532</v>
      </c>
      <c r="O5757">
        <f t="shared" si="267"/>
        <v>-8.532</v>
      </c>
      <c r="P5757" s="6">
        <f t="shared" si="268"/>
        <v>683.09066666666661</v>
      </c>
      <c r="Q5757">
        <f t="shared" si="269"/>
        <v>867.73924730484862</v>
      </c>
      <c r="R5757" s="16" t="str">
        <f>TEXT(Ecom[[#This Row],[Dates]],"mmm")</f>
        <v>Jul</v>
      </c>
      <c r="S5757" s="16" t="str">
        <f>TEXT(Ecom[[#This Row],[Dates]],"YYYY")</f>
        <v>2025</v>
      </c>
      <c r="T5757" s="16"/>
    </row>
    <row r="5758" spans="1:20" x14ac:dyDescent="0.25">
      <c r="A5758" t="s">
        <v>28</v>
      </c>
      <c r="B5758" s="16">
        <v>45819</v>
      </c>
      <c r="C5758" t="s">
        <v>14</v>
      </c>
      <c r="D5758" t="s">
        <v>15</v>
      </c>
      <c r="E5758" t="s">
        <v>45</v>
      </c>
      <c r="F5758" t="s">
        <v>46</v>
      </c>
      <c r="G5758">
        <v>76106</v>
      </c>
      <c r="H5758" t="s">
        <v>47</v>
      </c>
      <c r="I5758" t="s">
        <v>35</v>
      </c>
      <c r="J5758" t="s">
        <v>162</v>
      </c>
      <c r="K5758" s="6">
        <v>1999.96</v>
      </c>
      <c r="L5758">
        <v>5</v>
      </c>
      <c r="M5758">
        <v>0.2</v>
      </c>
      <c r="N5758" s="6">
        <v>624.98749999999995</v>
      </c>
      <c r="O5758" t="str">
        <f t="shared" si="267"/>
        <v/>
      </c>
      <c r="P5758" s="6">
        <f t="shared" si="268"/>
        <v>693.03233333333344</v>
      </c>
      <c r="Q5758">
        <f t="shared" si="269"/>
        <v>932.97329496178611</v>
      </c>
      <c r="R5758" s="16" t="str">
        <f>TEXT(Ecom[[#This Row],[Dates]],"mmm")</f>
        <v>Jun</v>
      </c>
      <c r="S5758" s="16" t="str">
        <f>TEXT(Ecom[[#This Row],[Dates]],"YYYY")</f>
        <v>2025</v>
      </c>
      <c r="T5758" s="16"/>
    </row>
    <row r="5759" spans="1:20" x14ac:dyDescent="0.25">
      <c r="A5759" t="s">
        <v>28</v>
      </c>
      <c r="B5759" s="16">
        <v>46332</v>
      </c>
      <c r="C5759" t="s">
        <v>14</v>
      </c>
      <c r="D5759" t="s">
        <v>15</v>
      </c>
      <c r="E5759" t="s">
        <v>339</v>
      </c>
      <c r="F5759" t="s">
        <v>40</v>
      </c>
      <c r="G5759">
        <v>27604</v>
      </c>
      <c r="H5759" t="s">
        <v>18</v>
      </c>
      <c r="I5759" t="s">
        <v>19</v>
      </c>
      <c r="J5759" t="s">
        <v>33</v>
      </c>
      <c r="K5759" s="6">
        <v>46.152000000000001</v>
      </c>
      <c r="L5759">
        <v>3</v>
      </c>
      <c r="M5759">
        <v>0.2</v>
      </c>
      <c r="N5759" s="6">
        <v>12.1149</v>
      </c>
      <c r="O5759" t="str">
        <f t="shared" si="267"/>
        <v/>
      </c>
      <c r="P5759" s="6">
        <f t="shared" si="268"/>
        <v>186.81899999999999</v>
      </c>
      <c r="Q5759">
        <f t="shared" si="269"/>
        <v>556.2026568127111</v>
      </c>
      <c r="R5759" s="16" t="str">
        <f>TEXT(Ecom[[#This Row],[Dates]],"mmm")</f>
        <v>Nov</v>
      </c>
      <c r="S5759" s="16" t="str">
        <f>TEXT(Ecom[[#This Row],[Dates]],"YYYY")</f>
        <v>2026</v>
      </c>
      <c r="T5759" s="16"/>
    </row>
    <row r="5760" spans="1:20" x14ac:dyDescent="0.25">
      <c r="A5760" t="s">
        <v>62</v>
      </c>
      <c r="B5760" s="16">
        <v>45726</v>
      </c>
      <c r="C5760" t="s">
        <v>14</v>
      </c>
      <c r="D5760" t="s">
        <v>15</v>
      </c>
      <c r="E5760" t="s">
        <v>229</v>
      </c>
      <c r="F5760" t="s">
        <v>30</v>
      </c>
      <c r="G5760">
        <v>33012</v>
      </c>
      <c r="H5760" t="s">
        <v>18</v>
      </c>
      <c r="I5760" t="s">
        <v>35</v>
      </c>
      <c r="J5760" t="s">
        <v>123</v>
      </c>
      <c r="K5760" s="6">
        <v>32.984999999999999</v>
      </c>
      <c r="L5760">
        <v>3</v>
      </c>
      <c r="M5760">
        <v>0.5</v>
      </c>
      <c r="N5760" s="6">
        <v>-1.9791000000000001</v>
      </c>
      <c r="O5760">
        <f t="shared" si="267"/>
        <v>-1.9791000000000001</v>
      </c>
      <c r="P5760" s="6">
        <f t="shared" si="268"/>
        <v>173.56299999999999</v>
      </c>
      <c r="Q5760">
        <f t="shared" si="269"/>
        <v>428.30757611886207</v>
      </c>
      <c r="R5760" s="16" t="str">
        <f>TEXT(Ecom[[#This Row],[Dates]],"mmm")</f>
        <v>Mar</v>
      </c>
      <c r="S5760" s="16" t="str">
        <f>TEXT(Ecom[[#This Row],[Dates]],"YYYY")</f>
        <v>2025</v>
      </c>
      <c r="T5760" s="16"/>
    </row>
    <row r="5761" spans="1:20" x14ac:dyDescent="0.25">
      <c r="A5761" t="s">
        <v>168</v>
      </c>
      <c r="B5761" s="16">
        <v>46119</v>
      </c>
      <c r="C5761" t="s">
        <v>44</v>
      </c>
      <c r="D5761" t="s">
        <v>15</v>
      </c>
      <c r="E5761" t="s">
        <v>23</v>
      </c>
      <c r="F5761" t="s">
        <v>24</v>
      </c>
      <c r="G5761">
        <v>90032</v>
      </c>
      <c r="H5761" t="s">
        <v>25</v>
      </c>
      <c r="I5761" t="s">
        <v>26</v>
      </c>
      <c r="J5761" t="s">
        <v>32</v>
      </c>
      <c r="K5761" s="6">
        <v>481.32</v>
      </c>
      <c r="L5761">
        <v>4</v>
      </c>
      <c r="M5761">
        <v>0</v>
      </c>
      <c r="N5761" s="6">
        <v>125.14319999999999</v>
      </c>
      <c r="O5761" t="str">
        <f t="shared" si="267"/>
        <v/>
      </c>
      <c r="P5761" s="6">
        <f t="shared" si="268"/>
        <v>343.548</v>
      </c>
      <c r="Q5761">
        <f t="shared" si="269"/>
        <v>226.88971381561865</v>
      </c>
      <c r="R5761" s="16" t="str">
        <f>TEXT(Ecom[[#This Row],[Dates]],"mmm")</f>
        <v>Apr</v>
      </c>
      <c r="S5761" s="16" t="str">
        <f>TEXT(Ecom[[#This Row],[Dates]],"YYYY")</f>
        <v>2026</v>
      </c>
      <c r="T5761" s="16"/>
    </row>
    <row r="5762" spans="1:20" x14ac:dyDescent="0.25">
      <c r="A5762" t="s">
        <v>168</v>
      </c>
      <c r="B5762" s="16">
        <v>46208</v>
      </c>
      <c r="C5762" t="s">
        <v>44</v>
      </c>
      <c r="D5762" t="s">
        <v>15</v>
      </c>
      <c r="E5762" t="s">
        <v>23</v>
      </c>
      <c r="F5762" t="s">
        <v>24</v>
      </c>
      <c r="G5762">
        <v>90032</v>
      </c>
      <c r="H5762" t="s">
        <v>25</v>
      </c>
      <c r="I5762" t="s">
        <v>26</v>
      </c>
      <c r="J5762" t="s">
        <v>37</v>
      </c>
      <c r="K5762" s="6">
        <v>6.3840000000000003</v>
      </c>
      <c r="L5762">
        <v>1</v>
      </c>
      <c r="M5762">
        <v>0.2</v>
      </c>
      <c r="N5762" s="6">
        <v>2.1545999999999998</v>
      </c>
      <c r="O5762" t="str">
        <f t="shared" ref="O5762:O5825" si="270">IF(N5762&lt;0,N5762,"")</f>
        <v/>
      </c>
      <c r="P5762" s="6">
        <f t="shared" si="268"/>
        <v>201.41466666666668</v>
      </c>
      <c r="Q5762">
        <f t="shared" si="269"/>
        <v>172.4013486671704</v>
      </c>
      <c r="R5762" s="16" t="str">
        <f>TEXT(Ecom[[#This Row],[Dates]],"mmm")</f>
        <v>Jul</v>
      </c>
      <c r="S5762" s="16" t="str">
        <f>TEXT(Ecom[[#This Row],[Dates]],"YYYY")</f>
        <v>2026</v>
      </c>
      <c r="T5762" s="16"/>
    </row>
    <row r="5763" spans="1:20" x14ac:dyDescent="0.25">
      <c r="A5763" t="s">
        <v>62</v>
      </c>
      <c r="B5763" s="16">
        <v>46069</v>
      </c>
      <c r="C5763" t="s">
        <v>14</v>
      </c>
      <c r="D5763" t="s">
        <v>15</v>
      </c>
      <c r="E5763" t="s">
        <v>544</v>
      </c>
      <c r="F5763" t="s">
        <v>24</v>
      </c>
      <c r="G5763">
        <v>92630</v>
      </c>
      <c r="H5763" t="s">
        <v>25</v>
      </c>
      <c r="I5763" t="s">
        <v>26</v>
      </c>
      <c r="J5763" t="s">
        <v>38</v>
      </c>
      <c r="K5763" s="6">
        <v>542.94000000000005</v>
      </c>
      <c r="L5763">
        <v>3</v>
      </c>
      <c r="M5763">
        <v>0</v>
      </c>
      <c r="N5763" s="6">
        <v>152.0232</v>
      </c>
      <c r="O5763" t="str">
        <f t="shared" si="270"/>
        <v/>
      </c>
      <c r="P5763" s="6">
        <f t="shared" ref="P5763:P5826" si="271">AVERAGE(K5763:K5765)</f>
        <v>682.22666666666657</v>
      </c>
      <c r="Q5763">
        <f t="shared" si="269"/>
        <v>465.07461614128437</v>
      </c>
      <c r="R5763" s="16" t="str">
        <f>TEXT(Ecom[[#This Row],[Dates]],"mmm")</f>
        <v>Feb</v>
      </c>
      <c r="S5763" s="16" t="str">
        <f>TEXT(Ecom[[#This Row],[Dates]],"YYYY")</f>
        <v>2026</v>
      </c>
      <c r="T5763" s="16"/>
    </row>
    <row r="5764" spans="1:20" x14ac:dyDescent="0.25">
      <c r="A5764" t="s">
        <v>62</v>
      </c>
      <c r="B5764" s="16">
        <v>45917</v>
      </c>
      <c r="C5764" t="s">
        <v>14</v>
      </c>
      <c r="D5764" t="s">
        <v>15</v>
      </c>
      <c r="E5764" t="s">
        <v>544</v>
      </c>
      <c r="F5764" t="s">
        <v>24</v>
      </c>
      <c r="G5764">
        <v>92630</v>
      </c>
      <c r="H5764" t="s">
        <v>25</v>
      </c>
      <c r="I5764" t="s">
        <v>19</v>
      </c>
      <c r="J5764" t="s">
        <v>33</v>
      </c>
      <c r="K5764" s="6">
        <v>54.92</v>
      </c>
      <c r="L5764">
        <v>4</v>
      </c>
      <c r="M5764">
        <v>0</v>
      </c>
      <c r="N5764" s="6">
        <v>19.7712</v>
      </c>
      <c r="O5764" t="str">
        <f t="shared" si="270"/>
        <v/>
      </c>
      <c r="P5764" s="6">
        <f t="shared" si="271"/>
        <v>619.20666666666659</v>
      </c>
      <c r="Q5764">
        <f t="shared" si="269"/>
        <v>475.92865926079486</v>
      </c>
      <c r="R5764" s="16" t="str">
        <f>TEXT(Ecom[[#This Row],[Dates]],"mmm")</f>
        <v>Sep</v>
      </c>
      <c r="S5764" s="16" t="str">
        <f>TEXT(Ecom[[#This Row],[Dates]],"YYYY")</f>
        <v>2025</v>
      </c>
      <c r="T5764" s="16"/>
    </row>
    <row r="5765" spans="1:20" x14ac:dyDescent="0.25">
      <c r="A5765" t="s">
        <v>62</v>
      </c>
      <c r="B5765" s="16">
        <v>46178</v>
      </c>
      <c r="C5765" t="s">
        <v>22</v>
      </c>
      <c r="D5765" t="s">
        <v>15</v>
      </c>
      <c r="E5765" t="s">
        <v>159</v>
      </c>
      <c r="F5765" t="s">
        <v>76</v>
      </c>
      <c r="G5765">
        <v>11561</v>
      </c>
      <c r="H5765" t="s">
        <v>57</v>
      </c>
      <c r="I5765" t="s">
        <v>19</v>
      </c>
      <c r="J5765" t="s">
        <v>21</v>
      </c>
      <c r="K5765" s="6">
        <v>1448.82</v>
      </c>
      <c r="L5765">
        <v>10</v>
      </c>
      <c r="M5765">
        <v>0.1</v>
      </c>
      <c r="N5765" s="6">
        <v>209.274</v>
      </c>
      <c r="O5765" t="str">
        <f t="shared" si="270"/>
        <v/>
      </c>
      <c r="P5765" s="6">
        <f t="shared" si="271"/>
        <v>712.09199999999998</v>
      </c>
      <c r="Q5765">
        <f t="shared" ref="Q5765:Q5828" si="272">SQRT(SUMXMY2(K5765:K5767,P5763:P5765)/3)</f>
        <v>516.82941770360924</v>
      </c>
      <c r="R5765" s="16" t="str">
        <f>TEXT(Ecom[[#This Row],[Dates]],"mmm")</f>
        <v>Jun</v>
      </c>
      <c r="S5765" s="16" t="str">
        <f>TEXT(Ecom[[#This Row],[Dates]],"YYYY")</f>
        <v>2026</v>
      </c>
      <c r="T5765" s="16"/>
    </row>
    <row r="5766" spans="1:20" x14ac:dyDescent="0.25">
      <c r="A5766" t="s">
        <v>13</v>
      </c>
      <c r="B5766" s="16">
        <v>46044</v>
      </c>
      <c r="C5766" t="s">
        <v>14</v>
      </c>
      <c r="D5766" t="s">
        <v>15</v>
      </c>
      <c r="E5766" t="s">
        <v>42</v>
      </c>
      <c r="F5766" t="s">
        <v>43</v>
      </c>
      <c r="G5766">
        <v>98103</v>
      </c>
      <c r="H5766" t="s">
        <v>25</v>
      </c>
      <c r="I5766" t="s">
        <v>26</v>
      </c>
      <c r="J5766" t="s">
        <v>32</v>
      </c>
      <c r="K5766" s="6">
        <v>353.88</v>
      </c>
      <c r="L5766">
        <v>6</v>
      </c>
      <c r="M5766">
        <v>0</v>
      </c>
      <c r="N5766" s="6">
        <v>17.693999999999999</v>
      </c>
      <c r="O5766" t="str">
        <f t="shared" si="270"/>
        <v/>
      </c>
      <c r="P5766" s="6">
        <f t="shared" si="271"/>
        <v>249.20000000000002</v>
      </c>
      <c r="Q5766">
        <f t="shared" si="272"/>
        <v>288.3370559122572</v>
      </c>
      <c r="R5766" s="16" t="str">
        <f>TEXT(Ecom[[#This Row],[Dates]],"mmm")</f>
        <v>Jan</v>
      </c>
      <c r="S5766" s="16" t="str">
        <f>TEXT(Ecom[[#This Row],[Dates]],"YYYY")</f>
        <v>2026</v>
      </c>
      <c r="T5766" s="16"/>
    </row>
    <row r="5767" spans="1:20" x14ac:dyDescent="0.25">
      <c r="A5767" t="s">
        <v>28</v>
      </c>
      <c r="B5767" s="16">
        <v>46330</v>
      </c>
      <c r="C5767" t="s">
        <v>14</v>
      </c>
      <c r="D5767" t="s">
        <v>15</v>
      </c>
      <c r="E5767" t="s">
        <v>545</v>
      </c>
      <c r="F5767" t="s">
        <v>24</v>
      </c>
      <c r="G5767">
        <v>96003</v>
      </c>
      <c r="H5767" t="s">
        <v>25</v>
      </c>
      <c r="I5767" t="s">
        <v>35</v>
      </c>
      <c r="J5767" t="s">
        <v>36</v>
      </c>
      <c r="K5767" s="6">
        <v>333.57600000000002</v>
      </c>
      <c r="L5767">
        <v>3</v>
      </c>
      <c r="M5767">
        <v>0.2</v>
      </c>
      <c r="N5767" s="6">
        <v>25.0182</v>
      </c>
      <c r="O5767" t="str">
        <f t="shared" si="270"/>
        <v/>
      </c>
      <c r="P5767" s="6">
        <f t="shared" si="271"/>
        <v>159.64000000000001</v>
      </c>
      <c r="Q5767">
        <f t="shared" si="272"/>
        <v>248.03080923680963</v>
      </c>
      <c r="R5767" s="16" t="str">
        <f>TEXT(Ecom[[#This Row],[Dates]],"mmm")</f>
        <v>Nov</v>
      </c>
      <c r="S5767" s="16" t="str">
        <f>TEXT(Ecom[[#This Row],[Dates]],"YYYY")</f>
        <v>2026</v>
      </c>
      <c r="T5767" s="16"/>
    </row>
    <row r="5768" spans="1:20" x14ac:dyDescent="0.25">
      <c r="A5768" t="s">
        <v>28</v>
      </c>
      <c r="B5768" s="16">
        <v>45724</v>
      </c>
      <c r="C5768" t="s">
        <v>44</v>
      </c>
      <c r="D5768" t="s">
        <v>15</v>
      </c>
      <c r="E5768" t="s">
        <v>122</v>
      </c>
      <c r="F5768" t="s">
        <v>46</v>
      </c>
      <c r="G5768">
        <v>78207</v>
      </c>
      <c r="H5768" t="s">
        <v>47</v>
      </c>
      <c r="I5768" t="s">
        <v>26</v>
      </c>
      <c r="J5768" t="s">
        <v>27</v>
      </c>
      <c r="K5768" s="6">
        <v>60.143999999999998</v>
      </c>
      <c r="L5768">
        <v>6</v>
      </c>
      <c r="M5768">
        <v>0.2</v>
      </c>
      <c r="N5768" s="6">
        <v>20.2986</v>
      </c>
      <c r="O5768" t="str">
        <f t="shared" si="270"/>
        <v/>
      </c>
      <c r="P5768" s="6">
        <f t="shared" si="271"/>
        <v>49.497999999999998</v>
      </c>
      <c r="Q5768">
        <f t="shared" si="272"/>
        <v>120.32126694811687</v>
      </c>
      <c r="R5768" s="16" t="str">
        <f>TEXT(Ecom[[#This Row],[Dates]],"mmm")</f>
        <v>Mar</v>
      </c>
      <c r="S5768" s="16" t="str">
        <f>TEXT(Ecom[[#This Row],[Dates]],"YYYY")</f>
        <v>2025</v>
      </c>
      <c r="T5768" s="16"/>
    </row>
    <row r="5769" spans="1:20" x14ac:dyDescent="0.25">
      <c r="A5769" t="s">
        <v>13</v>
      </c>
      <c r="B5769" s="16">
        <v>46317</v>
      </c>
      <c r="C5769" t="s">
        <v>22</v>
      </c>
      <c r="D5769" t="s">
        <v>15</v>
      </c>
      <c r="E5769" t="s">
        <v>61</v>
      </c>
      <c r="F5769" t="s">
        <v>46</v>
      </c>
      <c r="G5769">
        <v>77070</v>
      </c>
      <c r="H5769" t="s">
        <v>47</v>
      </c>
      <c r="I5769" t="s">
        <v>35</v>
      </c>
      <c r="J5769" t="s">
        <v>59</v>
      </c>
      <c r="K5769" s="6">
        <v>85.2</v>
      </c>
      <c r="L5769">
        <v>6</v>
      </c>
      <c r="M5769">
        <v>0.2</v>
      </c>
      <c r="N5769" s="6">
        <v>20.234999999999999</v>
      </c>
      <c r="O5769" t="str">
        <f t="shared" si="270"/>
        <v/>
      </c>
      <c r="P5769" s="6">
        <f t="shared" si="271"/>
        <v>37.023333333333333</v>
      </c>
      <c r="Q5769">
        <f t="shared" si="272"/>
        <v>51.296640723165126</v>
      </c>
      <c r="R5769" s="16" t="str">
        <f>TEXT(Ecom[[#This Row],[Dates]],"mmm")</f>
        <v>Oct</v>
      </c>
      <c r="S5769" s="16" t="str">
        <f>TEXT(Ecom[[#This Row],[Dates]],"YYYY")</f>
        <v>2026</v>
      </c>
      <c r="T5769" s="16"/>
    </row>
    <row r="5770" spans="1:20" x14ac:dyDescent="0.25">
      <c r="A5770" t="s">
        <v>28</v>
      </c>
      <c r="B5770" s="16">
        <v>46334</v>
      </c>
      <c r="C5770" t="s">
        <v>14</v>
      </c>
      <c r="D5770" t="s">
        <v>15</v>
      </c>
      <c r="E5770" t="s">
        <v>359</v>
      </c>
      <c r="F5770" t="s">
        <v>166</v>
      </c>
      <c r="G5770">
        <v>1453</v>
      </c>
      <c r="H5770" t="s">
        <v>57</v>
      </c>
      <c r="I5770" t="s">
        <v>26</v>
      </c>
      <c r="J5770" t="s">
        <v>27</v>
      </c>
      <c r="K5770" s="6">
        <v>3.15</v>
      </c>
      <c r="L5770">
        <v>1</v>
      </c>
      <c r="M5770">
        <v>0</v>
      </c>
      <c r="N5770" s="6">
        <v>1.512</v>
      </c>
      <c r="O5770" t="str">
        <f t="shared" si="270"/>
        <v/>
      </c>
      <c r="P5770" s="6">
        <f t="shared" si="271"/>
        <v>13.593333333333334</v>
      </c>
      <c r="Q5770">
        <f t="shared" si="272"/>
        <v>28.014615587555696</v>
      </c>
      <c r="R5770" s="16" t="str">
        <f>TEXT(Ecom[[#This Row],[Dates]],"mmm")</f>
        <v>Nov</v>
      </c>
      <c r="S5770" s="16" t="str">
        <f>TEXT(Ecom[[#This Row],[Dates]],"YYYY")</f>
        <v>2026</v>
      </c>
      <c r="T5770" s="16"/>
    </row>
    <row r="5771" spans="1:20" x14ac:dyDescent="0.25">
      <c r="A5771" t="s">
        <v>28</v>
      </c>
      <c r="B5771" s="16">
        <v>45928</v>
      </c>
      <c r="C5771" t="s">
        <v>14</v>
      </c>
      <c r="D5771" t="s">
        <v>15</v>
      </c>
      <c r="E5771" t="s">
        <v>359</v>
      </c>
      <c r="F5771" t="s">
        <v>166</v>
      </c>
      <c r="G5771">
        <v>1453</v>
      </c>
      <c r="H5771" t="s">
        <v>57</v>
      </c>
      <c r="I5771" t="s">
        <v>26</v>
      </c>
      <c r="J5771" t="s">
        <v>41</v>
      </c>
      <c r="K5771" s="6">
        <v>22.72</v>
      </c>
      <c r="L5771">
        <v>4</v>
      </c>
      <c r="M5771">
        <v>0</v>
      </c>
      <c r="N5771" s="6">
        <v>10.224</v>
      </c>
      <c r="O5771" t="str">
        <f t="shared" si="270"/>
        <v/>
      </c>
      <c r="P5771" s="6">
        <f t="shared" si="271"/>
        <v>398.58333333333331</v>
      </c>
      <c r="Q5771">
        <f t="shared" si="272"/>
        <v>438.59710706093603</v>
      </c>
      <c r="R5771" s="16" t="str">
        <f>TEXT(Ecom[[#This Row],[Dates]],"mmm")</f>
        <v>Sep</v>
      </c>
      <c r="S5771" s="16" t="str">
        <f>TEXT(Ecom[[#This Row],[Dates]],"YYYY")</f>
        <v>2025</v>
      </c>
      <c r="T5771" s="16"/>
    </row>
    <row r="5772" spans="1:20" x14ac:dyDescent="0.25">
      <c r="A5772" t="s">
        <v>28</v>
      </c>
      <c r="B5772" s="16">
        <v>45966</v>
      </c>
      <c r="C5772" t="s">
        <v>22</v>
      </c>
      <c r="D5772" t="s">
        <v>15</v>
      </c>
      <c r="E5772" t="s">
        <v>23</v>
      </c>
      <c r="F5772" t="s">
        <v>24</v>
      </c>
      <c r="G5772">
        <v>90032</v>
      </c>
      <c r="H5772" t="s">
        <v>25</v>
      </c>
      <c r="I5772" t="s">
        <v>19</v>
      </c>
      <c r="J5772" t="s">
        <v>33</v>
      </c>
      <c r="K5772" s="6">
        <v>14.91</v>
      </c>
      <c r="L5772">
        <v>3</v>
      </c>
      <c r="M5772">
        <v>0</v>
      </c>
      <c r="N5772" s="6">
        <v>4.6220999999999997</v>
      </c>
      <c r="O5772" t="str">
        <f t="shared" si="270"/>
        <v/>
      </c>
      <c r="P5772" s="6">
        <f t="shared" si="271"/>
        <v>591.00666666666666</v>
      </c>
      <c r="Q5772">
        <f t="shared" si="272"/>
        <v>438.55002827499618</v>
      </c>
      <c r="R5772" s="16" t="str">
        <f>TEXT(Ecom[[#This Row],[Dates]],"mmm")</f>
        <v>Nov</v>
      </c>
      <c r="S5772" s="16" t="str">
        <f>TEXT(Ecom[[#This Row],[Dates]],"YYYY")</f>
        <v>2025</v>
      </c>
      <c r="T5772" s="16"/>
    </row>
    <row r="5773" spans="1:20" x14ac:dyDescent="0.25">
      <c r="A5773" t="s">
        <v>28</v>
      </c>
      <c r="B5773" s="16">
        <v>46374</v>
      </c>
      <c r="C5773" t="s">
        <v>22</v>
      </c>
      <c r="D5773" t="s">
        <v>15</v>
      </c>
      <c r="E5773" t="s">
        <v>23</v>
      </c>
      <c r="F5773" t="s">
        <v>24</v>
      </c>
      <c r="G5773">
        <v>90032</v>
      </c>
      <c r="H5773" t="s">
        <v>25</v>
      </c>
      <c r="I5773" t="s">
        <v>26</v>
      </c>
      <c r="J5773" t="s">
        <v>38</v>
      </c>
      <c r="K5773" s="6">
        <v>1158.1199999999999</v>
      </c>
      <c r="L5773">
        <v>4</v>
      </c>
      <c r="M5773">
        <v>0</v>
      </c>
      <c r="N5773" s="6">
        <v>335.85480000000001</v>
      </c>
      <c r="O5773" t="str">
        <f t="shared" si="270"/>
        <v/>
      </c>
      <c r="P5773" s="6">
        <f t="shared" si="271"/>
        <v>594.02599999999995</v>
      </c>
      <c r="Q5773">
        <f t="shared" si="272"/>
        <v>548.31340540877068</v>
      </c>
      <c r="R5773" s="16" t="str">
        <f>TEXT(Ecom[[#This Row],[Dates]],"mmm")</f>
        <v>Dec</v>
      </c>
      <c r="S5773" s="16" t="str">
        <f>TEXT(Ecom[[#This Row],[Dates]],"YYYY")</f>
        <v>2026</v>
      </c>
      <c r="T5773" s="16"/>
    </row>
    <row r="5774" spans="1:20" x14ac:dyDescent="0.25">
      <c r="A5774" t="s">
        <v>28</v>
      </c>
      <c r="B5774" s="16">
        <v>46028</v>
      </c>
      <c r="C5774" t="s">
        <v>22</v>
      </c>
      <c r="D5774" t="s">
        <v>15</v>
      </c>
      <c r="E5774" t="s">
        <v>82</v>
      </c>
      <c r="F5774" t="s">
        <v>112</v>
      </c>
      <c r="G5774">
        <v>65807</v>
      </c>
      <c r="H5774" t="s">
        <v>47</v>
      </c>
      <c r="I5774" t="s">
        <v>35</v>
      </c>
      <c r="J5774" t="s">
        <v>162</v>
      </c>
      <c r="K5774" s="6">
        <v>599.99</v>
      </c>
      <c r="L5774">
        <v>1</v>
      </c>
      <c r="M5774">
        <v>0</v>
      </c>
      <c r="N5774" s="6">
        <v>233.99610000000001</v>
      </c>
      <c r="O5774" t="str">
        <f t="shared" si="270"/>
        <v/>
      </c>
      <c r="P5774" s="6">
        <f t="shared" si="271"/>
        <v>420.74866666666668</v>
      </c>
      <c r="Q5774">
        <f t="shared" si="272"/>
        <v>352.31150288198506</v>
      </c>
      <c r="R5774" s="16" t="str">
        <f>TEXT(Ecom[[#This Row],[Dates]],"mmm")</f>
        <v>Jan</v>
      </c>
      <c r="S5774" s="16" t="str">
        <f>TEXT(Ecom[[#This Row],[Dates]],"YYYY")</f>
        <v>2026</v>
      </c>
      <c r="T5774" s="16"/>
    </row>
    <row r="5775" spans="1:20" x14ac:dyDescent="0.25">
      <c r="A5775" t="s">
        <v>28</v>
      </c>
      <c r="B5775" s="16">
        <v>46001</v>
      </c>
      <c r="C5775" t="s">
        <v>14</v>
      </c>
      <c r="D5775" t="s">
        <v>15</v>
      </c>
      <c r="E5775" t="s">
        <v>526</v>
      </c>
      <c r="F5775" t="s">
        <v>46</v>
      </c>
      <c r="G5775">
        <v>76706</v>
      </c>
      <c r="H5775" t="s">
        <v>47</v>
      </c>
      <c r="I5775" t="s">
        <v>26</v>
      </c>
      <c r="J5775" t="s">
        <v>32</v>
      </c>
      <c r="K5775" s="6">
        <v>23.968</v>
      </c>
      <c r="L5775">
        <v>2</v>
      </c>
      <c r="M5775">
        <v>0.2</v>
      </c>
      <c r="N5775" s="6">
        <v>2.3967999999999998</v>
      </c>
      <c r="O5775" t="str">
        <f t="shared" si="270"/>
        <v/>
      </c>
      <c r="P5775" s="6">
        <f t="shared" si="271"/>
        <v>225.15466666666666</v>
      </c>
      <c r="Q5775">
        <f t="shared" si="272"/>
        <v>372.92129394025505</v>
      </c>
      <c r="R5775" s="16" t="str">
        <f>TEXT(Ecom[[#This Row],[Dates]],"mmm")</f>
        <v>Dec</v>
      </c>
      <c r="S5775" s="16" t="str">
        <f>TEXT(Ecom[[#This Row],[Dates]],"YYYY")</f>
        <v>2025</v>
      </c>
      <c r="T5775" s="16"/>
    </row>
    <row r="5776" spans="1:20" x14ac:dyDescent="0.25">
      <c r="A5776" t="s">
        <v>28</v>
      </c>
      <c r="B5776" s="16">
        <v>46133</v>
      </c>
      <c r="C5776" t="s">
        <v>14</v>
      </c>
      <c r="D5776" t="s">
        <v>15</v>
      </c>
      <c r="E5776" t="s">
        <v>23</v>
      </c>
      <c r="F5776" t="s">
        <v>24</v>
      </c>
      <c r="G5776">
        <v>90036</v>
      </c>
      <c r="H5776" t="s">
        <v>25</v>
      </c>
      <c r="I5776" t="s">
        <v>19</v>
      </c>
      <c r="J5776" t="s">
        <v>21</v>
      </c>
      <c r="K5776" s="6">
        <v>638.28800000000001</v>
      </c>
      <c r="L5776">
        <v>7</v>
      </c>
      <c r="M5776">
        <v>0.2</v>
      </c>
      <c r="N5776" s="6">
        <v>-31.914400000000001</v>
      </c>
      <c r="O5776">
        <f t="shared" si="270"/>
        <v>-31.914400000000001</v>
      </c>
      <c r="P5776" s="6">
        <f t="shared" si="271"/>
        <v>222.34133333333332</v>
      </c>
      <c r="Q5776">
        <f t="shared" si="272"/>
        <v>212.14500222148897</v>
      </c>
      <c r="R5776" s="16" t="str">
        <f>TEXT(Ecom[[#This Row],[Dates]],"mmm")</f>
        <v>Apr</v>
      </c>
      <c r="S5776" s="16" t="str">
        <f>TEXT(Ecom[[#This Row],[Dates]],"YYYY")</f>
        <v>2026</v>
      </c>
      <c r="T5776" s="16"/>
    </row>
    <row r="5777" spans="1:20" x14ac:dyDescent="0.25">
      <c r="A5777" t="s">
        <v>28</v>
      </c>
      <c r="B5777" s="16">
        <v>45884</v>
      </c>
      <c r="C5777" t="s">
        <v>14</v>
      </c>
      <c r="D5777" t="s">
        <v>15</v>
      </c>
      <c r="E5777" t="s">
        <v>23</v>
      </c>
      <c r="F5777" t="s">
        <v>24</v>
      </c>
      <c r="G5777">
        <v>90036</v>
      </c>
      <c r="H5777" t="s">
        <v>25</v>
      </c>
      <c r="I5777" t="s">
        <v>26</v>
      </c>
      <c r="J5777" t="s">
        <v>37</v>
      </c>
      <c r="K5777" s="6">
        <v>13.208</v>
      </c>
      <c r="L5777">
        <v>1</v>
      </c>
      <c r="M5777">
        <v>0.2</v>
      </c>
      <c r="N5777" s="6">
        <v>4.6227999999999998</v>
      </c>
      <c r="O5777" t="str">
        <f t="shared" si="270"/>
        <v/>
      </c>
      <c r="P5777" s="6">
        <f t="shared" si="271"/>
        <v>44.528666666666659</v>
      </c>
      <c r="Q5777">
        <f t="shared" si="272"/>
        <v>174.48190699961478</v>
      </c>
      <c r="R5777" s="16" t="str">
        <f>TEXT(Ecom[[#This Row],[Dates]],"mmm")</f>
        <v>Aug</v>
      </c>
      <c r="S5777" s="16" t="str">
        <f>TEXT(Ecom[[#This Row],[Dates]],"YYYY")</f>
        <v>2025</v>
      </c>
      <c r="T5777" s="16"/>
    </row>
    <row r="5778" spans="1:20" x14ac:dyDescent="0.25">
      <c r="A5778" t="s">
        <v>28</v>
      </c>
      <c r="B5778" s="16">
        <v>46001</v>
      </c>
      <c r="C5778" t="s">
        <v>14</v>
      </c>
      <c r="D5778" t="s">
        <v>15</v>
      </c>
      <c r="E5778" t="s">
        <v>190</v>
      </c>
      <c r="F5778" t="s">
        <v>76</v>
      </c>
      <c r="G5778">
        <v>13021</v>
      </c>
      <c r="H5778" t="s">
        <v>57</v>
      </c>
      <c r="I5778" t="s">
        <v>26</v>
      </c>
      <c r="J5778" t="s">
        <v>37</v>
      </c>
      <c r="K5778" s="6">
        <v>15.528</v>
      </c>
      <c r="L5778">
        <v>3</v>
      </c>
      <c r="M5778">
        <v>0.2</v>
      </c>
      <c r="N5778" s="6">
        <v>5.8230000000000004</v>
      </c>
      <c r="O5778" t="str">
        <f t="shared" si="270"/>
        <v/>
      </c>
      <c r="P5778" s="6">
        <f t="shared" si="271"/>
        <v>50.286000000000001</v>
      </c>
      <c r="Q5778">
        <f t="shared" si="272"/>
        <v>124.90355710914929</v>
      </c>
      <c r="R5778" s="16" t="str">
        <f>TEXT(Ecom[[#This Row],[Dates]],"mmm")</f>
        <v>Dec</v>
      </c>
      <c r="S5778" s="16" t="str">
        <f>TEXT(Ecom[[#This Row],[Dates]],"YYYY")</f>
        <v>2025</v>
      </c>
      <c r="T5778" s="16"/>
    </row>
    <row r="5779" spans="1:20" x14ac:dyDescent="0.25">
      <c r="A5779" t="s">
        <v>28</v>
      </c>
      <c r="B5779" s="16">
        <v>45963</v>
      </c>
      <c r="C5779" t="s">
        <v>14</v>
      </c>
      <c r="D5779" t="s">
        <v>15</v>
      </c>
      <c r="E5779" t="s">
        <v>52</v>
      </c>
      <c r="F5779" t="s">
        <v>24</v>
      </c>
      <c r="G5779">
        <v>94109</v>
      </c>
      <c r="H5779" t="s">
        <v>25</v>
      </c>
      <c r="I5779" t="s">
        <v>26</v>
      </c>
      <c r="J5779" t="s">
        <v>41</v>
      </c>
      <c r="K5779" s="6">
        <v>104.85</v>
      </c>
      <c r="L5779">
        <v>1</v>
      </c>
      <c r="M5779">
        <v>0</v>
      </c>
      <c r="N5779" s="6">
        <v>50.328000000000003</v>
      </c>
      <c r="O5779" t="str">
        <f t="shared" si="270"/>
        <v/>
      </c>
      <c r="P5779" s="6">
        <f t="shared" si="271"/>
        <v>82.659333333333322</v>
      </c>
      <c r="Q5779">
        <f t="shared" si="272"/>
        <v>40.539121103593899</v>
      </c>
      <c r="R5779" s="16" t="str">
        <f>TEXT(Ecom[[#This Row],[Dates]],"mmm")</f>
        <v>Nov</v>
      </c>
      <c r="S5779" s="16" t="str">
        <f>TEXT(Ecom[[#This Row],[Dates]],"YYYY")</f>
        <v>2025</v>
      </c>
      <c r="T5779" s="16"/>
    </row>
    <row r="5780" spans="1:20" x14ac:dyDescent="0.25">
      <c r="A5780" t="s">
        <v>28</v>
      </c>
      <c r="B5780" s="16">
        <v>46184</v>
      </c>
      <c r="C5780" t="s">
        <v>14</v>
      </c>
      <c r="D5780" t="s">
        <v>15</v>
      </c>
      <c r="E5780" t="s">
        <v>23</v>
      </c>
      <c r="F5780" t="s">
        <v>24</v>
      </c>
      <c r="G5780">
        <v>90008</v>
      </c>
      <c r="H5780" t="s">
        <v>25</v>
      </c>
      <c r="I5780" t="s">
        <v>26</v>
      </c>
      <c r="J5780" t="s">
        <v>34</v>
      </c>
      <c r="K5780" s="6">
        <v>30.48</v>
      </c>
      <c r="L5780">
        <v>3</v>
      </c>
      <c r="M5780">
        <v>0</v>
      </c>
      <c r="N5780" s="6">
        <v>7.9248000000000003</v>
      </c>
      <c r="O5780" t="str">
        <f t="shared" si="270"/>
        <v/>
      </c>
      <c r="P5780" s="6">
        <f t="shared" si="271"/>
        <v>71.701333333333324</v>
      </c>
      <c r="Q5780">
        <f t="shared" si="272"/>
        <v>20.749885190222319</v>
      </c>
      <c r="R5780" s="16" t="str">
        <f>TEXT(Ecom[[#This Row],[Dates]],"mmm")</f>
        <v>Jun</v>
      </c>
      <c r="S5780" s="16" t="str">
        <f>TEXT(Ecom[[#This Row],[Dates]],"YYYY")</f>
        <v>2026</v>
      </c>
      <c r="T5780" s="16"/>
    </row>
    <row r="5781" spans="1:20" x14ac:dyDescent="0.25">
      <c r="A5781" t="s">
        <v>28</v>
      </c>
      <c r="B5781" s="16">
        <v>45898</v>
      </c>
      <c r="C5781" t="s">
        <v>14</v>
      </c>
      <c r="D5781" t="s">
        <v>15</v>
      </c>
      <c r="E5781" t="s">
        <v>23</v>
      </c>
      <c r="F5781" t="s">
        <v>24</v>
      </c>
      <c r="G5781">
        <v>90008</v>
      </c>
      <c r="H5781" t="s">
        <v>25</v>
      </c>
      <c r="I5781" t="s">
        <v>19</v>
      </c>
      <c r="J5781" t="s">
        <v>21</v>
      </c>
      <c r="K5781" s="6">
        <v>112.648</v>
      </c>
      <c r="L5781">
        <v>1</v>
      </c>
      <c r="M5781">
        <v>0.2</v>
      </c>
      <c r="N5781" s="6">
        <v>11.264799999999999</v>
      </c>
      <c r="O5781" t="str">
        <f t="shared" si="270"/>
        <v/>
      </c>
      <c r="P5781" s="6">
        <f t="shared" si="271"/>
        <v>62.277999999999999</v>
      </c>
      <c r="Q5781">
        <f t="shared" si="272"/>
        <v>38.762353704860864</v>
      </c>
      <c r="R5781" s="16" t="str">
        <f>TEXT(Ecom[[#This Row],[Dates]],"mmm")</f>
        <v>Aug</v>
      </c>
      <c r="S5781" s="16" t="str">
        <f>TEXT(Ecom[[#This Row],[Dates]],"YYYY")</f>
        <v>2025</v>
      </c>
      <c r="T5781" s="16"/>
    </row>
    <row r="5782" spans="1:20" x14ac:dyDescent="0.25">
      <c r="A5782" t="s">
        <v>28</v>
      </c>
      <c r="B5782" s="16">
        <v>46214</v>
      </c>
      <c r="C5782" t="s">
        <v>14</v>
      </c>
      <c r="D5782" t="s">
        <v>15</v>
      </c>
      <c r="E5782" t="s">
        <v>23</v>
      </c>
      <c r="F5782" t="s">
        <v>24</v>
      </c>
      <c r="G5782">
        <v>90049</v>
      </c>
      <c r="H5782" t="s">
        <v>25</v>
      </c>
      <c r="I5782" t="s">
        <v>35</v>
      </c>
      <c r="J5782" t="s">
        <v>123</v>
      </c>
      <c r="K5782" s="6">
        <v>71.975999999999999</v>
      </c>
      <c r="L5782">
        <v>3</v>
      </c>
      <c r="M5782">
        <v>0.2</v>
      </c>
      <c r="N5782" s="6">
        <v>24.291899999999998</v>
      </c>
      <c r="O5782" t="str">
        <f t="shared" si="270"/>
        <v/>
      </c>
      <c r="P5782" s="6">
        <f t="shared" si="271"/>
        <v>29.901999999999997</v>
      </c>
      <c r="Q5782">
        <f t="shared" si="272"/>
        <v>35.660818787467463</v>
      </c>
      <c r="R5782" s="16" t="str">
        <f>TEXT(Ecom[[#This Row],[Dates]],"mmm")</f>
        <v>Jul</v>
      </c>
      <c r="S5782" s="16" t="str">
        <f>TEXT(Ecom[[#This Row],[Dates]],"YYYY")</f>
        <v>2026</v>
      </c>
      <c r="T5782" s="16"/>
    </row>
    <row r="5783" spans="1:20" x14ac:dyDescent="0.25">
      <c r="A5783" t="s">
        <v>13</v>
      </c>
      <c r="B5783" s="16">
        <v>45734</v>
      </c>
      <c r="C5783" t="s">
        <v>14</v>
      </c>
      <c r="D5783" t="s">
        <v>15</v>
      </c>
      <c r="E5783" t="s">
        <v>546</v>
      </c>
      <c r="F5783" t="s">
        <v>24</v>
      </c>
      <c r="G5783">
        <v>95928</v>
      </c>
      <c r="H5783" t="s">
        <v>25</v>
      </c>
      <c r="I5783" t="s">
        <v>26</v>
      </c>
      <c r="J5783" t="s">
        <v>34</v>
      </c>
      <c r="K5783" s="6">
        <v>2.21</v>
      </c>
      <c r="L5783">
        <v>1</v>
      </c>
      <c r="M5783">
        <v>0</v>
      </c>
      <c r="N5783" s="6">
        <v>0.59670000000000001</v>
      </c>
      <c r="O5783" t="str">
        <f t="shared" si="270"/>
        <v/>
      </c>
      <c r="P5783" s="6">
        <f t="shared" si="271"/>
        <v>18.056666666666668</v>
      </c>
      <c r="Q5783">
        <f t="shared" si="272"/>
        <v>37.206421902876045</v>
      </c>
      <c r="R5783" s="16" t="str">
        <f>TEXT(Ecom[[#This Row],[Dates]],"mmm")</f>
        <v>Mar</v>
      </c>
      <c r="S5783" s="16" t="str">
        <f>TEXT(Ecom[[#This Row],[Dates]],"YYYY")</f>
        <v>2025</v>
      </c>
      <c r="T5783" s="16"/>
    </row>
    <row r="5784" spans="1:20" x14ac:dyDescent="0.25">
      <c r="A5784" t="s">
        <v>13</v>
      </c>
      <c r="B5784" s="16">
        <v>46299</v>
      </c>
      <c r="C5784" t="s">
        <v>14</v>
      </c>
      <c r="D5784" t="s">
        <v>15</v>
      </c>
      <c r="E5784" t="s">
        <v>546</v>
      </c>
      <c r="F5784" t="s">
        <v>24</v>
      </c>
      <c r="G5784">
        <v>95928</v>
      </c>
      <c r="H5784" t="s">
        <v>25</v>
      </c>
      <c r="I5784" t="s">
        <v>26</v>
      </c>
      <c r="J5784" t="s">
        <v>60</v>
      </c>
      <c r="K5784" s="6">
        <v>15.52</v>
      </c>
      <c r="L5784">
        <v>4</v>
      </c>
      <c r="M5784">
        <v>0</v>
      </c>
      <c r="N5784" s="6">
        <v>7.4496000000000002</v>
      </c>
      <c r="O5784" t="str">
        <f t="shared" si="270"/>
        <v/>
      </c>
      <c r="P5784" s="6">
        <f t="shared" si="271"/>
        <v>89.908000000000001</v>
      </c>
      <c r="Q5784">
        <f t="shared" si="272"/>
        <v>75.037647449895545</v>
      </c>
      <c r="R5784" s="16" t="str">
        <f>TEXT(Ecom[[#This Row],[Dates]],"mmm")</f>
        <v>Oct</v>
      </c>
      <c r="S5784" s="16" t="str">
        <f>TEXT(Ecom[[#This Row],[Dates]],"YYYY")</f>
        <v>2026</v>
      </c>
      <c r="T5784" s="16"/>
    </row>
    <row r="5785" spans="1:20" x14ac:dyDescent="0.25">
      <c r="A5785" t="s">
        <v>13</v>
      </c>
      <c r="B5785" s="16">
        <v>46168</v>
      </c>
      <c r="C5785" t="s">
        <v>14</v>
      </c>
      <c r="D5785" t="s">
        <v>15</v>
      </c>
      <c r="E5785" t="s">
        <v>546</v>
      </c>
      <c r="F5785" t="s">
        <v>24</v>
      </c>
      <c r="G5785">
        <v>95928</v>
      </c>
      <c r="H5785" t="s">
        <v>25</v>
      </c>
      <c r="I5785" t="s">
        <v>26</v>
      </c>
      <c r="J5785" t="s">
        <v>41</v>
      </c>
      <c r="K5785" s="6">
        <v>36.44</v>
      </c>
      <c r="L5785">
        <v>4</v>
      </c>
      <c r="M5785">
        <v>0</v>
      </c>
      <c r="N5785" s="6">
        <v>16.398</v>
      </c>
      <c r="O5785" t="str">
        <f t="shared" si="270"/>
        <v/>
      </c>
      <c r="P5785" s="6">
        <f t="shared" si="271"/>
        <v>97.75866666666667</v>
      </c>
      <c r="Q5785">
        <f t="shared" si="272"/>
        <v>81.913019976250609</v>
      </c>
      <c r="R5785" s="16" t="str">
        <f>TEXT(Ecom[[#This Row],[Dates]],"mmm")</f>
        <v>May</v>
      </c>
      <c r="S5785" s="16" t="str">
        <f>TEXT(Ecom[[#This Row],[Dates]],"YYYY")</f>
        <v>2026</v>
      </c>
      <c r="T5785" s="16"/>
    </row>
    <row r="5786" spans="1:20" x14ac:dyDescent="0.25">
      <c r="A5786" t="s">
        <v>28</v>
      </c>
      <c r="B5786" s="16">
        <v>45997</v>
      </c>
      <c r="C5786" t="s">
        <v>14</v>
      </c>
      <c r="D5786" t="s">
        <v>15</v>
      </c>
      <c r="E5786" t="s">
        <v>82</v>
      </c>
      <c r="F5786" t="s">
        <v>95</v>
      </c>
      <c r="G5786">
        <v>97477</v>
      </c>
      <c r="H5786" t="s">
        <v>25</v>
      </c>
      <c r="I5786" t="s">
        <v>19</v>
      </c>
      <c r="J5786" t="s">
        <v>20</v>
      </c>
      <c r="K5786" s="6">
        <v>217.76400000000001</v>
      </c>
      <c r="L5786">
        <v>6</v>
      </c>
      <c r="M5786">
        <v>0.7</v>
      </c>
      <c r="N5786" s="6">
        <v>-384.71640000000002</v>
      </c>
      <c r="O5786">
        <f t="shared" si="270"/>
        <v>-384.71640000000002</v>
      </c>
      <c r="P5786" s="6">
        <f t="shared" si="271"/>
        <v>93.158000000000001</v>
      </c>
      <c r="Q5786">
        <f t="shared" si="272"/>
        <v>90.855841823635544</v>
      </c>
      <c r="R5786" s="16" t="str">
        <f>TEXT(Ecom[[#This Row],[Dates]],"mmm")</f>
        <v>Dec</v>
      </c>
      <c r="S5786" s="16" t="str">
        <f>TEXT(Ecom[[#This Row],[Dates]],"YYYY")</f>
        <v>2025</v>
      </c>
      <c r="T5786" s="16"/>
    </row>
    <row r="5787" spans="1:20" x14ac:dyDescent="0.25">
      <c r="A5787" t="s">
        <v>28</v>
      </c>
      <c r="B5787" s="16">
        <v>45897</v>
      </c>
      <c r="C5787" t="s">
        <v>14</v>
      </c>
      <c r="D5787" t="s">
        <v>15</v>
      </c>
      <c r="E5787" t="s">
        <v>82</v>
      </c>
      <c r="F5787" t="s">
        <v>95</v>
      </c>
      <c r="G5787">
        <v>97477</v>
      </c>
      <c r="H5787" t="s">
        <v>25</v>
      </c>
      <c r="I5787" t="s">
        <v>26</v>
      </c>
      <c r="J5787" t="s">
        <v>110</v>
      </c>
      <c r="K5787" s="6">
        <v>39.072000000000003</v>
      </c>
      <c r="L5787">
        <v>6</v>
      </c>
      <c r="M5787">
        <v>0.2</v>
      </c>
      <c r="N5787" s="6">
        <v>4.3956</v>
      </c>
      <c r="O5787" t="str">
        <f t="shared" si="270"/>
        <v/>
      </c>
      <c r="P5787" s="6">
        <f t="shared" si="271"/>
        <v>52.284666666666674</v>
      </c>
      <c r="Q5787">
        <f t="shared" si="272"/>
        <v>58.463999458989633</v>
      </c>
      <c r="R5787" s="16" t="str">
        <f>TEXT(Ecom[[#This Row],[Dates]],"mmm")</f>
        <v>Aug</v>
      </c>
      <c r="S5787" s="16" t="str">
        <f>TEXT(Ecom[[#This Row],[Dates]],"YYYY")</f>
        <v>2025</v>
      </c>
      <c r="T5787" s="16"/>
    </row>
    <row r="5788" spans="1:20" x14ac:dyDescent="0.25">
      <c r="A5788" t="s">
        <v>28</v>
      </c>
      <c r="B5788" s="16">
        <v>46020</v>
      </c>
      <c r="C5788" t="s">
        <v>14</v>
      </c>
      <c r="D5788" t="s">
        <v>15</v>
      </c>
      <c r="E5788" t="s">
        <v>82</v>
      </c>
      <c r="F5788" t="s">
        <v>95</v>
      </c>
      <c r="G5788">
        <v>97477</v>
      </c>
      <c r="H5788" t="s">
        <v>25</v>
      </c>
      <c r="I5788" t="s">
        <v>26</v>
      </c>
      <c r="J5788" t="s">
        <v>37</v>
      </c>
      <c r="K5788" s="6">
        <v>22.638000000000002</v>
      </c>
      <c r="L5788">
        <v>7</v>
      </c>
      <c r="M5788">
        <v>0.7</v>
      </c>
      <c r="N5788" s="6">
        <v>-16.601199999999999</v>
      </c>
      <c r="O5788">
        <f t="shared" si="270"/>
        <v>-16.601199999999999</v>
      </c>
      <c r="P5788" s="6">
        <f t="shared" si="271"/>
        <v>43.367333333333335</v>
      </c>
      <c r="Q5788">
        <f t="shared" si="272"/>
        <v>50.904910571538146</v>
      </c>
      <c r="R5788" s="16" t="str">
        <f>TEXT(Ecom[[#This Row],[Dates]],"mmm")</f>
        <v>Dec</v>
      </c>
      <c r="S5788" s="16" t="str">
        <f>TEXT(Ecom[[#This Row],[Dates]],"YYYY")</f>
        <v>2025</v>
      </c>
      <c r="T5788" s="16"/>
    </row>
    <row r="5789" spans="1:20" x14ac:dyDescent="0.25">
      <c r="A5789" t="s">
        <v>28</v>
      </c>
      <c r="B5789" s="16">
        <v>45948</v>
      </c>
      <c r="C5789" t="s">
        <v>14</v>
      </c>
      <c r="D5789" t="s">
        <v>15</v>
      </c>
      <c r="E5789" t="s">
        <v>82</v>
      </c>
      <c r="F5789" t="s">
        <v>95</v>
      </c>
      <c r="G5789">
        <v>97477</v>
      </c>
      <c r="H5789" t="s">
        <v>25</v>
      </c>
      <c r="I5789" t="s">
        <v>26</v>
      </c>
      <c r="J5789" t="s">
        <v>34</v>
      </c>
      <c r="K5789" s="6">
        <v>95.144000000000005</v>
      </c>
      <c r="L5789">
        <v>7</v>
      </c>
      <c r="M5789">
        <v>0.2</v>
      </c>
      <c r="N5789" s="6">
        <v>10.7037</v>
      </c>
      <c r="O5789" t="str">
        <f t="shared" si="270"/>
        <v/>
      </c>
      <c r="P5789" s="6">
        <f t="shared" si="271"/>
        <v>37.294333333333334</v>
      </c>
      <c r="Q5789">
        <f t="shared" si="272"/>
        <v>35.970575487318641</v>
      </c>
      <c r="R5789" s="16" t="str">
        <f>TEXT(Ecom[[#This Row],[Dates]],"mmm")</f>
        <v>Oct</v>
      </c>
      <c r="S5789" s="16" t="str">
        <f>TEXT(Ecom[[#This Row],[Dates]],"YYYY")</f>
        <v>2025</v>
      </c>
      <c r="T5789" s="16"/>
    </row>
    <row r="5790" spans="1:20" x14ac:dyDescent="0.25">
      <c r="A5790" t="s">
        <v>13</v>
      </c>
      <c r="B5790" s="16">
        <v>46058</v>
      </c>
      <c r="C5790" t="s">
        <v>22</v>
      </c>
      <c r="D5790" t="s">
        <v>15</v>
      </c>
      <c r="E5790" t="s">
        <v>189</v>
      </c>
      <c r="F5790" t="s">
        <v>30</v>
      </c>
      <c r="G5790">
        <v>32216</v>
      </c>
      <c r="H5790" t="s">
        <v>18</v>
      </c>
      <c r="I5790" t="s">
        <v>19</v>
      </c>
      <c r="J5790" t="s">
        <v>33</v>
      </c>
      <c r="K5790" s="6">
        <v>12.32</v>
      </c>
      <c r="L5790">
        <v>5</v>
      </c>
      <c r="M5790">
        <v>0.2</v>
      </c>
      <c r="N5790" s="6">
        <v>1.8480000000000001</v>
      </c>
      <c r="O5790" t="str">
        <f t="shared" si="270"/>
        <v/>
      </c>
      <c r="P5790" s="6">
        <f t="shared" si="271"/>
        <v>17.246333333333336</v>
      </c>
      <c r="Q5790">
        <f t="shared" si="272"/>
        <v>28.04708617664231</v>
      </c>
      <c r="R5790" s="16" t="str">
        <f>TEXT(Ecom[[#This Row],[Dates]],"mmm")</f>
        <v>Feb</v>
      </c>
      <c r="S5790" s="16" t="str">
        <f>TEXT(Ecom[[#This Row],[Dates]],"YYYY")</f>
        <v>2026</v>
      </c>
      <c r="T5790" s="16"/>
    </row>
    <row r="5791" spans="1:20" x14ac:dyDescent="0.25">
      <c r="A5791" t="s">
        <v>13</v>
      </c>
      <c r="B5791" s="16">
        <v>45736</v>
      </c>
      <c r="C5791" t="s">
        <v>22</v>
      </c>
      <c r="D5791" t="s">
        <v>15</v>
      </c>
      <c r="E5791" t="s">
        <v>189</v>
      </c>
      <c r="F5791" t="s">
        <v>30</v>
      </c>
      <c r="G5791">
        <v>32216</v>
      </c>
      <c r="H5791" t="s">
        <v>18</v>
      </c>
      <c r="I5791" t="s">
        <v>26</v>
      </c>
      <c r="J5791" t="s">
        <v>37</v>
      </c>
      <c r="K5791" s="6">
        <v>4.4189999999999996</v>
      </c>
      <c r="L5791">
        <v>3</v>
      </c>
      <c r="M5791">
        <v>0.7</v>
      </c>
      <c r="N5791" s="6">
        <v>-3.0933000000000002</v>
      </c>
      <c r="O5791">
        <f t="shared" si="270"/>
        <v>-3.0933000000000002</v>
      </c>
      <c r="P5791" s="6">
        <f t="shared" si="271"/>
        <v>37.401000000000003</v>
      </c>
      <c r="Q5791">
        <f t="shared" si="272"/>
        <v>29.709352685020974</v>
      </c>
      <c r="R5791" s="16" t="str">
        <f>TEXT(Ecom[[#This Row],[Dates]],"mmm")</f>
        <v>Mar</v>
      </c>
      <c r="S5791" s="16" t="str">
        <f>TEXT(Ecom[[#This Row],[Dates]],"YYYY")</f>
        <v>2025</v>
      </c>
      <c r="T5791" s="16"/>
    </row>
    <row r="5792" spans="1:20" x14ac:dyDescent="0.25">
      <c r="A5792" t="s">
        <v>62</v>
      </c>
      <c r="B5792" s="16">
        <v>45818</v>
      </c>
      <c r="C5792" t="s">
        <v>14</v>
      </c>
      <c r="D5792" t="s">
        <v>15</v>
      </c>
      <c r="E5792" t="s">
        <v>418</v>
      </c>
      <c r="F5792" t="s">
        <v>24</v>
      </c>
      <c r="G5792">
        <v>93309</v>
      </c>
      <c r="H5792" t="s">
        <v>25</v>
      </c>
      <c r="I5792" t="s">
        <v>26</v>
      </c>
      <c r="J5792" t="s">
        <v>77</v>
      </c>
      <c r="K5792" s="6">
        <v>35</v>
      </c>
      <c r="L5792">
        <v>7</v>
      </c>
      <c r="M5792">
        <v>0</v>
      </c>
      <c r="N5792" s="6">
        <v>16.8</v>
      </c>
      <c r="O5792" t="str">
        <f t="shared" si="270"/>
        <v/>
      </c>
      <c r="P5792" s="6">
        <f t="shared" si="271"/>
        <v>68.541333333333341</v>
      </c>
      <c r="Q5792">
        <f t="shared" si="272"/>
        <v>28.434493357865872</v>
      </c>
      <c r="R5792" s="16" t="str">
        <f>TEXT(Ecom[[#This Row],[Dates]],"mmm")</f>
        <v>Jun</v>
      </c>
      <c r="S5792" s="16" t="str">
        <f>TEXT(Ecom[[#This Row],[Dates]],"YYYY")</f>
        <v>2025</v>
      </c>
      <c r="T5792" s="16"/>
    </row>
    <row r="5793" spans="1:20" x14ac:dyDescent="0.25">
      <c r="A5793" t="s">
        <v>62</v>
      </c>
      <c r="B5793" s="16">
        <v>45788</v>
      </c>
      <c r="C5793" t="s">
        <v>14</v>
      </c>
      <c r="D5793" t="s">
        <v>15</v>
      </c>
      <c r="E5793" t="s">
        <v>418</v>
      </c>
      <c r="F5793" t="s">
        <v>24</v>
      </c>
      <c r="G5793">
        <v>93309</v>
      </c>
      <c r="H5793" t="s">
        <v>25</v>
      </c>
      <c r="I5793" t="s">
        <v>19</v>
      </c>
      <c r="J5793" t="s">
        <v>21</v>
      </c>
      <c r="K5793" s="6">
        <v>72.784000000000006</v>
      </c>
      <c r="L5793">
        <v>1</v>
      </c>
      <c r="M5793">
        <v>0.2</v>
      </c>
      <c r="N5793" s="6">
        <v>0</v>
      </c>
      <c r="O5793" t="str">
        <f t="shared" si="270"/>
        <v/>
      </c>
      <c r="P5793" s="6">
        <f t="shared" si="271"/>
        <v>74.12466666666667</v>
      </c>
      <c r="Q5793">
        <f t="shared" si="272"/>
        <v>29.501380000992548</v>
      </c>
      <c r="R5793" s="16" t="str">
        <f>TEXT(Ecom[[#This Row],[Dates]],"mmm")</f>
        <v>May</v>
      </c>
      <c r="S5793" s="16" t="str">
        <f>TEXT(Ecom[[#This Row],[Dates]],"YYYY")</f>
        <v>2025</v>
      </c>
      <c r="T5793" s="16"/>
    </row>
    <row r="5794" spans="1:20" x14ac:dyDescent="0.25">
      <c r="A5794" t="s">
        <v>62</v>
      </c>
      <c r="B5794" s="16">
        <v>45811</v>
      </c>
      <c r="C5794" t="s">
        <v>14</v>
      </c>
      <c r="D5794" t="s">
        <v>15</v>
      </c>
      <c r="E5794" t="s">
        <v>418</v>
      </c>
      <c r="F5794" t="s">
        <v>24</v>
      </c>
      <c r="G5794">
        <v>93309</v>
      </c>
      <c r="H5794" t="s">
        <v>25</v>
      </c>
      <c r="I5794" t="s">
        <v>26</v>
      </c>
      <c r="J5794" t="s">
        <v>38</v>
      </c>
      <c r="K5794" s="6">
        <v>97.84</v>
      </c>
      <c r="L5794">
        <v>2</v>
      </c>
      <c r="M5794">
        <v>0</v>
      </c>
      <c r="N5794" s="6">
        <v>25.438400000000001</v>
      </c>
      <c r="O5794" t="str">
        <f t="shared" si="270"/>
        <v/>
      </c>
      <c r="P5794" s="6">
        <f t="shared" si="271"/>
        <v>65.420666666666662</v>
      </c>
      <c r="Q5794">
        <f t="shared" si="272"/>
        <v>23.87851250718008</v>
      </c>
      <c r="R5794" s="16" t="str">
        <f>TEXT(Ecom[[#This Row],[Dates]],"mmm")</f>
        <v>Jun</v>
      </c>
      <c r="S5794" s="16" t="str">
        <f>TEXT(Ecom[[#This Row],[Dates]],"YYYY")</f>
        <v>2025</v>
      </c>
      <c r="T5794" s="16"/>
    </row>
    <row r="5795" spans="1:20" x14ac:dyDescent="0.25">
      <c r="A5795" t="s">
        <v>62</v>
      </c>
      <c r="B5795" s="16">
        <v>45875</v>
      </c>
      <c r="C5795" t="s">
        <v>14</v>
      </c>
      <c r="D5795" t="s">
        <v>15</v>
      </c>
      <c r="E5795" t="s">
        <v>418</v>
      </c>
      <c r="F5795" t="s">
        <v>24</v>
      </c>
      <c r="G5795">
        <v>93309</v>
      </c>
      <c r="H5795" t="s">
        <v>25</v>
      </c>
      <c r="I5795" t="s">
        <v>19</v>
      </c>
      <c r="J5795" t="s">
        <v>33</v>
      </c>
      <c r="K5795" s="6">
        <v>51.75</v>
      </c>
      <c r="L5795">
        <v>1</v>
      </c>
      <c r="M5795">
        <v>0</v>
      </c>
      <c r="N5795" s="6">
        <v>15.525</v>
      </c>
      <c r="O5795" t="str">
        <f t="shared" si="270"/>
        <v/>
      </c>
      <c r="P5795" s="6">
        <f t="shared" si="271"/>
        <v>497.98733333333331</v>
      </c>
      <c r="Q5795">
        <f t="shared" si="272"/>
        <v>518.4762699972124</v>
      </c>
      <c r="R5795" s="16" t="str">
        <f>TEXT(Ecom[[#This Row],[Dates]],"mmm")</f>
        <v>Aug</v>
      </c>
      <c r="S5795" s="16" t="str">
        <f>TEXT(Ecom[[#This Row],[Dates]],"YYYY")</f>
        <v>2025</v>
      </c>
      <c r="T5795" s="16"/>
    </row>
    <row r="5796" spans="1:20" x14ac:dyDescent="0.25">
      <c r="A5796" t="s">
        <v>62</v>
      </c>
      <c r="B5796" s="16">
        <v>46057</v>
      </c>
      <c r="C5796" t="s">
        <v>14</v>
      </c>
      <c r="D5796" t="s">
        <v>15</v>
      </c>
      <c r="E5796" t="s">
        <v>418</v>
      </c>
      <c r="F5796" t="s">
        <v>24</v>
      </c>
      <c r="G5796">
        <v>93309</v>
      </c>
      <c r="H5796" t="s">
        <v>25</v>
      </c>
      <c r="I5796" t="s">
        <v>26</v>
      </c>
      <c r="J5796" t="s">
        <v>37</v>
      </c>
      <c r="K5796" s="6">
        <v>46.671999999999997</v>
      </c>
      <c r="L5796">
        <v>2</v>
      </c>
      <c r="M5796">
        <v>0.2</v>
      </c>
      <c r="N5796" s="6">
        <v>16.3352</v>
      </c>
      <c r="O5796" t="str">
        <f t="shared" si="270"/>
        <v/>
      </c>
      <c r="P5796" s="6">
        <f t="shared" si="271"/>
        <v>519.85733333333326</v>
      </c>
      <c r="Q5796">
        <f t="shared" si="272"/>
        <v>568.02476626835755</v>
      </c>
      <c r="R5796" s="16" t="str">
        <f>TEXT(Ecom[[#This Row],[Dates]],"mmm")</f>
        <v>Feb</v>
      </c>
      <c r="S5796" s="16" t="str">
        <f>TEXT(Ecom[[#This Row],[Dates]],"YYYY")</f>
        <v>2026</v>
      </c>
      <c r="T5796" s="16"/>
    </row>
    <row r="5797" spans="1:20" x14ac:dyDescent="0.25">
      <c r="A5797" t="s">
        <v>13</v>
      </c>
      <c r="B5797" s="16">
        <v>46296</v>
      </c>
      <c r="C5797" t="s">
        <v>14</v>
      </c>
      <c r="D5797" t="s">
        <v>15</v>
      </c>
      <c r="E5797" t="s">
        <v>75</v>
      </c>
      <c r="F5797" t="s">
        <v>76</v>
      </c>
      <c r="G5797">
        <v>10011</v>
      </c>
      <c r="H5797" t="s">
        <v>57</v>
      </c>
      <c r="I5797" t="s">
        <v>26</v>
      </c>
      <c r="J5797" t="s">
        <v>32</v>
      </c>
      <c r="K5797" s="6">
        <v>1395.54</v>
      </c>
      <c r="L5797">
        <v>9</v>
      </c>
      <c r="M5797">
        <v>0</v>
      </c>
      <c r="N5797" s="6">
        <v>362.84039999999999</v>
      </c>
      <c r="O5797" t="str">
        <f t="shared" si="270"/>
        <v/>
      </c>
      <c r="P5797" s="6">
        <f t="shared" si="271"/>
        <v>510.59999999999997</v>
      </c>
      <c r="Q5797">
        <f t="shared" si="272"/>
        <v>634.92093544022964</v>
      </c>
      <c r="R5797" s="16" t="str">
        <f>TEXT(Ecom[[#This Row],[Dates]],"mmm")</f>
        <v>Oct</v>
      </c>
      <c r="S5797" s="16" t="str">
        <f>TEXT(Ecom[[#This Row],[Dates]],"YYYY")</f>
        <v>2026</v>
      </c>
      <c r="T5797" s="16"/>
    </row>
    <row r="5798" spans="1:20" x14ac:dyDescent="0.25">
      <c r="A5798" t="s">
        <v>13</v>
      </c>
      <c r="B5798" s="16">
        <v>45843</v>
      </c>
      <c r="C5798" t="s">
        <v>14</v>
      </c>
      <c r="D5798" t="s">
        <v>15</v>
      </c>
      <c r="E5798" t="s">
        <v>75</v>
      </c>
      <c r="F5798" t="s">
        <v>76</v>
      </c>
      <c r="G5798">
        <v>10011</v>
      </c>
      <c r="H5798" t="s">
        <v>57</v>
      </c>
      <c r="I5798" t="s">
        <v>19</v>
      </c>
      <c r="J5798" t="s">
        <v>33</v>
      </c>
      <c r="K5798" s="6">
        <v>117.36</v>
      </c>
      <c r="L5798">
        <v>4</v>
      </c>
      <c r="M5798">
        <v>0</v>
      </c>
      <c r="N5798" s="6">
        <v>36.381599999999999</v>
      </c>
      <c r="O5798" t="str">
        <f t="shared" si="270"/>
        <v/>
      </c>
      <c r="P5798" s="6">
        <f t="shared" si="271"/>
        <v>71.259999999999991</v>
      </c>
      <c r="Q5798">
        <f t="shared" si="272"/>
        <v>366.88426010593787</v>
      </c>
      <c r="R5798" s="16" t="str">
        <f>TEXT(Ecom[[#This Row],[Dates]],"mmm")</f>
        <v>Jul</v>
      </c>
      <c r="S5798" s="16" t="str">
        <f>TEXT(Ecom[[#This Row],[Dates]],"YYYY")</f>
        <v>2025</v>
      </c>
      <c r="T5798" s="16"/>
    </row>
    <row r="5799" spans="1:20" x14ac:dyDescent="0.25">
      <c r="A5799" t="s">
        <v>13</v>
      </c>
      <c r="B5799" s="16">
        <v>45771</v>
      </c>
      <c r="C5799" t="s">
        <v>14</v>
      </c>
      <c r="D5799" t="s">
        <v>15</v>
      </c>
      <c r="E5799" t="s">
        <v>75</v>
      </c>
      <c r="F5799" t="s">
        <v>76</v>
      </c>
      <c r="G5799">
        <v>10011</v>
      </c>
      <c r="H5799" t="s">
        <v>57</v>
      </c>
      <c r="I5799" t="s">
        <v>26</v>
      </c>
      <c r="J5799" t="s">
        <v>27</v>
      </c>
      <c r="K5799" s="6">
        <v>18.899999999999999</v>
      </c>
      <c r="L5799">
        <v>3</v>
      </c>
      <c r="M5799">
        <v>0</v>
      </c>
      <c r="N5799" s="6">
        <v>8.6940000000000008</v>
      </c>
      <c r="O5799" t="str">
        <f t="shared" si="270"/>
        <v/>
      </c>
      <c r="P5799" s="6">
        <f t="shared" si="271"/>
        <v>172.59733333333335</v>
      </c>
      <c r="Q5799">
        <f t="shared" si="272"/>
        <v>318.17024393402511</v>
      </c>
      <c r="R5799" s="16" t="str">
        <f>TEXT(Ecom[[#This Row],[Dates]],"mmm")</f>
        <v>Apr</v>
      </c>
      <c r="S5799" s="16" t="str">
        <f>TEXT(Ecom[[#This Row],[Dates]],"YYYY")</f>
        <v>2025</v>
      </c>
      <c r="T5799" s="16"/>
    </row>
    <row r="5800" spans="1:20" x14ac:dyDescent="0.25">
      <c r="A5800" t="s">
        <v>13</v>
      </c>
      <c r="B5800" s="16">
        <v>46331</v>
      </c>
      <c r="C5800" t="s">
        <v>14</v>
      </c>
      <c r="D5800" t="s">
        <v>15</v>
      </c>
      <c r="E5800" t="s">
        <v>75</v>
      </c>
      <c r="F5800" t="s">
        <v>76</v>
      </c>
      <c r="G5800">
        <v>10011</v>
      </c>
      <c r="H5800" t="s">
        <v>57</v>
      </c>
      <c r="I5800" t="s">
        <v>26</v>
      </c>
      <c r="J5800" t="s">
        <v>41</v>
      </c>
      <c r="K5800" s="6">
        <v>77.52</v>
      </c>
      <c r="L5800">
        <v>2</v>
      </c>
      <c r="M5800">
        <v>0</v>
      </c>
      <c r="N5800" s="6">
        <v>37.9848</v>
      </c>
      <c r="O5800" t="str">
        <f t="shared" si="270"/>
        <v/>
      </c>
      <c r="P5800" s="6">
        <f t="shared" si="271"/>
        <v>358.28666666666663</v>
      </c>
      <c r="Q5800">
        <f t="shared" si="272"/>
        <v>190.88668999949411</v>
      </c>
      <c r="R5800" s="16" t="str">
        <f>TEXT(Ecom[[#This Row],[Dates]],"mmm")</f>
        <v>Nov</v>
      </c>
      <c r="S5800" s="16" t="str">
        <f>TEXT(Ecom[[#This Row],[Dates]],"YYYY")</f>
        <v>2026</v>
      </c>
      <c r="T5800" s="16"/>
    </row>
    <row r="5801" spans="1:20" x14ac:dyDescent="0.25">
      <c r="A5801" t="s">
        <v>13</v>
      </c>
      <c r="B5801" s="16">
        <v>46304</v>
      </c>
      <c r="C5801" t="s">
        <v>14</v>
      </c>
      <c r="D5801" t="s">
        <v>15</v>
      </c>
      <c r="E5801" t="s">
        <v>79</v>
      </c>
      <c r="F5801" t="s">
        <v>65</v>
      </c>
      <c r="G5801">
        <v>60610</v>
      </c>
      <c r="H5801" t="s">
        <v>47</v>
      </c>
      <c r="I5801" t="s">
        <v>19</v>
      </c>
      <c r="J5801" t="s">
        <v>21</v>
      </c>
      <c r="K5801" s="6">
        <v>421.37200000000001</v>
      </c>
      <c r="L5801">
        <v>2</v>
      </c>
      <c r="M5801">
        <v>0.3</v>
      </c>
      <c r="N5801" s="6">
        <v>-6.0195999999999996</v>
      </c>
      <c r="O5801">
        <f t="shared" si="270"/>
        <v>-6.0195999999999996</v>
      </c>
      <c r="P5801" s="6">
        <f t="shared" si="271"/>
        <v>335.90266666666668</v>
      </c>
      <c r="Q5801">
        <f t="shared" si="272"/>
        <v>267.85992412619117</v>
      </c>
      <c r="R5801" s="16" t="str">
        <f>TEXT(Ecom[[#This Row],[Dates]],"mmm")</f>
        <v>Oct</v>
      </c>
      <c r="S5801" s="16" t="str">
        <f>TEXT(Ecom[[#This Row],[Dates]],"YYYY")</f>
        <v>2026</v>
      </c>
      <c r="T5801" s="16"/>
    </row>
    <row r="5802" spans="1:20" x14ac:dyDescent="0.25">
      <c r="A5802" t="s">
        <v>62</v>
      </c>
      <c r="B5802" s="16">
        <v>46168</v>
      </c>
      <c r="C5802" t="s">
        <v>14</v>
      </c>
      <c r="D5802" t="s">
        <v>15</v>
      </c>
      <c r="E5802" t="s">
        <v>321</v>
      </c>
      <c r="F5802" t="s">
        <v>46</v>
      </c>
      <c r="G5802">
        <v>79907</v>
      </c>
      <c r="H5802" t="s">
        <v>47</v>
      </c>
      <c r="I5802" t="s">
        <v>35</v>
      </c>
      <c r="J5802" t="s">
        <v>36</v>
      </c>
      <c r="K5802" s="6">
        <v>575.96799999999996</v>
      </c>
      <c r="L5802">
        <v>4</v>
      </c>
      <c r="M5802">
        <v>0.2</v>
      </c>
      <c r="N5802" s="6">
        <v>43.197600000000001</v>
      </c>
      <c r="O5802" t="str">
        <f t="shared" si="270"/>
        <v/>
      </c>
      <c r="P5802" s="6">
        <f t="shared" si="271"/>
        <v>200.77333333333334</v>
      </c>
      <c r="Q5802">
        <f t="shared" si="272"/>
        <v>250.00338650861869</v>
      </c>
      <c r="R5802" s="16" t="str">
        <f>TEXT(Ecom[[#This Row],[Dates]],"mmm")</f>
        <v>May</v>
      </c>
      <c r="S5802" s="16" t="str">
        <f>TEXT(Ecom[[#This Row],[Dates]],"YYYY")</f>
        <v>2026</v>
      </c>
      <c r="T5802" s="16"/>
    </row>
    <row r="5803" spans="1:20" x14ac:dyDescent="0.25">
      <c r="A5803" t="s">
        <v>62</v>
      </c>
      <c r="B5803" s="16">
        <v>46256</v>
      </c>
      <c r="C5803" t="s">
        <v>14</v>
      </c>
      <c r="D5803" t="s">
        <v>15</v>
      </c>
      <c r="E5803" t="s">
        <v>321</v>
      </c>
      <c r="F5803" t="s">
        <v>46</v>
      </c>
      <c r="G5803">
        <v>79907</v>
      </c>
      <c r="H5803" t="s">
        <v>47</v>
      </c>
      <c r="I5803" t="s">
        <v>26</v>
      </c>
      <c r="J5803" t="s">
        <v>41</v>
      </c>
      <c r="K5803" s="6">
        <v>10.368</v>
      </c>
      <c r="L5803">
        <v>2</v>
      </c>
      <c r="M5803">
        <v>0.2</v>
      </c>
      <c r="N5803" s="6">
        <v>3.6288</v>
      </c>
      <c r="O5803" t="str">
        <f t="shared" si="270"/>
        <v/>
      </c>
      <c r="P5803" s="6">
        <f t="shared" si="271"/>
        <v>12.208</v>
      </c>
      <c r="Q5803">
        <f t="shared" si="272"/>
        <v>216.12007851466552</v>
      </c>
      <c r="R5803" s="16" t="str">
        <f>TEXT(Ecom[[#This Row],[Dates]],"mmm")</f>
        <v>Aug</v>
      </c>
      <c r="S5803" s="16" t="str">
        <f>TEXT(Ecom[[#This Row],[Dates]],"YYYY")</f>
        <v>2026</v>
      </c>
      <c r="T5803" s="16"/>
    </row>
    <row r="5804" spans="1:20" x14ac:dyDescent="0.25">
      <c r="A5804" t="s">
        <v>62</v>
      </c>
      <c r="B5804" s="16">
        <v>45903</v>
      </c>
      <c r="C5804" t="s">
        <v>14</v>
      </c>
      <c r="D5804" t="s">
        <v>15</v>
      </c>
      <c r="E5804" t="s">
        <v>391</v>
      </c>
      <c r="F5804" t="s">
        <v>24</v>
      </c>
      <c r="G5804">
        <v>91360</v>
      </c>
      <c r="H5804" t="s">
        <v>25</v>
      </c>
      <c r="I5804" t="s">
        <v>35</v>
      </c>
      <c r="J5804" t="s">
        <v>36</v>
      </c>
      <c r="K5804" s="6">
        <v>15.984</v>
      </c>
      <c r="L5804">
        <v>2</v>
      </c>
      <c r="M5804">
        <v>0.2</v>
      </c>
      <c r="N5804" s="6">
        <v>1.1988000000000001</v>
      </c>
      <c r="O5804" t="str">
        <f t="shared" si="270"/>
        <v/>
      </c>
      <c r="P5804" s="6">
        <f t="shared" si="271"/>
        <v>29.349333333333334</v>
      </c>
      <c r="Q5804">
        <f t="shared" si="272"/>
        <v>108.32570090583647</v>
      </c>
      <c r="R5804" s="16" t="str">
        <f>TEXT(Ecom[[#This Row],[Dates]],"mmm")</f>
        <v>Sep</v>
      </c>
      <c r="S5804" s="16" t="str">
        <f>TEXT(Ecom[[#This Row],[Dates]],"YYYY")</f>
        <v>2025</v>
      </c>
      <c r="T5804" s="16"/>
    </row>
    <row r="5805" spans="1:20" x14ac:dyDescent="0.25">
      <c r="A5805" t="s">
        <v>28</v>
      </c>
      <c r="B5805" s="16">
        <v>46245</v>
      </c>
      <c r="C5805" t="s">
        <v>44</v>
      </c>
      <c r="D5805" t="s">
        <v>15</v>
      </c>
      <c r="E5805" t="s">
        <v>82</v>
      </c>
      <c r="F5805" t="s">
        <v>104</v>
      </c>
      <c r="G5805">
        <v>45503</v>
      </c>
      <c r="H5805" t="s">
        <v>57</v>
      </c>
      <c r="I5805" t="s">
        <v>26</v>
      </c>
      <c r="J5805" t="s">
        <v>34</v>
      </c>
      <c r="K5805" s="6">
        <v>10.272</v>
      </c>
      <c r="L5805">
        <v>3</v>
      </c>
      <c r="M5805">
        <v>0.2</v>
      </c>
      <c r="N5805" s="6">
        <v>1.1556</v>
      </c>
      <c r="O5805" t="str">
        <f t="shared" si="270"/>
        <v/>
      </c>
      <c r="P5805" s="6">
        <f t="shared" si="271"/>
        <v>92.687733333333327</v>
      </c>
      <c r="Q5805">
        <f t="shared" si="272"/>
        <v>68.058218202250828</v>
      </c>
      <c r="R5805" s="16" t="str">
        <f>TEXT(Ecom[[#This Row],[Dates]],"mmm")</f>
        <v>Aug</v>
      </c>
      <c r="S5805" s="16" t="str">
        <f>TEXT(Ecom[[#This Row],[Dates]],"YYYY")</f>
        <v>2026</v>
      </c>
      <c r="T5805" s="16"/>
    </row>
    <row r="5806" spans="1:20" x14ac:dyDescent="0.25">
      <c r="A5806" t="s">
        <v>28</v>
      </c>
      <c r="B5806" s="16">
        <v>46219</v>
      </c>
      <c r="C5806" t="s">
        <v>22</v>
      </c>
      <c r="D5806" t="s">
        <v>15</v>
      </c>
      <c r="E5806" t="s">
        <v>135</v>
      </c>
      <c r="F5806" t="s">
        <v>46</v>
      </c>
      <c r="G5806">
        <v>75220</v>
      </c>
      <c r="H5806" t="s">
        <v>47</v>
      </c>
      <c r="I5806" t="s">
        <v>26</v>
      </c>
      <c r="J5806" t="s">
        <v>32</v>
      </c>
      <c r="K5806" s="6">
        <v>61.792000000000002</v>
      </c>
      <c r="L5806">
        <v>4</v>
      </c>
      <c r="M5806">
        <v>0.2</v>
      </c>
      <c r="N5806" s="6">
        <v>6.1791999999999998</v>
      </c>
      <c r="O5806" t="str">
        <f t="shared" si="270"/>
        <v/>
      </c>
      <c r="P5806" s="6">
        <f t="shared" si="271"/>
        <v>93.327733333333342</v>
      </c>
      <c r="Q5806">
        <f t="shared" si="272"/>
        <v>82.613603242511545</v>
      </c>
      <c r="R5806" s="16" t="str">
        <f>TEXT(Ecom[[#This Row],[Dates]],"mmm")</f>
        <v>Jul</v>
      </c>
      <c r="S5806" s="16" t="str">
        <f>TEXT(Ecom[[#This Row],[Dates]],"YYYY")</f>
        <v>2026</v>
      </c>
      <c r="T5806" s="16"/>
    </row>
    <row r="5807" spans="1:20" x14ac:dyDescent="0.25">
      <c r="A5807" t="s">
        <v>28</v>
      </c>
      <c r="B5807" s="16">
        <v>45736</v>
      </c>
      <c r="C5807" t="s">
        <v>22</v>
      </c>
      <c r="D5807" t="s">
        <v>15</v>
      </c>
      <c r="E5807" t="s">
        <v>135</v>
      </c>
      <c r="F5807" t="s">
        <v>46</v>
      </c>
      <c r="G5807">
        <v>75220</v>
      </c>
      <c r="H5807" t="s">
        <v>47</v>
      </c>
      <c r="I5807" t="s">
        <v>19</v>
      </c>
      <c r="J5807" t="s">
        <v>20</v>
      </c>
      <c r="K5807" s="6">
        <v>205.9992</v>
      </c>
      <c r="L5807">
        <v>3</v>
      </c>
      <c r="M5807">
        <v>0.32</v>
      </c>
      <c r="N5807" s="6">
        <v>-27.264600000000002</v>
      </c>
      <c r="O5807">
        <f t="shared" si="270"/>
        <v>-27.264600000000002</v>
      </c>
      <c r="P5807" s="6">
        <f t="shared" si="271"/>
        <v>101.7864</v>
      </c>
      <c r="Q5807">
        <f t="shared" si="272"/>
        <v>80.903632634241447</v>
      </c>
      <c r="R5807" s="16" t="str">
        <f>TEXT(Ecom[[#This Row],[Dates]],"mmm")</f>
        <v>Mar</v>
      </c>
      <c r="S5807" s="16" t="str">
        <f>TEXT(Ecom[[#This Row],[Dates]],"YYYY")</f>
        <v>2025</v>
      </c>
      <c r="T5807" s="16"/>
    </row>
    <row r="5808" spans="1:20" x14ac:dyDescent="0.25">
      <c r="A5808" t="s">
        <v>13</v>
      </c>
      <c r="B5808" s="16">
        <v>46161</v>
      </c>
      <c r="C5808" t="s">
        <v>14</v>
      </c>
      <c r="D5808" t="s">
        <v>15</v>
      </c>
      <c r="E5808" t="s">
        <v>375</v>
      </c>
      <c r="F5808" t="s">
        <v>86</v>
      </c>
      <c r="G5808">
        <v>37918</v>
      </c>
      <c r="H5808" t="s">
        <v>18</v>
      </c>
      <c r="I5808" t="s">
        <v>26</v>
      </c>
      <c r="J5808" t="s">
        <v>41</v>
      </c>
      <c r="K5808" s="6">
        <v>12.192</v>
      </c>
      <c r="L5808">
        <v>3</v>
      </c>
      <c r="M5808">
        <v>0.2</v>
      </c>
      <c r="N5808" s="6">
        <v>4.1147999999999998</v>
      </c>
      <c r="O5808" t="str">
        <f t="shared" si="270"/>
        <v/>
      </c>
      <c r="P5808" s="6">
        <f t="shared" si="271"/>
        <v>43.701333333333338</v>
      </c>
      <c r="Q5808">
        <f t="shared" si="272"/>
        <v>48.09602430742838</v>
      </c>
      <c r="R5808" s="16" t="str">
        <f>TEXT(Ecom[[#This Row],[Dates]],"mmm")</f>
        <v>May</v>
      </c>
      <c r="S5808" s="16" t="str">
        <f>TEXT(Ecom[[#This Row],[Dates]],"YYYY")</f>
        <v>2026</v>
      </c>
      <c r="T5808" s="16"/>
    </row>
    <row r="5809" spans="1:20" x14ac:dyDescent="0.25">
      <c r="A5809" t="s">
        <v>13</v>
      </c>
      <c r="B5809" s="16">
        <v>46129</v>
      </c>
      <c r="C5809" t="s">
        <v>14</v>
      </c>
      <c r="D5809" t="s">
        <v>15</v>
      </c>
      <c r="E5809" t="s">
        <v>375</v>
      </c>
      <c r="F5809" t="s">
        <v>86</v>
      </c>
      <c r="G5809">
        <v>37918</v>
      </c>
      <c r="H5809" t="s">
        <v>18</v>
      </c>
      <c r="I5809" t="s">
        <v>26</v>
      </c>
      <c r="J5809" t="s">
        <v>38</v>
      </c>
      <c r="K5809" s="6">
        <v>87.168000000000006</v>
      </c>
      <c r="L5809">
        <v>2</v>
      </c>
      <c r="M5809">
        <v>0.2</v>
      </c>
      <c r="N5809" s="6">
        <v>8.7167999999999992</v>
      </c>
      <c r="O5809" t="str">
        <f t="shared" si="270"/>
        <v/>
      </c>
      <c r="P5809" s="6">
        <f t="shared" si="271"/>
        <v>83.712000000000003</v>
      </c>
      <c r="Q5809">
        <f t="shared" si="272"/>
        <v>30.056000970435409</v>
      </c>
      <c r="R5809" s="16" t="str">
        <f>TEXT(Ecom[[#This Row],[Dates]],"mmm")</f>
        <v>Apr</v>
      </c>
      <c r="S5809" s="16" t="str">
        <f>TEXT(Ecom[[#This Row],[Dates]],"YYYY")</f>
        <v>2026</v>
      </c>
      <c r="T5809" s="16"/>
    </row>
    <row r="5810" spans="1:20" x14ac:dyDescent="0.25">
      <c r="A5810" t="s">
        <v>13</v>
      </c>
      <c r="B5810" s="16">
        <v>46089</v>
      </c>
      <c r="C5810" t="s">
        <v>14</v>
      </c>
      <c r="D5810" t="s">
        <v>15</v>
      </c>
      <c r="E5810" t="s">
        <v>375</v>
      </c>
      <c r="F5810" t="s">
        <v>86</v>
      </c>
      <c r="G5810">
        <v>37918</v>
      </c>
      <c r="H5810" t="s">
        <v>18</v>
      </c>
      <c r="I5810" t="s">
        <v>26</v>
      </c>
      <c r="J5810" t="s">
        <v>34</v>
      </c>
      <c r="K5810" s="6">
        <v>31.744</v>
      </c>
      <c r="L5810">
        <v>2</v>
      </c>
      <c r="M5810">
        <v>0.2</v>
      </c>
      <c r="N5810" s="6">
        <v>8.3328000000000007</v>
      </c>
      <c r="O5810" t="str">
        <f t="shared" si="270"/>
        <v/>
      </c>
      <c r="P5810" s="6">
        <f t="shared" si="271"/>
        <v>89.829333333333338</v>
      </c>
      <c r="Q5810">
        <f t="shared" si="272"/>
        <v>30.235679722743058</v>
      </c>
      <c r="R5810" s="16" t="str">
        <f>TEXT(Ecom[[#This Row],[Dates]],"mmm")</f>
        <v>Mar</v>
      </c>
      <c r="S5810" s="16" t="str">
        <f>TEXT(Ecom[[#This Row],[Dates]],"YYYY")</f>
        <v>2026</v>
      </c>
      <c r="T5810" s="16"/>
    </row>
    <row r="5811" spans="1:20" x14ac:dyDescent="0.25">
      <c r="A5811" t="s">
        <v>28</v>
      </c>
      <c r="B5811" s="16">
        <v>45689</v>
      </c>
      <c r="C5811" t="s">
        <v>22</v>
      </c>
      <c r="D5811" t="s">
        <v>15</v>
      </c>
      <c r="E5811" t="s">
        <v>435</v>
      </c>
      <c r="F5811" t="s">
        <v>86</v>
      </c>
      <c r="G5811">
        <v>37421</v>
      </c>
      <c r="H5811" t="s">
        <v>18</v>
      </c>
      <c r="I5811" t="s">
        <v>19</v>
      </c>
      <c r="J5811" t="s">
        <v>33</v>
      </c>
      <c r="K5811" s="6">
        <v>132.22399999999999</v>
      </c>
      <c r="L5811">
        <v>4</v>
      </c>
      <c r="M5811">
        <v>0.2</v>
      </c>
      <c r="N5811" s="6">
        <v>-18.180800000000001</v>
      </c>
      <c r="O5811">
        <f t="shared" si="270"/>
        <v>-18.180800000000001</v>
      </c>
      <c r="P5811" s="6">
        <f t="shared" si="271"/>
        <v>109.90133333333331</v>
      </c>
      <c r="Q5811">
        <f t="shared" si="272"/>
        <v>31.206316701496082</v>
      </c>
      <c r="R5811" s="16" t="str">
        <f>TEXT(Ecom[[#This Row],[Dates]],"mmm")</f>
        <v>Feb</v>
      </c>
      <c r="S5811" s="16" t="str">
        <f>TEXT(Ecom[[#This Row],[Dates]],"YYYY")</f>
        <v>2025</v>
      </c>
      <c r="T5811" s="16"/>
    </row>
    <row r="5812" spans="1:20" x14ac:dyDescent="0.25">
      <c r="A5812" t="s">
        <v>28</v>
      </c>
      <c r="B5812" s="16">
        <v>46357</v>
      </c>
      <c r="C5812" t="s">
        <v>22</v>
      </c>
      <c r="D5812" t="s">
        <v>15</v>
      </c>
      <c r="E5812" t="s">
        <v>144</v>
      </c>
      <c r="F5812" t="s">
        <v>24</v>
      </c>
      <c r="G5812">
        <v>92037</v>
      </c>
      <c r="H5812" t="s">
        <v>25</v>
      </c>
      <c r="I5812" t="s">
        <v>26</v>
      </c>
      <c r="J5812" t="s">
        <v>41</v>
      </c>
      <c r="K5812" s="6">
        <v>105.52</v>
      </c>
      <c r="L5812">
        <v>4</v>
      </c>
      <c r="M5812">
        <v>0</v>
      </c>
      <c r="N5812" s="6">
        <v>48.539200000000001</v>
      </c>
      <c r="O5812" t="str">
        <f t="shared" si="270"/>
        <v/>
      </c>
      <c r="P5812" s="6">
        <f t="shared" si="271"/>
        <v>561.81866666666667</v>
      </c>
      <c r="Q5812">
        <f t="shared" si="272"/>
        <v>534.8942246056173</v>
      </c>
      <c r="R5812" s="16" t="str">
        <f>TEXT(Ecom[[#This Row],[Dates]],"mmm")</f>
        <v>Dec</v>
      </c>
      <c r="S5812" s="16" t="str">
        <f>TEXT(Ecom[[#This Row],[Dates]],"YYYY")</f>
        <v>2026</v>
      </c>
      <c r="T5812" s="16"/>
    </row>
    <row r="5813" spans="1:20" x14ac:dyDescent="0.25">
      <c r="A5813" t="s">
        <v>28</v>
      </c>
      <c r="B5813" s="16">
        <v>46008</v>
      </c>
      <c r="C5813" t="s">
        <v>22</v>
      </c>
      <c r="D5813" t="s">
        <v>15</v>
      </c>
      <c r="E5813" t="s">
        <v>144</v>
      </c>
      <c r="F5813" t="s">
        <v>24</v>
      </c>
      <c r="G5813">
        <v>92037</v>
      </c>
      <c r="H5813" t="s">
        <v>25</v>
      </c>
      <c r="I5813" t="s">
        <v>19</v>
      </c>
      <c r="J5813" t="s">
        <v>33</v>
      </c>
      <c r="K5813" s="6">
        <v>91.96</v>
      </c>
      <c r="L5813">
        <v>2</v>
      </c>
      <c r="M5813">
        <v>0</v>
      </c>
      <c r="N5813" s="6">
        <v>15.6332</v>
      </c>
      <c r="O5813" t="str">
        <f t="shared" si="270"/>
        <v/>
      </c>
      <c r="P5813" s="6">
        <f t="shared" si="271"/>
        <v>533.1253333333334</v>
      </c>
      <c r="Q5813">
        <f t="shared" si="272"/>
        <v>611.54501584393256</v>
      </c>
      <c r="R5813" s="16" t="str">
        <f>TEXT(Ecom[[#This Row],[Dates]],"mmm")</f>
        <v>Dec</v>
      </c>
      <c r="S5813" s="16" t="str">
        <f>TEXT(Ecom[[#This Row],[Dates]],"YYYY")</f>
        <v>2025</v>
      </c>
      <c r="T5813" s="16"/>
    </row>
    <row r="5814" spans="1:20" x14ac:dyDescent="0.25">
      <c r="A5814" t="s">
        <v>28</v>
      </c>
      <c r="B5814" s="16">
        <v>46112</v>
      </c>
      <c r="C5814" t="s">
        <v>22</v>
      </c>
      <c r="D5814" t="s">
        <v>15</v>
      </c>
      <c r="E5814" t="s">
        <v>144</v>
      </c>
      <c r="F5814" t="s">
        <v>24</v>
      </c>
      <c r="G5814">
        <v>92037</v>
      </c>
      <c r="H5814" t="s">
        <v>25</v>
      </c>
      <c r="I5814" t="s">
        <v>35</v>
      </c>
      <c r="J5814" t="s">
        <v>36</v>
      </c>
      <c r="K5814" s="6">
        <v>1487.9760000000001</v>
      </c>
      <c r="L5814">
        <v>3</v>
      </c>
      <c r="M5814">
        <v>0.2</v>
      </c>
      <c r="N5814" s="6">
        <v>185.99700000000001</v>
      </c>
      <c r="O5814" t="str">
        <f t="shared" si="270"/>
        <v/>
      </c>
      <c r="P5814" s="6">
        <f t="shared" si="271"/>
        <v>506.36266666666671</v>
      </c>
      <c r="Q5814">
        <f t="shared" si="272"/>
        <v>674.87255178440921</v>
      </c>
      <c r="R5814" s="16" t="str">
        <f>TEXT(Ecom[[#This Row],[Dates]],"mmm")</f>
        <v>Mar</v>
      </c>
      <c r="S5814" s="16" t="str">
        <f>TEXT(Ecom[[#This Row],[Dates]],"YYYY")</f>
        <v>2026</v>
      </c>
      <c r="T5814" s="16"/>
    </row>
    <row r="5815" spans="1:20" x14ac:dyDescent="0.25">
      <c r="A5815" t="s">
        <v>62</v>
      </c>
      <c r="B5815" s="16">
        <v>46243</v>
      </c>
      <c r="C5815" t="s">
        <v>44</v>
      </c>
      <c r="D5815" t="s">
        <v>15</v>
      </c>
      <c r="E5815" t="s">
        <v>75</v>
      </c>
      <c r="F5815" t="s">
        <v>76</v>
      </c>
      <c r="G5815">
        <v>10024</v>
      </c>
      <c r="H5815" t="s">
        <v>57</v>
      </c>
      <c r="I5815" t="s">
        <v>26</v>
      </c>
      <c r="J5815" t="s">
        <v>41</v>
      </c>
      <c r="K5815" s="6">
        <v>19.440000000000001</v>
      </c>
      <c r="L5815">
        <v>3</v>
      </c>
      <c r="M5815">
        <v>0</v>
      </c>
      <c r="N5815" s="6">
        <v>9.3312000000000008</v>
      </c>
      <c r="O5815" t="str">
        <f t="shared" si="270"/>
        <v/>
      </c>
      <c r="P5815" s="6">
        <f t="shared" si="271"/>
        <v>103.69066666666667</v>
      </c>
      <c r="Q5815">
        <f t="shared" si="272"/>
        <v>424.13140858412686</v>
      </c>
      <c r="R5815" s="16" t="str">
        <f>TEXT(Ecom[[#This Row],[Dates]],"mmm")</f>
        <v>Aug</v>
      </c>
      <c r="S5815" s="16" t="str">
        <f>TEXT(Ecom[[#This Row],[Dates]],"YYYY")</f>
        <v>2026</v>
      </c>
      <c r="T5815" s="16"/>
    </row>
    <row r="5816" spans="1:20" x14ac:dyDescent="0.25">
      <c r="A5816" t="s">
        <v>62</v>
      </c>
      <c r="B5816" s="16">
        <v>45829</v>
      </c>
      <c r="C5816" t="s">
        <v>14</v>
      </c>
      <c r="D5816" t="s">
        <v>15</v>
      </c>
      <c r="E5816" t="s">
        <v>141</v>
      </c>
      <c r="F5816" t="s">
        <v>30</v>
      </c>
      <c r="G5816">
        <v>33614</v>
      </c>
      <c r="H5816" t="s">
        <v>18</v>
      </c>
      <c r="I5816" t="s">
        <v>35</v>
      </c>
      <c r="J5816" t="s">
        <v>59</v>
      </c>
      <c r="K5816" s="6">
        <v>11.672000000000001</v>
      </c>
      <c r="L5816">
        <v>1</v>
      </c>
      <c r="M5816">
        <v>0.2</v>
      </c>
      <c r="N5816" s="6">
        <v>-0.72950000000000004</v>
      </c>
      <c r="O5816">
        <f t="shared" si="270"/>
        <v>-0.72950000000000004</v>
      </c>
      <c r="P5816" s="6">
        <f t="shared" si="271"/>
        <v>101.51466666666666</v>
      </c>
      <c r="Q5816">
        <f t="shared" si="272"/>
        <v>307.48450698169785</v>
      </c>
      <c r="R5816" s="16" t="str">
        <f>TEXT(Ecom[[#This Row],[Dates]],"mmm")</f>
        <v>Jun</v>
      </c>
      <c r="S5816" s="16" t="str">
        <f>TEXT(Ecom[[#This Row],[Dates]],"YYYY")</f>
        <v>2025</v>
      </c>
      <c r="T5816" s="16"/>
    </row>
    <row r="5817" spans="1:20" x14ac:dyDescent="0.25">
      <c r="A5817" t="s">
        <v>168</v>
      </c>
      <c r="B5817" s="16">
        <v>45884</v>
      </c>
      <c r="C5817" t="s">
        <v>14</v>
      </c>
      <c r="D5817" t="s">
        <v>15</v>
      </c>
      <c r="E5817" t="s">
        <v>547</v>
      </c>
      <c r="F5817" t="s">
        <v>76</v>
      </c>
      <c r="G5817">
        <v>13501</v>
      </c>
      <c r="H5817" t="s">
        <v>57</v>
      </c>
      <c r="I5817" t="s">
        <v>35</v>
      </c>
      <c r="J5817" t="s">
        <v>36</v>
      </c>
      <c r="K5817" s="6">
        <v>279.95999999999998</v>
      </c>
      <c r="L5817">
        <v>4</v>
      </c>
      <c r="M5817">
        <v>0</v>
      </c>
      <c r="N5817" s="6">
        <v>78.388800000000003</v>
      </c>
      <c r="O5817" t="str">
        <f t="shared" si="270"/>
        <v/>
      </c>
      <c r="P5817" s="6">
        <f t="shared" si="271"/>
        <v>103.32</v>
      </c>
      <c r="Q5817">
        <f t="shared" si="272"/>
        <v>124.30777427849823</v>
      </c>
      <c r="R5817" s="16" t="str">
        <f>TEXT(Ecom[[#This Row],[Dates]],"mmm")</f>
        <v>Aug</v>
      </c>
      <c r="S5817" s="16" t="str">
        <f>TEXT(Ecom[[#This Row],[Dates]],"YYYY")</f>
        <v>2025</v>
      </c>
      <c r="T5817" s="16"/>
    </row>
    <row r="5818" spans="1:20" x14ac:dyDescent="0.25">
      <c r="A5818" t="s">
        <v>168</v>
      </c>
      <c r="B5818" s="16">
        <v>45718</v>
      </c>
      <c r="C5818" t="s">
        <v>14</v>
      </c>
      <c r="D5818" t="s">
        <v>15</v>
      </c>
      <c r="E5818" t="s">
        <v>547</v>
      </c>
      <c r="F5818" t="s">
        <v>76</v>
      </c>
      <c r="G5818">
        <v>13501</v>
      </c>
      <c r="H5818" t="s">
        <v>57</v>
      </c>
      <c r="I5818" t="s">
        <v>26</v>
      </c>
      <c r="J5818" t="s">
        <v>37</v>
      </c>
      <c r="K5818" s="6">
        <v>12.912000000000001</v>
      </c>
      <c r="L5818">
        <v>3</v>
      </c>
      <c r="M5818">
        <v>0.2</v>
      </c>
      <c r="N5818" s="6">
        <v>4.6806000000000001</v>
      </c>
      <c r="O5818" t="str">
        <f t="shared" si="270"/>
        <v/>
      </c>
      <c r="P5818" s="6">
        <f t="shared" si="271"/>
        <v>41.050000000000004</v>
      </c>
      <c r="Q5818">
        <f t="shared" si="272"/>
        <v>77.461389015096728</v>
      </c>
      <c r="R5818" s="16" t="str">
        <f>TEXT(Ecom[[#This Row],[Dates]],"mmm")</f>
        <v>Mar</v>
      </c>
      <c r="S5818" s="16" t="str">
        <f>TEXT(Ecom[[#This Row],[Dates]],"YYYY")</f>
        <v>2025</v>
      </c>
      <c r="T5818" s="16"/>
    </row>
    <row r="5819" spans="1:20" x14ac:dyDescent="0.25">
      <c r="A5819" t="s">
        <v>168</v>
      </c>
      <c r="B5819" s="16">
        <v>45868</v>
      </c>
      <c r="C5819" t="s">
        <v>14</v>
      </c>
      <c r="D5819" t="s">
        <v>15</v>
      </c>
      <c r="E5819" t="s">
        <v>547</v>
      </c>
      <c r="F5819" t="s">
        <v>76</v>
      </c>
      <c r="G5819">
        <v>13501</v>
      </c>
      <c r="H5819" t="s">
        <v>57</v>
      </c>
      <c r="I5819" t="s">
        <v>26</v>
      </c>
      <c r="J5819" t="s">
        <v>37</v>
      </c>
      <c r="K5819" s="6">
        <v>17.088000000000001</v>
      </c>
      <c r="L5819">
        <v>4</v>
      </c>
      <c r="M5819">
        <v>0.2</v>
      </c>
      <c r="N5819" s="6">
        <v>5.7671999999999999</v>
      </c>
      <c r="O5819" t="str">
        <f t="shared" si="270"/>
        <v/>
      </c>
      <c r="P5819" s="6">
        <f t="shared" si="271"/>
        <v>40.585999999999999</v>
      </c>
      <c r="Q5819">
        <f t="shared" si="272"/>
        <v>60.539794570733939</v>
      </c>
      <c r="R5819" s="16" t="str">
        <f>TEXT(Ecom[[#This Row],[Dates]],"mmm")</f>
        <v>Jul</v>
      </c>
      <c r="S5819" s="16" t="str">
        <f>TEXT(Ecom[[#This Row],[Dates]],"YYYY")</f>
        <v>2025</v>
      </c>
      <c r="T5819" s="16"/>
    </row>
    <row r="5820" spans="1:20" x14ac:dyDescent="0.25">
      <c r="A5820" t="s">
        <v>168</v>
      </c>
      <c r="B5820" s="16">
        <v>45815</v>
      </c>
      <c r="C5820" t="s">
        <v>14</v>
      </c>
      <c r="D5820" t="s">
        <v>15</v>
      </c>
      <c r="E5820" t="s">
        <v>547</v>
      </c>
      <c r="F5820" t="s">
        <v>76</v>
      </c>
      <c r="G5820">
        <v>13501</v>
      </c>
      <c r="H5820" t="s">
        <v>57</v>
      </c>
      <c r="I5820" t="s">
        <v>26</v>
      </c>
      <c r="J5820" t="s">
        <v>27</v>
      </c>
      <c r="K5820" s="6">
        <v>93.15</v>
      </c>
      <c r="L5820">
        <v>9</v>
      </c>
      <c r="M5820">
        <v>0</v>
      </c>
      <c r="N5820" s="6">
        <v>44.712000000000003</v>
      </c>
      <c r="O5820" t="str">
        <f t="shared" si="270"/>
        <v/>
      </c>
      <c r="P5820" s="6">
        <f t="shared" si="271"/>
        <v>114.43</v>
      </c>
      <c r="Q5820">
        <f t="shared" si="272"/>
        <v>79.545371656684082</v>
      </c>
      <c r="R5820" s="16" t="str">
        <f>TEXT(Ecom[[#This Row],[Dates]],"mmm")</f>
        <v>Jun</v>
      </c>
      <c r="S5820" s="16" t="str">
        <f>TEXT(Ecom[[#This Row],[Dates]],"YYYY")</f>
        <v>2025</v>
      </c>
      <c r="T5820" s="16"/>
    </row>
    <row r="5821" spans="1:20" x14ac:dyDescent="0.25">
      <c r="A5821" t="s">
        <v>168</v>
      </c>
      <c r="B5821" s="16">
        <v>46134</v>
      </c>
      <c r="C5821" t="s">
        <v>14</v>
      </c>
      <c r="D5821" t="s">
        <v>15</v>
      </c>
      <c r="E5821" t="s">
        <v>547</v>
      </c>
      <c r="F5821" t="s">
        <v>76</v>
      </c>
      <c r="G5821">
        <v>13501</v>
      </c>
      <c r="H5821" t="s">
        <v>57</v>
      </c>
      <c r="I5821" t="s">
        <v>26</v>
      </c>
      <c r="J5821" t="s">
        <v>27</v>
      </c>
      <c r="K5821" s="6">
        <v>11.52</v>
      </c>
      <c r="L5821">
        <v>4</v>
      </c>
      <c r="M5821">
        <v>0</v>
      </c>
      <c r="N5821" s="6">
        <v>5.6448</v>
      </c>
      <c r="O5821" t="str">
        <f t="shared" si="270"/>
        <v/>
      </c>
      <c r="P5821" s="6">
        <f t="shared" si="271"/>
        <v>85.970000000000013</v>
      </c>
      <c r="Q5821">
        <f t="shared" si="272"/>
        <v>86.377521103583433</v>
      </c>
      <c r="R5821" s="16" t="str">
        <f>TEXT(Ecom[[#This Row],[Dates]],"mmm")</f>
        <v>Apr</v>
      </c>
      <c r="S5821" s="16" t="str">
        <f>TEXT(Ecom[[#This Row],[Dates]],"YYYY")</f>
        <v>2026</v>
      </c>
      <c r="T5821" s="16"/>
    </row>
    <row r="5822" spans="1:20" x14ac:dyDescent="0.25">
      <c r="A5822" t="s">
        <v>28</v>
      </c>
      <c r="B5822" s="16">
        <v>46119</v>
      </c>
      <c r="C5822" t="s">
        <v>22</v>
      </c>
      <c r="D5822" t="s">
        <v>15</v>
      </c>
      <c r="E5822" t="s">
        <v>52</v>
      </c>
      <c r="F5822" t="s">
        <v>24</v>
      </c>
      <c r="G5822">
        <v>94122</v>
      </c>
      <c r="H5822" t="s">
        <v>25</v>
      </c>
      <c r="I5822" t="s">
        <v>26</v>
      </c>
      <c r="J5822" t="s">
        <v>110</v>
      </c>
      <c r="K5822" s="6">
        <v>238.62</v>
      </c>
      <c r="L5822">
        <v>2</v>
      </c>
      <c r="M5822">
        <v>0</v>
      </c>
      <c r="N5822" s="6">
        <v>4.7724000000000002</v>
      </c>
      <c r="O5822" t="str">
        <f t="shared" si="270"/>
        <v/>
      </c>
      <c r="P5822" s="6">
        <f t="shared" si="271"/>
        <v>177.29</v>
      </c>
      <c r="Q5822">
        <f t="shared" si="272"/>
        <v>105.26707652442906</v>
      </c>
      <c r="R5822" s="16" t="str">
        <f>TEXT(Ecom[[#This Row],[Dates]],"mmm")</f>
        <v>Apr</v>
      </c>
      <c r="S5822" s="16" t="str">
        <f>TEXT(Ecom[[#This Row],[Dates]],"YYYY")</f>
        <v>2026</v>
      </c>
      <c r="T5822" s="16"/>
    </row>
    <row r="5823" spans="1:20" x14ac:dyDescent="0.25">
      <c r="A5823" t="s">
        <v>28</v>
      </c>
      <c r="B5823" s="16">
        <v>46213</v>
      </c>
      <c r="C5823" t="s">
        <v>22</v>
      </c>
      <c r="D5823" t="s">
        <v>15</v>
      </c>
      <c r="E5823" t="s">
        <v>52</v>
      </c>
      <c r="F5823" t="s">
        <v>24</v>
      </c>
      <c r="G5823">
        <v>94122</v>
      </c>
      <c r="H5823" t="s">
        <v>25</v>
      </c>
      <c r="I5823" t="s">
        <v>26</v>
      </c>
      <c r="J5823" t="s">
        <v>38</v>
      </c>
      <c r="K5823" s="6">
        <v>7.77</v>
      </c>
      <c r="L5823">
        <v>1</v>
      </c>
      <c r="M5823">
        <v>0</v>
      </c>
      <c r="N5823" s="6">
        <v>2.0979000000000001</v>
      </c>
      <c r="O5823" t="str">
        <f t="shared" si="270"/>
        <v/>
      </c>
      <c r="P5823" s="6">
        <f t="shared" si="271"/>
        <v>104.13933333333334</v>
      </c>
      <c r="Q5823">
        <f t="shared" si="272"/>
        <v>91.360902630619208</v>
      </c>
      <c r="R5823" s="16" t="str">
        <f>TEXT(Ecom[[#This Row],[Dates]],"mmm")</f>
        <v>Jul</v>
      </c>
      <c r="S5823" s="16" t="str">
        <f>TEXT(Ecom[[#This Row],[Dates]],"YYYY")</f>
        <v>2026</v>
      </c>
      <c r="T5823" s="16"/>
    </row>
    <row r="5824" spans="1:20" x14ac:dyDescent="0.25">
      <c r="A5824" t="s">
        <v>28</v>
      </c>
      <c r="B5824" s="16">
        <v>46167</v>
      </c>
      <c r="C5824" t="s">
        <v>22</v>
      </c>
      <c r="D5824" t="s">
        <v>15</v>
      </c>
      <c r="E5824" t="s">
        <v>52</v>
      </c>
      <c r="F5824" t="s">
        <v>24</v>
      </c>
      <c r="G5824">
        <v>94122</v>
      </c>
      <c r="H5824" t="s">
        <v>25</v>
      </c>
      <c r="I5824" t="s">
        <v>19</v>
      </c>
      <c r="J5824" t="s">
        <v>31</v>
      </c>
      <c r="K5824" s="6">
        <v>285.48</v>
      </c>
      <c r="L5824">
        <v>5</v>
      </c>
      <c r="M5824">
        <v>0.2</v>
      </c>
      <c r="N5824" s="6">
        <v>-10.705500000000001</v>
      </c>
      <c r="O5824">
        <f t="shared" si="270"/>
        <v>-10.705500000000001</v>
      </c>
      <c r="P5824" s="6">
        <f t="shared" si="271"/>
        <v>110.26133333333335</v>
      </c>
      <c r="Q5824">
        <f t="shared" si="272"/>
        <v>93.099006970874655</v>
      </c>
      <c r="R5824" s="16" t="str">
        <f>TEXT(Ecom[[#This Row],[Dates]],"mmm")</f>
        <v>May</v>
      </c>
      <c r="S5824" s="16" t="str">
        <f>TEXT(Ecom[[#This Row],[Dates]],"YYYY")</f>
        <v>2026</v>
      </c>
      <c r="T5824" s="16"/>
    </row>
    <row r="5825" spans="1:20" x14ac:dyDescent="0.25">
      <c r="A5825" t="s">
        <v>28</v>
      </c>
      <c r="B5825" s="16">
        <v>46264</v>
      </c>
      <c r="C5825" t="s">
        <v>22</v>
      </c>
      <c r="D5825" t="s">
        <v>15</v>
      </c>
      <c r="E5825" t="s">
        <v>52</v>
      </c>
      <c r="F5825" t="s">
        <v>24</v>
      </c>
      <c r="G5825">
        <v>94122</v>
      </c>
      <c r="H5825" t="s">
        <v>25</v>
      </c>
      <c r="I5825" t="s">
        <v>26</v>
      </c>
      <c r="J5825" t="s">
        <v>37</v>
      </c>
      <c r="K5825" s="6">
        <v>19.167999999999999</v>
      </c>
      <c r="L5825">
        <v>4</v>
      </c>
      <c r="M5825">
        <v>0.2</v>
      </c>
      <c r="N5825" s="6">
        <v>6.4691999999999998</v>
      </c>
      <c r="O5825" t="str">
        <f t="shared" si="270"/>
        <v/>
      </c>
      <c r="P5825" s="6">
        <f t="shared" si="271"/>
        <v>154.90133333333333</v>
      </c>
      <c r="Q5825">
        <f t="shared" si="272"/>
        <v>167.58753321307773</v>
      </c>
      <c r="R5825" s="16" t="str">
        <f>TEXT(Ecom[[#This Row],[Dates]],"mmm")</f>
        <v>Aug</v>
      </c>
      <c r="S5825" s="16" t="str">
        <f>TEXT(Ecom[[#This Row],[Dates]],"YYYY")</f>
        <v>2026</v>
      </c>
      <c r="T5825" s="16"/>
    </row>
    <row r="5826" spans="1:20" x14ac:dyDescent="0.25">
      <c r="A5826" t="s">
        <v>168</v>
      </c>
      <c r="B5826" s="16">
        <v>46387</v>
      </c>
      <c r="C5826" t="s">
        <v>14</v>
      </c>
      <c r="D5826" t="s">
        <v>15</v>
      </c>
      <c r="E5826" t="s">
        <v>103</v>
      </c>
      <c r="F5826" t="s">
        <v>104</v>
      </c>
      <c r="G5826">
        <v>43229</v>
      </c>
      <c r="H5826" t="s">
        <v>57</v>
      </c>
      <c r="I5826" t="s">
        <v>26</v>
      </c>
      <c r="J5826" t="s">
        <v>38</v>
      </c>
      <c r="K5826" s="6">
        <v>26.135999999999999</v>
      </c>
      <c r="L5826">
        <v>3</v>
      </c>
      <c r="M5826">
        <v>0.2</v>
      </c>
      <c r="N5826" s="6">
        <v>1.9601999999999999</v>
      </c>
      <c r="O5826" t="str">
        <f t="shared" ref="O5826:O5889" si="273">IF(N5826&lt;0,N5826,"")</f>
        <v/>
      </c>
      <c r="P5826" s="6">
        <f t="shared" si="271"/>
        <v>178.779</v>
      </c>
      <c r="Q5826">
        <f t="shared" si="272"/>
        <v>168.10388143534826</v>
      </c>
      <c r="R5826" s="16" t="str">
        <f>TEXT(Ecom[[#This Row],[Dates]],"mmm")</f>
        <v>Dec</v>
      </c>
      <c r="S5826" s="16" t="str">
        <f>TEXT(Ecom[[#This Row],[Dates]],"YYYY")</f>
        <v>2026</v>
      </c>
      <c r="T5826" s="16"/>
    </row>
    <row r="5827" spans="1:20" x14ac:dyDescent="0.25">
      <c r="A5827" t="s">
        <v>13</v>
      </c>
      <c r="B5827" s="16">
        <v>46221</v>
      </c>
      <c r="C5827" t="s">
        <v>44</v>
      </c>
      <c r="D5827" t="s">
        <v>15</v>
      </c>
      <c r="E5827" t="s">
        <v>75</v>
      </c>
      <c r="F5827" t="s">
        <v>76</v>
      </c>
      <c r="G5827">
        <v>10035</v>
      </c>
      <c r="H5827" t="s">
        <v>57</v>
      </c>
      <c r="I5827" t="s">
        <v>26</v>
      </c>
      <c r="J5827" t="s">
        <v>41</v>
      </c>
      <c r="K5827" s="6">
        <v>419.4</v>
      </c>
      <c r="L5827">
        <v>4</v>
      </c>
      <c r="M5827">
        <v>0</v>
      </c>
      <c r="N5827" s="6">
        <v>201.31200000000001</v>
      </c>
      <c r="O5827" t="str">
        <f t="shared" si="273"/>
        <v/>
      </c>
      <c r="P5827" s="6">
        <f t="shared" ref="P5827:P5890" si="274">AVERAGE(K5827:K5829)</f>
        <v>230.65499999999997</v>
      </c>
      <c r="Q5827">
        <f t="shared" si="272"/>
        <v>163.39114932521531</v>
      </c>
      <c r="R5827" s="16" t="str">
        <f>TEXT(Ecom[[#This Row],[Dates]],"mmm")</f>
        <v>Jul</v>
      </c>
      <c r="S5827" s="16" t="str">
        <f>TEXT(Ecom[[#This Row],[Dates]],"YYYY")</f>
        <v>2026</v>
      </c>
      <c r="T5827" s="16"/>
    </row>
    <row r="5828" spans="1:20" x14ac:dyDescent="0.25">
      <c r="A5828" t="s">
        <v>13</v>
      </c>
      <c r="B5828" s="16">
        <v>46383</v>
      </c>
      <c r="C5828" t="s">
        <v>44</v>
      </c>
      <c r="D5828" t="s">
        <v>15</v>
      </c>
      <c r="E5828" t="s">
        <v>75</v>
      </c>
      <c r="F5828" t="s">
        <v>76</v>
      </c>
      <c r="G5828">
        <v>10035</v>
      </c>
      <c r="H5828" t="s">
        <v>57</v>
      </c>
      <c r="I5828" t="s">
        <v>19</v>
      </c>
      <c r="J5828" t="s">
        <v>21</v>
      </c>
      <c r="K5828" s="6">
        <v>90.801000000000002</v>
      </c>
      <c r="L5828">
        <v>1</v>
      </c>
      <c r="M5828">
        <v>0.1</v>
      </c>
      <c r="N5828" s="6">
        <v>14.124599999999999</v>
      </c>
      <c r="O5828" t="str">
        <f t="shared" si="273"/>
        <v/>
      </c>
      <c r="P5828" s="6">
        <f t="shared" si="274"/>
        <v>92.708333333333329</v>
      </c>
      <c r="Q5828">
        <f t="shared" si="272"/>
        <v>76.866313314693258</v>
      </c>
      <c r="R5828" s="16" t="str">
        <f>TEXT(Ecom[[#This Row],[Dates]],"mmm")</f>
        <v>Dec</v>
      </c>
      <c r="S5828" s="16" t="str">
        <f>TEXT(Ecom[[#This Row],[Dates]],"YYYY")</f>
        <v>2026</v>
      </c>
      <c r="T5828" s="16"/>
    </row>
    <row r="5829" spans="1:20" x14ac:dyDescent="0.25">
      <c r="A5829" t="s">
        <v>13</v>
      </c>
      <c r="B5829" s="16">
        <v>45796</v>
      </c>
      <c r="C5829" t="s">
        <v>44</v>
      </c>
      <c r="D5829" t="s">
        <v>15</v>
      </c>
      <c r="E5829" t="s">
        <v>75</v>
      </c>
      <c r="F5829" t="s">
        <v>76</v>
      </c>
      <c r="G5829">
        <v>10035</v>
      </c>
      <c r="H5829" t="s">
        <v>57</v>
      </c>
      <c r="I5829" t="s">
        <v>19</v>
      </c>
      <c r="J5829" t="s">
        <v>21</v>
      </c>
      <c r="K5829" s="6">
        <v>181.76400000000001</v>
      </c>
      <c r="L5829">
        <v>2</v>
      </c>
      <c r="M5829">
        <v>0.1</v>
      </c>
      <c r="N5829" s="6">
        <v>-8.0784000000000002</v>
      </c>
      <c r="O5829">
        <f t="shared" si="273"/>
        <v>-8.0784000000000002</v>
      </c>
      <c r="P5829" s="6">
        <f t="shared" si="274"/>
        <v>256.42800000000005</v>
      </c>
      <c r="Q5829">
        <f t="shared" ref="Q5829:Q5892" si="275">SQRT(SUMXMY2(K5829:K5831,P5827:P5829)/3)</f>
        <v>196.60132663826539</v>
      </c>
      <c r="R5829" s="16" t="str">
        <f>TEXT(Ecom[[#This Row],[Dates]],"mmm")</f>
        <v>May</v>
      </c>
      <c r="S5829" s="16" t="str">
        <f>TEXT(Ecom[[#This Row],[Dates]],"YYYY")</f>
        <v>2025</v>
      </c>
      <c r="T5829" s="16"/>
    </row>
    <row r="5830" spans="1:20" x14ac:dyDescent="0.25">
      <c r="A5830" t="s">
        <v>13</v>
      </c>
      <c r="B5830" s="16">
        <v>45758</v>
      </c>
      <c r="C5830" t="s">
        <v>44</v>
      </c>
      <c r="D5830" t="s">
        <v>15</v>
      </c>
      <c r="E5830" t="s">
        <v>75</v>
      </c>
      <c r="F5830" t="s">
        <v>76</v>
      </c>
      <c r="G5830">
        <v>10035</v>
      </c>
      <c r="H5830" t="s">
        <v>57</v>
      </c>
      <c r="I5830" t="s">
        <v>26</v>
      </c>
      <c r="J5830" t="s">
        <v>34</v>
      </c>
      <c r="K5830" s="6">
        <v>5.56</v>
      </c>
      <c r="L5830">
        <v>2</v>
      </c>
      <c r="M5830">
        <v>0</v>
      </c>
      <c r="N5830" s="6">
        <v>2.2240000000000002</v>
      </c>
      <c r="O5830" t="str">
        <f t="shared" si="273"/>
        <v/>
      </c>
      <c r="P5830" s="6">
        <f t="shared" si="274"/>
        <v>205.83333333333334</v>
      </c>
      <c r="Q5830">
        <f t="shared" si="275"/>
        <v>219.46169739556089</v>
      </c>
      <c r="R5830" s="16" t="str">
        <f>TEXT(Ecom[[#This Row],[Dates]],"mmm")</f>
        <v>Apr</v>
      </c>
      <c r="S5830" s="16" t="str">
        <f>TEXT(Ecom[[#This Row],[Dates]],"YYYY")</f>
        <v>2025</v>
      </c>
      <c r="T5830" s="16"/>
    </row>
    <row r="5831" spans="1:20" x14ac:dyDescent="0.25">
      <c r="A5831" t="s">
        <v>28</v>
      </c>
      <c r="B5831" s="16">
        <v>45726</v>
      </c>
      <c r="C5831" t="s">
        <v>14</v>
      </c>
      <c r="D5831" t="s">
        <v>15</v>
      </c>
      <c r="E5831" t="s">
        <v>182</v>
      </c>
      <c r="F5831" t="s">
        <v>74</v>
      </c>
      <c r="G5831">
        <v>47374</v>
      </c>
      <c r="H5831" t="s">
        <v>47</v>
      </c>
      <c r="I5831" t="s">
        <v>19</v>
      </c>
      <c r="J5831" t="s">
        <v>31</v>
      </c>
      <c r="K5831" s="6">
        <v>581.96</v>
      </c>
      <c r="L5831">
        <v>2</v>
      </c>
      <c r="M5831">
        <v>0</v>
      </c>
      <c r="N5831" s="6">
        <v>104.75279999999999</v>
      </c>
      <c r="O5831" t="str">
        <f t="shared" si="273"/>
        <v/>
      </c>
      <c r="P5831" s="6">
        <f t="shared" si="274"/>
        <v>377.3</v>
      </c>
      <c r="Q5831">
        <f t="shared" si="275"/>
        <v>228.94493768039834</v>
      </c>
      <c r="R5831" s="16" t="str">
        <f>TEXT(Ecom[[#This Row],[Dates]],"mmm")</f>
        <v>Mar</v>
      </c>
      <c r="S5831" s="16" t="str">
        <f>TEXT(Ecom[[#This Row],[Dates]],"YYYY")</f>
        <v>2025</v>
      </c>
      <c r="T5831" s="16"/>
    </row>
    <row r="5832" spans="1:20" x14ac:dyDescent="0.25">
      <c r="A5832" t="s">
        <v>28</v>
      </c>
      <c r="B5832" s="16">
        <v>46379</v>
      </c>
      <c r="C5832" t="s">
        <v>14</v>
      </c>
      <c r="D5832" t="s">
        <v>15</v>
      </c>
      <c r="E5832" t="s">
        <v>182</v>
      </c>
      <c r="F5832" t="s">
        <v>74</v>
      </c>
      <c r="G5832">
        <v>47374</v>
      </c>
      <c r="H5832" t="s">
        <v>47</v>
      </c>
      <c r="I5832" t="s">
        <v>19</v>
      </c>
      <c r="J5832" t="s">
        <v>21</v>
      </c>
      <c r="K5832" s="6">
        <v>29.98</v>
      </c>
      <c r="L5832">
        <v>1</v>
      </c>
      <c r="M5832">
        <v>0</v>
      </c>
      <c r="N5832" s="6">
        <v>8.0945999999999998</v>
      </c>
      <c r="O5832" t="str">
        <f t="shared" si="273"/>
        <v/>
      </c>
      <c r="P5832" s="6">
        <f t="shared" si="274"/>
        <v>185.40133333333335</v>
      </c>
      <c r="Q5832">
        <f t="shared" si="275"/>
        <v>166.69978468114692</v>
      </c>
      <c r="R5832" s="16" t="str">
        <f>TEXT(Ecom[[#This Row],[Dates]],"mmm")</f>
        <v>Dec</v>
      </c>
      <c r="S5832" s="16" t="str">
        <f>TEXT(Ecom[[#This Row],[Dates]],"YYYY")</f>
        <v>2026</v>
      </c>
      <c r="T5832" s="16"/>
    </row>
    <row r="5833" spans="1:20" x14ac:dyDescent="0.25">
      <c r="A5833" t="s">
        <v>28</v>
      </c>
      <c r="B5833" s="16">
        <v>46050</v>
      </c>
      <c r="C5833" t="s">
        <v>14</v>
      </c>
      <c r="D5833" t="s">
        <v>15</v>
      </c>
      <c r="E5833" t="s">
        <v>144</v>
      </c>
      <c r="F5833" t="s">
        <v>24</v>
      </c>
      <c r="G5833">
        <v>92105</v>
      </c>
      <c r="H5833" t="s">
        <v>25</v>
      </c>
      <c r="I5833" t="s">
        <v>35</v>
      </c>
      <c r="J5833" t="s">
        <v>59</v>
      </c>
      <c r="K5833" s="6">
        <v>519.96</v>
      </c>
      <c r="L5833">
        <v>4</v>
      </c>
      <c r="M5833">
        <v>0</v>
      </c>
      <c r="N5833" s="6">
        <v>176.78639999999999</v>
      </c>
      <c r="O5833" t="str">
        <f t="shared" si="273"/>
        <v/>
      </c>
      <c r="P5833" s="6">
        <f t="shared" si="274"/>
        <v>296.71466666666669</v>
      </c>
      <c r="Q5833">
        <f t="shared" si="275"/>
        <v>137.79044067256896</v>
      </c>
      <c r="R5833" s="16" t="str">
        <f>TEXT(Ecom[[#This Row],[Dates]],"mmm")</f>
        <v>Jan</v>
      </c>
      <c r="S5833" s="16" t="str">
        <f>TEXT(Ecom[[#This Row],[Dates]],"YYYY")</f>
        <v>2026</v>
      </c>
      <c r="T5833" s="16"/>
    </row>
    <row r="5834" spans="1:20" x14ac:dyDescent="0.25">
      <c r="A5834" t="s">
        <v>28</v>
      </c>
      <c r="B5834" s="16">
        <v>46119</v>
      </c>
      <c r="C5834" t="s">
        <v>14</v>
      </c>
      <c r="D5834" t="s">
        <v>15</v>
      </c>
      <c r="E5834" t="s">
        <v>39</v>
      </c>
      <c r="F5834" t="s">
        <v>40</v>
      </c>
      <c r="G5834">
        <v>28027</v>
      </c>
      <c r="H5834" t="s">
        <v>18</v>
      </c>
      <c r="I5834" t="s">
        <v>26</v>
      </c>
      <c r="J5834" t="s">
        <v>27</v>
      </c>
      <c r="K5834" s="6">
        <v>6.2640000000000002</v>
      </c>
      <c r="L5834">
        <v>3</v>
      </c>
      <c r="M5834">
        <v>0.2</v>
      </c>
      <c r="N5834" s="6">
        <v>2.0358000000000001</v>
      </c>
      <c r="O5834" t="str">
        <f t="shared" si="273"/>
        <v/>
      </c>
      <c r="P5834" s="6">
        <f t="shared" si="274"/>
        <v>144.79466666666667</v>
      </c>
      <c r="Q5834">
        <f t="shared" si="275"/>
        <v>119.86414715186707</v>
      </c>
      <c r="R5834" s="16" t="str">
        <f>TEXT(Ecom[[#This Row],[Dates]],"mmm")</f>
        <v>Apr</v>
      </c>
      <c r="S5834" s="16" t="str">
        <f>TEXT(Ecom[[#This Row],[Dates]],"YYYY")</f>
        <v>2026</v>
      </c>
      <c r="T5834" s="16"/>
    </row>
    <row r="5835" spans="1:20" x14ac:dyDescent="0.25">
      <c r="A5835" t="s">
        <v>28</v>
      </c>
      <c r="B5835" s="16">
        <v>46320</v>
      </c>
      <c r="C5835" t="s">
        <v>14</v>
      </c>
      <c r="D5835" t="s">
        <v>15</v>
      </c>
      <c r="E5835" t="s">
        <v>39</v>
      </c>
      <c r="F5835" t="s">
        <v>40</v>
      </c>
      <c r="G5835">
        <v>28027</v>
      </c>
      <c r="H5835" t="s">
        <v>18</v>
      </c>
      <c r="I5835" t="s">
        <v>19</v>
      </c>
      <c r="J5835" t="s">
        <v>21</v>
      </c>
      <c r="K5835" s="6">
        <v>363.92</v>
      </c>
      <c r="L5835">
        <v>5</v>
      </c>
      <c r="M5835">
        <v>0.2</v>
      </c>
      <c r="N5835" s="6">
        <v>0</v>
      </c>
      <c r="O5835" t="str">
        <f t="shared" si="273"/>
        <v/>
      </c>
      <c r="P5835" s="6">
        <f t="shared" si="274"/>
        <v>155.54666666666665</v>
      </c>
      <c r="Q5835">
        <f t="shared" si="275"/>
        <v>90.751120901556291</v>
      </c>
      <c r="R5835" s="16" t="str">
        <f>TEXT(Ecom[[#This Row],[Dates]],"mmm")</f>
        <v>Oct</v>
      </c>
      <c r="S5835" s="16" t="str">
        <f>TEXT(Ecom[[#This Row],[Dates]],"YYYY")</f>
        <v>2026</v>
      </c>
      <c r="T5835" s="16"/>
    </row>
    <row r="5836" spans="1:20" x14ac:dyDescent="0.25">
      <c r="A5836" t="s">
        <v>28</v>
      </c>
      <c r="B5836" s="16">
        <v>46087</v>
      </c>
      <c r="C5836" t="s">
        <v>14</v>
      </c>
      <c r="D5836" t="s">
        <v>15</v>
      </c>
      <c r="E5836" t="s">
        <v>180</v>
      </c>
      <c r="F5836" t="s">
        <v>30</v>
      </c>
      <c r="G5836">
        <v>33178</v>
      </c>
      <c r="H5836" t="s">
        <v>18</v>
      </c>
      <c r="I5836" t="s">
        <v>26</v>
      </c>
      <c r="J5836" t="s">
        <v>37</v>
      </c>
      <c r="K5836" s="6">
        <v>64.2</v>
      </c>
      <c r="L5836">
        <v>5</v>
      </c>
      <c r="M5836">
        <v>0.7</v>
      </c>
      <c r="N5836" s="6">
        <v>-42.8</v>
      </c>
      <c r="O5836">
        <f t="shared" si="273"/>
        <v>-42.8</v>
      </c>
      <c r="P5836" s="6">
        <f t="shared" si="274"/>
        <v>58.44</v>
      </c>
      <c r="Q5836">
        <f t="shared" si="275"/>
        <v>82.444418865524625</v>
      </c>
      <c r="R5836" s="16" t="str">
        <f>TEXT(Ecom[[#This Row],[Dates]],"mmm")</f>
        <v>Mar</v>
      </c>
      <c r="S5836" s="16" t="str">
        <f>TEXT(Ecom[[#This Row],[Dates]],"YYYY")</f>
        <v>2026</v>
      </c>
      <c r="T5836" s="16"/>
    </row>
    <row r="5837" spans="1:20" x14ac:dyDescent="0.25">
      <c r="A5837" t="s">
        <v>28</v>
      </c>
      <c r="B5837" s="16">
        <v>46340</v>
      </c>
      <c r="C5837" t="s">
        <v>14</v>
      </c>
      <c r="D5837" t="s">
        <v>15</v>
      </c>
      <c r="E5837" t="s">
        <v>180</v>
      </c>
      <c r="F5837" t="s">
        <v>30</v>
      </c>
      <c r="G5837">
        <v>33178</v>
      </c>
      <c r="H5837" t="s">
        <v>18</v>
      </c>
      <c r="I5837" t="s">
        <v>26</v>
      </c>
      <c r="J5837" t="s">
        <v>37</v>
      </c>
      <c r="K5837" s="6">
        <v>38.520000000000003</v>
      </c>
      <c r="L5837">
        <v>3</v>
      </c>
      <c r="M5837">
        <v>0.7</v>
      </c>
      <c r="N5837" s="6">
        <v>-26.963999999999999</v>
      </c>
      <c r="O5837">
        <f t="shared" si="273"/>
        <v>-26.963999999999999</v>
      </c>
      <c r="P5837" s="6">
        <f t="shared" si="274"/>
        <v>56.229333333333329</v>
      </c>
      <c r="Q5837">
        <f t="shared" si="275"/>
        <v>68.062565187126552</v>
      </c>
      <c r="R5837" s="16" t="str">
        <f>TEXT(Ecom[[#This Row],[Dates]],"mmm")</f>
        <v>Nov</v>
      </c>
      <c r="S5837" s="16" t="str">
        <f>TEXT(Ecom[[#This Row],[Dates]],"YYYY")</f>
        <v>2026</v>
      </c>
      <c r="T5837" s="16"/>
    </row>
    <row r="5838" spans="1:20" x14ac:dyDescent="0.25">
      <c r="A5838" t="s">
        <v>28</v>
      </c>
      <c r="B5838" s="16">
        <v>46150</v>
      </c>
      <c r="C5838" t="s">
        <v>14</v>
      </c>
      <c r="D5838" t="s">
        <v>15</v>
      </c>
      <c r="E5838" t="s">
        <v>180</v>
      </c>
      <c r="F5838" t="s">
        <v>30</v>
      </c>
      <c r="G5838">
        <v>33178</v>
      </c>
      <c r="H5838" t="s">
        <v>18</v>
      </c>
      <c r="I5838" t="s">
        <v>35</v>
      </c>
      <c r="J5838" t="s">
        <v>59</v>
      </c>
      <c r="K5838" s="6">
        <v>72.599999999999994</v>
      </c>
      <c r="L5838">
        <v>5</v>
      </c>
      <c r="M5838">
        <v>0.2</v>
      </c>
      <c r="N5838" s="6">
        <v>-8.1675000000000004</v>
      </c>
      <c r="O5838">
        <f t="shared" si="273"/>
        <v>-8.1675000000000004</v>
      </c>
      <c r="P5838" s="6">
        <f t="shared" si="274"/>
        <v>71.289333333333332</v>
      </c>
      <c r="Q5838">
        <f t="shared" si="275"/>
        <v>10.898352712765901</v>
      </c>
      <c r="R5838" s="16" t="str">
        <f>TEXT(Ecom[[#This Row],[Dates]],"mmm")</f>
        <v>May</v>
      </c>
      <c r="S5838" s="16" t="str">
        <f>TEXT(Ecom[[#This Row],[Dates]],"YYYY")</f>
        <v>2026</v>
      </c>
      <c r="T5838" s="16"/>
    </row>
    <row r="5839" spans="1:20" x14ac:dyDescent="0.25">
      <c r="A5839" t="s">
        <v>28</v>
      </c>
      <c r="B5839" s="16">
        <v>45958</v>
      </c>
      <c r="C5839" t="s">
        <v>14</v>
      </c>
      <c r="D5839" t="s">
        <v>15</v>
      </c>
      <c r="E5839" t="s">
        <v>23</v>
      </c>
      <c r="F5839" t="s">
        <v>24</v>
      </c>
      <c r="G5839">
        <v>90036</v>
      </c>
      <c r="H5839" t="s">
        <v>25</v>
      </c>
      <c r="I5839" t="s">
        <v>35</v>
      </c>
      <c r="J5839" t="s">
        <v>36</v>
      </c>
      <c r="K5839" s="6">
        <v>57.567999999999998</v>
      </c>
      <c r="L5839">
        <v>4</v>
      </c>
      <c r="M5839">
        <v>0.2</v>
      </c>
      <c r="N5839" s="6">
        <v>5.7568000000000001</v>
      </c>
      <c r="O5839" t="str">
        <f t="shared" si="273"/>
        <v/>
      </c>
      <c r="P5839" s="6">
        <f t="shared" si="274"/>
        <v>57.889333333333333</v>
      </c>
      <c r="Q5839">
        <f t="shared" si="275"/>
        <v>16.386201403755678</v>
      </c>
      <c r="R5839" s="16" t="str">
        <f>TEXT(Ecom[[#This Row],[Dates]],"mmm")</f>
        <v>Oct</v>
      </c>
      <c r="S5839" s="16" t="str">
        <f>TEXT(Ecom[[#This Row],[Dates]],"YYYY")</f>
        <v>2025</v>
      </c>
      <c r="T5839" s="16"/>
    </row>
    <row r="5840" spans="1:20" x14ac:dyDescent="0.25">
      <c r="A5840" t="s">
        <v>28</v>
      </c>
      <c r="B5840" s="16">
        <v>45806</v>
      </c>
      <c r="C5840" t="s">
        <v>14</v>
      </c>
      <c r="D5840" t="s">
        <v>15</v>
      </c>
      <c r="E5840" t="s">
        <v>42</v>
      </c>
      <c r="F5840" t="s">
        <v>43</v>
      </c>
      <c r="G5840">
        <v>98115</v>
      </c>
      <c r="H5840" t="s">
        <v>25</v>
      </c>
      <c r="I5840" t="s">
        <v>26</v>
      </c>
      <c r="J5840" t="s">
        <v>32</v>
      </c>
      <c r="K5840" s="6">
        <v>83.7</v>
      </c>
      <c r="L5840">
        <v>5</v>
      </c>
      <c r="M5840">
        <v>0</v>
      </c>
      <c r="N5840" s="6">
        <v>3.3479999999999999</v>
      </c>
      <c r="O5840" t="str">
        <f t="shared" si="273"/>
        <v/>
      </c>
      <c r="P5840" s="6">
        <f t="shared" si="274"/>
        <v>54.693333333333328</v>
      </c>
      <c r="Q5840">
        <f t="shared" si="275"/>
        <v>16.820618353014783</v>
      </c>
      <c r="R5840" s="16" t="str">
        <f>TEXT(Ecom[[#This Row],[Dates]],"mmm")</f>
        <v>May</v>
      </c>
      <c r="S5840" s="16" t="str">
        <f>TEXT(Ecom[[#This Row],[Dates]],"YYYY")</f>
        <v>2025</v>
      </c>
      <c r="T5840" s="16"/>
    </row>
    <row r="5841" spans="1:20" x14ac:dyDescent="0.25">
      <c r="A5841" t="s">
        <v>13</v>
      </c>
      <c r="B5841" s="16">
        <v>46140</v>
      </c>
      <c r="C5841" t="s">
        <v>44</v>
      </c>
      <c r="D5841" t="s">
        <v>15</v>
      </c>
      <c r="E5841" t="s">
        <v>155</v>
      </c>
      <c r="F5841" t="s">
        <v>83</v>
      </c>
      <c r="G5841">
        <v>22204</v>
      </c>
      <c r="H5841" t="s">
        <v>18</v>
      </c>
      <c r="I5841" t="s">
        <v>26</v>
      </c>
      <c r="J5841" t="s">
        <v>41</v>
      </c>
      <c r="K5841" s="6">
        <v>32.4</v>
      </c>
      <c r="L5841">
        <v>5</v>
      </c>
      <c r="M5841">
        <v>0</v>
      </c>
      <c r="N5841" s="6">
        <v>15.552</v>
      </c>
      <c r="O5841" t="str">
        <f t="shared" si="273"/>
        <v/>
      </c>
      <c r="P5841" s="6">
        <f t="shared" si="274"/>
        <v>165.44933333333333</v>
      </c>
      <c r="Q5841">
        <f t="shared" si="275"/>
        <v>145.43541213274787</v>
      </c>
      <c r="R5841" s="16" t="str">
        <f>TEXT(Ecom[[#This Row],[Dates]],"mmm")</f>
        <v>Apr</v>
      </c>
      <c r="S5841" s="16" t="str">
        <f>TEXT(Ecom[[#This Row],[Dates]],"YYYY")</f>
        <v>2026</v>
      </c>
      <c r="T5841" s="16"/>
    </row>
    <row r="5842" spans="1:20" x14ac:dyDescent="0.25">
      <c r="A5842" t="s">
        <v>13</v>
      </c>
      <c r="B5842" s="16">
        <v>45713</v>
      </c>
      <c r="C5842" t="s">
        <v>44</v>
      </c>
      <c r="D5842" t="s">
        <v>15</v>
      </c>
      <c r="E5842" t="s">
        <v>155</v>
      </c>
      <c r="F5842" t="s">
        <v>83</v>
      </c>
      <c r="G5842">
        <v>22204</v>
      </c>
      <c r="H5842" t="s">
        <v>18</v>
      </c>
      <c r="I5842" t="s">
        <v>19</v>
      </c>
      <c r="J5842" t="s">
        <v>33</v>
      </c>
      <c r="K5842" s="6">
        <v>47.98</v>
      </c>
      <c r="L5842">
        <v>2</v>
      </c>
      <c r="M5842">
        <v>0</v>
      </c>
      <c r="N5842" s="6">
        <v>11.035399999999999</v>
      </c>
      <c r="O5842" t="str">
        <f t="shared" si="273"/>
        <v/>
      </c>
      <c r="P5842" s="6">
        <f t="shared" si="274"/>
        <v>256.28266666666667</v>
      </c>
      <c r="Q5842">
        <f t="shared" si="275"/>
        <v>147.38647189541442</v>
      </c>
      <c r="R5842" s="16" t="str">
        <f>TEXT(Ecom[[#This Row],[Dates]],"mmm")</f>
        <v>Feb</v>
      </c>
      <c r="S5842" s="16" t="str">
        <f>TEXT(Ecom[[#This Row],[Dates]],"YYYY")</f>
        <v>2025</v>
      </c>
      <c r="T5842" s="16"/>
    </row>
    <row r="5843" spans="1:20" x14ac:dyDescent="0.25">
      <c r="A5843" t="s">
        <v>28</v>
      </c>
      <c r="B5843" s="16">
        <v>46381</v>
      </c>
      <c r="C5843" t="s">
        <v>14</v>
      </c>
      <c r="D5843" t="s">
        <v>15</v>
      </c>
      <c r="E5843" t="s">
        <v>144</v>
      </c>
      <c r="F5843" t="s">
        <v>24</v>
      </c>
      <c r="G5843">
        <v>92105</v>
      </c>
      <c r="H5843" t="s">
        <v>25</v>
      </c>
      <c r="I5843" t="s">
        <v>35</v>
      </c>
      <c r="J5843" t="s">
        <v>36</v>
      </c>
      <c r="K5843" s="6">
        <v>415.96800000000002</v>
      </c>
      <c r="L5843">
        <v>4</v>
      </c>
      <c r="M5843">
        <v>0.2</v>
      </c>
      <c r="N5843" s="6">
        <v>51.996000000000002</v>
      </c>
      <c r="O5843" t="str">
        <f t="shared" si="273"/>
        <v/>
      </c>
      <c r="P5843" s="6">
        <f t="shared" si="274"/>
        <v>267.27600000000001</v>
      </c>
      <c r="Q5843">
        <f t="shared" si="275"/>
        <v>182.42523519229178</v>
      </c>
      <c r="R5843" s="16" t="str">
        <f>TEXT(Ecom[[#This Row],[Dates]],"mmm")</f>
        <v>Dec</v>
      </c>
      <c r="S5843" s="16" t="str">
        <f>TEXT(Ecom[[#This Row],[Dates]],"YYYY")</f>
        <v>2026</v>
      </c>
      <c r="T5843" s="16"/>
    </row>
    <row r="5844" spans="1:20" x14ac:dyDescent="0.25">
      <c r="A5844" t="s">
        <v>28</v>
      </c>
      <c r="B5844" s="16">
        <v>46274</v>
      </c>
      <c r="C5844" t="s">
        <v>14</v>
      </c>
      <c r="D5844" t="s">
        <v>15</v>
      </c>
      <c r="E5844" t="s">
        <v>144</v>
      </c>
      <c r="F5844" t="s">
        <v>24</v>
      </c>
      <c r="G5844">
        <v>92105</v>
      </c>
      <c r="H5844" t="s">
        <v>25</v>
      </c>
      <c r="I5844" t="s">
        <v>26</v>
      </c>
      <c r="J5844" t="s">
        <v>32</v>
      </c>
      <c r="K5844" s="6">
        <v>304.89999999999998</v>
      </c>
      <c r="L5844">
        <v>5</v>
      </c>
      <c r="M5844">
        <v>0</v>
      </c>
      <c r="N5844" s="6">
        <v>6.0979999999999999</v>
      </c>
      <c r="O5844" t="str">
        <f t="shared" si="273"/>
        <v/>
      </c>
      <c r="P5844" s="6">
        <f t="shared" si="274"/>
        <v>387.69</v>
      </c>
      <c r="Q5844">
        <f t="shared" si="275"/>
        <v>250.86724733508257</v>
      </c>
      <c r="R5844" s="16" t="str">
        <f>TEXT(Ecom[[#This Row],[Dates]],"mmm")</f>
        <v>Sep</v>
      </c>
      <c r="S5844" s="16" t="str">
        <f>TEXT(Ecom[[#This Row],[Dates]],"YYYY")</f>
        <v>2026</v>
      </c>
      <c r="T5844" s="16"/>
    </row>
    <row r="5845" spans="1:20" x14ac:dyDescent="0.25">
      <c r="A5845" t="s">
        <v>28</v>
      </c>
      <c r="B5845" s="16">
        <v>45976</v>
      </c>
      <c r="C5845" t="s">
        <v>14</v>
      </c>
      <c r="D5845" t="s">
        <v>15</v>
      </c>
      <c r="E5845" t="s">
        <v>144</v>
      </c>
      <c r="F5845" t="s">
        <v>24</v>
      </c>
      <c r="G5845">
        <v>92105</v>
      </c>
      <c r="H5845" t="s">
        <v>25</v>
      </c>
      <c r="I5845" t="s">
        <v>19</v>
      </c>
      <c r="J5845" t="s">
        <v>33</v>
      </c>
      <c r="K5845" s="6">
        <v>80.959999999999994</v>
      </c>
      <c r="L5845">
        <v>4</v>
      </c>
      <c r="M5845">
        <v>0</v>
      </c>
      <c r="N5845" s="6">
        <v>29.145600000000002</v>
      </c>
      <c r="O5845" t="str">
        <f t="shared" si="273"/>
        <v/>
      </c>
      <c r="P5845" s="6">
        <f t="shared" si="274"/>
        <v>296.85666666666668</v>
      </c>
      <c r="Q5845">
        <f t="shared" si="275"/>
        <v>292.33360554934751</v>
      </c>
      <c r="R5845" s="16" t="str">
        <f>TEXT(Ecom[[#This Row],[Dates]],"mmm")</f>
        <v>Nov</v>
      </c>
      <c r="S5845" s="16" t="str">
        <f>TEXT(Ecom[[#This Row],[Dates]],"YYYY")</f>
        <v>2025</v>
      </c>
      <c r="T5845" s="16"/>
    </row>
    <row r="5846" spans="1:20" x14ac:dyDescent="0.25">
      <c r="A5846" t="s">
        <v>28</v>
      </c>
      <c r="B5846" s="16">
        <v>46118</v>
      </c>
      <c r="C5846" t="s">
        <v>14</v>
      </c>
      <c r="D5846" t="s">
        <v>15</v>
      </c>
      <c r="E5846" t="s">
        <v>144</v>
      </c>
      <c r="F5846" t="s">
        <v>24</v>
      </c>
      <c r="G5846">
        <v>92105</v>
      </c>
      <c r="H5846" t="s">
        <v>25</v>
      </c>
      <c r="I5846" t="s">
        <v>26</v>
      </c>
      <c r="J5846" t="s">
        <v>32</v>
      </c>
      <c r="K5846" s="6">
        <v>777.21</v>
      </c>
      <c r="L5846">
        <v>7</v>
      </c>
      <c r="M5846">
        <v>0</v>
      </c>
      <c r="N5846" s="6">
        <v>54.404699999999998</v>
      </c>
      <c r="O5846" t="str">
        <f t="shared" si="273"/>
        <v/>
      </c>
      <c r="P5846" s="6">
        <f t="shared" si="274"/>
        <v>345.05933333333337</v>
      </c>
      <c r="Q5846">
        <f t="shared" si="275"/>
        <v>280.44092526247681</v>
      </c>
      <c r="R5846" s="16" t="str">
        <f>TEXT(Ecom[[#This Row],[Dates]],"mmm")</f>
        <v>Apr</v>
      </c>
      <c r="S5846" s="16" t="str">
        <f>TEXT(Ecom[[#This Row],[Dates]],"YYYY")</f>
        <v>2026</v>
      </c>
      <c r="T5846" s="16"/>
    </row>
    <row r="5847" spans="1:20" x14ac:dyDescent="0.25">
      <c r="A5847" t="s">
        <v>28</v>
      </c>
      <c r="B5847" s="16">
        <v>46074</v>
      </c>
      <c r="C5847" t="s">
        <v>14</v>
      </c>
      <c r="D5847" t="s">
        <v>15</v>
      </c>
      <c r="E5847" t="s">
        <v>144</v>
      </c>
      <c r="F5847" t="s">
        <v>24</v>
      </c>
      <c r="G5847">
        <v>92105</v>
      </c>
      <c r="H5847" t="s">
        <v>25</v>
      </c>
      <c r="I5847" t="s">
        <v>26</v>
      </c>
      <c r="J5847" t="s">
        <v>41</v>
      </c>
      <c r="K5847" s="6">
        <v>32.4</v>
      </c>
      <c r="L5847">
        <v>5</v>
      </c>
      <c r="M5847">
        <v>0</v>
      </c>
      <c r="N5847" s="6">
        <v>15.552</v>
      </c>
      <c r="O5847" t="str">
        <f t="shared" si="273"/>
        <v/>
      </c>
      <c r="P5847" s="6">
        <f t="shared" si="274"/>
        <v>98.189333333333352</v>
      </c>
      <c r="Q5847">
        <f t="shared" si="275"/>
        <v>171.27828551479868</v>
      </c>
      <c r="R5847" s="16" t="str">
        <f>TEXT(Ecom[[#This Row],[Dates]],"mmm")</f>
        <v>Feb</v>
      </c>
      <c r="S5847" s="16" t="str">
        <f>TEXT(Ecom[[#This Row],[Dates]],"YYYY")</f>
        <v>2026</v>
      </c>
      <c r="T5847" s="16"/>
    </row>
    <row r="5848" spans="1:20" x14ac:dyDescent="0.25">
      <c r="A5848" t="s">
        <v>28</v>
      </c>
      <c r="B5848" s="16">
        <v>46386</v>
      </c>
      <c r="C5848" t="s">
        <v>14</v>
      </c>
      <c r="D5848" t="s">
        <v>15</v>
      </c>
      <c r="E5848" t="s">
        <v>144</v>
      </c>
      <c r="F5848" t="s">
        <v>24</v>
      </c>
      <c r="G5848">
        <v>92105</v>
      </c>
      <c r="H5848" t="s">
        <v>25</v>
      </c>
      <c r="I5848" t="s">
        <v>19</v>
      </c>
      <c r="J5848" t="s">
        <v>21</v>
      </c>
      <c r="K5848" s="6">
        <v>225.56800000000001</v>
      </c>
      <c r="L5848">
        <v>2</v>
      </c>
      <c r="M5848">
        <v>0.2</v>
      </c>
      <c r="N5848" s="6">
        <v>2.8195999999999999</v>
      </c>
      <c r="O5848" t="str">
        <f t="shared" si="273"/>
        <v/>
      </c>
      <c r="P5848" s="6">
        <f t="shared" si="274"/>
        <v>325.93599999999998</v>
      </c>
      <c r="Q5848">
        <f t="shared" si="275"/>
        <v>238.00604497800907</v>
      </c>
      <c r="R5848" s="16" t="str">
        <f>TEXT(Ecom[[#This Row],[Dates]],"mmm")</f>
        <v>Dec</v>
      </c>
      <c r="S5848" s="16" t="str">
        <f>TEXT(Ecom[[#This Row],[Dates]],"YYYY")</f>
        <v>2026</v>
      </c>
      <c r="T5848" s="16"/>
    </row>
    <row r="5849" spans="1:20" x14ac:dyDescent="0.25">
      <c r="A5849" t="s">
        <v>28</v>
      </c>
      <c r="B5849" s="16">
        <v>46299</v>
      </c>
      <c r="C5849" t="s">
        <v>14</v>
      </c>
      <c r="D5849" t="s">
        <v>15</v>
      </c>
      <c r="E5849" t="s">
        <v>144</v>
      </c>
      <c r="F5849" t="s">
        <v>24</v>
      </c>
      <c r="G5849">
        <v>92105</v>
      </c>
      <c r="H5849" t="s">
        <v>25</v>
      </c>
      <c r="I5849" t="s">
        <v>19</v>
      </c>
      <c r="J5849" t="s">
        <v>33</v>
      </c>
      <c r="K5849" s="6">
        <v>36.6</v>
      </c>
      <c r="L5849">
        <v>3</v>
      </c>
      <c r="M5849">
        <v>0</v>
      </c>
      <c r="N5849" s="6">
        <v>15.372</v>
      </c>
      <c r="O5849" t="str">
        <f t="shared" si="273"/>
        <v/>
      </c>
      <c r="P5849" s="6">
        <f t="shared" si="274"/>
        <v>515.91666666666663</v>
      </c>
      <c r="Q5849">
        <f t="shared" si="275"/>
        <v>279.18624944702469</v>
      </c>
      <c r="R5849" s="16" t="str">
        <f>TEXT(Ecom[[#This Row],[Dates]],"mmm")</f>
        <v>Oct</v>
      </c>
      <c r="S5849" s="16" t="str">
        <f>TEXT(Ecom[[#This Row],[Dates]],"YYYY")</f>
        <v>2026</v>
      </c>
      <c r="T5849" s="16"/>
    </row>
    <row r="5850" spans="1:20" x14ac:dyDescent="0.25">
      <c r="A5850" t="s">
        <v>28</v>
      </c>
      <c r="B5850" s="16">
        <v>46035</v>
      </c>
      <c r="C5850" t="s">
        <v>44</v>
      </c>
      <c r="D5850" t="s">
        <v>15</v>
      </c>
      <c r="E5850" t="s">
        <v>109</v>
      </c>
      <c r="F5850" t="s">
        <v>68</v>
      </c>
      <c r="G5850">
        <v>55113</v>
      </c>
      <c r="H5850" t="s">
        <v>47</v>
      </c>
      <c r="I5850" t="s">
        <v>26</v>
      </c>
      <c r="J5850" t="s">
        <v>38</v>
      </c>
      <c r="K5850" s="6">
        <v>715.64</v>
      </c>
      <c r="L5850">
        <v>2</v>
      </c>
      <c r="M5850">
        <v>0</v>
      </c>
      <c r="N5850" s="6">
        <v>178.91</v>
      </c>
      <c r="O5850" t="str">
        <f t="shared" si="273"/>
        <v/>
      </c>
      <c r="P5850" s="6">
        <f t="shared" si="274"/>
        <v>687.04666666666674</v>
      </c>
      <c r="Q5850">
        <f t="shared" si="275"/>
        <v>287.99662587040973</v>
      </c>
      <c r="R5850" s="16" t="str">
        <f>TEXT(Ecom[[#This Row],[Dates]],"mmm")</f>
        <v>Jan</v>
      </c>
      <c r="S5850" s="16" t="str">
        <f>TEXT(Ecom[[#This Row],[Dates]],"YYYY")</f>
        <v>2026</v>
      </c>
      <c r="T5850" s="16"/>
    </row>
    <row r="5851" spans="1:20" x14ac:dyDescent="0.25">
      <c r="A5851" t="s">
        <v>28</v>
      </c>
      <c r="B5851" s="16">
        <v>45977</v>
      </c>
      <c r="C5851" t="s">
        <v>44</v>
      </c>
      <c r="D5851" t="s">
        <v>15</v>
      </c>
      <c r="E5851" t="s">
        <v>109</v>
      </c>
      <c r="F5851" t="s">
        <v>68</v>
      </c>
      <c r="G5851">
        <v>55113</v>
      </c>
      <c r="H5851" t="s">
        <v>47</v>
      </c>
      <c r="I5851" t="s">
        <v>26</v>
      </c>
      <c r="J5851" t="s">
        <v>32</v>
      </c>
      <c r="K5851" s="6">
        <v>795.51</v>
      </c>
      <c r="L5851">
        <v>3</v>
      </c>
      <c r="M5851">
        <v>0</v>
      </c>
      <c r="N5851" s="6">
        <v>143.1918</v>
      </c>
      <c r="O5851" t="str">
        <f t="shared" si="273"/>
        <v/>
      </c>
      <c r="P5851" s="6">
        <f t="shared" si="274"/>
        <v>473.42</v>
      </c>
      <c r="Q5851">
        <f t="shared" si="275"/>
        <v>292.05408033571581</v>
      </c>
      <c r="R5851" s="16" t="str">
        <f>TEXT(Ecom[[#This Row],[Dates]],"mmm")</f>
        <v>Nov</v>
      </c>
      <c r="S5851" s="16" t="str">
        <f>TEXT(Ecom[[#This Row],[Dates]],"YYYY")</f>
        <v>2025</v>
      </c>
      <c r="T5851" s="16"/>
    </row>
    <row r="5852" spans="1:20" x14ac:dyDescent="0.25">
      <c r="A5852" t="s">
        <v>28</v>
      </c>
      <c r="B5852" s="16">
        <v>45848</v>
      </c>
      <c r="C5852" t="s">
        <v>44</v>
      </c>
      <c r="D5852" t="s">
        <v>15</v>
      </c>
      <c r="E5852" t="s">
        <v>109</v>
      </c>
      <c r="F5852" t="s">
        <v>68</v>
      </c>
      <c r="G5852">
        <v>55113</v>
      </c>
      <c r="H5852" t="s">
        <v>47</v>
      </c>
      <c r="I5852" t="s">
        <v>35</v>
      </c>
      <c r="J5852" t="s">
        <v>162</v>
      </c>
      <c r="K5852" s="6">
        <v>549.99</v>
      </c>
      <c r="L5852">
        <v>1</v>
      </c>
      <c r="M5852">
        <v>0</v>
      </c>
      <c r="N5852" s="6">
        <v>274.995</v>
      </c>
      <c r="O5852" t="str">
        <f t="shared" si="273"/>
        <v/>
      </c>
      <c r="P5852" s="6">
        <f t="shared" si="274"/>
        <v>217.99</v>
      </c>
      <c r="Q5852">
        <f t="shared" si="275"/>
        <v>266.67610715233928</v>
      </c>
      <c r="R5852" s="16" t="str">
        <f>TEXT(Ecom[[#This Row],[Dates]],"mmm")</f>
        <v>Jul</v>
      </c>
      <c r="S5852" s="16" t="str">
        <f>TEXT(Ecom[[#This Row],[Dates]],"YYYY")</f>
        <v>2025</v>
      </c>
      <c r="T5852" s="16"/>
    </row>
    <row r="5853" spans="1:20" x14ac:dyDescent="0.25">
      <c r="A5853" t="s">
        <v>28</v>
      </c>
      <c r="B5853" s="16">
        <v>45716</v>
      </c>
      <c r="C5853" t="s">
        <v>44</v>
      </c>
      <c r="D5853" t="s">
        <v>15</v>
      </c>
      <c r="E5853" t="s">
        <v>109</v>
      </c>
      <c r="F5853" t="s">
        <v>68</v>
      </c>
      <c r="G5853">
        <v>55113</v>
      </c>
      <c r="H5853" t="s">
        <v>47</v>
      </c>
      <c r="I5853" t="s">
        <v>26</v>
      </c>
      <c r="J5853" t="s">
        <v>37</v>
      </c>
      <c r="K5853" s="6">
        <v>74.760000000000005</v>
      </c>
      <c r="L5853">
        <v>3</v>
      </c>
      <c r="M5853">
        <v>0</v>
      </c>
      <c r="N5853" s="6">
        <v>34.389600000000002</v>
      </c>
      <c r="O5853" t="str">
        <f t="shared" si="273"/>
        <v/>
      </c>
      <c r="P5853" s="6">
        <f t="shared" si="274"/>
        <v>37.873333333333335</v>
      </c>
      <c r="Q5853">
        <f t="shared" si="275"/>
        <v>255.18687898029495</v>
      </c>
      <c r="R5853" s="16" t="str">
        <f>TEXT(Ecom[[#This Row],[Dates]],"mmm")</f>
        <v>Feb</v>
      </c>
      <c r="S5853" s="16" t="str">
        <f>TEXT(Ecom[[#This Row],[Dates]],"YYYY")</f>
        <v>2025</v>
      </c>
      <c r="T5853" s="16"/>
    </row>
    <row r="5854" spans="1:20" x14ac:dyDescent="0.25">
      <c r="A5854" t="s">
        <v>28</v>
      </c>
      <c r="B5854" s="16">
        <v>46282</v>
      </c>
      <c r="C5854" t="s">
        <v>44</v>
      </c>
      <c r="D5854" t="s">
        <v>15</v>
      </c>
      <c r="E5854" t="s">
        <v>109</v>
      </c>
      <c r="F5854" t="s">
        <v>68</v>
      </c>
      <c r="G5854">
        <v>55113</v>
      </c>
      <c r="H5854" t="s">
        <v>47</v>
      </c>
      <c r="I5854" t="s">
        <v>19</v>
      </c>
      <c r="J5854" t="s">
        <v>33</v>
      </c>
      <c r="K5854" s="6">
        <v>29.22</v>
      </c>
      <c r="L5854">
        <v>3</v>
      </c>
      <c r="M5854">
        <v>0</v>
      </c>
      <c r="N5854" s="6">
        <v>12.8568</v>
      </c>
      <c r="O5854" t="str">
        <f t="shared" si="273"/>
        <v/>
      </c>
      <c r="P5854" s="6">
        <f t="shared" si="274"/>
        <v>24.116</v>
      </c>
      <c r="Q5854">
        <f t="shared" si="275"/>
        <v>110.3314225339743</v>
      </c>
      <c r="R5854" s="16" t="str">
        <f>TEXT(Ecom[[#This Row],[Dates]],"mmm")</f>
        <v>Sep</v>
      </c>
      <c r="S5854" s="16" t="str">
        <f>TEXT(Ecom[[#This Row],[Dates]],"YYYY")</f>
        <v>2026</v>
      </c>
      <c r="T5854" s="16"/>
    </row>
    <row r="5855" spans="1:20" x14ac:dyDescent="0.25">
      <c r="A5855" t="s">
        <v>28</v>
      </c>
      <c r="B5855" s="16">
        <v>45719</v>
      </c>
      <c r="C5855" t="s">
        <v>44</v>
      </c>
      <c r="D5855" t="s">
        <v>15</v>
      </c>
      <c r="E5855" t="s">
        <v>258</v>
      </c>
      <c r="F5855" t="s">
        <v>83</v>
      </c>
      <c r="G5855">
        <v>23464</v>
      </c>
      <c r="H5855" t="s">
        <v>18</v>
      </c>
      <c r="I5855" t="s">
        <v>26</v>
      </c>
      <c r="J5855" t="s">
        <v>37</v>
      </c>
      <c r="K5855" s="6">
        <v>9.64</v>
      </c>
      <c r="L5855">
        <v>2</v>
      </c>
      <c r="M5855">
        <v>0</v>
      </c>
      <c r="N5855" s="6">
        <v>4.7236000000000002</v>
      </c>
      <c r="O5855" t="str">
        <f t="shared" si="273"/>
        <v/>
      </c>
      <c r="P5855" s="6">
        <f t="shared" si="274"/>
        <v>22.056000000000001</v>
      </c>
      <c r="Q5855">
        <f t="shared" si="275"/>
        <v>17.184525510965877</v>
      </c>
      <c r="R5855" s="16" t="str">
        <f>TEXT(Ecom[[#This Row],[Dates]],"mmm")</f>
        <v>Mar</v>
      </c>
      <c r="S5855" s="16" t="str">
        <f>TEXT(Ecom[[#This Row],[Dates]],"YYYY")</f>
        <v>2025</v>
      </c>
      <c r="T5855" s="16"/>
    </row>
    <row r="5856" spans="1:20" x14ac:dyDescent="0.25">
      <c r="A5856" t="s">
        <v>28</v>
      </c>
      <c r="B5856" s="16">
        <v>45734</v>
      </c>
      <c r="C5856" t="s">
        <v>22</v>
      </c>
      <c r="D5856" t="s">
        <v>15</v>
      </c>
      <c r="E5856" t="s">
        <v>135</v>
      </c>
      <c r="F5856" t="s">
        <v>46</v>
      </c>
      <c r="G5856">
        <v>75220</v>
      </c>
      <c r="H5856" t="s">
        <v>47</v>
      </c>
      <c r="I5856" t="s">
        <v>26</v>
      </c>
      <c r="J5856" t="s">
        <v>32</v>
      </c>
      <c r="K5856" s="6">
        <v>33.488</v>
      </c>
      <c r="L5856">
        <v>7</v>
      </c>
      <c r="M5856">
        <v>0.2</v>
      </c>
      <c r="N5856" s="6">
        <v>-1.2558</v>
      </c>
      <c r="O5856">
        <f t="shared" si="273"/>
        <v>-1.2558</v>
      </c>
      <c r="P5856" s="6">
        <f t="shared" si="274"/>
        <v>19.296666666666667</v>
      </c>
      <c r="Q5856">
        <f t="shared" si="275"/>
        <v>11.696935616425987</v>
      </c>
      <c r="R5856" s="16" t="str">
        <f>TEXT(Ecom[[#This Row],[Dates]],"mmm")</f>
        <v>Mar</v>
      </c>
      <c r="S5856" s="16" t="str">
        <f>TEXT(Ecom[[#This Row],[Dates]],"YYYY")</f>
        <v>2025</v>
      </c>
      <c r="T5856" s="16"/>
    </row>
    <row r="5857" spans="1:20" x14ac:dyDescent="0.25">
      <c r="A5857" t="s">
        <v>28</v>
      </c>
      <c r="B5857" s="16">
        <v>45903</v>
      </c>
      <c r="C5857" t="s">
        <v>22</v>
      </c>
      <c r="D5857" t="s">
        <v>15</v>
      </c>
      <c r="E5857" t="s">
        <v>135</v>
      </c>
      <c r="F5857" t="s">
        <v>46</v>
      </c>
      <c r="G5857">
        <v>75220</v>
      </c>
      <c r="H5857" t="s">
        <v>47</v>
      </c>
      <c r="I5857" t="s">
        <v>26</v>
      </c>
      <c r="J5857" t="s">
        <v>110</v>
      </c>
      <c r="K5857" s="6">
        <v>23.04</v>
      </c>
      <c r="L5857">
        <v>3</v>
      </c>
      <c r="M5857">
        <v>0.2</v>
      </c>
      <c r="N5857" s="6">
        <v>-4.8959999999999999</v>
      </c>
      <c r="O5857">
        <f t="shared" si="273"/>
        <v>-4.8959999999999999</v>
      </c>
      <c r="P5857" s="6">
        <f t="shared" si="274"/>
        <v>13.054</v>
      </c>
      <c r="Q5857">
        <f t="shared" si="275"/>
        <v>10.416828699184226</v>
      </c>
      <c r="R5857" s="16" t="str">
        <f>TEXT(Ecom[[#This Row],[Dates]],"mmm")</f>
        <v>Sep</v>
      </c>
      <c r="S5857" s="16" t="str">
        <f>TEXT(Ecom[[#This Row],[Dates]],"YYYY")</f>
        <v>2025</v>
      </c>
      <c r="T5857" s="16"/>
    </row>
    <row r="5858" spans="1:20" x14ac:dyDescent="0.25">
      <c r="A5858" t="s">
        <v>28</v>
      </c>
      <c r="B5858" s="16">
        <v>45836</v>
      </c>
      <c r="C5858" t="s">
        <v>22</v>
      </c>
      <c r="D5858" t="s">
        <v>15</v>
      </c>
      <c r="E5858" t="s">
        <v>135</v>
      </c>
      <c r="F5858" t="s">
        <v>46</v>
      </c>
      <c r="G5858">
        <v>75220</v>
      </c>
      <c r="H5858" t="s">
        <v>47</v>
      </c>
      <c r="I5858" t="s">
        <v>26</v>
      </c>
      <c r="J5858" t="s">
        <v>37</v>
      </c>
      <c r="K5858" s="6">
        <v>1.3620000000000001</v>
      </c>
      <c r="L5858">
        <v>1</v>
      </c>
      <c r="M5858">
        <v>0.8</v>
      </c>
      <c r="N5858" s="6">
        <v>-2.1791999999999998</v>
      </c>
      <c r="O5858">
        <f t="shared" si="273"/>
        <v>-2.1791999999999998</v>
      </c>
      <c r="P5858" s="6">
        <f t="shared" si="274"/>
        <v>85.262666666666675</v>
      </c>
      <c r="Q5858">
        <f t="shared" si="275"/>
        <v>89.749562763816812</v>
      </c>
      <c r="R5858" s="16" t="str">
        <f>TEXT(Ecom[[#This Row],[Dates]],"mmm")</f>
        <v>Jun</v>
      </c>
      <c r="S5858" s="16" t="str">
        <f>TEXT(Ecom[[#This Row],[Dates]],"YYYY")</f>
        <v>2025</v>
      </c>
      <c r="T5858" s="16"/>
    </row>
    <row r="5859" spans="1:20" x14ac:dyDescent="0.25">
      <c r="A5859" t="s">
        <v>28</v>
      </c>
      <c r="B5859" s="16">
        <v>46309</v>
      </c>
      <c r="C5859" t="s">
        <v>22</v>
      </c>
      <c r="D5859" t="s">
        <v>15</v>
      </c>
      <c r="E5859" t="s">
        <v>135</v>
      </c>
      <c r="F5859" t="s">
        <v>46</v>
      </c>
      <c r="G5859">
        <v>75220</v>
      </c>
      <c r="H5859" t="s">
        <v>47</v>
      </c>
      <c r="I5859" t="s">
        <v>19</v>
      </c>
      <c r="J5859" t="s">
        <v>33</v>
      </c>
      <c r="K5859" s="6">
        <v>14.76</v>
      </c>
      <c r="L5859">
        <v>5</v>
      </c>
      <c r="M5859">
        <v>0.6</v>
      </c>
      <c r="N5859" s="6">
        <v>-11.439</v>
      </c>
      <c r="O5859">
        <f t="shared" si="273"/>
        <v>-11.439</v>
      </c>
      <c r="P5859" s="6">
        <f t="shared" si="274"/>
        <v>185.46199999999999</v>
      </c>
      <c r="Q5859">
        <f t="shared" si="275"/>
        <v>111.67674151234361</v>
      </c>
      <c r="R5859" s="16" t="str">
        <f>TEXT(Ecom[[#This Row],[Dates]],"mmm")</f>
        <v>Oct</v>
      </c>
      <c r="S5859" s="16" t="str">
        <f>TEXT(Ecom[[#This Row],[Dates]],"YYYY")</f>
        <v>2026</v>
      </c>
      <c r="T5859" s="16"/>
    </row>
    <row r="5860" spans="1:20" x14ac:dyDescent="0.25">
      <c r="A5860" t="s">
        <v>13</v>
      </c>
      <c r="B5860" s="16">
        <v>46268</v>
      </c>
      <c r="C5860" t="s">
        <v>14</v>
      </c>
      <c r="D5860" t="s">
        <v>15</v>
      </c>
      <c r="E5860" t="s">
        <v>39</v>
      </c>
      <c r="F5860" t="s">
        <v>24</v>
      </c>
      <c r="G5860">
        <v>94521</v>
      </c>
      <c r="H5860" t="s">
        <v>25</v>
      </c>
      <c r="I5860" t="s">
        <v>19</v>
      </c>
      <c r="J5860" t="s">
        <v>20</v>
      </c>
      <c r="K5860" s="6">
        <v>239.666</v>
      </c>
      <c r="L5860">
        <v>2</v>
      </c>
      <c r="M5860">
        <v>0.15</v>
      </c>
      <c r="N5860" s="6">
        <v>14.098000000000001</v>
      </c>
      <c r="O5860" t="str">
        <f t="shared" si="273"/>
        <v/>
      </c>
      <c r="P5860" s="6">
        <f t="shared" si="274"/>
        <v>183.19799999999998</v>
      </c>
      <c r="Q5860">
        <f t="shared" si="275"/>
        <v>150.68479933119158</v>
      </c>
      <c r="R5860" s="16" t="str">
        <f>TEXT(Ecom[[#This Row],[Dates]],"mmm")</f>
        <v>Sep</v>
      </c>
      <c r="S5860" s="16" t="str">
        <f>TEXT(Ecom[[#This Row],[Dates]],"YYYY")</f>
        <v>2026</v>
      </c>
      <c r="T5860" s="16"/>
    </row>
    <row r="5861" spans="1:20" x14ac:dyDescent="0.25">
      <c r="A5861" t="s">
        <v>28</v>
      </c>
      <c r="B5861" s="16">
        <v>46037</v>
      </c>
      <c r="C5861" t="s">
        <v>14</v>
      </c>
      <c r="D5861" t="s">
        <v>15</v>
      </c>
      <c r="E5861" t="s">
        <v>548</v>
      </c>
      <c r="F5861" t="s">
        <v>197</v>
      </c>
      <c r="G5861">
        <v>72032</v>
      </c>
      <c r="H5861" t="s">
        <v>18</v>
      </c>
      <c r="I5861" t="s">
        <v>19</v>
      </c>
      <c r="J5861" t="s">
        <v>31</v>
      </c>
      <c r="K5861" s="6">
        <v>301.95999999999998</v>
      </c>
      <c r="L5861">
        <v>2</v>
      </c>
      <c r="M5861">
        <v>0</v>
      </c>
      <c r="N5861" s="6">
        <v>45.293999999999997</v>
      </c>
      <c r="O5861" t="str">
        <f t="shared" si="273"/>
        <v/>
      </c>
      <c r="P5861" s="6">
        <f t="shared" si="274"/>
        <v>139.94933333333333</v>
      </c>
      <c r="Q5861">
        <f t="shared" si="275"/>
        <v>122.71796630817678</v>
      </c>
      <c r="R5861" s="16" t="str">
        <f>TEXT(Ecom[[#This Row],[Dates]],"mmm")</f>
        <v>Jan</v>
      </c>
      <c r="S5861" s="16" t="str">
        <f>TEXT(Ecom[[#This Row],[Dates]],"YYYY")</f>
        <v>2026</v>
      </c>
      <c r="T5861" s="16"/>
    </row>
    <row r="5862" spans="1:20" x14ac:dyDescent="0.25">
      <c r="A5862" t="s">
        <v>13</v>
      </c>
      <c r="B5862" s="16">
        <v>46104</v>
      </c>
      <c r="C5862" t="s">
        <v>44</v>
      </c>
      <c r="D5862" t="s">
        <v>15</v>
      </c>
      <c r="E5862" t="s">
        <v>55</v>
      </c>
      <c r="F5862" t="s">
        <v>56</v>
      </c>
      <c r="G5862">
        <v>19120</v>
      </c>
      <c r="H5862" t="s">
        <v>57</v>
      </c>
      <c r="I5862" t="s">
        <v>26</v>
      </c>
      <c r="J5862" t="s">
        <v>41</v>
      </c>
      <c r="K5862" s="6">
        <v>7.968</v>
      </c>
      <c r="L5862">
        <v>2</v>
      </c>
      <c r="M5862">
        <v>0.2</v>
      </c>
      <c r="N5862" s="6">
        <v>2.8883999999999999</v>
      </c>
      <c r="O5862" t="str">
        <f t="shared" si="273"/>
        <v/>
      </c>
      <c r="P5862" s="6">
        <f t="shared" si="274"/>
        <v>45.776000000000003</v>
      </c>
      <c r="Q5862">
        <f t="shared" si="275"/>
        <v>103.76399288199549</v>
      </c>
      <c r="R5862" s="16" t="str">
        <f>TEXT(Ecom[[#This Row],[Dates]],"mmm")</f>
        <v>Mar</v>
      </c>
      <c r="S5862" s="16" t="str">
        <f>TEXT(Ecom[[#This Row],[Dates]],"YYYY")</f>
        <v>2026</v>
      </c>
      <c r="T5862" s="16"/>
    </row>
    <row r="5863" spans="1:20" x14ac:dyDescent="0.25">
      <c r="A5863" t="s">
        <v>13</v>
      </c>
      <c r="B5863" s="16">
        <v>45906</v>
      </c>
      <c r="C5863" t="s">
        <v>14</v>
      </c>
      <c r="D5863" t="s">
        <v>15</v>
      </c>
      <c r="E5863" t="s">
        <v>376</v>
      </c>
      <c r="F5863" t="s">
        <v>197</v>
      </c>
      <c r="G5863">
        <v>72209</v>
      </c>
      <c r="H5863" t="s">
        <v>18</v>
      </c>
      <c r="I5863" t="s">
        <v>26</v>
      </c>
      <c r="J5863" t="s">
        <v>41</v>
      </c>
      <c r="K5863" s="6">
        <v>109.92</v>
      </c>
      <c r="L5863">
        <v>2</v>
      </c>
      <c r="M5863">
        <v>0</v>
      </c>
      <c r="N5863" s="6">
        <v>53.860799999999998</v>
      </c>
      <c r="O5863" t="str">
        <f t="shared" si="273"/>
        <v/>
      </c>
      <c r="P5863" s="6">
        <f t="shared" si="274"/>
        <v>46.84</v>
      </c>
      <c r="Q5863">
        <f t="shared" si="275"/>
        <v>30.92144970967804</v>
      </c>
      <c r="R5863" s="16" t="str">
        <f>TEXT(Ecom[[#This Row],[Dates]],"mmm")</f>
        <v>Sep</v>
      </c>
      <c r="S5863" s="16" t="str">
        <f>TEXT(Ecom[[#This Row],[Dates]],"YYYY")</f>
        <v>2025</v>
      </c>
      <c r="T5863" s="16"/>
    </row>
    <row r="5864" spans="1:20" x14ac:dyDescent="0.25">
      <c r="A5864" t="s">
        <v>13</v>
      </c>
      <c r="B5864" s="16">
        <v>46187</v>
      </c>
      <c r="C5864" t="s">
        <v>14</v>
      </c>
      <c r="D5864" t="s">
        <v>15</v>
      </c>
      <c r="E5864" t="s">
        <v>376</v>
      </c>
      <c r="F5864" t="s">
        <v>197</v>
      </c>
      <c r="G5864">
        <v>72209</v>
      </c>
      <c r="H5864" t="s">
        <v>18</v>
      </c>
      <c r="I5864" t="s">
        <v>26</v>
      </c>
      <c r="J5864" t="s">
        <v>41</v>
      </c>
      <c r="K5864" s="6">
        <v>19.440000000000001</v>
      </c>
      <c r="L5864">
        <v>3</v>
      </c>
      <c r="M5864">
        <v>0</v>
      </c>
      <c r="N5864" s="6">
        <v>9.3312000000000008</v>
      </c>
      <c r="O5864" t="str">
        <f t="shared" si="273"/>
        <v/>
      </c>
      <c r="P5864" s="6">
        <f t="shared" si="274"/>
        <v>36.69</v>
      </c>
      <c r="Q5864">
        <f t="shared" si="275"/>
        <v>35.57515844893269</v>
      </c>
      <c r="R5864" s="16" t="str">
        <f>TEXT(Ecom[[#This Row],[Dates]],"mmm")</f>
        <v>Jun</v>
      </c>
      <c r="S5864" s="16" t="str">
        <f>TEXT(Ecom[[#This Row],[Dates]],"YYYY")</f>
        <v>2026</v>
      </c>
      <c r="T5864" s="16"/>
    </row>
    <row r="5865" spans="1:20" x14ac:dyDescent="0.25">
      <c r="A5865" t="s">
        <v>13</v>
      </c>
      <c r="B5865" s="16">
        <v>45677</v>
      </c>
      <c r="C5865" t="s">
        <v>14</v>
      </c>
      <c r="D5865" t="s">
        <v>15</v>
      </c>
      <c r="E5865" t="s">
        <v>376</v>
      </c>
      <c r="F5865" t="s">
        <v>197</v>
      </c>
      <c r="G5865">
        <v>72209</v>
      </c>
      <c r="H5865" t="s">
        <v>18</v>
      </c>
      <c r="I5865" t="s">
        <v>26</v>
      </c>
      <c r="J5865" t="s">
        <v>34</v>
      </c>
      <c r="K5865" s="6">
        <v>11.16</v>
      </c>
      <c r="L5865">
        <v>2</v>
      </c>
      <c r="M5865">
        <v>0</v>
      </c>
      <c r="N5865" s="6">
        <v>4.3524000000000003</v>
      </c>
      <c r="O5865" t="str">
        <f t="shared" si="273"/>
        <v/>
      </c>
      <c r="P5865" s="6">
        <f t="shared" si="274"/>
        <v>31.73</v>
      </c>
      <c r="Q5865">
        <f t="shared" si="275"/>
        <v>35.783607513310713</v>
      </c>
      <c r="R5865" s="16" t="str">
        <f>TEXT(Ecom[[#This Row],[Dates]],"mmm")</f>
        <v>Jan</v>
      </c>
      <c r="S5865" s="16" t="str">
        <f>TEXT(Ecom[[#This Row],[Dates]],"YYYY")</f>
        <v>2025</v>
      </c>
      <c r="T5865" s="16"/>
    </row>
    <row r="5866" spans="1:20" x14ac:dyDescent="0.25">
      <c r="A5866" t="s">
        <v>13</v>
      </c>
      <c r="B5866" s="16">
        <v>46311</v>
      </c>
      <c r="C5866" t="s">
        <v>22</v>
      </c>
      <c r="D5866" t="s">
        <v>15</v>
      </c>
      <c r="E5866" t="s">
        <v>341</v>
      </c>
      <c r="F5866" t="s">
        <v>127</v>
      </c>
      <c r="G5866">
        <v>6450</v>
      </c>
      <c r="H5866" t="s">
        <v>57</v>
      </c>
      <c r="I5866" t="s">
        <v>26</v>
      </c>
      <c r="J5866" t="s">
        <v>38</v>
      </c>
      <c r="K5866" s="6">
        <v>79.47</v>
      </c>
      <c r="L5866">
        <v>3</v>
      </c>
      <c r="M5866">
        <v>0</v>
      </c>
      <c r="N5866" s="6">
        <v>22.2516</v>
      </c>
      <c r="O5866" t="str">
        <f t="shared" si="273"/>
        <v/>
      </c>
      <c r="P5866" s="6">
        <f t="shared" si="274"/>
        <v>405.79333333333329</v>
      </c>
      <c r="Q5866">
        <f t="shared" si="275"/>
        <v>421.07285217291911</v>
      </c>
      <c r="R5866" s="16" t="str">
        <f>TEXT(Ecom[[#This Row],[Dates]],"mmm")</f>
        <v>Oct</v>
      </c>
      <c r="S5866" s="16" t="str">
        <f>TEXT(Ecom[[#This Row],[Dates]],"YYYY")</f>
        <v>2026</v>
      </c>
      <c r="T5866" s="16"/>
    </row>
    <row r="5867" spans="1:20" x14ac:dyDescent="0.25">
      <c r="A5867" t="s">
        <v>13</v>
      </c>
      <c r="B5867" s="16">
        <v>46160</v>
      </c>
      <c r="C5867" t="s">
        <v>22</v>
      </c>
      <c r="D5867" t="s">
        <v>15</v>
      </c>
      <c r="E5867" t="s">
        <v>341</v>
      </c>
      <c r="F5867" t="s">
        <v>127</v>
      </c>
      <c r="G5867">
        <v>6450</v>
      </c>
      <c r="H5867" t="s">
        <v>57</v>
      </c>
      <c r="I5867" t="s">
        <v>26</v>
      </c>
      <c r="J5867" t="s">
        <v>34</v>
      </c>
      <c r="K5867" s="6">
        <v>4.5599999999999996</v>
      </c>
      <c r="L5867">
        <v>2</v>
      </c>
      <c r="M5867">
        <v>0</v>
      </c>
      <c r="N5867" s="6">
        <v>2.0064000000000002</v>
      </c>
      <c r="O5867" t="str">
        <f t="shared" si="273"/>
        <v/>
      </c>
      <c r="P5867" s="6">
        <f t="shared" si="274"/>
        <v>380.86066666666665</v>
      </c>
      <c r="Q5867">
        <f t="shared" si="275"/>
        <v>473.14367974205447</v>
      </c>
      <c r="R5867" s="16" t="str">
        <f>TEXT(Ecom[[#This Row],[Dates]],"mmm")</f>
        <v>May</v>
      </c>
      <c r="S5867" s="16" t="str">
        <f>TEXT(Ecom[[#This Row],[Dates]],"YYYY")</f>
        <v>2026</v>
      </c>
      <c r="T5867" s="16"/>
    </row>
    <row r="5868" spans="1:20" x14ac:dyDescent="0.25">
      <c r="A5868" t="s">
        <v>13</v>
      </c>
      <c r="B5868" s="16">
        <v>45703</v>
      </c>
      <c r="C5868" t="s">
        <v>22</v>
      </c>
      <c r="D5868" t="s">
        <v>15</v>
      </c>
      <c r="E5868" t="s">
        <v>341</v>
      </c>
      <c r="F5868" t="s">
        <v>127</v>
      </c>
      <c r="G5868">
        <v>6450</v>
      </c>
      <c r="H5868" t="s">
        <v>57</v>
      </c>
      <c r="I5868" t="s">
        <v>19</v>
      </c>
      <c r="J5868" t="s">
        <v>21</v>
      </c>
      <c r="K5868" s="6">
        <v>1133.3499999999999</v>
      </c>
      <c r="L5868">
        <v>5</v>
      </c>
      <c r="M5868">
        <v>0</v>
      </c>
      <c r="N5868" s="6">
        <v>294.67099999999999</v>
      </c>
      <c r="O5868" t="str">
        <f t="shared" si="273"/>
        <v/>
      </c>
      <c r="P5868" s="6">
        <f t="shared" si="274"/>
        <v>414.20066666666662</v>
      </c>
      <c r="Q5868">
        <f t="shared" si="275"/>
        <v>505.54313148225924</v>
      </c>
      <c r="R5868" s="16" t="str">
        <f>TEXT(Ecom[[#This Row],[Dates]],"mmm")</f>
        <v>Feb</v>
      </c>
      <c r="S5868" s="16" t="str">
        <f>TEXT(Ecom[[#This Row],[Dates]],"YYYY")</f>
        <v>2025</v>
      </c>
      <c r="T5868" s="16"/>
    </row>
    <row r="5869" spans="1:20" x14ac:dyDescent="0.25">
      <c r="A5869" t="s">
        <v>28</v>
      </c>
      <c r="B5869" s="16">
        <v>46124</v>
      </c>
      <c r="C5869" t="s">
        <v>22</v>
      </c>
      <c r="D5869" t="s">
        <v>15</v>
      </c>
      <c r="E5869" t="s">
        <v>55</v>
      </c>
      <c r="F5869" t="s">
        <v>56</v>
      </c>
      <c r="G5869">
        <v>19143</v>
      </c>
      <c r="H5869" t="s">
        <v>57</v>
      </c>
      <c r="I5869" t="s">
        <v>26</v>
      </c>
      <c r="J5869" t="s">
        <v>34</v>
      </c>
      <c r="K5869" s="6">
        <v>4.6719999999999997</v>
      </c>
      <c r="L5869">
        <v>1</v>
      </c>
      <c r="M5869">
        <v>0.2</v>
      </c>
      <c r="N5869" s="6">
        <v>0.58399999999999996</v>
      </c>
      <c r="O5869" t="str">
        <f t="shared" si="273"/>
        <v/>
      </c>
      <c r="P5869" s="6">
        <f t="shared" si="274"/>
        <v>570.79599999999994</v>
      </c>
      <c r="Q5869">
        <f t="shared" si="275"/>
        <v>659.06720591948636</v>
      </c>
      <c r="R5869" s="16" t="str">
        <f>TEXT(Ecom[[#This Row],[Dates]],"mmm")</f>
        <v>Apr</v>
      </c>
      <c r="S5869" s="16" t="str">
        <f>TEXT(Ecom[[#This Row],[Dates]],"YYYY")</f>
        <v>2026</v>
      </c>
      <c r="T5869" s="16"/>
    </row>
    <row r="5870" spans="1:20" x14ac:dyDescent="0.25">
      <c r="A5870" t="s">
        <v>28</v>
      </c>
      <c r="B5870" s="16">
        <v>46114</v>
      </c>
      <c r="C5870" t="s">
        <v>22</v>
      </c>
      <c r="D5870" t="s">
        <v>15</v>
      </c>
      <c r="E5870" t="s">
        <v>55</v>
      </c>
      <c r="F5870" t="s">
        <v>56</v>
      </c>
      <c r="G5870">
        <v>19143</v>
      </c>
      <c r="H5870" t="s">
        <v>57</v>
      </c>
      <c r="I5870" t="s">
        <v>26</v>
      </c>
      <c r="J5870" t="s">
        <v>37</v>
      </c>
      <c r="K5870" s="6">
        <v>104.58</v>
      </c>
      <c r="L5870">
        <v>6</v>
      </c>
      <c r="M5870">
        <v>0.7</v>
      </c>
      <c r="N5870" s="6">
        <v>-80.177999999999997</v>
      </c>
      <c r="O5870">
        <f t="shared" si="273"/>
        <v>-80.177999999999997</v>
      </c>
      <c r="P5870" s="6">
        <f t="shared" si="274"/>
        <v>1000.4013333333332</v>
      </c>
      <c r="Q5870">
        <f t="shared" si="275"/>
        <v>644.84898154655548</v>
      </c>
      <c r="R5870" s="16" t="str">
        <f>TEXT(Ecom[[#This Row],[Dates]],"mmm")</f>
        <v>Apr</v>
      </c>
      <c r="S5870" s="16" t="str">
        <f>TEXT(Ecom[[#This Row],[Dates]],"YYYY")</f>
        <v>2026</v>
      </c>
      <c r="T5870" s="16"/>
    </row>
    <row r="5871" spans="1:20" x14ac:dyDescent="0.25">
      <c r="A5871" t="s">
        <v>28</v>
      </c>
      <c r="B5871" s="16">
        <v>45861</v>
      </c>
      <c r="C5871" t="s">
        <v>44</v>
      </c>
      <c r="D5871" t="s">
        <v>15</v>
      </c>
      <c r="E5871" t="s">
        <v>549</v>
      </c>
      <c r="F5871" t="s">
        <v>550</v>
      </c>
      <c r="G5871">
        <v>82001</v>
      </c>
      <c r="H5871" t="s">
        <v>25</v>
      </c>
      <c r="I5871" t="s">
        <v>19</v>
      </c>
      <c r="J5871" t="s">
        <v>21</v>
      </c>
      <c r="K5871" s="6">
        <v>1603.136</v>
      </c>
      <c r="L5871">
        <v>4</v>
      </c>
      <c r="M5871">
        <v>0.2</v>
      </c>
      <c r="N5871" s="6">
        <v>100.196</v>
      </c>
      <c r="O5871" t="str">
        <f t="shared" si="273"/>
        <v/>
      </c>
      <c r="P5871" s="6">
        <f t="shared" si="274"/>
        <v>1008.1913333333332</v>
      </c>
      <c r="Q5871">
        <f t="shared" si="275"/>
        <v>801.34272207884987</v>
      </c>
      <c r="R5871" s="16" t="str">
        <f>TEXT(Ecom[[#This Row],[Dates]],"mmm")</f>
        <v>Jul</v>
      </c>
      <c r="S5871" s="16" t="str">
        <f>TEXT(Ecom[[#This Row],[Dates]],"YYYY")</f>
        <v>2025</v>
      </c>
      <c r="T5871" s="16"/>
    </row>
    <row r="5872" spans="1:20" x14ac:dyDescent="0.25">
      <c r="A5872" t="s">
        <v>168</v>
      </c>
      <c r="B5872" s="16">
        <v>45661</v>
      </c>
      <c r="C5872" t="s">
        <v>22</v>
      </c>
      <c r="D5872" t="s">
        <v>15</v>
      </c>
      <c r="E5872" t="s">
        <v>208</v>
      </c>
      <c r="F5872" t="s">
        <v>24</v>
      </c>
      <c r="G5872">
        <v>92804</v>
      </c>
      <c r="H5872" t="s">
        <v>25</v>
      </c>
      <c r="I5872" t="s">
        <v>19</v>
      </c>
      <c r="J5872" t="s">
        <v>31</v>
      </c>
      <c r="K5872" s="6">
        <v>1293.4880000000001</v>
      </c>
      <c r="L5872">
        <v>7</v>
      </c>
      <c r="M5872">
        <v>0.2</v>
      </c>
      <c r="N5872" s="6">
        <v>80.843000000000004</v>
      </c>
      <c r="O5872" t="str">
        <f t="shared" si="273"/>
        <v/>
      </c>
      <c r="P5872" s="6">
        <f t="shared" si="274"/>
        <v>493.73266666666672</v>
      </c>
      <c r="Q5872">
        <f t="shared" si="275"/>
        <v>591.34222311055487</v>
      </c>
      <c r="R5872" s="16" t="str">
        <f>TEXT(Ecom[[#This Row],[Dates]],"mmm")</f>
        <v>Jan</v>
      </c>
      <c r="S5872" s="16" t="str">
        <f>TEXT(Ecom[[#This Row],[Dates]],"YYYY")</f>
        <v>2025</v>
      </c>
      <c r="T5872" s="16"/>
    </row>
    <row r="5873" spans="1:20" x14ac:dyDescent="0.25">
      <c r="A5873" t="s">
        <v>28</v>
      </c>
      <c r="B5873" s="16">
        <v>46080</v>
      </c>
      <c r="C5873" t="s">
        <v>14</v>
      </c>
      <c r="D5873" t="s">
        <v>15</v>
      </c>
      <c r="E5873" t="s">
        <v>107</v>
      </c>
      <c r="F5873" t="s">
        <v>74</v>
      </c>
      <c r="G5873">
        <v>47401</v>
      </c>
      <c r="H5873" t="s">
        <v>47</v>
      </c>
      <c r="I5873" t="s">
        <v>19</v>
      </c>
      <c r="J5873" t="s">
        <v>33</v>
      </c>
      <c r="K5873" s="6">
        <v>127.95</v>
      </c>
      <c r="L5873">
        <v>3</v>
      </c>
      <c r="M5873">
        <v>0</v>
      </c>
      <c r="N5873" s="6">
        <v>21.7515</v>
      </c>
      <c r="O5873" t="str">
        <f t="shared" si="273"/>
        <v/>
      </c>
      <c r="P5873" s="6">
        <f t="shared" si="274"/>
        <v>98.596666666666678</v>
      </c>
      <c r="Q5873">
        <f t="shared" si="275"/>
        <v>566.64127803909389</v>
      </c>
      <c r="R5873" s="16" t="str">
        <f>TEXT(Ecom[[#This Row],[Dates]],"mmm")</f>
        <v>Feb</v>
      </c>
      <c r="S5873" s="16" t="str">
        <f>TEXT(Ecom[[#This Row],[Dates]],"YYYY")</f>
        <v>2026</v>
      </c>
      <c r="T5873" s="16"/>
    </row>
    <row r="5874" spans="1:20" x14ac:dyDescent="0.25">
      <c r="A5874" t="s">
        <v>28</v>
      </c>
      <c r="B5874" s="16">
        <v>46295</v>
      </c>
      <c r="C5874" t="s">
        <v>44</v>
      </c>
      <c r="D5874" t="s">
        <v>15</v>
      </c>
      <c r="E5874" t="s">
        <v>103</v>
      </c>
      <c r="F5874" t="s">
        <v>167</v>
      </c>
      <c r="G5874">
        <v>31907</v>
      </c>
      <c r="H5874" t="s">
        <v>18</v>
      </c>
      <c r="I5874" t="s">
        <v>26</v>
      </c>
      <c r="J5874" t="s">
        <v>32</v>
      </c>
      <c r="K5874" s="6">
        <v>59.76</v>
      </c>
      <c r="L5874">
        <v>1</v>
      </c>
      <c r="M5874">
        <v>0</v>
      </c>
      <c r="N5874" s="6">
        <v>16.732800000000001</v>
      </c>
      <c r="O5874" t="str">
        <f t="shared" si="273"/>
        <v/>
      </c>
      <c r="P5874" s="6">
        <f t="shared" si="274"/>
        <v>59.126666666666665</v>
      </c>
      <c r="Q5874">
        <f t="shared" si="275"/>
        <v>252.24396030826983</v>
      </c>
      <c r="R5874" s="16" t="str">
        <f>TEXT(Ecom[[#This Row],[Dates]],"mmm")</f>
        <v>Sep</v>
      </c>
      <c r="S5874" s="16" t="str">
        <f>TEXT(Ecom[[#This Row],[Dates]],"YYYY")</f>
        <v>2026</v>
      </c>
      <c r="T5874" s="16"/>
    </row>
    <row r="5875" spans="1:20" x14ac:dyDescent="0.25">
      <c r="A5875" t="s">
        <v>168</v>
      </c>
      <c r="B5875" s="16">
        <v>45851</v>
      </c>
      <c r="C5875" t="s">
        <v>44</v>
      </c>
      <c r="D5875" t="s">
        <v>15</v>
      </c>
      <c r="E5875" t="s">
        <v>271</v>
      </c>
      <c r="F5875" t="s">
        <v>197</v>
      </c>
      <c r="G5875">
        <v>72401</v>
      </c>
      <c r="H5875" t="s">
        <v>18</v>
      </c>
      <c r="I5875" t="s">
        <v>26</v>
      </c>
      <c r="J5875" t="s">
        <v>37</v>
      </c>
      <c r="K5875" s="6">
        <v>108.08</v>
      </c>
      <c r="L5875">
        <v>7</v>
      </c>
      <c r="M5875">
        <v>0</v>
      </c>
      <c r="N5875" s="6">
        <v>54.04</v>
      </c>
      <c r="O5875" t="str">
        <f t="shared" si="273"/>
        <v/>
      </c>
      <c r="P5875" s="6">
        <f t="shared" si="274"/>
        <v>43.118666666666662</v>
      </c>
      <c r="Q5875">
        <f t="shared" si="275"/>
        <v>34.32027044052991</v>
      </c>
      <c r="R5875" s="16" t="str">
        <f>TEXT(Ecom[[#This Row],[Dates]],"mmm")</f>
        <v>Jul</v>
      </c>
      <c r="S5875" s="16" t="str">
        <f>TEXT(Ecom[[#This Row],[Dates]],"YYYY")</f>
        <v>2025</v>
      </c>
      <c r="T5875" s="16"/>
    </row>
    <row r="5876" spans="1:20" x14ac:dyDescent="0.25">
      <c r="A5876" t="s">
        <v>168</v>
      </c>
      <c r="B5876" s="16">
        <v>45872</v>
      </c>
      <c r="C5876" t="s">
        <v>44</v>
      </c>
      <c r="D5876" t="s">
        <v>15</v>
      </c>
      <c r="E5876" t="s">
        <v>271</v>
      </c>
      <c r="F5876" t="s">
        <v>197</v>
      </c>
      <c r="G5876">
        <v>72401</v>
      </c>
      <c r="H5876" t="s">
        <v>18</v>
      </c>
      <c r="I5876" t="s">
        <v>26</v>
      </c>
      <c r="J5876" t="s">
        <v>37</v>
      </c>
      <c r="K5876" s="6">
        <v>9.5399999999999991</v>
      </c>
      <c r="L5876">
        <v>3</v>
      </c>
      <c r="M5876">
        <v>0</v>
      </c>
      <c r="N5876" s="6">
        <v>4.3883999999999999</v>
      </c>
      <c r="O5876" t="str">
        <f t="shared" si="273"/>
        <v/>
      </c>
      <c r="P5876" s="6">
        <f t="shared" si="274"/>
        <v>156.37866666666667</v>
      </c>
      <c r="Q5876">
        <f t="shared" si="275"/>
        <v>171.66350511004563</v>
      </c>
      <c r="R5876" s="16" t="str">
        <f>TEXT(Ecom[[#This Row],[Dates]],"mmm")</f>
        <v>Aug</v>
      </c>
      <c r="S5876" s="16" t="str">
        <f>TEXT(Ecom[[#This Row],[Dates]],"YYYY")</f>
        <v>2025</v>
      </c>
      <c r="T5876" s="16"/>
    </row>
    <row r="5877" spans="1:20" x14ac:dyDescent="0.25">
      <c r="A5877" t="s">
        <v>62</v>
      </c>
      <c r="B5877" s="16">
        <v>46353</v>
      </c>
      <c r="C5877" t="s">
        <v>44</v>
      </c>
      <c r="D5877" t="s">
        <v>15</v>
      </c>
      <c r="E5877" t="s">
        <v>55</v>
      </c>
      <c r="F5877" t="s">
        <v>56</v>
      </c>
      <c r="G5877">
        <v>19140</v>
      </c>
      <c r="H5877" t="s">
        <v>57</v>
      </c>
      <c r="I5877" t="s">
        <v>26</v>
      </c>
      <c r="J5877" t="s">
        <v>34</v>
      </c>
      <c r="K5877" s="6">
        <v>11.736000000000001</v>
      </c>
      <c r="L5877">
        <v>3</v>
      </c>
      <c r="M5877">
        <v>0.2</v>
      </c>
      <c r="N5877" s="6">
        <v>1.0268999999999999</v>
      </c>
      <c r="O5877" t="str">
        <f t="shared" si="273"/>
        <v/>
      </c>
      <c r="P5877" s="6">
        <f t="shared" si="274"/>
        <v>159.17866666666666</v>
      </c>
      <c r="Q5877">
        <f t="shared" si="275"/>
        <v>187.87815236713632</v>
      </c>
      <c r="R5877" s="16" t="str">
        <f>TEXT(Ecom[[#This Row],[Dates]],"mmm")</f>
        <v>Nov</v>
      </c>
      <c r="S5877" s="16" t="str">
        <f>TEXT(Ecom[[#This Row],[Dates]],"YYYY")</f>
        <v>2026</v>
      </c>
      <c r="T5877" s="16"/>
    </row>
    <row r="5878" spans="1:20" x14ac:dyDescent="0.25">
      <c r="A5878" t="s">
        <v>28</v>
      </c>
      <c r="B5878" s="16">
        <v>45696</v>
      </c>
      <c r="C5878" t="s">
        <v>44</v>
      </c>
      <c r="D5878" t="s">
        <v>15</v>
      </c>
      <c r="E5878" t="s">
        <v>184</v>
      </c>
      <c r="F5878" t="s">
        <v>166</v>
      </c>
      <c r="G5878">
        <v>1841</v>
      </c>
      <c r="H5878" t="s">
        <v>57</v>
      </c>
      <c r="I5878" t="s">
        <v>26</v>
      </c>
      <c r="J5878" t="s">
        <v>37</v>
      </c>
      <c r="K5878" s="6">
        <v>447.86</v>
      </c>
      <c r="L5878">
        <v>7</v>
      </c>
      <c r="M5878">
        <v>0</v>
      </c>
      <c r="N5878" s="6">
        <v>219.45140000000001</v>
      </c>
      <c r="O5878" t="str">
        <f t="shared" si="273"/>
        <v/>
      </c>
      <c r="P5878" s="6">
        <f t="shared" si="274"/>
        <v>237.22666666666669</v>
      </c>
      <c r="Q5878">
        <f t="shared" si="275"/>
        <v>187.0691572844415</v>
      </c>
      <c r="R5878" s="16" t="str">
        <f>TEXT(Ecom[[#This Row],[Dates]],"mmm")</f>
        <v>Feb</v>
      </c>
      <c r="S5878" s="16" t="str">
        <f>TEXT(Ecom[[#This Row],[Dates]],"YYYY")</f>
        <v>2025</v>
      </c>
      <c r="T5878" s="16"/>
    </row>
    <row r="5879" spans="1:20" x14ac:dyDescent="0.25">
      <c r="A5879" t="s">
        <v>28</v>
      </c>
      <c r="B5879" s="16">
        <v>45720</v>
      </c>
      <c r="C5879" t="s">
        <v>44</v>
      </c>
      <c r="D5879" t="s">
        <v>15</v>
      </c>
      <c r="E5879" t="s">
        <v>184</v>
      </c>
      <c r="F5879" t="s">
        <v>166</v>
      </c>
      <c r="G5879">
        <v>1841</v>
      </c>
      <c r="H5879" t="s">
        <v>57</v>
      </c>
      <c r="I5879" t="s">
        <v>26</v>
      </c>
      <c r="J5879" t="s">
        <v>41</v>
      </c>
      <c r="K5879" s="6">
        <v>17.940000000000001</v>
      </c>
      <c r="L5879">
        <v>3</v>
      </c>
      <c r="M5879">
        <v>0</v>
      </c>
      <c r="N5879" s="6">
        <v>8.7905999999999995</v>
      </c>
      <c r="O5879" t="str">
        <f t="shared" si="273"/>
        <v/>
      </c>
      <c r="P5879" s="6">
        <f t="shared" si="274"/>
        <v>151.99333333333334</v>
      </c>
      <c r="Q5879">
        <f t="shared" si="275"/>
        <v>84.924676921506276</v>
      </c>
      <c r="R5879" s="16" t="str">
        <f>TEXT(Ecom[[#This Row],[Dates]],"mmm")</f>
        <v>Mar</v>
      </c>
      <c r="S5879" s="16" t="str">
        <f>TEXT(Ecom[[#This Row],[Dates]],"YYYY")</f>
        <v>2025</v>
      </c>
      <c r="T5879" s="16"/>
    </row>
    <row r="5880" spans="1:20" x14ac:dyDescent="0.25">
      <c r="A5880" t="s">
        <v>28</v>
      </c>
      <c r="B5880" s="16">
        <v>45804</v>
      </c>
      <c r="C5880" t="s">
        <v>44</v>
      </c>
      <c r="D5880" t="s">
        <v>15</v>
      </c>
      <c r="E5880" t="s">
        <v>184</v>
      </c>
      <c r="F5880" t="s">
        <v>166</v>
      </c>
      <c r="G5880">
        <v>1841</v>
      </c>
      <c r="H5880" t="s">
        <v>57</v>
      </c>
      <c r="I5880" t="s">
        <v>26</v>
      </c>
      <c r="J5880" t="s">
        <v>38</v>
      </c>
      <c r="K5880" s="6">
        <v>245.88</v>
      </c>
      <c r="L5880">
        <v>6</v>
      </c>
      <c r="M5880">
        <v>0</v>
      </c>
      <c r="N5880" s="6">
        <v>68.846400000000003</v>
      </c>
      <c r="O5880" t="str">
        <f t="shared" si="273"/>
        <v/>
      </c>
      <c r="P5880" s="6">
        <f t="shared" si="274"/>
        <v>413.20266666666663</v>
      </c>
      <c r="Q5880">
        <f t="shared" si="275"/>
        <v>225.47422130848278</v>
      </c>
      <c r="R5880" s="16" t="str">
        <f>TEXT(Ecom[[#This Row],[Dates]],"mmm")</f>
        <v>May</v>
      </c>
      <c r="S5880" s="16" t="str">
        <f>TEXT(Ecom[[#This Row],[Dates]],"YYYY")</f>
        <v>2025</v>
      </c>
      <c r="T5880" s="16"/>
    </row>
    <row r="5881" spans="1:20" x14ac:dyDescent="0.25">
      <c r="A5881" t="s">
        <v>28</v>
      </c>
      <c r="B5881" s="16">
        <v>46279</v>
      </c>
      <c r="C5881" t="s">
        <v>14</v>
      </c>
      <c r="D5881" t="s">
        <v>15</v>
      </c>
      <c r="E5881" t="s">
        <v>75</v>
      </c>
      <c r="F5881" t="s">
        <v>76</v>
      </c>
      <c r="G5881">
        <v>10011</v>
      </c>
      <c r="H5881" t="s">
        <v>57</v>
      </c>
      <c r="I5881" t="s">
        <v>26</v>
      </c>
      <c r="J5881" t="s">
        <v>41</v>
      </c>
      <c r="K5881" s="6">
        <v>192.16</v>
      </c>
      <c r="L5881">
        <v>4</v>
      </c>
      <c r="M5881">
        <v>0</v>
      </c>
      <c r="N5881" s="6">
        <v>92.236800000000002</v>
      </c>
      <c r="O5881" t="str">
        <f t="shared" si="273"/>
        <v/>
      </c>
      <c r="P5881" s="6">
        <f t="shared" si="274"/>
        <v>454.21266666666662</v>
      </c>
      <c r="Q5881">
        <f t="shared" si="275"/>
        <v>230.73616837322137</v>
      </c>
      <c r="R5881" s="16" t="str">
        <f>TEXT(Ecom[[#This Row],[Dates]],"mmm")</f>
        <v>Sep</v>
      </c>
      <c r="S5881" s="16" t="str">
        <f>TEXT(Ecom[[#This Row],[Dates]],"YYYY")</f>
        <v>2026</v>
      </c>
      <c r="T5881" s="16"/>
    </row>
    <row r="5882" spans="1:20" x14ac:dyDescent="0.25">
      <c r="A5882" t="s">
        <v>28</v>
      </c>
      <c r="B5882" s="16">
        <v>46353</v>
      </c>
      <c r="C5882" t="s">
        <v>22</v>
      </c>
      <c r="D5882" t="s">
        <v>15</v>
      </c>
      <c r="E5882" t="s">
        <v>144</v>
      </c>
      <c r="F5882" t="s">
        <v>24</v>
      </c>
      <c r="G5882">
        <v>92105</v>
      </c>
      <c r="H5882" t="s">
        <v>25</v>
      </c>
      <c r="I5882" t="s">
        <v>19</v>
      </c>
      <c r="J5882" t="s">
        <v>21</v>
      </c>
      <c r="K5882" s="6">
        <v>801.56799999999998</v>
      </c>
      <c r="L5882">
        <v>2</v>
      </c>
      <c r="M5882">
        <v>0.2</v>
      </c>
      <c r="N5882" s="6">
        <v>50.097999999999999</v>
      </c>
      <c r="O5882" t="str">
        <f t="shared" si="273"/>
        <v/>
      </c>
      <c r="P5882" s="6">
        <f t="shared" si="274"/>
        <v>685.33533333333344</v>
      </c>
      <c r="Q5882">
        <f t="shared" si="275"/>
        <v>257.02223046698163</v>
      </c>
      <c r="R5882" s="16" t="str">
        <f>TEXT(Ecom[[#This Row],[Dates]],"mmm")</f>
        <v>Nov</v>
      </c>
      <c r="S5882" s="16" t="str">
        <f>TEXT(Ecom[[#This Row],[Dates]],"YYYY")</f>
        <v>2026</v>
      </c>
      <c r="T5882" s="16"/>
    </row>
    <row r="5883" spans="1:20" x14ac:dyDescent="0.25">
      <c r="A5883" t="s">
        <v>28</v>
      </c>
      <c r="B5883" s="16">
        <v>46249</v>
      </c>
      <c r="C5883" t="s">
        <v>22</v>
      </c>
      <c r="D5883" t="s">
        <v>15</v>
      </c>
      <c r="E5883" t="s">
        <v>144</v>
      </c>
      <c r="F5883" t="s">
        <v>24</v>
      </c>
      <c r="G5883">
        <v>92105</v>
      </c>
      <c r="H5883" t="s">
        <v>25</v>
      </c>
      <c r="I5883" t="s">
        <v>26</v>
      </c>
      <c r="J5883" t="s">
        <v>41</v>
      </c>
      <c r="K5883" s="6">
        <v>368.91</v>
      </c>
      <c r="L5883">
        <v>9</v>
      </c>
      <c r="M5883">
        <v>0</v>
      </c>
      <c r="N5883" s="6">
        <v>180.76589999999999</v>
      </c>
      <c r="O5883" t="str">
        <f t="shared" si="273"/>
        <v/>
      </c>
      <c r="P5883" s="6">
        <f t="shared" si="274"/>
        <v>427.57266666666669</v>
      </c>
      <c r="Q5883">
        <f t="shared" si="275"/>
        <v>262.54414383193625</v>
      </c>
      <c r="R5883" s="16" t="str">
        <f>TEXT(Ecom[[#This Row],[Dates]],"mmm")</f>
        <v>Aug</v>
      </c>
      <c r="S5883" s="16" t="str">
        <f>TEXT(Ecom[[#This Row],[Dates]],"YYYY")</f>
        <v>2026</v>
      </c>
      <c r="T5883" s="16"/>
    </row>
    <row r="5884" spans="1:20" x14ac:dyDescent="0.25">
      <c r="A5884" t="s">
        <v>28</v>
      </c>
      <c r="B5884" s="16">
        <v>45876</v>
      </c>
      <c r="C5884" t="s">
        <v>22</v>
      </c>
      <c r="D5884" t="s">
        <v>15</v>
      </c>
      <c r="E5884" t="s">
        <v>144</v>
      </c>
      <c r="F5884" t="s">
        <v>24</v>
      </c>
      <c r="G5884">
        <v>92105</v>
      </c>
      <c r="H5884" t="s">
        <v>25</v>
      </c>
      <c r="I5884" t="s">
        <v>19</v>
      </c>
      <c r="J5884" t="s">
        <v>21</v>
      </c>
      <c r="K5884" s="6">
        <v>885.52800000000002</v>
      </c>
      <c r="L5884">
        <v>9</v>
      </c>
      <c r="M5884">
        <v>0.2</v>
      </c>
      <c r="N5884" s="6">
        <v>-99.621899999999997</v>
      </c>
      <c r="O5884">
        <f t="shared" si="273"/>
        <v>-99.621899999999997</v>
      </c>
      <c r="P5884" s="6">
        <f t="shared" si="274"/>
        <v>1942.1326666666666</v>
      </c>
      <c r="Q5884">
        <f t="shared" si="275"/>
        <v>1734.2749211697155</v>
      </c>
      <c r="R5884" s="16" t="str">
        <f>TEXT(Ecom[[#This Row],[Dates]],"mmm")</f>
        <v>Aug</v>
      </c>
      <c r="S5884" s="16" t="str">
        <f>TEXT(Ecom[[#This Row],[Dates]],"YYYY")</f>
        <v>2025</v>
      </c>
      <c r="T5884" s="16"/>
    </row>
    <row r="5885" spans="1:20" x14ac:dyDescent="0.25">
      <c r="A5885" t="s">
        <v>13</v>
      </c>
      <c r="B5885" s="16">
        <v>45845</v>
      </c>
      <c r="C5885" t="s">
        <v>22</v>
      </c>
      <c r="D5885" t="s">
        <v>15</v>
      </c>
      <c r="E5885" t="s">
        <v>52</v>
      </c>
      <c r="F5885" t="s">
        <v>24</v>
      </c>
      <c r="G5885">
        <v>94109</v>
      </c>
      <c r="H5885" t="s">
        <v>25</v>
      </c>
      <c r="I5885" t="s">
        <v>19</v>
      </c>
      <c r="J5885" t="s">
        <v>33</v>
      </c>
      <c r="K5885" s="6">
        <v>28.28</v>
      </c>
      <c r="L5885">
        <v>2</v>
      </c>
      <c r="M5885">
        <v>0</v>
      </c>
      <c r="N5885" s="6">
        <v>7.3528000000000002</v>
      </c>
      <c r="O5885" t="str">
        <f t="shared" si="273"/>
        <v/>
      </c>
      <c r="P5885" s="6">
        <f t="shared" si="274"/>
        <v>1651.7406666666666</v>
      </c>
      <c r="Q5885">
        <f t="shared" si="275"/>
        <v>1971.8090719384236</v>
      </c>
      <c r="R5885" s="16" t="str">
        <f>TEXT(Ecom[[#This Row],[Dates]],"mmm")</f>
        <v>Jul</v>
      </c>
      <c r="S5885" s="16" t="str">
        <f>TEXT(Ecom[[#This Row],[Dates]],"YYYY")</f>
        <v>2025</v>
      </c>
      <c r="T5885" s="16"/>
    </row>
    <row r="5886" spans="1:20" x14ac:dyDescent="0.25">
      <c r="A5886" t="s">
        <v>13</v>
      </c>
      <c r="B5886" s="16">
        <v>46339</v>
      </c>
      <c r="C5886" t="s">
        <v>22</v>
      </c>
      <c r="D5886" t="s">
        <v>15</v>
      </c>
      <c r="E5886" t="s">
        <v>52</v>
      </c>
      <c r="F5886" t="s">
        <v>24</v>
      </c>
      <c r="G5886">
        <v>94109</v>
      </c>
      <c r="H5886" t="s">
        <v>25</v>
      </c>
      <c r="I5886" t="s">
        <v>26</v>
      </c>
      <c r="J5886" t="s">
        <v>110</v>
      </c>
      <c r="K5886" s="6">
        <v>4912.59</v>
      </c>
      <c r="L5886">
        <v>3</v>
      </c>
      <c r="M5886">
        <v>0</v>
      </c>
      <c r="N5886" s="6">
        <v>196.50360000000001</v>
      </c>
      <c r="O5886" t="str">
        <f t="shared" si="273"/>
        <v/>
      </c>
      <c r="P5886" s="6">
        <f t="shared" si="274"/>
        <v>1702.3040000000001</v>
      </c>
      <c r="Q5886">
        <f t="shared" si="275"/>
        <v>2146.4823333723034</v>
      </c>
      <c r="R5886" s="16" t="str">
        <f>TEXT(Ecom[[#This Row],[Dates]],"mmm")</f>
        <v>Nov</v>
      </c>
      <c r="S5886" s="16" t="str">
        <f>TEXT(Ecom[[#This Row],[Dates]],"YYYY")</f>
        <v>2026</v>
      </c>
      <c r="T5886" s="16"/>
    </row>
    <row r="5887" spans="1:20" x14ac:dyDescent="0.25">
      <c r="A5887" t="s">
        <v>168</v>
      </c>
      <c r="B5887" s="16">
        <v>45900</v>
      </c>
      <c r="C5887" t="s">
        <v>14</v>
      </c>
      <c r="D5887" t="s">
        <v>15</v>
      </c>
      <c r="E5887" t="s">
        <v>52</v>
      </c>
      <c r="F5887" t="s">
        <v>24</v>
      </c>
      <c r="G5887">
        <v>94110</v>
      </c>
      <c r="H5887" t="s">
        <v>25</v>
      </c>
      <c r="I5887" t="s">
        <v>26</v>
      </c>
      <c r="J5887" t="s">
        <v>37</v>
      </c>
      <c r="K5887" s="6">
        <v>14.352</v>
      </c>
      <c r="L5887">
        <v>3</v>
      </c>
      <c r="M5887">
        <v>0.2</v>
      </c>
      <c r="N5887" s="6">
        <v>5.0232000000000001</v>
      </c>
      <c r="O5887" t="str">
        <f t="shared" si="273"/>
        <v/>
      </c>
      <c r="P5887" s="6">
        <f t="shared" si="274"/>
        <v>79.027333333333331</v>
      </c>
      <c r="Q5887">
        <f t="shared" si="275"/>
        <v>1290.9760871464086</v>
      </c>
      <c r="R5887" s="16" t="str">
        <f>TEXT(Ecom[[#This Row],[Dates]],"mmm")</f>
        <v>Aug</v>
      </c>
      <c r="S5887" s="16" t="str">
        <f>TEXT(Ecom[[#This Row],[Dates]],"YYYY")</f>
        <v>2025</v>
      </c>
      <c r="T5887" s="16"/>
    </row>
    <row r="5888" spans="1:20" x14ac:dyDescent="0.25">
      <c r="A5888" t="s">
        <v>168</v>
      </c>
      <c r="B5888" s="16">
        <v>45866</v>
      </c>
      <c r="C5888" t="s">
        <v>14</v>
      </c>
      <c r="D5888" t="s">
        <v>15</v>
      </c>
      <c r="E5888" t="s">
        <v>52</v>
      </c>
      <c r="F5888" t="s">
        <v>24</v>
      </c>
      <c r="G5888">
        <v>94110</v>
      </c>
      <c r="H5888" t="s">
        <v>25</v>
      </c>
      <c r="I5888" t="s">
        <v>35</v>
      </c>
      <c r="J5888" t="s">
        <v>59</v>
      </c>
      <c r="K5888" s="6">
        <v>179.97</v>
      </c>
      <c r="L5888">
        <v>3</v>
      </c>
      <c r="M5888">
        <v>0</v>
      </c>
      <c r="N5888" s="6">
        <v>86.385599999999997</v>
      </c>
      <c r="O5888" t="str">
        <f t="shared" si="273"/>
        <v/>
      </c>
      <c r="P5888" s="6">
        <f t="shared" si="274"/>
        <v>89.469999999999985</v>
      </c>
      <c r="Q5888">
        <f t="shared" si="275"/>
        <v>879.53277201082005</v>
      </c>
      <c r="R5888" s="16" t="str">
        <f>TEXT(Ecom[[#This Row],[Dates]],"mmm")</f>
        <v>Jul</v>
      </c>
      <c r="S5888" s="16" t="str">
        <f>TEXT(Ecom[[#This Row],[Dates]],"YYYY")</f>
        <v>2025</v>
      </c>
      <c r="T5888" s="16"/>
    </row>
    <row r="5889" spans="1:20" x14ac:dyDescent="0.25">
      <c r="A5889" t="s">
        <v>62</v>
      </c>
      <c r="B5889" s="16">
        <v>45950</v>
      </c>
      <c r="C5889" t="s">
        <v>22</v>
      </c>
      <c r="D5889" t="s">
        <v>15</v>
      </c>
      <c r="E5889" t="s">
        <v>485</v>
      </c>
      <c r="F5889" t="s">
        <v>179</v>
      </c>
      <c r="G5889">
        <v>2920</v>
      </c>
      <c r="H5889" t="s">
        <v>57</v>
      </c>
      <c r="I5889" t="s">
        <v>26</v>
      </c>
      <c r="J5889" t="s">
        <v>32</v>
      </c>
      <c r="K5889" s="6">
        <v>42.76</v>
      </c>
      <c r="L5889">
        <v>1</v>
      </c>
      <c r="M5889">
        <v>0</v>
      </c>
      <c r="N5889" s="6">
        <v>11.117599999999999</v>
      </c>
      <c r="O5889" t="str">
        <f t="shared" si="273"/>
        <v/>
      </c>
      <c r="P5889" s="6">
        <f t="shared" si="274"/>
        <v>37.833333333333336</v>
      </c>
      <c r="Q5889">
        <f t="shared" si="275"/>
        <v>33.64541381107562</v>
      </c>
      <c r="R5889" s="16" t="str">
        <f>TEXT(Ecom[[#This Row],[Dates]],"mmm")</f>
        <v>Oct</v>
      </c>
      <c r="S5889" s="16" t="str">
        <f>TEXT(Ecom[[#This Row],[Dates]],"YYYY")</f>
        <v>2025</v>
      </c>
      <c r="T5889" s="16"/>
    </row>
    <row r="5890" spans="1:20" x14ac:dyDescent="0.25">
      <c r="A5890" t="s">
        <v>28</v>
      </c>
      <c r="B5890" s="16">
        <v>45906</v>
      </c>
      <c r="C5890" t="s">
        <v>14</v>
      </c>
      <c r="D5890" t="s">
        <v>15</v>
      </c>
      <c r="E5890" t="s">
        <v>551</v>
      </c>
      <c r="F5890" t="s">
        <v>17</v>
      </c>
      <c r="G5890">
        <v>42301</v>
      </c>
      <c r="H5890" t="s">
        <v>18</v>
      </c>
      <c r="I5890" t="s">
        <v>26</v>
      </c>
      <c r="J5890" t="s">
        <v>41</v>
      </c>
      <c r="K5890" s="6">
        <v>45.68</v>
      </c>
      <c r="L5890">
        <v>2</v>
      </c>
      <c r="M5890">
        <v>0</v>
      </c>
      <c r="N5890" s="6">
        <v>21.012799999999999</v>
      </c>
      <c r="O5890" t="str">
        <f t="shared" ref="O5890:O5953" si="276">IF(N5890&lt;0,N5890,"")</f>
        <v/>
      </c>
      <c r="P5890" s="6">
        <f t="shared" si="274"/>
        <v>36.390666666666668</v>
      </c>
      <c r="Q5890">
        <f t="shared" si="275"/>
        <v>26.362152075922662</v>
      </c>
      <c r="R5890" s="16" t="str">
        <f>TEXT(Ecom[[#This Row],[Dates]],"mmm")</f>
        <v>Sep</v>
      </c>
      <c r="S5890" s="16" t="str">
        <f>TEXT(Ecom[[#This Row],[Dates]],"YYYY")</f>
        <v>2025</v>
      </c>
      <c r="T5890" s="16"/>
    </row>
    <row r="5891" spans="1:20" x14ac:dyDescent="0.25">
      <c r="A5891" t="s">
        <v>62</v>
      </c>
      <c r="B5891" s="16">
        <v>45792</v>
      </c>
      <c r="C5891" t="s">
        <v>14</v>
      </c>
      <c r="D5891" t="s">
        <v>15</v>
      </c>
      <c r="E5891" t="s">
        <v>333</v>
      </c>
      <c r="F5891" t="s">
        <v>248</v>
      </c>
      <c r="G5891">
        <v>21215</v>
      </c>
      <c r="H5891" t="s">
        <v>57</v>
      </c>
      <c r="I5891" t="s">
        <v>26</v>
      </c>
      <c r="J5891" t="s">
        <v>37</v>
      </c>
      <c r="K5891" s="6">
        <v>25.06</v>
      </c>
      <c r="L5891">
        <v>2</v>
      </c>
      <c r="M5891">
        <v>0</v>
      </c>
      <c r="N5891" s="6">
        <v>11.7782</v>
      </c>
      <c r="O5891" t="str">
        <f t="shared" si="276"/>
        <v/>
      </c>
      <c r="P5891" s="6">
        <f t="shared" ref="P5891:P5954" si="277">AVERAGE(K5891:K5893)</f>
        <v>28.353333333333335</v>
      </c>
      <c r="Q5891">
        <f t="shared" si="275"/>
        <v>8.4333827666535406</v>
      </c>
      <c r="R5891" s="16" t="str">
        <f>TEXT(Ecom[[#This Row],[Dates]],"mmm")</f>
        <v>May</v>
      </c>
      <c r="S5891" s="16" t="str">
        <f>TEXT(Ecom[[#This Row],[Dates]],"YYYY")</f>
        <v>2025</v>
      </c>
      <c r="T5891" s="16"/>
    </row>
    <row r="5892" spans="1:20" x14ac:dyDescent="0.25">
      <c r="A5892" t="s">
        <v>28</v>
      </c>
      <c r="B5892" s="16">
        <v>45837</v>
      </c>
      <c r="C5892" t="s">
        <v>14</v>
      </c>
      <c r="D5892" t="s">
        <v>15</v>
      </c>
      <c r="E5892" t="s">
        <v>79</v>
      </c>
      <c r="F5892" t="s">
        <v>65</v>
      </c>
      <c r="G5892">
        <v>60610</v>
      </c>
      <c r="H5892" t="s">
        <v>47</v>
      </c>
      <c r="I5892" t="s">
        <v>26</v>
      </c>
      <c r="J5892" t="s">
        <v>41</v>
      </c>
      <c r="K5892" s="6">
        <v>38.432000000000002</v>
      </c>
      <c r="L5892">
        <v>1</v>
      </c>
      <c r="M5892">
        <v>0.2</v>
      </c>
      <c r="N5892" s="6">
        <v>13.4512</v>
      </c>
      <c r="O5892" t="str">
        <f t="shared" si="276"/>
        <v/>
      </c>
      <c r="P5892" s="6">
        <f t="shared" si="277"/>
        <v>47.192</v>
      </c>
      <c r="Q5892">
        <f t="shared" si="275"/>
        <v>20.268754658523232</v>
      </c>
      <c r="R5892" s="16" t="str">
        <f>TEXT(Ecom[[#This Row],[Dates]],"mmm")</f>
        <v>Jun</v>
      </c>
      <c r="S5892" s="16" t="str">
        <f>TEXT(Ecom[[#This Row],[Dates]],"YYYY")</f>
        <v>2025</v>
      </c>
      <c r="T5892" s="16"/>
    </row>
    <row r="5893" spans="1:20" x14ac:dyDescent="0.25">
      <c r="A5893" t="s">
        <v>28</v>
      </c>
      <c r="B5893" s="16">
        <v>46291</v>
      </c>
      <c r="C5893" t="s">
        <v>14</v>
      </c>
      <c r="D5893" t="s">
        <v>15</v>
      </c>
      <c r="E5893" t="s">
        <v>79</v>
      </c>
      <c r="F5893" t="s">
        <v>65</v>
      </c>
      <c r="G5893">
        <v>60610</v>
      </c>
      <c r="H5893" t="s">
        <v>47</v>
      </c>
      <c r="I5893" t="s">
        <v>26</v>
      </c>
      <c r="J5893" t="s">
        <v>32</v>
      </c>
      <c r="K5893" s="6">
        <v>21.568000000000001</v>
      </c>
      <c r="L5893">
        <v>2</v>
      </c>
      <c r="M5893">
        <v>0.2</v>
      </c>
      <c r="N5893" s="6">
        <v>1.6175999999999999</v>
      </c>
      <c r="O5893" t="str">
        <f t="shared" si="276"/>
        <v/>
      </c>
      <c r="P5893" s="6">
        <f t="shared" si="277"/>
        <v>35.308</v>
      </c>
      <c r="Q5893">
        <f t="shared" ref="Q5893:Q5956" si="278">SQRT(SUMXMY2(K5893:K5895,P5891:P5893)/3)</f>
        <v>27.606587308372884</v>
      </c>
      <c r="R5893" s="16" t="str">
        <f>TEXT(Ecom[[#This Row],[Dates]],"mmm")</f>
        <v>Sep</v>
      </c>
      <c r="S5893" s="16" t="str">
        <f>TEXT(Ecom[[#This Row],[Dates]],"YYYY")</f>
        <v>2026</v>
      </c>
      <c r="T5893" s="16"/>
    </row>
    <row r="5894" spans="1:20" x14ac:dyDescent="0.25">
      <c r="A5894" t="s">
        <v>28</v>
      </c>
      <c r="B5894" s="16">
        <v>46128</v>
      </c>
      <c r="C5894" t="s">
        <v>14</v>
      </c>
      <c r="D5894" t="s">
        <v>15</v>
      </c>
      <c r="E5894" t="s">
        <v>79</v>
      </c>
      <c r="F5894" t="s">
        <v>65</v>
      </c>
      <c r="G5894">
        <v>60610</v>
      </c>
      <c r="H5894" t="s">
        <v>47</v>
      </c>
      <c r="I5894" t="s">
        <v>35</v>
      </c>
      <c r="J5894" t="s">
        <v>59</v>
      </c>
      <c r="K5894" s="6">
        <v>81.575999999999993</v>
      </c>
      <c r="L5894">
        <v>3</v>
      </c>
      <c r="M5894">
        <v>0.2</v>
      </c>
      <c r="N5894" s="6">
        <v>2.0394000000000001</v>
      </c>
      <c r="O5894" t="str">
        <f t="shared" si="276"/>
        <v/>
      </c>
      <c r="P5894" s="6">
        <f t="shared" si="277"/>
        <v>61.408666666666669</v>
      </c>
      <c r="Q5894">
        <f t="shared" si="278"/>
        <v>35.211761301104005</v>
      </c>
      <c r="R5894" s="16" t="str">
        <f>TEXT(Ecom[[#This Row],[Dates]],"mmm")</f>
        <v>Apr</v>
      </c>
      <c r="S5894" s="16" t="str">
        <f>TEXT(Ecom[[#This Row],[Dates]],"YYYY")</f>
        <v>2026</v>
      </c>
      <c r="T5894" s="16"/>
    </row>
    <row r="5895" spans="1:20" x14ac:dyDescent="0.25">
      <c r="A5895" t="s">
        <v>28</v>
      </c>
      <c r="B5895" s="16">
        <v>45752</v>
      </c>
      <c r="C5895" t="s">
        <v>14</v>
      </c>
      <c r="D5895" t="s">
        <v>15</v>
      </c>
      <c r="E5895" t="s">
        <v>200</v>
      </c>
      <c r="F5895" t="s">
        <v>167</v>
      </c>
      <c r="G5895">
        <v>30318</v>
      </c>
      <c r="H5895" t="s">
        <v>18</v>
      </c>
      <c r="I5895" t="s">
        <v>26</v>
      </c>
      <c r="J5895" t="s">
        <v>37</v>
      </c>
      <c r="K5895" s="6">
        <v>2.78</v>
      </c>
      <c r="L5895">
        <v>1</v>
      </c>
      <c r="M5895">
        <v>0</v>
      </c>
      <c r="N5895" s="6">
        <v>1.3622000000000001</v>
      </c>
      <c r="O5895" t="str">
        <f t="shared" si="276"/>
        <v/>
      </c>
      <c r="P5895" s="6">
        <f t="shared" si="277"/>
        <v>49.016666666666673</v>
      </c>
      <c r="Q5895">
        <f t="shared" si="278"/>
        <v>29.204215203111172</v>
      </c>
      <c r="R5895" s="16" t="str">
        <f>TEXT(Ecom[[#This Row],[Dates]],"mmm")</f>
        <v>Apr</v>
      </c>
      <c r="S5895" s="16" t="str">
        <f>TEXT(Ecom[[#This Row],[Dates]],"YYYY")</f>
        <v>2025</v>
      </c>
      <c r="T5895" s="16"/>
    </row>
    <row r="5896" spans="1:20" x14ac:dyDescent="0.25">
      <c r="A5896" t="s">
        <v>28</v>
      </c>
      <c r="B5896" s="16">
        <v>45854</v>
      </c>
      <c r="C5896" t="s">
        <v>22</v>
      </c>
      <c r="D5896" t="s">
        <v>15</v>
      </c>
      <c r="E5896" t="s">
        <v>23</v>
      </c>
      <c r="F5896" t="s">
        <v>24</v>
      </c>
      <c r="G5896">
        <v>90036</v>
      </c>
      <c r="H5896" t="s">
        <v>25</v>
      </c>
      <c r="I5896" t="s">
        <v>26</v>
      </c>
      <c r="J5896" t="s">
        <v>32</v>
      </c>
      <c r="K5896" s="6">
        <v>99.87</v>
      </c>
      <c r="L5896">
        <v>3</v>
      </c>
      <c r="M5896">
        <v>0</v>
      </c>
      <c r="N5896" s="6">
        <v>23.968800000000002</v>
      </c>
      <c r="O5896" t="str">
        <f t="shared" si="276"/>
        <v/>
      </c>
      <c r="P5896" s="6">
        <f t="shared" si="277"/>
        <v>55.223333333333336</v>
      </c>
      <c r="Q5896">
        <f t="shared" si="278"/>
        <v>29.690658747978109</v>
      </c>
      <c r="R5896" s="16" t="str">
        <f>TEXT(Ecom[[#This Row],[Dates]],"mmm")</f>
        <v>Jul</v>
      </c>
      <c r="S5896" s="16" t="str">
        <f>TEXT(Ecom[[#This Row],[Dates]],"YYYY")</f>
        <v>2025</v>
      </c>
      <c r="T5896" s="16"/>
    </row>
    <row r="5897" spans="1:20" x14ac:dyDescent="0.25">
      <c r="A5897" t="s">
        <v>28</v>
      </c>
      <c r="B5897" s="16">
        <v>46060</v>
      </c>
      <c r="C5897" t="s">
        <v>44</v>
      </c>
      <c r="D5897" t="s">
        <v>15</v>
      </c>
      <c r="E5897" t="s">
        <v>23</v>
      </c>
      <c r="F5897" t="s">
        <v>24</v>
      </c>
      <c r="G5897">
        <v>90049</v>
      </c>
      <c r="H5897" t="s">
        <v>25</v>
      </c>
      <c r="I5897" t="s">
        <v>26</v>
      </c>
      <c r="J5897" t="s">
        <v>27</v>
      </c>
      <c r="K5897" s="6">
        <v>44.4</v>
      </c>
      <c r="L5897">
        <v>3</v>
      </c>
      <c r="M5897">
        <v>0</v>
      </c>
      <c r="N5897" s="6">
        <v>22.2</v>
      </c>
      <c r="O5897" t="str">
        <f t="shared" si="276"/>
        <v/>
      </c>
      <c r="P5897" s="6">
        <f t="shared" si="277"/>
        <v>45.640000000000008</v>
      </c>
      <c r="Q5897">
        <f t="shared" si="278"/>
        <v>24.593778948404065</v>
      </c>
      <c r="R5897" s="16" t="str">
        <f>TEXT(Ecom[[#This Row],[Dates]],"mmm")</f>
        <v>Feb</v>
      </c>
      <c r="S5897" s="16" t="str">
        <f>TEXT(Ecom[[#This Row],[Dates]],"YYYY")</f>
        <v>2026</v>
      </c>
      <c r="T5897" s="16"/>
    </row>
    <row r="5898" spans="1:20" x14ac:dyDescent="0.25">
      <c r="A5898" t="s">
        <v>28</v>
      </c>
      <c r="B5898" s="16">
        <v>46187</v>
      </c>
      <c r="C5898" t="s">
        <v>44</v>
      </c>
      <c r="D5898" t="s">
        <v>15</v>
      </c>
      <c r="E5898" t="s">
        <v>23</v>
      </c>
      <c r="F5898" t="s">
        <v>24</v>
      </c>
      <c r="G5898">
        <v>90049</v>
      </c>
      <c r="H5898" t="s">
        <v>25</v>
      </c>
      <c r="I5898" t="s">
        <v>26</v>
      </c>
      <c r="J5898" t="s">
        <v>41</v>
      </c>
      <c r="K5898" s="6">
        <v>21.4</v>
      </c>
      <c r="L5898">
        <v>5</v>
      </c>
      <c r="M5898">
        <v>0</v>
      </c>
      <c r="N5898" s="6">
        <v>9.6300000000000008</v>
      </c>
      <c r="O5898" t="str">
        <f t="shared" si="276"/>
        <v/>
      </c>
      <c r="P5898" s="6">
        <f t="shared" si="277"/>
        <v>117.49333333333334</v>
      </c>
      <c r="Q5898">
        <f t="shared" si="278"/>
        <v>85.809866155527985</v>
      </c>
      <c r="R5898" s="16" t="str">
        <f>TEXT(Ecom[[#This Row],[Dates]],"mmm")</f>
        <v>Jun</v>
      </c>
      <c r="S5898" s="16" t="str">
        <f>TEXT(Ecom[[#This Row],[Dates]],"YYYY")</f>
        <v>2026</v>
      </c>
      <c r="T5898" s="16"/>
    </row>
    <row r="5899" spans="1:20" x14ac:dyDescent="0.25">
      <c r="A5899" t="s">
        <v>28</v>
      </c>
      <c r="B5899" s="16">
        <v>45989</v>
      </c>
      <c r="C5899" t="s">
        <v>14</v>
      </c>
      <c r="D5899" t="s">
        <v>15</v>
      </c>
      <c r="E5899" t="s">
        <v>182</v>
      </c>
      <c r="F5899" t="s">
        <v>74</v>
      </c>
      <c r="G5899">
        <v>47374</v>
      </c>
      <c r="H5899" t="s">
        <v>47</v>
      </c>
      <c r="I5899" t="s">
        <v>19</v>
      </c>
      <c r="J5899" t="s">
        <v>33</v>
      </c>
      <c r="K5899" s="6">
        <v>71.12</v>
      </c>
      <c r="L5899">
        <v>4</v>
      </c>
      <c r="M5899">
        <v>0</v>
      </c>
      <c r="N5899" s="6">
        <v>22.0472</v>
      </c>
      <c r="O5899" t="str">
        <f t="shared" si="276"/>
        <v/>
      </c>
      <c r="P5899" s="6">
        <f t="shared" si="277"/>
        <v>113.61999999999999</v>
      </c>
      <c r="Q5899">
        <f t="shared" si="278"/>
        <v>102.84085944006092</v>
      </c>
      <c r="R5899" s="16" t="str">
        <f>TEXT(Ecom[[#This Row],[Dates]],"mmm")</f>
        <v>Nov</v>
      </c>
      <c r="S5899" s="16" t="str">
        <f>TEXT(Ecom[[#This Row],[Dates]],"YYYY")</f>
        <v>2025</v>
      </c>
      <c r="T5899" s="16"/>
    </row>
    <row r="5900" spans="1:20" x14ac:dyDescent="0.25">
      <c r="A5900" t="s">
        <v>28</v>
      </c>
      <c r="B5900" s="16">
        <v>46193</v>
      </c>
      <c r="C5900" t="s">
        <v>14</v>
      </c>
      <c r="D5900" t="s">
        <v>15</v>
      </c>
      <c r="E5900" t="s">
        <v>182</v>
      </c>
      <c r="F5900" t="s">
        <v>74</v>
      </c>
      <c r="G5900">
        <v>47374</v>
      </c>
      <c r="H5900" t="s">
        <v>47</v>
      </c>
      <c r="I5900" t="s">
        <v>35</v>
      </c>
      <c r="J5900" t="s">
        <v>36</v>
      </c>
      <c r="K5900" s="6">
        <v>259.95999999999998</v>
      </c>
      <c r="L5900">
        <v>4</v>
      </c>
      <c r="M5900">
        <v>0</v>
      </c>
      <c r="N5900" s="6">
        <v>124.7808</v>
      </c>
      <c r="O5900" t="str">
        <f t="shared" si="276"/>
        <v/>
      </c>
      <c r="P5900" s="6">
        <f t="shared" si="277"/>
        <v>97.97733333333332</v>
      </c>
      <c r="Q5900">
        <f t="shared" si="278"/>
        <v>110.33852776224965</v>
      </c>
      <c r="R5900" s="16" t="str">
        <f>TEXT(Ecom[[#This Row],[Dates]],"mmm")</f>
        <v>Jun</v>
      </c>
      <c r="S5900" s="16" t="str">
        <f>TEXT(Ecom[[#This Row],[Dates]],"YYYY")</f>
        <v>2026</v>
      </c>
      <c r="T5900" s="16"/>
    </row>
    <row r="5901" spans="1:20" x14ac:dyDescent="0.25">
      <c r="A5901" t="s">
        <v>28</v>
      </c>
      <c r="B5901" s="16">
        <v>46050</v>
      </c>
      <c r="C5901" t="s">
        <v>22</v>
      </c>
      <c r="D5901" t="s">
        <v>15</v>
      </c>
      <c r="E5901" t="s">
        <v>52</v>
      </c>
      <c r="F5901" t="s">
        <v>24</v>
      </c>
      <c r="G5901">
        <v>94110</v>
      </c>
      <c r="H5901" t="s">
        <v>25</v>
      </c>
      <c r="I5901" t="s">
        <v>26</v>
      </c>
      <c r="J5901" t="s">
        <v>60</v>
      </c>
      <c r="K5901" s="6">
        <v>9.7799999999999994</v>
      </c>
      <c r="L5901">
        <v>1</v>
      </c>
      <c r="M5901">
        <v>0</v>
      </c>
      <c r="N5901" s="6">
        <v>4.8899999999999997</v>
      </c>
      <c r="O5901" t="str">
        <f t="shared" si="276"/>
        <v/>
      </c>
      <c r="P5901" s="6">
        <f t="shared" si="277"/>
        <v>21.843999999999998</v>
      </c>
      <c r="Q5901">
        <f t="shared" si="278"/>
        <v>73.759568127602051</v>
      </c>
      <c r="R5901" s="16" t="str">
        <f>TEXT(Ecom[[#This Row],[Dates]],"mmm")</f>
        <v>Jan</v>
      </c>
      <c r="S5901" s="16" t="str">
        <f>TEXT(Ecom[[#This Row],[Dates]],"YYYY")</f>
        <v>2026</v>
      </c>
      <c r="T5901" s="16"/>
    </row>
    <row r="5902" spans="1:20" x14ac:dyDescent="0.25">
      <c r="A5902" t="s">
        <v>28</v>
      </c>
      <c r="B5902" s="16">
        <v>45975</v>
      </c>
      <c r="C5902" t="s">
        <v>44</v>
      </c>
      <c r="D5902" t="s">
        <v>15</v>
      </c>
      <c r="E5902" t="s">
        <v>52</v>
      </c>
      <c r="F5902" t="s">
        <v>24</v>
      </c>
      <c r="G5902">
        <v>94122</v>
      </c>
      <c r="H5902" t="s">
        <v>25</v>
      </c>
      <c r="I5902" t="s">
        <v>26</v>
      </c>
      <c r="J5902" t="s">
        <v>37</v>
      </c>
      <c r="K5902" s="6">
        <v>24.192</v>
      </c>
      <c r="L5902">
        <v>9</v>
      </c>
      <c r="M5902">
        <v>0.2</v>
      </c>
      <c r="N5902" s="6">
        <v>7.56</v>
      </c>
      <c r="O5902" t="str">
        <f t="shared" si="276"/>
        <v/>
      </c>
      <c r="P5902" s="6">
        <f t="shared" si="277"/>
        <v>38.564</v>
      </c>
      <c r="Q5902">
        <f t="shared" si="278"/>
        <v>44.704993930995776</v>
      </c>
      <c r="R5902" s="16" t="str">
        <f>TEXT(Ecom[[#This Row],[Dates]],"mmm")</f>
        <v>Nov</v>
      </c>
      <c r="S5902" s="16" t="str">
        <f>TEXT(Ecom[[#This Row],[Dates]],"YYYY")</f>
        <v>2025</v>
      </c>
      <c r="T5902" s="16"/>
    </row>
    <row r="5903" spans="1:20" x14ac:dyDescent="0.25">
      <c r="A5903" t="s">
        <v>28</v>
      </c>
      <c r="B5903" s="16">
        <v>46192</v>
      </c>
      <c r="C5903" t="s">
        <v>22</v>
      </c>
      <c r="D5903" t="s">
        <v>15</v>
      </c>
      <c r="E5903" t="s">
        <v>131</v>
      </c>
      <c r="F5903" t="s">
        <v>132</v>
      </c>
      <c r="G5903">
        <v>7090</v>
      </c>
      <c r="H5903" t="s">
        <v>57</v>
      </c>
      <c r="I5903" t="s">
        <v>19</v>
      </c>
      <c r="J5903" t="s">
        <v>33</v>
      </c>
      <c r="K5903" s="6">
        <v>31.56</v>
      </c>
      <c r="L5903">
        <v>3</v>
      </c>
      <c r="M5903">
        <v>0</v>
      </c>
      <c r="N5903" s="6">
        <v>10.4148</v>
      </c>
      <c r="O5903" t="str">
        <f t="shared" si="276"/>
        <v/>
      </c>
      <c r="P5903" s="6">
        <f t="shared" si="277"/>
        <v>45.620000000000005</v>
      </c>
      <c r="Q5903">
        <f t="shared" si="278"/>
        <v>13.557305927063828</v>
      </c>
      <c r="R5903" s="16" t="str">
        <f>TEXT(Ecom[[#This Row],[Dates]],"mmm")</f>
        <v>Jun</v>
      </c>
      <c r="S5903" s="16" t="str">
        <f>TEXT(Ecom[[#This Row],[Dates]],"YYYY")</f>
        <v>2026</v>
      </c>
      <c r="T5903" s="16"/>
    </row>
    <row r="5904" spans="1:20" x14ac:dyDescent="0.25">
      <c r="A5904" t="s">
        <v>168</v>
      </c>
      <c r="B5904" s="16">
        <v>46373</v>
      </c>
      <c r="C5904" t="s">
        <v>44</v>
      </c>
      <c r="D5904" t="s">
        <v>15</v>
      </c>
      <c r="E5904" t="s">
        <v>52</v>
      </c>
      <c r="F5904" t="s">
        <v>24</v>
      </c>
      <c r="G5904">
        <v>94122</v>
      </c>
      <c r="H5904" t="s">
        <v>25</v>
      </c>
      <c r="I5904" t="s">
        <v>26</v>
      </c>
      <c r="J5904" t="s">
        <v>41</v>
      </c>
      <c r="K5904" s="6">
        <v>59.94</v>
      </c>
      <c r="L5904">
        <v>3</v>
      </c>
      <c r="M5904">
        <v>0</v>
      </c>
      <c r="N5904" s="6">
        <v>28.171800000000001</v>
      </c>
      <c r="O5904" t="str">
        <f t="shared" si="276"/>
        <v/>
      </c>
      <c r="P5904" s="6">
        <f t="shared" si="277"/>
        <v>43.9</v>
      </c>
      <c r="Q5904">
        <f t="shared" si="278"/>
        <v>15.950454288201323</v>
      </c>
      <c r="R5904" s="16" t="str">
        <f>TEXT(Ecom[[#This Row],[Dates]],"mmm")</f>
        <v>Dec</v>
      </c>
      <c r="S5904" s="16" t="str">
        <f>TEXT(Ecom[[#This Row],[Dates]],"YYYY")</f>
        <v>2026</v>
      </c>
      <c r="T5904" s="16"/>
    </row>
    <row r="5905" spans="1:20" x14ac:dyDescent="0.25">
      <c r="A5905" t="s">
        <v>168</v>
      </c>
      <c r="B5905" s="16">
        <v>45887</v>
      </c>
      <c r="C5905" t="s">
        <v>44</v>
      </c>
      <c r="D5905" t="s">
        <v>15</v>
      </c>
      <c r="E5905" t="s">
        <v>52</v>
      </c>
      <c r="F5905" t="s">
        <v>24</v>
      </c>
      <c r="G5905">
        <v>94122</v>
      </c>
      <c r="H5905" t="s">
        <v>25</v>
      </c>
      <c r="I5905" t="s">
        <v>26</v>
      </c>
      <c r="J5905" t="s">
        <v>41</v>
      </c>
      <c r="K5905" s="6">
        <v>45.36</v>
      </c>
      <c r="L5905">
        <v>4</v>
      </c>
      <c r="M5905">
        <v>0</v>
      </c>
      <c r="N5905" s="6">
        <v>22.226400000000002</v>
      </c>
      <c r="O5905" t="str">
        <f t="shared" si="276"/>
        <v/>
      </c>
      <c r="P5905" s="6">
        <f t="shared" si="277"/>
        <v>37.72</v>
      </c>
      <c r="Q5905">
        <f t="shared" si="278"/>
        <v>10.325696102442683</v>
      </c>
      <c r="R5905" s="16" t="str">
        <f>TEXT(Ecom[[#This Row],[Dates]],"mmm")</f>
        <v>Aug</v>
      </c>
      <c r="S5905" s="16" t="str">
        <f>TEXT(Ecom[[#This Row],[Dates]],"YYYY")</f>
        <v>2025</v>
      </c>
      <c r="T5905" s="16"/>
    </row>
    <row r="5906" spans="1:20" x14ac:dyDescent="0.25">
      <c r="A5906" t="s">
        <v>168</v>
      </c>
      <c r="B5906" s="16">
        <v>46047</v>
      </c>
      <c r="C5906" t="s">
        <v>44</v>
      </c>
      <c r="D5906" t="s">
        <v>15</v>
      </c>
      <c r="E5906" t="s">
        <v>52</v>
      </c>
      <c r="F5906" t="s">
        <v>24</v>
      </c>
      <c r="G5906">
        <v>94122</v>
      </c>
      <c r="H5906" t="s">
        <v>25</v>
      </c>
      <c r="I5906" t="s">
        <v>26</v>
      </c>
      <c r="J5906" t="s">
        <v>41</v>
      </c>
      <c r="K5906" s="6">
        <v>26.4</v>
      </c>
      <c r="L5906">
        <v>5</v>
      </c>
      <c r="M5906">
        <v>0</v>
      </c>
      <c r="N5906" s="6">
        <v>12.672000000000001</v>
      </c>
      <c r="O5906" t="str">
        <f t="shared" si="276"/>
        <v/>
      </c>
      <c r="P5906" s="6">
        <f t="shared" si="277"/>
        <v>28.25</v>
      </c>
      <c r="Q5906">
        <f t="shared" si="278"/>
        <v>12.21314046427044</v>
      </c>
      <c r="R5906" s="16" t="str">
        <f>TEXT(Ecom[[#This Row],[Dates]],"mmm")</f>
        <v>Jan</v>
      </c>
      <c r="S5906" s="16" t="str">
        <f>TEXT(Ecom[[#This Row],[Dates]],"YYYY")</f>
        <v>2026</v>
      </c>
      <c r="T5906" s="16"/>
    </row>
    <row r="5907" spans="1:20" x14ac:dyDescent="0.25">
      <c r="A5907" t="s">
        <v>168</v>
      </c>
      <c r="B5907" s="16">
        <v>46235</v>
      </c>
      <c r="C5907" t="s">
        <v>44</v>
      </c>
      <c r="D5907" t="s">
        <v>15</v>
      </c>
      <c r="E5907" t="s">
        <v>52</v>
      </c>
      <c r="F5907" t="s">
        <v>24</v>
      </c>
      <c r="G5907">
        <v>94122</v>
      </c>
      <c r="H5907" t="s">
        <v>25</v>
      </c>
      <c r="I5907" t="s">
        <v>26</v>
      </c>
      <c r="J5907" t="s">
        <v>27</v>
      </c>
      <c r="K5907" s="6">
        <v>41.4</v>
      </c>
      <c r="L5907">
        <v>4</v>
      </c>
      <c r="M5907">
        <v>0</v>
      </c>
      <c r="N5907" s="6">
        <v>19.872</v>
      </c>
      <c r="O5907" t="str">
        <f t="shared" si="276"/>
        <v/>
      </c>
      <c r="P5907" s="6">
        <f t="shared" si="277"/>
        <v>27.684666666666669</v>
      </c>
      <c r="Q5907">
        <f t="shared" si="278"/>
        <v>7.0738196607344044</v>
      </c>
      <c r="R5907" s="16" t="str">
        <f>TEXT(Ecom[[#This Row],[Dates]],"mmm")</f>
        <v>Aug</v>
      </c>
      <c r="S5907" s="16" t="str">
        <f>TEXT(Ecom[[#This Row],[Dates]],"YYYY")</f>
        <v>2026</v>
      </c>
      <c r="T5907" s="16"/>
    </row>
    <row r="5908" spans="1:20" x14ac:dyDescent="0.25">
      <c r="A5908" t="s">
        <v>168</v>
      </c>
      <c r="B5908" s="16">
        <v>46372</v>
      </c>
      <c r="C5908" t="s">
        <v>44</v>
      </c>
      <c r="D5908" t="s">
        <v>15</v>
      </c>
      <c r="E5908" t="s">
        <v>52</v>
      </c>
      <c r="F5908" t="s">
        <v>24</v>
      </c>
      <c r="G5908">
        <v>94122</v>
      </c>
      <c r="H5908" t="s">
        <v>25</v>
      </c>
      <c r="I5908" t="s">
        <v>35</v>
      </c>
      <c r="J5908" t="s">
        <v>59</v>
      </c>
      <c r="K5908" s="6">
        <v>16.95</v>
      </c>
      <c r="L5908">
        <v>1</v>
      </c>
      <c r="M5908">
        <v>0</v>
      </c>
      <c r="N5908" s="6">
        <v>1.0169999999999999</v>
      </c>
      <c r="O5908" t="str">
        <f t="shared" si="276"/>
        <v/>
      </c>
      <c r="P5908" s="6">
        <f t="shared" si="277"/>
        <v>33.784666666666666</v>
      </c>
      <c r="Q5908">
        <f t="shared" si="278"/>
        <v>16.413194646945445</v>
      </c>
      <c r="R5908" s="16" t="str">
        <f>TEXT(Ecom[[#This Row],[Dates]],"mmm")</f>
        <v>Dec</v>
      </c>
      <c r="S5908" s="16" t="str">
        <f>TEXT(Ecom[[#This Row],[Dates]],"YYYY")</f>
        <v>2026</v>
      </c>
      <c r="T5908" s="16"/>
    </row>
    <row r="5909" spans="1:20" x14ac:dyDescent="0.25">
      <c r="A5909" t="s">
        <v>28</v>
      </c>
      <c r="B5909" s="16">
        <v>45770</v>
      </c>
      <c r="C5909" t="s">
        <v>22</v>
      </c>
      <c r="D5909" t="s">
        <v>15</v>
      </c>
      <c r="E5909" t="s">
        <v>117</v>
      </c>
      <c r="F5909" t="s">
        <v>24</v>
      </c>
      <c r="G5909">
        <v>95123</v>
      </c>
      <c r="H5909" t="s">
        <v>25</v>
      </c>
      <c r="I5909" t="s">
        <v>26</v>
      </c>
      <c r="J5909" t="s">
        <v>37</v>
      </c>
      <c r="K5909" s="6">
        <v>24.704000000000001</v>
      </c>
      <c r="L5909">
        <v>2</v>
      </c>
      <c r="M5909">
        <v>0.2</v>
      </c>
      <c r="N5909" s="6">
        <v>9.2639999999999993</v>
      </c>
      <c r="O5909" t="str">
        <f t="shared" si="276"/>
        <v/>
      </c>
      <c r="P5909" s="6">
        <f t="shared" si="277"/>
        <v>32.974666666666664</v>
      </c>
      <c r="Q5909">
        <f t="shared" si="278"/>
        <v>18.448700020447092</v>
      </c>
      <c r="R5909" s="16" t="str">
        <f>TEXT(Ecom[[#This Row],[Dates]],"mmm")</f>
        <v>Apr</v>
      </c>
      <c r="S5909" s="16" t="str">
        <f>TEXT(Ecom[[#This Row],[Dates]],"YYYY")</f>
        <v>2025</v>
      </c>
      <c r="T5909" s="16"/>
    </row>
    <row r="5910" spans="1:20" x14ac:dyDescent="0.25">
      <c r="A5910" t="s">
        <v>28</v>
      </c>
      <c r="B5910" s="16">
        <v>46309</v>
      </c>
      <c r="C5910" t="s">
        <v>22</v>
      </c>
      <c r="D5910" t="s">
        <v>15</v>
      </c>
      <c r="E5910" t="s">
        <v>117</v>
      </c>
      <c r="F5910" t="s">
        <v>24</v>
      </c>
      <c r="G5910">
        <v>95123</v>
      </c>
      <c r="H5910" t="s">
        <v>25</v>
      </c>
      <c r="I5910" t="s">
        <v>26</v>
      </c>
      <c r="J5910" t="s">
        <v>38</v>
      </c>
      <c r="K5910" s="6">
        <v>59.7</v>
      </c>
      <c r="L5910">
        <v>3</v>
      </c>
      <c r="M5910">
        <v>0</v>
      </c>
      <c r="N5910" s="6">
        <v>26.864999999999998</v>
      </c>
      <c r="O5910" t="str">
        <f t="shared" si="276"/>
        <v/>
      </c>
      <c r="P5910" s="6">
        <f t="shared" si="277"/>
        <v>59.467999999999996</v>
      </c>
      <c r="Q5910">
        <f t="shared" si="278"/>
        <v>31.684380376643816</v>
      </c>
      <c r="R5910" s="16" t="str">
        <f>TEXT(Ecom[[#This Row],[Dates]],"mmm")</f>
        <v>Oct</v>
      </c>
      <c r="S5910" s="16" t="str">
        <f>TEXT(Ecom[[#This Row],[Dates]],"YYYY")</f>
        <v>2026</v>
      </c>
      <c r="T5910" s="16"/>
    </row>
    <row r="5911" spans="1:20" x14ac:dyDescent="0.25">
      <c r="A5911" t="s">
        <v>28</v>
      </c>
      <c r="B5911" s="16">
        <v>45999</v>
      </c>
      <c r="C5911" t="s">
        <v>22</v>
      </c>
      <c r="D5911" t="s">
        <v>15</v>
      </c>
      <c r="E5911" t="s">
        <v>117</v>
      </c>
      <c r="F5911" t="s">
        <v>24</v>
      </c>
      <c r="G5911">
        <v>95123</v>
      </c>
      <c r="H5911" t="s">
        <v>25</v>
      </c>
      <c r="I5911" t="s">
        <v>19</v>
      </c>
      <c r="J5911" t="s">
        <v>33</v>
      </c>
      <c r="K5911" s="6">
        <v>14.52</v>
      </c>
      <c r="L5911">
        <v>3</v>
      </c>
      <c r="M5911">
        <v>0</v>
      </c>
      <c r="N5911" s="6">
        <v>5.6627999999999998</v>
      </c>
      <c r="O5911" t="str">
        <f t="shared" si="276"/>
        <v/>
      </c>
      <c r="P5911" s="6">
        <f t="shared" si="277"/>
        <v>55.077999999999996</v>
      </c>
      <c r="Q5911">
        <f t="shared" si="278"/>
        <v>28.361732914720246</v>
      </c>
      <c r="R5911" s="16" t="str">
        <f>TEXT(Ecom[[#This Row],[Dates]],"mmm")</f>
        <v>Dec</v>
      </c>
      <c r="S5911" s="16" t="str">
        <f>TEXT(Ecom[[#This Row],[Dates]],"YYYY")</f>
        <v>2025</v>
      </c>
      <c r="T5911" s="16"/>
    </row>
    <row r="5912" spans="1:20" x14ac:dyDescent="0.25">
      <c r="A5912" t="s">
        <v>28</v>
      </c>
      <c r="B5912" s="16">
        <v>46115</v>
      </c>
      <c r="C5912" t="s">
        <v>22</v>
      </c>
      <c r="D5912" t="s">
        <v>15</v>
      </c>
      <c r="E5912" t="s">
        <v>117</v>
      </c>
      <c r="F5912" t="s">
        <v>24</v>
      </c>
      <c r="G5912">
        <v>95123</v>
      </c>
      <c r="H5912" t="s">
        <v>25</v>
      </c>
      <c r="I5912" t="s">
        <v>26</v>
      </c>
      <c r="J5912" t="s">
        <v>37</v>
      </c>
      <c r="K5912" s="6">
        <v>104.184</v>
      </c>
      <c r="L5912">
        <v>3</v>
      </c>
      <c r="M5912">
        <v>0.2</v>
      </c>
      <c r="N5912" s="6">
        <v>33.8598</v>
      </c>
      <c r="O5912" t="str">
        <f t="shared" si="276"/>
        <v/>
      </c>
      <c r="P5912" s="6">
        <f t="shared" si="277"/>
        <v>58.738</v>
      </c>
      <c r="Q5912">
        <f t="shared" si="278"/>
        <v>32.544091138023809</v>
      </c>
      <c r="R5912" s="16" t="str">
        <f>TEXT(Ecom[[#This Row],[Dates]],"mmm")</f>
        <v>Apr</v>
      </c>
      <c r="S5912" s="16" t="str">
        <f>TEXT(Ecom[[#This Row],[Dates]],"YYYY")</f>
        <v>2026</v>
      </c>
      <c r="T5912" s="16"/>
    </row>
    <row r="5913" spans="1:20" x14ac:dyDescent="0.25">
      <c r="A5913" t="s">
        <v>28</v>
      </c>
      <c r="B5913" s="16">
        <v>46038</v>
      </c>
      <c r="C5913" t="s">
        <v>44</v>
      </c>
      <c r="D5913" t="s">
        <v>15</v>
      </c>
      <c r="E5913" t="s">
        <v>42</v>
      </c>
      <c r="F5913" t="s">
        <v>43</v>
      </c>
      <c r="G5913">
        <v>98115</v>
      </c>
      <c r="H5913" t="s">
        <v>25</v>
      </c>
      <c r="I5913" t="s">
        <v>26</v>
      </c>
      <c r="J5913" t="s">
        <v>32</v>
      </c>
      <c r="K5913" s="6">
        <v>46.53</v>
      </c>
      <c r="L5913">
        <v>3</v>
      </c>
      <c r="M5913">
        <v>0</v>
      </c>
      <c r="N5913" s="6">
        <v>13.0284</v>
      </c>
      <c r="O5913" t="str">
        <f t="shared" si="276"/>
        <v/>
      </c>
      <c r="P5913" s="6">
        <f t="shared" si="277"/>
        <v>28.97666666666667</v>
      </c>
      <c r="Q5913">
        <f t="shared" si="278"/>
        <v>21.416391638528065</v>
      </c>
      <c r="R5913" s="16" t="str">
        <f>TEXT(Ecom[[#This Row],[Dates]],"mmm")</f>
        <v>Jan</v>
      </c>
      <c r="S5913" s="16" t="str">
        <f>TEXT(Ecom[[#This Row],[Dates]],"YYYY")</f>
        <v>2026</v>
      </c>
      <c r="T5913" s="16"/>
    </row>
    <row r="5914" spans="1:20" x14ac:dyDescent="0.25">
      <c r="A5914" t="s">
        <v>13</v>
      </c>
      <c r="B5914" s="16">
        <v>45969</v>
      </c>
      <c r="C5914" t="s">
        <v>22</v>
      </c>
      <c r="D5914" t="s">
        <v>15</v>
      </c>
      <c r="E5914" t="s">
        <v>551</v>
      </c>
      <c r="F5914" t="s">
        <v>17</v>
      </c>
      <c r="G5914">
        <v>42301</v>
      </c>
      <c r="H5914" t="s">
        <v>18</v>
      </c>
      <c r="I5914" t="s">
        <v>26</v>
      </c>
      <c r="J5914" t="s">
        <v>110</v>
      </c>
      <c r="K5914" s="6">
        <v>25.5</v>
      </c>
      <c r="L5914">
        <v>3</v>
      </c>
      <c r="M5914">
        <v>0</v>
      </c>
      <c r="N5914" s="6">
        <v>6.63</v>
      </c>
      <c r="O5914" t="str">
        <f t="shared" si="276"/>
        <v/>
      </c>
      <c r="P5914" s="6">
        <f t="shared" si="277"/>
        <v>42.703333333333326</v>
      </c>
      <c r="Q5914">
        <f t="shared" si="278"/>
        <v>33.309244126763012</v>
      </c>
      <c r="R5914" s="16" t="str">
        <f>TEXT(Ecom[[#This Row],[Dates]],"mmm")</f>
        <v>Nov</v>
      </c>
      <c r="S5914" s="16" t="str">
        <f>TEXT(Ecom[[#This Row],[Dates]],"YYYY")</f>
        <v>2025</v>
      </c>
      <c r="T5914" s="16"/>
    </row>
    <row r="5915" spans="1:20" x14ac:dyDescent="0.25">
      <c r="A5915" t="s">
        <v>28</v>
      </c>
      <c r="B5915" s="16">
        <v>45954</v>
      </c>
      <c r="C5915" t="s">
        <v>14</v>
      </c>
      <c r="D5915" t="s">
        <v>15</v>
      </c>
      <c r="E5915" t="s">
        <v>75</v>
      </c>
      <c r="F5915" t="s">
        <v>76</v>
      </c>
      <c r="G5915">
        <v>10035</v>
      </c>
      <c r="H5915" t="s">
        <v>57</v>
      </c>
      <c r="I5915" t="s">
        <v>26</v>
      </c>
      <c r="J5915" t="s">
        <v>32</v>
      </c>
      <c r="K5915" s="6">
        <v>14.9</v>
      </c>
      <c r="L5915">
        <v>5</v>
      </c>
      <c r="M5915">
        <v>0</v>
      </c>
      <c r="N5915" s="6">
        <v>1.0429999999999999</v>
      </c>
      <c r="O5915" t="str">
        <f t="shared" si="276"/>
        <v/>
      </c>
      <c r="P5915" s="6">
        <f t="shared" si="277"/>
        <v>100.79133333333334</v>
      </c>
      <c r="Q5915">
        <f t="shared" si="278"/>
        <v>63.296501577891334</v>
      </c>
      <c r="R5915" s="16" t="str">
        <f>TEXT(Ecom[[#This Row],[Dates]],"mmm")</f>
        <v>Oct</v>
      </c>
      <c r="S5915" s="16" t="str">
        <f>TEXT(Ecom[[#This Row],[Dates]],"YYYY")</f>
        <v>2025</v>
      </c>
      <c r="T5915" s="16"/>
    </row>
    <row r="5916" spans="1:20" x14ac:dyDescent="0.25">
      <c r="A5916" t="s">
        <v>28</v>
      </c>
      <c r="B5916" s="16">
        <v>45785</v>
      </c>
      <c r="C5916" t="s">
        <v>14</v>
      </c>
      <c r="D5916" t="s">
        <v>15</v>
      </c>
      <c r="E5916" t="s">
        <v>75</v>
      </c>
      <c r="F5916" t="s">
        <v>76</v>
      </c>
      <c r="G5916">
        <v>10035</v>
      </c>
      <c r="H5916" t="s">
        <v>57</v>
      </c>
      <c r="I5916" t="s">
        <v>26</v>
      </c>
      <c r="J5916" t="s">
        <v>27</v>
      </c>
      <c r="K5916" s="6">
        <v>87.71</v>
      </c>
      <c r="L5916">
        <v>7</v>
      </c>
      <c r="M5916">
        <v>0</v>
      </c>
      <c r="N5916" s="6">
        <v>41.223700000000001</v>
      </c>
      <c r="O5916" t="str">
        <f t="shared" si="276"/>
        <v/>
      </c>
      <c r="P5916" s="6">
        <f t="shared" si="277"/>
        <v>127.35799999999999</v>
      </c>
      <c r="Q5916">
        <f t="shared" si="278"/>
        <v>65.559833626887624</v>
      </c>
      <c r="R5916" s="16" t="str">
        <f>TEXT(Ecom[[#This Row],[Dates]],"mmm")</f>
        <v>May</v>
      </c>
      <c r="S5916" s="16" t="str">
        <f>TEXT(Ecom[[#This Row],[Dates]],"YYYY")</f>
        <v>2025</v>
      </c>
      <c r="T5916" s="16"/>
    </row>
    <row r="5917" spans="1:20" x14ac:dyDescent="0.25">
      <c r="A5917" t="s">
        <v>28</v>
      </c>
      <c r="B5917" s="16">
        <v>46197</v>
      </c>
      <c r="C5917" t="s">
        <v>14</v>
      </c>
      <c r="D5917" t="s">
        <v>15</v>
      </c>
      <c r="E5917" t="s">
        <v>75</v>
      </c>
      <c r="F5917" t="s">
        <v>76</v>
      </c>
      <c r="G5917">
        <v>10035</v>
      </c>
      <c r="H5917" t="s">
        <v>57</v>
      </c>
      <c r="I5917" t="s">
        <v>19</v>
      </c>
      <c r="J5917" t="s">
        <v>21</v>
      </c>
      <c r="K5917" s="6">
        <v>199.76400000000001</v>
      </c>
      <c r="L5917">
        <v>2</v>
      </c>
      <c r="M5917">
        <v>0.1</v>
      </c>
      <c r="N5917" s="6">
        <v>8.8783999999999992</v>
      </c>
      <c r="O5917" t="str">
        <f t="shared" si="276"/>
        <v/>
      </c>
      <c r="P5917" s="6">
        <f t="shared" si="277"/>
        <v>1507.689333333333</v>
      </c>
      <c r="Q5917">
        <f t="shared" si="278"/>
        <v>1572.1311959169973</v>
      </c>
      <c r="R5917" s="16" t="str">
        <f>TEXT(Ecom[[#This Row],[Dates]],"mmm")</f>
        <v>Jun</v>
      </c>
      <c r="S5917" s="16" t="str">
        <f>TEXT(Ecom[[#This Row],[Dates]],"YYYY")</f>
        <v>2026</v>
      </c>
      <c r="T5917" s="16"/>
    </row>
    <row r="5918" spans="1:20" x14ac:dyDescent="0.25">
      <c r="A5918" t="s">
        <v>28</v>
      </c>
      <c r="B5918" s="16">
        <v>45769</v>
      </c>
      <c r="C5918" t="s">
        <v>14</v>
      </c>
      <c r="D5918" t="s">
        <v>15</v>
      </c>
      <c r="E5918" t="s">
        <v>75</v>
      </c>
      <c r="F5918" t="s">
        <v>76</v>
      </c>
      <c r="G5918">
        <v>10035</v>
      </c>
      <c r="H5918" t="s">
        <v>57</v>
      </c>
      <c r="I5918" t="s">
        <v>26</v>
      </c>
      <c r="J5918" t="s">
        <v>32</v>
      </c>
      <c r="K5918" s="6">
        <v>94.6</v>
      </c>
      <c r="L5918">
        <v>4</v>
      </c>
      <c r="M5918">
        <v>0</v>
      </c>
      <c r="N5918" s="6">
        <v>27.434000000000001</v>
      </c>
      <c r="O5918" t="str">
        <f t="shared" si="276"/>
        <v/>
      </c>
      <c r="P5918" s="6">
        <f t="shared" si="277"/>
        <v>2109.0746666666669</v>
      </c>
      <c r="Q5918">
        <f t="shared" si="278"/>
        <v>1572.2649698975563</v>
      </c>
      <c r="R5918" s="16" t="str">
        <f>TEXT(Ecom[[#This Row],[Dates]],"mmm")</f>
        <v>Apr</v>
      </c>
      <c r="S5918" s="16" t="str">
        <f>TEXT(Ecom[[#This Row],[Dates]],"YYYY")</f>
        <v>2025</v>
      </c>
      <c r="T5918" s="16"/>
    </row>
    <row r="5919" spans="1:20" x14ac:dyDescent="0.25">
      <c r="A5919" t="s">
        <v>28</v>
      </c>
      <c r="B5919" s="16">
        <v>46124</v>
      </c>
      <c r="C5919" t="s">
        <v>14</v>
      </c>
      <c r="D5919" t="s">
        <v>15</v>
      </c>
      <c r="E5919" t="s">
        <v>75</v>
      </c>
      <c r="F5919" t="s">
        <v>76</v>
      </c>
      <c r="G5919">
        <v>10035</v>
      </c>
      <c r="H5919" t="s">
        <v>57</v>
      </c>
      <c r="I5919" t="s">
        <v>19</v>
      </c>
      <c r="J5919" t="s">
        <v>20</v>
      </c>
      <c r="K5919" s="6">
        <v>4228.7039999999997</v>
      </c>
      <c r="L5919">
        <v>6</v>
      </c>
      <c r="M5919">
        <v>0.2</v>
      </c>
      <c r="N5919" s="6">
        <v>158.57640000000001</v>
      </c>
      <c r="O5919" t="str">
        <f t="shared" si="276"/>
        <v/>
      </c>
      <c r="P5919" s="6">
        <f t="shared" si="277"/>
        <v>2147.5313333333334</v>
      </c>
      <c r="Q5919">
        <f t="shared" si="278"/>
        <v>1929.5182680801734</v>
      </c>
      <c r="R5919" s="16" t="str">
        <f>TEXT(Ecom[[#This Row],[Dates]],"mmm")</f>
        <v>Apr</v>
      </c>
      <c r="S5919" s="16" t="str">
        <f>TEXT(Ecom[[#This Row],[Dates]],"YYYY")</f>
        <v>2026</v>
      </c>
      <c r="T5919" s="16"/>
    </row>
    <row r="5920" spans="1:20" x14ac:dyDescent="0.25">
      <c r="A5920" t="s">
        <v>28</v>
      </c>
      <c r="B5920" s="16">
        <v>45865</v>
      </c>
      <c r="C5920" t="s">
        <v>14</v>
      </c>
      <c r="D5920" t="s">
        <v>15</v>
      </c>
      <c r="E5920" t="s">
        <v>75</v>
      </c>
      <c r="F5920" t="s">
        <v>76</v>
      </c>
      <c r="G5920">
        <v>10035</v>
      </c>
      <c r="H5920" t="s">
        <v>57</v>
      </c>
      <c r="I5920" t="s">
        <v>19</v>
      </c>
      <c r="J5920" t="s">
        <v>20</v>
      </c>
      <c r="K5920" s="6">
        <v>2003.92</v>
      </c>
      <c r="L5920">
        <v>5</v>
      </c>
      <c r="M5920">
        <v>0.2</v>
      </c>
      <c r="N5920" s="6">
        <v>-25.048999999999999</v>
      </c>
      <c r="O5920">
        <f t="shared" si="276"/>
        <v>-25.048999999999999</v>
      </c>
      <c r="P5920" s="6">
        <f t="shared" si="277"/>
        <v>957.93</v>
      </c>
      <c r="Q5920">
        <f t="shared" si="278"/>
        <v>1133.4347952499993</v>
      </c>
      <c r="R5920" s="16" t="str">
        <f>TEXT(Ecom[[#This Row],[Dates]],"mmm")</f>
        <v>Jul</v>
      </c>
      <c r="S5920" s="16" t="str">
        <f>TEXT(Ecom[[#This Row],[Dates]],"YYYY")</f>
        <v>2025</v>
      </c>
      <c r="T5920" s="16"/>
    </row>
    <row r="5921" spans="1:20" x14ac:dyDescent="0.25">
      <c r="A5921" t="s">
        <v>28</v>
      </c>
      <c r="B5921" s="16">
        <v>46194</v>
      </c>
      <c r="C5921" t="s">
        <v>14</v>
      </c>
      <c r="D5921" t="s">
        <v>15</v>
      </c>
      <c r="E5921" t="s">
        <v>75</v>
      </c>
      <c r="F5921" t="s">
        <v>76</v>
      </c>
      <c r="G5921">
        <v>10035</v>
      </c>
      <c r="H5921" t="s">
        <v>57</v>
      </c>
      <c r="I5921" t="s">
        <v>35</v>
      </c>
      <c r="J5921" t="s">
        <v>36</v>
      </c>
      <c r="K5921" s="6">
        <v>209.97</v>
      </c>
      <c r="L5921">
        <v>3</v>
      </c>
      <c r="M5921">
        <v>0</v>
      </c>
      <c r="N5921" s="6">
        <v>58.791600000000003</v>
      </c>
      <c r="O5921" t="str">
        <f t="shared" si="276"/>
        <v/>
      </c>
      <c r="P5921" s="6">
        <f t="shared" si="277"/>
        <v>326.94333333333333</v>
      </c>
      <c r="Q5921">
        <f t="shared" si="278"/>
        <v>1138.6563136150467</v>
      </c>
      <c r="R5921" s="16" t="str">
        <f>TEXT(Ecom[[#This Row],[Dates]],"mmm")</f>
        <v>Jun</v>
      </c>
      <c r="S5921" s="16" t="str">
        <f>TEXT(Ecom[[#This Row],[Dates]],"YYYY")</f>
        <v>2026</v>
      </c>
      <c r="T5921" s="16"/>
    </row>
    <row r="5922" spans="1:20" x14ac:dyDescent="0.25">
      <c r="A5922" t="s">
        <v>28</v>
      </c>
      <c r="B5922" s="16">
        <v>46285</v>
      </c>
      <c r="C5922" t="s">
        <v>14</v>
      </c>
      <c r="D5922" t="s">
        <v>15</v>
      </c>
      <c r="E5922" t="s">
        <v>75</v>
      </c>
      <c r="F5922" t="s">
        <v>76</v>
      </c>
      <c r="G5922">
        <v>10035</v>
      </c>
      <c r="H5922" t="s">
        <v>57</v>
      </c>
      <c r="I5922" t="s">
        <v>35</v>
      </c>
      <c r="J5922" t="s">
        <v>59</v>
      </c>
      <c r="K5922" s="6">
        <v>659.9</v>
      </c>
      <c r="L5922">
        <v>2</v>
      </c>
      <c r="M5922">
        <v>0</v>
      </c>
      <c r="N5922" s="6">
        <v>217.767</v>
      </c>
      <c r="O5922" t="str">
        <f t="shared" si="276"/>
        <v/>
      </c>
      <c r="P5922" s="6">
        <f t="shared" si="277"/>
        <v>279.55333333333334</v>
      </c>
      <c r="Q5922">
        <f t="shared" si="278"/>
        <v>245.15991743863538</v>
      </c>
      <c r="R5922" s="16" t="str">
        <f>TEXT(Ecom[[#This Row],[Dates]],"mmm")</f>
        <v>Sep</v>
      </c>
      <c r="S5922" s="16" t="str">
        <f>TEXT(Ecom[[#This Row],[Dates]],"YYYY")</f>
        <v>2026</v>
      </c>
      <c r="T5922" s="16"/>
    </row>
    <row r="5923" spans="1:20" x14ac:dyDescent="0.25">
      <c r="A5923" t="s">
        <v>28</v>
      </c>
      <c r="B5923" s="16">
        <v>46265</v>
      </c>
      <c r="C5923" t="s">
        <v>14</v>
      </c>
      <c r="D5923" t="s">
        <v>15</v>
      </c>
      <c r="E5923" t="s">
        <v>75</v>
      </c>
      <c r="F5923" t="s">
        <v>76</v>
      </c>
      <c r="G5923">
        <v>10035</v>
      </c>
      <c r="H5923" t="s">
        <v>57</v>
      </c>
      <c r="I5923" t="s">
        <v>26</v>
      </c>
      <c r="J5923" t="s">
        <v>41</v>
      </c>
      <c r="K5923" s="6">
        <v>110.96</v>
      </c>
      <c r="L5923">
        <v>2</v>
      </c>
      <c r="M5923">
        <v>0</v>
      </c>
      <c r="N5923" s="6">
        <v>53.260800000000003</v>
      </c>
      <c r="O5923" t="str">
        <f t="shared" si="276"/>
        <v/>
      </c>
      <c r="P5923" s="6">
        <f t="shared" si="277"/>
        <v>163.97866666666667</v>
      </c>
      <c r="Q5923">
        <f t="shared" si="278"/>
        <v>194.72041386676551</v>
      </c>
      <c r="R5923" s="16" t="str">
        <f>TEXT(Ecom[[#This Row],[Dates]],"mmm")</f>
        <v>Aug</v>
      </c>
      <c r="S5923" s="16" t="str">
        <f>TEXT(Ecom[[#This Row],[Dates]],"YYYY")</f>
        <v>2026</v>
      </c>
      <c r="T5923" s="16"/>
    </row>
    <row r="5924" spans="1:20" x14ac:dyDescent="0.25">
      <c r="A5924" t="s">
        <v>28</v>
      </c>
      <c r="B5924" s="16">
        <v>45920</v>
      </c>
      <c r="C5924" t="s">
        <v>14</v>
      </c>
      <c r="D5924" t="s">
        <v>15</v>
      </c>
      <c r="E5924" t="s">
        <v>75</v>
      </c>
      <c r="F5924" t="s">
        <v>76</v>
      </c>
      <c r="G5924">
        <v>10035</v>
      </c>
      <c r="H5924" t="s">
        <v>57</v>
      </c>
      <c r="I5924" t="s">
        <v>35</v>
      </c>
      <c r="J5924" t="s">
        <v>36</v>
      </c>
      <c r="K5924" s="6">
        <v>67.8</v>
      </c>
      <c r="L5924">
        <v>4</v>
      </c>
      <c r="M5924">
        <v>0</v>
      </c>
      <c r="N5924" s="6">
        <v>1.3560000000000001</v>
      </c>
      <c r="O5924" t="str">
        <f t="shared" si="276"/>
        <v/>
      </c>
      <c r="P5924" s="6">
        <f t="shared" si="277"/>
        <v>134.64533333333333</v>
      </c>
      <c r="Q5924">
        <f t="shared" si="278"/>
        <v>162.86285859922484</v>
      </c>
      <c r="R5924" s="16" t="str">
        <f>TEXT(Ecom[[#This Row],[Dates]],"mmm")</f>
        <v>Sep</v>
      </c>
      <c r="S5924" s="16" t="str">
        <f>TEXT(Ecom[[#This Row],[Dates]],"YYYY")</f>
        <v>2025</v>
      </c>
      <c r="T5924" s="16"/>
    </row>
    <row r="5925" spans="1:20" x14ac:dyDescent="0.25">
      <c r="A5925" t="s">
        <v>13</v>
      </c>
      <c r="B5925" s="16">
        <v>46265</v>
      </c>
      <c r="C5925" t="s">
        <v>22</v>
      </c>
      <c r="D5925" t="s">
        <v>15</v>
      </c>
      <c r="E5925" t="s">
        <v>75</v>
      </c>
      <c r="F5925" t="s">
        <v>76</v>
      </c>
      <c r="G5925">
        <v>10011</v>
      </c>
      <c r="H5925" t="s">
        <v>57</v>
      </c>
      <c r="I5925" t="s">
        <v>19</v>
      </c>
      <c r="J5925" t="s">
        <v>31</v>
      </c>
      <c r="K5925" s="6">
        <v>313.17599999999999</v>
      </c>
      <c r="L5925">
        <v>2</v>
      </c>
      <c r="M5925">
        <v>0.4</v>
      </c>
      <c r="N5925" s="6">
        <v>-120.0508</v>
      </c>
      <c r="O5925">
        <f t="shared" si="276"/>
        <v>-120.0508</v>
      </c>
      <c r="P5925" s="6">
        <f t="shared" si="277"/>
        <v>478.5453333333333</v>
      </c>
      <c r="Q5925">
        <f t="shared" si="278"/>
        <v>374.30742980009836</v>
      </c>
      <c r="R5925" s="16" t="str">
        <f>TEXT(Ecom[[#This Row],[Dates]],"mmm")</f>
        <v>Aug</v>
      </c>
      <c r="S5925" s="16" t="str">
        <f>TEXT(Ecom[[#This Row],[Dates]],"YYYY")</f>
        <v>2026</v>
      </c>
      <c r="T5925" s="16"/>
    </row>
    <row r="5926" spans="1:20" x14ac:dyDescent="0.25">
      <c r="A5926" t="s">
        <v>13</v>
      </c>
      <c r="B5926" s="16">
        <v>45799</v>
      </c>
      <c r="C5926" t="s">
        <v>14</v>
      </c>
      <c r="D5926" t="s">
        <v>15</v>
      </c>
      <c r="E5926" t="s">
        <v>82</v>
      </c>
      <c r="F5926" t="s">
        <v>83</v>
      </c>
      <c r="G5926">
        <v>22153</v>
      </c>
      <c r="H5926" t="s">
        <v>18</v>
      </c>
      <c r="I5926" t="s">
        <v>26</v>
      </c>
      <c r="J5926" t="s">
        <v>34</v>
      </c>
      <c r="K5926" s="6">
        <v>22.96</v>
      </c>
      <c r="L5926">
        <v>7</v>
      </c>
      <c r="M5926">
        <v>0</v>
      </c>
      <c r="N5926" s="6">
        <v>6.6584000000000003</v>
      </c>
      <c r="O5926" t="str">
        <f t="shared" si="276"/>
        <v/>
      </c>
      <c r="P5926" s="6">
        <f t="shared" si="277"/>
        <v>779.46</v>
      </c>
      <c r="Q5926">
        <f t="shared" si="278"/>
        <v>442.92800142419276</v>
      </c>
      <c r="R5926" s="16" t="str">
        <f>TEXT(Ecom[[#This Row],[Dates]],"mmm")</f>
        <v>May</v>
      </c>
      <c r="S5926" s="16" t="str">
        <f>TEXT(Ecom[[#This Row],[Dates]],"YYYY")</f>
        <v>2025</v>
      </c>
      <c r="T5926" s="16"/>
    </row>
    <row r="5927" spans="1:20" x14ac:dyDescent="0.25">
      <c r="A5927" t="s">
        <v>28</v>
      </c>
      <c r="B5927" s="16">
        <v>46096</v>
      </c>
      <c r="C5927" t="s">
        <v>22</v>
      </c>
      <c r="D5927" t="s">
        <v>15</v>
      </c>
      <c r="E5927" t="s">
        <v>406</v>
      </c>
      <c r="F5927" t="s">
        <v>43</v>
      </c>
      <c r="G5927">
        <v>98226</v>
      </c>
      <c r="H5927" t="s">
        <v>25</v>
      </c>
      <c r="I5927" t="s">
        <v>35</v>
      </c>
      <c r="J5927" t="s">
        <v>59</v>
      </c>
      <c r="K5927" s="6">
        <v>1099.5</v>
      </c>
      <c r="L5927">
        <v>10</v>
      </c>
      <c r="M5927">
        <v>0</v>
      </c>
      <c r="N5927" s="6">
        <v>362.83499999999998</v>
      </c>
      <c r="O5927" t="str">
        <f t="shared" si="276"/>
        <v/>
      </c>
      <c r="P5927" s="6">
        <f t="shared" si="277"/>
        <v>774.24333333333334</v>
      </c>
      <c r="Q5927">
        <f t="shared" si="278"/>
        <v>622.96836929678568</v>
      </c>
      <c r="R5927" s="16" t="str">
        <f>TEXT(Ecom[[#This Row],[Dates]],"mmm")</f>
        <v>Mar</v>
      </c>
      <c r="S5927" s="16" t="str">
        <f>TEXT(Ecom[[#This Row],[Dates]],"YYYY")</f>
        <v>2026</v>
      </c>
      <c r="T5927" s="16"/>
    </row>
    <row r="5928" spans="1:20" x14ac:dyDescent="0.25">
      <c r="A5928" t="s">
        <v>28</v>
      </c>
      <c r="B5928" s="16">
        <v>45911</v>
      </c>
      <c r="C5928" t="s">
        <v>22</v>
      </c>
      <c r="D5928" t="s">
        <v>15</v>
      </c>
      <c r="E5928" t="s">
        <v>87</v>
      </c>
      <c r="F5928" t="s">
        <v>88</v>
      </c>
      <c r="G5928">
        <v>35601</v>
      </c>
      <c r="H5928" t="s">
        <v>18</v>
      </c>
      <c r="I5928" t="s">
        <v>19</v>
      </c>
      <c r="J5928" t="s">
        <v>31</v>
      </c>
      <c r="K5928" s="6">
        <v>1215.92</v>
      </c>
      <c r="L5928">
        <v>8</v>
      </c>
      <c r="M5928">
        <v>0</v>
      </c>
      <c r="N5928" s="6">
        <v>316.13920000000002</v>
      </c>
      <c r="O5928" t="str">
        <f t="shared" si="276"/>
        <v/>
      </c>
      <c r="P5928" s="6">
        <f t="shared" si="277"/>
        <v>410.7166666666667</v>
      </c>
      <c r="Q5928">
        <f t="shared" si="278"/>
        <v>559.79896115249039</v>
      </c>
      <c r="R5928" s="16" t="str">
        <f>TEXT(Ecom[[#This Row],[Dates]],"mmm")</f>
        <v>Sep</v>
      </c>
      <c r="S5928" s="16" t="str">
        <f>TEXT(Ecom[[#This Row],[Dates]],"YYYY")</f>
        <v>2025</v>
      </c>
      <c r="T5928" s="16"/>
    </row>
    <row r="5929" spans="1:20" x14ac:dyDescent="0.25">
      <c r="A5929" t="s">
        <v>28</v>
      </c>
      <c r="B5929" s="16">
        <v>45676</v>
      </c>
      <c r="C5929" t="s">
        <v>22</v>
      </c>
      <c r="D5929" t="s">
        <v>15</v>
      </c>
      <c r="E5929" t="s">
        <v>196</v>
      </c>
      <c r="F5929" t="s">
        <v>197</v>
      </c>
      <c r="G5929">
        <v>72701</v>
      </c>
      <c r="H5929" t="s">
        <v>18</v>
      </c>
      <c r="I5929" t="s">
        <v>26</v>
      </c>
      <c r="J5929" t="s">
        <v>27</v>
      </c>
      <c r="K5929" s="6">
        <v>7.31</v>
      </c>
      <c r="L5929">
        <v>1</v>
      </c>
      <c r="M5929">
        <v>0</v>
      </c>
      <c r="N5929" s="6">
        <v>3.4357000000000002</v>
      </c>
      <c r="O5929" t="str">
        <f t="shared" si="276"/>
        <v/>
      </c>
      <c r="P5929" s="6">
        <f t="shared" si="277"/>
        <v>34.479999999999997</v>
      </c>
      <c r="Q5929">
        <f t="shared" si="278"/>
        <v>500.80194089820321</v>
      </c>
      <c r="R5929" s="16" t="str">
        <f>TEXT(Ecom[[#This Row],[Dates]],"mmm")</f>
        <v>Jan</v>
      </c>
      <c r="S5929" s="16" t="str">
        <f>TEXT(Ecom[[#This Row],[Dates]],"YYYY")</f>
        <v>2025</v>
      </c>
      <c r="T5929" s="16"/>
    </row>
    <row r="5930" spans="1:20" x14ac:dyDescent="0.25">
      <c r="A5930" t="s">
        <v>28</v>
      </c>
      <c r="B5930" s="16">
        <v>45822</v>
      </c>
      <c r="C5930" t="s">
        <v>22</v>
      </c>
      <c r="D5930" t="s">
        <v>15</v>
      </c>
      <c r="E5930" t="s">
        <v>196</v>
      </c>
      <c r="F5930" t="s">
        <v>197</v>
      </c>
      <c r="G5930">
        <v>72701</v>
      </c>
      <c r="H5930" t="s">
        <v>18</v>
      </c>
      <c r="I5930" t="s">
        <v>19</v>
      </c>
      <c r="J5930" t="s">
        <v>33</v>
      </c>
      <c r="K5930" s="6">
        <v>8.92</v>
      </c>
      <c r="L5930">
        <v>4</v>
      </c>
      <c r="M5930">
        <v>0</v>
      </c>
      <c r="N5930" s="6">
        <v>3.9247999999999998</v>
      </c>
      <c r="O5930" t="str">
        <f t="shared" si="276"/>
        <v/>
      </c>
      <c r="P5930" s="6">
        <f t="shared" si="277"/>
        <v>37.227333333333327</v>
      </c>
      <c r="Q5930">
        <f t="shared" si="278"/>
        <v>234.30097049134301</v>
      </c>
      <c r="R5930" s="16" t="str">
        <f>TEXT(Ecom[[#This Row],[Dates]],"mmm")</f>
        <v>Jun</v>
      </c>
      <c r="S5930" s="16" t="str">
        <f>TEXT(Ecom[[#This Row],[Dates]],"YYYY")</f>
        <v>2025</v>
      </c>
      <c r="T5930" s="16"/>
    </row>
    <row r="5931" spans="1:20" x14ac:dyDescent="0.25">
      <c r="A5931" t="s">
        <v>62</v>
      </c>
      <c r="B5931" s="16">
        <v>45737</v>
      </c>
      <c r="C5931" t="s">
        <v>14</v>
      </c>
      <c r="D5931" t="s">
        <v>15</v>
      </c>
      <c r="E5931" t="s">
        <v>55</v>
      </c>
      <c r="F5931" t="s">
        <v>56</v>
      </c>
      <c r="G5931">
        <v>19120</v>
      </c>
      <c r="H5931" t="s">
        <v>57</v>
      </c>
      <c r="I5931" t="s">
        <v>19</v>
      </c>
      <c r="J5931" t="s">
        <v>20</v>
      </c>
      <c r="K5931" s="6">
        <v>87.21</v>
      </c>
      <c r="L5931">
        <v>3</v>
      </c>
      <c r="M5931">
        <v>0.5</v>
      </c>
      <c r="N5931" s="6">
        <v>-45.349200000000003</v>
      </c>
      <c r="O5931">
        <f t="shared" si="276"/>
        <v>-45.349200000000003</v>
      </c>
      <c r="P5931" s="6">
        <f t="shared" si="277"/>
        <v>262.25</v>
      </c>
      <c r="Q5931">
        <f t="shared" si="278"/>
        <v>245.70525270406895</v>
      </c>
      <c r="R5931" s="16" t="str">
        <f>TEXT(Ecom[[#This Row],[Dates]],"mmm")</f>
        <v>Mar</v>
      </c>
      <c r="S5931" s="16" t="str">
        <f>TEXT(Ecom[[#This Row],[Dates]],"YYYY")</f>
        <v>2025</v>
      </c>
      <c r="T5931" s="16"/>
    </row>
    <row r="5932" spans="1:20" x14ac:dyDescent="0.25">
      <c r="A5932" t="s">
        <v>62</v>
      </c>
      <c r="B5932" s="16">
        <v>46195</v>
      </c>
      <c r="C5932" t="s">
        <v>14</v>
      </c>
      <c r="D5932" t="s">
        <v>15</v>
      </c>
      <c r="E5932" t="s">
        <v>55</v>
      </c>
      <c r="F5932" t="s">
        <v>56</v>
      </c>
      <c r="G5932">
        <v>19120</v>
      </c>
      <c r="H5932" t="s">
        <v>57</v>
      </c>
      <c r="I5932" t="s">
        <v>26</v>
      </c>
      <c r="J5932" t="s">
        <v>41</v>
      </c>
      <c r="K5932" s="6">
        <v>15.552</v>
      </c>
      <c r="L5932">
        <v>3</v>
      </c>
      <c r="M5932">
        <v>0.2</v>
      </c>
      <c r="N5932" s="6">
        <v>5.4432</v>
      </c>
      <c r="O5932" t="str">
        <f t="shared" si="276"/>
        <v/>
      </c>
      <c r="P5932" s="6">
        <f t="shared" si="277"/>
        <v>237.64400000000003</v>
      </c>
      <c r="Q5932">
        <f t="shared" si="278"/>
        <v>276.0565885364274</v>
      </c>
      <c r="R5932" s="16" t="str">
        <f>TEXT(Ecom[[#This Row],[Dates]],"mmm")</f>
        <v>Jun</v>
      </c>
      <c r="S5932" s="16" t="str">
        <f>TEXT(Ecom[[#This Row],[Dates]],"YYYY")</f>
        <v>2026</v>
      </c>
      <c r="T5932" s="16"/>
    </row>
    <row r="5933" spans="1:20" x14ac:dyDescent="0.25">
      <c r="A5933" t="s">
        <v>62</v>
      </c>
      <c r="B5933" s="16">
        <v>46034</v>
      </c>
      <c r="C5933" t="s">
        <v>14</v>
      </c>
      <c r="D5933" t="s">
        <v>15</v>
      </c>
      <c r="E5933" t="s">
        <v>55</v>
      </c>
      <c r="F5933" t="s">
        <v>56</v>
      </c>
      <c r="G5933">
        <v>19120</v>
      </c>
      <c r="H5933" t="s">
        <v>57</v>
      </c>
      <c r="I5933" t="s">
        <v>35</v>
      </c>
      <c r="J5933" t="s">
        <v>36</v>
      </c>
      <c r="K5933" s="6">
        <v>683.98800000000006</v>
      </c>
      <c r="L5933">
        <v>2</v>
      </c>
      <c r="M5933">
        <v>0.4</v>
      </c>
      <c r="N5933" s="6">
        <v>-113.998</v>
      </c>
      <c r="O5933">
        <f t="shared" si="276"/>
        <v>-113.998</v>
      </c>
      <c r="P5933" s="6">
        <f t="shared" si="277"/>
        <v>238.05200000000002</v>
      </c>
      <c r="Q5933">
        <f t="shared" si="278"/>
        <v>303.92705721603664</v>
      </c>
      <c r="R5933" s="16" t="str">
        <f>TEXT(Ecom[[#This Row],[Dates]],"mmm")</f>
        <v>Jan</v>
      </c>
      <c r="S5933" s="16" t="str">
        <f>TEXT(Ecom[[#This Row],[Dates]],"YYYY")</f>
        <v>2026</v>
      </c>
      <c r="T5933" s="16"/>
    </row>
    <row r="5934" spans="1:20" x14ac:dyDescent="0.25">
      <c r="A5934" t="s">
        <v>62</v>
      </c>
      <c r="B5934" s="16">
        <v>46141</v>
      </c>
      <c r="C5934" t="s">
        <v>14</v>
      </c>
      <c r="D5934" t="s">
        <v>15</v>
      </c>
      <c r="E5934" t="s">
        <v>55</v>
      </c>
      <c r="F5934" t="s">
        <v>56</v>
      </c>
      <c r="G5934">
        <v>19120</v>
      </c>
      <c r="H5934" t="s">
        <v>57</v>
      </c>
      <c r="I5934" t="s">
        <v>26</v>
      </c>
      <c r="J5934" t="s">
        <v>32</v>
      </c>
      <c r="K5934" s="6">
        <v>13.391999999999999</v>
      </c>
      <c r="L5934">
        <v>3</v>
      </c>
      <c r="M5934">
        <v>0.2</v>
      </c>
      <c r="N5934" s="6">
        <v>1.0044</v>
      </c>
      <c r="O5934" t="str">
        <f t="shared" si="276"/>
        <v/>
      </c>
      <c r="P5934" s="6">
        <f t="shared" si="277"/>
        <v>186.02933333333331</v>
      </c>
      <c r="Q5934">
        <f t="shared" si="278"/>
        <v>268.41588107125716</v>
      </c>
      <c r="R5934" s="16" t="str">
        <f>TEXT(Ecom[[#This Row],[Dates]],"mmm")</f>
        <v>Apr</v>
      </c>
      <c r="S5934" s="16" t="str">
        <f>TEXT(Ecom[[#This Row],[Dates]],"YYYY")</f>
        <v>2026</v>
      </c>
      <c r="T5934" s="16"/>
    </row>
    <row r="5935" spans="1:20" x14ac:dyDescent="0.25">
      <c r="A5935" t="s">
        <v>62</v>
      </c>
      <c r="B5935" s="16">
        <v>46167</v>
      </c>
      <c r="C5935" t="s">
        <v>14</v>
      </c>
      <c r="D5935" t="s">
        <v>15</v>
      </c>
      <c r="E5935" t="s">
        <v>55</v>
      </c>
      <c r="F5935" t="s">
        <v>56</v>
      </c>
      <c r="G5935">
        <v>19120</v>
      </c>
      <c r="H5935" t="s">
        <v>57</v>
      </c>
      <c r="I5935" t="s">
        <v>35</v>
      </c>
      <c r="J5935" t="s">
        <v>59</v>
      </c>
      <c r="K5935" s="6">
        <v>16.776</v>
      </c>
      <c r="L5935">
        <v>3</v>
      </c>
      <c r="M5935">
        <v>0.2</v>
      </c>
      <c r="N5935" s="6">
        <v>4.8231000000000002</v>
      </c>
      <c r="O5935" t="str">
        <f t="shared" si="276"/>
        <v/>
      </c>
      <c r="P5935" s="6">
        <f t="shared" si="277"/>
        <v>190.03199999999995</v>
      </c>
      <c r="Q5935">
        <f t="shared" si="278"/>
        <v>253.61124551419098</v>
      </c>
      <c r="R5935" s="16" t="str">
        <f>TEXT(Ecom[[#This Row],[Dates]],"mmm")</f>
        <v>May</v>
      </c>
      <c r="S5935" s="16" t="str">
        <f>TEXT(Ecom[[#This Row],[Dates]],"YYYY")</f>
        <v>2026</v>
      </c>
      <c r="T5935" s="16"/>
    </row>
    <row r="5936" spans="1:20" x14ac:dyDescent="0.25">
      <c r="A5936" t="s">
        <v>62</v>
      </c>
      <c r="B5936" s="16">
        <v>46323</v>
      </c>
      <c r="C5936" t="s">
        <v>14</v>
      </c>
      <c r="D5936" t="s">
        <v>15</v>
      </c>
      <c r="E5936" t="s">
        <v>55</v>
      </c>
      <c r="F5936" t="s">
        <v>56</v>
      </c>
      <c r="G5936">
        <v>19120</v>
      </c>
      <c r="H5936" t="s">
        <v>57</v>
      </c>
      <c r="I5936" t="s">
        <v>35</v>
      </c>
      <c r="J5936" t="s">
        <v>59</v>
      </c>
      <c r="K5936" s="6">
        <v>527.91999999999996</v>
      </c>
      <c r="L5936">
        <v>2</v>
      </c>
      <c r="M5936">
        <v>0.2</v>
      </c>
      <c r="N5936" s="6">
        <v>85.787000000000006</v>
      </c>
      <c r="O5936" t="str">
        <f t="shared" si="276"/>
        <v/>
      </c>
      <c r="P5936" s="6">
        <f t="shared" si="277"/>
        <v>243.6</v>
      </c>
      <c r="Q5936">
        <f t="shared" si="278"/>
        <v>222.38463509407731</v>
      </c>
      <c r="R5936" s="16" t="str">
        <f>TEXT(Ecom[[#This Row],[Dates]],"mmm")</f>
        <v>Oct</v>
      </c>
      <c r="S5936" s="16" t="str">
        <f>TEXT(Ecom[[#This Row],[Dates]],"YYYY")</f>
        <v>2026</v>
      </c>
      <c r="T5936" s="16"/>
    </row>
    <row r="5937" spans="1:20" x14ac:dyDescent="0.25">
      <c r="A5937" t="s">
        <v>168</v>
      </c>
      <c r="B5937" s="16">
        <v>45700</v>
      </c>
      <c r="C5937" t="s">
        <v>44</v>
      </c>
      <c r="D5937" t="s">
        <v>15</v>
      </c>
      <c r="E5937" t="s">
        <v>42</v>
      </c>
      <c r="F5937" t="s">
        <v>43</v>
      </c>
      <c r="G5937">
        <v>98103</v>
      </c>
      <c r="H5937" t="s">
        <v>25</v>
      </c>
      <c r="I5937" t="s">
        <v>19</v>
      </c>
      <c r="J5937" t="s">
        <v>33</v>
      </c>
      <c r="K5937" s="6">
        <v>25.4</v>
      </c>
      <c r="L5937">
        <v>5</v>
      </c>
      <c r="M5937">
        <v>0</v>
      </c>
      <c r="N5937" s="6">
        <v>8.6359999999999992</v>
      </c>
      <c r="O5937" t="str">
        <f t="shared" si="276"/>
        <v/>
      </c>
      <c r="P5937" s="6">
        <f t="shared" si="277"/>
        <v>91.61866666666667</v>
      </c>
      <c r="Q5937">
        <f t="shared" si="278"/>
        <v>103.05562280920235</v>
      </c>
      <c r="R5937" s="16" t="str">
        <f>TEXT(Ecom[[#This Row],[Dates]],"mmm")</f>
        <v>Feb</v>
      </c>
      <c r="S5937" s="16" t="str">
        <f>TEXT(Ecom[[#This Row],[Dates]],"YYYY")</f>
        <v>2025</v>
      </c>
      <c r="T5937" s="16"/>
    </row>
    <row r="5938" spans="1:20" x14ac:dyDescent="0.25">
      <c r="A5938" t="s">
        <v>168</v>
      </c>
      <c r="B5938" s="16">
        <v>46050</v>
      </c>
      <c r="C5938" t="s">
        <v>44</v>
      </c>
      <c r="D5938" t="s">
        <v>15</v>
      </c>
      <c r="E5938" t="s">
        <v>42</v>
      </c>
      <c r="F5938" t="s">
        <v>43</v>
      </c>
      <c r="G5938">
        <v>98103</v>
      </c>
      <c r="H5938" t="s">
        <v>25</v>
      </c>
      <c r="I5938" t="s">
        <v>35</v>
      </c>
      <c r="J5938" t="s">
        <v>36</v>
      </c>
      <c r="K5938" s="6">
        <v>177.48</v>
      </c>
      <c r="L5938">
        <v>3</v>
      </c>
      <c r="M5938">
        <v>0.2</v>
      </c>
      <c r="N5938" s="6">
        <v>19.9665</v>
      </c>
      <c r="O5938" t="str">
        <f t="shared" si="276"/>
        <v/>
      </c>
      <c r="P5938" s="6">
        <f t="shared" si="277"/>
        <v>115.14933333333333</v>
      </c>
      <c r="Q5938">
        <f t="shared" si="278"/>
        <v>41.330747933478541</v>
      </c>
      <c r="R5938" s="16" t="str">
        <f>TEXT(Ecom[[#This Row],[Dates]],"mmm")</f>
        <v>Jan</v>
      </c>
      <c r="S5938" s="16" t="str">
        <f>TEXT(Ecom[[#This Row],[Dates]],"YYYY")</f>
        <v>2026</v>
      </c>
      <c r="T5938" s="16"/>
    </row>
    <row r="5939" spans="1:20" x14ac:dyDescent="0.25">
      <c r="A5939" t="s">
        <v>168</v>
      </c>
      <c r="B5939" s="16">
        <v>45867</v>
      </c>
      <c r="C5939" t="s">
        <v>44</v>
      </c>
      <c r="D5939" t="s">
        <v>15</v>
      </c>
      <c r="E5939" t="s">
        <v>42</v>
      </c>
      <c r="F5939" t="s">
        <v>43</v>
      </c>
      <c r="G5939">
        <v>98103</v>
      </c>
      <c r="H5939" t="s">
        <v>25</v>
      </c>
      <c r="I5939" t="s">
        <v>35</v>
      </c>
      <c r="J5939" t="s">
        <v>36</v>
      </c>
      <c r="K5939" s="6">
        <v>71.975999999999999</v>
      </c>
      <c r="L5939">
        <v>3</v>
      </c>
      <c r="M5939">
        <v>0.2</v>
      </c>
      <c r="N5939" s="6">
        <v>8.9969999999999999</v>
      </c>
      <c r="O5939" t="str">
        <f t="shared" si="276"/>
        <v/>
      </c>
      <c r="P5939" s="6">
        <f t="shared" si="277"/>
        <v>60.394666666666673</v>
      </c>
      <c r="Q5939">
        <f t="shared" si="278"/>
        <v>31.510127275034755</v>
      </c>
      <c r="R5939" s="16" t="str">
        <f>TEXT(Ecom[[#This Row],[Dates]],"mmm")</f>
        <v>Jul</v>
      </c>
      <c r="S5939" s="16" t="str">
        <f>TEXT(Ecom[[#This Row],[Dates]],"YYYY")</f>
        <v>2025</v>
      </c>
      <c r="T5939" s="16"/>
    </row>
    <row r="5940" spans="1:20" x14ac:dyDescent="0.25">
      <c r="A5940" t="s">
        <v>28</v>
      </c>
      <c r="B5940" s="16">
        <v>45908</v>
      </c>
      <c r="C5940" t="s">
        <v>14</v>
      </c>
      <c r="D5940" t="s">
        <v>15</v>
      </c>
      <c r="E5940" t="s">
        <v>328</v>
      </c>
      <c r="F5940" t="s">
        <v>46</v>
      </c>
      <c r="G5940">
        <v>75023</v>
      </c>
      <c r="H5940" t="s">
        <v>47</v>
      </c>
      <c r="I5940" t="s">
        <v>35</v>
      </c>
      <c r="J5940" t="s">
        <v>36</v>
      </c>
      <c r="K5940" s="6">
        <v>95.992000000000004</v>
      </c>
      <c r="L5940">
        <v>1</v>
      </c>
      <c r="M5940">
        <v>0.2</v>
      </c>
      <c r="N5940" s="6">
        <v>9.5991999999999997</v>
      </c>
      <c r="O5940" t="str">
        <f t="shared" si="276"/>
        <v/>
      </c>
      <c r="P5940" s="6">
        <f t="shared" si="277"/>
        <v>181.68266666666668</v>
      </c>
      <c r="Q5940">
        <f t="shared" si="278"/>
        <v>149.65380059323584</v>
      </c>
      <c r="R5940" s="16" t="str">
        <f>TEXT(Ecom[[#This Row],[Dates]],"mmm")</f>
        <v>Sep</v>
      </c>
      <c r="S5940" s="16" t="str">
        <f>TEXT(Ecom[[#This Row],[Dates]],"YYYY")</f>
        <v>2025</v>
      </c>
      <c r="T5940" s="16"/>
    </row>
    <row r="5941" spans="1:20" x14ac:dyDescent="0.25">
      <c r="A5941" t="s">
        <v>28</v>
      </c>
      <c r="B5941" s="16">
        <v>46035</v>
      </c>
      <c r="C5941" t="s">
        <v>14</v>
      </c>
      <c r="D5941" t="s">
        <v>15</v>
      </c>
      <c r="E5941" t="s">
        <v>328</v>
      </c>
      <c r="F5941" t="s">
        <v>46</v>
      </c>
      <c r="G5941">
        <v>75023</v>
      </c>
      <c r="H5941" t="s">
        <v>47</v>
      </c>
      <c r="I5941" t="s">
        <v>26</v>
      </c>
      <c r="J5941" t="s">
        <v>27</v>
      </c>
      <c r="K5941" s="6">
        <v>13.215999999999999</v>
      </c>
      <c r="L5941">
        <v>4</v>
      </c>
      <c r="M5941">
        <v>0.2</v>
      </c>
      <c r="N5941" s="6">
        <v>4.2952000000000004</v>
      </c>
      <c r="O5941" t="str">
        <f t="shared" si="276"/>
        <v/>
      </c>
      <c r="P5941" s="6">
        <f t="shared" si="277"/>
        <v>151.64533333333333</v>
      </c>
      <c r="Q5941">
        <f t="shared" si="278"/>
        <v>171.33720074493777</v>
      </c>
      <c r="R5941" s="16" t="str">
        <f>TEXT(Ecom[[#This Row],[Dates]],"mmm")</f>
        <v>Jan</v>
      </c>
      <c r="S5941" s="16" t="str">
        <f>TEXT(Ecom[[#This Row],[Dates]],"YYYY")</f>
        <v>2026</v>
      </c>
      <c r="T5941" s="16"/>
    </row>
    <row r="5942" spans="1:20" x14ac:dyDescent="0.25">
      <c r="A5942" t="s">
        <v>13</v>
      </c>
      <c r="B5942" s="16">
        <v>46201</v>
      </c>
      <c r="C5942" t="s">
        <v>14</v>
      </c>
      <c r="D5942" t="s">
        <v>15</v>
      </c>
      <c r="E5942" t="s">
        <v>23</v>
      </c>
      <c r="F5942" t="s">
        <v>24</v>
      </c>
      <c r="G5942">
        <v>90049</v>
      </c>
      <c r="H5942" t="s">
        <v>25</v>
      </c>
      <c r="I5942" t="s">
        <v>35</v>
      </c>
      <c r="J5942" t="s">
        <v>59</v>
      </c>
      <c r="K5942" s="6">
        <v>435.84</v>
      </c>
      <c r="L5942">
        <v>12</v>
      </c>
      <c r="M5942">
        <v>0</v>
      </c>
      <c r="N5942" s="6">
        <v>130.75200000000001</v>
      </c>
      <c r="O5942" t="str">
        <f t="shared" si="276"/>
        <v/>
      </c>
      <c r="P5942" s="6">
        <f t="shared" si="277"/>
        <v>217.62933333333331</v>
      </c>
      <c r="Q5942">
        <f t="shared" si="278"/>
        <v>169.19932162721901</v>
      </c>
      <c r="R5942" s="16" t="str">
        <f>TEXT(Ecom[[#This Row],[Dates]],"mmm")</f>
        <v>Jun</v>
      </c>
      <c r="S5942" s="16" t="str">
        <f>TEXT(Ecom[[#This Row],[Dates]],"YYYY")</f>
        <v>2026</v>
      </c>
      <c r="T5942" s="16"/>
    </row>
    <row r="5943" spans="1:20" x14ac:dyDescent="0.25">
      <c r="A5943" t="s">
        <v>13</v>
      </c>
      <c r="B5943" s="16">
        <v>46381</v>
      </c>
      <c r="C5943" t="s">
        <v>14</v>
      </c>
      <c r="D5943" t="s">
        <v>15</v>
      </c>
      <c r="E5943" t="s">
        <v>23</v>
      </c>
      <c r="F5943" t="s">
        <v>24</v>
      </c>
      <c r="G5943">
        <v>90049</v>
      </c>
      <c r="H5943" t="s">
        <v>25</v>
      </c>
      <c r="I5943" t="s">
        <v>26</v>
      </c>
      <c r="J5943" t="s">
        <v>34</v>
      </c>
      <c r="K5943" s="6">
        <v>5.88</v>
      </c>
      <c r="L5943">
        <v>2</v>
      </c>
      <c r="M5943">
        <v>0</v>
      </c>
      <c r="N5943" s="6">
        <v>1.5875999999999999</v>
      </c>
      <c r="O5943" t="str">
        <f t="shared" si="276"/>
        <v/>
      </c>
      <c r="P5943" s="6">
        <f t="shared" si="277"/>
        <v>74.442666666666668</v>
      </c>
      <c r="Q5943">
        <f t="shared" si="278"/>
        <v>92.979263561529919</v>
      </c>
      <c r="R5943" s="16" t="str">
        <f>TEXT(Ecom[[#This Row],[Dates]],"mmm")</f>
        <v>Dec</v>
      </c>
      <c r="S5943" s="16" t="str">
        <f>TEXT(Ecom[[#This Row],[Dates]],"YYYY")</f>
        <v>2026</v>
      </c>
      <c r="T5943" s="16"/>
    </row>
    <row r="5944" spans="1:20" x14ac:dyDescent="0.25">
      <c r="A5944" t="s">
        <v>28</v>
      </c>
      <c r="B5944" s="16">
        <v>45781</v>
      </c>
      <c r="C5944" t="s">
        <v>14</v>
      </c>
      <c r="D5944" t="s">
        <v>15</v>
      </c>
      <c r="E5944" t="s">
        <v>23</v>
      </c>
      <c r="F5944" t="s">
        <v>24</v>
      </c>
      <c r="G5944">
        <v>90032</v>
      </c>
      <c r="H5944" t="s">
        <v>25</v>
      </c>
      <c r="I5944" t="s">
        <v>35</v>
      </c>
      <c r="J5944" t="s">
        <v>36</v>
      </c>
      <c r="K5944" s="6">
        <v>211.16800000000001</v>
      </c>
      <c r="L5944">
        <v>4</v>
      </c>
      <c r="M5944">
        <v>0.2</v>
      </c>
      <c r="N5944" s="6">
        <v>18.4772</v>
      </c>
      <c r="O5944" t="str">
        <f t="shared" si="276"/>
        <v/>
      </c>
      <c r="P5944" s="6">
        <f t="shared" si="277"/>
        <v>104.18266666666666</v>
      </c>
      <c r="Q5944">
        <f t="shared" si="278"/>
        <v>39.876445801723321</v>
      </c>
      <c r="R5944" s="16" t="str">
        <f>TEXT(Ecom[[#This Row],[Dates]],"mmm")</f>
        <v>May</v>
      </c>
      <c r="S5944" s="16" t="str">
        <f>TEXT(Ecom[[#This Row],[Dates]],"YYYY")</f>
        <v>2025</v>
      </c>
      <c r="T5944" s="16"/>
    </row>
    <row r="5945" spans="1:20" x14ac:dyDescent="0.25">
      <c r="A5945" t="s">
        <v>28</v>
      </c>
      <c r="B5945" s="16">
        <v>46356</v>
      </c>
      <c r="C5945" t="s">
        <v>22</v>
      </c>
      <c r="D5945" t="s">
        <v>15</v>
      </c>
      <c r="E5945" t="s">
        <v>23</v>
      </c>
      <c r="F5945" t="s">
        <v>24</v>
      </c>
      <c r="G5945">
        <v>90036</v>
      </c>
      <c r="H5945" t="s">
        <v>25</v>
      </c>
      <c r="I5945" t="s">
        <v>19</v>
      </c>
      <c r="J5945" t="s">
        <v>33</v>
      </c>
      <c r="K5945" s="6">
        <v>6.28</v>
      </c>
      <c r="L5945">
        <v>1</v>
      </c>
      <c r="M5945">
        <v>0</v>
      </c>
      <c r="N5945" s="6">
        <v>2.6375999999999999</v>
      </c>
      <c r="O5945" t="str">
        <f t="shared" si="276"/>
        <v/>
      </c>
      <c r="P5945" s="6">
        <f t="shared" si="277"/>
        <v>42.43333333333333</v>
      </c>
      <c r="Q5945">
        <f t="shared" si="278"/>
        <v>40.830275281407978</v>
      </c>
      <c r="R5945" s="16" t="str">
        <f>TEXT(Ecom[[#This Row],[Dates]],"mmm")</f>
        <v>Nov</v>
      </c>
      <c r="S5945" s="16" t="str">
        <f>TEXT(Ecom[[#This Row],[Dates]],"YYYY")</f>
        <v>2026</v>
      </c>
      <c r="T5945" s="16"/>
    </row>
    <row r="5946" spans="1:20" x14ac:dyDescent="0.25">
      <c r="A5946" t="s">
        <v>28</v>
      </c>
      <c r="B5946" s="16">
        <v>45733</v>
      </c>
      <c r="C5946" t="s">
        <v>22</v>
      </c>
      <c r="D5946" t="s">
        <v>15</v>
      </c>
      <c r="E5946" t="s">
        <v>23</v>
      </c>
      <c r="F5946" t="s">
        <v>24</v>
      </c>
      <c r="G5946">
        <v>90036</v>
      </c>
      <c r="H5946" t="s">
        <v>25</v>
      </c>
      <c r="I5946" t="s">
        <v>35</v>
      </c>
      <c r="J5946" t="s">
        <v>59</v>
      </c>
      <c r="K5946" s="6">
        <v>95.1</v>
      </c>
      <c r="L5946">
        <v>5</v>
      </c>
      <c r="M5946">
        <v>0</v>
      </c>
      <c r="N5946" s="6">
        <v>30.431999999999999</v>
      </c>
      <c r="O5946" t="str">
        <f t="shared" si="276"/>
        <v/>
      </c>
      <c r="P5946" s="6">
        <f t="shared" si="277"/>
        <v>56.620000000000005</v>
      </c>
      <c r="Q5946">
        <f t="shared" si="278"/>
        <v>11.771624237342319</v>
      </c>
      <c r="R5946" s="16" t="str">
        <f>TEXT(Ecom[[#This Row],[Dates]],"mmm")</f>
        <v>Mar</v>
      </c>
      <c r="S5946" s="16" t="str">
        <f>TEXT(Ecom[[#This Row],[Dates]],"YYYY")</f>
        <v>2025</v>
      </c>
      <c r="T5946" s="16"/>
    </row>
    <row r="5947" spans="1:20" x14ac:dyDescent="0.25">
      <c r="A5947" t="s">
        <v>28</v>
      </c>
      <c r="B5947" s="16">
        <v>45918</v>
      </c>
      <c r="C5947" t="s">
        <v>22</v>
      </c>
      <c r="D5947" t="s">
        <v>15</v>
      </c>
      <c r="E5947" t="s">
        <v>23</v>
      </c>
      <c r="F5947" t="s">
        <v>24</v>
      </c>
      <c r="G5947">
        <v>90036</v>
      </c>
      <c r="H5947" t="s">
        <v>25</v>
      </c>
      <c r="I5947" t="s">
        <v>26</v>
      </c>
      <c r="J5947" t="s">
        <v>41</v>
      </c>
      <c r="K5947" s="6">
        <v>25.92</v>
      </c>
      <c r="L5947">
        <v>4</v>
      </c>
      <c r="M5947">
        <v>0</v>
      </c>
      <c r="N5947" s="6">
        <v>12.441599999999999</v>
      </c>
      <c r="O5947" t="str">
        <f t="shared" si="276"/>
        <v/>
      </c>
      <c r="P5947" s="6">
        <f t="shared" si="277"/>
        <v>33.553333333333335</v>
      </c>
      <c r="Q5947">
        <f t="shared" si="278"/>
        <v>11.42792032536817</v>
      </c>
      <c r="R5947" s="16" t="str">
        <f>TEXT(Ecom[[#This Row],[Dates]],"mmm")</f>
        <v>Sep</v>
      </c>
      <c r="S5947" s="16" t="str">
        <f>TEXT(Ecom[[#This Row],[Dates]],"YYYY")</f>
        <v>2025</v>
      </c>
      <c r="T5947" s="16"/>
    </row>
    <row r="5948" spans="1:20" x14ac:dyDescent="0.25">
      <c r="A5948" t="s">
        <v>28</v>
      </c>
      <c r="B5948" s="16">
        <v>46140</v>
      </c>
      <c r="C5948" t="s">
        <v>22</v>
      </c>
      <c r="D5948" t="s">
        <v>15</v>
      </c>
      <c r="E5948" t="s">
        <v>23</v>
      </c>
      <c r="F5948" t="s">
        <v>24</v>
      </c>
      <c r="G5948">
        <v>90036</v>
      </c>
      <c r="H5948" t="s">
        <v>25</v>
      </c>
      <c r="I5948" t="s">
        <v>26</v>
      </c>
      <c r="J5948" t="s">
        <v>32</v>
      </c>
      <c r="K5948" s="6">
        <v>48.84</v>
      </c>
      <c r="L5948">
        <v>4</v>
      </c>
      <c r="M5948">
        <v>0</v>
      </c>
      <c r="N5948" s="6">
        <v>13.1868</v>
      </c>
      <c r="O5948" t="str">
        <f t="shared" si="276"/>
        <v/>
      </c>
      <c r="P5948" s="6">
        <f t="shared" si="277"/>
        <v>39.140000000000008</v>
      </c>
      <c r="Q5948">
        <f t="shared" si="278"/>
        <v>6.6240348004095688</v>
      </c>
      <c r="R5948" s="16" t="str">
        <f>TEXT(Ecom[[#This Row],[Dates]],"mmm")</f>
        <v>Apr</v>
      </c>
      <c r="S5948" s="16" t="str">
        <f>TEXT(Ecom[[#This Row],[Dates]],"YYYY")</f>
        <v>2026</v>
      </c>
      <c r="T5948" s="16"/>
    </row>
    <row r="5949" spans="1:20" x14ac:dyDescent="0.25">
      <c r="A5949" t="s">
        <v>13</v>
      </c>
      <c r="B5949" s="16">
        <v>45690</v>
      </c>
      <c r="C5949" t="s">
        <v>44</v>
      </c>
      <c r="D5949" t="s">
        <v>15</v>
      </c>
      <c r="E5949" t="s">
        <v>174</v>
      </c>
      <c r="F5949" t="s">
        <v>102</v>
      </c>
      <c r="G5949">
        <v>50315</v>
      </c>
      <c r="H5949" t="s">
        <v>47</v>
      </c>
      <c r="I5949" t="s">
        <v>26</v>
      </c>
      <c r="J5949" t="s">
        <v>37</v>
      </c>
      <c r="K5949" s="6">
        <v>25.9</v>
      </c>
      <c r="L5949">
        <v>5</v>
      </c>
      <c r="M5949">
        <v>0</v>
      </c>
      <c r="N5949" s="6">
        <v>12.691000000000001</v>
      </c>
      <c r="O5949" t="str">
        <f t="shared" si="276"/>
        <v/>
      </c>
      <c r="P5949" s="6">
        <f t="shared" si="277"/>
        <v>122.85000000000001</v>
      </c>
      <c r="Q5949">
        <f t="shared" si="278"/>
        <v>102.37610318674815</v>
      </c>
      <c r="R5949" s="16" t="str">
        <f>TEXT(Ecom[[#This Row],[Dates]],"mmm")</f>
        <v>Feb</v>
      </c>
      <c r="S5949" s="16" t="str">
        <f>TEXT(Ecom[[#This Row],[Dates]],"YYYY")</f>
        <v>2025</v>
      </c>
      <c r="T5949" s="16"/>
    </row>
    <row r="5950" spans="1:20" x14ac:dyDescent="0.25">
      <c r="A5950" t="s">
        <v>168</v>
      </c>
      <c r="B5950" s="16">
        <v>45837</v>
      </c>
      <c r="C5950" t="s">
        <v>22</v>
      </c>
      <c r="D5950" t="s">
        <v>15</v>
      </c>
      <c r="E5950" t="s">
        <v>383</v>
      </c>
      <c r="F5950" t="s">
        <v>185</v>
      </c>
      <c r="G5950">
        <v>38671</v>
      </c>
      <c r="H5950" t="s">
        <v>18</v>
      </c>
      <c r="I5950" t="s">
        <v>26</v>
      </c>
      <c r="J5950" t="s">
        <v>60</v>
      </c>
      <c r="K5950" s="6">
        <v>42.68</v>
      </c>
      <c r="L5950">
        <v>4</v>
      </c>
      <c r="M5950">
        <v>0</v>
      </c>
      <c r="N5950" s="6">
        <v>19.6328</v>
      </c>
      <c r="O5950" t="str">
        <f t="shared" si="276"/>
        <v/>
      </c>
      <c r="P5950" s="6">
        <f t="shared" si="277"/>
        <v>201.63000000000002</v>
      </c>
      <c r="Q5950">
        <f t="shared" si="278"/>
        <v>108.10118423649823</v>
      </c>
      <c r="R5950" s="16" t="str">
        <f>TEXT(Ecom[[#This Row],[Dates]],"mmm")</f>
        <v>Jun</v>
      </c>
      <c r="S5950" s="16" t="str">
        <f>TEXT(Ecom[[#This Row],[Dates]],"YYYY")</f>
        <v>2025</v>
      </c>
      <c r="T5950" s="16"/>
    </row>
    <row r="5951" spans="1:20" x14ac:dyDescent="0.25">
      <c r="A5951" t="s">
        <v>168</v>
      </c>
      <c r="B5951" s="16">
        <v>46157</v>
      </c>
      <c r="C5951" t="s">
        <v>22</v>
      </c>
      <c r="D5951" t="s">
        <v>15</v>
      </c>
      <c r="E5951" t="s">
        <v>383</v>
      </c>
      <c r="F5951" t="s">
        <v>185</v>
      </c>
      <c r="G5951">
        <v>38671</v>
      </c>
      <c r="H5951" t="s">
        <v>18</v>
      </c>
      <c r="I5951" t="s">
        <v>35</v>
      </c>
      <c r="J5951" t="s">
        <v>59</v>
      </c>
      <c r="K5951" s="6">
        <v>299.97000000000003</v>
      </c>
      <c r="L5951">
        <v>3</v>
      </c>
      <c r="M5951">
        <v>0</v>
      </c>
      <c r="N5951" s="6">
        <v>125.98739999999999</v>
      </c>
      <c r="O5951" t="str">
        <f t="shared" si="276"/>
        <v/>
      </c>
      <c r="P5951" s="6">
        <f t="shared" si="277"/>
        <v>265.52333333333337</v>
      </c>
      <c r="Q5951">
        <f t="shared" si="278"/>
        <v>109.56918642946481</v>
      </c>
      <c r="R5951" s="16" t="str">
        <f>TEXT(Ecom[[#This Row],[Dates]],"mmm")</f>
        <v>May</v>
      </c>
      <c r="S5951" s="16" t="str">
        <f>TEXT(Ecom[[#This Row],[Dates]],"YYYY")</f>
        <v>2026</v>
      </c>
      <c r="T5951" s="16"/>
    </row>
    <row r="5952" spans="1:20" x14ac:dyDescent="0.25">
      <c r="A5952" t="s">
        <v>168</v>
      </c>
      <c r="B5952" s="16">
        <v>46215</v>
      </c>
      <c r="C5952" t="s">
        <v>22</v>
      </c>
      <c r="D5952" t="s">
        <v>15</v>
      </c>
      <c r="E5952" t="s">
        <v>383</v>
      </c>
      <c r="F5952" t="s">
        <v>185</v>
      </c>
      <c r="G5952">
        <v>38671</v>
      </c>
      <c r="H5952" t="s">
        <v>18</v>
      </c>
      <c r="I5952" t="s">
        <v>26</v>
      </c>
      <c r="J5952" t="s">
        <v>38</v>
      </c>
      <c r="K5952" s="6">
        <v>262.24</v>
      </c>
      <c r="L5952">
        <v>2</v>
      </c>
      <c r="M5952">
        <v>0</v>
      </c>
      <c r="N5952" s="6">
        <v>78.671999999999997</v>
      </c>
      <c r="O5952" t="str">
        <f t="shared" si="276"/>
        <v/>
      </c>
      <c r="P5952" s="6">
        <f t="shared" si="277"/>
        <v>172.44533333333334</v>
      </c>
      <c r="Q5952">
        <f t="shared" si="278"/>
        <v>96.021607403210538</v>
      </c>
      <c r="R5952" s="16" t="str">
        <f>TEXT(Ecom[[#This Row],[Dates]],"mmm")</f>
        <v>Jul</v>
      </c>
      <c r="S5952" s="16" t="str">
        <f>TEXT(Ecom[[#This Row],[Dates]],"YYYY")</f>
        <v>2026</v>
      </c>
      <c r="T5952" s="16"/>
    </row>
    <row r="5953" spans="1:20" x14ac:dyDescent="0.25">
      <c r="A5953" t="s">
        <v>168</v>
      </c>
      <c r="B5953" s="16">
        <v>45950</v>
      </c>
      <c r="C5953" t="s">
        <v>22</v>
      </c>
      <c r="D5953" t="s">
        <v>15</v>
      </c>
      <c r="E5953" t="s">
        <v>383</v>
      </c>
      <c r="F5953" t="s">
        <v>185</v>
      </c>
      <c r="G5953">
        <v>38671</v>
      </c>
      <c r="H5953" t="s">
        <v>18</v>
      </c>
      <c r="I5953" t="s">
        <v>26</v>
      </c>
      <c r="J5953" t="s">
        <v>37</v>
      </c>
      <c r="K5953" s="6">
        <v>234.36</v>
      </c>
      <c r="L5953">
        <v>6</v>
      </c>
      <c r="M5953">
        <v>0</v>
      </c>
      <c r="N5953" s="6">
        <v>112.4928</v>
      </c>
      <c r="O5953" t="str">
        <f t="shared" si="276"/>
        <v/>
      </c>
      <c r="P5953" s="6">
        <f t="shared" si="277"/>
        <v>88.531999999999996</v>
      </c>
      <c r="Q5953">
        <f t="shared" si="278"/>
        <v>100.12636713821338</v>
      </c>
      <c r="R5953" s="16" t="str">
        <f>TEXT(Ecom[[#This Row],[Dates]],"mmm")</f>
        <v>Oct</v>
      </c>
      <c r="S5953" s="16" t="str">
        <f>TEXT(Ecom[[#This Row],[Dates]],"YYYY")</f>
        <v>2025</v>
      </c>
      <c r="T5953" s="16"/>
    </row>
    <row r="5954" spans="1:20" x14ac:dyDescent="0.25">
      <c r="A5954" t="s">
        <v>28</v>
      </c>
      <c r="B5954" s="16">
        <v>45692</v>
      </c>
      <c r="C5954" t="s">
        <v>44</v>
      </c>
      <c r="D5954" t="s">
        <v>15</v>
      </c>
      <c r="E5954" t="s">
        <v>61</v>
      </c>
      <c r="F5954" t="s">
        <v>46</v>
      </c>
      <c r="G5954">
        <v>77041</v>
      </c>
      <c r="H5954" t="s">
        <v>47</v>
      </c>
      <c r="I5954" t="s">
        <v>26</v>
      </c>
      <c r="J5954" t="s">
        <v>41</v>
      </c>
      <c r="K5954" s="6">
        <v>20.736000000000001</v>
      </c>
      <c r="L5954">
        <v>4</v>
      </c>
      <c r="M5954">
        <v>0.2</v>
      </c>
      <c r="N5954" s="6">
        <v>7.2576000000000001</v>
      </c>
      <c r="O5954" t="str">
        <f t="shared" ref="O5954:O6017" si="279">IF(N5954&lt;0,N5954,"")</f>
        <v/>
      </c>
      <c r="P5954" s="6">
        <f t="shared" si="277"/>
        <v>18.401333333333334</v>
      </c>
      <c r="Q5954">
        <f t="shared" si="278"/>
        <v>98.548977032103551</v>
      </c>
      <c r="R5954" s="16" t="str">
        <f>TEXT(Ecom[[#This Row],[Dates]],"mmm")</f>
        <v>Feb</v>
      </c>
      <c r="S5954" s="16" t="str">
        <f>TEXT(Ecom[[#This Row],[Dates]],"YYYY")</f>
        <v>2025</v>
      </c>
      <c r="T5954" s="16"/>
    </row>
    <row r="5955" spans="1:20" x14ac:dyDescent="0.25">
      <c r="A5955" t="s">
        <v>62</v>
      </c>
      <c r="B5955" s="16">
        <v>46334</v>
      </c>
      <c r="C5955" t="s">
        <v>22</v>
      </c>
      <c r="D5955" t="s">
        <v>15</v>
      </c>
      <c r="E5955" t="s">
        <v>75</v>
      </c>
      <c r="F5955" t="s">
        <v>76</v>
      </c>
      <c r="G5955">
        <v>10009</v>
      </c>
      <c r="H5955" t="s">
        <v>57</v>
      </c>
      <c r="I5955" t="s">
        <v>26</v>
      </c>
      <c r="J5955" t="s">
        <v>34</v>
      </c>
      <c r="K5955" s="6">
        <v>10.5</v>
      </c>
      <c r="L5955">
        <v>5</v>
      </c>
      <c r="M5955">
        <v>0</v>
      </c>
      <c r="N5955" s="6">
        <v>2.94</v>
      </c>
      <c r="O5955" t="str">
        <f t="shared" si="279"/>
        <v/>
      </c>
      <c r="P5955" s="6">
        <f t="shared" ref="P5955:P6018" si="280">AVERAGE(K5955:K5957)</f>
        <v>185.476</v>
      </c>
      <c r="Q5955">
        <f t="shared" si="278"/>
        <v>199.45046424093863</v>
      </c>
      <c r="R5955" s="16" t="str">
        <f>TEXT(Ecom[[#This Row],[Dates]],"mmm")</f>
        <v>Nov</v>
      </c>
      <c r="S5955" s="16" t="str">
        <f>TEXT(Ecom[[#This Row],[Dates]],"YYYY")</f>
        <v>2026</v>
      </c>
      <c r="T5955" s="16"/>
    </row>
    <row r="5956" spans="1:20" x14ac:dyDescent="0.25">
      <c r="A5956" t="s">
        <v>13</v>
      </c>
      <c r="B5956" s="16">
        <v>46290</v>
      </c>
      <c r="C5956" t="s">
        <v>22</v>
      </c>
      <c r="D5956" t="s">
        <v>15</v>
      </c>
      <c r="E5956" t="s">
        <v>351</v>
      </c>
      <c r="F5956" t="s">
        <v>56</v>
      </c>
      <c r="G5956">
        <v>19601</v>
      </c>
      <c r="H5956" t="s">
        <v>57</v>
      </c>
      <c r="I5956" t="s">
        <v>19</v>
      </c>
      <c r="J5956" t="s">
        <v>33</v>
      </c>
      <c r="K5956" s="6">
        <v>23.968</v>
      </c>
      <c r="L5956">
        <v>2</v>
      </c>
      <c r="M5956">
        <v>0.2</v>
      </c>
      <c r="N5956" s="6">
        <v>7.7896000000000001</v>
      </c>
      <c r="O5956" t="str">
        <f t="shared" si="279"/>
        <v/>
      </c>
      <c r="P5956" s="6">
        <f t="shared" si="280"/>
        <v>407.49266666666671</v>
      </c>
      <c r="Q5956">
        <f t="shared" si="278"/>
        <v>248.75980292524636</v>
      </c>
      <c r="R5956" s="16" t="str">
        <f>TEXT(Ecom[[#This Row],[Dates]],"mmm")</f>
        <v>Sep</v>
      </c>
      <c r="S5956" s="16" t="str">
        <f>TEXT(Ecom[[#This Row],[Dates]],"YYYY")</f>
        <v>2026</v>
      </c>
      <c r="T5956" s="16"/>
    </row>
    <row r="5957" spans="1:20" x14ac:dyDescent="0.25">
      <c r="A5957" t="s">
        <v>13</v>
      </c>
      <c r="B5957" s="16">
        <v>45780</v>
      </c>
      <c r="C5957" t="s">
        <v>22</v>
      </c>
      <c r="D5957" t="s">
        <v>15</v>
      </c>
      <c r="E5957" t="s">
        <v>351</v>
      </c>
      <c r="F5957" t="s">
        <v>56</v>
      </c>
      <c r="G5957">
        <v>19601</v>
      </c>
      <c r="H5957" t="s">
        <v>57</v>
      </c>
      <c r="I5957" t="s">
        <v>19</v>
      </c>
      <c r="J5957" t="s">
        <v>20</v>
      </c>
      <c r="K5957" s="6">
        <v>521.96</v>
      </c>
      <c r="L5957">
        <v>4</v>
      </c>
      <c r="M5957">
        <v>0.5</v>
      </c>
      <c r="N5957" s="6">
        <v>-250.54079999999999</v>
      </c>
      <c r="O5957">
        <f t="shared" si="279"/>
        <v>-250.54079999999999</v>
      </c>
      <c r="P5957" s="6">
        <f t="shared" si="280"/>
        <v>451.13666666666671</v>
      </c>
      <c r="Q5957">
        <f t="shared" ref="Q5957:Q6020" si="281">SQRT(SUMXMY2(K5957:K5959,P5955:P5957)/3)</f>
        <v>301.86613675282308</v>
      </c>
      <c r="R5957" s="16" t="str">
        <f>TEXT(Ecom[[#This Row],[Dates]],"mmm")</f>
        <v>May</v>
      </c>
      <c r="S5957" s="16" t="str">
        <f>TEXT(Ecom[[#This Row],[Dates]],"YYYY")</f>
        <v>2025</v>
      </c>
      <c r="T5957" s="16"/>
    </row>
    <row r="5958" spans="1:20" x14ac:dyDescent="0.25">
      <c r="A5958" t="s">
        <v>13</v>
      </c>
      <c r="B5958" s="16">
        <v>46123</v>
      </c>
      <c r="C5958" t="s">
        <v>22</v>
      </c>
      <c r="D5958" t="s">
        <v>15</v>
      </c>
      <c r="E5958" t="s">
        <v>52</v>
      </c>
      <c r="F5958" t="s">
        <v>24</v>
      </c>
      <c r="G5958">
        <v>94109</v>
      </c>
      <c r="H5958" t="s">
        <v>25</v>
      </c>
      <c r="I5958" t="s">
        <v>26</v>
      </c>
      <c r="J5958" t="s">
        <v>32</v>
      </c>
      <c r="K5958" s="6">
        <v>676.55</v>
      </c>
      <c r="L5958">
        <v>5</v>
      </c>
      <c r="M5958">
        <v>0</v>
      </c>
      <c r="N5958" s="6">
        <v>6.7655000000000003</v>
      </c>
      <c r="O5958" t="str">
        <f t="shared" si="279"/>
        <v/>
      </c>
      <c r="P5958" s="6">
        <f t="shared" si="280"/>
        <v>287.33666666666664</v>
      </c>
      <c r="Q5958">
        <f t="shared" si="281"/>
        <v>274.5191358494987</v>
      </c>
      <c r="R5958" s="16" t="str">
        <f>TEXT(Ecom[[#This Row],[Dates]],"mmm")</f>
        <v>Apr</v>
      </c>
      <c r="S5958" s="16" t="str">
        <f>TEXT(Ecom[[#This Row],[Dates]],"YYYY")</f>
        <v>2026</v>
      </c>
      <c r="T5958" s="16"/>
    </row>
    <row r="5959" spans="1:20" x14ac:dyDescent="0.25">
      <c r="A5959" t="s">
        <v>13</v>
      </c>
      <c r="B5959" s="16">
        <v>45717</v>
      </c>
      <c r="C5959" t="s">
        <v>22</v>
      </c>
      <c r="D5959" t="s">
        <v>15</v>
      </c>
      <c r="E5959" t="s">
        <v>52</v>
      </c>
      <c r="F5959" t="s">
        <v>24</v>
      </c>
      <c r="G5959">
        <v>94109</v>
      </c>
      <c r="H5959" t="s">
        <v>25</v>
      </c>
      <c r="I5959" t="s">
        <v>26</v>
      </c>
      <c r="J5959" t="s">
        <v>38</v>
      </c>
      <c r="K5959" s="6">
        <v>154.9</v>
      </c>
      <c r="L5959">
        <v>5</v>
      </c>
      <c r="M5959">
        <v>0</v>
      </c>
      <c r="N5959" s="6">
        <v>40.274000000000001</v>
      </c>
      <c r="O5959" t="str">
        <f t="shared" si="279"/>
        <v/>
      </c>
      <c r="P5959" s="6">
        <f t="shared" si="280"/>
        <v>318.60399999999998</v>
      </c>
      <c r="Q5959">
        <f t="shared" si="281"/>
        <v>345.33398072311689</v>
      </c>
      <c r="R5959" s="16" t="str">
        <f>TEXT(Ecom[[#This Row],[Dates]],"mmm")</f>
        <v>Mar</v>
      </c>
      <c r="S5959" s="16" t="str">
        <f>TEXT(Ecom[[#This Row],[Dates]],"YYYY")</f>
        <v>2025</v>
      </c>
      <c r="T5959" s="16"/>
    </row>
    <row r="5960" spans="1:20" x14ac:dyDescent="0.25">
      <c r="A5960" t="s">
        <v>13</v>
      </c>
      <c r="B5960" s="16">
        <v>45745</v>
      </c>
      <c r="C5960" t="s">
        <v>22</v>
      </c>
      <c r="D5960" t="s">
        <v>15</v>
      </c>
      <c r="E5960" t="s">
        <v>52</v>
      </c>
      <c r="F5960" t="s">
        <v>24</v>
      </c>
      <c r="G5960">
        <v>94109</v>
      </c>
      <c r="H5960" t="s">
        <v>25</v>
      </c>
      <c r="I5960" t="s">
        <v>26</v>
      </c>
      <c r="J5960" t="s">
        <v>60</v>
      </c>
      <c r="K5960" s="6">
        <v>30.56</v>
      </c>
      <c r="L5960">
        <v>4</v>
      </c>
      <c r="M5960">
        <v>0</v>
      </c>
      <c r="N5960" s="6">
        <v>14.974399999999999</v>
      </c>
      <c r="O5960" t="str">
        <f t="shared" si="279"/>
        <v/>
      </c>
      <c r="P5960" s="6">
        <f t="shared" si="280"/>
        <v>274.01066666666662</v>
      </c>
      <c r="Q5960">
        <f t="shared" si="281"/>
        <v>333.64861822759764</v>
      </c>
      <c r="R5960" s="16" t="str">
        <f>TEXT(Ecom[[#This Row],[Dates]],"mmm")</f>
        <v>Mar</v>
      </c>
      <c r="S5960" s="16" t="str">
        <f>TEXT(Ecom[[#This Row],[Dates]],"YYYY")</f>
        <v>2025</v>
      </c>
      <c r="T5960" s="16"/>
    </row>
    <row r="5961" spans="1:20" x14ac:dyDescent="0.25">
      <c r="A5961" t="s">
        <v>13</v>
      </c>
      <c r="B5961" s="16">
        <v>46152</v>
      </c>
      <c r="C5961" t="s">
        <v>22</v>
      </c>
      <c r="D5961" t="s">
        <v>15</v>
      </c>
      <c r="E5961" t="s">
        <v>52</v>
      </c>
      <c r="F5961" t="s">
        <v>24</v>
      </c>
      <c r="G5961">
        <v>94109</v>
      </c>
      <c r="H5961" t="s">
        <v>25</v>
      </c>
      <c r="I5961" t="s">
        <v>19</v>
      </c>
      <c r="J5961" t="s">
        <v>21</v>
      </c>
      <c r="K5961" s="6">
        <v>770.35199999999998</v>
      </c>
      <c r="L5961">
        <v>3</v>
      </c>
      <c r="M5961">
        <v>0.2</v>
      </c>
      <c r="N5961" s="6">
        <v>77.035200000000003</v>
      </c>
      <c r="O5961" t="str">
        <f t="shared" si="279"/>
        <v/>
      </c>
      <c r="P5961" s="6">
        <f t="shared" si="280"/>
        <v>455.8</v>
      </c>
      <c r="Q5961">
        <f t="shared" si="281"/>
        <v>306.84452152792903</v>
      </c>
      <c r="R5961" s="16" t="str">
        <f>TEXT(Ecom[[#This Row],[Dates]],"mmm")</f>
        <v>May</v>
      </c>
      <c r="S5961" s="16" t="str">
        <f>TEXT(Ecom[[#This Row],[Dates]],"YYYY")</f>
        <v>2026</v>
      </c>
      <c r="T5961" s="16"/>
    </row>
    <row r="5962" spans="1:20" x14ac:dyDescent="0.25">
      <c r="A5962" t="s">
        <v>13</v>
      </c>
      <c r="B5962" s="16">
        <v>46158</v>
      </c>
      <c r="C5962" t="s">
        <v>22</v>
      </c>
      <c r="D5962" t="s">
        <v>15</v>
      </c>
      <c r="E5962" t="s">
        <v>23</v>
      </c>
      <c r="F5962" t="s">
        <v>24</v>
      </c>
      <c r="G5962">
        <v>90045</v>
      </c>
      <c r="H5962" t="s">
        <v>25</v>
      </c>
      <c r="I5962" t="s">
        <v>19</v>
      </c>
      <c r="J5962" t="s">
        <v>33</v>
      </c>
      <c r="K5962" s="6">
        <v>21.12</v>
      </c>
      <c r="L5962">
        <v>4</v>
      </c>
      <c r="M5962">
        <v>0</v>
      </c>
      <c r="N5962" s="6">
        <v>6.5472000000000001</v>
      </c>
      <c r="O5962" t="str">
        <f t="shared" si="279"/>
        <v/>
      </c>
      <c r="P5962" s="6">
        <f t="shared" si="280"/>
        <v>201.60933333333332</v>
      </c>
      <c r="Q5962">
        <f t="shared" si="281"/>
        <v>196.59962371238618</v>
      </c>
      <c r="R5962" s="16" t="str">
        <f>TEXT(Ecom[[#This Row],[Dates]],"mmm")</f>
        <v>May</v>
      </c>
      <c r="S5962" s="16" t="str">
        <f>TEXT(Ecom[[#This Row],[Dates]],"YYYY")</f>
        <v>2026</v>
      </c>
      <c r="T5962" s="16"/>
    </row>
    <row r="5963" spans="1:20" x14ac:dyDescent="0.25">
      <c r="A5963" t="s">
        <v>13</v>
      </c>
      <c r="B5963" s="16">
        <v>45723</v>
      </c>
      <c r="C5963" t="s">
        <v>44</v>
      </c>
      <c r="D5963" t="s">
        <v>15</v>
      </c>
      <c r="E5963" t="s">
        <v>23</v>
      </c>
      <c r="F5963" t="s">
        <v>24</v>
      </c>
      <c r="G5963">
        <v>90004</v>
      </c>
      <c r="H5963" t="s">
        <v>25</v>
      </c>
      <c r="I5963" t="s">
        <v>35</v>
      </c>
      <c r="J5963" t="s">
        <v>36</v>
      </c>
      <c r="K5963" s="6">
        <v>575.928</v>
      </c>
      <c r="L5963">
        <v>9</v>
      </c>
      <c r="M5963">
        <v>0.2</v>
      </c>
      <c r="N5963" s="6">
        <v>57.592799999999997</v>
      </c>
      <c r="O5963" t="str">
        <f t="shared" si="279"/>
        <v/>
      </c>
      <c r="P5963" s="6">
        <f t="shared" si="280"/>
        <v>235.87599999999998</v>
      </c>
      <c r="Q5963">
        <f t="shared" si="281"/>
        <v>146.6682114847936</v>
      </c>
      <c r="R5963" s="16" t="str">
        <f>TEXT(Ecom[[#This Row],[Dates]],"mmm")</f>
        <v>Mar</v>
      </c>
      <c r="S5963" s="16" t="str">
        <f>TEXT(Ecom[[#This Row],[Dates]],"YYYY")</f>
        <v>2025</v>
      </c>
      <c r="T5963" s="16"/>
    </row>
    <row r="5964" spans="1:20" x14ac:dyDescent="0.25">
      <c r="A5964" t="s">
        <v>13</v>
      </c>
      <c r="B5964" s="16">
        <v>45798</v>
      </c>
      <c r="C5964" t="s">
        <v>44</v>
      </c>
      <c r="D5964" t="s">
        <v>15</v>
      </c>
      <c r="E5964" t="s">
        <v>23</v>
      </c>
      <c r="F5964" t="s">
        <v>24</v>
      </c>
      <c r="G5964">
        <v>90004</v>
      </c>
      <c r="H5964" t="s">
        <v>25</v>
      </c>
      <c r="I5964" t="s">
        <v>26</v>
      </c>
      <c r="J5964" t="s">
        <v>38</v>
      </c>
      <c r="K5964" s="6">
        <v>7.78</v>
      </c>
      <c r="L5964">
        <v>2</v>
      </c>
      <c r="M5964">
        <v>0</v>
      </c>
      <c r="N5964" s="6">
        <v>2.0228000000000002</v>
      </c>
      <c r="O5964" t="str">
        <f t="shared" si="279"/>
        <v/>
      </c>
      <c r="P5964" s="6">
        <f t="shared" si="280"/>
        <v>49.639999999999993</v>
      </c>
      <c r="Q5964">
        <f t="shared" si="281"/>
        <v>130.58204674513317</v>
      </c>
      <c r="R5964" s="16" t="str">
        <f>TEXT(Ecom[[#This Row],[Dates]],"mmm")</f>
        <v>May</v>
      </c>
      <c r="S5964" s="16" t="str">
        <f>TEXT(Ecom[[#This Row],[Dates]],"YYYY")</f>
        <v>2025</v>
      </c>
      <c r="T5964" s="16"/>
    </row>
    <row r="5965" spans="1:20" x14ac:dyDescent="0.25">
      <c r="A5965" t="s">
        <v>13</v>
      </c>
      <c r="B5965" s="16">
        <v>46028</v>
      </c>
      <c r="C5965" t="s">
        <v>44</v>
      </c>
      <c r="D5965" t="s">
        <v>15</v>
      </c>
      <c r="E5965" t="s">
        <v>23</v>
      </c>
      <c r="F5965" t="s">
        <v>24</v>
      </c>
      <c r="G5965">
        <v>90004</v>
      </c>
      <c r="H5965" t="s">
        <v>25</v>
      </c>
      <c r="I5965" t="s">
        <v>26</v>
      </c>
      <c r="J5965" t="s">
        <v>41</v>
      </c>
      <c r="K5965" s="6">
        <v>123.92</v>
      </c>
      <c r="L5965">
        <v>4</v>
      </c>
      <c r="M5965">
        <v>0</v>
      </c>
      <c r="N5965" s="6">
        <v>55.764000000000003</v>
      </c>
      <c r="O5965" t="str">
        <f t="shared" si="279"/>
        <v/>
      </c>
      <c r="P5965" s="6">
        <f t="shared" si="280"/>
        <v>122.56666666666666</v>
      </c>
      <c r="Q5965">
        <f t="shared" si="281"/>
        <v>90.184654485076294</v>
      </c>
      <c r="R5965" s="16" t="str">
        <f>TEXT(Ecom[[#This Row],[Dates]],"mmm")</f>
        <v>Jan</v>
      </c>
      <c r="S5965" s="16" t="str">
        <f>TEXT(Ecom[[#This Row],[Dates]],"YYYY")</f>
        <v>2026</v>
      </c>
      <c r="T5965" s="16"/>
    </row>
    <row r="5966" spans="1:20" x14ac:dyDescent="0.25">
      <c r="A5966" t="s">
        <v>28</v>
      </c>
      <c r="B5966" s="16">
        <v>45928</v>
      </c>
      <c r="C5966" t="s">
        <v>22</v>
      </c>
      <c r="D5966" t="s">
        <v>15</v>
      </c>
      <c r="E5966" t="s">
        <v>52</v>
      </c>
      <c r="F5966" t="s">
        <v>24</v>
      </c>
      <c r="G5966">
        <v>94109</v>
      </c>
      <c r="H5966" t="s">
        <v>25</v>
      </c>
      <c r="I5966" t="s">
        <v>26</v>
      </c>
      <c r="J5966" t="s">
        <v>110</v>
      </c>
      <c r="K5966" s="6">
        <v>17.22</v>
      </c>
      <c r="L5966">
        <v>3</v>
      </c>
      <c r="M5966">
        <v>0</v>
      </c>
      <c r="N5966" s="6">
        <v>5.1660000000000004</v>
      </c>
      <c r="O5966" t="str">
        <f t="shared" si="279"/>
        <v/>
      </c>
      <c r="P5966" s="6">
        <f t="shared" si="280"/>
        <v>117.21999999999998</v>
      </c>
      <c r="Q5966">
        <f t="shared" si="281"/>
        <v>63.121325973022721</v>
      </c>
      <c r="R5966" s="16" t="str">
        <f>TEXT(Ecom[[#This Row],[Dates]],"mmm")</f>
        <v>Sep</v>
      </c>
      <c r="S5966" s="16" t="str">
        <f>TEXT(Ecom[[#This Row],[Dates]],"YYYY")</f>
        <v>2025</v>
      </c>
      <c r="T5966" s="16"/>
    </row>
    <row r="5967" spans="1:20" x14ac:dyDescent="0.25">
      <c r="A5967" t="s">
        <v>28</v>
      </c>
      <c r="B5967" s="16">
        <v>45677</v>
      </c>
      <c r="C5967" t="s">
        <v>22</v>
      </c>
      <c r="D5967" t="s">
        <v>15</v>
      </c>
      <c r="E5967" t="s">
        <v>52</v>
      </c>
      <c r="F5967" t="s">
        <v>24</v>
      </c>
      <c r="G5967">
        <v>94109</v>
      </c>
      <c r="H5967" t="s">
        <v>25</v>
      </c>
      <c r="I5967" t="s">
        <v>26</v>
      </c>
      <c r="J5967" t="s">
        <v>32</v>
      </c>
      <c r="K5967" s="6">
        <v>226.56</v>
      </c>
      <c r="L5967">
        <v>6</v>
      </c>
      <c r="M5967">
        <v>0</v>
      </c>
      <c r="N5967" s="6">
        <v>63.436799999999998</v>
      </c>
      <c r="O5967" t="str">
        <f t="shared" si="279"/>
        <v/>
      </c>
      <c r="P5967" s="6">
        <f t="shared" si="280"/>
        <v>138.80666666666667</v>
      </c>
      <c r="Q5967">
        <f t="shared" si="281"/>
        <v>68.632157239936788</v>
      </c>
      <c r="R5967" s="16" t="str">
        <f>TEXT(Ecom[[#This Row],[Dates]],"mmm")</f>
        <v>Jan</v>
      </c>
      <c r="S5967" s="16" t="str">
        <f>TEXT(Ecom[[#This Row],[Dates]],"YYYY")</f>
        <v>2025</v>
      </c>
      <c r="T5967" s="16"/>
    </row>
    <row r="5968" spans="1:20" x14ac:dyDescent="0.25">
      <c r="A5968" t="s">
        <v>28</v>
      </c>
      <c r="B5968" s="16">
        <v>45871</v>
      </c>
      <c r="C5968" t="s">
        <v>22</v>
      </c>
      <c r="D5968" t="s">
        <v>15</v>
      </c>
      <c r="E5968" t="s">
        <v>52</v>
      </c>
      <c r="F5968" t="s">
        <v>24</v>
      </c>
      <c r="G5968">
        <v>94109</v>
      </c>
      <c r="H5968" t="s">
        <v>25</v>
      </c>
      <c r="I5968" t="s">
        <v>35</v>
      </c>
      <c r="J5968" t="s">
        <v>36</v>
      </c>
      <c r="K5968" s="6">
        <v>107.88</v>
      </c>
      <c r="L5968">
        <v>3</v>
      </c>
      <c r="M5968">
        <v>0.2</v>
      </c>
      <c r="N5968" s="6">
        <v>10.788</v>
      </c>
      <c r="O5968" t="str">
        <f t="shared" si="279"/>
        <v/>
      </c>
      <c r="P5968" s="6">
        <f t="shared" si="280"/>
        <v>98.236666666666679</v>
      </c>
      <c r="Q5968">
        <f t="shared" si="281"/>
        <v>33.467605343188318</v>
      </c>
      <c r="R5968" s="16" t="str">
        <f>TEXT(Ecom[[#This Row],[Dates]],"mmm")</f>
        <v>Aug</v>
      </c>
      <c r="S5968" s="16" t="str">
        <f>TEXT(Ecom[[#This Row],[Dates]],"YYYY")</f>
        <v>2025</v>
      </c>
      <c r="T5968" s="16"/>
    </row>
    <row r="5969" spans="1:20" x14ac:dyDescent="0.25">
      <c r="A5969" t="s">
        <v>62</v>
      </c>
      <c r="B5969" s="16">
        <v>45696</v>
      </c>
      <c r="C5969" t="s">
        <v>44</v>
      </c>
      <c r="D5969" t="s">
        <v>15</v>
      </c>
      <c r="E5969" t="s">
        <v>75</v>
      </c>
      <c r="F5969" t="s">
        <v>76</v>
      </c>
      <c r="G5969">
        <v>10009</v>
      </c>
      <c r="H5969" t="s">
        <v>57</v>
      </c>
      <c r="I5969" t="s">
        <v>26</v>
      </c>
      <c r="J5969" t="s">
        <v>41</v>
      </c>
      <c r="K5969" s="6">
        <v>81.98</v>
      </c>
      <c r="L5969">
        <v>2</v>
      </c>
      <c r="M5969">
        <v>0</v>
      </c>
      <c r="N5969" s="6">
        <v>40.170200000000001</v>
      </c>
      <c r="O5969" t="str">
        <f t="shared" si="279"/>
        <v/>
      </c>
      <c r="P5969" s="6">
        <f t="shared" si="280"/>
        <v>65.177999999999997</v>
      </c>
      <c r="Q5969">
        <f t="shared" si="281"/>
        <v>46.412350720550748</v>
      </c>
      <c r="R5969" s="16" t="str">
        <f>TEXT(Ecom[[#This Row],[Dates]],"mmm")</f>
        <v>Feb</v>
      </c>
      <c r="S5969" s="16" t="str">
        <f>TEXT(Ecom[[#This Row],[Dates]],"YYYY")</f>
        <v>2025</v>
      </c>
      <c r="T5969" s="16"/>
    </row>
    <row r="5970" spans="1:20" x14ac:dyDescent="0.25">
      <c r="A5970" t="s">
        <v>62</v>
      </c>
      <c r="B5970" s="16">
        <v>46073</v>
      </c>
      <c r="C5970" t="s">
        <v>14</v>
      </c>
      <c r="D5970" t="s">
        <v>15</v>
      </c>
      <c r="E5970" t="s">
        <v>144</v>
      </c>
      <c r="F5970" t="s">
        <v>24</v>
      </c>
      <c r="G5970">
        <v>92105</v>
      </c>
      <c r="H5970" t="s">
        <v>25</v>
      </c>
      <c r="I5970" t="s">
        <v>26</v>
      </c>
      <c r="J5970" t="s">
        <v>41</v>
      </c>
      <c r="K5970" s="6">
        <v>104.85</v>
      </c>
      <c r="L5970">
        <v>1</v>
      </c>
      <c r="M5970">
        <v>0</v>
      </c>
      <c r="N5970" s="6">
        <v>50.328000000000003</v>
      </c>
      <c r="O5970" t="str">
        <f t="shared" si="279"/>
        <v/>
      </c>
      <c r="P5970" s="6">
        <f t="shared" si="280"/>
        <v>44.49133333333333</v>
      </c>
      <c r="Q5970">
        <f t="shared" si="281"/>
        <v>35.762174036988462</v>
      </c>
      <c r="R5970" s="16" t="str">
        <f>TEXT(Ecom[[#This Row],[Dates]],"mmm")</f>
        <v>Feb</v>
      </c>
      <c r="S5970" s="16" t="str">
        <f>TEXT(Ecom[[#This Row],[Dates]],"YYYY")</f>
        <v>2026</v>
      </c>
      <c r="T5970" s="16"/>
    </row>
    <row r="5971" spans="1:20" x14ac:dyDescent="0.25">
      <c r="A5971" t="s">
        <v>62</v>
      </c>
      <c r="B5971" s="16">
        <v>45830</v>
      </c>
      <c r="C5971" t="s">
        <v>14</v>
      </c>
      <c r="D5971" t="s">
        <v>15</v>
      </c>
      <c r="E5971" t="s">
        <v>144</v>
      </c>
      <c r="F5971" t="s">
        <v>24</v>
      </c>
      <c r="G5971">
        <v>92105</v>
      </c>
      <c r="H5971" t="s">
        <v>25</v>
      </c>
      <c r="I5971" t="s">
        <v>26</v>
      </c>
      <c r="J5971" t="s">
        <v>37</v>
      </c>
      <c r="K5971" s="6">
        <v>8.7040000000000006</v>
      </c>
      <c r="L5971">
        <v>2</v>
      </c>
      <c r="M5971">
        <v>0.2</v>
      </c>
      <c r="N5971" s="6">
        <v>3.1551999999999998</v>
      </c>
      <c r="O5971" t="str">
        <f t="shared" si="279"/>
        <v/>
      </c>
      <c r="P5971" s="6">
        <f t="shared" si="280"/>
        <v>23.881333333333334</v>
      </c>
      <c r="Q5971">
        <f t="shared" si="281"/>
        <v>37.2350715480068</v>
      </c>
      <c r="R5971" s="16" t="str">
        <f>TEXT(Ecom[[#This Row],[Dates]],"mmm")</f>
        <v>Jun</v>
      </c>
      <c r="S5971" s="16" t="str">
        <f>TEXT(Ecom[[#This Row],[Dates]],"YYYY")</f>
        <v>2025</v>
      </c>
      <c r="T5971" s="16"/>
    </row>
    <row r="5972" spans="1:20" x14ac:dyDescent="0.25">
      <c r="A5972" t="s">
        <v>62</v>
      </c>
      <c r="B5972" s="16">
        <v>46123</v>
      </c>
      <c r="C5972" t="s">
        <v>14</v>
      </c>
      <c r="D5972" t="s">
        <v>15</v>
      </c>
      <c r="E5972" t="s">
        <v>144</v>
      </c>
      <c r="F5972" t="s">
        <v>24</v>
      </c>
      <c r="G5972">
        <v>92105</v>
      </c>
      <c r="H5972" t="s">
        <v>25</v>
      </c>
      <c r="I5972" t="s">
        <v>26</v>
      </c>
      <c r="J5972" t="s">
        <v>41</v>
      </c>
      <c r="K5972" s="6">
        <v>19.920000000000002</v>
      </c>
      <c r="L5972">
        <v>4</v>
      </c>
      <c r="M5972">
        <v>0</v>
      </c>
      <c r="N5972" s="6">
        <v>9.7607999999999997</v>
      </c>
      <c r="O5972" t="str">
        <f t="shared" si="279"/>
        <v/>
      </c>
      <c r="P5972" s="6">
        <f t="shared" si="280"/>
        <v>101.24133333333333</v>
      </c>
      <c r="Q5972">
        <f t="shared" si="281"/>
        <v>82.547349652588281</v>
      </c>
      <c r="R5972" s="16" t="str">
        <f>TEXT(Ecom[[#This Row],[Dates]],"mmm")</f>
        <v>Apr</v>
      </c>
      <c r="S5972" s="16" t="str">
        <f>TEXT(Ecom[[#This Row],[Dates]],"YYYY")</f>
        <v>2026</v>
      </c>
      <c r="T5972" s="16"/>
    </row>
    <row r="5973" spans="1:20" x14ac:dyDescent="0.25">
      <c r="A5973" t="s">
        <v>62</v>
      </c>
      <c r="B5973" s="16">
        <v>45746</v>
      </c>
      <c r="C5973" t="s">
        <v>14</v>
      </c>
      <c r="D5973" t="s">
        <v>15</v>
      </c>
      <c r="E5973" t="s">
        <v>144</v>
      </c>
      <c r="F5973" t="s">
        <v>24</v>
      </c>
      <c r="G5973">
        <v>92105</v>
      </c>
      <c r="H5973" t="s">
        <v>25</v>
      </c>
      <c r="I5973" t="s">
        <v>19</v>
      </c>
      <c r="J5973" t="s">
        <v>33</v>
      </c>
      <c r="K5973" s="6">
        <v>43.02</v>
      </c>
      <c r="L5973">
        <v>3</v>
      </c>
      <c r="M5973">
        <v>0</v>
      </c>
      <c r="N5973" s="6">
        <v>15.4872</v>
      </c>
      <c r="O5973" t="str">
        <f t="shared" si="279"/>
        <v/>
      </c>
      <c r="P5973" s="6">
        <f t="shared" si="280"/>
        <v>232.92133333333331</v>
      </c>
      <c r="Q5973">
        <f t="shared" si="281"/>
        <v>132.88656885228596</v>
      </c>
      <c r="R5973" s="16" t="str">
        <f>TEXT(Ecom[[#This Row],[Dates]],"mmm")</f>
        <v>Mar</v>
      </c>
      <c r="S5973" s="16" t="str">
        <f>TEXT(Ecom[[#This Row],[Dates]],"YYYY")</f>
        <v>2025</v>
      </c>
      <c r="T5973" s="16"/>
    </row>
    <row r="5974" spans="1:20" x14ac:dyDescent="0.25">
      <c r="A5974" t="s">
        <v>28</v>
      </c>
      <c r="B5974" s="16">
        <v>46021</v>
      </c>
      <c r="C5974" t="s">
        <v>14</v>
      </c>
      <c r="D5974" t="s">
        <v>15</v>
      </c>
      <c r="E5974" t="s">
        <v>75</v>
      </c>
      <c r="F5974" t="s">
        <v>76</v>
      </c>
      <c r="G5974">
        <v>10024</v>
      </c>
      <c r="H5974" t="s">
        <v>57</v>
      </c>
      <c r="I5974" t="s">
        <v>19</v>
      </c>
      <c r="J5974" t="s">
        <v>20</v>
      </c>
      <c r="K5974" s="6">
        <v>240.78399999999999</v>
      </c>
      <c r="L5974">
        <v>1</v>
      </c>
      <c r="M5974">
        <v>0.2</v>
      </c>
      <c r="N5974" s="6">
        <v>30.097999999999999</v>
      </c>
      <c r="O5974" t="str">
        <f t="shared" si="279"/>
        <v/>
      </c>
      <c r="P5974" s="6">
        <f t="shared" si="280"/>
        <v>347.82133333333331</v>
      </c>
      <c r="Q5974">
        <f t="shared" si="281"/>
        <v>134.4149490495756</v>
      </c>
      <c r="R5974" s="16" t="str">
        <f>TEXT(Ecom[[#This Row],[Dates]],"mmm")</f>
        <v>Dec</v>
      </c>
      <c r="S5974" s="16" t="str">
        <f>TEXT(Ecom[[#This Row],[Dates]],"YYYY")</f>
        <v>2025</v>
      </c>
      <c r="T5974" s="16"/>
    </row>
    <row r="5975" spans="1:20" x14ac:dyDescent="0.25">
      <c r="A5975" t="s">
        <v>28</v>
      </c>
      <c r="B5975" s="16">
        <v>46276</v>
      </c>
      <c r="C5975" t="s">
        <v>44</v>
      </c>
      <c r="D5975" t="s">
        <v>15</v>
      </c>
      <c r="E5975" t="s">
        <v>75</v>
      </c>
      <c r="F5975" t="s">
        <v>76</v>
      </c>
      <c r="G5975">
        <v>10011</v>
      </c>
      <c r="H5975" t="s">
        <v>57</v>
      </c>
      <c r="I5975" t="s">
        <v>26</v>
      </c>
      <c r="J5975" t="s">
        <v>38</v>
      </c>
      <c r="K5975" s="6">
        <v>414.96</v>
      </c>
      <c r="L5975">
        <v>2</v>
      </c>
      <c r="M5975">
        <v>0</v>
      </c>
      <c r="N5975" s="6">
        <v>124.488</v>
      </c>
      <c r="O5975" t="str">
        <f t="shared" si="279"/>
        <v/>
      </c>
      <c r="P5975" s="6">
        <f t="shared" si="280"/>
        <v>387.68666666666667</v>
      </c>
      <c r="Q5975">
        <f t="shared" si="281"/>
        <v>108.74378726774849</v>
      </c>
      <c r="R5975" s="16" t="str">
        <f>TEXT(Ecom[[#This Row],[Dates]],"mmm")</f>
        <v>Sep</v>
      </c>
      <c r="S5975" s="16" t="str">
        <f>TEXT(Ecom[[#This Row],[Dates]],"YYYY")</f>
        <v>2026</v>
      </c>
      <c r="T5975" s="16"/>
    </row>
    <row r="5976" spans="1:20" x14ac:dyDescent="0.25">
      <c r="A5976" t="s">
        <v>28</v>
      </c>
      <c r="B5976" s="16">
        <v>46048</v>
      </c>
      <c r="C5976" t="s">
        <v>14</v>
      </c>
      <c r="D5976" t="s">
        <v>15</v>
      </c>
      <c r="E5976" t="s">
        <v>99</v>
      </c>
      <c r="F5976" t="s">
        <v>40</v>
      </c>
      <c r="G5976">
        <v>28205</v>
      </c>
      <c r="H5976" t="s">
        <v>18</v>
      </c>
      <c r="I5976" t="s">
        <v>26</v>
      </c>
      <c r="J5976" t="s">
        <v>32</v>
      </c>
      <c r="K5976" s="6">
        <v>387.72</v>
      </c>
      <c r="L5976">
        <v>5</v>
      </c>
      <c r="M5976">
        <v>0.2</v>
      </c>
      <c r="N5976" s="6">
        <v>-67.850999999999999</v>
      </c>
      <c r="O5976">
        <f t="shared" si="279"/>
        <v>-67.850999999999999</v>
      </c>
      <c r="P5976" s="6">
        <f t="shared" si="280"/>
        <v>253.88666666666666</v>
      </c>
      <c r="Q5976">
        <f t="shared" si="281"/>
        <v>141.53263976592504</v>
      </c>
      <c r="R5976" s="16" t="str">
        <f>TEXT(Ecom[[#This Row],[Dates]],"mmm")</f>
        <v>Jan</v>
      </c>
      <c r="S5976" s="16" t="str">
        <f>TEXT(Ecom[[#This Row],[Dates]],"YYYY")</f>
        <v>2026</v>
      </c>
      <c r="T5976" s="16"/>
    </row>
    <row r="5977" spans="1:20" x14ac:dyDescent="0.25">
      <c r="A5977" t="s">
        <v>28</v>
      </c>
      <c r="B5977" s="16">
        <v>46049</v>
      </c>
      <c r="C5977" t="s">
        <v>22</v>
      </c>
      <c r="D5977" t="s">
        <v>15</v>
      </c>
      <c r="E5977" t="s">
        <v>446</v>
      </c>
      <c r="F5977" t="s">
        <v>336</v>
      </c>
      <c r="G5977">
        <v>66212</v>
      </c>
      <c r="H5977" t="s">
        <v>47</v>
      </c>
      <c r="I5977" t="s">
        <v>26</v>
      </c>
      <c r="J5977" t="s">
        <v>32</v>
      </c>
      <c r="K5977" s="6">
        <v>360.38</v>
      </c>
      <c r="L5977">
        <v>2</v>
      </c>
      <c r="M5977">
        <v>0</v>
      </c>
      <c r="N5977" s="6">
        <v>93.698800000000006</v>
      </c>
      <c r="O5977" t="str">
        <f t="shared" si="279"/>
        <v/>
      </c>
      <c r="P5977" s="6">
        <f t="shared" si="280"/>
        <v>308.6466666666667</v>
      </c>
      <c r="Q5977">
        <f t="shared" si="281"/>
        <v>198.09375356128723</v>
      </c>
      <c r="R5977" s="16" t="str">
        <f>TEXT(Ecom[[#This Row],[Dates]],"mmm")</f>
        <v>Jan</v>
      </c>
      <c r="S5977" s="16" t="str">
        <f>TEXT(Ecom[[#This Row],[Dates]],"YYYY")</f>
        <v>2026</v>
      </c>
      <c r="T5977" s="16"/>
    </row>
    <row r="5978" spans="1:20" x14ac:dyDescent="0.25">
      <c r="A5978" t="s">
        <v>28</v>
      </c>
      <c r="B5978" s="16">
        <v>45885</v>
      </c>
      <c r="C5978" t="s">
        <v>22</v>
      </c>
      <c r="D5978" t="s">
        <v>15</v>
      </c>
      <c r="E5978" t="s">
        <v>446</v>
      </c>
      <c r="F5978" t="s">
        <v>336</v>
      </c>
      <c r="G5978">
        <v>66212</v>
      </c>
      <c r="H5978" t="s">
        <v>47</v>
      </c>
      <c r="I5978" t="s">
        <v>26</v>
      </c>
      <c r="J5978" t="s">
        <v>41</v>
      </c>
      <c r="K5978" s="6">
        <v>13.56</v>
      </c>
      <c r="L5978">
        <v>2</v>
      </c>
      <c r="M5978">
        <v>0</v>
      </c>
      <c r="N5978" s="6">
        <v>6.2375999999999996</v>
      </c>
      <c r="O5978" t="str">
        <f t="shared" si="279"/>
        <v/>
      </c>
      <c r="P5978" s="6">
        <f t="shared" si="280"/>
        <v>331.82</v>
      </c>
      <c r="Q5978">
        <f t="shared" si="281"/>
        <v>205.42430719168843</v>
      </c>
      <c r="R5978" s="16" t="str">
        <f>TEXT(Ecom[[#This Row],[Dates]],"mmm")</f>
        <v>Aug</v>
      </c>
      <c r="S5978" s="16" t="str">
        <f>TEXT(Ecom[[#This Row],[Dates]],"YYYY")</f>
        <v>2025</v>
      </c>
      <c r="T5978" s="16"/>
    </row>
    <row r="5979" spans="1:20" x14ac:dyDescent="0.25">
      <c r="A5979" t="s">
        <v>62</v>
      </c>
      <c r="B5979" s="16">
        <v>45814</v>
      </c>
      <c r="C5979" t="s">
        <v>14</v>
      </c>
      <c r="D5979" t="s">
        <v>15</v>
      </c>
      <c r="E5979" t="s">
        <v>206</v>
      </c>
      <c r="F5979" t="s">
        <v>81</v>
      </c>
      <c r="G5979">
        <v>85204</v>
      </c>
      <c r="H5979" t="s">
        <v>25</v>
      </c>
      <c r="I5979" t="s">
        <v>35</v>
      </c>
      <c r="J5979" t="s">
        <v>36</v>
      </c>
      <c r="K5979" s="6">
        <v>552</v>
      </c>
      <c r="L5979">
        <v>10</v>
      </c>
      <c r="M5979">
        <v>0.2</v>
      </c>
      <c r="N5979" s="6">
        <v>34.5</v>
      </c>
      <c r="O5979" t="str">
        <f t="shared" si="279"/>
        <v/>
      </c>
      <c r="P5979" s="6">
        <f t="shared" si="280"/>
        <v>337.98666666666668</v>
      </c>
      <c r="Q5979">
        <f t="shared" si="281"/>
        <v>232.68838720645417</v>
      </c>
      <c r="R5979" s="16" t="str">
        <f>TEXT(Ecom[[#This Row],[Dates]],"mmm")</f>
        <v>Jun</v>
      </c>
      <c r="S5979" s="16" t="str">
        <f>TEXT(Ecom[[#This Row],[Dates]],"YYYY")</f>
        <v>2025</v>
      </c>
      <c r="T5979" s="16"/>
    </row>
    <row r="5980" spans="1:20" x14ac:dyDescent="0.25">
      <c r="A5980" t="s">
        <v>28</v>
      </c>
      <c r="B5980" s="16">
        <v>45919</v>
      </c>
      <c r="C5980" t="s">
        <v>44</v>
      </c>
      <c r="D5980" t="s">
        <v>15</v>
      </c>
      <c r="E5980" t="s">
        <v>337</v>
      </c>
      <c r="F5980" t="s">
        <v>119</v>
      </c>
      <c r="G5980">
        <v>74133</v>
      </c>
      <c r="H5980" t="s">
        <v>47</v>
      </c>
      <c r="I5980" t="s">
        <v>19</v>
      </c>
      <c r="J5980" t="s">
        <v>31</v>
      </c>
      <c r="K5980" s="6">
        <v>429.9</v>
      </c>
      <c r="L5980">
        <v>5</v>
      </c>
      <c r="M5980">
        <v>0</v>
      </c>
      <c r="N5980" s="6">
        <v>111.774</v>
      </c>
      <c r="O5980" t="str">
        <f t="shared" si="279"/>
        <v/>
      </c>
      <c r="P5980" s="6">
        <f t="shared" si="280"/>
        <v>207.97333333333333</v>
      </c>
      <c r="Q5980">
        <f t="shared" si="281"/>
        <v>187.37488147403167</v>
      </c>
      <c r="R5980" s="16" t="str">
        <f>TEXT(Ecom[[#This Row],[Dates]],"mmm")</f>
        <v>Sep</v>
      </c>
      <c r="S5980" s="16" t="str">
        <f>TEXT(Ecom[[#This Row],[Dates]],"YYYY")</f>
        <v>2025</v>
      </c>
      <c r="T5980" s="16"/>
    </row>
    <row r="5981" spans="1:20" x14ac:dyDescent="0.25">
      <c r="A5981" t="s">
        <v>28</v>
      </c>
      <c r="B5981" s="16">
        <v>45833</v>
      </c>
      <c r="C5981" t="s">
        <v>44</v>
      </c>
      <c r="D5981" t="s">
        <v>15</v>
      </c>
      <c r="E5981" t="s">
        <v>337</v>
      </c>
      <c r="F5981" t="s">
        <v>119</v>
      </c>
      <c r="G5981">
        <v>74133</v>
      </c>
      <c r="H5981" t="s">
        <v>47</v>
      </c>
      <c r="I5981" t="s">
        <v>26</v>
      </c>
      <c r="J5981" t="s">
        <v>37</v>
      </c>
      <c r="K5981" s="6">
        <v>32.06</v>
      </c>
      <c r="L5981">
        <v>2</v>
      </c>
      <c r="M5981">
        <v>0</v>
      </c>
      <c r="N5981" s="6">
        <v>15.3888</v>
      </c>
      <c r="O5981" t="str">
        <f t="shared" si="279"/>
        <v/>
      </c>
      <c r="P5981" s="6">
        <f t="shared" si="280"/>
        <v>71.293333333333337</v>
      </c>
      <c r="Q5981">
        <f t="shared" si="281"/>
        <v>181.06512640483814</v>
      </c>
      <c r="R5981" s="16" t="str">
        <f>TEXT(Ecom[[#This Row],[Dates]],"mmm")</f>
        <v>Jun</v>
      </c>
      <c r="S5981" s="16" t="str">
        <f>TEXT(Ecom[[#This Row],[Dates]],"YYYY")</f>
        <v>2025</v>
      </c>
      <c r="T5981" s="16"/>
    </row>
    <row r="5982" spans="1:20" x14ac:dyDescent="0.25">
      <c r="A5982" t="s">
        <v>28</v>
      </c>
      <c r="B5982" s="16">
        <v>45846</v>
      </c>
      <c r="C5982" t="s">
        <v>44</v>
      </c>
      <c r="D5982" t="s">
        <v>15</v>
      </c>
      <c r="E5982" t="s">
        <v>337</v>
      </c>
      <c r="F5982" t="s">
        <v>119</v>
      </c>
      <c r="G5982">
        <v>74133</v>
      </c>
      <c r="H5982" t="s">
        <v>47</v>
      </c>
      <c r="I5982" t="s">
        <v>19</v>
      </c>
      <c r="J5982" t="s">
        <v>21</v>
      </c>
      <c r="K5982" s="6">
        <v>161.96</v>
      </c>
      <c r="L5982">
        <v>2</v>
      </c>
      <c r="M5982">
        <v>0</v>
      </c>
      <c r="N5982" s="6">
        <v>45.348799999999997</v>
      </c>
      <c r="O5982" t="str">
        <f t="shared" si="279"/>
        <v/>
      </c>
      <c r="P5982" s="6">
        <f t="shared" si="280"/>
        <v>64.926666666666662</v>
      </c>
      <c r="Q5982">
        <f t="shared" si="281"/>
        <v>49.877012295801705</v>
      </c>
      <c r="R5982" s="16" t="str">
        <f>TEXT(Ecom[[#This Row],[Dates]],"mmm")</f>
        <v>Jul</v>
      </c>
      <c r="S5982" s="16" t="str">
        <f>TEXT(Ecom[[#This Row],[Dates]],"YYYY")</f>
        <v>2025</v>
      </c>
      <c r="T5982" s="16"/>
    </row>
    <row r="5983" spans="1:20" x14ac:dyDescent="0.25">
      <c r="A5983" t="s">
        <v>28</v>
      </c>
      <c r="B5983" s="16">
        <v>46129</v>
      </c>
      <c r="C5983" t="s">
        <v>44</v>
      </c>
      <c r="D5983" t="s">
        <v>15</v>
      </c>
      <c r="E5983" t="s">
        <v>337</v>
      </c>
      <c r="F5983" t="s">
        <v>119</v>
      </c>
      <c r="G5983">
        <v>74133</v>
      </c>
      <c r="H5983" t="s">
        <v>47</v>
      </c>
      <c r="I5983" t="s">
        <v>26</v>
      </c>
      <c r="J5983" t="s">
        <v>32</v>
      </c>
      <c r="K5983" s="6">
        <v>19.86</v>
      </c>
      <c r="L5983">
        <v>2</v>
      </c>
      <c r="M5983">
        <v>0</v>
      </c>
      <c r="N5983" s="6">
        <v>5.7594000000000003</v>
      </c>
      <c r="O5983" t="str">
        <f t="shared" si="279"/>
        <v/>
      </c>
      <c r="P5983" s="6">
        <f t="shared" si="280"/>
        <v>17.788</v>
      </c>
      <c r="Q5983">
        <f t="shared" si="281"/>
        <v>42.24341273390926</v>
      </c>
      <c r="R5983" s="16" t="str">
        <f>TEXT(Ecom[[#This Row],[Dates]],"mmm")</f>
        <v>Apr</v>
      </c>
      <c r="S5983" s="16" t="str">
        <f>TEXT(Ecom[[#This Row],[Dates]],"YYYY")</f>
        <v>2026</v>
      </c>
      <c r="T5983" s="16"/>
    </row>
    <row r="5984" spans="1:20" x14ac:dyDescent="0.25">
      <c r="A5984" t="s">
        <v>28</v>
      </c>
      <c r="B5984" s="16">
        <v>46368</v>
      </c>
      <c r="C5984" t="s">
        <v>14</v>
      </c>
      <c r="D5984" t="s">
        <v>15</v>
      </c>
      <c r="E5984" t="s">
        <v>75</v>
      </c>
      <c r="F5984" t="s">
        <v>76</v>
      </c>
      <c r="G5984">
        <v>10035</v>
      </c>
      <c r="H5984" t="s">
        <v>57</v>
      </c>
      <c r="I5984" t="s">
        <v>26</v>
      </c>
      <c r="J5984" t="s">
        <v>41</v>
      </c>
      <c r="K5984" s="6">
        <v>12.96</v>
      </c>
      <c r="L5984">
        <v>2</v>
      </c>
      <c r="M5984">
        <v>0</v>
      </c>
      <c r="N5984" s="6">
        <v>6.3503999999999996</v>
      </c>
      <c r="O5984" t="str">
        <f t="shared" si="279"/>
        <v/>
      </c>
      <c r="P5984" s="6">
        <f t="shared" si="280"/>
        <v>73.028000000000006</v>
      </c>
      <c r="Q5984">
        <f t="shared" si="281"/>
        <v>71.591625870731662</v>
      </c>
      <c r="R5984" s="16" t="str">
        <f>TEXT(Ecom[[#This Row],[Dates]],"mmm")</f>
        <v>Dec</v>
      </c>
      <c r="S5984" s="16" t="str">
        <f>TEXT(Ecom[[#This Row],[Dates]],"YYYY")</f>
        <v>2026</v>
      </c>
      <c r="T5984" s="16"/>
    </row>
    <row r="5985" spans="1:20" x14ac:dyDescent="0.25">
      <c r="A5985" t="s">
        <v>13</v>
      </c>
      <c r="B5985" s="16">
        <v>46239</v>
      </c>
      <c r="C5985" t="s">
        <v>14</v>
      </c>
      <c r="D5985" t="s">
        <v>15</v>
      </c>
      <c r="E5985" t="s">
        <v>55</v>
      </c>
      <c r="F5985" t="s">
        <v>56</v>
      </c>
      <c r="G5985">
        <v>19143</v>
      </c>
      <c r="H5985" t="s">
        <v>57</v>
      </c>
      <c r="I5985" t="s">
        <v>26</v>
      </c>
      <c r="J5985" t="s">
        <v>41</v>
      </c>
      <c r="K5985" s="6">
        <v>20.544</v>
      </c>
      <c r="L5985">
        <v>6</v>
      </c>
      <c r="M5985">
        <v>0.2</v>
      </c>
      <c r="N5985" s="6">
        <v>6.42</v>
      </c>
      <c r="O5985" t="str">
        <f t="shared" si="279"/>
        <v/>
      </c>
      <c r="P5985" s="6">
        <f t="shared" si="280"/>
        <v>94.561333333333337</v>
      </c>
      <c r="Q5985">
        <f t="shared" si="281"/>
        <v>65.738354038595347</v>
      </c>
      <c r="R5985" s="16" t="str">
        <f>TEXT(Ecom[[#This Row],[Dates]],"mmm")</f>
        <v>Aug</v>
      </c>
      <c r="S5985" s="16" t="str">
        <f>TEXT(Ecom[[#This Row],[Dates]],"YYYY")</f>
        <v>2026</v>
      </c>
      <c r="T5985" s="16"/>
    </row>
    <row r="5986" spans="1:20" x14ac:dyDescent="0.25">
      <c r="A5986" t="s">
        <v>28</v>
      </c>
      <c r="B5986" s="16">
        <v>45851</v>
      </c>
      <c r="C5986" t="s">
        <v>14</v>
      </c>
      <c r="D5986" t="s">
        <v>15</v>
      </c>
      <c r="E5986" t="s">
        <v>504</v>
      </c>
      <c r="F5986" t="s">
        <v>185</v>
      </c>
      <c r="G5986">
        <v>39401</v>
      </c>
      <c r="H5986" t="s">
        <v>18</v>
      </c>
      <c r="I5986" t="s">
        <v>19</v>
      </c>
      <c r="J5986" t="s">
        <v>33</v>
      </c>
      <c r="K5986" s="6">
        <v>185.58</v>
      </c>
      <c r="L5986">
        <v>6</v>
      </c>
      <c r="M5986">
        <v>0</v>
      </c>
      <c r="N5986" s="6">
        <v>76.087800000000001</v>
      </c>
      <c r="O5986" t="str">
        <f t="shared" si="279"/>
        <v/>
      </c>
      <c r="P5986" s="6">
        <f t="shared" si="280"/>
        <v>117.02</v>
      </c>
      <c r="Q5986">
        <f t="shared" si="281"/>
        <v>67.832656931380555</v>
      </c>
      <c r="R5986" s="16" t="str">
        <f>TEXT(Ecom[[#This Row],[Dates]],"mmm")</f>
        <v>Jul</v>
      </c>
      <c r="S5986" s="16" t="str">
        <f>TEXT(Ecom[[#This Row],[Dates]],"YYYY")</f>
        <v>2025</v>
      </c>
      <c r="T5986" s="16"/>
    </row>
    <row r="5987" spans="1:20" x14ac:dyDescent="0.25">
      <c r="A5987" t="s">
        <v>28</v>
      </c>
      <c r="B5987" s="16">
        <v>46330</v>
      </c>
      <c r="C5987" t="s">
        <v>14</v>
      </c>
      <c r="D5987" t="s">
        <v>15</v>
      </c>
      <c r="E5987" t="s">
        <v>504</v>
      </c>
      <c r="F5987" t="s">
        <v>185</v>
      </c>
      <c r="G5987">
        <v>39401</v>
      </c>
      <c r="H5987" t="s">
        <v>18</v>
      </c>
      <c r="I5987" t="s">
        <v>26</v>
      </c>
      <c r="J5987" t="s">
        <v>37</v>
      </c>
      <c r="K5987" s="6">
        <v>77.56</v>
      </c>
      <c r="L5987">
        <v>2</v>
      </c>
      <c r="M5987">
        <v>0</v>
      </c>
      <c r="N5987" s="6">
        <v>35.677599999999998</v>
      </c>
      <c r="O5987" t="str">
        <f t="shared" si="279"/>
        <v/>
      </c>
      <c r="P5987" s="6">
        <f t="shared" si="280"/>
        <v>137.14000000000001</v>
      </c>
      <c r="Q5987">
        <f t="shared" si="281"/>
        <v>65.760411938873744</v>
      </c>
      <c r="R5987" s="16" t="str">
        <f>TEXT(Ecom[[#This Row],[Dates]],"mmm")</f>
        <v>Nov</v>
      </c>
      <c r="S5987" s="16" t="str">
        <f>TEXT(Ecom[[#This Row],[Dates]],"YYYY")</f>
        <v>2026</v>
      </c>
      <c r="T5987" s="16"/>
    </row>
    <row r="5988" spans="1:20" x14ac:dyDescent="0.25">
      <c r="A5988" t="s">
        <v>28</v>
      </c>
      <c r="B5988" s="16">
        <v>46376</v>
      </c>
      <c r="C5988" t="s">
        <v>14</v>
      </c>
      <c r="D5988" t="s">
        <v>15</v>
      </c>
      <c r="E5988" t="s">
        <v>504</v>
      </c>
      <c r="F5988" t="s">
        <v>185</v>
      </c>
      <c r="G5988">
        <v>39401</v>
      </c>
      <c r="H5988" t="s">
        <v>18</v>
      </c>
      <c r="I5988" t="s">
        <v>26</v>
      </c>
      <c r="J5988" t="s">
        <v>32</v>
      </c>
      <c r="K5988" s="6">
        <v>87.92</v>
      </c>
      <c r="L5988">
        <v>4</v>
      </c>
      <c r="M5988">
        <v>0</v>
      </c>
      <c r="N5988" s="6">
        <v>0.87919999999999998</v>
      </c>
      <c r="O5988" t="str">
        <f t="shared" si="279"/>
        <v/>
      </c>
      <c r="P5988" s="6">
        <f t="shared" si="280"/>
        <v>114.15333333333335</v>
      </c>
      <c r="Q5988">
        <f t="shared" si="281"/>
        <v>89.117443443615045</v>
      </c>
      <c r="R5988" s="16" t="str">
        <f>TEXT(Ecom[[#This Row],[Dates]],"mmm")</f>
        <v>Dec</v>
      </c>
      <c r="S5988" s="16" t="str">
        <f>TEXT(Ecom[[#This Row],[Dates]],"YYYY")</f>
        <v>2026</v>
      </c>
      <c r="T5988" s="16"/>
    </row>
    <row r="5989" spans="1:20" x14ac:dyDescent="0.25">
      <c r="A5989" t="s">
        <v>28</v>
      </c>
      <c r="B5989" s="16">
        <v>45939</v>
      </c>
      <c r="C5989" t="s">
        <v>14</v>
      </c>
      <c r="D5989" t="s">
        <v>15</v>
      </c>
      <c r="E5989" t="s">
        <v>504</v>
      </c>
      <c r="F5989" t="s">
        <v>185</v>
      </c>
      <c r="G5989">
        <v>39401</v>
      </c>
      <c r="H5989" t="s">
        <v>18</v>
      </c>
      <c r="I5989" t="s">
        <v>26</v>
      </c>
      <c r="J5989" t="s">
        <v>41</v>
      </c>
      <c r="K5989" s="6">
        <v>245.94</v>
      </c>
      <c r="L5989">
        <v>6</v>
      </c>
      <c r="M5989">
        <v>0</v>
      </c>
      <c r="N5989" s="6">
        <v>120.5106</v>
      </c>
      <c r="O5989" t="str">
        <f t="shared" si="279"/>
        <v/>
      </c>
      <c r="P5989" s="6">
        <f t="shared" si="280"/>
        <v>253.14666666666665</v>
      </c>
      <c r="Q5989">
        <f t="shared" si="281"/>
        <v>169.66504945747491</v>
      </c>
      <c r="R5989" s="16" t="str">
        <f>TEXT(Ecom[[#This Row],[Dates]],"mmm")</f>
        <v>Oct</v>
      </c>
      <c r="S5989" s="16" t="str">
        <f>TEXT(Ecom[[#This Row],[Dates]],"YYYY")</f>
        <v>2025</v>
      </c>
      <c r="T5989" s="16"/>
    </row>
    <row r="5990" spans="1:20" x14ac:dyDescent="0.25">
      <c r="A5990" t="s">
        <v>28</v>
      </c>
      <c r="B5990" s="16">
        <v>45724</v>
      </c>
      <c r="C5990" t="s">
        <v>14</v>
      </c>
      <c r="D5990" t="s">
        <v>15</v>
      </c>
      <c r="E5990" t="s">
        <v>504</v>
      </c>
      <c r="F5990" t="s">
        <v>185</v>
      </c>
      <c r="G5990">
        <v>39401</v>
      </c>
      <c r="H5990" t="s">
        <v>18</v>
      </c>
      <c r="I5990" t="s">
        <v>26</v>
      </c>
      <c r="J5990" t="s">
        <v>37</v>
      </c>
      <c r="K5990" s="6">
        <v>8.6</v>
      </c>
      <c r="L5990">
        <v>1</v>
      </c>
      <c r="M5990">
        <v>0</v>
      </c>
      <c r="N5990" s="6">
        <v>4.0419999999999998</v>
      </c>
      <c r="O5990" t="str">
        <f t="shared" si="279"/>
        <v/>
      </c>
      <c r="P5990" s="6">
        <f t="shared" si="280"/>
        <v>956.99599999999998</v>
      </c>
      <c r="Q5990">
        <f t="shared" si="281"/>
        <v>823.79186066348529</v>
      </c>
      <c r="R5990" s="16" t="str">
        <f>TEXT(Ecom[[#This Row],[Dates]],"mmm")</f>
        <v>Mar</v>
      </c>
      <c r="S5990" s="16" t="str">
        <f>TEXT(Ecom[[#This Row],[Dates]],"YYYY")</f>
        <v>2025</v>
      </c>
      <c r="T5990" s="16"/>
    </row>
    <row r="5991" spans="1:20" x14ac:dyDescent="0.25">
      <c r="A5991" t="s">
        <v>28</v>
      </c>
      <c r="B5991" s="16">
        <v>46192</v>
      </c>
      <c r="C5991" t="s">
        <v>14</v>
      </c>
      <c r="D5991" t="s">
        <v>15</v>
      </c>
      <c r="E5991" t="s">
        <v>504</v>
      </c>
      <c r="F5991" t="s">
        <v>185</v>
      </c>
      <c r="G5991">
        <v>39401</v>
      </c>
      <c r="H5991" t="s">
        <v>18</v>
      </c>
      <c r="I5991" t="s">
        <v>19</v>
      </c>
      <c r="J5991" t="s">
        <v>20</v>
      </c>
      <c r="K5991" s="6">
        <v>504.9</v>
      </c>
      <c r="L5991">
        <v>5</v>
      </c>
      <c r="M5991">
        <v>0</v>
      </c>
      <c r="N5991" s="6">
        <v>126.22499999999999</v>
      </c>
      <c r="O5991" t="str">
        <f t="shared" si="279"/>
        <v/>
      </c>
      <c r="P5991" s="6">
        <f t="shared" si="280"/>
        <v>1077.3106666666665</v>
      </c>
      <c r="Q5991">
        <f t="shared" si="281"/>
        <v>917.54949682163158</v>
      </c>
      <c r="R5991" s="16" t="str">
        <f>TEXT(Ecom[[#This Row],[Dates]],"mmm")</f>
        <v>Jun</v>
      </c>
      <c r="S5991" s="16" t="str">
        <f>TEXT(Ecom[[#This Row],[Dates]],"YYYY")</f>
        <v>2026</v>
      </c>
      <c r="T5991" s="16"/>
    </row>
    <row r="5992" spans="1:20" x14ac:dyDescent="0.25">
      <c r="A5992" t="s">
        <v>28</v>
      </c>
      <c r="B5992" s="16">
        <v>46288</v>
      </c>
      <c r="C5992" t="s">
        <v>14</v>
      </c>
      <c r="D5992" t="s">
        <v>15</v>
      </c>
      <c r="E5992" t="s">
        <v>23</v>
      </c>
      <c r="F5992" t="s">
        <v>24</v>
      </c>
      <c r="G5992">
        <v>90049</v>
      </c>
      <c r="H5992" t="s">
        <v>25</v>
      </c>
      <c r="I5992" t="s">
        <v>26</v>
      </c>
      <c r="J5992" t="s">
        <v>37</v>
      </c>
      <c r="K5992" s="6">
        <v>2357.4879999999998</v>
      </c>
      <c r="L5992">
        <v>7</v>
      </c>
      <c r="M5992">
        <v>0.2</v>
      </c>
      <c r="N5992" s="6">
        <v>884.05799999999999</v>
      </c>
      <c r="O5992" t="str">
        <f t="shared" si="279"/>
        <v/>
      </c>
      <c r="P5992" s="6">
        <f t="shared" si="280"/>
        <v>970.59466666666651</v>
      </c>
      <c r="Q5992">
        <f t="shared" si="281"/>
        <v>1013.2226134570529</v>
      </c>
      <c r="R5992" s="16" t="str">
        <f>TEXT(Ecom[[#This Row],[Dates]],"mmm")</f>
        <v>Sep</v>
      </c>
      <c r="S5992" s="16" t="str">
        <f>TEXT(Ecom[[#This Row],[Dates]],"YYYY")</f>
        <v>2026</v>
      </c>
      <c r="T5992" s="16"/>
    </row>
    <row r="5993" spans="1:20" x14ac:dyDescent="0.25">
      <c r="A5993" t="s">
        <v>28</v>
      </c>
      <c r="B5993" s="16">
        <v>46382</v>
      </c>
      <c r="C5993" t="s">
        <v>14</v>
      </c>
      <c r="D5993" t="s">
        <v>15</v>
      </c>
      <c r="E5993" t="s">
        <v>23</v>
      </c>
      <c r="F5993" t="s">
        <v>24</v>
      </c>
      <c r="G5993">
        <v>90049</v>
      </c>
      <c r="H5993" t="s">
        <v>25</v>
      </c>
      <c r="I5993" t="s">
        <v>35</v>
      </c>
      <c r="J5993" t="s">
        <v>36</v>
      </c>
      <c r="K5993" s="6">
        <v>369.54399999999998</v>
      </c>
      <c r="L5993">
        <v>7</v>
      </c>
      <c r="M5993">
        <v>0.2</v>
      </c>
      <c r="N5993" s="6">
        <v>32.335099999999997</v>
      </c>
      <c r="O5993" t="str">
        <f t="shared" si="279"/>
        <v/>
      </c>
      <c r="P5993" s="6">
        <f t="shared" si="280"/>
        <v>206.4186666666667</v>
      </c>
      <c r="Q5993">
        <f t="shared" si="281"/>
        <v>616.03379387101074</v>
      </c>
      <c r="R5993" s="16" t="str">
        <f>TEXT(Ecom[[#This Row],[Dates]],"mmm")</f>
        <v>Dec</v>
      </c>
      <c r="S5993" s="16" t="str">
        <f>TEXT(Ecom[[#This Row],[Dates]],"YYYY")</f>
        <v>2026</v>
      </c>
      <c r="T5993" s="16"/>
    </row>
    <row r="5994" spans="1:20" x14ac:dyDescent="0.25">
      <c r="A5994" t="s">
        <v>28</v>
      </c>
      <c r="B5994" s="16">
        <v>45683</v>
      </c>
      <c r="C5994" t="s">
        <v>14</v>
      </c>
      <c r="D5994" t="s">
        <v>15</v>
      </c>
      <c r="E5994" t="s">
        <v>23</v>
      </c>
      <c r="F5994" t="s">
        <v>24</v>
      </c>
      <c r="G5994">
        <v>90049</v>
      </c>
      <c r="H5994" t="s">
        <v>25</v>
      </c>
      <c r="I5994" t="s">
        <v>19</v>
      </c>
      <c r="J5994" t="s">
        <v>21</v>
      </c>
      <c r="K5994" s="6">
        <v>184.75200000000001</v>
      </c>
      <c r="L5994">
        <v>3</v>
      </c>
      <c r="M5994">
        <v>0.2</v>
      </c>
      <c r="N5994" s="6">
        <v>-20.784600000000001</v>
      </c>
      <c r="O5994">
        <f t="shared" si="279"/>
        <v>-20.784600000000001</v>
      </c>
      <c r="P5994" s="6">
        <f t="shared" si="280"/>
        <v>87.743999999999986</v>
      </c>
      <c r="Q5994">
        <f t="shared" si="281"/>
        <v>462.98612409188843</v>
      </c>
      <c r="R5994" s="16" t="str">
        <f>TEXT(Ecom[[#This Row],[Dates]],"mmm")</f>
        <v>Jan</v>
      </c>
      <c r="S5994" s="16" t="str">
        <f>TEXT(Ecom[[#This Row],[Dates]],"YYYY")</f>
        <v>2025</v>
      </c>
      <c r="T5994" s="16"/>
    </row>
    <row r="5995" spans="1:20" x14ac:dyDescent="0.25">
      <c r="A5995" t="s">
        <v>168</v>
      </c>
      <c r="B5995" s="16">
        <v>45896</v>
      </c>
      <c r="C5995" t="s">
        <v>22</v>
      </c>
      <c r="D5995" t="s">
        <v>15</v>
      </c>
      <c r="E5995" t="s">
        <v>103</v>
      </c>
      <c r="F5995" t="s">
        <v>104</v>
      </c>
      <c r="G5995">
        <v>43229</v>
      </c>
      <c r="H5995" t="s">
        <v>57</v>
      </c>
      <c r="I5995" t="s">
        <v>26</v>
      </c>
      <c r="J5995" t="s">
        <v>32</v>
      </c>
      <c r="K5995" s="6">
        <v>64.959999999999994</v>
      </c>
      <c r="L5995">
        <v>5</v>
      </c>
      <c r="M5995">
        <v>0.2</v>
      </c>
      <c r="N5995" s="6">
        <v>-4.0599999999999996</v>
      </c>
      <c r="O5995">
        <f t="shared" si="279"/>
        <v>-4.0599999999999996</v>
      </c>
      <c r="P5995" s="6">
        <f t="shared" si="280"/>
        <v>178.97</v>
      </c>
      <c r="Q5995">
        <f t="shared" si="281"/>
        <v>185.84729228689446</v>
      </c>
      <c r="R5995" s="16" t="str">
        <f>TEXT(Ecom[[#This Row],[Dates]],"mmm")</f>
        <v>Aug</v>
      </c>
      <c r="S5995" s="16" t="str">
        <f>TEXT(Ecom[[#This Row],[Dates]],"YYYY")</f>
        <v>2025</v>
      </c>
      <c r="T5995" s="16"/>
    </row>
    <row r="5996" spans="1:20" x14ac:dyDescent="0.25">
      <c r="A5996" t="s">
        <v>168</v>
      </c>
      <c r="B5996" s="16">
        <v>45873</v>
      </c>
      <c r="C5996" t="s">
        <v>22</v>
      </c>
      <c r="D5996" t="s">
        <v>15</v>
      </c>
      <c r="E5996" t="s">
        <v>103</v>
      </c>
      <c r="F5996" t="s">
        <v>104</v>
      </c>
      <c r="G5996">
        <v>43229</v>
      </c>
      <c r="H5996" t="s">
        <v>57</v>
      </c>
      <c r="I5996" t="s">
        <v>26</v>
      </c>
      <c r="J5996" t="s">
        <v>110</v>
      </c>
      <c r="K5996" s="6">
        <v>13.52</v>
      </c>
      <c r="L5996">
        <v>2</v>
      </c>
      <c r="M5996">
        <v>0.2</v>
      </c>
      <c r="N5996" s="6">
        <v>1.69</v>
      </c>
      <c r="O5996" t="str">
        <f t="shared" si="279"/>
        <v/>
      </c>
      <c r="P5996" s="6">
        <f t="shared" si="280"/>
        <v>286.36200000000002</v>
      </c>
      <c r="Q5996">
        <f t="shared" si="281"/>
        <v>176.78847327809584</v>
      </c>
      <c r="R5996" s="16" t="str">
        <f>TEXT(Ecom[[#This Row],[Dates]],"mmm")</f>
        <v>Aug</v>
      </c>
      <c r="S5996" s="16" t="str">
        <f>TEXT(Ecom[[#This Row],[Dates]],"YYYY")</f>
        <v>2025</v>
      </c>
      <c r="T5996" s="16"/>
    </row>
    <row r="5997" spans="1:20" x14ac:dyDescent="0.25">
      <c r="A5997" t="s">
        <v>168</v>
      </c>
      <c r="B5997" s="16">
        <v>45945</v>
      </c>
      <c r="C5997" t="s">
        <v>22</v>
      </c>
      <c r="D5997" t="s">
        <v>15</v>
      </c>
      <c r="E5997" t="s">
        <v>103</v>
      </c>
      <c r="F5997" t="s">
        <v>104</v>
      </c>
      <c r="G5997">
        <v>43229</v>
      </c>
      <c r="H5997" t="s">
        <v>57</v>
      </c>
      <c r="I5997" t="s">
        <v>19</v>
      </c>
      <c r="J5997" t="s">
        <v>21</v>
      </c>
      <c r="K5997" s="6">
        <v>458.43</v>
      </c>
      <c r="L5997">
        <v>5</v>
      </c>
      <c r="M5997">
        <v>0.3</v>
      </c>
      <c r="N5997" s="6">
        <v>-137.529</v>
      </c>
      <c r="O5997">
        <f t="shared" si="279"/>
        <v>-137.529</v>
      </c>
      <c r="P5997" s="6">
        <f t="shared" si="280"/>
        <v>391.38533333333334</v>
      </c>
      <c r="Q5997">
        <f t="shared" si="281"/>
        <v>175.30596544750406</v>
      </c>
      <c r="R5997" s="16" t="str">
        <f>TEXT(Ecom[[#This Row],[Dates]],"mmm")</f>
        <v>Oct</v>
      </c>
      <c r="S5997" s="16" t="str">
        <f>TEXT(Ecom[[#This Row],[Dates]],"YYYY")</f>
        <v>2025</v>
      </c>
      <c r="T5997" s="16"/>
    </row>
    <row r="5998" spans="1:20" x14ac:dyDescent="0.25">
      <c r="A5998" t="s">
        <v>168</v>
      </c>
      <c r="B5998" s="16">
        <v>46261</v>
      </c>
      <c r="C5998" t="s">
        <v>22</v>
      </c>
      <c r="D5998" t="s">
        <v>15</v>
      </c>
      <c r="E5998" t="s">
        <v>103</v>
      </c>
      <c r="F5998" t="s">
        <v>104</v>
      </c>
      <c r="G5998">
        <v>43229</v>
      </c>
      <c r="H5998" t="s">
        <v>57</v>
      </c>
      <c r="I5998" t="s">
        <v>26</v>
      </c>
      <c r="J5998" t="s">
        <v>38</v>
      </c>
      <c r="K5998" s="6">
        <v>387.13600000000002</v>
      </c>
      <c r="L5998">
        <v>4</v>
      </c>
      <c r="M5998">
        <v>0.2</v>
      </c>
      <c r="N5998" s="6">
        <v>24.196000000000002</v>
      </c>
      <c r="O5998" t="str">
        <f t="shared" si="279"/>
        <v/>
      </c>
      <c r="P5998" s="6">
        <f t="shared" si="280"/>
        <v>351.35933333333332</v>
      </c>
      <c r="Q5998">
        <f t="shared" si="281"/>
        <v>68.963380826080183</v>
      </c>
      <c r="R5998" s="16" t="str">
        <f>TEXT(Ecom[[#This Row],[Dates]],"mmm")</f>
        <v>Aug</v>
      </c>
      <c r="S5998" s="16" t="str">
        <f>TEXT(Ecom[[#This Row],[Dates]],"YYYY")</f>
        <v>2026</v>
      </c>
      <c r="T5998" s="16"/>
    </row>
    <row r="5999" spans="1:20" x14ac:dyDescent="0.25">
      <c r="A5999" t="s">
        <v>168</v>
      </c>
      <c r="B5999" s="16">
        <v>46311</v>
      </c>
      <c r="C5999" t="s">
        <v>22</v>
      </c>
      <c r="D5999" t="s">
        <v>15</v>
      </c>
      <c r="E5999" t="s">
        <v>103</v>
      </c>
      <c r="F5999" t="s">
        <v>104</v>
      </c>
      <c r="G5999">
        <v>43229</v>
      </c>
      <c r="H5999" t="s">
        <v>57</v>
      </c>
      <c r="I5999" t="s">
        <v>19</v>
      </c>
      <c r="J5999" t="s">
        <v>31</v>
      </c>
      <c r="K5999" s="6">
        <v>328.59</v>
      </c>
      <c r="L5999">
        <v>3</v>
      </c>
      <c r="M5999">
        <v>0.4</v>
      </c>
      <c r="N5999" s="6">
        <v>-147.8655</v>
      </c>
      <c r="O5999">
        <f t="shared" si="279"/>
        <v>-147.8655</v>
      </c>
      <c r="P5999" s="6">
        <f t="shared" si="280"/>
        <v>230.95399999999998</v>
      </c>
      <c r="Q5999">
        <f t="shared" si="281"/>
        <v>124.0314284968248</v>
      </c>
      <c r="R5999" s="16" t="str">
        <f>TEXT(Ecom[[#This Row],[Dates]],"mmm")</f>
        <v>Oct</v>
      </c>
      <c r="S5999" s="16" t="str">
        <f>TEXT(Ecom[[#This Row],[Dates]],"YYYY")</f>
        <v>2026</v>
      </c>
      <c r="T5999" s="16"/>
    </row>
    <row r="6000" spans="1:20" x14ac:dyDescent="0.25">
      <c r="A6000" t="s">
        <v>28</v>
      </c>
      <c r="B6000" s="16">
        <v>46208</v>
      </c>
      <c r="C6000" t="s">
        <v>22</v>
      </c>
      <c r="D6000" t="s">
        <v>15</v>
      </c>
      <c r="E6000" t="s">
        <v>552</v>
      </c>
      <c r="F6000" t="s">
        <v>437</v>
      </c>
      <c r="G6000">
        <v>83605</v>
      </c>
      <c r="H6000" t="s">
        <v>25</v>
      </c>
      <c r="I6000" t="s">
        <v>19</v>
      </c>
      <c r="J6000" t="s">
        <v>21</v>
      </c>
      <c r="K6000" s="6">
        <v>338.35199999999998</v>
      </c>
      <c r="L6000">
        <v>3</v>
      </c>
      <c r="M6000">
        <v>0.2</v>
      </c>
      <c r="N6000" s="6">
        <v>4.2294</v>
      </c>
      <c r="O6000" t="str">
        <f t="shared" si="279"/>
        <v/>
      </c>
      <c r="P6000" s="6">
        <f t="shared" si="280"/>
        <v>151.87733333333333</v>
      </c>
      <c r="Q6000">
        <f t="shared" si="281"/>
        <v>123.65338586848618</v>
      </c>
      <c r="R6000" s="16" t="str">
        <f>TEXT(Ecom[[#This Row],[Dates]],"mmm")</f>
        <v>Jul</v>
      </c>
      <c r="S6000" s="16" t="str">
        <f>TEXT(Ecom[[#This Row],[Dates]],"YYYY")</f>
        <v>2026</v>
      </c>
      <c r="T6000" s="16"/>
    </row>
    <row r="6001" spans="1:20" x14ac:dyDescent="0.25">
      <c r="A6001" t="s">
        <v>28</v>
      </c>
      <c r="B6001" s="16">
        <v>46355</v>
      </c>
      <c r="C6001" t="s">
        <v>22</v>
      </c>
      <c r="D6001" t="s">
        <v>15</v>
      </c>
      <c r="E6001" t="s">
        <v>552</v>
      </c>
      <c r="F6001" t="s">
        <v>437</v>
      </c>
      <c r="G6001">
        <v>83605</v>
      </c>
      <c r="H6001" t="s">
        <v>25</v>
      </c>
      <c r="I6001" t="s">
        <v>26</v>
      </c>
      <c r="J6001" t="s">
        <v>41</v>
      </c>
      <c r="K6001" s="6">
        <v>25.92</v>
      </c>
      <c r="L6001">
        <v>4</v>
      </c>
      <c r="M6001">
        <v>0</v>
      </c>
      <c r="N6001" s="6">
        <v>12.441599999999999</v>
      </c>
      <c r="O6001" t="str">
        <f t="shared" si="279"/>
        <v/>
      </c>
      <c r="P6001" s="6">
        <f t="shared" si="280"/>
        <v>68.413333333333341</v>
      </c>
      <c r="Q6001">
        <f t="shared" si="281"/>
        <v>123.93998677795038</v>
      </c>
      <c r="R6001" s="16" t="str">
        <f>TEXT(Ecom[[#This Row],[Dates]],"mmm")</f>
        <v>Nov</v>
      </c>
      <c r="S6001" s="16" t="str">
        <f>TEXT(Ecom[[#This Row],[Dates]],"YYYY")</f>
        <v>2026</v>
      </c>
      <c r="T6001" s="16"/>
    </row>
    <row r="6002" spans="1:20" x14ac:dyDescent="0.25">
      <c r="A6002" t="s">
        <v>28</v>
      </c>
      <c r="B6002" s="16">
        <v>46130</v>
      </c>
      <c r="C6002" t="s">
        <v>22</v>
      </c>
      <c r="D6002" t="s">
        <v>15</v>
      </c>
      <c r="E6002" t="s">
        <v>552</v>
      </c>
      <c r="F6002" t="s">
        <v>437</v>
      </c>
      <c r="G6002">
        <v>83605</v>
      </c>
      <c r="H6002" t="s">
        <v>25</v>
      </c>
      <c r="I6002" t="s">
        <v>26</v>
      </c>
      <c r="J6002" t="s">
        <v>41</v>
      </c>
      <c r="K6002" s="6">
        <v>91.36</v>
      </c>
      <c r="L6002">
        <v>4</v>
      </c>
      <c r="M6002">
        <v>0</v>
      </c>
      <c r="N6002" s="6">
        <v>42.025599999999997</v>
      </c>
      <c r="O6002" t="str">
        <f t="shared" si="279"/>
        <v/>
      </c>
      <c r="P6002" s="6">
        <f t="shared" si="280"/>
        <v>61.511333333333333</v>
      </c>
      <c r="Q6002">
        <f t="shared" si="281"/>
        <v>49.03675339987344</v>
      </c>
      <c r="R6002" s="16" t="str">
        <f>TEXT(Ecom[[#This Row],[Dates]],"mmm")</f>
        <v>Apr</v>
      </c>
      <c r="S6002" s="16" t="str">
        <f>TEXT(Ecom[[#This Row],[Dates]],"YYYY")</f>
        <v>2026</v>
      </c>
      <c r="T6002" s="16"/>
    </row>
    <row r="6003" spans="1:20" x14ac:dyDescent="0.25">
      <c r="A6003" t="s">
        <v>28</v>
      </c>
      <c r="B6003" s="16">
        <v>45798</v>
      </c>
      <c r="C6003" t="s">
        <v>22</v>
      </c>
      <c r="D6003" t="s">
        <v>15</v>
      </c>
      <c r="E6003" t="s">
        <v>108</v>
      </c>
      <c r="F6003" t="s">
        <v>81</v>
      </c>
      <c r="G6003">
        <v>85023</v>
      </c>
      <c r="H6003" t="s">
        <v>25</v>
      </c>
      <c r="I6003" t="s">
        <v>19</v>
      </c>
      <c r="J6003" t="s">
        <v>33</v>
      </c>
      <c r="K6003" s="6">
        <v>87.96</v>
      </c>
      <c r="L6003">
        <v>3</v>
      </c>
      <c r="M6003">
        <v>0.2</v>
      </c>
      <c r="N6003" s="6">
        <v>7.6965000000000003</v>
      </c>
      <c r="O6003" t="str">
        <f t="shared" si="279"/>
        <v/>
      </c>
      <c r="P6003" s="6">
        <f t="shared" si="280"/>
        <v>35.155999999999999</v>
      </c>
      <c r="Q6003">
        <f t="shared" si="281"/>
        <v>36.851652890212954</v>
      </c>
      <c r="R6003" s="16" t="str">
        <f>TEXT(Ecom[[#This Row],[Dates]],"mmm")</f>
        <v>May</v>
      </c>
      <c r="S6003" s="16" t="str">
        <f>TEXT(Ecom[[#This Row],[Dates]],"YYYY")</f>
        <v>2025</v>
      </c>
      <c r="T6003" s="16"/>
    </row>
    <row r="6004" spans="1:20" x14ac:dyDescent="0.25">
      <c r="A6004" t="s">
        <v>28</v>
      </c>
      <c r="B6004" s="16">
        <v>46179</v>
      </c>
      <c r="C6004" t="s">
        <v>22</v>
      </c>
      <c r="D6004" t="s">
        <v>15</v>
      </c>
      <c r="E6004" t="s">
        <v>108</v>
      </c>
      <c r="F6004" t="s">
        <v>81</v>
      </c>
      <c r="G6004">
        <v>85023</v>
      </c>
      <c r="H6004" t="s">
        <v>25</v>
      </c>
      <c r="I6004" t="s">
        <v>26</v>
      </c>
      <c r="J6004" t="s">
        <v>37</v>
      </c>
      <c r="K6004" s="6">
        <v>5.2140000000000004</v>
      </c>
      <c r="L6004">
        <v>2</v>
      </c>
      <c r="M6004">
        <v>0.7</v>
      </c>
      <c r="N6004" s="6">
        <v>-4.1711999999999998</v>
      </c>
      <c r="O6004">
        <f t="shared" si="279"/>
        <v>-4.1711999999999998</v>
      </c>
      <c r="P6004" s="6">
        <f t="shared" si="280"/>
        <v>12.422666666666666</v>
      </c>
      <c r="Q6004">
        <f t="shared" si="281"/>
        <v>35.335993193385171</v>
      </c>
      <c r="R6004" s="16" t="str">
        <f>TEXT(Ecom[[#This Row],[Dates]],"mmm")</f>
        <v>Jun</v>
      </c>
      <c r="S6004" s="16" t="str">
        <f>TEXT(Ecom[[#This Row],[Dates]],"YYYY")</f>
        <v>2026</v>
      </c>
      <c r="T6004" s="16"/>
    </row>
    <row r="6005" spans="1:20" x14ac:dyDescent="0.25">
      <c r="A6005" t="s">
        <v>28</v>
      </c>
      <c r="B6005" s="16">
        <v>45826</v>
      </c>
      <c r="C6005" t="s">
        <v>14</v>
      </c>
      <c r="D6005" t="s">
        <v>15</v>
      </c>
      <c r="E6005" t="s">
        <v>180</v>
      </c>
      <c r="F6005" t="s">
        <v>30</v>
      </c>
      <c r="G6005">
        <v>33142</v>
      </c>
      <c r="H6005" t="s">
        <v>18</v>
      </c>
      <c r="I6005" t="s">
        <v>26</v>
      </c>
      <c r="J6005" t="s">
        <v>37</v>
      </c>
      <c r="K6005" s="6">
        <v>12.294</v>
      </c>
      <c r="L6005">
        <v>1</v>
      </c>
      <c r="M6005">
        <v>0.7</v>
      </c>
      <c r="N6005" s="6">
        <v>-8.6058000000000003</v>
      </c>
      <c r="O6005">
        <f t="shared" si="279"/>
        <v>-8.6058000000000003</v>
      </c>
      <c r="P6005" s="6">
        <f t="shared" si="280"/>
        <v>47.272666666666659</v>
      </c>
      <c r="Q6005">
        <f t="shared" si="281"/>
        <v>38.65089152150837</v>
      </c>
      <c r="R6005" s="16" t="str">
        <f>TEXT(Ecom[[#This Row],[Dates]],"mmm")</f>
        <v>Jun</v>
      </c>
      <c r="S6005" s="16" t="str">
        <f>TEXT(Ecom[[#This Row],[Dates]],"YYYY")</f>
        <v>2025</v>
      </c>
      <c r="T6005" s="16"/>
    </row>
    <row r="6006" spans="1:20" x14ac:dyDescent="0.25">
      <c r="A6006" t="s">
        <v>28</v>
      </c>
      <c r="B6006" s="16">
        <v>45732</v>
      </c>
      <c r="C6006" t="s">
        <v>14</v>
      </c>
      <c r="D6006" t="s">
        <v>15</v>
      </c>
      <c r="E6006" t="s">
        <v>23</v>
      </c>
      <c r="F6006" t="s">
        <v>24</v>
      </c>
      <c r="G6006">
        <v>90004</v>
      </c>
      <c r="H6006" t="s">
        <v>25</v>
      </c>
      <c r="I6006" t="s">
        <v>19</v>
      </c>
      <c r="J6006" t="s">
        <v>33</v>
      </c>
      <c r="K6006" s="6">
        <v>19.760000000000002</v>
      </c>
      <c r="L6006">
        <v>4</v>
      </c>
      <c r="M6006">
        <v>0</v>
      </c>
      <c r="N6006" s="6">
        <v>8.2992000000000008</v>
      </c>
      <c r="O6006" t="str">
        <f t="shared" si="279"/>
        <v/>
      </c>
      <c r="P6006" s="6">
        <f t="shared" si="280"/>
        <v>86.12466666666667</v>
      </c>
      <c r="Q6006">
        <f t="shared" si="281"/>
        <v>43.91073259339781</v>
      </c>
      <c r="R6006" s="16" t="str">
        <f>TEXT(Ecom[[#This Row],[Dates]],"mmm")</f>
        <v>Mar</v>
      </c>
      <c r="S6006" s="16" t="str">
        <f>TEXT(Ecom[[#This Row],[Dates]],"YYYY")</f>
        <v>2025</v>
      </c>
      <c r="T6006" s="16"/>
    </row>
    <row r="6007" spans="1:20" x14ac:dyDescent="0.25">
      <c r="A6007" t="s">
        <v>28</v>
      </c>
      <c r="B6007" s="16">
        <v>46338</v>
      </c>
      <c r="C6007" t="s">
        <v>14</v>
      </c>
      <c r="D6007" t="s">
        <v>15</v>
      </c>
      <c r="E6007" t="s">
        <v>78</v>
      </c>
      <c r="F6007" t="s">
        <v>76</v>
      </c>
      <c r="G6007">
        <v>12180</v>
      </c>
      <c r="H6007" t="s">
        <v>57</v>
      </c>
      <c r="I6007" t="s">
        <v>19</v>
      </c>
      <c r="J6007" t="s">
        <v>21</v>
      </c>
      <c r="K6007" s="6">
        <v>109.764</v>
      </c>
      <c r="L6007">
        <v>2</v>
      </c>
      <c r="M6007">
        <v>0.1</v>
      </c>
      <c r="N6007" s="6">
        <v>8.5372000000000003</v>
      </c>
      <c r="O6007" t="str">
        <f t="shared" si="279"/>
        <v/>
      </c>
      <c r="P6007" s="6">
        <f t="shared" si="280"/>
        <v>122.18799999999999</v>
      </c>
      <c r="Q6007">
        <f t="shared" si="281"/>
        <v>43.832337736052907</v>
      </c>
      <c r="R6007" s="16" t="str">
        <f>TEXT(Ecom[[#This Row],[Dates]],"mmm")</f>
        <v>Nov</v>
      </c>
      <c r="S6007" s="16" t="str">
        <f>TEXT(Ecom[[#This Row],[Dates]],"YYYY")</f>
        <v>2026</v>
      </c>
      <c r="T6007" s="16"/>
    </row>
    <row r="6008" spans="1:20" x14ac:dyDescent="0.25">
      <c r="A6008" t="s">
        <v>28</v>
      </c>
      <c r="B6008" s="16">
        <v>45847</v>
      </c>
      <c r="C6008" t="s">
        <v>22</v>
      </c>
      <c r="D6008" t="s">
        <v>15</v>
      </c>
      <c r="E6008" t="s">
        <v>302</v>
      </c>
      <c r="F6008" t="s">
        <v>166</v>
      </c>
      <c r="G6008">
        <v>2740</v>
      </c>
      <c r="H6008" t="s">
        <v>57</v>
      </c>
      <c r="I6008" t="s">
        <v>35</v>
      </c>
      <c r="J6008" t="s">
        <v>36</v>
      </c>
      <c r="K6008" s="6">
        <v>128.85</v>
      </c>
      <c r="L6008">
        <v>3</v>
      </c>
      <c r="M6008">
        <v>0</v>
      </c>
      <c r="N6008" s="6">
        <v>3.8654999999999999</v>
      </c>
      <c r="O6008" t="str">
        <f t="shared" si="279"/>
        <v/>
      </c>
      <c r="P6008" s="6">
        <f t="shared" si="280"/>
        <v>108.44</v>
      </c>
      <c r="Q6008">
        <f t="shared" si="281"/>
        <v>33.922761053332337</v>
      </c>
      <c r="R6008" s="16" t="str">
        <f>TEXT(Ecom[[#This Row],[Dates]],"mmm")</f>
        <v>Jul</v>
      </c>
      <c r="S6008" s="16" t="str">
        <f>TEXT(Ecom[[#This Row],[Dates]],"YYYY")</f>
        <v>2025</v>
      </c>
      <c r="T6008" s="16"/>
    </row>
    <row r="6009" spans="1:20" x14ac:dyDescent="0.25">
      <c r="A6009" t="s">
        <v>62</v>
      </c>
      <c r="B6009" s="16">
        <v>46154</v>
      </c>
      <c r="C6009" t="s">
        <v>22</v>
      </c>
      <c r="D6009" t="s">
        <v>15</v>
      </c>
      <c r="E6009" t="s">
        <v>242</v>
      </c>
      <c r="F6009" t="s">
        <v>91</v>
      </c>
      <c r="G6009">
        <v>29501</v>
      </c>
      <c r="H6009" t="s">
        <v>18</v>
      </c>
      <c r="I6009" t="s">
        <v>19</v>
      </c>
      <c r="J6009" t="s">
        <v>33</v>
      </c>
      <c r="K6009" s="6">
        <v>127.95</v>
      </c>
      <c r="L6009">
        <v>3</v>
      </c>
      <c r="M6009">
        <v>0</v>
      </c>
      <c r="N6009" s="6">
        <v>21.7515</v>
      </c>
      <c r="O6009" t="str">
        <f t="shared" si="279"/>
        <v/>
      </c>
      <c r="P6009" s="6">
        <f t="shared" si="280"/>
        <v>90.469999999999985</v>
      </c>
      <c r="Q6009">
        <f t="shared" si="281"/>
        <v>24.953209172368993</v>
      </c>
      <c r="R6009" s="16" t="str">
        <f>TEXT(Ecom[[#This Row],[Dates]],"mmm")</f>
        <v>May</v>
      </c>
      <c r="S6009" s="16" t="str">
        <f>TEXT(Ecom[[#This Row],[Dates]],"YYYY")</f>
        <v>2026</v>
      </c>
      <c r="T6009" s="16"/>
    </row>
    <row r="6010" spans="1:20" x14ac:dyDescent="0.25">
      <c r="A6010" t="s">
        <v>28</v>
      </c>
      <c r="B6010" s="16">
        <v>46356</v>
      </c>
      <c r="C6010" t="s">
        <v>14</v>
      </c>
      <c r="D6010" t="s">
        <v>15</v>
      </c>
      <c r="E6010" t="s">
        <v>23</v>
      </c>
      <c r="F6010" t="s">
        <v>24</v>
      </c>
      <c r="G6010">
        <v>90049</v>
      </c>
      <c r="H6010" t="s">
        <v>25</v>
      </c>
      <c r="I6010" t="s">
        <v>26</v>
      </c>
      <c r="J6010" t="s">
        <v>41</v>
      </c>
      <c r="K6010" s="6">
        <v>68.52</v>
      </c>
      <c r="L6010">
        <v>3</v>
      </c>
      <c r="M6010">
        <v>0</v>
      </c>
      <c r="N6010" s="6">
        <v>31.519200000000001</v>
      </c>
      <c r="O6010" t="str">
        <f t="shared" si="279"/>
        <v/>
      </c>
      <c r="P6010" s="6">
        <f t="shared" si="280"/>
        <v>897.34</v>
      </c>
      <c r="Q6010">
        <f t="shared" si="281"/>
        <v>953.6530248995175</v>
      </c>
      <c r="R6010" s="16" t="str">
        <f>TEXT(Ecom[[#This Row],[Dates]],"mmm")</f>
        <v>Nov</v>
      </c>
      <c r="S6010" s="16" t="str">
        <f>TEXT(Ecom[[#This Row],[Dates]],"YYYY")</f>
        <v>2026</v>
      </c>
      <c r="T6010" s="16"/>
    </row>
    <row r="6011" spans="1:20" x14ac:dyDescent="0.25">
      <c r="A6011" t="s">
        <v>28</v>
      </c>
      <c r="B6011" s="16">
        <v>46223</v>
      </c>
      <c r="C6011" t="s">
        <v>14</v>
      </c>
      <c r="D6011" t="s">
        <v>15</v>
      </c>
      <c r="E6011" t="s">
        <v>23</v>
      </c>
      <c r="F6011" t="s">
        <v>24</v>
      </c>
      <c r="G6011">
        <v>90049</v>
      </c>
      <c r="H6011" t="s">
        <v>25</v>
      </c>
      <c r="I6011" t="s">
        <v>26</v>
      </c>
      <c r="J6011" t="s">
        <v>32</v>
      </c>
      <c r="K6011" s="6">
        <v>74.94</v>
      </c>
      <c r="L6011">
        <v>3</v>
      </c>
      <c r="M6011">
        <v>0</v>
      </c>
      <c r="N6011" s="6">
        <v>14.2386</v>
      </c>
      <c r="O6011" t="str">
        <f t="shared" si="279"/>
        <v/>
      </c>
      <c r="P6011" s="6">
        <f t="shared" si="280"/>
        <v>964.98</v>
      </c>
      <c r="Q6011">
        <f t="shared" si="281"/>
        <v>1034.0480970277285</v>
      </c>
      <c r="R6011" s="16" t="str">
        <f>TEXT(Ecom[[#This Row],[Dates]],"mmm")</f>
        <v>Jul</v>
      </c>
      <c r="S6011" s="16" t="str">
        <f>TEXT(Ecom[[#This Row],[Dates]],"YYYY")</f>
        <v>2026</v>
      </c>
      <c r="T6011" s="16"/>
    </row>
    <row r="6012" spans="1:20" x14ac:dyDescent="0.25">
      <c r="A6012" t="s">
        <v>28</v>
      </c>
      <c r="B6012" s="16">
        <v>45933</v>
      </c>
      <c r="C6012" t="s">
        <v>14</v>
      </c>
      <c r="D6012" t="s">
        <v>15</v>
      </c>
      <c r="E6012" t="s">
        <v>23</v>
      </c>
      <c r="F6012" t="s">
        <v>24</v>
      </c>
      <c r="G6012">
        <v>90049</v>
      </c>
      <c r="H6012" t="s">
        <v>25</v>
      </c>
      <c r="I6012" t="s">
        <v>35</v>
      </c>
      <c r="J6012" t="s">
        <v>123</v>
      </c>
      <c r="K6012" s="6">
        <v>2548.56</v>
      </c>
      <c r="L6012">
        <v>6</v>
      </c>
      <c r="M6012">
        <v>0.2</v>
      </c>
      <c r="N6012" s="6">
        <v>286.71300000000002</v>
      </c>
      <c r="O6012" t="str">
        <f t="shared" si="279"/>
        <v/>
      </c>
      <c r="P6012" s="6">
        <f t="shared" si="280"/>
        <v>1035.96</v>
      </c>
      <c r="Q6012">
        <f t="shared" si="281"/>
        <v>1120.5874808034102</v>
      </c>
      <c r="R6012" s="16" t="str">
        <f>TEXT(Ecom[[#This Row],[Dates]],"mmm")</f>
        <v>Oct</v>
      </c>
      <c r="S6012" s="16" t="str">
        <f>TEXT(Ecom[[#This Row],[Dates]],"YYYY")</f>
        <v>2025</v>
      </c>
      <c r="T6012" s="16"/>
    </row>
    <row r="6013" spans="1:20" x14ac:dyDescent="0.25">
      <c r="A6013" t="s">
        <v>28</v>
      </c>
      <c r="B6013" s="16">
        <v>46029</v>
      </c>
      <c r="C6013" t="s">
        <v>14</v>
      </c>
      <c r="D6013" t="s">
        <v>15</v>
      </c>
      <c r="E6013" t="s">
        <v>23</v>
      </c>
      <c r="F6013" t="s">
        <v>24</v>
      </c>
      <c r="G6013">
        <v>90049</v>
      </c>
      <c r="H6013" t="s">
        <v>25</v>
      </c>
      <c r="I6013" t="s">
        <v>26</v>
      </c>
      <c r="J6013" t="s">
        <v>60</v>
      </c>
      <c r="K6013" s="6">
        <v>271.44</v>
      </c>
      <c r="L6013">
        <v>3</v>
      </c>
      <c r="M6013">
        <v>0</v>
      </c>
      <c r="N6013" s="6">
        <v>122.148</v>
      </c>
      <c r="O6013" t="str">
        <f t="shared" si="279"/>
        <v/>
      </c>
      <c r="P6013" s="6">
        <f t="shared" si="280"/>
        <v>191.40666666666664</v>
      </c>
      <c r="Q6013">
        <f t="shared" si="281"/>
        <v>597.71119597393567</v>
      </c>
      <c r="R6013" s="16" t="str">
        <f>TEXT(Ecom[[#This Row],[Dates]],"mmm")</f>
        <v>Jan</v>
      </c>
      <c r="S6013" s="16" t="str">
        <f>TEXT(Ecom[[#This Row],[Dates]],"YYYY")</f>
        <v>2026</v>
      </c>
      <c r="T6013" s="16"/>
    </row>
    <row r="6014" spans="1:20" x14ac:dyDescent="0.25">
      <c r="A6014" t="s">
        <v>28</v>
      </c>
      <c r="B6014" s="16">
        <v>46132</v>
      </c>
      <c r="C6014" t="s">
        <v>14</v>
      </c>
      <c r="D6014" t="s">
        <v>15</v>
      </c>
      <c r="E6014" t="s">
        <v>23</v>
      </c>
      <c r="F6014" t="s">
        <v>24</v>
      </c>
      <c r="G6014">
        <v>90049</v>
      </c>
      <c r="H6014" t="s">
        <v>25</v>
      </c>
      <c r="I6014" t="s">
        <v>35</v>
      </c>
      <c r="J6014" t="s">
        <v>36</v>
      </c>
      <c r="K6014" s="6">
        <v>287.88</v>
      </c>
      <c r="L6014">
        <v>3</v>
      </c>
      <c r="M6014">
        <v>0.2</v>
      </c>
      <c r="N6014" s="6">
        <v>35.984999999999999</v>
      </c>
      <c r="O6014" t="str">
        <f t="shared" si="279"/>
        <v/>
      </c>
      <c r="P6014" s="6">
        <f t="shared" si="280"/>
        <v>1487.2306666666666</v>
      </c>
      <c r="Q6014">
        <f t="shared" si="281"/>
        <v>1605.0606880177002</v>
      </c>
      <c r="R6014" s="16" t="str">
        <f>TEXT(Ecom[[#This Row],[Dates]],"mmm")</f>
        <v>Apr</v>
      </c>
      <c r="S6014" s="16" t="str">
        <f>TEXT(Ecom[[#This Row],[Dates]],"YYYY")</f>
        <v>2026</v>
      </c>
      <c r="T6014" s="16"/>
    </row>
    <row r="6015" spans="1:20" x14ac:dyDescent="0.25">
      <c r="A6015" t="s">
        <v>62</v>
      </c>
      <c r="B6015" s="16">
        <v>46345</v>
      </c>
      <c r="C6015" t="s">
        <v>44</v>
      </c>
      <c r="D6015" t="s">
        <v>15</v>
      </c>
      <c r="E6015" t="s">
        <v>23</v>
      </c>
      <c r="F6015" t="s">
        <v>24</v>
      </c>
      <c r="G6015">
        <v>90008</v>
      </c>
      <c r="H6015" t="s">
        <v>25</v>
      </c>
      <c r="I6015" t="s">
        <v>26</v>
      </c>
      <c r="J6015" t="s">
        <v>41</v>
      </c>
      <c r="K6015" s="6">
        <v>14.9</v>
      </c>
      <c r="L6015">
        <v>5</v>
      </c>
      <c r="M6015">
        <v>0</v>
      </c>
      <c r="N6015" s="6">
        <v>7.1520000000000001</v>
      </c>
      <c r="O6015" t="str">
        <f t="shared" si="279"/>
        <v/>
      </c>
      <c r="P6015" s="6">
        <f t="shared" si="280"/>
        <v>1421.924</v>
      </c>
      <c r="Q6015">
        <f t="shared" si="281"/>
        <v>1726.0590943490856</v>
      </c>
      <c r="R6015" s="16" t="str">
        <f>TEXT(Ecom[[#This Row],[Dates]],"mmm")</f>
        <v>Nov</v>
      </c>
      <c r="S6015" s="16" t="str">
        <f>TEXT(Ecom[[#This Row],[Dates]],"YYYY")</f>
        <v>2026</v>
      </c>
      <c r="T6015" s="16"/>
    </row>
    <row r="6016" spans="1:20" x14ac:dyDescent="0.25">
      <c r="A6016" t="s">
        <v>62</v>
      </c>
      <c r="B6016" s="16">
        <v>45954</v>
      </c>
      <c r="C6016" t="s">
        <v>44</v>
      </c>
      <c r="D6016" t="s">
        <v>15</v>
      </c>
      <c r="E6016" t="s">
        <v>23</v>
      </c>
      <c r="F6016" t="s">
        <v>24</v>
      </c>
      <c r="G6016">
        <v>90008</v>
      </c>
      <c r="H6016" t="s">
        <v>25</v>
      </c>
      <c r="I6016" t="s">
        <v>35</v>
      </c>
      <c r="J6016" t="s">
        <v>36</v>
      </c>
      <c r="K6016" s="6">
        <v>4158.9120000000003</v>
      </c>
      <c r="L6016">
        <v>8</v>
      </c>
      <c r="M6016">
        <v>0.2</v>
      </c>
      <c r="N6016" s="6">
        <v>363.90480000000002</v>
      </c>
      <c r="O6016" t="str">
        <f t="shared" si="279"/>
        <v/>
      </c>
      <c r="P6016" s="6">
        <f t="shared" si="280"/>
        <v>1427.9939999999999</v>
      </c>
      <c r="Q6016">
        <f t="shared" si="281"/>
        <v>1901.9627372474799</v>
      </c>
      <c r="R6016" s="16" t="str">
        <f>TEXT(Ecom[[#This Row],[Dates]],"mmm")</f>
        <v>Oct</v>
      </c>
      <c r="S6016" s="16" t="str">
        <f>TEXT(Ecom[[#This Row],[Dates]],"YYYY")</f>
        <v>2025</v>
      </c>
      <c r="T6016" s="16"/>
    </row>
    <row r="6017" spans="1:20" x14ac:dyDescent="0.25">
      <c r="A6017" t="s">
        <v>28</v>
      </c>
      <c r="B6017" s="16">
        <v>46020</v>
      </c>
      <c r="C6017" t="s">
        <v>22</v>
      </c>
      <c r="D6017" t="s">
        <v>15</v>
      </c>
      <c r="E6017" t="s">
        <v>23</v>
      </c>
      <c r="F6017" t="s">
        <v>24</v>
      </c>
      <c r="G6017">
        <v>90049</v>
      </c>
      <c r="H6017" t="s">
        <v>25</v>
      </c>
      <c r="I6017" t="s">
        <v>19</v>
      </c>
      <c r="J6017" t="s">
        <v>33</v>
      </c>
      <c r="K6017" s="6">
        <v>91.96</v>
      </c>
      <c r="L6017">
        <v>2</v>
      </c>
      <c r="M6017">
        <v>0</v>
      </c>
      <c r="N6017" s="6">
        <v>15.6332</v>
      </c>
      <c r="O6017" t="str">
        <f t="shared" si="279"/>
        <v/>
      </c>
      <c r="P6017" s="6">
        <f t="shared" si="280"/>
        <v>48.169999999999995</v>
      </c>
      <c r="Q6017">
        <f t="shared" si="281"/>
        <v>1112.8538430018561</v>
      </c>
      <c r="R6017" s="16" t="str">
        <f>TEXT(Ecom[[#This Row],[Dates]],"mmm")</f>
        <v>Dec</v>
      </c>
      <c r="S6017" s="16" t="str">
        <f>TEXT(Ecom[[#This Row],[Dates]],"YYYY")</f>
        <v>2025</v>
      </c>
      <c r="T6017" s="16"/>
    </row>
    <row r="6018" spans="1:20" x14ac:dyDescent="0.25">
      <c r="A6018" t="s">
        <v>28</v>
      </c>
      <c r="B6018" s="16">
        <v>46357</v>
      </c>
      <c r="C6018" t="s">
        <v>22</v>
      </c>
      <c r="D6018" t="s">
        <v>15</v>
      </c>
      <c r="E6018" t="s">
        <v>23</v>
      </c>
      <c r="F6018" t="s">
        <v>24</v>
      </c>
      <c r="G6018">
        <v>90049</v>
      </c>
      <c r="H6018" t="s">
        <v>25</v>
      </c>
      <c r="I6018" t="s">
        <v>19</v>
      </c>
      <c r="J6018" t="s">
        <v>33</v>
      </c>
      <c r="K6018" s="6">
        <v>33.11</v>
      </c>
      <c r="L6018">
        <v>7</v>
      </c>
      <c r="M6018">
        <v>0</v>
      </c>
      <c r="N6018" s="6">
        <v>12.9129</v>
      </c>
      <c r="O6018" t="str">
        <f t="shared" ref="O6018:O6081" si="282">IF(N6018&lt;0,N6018,"")</f>
        <v/>
      </c>
      <c r="P6018" s="6">
        <f t="shared" si="280"/>
        <v>36.01</v>
      </c>
      <c r="Q6018">
        <f t="shared" si="281"/>
        <v>805.58588767347874</v>
      </c>
      <c r="R6018" s="16" t="str">
        <f>TEXT(Ecom[[#This Row],[Dates]],"mmm")</f>
        <v>Dec</v>
      </c>
      <c r="S6018" s="16" t="str">
        <f>TEXT(Ecom[[#This Row],[Dates]],"YYYY")</f>
        <v>2026</v>
      </c>
      <c r="T6018" s="16"/>
    </row>
    <row r="6019" spans="1:20" x14ac:dyDescent="0.25">
      <c r="A6019" t="s">
        <v>28</v>
      </c>
      <c r="B6019" s="16">
        <v>46378</v>
      </c>
      <c r="C6019" t="s">
        <v>22</v>
      </c>
      <c r="D6019" t="s">
        <v>15</v>
      </c>
      <c r="E6019" t="s">
        <v>23</v>
      </c>
      <c r="F6019" t="s">
        <v>24</v>
      </c>
      <c r="G6019">
        <v>90049</v>
      </c>
      <c r="H6019" t="s">
        <v>25</v>
      </c>
      <c r="I6019" t="s">
        <v>26</v>
      </c>
      <c r="J6019" t="s">
        <v>41</v>
      </c>
      <c r="K6019" s="6">
        <v>19.440000000000001</v>
      </c>
      <c r="L6019">
        <v>3</v>
      </c>
      <c r="M6019">
        <v>0</v>
      </c>
      <c r="N6019" s="6">
        <v>9.3312000000000008</v>
      </c>
      <c r="O6019" t="str">
        <f t="shared" si="282"/>
        <v/>
      </c>
      <c r="P6019" s="6">
        <f t="shared" ref="P6019:P6082" si="283">AVERAGE(K6019:K6021)</f>
        <v>55.613333333333337</v>
      </c>
      <c r="Q6019">
        <f t="shared" si="281"/>
        <v>28.998090997192921</v>
      </c>
      <c r="R6019" s="16" t="str">
        <f>TEXT(Ecom[[#This Row],[Dates]],"mmm")</f>
        <v>Dec</v>
      </c>
      <c r="S6019" s="16" t="str">
        <f>TEXT(Ecom[[#This Row],[Dates]],"YYYY")</f>
        <v>2026</v>
      </c>
      <c r="T6019" s="16"/>
    </row>
    <row r="6020" spans="1:20" x14ac:dyDescent="0.25">
      <c r="A6020" t="s">
        <v>28</v>
      </c>
      <c r="B6020" s="16">
        <v>46376</v>
      </c>
      <c r="C6020" t="s">
        <v>22</v>
      </c>
      <c r="D6020" t="s">
        <v>15</v>
      </c>
      <c r="E6020" t="s">
        <v>23</v>
      </c>
      <c r="F6020" t="s">
        <v>24</v>
      </c>
      <c r="G6020">
        <v>90049</v>
      </c>
      <c r="H6020" t="s">
        <v>25</v>
      </c>
      <c r="I6020" t="s">
        <v>26</v>
      </c>
      <c r="J6020" t="s">
        <v>41</v>
      </c>
      <c r="K6020" s="6">
        <v>55.48</v>
      </c>
      <c r="L6020">
        <v>1</v>
      </c>
      <c r="M6020">
        <v>0</v>
      </c>
      <c r="N6020" s="6">
        <v>26.630400000000002</v>
      </c>
      <c r="O6020" t="str">
        <f t="shared" si="282"/>
        <v/>
      </c>
      <c r="P6020" s="6">
        <f t="shared" si="283"/>
        <v>54.913333333333334</v>
      </c>
      <c r="Q6020">
        <f t="shared" si="281"/>
        <v>32.192184984465939</v>
      </c>
      <c r="R6020" s="16" t="str">
        <f>TEXT(Ecom[[#This Row],[Dates]],"mmm")</f>
        <v>Dec</v>
      </c>
      <c r="S6020" s="16" t="str">
        <f>TEXT(Ecom[[#This Row],[Dates]],"YYYY")</f>
        <v>2026</v>
      </c>
      <c r="T6020" s="16"/>
    </row>
    <row r="6021" spans="1:20" x14ac:dyDescent="0.25">
      <c r="A6021" t="s">
        <v>13</v>
      </c>
      <c r="B6021" s="16">
        <v>46296</v>
      </c>
      <c r="C6021" t="s">
        <v>14</v>
      </c>
      <c r="D6021" t="s">
        <v>15</v>
      </c>
      <c r="E6021" t="s">
        <v>103</v>
      </c>
      <c r="F6021" t="s">
        <v>104</v>
      </c>
      <c r="G6021">
        <v>43229</v>
      </c>
      <c r="H6021" t="s">
        <v>57</v>
      </c>
      <c r="I6021" t="s">
        <v>26</v>
      </c>
      <c r="J6021" t="s">
        <v>38</v>
      </c>
      <c r="K6021" s="6">
        <v>91.92</v>
      </c>
      <c r="L6021">
        <v>5</v>
      </c>
      <c r="M6021">
        <v>0.2</v>
      </c>
      <c r="N6021" s="6">
        <v>11.49</v>
      </c>
      <c r="O6021" t="str">
        <f t="shared" si="282"/>
        <v/>
      </c>
      <c r="P6021" s="6">
        <f t="shared" si="283"/>
        <v>60.413333333333334</v>
      </c>
      <c r="Q6021">
        <f t="shared" ref="Q6021:Q6084" si="284">SQRT(SUMXMY2(K6021:K6023,P6019:P6021)/3)</f>
        <v>30.89615510059464</v>
      </c>
      <c r="R6021" s="16" t="str">
        <f>TEXT(Ecom[[#This Row],[Dates]],"mmm")</f>
        <v>Oct</v>
      </c>
      <c r="S6021" s="16" t="str">
        <f>TEXT(Ecom[[#This Row],[Dates]],"YYYY")</f>
        <v>2026</v>
      </c>
      <c r="T6021" s="16"/>
    </row>
    <row r="6022" spans="1:20" x14ac:dyDescent="0.25">
      <c r="A6022" t="s">
        <v>168</v>
      </c>
      <c r="B6022" s="16">
        <v>46029</v>
      </c>
      <c r="C6022" t="s">
        <v>14</v>
      </c>
      <c r="D6022" t="s">
        <v>15</v>
      </c>
      <c r="E6022" t="s">
        <v>553</v>
      </c>
      <c r="F6022" t="s">
        <v>125</v>
      </c>
      <c r="G6022">
        <v>70065</v>
      </c>
      <c r="H6022" t="s">
        <v>18</v>
      </c>
      <c r="I6022" t="s">
        <v>26</v>
      </c>
      <c r="J6022" t="s">
        <v>38</v>
      </c>
      <c r="K6022" s="6">
        <v>17.34</v>
      </c>
      <c r="L6022">
        <v>2</v>
      </c>
      <c r="M6022">
        <v>0</v>
      </c>
      <c r="N6022" s="6">
        <v>4.6818</v>
      </c>
      <c r="O6022" t="str">
        <f t="shared" si="282"/>
        <v/>
      </c>
      <c r="P6022" s="6">
        <f t="shared" si="283"/>
        <v>32.133333333333333</v>
      </c>
      <c r="Q6022">
        <f t="shared" si="284"/>
        <v>26.91475844629155</v>
      </c>
      <c r="R6022" s="16" t="str">
        <f>TEXT(Ecom[[#This Row],[Dates]],"mmm")</f>
        <v>Jan</v>
      </c>
      <c r="S6022" s="16" t="str">
        <f>TEXT(Ecom[[#This Row],[Dates]],"YYYY")</f>
        <v>2026</v>
      </c>
      <c r="T6022" s="16"/>
    </row>
    <row r="6023" spans="1:20" x14ac:dyDescent="0.25">
      <c r="A6023" t="s">
        <v>168</v>
      </c>
      <c r="B6023" s="16">
        <v>46046</v>
      </c>
      <c r="C6023" t="s">
        <v>14</v>
      </c>
      <c r="D6023" t="s">
        <v>15</v>
      </c>
      <c r="E6023" t="s">
        <v>553</v>
      </c>
      <c r="F6023" t="s">
        <v>125</v>
      </c>
      <c r="G6023">
        <v>70065</v>
      </c>
      <c r="H6023" t="s">
        <v>18</v>
      </c>
      <c r="I6023" t="s">
        <v>35</v>
      </c>
      <c r="J6023" t="s">
        <v>59</v>
      </c>
      <c r="K6023" s="6">
        <v>71.98</v>
      </c>
      <c r="L6023">
        <v>2</v>
      </c>
      <c r="M6023">
        <v>0</v>
      </c>
      <c r="N6023" s="6">
        <v>15.1158</v>
      </c>
      <c r="O6023" t="str">
        <f t="shared" si="282"/>
        <v/>
      </c>
      <c r="P6023" s="6">
        <f t="shared" si="283"/>
        <v>49.680000000000007</v>
      </c>
      <c r="Q6023">
        <f t="shared" si="284"/>
        <v>19.778332326807273</v>
      </c>
      <c r="R6023" s="16" t="str">
        <f>TEXT(Ecom[[#This Row],[Dates]],"mmm")</f>
        <v>Jan</v>
      </c>
      <c r="S6023" s="16" t="str">
        <f>TEXT(Ecom[[#This Row],[Dates]],"YYYY")</f>
        <v>2026</v>
      </c>
      <c r="T6023" s="16"/>
    </row>
    <row r="6024" spans="1:20" x14ac:dyDescent="0.25">
      <c r="A6024" t="s">
        <v>28</v>
      </c>
      <c r="B6024" s="16">
        <v>46339</v>
      </c>
      <c r="C6024" t="s">
        <v>14</v>
      </c>
      <c r="D6024" t="s">
        <v>15</v>
      </c>
      <c r="E6024" t="s">
        <v>535</v>
      </c>
      <c r="F6024" t="s">
        <v>46</v>
      </c>
      <c r="G6024">
        <v>75104</v>
      </c>
      <c r="H6024" t="s">
        <v>47</v>
      </c>
      <c r="I6024" t="s">
        <v>26</v>
      </c>
      <c r="J6024" t="s">
        <v>60</v>
      </c>
      <c r="K6024" s="6">
        <v>7.08</v>
      </c>
      <c r="L6024">
        <v>3</v>
      </c>
      <c r="M6024">
        <v>0.2</v>
      </c>
      <c r="N6024" s="6">
        <v>2.4780000000000002</v>
      </c>
      <c r="O6024" t="str">
        <f t="shared" si="282"/>
        <v/>
      </c>
      <c r="P6024" s="6">
        <f t="shared" si="283"/>
        <v>241.1106666666667</v>
      </c>
      <c r="Q6024">
        <f t="shared" si="284"/>
        <v>234.6596581857475</v>
      </c>
      <c r="R6024" s="16" t="str">
        <f>TEXT(Ecom[[#This Row],[Dates]],"mmm")</f>
        <v>Nov</v>
      </c>
      <c r="S6024" s="16" t="str">
        <f>TEXT(Ecom[[#This Row],[Dates]],"YYYY")</f>
        <v>2026</v>
      </c>
      <c r="T6024" s="16"/>
    </row>
    <row r="6025" spans="1:20" x14ac:dyDescent="0.25">
      <c r="A6025" t="s">
        <v>62</v>
      </c>
      <c r="B6025" s="16">
        <v>46303</v>
      </c>
      <c r="C6025" t="s">
        <v>22</v>
      </c>
      <c r="D6025" t="s">
        <v>15</v>
      </c>
      <c r="E6025" t="s">
        <v>290</v>
      </c>
      <c r="F6025" t="s">
        <v>179</v>
      </c>
      <c r="G6025">
        <v>2908</v>
      </c>
      <c r="H6025" t="s">
        <v>57</v>
      </c>
      <c r="I6025" t="s">
        <v>35</v>
      </c>
      <c r="J6025" t="s">
        <v>59</v>
      </c>
      <c r="K6025" s="6">
        <v>69.98</v>
      </c>
      <c r="L6025">
        <v>2</v>
      </c>
      <c r="M6025">
        <v>0</v>
      </c>
      <c r="N6025" s="6">
        <v>4.8986000000000001</v>
      </c>
      <c r="O6025" t="str">
        <f t="shared" si="282"/>
        <v/>
      </c>
      <c r="P6025" s="6">
        <f t="shared" si="283"/>
        <v>242.20666666666671</v>
      </c>
      <c r="Q6025">
        <f t="shared" si="284"/>
        <v>269.76345402977415</v>
      </c>
      <c r="R6025" s="16" t="str">
        <f>TEXT(Ecom[[#This Row],[Dates]],"mmm")</f>
        <v>Oct</v>
      </c>
      <c r="S6025" s="16" t="str">
        <f>TEXT(Ecom[[#This Row],[Dates]],"YYYY")</f>
        <v>2026</v>
      </c>
      <c r="T6025" s="16"/>
    </row>
    <row r="6026" spans="1:20" x14ac:dyDescent="0.25">
      <c r="A6026" t="s">
        <v>13</v>
      </c>
      <c r="B6026" s="16">
        <v>46239</v>
      </c>
      <c r="C6026" t="s">
        <v>14</v>
      </c>
      <c r="D6026" t="s">
        <v>15</v>
      </c>
      <c r="E6026" t="s">
        <v>235</v>
      </c>
      <c r="F6026" t="s">
        <v>104</v>
      </c>
      <c r="G6026">
        <v>43130</v>
      </c>
      <c r="H6026" t="s">
        <v>57</v>
      </c>
      <c r="I6026" t="s">
        <v>26</v>
      </c>
      <c r="J6026" t="s">
        <v>38</v>
      </c>
      <c r="K6026" s="6">
        <v>646.27200000000005</v>
      </c>
      <c r="L6026">
        <v>8</v>
      </c>
      <c r="M6026">
        <v>0.2</v>
      </c>
      <c r="N6026" s="6">
        <v>64.627200000000002</v>
      </c>
      <c r="O6026" t="str">
        <f t="shared" si="282"/>
        <v/>
      </c>
      <c r="P6026" s="6">
        <f t="shared" si="283"/>
        <v>221.68000000000004</v>
      </c>
      <c r="Q6026">
        <f t="shared" si="284"/>
        <v>296.30684084251936</v>
      </c>
      <c r="R6026" s="16" t="str">
        <f>TEXT(Ecom[[#This Row],[Dates]],"mmm")</f>
        <v>Aug</v>
      </c>
      <c r="S6026" s="16" t="str">
        <f>TEXT(Ecom[[#This Row],[Dates]],"YYYY")</f>
        <v>2026</v>
      </c>
      <c r="T6026" s="16"/>
    </row>
    <row r="6027" spans="1:20" x14ac:dyDescent="0.25">
      <c r="A6027" t="s">
        <v>13</v>
      </c>
      <c r="B6027" s="16">
        <v>45748</v>
      </c>
      <c r="C6027" t="s">
        <v>14</v>
      </c>
      <c r="D6027" t="s">
        <v>15</v>
      </c>
      <c r="E6027" t="s">
        <v>235</v>
      </c>
      <c r="F6027" t="s">
        <v>104</v>
      </c>
      <c r="G6027">
        <v>43130</v>
      </c>
      <c r="H6027" t="s">
        <v>57</v>
      </c>
      <c r="I6027" t="s">
        <v>26</v>
      </c>
      <c r="J6027" t="s">
        <v>41</v>
      </c>
      <c r="K6027" s="6">
        <v>10.368</v>
      </c>
      <c r="L6027">
        <v>2</v>
      </c>
      <c r="M6027">
        <v>0.2</v>
      </c>
      <c r="N6027" s="6">
        <v>3.7584</v>
      </c>
      <c r="O6027" t="str">
        <f t="shared" si="282"/>
        <v/>
      </c>
      <c r="P6027" s="6">
        <f t="shared" si="283"/>
        <v>30.242666666666665</v>
      </c>
      <c r="Q6027">
        <f t="shared" si="284"/>
        <v>183.46467567556638</v>
      </c>
      <c r="R6027" s="16" t="str">
        <f>TEXT(Ecom[[#This Row],[Dates]],"mmm")</f>
        <v>Apr</v>
      </c>
      <c r="S6027" s="16" t="str">
        <f>TEXT(Ecom[[#This Row],[Dates]],"YYYY")</f>
        <v>2025</v>
      </c>
      <c r="T6027" s="16"/>
    </row>
    <row r="6028" spans="1:20" x14ac:dyDescent="0.25">
      <c r="A6028" t="s">
        <v>28</v>
      </c>
      <c r="B6028" s="16">
        <v>46138</v>
      </c>
      <c r="C6028" t="s">
        <v>22</v>
      </c>
      <c r="D6028" t="s">
        <v>15</v>
      </c>
      <c r="E6028" t="s">
        <v>42</v>
      </c>
      <c r="F6028" t="s">
        <v>43</v>
      </c>
      <c r="G6028">
        <v>98115</v>
      </c>
      <c r="H6028" t="s">
        <v>25</v>
      </c>
      <c r="I6028" t="s">
        <v>26</v>
      </c>
      <c r="J6028" t="s">
        <v>77</v>
      </c>
      <c r="K6028" s="6">
        <v>8.4</v>
      </c>
      <c r="L6028">
        <v>5</v>
      </c>
      <c r="M6028">
        <v>0</v>
      </c>
      <c r="N6028" s="6">
        <v>0.33600000000000002</v>
      </c>
      <c r="O6028" t="str">
        <f t="shared" si="282"/>
        <v/>
      </c>
      <c r="P6028" s="6">
        <f t="shared" si="283"/>
        <v>32.946666666666665</v>
      </c>
      <c r="Q6028">
        <f t="shared" si="284"/>
        <v>125.74839792867992</v>
      </c>
      <c r="R6028" s="16" t="str">
        <f>TEXT(Ecom[[#This Row],[Dates]],"mmm")</f>
        <v>Apr</v>
      </c>
      <c r="S6028" s="16" t="str">
        <f>TEXT(Ecom[[#This Row],[Dates]],"YYYY")</f>
        <v>2026</v>
      </c>
      <c r="T6028" s="16"/>
    </row>
    <row r="6029" spans="1:20" x14ac:dyDescent="0.25">
      <c r="A6029" t="s">
        <v>28</v>
      </c>
      <c r="B6029" s="16">
        <v>46137</v>
      </c>
      <c r="C6029" t="s">
        <v>22</v>
      </c>
      <c r="D6029" t="s">
        <v>15</v>
      </c>
      <c r="E6029" t="s">
        <v>42</v>
      </c>
      <c r="F6029" t="s">
        <v>43</v>
      </c>
      <c r="G6029">
        <v>98115</v>
      </c>
      <c r="H6029" t="s">
        <v>25</v>
      </c>
      <c r="I6029" t="s">
        <v>35</v>
      </c>
      <c r="J6029" t="s">
        <v>36</v>
      </c>
      <c r="K6029" s="6">
        <v>71.959999999999994</v>
      </c>
      <c r="L6029">
        <v>5</v>
      </c>
      <c r="M6029">
        <v>0.2</v>
      </c>
      <c r="N6029" s="6">
        <v>25.186</v>
      </c>
      <c r="O6029" t="str">
        <f t="shared" si="282"/>
        <v/>
      </c>
      <c r="P6029" s="6">
        <f t="shared" si="283"/>
        <v>33.426666666666669</v>
      </c>
      <c r="Q6029">
        <f t="shared" si="284"/>
        <v>28.901852243603887</v>
      </c>
      <c r="R6029" s="16" t="str">
        <f>TEXT(Ecom[[#This Row],[Dates]],"mmm")</f>
        <v>Apr</v>
      </c>
      <c r="S6029" s="16" t="str">
        <f>TEXT(Ecom[[#This Row],[Dates]],"YYYY")</f>
        <v>2026</v>
      </c>
      <c r="T6029" s="16"/>
    </row>
    <row r="6030" spans="1:20" x14ac:dyDescent="0.25">
      <c r="A6030" t="s">
        <v>62</v>
      </c>
      <c r="B6030" s="16">
        <v>46071</v>
      </c>
      <c r="C6030" t="s">
        <v>14</v>
      </c>
      <c r="D6030" t="s">
        <v>15</v>
      </c>
      <c r="E6030" t="s">
        <v>189</v>
      </c>
      <c r="F6030" t="s">
        <v>40</v>
      </c>
      <c r="G6030">
        <v>28540</v>
      </c>
      <c r="H6030" t="s">
        <v>18</v>
      </c>
      <c r="I6030" t="s">
        <v>26</v>
      </c>
      <c r="J6030" t="s">
        <v>34</v>
      </c>
      <c r="K6030" s="6">
        <v>18.48</v>
      </c>
      <c r="L6030">
        <v>2</v>
      </c>
      <c r="M6030">
        <v>0.2</v>
      </c>
      <c r="N6030" s="6">
        <v>6.0060000000000002</v>
      </c>
      <c r="O6030" t="str">
        <f t="shared" si="282"/>
        <v/>
      </c>
      <c r="P6030" s="6">
        <f t="shared" si="283"/>
        <v>89.186666666666667</v>
      </c>
      <c r="Q6030">
        <f t="shared" si="284"/>
        <v>88.093923614388856</v>
      </c>
      <c r="R6030" s="16" t="str">
        <f>TEXT(Ecom[[#This Row],[Dates]],"mmm")</f>
        <v>Feb</v>
      </c>
      <c r="S6030" s="16" t="str">
        <f>TEXT(Ecom[[#This Row],[Dates]],"YYYY")</f>
        <v>2026</v>
      </c>
      <c r="T6030" s="16"/>
    </row>
    <row r="6031" spans="1:20" x14ac:dyDescent="0.25">
      <c r="A6031" t="s">
        <v>62</v>
      </c>
      <c r="B6031" s="16">
        <v>45789</v>
      </c>
      <c r="C6031" t="s">
        <v>14</v>
      </c>
      <c r="D6031" t="s">
        <v>15</v>
      </c>
      <c r="E6031" t="s">
        <v>23</v>
      </c>
      <c r="F6031" t="s">
        <v>24</v>
      </c>
      <c r="G6031">
        <v>90049</v>
      </c>
      <c r="H6031" t="s">
        <v>25</v>
      </c>
      <c r="I6031" t="s">
        <v>26</v>
      </c>
      <c r="J6031" t="s">
        <v>34</v>
      </c>
      <c r="K6031" s="6">
        <v>9.84</v>
      </c>
      <c r="L6031">
        <v>3</v>
      </c>
      <c r="M6031">
        <v>0</v>
      </c>
      <c r="N6031" s="6">
        <v>2.8536000000000001</v>
      </c>
      <c r="O6031" t="str">
        <f t="shared" si="282"/>
        <v/>
      </c>
      <c r="P6031" s="6">
        <f t="shared" si="283"/>
        <v>90.066666666666663</v>
      </c>
      <c r="Q6031">
        <f t="shared" si="284"/>
        <v>96.308491375948321</v>
      </c>
      <c r="R6031" s="16" t="str">
        <f>TEXT(Ecom[[#This Row],[Dates]],"mmm")</f>
        <v>May</v>
      </c>
      <c r="S6031" s="16" t="str">
        <f>TEXT(Ecom[[#This Row],[Dates]],"YYYY")</f>
        <v>2025</v>
      </c>
      <c r="T6031" s="16"/>
    </row>
    <row r="6032" spans="1:20" x14ac:dyDescent="0.25">
      <c r="A6032" t="s">
        <v>168</v>
      </c>
      <c r="B6032" s="16">
        <v>45691</v>
      </c>
      <c r="C6032" t="s">
        <v>14</v>
      </c>
      <c r="D6032" t="s">
        <v>15</v>
      </c>
      <c r="E6032" t="s">
        <v>180</v>
      </c>
      <c r="F6032" t="s">
        <v>30</v>
      </c>
      <c r="G6032">
        <v>33142</v>
      </c>
      <c r="H6032" t="s">
        <v>18</v>
      </c>
      <c r="I6032" t="s">
        <v>19</v>
      </c>
      <c r="J6032" t="s">
        <v>21</v>
      </c>
      <c r="K6032" s="6">
        <v>239.24</v>
      </c>
      <c r="L6032">
        <v>1</v>
      </c>
      <c r="M6032">
        <v>0.2</v>
      </c>
      <c r="N6032" s="6">
        <v>23.923999999999999</v>
      </c>
      <c r="O6032" t="str">
        <f t="shared" si="282"/>
        <v/>
      </c>
      <c r="P6032" s="6">
        <f t="shared" si="283"/>
        <v>105.08666666666666</v>
      </c>
      <c r="Q6032">
        <f t="shared" si="284"/>
        <v>99.646620949566909</v>
      </c>
      <c r="R6032" s="16" t="str">
        <f>TEXT(Ecom[[#This Row],[Dates]],"mmm")</f>
        <v>Feb</v>
      </c>
      <c r="S6032" s="16" t="str">
        <f>TEXT(Ecom[[#This Row],[Dates]],"YYYY")</f>
        <v>2025</v>
      </c>
      <c r="T6032" s="16"/>
    </row>
    <row r="6033" spans="1:20" x14ac:dyDescent="0.25">
      <c r="A6033" t="s">
        <v>28</v>
      </c>
      <c r="B6033" s="16">
        <v>46199</v>
      </c>
      <c r="C6033" t="s">
        <v>22</v>
      </c>
      <c r="D6033" t="s">
        <v>15</v>
      </c>
      <c r="E6033" t="s">
        <v>554</v>
      </c>
      <c r="F6033" t="s">
        <v>247</v>
      </c>
      <c r="G6033">
        <v>3060</v>
      </c>
      <c r="H6033" t="s">
        <v>57</v>
      </c>
      <c r="I6033" t="s">
        <v>19</v>
      </c>
      <c r="J6033" t="s">
        <v>33</v>
      </c>
      <c r="K6033" s="6">
        <v>21.12</v>
      </c>
      <c r="L6033">
        <v>4</v>
      </c>
      <c r="M6033">
        <v>0</v>
      </c>
      <c r="N6033" s="6">
        <v>6.5472000000000001</v>
      </c>
      <c r="O6033" t="str">
        <f t="shared" si="282"/>
        <v/>
      </c>
      <c r="P6033" s="6">
        <f t="shared" si="283"/>
        <v>30.419999999999998</v>
      </c>
      <c r="Q6033">
        <f t="shared" si="284"/>
        <v>50.009254995302463</v>
      </c>
      <c r="R6033" s="16" t="str">
        <f>TEXT(Ecom[[#This Row],[Dates]],"mmm")</f>
        <v>Jun</v>
      </c>
      <c r="S6033" s="16" t="str">
        <f>TEXT(Ecom[[#This Row],[Dates]],"YYYY")</f>
        <v>2026</v>
      </c>
      <c r="T6033" s="16"/>
    </row>
    <row r="6034" spans="1:20" x14ac:dyDescent="0.25">
      <c r="A6034" t="s">
        <v>62</v>
      </c>
      <c r="B6034" s="16">
        <v>46314</v>
      </c>
      <c r="C6034" t="s">
        <v>14</v>
      </c>
      <c r="D6034" t="s">
        <v>15</v>
      </c>
      <c r="E6034" t="s">
        <v>75</v>
      </c>
      <c r="F6034" t="s">
        <v>76</v>
      </c>
      <c r="G6034">
        <v>10011</v>
      </c>
      <c r="H6034" t="s">
        <v>57</v>
      </c>
      <c r="I6034" t="s">
        <v>26</v>
      </c>
      <c r="J6034" t="s">
        <v>110</v>
      </c>
      <c r="K6034" s="6">
        <v>54.9</v>
      </c>
      <c r="L6034">
        <v>5</v>
      </c>
      <c r="M6034">
        <v>0</v>
      </c>
      <c r="N6034" s="6">
        <v>15.372</v>
      </c>
      <c r="O6034" t="str">
        <f t="shared" si="282"/>
        <v/>
      </c>
      <c r="P6034" s="6">
        <f t="shared" si="283"/>
        <v>29.902666666666665</v>
      </c>
      <c r="Q6034">
        <f t="shared" si="284"/>
        <v>30.854169065796288</v>
      </c>
      <c r="R6034" s="16" t="str">
        <f>TEXT(Ecom[[#This Row],[Dates]],"mmm")</f>
        <v>Oct</v>
      </c>
      <c r="S6034" s="16" t="str">
        <f>TEXT(Ecom[[#This Row],[Dates]],"YYYY")</f>
        <v>2026</v>
      </c>
      <c r="T6034" s="16"/>
    </row>
    <row r="6035" spans="1:20" x14ac:dyDescent="0.25">
      <c r="A6035" t="s">
        <v>28</v>
      </c>
      <c r="B6035" s="16">
        <v>46296</v>
      </c>
      <c r="C6035" t="s">
        <v>44</v>
      </c>
      <c r="D6035" t="s">
        <v>15</v>
      </c>
      <c r="E6035" t="s">
        <v>23</v>
      </c>
      <c r="F6035" t="s">
        <v>24</v>
      </c>
      <c r="G6035">
        <v>90036</v>
      </c>
      <c r="H6035" t="s">
        <v>25</v>
      </c>
      <c r="I6035" t="s">
        <v>19</v>
      </c>
      <c r="J6035" t="s">
        <v>33</v>
      </c>
      <c r="K6035" s="6">
        <v>15.24</v>
      </c>
      <c r="L6035">
        <v>3</v>
      </c>
      <c r="M6035">
        <v>0</v>
      </c>
      <c r="N6035" s="6">
        <v>5.1816000000000004</v>
      </c>
      <c r="O6035" t="str">
        <f t="shared" si="282"/>
        <v/>
      </c>
      <c r="P6035" s="6">
        <f t="shared" si="283"/>
        <v>115.06666666666666</v>
      </c>
      <c r="Q6035">
        <f t="shared" si="284"/>
        <v>113.26844747014191</v>
      </c>
      <c r="R6035" s="16" t="str">
        <f>TEXT(Ecom[[#This Row],[Dates]],"mmm")</f>
        <v>Oct</v>
      </c>
      <c r="S6035" s="16" t="str">
        <f>TEXT(Ecom[[#This Row],[Dates]],"YYYY")</f>
        <v>2026</v>
      </c>
      <c r="T6035" s="16"/>
    </row>
    <row r="6036" spans="1:20" x14ac:dyDescent="0.25">
      <c r="A6036" t="s">
        <v>28</v>
      </c>
      <c r="B6036" s="16">
        <v>45683</v>
      </c>
      <c r="C6036" t="s">
        <v>14</v>
      </c>
      <c r="D6036" t="s">
        <v>15</v>
      </c>
      <c r="E6036" t="s">
        <v>323</v>
      </c>
      <c r="F6036" t="s">
        <v>46</v>
      </c>
      <c r="G6036">
        <v>75007</v>
      </c>
      <c r="H6036" t="s">
        <v>47</v>
      </c>
      <c r="I6036" t="s">
        <v>26</v>
      </c>
      <c r="J6036" t="s">
        <v>38</v>
      </c>
      <c r="K6036" s="6">
        <v>19.568000000000001</v>
      </c>
      <c r="L6036">
        <v>2</v>
      </c>
      <c r="M6036">
        <v>0.8</v>
      </c>
      <c r="N6036" s="6">
        <v>-52.833599999999997</v>
      </c>
      <c r="O6036">
        <f t="shared" si="282"/>
        <v>-52.833599999999997</v>
      </c>
      <c r="P6036" s="6">
        <f t="shared" si="283"/>
        <v>124.18666666666667</v>
      </c>
      <c r="Q6036">
        <f t="shared" si="284"/>
        <v>122.35900096936973</v>
      </c>
      <c r="R6036" s="16" t="str">
        <f>TEXT(Ecom[[#This Row],[Dates]],"mmm")</f>
        <v>Jan</v>
      </c>
      <c r="S6036" s="16" t="str">
        <f>TEXT(Ecom[[#This Row],[Dates]],"YYYY")</f>
        <v>2025</v>
      </c>
      <c r="T6036" s="16"/>
    </row>
    <row r="6037" spans="1:20" x14ac:dyDescent="0.25">
      <c r="A6037" t="s">
        <v>28</v>
      </c>
      <c r="B6037" s="16">
        <v>46386</v>
      </c>
      <c r="C6037" t="s">
        <v>14</v>
      </c>
      <c r="D6037" t="s">
        <v>15</v>
      </c>
      <c r="E6037" t="s">
        <v>323</v>
      </c>
      <c r="F6037" t="s">
        <v>46</v>
      </c>
      <c r="G6037">
        <v>75007</v>
      </c>
      <c r="H6037" t="s">
        <v>47</v>
      </c>
      <c r="I6037" t="s">
        <v>26</v>
      </c>
      <c r="J6037" t="s">
        <v>37</v>
      </c>
      <c r="K6037" s="6">
        <v>310.392</v>
      </c>
      <c r="L6037">
        <v>4</v>
      </c>
      <c r="M6037">
        <v>0.8</v>
      </c>
      <c r="N6037" s="6">
        <v>-512.14679999999998</v>
      </c>
      <c r="O6037">
        <f t="shared" si="282"/>
        <v>-512.14679999999998</v>
      </c>
      <c r="P6037" s="6">
        <f t="shared" si="283"/>
        <v>155.64400000000001</v>
      </c>
      <c r="Q6037">
        <f t="shared" si="284"/>
        <v>124.56269323190305</v>
      </c>
      <c r="R6037" s="16" t="str">
        <f>TEXT(Ecom[[#This Row],[Dates]],"mmm")</f>
        <v>Dec</v>
      </c>
      <c r="S6037" s="16" t="str">
        <f>TEXT(Ecom[[#This Row],[Dates]],"YYYY")</f>
        <v>2026</v>
      </c>
      <c r="T6037" s="16"/>
    </row>
    <row r="6038" spans="1:20" x14ac:dyDescent="0.25">
      <c r="A6038" t="s">
        <v>28</v>
      </c>
      <c r="B6038" s="16">
        <v>46266</v>
      </c>
      <c r="C6038" t="s">
        <v>14</v>
      </c>
      <c r="D6038" t="s">
        <v>15</v>
      </c>
      <c r="E6038" t="s">
        <v>521</v>
      </c>
      <c r="F6038" t="s">
        <v>17</v>
      </c>
      <c r="G6038">
        <v>40324</v>
      </c>
      <c r="H6038" t="s">
        <v>18</v>
      </c>
      <c r="I6038" t="s">
        <v>19</v>
      </c>
      <c r="J6038" t="s">
        <v>33</v>
      </c>
      <c r="K6038" s="6">
        <v>42.6</v>
      </c>
      <c r="L6038">
        <v>3</v>
      </c>
      <c r="M6038">
        <v>0</v>
      </c>
      <c r="N6038" s="6">
        <v>16.614000000000001</v>
      </c>
      <c r="O6038" t="str">
        <f t="shared" si="282"/>
        <v/>
      </c>
      <c r="P6038" s="6">
        <f t="shared" si="283"/>
        <v>95.486666666666665</v>
      </c>
      <c r="Q6038">
        <f t="shared" si="284"/>
        <v>56.513308869746851</v>
      </c>
      <c r="R6038" s="16" t="str">
        <f>TEXT(Ecom[[#This Row],[Dates]],"mmm")</f>
        <v>Sep</v>
      </c>
      <c r="S6038" s="16" t="str">
        <f>TEXT(Ecom[[#This Row],[Dates]],"YYYY")</f>
        <v>2026</v>
      </c>
      <c r="T6038" s="16"/>
    </row>
    <row r="6039" spans="1:20" x14ac:dyDescent="0.25">
      <c r="A6039" t="s">
        <v>28</v>
      </c>
      <c r="B6039" s="16">
        <v>46062</v>
      </c>
      <c r="C6039" t="s">
        <v>14</v>
      </c>
      <c r="D6039" t="s">
        <v>15</v>
      </c>
      <c r="E6039" t="s">
        <v>521</v>
      </c>
      <c r="F6039" t="s">
        <v>17</v>
      </c>
      <c r="G6039">
        <v>40324</v>
      </c>
      <c r="H6039" t="s">
        <v>18</v>
      </c>
      <c r="I6039" t="s">
        <v>26</v>
      </c>
      <c r="J6039" t="s">
        <v>37</v>
      </c>
      <c r="K6039" s="6">
        <v>113.94</v>
      </c>
      <c r="L6039">
        <v>6</v>
      </c>
      <c r="M6039">
        <v>0</v>
      </c>
      <c r="N6039" s="6">
        <v>54.691200000000002</v>
      </c>
      <c r="O6039" t="str">
        <f t="shared" si="282"/>
        <v/>
      </c>
      <c r="P6039" s="6">
        <f t="shared" si="283"/>
        <v>83.046666666666667</v>
      </c>
      <c r="Q6039">
        <f t="shared" si="284"/>
        <v>54.688610955996097</v>
      </c>
      <c r="R6039" s="16" t="str">
        <f>TEXT(Ecom[[#This Row],[Dates]],"mmm")</f>
        <v>Feb</v>
      </c>
      <c r="S6039" s="16" t="str">
        <f>TEXT(Ecom[[#This Row],[Dates]],"YYYY")</f>
        <v>2026</v>
      </c>
      <c r="T6039" s="16"/>
    </row>
    <row r="6040" spans="1:20" x14ac:dyDescent="0.25">
      <c r="A6040" t="s">
        <v>28</v>
      </c>
      <c r="B6040" s="16">
        <v>46018</v>
      </c>
      <c r="C6040" t="s">
        <v>14</v>
      </c>
      <c r="D6040" t="s">
        <v>15</v>
      </c>
      <c r="E6040" t="s">
        <v>521</v>
      </c>
      <c r="F6040" t="s">
        <v>17</v>
      </c>
      <c r="G6040">
        <v>40324</v>
      </c>
      <c r="H6040" t="s">
        <v>18</v>
      </c>
      <c r="I6040" t="s">
        <v>26</v>
      </c>
      <c r="J6040" t="s">
        <v>32</v>
      </c>
      <c r="K6040" s="6">
        <v>129.91999999999999</v>
      </c>
      <c r="L6040">
        <v>4</v>
      </c>
      <c r="M6040">
        <v>0</v>
      </c>
      <c r="N6040" s="6">
        <v>5.1967999999999996</v>
      </c>
      <c r="O6040" t="str">
        <f t="shared" si="282"/>
        <v/>
      </c>
      <c r="P6040" s="6">
        <f t="shared" si="283"/>
        <v>331.4666666666667</v>
      </c>
      <c r="Q6040">
        <f t="shared" si="284"/>
        <v>308.61830794688768</v>
      </c>
      <c r="R6040" s="16" t="str">
        <f>TEXT(Ecom[[#This Row],[Dates]],"mmm")</f>
        <v>Dec</v>
      </c>
      <c r="S6040" s="16" t="str">
        <f>TEXT(Ecom[[#This Row],[Dates]],"YYYY")</f>
        <v>2025</v>
      </c>
      <c r="T6040" s="16"/>
    </row>
    <row r="6041" spans="1:20" x14ac:dyDescent="0.25">
      <c r="A6041" t="s">
        <v>28</v>
      </c>
      <c r="B6041" s="16">
        <v>45664</v>
      </c>
      <c r="C6041" t="s">
        <v>14</v>
      </c>
      <c r="D6041" t="s">
        <v>15</v>
      </c>
      <c r="E6041" t="s">
        <v>521</v>
      </c>
      <c r="F6041" t="s">
        <v>17</v>
      </c>
      <c r="G6041">
        <v>40324</v>
      </c>
      <c r="H6041" t="s">
        <v>18</v>
      </c>
      <c r="I6041" t="s">
        <v>26</v>
      </c>
      <c r="J6041" t="s">
        <v>34</v>
      </c>
      <c r="K6041" s="6">
        <v>5.28</v>
      </c>
      <c r="L6041">
        <v>3</v>
      </c>
      <c r="M6041">
        <v>0</v>
      </c>
      <c r="N6041" s="6">
        <v>2.5344000000000002</v>
      </c>
      <c r="O6041" t="str">
        <f t="shared" si="282"/>
        <v/>
      </c>
      <c r="P6041" s="6">
        <f t="shared" si="283"/>
        <v>456.92</v>
      </c>
      <c r="Q6041">
        <f t="shared" si="284"/>
        <v>309.2930299654119</v>
      </c>
      <c r="R6041" s="16" t="str">
        <f>TEXT(Ecom[[#This Row],[Dates]],"mmm")</f>
        <v>Jan</v>
      </c>
      <c r="S6041" s="16" t="str">
        <f>TEXT(Ecom[[#This Row],[Dates]],"YYYY")</f>
        <v>2025</v>
      </c>
      <c r="T6041" s="16"/>
    </row>
    <row r="6042" spans="1:20" x14ac:dyDescent="0.25">
      <c r="A6042" t="s">
        <v>28</v>
      </c>
      <c r="B6042" s="16">
        <v>46236</v>
      </c>
      <c r="C6042" t="s">
        <v>22</v>
      </c>
      <c r="D6042" t="s">
        <v>15</v>
      </c>
      <c r="E6042" t="s">
        <v>23</v>
      </c>
      <c r="F6042" t="s">
        <v>24</v>
      </c>
      <c r="G6042">
        <v>90008</v>
      </c>
      <c r="H6042" t="s">
        <v>25</v>
      </c>
      <c r="I6042" t="s">
        <v>35</v>
      </c>
      <c r="J6042" t="s">
        <v>36</v>
      </c>
      <c r="K6042" s="6">
        <v>859.2</v>
      </c>
      <c r="L6042">
        <v>3</v>
      </c>
      <c r="M6042">
        <v>0.2</v>
      </c>
      <c r="N6042" s="6">
        <v>75.180000000000007</v>
      </c>
      <c r="O6042" t="str">
        <f t="shared" si="282"/>
        <v/>
      </c>
      <c r="P6042" s="6">
        <f t="shared" si="283"/>
        <v>459.9493333333333</v>
      </c>
      <c r="Q6042">
        <f t="shared" si="284"/>
        <v>399.7839438689445</v>
      </c>
      <c r="R6042" s="16" t="str">
        <f>TEXT(Ecom[[#This Row],[Dates]],"mmm")</f>
        <v>Aug</v>
      </c>
      <c r="S6042" s="16" t="str">
        <f>TEXT(Ecom[[#This Row],[Dates]],"YYYY")</f>
        <v>2026</v>
      </c>
      <c r="T6042" s="16"/>
    </row>
    <row r="6043" spans="1:20" x14ac:dyDescent="0.25">
      <c r="A6043" t="s">
        <v>28</v>
      </c>
      <c r="B6043" s="16">
        <v>46180</v>
      </c>
      <c r="C6043" t="s">
        <v>22</v>
      </c>
      <c r="D6043" t="s">
        <v>15</v>
      </c>
      <c r="E6043" t="s">
        <v>23</v>
      </c>
      <c r="F6043" t="s">
        <v>24</v>
      </c>
      <c r="G6043">
        <v>90008</v>
      </c>
      <c r="H6043" t="s">
        <v>25</v>
      </c>
      <c r="I6043" t="s">
        <v>35</v>
      </c>
      <c r="J6043" t="s">
        <v>123</v>
      </c>
      <c r="K6043" s="6">
        <v>506.28</v>
      </c>
      <c r="L6043">
        <v>3</v>
      </c>
      <c r="M6043">
        <v>0.2</v>
      </c>
      <c r="N6043" s="6">
        <v>177.19800000000001</v>
      </c>
      <c r="O6043" t="str">
        <f t="shared" si="282"/>
        <v/>
      </c>
      <c r="P6043" s="6">
        <f t="shared" si="283"/>
        <v>278.33333333333331</v>
      </c>
      <c r="Q6043">
        <f t="shared" si="284"/>
        <v>259.66419247658797</v>
      </c>
      <c r="R6043" s="16" t="str">
        <f>TEXT(Ecom[[#This Row],[Dates]],"mmm")</f>
        <v>Jun</v>
      </c>
      <c r="S6043" s="16" t="str">
        <f>TEXT(Ecom[[#This Row],[Dates]],"YYYY")</f>
        <v>2026</v>
      </c>
      <c r="T6043" s="16"/>
    </row>
    <row r="6044" spans="1:20" x14ac:dyDescent="0.25">
      <c r="A6044" t="s">
        <v>28</v>
      </c>
      <c r="B6044" s="16">
        <v>45724</v>
      </c>
      <c r="C6044" t="s">
        <v>14</v>
      </c>
      <c r="D6044" t="s">
        <v>15</v>
      </c>
      <c r="E6044" t="s">
        <v>219</v>
      </c>
      <c r="F6044" t="s">
        <v>81</v>
      </c>
      <c r="G6044">
        <v>85635</v>
      </c>
      <c r="H6044" t="s">
        <v>25</v>
      </c>
      <c r="I6044" t="s">
        <v>19</v>
      </c>
      <c r="J6044" t="s">
        <v>33</v>
      </c>
      <c r="K6044" s="6">
        <v>14.368</v>
      </c>
      <c r="L6044">
        <v>2</v>
      </c>
      <c r="M6044">
        <v>0.2</v>
      </c>
      <c r="N6044" s="6">
        <v>3.9512</v>
      </c>
      <c r="O6044" t="str">
        <f t="shared" si="282"/>
        <v/>
      </c>
      <c r="P6044" s="6">
        <f t="shared" si="283"/>
        <v>118.86933333333332</v>
      </c>
      <c r="Q6044">
        <f t="shared" si="284"/>
        <v>263.38670681380677</v>
      </c>
      <c r="R6044" s="16" t="str">
        <f>TEXT(Ecom[[#This Row],[Dates]],"mmm")</f>
        <v>Mar</v>
      </c>
      <c r="S6044" s="16" t="str">
        <f>TEXT(Ecom[[#This Row],[Dates]],"YYYY")</f>
        <v>2025</v>
      </c>
      <c r="T6044" s="16"/>
    </row>
    <row r="6045" spans="1:20" x14ac:dyDescent="0.25">
      <c r="A6045" t="s">
        <v>13</v>
      </c>
      <c r="B6045" s="16">
        <v>45915</v>
      </c>
      <c r="C6045" t="s">
        <v>22</v>
      </c>
      <c r="D6045" t="s">
        <v>15</v>
      </c>
      <c r="E6045" t="s">
        <v>375</v>
      </c>
      <c r="F6045" t="s">
        <v>86</v>
      </c>
      <c r="G6045">
        <v>37918</v>
      </c>
      <c r="H6045" t="s">
        <v>18</v>
      </c>
      <c r="I6045" t="s">
        <v>19</v>
      </c>
      <c r="J6045" t="s">
        <v>21</v>
      </c>
      <c r="K6045" s="6">
        <v>314.35199999999998</v>
      </c>
      <c r="L6045">
        <v>3</v>
      </c>
      <c r="M6045">
        <v>0.2</v>
      </c>
      <c r="N6045" s="6">
        <v>-35.364600000000003</v>
      </c>
      <c r="O6045">
        <f t="shared" si="282"/>
        <v>-35.364600000000003</v>
      </c>
      <c r="P6045" s="6">
        <f t="shared" si="283"/>
        <v>193.46399999999997</v>
      </c>
      <c r="Q6045">
        <f t="shared" si="284"/>
        <v>62.107339092776982</v>
      </c>
      <c r="R6045" s="16" t="str">
        <f>TEXT(Ecom[[#This Row],[Dates]],"mmm")</f>
        <v>Sep</v>
      </c>
      <c r="S6045" s="16" t="str">
        <f>TEXT(Ecom[[#This Row],[Dates]],"YYYY")</f>
        <v>2025</v>
      </c>
      <c r="T6045" s="16"/>
    </row>
    <row r="6046" spans="1:20" x14ac:dyDescent="0.25">
      <c r="A6046" t="s">
        <v>13</v>
      </c>
      <c r="B6046" s="16">
        <v>45839</v>
      </c>
      <c r="C6046" t="s">
        <v>22</v>
      </c>
      <c r="D6046" t="s">
        <v>15</v>
      </c>
      <c r="E6046" t="s">
        <v>375</v>
      </c>
      <c r="F6046" t="s">
        <v>86</v>
      </c>
      <c r="G6046">
        <v>37918</v>
      </c>
      <c r="H6046" t="s">
        <v>18</v>
      </c>
      <c r="I6046" t="s">
        <v>26</v>
      </c>
      <c r="J6046" t="s">
        <v>41</v>
      </c>
      <c r="K6046" s="6">
        <v>27.888000000000002</v>
      </c>
      <c r="L6046">
        <v>7</v>
      </c>
      <c r="M6046">
        <v>0.2</v>
      </c>
      <c r="N6046" s="6">
        <v>10.109400000000001</v>
      </c>
      <c r="O6046" t="str">
        <f t="shared" si="282"/>
        <v/>
      </c>
      <c r="P6046" s="6">
        <f t="shared" si="283"/>
        <v>319.66000000000003</v>
      </c>
      <c r="Q6046">
        <f t="shared" si="284"/>
        <v>223.3178443079961</v>
      </c>
      <c r="R6046" s="16" t="str">
        <f>TEXT(Ecom[[#This Row],[Dates]],"mmm")</f>
        <v>Jul</v>
      </c>
      <c r="S6046" s="16" t="str">
        <f>TEXT(Ecom[[#This Row],[Dates]],"YYYY")</f>
        <v>2025</v>
      </c>
      <c r="T6046" s="16"/>
    </row>
    <row r="6047" spans="1:20" x14ac:dyDescent="0.25">
      <c r="A6047" t="s">
        <v>28</v>
      </c>
      <c r="B6047" s="16">
        <v>46327</v>
      </c>
      <c r="C6047" t="s">
        <v>22</v>
      </c>
      <c r="D6047" t="s">
        <v>15</v>
      </c>
      <c r="E6047" t="s">
        <v>171</v>
      </c>
      <c r="F6047" t="s">
        <v>81</v>
      </c>
      <c r="G6047">
        <v>85705</v>
      </c>
      <c r="H6047" t="s">
        <v>25</v>
      </c>
      <c r="I6047" t="s">
        <v>19</v>
      </c>
      <c r="J6047" t="s">
        <v>33</v>
      </c>
      <c r="K6047" s="6">
        <v>238.15199999999999</v>
      </c>
      <c r="L6047">
        <v>3</v>
      </c>
      <c r="M6047">
        <v>0.2</v>
      </c>
      <c r="N6047" s="6">
        <v>89.307000000000002</v>
      </c>
      <c r="O6047" t="str">
        <f t="shared" si="282"/>
        <v/>
      </c>
      <c r="P6047" s="6">
        <f t="shared" si="283"/>
        <v>315.74600000000004</v>
      </c>
      <c r="Q6047">
        <f t="shared" si="284"/>
        <v>277.54587353204636</v>
      </c>
      <c r="R6047" s="16" t="str">
        <f>TEXT(Ecom[[#This Row],[Dates]],"mmm")</f>
        <v>Nov</v>
      </c>
      <c r="S6047" s="16" t="str">
        <f>TEXT(Ecom[[#This Row],[Dates]],"YYYY")</f>
        <v>2026</v>
      </c>
      <c r="T6047" s="16"/>
    </row>
    <row r="6048" spans="1:20" x14ac:dyDescent="0.25">
      <c r="A6048" t="s">
        <v>28</v>
      </c>
      <c r="B6048" s="16">
        <v>45956</v>
      </c>
      <c r="C6048" t="s">
        <v>44</v>
      </c>
      <c r="D6048" t="s">
        <v>15</v>
      </c>
      <c r="E6048" t="s">
        <v>93</v>
      </c>
      <c r="F6048" t="s">
        <v>68</v>
      </c>
      <c r="G6048">
        <v>55407</v>
      </c>
      <c r="H6048" t="s">
        <v>47</v>
      </c>
      <c r="I6048" t="s">
        <v>19</v>
      </c>
      <c r="J6048" t="s">
        <v>31</v>
      </c>
      <c r="K6048" s="6">
        <v>692.94</v>
      </c>
      <c r="L6048">
        <v>3</v>
      </c>
      <c r="M6048">
        <v>0</v>
      </c>
      <c r="N6048" s="6">
        <v>173.23500000000001</v>
      </c>
      <c r="O6048" t="str">
        <f t="shared" si="282"/>
        <v/>
      </c>
      <c r="P6048" s="6">
        <f t="shared" si="283"/>
        <v>684.85699999999997</v>
      </c>
      <c r="Q6048">
        <f t="shared" si="284"/>
        <v>471.00158272345539</v>
      </c>
      <c r="R6048" s="16" t="str">
        <f>TEXT(Ecom[[#This Row],[Dates]],"mmm")</f>
        <v>Oct</v>
      </c>
      <c r="S6048" s="16" t="str">
        <f>TEXT(Ecom[[#This Row],[Dates]],"YYYY")</f>
        <v>2025</v>
      </c>
      <c r="T6048" s="16"/>
    </row>
    <row r="6049" spans="1:20" x14ac:dyDescent="0.25">
      <c r="A6049" t="s">
        <v>28</v>
      </c>
      <c r="B6049" s="16">
        <v>45821</v>
      </c>
      <c r="C6049" t="s">
        <v>22</v>
      </c>
      <c r="D6049" t="s">
        <v>15</v>
      </c>
      <c r="E6049" t="s">
        <v>180</v>
      </c>
      <c r="F6049" t="s">
        <v>30</v>
      </c>
      <c r="G6049">
        <v>33142</v>
      </c>
      <c r="H6049" t="s">
        <v>18</v>
      </c>
      <c r="I6049" t="s">
        <v>26</v>
      </c>
      <c r="J6049" t="s">
        <v>37</v>
      </c>
      <c r="K6049" s="6">
        <v>16.146000000000001</v>
      </c>
      <c r="L6049">
        <v>9</v>
      </c>
      <c r="M6049">
        <v>0.7</v>
      </c>
      <c r="N6049" s="6">
        <v>-12.9168</v>
      </c>
      <c r="O6049">
        <f t="shared" si="282"/>
        <v>-12.9168</v>
      </c>
      <c r="P6049" s="6">
        <f t="shared" si="283"/>
        <v>511.7063333333333</v>
      </c>
      <c r="Q6049">
        <f t="shared" si="284"/>
        <v>462.0898741539275</v>
      </c>
      <c r="R6049" s="16" t="str">
        <f>TEXT(Ecom[[#This Row],[Dates]],"mmm")</f>
        <v>Jun</v>
      </c>
      <c r="S6049" s="16" t="str">
        <f>TEXT(Ecom[[#This Row],[Dates]],"YYYY")</f>
        <v>2025</v>
      </c>
      <c r="T6049" s="16"/>
    </row>
    <row r="6050" spans="1:20" x14ac:dyDescent="0.25">
      <c r="A6050" t="s">
        <v>28</v>
      </c>
      <c r="B6050" s="16">
        <v>45767</v>
      </c>
      <c r="C6050" t="s">
        <v>22</v>
      </c>
      <c r="D6050" t="s">
        <v>15</v>
      </c>
      <c r="E6050" t="s">
        <v>180</v>
      </c>
      <c r="F6050" t="s">
        <v>30</v>
      </c>
      <c r="G6050">
        <v>33142</v>
      </c>
      <c r="H6050" t="s">
        <v>18</v>
      </c>
      <c r="I6050" t="s">
        <v>26</v>
      </c>
      <c r="J6050" t="s">
        <v>37</v>
      </c>
      <c r="K6050" s="6">
        <v>1345.4849999999999</v>
      </c>
      <c r="L6050">
        <v>5</v>
      </c>
      <c r="M6050">
        <v>0.7</v>
      </c>
      <c r="N6050" s="6">
        <v>-1031.5385000000001</v>
      </c>
      <c r="O6050">
        <f t="shared" si="282"/>
        <v>-1031.5385000000001</v>
      </c>
      <c r="P6050" s="6">
        <f t="shared" si="283"/>
        <v>525.57433333333336</v>
      </c>
      <c r="Q6050">
        <f t="shared" si="284"/>
        <v>506.51772007356118</v>
      </c>
      <c r="R6050" s="16" t="str">
        <f>TEXT(Ecom[[#This Row],[Dates]],"mmm")</f>
        <v>Apr</v>
      </c>
      <c r="S6050" s="16" t="str">
        <f>TEXT(Ecom[[#This Row],[Dates]],"YYYY")</f>
        <v>2025</v>
      </c>
      <c r="T6050" s="16"/>
    </row>
    <row r="6051" spans="1:20" x14ac:dyDescent="0.25">
      <c r="A6051" t="s">
        <v>62</v>
      </c>
      <c r="B6051" s="16">
        <v>45990</v>
      </c>
      <c r="C6051" t="s">
        <v>14</v>
      </c>
      <c r="D6051" t="s">
        <v>15</v>
      </c>
      <c r="E6051" t="s">
        <v>61</v>
      </c>
      <c r="F6051" t="s">
        <v>46</v>
      </c>
      <c r="G6051">
        <v>77036</v>
      </c>
      <c r="H6051" t="s">
        <v>47</v>
      </c>
      <c r="I6051" t="s">
        <v>26</v>
      </c>
      <c r="J6051" t="s">
        <v>41</v>
      </c>
      <c r="K6051" s="6">
        <v>173.488</v>
      </c>
      <c r="L6051">
        <v>7</v>
      </c>
      <c r="M6051">
        <v>0.2</v>
      </c>
      <c r="N6051" s="6">
        <v>54.215000000000003</v>
      </c>
      <c r="O6051" t="str">
        <f t="shared" si="282"/>
        <v/>
      </c>
      <c r="P6051" s="6">
        <f t="shared" si="283"/>
        <v>167.87933333333334</v>
      </c>
      <c r="Q6051">
        <f t="shared" si="284"/>
        <v>338.71119340917369</v>
      </c>
      <c r="R6051" s="16" t="str">
        <f>TEXT(Ecom[[#This Row],[Dates]],"mmm")</f>
        <v>Nov</v>
      </c>
      <c r="S6051" s="16" t="str">
        <f>TEXT(Ecom[[#This Row],[Dates]],"YYYY")</f>
        <v>2025</v>
      </c>
      <c r="T6051" s="16"/>
    </row>
    <row r="6052" spans="1:20" x14ac:dyDescent="0.25">
      <c r="A6052" t="s">
        <v>28</v>
      </c>
      <c r="B6052" s="16">
        <v>46014</v>
      </c>
      <c r="C6052" t="s">
        <v>14</v>
      </c>
      <c r="D6052" t="s">
        <v>15</v>
      </c>
      <c r="E6052" t="s">
        <v>241</v>
      </c>
      <c r="F6052" t="s">
        <v>49</v>
      </c>
      <c r="G6052">
        <v>53209</v>
      </c>
      <c r="H6052" t="s">
        <v>47</v>
      </c>
      <c r="I6052" t="s">
        <v>26</v>
      </c>
      <c r="J6052" t="s">
        <v>34</v>
      </c>
      <c r="K6052" s="6">
        <v>57.75</v>
      </c>
      <c r="L6052">
        <v>5</v>
      </c>
      <c r="M6052">
        <v>0</v>
      </c>
      <c r="N6052" s="6">
        <v>16.170000000000002</v>
      </c>
      <c r="O6052" t="str">
        <f t="shared" si="282"/>
        <v/>
      </c>
      <c r="P6052" s="6">
        <f t="shared" si="283"/>
        <v>114.03399999999999</v>
      </c>
      <c r="Q6052">
        <f t="shared" si="284"/>
        <v>282.96343187958774</v>
      </c>
      <c r="R6052" s="16" t="str">
        <f>TEXT(Ecom[[#This Row],[Dates]],"mmm")</f>
        <v>Dec</v>
      </c>
      <c r="S6052" s="16" t="str">
        <f>TEXT(Ecom[[#This Row],[Dates]],"YYYY")</f>
        <v>2025</v>
      </c>
      <c r="T6052" s="16"/>
    </row>
    <row r="6053" spans="1:20" x14ac:dyDescent="0.25">
      <c r="A6053" t="s">
        <v>28</v>
      </c>
      <c r="B6053" s="16">
        <v>46288</v>
      </c>
      <c r="C6053" t="s">
        <v>14</v>
      </c>
      <c r="D6053" t="s">
        <v>15</v>
      </c>
      <c r="E6053" t="s">
        <v>241</v>
      </c>
      <c r="F6053" t="s">
        <v>49</v>
      </c>
      <c r="G6053">
        <v>53209</v>
      </c>
      <c r="H6053" t="s">
        <v>47</v>
      </c>
      <c r="I6053" t="s">
        <v>26</v>
      </c>
      <c r="J6053" t="s">
        <v>38</v>
      </c>
      <c r="K6053" s="6">
        <v>272.39999999999998</v>
      </c>
      <c r="L6053">
        <v>5</v>
      </c>
      <c r="M6053">
        <v>0</v>
      </c>
      <c r="N6053" s="6">
        <v>76.272000000000006</v>
      </c>
      <c r="O6053" t="str">
        <f t="shared" si="282"/>
        <v/>
      </c>
      <c r="P6053" s="6">
        <f t="shared" si="283"/>
        <v>104.11733333333332</v>
      </c>
      <c r="Q6053">
        <f t="shared" si="284"/>
        <v>95.112482388349378</v>
      </c>
      <c r="R6053" s="16" t="str">
        <f>TEXT(Ecom[[#This Row],[Dates]],"mmm")</f>
        <v>Sep</v>
      </c>
      <c r="S6053" s="16" t="str">
        <f>TEXT(Ecom[[#This Row],[Dates]],"YYYY")</f>
        <v>2026</v>
      </c>
      <c r="T6053" s="16"/>
    </row>
    <row r="6054" spans="1:20" x14ac:dyDescent="0.25">
      <c r="A6054" t="s">
        <v>13</v>
      </c>
      <c r="B6054" s="16">
        <v>46270</v>
      </c>
      <c r="C6054" t="s">
        <v>44</v>
      </c>
      <c r="D6054" t="s">
        <v>15</v>
      </c>
      <c r="E6054" t="s">
        <v>235</v>
      </c>
      <c r="F6054" t="s">
        <v>104</v>
      </c>
      <c r="G6054">
        <v>43130</v>
      </c>
      <c r="H6054" t="s">
        <v>57</v>
      </c>
      <c r="I6054" t="s">
        <v>26</v>
      </c>
      <c r="J6054" t="s">
        <v>41</v>
      </c>
      <c r="K6054" s="6">
        <v>11.952</v>
      </c>
      <c r="L6054">
        <v>3</v>
      </c>
      <c r="M6054">
        <v>0.2</v>
      </c>
      <c r="N6054" s="6">
        <v>4.0338000000000003</v>
      </c>
      <c r="O6054" t="str">
        <f t="shared" si="282"/>
        <v/>
      </c>
      <c r="P6054" s="6">
        <f t="shared" si="283"/>
        <v>17.384333333333334</v>
      </c>
      <c r="Q6054">
        <f t="shared" si="284"/>
        <v>73.578642966153836</v>
      </c>
      <c r="R6054" s="16" t="str">
        <f>TEXT(Ecom[[#This Row],[Dates]],"mmm")</f>
        <v>Sep</v>
      </c>
      <c r="S6054" s="16" t="str">
        <f>TEXT(Ecom[[#This Row],[Dates]],"YYYY")</f>
        <v>2026</v>
      </c>
      <c r="T6054" s="16"/>
    </row>
    <row r="6055" spans="1:20" x14ac:dyDescent="0.25">
      <c r="A6055" t="s">
        <v>13</v>
      </c>
      <c r="B6055" s="16">
        <v>45956</v>
      </c>
      <c r="C6055" t="s">
        <v>44</v>
      </c>
      <c r="D6055" t="s">
        <v>15</v>
      </c>
      <c r="E6055" t="s">
        <v>235</v>
      </c>
      <c r="F6055" t="s">
        <v>104</v>
      </c>
      <c r="G6055">
        <v>43130</v>
      </c>
      <c r="H6055" t="s">
        <v>57</v>
      </c>
      <c r="I6055" t="s">
        <v>19</v>
      </c>
      <c r="J6055" t="s">
        <v>33</v>
      </c>
      <c r="K6055" s="6">
        <v>28</v>
      </c>
      <c r="L6055">
        <v>4</v>
      </c>
      <c r="M6055">
        <v>0.2</v>
      </c>
      <c r="N6055" s="6">
        <v>7.7</v>
      </c>
      <c r="O6055" t="str">
        <f t="shared" si="282"/>
        <v/>
      </c>
      <c r="P6055" s="6">
        <f t="shared" si="283"/>
        <v>14.089666666666666</v>
      </c>
      <c r="Q6055">
        <f t="shared" si="284"/>
        <v>44.591612991931804</v>
      </c>
      <c r="R6055" s="16" t="str">
        <f>TEXT(Ecom[[#This Row],[Dates]],"mmm")</f>
        <v>Oct</v>
      </c>
      <c r="S6055" s="16" t="str">
        <f>TEXT(Ecom[[#This Row],[Dates]],"YYYY")</f>
        <v>2025</v>
      </c>
      <c r="T6055" s="16"/>
    </row>
    <row r="6056" spans="1:20" x14ac:dyDescent="0.25">
      <c r="A6056" t="s">
        <v>13</v>
      </c>
      <c r="B6056" s="16">
        <v>46256</v>
      </c>
      <c r="C6056" t="s">
        <v>44</v>
      </c>
      <c r="D6056" t="s">
        <v>15</v>
      </c>
      <c r="E6056" t="s">
        <v>235</v>
      </c>
      <c r="F6056" t="s">
        <v>104</v>
      </c>
      <c r="G6056">
        <v>43130</v>
      </c>
      <c r="H6056" t="s">
        <v>57</v>
      </c>
      <c r="I6056" t="s">
        <v>26</v>
      </c>
      <c r="J6056" t="s">
        <v>37</v>
      </c>
      <c r="K6056" s="6">
        <v>12.201000000000001</v>
      </c>
      <c r="L6056">
        <v>7</v>
      </c>
      <c r="M6056">
        <v>0.7</v>
      </c>
      <c r="N6056" s="6">
        <v>-9.7607999999999997</v>
      </c>
      <c r="O6056">
        <f t="shared" si="282"/>
        <v>-9.7607999999999997</v>
      </c>
      <c r="P6056" s="6">
        <f t="shared" si="283"/>
        <v>32.703000000000003</v>
      </c>
      <c r="Q6056">
        <f t="shared" si="284"/>
        <v>30.476111863167461</v>
      </c>
      <c r="R6056" s="16" t="str">
        <f>TEXT(Ecom[[#This Row],[Dates]],"mmm")</f>
        <v>Aug</v>
      </c>
      <c r="S6056" s="16" t="str">
        <f>TEXT(Ecom[[#This Row],[Dates]],"YYYY")</f>
        <v>2026</v>
      </c>
      <c r="T6056" s="16"/>
    </row>
    <row r="6057" spans="1:20" x14ac:dyDescent="0.25">
      <c r="A6057" t="s">
        <v>62</v>
      </c>
      <c r="B6057" s="16">
        <v>46021</v>
      </c>
      <c r="C6057" t="s">
        <v>14</v>
      </c>
      <c r="D6057" t="s">
        <v>15</v>
      </c>
      <c r="E6057" t="s">
        <v>470</v>
      </c>
      <c r="F6057" t="s">
        <v>46</v>
      </c>
      <c r="G6057">
        <v>78539</v>
      </c>
      <c r="H6057" t="s">
        <v>47</v>
      </c>
      <c r="I6057" t="s">
        <v>26</v>
      </c>
      <c r="J6057" t="s">
        <v>37</v>
      </c>
      <c r="K6057" s="6">
        <v>2.0680000000000001</v>
      </c>
      <c r="L6057">
        <v>1</v>
      </c>
      <c r="M6057">
        <v>0.8</v>
      </c>
      <c r="N6057" s="6">
        <v>-3.4121999999999999</v>
      </c>
      <c r="O6057">
        <f t="shared" si="282"/>
        <v>-3.4121999999999999</v>
      </c>
      <c r="P6057" s="6">
        <f t="shared" si="283"/>
        <v>32.422666666666665</v>
      </c>
      <c r="Q6057">
        <f t="shared" si="284"/>
        <v>32.675929803427451</v>
      </c>
      <c r="R6057" s="16" t="str">
        <f>TEXT(Ecom[[#This Row],[Dates]],"mmm")</f>
        <v>Dec</v>
      </c>
      <c r="S6057" s="16" t="str">
        <f>TEXT(Ecom[[#This Row],[Dates]],"YYYY")</f>
        <v>2025</v>
      </c>
      <c r="T6057" s="16"/>
    </row>
    <row r="6058" spans="1:20" x14ac:dyDescent="0.25">
      <c r="A6058" t="s">
        <v>62</v>
      </c>
      <c r="B6058" s="16">
        <v>45697</v>
      </c>
      <c r="C6058" t="s">
        <v>14</v>
      </c>
      <c r="D6058" t="s">
        <v>15</v>
      </c>
      <c r="E6058" t="s">
        <v>470</v>
      </c>
      <c r="F6058" t="s">
        <v>46</v>
      </c>
      <c r="G6058">
        <v>78539</v>
      </c>
      <c r="H6058" t="s">
        <v>47</v>
      </c>
      <c r="I6058" t="s">
        <v>26</v>
      </c>
      <c r="J6058" t="s">
        <v>41</v>
      </c>
      <c r="K6058" s="6">
        <v>83.84</v>
      </c>
      <c r="L6058">
        <v>8</v>
      </c>
      <c r="M6058">
        <v>0.2</v>
      </c>
      <c r="N6058" s="6">
        <v>30.391999999999999</v>
      </c>
      <c r="O6058" t="str">
        <f t="shared" si="282"/>
        <v/>
      </c>
      <c r="P6058" s="6">
        <f t="shared" si="283"/>
        <v>43.866666666666667</v>
      </c>
      <c r="Q6058">
        <f t="shared" si="284"/>
        <v>32.219972104385924</v>
      </c>
      <c r="R6058" s="16" t="str">
        <f>TEXT(Ecom[[#This Row],[Dates]],"mmm")</f>
        <v>Feb</v>
      </c>
      <c r="S6058" s="16" t="str">
        <f>TEXT(Ecom[[#This Row],[Dates]],"YYYY")</f>
        <v>2025</v>
      </c>
      <c r="T6058" s="16"/>
    </row>
    <row r="6059" spans="1:20" x14ac:dyDescent="0.25">
      <c r="A6059" t="s">
        <v>28</v>
      </c>
      <c r="B6059" s="16">
        <v>45971</v>
      </c>
      <c r="C6059" t="s">
        <v>44</v>
      </c>
      <c r="D6059" t="s">
        <v>15</v>
      </c>
      <c r="E6059" t="s">
        <v>75</v>
      </c>
      <c r="F6059" t="s">
        <v>76</v>
      </c>
      <c r="G6059">
        <v>10009</v>
      </c>
      <c r="H6059" t="s">
        <v>57</v>
      </c>
      <c r="I6059" t="s">
        <v>26</v>
      </c>
      <c r="J6059" t="s">
        <v>60</v>
      </c>
      <c r="K6059" s="6">
        <v>11.36</v>
      </c>
      <c r="L6059">
        <v>2</v>
      </c>
      <c r="M6059">
        <v>0</v>
      </c>
      <c r="N6059" s="6">
        <v>5.3391999999999999</v>
      </c>
      <c r="O6059" t="str">
        <f t="shared" si="282"/>
        <v/>
      </c>
      <c r="P6059" s="6">
        <f t="shared" si="283"/>
        <v>25.242666666666665</v>
      </c>
      <c r="Q6059">
        <f t="shared" si="284"/>
        <v>12.997621320841748</v>
      </c>
      <c r="R6059" s="16" t="str">
        <f>TEXT(Ecom[[#This Row],[Dates]],"mmm")</f>
        <v>Nov</v>
      </c>
      <c r="S6059" s="16" t="str">
        <f>TEXT(Ecom[[#This Row],[Dates]],"YYYY")</f>
        <v>2025</v>
      </c>
      <c r="T6059" s="16"/>
    </row>
    <row r="6060" spans="1:20" x14ac:dyDescent="0.25">
      <c r="A6060" t="s">
        <v>28</v>
      </c>
      <c r="B6060" s="16">
        <v>45787</v>
      </c>
      <c r="C6060" t="s">
        <v>44</v>
      </c>
      <c r="D6060" t="s">
        <v>15</v>
      </c>
      <c r="E6060" t="s">
        <v>75</v>
      </c>
      <c r="F6060" t="s">
        <v>76</v>
      </c>
      <c r="G6060">
        <v>10009</v>
      </c>
      <c r="H6060" t="s">
        <v>57</v>
      </c>
      <c r="I6060" t="s">
        <v>26</v>
      </c>
      <c r="J6060" t="s">
        <v>41</v>
      </c>
      <c r="K6060" s="6">
        <v>36.4</v>
      </c>
      <c r="L6060">
        <v>5</v>
      </c>
      <c r="M6060">
        <v>0</v>
      </c>
      <c r="N6060" s="6">
        <v>17.472000000000001</v>
      </c>
      <c r="O6060" t="str">
        <f t="shared" si="282"/>
        <v/>
      </c>
      <c r="P6060" s="6">
        <f t="shared" si="283"/>
        <v>68.802666666666667</v>
      </c>
      <c r="Q6060">
        <f t="shared" si="284"/>
        <v>42.53189213859276</v>
      </c>
      <c r="R6060" s="16" t="str">
        <f>TEXT(Ecom[[#This Row],[Dates]],"mmm")</f>
        <v>May</v>
      </c>
      <c r="S6060" s="16" t="str">
        <f>TEXT(Ecom[[#This Row],[Dates]],"YYYY")</f>
        <v>2025</v>
      </c>
      <c r="T6060" s="16"/>
    </row>
    <row r="6061" spans="1:20" x14ac:dyDescent="0.25">
      <c r="A6061" t="s">
        <v>28</v>
      </c>
      <c r="B6061" s="16">
        <v>46137</v>
      </c>
      <c r="C6061" t="s">
        <v>14</v>
      </c>
      <c r="D6061" t="s">
        <v>15</v>
      </c>
      <c r="E6061" t="s">
        <v>55</v>
      </c>
      <c r="F6061" t="s">
        <v>56</v>
      </c>
      <c r="G6061">
        <v>19120</v>
      </c>
      <c r="H6061" t="s">
        <v>57</v>
      </c>
      <c r="I6061" t="s">
        <v>35</v>
      </c>
      <c r="J6061" t="s">
        <v>59</v>
      </c>
      <c r="K6061" s="6">
        <v>27.968</v>
      </c>
      <c r="L6061">
        <v>2</v>
      </c>
      <c r="M6061">
        <v>0.2</v>
      </c>
      <c r="N6061" s="6">
        <v>6.992</v>
      </c>
      <c r="O6061" t="str">
        <f t="shared" si="282"/>
        <v/>
      </c>
      <c r="P6061" s="6">
        <f t="shared" si="283"/>
        <v>61.559333333333321</v>
      </c>
      <c r="Q6061">
        <f t="shared" si="284"/>
        <v>50.231942082039119</v>
      </c>
      <c r="R6061" s="16" t="str">
        <f>TEXT(Ecom[[#This Row],[Dates]],"mmm")</f>
        <v>Apr</v>
      </c>
      <c r="S6061" s="16" t="str">
        <f>TEXT(Ecom[[#This Row],[Dates]],"YYYY")</f>
        <v>2026</v>
      </c>
      <c r="T6061" s="16"/>
    </row>
    <row r="6062" spans="1:20" x14ac:dyDescent="0.25">
      <c r="A6062" t="s">
        <v>28</v>
      </c>
      <c r="B6062" s="16">
        <v>46070</v>
      </c>
      <c r="C6062" t="s">
        <v>44</v>
      </c>
      <c r="D6062" t="s">
        <v>15</v>
      </c>
      <c r="E6062" t="s">
        <v>92</v>
      </c>
      <c r="F6062" t="s">
        <v>76</v>
      </c>
      <c r="G6062">
        <v>14609</v>
      </c>
      <c r="H6062" t="s">
        <v>57</v>
      </c>
      <c r="I6062" t="s">
        <v>26</v>
      </c>
      <c r="J6062" t="s">
        <v>32</v>
      </c>
      <c r="K6062" s="6">
        <v>142.04</v>
      </c>
      <c r="L6062">
        <v>4</v>
      </c>
      <c r="M6062">
        <v>0</v>
      </c>
      <c r="N6062" s="6">
        <v>38.3508</v>
      </c>
      <c r="O6062" t="str">
        <f t="shared" si="282"/>
        <v/>
      </c>
      <c r="P6062" s="6">
        <f t="shared" si="283"/>
        <v>452.22333333333336</v>
      </c>
      <c r="Q6062">
        <f t="shared" si="284"/>
        <v>434.61570735996185</v>
      </c>
      <c r="R6062" s="16" t="str">
        <f>TEXT(Ecom[[#This Row],[Dates]],"mmm")</f>
        <v>Feb</v>
      </c>
      <c r="S6062" s="16" t="str">
        <f>TEXT(Ecom[[#This Row],[Dates]],"YYYY")</f>
        <v>2026</v>
      </c>
      <c r="T6062" s="16"/>
    </row>
    <row r="6063" spans="1:20" x14ac:dyDescent="0.25">
      <c r="A6063" t="s">
        <v>28</v>
      </c>
      <c r="B6063" s="16">
        <v>45921</v>
      </c>
      <c r="C6063" t="s">
        <v>44</v>
      </c>
      <c r="D6063" t="s">
        <v>15</v>
      </c>
      <c r="E6063" t="s">
        <v>92</v>
      </c>
      <c r="F6063" t="s">
        <v>76</v>
      </c>
      <c r="G6063">
        <v>14609</v>
      </c>
      <c r="H6063" t="s">
        <v>57</v>
      </c>
      <c r="I6063" t="s">
        <v>26</v>
      </c>
      <c r="J6063" t="s">
        <v>34</v>
      </c>
      <c r="K6063" s="6">
        <v>14.67</v>
      </c>
      <c r="L6063">
        <v>3</v>
      </c>
      <c r="M6063">
        <v>0</v>
      </c>
      <c r="N6063" s="6">
        <v>6.0147000000000004</v>
      </c>
      <c r="O6063" t="str">
        <f t="shared" si="282"/>
        <v/>
      </c>
      <c r="P6063" s="6">
        <f t="shared" si="283"/>
        <v>409.07666666666665</v>
      </c>
      <c r="Q6063">
        <f t="shared" si="284"/>
        <v>489.38821654161001</v>
      </c>
      <c r="R6063" s="16" t="str">
        <f>TEXT(Ecom[[#This Row],[Dates]],"mmm")</f>
        <v>Sep</v>
      </c>
      <c r="S6063" s="16" t="str">
        <f>TEXT(Ecom[[#This Row],[Dates]],"YYYY")</f>
        <v>2025</v>
      </c>
      <c r="T6063" s="16"/>
    </row>
    <row r="6064" spans="1:20" x14ac:dyDescent="0.25">
      <c r="A6064" t="s">
        <v>13</v>
      </c>
      <c r="B6064" s="16">
        <v>46081</v>
      </c>
      <c r="C6064" t="s">
        <v>14</v>
      </c>
      <c r="D6064" t="s">
        <v>15</v>
      </c>
      <c r="E6064" t="s">
        <v>144</v>
      </c>
      <c r="F6064" t="s">
        <v>24</v>
      </c>
      <c r="G6064">
        <v>92037</v>
      </c>
      <c r="H6064" t="s">
        <v>25</v>
      </c>
      <c r="I6064" t="s">
        <v>35</v>
      </c>
      <c r="J6064" t="s">
        <v>162</v>
      </c>
      <c r="K6064" s="6">
        <v>1199.96</v>
      </c>
      <c r="L6064">
        <v>5</v>
      </c>
      <c r="M6064">
        <v>0.2</v>
      </c>
      <c r="N6064" s="6">
        <v>224.99250000000001</v>
      </c>
      <c r="O6064" t="str">
        <f t="shared" si="282"/>
        <v/>
      </c>
      <c r="P6064" s="6">
        <f t="shared" si="283"/>
        <v>410.16666666666669</v>
      </c>
      <c r="Q6064">
        <f t="shared" si="284"/>
        <v>538.56154954140982</v>
      </c>
      <c r="R6064" s="16" t="str">
        <f>TEXT(Ecom[[#This Row],[Dates]],"mmm")</f>
        <v>Feb</v>
      </c>
      <c r="S6064" s="16" t="str">
        <f>TEXT(Ecom[[#This Row],[Dates]],"YYYY")</f>
        <v>2026</v>
      </c>
      <c r="T6064" s="16"/>
    </row>
    <row r="6065" spans="1:20" x14ac:dyDescent="0.25">
      <c r="A6065" t="s">
        <v>13</v>
      </c>
      <c r="B6065" s="16">
        <v>46127</v>
      </c>
      <c r="C6065" t="s">
        <v>14</v>
      </c>
      <c r="D6065" t="s">
        <v>15</v>
      </c>
      <c r="E6065" t="s">
        <v>144</v>
      </c>
      <c r="F6065" t="s">
        <v>24</v>
      </c>
      <c r="G6065">
        <v>92037</v>
      </c>
      <c r="H6065" t="s">
        <v>25</v>
      </c>
      <c r="I6065" t="s">
        <v>26</v>
      </c>
      <c r="J6065" t="s">
        <v>41</v>
      </c>
      <c r="K6065" s="6">
        <v>12.6</v>
      </c>
      <c r="L6065">
        <v>3</v>
      </c>
      <c r="M6065">
        <v>0</v>
      </c>
      <c r="N6065" s="6">
        <v>6.1740000000000004</v>
      </c>
      <c r="O6065" t="str">
        <f t="shared" si="282"/>
        <v/>
      </c>
      <c r="P6065" s="6">
        <f t="shared" si="283"/>
        <v>18.148</v>
      </c>
      <c r="Q6065">
        <f t="shared" si="284"/>
        <v>322.00861106061302</v>
      </c>
      <c r="R6065" s="16" t="str">
        <f>TEXT(Ecom[[#This Row],[Dates]],"mmm")</f>
        <v>Apr</v>
      </c>
      <c r="S6065" s="16" t="str">
        <f>TEXT(Ecom[[#This Row],[Dates]],"YYYY")</f>
        <v>2026</v>
      </c>
      <c r="T6065" s="16"/>
    </row>
    <row r="6066" spans="1:20" x14ac:dyDescent="0.25">
      <c r="A6066" t="s">
        <v>13</v>
      </c>
      <c r="B6066" s="16">
        <v>45931</v>
      </c>
      <c r="C6066" t="s">
        <v>14</v>
      </c>
      <c r="D6066" t="s">
        <v>15</v>
      </c>
      <c r="E6066" t="s">
        <v>144</v>
      </c>
      <c r="F6066" t="s">
        <v>24</v>
      </c>
      <c r="G6066">
        <v>92037</v>
      </c>
      <c r="H6066" t="s">
        <v>25</v>
      </c>
      <c r="I6066" t="s">
        <v>26</v>
      </c>
      <c r="J6066" t="s">
        <v>41</v>
      </c>
      <c r="K6066" s="6">
        <v>17.940000000000001</v>
      </c>
      <c r="L6066">
        <v>3</v>
      </c>
      <c r="M6066">
        <v>0</v>
      </c>
      <c r="N6066" s="6">
        <v>8.0730000000000004</v>
      </c>
      <c r="O6066" t="str">
        <f t="shared" si="282"/>
        <v/>
      </c>
      <c r="P6066" s="6">
        <f t="shared" si="283"/>
        <v>43.601333333333336</v>
      </c>
      <c r="Q6066">
        <f t="shared" si="284"/>
        <v>227.98559766077494</v>
      </c>
      <c r="R6066" s="16" t="str">
        <f>TEXT(Ecom[[#This Row],[Dates]],"mmm")</f>
        <v>Oct</v>
      </c>
      <c r="S6066" s="16" t="str">
        <f>TEXT(Ecom[[#This Row],[Dates]],"YYYY")</f>
        <v>2025</v>
      </c>
      <c r="T6066" s="16"/>
    </row>
    <row r="6067" spans="1:20" x14ac:dyDescent="0.25">
      <c r="A6067" t="s">
        <v>62</v>
      </c>
      <c r="B6067" s="16">
        <v>46107</v>
      </c>
      <c r="C6067" t="s">
        <v>14</v>
      </c>
      <c r="D6067" t="s">
        <v>15</v>
      </c>
      <c r="E6067" t="s">
        <v>55</v>
      </c>
      <c r="F6067" t="s">
        <v>56</v>
      </c>
      <c r="G6067">
        <v>19120</v>
      </c>
      <c r="H6067" t="s">
        <v>57</v>
      </c>
      <c r="I6067" t="s">
        <v>26</v>
      </c>
      <c r="J6067" t="s">
        <v>27</v>
      </c>
      <c r="K6067" s="6">
        <v>23.904</v>
      </c>
      <c r="L6067">
        <v>6</v>
      </c>
      <c r="M6067">
        <v>0.2</v>
      </c>
      <c r="N6067" s="6">
        <v>7.7687999999999997</v>
      </c>
      <c r="O6067" t="str">
        <f t="shared" si="282"/>
        <v/>
      </c>
      <c r="P6067" s="6">
        <f t="shared" si="283"/>
        <v>210.3786666666667</v>
      </c>
      <c r="Q6067">
        <f t="shared" si="284"/>
        <v>179.71166247528183</v>
      </c>
      <c r="R6067" s="16" t="str">
        <f>TEXT(Ecom[[#This Row],[Dates]],"mmm")</f>
        <v>Mar</v>
      </c>
      <c r="S6067" s="16" t="str">
        <f>TEXT(Ecom[[#This Row],[Dates]],"YYYY")</f>
        <v>2026</v>
      </c>
      <c r="T6067" s="16"/>
    </row>
    <row r="6068" spans="1:20" x14ac:dyDescent="0.25">
      <c r="A6068" t="s">
        <v>28</v>
      </c>
      <c r="B6068" s="16">
        <v>46122</v>
      </c>
      <c r="C6068" t="s">
        <v>14</v>
      </c>
      <c r="D6068" t="s">
        <v>15</v>
      </c>
      <c r="E6068" t="s">
        <v>555</v>
      </c>
      <c r="F6068" t="s">
        <v>86</v>
      </c>
      <c r="G6068">
        <v>38134</v>
      </c>
      <c r="H6068" t="s">
        <v>18</v>
      </c>
      <c r="I6068" t="s">
        <v>26</v>
      </c>
      <c r="J6068" t="s">
        <v>110</v>
      </c>
      <c r="K6068" s="6">
        <v>88.96</v>
      </c>
      <c r="L6068">
        <v>8</v>
      </c>
      <c r="M6068">
        <v>0.2</v>
      </c>
      <c r="N6068" s="6">
        <v>10.007999999999999</v>
      </c>
      <c r="O6068" t="str">
        <f t="shared" si="282"/>
        <v/>
      </c>
      <c r="P6068" s="6">
        <f t="shared" si="283"/>
        <v>204.73733333333337</v>
      </c>
      <c r="Q6068">
        <f t="shared" si="284"/>
        <v>212.88782354407527</v>
      </c>
      <c r="R6068" s="16" t="str">
        <f>TEXT(Ecom[[#This Row],[Dates]],"mmm")</f>
        <v>Apr</v>
      </c>
      <c r="S6068" s="16" t="str">
        <f>TEXT(Ecom[[#This Row],[Dates]],"YYYY")</f>
        <v>2026</v>
      </c>
      <c r="T6068" s="16"/>
    </row>
    <row r="6069" spans="1:20" x14ac:dyDescent="0.25">
      <c r="A6069" t="s">
        <v>28</v>
      </c>
      <c r="B6069" s="16">
        <v>45870</v>
      </c>
      <c r="C6069" t="s">
        <v>44</v>
      </c>
      <c r="D6069" t="s">
        <v>15</v>
      </c>
      <c r="E6069" t="s">
        <v>154</v>
      </c>
      <c r="F6069" t="s">
        <v>24</v>
      </c>
      <c r="G6069">
        <v>90712</v>
      </c>
      <c r="H6069" t="s">
        <v>25</v>
      </c>
      <c r="I6069" t="s">
        <v>19</v>
      </c>
      <c r="J6069" t="s">
        <v>21</v>
      </c>
      <c r="K6069" s="6">
        <v>518.27200000000005</v>
      </c>
      <c r="L6069">
        <v>8</v>
      </c>
      <c r="M6069">
        <v>0.2</v>
      </c>
      <c r="N6069" s="6">
        <v>-97.176000000000002</v>
      </c>
      <c r="O6069">
        <f t="shared" si="282"/>
        <v>-97.176000000000002</v>
      </c>
      <c r="P6069" s="6">
        <f t="shared" si="283"/>
        <v>289.48399999999998</v>
      </c>
      <c r="Q6069">
        <f t="shared" si="284"/>
        <v>213.53506835663802</v>
      </c>
      <c r="R6069" s="16" t="str">
        <f>TEXT(Ecom[[#This Row],[Dates]],"mmm")</f>
        <v>Aug</v>
      </c>
      <c r="S6069" s="16" t="str">
        <f>TEXT(Ecom[[#This Row],[Dates]],"YYYY")</f>
        <v>2025</v>
      </c>
      <c r="T6069" s="16"/>
    </row>
    <row r="6070" spans="1:20" x14ac:dyDescent="0.25">
      <c r="A6070" t="s">
        <v>28</v>
      </c>
      <c r="B6070" s="16">
        <v>46181</v>
      </c>
      <c r="C6070" t="s">
        <v>44</v>
      </c>
      <c r="D6070" t="s">
        <v>15</v>
      </c>
      <c r="E6070" t="s">
        <v>154</v>
      </c>
      <c r="F6070" t="s">
        <v>24</v>
      </c>
      <c r="G6070">
        <v>90712</v>
      </c>
      <c r="H6070" t="s">
        <v>25</v>
      </c>
      <c r="I6070" t="s">
        <v>19</v>
      </c>
      <c r="J6070" t="s">
        <v>33</v>
      </c>
      <c r="K6070" s="6">
        <v>6.98</v>
      </c>
      <c r="L6070">
        <v>1</v>
      </c>
      <c r="M6070">
        <v>0</v>
      </c>
      <c r="N6070" s="6">
        <v>3.3504</v>
      </c>
      <c r="O6070" t="str">
        <f t="shared" si="282"/>
        <v/>
      </c>
      <c r="P6070" s="6">
        <f t="shared" si="283"/>
        <v>122.57466666666666</v>
      </c>
      <c r="Q6070">
        <f t="shared" si="284"/>
        <v>132.94712292681825</v>
      </c>
      <c r="R6070" s="16" t="str">
        <f>TEXT(Ecom[[#This Row],[Dates]],"mmm")</f>
        <v>Jun</v>
      </c>
      <c r="S6070" s="16" t="str">
        <f>TEXT(Ecom[[#This Row],[Dates]],"YYYY")</f>
        <v>2026</v>
      </c>
      <c r="T6070" s="16"/>
    </row>
    <row r="6071" spans="1:20" x14ac:dyDescent="0.25">
      <c r="A6071" t="s">
        <v>28</v>
      </c>
      <c r="B6071" s="16">
        <v>46135</v>
      </c>
      <c r="C6071" t="s">
        <v>44</v>
      </c>
      <c r="D6071" t="s">
        <v>15</v>
      </c>
      <c r="E6071" t="s">
        <v>154</v>
      </c>
      <c r="F6071" t="s">
        <v>24</v>
      </c>
      <c r="G6071">
        <v>90712</v>
      </c>
      <c r="H6071" t="s">
        <v>25</v>
      </c>
      <c r="I6071" t="s">
        <v>35</v>
      </c>
      <c r="J6071" t="s">
        <v>123</v>
      </c>
      <c r="K6071" s="6">
        <v>343.2</v>
      </c>
      <c r="L6071">
        <v>1</v>
      </c>
      <c r="M6071">
        <v>0.2</v>
      </c>
      <c r="N6071" s="6">
        <v>38.61</v>
      </c>
      <c r="O6071" t="str">
        <f t="shared" si="282"/>
        <v/>
      </c>
      <c r="P6071" s="6">
        <f t="shared" si="283"/>
        <v>171.14400000000001</v>
      </c>
      <c r="Q6071">
        <f t="shared" si="284"/>
        <v>68.938314292427265</v>
      </c>
      <c r="R6071" s="16" t="str">
        <f>TEXT(Ecom[[#This Row],[Dates]],"mmm")</f>
        <v>Apr</v>
      </c>
      <c r="S6071" s="16" t="str">
        <f>TEXT(Ecom[[#This Row],[Dates]],"YYYY")</f>
        <v>2026</v>
      </c>
      <c r="T6071" s="16"/>
    </row>
    <row r="6072" spans="1:20" x14ac:dyDescent="0.25">
      <c r="A6072" t="s">
        <v>28</v>
      </c>
      <c r="B6072" s="16">
        <v>45993</v>
      </c>
      <c r="C6072" t="s">
        <v>22</v>
      </c>
      <c r="D6072" t="s">
        <v>15</v>
      </c>
      <c r="E6072" t="s">
        <v>55</v>
      </c>
      <c r="F6072" t="s">
        <v>56</v>
      </c>
      <c r="G6072">
        <v>19120</v>
      </c>
      <c r="H6072" t="s">
        <v>57</v>
      </c>
      <c r="I6072" t="s">
        <v>26</v>
      </c>
      <c r="J6072" t="s">
        <v>27</v>
      </c>
      <c r="K6072" s="6">
        <v>17.544</v>
      </c>
      <c r="L6072">
        <v>3</v>
      </c>
      <c r="M6072">
        <v>0.2</v>
      </c>
      <c r="N6072" s="6">
        <v>5.9211</v>
      </c>
      <c r="O6072" t="str">
        <f t="shared" si="282"/>
        <v/>
      </c>
      <c r="P6072" s="6">
        <f t="shared" si="283"/>
        <v>57.906666666666666</v>
      </c>
      <c r="Q6072">
        <f t="shared" si="284"/>
        <v>69.121767334229872</v>
      </c>
      <c r="R6072" s="16" t="str">
        <f>TEXT(Ecom[[#This Row],[Dates]],"mmm")</f>
        <v>Dec</v>
      </c>
      <c r="S6072" s="16" t="str">
        <f>TEXT(Ecom[[#This Row],[Dates]],"YYYY")</f>
        <v>2025</v>
      </c>
      <c r="T6072" s="16"/>
    </row>
    <row r="6073" spans="1:20" x14ac:dyDescent="0.25">
      <c r="A6073" t="s">
        <v>28</v>
      </c>
      <c r="B6073" s="16">
        <v>45861</v>
      </c>
      <c r="C6073" t="s">
        <v>14</v>
      </c>
      <c r="D6073" t="s">
        <v>15</v>
      </c>
      <c r="E6073" t="s">
        <v>164</v>
      </c>
      <c r="F6073" t="s">
        <v>46</v>
      </c>
      <c r="G6073">
        <v>78745</v>
      </c>
      <c r="H6073" t="s">
        <v>47</v>
      </c>
      <c r="I6073" t="s">
        <v>26</v>
      </c>
      <c r="J6073" t="s">
        <v>32</v>
      </c>
      <c r="K6073" s="6">
        <v>152.68799999999999</v>
      </c>
      <c r="L6073">
        <v>2</v>
      </c>
      <c r="M6073">
        <v>0.2</v>
      </c>
      <c r="N6073" s="6">
        <v>-26.720400000000001</v>
      </c>
      <c r="O6073">
        <f t="shared" si="282"/>
        <v>-26.720400000000001</v>
      </c>
      <c r="P6073" s="6">
        <f t="shared" si="283"/>
        <v>54.021333333333331</v>
      </c>
      <c r="Q6073">
        <f t="shared" si="284"/>
        <v>43.277526868478198</v>
      </c>
      <c r="R6073" s="16" t="str">
        <f>TEXT(Ecom[[#This Row],[Dates]],"mmm")</f>
        <v>Jul</v>
      </c>
      <c r="S6073" s="16" t="str">
        <f>TEXT(Ecom[[#This Row],[Dates]],"YYYY")</f>
        <v>2025</v>
      </c>
      <c r="T6073" s="16"/>
    </row>
    <row r="6074" spans="1:20" x14ac:dyDescent="0.25">
      <c r="A6074" t="s">
        <v>28</v>
      </c>
      <c r="B6074" s="16">
        <v>46284</v>
      </c>
      <c r="C6074" t="s">
        <v>14</v>
      </c>
      <c r="D6074" t="s">
        <v>15</v>
      </c>
      <c r="E6074" t="s">
        <v>164</v>
      </c>
      <c r="F6074" t="s">
        <v>46</v>
      </c>
      <c r="G6074">
        <v>78745</v>
      </c>
      <c r="H6074" t="s">
        <v>47</v>
      </c>
      <c r="I6074" t="s">
        <v>26</v>
      </c>
      <c r="J6074" t="s">
        <v>77</v>
      </c>
      <c r="K6074" s="6">
        <v>3.488</v>
      </c>
      <c r="L6074">
        <v>2</v>
      </c>
      <c r="M6074">
        <v>0.2</v>
      </c>
      <c r="N6074" s="6">
        <v>0.56679999999999997</v>
      </c>
      <c r="O6074" t="str">
        <f t="shared" si="282"/>
        <v/>
      </c>
      <c r="P6074" s="6">
        <f t="shared" si="283"/>
        <v>54.309333333333335</v>
      </c>
      <c r="Q6074">
        <f t="shared" si="284"/>
        <v>71.010130607462543</v>
      </c>
      <c r="R6074" s="16" t="str">
        <f>TEXT(Ecom[[#This Row],[Dates]],"mmm")</f>
        <v>Sep</v>
      </c>
      <c r="S6074" s="16" t="str">
        <f>TEXT(Ecom[[#This Row],[Dates]],"YYYY")</f>
        <v>2026</v>
      </c>
      <c r="T6074" s="16"/>
    </row>
    <row r="6075" spans="1:20" x14ac:dyDescent="0.25">
      <c r="A6075" t="s">
        <v>28</v>
      </c>
      <c r="B6075" s="16">
        <v>46222</v>
      </c>
      <c r="C6075" t="s">
        <v>14</v>
      </c>
      <c r="D6075" t="s">
        <v>15</v>
      </c>
      <c r="E6075" t="s">
        <v>164</v>
      </c>
      <c r="F6075" t="s">
        <v>46</v>
      </c>
      <c r="G6075">
        <v>78745</v>
      </c>
      <c r="H6075" t="s">
        <v>47</v>
      </c>
      <c r="I6075" t="s">
        <v>26</v>
      </c>
      <c r="J6075" t="s">
        <v>110</v>
      </c>
      <c r="K6075" s="6">
        <v>5.8879999999999999</v>
      </c>
      <c r="L6075">
        <v>2</v>
      </c>
      <c r="M6075">
        <v>0.2</v>
      </c>
      <c r="N6075" s="6">
        <v>-1.3248</v>
      </c>
      <c r="O6075">
        <f t="shared" si="282"/>
        <v>-1.3248</v>
      </c>
      <c r="P6075" s="6">
        <f t="shared" si="283"/>
        <v>143.35333333333332</v>
      </c>
      <c r="Q6075">
        <f t="shared" si="284"/>
        <v>97.232931851530864</v>
      </c>
      <c r="R6075" s="16" t="str">
        <f>TEXT(Ecom[[#This Row],[Dates]],"mmm")</f>
        <v>Jul</v>
      </c>
      <c r="S6075" s="16" t="str">
        <f>TEXT(Ecom[[#This Row],[Dates]],"YYYY")</f>
        <v>2026</v>
      </c>
      <c r="T6075" s="16"/>
    </row>
    <row r="6076" spans="1:20" x14ac:dyDescent="0.25">
      <c r="A6076" t="s">
        <v>28</v>
      </c>
      <c r="B6076" s="16">
        <v>46145</v>
      </c>
      <c r="C6076" t="s">
        <v>22</v>
      </c>
      <c r="D6076" t="s">
        <v>15</v>
      </c>
      <c r="E6076" t="s">
        <v>23</v>
      </c>
      <c r="F6076" t="s">
        <v>24</v>
      </c>
      <c r="G6076">
        <v>90008</v>
      </c>
      <c r="H6076" t="s">
        <v>25</v>
      </c>
      <c r="I6076" t="s">
        <v>26</v>
      </c>
      <c r="J6076" t="s">
        <v>37</v>
      </c>
      <c r="K6076" s="6">
        <v>153.55199999999999</v>
      </c>
      <c r="L6076">
        <v>3</v>
      </c>
      <c r="M6076">
        <v>0.2</v>
      </c>
      <c r="N6076" s="6">
        <v>51.823799999999999</v>
      </c>
      <c r="O6076" t="str">
        <f t="shared" si="282"/>
        <v/>
      </c>
      <c r="P6076" s="6">
        <f t="shared" si="283"/>
        <v>297.69066666666669</v>
      </c>
      <c r="Q6076">
        <f t="shared" si="284"/>
        <v>135.84126416765511</v>
      </c>
      <c r="R6076" s="16" t="str">
        <f>TEXT(Ecom[[#This Row],[Dates]],"mmm")</f>
        <v>May</v>
      </c>
      <c r="S6076" s="16" t="str">
        <f>TEXT(Ecom[[#This Row],[Dates]],"YYYY")</f>
        <v>2026</v>
      </c>
      <c r="T6076" s="16"/>
    </row>
    <row r="6077" spans="1:20" x14ac:dyDescent="0.25">
      <c r="A6077" t="s">
        <v>28</v>
      </c>
      <c r="B6077" s="16">
        <v>46019</v>
      </c>
      <c r="C6077" t="s">
        <v>22</v>
      </c>
      <c r="D6077" t="s">
        <v>15</v>
      </c>
      <c r="E6077" t="s">
        <v>23</v>
      </c>
      <c r="F6077" t="s">
        <v>24</v>
      </c>
      <c r="G6077">
        <v>90008</v>
      </c>
      <c r="H6077" t="s">
        <v>25</v>
      </c>
      <c r="I6077" t="s">
        <v>26</v>
      </c>
      <c r="J6077" t="s">
        <v>32</v>
      </c>
      <c r="K6077" s="6">
        <v>270.62</v>
      </c>
      <c r="L6077">
        <v>2</v>
      </c>
      <c r="M6077">
        <v>0</v>
      </c>
      <c r="N6077" s="6">
        <v>2.7061999999999999</v>
      </c>
      <c r="O6077" t="str">
        <f t="shared" si="282"/>
        <v/>
      </c>
      <c r="P6077" s="6">
        <f t="shared" si="283"/>
        <v>270.66666666666669</v>
      </c>
      <c r="Q6077">
        <f t="shared" si="284"/>
        <v>168.11444029721076</v>
      </c>
      <c r="R6077" s="16" t="str">
        <f>TEXT(Ecom[[#This Row],[Dates]],"mmm")</f>
        <v>Dec</v>
      </c>
      <c r="S6077" s="16" t="str">
        <f>TEXT(Ecom[[#This Row],[Dates]],"YYYY")</f>
        <v>2025</v>
      </c>
      <c r="T6077" s="16"/>
    </row>
    <row r="6078" spans="1:20" x14ac:dyDescent="0.25">
      <c r="A6078" t="s">
        <v>28</v>
      </c>
      <c r="B6078" s="16">
        <v>45750</v>
      </c>
      <c r="C6078" t="s">
        <v>14</v>
      </c>
      <c r="D6078" t="s">
        <v>15</v>
      </c>
      <c r="E6078" t="s">
        <v>75</v>
      </c>
      <c r="F6078" t="s">
        <v>76</v>
      </c>
      <c r="G6078">
        <v>10011</v>
      </c>
      <c r="H6078" t="s">
        <v>57</v>
      </c>
      <c r="I6078" t="s">
        <v>35</v>
      </c>
      <c r="J6078" t="s">
        <v>59</v>
      </c>
      <c r="K6078" s="6">
        <v>468.9</v>
      </c>
      <c r="L6078">
        <v>6</v>
      </c>
      <c r="M6078">
        <v>0</v>
      </c>
      <c r="N6078" s="6">
        <v>206.316</v>
      </c>
      <c r="O6078" t="str">
        <f t="shared" si="282"/>
        <v/>
      </c>
      <c r="P6078" s="6">
        <f t="shared" si="283"/>
        <v>184.11</v>
      </c>
      <c r="Q6078">
        <f t="shared" si="284"/>
        <v>181.26865537546647</v>
      </c>
      <c r="R6078" s="16" t="str">
        <f>TEXT(Ecom[[#This Row],[Dates]],"mmm")</f>
        <v>Apr</v>
      </c>
      <c r="S6078" s="16" t="str">
        <f>TEXT(Ecom[[#This Row],[Dates]],"YYYY")</f>
        <v>2025</v>
      </c>
      <c r="T6078" s="16"/>
    </row>
    <row r="6079" spans="1:20" x14ac:dyDescent="0.25">
      <c r="A6079" t="s">
        <v>28</v>
      </c>
      <c r="B6079" s="16">
        <v>46005</v>
      </c>
      <c r="C6079" t="s">
        <v>14</v>
      </c>
      <c r="D6079" t="s">
        <v>15</v>
      </c>
      <c r="E6079" t="s">
        <v>75</v>
      </c>
      <c r="F6079" t="s">
        <v>76</v>
      </c>
      <c r="G6079">
        <v>10011</v>
      </c>
      <c r="H6079" t="s">
        <v>57</v>
      </c>
      <c r="I6079" t="s">
        <v>35</v>
      </c>
      <c r="J6079" t="s">
        <v>59</v>
      </c>
      <c r="K6079" s="6">
        <v>72.48</v>
      </c>
      <c r="L6079">
        <v>2</v>
      </c>
      <c r="M6079">
        <v>0</v>
      </c>
      <c r="N6079" s="6">
        <v>30.441600000000001</v>
      </c>
      <c r="O6079" t="str">
        <f t="shared" si="282"/>
        <v/>
      </c>
      <c r="P6079" s="6">
        <f t="shared" si="283"/>
        <v>91.75</v>
      </c>
      <c r="Q6079">
        <f t="shared" si="284"/>
        <v>162.55906141506892</v>
      </c>
      <c r="R6079" s="16" t="str">
        <f>TEXT(Ecom[[#This Row],[Dates]],"mmm")</f>
        <v>Dec</v>
      </c>
      <c r="S6079" s="16" t="str">
        <f>TEXT(Ecom[[#This Row],[Dates]],"YYYY")</f>
        <v>2025</v>
      </c>
      <c r="T6079" s="16"/>
    </row>
    <row r="6080" spans="1:20" x14ac:dyDescent="0.25">
      <c r="A6080" t="s">
        <v>28</v>
      </c>
      <c r="B6080" s="16">
        <v>45802</v>
      </c>
      <c r="C6080" t="s">
        <v>14</v>
      </c>
      <c r="D6080" t="s">
        <v>15</v>
      </c>
      <c r="E6080" t="s">
        <v>75</v>
      </c>
      <c r="F6080" t="s">
        <v>76</v>
      </c>
      <c r="G6080">
        <v>10011</v>
      </c>
      <c r="H6080" t="s">
        <v>57</v>
      </c>
      <c r="I6080" t="s">
        <v>26</v>
      </c>
      <c r="J6080" t="s">
        <v>110</v>
      </c>
      <c r="K6080" s="6">
        <v>10.95</v>
      </c>
      <c r="L6080">
        <v>3</v>
      </c>
      <c r="M6080">
        <v>0</v>
      </c>
      <c r="N6080" s="6">
        <v>3.2850000000000001</v>
      </c>
      <c r="O6080" t="str">
        <f t="shared" si="282"/>
        <v/>
      </c>
      <c r="P6080" s="6">
        <f t="shared" si="283"/>
        <v>117.94200000000001</v>
      </c>
      <c r="Q6080">
        <f t="shared" si="284"/>
        <v>117.03977599659586</v>
      </c>
      <c r="R6080" s="16" t="str">
        <f>TEXT(Ecom[[#This Row],[Dates]],"mmm")</f>
        <v>May</v>
      </c>
      <c r="S6080" s="16" t="str">
        <f>TEXT(Ecom[[#This Row],[Dates]],"YYYY")</f>
        <v>2025</v>
      </c>
      <c r="T6080" s="16"/>
    </row>
    <row r="6081" spans="1:20" x14ac:dyDescent="0.25">
      <c r="A6081" t="s">
        <v>28</v>
      </c>
      <c r="B6081" s="16">
        <v>45688</v>
      </c>
      <c r="C6081" t="s">
        <v>14</v>
      </c>
      <c r="D6081" t="s">
        <v>15</v>
      </c>
      <c r="E6081" t="s">
        <v>75</v>
      </c>
      <c r="F6081" t="s">
        <v>76</v>
      </c>
      <c r="G6081">
        <v>10011</v>
      </c>
      <c r="H6081" t="s">
        <v>57</v>
      </c>
      <c r="I6081" t="s">
        <v>19</v>
      </c>
      <c r="J6081" t="s">
        <v>33</v>
      </c>
      <c r="K6081" s="6">
        <v>191.82</v>
      </c>
      <c r="L6081">
        <v>3</v>
      </c>
      <c r="M6081">
        <v>0</v>
      </c>
      <c r="N6081" s="6">
        <v>61.382399999999997</v>
      </c>
      <c r="O6081" t="str">
        <f t="shared" si="282"/>
        <v/>
      </c>
      <c r="P6081" s="6">
        <f t="shared" si="283"/>
        <v>122.67866666666667</v>
      </c>
      <c r="Q6081">
        <f t="shared" si="284"/>
        <v>82.906437716348748</v>
      </c>
      <c r="R6081" s="16" t="str">
        <f>TEXT(Ecom[[#This Row],[Dates]],"mmm")</f>
        <v>Jan</v>
      </c>
      <c r="S6081" s="16" t="str">
        <f>TEXT(Ecom[[#This Row],[Dates]],"YYYY")</f>
        <v>2025</v>
      </c>
      <c r="T6081" s="16"/>
    </row>
    <row r="6082" spans="1:20" x14ac:dyDescent="0.25">
      <c r="A6082" t="s">
        <v>62</v>
      </c>
      <c r="B6082" s="16">
        <v>45845</v>
      </c>
      <c r="C6082" t="s">
        <v>44</v>
      </c>
      <c r="D6082" t="s">
        <v>15</v>
      </c>
      <c r="E6082" t="s">
        <v>61</v>
      </c>
      <c r="F6082" t="s">
        <v>46</v>
      </c>
      <c r="G6082">
        <v>77070</v>
      </c>
      <c r="H6082" t="s">
        <v>47</v>
      </c>
      <c r="I6082" t="s">
        <v>26</v>
      </c>
      <c r="J6082" t="s">
        <v>32</v>
      </c>
      <c r="K6082" s="6">
        <v>151.05600000000001</v>
      </c>
      <c r="L6082">
        <v>9</v>
      </c>
      <c r="M6082">
        <v>0.2</v>
      </c>
      <c r="N6082" s="6">
        <v>7.5528000000000004</v>
      </c>
      <c r="O6082" t="str">
        <f t="shared" ref="O6082:O6145" si="285">IF(N6082&lt;0,N6082,"")</f>
        <v/>
      </c>
      <c r="P6082" s="6">
        <f t="shared" si="283"/>
        <v>60.81066666666667</v>
      </c>
      <c r="Q6082">
        <f t="shared" si="284"/>
        <v>67.297857749185667</v>
      </c>
      <c r="R6082" s="16" t="str">
        <f>TEXT(Ecom[[#This Row],[Dates]],"mmm")</f>
        <v>Jul</v>
      </c>
      <c r="S6082" s="16" t="str">
        <f>TEXT(Ecom[[#This Row],[Dates]],"YYYY")</f>
        <v>2025</v>
      </c>
      <c r="T6082" s="16"/>
    </row>
    <row r="6083" spans="1:20" x14ac:dyDescent="0.25">
      <c r="A6083" t="s">
        <v>168</v>
      </c>
      <c r="B6083" s="16">
        <v>46364</v>
      </c>
      <c r="C6083" t="s">
        <v>14</v>
      </c>
      <c r="D6083" t="s">
        <v>15</v>
      </c>
      <c r="E6083" t="s">
        <v>356</v>
      </c>
      <c r="F6083" t="s">
        <v>46</v>
      </c>
      <c r="G6083">
        <v>79424</v>
      </c>
      <c r="H6083" t="s">
        <v>47</v>
      </c>
      <c r="I6083" t="s">
        <v>19</v>
      </c>
      <c r="J6083" t="s">
        <v>33</v>
      </c>
      <c r="K6083" s="6">
        <v>25.16</v>
      </c>
      <c r="L6083">
        <v>5</v>
      </c>
      <c r="M6083">
        <v>0.6</v>
      </c>
      <c r="N6083" s="6">
        <v>-11.321999999999999</v>
      </c>
      <c r="O6083">
        <f t="shared" si="285"/>
        <v>-11.321999999999999</v>
      </c>
      <c r="P6083" s="6">
        <f t="shared" ref="P6083:P6146" si="286">AVERAGE(K6083:K6085)</f>
        <v>18.330666666666669</v>
      </c>
      <c r="Q6083">
        <f t="shared" si="284"/>
        <v>64.597220593802987</v>
      </c>
      <c r="R6083" s="16" t="str">
        <f>TEXT(Ecom[[#This Row],[Dates]],"mmm")</f>
        <v>Dec</v>
      </c>
      <c r="S6083" s="16" t="str">
        <f>TEXT(Ecom[[#This Row],[Dates]],"YYYY")</f>
        <v>2026</v>
      </c>
      <c r="T6083" s="16"/>
    </row>
    <row r="6084" spans="1:20" x14ac:dyDescent="0.25">
      <c r="A6084" t="s">
        <v>28</v>
      </c>
      <c r="B6084" s="16">
        <v>46227</v>
      </c>
      <c r="C6084" t="s">
        <v>14</v>
      </c>
      <c r="D6084" t="s">
        <v>15</v>
      </c>
      <c r="E6084" t="s">
        <v>61</v>
      </c>
      <c r="F6084" t="s">
        <v>46</v>
      </c>
      <c r="G6084">
        <v>77095</v>
      </c>
      <c r="H6084" t="s">
        <v>47</v>
      </c>
      <c r="I6084" t="s">
        <v>26</v>
      </c>
      <c r="J6084" t="s">
        <v>37</v>
      </c>
      <c r="K6084" s="6">
        <v>6.2160000000000002</v>
      </c>
      <c r="L6084">
        <v>6</v>
      </c>
      <c r="M6084">
        <v>0.8</v>
      </c>
      <c r="N6084" s="6">
        <v>-9.6348000000000003</v>
      </c>
      <c r="O6084">
        <f t="shared" si="285"/>
        <v>-9.6348000000000003</v>
      </c>
      <c r="P6084" s="6">
        <f t="shared" si="286"/>
        <v>17.954666666666668</v>
      </c>
      <c r="Q6084">
        <f t="shared" si="284"/>
        <v>31.861399620509104</v>
      </c>
      <c r="R6084" s="16" t="str">
        <f>TEXT(Ecom[[#This Row],[Dates]],"mmm")</f>
        <v>Jul</v>
      </c>
      <c r="S6084" s="16" t="str">
        <f>TEXT(Ecom[[#This Row],[Dates]],"YYYY")</f>
        <v>2026</v>
      </c>
      <c r="T6084" s="16"/>
    </row>
    <row r="6085" spans="1:20" x14ac:dyDescent="0.25">
      <c r="A6085" t="s">
        <v>28</v>
      </c>
      <c r="B6085" s="16">
        <v>45931</v>
      </c>
      <c r="C6085" t="s">
        <v>14</v>
      </c>
      <c r="D6085" t="s">
        <v>15</v>
      </c>
      <c r="E6085" t="s">
        <v>61</v>
      </c>
      <c r="F6085" t="s">
        <v>46</v>
      </c>
      <c r="G6085">
        <v>77095</v>
      </c>
      <c r="H6085" t="s">
        <v>47</v>
      </c>
      <c r="I6085" t="s">
        <v>26</v>
      </c>
      <c r="J6085" t="s">
        <v>34</v>
      </c>
      <c r="K6085" s="6">
        <v>23.616</v>
      </c>
      <c r="L6085">
        <v>9</v>
      </c>
      <c r="M6085">
        <v>0.2</v>
      </c>
      <c r="N6085" s="6">
        <v>2.6568000000000001</v>
      </c>
      <c r="O6085" t="str">
        <f t="shared" si="285"/>
        <v/>
      </c>
      <c r="P6085" s="6">
        <f t="shared" si="286"/>
        <v>16.578666666666667</v>
      </c>
      <c r="Q6085">
        <f t="shared" ref="Q6085:Q6148" si="287">SQRT(SUMXMY2(K6085:K6087,P6083:P6085)/3)</f>
        <v>9.5716273317434251</v>
      </c>
      <c r="R6085" s="16" t="str">
        <f>TEXT(Ecom[[#This Row],[Dates]],"mmm")</f>
        <v>Oct</v>
      </c>
      <c r="S6085" s="16" t="str">
        <f>TEXT(Ecom[[#This Row],[Dates]],"YYYY")</f>
        <v>2025</v>
      </c>
      <c r="T6085" s="16"/>
    </row>
    <row r="6086" spans="1:20" x14ac:dyDescent="0.25">
      <c r="A6086" t="s">
        <v>28</v>
      </c>
      <c r="B6086" s="16">
        <v>46023</v>
      </c>
      <c r="C6086" t="s">
        <v>14</v>
      </c>
      <c r="D6086" t="s">
        <v>15</v>
      </c>
      <c r="E6086" t="s">
        <v>61</v>
      </c>
      <c r="F6086" t="s">
        <v>46</v>
      </c>
      <c r="G6086">
        <v>77095</v>
      </c>
      <c r="H6086" t="s">
        <v>47</v>
      </c>
      <c r="I6086" t="s">
        <v>35</v>
      </c>
      <c r="J6086" t="s">
        <v>59</v>
      </c>
      <c r="K6086" s="6">
        <v>24.032</v>
      </c>
      <c r="L6086">
        <v>2</v>
      </c>
      <c r="M6086">
        <v>0.2</v>
      </c>
      <c r="N6086" s="6">
        <v>-0.6008</v>
      </c>
      <c r="O6086">
        <f t="shared" si="285"/>
        <v>-0.6008</v>
      </c>
      <c r="P6086" s="6">
        <f t="shared" si="286"/>
        <v>10.202666666666667</v>
      </c>
      <c r="Q6086">
        <f t="shared" si="287"/>
        <v>9.6535108639292471</v>
      </c>
      <c r="R6086" s="16" t="str">
        <f>TEXT(Ecom[[#This Row],[Dates]],"mmm")</f>
        <v>Jan</v>
      </c>
      <c r="S6086" s="16" t="str">
        <f>TEXT(Ecom[[#This Row],[Dates]],"YYYY")</f>
        <v>2026</v>
      </c>
      <c r="T6086" s="16"/>
    </row>
    <row r="6087" spans="1:20" x14ac:dyDescent="0.25">
      <c r="A6087" t="s">
        <v>28</v>
      </c>
      <c r="B6087" s="16">
        <v>45933</v>
      </c>
      <c r="C6087" t="s">
        <v>14</v>
      </c>
      <c r="D6087" t="s">
        <v>15</v>
      </c>
      <c r="E6087" t="s">
        <v>61</v>
      </c>
      <c r="F6087" t="s">
        <v>46</v>
      </c>
      <c r="G6087">
        <v>77095</v>
      </c>
      <c r="H6087" t="s">
        <v>47</v>
      </c>
      <c r="I6087" t="s">
        <v>26</v>
      </c>
      <c r="J6087" t="s">
        <v>27</v>
      </c>
      <c r="K6087" s="6">
        <v>2.0880000000000001</v>
      </c>
      <c r="L6087">
        <v>1</v>
      </c>
      <c r="M6087">
        <v>0.2</v>
      </c>
      <c r="N6087" s="6">
        <v>0.67859999999999998</v>
      </c>
      <c r="O6087" t="str">
        <f t="shared" si="285"/>
        <v/>
      </c>
      <c r="P6087" s="6">
        <f t="shared" si="286"/>
        <v>11.932</v>
      </c>
      <c r="Q6087">
        <f t="shared" si="287"/>
        <v>13.435174971637641</v>
      </c>
      <c r="R6087" s="16" t="str">
        <f>TEXT(Ecom[[#This Row],[Dates]],"mmm")</f>
        <v>Oct</v>
      </c>
      <c r="S6087" s="16" t="str">
        <f>TEXT(Ecom[[#This Row],[Dates]],"YYYY")</f>
        <v>2025</v>
      </c>
      <c r="T6087" s="16"/>
    </row>
    <row r="6088" spans="1:20" x14ac:dyDescent="0.25">
      <c r="A6088" t="s">
        <v>28</v>
      </c>
      <c r="B6088" s="16">
        <v>46384</v>
      </c>
      <c r="C6088" t="s">
        <v>14</v>
      </c>
      <c r="D6088" t="s">
        <v>15</v>
      </c>
      <c r="E6088" t="s">
        <v>61</v>
      </c>
      <c r="F6088" t="s">
        <v>46</v>
      </c>
      <c r="G6088">
        <v>77095</v>
      </c>
      <c r="H6088" t="s">
        <v>47</v>
      </c>
      <c r="I6088" t="s">
        <v>26</v>
      </c>
      <c r="J6088" t="s">
        <v>37</v>
      </c>
      <c r="K6088" s="6">
        <v>4.4880000000000004</v>
      </c>
      <c r="L6088">
        <v>6</v>
      </c>
      <c r="M6088">
        <v>0.8</v>
      </c>
      <c r="N6088" s="6">
        <v>-6.7320000000000002</v>
      </c>
      <c r="O6088">
        <f t="shared" si="285"/>
        <v>-6.7320000000000002</v>
      </c>
      <c r="P6088" s="6">
        <f t="shared" si="286"/>
        <v>13.396000000000001</v>
      </c>
      <c r="Q6088">
        <f t="shared" si="287"/>
        <v>11.245197717412694</v>
      </c>
      <c r="R6088" s="16" t="str">
        <f>TEXT(Ecom[[#This Row],[Dates]],"mmm")</f>
        <v>Dec</v>
      </c>
      <c r="S6088" s="16" t="str">
        <f>TEXT(Ecom[[#This Row],[Dates]],"YYYY")</f>
        <v>2026</v>
      </c>
      <c r="T6088" s="16"/>
    </row>
    <row r="6089" spans="1:20" x14ac:dyDescent="0.25">
      <c r="A6089" t="s">
        <v>28</v>
      </c>
      <c r="B6089" s="16">
        <v>46134</v>
      </c>
      <c r="C6089" t="s">
        <v>14</v>
      </c>
      <c r="D6089" t="s">
        <v>15</v>
      </c>
      <c r="E6089" t="s">
        <v>198</v>
      </c>
      <c r="F6089" t="s">
        <v>24</v>
      </c>
      <c r="G6089">
        <v>92627</v>
      </c>
      <c r="H6089" t="s">
        <v>25</v>
      </c>
      <c r="I6089" t="s">
        <v>19</v>
      </c>
      <c r="J6089" t="s">
        <v>33</v>
      </c>
      <c r="K6089" s="6">
        <v>29.22</v>
      </c>
      <c r="L6089">
        <v>3</v>
      </c>
      <c r="M6089">
        <v>0</v>
      </c>
      <c r="N6089" s="6">
        <v>12.8568</v>
      </c>
      <c r="O6089" t="str">
        <f t="shared" si="285"/>
        <v/>
      </c>
      <c r="P6089" s="6">
        <f t="shared" si="286"/>
        <v>12.296000000000001</v>
      </c>
      <c r="Q6089">
        <f t="shared" si="287"/>
        <v>12.517902699733689</v>
      </c>
      <c r="R6089" s="16" t="str">
        <f>TEXT(Ecom[[#This Row],[Dates]],"mmm")</f>
        <v>Apr</v>
      </c>
      <c r="S6089" s="16" t="str">
        <f>TEXT(Ecom[[#This Row],[Dates]],"YYYY")</f>
        <v>2026</v>
      </c>
      <c r="T6089" s="16"/>
    </row>
    <row r="6090" spans="1:20" x14ac:dyDescent="0.25">
      <c r="A6090" t="s">
        <v>28</v>
      </c>
      <c r="B6090" s="16">
        <v>46086</v>
      </c>
      <c r="C6090" t="s">
        <v>22</v>
      </c>
      <c r="D6090" t="s">
        <v>15</v>
      </c>
      <c r="E6090" t="s">
        <v>270</v>
      </c>
      <c r="F6090" t="s">
        <v>167</v>
      </c>
      <c r="G6090">
        <v>30076</v>
      </c>
      <c r="H6090" t="s">
        <v>18</v>
      </c>
      <c r="I6090" t="s">
        <v>26</v>
      </c>
      <c r="J6090" t="s">
        <v>41</v>
      </c>
      <c r="K6090" s="6">
        <v>6.48</v>
      </c>
      <c r="L6090">
        <v>1</v>
      </c>
      <c r="M6090">
        <v>0</v>
      </c>
      <c r="N6090" s="6">
        <v>3.1103999999999998</v>
      </c>
      <c r="O6090" t="str">
        <f t="shared" si="285"/>
        <v/>
      </c>
      <c r="P6090" s="6">
        <f t="shared" si="286"/>
        <v>93.438000000000002</v>
      </c>
      <c r="Q6090">
        <f t="shared" si="287"/>
        <v>103.74122610932777</v>
      </c>
      <c r="R6090" s="16" t="str">
        <f>TEXT(Ecom[[#This Row],[Dates]],"mmm")</f>
        <v>Mar</v>
      </c>
      <c r="S6090" s="16" t="str">
        <f>TEXT(Ecom[[#This Row],[Dates]],"YYYY")</f>
        <v>2026</v>
      </c>
      <c r="T6090" s="16"/>
    </row>
    <row r="6091" spans="1:20" x14ac:dyDescent="0.25">
      <c r="A6091" t="s">
        <v>13</v>
      </c>
      <c r="B6091" s="16">
        <v>46106</v>
      </c>
      <c r="C6091" t="s">
        <v>22</v>
      </c>
      <c r="D6091" t="s">
        <v>15</v>
      </c>
      <c r="E6091" t="s">
        <v>522</v>
      </c>
      <c r="F6091" t="s">
        <v>98</v>
      </c>
      <c r="G6091">
        <v>80538</v>
      </c>
      <c r="H6091" t="s">
        <v>25</v>
      </c>
      <c r="I6091" t="s">
        <v>26</v>
      </c>
      <c r="J6091" t="s">
        <v>37</v>
      </c>
      <c r="K6091" s="6">
        <v>1.1879999999999999</v>
      </c>
      <c r="L6091">
        <v>2</v>
      </c>
      <c r="M6091">
        <v>0.7</v>
      </c>
      <c r="N6091" s="6">
        <v>-0.99</v>
      </c>
      <c r="O6091">
        <f t="shared" si="285"/>
        <v>-0.99</v>
      </c>
      <c r="P6091" s="6">
        <f t="shared" si="286"/>
        <v>162.21133333333333</v>
      </c>
      <c r="Q6091">
        <f t="shared" si="287"/>
        <v>107.7003684969108</v>
      </c>
      <c r="R6091" s="16" t="str">
        <f>TEXT(Ecom[[#This Row],[Dates]],"mmm")</f>
        <v>Mar</v>
      </c>
      <c r="S6091" s="16" t="str">
        <f>TEXT(Ecom[[#This Row],[Dates]],"YYYY")</f>
        <v>2026</v>
      </c>
      <c r="T6091" s="16"/>
    </row>
    <row r="6092" spans="1:20" x14ac:dyDescent="0.25">
      <c r="A6092" t="s">
        <v>28</v>
      </c>
      <c r="B6092" s="16">
        <v>45968</v>
      </c>
      <c r="C6092" t="s">
        <v>14</v>
      </c>
      <c r="D6092" t="s">
        <v>15</v>
      </c>
      <c r="E6092" t="s">
        <v>75</v>
      </c>
      <c r="F6092" t="s">
        <v>76</v>
      </c>
      <c r="G6092">
        <v>10035</v>
      </c>
      <c r="H6092" t="s">
        <v>57</v>
      </c>
      <c r="I6092" t="s">
        <v>19</v>
      </c>
      <c r="J6092" t="s">
        <v>21</v>
      </c>
      <c r="K6092" s="6">
        <v>272.64600000000002</v>
      </c>
      <c r="L6092">
        <v>3</v>
      </c>
      <c r="M6092">
        <v>0.1</v>
      </c>
      <c r="N6092" s="6">
        <v>18.176400000000001</v>
      </c>
      <c r="O6092" t="str">
        <f t="shared" si="285"/>
        <v/>
      </c>
      <c r="P6092" s="6">
        <f t="shared" si="286"/>
        <v>174.65533333333335</v>
      </c>
      <c r="Q6092">
        <f t="shared" si="287"/>
        <v>133.17601065368206</v>
      </c>
      <c r="R6092" s="16" t="str">
        <f>TEXT(Ecom[[#This Row],[Dates]],"mmm")</f>
        <v>Nov</v>
      </c>
      <c r="S6092" s="16" t="str">
        <f>TEXT(Ecom[[#This Row],[Dates]],"YYYY")</f>
        <v>2025</v>
      </c>
      <c r="T6092" s="16"/>
    </row>
    <row r="6093" spans="1:20" x14ac:dyDescent="0.25">
      <c r="A6093" t="s">
        <v>28</v>
      </c>
      <c r="B6093" s="16">
        <v>45947</v>
      </c>
      <c r="C6093" t="s">
        <v>14</v>
      </c>
      <c r="D6093" t="s">
        <v>15</v>
      </c>
      <c r="E6093" t="s">
        <v>75</v>
      </c>
      <c r="F6093" t="s">
        <v>76</v>
      </c>
      <c r="G6093">
        <v>10035</v>
      </c>
      <c r="H6093" t="s">
        <v>57</v>
      </c>
      <c r="I6093" t="s">
        <v>35</v>
      </c>
      <c r="J6093" t="s">
        <v>59</v>
      </c>
      <c r="K6093" s="6">
        <v>212.8</v>
      </c>
      <c r="L6093">
        <v>2</v>
      </c>
      <c r="M6093">
        <v>0</v>
      </c>
      <c r="N6093" s="6">
        <v>95.76</v>
      </c>
      <c r="O6093" t="str">
        <f t="shared" si="285"/>
        <v/>
      </c>
      <c r="P6093" s="6">
        <f t="shared" si="286"/>
        <v>107.98666666666668</v>
      </c>
      <c r="Q6093">
        <f t="shared" si="287"/>
        <v>86.296830805720262</v>
      </c>
      <c r="R6093" s="16" t="str">
        <f>TEXT(Ecom[[#This Row],[Dates]],"mmm")</f>
        <v>Oct</v>
      </c>
      <c r="S6093" s="16" t="str">
        <f>TEXT(Ecom[[#This Row],[Dates]],"YYYY")</f>
        <v>2025</v>
      </c>
      <c r="T6093" s="16"/>
    </row>
    <row r="6094" spans="1:20" x14ac:dyDescent="0.25">
      <c r="A6094" t="s">
        <v>28</v>
      </c>
      <c r="B6094" s="16">
        <v>46184</v>
      </c>
      <c r="C6094" t="s">
        <v>14</v>
      </c>
      <c r="D6094" t="s">
        <v>15</v>
      </c>
      <c r="E6094" t="s">
        <v>75</v>
      </c>
      <c r="F6094" t="s">
        <v>76</v>
      </c>
      <c r="G6094">
        <v>10035</v>
      </c>
      <c r="H6094" t="s">
        <v>57</v>
      </c>
      <c r="I6094" t="s">
        <v>26</v>
      </c>
      <c r="J6094" t="s">
        <v>41</v>
      </c>
      <c r="K6094" s="6">
        <v>38.520000000000003</v>
      </c>
      <c r="L6094">
        <v>9</v>
      </c>
      <c r="M6094">
        <v>0</v>
      </c>
      <c r="N6094" s="6">
        <v>18.104399999999998</v>
      </c>
      <c r="O6094" t="str">
        <f t="shared" si="285"/>
        <v/>
      </c>
      <c r="P6094" s="6">
        <f t="shared" si="286"/>
        <v>52.186666666666667</v>
      </c>
      <c r="Q6094">
        <f t="shared" si="287"/>
        <v>81.298369542212967</v>
      </c>
      <c r="R6094" s="16" t="str">
        <f>TEXT(Ecom[[#This Row],[Dates]],"mmm")</f>
        <v>Jun</v>
      </c>
      <c r="S6094" s="16" t="str">
        <f>TEXT(Ecom[[#This Row],[Dates]],"YYYY")</f>
        <v>2026</v>
      </c>
      <c r="T6094" s="16"/>
    </row>
    <row r="6095" spans="1:20" x14ac:dyDescent="0.25">
      <c r="A6095" t="s">
        <v>28</v>
      </c>
      <c r="B6095" s="16">
        <v>46158</v>
      </c>
      <c r="C6095" t="s">
        <v>14</v>
      </c>
      <c r="D6095" t="s">
        <v>15</v>
      </c>
      <c r="E6095" t="s">
        <v>75</v>
      </c>
      <c r="F6095" t="s">
        <v>76</v>
      </c>
      <c r="G6095">
        <v>10035</v>
      </c>
      <c r="H6095" t="s">
        <v>57</v>
      </c>
      <c r="I6095" t="s">
        <v>35</v>
      </c>
      <c r="J6095" t="s">
        <v>59</v>
      </c>
      <c r="K6095" s="6">
        <v>72.64</v>
      </c>
      <c r="L6095">
        <v>2</v>
      </c>
      <c r="M6095">
        <v>0</v>
      </c>
      <c r="N6095" s="6">
        <v>21.792000000000002</v>
      </c>
      <c r="O6095" t="str">
        <f t="shared" si="285"/>
        <v/>
      </c>
      <c r="P6095" s="6">
        <f t="shared" si="286"/>
        <v>43.93333333333333</v>
      </c>
      <c r="Q6095">
        <f t="shared" si="287"/>
        <v>27.11626654078897</v>
      </c>
      <c r="R6095" s="16" t="str">
        <f>TEXT(Ecom[[#This Row],[Dates]],"mmm")</f>
        <v>May</v>
      </c>
      <c r="S6095" s="16" t="str">
        <f>TEXT(Ecom[[#This Row],[Dates]],"YYYY")</f>
        <v>2026</v>
      </c>
      <c r="T6095" s="16"/>
    </row>
    <row r="6096" spans="1:20" x14ac:dyDescent="0.25">
      <c r="A6096" t="s">
        <v>28</v>
      </c>
      <c r="B6096" s="16">
        <v>45918</v>
      </c>
      <c r="C6096" t="s">
        <v>14</v>
      </c>
      <c r="D6096" t="s">
        <v>15</v>
      </c>
      <c r="E6096" t="s">
        <v>75</v>
      </c>
      <c r="F6096" t="s">
        <v>76</v>
      </c>
      <c r="G6096">
        <v>10035</v>
      </c>
      <c r="H6096" t="s">
        <v>57</v>
      </c>
      <c r="I6096" t="s">
        <v>26</v>
      </c>
      <c r="J6096" t="s">
        <v>32</v>
      </c>
      <c r="K6096" s="6">
        <v>45.4</v>
      </c>
      <c r="L6096">
        <v>4</v>
      </c>
      <c r="M6096">
        <v>0</v>
      </c>
      <c r="N6096" s="6">
        <v>12.712</v>
      </c>
      <c r="O6096" t="str">
        <f t="shared" si="285"/>
        <v/>
      </c>
      <c r="P6096" s="6">
        <f t="shared" si="286"/>
        <v>46.717000000000006</v>
      </c>
      <c r="Q6096">
        <f t="shared" si="287"/>
        <v>26.653304766256717</v>
      </c>
      <c r="R6096" s="16" t="str">
        <f>TEXT(Ecom[[#This Row],[Dates]],"mmm")</f>
        <v>Sep</v>
      </c>
      <c r="S6096" s="16" t="str">
        <f>TEXT(Ecom[[#This Row],[Dates]],"YYYY")</f>
        <v>2025</v>
      </c>
      <c r="T6096" s="16"/>
    </row>
    <row r="6097" spans="1:20" x14ac:dyDescent="0.25">
      <c r="A6097" t="s">
        <v>28</v>
      </c>
      <c r="B6097" s="16">
        <v>45870</v>
      </c>
      <c r="C6097" t="s">
        <v>14</v>
      </c>
      <c r="D6097" t="s">
        <v>15</v>
      </c>
      <c r="E6097" t="s">
        <v>75</v>
      </c>
      <c r="F6097" t="s">
        <v>76</v>
      </c>
      <c r="G6097">
        <v>10035</v>
      </c>
      <c r="H6097" t="s">
        <v>57</v>
      </c>
      <c r="I6097" t="s">
        <v>26</v>
      </c>
      <c r="J6097" t="s">
        <v>41</v>
      </c>
      <c r="K6097" s="6">
        <v>13.76</v>
      </c>
      <c r="L6097">
        <v>2</v>
      </c>
      <c r="M6097">
        <v>0</v>
      </c>
      <c r="N6097" s="6">
        <v>6.3296000000000001</v>
      </c>
      <c r="O6097" t="str">
        <f t="shared" si="285"/>
        <v/>
      </c>
      <c r="P6097" s="6">
        <f t="shared" si="286"/>
        <v>35.51166666666667</v>
      </c>
      <c r="Q6097">
        <f t="shared" si="287"/>
        <v>29.710487967993661</v>
      </c>
      <c r="R6097" s="16" t="str">
        <f>TEXT(Ecom[[#This Row],[Dates]],"mmm")</f>
        <v>Aug</v>
      </c>
      <c r="S6097" s="16" t="str">
        <f>TEXT(Ecom[[#This Row],[Dates]],"YYYY")</f>
        <v>2025</v>
      </c>
      <c r="T6097" s="16"/>
    </row>
    <row r="6098" spans="1:20" x14ac:dyDescent="0.25">
      <c r="A6098" t="s">
        <v>28</v>
      </c>
      <c r="B6098" s="16">
        <v>46134</v>
      </c>
      <c r="C6098" t="s">
        <v>14</v>
      </c>
      <c r="D6098" t="s">
        <v>15</v>
      </c>
      <c r="E6098" t="s">
        <v>75</v>
      </c>
      <c r="F6098" t="s">
        <v>76</v>
      </c>
      <c r="G6098">
        <v>10035</v>
      </c>
      <c r="H6098" t="s">
        <v>57</v>
      </c>
      <c r="I6098" t="s">
        <v>19</v>
      </c>
      <c r="J6098" t="s">
        <v>21</v>
      </c>
      <c r="K6098" s="6">
        <v>80.991</v>
      </c>
      <c r="L6098">
        <v>1</v>
      </c>
      <c r="M6098">
        <v>0.1</v>
      </c>
      <c r="N6098" s="6">
        <v>8.0991</v>
      </c>
      <c r="O6098" t="str">
        <f t="shared" si="285"/>
        <v/>
      </c>
      <c r="P6098" s="6">
        <f t="shared" si="286"/>
        <v>32.378333333333337</v>
      </c>
      <c r="Q6098">
        <f t="shared" si="287"/>
        <v>28.998484122577985</v>
      </c>
      <c r="R6098" s="16" t="str">
        <f>TEXT(Ecom[[#This Row],[Dates]],"mmm")</f>
        <v>Apr</v>
      </c>
      <c r="S6098" s="16" t="str">
        <f>TEXT(Ecom[[#This Row],[Dates]],"YYYY")</f>
        <v>2026</v>
      </c>
      <c r="T6098" s="16"/>
    </row>
    <row r="6099" spans="1:20" x14ac:dyDescent="0.25">
      <c r="A6099" t="s">
        <v>28</v>
      </c>
      <c r="B6099" s="16">
        <v>46296</v>
      </c>
      <c r="C6099" t="s">
        <v>14</v>
      </c>
      <c r="D6099" t="s">
        <v>15</v>
      </c>
      <c r="E6099" t="s">
        <v>75</v>
      </c>
      <c r="F6099" t="s">
        <v>76</v>
      </c>
      <c r="G6099">
        <v>10035</v>
      </c>
      <c r="H6099" t="s">
        <v>57</v>
      </c>
      <c r="I6099" t="s">
        <v>26</v>
      </c>
      <c r="J6099" t="s">
        <v>37</v>
      </c>
      <c r="K6099" s="6">
        <v>11.784000000000001</v>
      </c>
      <c r="L6099">
        <v>3</v>
      </c>
      <c r="M6099">
        <v>0.2</v>
      </c>
      <c r="N6099" s="6">
        <v>3.9771000000000001</v>
      </c>
      <c r="O6099" t="str">
        <f t="shared" si="285"/>
        <v/>
      </c>
      <c r="P6099" s="6">
        <f t="shared" si="286"/>
        <v>968.09033333333321</v>
      </c>
      <c r="Q6099">
        <f t="shared" si="287"/>
        <v>1108.7363423454449</v>
      </c>
      <c r="R6099" s="16" t="str">
        <f>TEXT(Ecom[[#This Row],[Dates]],"mmm")</f>
        <v>Oct</v>
      </c>
      <c r="S6099" s="16" t="str">
        <f>TEXT(Ecom[[#This Row],[Dates]],"YYYY")</f>
        <v>2026</v>
      </c>
      <c r="T6099" s="16"/>
    </row>
    <row r="6100" spans="1:20" x14ac:dyDescent="0.25">
      <c r="A6100" t="s">
        <v>28</v>
      </c>
      <c r="B6100" s="16">
        <v>45893</v>
      </c>
      <c r="C6100" t="s">
        <v>14</v>
      </c>
      <c r="D6100" t="s">
        <v>15</v>
      </c>
      <c r="E6100" t="s">
        <v>75</v>
      </c>
      <c r="F6100" t="s">
        <v>76</v>
      </c>
      <c r="G6100">
        <v>10035</v>
      </c>
      <c r="H6100" t="s">
        <v>57</v>
      </c>
      <c r="I6100" t="s">
        <v>26</v>
      </c>
      <c r="J6100" t="s">
        <v>77</v>
      </c>
      <c r="K6100" s="6">
        <v>4.3600000000000003</v>
      </c>
      <c r="L6100">
        <v>2</v>
      </c>
      <c r="M6100">
        <v>0</v>
      </c>
      <c r="N6100" s="6">
        <v>1.7876000000000001</v>
      </c>
      <c r="O6100" t="str">
        <f t="shared" si="285"/>
        <v/>
      </c>
      <c r="P6100" s="6">
        <f t="shared" si="286"/>
        <v>1397.3823333333332</v>
      </c>
      <c r="Q6100">
        <f t="shared" si="287"/>
        <v>1110.0864054627059</v>
      </c>
      <c r="R6100" s="16" t="str">
        <f>TEXT(Ecom[[#This Row],[Dates]],"mmm")</f>
        <v>Aug</v>
      </c>
      <c r="S6100" s="16" t="str">
        <f>TEXT(Ecom[[#This Row],[Dates]],"YYYY")</f>
        <v>2025</v>
      </c>
      <c r="T6100" s="16"/>
    </row>
    <row r="6101" spans="1:20" x14ac:dyDescent="0.25">
      <c r="A6101" t="s">
        <v>28</v>
      </c>
      <c r="B6101" s="16">
        <v>45669</v>
      </c>
      <c r="C6101" t="s">
        <v>14</v>
      </c>
      <c r="D6101" t="s">
        <v>15</v>
      </c>
      <c r="E6101" t="s">
        <v>75</v>
      </c>
      <c r="F6101" t="s">
        <v>76</v>
      </c>
      <c r="G6101">
        <v>10035</v>
      </c>
      <c r="H6101" t="s">
        <v>57</v>
      </c>
      <c r="I6101" t="s">
        <v>19</v>
      </c>
      <c r="J6101" t="s">
        <v>21</v>
      </c>
      <c r="K6101" s="6">
        <v>2888.127</v>
      </c>
      <c r="L6101">
        <v>11</v>
      </c>
      <c r="M6101">
        <v>0.1</v>
      </c>
      <c r="N6101" s="6">
        <v>609.71569999999997</v>
      </c>
      <c r="O6101" t="str">
        <f t="shared" si="285"/>
        <v/>
      </c>
      <c r="P6101" s="6">
        <f t="shared" si="286"/>
        <v>2147.3989999999999</v>
      </c>
      <c r="Q6101">
        <f t="shared" si="287"/>
        <v>1111.6866779654472</v>
      </c>
      <c r="R6101" s="16" t="str">
        <f>TEXT(Ecom[[#This Row],[Dates]],"mmm")</f>
        <v>Jan</v>
      </c>
      <c r="S6101" s="16" t="str">
        <f>TEXT(Ecom[[#This Row],[Dates]],"YYYY")</f>
        <v>2025</v>
      </c>
      <c r="T6101" s="16"/>
    </row>
    <row r="6102" spans="1:20" x14ac:dyDescent="0.25">
      <c r="A6102" t="s">
        <v>28</v>
      </c>
      <c r="B6102" s="16">
        <v>45685</v>
      </c>
      <c r="C6102" t="s">
        <v>14</v>
      </c>
      <c r="D6102" t="s">
        <v>15</v>
      </c>
      <c r="E6102" t="s">
        <v>75</v>
      </c>
      <c r="F6102" t="s">
        <v>76</v>
      </c>
      <c r="G6102">
        <v>10035</v>
      </c>
      <c r="H6102" t="s">
        <v>57</v>
      </c>
      <c r="I6102" t="s">
        <v>35</v>
      </c>
      <c r="J6102" t="s">
        <v>36</v>
      </c>
      <c r="K6102" s="6">
        <v>1299.6600000000001</v>
      </c>
      <c r="L6102">
        <v>2</v>
      </c>
      <c r="M6102">
        <v>0</v>
      </c>
      <c r="N6102" s="6">
        <v>350.90820000000002</v>
      </c>
      <c r="O6102" t="str">
        <f t="shared" si="285"/>
        <v/>
      </c>
      <c r="P6102" s="6">
        <f t="shared" si="286"/>
        <v>1219.6399999999999</v>
      </c>
      <c r="Q6102">
        <f t="shared" si="287"/>
        <v>649.03974009123942</v>
      </c>
      <c r="R6102" s="16" t="str">
        <f>TEXT(Ecom[[#This Row],[Dates]],"mmm")</f>
        <v>Jan</v>
      </c>
      <c r="S6102" s="16" t="str">
        <f>TEXT(Ecom[[#This Row],[Dates]],"YYYY")</f>
        <v>2025</v>
      </c>
      <c r="T6102" s="16"/>
    </row>
    <row r="6103" spans="1:20" x14ac:dyDescent="0.25">
      <c r="A6103" t="s">
        <v>28</v>
      </c>
      <c r="B6103" s="16">
        <v>46067</v>
      </c>
      <c r="C6103" t="s">
        <v>14</v>
      </c>
      <c r="D6103" t="s">
        <v>15</v>
      </c>
      <c r="E6103" t="s">
        <v>75</v>
      </c>
      <c r="F6103" t="s">
        <v>76</v>
      </c>
      <c r="G6103">
        <v>10035</v>
      </c>
      <c r="H6103" t="s">
        <v>57</v>
      </c>
      <c r="I6103" t="s">
        <v>19</v>
      </c>
      <c r="J6103" t="s">
        <v>21</v>
      </c>
      <c r="K6103" s="6">
        <v>2254.41</v>
      </c>
      <c r="L6103">
        <v>5</v>
      </c>
      <c r="M6103">
        <v>0.1</v>
      </c>
      <c r="N6103" s="6">
        <v>375.73500000000001</v>
      </c>
      <c r="O6103" t="str">
        <f t="shared" si="285"/>
        <v/>
      </c>
      <c r="P6103" s="6">
        <f t="shared" si="286"/>
        <v>806.40999999999985</v>
      </c>
      <c r="Q6103">
        <f t="shared" si="287"/>
        <v>777.04156298553289</v>
      </c>
      <c r="R6103" s="16" t="str">
        <f>TEXT(Ecom[[#This Row],[Dates]],"mmm")</f>
        <v>Feb</v>
      </c>
      <c r="S6103" s="16" t="str">
        <f>TEXT(Ecom[[#This Row],[Dates]],"YYYY")</f>
        <v>2026</v>
      </c>
      <c r="T6103" s="16"/>
    </row>
    <row r="6104" spans="1:20" x14ac:dyDescent="0.25">
      <c r="A6104" t="s">
        <v>28</v>
      </c>
      <c r="B6104" s="16">
        <v>45692</v>
      </c>
      <c r="C6104" t="s">
        <v>14</v>
      </c>
      <c r="D6104" t="s">
        <v>15</v>
      </c>
      <c r="E6104" t="s">
        <v>75</v>
      </c>
      <c r="F6104" t="s">
        <v>76</v>
      </c>
      <c r="G6104">
        <v>10035</v>
      </c>
      <c r="H6104" t="s">
        <v>57</v>
      </c>
      <c r="I6104" t="s">
        <v>35</v>
      </c>
      <c r="J6104" t="s">
        <v>36</v>
      </c>
      <c r="K6104" s="6">
        <v>104.85</v>
      </c>
      <c r="L6104">
        <v>3</v>
      </c>
      <c r="M6104">
        <v>0</v>
      </c>
      <c r="N6104" s="6">
        <v>28.3095</v>
      </c>
      <c r="O6104" t="str">
        <f t="shared" si="285"/>
        <v/>
      </c>
      <c r="P6104" s="6">
        <f t="shared" si="286"/>
        <v>159.78399999999999</v>
      </c>
      <c r="Q6104">
        <f t="shared" si="287"/>
        <v>779.71711990182689</v>
      </c>
      <c r="R6104" s="16" t="str">
        <f>TEXT(Ecom[[#This Row],[Dates]],"mmm")</f>
        <v>Feb</v>
      </c>
      <c r="S6104" s="16" t="str">
        <f>TEXT(Ecom[[#This Row],[Dates]],"YYYY")</f>
        <v>2025</v>
      </c>
      <c r="T6104" s="16"/>
    </row>
    <row r="6105" spans="1:20" x14ac:dyDescent="0.25">
      <c r="A6105" t="s">
        <v>28</v>
      </c>
      <c r="B6105" s="16">
        <v>45835</v>
      </c>
      <c r="C6105" t="s">
        <v>14</v>
      </c>
      <c r="D6105" t="s">
        <v>15</v>
      </c>
      <c r="E6105" t="s">
        <v>75</v>
      </c>
      <c r="F6105" t="s">
        <v>76</v>
      </c>
      <c r="G6105">
        <v>10035</v>
      </c>
      <c r="H6105" t="s">
        <v>57</v>
      </c>
      <c r="I6105" t="s">
        <v>35</v>
      </c>
      <c r="J6105" t="s">
        <v>59</v>
      </c>
      <c r="K6105" s="6">
        <v>59.97</v>
      </c>
      <c r="L6105">
        <v>3</v>
      </c>
      <c r="M6105">
        <v>0</v>
      </c>
      <c r="N6105" s="6">
        <v>20.389800000000001</v>
      </c>
      <c r="O6105" t="str">
        <f t="shared" si="285"/>
        <v/>
      </c>
      <c r="P6105" s="6">
        <f t="shared" si="286"/>
        <v>129.37799999999999</v>
      </c>
      <c r="Q6105">
        <f t="shared" si="287"/>
        <v>445.1654200481733</v>
      </c>
      <c r="R6105" s="16" t="str">
        <f>TEXT(Ecom[[#This Row],[Dates]],"mmm")</f>
        <v>Jun</v>
      </c>
      <c r="S6105" s="16" t="str">
        <f>TEXT(Ecom[[#This Row],[Dates]],"YYYY")</f>
        <v>2025</v>
      </c>
      <c r="T6105" s="16"/>
    </row>
    <row r="6106" spans="1:20" x14ac:dyDescent="0.25">
      <c r="A6106" t="s">
        <v>62</v>
      </c>
      <c r="B6106" s="16">
        <v>46366</v>
      </c>
      <c r="C6106" t="s">
        <v>44</v>
      </c>
      <c r="D6106" t="s">
        <v>15</v>
      </c>
      <c r="E6106" t="s">
        <v>55</v>
      </c>
      <c r="F6106" t="s">
        <v>56</v>
      </c>
      <c r="G6106">
        <v>19143</v>
      </c>
      <c r="H6106" t="s">
        <v>57</v>
      </c>
      <c r="I6106" t="s">
        <v>19</v>
      </c>
      <c r="J6106" t="s">
        <v>31</v>
      </c>
      <c r="K6106" s="6">
        <v>314.53199999999998</v>
      </c>
      <c r="L6106">
        <v>2</v>
      </c>
      <c r="M6106">
        <v>0.4</v>
      </c>
      <c r="N6106" s="6">
        <v>-83.875200000000007</v>
      </c>
      <c r="O6106">
        <f t="shared" si="285"/>
        <v>-83.875200000000007</v>
      </c>
      <c r="P6106" s="6">
        <f t="shared" si="286"/>
        <v>115.86533333333334</v>
      </c>
      <c r="Q6106">
        <f t="shared" si="287"/>
        <v>124.69090824618793</v>
      </c>
      <c r="R6106" s="16" t="str">
        <f>TEXT(Ecom[[#This Row],[Dates]],"mmm")</f>
        <v>Dec</v>
      </c>
      <c r="S6106" s="16" t="str">
        <f>TEXT(Ecom[[#This Row],[Dates]],"YYYY")</f>
        <v>2026</v>
      </c>
      <c r="T6106" s="16"/>
    </row>
    <row r="6107" spans="1:20" x14ac:dyDescent="0.25">
      <c r="A6107" t="s">
        <v>28</v>
      </c>
      <c r="B6107" s="16">
        <v>46136</v>
      </c>
      <c r="C6107" t="s">
        <v>22</v>
      </c>
      <c r="D6107" t="s">
        <v>15</v>
      </c>
      <c r="E6107" t="s">
        <v>180</v>
      </c>
      <c r="F6107" t="s">
        <v>30</v>
      </c>
      <c r="G6107">
        <v>33178</v>
      </c>
      <c r="H6107" t="s">
        <v>18</v>
      </c>
      <c r="I6107" t="s">
        <v>26</v>
      </c>
      <c r="J6107" t="s">
        <v>34</v>
      </c>
      <c r="K6107" s="6">
        <v>13.632</v>
      </c>
      <c r="L6107">
        <v>4</v>
      </c>
      <c r="M6107">
        <v>0.2</v>
      </c>
      <c r="N6107" s="6">
        <v>3.5783999999999998</v>
      </c>
      <c r="O6107" t="str">
        <f t="shared" si="285"/>
        <v/>
      </c>
      <c r="P6107" s="6">
        <f t="shared" si="286"/>
        <v>32.834666666666664</v>
      </c>
      <c r="Q6107">
        <f t="shared" si="287"/>
        <v>88.993692764441747</v>
      </c>
      <c r="R6107" s="16" t="str">
        <f>TEXT(Ecom[[#This Row],[Dates]],"mmm")</f>
        <v>Apr</v>
      </c>
      <c r="S6107" s="16" t="str">
        <f>TEXT(Ecom[[#This Row],[Dates]],"YYYY")</f>
        <v>2026</v>
      </c>
      <c r="T6107" s="16"/>
    </row>
    <row r="6108" spans="1:20" x14ac:dyDescent="0.25">
      <c r="A6108" t="s">
        <v>28</v>
      </c>
      <c r="B6108" s="16">
        <v>46033</v>
      </c>
      <c r="C6108" t="s">
        <v>14</v>
      </c>
      <c r="D6108" t="s">
        <v>15</v>
      </c>
      <c r="E6108" t="s">
        <v>128</v>
      </c>
      <c r="F6108" t="s">
        <v>46</v>
      </c>
      <c r="G6108">
        <v>75051</v>
      </c>
      <c r="H6108" t="s">
        <v>47</v>
      </c>
      <c r="I6108" t="s">
        <v>26</v>
      </c>
      <c r="J6108" t="s">
        <v>38</v>
      </c>
      <c r="K6108" s="6">
        <v>19.431999999999999</v>
      </c>
      <c r="L6108">
        <v>2</v>
      </c>
      <c r="M6108">
        <v>0.8</v>
      </c>
      <c r="N6108" s="6">
        <v>-49.551600000000001</v>
      </c>
      <c r="O6108">
        <f t="shared" si="285"/>
        <v>-49.551600000000001</v>
      </c>
      <c r="P6108" s="6">
        <f t="shared" si="286"/>
        <v>30.290666666666667</v>
      </c>
      <c r="Q6108">
        <f t="shared" si="287"/>
        <v>60.422214531485757</v>
      </c>
      <c r="R6108" s="16" t="str">
        <f>TEXT(Ecom[[#This Row],[Dates]],"mmm")</f>
        <v>Jan</v>
      </c>
      <c r="S6108" s="16" t="str">
        <f>TEXT(Ecom[[#This Row],[Dates]],"YYYY")</f>
        <v>2026</v>
      </c>
      <c r="T6108" s="16"/>
    </row>
    <row r="6109" spans="1:20" x14ac:dyDescent="0.25">
      <c r="A6109" t="s">
        <v>28</v>
      </c>
      <c r="B6109" s="16">
        <v>46068</v>
      </c>
      <c r="C6109" t="s">
        <v>14</v>
      </c>
      <c r="D6109" t="s">
        <v>15</v>
      </c>
      <c r="E6109" t="s">
        <v>128</v>
      </c>
      <c r="F6109" t="s">
        <v>46</v>
      </c>
      <c r="G6109">
        <v>75051</v>
      </c>
      <c r="H6109" t="s">
        <v>47</v>
      </c>
      <c r="I6109" t="s">
        <v>35</v>
      </c>
      <c r="J6109" t="s">
        <v>59</v>
      </c>
      <c r="K6109" s="6">
        <v>65.44</v>
      </c>
      <c r="L6109">
        <v>5</v>
      </c>
      <c r="M6109">
        <v>0.2</v>
      </c>
      <c r="N6109" s="6">
        <v>-8.18</v>
      </c>
      <c r="O6109">
        <f t="shared" si="285"/>
        <v>-8.18</v>
      </c>
      <c r="P6109" s="6">
        <f t="shared" si="286"/>
        <v>24.449333333333332</v>
      </c>
      <c r="Q6109">
        <f t="shared" si="287"/>
        <v>26.840615724018786</v>
      </c>
      <c r="R6109" s="16" t="str">
        <f>TEXT(Ecom[[#This Row],[Dates]],"mmm")</f>
        <v>Feb</v>
      </c>
      <c r="S6109" s="16" t="str">
        <f>TEXT(Ecom[[#This Row],[Dates]],"YYYY")</f>
        <v>2026</v>
      </c>
      <c r="T6109" s="16"/>
    </row>
    <row r="6110" spans="1:20" x14ac:dyDescent="0.25">
      <c r="A6110" t="s">
        <v>28</v>
      </c>
      <c r="B6110" s="16">
        <v>45892</v>
      </c>
      <c r="C6110" t="s">
        <v>14</v>
      </c>
      <c r="D6110" t="s">
        <v>15</v>
      </c>
      <c r="E6110" t="s">
        <v>79</v>
      </c>
      <c r="F6110" t="s">
        <v>65</v>
      </c>
      <c r="G6110">
        <v>60653</v>
      </c>
      <c r="H6110" t="s">
        <v>47</v>
      </c>
      <c r="I6110" t="s">
        <v>26</v>
      </c>
      <c r="J6110" t="s">
        <v>27</v>
      </c>
      <c r="K6110" s="6">
        <v>6</v>
      </c>
      <c r="L6110">
        <v>2</v>
      </c>
      <c r="M6110">
        <v>0.2</v>
      </c>
      <c r="N6110" s="6">
        <v>2.1</v>
      </c>
      <c r="O6110" t="str">
        <f t="shared" si="285"/>
        <v/>
      </c>
      <c r="P6110" s="6">
        <f t="shared" si="286"/>
        <v>494.23666666666662</v>
      </c>
      <c r="Q6110">
        <f t="shared" si="287"/>
        <v>566.45285803576701</v>
      </c>
      <c r="R6110" s="16" t="str">
        <f>TEXT(Ecom[[#This Row],[Dates]],"mmm")</f>
        <v>Aug</v>
      </c>
      <c r="S6110" s="16" t="str">
        <f>TEXT(Ecom[[#This Row],[Dates]],"YYYY")</f>
        <v>2025</v>
      </c>
      <c r="T6110" s="16"/>
    </row>
    <row r="6111" spans="1:20" x14ac:dyDescent="0.25">
      <c r="A6111" t="s">
        <v>28</v>
      </c>
      <c r="B6111" s="16">
        <v>45884</v>
      </c>
      <c r="C6111" t="s">
        <v>14</v>
      </c>
      <c r="D6111" t="s">
        <v>15</v>
      </c>
      <c r="E6111" t="s">
        <v>79</v>
      </c>
      <c r="F6111" t="s">
        <v>65</v>
      </c>
      <c r="G6111">
        <v>60653</v>
      </c>
      <c r="H6111" t="s">
        <v>47</v>
      </c>
      <c r="I6111" t="s">
        <v>26</v>
      </c>
      <c r="J6111" t="s">
        <v>37</v>
      </c>
      <c r="K6111" s="6">
        <v>1.9079999999999999</v>
      </c>
      <c r="L6111">
        <v>3</v>
      </c>
      <c r="M6111">
        <v>0.8</v>
      </c>
      <c r="N6111" s="6">
        <v>-3.2435999999999998</v>
      </c>
      <c r="O6111">
        <f t="shared" si="285"/>
        <v>-3.2435999999999998</v>
      </c>
      <c r="P6111" s="6">
        <f t="shared" si="286"/>
        <v>528.93533333333323</v>
      </c>
      <c r="Q6111">
        <f t="shared" si="287"/>
        <v>615.74964387340265</v>
      </c>
      <c r="R6111" s="16" t="str">
        <f>TEXT(Ecom[[#This Row],[Dates]],"mmm")</f>
        <v>Aug</v>
      </c>
      <c r="S6111" s="16" t="str">
        <f>TEXT(Ecom[[#This Row],[Dates]],"YYYY")</f>
        <v>2025</v>
      </c>
      <c r="T6111" s="16"/>
    </row>
    <row r="6112" spans="1:20" x14ac:dyDescent="0.25">
      <c r="A6112" t="s">
        <v>28</v>
      </c>
      <c r="B6112" s="16">
        <v>45869</v>
      </c>
      <c r="C6112" t="s">
        <v>14</v>
      </c>
      <c r="D6112" t="s">
        <v>15</v>
      </c>
      <c r="E6112" t="s">
        <v>300</v>
      </c>
      <c r="F6112" t="s">
        <v>104</v>
      </c>
      <c r="G6112">
        <v>44134</v>
      </c>
      <c r="H6112" t="s">
        <v>57</v>
      </c>
      <c r="I6112" t="s">
        <v>19</v>
      </c>
      <c r="J6112" t="s">
        <v>21</v>
      </c>
      <c r="K6112" s="6">
        <v>1474.8019999999999</v>
      </c>
      <c r="L6112">
        <v>7</v>
      </c>
      <c r="M6112">
        <v>0.3</v>
      </c>
      <c r="N6112" s="6">
        <v>-21.0686</v>
      </c>
      <c r="O6112">
        <f t="shared" si="285"/>
        <v>-21.0686</v>
      </c>
      <c r="P6112" s="6">
        <f t="shared" si="286"/>
        <v>533.88333333333333</v>
      </c>
      <c r="Q6112">
        <f t="shared" si="287"/>
        <v>684.19285195460623</v>
      </c>
      <c r="R6112" s="16" t="str">
        <f>TEXT(Ecom[[#This Row],[Dates]],"mmm")</f>
        <v>Jul</v>
      </c>
      <c r="S6112" s="16" t="str">
        <f>TEXT(Ecom[[#This Row],[Dates]],"YYYY")</f>
        <v>2025</v>
      </c>
      <c r="T6112" s="16"/>
    </row>
    <row r="6113" spans="1:20" x14ac:dyDescent="0.25">
      <c r="A6113" t="s">
        <v>28</v>
      </c>
      <c r="B6113" s="16">
        <v>46034</v>
      </c>
      <c r="C6113" t="s">
        <v>14</v>
      </c>
      <c r="D6113" t="s">
        <v>15</v>
      </c>
      <c r="E6113" t="s">
        <v>300</v>
      </c>
      <c r="F6113" t="s">
        <v>104</v>
      </c>
      <c r="G6113">
        <v>44134</v>
      </c>
      <c r="H6113" t="s">
        <v>57</v>
      </c>
      <c r="I6113" t="s">
        <v>26</v>
      </c>
      <c r="J6113" t="s">
        <v>38</v>
      </c>
      <c r="K6113" s="6">
        <v>110.096</v>
      </c>
      <c r="L6113">
        <v>2</v>
      </c>
      <c r="M6113">
        <v>0.2</v>
      </c>
      <c r="N6113" s="6">
        <v>33.028799999999997</v>
      </c>
      <c r="O6113" t="str">
        <f t="shared" si="285"/>
        <v/>
      </c>
      <c r="P6113" s="6">
        <f t="shared" si="286"/>
        <v>554.64066666666668</v>
      </c>
      <c r="Q6113">
        <f t="shared" si="287"/>
        <v>685.08550743846729</v>
      </c>
      <c r="R6113" s="16" t="str">
        <f>TEXT(Ecom[[#This Row],[Dates]],"mmm")</f>
        <v>Jan</v>
      </c>
      <c r="S6113" s="16" t="str">
        <f>TEXT(Ecom[[#This Row],[Dates]],"YYYY")</f>
        <v>2026</v>
      </c>
      <c r="T6113" s="16"/>
    </row>
    <row r="6114" spans="1:20" x14ac:dyDescent="0.25">
      <c r="A6114" t="s">
        <v>28</v>
      </c>
      <c r="B6114" s="16">
        <v>45937</v>
      </c>
      <c r="C6114" t="s">
        <v>14</v>
      </c>
      <c r="D6114" t="s">
        <v>15</v>
      </c>
      <c r="E6114" t="s">
        <v>300</v>
      </c>
      <c r="F6114" t="s">
        <v>104</v>
      </c>
      <c r="G6114">
        <v>44134</v>
      </c>
      <c r="H6114" t="s">
        <v>57</v>
      </c>
      <c r="I6114" t="s">
        <v>26</v>
      </c>
      <c r="J6114" t="s">
        <v>77</v>
      </c>
      <c r="K6114" s="6">
        <v>16.751999999999999</v>
      </c>
      <c r="L6114">
        <v>6</v>
      </c>
      <c r="M6114">
        <v>0.2</v>
      </c>
      <c r="N6114" s="6">
        <v>5.4443999999999999</v>
      </c>
      <c r="O6114" t="str">
        <f t="shared" si="285"/>
        <v/>
      </c>
      <c r="P6114" s="6">
        <f t="shared" si="286"/>
        <v>667.73266666666666</v>
      </c>
      <c r="Q6114">
        <f t="shared" si="287"/>
        <v>653.26907450316537</v>
      </c>
      <c r="R6114" s="16" t="str">
        <f>TEXT(Ecom[[#This Row],[Dates]],"mmm")</f>
        <v>Oct</v>
      </c>
      <c r="S6114" s="16" t="str">
        <f>TEXT(Ecom[[#This Row],[Dates]],"YYYY")</f>
        <v>2025</v>
      </c>
      <c r="T6114" s="16"/>
    </row>
    <row r="6115" spans="1:20" x14ac:dyDescent="0.25">
      <c r="A6115" t="s">
        <v>28</v>
      </c>
      <c r="B6115" s="16">
        <v>45866</v>
      </c>
      <c r="C6115" t="s">
        <v>14</v>
      </c>
      <c r="D6115" t="s">
        <v>15</v>
      </c>
      <c r="E6115" t="s">
        <v>300</v>
      </c>
      <c r="F6115" t="s">
        <v>104</v>
      </c>
      <c r="G6115">
        <v>44134</v>
      </c>
      <c r="H6115" t="s">
        <v>57</v>
      </c>
      <c r="I6115" t="s">
        <v>19</v>
      </c>
      <c r="J6115" t="s">
        <v>21</v>
      </c>
      <c r="K6115" s="6">
        <v>1537.0740000000001</v>
      </c>
      <c r="L6115">
        <v>9</v>
      </c>
      <c r="M6115">
        <v>0.3</v>
      </c>
      <c r="N6115" s="6">
        <v>0</v>
      </c>
      <c r="O6115" t="str">
        <f t="shared" si="285"/>
        <v/>
      </c>
      <c r="P6115" s="6">
        <f t="shared" si="286"/>
        <v>676.11666666666667</v>
      </c>
      <c r="Q6115">
        <f t="shared" si="287"/>
        <v>686.79990821005015</v>
      </c>
      <c r="R6115" s="16" t="str">
        <f>TEXT(Ecom[[#This Row],[Dates]],"mmm")</f>
        <v>Jul</v>
      </c>
      <c r="S6115" s="16" t="str">
        <f>TEXT(Ecom[[#This Row],[Dates]],"YYYY")</f>
        <v>2025</v>
      </c>
      <c r="T6115" s="16"/>
    </row>
    <row r="6116" spans="1:20" x14ac:dyDescent="0.25">
      <c r="A6116" t="s">
        <v>28</v>
      </c>
      <c r="B6116" s="16">
        <v>46077</v>
      </c>
      <c r="C6116" t="s">
        <v>14</v>
      </c>
      <c r="D6116" t="s">
        <v>15</v>
      </c>
      <c r="E6116" t="s">
        <v>300</v>
      </c>
      <c r="F6116" t="s">
        <v>104</v>
      </c>
      <c r="G6116">
        <v>44134</v>
      </c>
      <c r="H6116" t="s">
        <v>57</v>
      </c>
      <c r="I6116" t="s">
        <v>19</v>
      </c>
      <c r="J6116" t="s">
        <v>21</v>
      </c>
      <c r="K6116" s="6">
        <v>449.37200000000001</v>
      </c>
      <c r="L6116">
        <v>2</v>
      </c>
      <c r="M6116">
        <v>0.3</v>
      </c>
      <c r="N6116" s="6">
        <v>-12.8392</v>
      </c>
      <c r="O6116">
        <f t="shared" si="285"/>
        <v>-12.8392</v>
      </c>
      <c r="P6116" s="6">
        <f t="shared" si="286"/>
        <v>923.74533333333329</v>
      </c>
      <c r="Q6116">
        <f t="shared" si="287"/>
        <v>873.54170085335807</v>
      </c>
      <c r="R6116" s="16" t="str">
        <f>TEXT(Ecom[[#This Row],[Dates]],"mmm")</f>
        <v>Feb</v>
      </c>
      <c r="S6116" s="16" t="str">
        <f>TEXT(Ecom[[#This Row],[Dates]],"YYYY")</f>
        <v>2026</v>
      </c>
      <c r="T6116" s="16"/>
    </row>
    <row r="6117" spans="1:20" x14ac:dyDescent="0.25">
      <c r="A6117" t="s">
        <v>28</v>
      </c>
      <c r="B6117" s="16">
        <v>46189</v>
      </c>
      <c r="C6117" t="s">
        <v>22</v>
      </c>
      <c r="D6117" t="s">
        <v>15</v>
      </c>
      <c r="E6117" t="s">
        <v>556</v>
      </c>
      <c r="F6117" t="s">
        <v>24</v>
      </c>
      <c r="G6117">
        <v>94061</v>
      </c>
      <c r="H6117" t="s">
        <v>25</v>
      </c>
      <c r="I6117" t="s">
        <v>26</v>
      </c>
      <c r="J6117" t="s">
        <v>37</v>
      </c>
      <c r="K6117" s="6">
        <v>41.904000000000003</v>
      </c>
      <c r="L6117">
        <v>6</v>
      </c>
      <c r="M6117">
        <v>0.2</v>
      </c>
      <c r="N6117" s="6">
        <v>14.1426</v>
      </c>
      <c r="O6117" t="str">
        <f t="shared" si="285"/>
        <v/>
      </c>
      <c r="P6117" s="6">
        <f t="shared" si="286"/>
        <v>778.93466666666666</v>
      </c>
      <c r="Q6117">
        <f t="shared" si="287"/>
        <v>970.4349161307922</v>
      </c>
      <c r="R6117" s="16" t="str">
        <f>TEXT(Ecom[[#This Row],[Dates]],"mmm")</f>
        <v>Jun</v>
      </c>
      <c r="S6117" s="16" t="str">
        <f>TEXT(Ecom[[#This Row],[Dates]],"YYYY")</f>
        <v>2026</v>
      </c>
      <c r="T6117" s="16"/>
    </row>
    <row r="6118" spans="1:20" x14ac:dyDescent="0.25">
      <c r="A6118" t="s">
        <v>28</v>
      </c>
      <c r="B6118" s="16">
        <v>46094</v>
      </c>
      <c r="C6118" t="s">
        <v>44</v>
      </c>
      <c r="D6118" t="s">
        <v>15</v>
      </c>
      <c r="E6118" t="s">
        <v>75</v>
      </c>
      <c r="F6118" t="s">
        <v>76</v>
      </c>
      <c r="G6118">
        <v>10011</v>
      </c>
      <c r="H6118" t="s">
        <v>57</v>
      </c>
      <c r="I6118" t="s">
        <v>35</v>
      </c>
      <c r="J6118" t="s">
        <v>36</v>
      </c>
      <c r="K6118" s="6">
        <v>2279.96</v>
      </c>
      <c r="L6118">
        <v>4</v>
      </c>
      <c r="M6118">
        <v>0</v>
      </c>
      <c r="N6118" s="6">
        <v>592.78959999999995</v>
      </c>
      <c r="O6118" t="str">
        <f t="shared" si="285"/>
        <v/>
      </c>
      <c r="P6118" s="6">
        <f t="shared" si="286"/>
        <v>828.95866666666677</v>
      </c>
      <c r="Q6118">
        <f t="shared" si="287"/>
        <v>971.03947575277402</v>
      </c>
      <c r="R6118" s="16" t="str">
        <f>TEXT(Ecom[[#This Row],[Dates]],"mmm")</f>
        <v>Mar</v>
      </c>
      <c r="S6118" s="16" t="str">
        <f>TEXT(Ecom[[#This Row],[Dates]],"YYYY")</f>
        <v>2026</v>
      </c>
      <c r="T6118" s="16"/>
    </row>
    <row r="6119" spans="1:20" x14ac:dyDescent="0.25">
      <c r="A6119" t="s">
        <v>28</v>
      </c>
      <c r="B6119" s="16">
        <v>46314</v>
      </c>
      <c r="C6119" t="s">
        <v>44</v>
      </c>
      <c r="D6119" t="s">
        <v>15</v>
      </c>
      <c r="E6119" t="s">
        <v>75</v>
      </c>
      <c r="F6119" t="s">
        <v>76</v>
      </c>
      <c r="G6119">
        <v>10011</v>
      </c>
      <c r="H6119" t="s">
        <v>57</v>
      </c>
      <c r="I6119" t="s">
        <v>26</v>
      </c>
      <c r="J6119" t="s">
        <v>27</v>
      </c>
      <c r="K6119" s="6">
        <v>14.94</v>
      </c>
      <c r="L6119">
        <v>3</v>
      </c>
      <c r="M6119">
        <v>0</v>
      </c>
      <c r="N6119" s="6">
        <v>6.8723999999999998</v>
      </c>
      <c r="O6119" t="str">
        <f t="shared" si="285"/>
        <v/>
      </c>
      <c r="P6119" s="6">
        <f t="shared" si="286"/>
        <v>76.915999999999997</v>
      </c>
      <c r="Q6119">
        <f t="shared" si="287"/>
        <v>575.10946186643139</v>
      </c>
      <c r="R6119" s="16" t="str">
        <f>TEXT(Ecom[[#This Row],[Dates]],"mmm")</f>
        <v>Oct</v>
      </c>
      <c r="S6119" s="16" t="str">
        <f>TEXT(Ecom[[#This Row],[Dates]],"YYYY")</f>
        <v>2026</v>
      </c>
      <c r="T6119" s="16"/>
    </row>
    <row r="6120" spans="1:20" x14ac:dyDescent="0.25">
      <c r="A6120" t="s">
        <v>28</v>
      </c>
      <c r="B6120" s="16">
        <v>46143</v>
      </c>
      <c r="C6120" t="s">
        <v>22</v>
      </c>
      <c r="D6120" t="s">
        <v>15</v>
      </c>
      <c r="E6120" t="s">
        <v>82</v>
      </c>
      <c r="F6120" t="s">
        <v>95</v>
      </c>
      <c r="G6120">
        <v>97477</v>
      </c>
      <c r="H6120" t="s">
        <v>25</v>
      </c>
      <c r="I6120" t="s">
        <v>35</v>
      </c>
      <c r="J6120" t="s">
        <v>36</v>
      </c>
      <c r="K6120" s="6">
        <v>191.976</v>
      </c>
      <c r="L6120">
        <v>3</v>
      </c>
      <c r="M6120">
        <v>0.2</v>
      </c>
      <c r="N6120" s="6">
        <v>19.197600000000001</v>
      </c>
      <c r="O6120" t="str">
        <f t="shared" si="285"/>
        <v/>
      </c>
      <c r="P6120" s="6">
        <f t="shared" si="286"/>
        <v>208.34133333333332</v>
      </c>
      <c r="Q6120">
        <f t="shared" si="287"/>
        <v>386.83134154228952</v>
      </c>
      <c r="R6120" s="16" t="str">
        <f>TEXT(Ecom[[#This Row],[Dates]],"mmm")</f>
        <v>May</v>
      </c>
      <c r="S6120" s="16" t="str">
        <f>TEXT(Ecom[[#This Row],[Dates]],"YYYY")</f>
        <v>2026</v>
      </c>
      <c r="T6120" s="16"/>
    </row>
    <row r="6121" spans="1:20" x14ac:dyDescent="0.25">
      <c r="A6121" t="s">
        <v>28</v>
      </c>
      <c r="B6121" s="16">
        <v>46132</v>
      </c>
      <c r="C6121" t="s">
        <v>22</v>
      </c>
      <c r="D6121" t="s">
        <v>15</v>
      </c>
      <c r="E6121" t="s">
        <v>82</v>
      </c>
      <c r="F6121" t="s">
        <v>95</v>
      </c>
      <c r="G6121">
        <v>97477</v>
      </c>
      <c r="H6121" t="s">
        <v>25</v>
      </c>
      <c r="I6121" t="s">
        <v>26</v>
      </c>
      <c r="J6121" t="s">
        <v>34</v>
      </c>
      <c r="K6121" s="6">
        <v>23.832000000000001</v>
      </c>
      <c r="L6121">
        <v>3</v>
      </c>
      <c r="M6121">
        <v>0.2</v>
      </c>
      <c r="N6121" s="6">
        <v>6.5537999999999998</v>
      </c>
      <c r="O6121" t="str">
        <f t="shared" si="285"/>
        <v/>
      </c>
      <c r="P6121" s="6">
        <f t="shared" si="286"/>
        <v>168.54533333333333</v>
      </c>
      <c r="Q6121">
        <f t="shared" si="287"/>
        <v>132.13169262127451</v>
      </c>
      <c r="R6121" s="16" t="str">
        <f>TEXT(Ecom[[#This Row],[Dates]],"mmm")</f>
        <v>Apr</v>
      </c>
      <c r="S6121" s="16" t="str">
        <f>TEXT(Ecom[[#This Row],[Dates]],"YYYY")</f>
        <v>2026</v>
      </c>
      <c r="T6121" s="16"/>
    </row>
    <row r="6122" spans="1:20" x14ac:dyDescent="0.25">
      <c r="A6122" t="s">
        <v>28</v>
      </c>
      <c r="B6122" s="16">
        <v>45772</v>
      </c>
      <c r="C6122" t="s">
        <v>22</v>
      </c>
      <c r="D6122" t="s">
        <v>15</v>
      </c>
      <c r="E6122" t="s">
        <v>82</v>
      </c>
      <c r="F6122" t="s">
        <v>95</v>
      </c>
      <c r="G6122">
        <v>97477</v>
      </c>
      <c r="H6122" t="s">
        <v>25</v>
      </c>
      <c r="I6122" t="s">
        <v>19</v>
      </c>
      <c r="J6122" t="s">
        <v>33</v>
      </c>
      <c r="K6122" s="6">
        <v>409.21600000000001</v>
      </c>
      <c r="L6122">
        <v>8</v>
      </c>
      <c r="M6122">
        <v>0.2</v>
      </c>
      <c r="N6122" s="6">
        <v>61.382399999999997</v>
      </c>
      <c r="O6122" t="str">
        <f t="shared" si="285"/>
        <v/>
      </c>
      <c r="P6122" s="6">
        <f t="shared" si="286"/>
        <v>181.124</v>
      </c>
      <c r="Q6122">
        <f t="shared" si="287"/>
        <v>145.89045966624971</v>
      </c>
      <c r="R6122" s="16" t="str">
        <f>TEXT(Ecom[[#This Row],[Dates]],"mmm")</f>
        <v>Apr</v>
      </c>
      <c r="S6122" s="16" t="str">
        <f>TEXT(Ecom[[#This Row],[Dates]],"YYYY")</f>
        <v>2025</v>
      </c>
      <c r="T6122" s="16"/>
    </row>
    <row r="6123" spans="1:20" x14ac:dyDescent="0.25">
      <c r="A6123" t="s">
        <v>28</v>
      </c>
      <c r="B6123" s="16">
        <v>45725</v>
      </c>
      <c r="C6123" t="s">
        <v>22</v>
      </c>
      <c r="D6123" t="s">
        <v>15</v>
      </c>
      <c r="E6123" t="s">
        <v>82</v>
      </c>
      <c r="F6123" t="s">
        <v>95</v>
      </c>
      <c r="G6123">
        <v>97477</v>
      </c>
      <c r="H6123" t="s">
        <v>25</v>
      </c>
      <c r="I6123" t="s">
        <v>19</v>
      </c>
      <c r="J6123" t="s">
        <v>20</v>
      </c>
      <c r="K6123" s="6">
        <v>72.587999999999994</v>
      </c>
      <c r="L6123">
        <v>2</v>
      </c>
      <c r="M6123">
        <v>0.7</v>
      </c>
      <c r="N6123" s="6">
        <v>-128.2388</v>
      </c>
      <c r="O6123">
        <f t="shared" si="285"/>
        <v>-128.2388</v>
      </c>
      <c r="P6123" s="6">
        <f t="shared" si="286"/>
        <v>51.705333333333336</v>
      </c>
      <c r="Q6123">
        <f t="shared" si="287"/>
        <v>90.271299385467699</v>
      </c>
      <c r="R6123" s="16" t="str">
        <f>TEXT(Ecom[[#This Row],[Dates]],"mmm")</f>
        <v>Mar</v>
      </c>
      <c r="S6123" s="16" t="str">
        <f>TEXT(Ecom[[#This Row],[Dates]],"YYYY")</f>
        <v>2025</v>
      </c>
      <c r="T6123" s="16"/>
    </row>
    <row r="6124" spans="1:20" x14ac:dyDescent="0.25">
      <c r="A6124" t="s">
        <v>28</v>
      </c>
      <c r="B6124" s="16">
        <v>45820</v>
      </c>
      <c r="C6124" t="s">
        <v>14</v>
      </c>
      <c r="D6124" t="s">
        <v>15</v>
      </c>
      <c r="E6124" t="s">
        <v>79</v>
      </c>
      <c r="F6124" t="s">
        <v>65</v>
      </c>
      <c r="G6124">
        <v>60610</v>
      </c>
      <c r="H6124" t="s">
        <v>47</v>
      </c>
      <c r="I6124" t="s">
        <v>26</v>
      </c>
      <c r="J6124" t="s">
        <v>32</v>
      </c>
      <c r="K6124" s="6">
        <v>61.567999999999998</v>
      </c>
      <c r="L6124">
        <v>2</v>
      </c>
      <c r="M6124">
        <v>0.2</v>
      </c>
      <c r="N6124" s="6">
        <v>4.6176000000000004</v>
      </c>
      <c r="O6124" t="str">
        <f t="shared" si="285"/>
        <v/>
      </c>
      <c r="P6124" s="6">
        <f t="shared" si="286"/>
        <v>42.425999999999995</v>
      </c>
      <c r="Q6124">
        <f t="shared" si="287"/>
        <v>71.284204968042715</v>
      </c>
      <c r="R6124" s="16" t="str">
        <f>TEXT(Ecom[[#This Row],[Dates]],"mmm")</f>
        <v>Jun</v>
      </c>
      <c r="S6124" s="16" t="str">
        <f>TEXT(Ecom[[#This Row],[Dates]],"YYYY")</f>
        <v>2025</v>
      </c>
      <c r="T6124" s="16"/>
    </row>
    <row r="6125" spans="1:20" x14ac:dyDescent="0.25">
      <c r="A6125" t="s">
        <v>28</v>
      </c>
      <c r="B6125" s="16">
        <v>45995</v>
      </c>
      <c r="C6125" t="s">
        <v>44</v>
      </c>
      <c r="D6125" t="s">
        <v>15</v>
      </c>
      <c r="E6125" t="s">
        <v>475</v>
      </c>
      <c r="F6125" t="s">
        <v>46</v>
      </c>
      <c r="G6125">
        <v>76021</v>
      </c>
      <c r="H6125" t="s">
        <v>47</v>
      </c>
      <c r="I6125" t="s">
        <v>26</v>
      </c>
      <c r="J6125" t="s">
        <v>41</v>
      </c>
      <c r="K6125" s="6">
        <v>20.96</v>
      </c>
      <c r="L6125">
        <v>4</v>
      </c>
      <c r="M6125">
        <v>0.2</v>
      </c>
      <c r="N6125" s="6">
        <v>6.8120000000000003</v>
      </c>
      <c r="O6125" t="str">
        <f t="shared" si="285"/>
        <v/>
      </c>
      <c r="P6125" s="6">
        <f t="shared" si="286"/>
        <v>25.890000000000004</v>
      </c>
      <c r="Q6125">
        <f t="shared" si="287"/>
        <v>19.533914079345678</v>
      </c>
      <c r="R6125" s="16" t="str">
        <f>TEXT(Ecom[[#This Row],[Dates]],"mmm")</f>
        <v>Dec</v>
      </c>
      <c r="S6125" s="16" t="str">
        <f>TEXT(Ecom[[#This Row],[Dates]],"YYYY")</f>
        <v>2025</v>
      </c>
      <c r="T6125" s="16"/>
    </row>
    <row r="6126" spans="1:20" x14ac:dyDescent="0.25">
      <c r="A6126" t="s">
        <v>28</v>
      </c>
      <c r="B6126" s="16">
        <v>46195</v>
      </c>
      <c r="C6126" t="s">
        <v>22</v>
      </c>
      <c r="D6126" t="s">
        <v>15</v>
      </c>
      <c r="E6126" t="s">
        <v>23</v>
      </c>
      <c r="F6126" t="s">
        <v>24</v>
      </c>
      <c r="G6126">
        <v>90036</v>
      </c>
      <c r="H6126" t="s">
        <v>25</v>
      </c>
      <c r="I6126" t="s">
        <v>35</v>
      </c>
      <c r="J6126" t="s">
        <v>59</v>
      </c>
      <c r="K6126" s="6">
        <v>44.75</v>
      </c>
      <c r="L6126">
        <v>5</v>
      </c>
      <c r="M6126">
        <v>0</v>
      </c>
      <c r="N6126" s="6">
        <v>8.5024999999999995</v>
      </c>
      <c r="O6126" t="str">
        <f t="shared" si="285"/>
        <v/>
      </c>
      <c r="P6126" s="6">
        <f t="shared" si="286"/>
        <v>20.207333333333334</v>
      </c>
      <c r="Q6126">
        <f t="shared" si="287"/>
        <v>12.449682250890913</v>
      </c>
      <c r="R6126" s="16" t="str">
        <f>TEXT(Ecom[[#This Row],[Dates]],"mmm")</f>
        <v>Jun</v>
      </c>
      <c r="S6126" s="16" t="str">
        <f>TEXT(Ecom[[#This Row],[Dates]],"YYYY")</f>
        <v>2026</v>
      </c>
      <c r="T6126" s="16"/>
    </row>
    <row r="6127" spans="1:20" x14ac:dyDescent="0.25">
      <c r="A6127" t="s">
        <v>28</v>
      </c>
      <c r="B6127" s="16">
        <v>45987</v>
      </c>
      <c r="C6127" t="s">
        <v>22</v>
      </c>
      <c r="D6127" t="s">
        <v>15</v>
      </c>
      <c r="E6127" t="s">
        <v>23</v>
      </c>
      <c r="F6127" t="s">
        <v>24</v>
      </c>
      <c r="G6127">
        <v>90036</v>
      </c>
      <c r="H6127" t="s">
        <v>25</v>
      </c>
      <c r="I6127" t="s">
        <v>26</v>
      </c>
      <c r="J6127" t="s">
        <v>41</v>
      </c>
      <c r="K6127" s="6">
        <v>11.96</v>
      </c>
      <c r="L6127">
        <v>2</v>
      </c>
      <c r="M6127">
        <v>0</v>
      </c>
      <c r="N6127" s="6">
        <v>5.3819999999999997</v>
      </c>
      <c r="O6127" t="str">
        <f t="shared" si="285"/>
        <v/>
      </c>
      <c r="P6127" s="6">
        <f t="shared" si="286"/>
        <v>114.62266666666666</v>
      </c>
      <c r="Q6127">
        <f t="shared" si="287"/>
        <v>123.81136480714284</v>
      </c>
      <c r="R6127" s="16" t="str">
        <f>TEXT(Ecom[[#This Row],[Dates]],"mmm")</f>
        <v>Nov</v>
      </c>
      <c r="S6127" s="16" t="str">
        <f>TEXT(Ecom[[#This Row],[Dates]],"YYYY")</f>
        <v>2025</v>
      </c>
      <c r="T6127" s="16"/>
    </row>
    <row r="6128" spans="1:20" x14ac:dyDescent="0.25">
      <c r="A6128" t="s">
        <v>28</v>
      </c>
      <c r="B6128" s="16">
        <v>46025</v>
      </c>
      <c r="C6128" t="s">
        <v>22</v>
      </c>
      <c r="D6128" t="s">
        <v>15</v>
      </c>
      <c r="E6128" t="s">
        <v>23</v>
      </c>
      <c r="F6128" t="s">
        <v>24</v>
      </c>
      <c r="G6128">
        <v>90036</v>
      </c>
      <c r="H6128" t="s">
        <v>25</v>
      </c>
      <c r="I6128" t="s">
        <v>26</v>
      </c>
      <c r="J6128" t="s">
        <v>37</v>
      </c>
      <c r="K6128" s="6">
        <v>3.9119999999999999</v>
      </c>
      <c r="L6128">
        <v>1</v>
      </c>
      <c r="M6128">
        <v>0.2</v>
      </c>
      <c r="N6128" s="6">
        <v>1.2714000000000001</v>
      </c>
      <c r="O6128" t="str">
        <f t="shared" si="285"/>
        <v/>
      </c>
      <c r="P6128" s="6">
        <f t="shared" si="286"/>
        <v>127.10533333333332</v>
      </c>
      <c r="Q6128">
        <f t="shared" si="287"/>
        <v>131.44148618724267</v>
      </c>
      <c r="R6128" s="16" t="str">
        <f>TEXT(Ecom[[#This Row],[Dates]],"mmm")</f>
        <v>Jan</v>
      </c>
      <c r="S6128" s="16" t="str">
        <f>TEXT(Ecom[[#This Row],[Dates]],"YYYY")</f>
        <v>2026</v>
      </c>
      <c r="T6128" s="16"/>
    </row>
    <row r="6129" spans="1:20" x14ac:dyDescent="0.25">
      <c r="A6129" t="s">
        <v>28</v>
      </c>
      <c r="B6129" s="16">
        <v>46218</v>
      </c>
      <c r="C6129" t="s">
        <v>14</v>
      </c>
      <c r="D6129" t="s">
        <v>15</v>
      </c>
      <c r="E6129" t="s">
        <v>75</v>
      </c>
      <c r="F6129" t="s">
        <v>76</v>
      </c>
      <c r="G6129">
        <v>10009</v>
      </c>
      <c r="H6129" t="s">
        <v>57</v>
      </c>
      <c r="I6129" t="s">
        <v>19</v>
      </c>
      <c r="J6129" t="s">
        <v>21</v>
      </c>
      <c r="K6129" s="6">
        <v>327.99599999999998</v>
      </c>
      <c r="L6129">
        <v>6</v>
      </c>
      <c r="M6129">
        <v>0.1</v>
      </c>
      <c r="N6129" s="6">
        <v>54.665999999999997</v>
      </c>
      <c r="O6129" t="str">
        <f t="shared" si="285"/>
        <v/>
      </c>
      <c r="P6129" s="6">
        <f t="shared" si="286"/>
        <v>143.55133333333333</v>
      </c>
      <c r="Q6129">
        <f t="shared" si="287"/>
        <v>141.09026163732523</v>
      </c>
      <c r="R6129" s="16" t="str">
        <f>TEXT(Ecom[[#This Row],[Dates]],"mmm")</f>
        <v>Jul</v>
      </c>
      <c r="S6129" s="16" t="str">
        <f>TEXT(Ecom[[#This Row],[Dates]],"YYYY")</f>
        <v>2026</v>
      </c>
      <c r="T6129" s="16"/>
    </row>
    <row r="6130" spans="1:20" x14ac:dyDescent="0.25">
      <c r="A6130" t="s">
        <v>62</v>
      </c>
      <c r="B6130" s="16">
        <v>45961</v>
      </c>
      <c r="C6130" t="s">
        <v>22</v>
      </c>
      <c r="D6130" t="s">
        <v>15</v>
      </c>
      <c r="E6130" t="s">
        <v>52</v>
      </c>
      <c r="F6130" t="s">
        <v>24</v>
      </c>
      <c r="G6130">
        <v>94109</v>
      </c>
      <c r="H6130" t="s">
        <v>25</v>
      </c>
      <c r="I6130" t="s">
        <v>26</v>
      </c>
      <c r="J6130" t="s">
        <v>37</v>
      </c>
      <c r="K6130" s="6">
        <v>49.408000000000001</v>
      </c>
      <c r="L6130">
        <v>4</v>
      </c>
      <c r="M6130">
        <v>0.2</v>
      </c>
      <c r="N6130" s="6">
        <v>18.527999999999999</v>
      </c>
      <c r="O6130" t="str">
        <f t="shared" si="285"/>
        <v/>
      </c>
      <c r="P6130" s="6">
        <f t="shared" si="286"/>
        <v>35.472666666666669</v>
      </c>
      <c r="Q6130">
        <f t="shared" si="287"/>
        <v>71.173261917661179</v>
      </c>
      <c r="R6130" s="16" t="str">
        <f>TEXT(Ecom[[#This Row],[Dates]],"mmm")</f>
        <v>Oct</v>
      </c>
      <c r="S6130" s="16" t="str">
        <f>TEXT(Ecom[[#This Row],[Dates]],"YYYY")</f>
        <v>2025</v>
      </c>
      <c r="T6130" s="16"/>
    </row>
    <row r="6131" spans="1:20" x14ac:dyDescent="0.25">
      <c r="A6131" t="s">
        <v>28</v>
      </c>
      <c r="B6131" s="16">
        <v>46348</v>
      </c>
      <c r="C6131" t="s">
        <v>44</v>
      </c>
      <c r="D6131" t="s">
        <v>15</v>
      </c>
      <c r="E6131" t="s">
        <v>258</v>
      </c>
      <c r="F6131" t="s">
        <v>83</v>
      </c>
      <c r="G6131">
        <v>23464</v>
      </c>
      <c r="H6131" t="s">
        <v>18</v>
      </c>
      <c r="I6131" t="s">
        <v>35</v>
      </c>
      <c r="J6131" t="s">
        <v>59</v>
      </c>
      <c r="K6131" s="6">
        <v>53.25</v>
      </c>
      <c r="L6131">
        <v>3</v>
      </c>
      <c r="M6131">
        <v>0</v>
      </c>
      <c r="N6131" s="6">
        <v>20.767499999999998</v>
      </c>
      <c r="O6131" t="str">
        <f t="shared" si="285"/>
        <v/>
      </c>
      <c r="P6131" s="6">
        <f t="shared" si="286"/>
        <v>274.74133333333333</v>
      </c>
      <c r="Q6131">
        <f t="shared" si="287"/>
        <v>289.64883994397235</v>
      </c>
      <c r="R6131" s="16" t="str">
        <f>TEXT(Ecom[[#This Row],[Dates]],"mmm")</f>
        <v>Nov</v>
      </c>
      <c r="S6131" s="16" t="str">
        <f>TEXT(Ecom[[#This Row],[Dates]],"YYYY")</f>
        <v>2026</v>
      </c>
      <c r="T6131" s="16"/>
    </row>
    <row r="6132" spans="1:20" x14ac:dyDescent="0.25">
      <c r="A6132" t="s">
        <v>28</v>
      </c>
      <c r="B6132" s="16">
        <v>46209</v>
      </c>
      <c r="C6132" t="s">
        <v>44</v>
      </c>
      <c r="D6132" t="s">
        <v>15</v>
      </c>
      <c r="E6132" t="s">
        <v>258</v>
      </c>
      <c r="F6132" t="s">
        <v>83</v>
      </c>
      <c r="G6132">
        <v>23464</v>
      </c>
      <c r="H6132" t="s">
        <v>18</v>
      </c>
      <c r="I6132" t="s">
        <v>26</v>
      </c>
      <c r="J6132" t="s">
        <v>77</v>
      </c>
      <c r="K6132" s="6">
        <v>3.76</v>
      </c>
      <c r="L6132">
        <v>2</v>
      </c>
      <c r="M6132">
        <v>0</v>
      </c>
      <c r="N6132" s="6">
        <v>1.3160000000000001</v>
      </c>
      <c r="O6132" t="str">
        <f t="shared" si="285"/>
        <v/>
      </c>
      <c r="P6132" s="6">
        <f t="shared" si="286"/>
        <v>311.64466666666669</v>
      </c>
      <c r="Q6132">
        <f t="shared" si="287"/>
        <v>297.40308304237726</v>
      </c>
      <c r="R6132" s="16" t="str">
        <f>TEXT(Ecom[[#This Row],[Dates]],"mmm")</f>
        <v>Jul</v>
      </c>
      <c r="S6132" s="16" t="str">
        <f>TEXT(Ecom[[#This Row],[Dates]],"YYYY")</f>
        <v>2026</v>
      </c>
      <c r="T6132" s="16"/>
    </row>
    <row r="6133" spans="1:20" x14ac:dyDescent="0.25">
      <c r="A6133" t="s">
        <v>28</v>
      </c>
      <c r="B6133" s="16">
        <v>46205</v>
      </c>
      <c r="C6133" t="s">
        <v>44</v>
      </c>
      <c r="D6133" t="s">
        <v>15</v>
      </c>
      <c r="E6133" t="s">
        <v>75</v>
      </c>
      <c r="F6133" t="s">
        <v>76</v>
      </c>
      <c r="G6133">
        <v>10011</v>
      </c>
      <c r="H6133" t="s">
        <v>57</v>
      </c>
      <c r="I6133" t="s">
        <v>19</v>
      </c>
      <c r="J6133" t="s">
        <v>21</v>
      </c>
      <c r="K6133" s="6">
        <v>767.21400000000006</v>
      </c>
      <c r="L6133">
        <v>14</v>
      </c>
      <c r="M6133">
        <v>0.1</v>
      </c>
      <c r="N6133" s="6">
        <v>161.9674</v>
      </c>
      <c r="O6133" t="str">
        <f t="shared" si="285"/>
        <v/>
      </c>
      <c r="P6133" s="6">
        <f t="shared" si="286"/>
        <v>364.15133333333341</v>
      </c>
      <c r="Q6133">
        <f t="shared" si="287"/>
        <v>319.11171819634308</v>
      </c>
      <c r="R6133" s="16" t="str">
        <f>TEXT(Ecom[[#This Row],[Dates]],"mmm")</f>
        <v>Jul</v>
      </c>
      <c r="S6133" s="16" t="str">
        <f>TEXT(Ecom[[#This Row],[Dates]],"YYYY")</f>
        <v>2026</v>
      </c>
      <c r="T6133" s="16"/>
    </row>
    <row r="6134" spans="1:20" x14ac:dyDescent="0.25">
      <c r="A6134" t="s">
        <v>28</v>
      </c>
      <c r="B6134" s="16">
        <v>46206</v>
      </c>
      <c r="C6134" t="s">
        <v>14</v>
      </c>
      <c r="D6134" t="s">
        <v>15</v>
      </c>
      <c r="E6134" t="s">
        <v>557</v>
      </c>
      <c r="F6134" t="s">
        <v>86</v>
      </c>
      <c r="G6134">
        <v>37087</v>
      </c>
      <c r="H6134" t="s">
        <v>18</v>
      </c>
      <c r="I6134" t="s">
        <v>26</v>
      </c>
      <c r="J6134" t="s">
        <v>41</v>
      </c>
      <c r="K6134" s="6">
        <v>163.96</v>
      </c>
      <c r="L6134">
        <v>5</v>
      </c>
      <c r="M6134">
        <v>0.2</v>
      </c>
      <c r="N6134" s="6">
        <v>59.435499999999998</v>
      </c>
      <c r="O6134" t="str">
        <f t="shared" si="285"/>
        <v/>
      </c>
      <c r="P6134" s="6">
        <f t="shared" si="286"/>
        <v>172.67999999999998</v>
      </c>
      <c r="Q6134">
        <f t="shared" si="287"/>
        <v>145.34138325208565</v>
      </c>
      <c r="R6134" s="16" t="str">
        <f>TEXT(Ecom[[#This Row],[Dates]],"mmm")</f>
        <v>Jul</v>
      </c>
      <c r="S6134" s="16" t="str">
        <f>TEXT(Ecom[[#This Row],[Dates]],"YYYY")</f>
        <v>2026</v>
      </c>
      <c r="T6134" s="16"/>
    </row>
    <row r="6135" spans="1:20" x14ac:dyDescent="0.25">
      <c r="A6135" t="s">
        <v>62</v>
      </c>
      <c r="B6135" s="16">
        <v>46380</v>
      </c>
      <c r="C6135" t="s">
        <v>22</v>
      </c>
      <c r="D6135" t="s">
        <v>15</v>
      </c>
      <c r="E6135" t="s">
        <v>23</v>
      </c>
      <c r="F6135" t="s">
        <v>24</v>
      </c>
      <c r="G6135">
        <v>90045</v>
      </c>
      <c r="H6135" t="s">
        <v>25</v>
      </c>
      <c r="I6135" t="s">
        <v>19</v>
      </c>
      <c r="J6135" t="s">
        <v>31</v>
      </c>
      <c r="K6135" s="6">
        <v>161.28</v>
      </c>
      <c r="L6135">
        <v>2</v>
      </c>
      <c r="M6135">
        <v>0.2</v>
      </c>
      <c r="N6135" s="6">
        <v>12.096</v>
      </c>
      <c r="O6135" t="str">
        <f t="shared" si="285"/>
        <v/>
      </c>
      <c r="P6135" s="6">
        <f t="shared" si="286"/>
        <v>127.25866666666668</v>
      </c>
      <c r="Q6135">
        <f t="shared" si="287"/>
        <v>130.98895231051901</v>
      </c>
      <c r="R6135" s="16" t="str">
        <f>TEXT(Ecom[[#This Row],[Dates]],"mmm")</f>
        <v>Dec</v>
      </c>
      <c r="S6135" s="16" t="str">
        <f>TEXT(Ecom[[#This Row],[Dates]],"YYYY")</f>
        <v>2026</v>
      </c>
      <c r="T6135" s="16"/>
    </row>
    <row r="6136" spans="1:20" x14ac:dyDescent="0.25">
      <c r="A6136" t="s">
        <v>168</v>
      </c>
      <c r="B6136" s="16">
        <v>45689</v>
      </c>
      <c r="C6136" t="s">
        <v>14</v>
      </c>
      <c r="D6136" t="s">
        <v>15</v>
      </c>
      <c r="E6136" t="s">
        <v>464</v>
      </c>
      <c r="F6136" t="s">
        <v>24</v>
      </c>
      <c r="G6136">
        <v>91911</v>
      </c>
      <c r="H6136" t="s">
        <v>25</v>
      </c>
      <c r="I6136" t="s">
        <v>26</v>
      </c>
      <c r="J6136" t="s">
        <v>34</v>
      </c>
      <c r="K6136" s="6">
        <v>192.8</v>
      </c>
      <c r="L6136">
        <v>4</v>
      </c>
      <c r="M6136">
        <v>0</v>
      </c>
      <c r="N6136" s="6">
        <v>55.911999999999999</v>
      </c>
      <c r="O6136" t="str">
        <f t="shared" si="285"/>
        <v/>
      </c>
      <c r="P6136" s="6">
        <f t="shared" si="286"/>
        <v>97.88666666666667</v>
      </c>
      <c r="Q6136">
        <f t="shared" si="287"/>
        <v>60.356577219302551</v>
      </c>
      <c r="R6136" s="16" t="str">
        <f>TEXT(Ecom[[#This Row],[Dates]],"mmm")</f>
        <v>Feb</v>
      </c>
      <c r="S6136" s="16" t="str">
        <f>TEXT(Ecom[[#This Row],[Dates]],"YYYY")</f>
        <v>2025</v>
      </c>
      <c r="T6136" s="16"/>
    </row>
    <row r="6137" spans="1:20" x14ac:dyDescent="0.25">
      <c r="A6137" t="s">
        <v>28</v>
      </c>
      <c r="B6137" s="16">
        <v>46159</v>
      </c>
      <c r="C6137" t="s">
        <v>44</v>
      </c>
      <c r="D6137" t="s">
        <v>15</v>
      </c>
      <c r="E6137" t="s">
        <v>482</v>
      </c>
      <c r="F6137" t="s">
        <v>46</v>
      </c>
      <c r="G6137">
        <v>78501</v>
      </c>
      <c r="H6137" t="s">
        <v>47</v>
      </c>
      <c r="I6137" t="s">
        <v>35</v>
      </c>
      <c r="J6137" t="s">
        <v>59</v>
      </c>
      <c r="K6137" s="6">
        <v>27.696000000000002</v>
      </c>
      <c r="L6137">
        <v>3</v>
      </c>
      <c r="M6137">
        <v>0.2</v>
      </c>
      <c r="N6137" s="6">
        <v>3.4620000000000002</v>
      </c>
      <c r="O6137" t="str">
        <f t="shared" si="285"/>
        <v/>
      </c>
      <c r="P6137" s="6">
        <f t="shared" si="286"/>
        <v>44.308</v>
      </c>
      <c r="Q6137">
        <f t="shared" si="287"/>
        <v>59.648555100937955</v>
      </c>
      <c r="R6137" s="16" t="str">
        <f>TEXT(Ecom[[#This Row],[Dates]],"mmm")</f>
        <v>May</v>
      </c>
      <c r="S6137" s="16" t="str">
        <f>TEXT(Ecom[[#This Row],[Dates]],"YYYY")</f>
        <v>2026</v>
      </c>
      <c r="T6137" s="16"/>
    </row>
    <row r="6138" spans="1:20" x14ac:dyDescent="0.25">
      <c r="A6138" t="s">
        <v>28</v>
      </c>
      <c r="B6138" s="16">
        <v>45783</v>
      </c>
      <c r="C6138" t="s">
        <v>44</v>
      </c>
      <c r="D6138" t="s">
        <v>15</v>
      </c>
      <c r="E6138" t="s">
        <v>482</v>
      </c>
      <c r="F6138" t="s">
        <v>46</v>
      </c>
      <c r="G6138">
        <v>78501</v>
      </c>
      <c r="H6138" t="s">
        <v>47</v>
      </c>
      <c r="I6138" t="s">
        <v>26</v>
      </c>
      <c r="J6138" t="s">
        <v>38</v>
      </c>
      <c r="K6138" s="6">
        <v>73.164000000000001</v>
      </c>
      <c r="L6138">
        <v>6</v>
      </c>
      <c r="M6138">
        <v>0.8</v>
      </c>
      <c r="N6138" s="6">
        <v>-186.56819999999999</v>
      </c>
      <c r="O6138">
        <f t="shared" si="285"/>
        <v>-186.56819999999999</v>
      </c>
      <c r="P6138" s="6">
        <f t="shared" si="286"/>
        <v>103.63133333333333</v>
      </c>
      <c r="Q6138">
        <f t="shared" si="287"/>
        <v>61.025128662677112</v>
      </c>
      <c r="R6138" s="16" t="str">
        <f>TEXT(Ecom[[#This Row],[Dates]],"mmm")</f>
        <v>May</v>
      </c>
      <c r="S6138" s="16" t="str">
        <f>TEXT(Ecom[[#This Row],[Dates]],"YYYY")</f>
        <v>2025</v>
      </c>
      <c r="T6138" s="16"/>
    </row>
    <row r="6139" spans="1:20" x14ac:dyDescent="0.25">
      <c r="A6139" t="s">
        <v>13</v>
      </c>
      <c r="B6139" s="16">
        <v>46133</v>
      </c>
      <c r="C6139" t="s">
        <v>14</v>
      </c>
      <c r="D6139" t="s">
        <v>15</v>
      </c>
      <c r="E6139" t="s">
        <v>479</v>
      </c>
      <c r="F6139" t="s">
        <v>30</v>
      </c>
      <c r="G6139">
        <v>33021</v>
      </c>
      <c r="H6139" t="s">
        <v>18</v>
      </c>
      <c r="I6139" t="s">
        <v>26</v>
      </c>
      <c r="J6139" t="s">
        <v>41</v>
      </c>
      <c r="K6139" s="6">
        <v>32.064</v>
      </c>
      <c r="L6139">
        <v>6</v>
      </c>
      <c r="M6139">
        <v>0.2</v>
      </c>
      <c r="N6139" s="6">
        <v>11.2224</v>
      </c>
      <c r="O6139" t="str">
        <f t="shared" si="285"/>
        <v/>
      </c>
      <c r="P6139" s="6">
        <f t="shared" si="286"/>
        <v>117.72333333333331</v>
      </c>
      <c r="Q6139">
        <f t="shared" si="287"/>
        <v>59.347008767330721</v>
      </c>
      <c r="R6139" s="16" t="str">
        <f>TEXT(Ecom[[#This Row],[Dates]],"mmm")</f>
        <v>Apr</v>
      </c>
      <c r="S6139" s="16" t="str">
        <f>TEXT(Ecom[[#This Row],[Dates]],"YYYY")</f>
        <v>2026</v>
      </c>
      <c r="T6139" s="16"/>
    </row>
    <row r="6140" spans="1:20" x14ac:dyDescent="0.25">
      <c r="A6140" t="s">
        <v>28</v>
      </c>
      <c r="B6140" s="16">
        <v>46309</v>
      </c>
      <c r="C6140" t="s">
        <v>14</v>
      </c>
      <c r="D6140" t="s">
        <v>15</v>
      </c>
      <c r="E6140" t="s">
        <v>52</v>
      </c>
      <c r="F6140" t="s">
        <v>24</v>
      </c>
      <c r="G6140">
        <v>94110</v>
      </c>
      <c r="H6140" t="s">
        <v>25</v>
      </c>
      <c r="I6140" t="s">
        <v>19</v>
      </c>
      <c r="J6140" t="s">
        <v>20</v>
      </c>
      <c r="K6140" s="6">
        <v>205.666</v>
      </c>
      <c r="L6140">
        <v>2</v>
      </c>
      <c r="M6140">
        <v>0.15</v>
      </c>
      <c r="N6140" s="6">
        <v>-12.098000000000001</v>
      </c>
      <c r="O6140">
        <f t="shared" si="285"/>
        <v>-12.098000000000001</v>
      </c>
      <c r="P6140" s="6">
        <f t="shared" si="286"/>
        <v>198.63533333333331</v>
      </c>
      <c r="Q6140">
        <f t="shared" si="287"/>
        <v>73.524017076810438</v>
      </c>
      <c r="R6140" s="16" t="str">
        <f>TEXT(Ecom[[#This Row],[Dates]],"mmm")</f>
        <v>Oct</v>
      </c>
      <c r="S6140" s="16" t="str">
        <f>TEXT(Ecom[[#This Row],[Dates]],"YYYY")</f>
        <v>2026</v>
      </c>
      <c r="T6140" s="16"/>
    </row>
    <row r="6141" spans="1:20" x14ac:dyDescent="0.25">
      <c r="A6141" t="s">
        <v>62</v>
      </c>
      <c r="B6141" s="16">
        <v>45670</v>
      </c>
      <c r="C6141" t="s">
        <v>14</v>
      </c>
      <c r="D6141" t="s">
        <v>15</v>
      </c>
      <c r="E6141" t="s">
        <v>558</v>
      </c>
      <c r="F6141" t="s">
        <v>24</v>
      </c>
      <c r="G6141">
        <v>93454</v>
      </c>
      <c r="H6141" t="s">
        <v>25</v>
      </c>
      <c r="I6141" t="s">
        <v>26</v>
      </c>
      <c r="J6141" t="s">
        <v>32</v>
      </c>
      <c r="K6141" s="6">
        <v>115.44</v>
      </c>
      <c r="L6141">
        <v>3</v>
      </c>
      <c r="M6141">
        <v>0</v>
      </c>
      <c r="N6141" s="6">
        <v>30.014399999999998</v>
      </c>
      <c r="O6141" t="str">
        <f t="shared" si="285"/>
        <v/>
      </c>
      <c r="P6141" s="6">
        <f t="shared" si="286"/>
        <v>195.29333333333332</v>
      </c>
      <c r="Q6141">
        <f t="shared" si="287"/>
        <v>43.993901991576585</v>
      </c>
      <c r="R6141" s="16" t="str">
        <f>TEXT(Ecom[[#This Row],[Dates]],"mmm")</f>
        <v>Jan</v>
      </c>
      <c r="S6141" s="16" t="str">
        <f>TEXT(Ecom[[#This Row],[Dates]],"YYYY")</f>
        <v>2025</v>
      </c>
      <c r="T6141" s="16"/>
    </row>
    <row r="6142" spans="1:20" x14ac:dyDescent="0.25">
      <c r="A6142" t="s">
        <v>28</v>
      </c>
      <c r="B6142" s="16">
        <v>46179</v>
      </c>
      <c r="C6142" t="s">
        <v>14</v>
      </c>
      <c r="D6142" t="s">
        <v>15</v>
      </c>
      <c r="E6142" t="s">
        <v>169</v>
      </c>
      <c r="F6142" t="s">
        <v>127</v>
      </c>
      <c r="G6142">
        <v>6040</v>
      </c>
      <c r="H6142" t="s">
        <v>57</v>
      </c>
      <c r="I6142" t="s">
        <v>26</v>
      </c>
      <c r="J6142" t="s">
        <v>41</v>
      </c>
      <c r="K6142" s="6">
        <v>274.8</v>
      </c>
      <c r="L6142">
        <v>5</v>
      </c>
      <c r="M6142">
        <v>0</v>
      </c>
      <c r="N6142" s="6">
        <v>134.65199999999999</v>
      </c>
      <c r="O6142" t="str">
        <f t="shared" si="285"/>
        <v/>
      </c>
      <c r="P6142" s="6">
        <f t="shared" si="286"/>
        <v>242.8066666666667</v>
      </c>
      <c r="Q6142">
        <f t="shared" si="287"/>
        <v>44.838252533101958</v>
      </c>
      <c r="R6142" s="16" t="str">
        <f>TEXT(Ecom[[#This Row],[Dates]],"mmm")</f>
        <v>Jun</v>
      </c>
      <c r="S6142" s="16" t="str">
        <f>TEXT(Ecom[[#This Row],[Dates]],"YYYY")</f>
        <v>2026</v>
      </c>
      <c r="T6142" s="16"/>
    </row>
    <row r="6143" spans="1:20" x14ac:dyDescent="0.25">
      <c r="A6143" t="s">
        <v>28</v>
      </c>
      <c r="B6143" s="16">
        <v>46164</v>
      </c>
      <c r="C6143" t="s">
        <v>14</v>
      </c>
      <c r="D6143" t="s">
        <v>15</v>
      </c>
      <c r="E6143" t="s">
        <v>169</v>
      </c>
      <c r="F6143" t="s">
        <v>127</v>
      </c>
      <c r="G6143">
        <v>6040</v>
      </c>
      <c r="H6143" t="s">
        <v>57</v>
      </c>
      <c r="I6143" t="s">
        <v>26</v>
      </c>
      <c r="J6143" t="s">
        <v>32</v>
      </c>
      <c r="K6143" s="6">
        <v>195.64</v>
      </c>
      <c r="L6143">
        <v>4</v>
      </c>
      <c r="M6143">
        <v>0</v>
      </c>
      <c r="N6143" s="6">
        <v>3.9127999999999998</v>
      </c>
      <c r="O6143" t="str">
        <f t="shared" si="285"/>
        <v/>
      </c>
      <c r="P6143" s="6">
        <f t="shared" si="286"/>
        <v>190.88666666666666</v>
      </c>
      <c r="Q6143">
        <f t="shared" si="287"/>
        <v>42.396122988363494</v>
      </c>
      <c r="R6143" s="16" t="str">
        <f>TEXT(Ecom[[#This Row],[Dates]],"mmm")</f>
        <v>May</v>
      </c>
      <c r="S6143" s="16" t="str">
        <f>TEXT(Ecom[[#This Row],[Dates]],"YYYY")</f>
        <v>2026</v>
      </c>
      <c r="T6143" s="16"/>
    </row>
    <row r="6144" spans="1:20" x14ac:dyDescent="0.25">
      <c r="A6144" t="s">
        <v>28</v>
      </c>
      <c r="B6144" s="16">
        <v>46294</v>
      </c>
      <c r="C6144" t="s">
        <v>14</v>
      </c>
      <c r="D6144" t="s">
        <v>15</v>
      </c>
      <c r="E6144" t="s">
        <v>169</v>
      </c>
      <c r="F6144" t="s">
        <v>127</v>
      </c>
      <c r="G6144">
        <v>6040</v>
      </c>
      <c r="H6144" t="s">
        <v>57</v>
      </c>
      <c r="I6144" t="s">
        <v>35</v>
      </c>
      <c r="J6144" t="s">
        <v>36</v>
      </c>
      <c r="K6144" s="6">
        <v>257.98</v>
      </c>
      <c r="L6144">
        <v>2</v>
      </c>
      <c r="M6144">
        <v>0</v>
      </c>
      <c r="N6144" s="6">
        <v>74.8142</v>
      </c>
      <c r="O6144" t="str">
        <f t="shared" si="285"/>
        <v/>
      </c>
      <c r="P6144" s="6">
        <f t="shared" si="286"/>
        <v>132.36333333333334</v>
      </c>
      <c r="Q6144">
        <f t="shared" si="287"/>
        <v>77.463897540868814</v>
      </c>
      <c r="R6144" s="16" t="str">
        <f>TEXT(Ecom[[#This Row],[Dates]],"mmm")</f>
        <v>Sep</v>
      </c>
      <c r="S6144" s="16" t="str">
        <f>TEXT(Ecom[[#This Row],[Dates]],"YYYY")</f>
        <v>2026</v>
      </c>
      <c r="T6144" s="16"/>
    </row>
    <row r="6145" spans="1:20" x14ac:dyDescent="0.25">
      <c r="A6145" t="s">
        <v>28</v>
      </c>
      <c r="B6145" s="16">
        <v>46092</v>
      </c>
      <c r="C6145" t="s">
        <v>14</v>
      </c>
      <c r="D6145" t="s">
        <v>15</v>
      </c>
      <c r="E6145" t="s">
        <v>169</v>
      </c>
      <c r="F6145" t="s">
        <v>127</v>
      </c>
      <c r="G6145">
        <v>6040</v>
      </c>
      <c r="H6145" t="s">
        <v>57</v>
      </c>
      <c r="I6145" t="s">
        <v>26</v>
      </c>
      <c r="J6145" t="s">
        <v>34</v>
      </c>
      <c r="K6145" s="6">
        <v>119.04</v>
      </c>
      <c r="L6145">
        <v>6</v>
      </c>
      <c r="M6145">
        <v>0</v>
      </c>
      <c r="N6145" s="6">
        <v>48.806399999999996</v>
      </c>
      <c r="O6145" t="str">
        <f t="shared" si="285"/>
        <v/>
      </c>
      <c r="P6145" s="6">
        <f t="shared" si="286"/>
        <v>50.29</v>
      </c>
      <c r="Q6145">
        <f t="shared" si="287"/>
        <v>80.117199822556259</v>
      </c>
      <c r="R6145" s="16" t="str">
        <f>TEXT(Ecom[[#This Row],[Dates]],"mmm")</f>
        <v>Mar</v>
      </c>
      <c r="S6145" s="16" t="str">
        <f>TEXT(Ecom[[#This Row],[Dates]],"YYYY")</f>
        <v>2026</v>
      </c>
      <c r="T6145" s="16"/>
    </row>
    <row r="6146" spans="1:20" x14ac:dyDescent="0.25">
      <c r="A6146" t="s">
        <v>28</v>
      </c>
      <c r="B6146" s="16">
        <v>46114</v>
      </c>
      <c r="C6146" t="s">
        <v>14</v>
      </c>
      <c r="D6146" t="s">
        <v>15</v>
      </c>
      <c r="E6146" t="s">
        <v>238</v>
      </c>
      <c r="F6146" t="s">
        <v>54</v>
      </c>
      <c r="G6146">
        <v>68104</v>
      </c>
      <c r="H6146" t="s">
        <v>47</v>
      </c>
      <c r="I6146" t="s">
        <v>26</v>
      </c>
      <c r="J6146" t="s">
        <v>41</v>
      </c>
      <c r="K6146" s="6">
        <v>20.07</v>
      </c>
      <c r="L6146">
        <v>3</v>
      </c>
      <c r="M6146">
        <v>0</v>
      </c>
      <c r="N6146" s="6">
        <v>9.2322000000000006</v>
      </c>
      <c r="O6146" t="str">
        <f t="shared" ref="O6146:O6209" si="288">IF(N6146&lt;0,N6146,"")</f>
        <v/>
      </c>
      <c r="P6146" s="6">
        <f t="shared" si="286"/>
        <v>14.53</v>
      </c>
      <c r="Q6146">
        <f t="shared" si="287"/>
        <v>68.561472444104524</v>
      </c>
      <c r="R6146" s="16" t="str">
        <f>TEXT(Ecom[[#This Row],[Dates]],"mmm")</f>
        <v>Apr</v>
      </c>
      <c r="S6146" s="16" t="str">
        <f>TEXT(Ecom[[#This Row],[Dates]],"YYYY")</f>
        <v>2026</v>
      </c>
      <c r="T6146" s="16"/>
    </row>
    <row r="6147" spans="1:20" x14ac:dyDescent="0.25">
      <c r="A6147" t="s">
        <v>28</v>
      </c>
      <c r="B6147" s="16">
        <v>46134</v>
      </c>
      <c r="C6147" t="s">
        <v>14</v>
      </c>
      <c r="D6147" t="s">
        <v>15</v>
      </c>
      <c r="E6147" t="s">
        <v>117</v>
      </c>
      <c r="F6147" t="s">
        <v>24</v>
      </c>
      <c r="G6147">
        <v>95123</v>
      </c>
      <c r="H6147" t="s">
        <v>25</v>
      </c>
      <c r="I6147" t="s">
        <v>26</v>
      </c>
      <c r="J6147" t="s">
        <v>34</v>
      </c>
      <c r="K6147" s="6">
        <v>11.76</v>
      </c>
      <c r="L6147">
        <v>4</v>
      </c>
      <c r="M6147">
        <v>0</v>
      </c>
      <c r="N6147" s="6">
        <v>3.1751999999999998</v>
      </c>
      <c r="O6147" t="str">
        <f t="shared" si="288"/>
        <v/>
      </c>
      <c r="P6147" s="6">
        <f t="shared" ref="P6147:P6210" si="289">AVERAGE(K6147:K6149)</f>
        <v>21.418666666666667</v>
      </c>
      <c r="Q6147">
        <f t="shared" si="287"/>
        <v>24.935872199912527</v>
      </c>
      <c r="R6147" s="16" t="str">
        <f>TEXT(Ecom[[#This Row],[Dates]],"mmm")</f>
        <v>Apr</v>
      </c>
      <c r="S6147" s="16" t="str">
        <f>TEXT(Ecom[[#This Row],[Dates]],"YYYY")</f>
        <v>2026</v>
      </c>
      <c r="T6147" s="16"/>
    </row>
    <row r="6148" spans="1:20" x14ac:dyDescent="0.25">
      <c r="A6148" t="s">
        <v>28</v>
      </c>
      <c r="B6148" s="16">
        <v>45669</v>
      </c>
      <c r="C6148" t="s">
        <v>22</v>
      </c>
      <c r="D6148" t="s">
        <v>15</v>
      </c>
      <c r="E6148" t="s">
        <v>52</v>
      </c>
      <c r="F6148" t="s">
        <v>24</v>
      </c>
      <c r="G6148">
        <v>94122</v>
      </c>
      <c r="H6148" t="s">
        <v>25</v>
      </c>
      <c r="I6148" t="s">
        <v>26</v>
      </c>
      <c r="J6148" t="s">
        <v>34</v>
      </c>
      <c r="K6148" s="6">
        <v>11.76</v>
      </c>
      <c r="L6148">
        <v>4</v>
      </c>
      <c r="M6148">
        <v>0</v>
      </c>
      <c r="N6148" s="6">
        <v>3.1751999999999998</v>
      </c>
      <c r="O6148" t="str">
        <f t="shared" si="288"/>
        <v/>
      </c>
      <c r="P6148" s="6">
        <f t="shared" si="289"/>
        <v>84.693333333333328</v>
      </c>
      <c r="Q6148">
        <f t="shared" si="287"/>
        <v>68.420903776767162</v>
      </c>
      <c r="R6148" s="16" t="str">
        <f>TEXT(Ecom[[#This Row],[Dates]],"mmm")</f>
        <v>Jan</v>
      </c>
      <c r="S6148" s="16" t="str">
        <f>TEXT(Ecom[[#This Row],[Dates]],"YYYY")</f>
        <v>2025</v>
      </c>
      <c r="T6148" s="16"/>
    </row>
    <row r="6149" spans="1:20" x14ac:dyDescent="0.25">
      <c r="A6149" t="s">
        <v>28</v>
      </c>
      <c r="B6149" s="16">
        <v>45992</v>
      </c>
      <c r="C6149" t="s">
        <v>22</v>
      </c>
      <c r="D6149" t="s">
        <v>15</v>
      </c>
      <c r="E6149" t="s">
        <v>52</v>
      </c>
      <c r="F6149" t="s">
        <v>24</v>
      </c>
      <c r="G6149">
        <v>94122</v>
      </c>
      <c r="H6149" t="s">
        <v>25</v>
      </c>
      <c r="I6149" t="s">
        <v>26</v>
      </c>
      <c r="J6149" t="s">
        <v>37</v>
      </c>
      <c r="K6149" s="6">
        <v>40.735999999999997</v>
      </c>
      <c r="L6149">
        <v>2</v>
      </c>
      <c r="M6149">
        <v>0.2</v>
      </c>
      <c r="N6149" s="6">
        <v>14.7668</v>
      </c>
      <c r="O6149" t="str">
        <f t="shared" si="288"/>
        <v/>
      </c>
      <c r="P6149" s="6">
        <f t="shared" si="289"/>
        <v>194.34133333333332</v>
      </c>
      <c r="Q6149">
        <f t="shared" ref="Q6149:Q6212" si="290">SQRT(SUMXMY2(K6149:K6151,P6147:P6149)/3)</f>
        <v>108.71770403920219</v>
      </c>
      <c r="R6149" s="16" t="str">
        <f>TEXT(Ecom[[#This Row],[Dates]],"mmm")</f>
        <v>Dec</v>
      </c>
      <c r="S6149" s="16" t="str">
        <f>TEXT(Ecom[[#This Row],[Dates]],"YYYY")</f>
        <v>2025</v>
      </c>
      <c r="T6149" s="16"/>
    </row>
    <row r="6150" spans="1:20" x14ac:dyDescent="0.25">
      <c r="A6150" t="s">
        <v>13</v>
      </c>
      <c r="B6150" s="16">
        <v>45792</v>
      </c>
      <c r="C6150" t="s">
        <v>14</v>
      </c>
      <c r="D6150" t="s">
        <v>15</v>
      </c>
      <c r="E6150" t="s">
        <v>52</v>
      </c>
      <c r="F6150" t="s">
        <v>24</v>
      </c>
      <c r="G6150">
        <v>94109</v>
      </c>
      <c r="H6150" t="s">
        <v>25</v>
      </c>
      <c r="I6150" t="s">
        <v>35</v>
      </c>
      <c r="J6150" t="s">
        <v>36</v>
      </c>
      <c r="K6150" s="6">
        <v>201.584</v>
      </c>
      <c r="L6150">
        <v>2</v>
      </c>
      <c r="M6150">
        <v>0.2</v>
      </c>
      <c r="N6150" s="6">
        <v>12.599</v>
      </c>
      <c r="O6150" t="str">
        <f t="shared" si="288"/>
        <v/>
      </c>
      <c r="P6150" s="6">
        <f t="shared" si="289"/>
        <v>299.06266666666664</v>
      </c>
      <c r="Q6150">
        <f t="shared" si="290"/>
        <v>112.84689619322477</v>
      </c>
      <c r="R6150" s="16" t="str">
        <f>TEXT(Ecom[[#This Row],[Dates]],"mmm")</f>
        <v>May</v>
      </c>
      <c r="S6150" s="16" t="str">
        <f>TEXT(Ecom[[#This Row],[Dates]],"YYYY")</f>
        <v>2025</v>
      </c>
      <c r="T6150" s="16"/>
    </row>
    <row r="6151" spans="1:20" x14ac:dyDescent="0.25">
      <c r="A6151" t="s">
        <v>62</v>
      </c>
      <c r="B6151" s="16">
        <v>46067</v>
      </c>
      <c r="C6151" t="s">
        <v>22</v>
      </c>
      <c r="D6151" t="s">
        <v>15</v>
      </c>
      <c r="E6151" t="s">
        <v>159</v>
      </c>
      <c r="F6151" t="s">
        <v>24</v>
      </c>
      <c r="G6151">
        <v>90805</v>
      </c>
      <c r="H6151" t="s">
        <v>25</v>
      </c>
      <c r="I6151" t="s">
        <v>19</v>
      </c>
      <c r="J6151" t="s">
        <v>21</v>
      </c>
      <c r="K6151" s="6">
        <v>340.70400000000001</v>
      </c>
      <c r="L6151">
        <v>6</v>
      </c>
      <c r="M6151">
        <v>0.2</v>
      </c>
      <c r="N6151" s="6">
        <v>-34.070399999999999</v>
      </c>
      <c r="O6151">
        <f t="shared" si="288"/>
        <v>-34.070399999999999</v>
      </c>
      <c r="P6151" s="6">
        <f t="shared" si="289"/>
        <v>631.31133333333332</v>
      </c>
      <c r="Q6151">
        <f t="shared" si="290"/>
        <v>339.6321570640801</v>
      </c>
      <c r="R6151" s="16" t="str">
        <f>TEXT(Ecom[[#This Row],[Dates]],"mmm")</f>
        <v>Feb</v>
      </c>
      <c r="S6151" s="16" t="str">
        <f>TEXT(Ecom[[#This Row],[Dates]],"YYYY")</f>
        <v>2026</v>
      </c>
      <c r="T6151" s="16"/>
    </row>
    <row r="6152" spans="1:20" x14ac:dyDescent="0.25">
      <c r="A6152" t="s">
        <v>62</v>
      </c>
      <c r="B6152" s="16">
        <v>45911</v>
      </c>
      <c r="C6152" t="s">
        <v>14</v>
      </c>
      <c r="D6152" t="s">
        <v>15</v>
      </c>
      <c r="E6152" t="s">
        <v>103</v>
      </c>
      <c r="F6152" t="s">
        <v>167</v>
      </c>
      <c r="G6152">
        <v>31907</v>
      </c>
      <c r="H6152" t="s">
        <v>18</v>
      </c>
      <c r="I6152" t="s">
        <v>19</v>
      </c>
      <c r="J6152" t="s">
        <v>20</v>
      </c>
      <c r="K6152" s="6">
        <v>354.9</v>
      </c>
      <c r="L6152">
        <v>5</v>
      </c>
      <c r="M6152">
        <v>0</v>
      </c>
      <c r="N6152" s="6">
        <v>88.724999999999994</v>
      </c>
      <c r="O6152" t="str">
        <f t="shared" si="288"/>
        <v/>
      </c>
      <c r="P6152" s="6">
        <f t="shared" si="289"/>
        <v>547.05000000000007</v>
      </c>
      <c r="Q6152">
        <f t="shared" si="290"/>
        <v>422.46433105538517</v>
      </c>
      <c r="R6152" s="16" t="str">
        <f>TEXT(Ecom[[#This Row],[Dates]],"mmm")</f>
        <v>Sep</v>
      </c>
      <c r="S6152" s="16" t="str">
        <f>TEXT(Ecom[[#This Row],[Dates]],"YYYY")</f>
        <v>2025</v>
      </c>
      <c r="T6152" s="16"/>
    </row>
    <row r="6153" spans="1:20" x14ac:dyDescent="0.25">
      <c r="A6153" t="s">
        <v>13</v>
      </c>
      <c r="B6153" s="16">
        <v>46334</v>
      </c>
      <c r="C6153" t="s">
        <v>44</v>
      </c>
      <c r="D6153" t="s">
        <v>15</v>
      </c>
      <c r="E6153" t="s">
        <v>52</v>
      </c>
      <c r="F6153" t="s">
        <v>24</v>
      </c>
      <c r="G6153">
        <v>94110</v>
      </c>
      <c r="H6153" t="s">
        <v>25</v>
      </c>
      <c r="I6153" t="s">
        <v>19</v>
      </c>
      <c r="J6153" t="s">
        <v>20</v>
      </c>
      <c r="K6153" s="6">
        <v>1198.33</v>
      </c>
      <c r="L6153">
        <v>10</v>
      </c>
      <c r="M6153">
        <v>0.15</v>
      </c>
      <c r="N6153" s="6">
        <v>70.489999999999995</v>
      </c>
      <c r="O6153" t="str">
        <f t="shared" si="288"/>
        <v/>
      </c>
      <c r="P6153" s="6">
        <f t="shared" si="289"/>
        <v>446.07266666666669</v>
      </c>
      <c r="Q6153">
        <f t="shared" si="290"/>
        <v>478.75846851931817</v>
      </c>
      <c r="R6153" s="16" t="str">
        <f>TEXT(Ecom[[#This Row],[Dates]],"mmm")</f>
        <v>Nov</v>
      </c>
      <c r="S6153" s="16" t="str">
        <f>TEXT(Ecom[[#This Row],[Dates]],"YYYY")</f>
        <v>2026</v>
      </c>
      <c r="T6153" s="16"/>
    </row>
    <row r="6154" spans="1:20" x14ac:dyDescent="0.25">
      <c r="A6154" t="s">
        <v>28</v>
      </c>
      <c r="B6154" s="16">
        <v>45926</v>
      </c>
      <c r="C6154" t="s">
        <v>14</v>
      </c>
      <c r="D6154" t="s">
        <v>15</v>
      </c>
      <c r="E6154" t="s">
        <v>23</v>
      </c>
      <c r="F6154" t="s">
        <v>24</v>
      </c>
      <c r="G6154">
        <v>90004</v>
      </c>
      <c r="H6154" t="s">
        <v>25</v>
      </c>
      <c r="I6154" t="s">
        <v>26</v>
      </c>
      <c r="J6154" t="s">
        <v>32</v>
      </c>
      <c r="K6154" s="6">
        <v>87.92</v>
      </c>
      <c r="L6154">
        <v>4</v>
      </c>
      <c r="M6154">
        <v>0</v>
      </c>
      <c r="N6154" s="6">
        <v>0.87919999999999998</v>
      </c>
      <c r="O6154" t="str">
        <f t="shared" si="288"/>
        <v/>
      </c>
      <c r="P6154" s="6">
        <f t="shared" si="289"/>
        <v>63.74133333333333</v>
      </c>
      <c r="Q6154">
        <f t="shared" si="290"/>
        <v>349.4151005530793</v>
      </c>
      <c r="R6154" s="16" t="str">
        <f>TEXT(Ecom[[#This Row],[Dates]],"mmm")</f>
        <v>Sep</v>
      </c>
      <c r="S6154" s="16" t="str">
        <f>TEXT(Ecom[[#This Row],[Dates]],"YYYY")</f>
        <v>2025</v>
      </c>
      <c r="T6154" s="16"/>
    </row>
    <row r="6155" spans="1:20" x14ac:dyDescent="0.25">
      <c r="A6155" t="s">
        <v>62</v>
      </c>
      <c r="B6155" s="16">
        <v>45735</v>
      </c>
      <c r="C6155" t="s">
        <v>22</v>
      </c>
      <c r="D6155" t="s">
        <v>15</v>
      </c>
      <c r="E6155" t="s">
        <v>55</v>
      </c>
      <c r="F6155" t="s">
        <v>56</v>
      </c>
      <c r="G6155">
        <v>19120</v>
      </c>
      <c r="H6155" t="s">
        <v>57</v>
      </c>
      <c r="I6155" t="s">
        <v>19</v>
      </c>
      <c r="J6155" t="s">
        <v>33</v>
      </c>
      <c r="K6155" s="6">
        <v>51.968000000000004</v>
      </c>
      <c r="L6155">
        <v>2</v>
      </c>
      <c r="M6155">
        <v>0.2</v>
      </c>
      <c r="N6155" s="6">
        <v>10.393599999999999</v>
      </c>
      <c r="O6155" t="str">
        <f t="shared" si="288"/>
        <v/>
      </c>
      <c r="P6155" s="6">
        <f t="shared" si="289"/>
        <v>145.33600000000001</v>
      </c>
      <c r="Q6155">
        <f t="shared" si="290"/>
        <v>252.0444061453957</v>
      </c>
      <c r="R6155" s="16" t="str">
        <f>TEXT(Ecom[[#This Row],[Dates]],"mmm")</f>
        <v>Mar</v>
      </c>
      <c r="S6155" s="16" t="str">
        <f>TEXT(Ecom[[#This Row],[Dates]],"YYYY")</f>
        <v>2025</v>
      </c>
      <c r="T6155" s="16"/>
    </row>
    <row r="6156" spans="1:20" x14ac:dyDescent="0.25">
      <c r="A6156" t="s">
        <v>62</v>
      </c>
      <c r="B6156" s="16">
        <v>45786</v>
      </c>
      <c r="C6156" t="s">
        <v>22</v>
      </c>
      <c r="D6156" t="s">
        <v>15</v>
      </c>
      <c r="E6156" t="s">
        <v>55</v>
      </c>
      <c r="F6156" t="s">
        <v>56</v>
      </c>
      <c r="G6156">
        <v>19120</v>
      </c>
      <c r="H6156" t="s">
        <v>57</v>
      </c>
      <c r="I6156" t="s">
        <v>26</v>
      </c>
      <c r="J6156" t="s">
        <v>32</v>
      </c>
      <c r="K6156" s="6">
        <v>51.335999999999999</v>
      </c>
      <c r="L6156">
        <v>3</v>
      </c>
      <c r="M6156">
        <v>0.2</v>
      </c>
      <c r="N6156" s="6">
        <v>5.7752999999999997</v>
      </c>
      <c r="O6156" t="str">
        <f t="shared" si="288"/>
        <v/>
      </c>
      <c r="P6156" s="6">
        <f t="shared" si="289"/>
        <v>142.14933333333335</v>
      </c>
      <c r="Q6156">
        <f t="shared" si="290"/>
        <v>122.7585615401525</v>
      </c>
      <c r="R6156" s="16" t="str">
        <f>TEXT(Ecom[[#This Row],[Dates]],"mmm")</f>
        <v>May</v>
      </c>
      <c r="S6156" s="16" t="str">
        <f>TEXT(Ecom[[#This Row],[Dates]],"YYYY")</f>
        <v>2025</v>
      </c>
      <c r="T6156" s="16"/>
    </row>
    <row r="6157" spans="1:20" x14ac:dyDescent="0.25">
      <c r="A6157" t="s">
        <v>62</v>
      </c>
      <c r="B6157" s="16">
        <v>45840</v>
      </c>
      <c r="C6157" t="s">
        <v>22</v>
      </c>
      <c r="D6157" t="s">
        <v>15</v>
      </c>
      <c r="E6157" t="s">
        <v>55</v>
      </c>
      <c r="F6157" t="s">
        <v>56</v>
      </c>
      <c r="G6157">
        <v>19120</v>
      </c>
      <c r="H6157" t="s">
        <v>57</v>
      </c>
      <c r="I6157" t="s">
        <v>26</v>
      </c>
      <c r="J6157" t="s">
        <v>32</v>
      </c>
      <c r="K6157" s="6">
        <v>332.70400000000001</v>
      </c>
      <c r="L6157">
        <v>1</v>
      </c>
      <c r="M6157">
        <v>0.2</v>
      </c>
      <c r="N6157" s="6">
        <v>33.270400000000002</v>
      </c>
      <c r="O6157" t="str">
        <f t="shared" si="288"/>
        <v/>
      </c>
      <c r="P6157" s="6">
        <f t="shared" si="289"/>
        <v>152.21733333333336</v>
      </c>
      <c r="Q6157">
        <f t="shared" si="290"/>
        <v>129.16447711635249</v>
      </c>
      <c r="R6157" s="16" t="str">
        <f>TEXT(Ecom[[#This Row],[Dates]],"mmm")</f>
        <v>Jul</v>
      </c>
      <c r="S6157" s="16" t="str">
        <f>TEXT(Ecom[[#This Row],[Dates]],"YYYY")</f>
        <v>2025</v>
      </c>
      <c r="T6157" s="16"/>
    </row>
    <row r="6158" spans="1:20" x14ac:dyDescent="0.25">
      <c r="A6158" t="s">
        <v>62</v>
      </c>
      <c r="B6158" s="16">
        <v>45736</v>
      </c>
      <c r="C6158" t="s">
        <v>22</v>
      </c>
      <c r="D6158" t="s">
        <v>15</v>
      </c>
      <c r="E6158" t="s">
        <v>55</v>
      </c>
      <c r="F6158" t="s">
        <v>56</v>
      </c>
      <c r="G6158">
        <v>19120</v>
      </c>
      <c r="H6158" t="s">
        <v>57</v>
      </c>
      <c r="I6158" t="s">
        <v>19</v>
      </c>
      <c r="J6158" t="s">
        <v>33</v>
      </c>
      <c r="K6158" s="6">
        <v>42.408000000000001</v>
      </c>
      <c r="L6158">
        <v>3</v>
      </c>
      <c r="M6158">
        <v>0.2</v>
      </c>
      <c r="N6158" s="6">
        <v>9.5418000000000003</v>
      </c>
      <c r="O6158" t="str">
        <f t="shared" si="288"/>
        <v/>
      </c>
      <c r="P6158" s="6">
        <f t="shared" si="289"/>
        <v>97.076000000000008</v>
      </c>
      <c r="Q6158">
        <f t="shared" si="290"/>
        <v>81.388411620291961</v>
      </c>
      <c r="R6158" s="16" t="str">
        <f>TEXT(Ecom[[#This Row],[Dates]],"mmm")</f>
        <v>Mar</v>
      </c>
      <c r="S6158" s="16" t="str">
        <f>TEXT(Ecom[[#This Row],[Dates]],"YYYY")</f>
        <v>2025</v>
      </c>
      <c r="T6158" s="16"/>
    </row>
    <row r="6159" spans="1:20" x14ac:dyDescent="0.25">
      <c r="A6159" t="s">
        <v>13</v>
      </c>
      <c r="B6159" s="16">
        <v>46378</v>
      </c>
      <c r="C6159" t="s">
        <v>14</v>
      </c>
      <c r="D6159" t="s">
        <v>15</v>
      </c>
      <c r="E6159" t="s">
        <v>337</v>
      </c>
      <c r="F6159" t="s">
        <v>119</v>
      </c>
      <c r="G6159">
        <v>74133</v>
      </c>
      <c r="H6159" t="s">
        <v>47</v>
      </c>
      <c r="I6159" t="s">
        <v>26</v>
      </c>
      <c r="J6159" t="s">
        <v>60</v>
      </c>
      <c r="K6159" s="6">
        <v>81.540000000000006</v>
      </c>
      <c r="L6159">
        <v>3</v>
      </c>
      <c r="M6159">
        <v>0</v>
      </c>
      <c r="N6159" s="6">
        <v>38.323799999999999</v>
      </c>
      <c r="O6159" t="str">
        <f t="shared" si="288"/>
        <v/>
      </c>
      <c r="P6159" s="6">
        <f t="shared" si="289"/>
        <v>340.5</v>
      </c>
      <c r="Q6159">
        <f t="shared" si="290"/>
        <v>256.06212752839957</v>
      </c>
      <c r="R6159" s="16" t="str">
        <f>TEXT(Ecom[[#This Row],[Dates]],"mmm")</f>
        <v>Dec</v>
      </c>
      <c r="S6159" s="16" t="str">
        <f>TEXT(Ecom[[#This Row],[Dates]],"YYYY")</f>
        <v>2026</v>
      </c>
      <c r="T6159" s="16"/>
    </row>
    <row r="6160" spans="1:20" x14ac:dyDescent="0.25">
      <c r="A6160" t="s">
        <v>13</v>
      </c>
      <c r="B6160" s="16">
        <v>45714</v>
      </c>
      <c r="C6160" t="s">
        <v>14</v>
      </c>
      <c r="D6160" t="s">
        <v>15</v>
      </c>
      <c r="E6160" t="s">
        <v>337</v>
      </c>
      <c r="F6160" t="s">
        <v>119</v>
      </c>
      <c r="G6160">
        <v>74133</v>
      </c>
      <c r="H6160" t="s">
        <v>47</v>
      </c>
      <c r="I6160" t="s">
        <v>35</v>
      </c>
      <c r="J6160" t="s">
        <v>59</v>
      </c>
      <c r="K6160" s="6">
        <v>167.28</v>
      </c>
      <c r="L6160">
        <v>12</v>
      </c>
      <c r="M6160">
        <v>0</v>
      </c>
      <c r="N6160" s="6">
        <v>23.4192</v>
      </c>
      <c r="O6160" t="str">
        <f t="shared" si="288"/>
        <v/>
      </c>
      <c r="P6160" s="6">
        <f t="shared" si="289"/>
        <v>421.31199999999995</v>
      </c>
      <c r="Q6160">
        <f t="shared" si="290"/>
        <v>258.96103369168623</v>
      </c>
      <c r="R6160" s="16" t="str">
        <f>TEXT(Ecom[[#This Row],[Dates]],"mmm")</f>
        <v>Feb</v>
      </c>
      <c r="S6160" s="16" t="str">
        <f>TEXT(Ecom[[#This Row],[Dates]],"YYYY")</f>
        <v>2025</v>
      </c>
      <c r="T6160" s="16"/>
    </row>
    <row r="6161" spans="1:20" x14ac:dyDescent="0.25">
      <c r="A6161" t="s">
        <v>28</v>
      </c>
      <c r="B6161" s="16">
        <v>46282</v>
      </c>
      <c r="C6161" t="s">
        <v>14</v>
      </c>
      <c r="D6161" t="s">
        <v>15</v>
      </c>
      <c r="E6161" t="s">
        <v>23</v>
      </c>
      <c r="F6161" t="s">
        <v>24</v>
      </c>
      <c r="G6161">
        <v>90049</v>
      </c>
      <c r="H6161" t="s">
        <v>25</v>
      </c>
      <c r="I6161" t="s">
        <v>26</v>
      </c>
      <c r="J6161" t="s">
        <v>32</v>
      </c>
      <c r="K6161" s="6">
        <v>772.68</v>
      </c>
      <c r="L6161">
        <v>4</v>
      </c>
      <c r="M6161">
        <v>0</v>
      </c>
      <c r="N6161" s="6">
        <v>108.1752</v>
      </c>
      <c r="O6161" t="str">
        <f t="shared" si="288"/>
        <v/>
      </c>
      <c r="P6161" s="6">
        <f t="shared" si="289"/>
        <v>369.488</v>
      </c>
      <c r="Q6161">
        <f t="shared" si="290"/>
        <v>328.72928664581536</v>
      </c>
      <c r="R6161" s="16" t="str">
        <f>TEXT(Ecom[[#This Row],[Dates]],"mmm")</f>
        <v>Sep</v>
      </c>
      <c r="S6161" s="16" t="str">
        <f>TEXT(Ecom[[#This Row],[Dates]],"YYYY")</f>
        <v>2026</v>
      </c>
      <c r="T6161" s="16"/>
    </row>
    <row r="6162" spans="1:20" x14ac:dyDescent="0.25">
      <c r="A6162" t="s">
        <v>62</v>
      </c>
      <c r="B6162" s="16">
        <v>46240</v>
      </c>
      <c r="C6162" t="s">
        <v>22</v>
      </c>
      <c r="D6162" t="s">
        <v>15</v>
      </c>
      <c r="E6162" t="s">
        <v>204</v>
      </c>
      <c r="F6162" t="s">
        <v>30</v>
      </c>
      <c r="G6162">
        <v>33801</v>
      </c>
      <c r="H6162" t="s">
        <v>18</v>
      </c>
      <c r="I6162" t="s">
        <v>35</v>
      </c>
      <c r="J6162" t="s">
        <v>36</v>
      </c>
      <c r="K6162" s="6">
        <v>323.976</v>
      </c>
      <c r="L6162">
        <v>3</v>
      </c>
      <c r="M6162">
        <v>0.2</v>
      </c>
      <c r="N6162" s="6">
        <v>28.347899999999999</v>
      </c>
      <c r="O6162" t="str">
        <f t="shared" si="288"/>
        <v/>
      </c>
      <c r="P6162" s="6">
        <f t="shared" si="289"/>
        <v>120.64800000000001</v>
      </c>
      <c r="Q6162">
        <f t="shared" si="290"/>
        <v>220.85988125204329</v>
      </c>
      <c r="R6162" s="16" t="str">
        <f>TEXT(Ecom[[#This Row],[Dates]],"mmm")</f>
        <v>Aug</v>
      </c>
      <c r="S6162" s="16" t="str">
        <f>TEXT(Ecom[[#This Row],[Dates]],"YYYY")</f>
        <v>2026</v>
      </c>
      <c r="T6162" s="16"/>
    </row>
    <row r="6163" spans="1:20" x14ac:dyDescent="0.25">
      <c r="A6163" t="s">
        <v>62</v>
      </c>
      <c r="B6163" s="16">
        <v>46021</v>
      </c>
      <c r="C6163" t="s">
        <v>22</v>
      </c>
      <c r="D6163" t="s">
        <v>15</v>
      </c>
      <c r="E6163" t="s">
        <v>204</v>
      </c>
      <c r="F6163" t="s">
        <v>30</v>
      </c>
      <c r="G6163">
        <v>33801</v>
      </c>
      <c r="H6163" t="s">
        <v>18</v>
      </c>
      <c r="I6163" t="s">
        <v>26</v>
      </c>
      <c r="J6163" t="s">
        <v>27</v>
      </c>
      <c r="K6163" s="6">
        <v>11.808</v>
      </c>
      <c r="L6163">
        <v>4</v>
      </c>
      <c r="M6163">
        <v>0.2</v>
      </c>
      <c r="N6163" s="6">
        <v>3.9851999999999999</v>
      </c>
      <c r="O6163" t="str">
        <f t="shared" si="288"/>
        <v/>
      </c>
      <c r="P6163" s="6">
        <f t="shared" si="289"/>
        <v>23.846000000000004</v>
      </c>
      <c r="Q6163">
        <f t="shared" si="290"/>
        <v>213.66447272924592</v>
      </c>
      <c r="R6163" s="16" t="str">
        <f>TEXT(Ecom[[#This Row],[Dates]],"mmm")</f>
        <v>Dec</v>
      </c>
      <c r="S6163" s="16" t="str">
        <f>TEXT(Ecom[[#This Row],[Dates]],"YYYY")</f>
        <v>2025</v>
      </c>
      <c r="T6163" s="16"/>
    </row>
    <row r="6164" spans="1:20" x14ac:dyDescent="0.25">
      <c r="A6164" t="s">
        <v>62</v>
      </c>
      <c r="B6164" s="16">
        <v>46159</v>
      </c>
      <c r="C6164" t="s">
        <v>22</v>
      </c>
      <c r="D6164" t="s">
        <v>15</v>
      </c>
      <c r="E6164" t="s">
        <v>204</v>
      </c>
      <c r="F6164" t="s">
        <v>30</v>
      </c>
      <c r="G6164">
        <v>33801</v>
      </c>
      <c r="H6164" t="s">
        <v>18</v>
      </c>
      <c r="I6164" t="s">
        <v>26</v>
      </c>
      <c r="J6164" t="s">
        <v>32</v>
      </c>
      <c r="K6164" s="6">
        <v>26.16</v>
      </c>
      <c r="L6164">
        <v>3</v>
      </c>
      <c r="M6164">
        <v>0.2</v>
      </c>
      <c r="N6164" s="6">
        <v>1.962</v>
      </c>
      <c r="O6164" t="str">
        <f t="shared" si="288"/>
        <v/>
      </c>
      <c r="P6164" s="6">
        <f t="shared" si="289"/>
        <v>21.574000000000002</v>
      </c>
      <c r="Q6164">
        <f t="shared" si="290"/>
        <v>55.670162696606766</v>
      </c>
      <c r="R6164" s="16" t="str">
        <f>TEXT(Ecom[[#This Row],[Dates]],"mmm")</f>
        <v>May</v>
      </c>
      <c r="S6164" s="16" t="str">
        <f>TEXT(Ecom[[#This Row],[Dates]],"YYYY")</f>
        <v>2026</v>
      </c>
      <c r="T6164" s="16"/>
    </row>
    <row r="6165" spans="1:20" x14ac:dyDescent="0.25">
      <c r="A6165" t="s">
        <v>62</v>
      </c>
      <c r="B6165" s="16">
        <v>46164</v>
      </c>
      <c r="C6165" t="s">
        <v>22</v>
      </c>
      <c r="D6165" t="s">
        <v>15</v>
      </c>
      <c r="E6165" t="s">
        <v>204</v>
      </c>
      <c r="F6165" t="s">
        <v>30</v>
      </c>
      <c r="G6165">
        <v>33801</v>
      </c>
      <c r="H6165" t="s">
        <v>18</v>
      </c>
      <c r="I6165" t="s">
        <v>26</v>
      </c>
      <c r="J6165" t="s">
        <v>37</v>
      </c>
      <c r="K6165" s="6">
        <v>33.57</v>
      </c>
      <c r="L6165">
        <v>5</v>
      </c>
      <c r="M6165">
        <v>0.7</v>
      </c>
      <c r="N6165" s="6">
        <v>-25.736999999999998</v>
      </c>
      <c r="O6165">
        <f t="shared" si="288"/>
        <v>-25.736999999999998</v>
      </c>
      <c r="P6165" s="6">
        <f t="shared" si="289"/>
        <v>19.526</v>
      </c>
      <c r="Q6165">
        <f t="shared" si="290"/>
        <v>11.101936767969812</v>
      </c>
      <c r="R6165" s="16" t="str">
        <f>TEXT(Ecom[[#This Row],[Dates]],"mmm")</f>
        <v>May</v>
      </c>
      <c r="S6165" s="16" t="str">
        <f>TEXT(Ecom[[#This Row],[Dates]],"YYYY")</f>
        <v>2026</v>
      </c>
      <c r="T6165" s="16"/>
    </row>
    <row r="6166" spans="1:20" x14ac:dyDescent="0.25">
      <c r="A6166" t="s">
        <v>62</v>
      </c>
      <c r="B6166" s="16">
        <v>46354</v>
      </c>
      <c r="C6166" t="s">
        <v>22</v>
      </c>
      <c r="D6166" t="s">
        <v>15</v>
      </c>
      <c r="E6166" t="s">
        <v>204</v>
      </c>
      <c r="F6166" t="s">
        <v>30</v>
      </c>
      <c r="G6166">
        <v>33801</v>
      </c>
      <c r="H6166" t="s">
        <v>18</v>
      </c>
      <c r="I6166" t="s">
        <v>19</v>
      </c>
      <c r="J6166" t="s">
        <v>33</v>
      </c>
      <c r="K6166" s="6">
        <v>4.992</v>
      </c>
      <c r="L6166">
        <v>3</v>
      </c>
      <c r="M6166">
        <v>0.2</v>
      </c>
      <c r="N6166" s="6">
        <v>1.3728</v>
      </c>
      <c r="O6166" t="str">
        <f t="shared" si="288"/>
        <v/>
      </c>
      <c r="P6166" s="6">
        <f t="shared" si="289"/>
        <v>65.082666666666668</v>
      </c>
      <c r="Q6166">
        <f t="shared" si="290"/>
        <v>61.463451410242655</v>
      </c>
      <c r="R6166" s="16" t="str">
        <f>TEXT(Ecom[[#This Row],[Dates]],"mmm")</f>
        <v>Nov</v>
      </c>
      <c r="S6166" s="16" t="str">
        <f>TEXT(Ecom[[#This Row],[Dates]],"YYYY")</f>
        <v>2026</v>
      </c>
      <c r="T6166" s="16"/>
    </row>
    <row r="6167" spans="1:20" x14ac:dyDescent="0.25">
      <c r="A6167" t="s">
        <v>62</v>
      </c>
      <c r="B6167" s="16">
        <v>46373</v>
      </c>
      <c r="C6167" t="s">
        <v>22</v>
      </c>
      <c r="D6167" t="s">
        <v>15</v>
      </c>
      <c r="E6167" t="s">
        <v>204</v>
      </c>
      <c r="F6167" t="s">
        <v>30</v>
      </c>
      <c r="G6167">
        <v>33801</v>
      </c>
      <c r="H6167" t="s">
        <v>18</v>
      </c>
      <c r="I6167" t="s">
        <v>19</v>
      </c>
      <c r="J6167" t="s">
        <v>33</v>
      </c>
      <c r="K6167" s="6">
        <v>20.015999999999998</v>
      </c>
      <c r="L6167">
        <v>3</v>
      </c>
      <c r="M6167">
        <v>0.2</v>
      </c>
      <c r="N6167" s="6">
        <v>5.5044000000000004</v>
      </c>
      <c r="O6167" t="str">
        <f t="shared" si="288"/>
        <v/>
      </c>
      <c r="P6167" s="6">
        <f t="shared" si="289"/>
        <v>102.57066666666667</v>
      </c>
      <c r="Q6167">
        <f t="shared" si="290"/>
        <v>61.318507272063258</v>
      </c>
      <c r="R6167" s="16" t="str">
        <f>TEXT(Ecom[[#This Row],[Dates]],"mmm")</f>
        <v>Dec</v>
      </c>
      <c r="S6167" s="16" t="str">
        <f>TEXT(Ecom[[#This Row],[Dates]],"YYYY")</f>
        <v>2026</v>
      </c>
      <c r="T6167" s="16"/>
    </row>
    <row r="6168" spans="1:20" x14ac:dyDescent="0.25">
      <c r="A6168" t="s">
        <v>62</v>
      </c>
      <c r="B6168" s="16">
        <v>46254</v>
      </c>
      <c r="C6168" t="s">
        <v>22</v>
      </c>
      <c r="D6168" t="s">
        <v>15</v>
      </c>
      <c r="E6168" t="s">
        <v>204</v>
      </c>
      <c r="F6168" t="s">
        <v>30</v>
      </c>
      <c r="G6168">
        <v>33801</v>
      </c>
      <c r="H6168" t="s">
        <v>18</v>
      </c>
      <c r="I6168" t="s">
        <v>35</v>
      </c>
      <c r="J6168" t="s">
        <v>59</v>
      </c>
      <c r="K6168" s="6">
        <v>170.24</v>
      </c>
      <c r="L6168">
        <v>2</v>
      </c>
      <c r="M6168">
        <v>0.2</v>
      </c>
      <c r="N6168" s="6">
        <v>53.2</v>
      </c>
      <c r="O6168" t="str">
        <f t="shared" si="288"/>
        <v/>
      </c>
      <c r="P6168" s="6">
        <f t="shared" si="289"/>
        <v>103.55200000000001</v>
      </c>
      <c r="Q6168">
        <f t="shared" si="290"/>
        <v>76.973390134128437</v>
      </c>
      <c r="R6168" s="16" t="str">
        <f>TEXT(Ecom[[#This Row],[Dates]],"mmm")</f>
        <v>Aug</v>
      </c>
      <c r="S6168" s="16" t="str">
        <f>TEXT(Ecom[[#This Row],[Dates]],"YYYY")</f>
        <v>2026</v>
      </c>
      <c r="T6168" s="16"/>
    </row>
    <row r="6169" spans="1:20" x14ac:dyDescent="0.25">
      <c r="A6169" t="s">
        <v>28</v>
      </c>
      <c r="B6169" s="16">
        <v>45971</v>
      </c>
      <c r="C6169" t="s">
        <v>14</v>
      </c>
      <c r="D6169" t="s">
        <v>15</v>
      </c>
      <c r="E6169" t="s">
        <v>61</v>
      </c>
      <c r="F6169" t="s">
        <v>46</v>
      </c>
      <c r="G6169">
        <v>77036</v>
      </c>
      <c r="H6169" t="s">
        <v>47</v>
      </c>
      <c r="I6169" t="s">
        <v>26</v>
      </c>
      <c r="J6169" t="s">
        <v>41</v>
      </c>
      <c r="K6169" s="6">
        <v>117.456</v>
      </c>
      <c r="L6169">
        <v>3</v>
      </c>
      <c r="M6169">
        <v>0.2</v>
      </c>
      <c r="N6169" s="6">
        <v>44.045999999999999</v>
      </c>
      <c r="O6169" t="str">
        <f t="shared" si="288"/>
        <v/>
      </c>
      <c r="P6169" s="6">
        <f t="shared" si="289"/>
        <v>51.25866666666667</v>
      </c>
      <c r="Q6169">
        <f t="shared" si="290"/>
        <v>52.131092921453181</v>
      </c>
      <c r="R6169" s="16" t="str">
        <f>TEXT(Ecom[[#This Row],[Dates]],"mmm")</f>
        <v>Nov</v>
      </c>
      <c r="S6169" s="16" t="str">
        <f>TEXT(Ecom[[#This Row],[Dates]],"YYYY")</f>
        <v>2025</v>
      </c>
      <c r="T6169" s="16"/>
    </row>
    <row r="6170" spans="1:20" x14ac:dyDescent="0.25">
      <c r="A6170" t="s">
        <v>13</v>
      </c>
      <c r="B6170" s="16">
        <v>46366</v>
      </c>
      <c r="C6170" t="s">
        <v>22</v>
      </c>
      <c r="D6170" t="s">
        <v>15</v>
      </c>
      <c r="E6170" t="s">
        <v>23</v>
      </c>
      <c r="F6170" t="s">
        <v>24</v>
      </c>
      <c r="G6170">
        <v>90008</v>
      </c>
      <c r="H6170" t="s">
        <v>25</v>
      </c>
      <c r="I6170" t="s">
        <v>26</v>
      </c>
      <c r="J6170" t="s">
        <v>41</v>
      </c>
      <c r="K6170" s="6">
        <v>22.96</v>
      </c>
      <c r="L6170">
        <v>2</v>
      </c>
      <c r="M6170">
        <v>0</v>
      </c>
      <c r="N6170" s="6">
        <v>11.250400000000001</v>
      </c>
      <c r="O6170" t="str">
        <f t="shared" si="288"/>
        <v/>
      </c>
      <c r="P6170" s="6">
        <f t="shared" si="289"/>
        <v>23.522666666666666</v>
      </c>
      <c r="Q6170">
        <f t="shared" si="290"/>
        <v>51.789355966331613</v>
      </c>
      <c r="R6170" s="16" t="str">
        <f>TEXT(Ecom[[#This Row],[Dates]],"mmm")</f>
        <v>Dec</v>
      </c>
      <c r="S6170" s="16" t="str">
        <f>TEXT(Ecom[[#This Row],[Dates]],"YYYY")</f>
        <v>2026</v>
      </c>
      <c r="T6170" s="16"/>
    </row>
    <row r="6171" spans="1:20" x14ac:dyDescent="0.25">
      <c r="A6171" t="s">
        <v>13</v>
      </c>
      <c r="B6171" s="16">
        <v>45932</v>
      </c>
      <c r="C6171" t="s">
        <v>14</v>
      </c>
      <c r="D6171" t="s">
        <v>15</v>
      </c>
      <c r="E6171" t="s">
        <v>82</v>
      </c>
      <c r="F6171" t="s">
        <v>83</v>
      </c>
      <c r="G6171">
        <v>22153</v>
      </c>
      <c r="H6171" t="s">
        <v>18</v>
      </c>
      <c r="I6171" t="s">
        <v>26</v>
      </c>
      <c r="J6171" t="s">
        <v>41</v>
      </c>
      <c r="K6171" s="6">
        <v>13.36</v>
      </c>
      <c r="L6171">
        <v>2</v>
      </c>
      <c r="M6171">
        <v>0</v>
      </c>
      <c r="N6171" s="6">
        <v>6.4127999999999998</v>
      </c>
      <c r="O6171" t="str">
        <f t="shared" si="288"/>
        <v/>
      </c>
      <c r="P6171" s="6">
        <f t="shared" si="289"/>
        <v>17.042666666666666</v>
      </c>
      <c r="Q6171">
        <f t="shared" si="290"/>
        <v>24.043046285083484</v>
      </c>
      <c r="R6171" s="16" t="str">
        <f>TEXT(Ecom[[#This Row],[Dates]],"mmm")</f>
        <v>Oct</v>
      </c>
      <c r="S6171" s="16" t="str">
        <f>TEXT(Ecom[[#This Row],[Dates]],"YYYY")</f>
        <v>2025</v>
      </c>
      <c r="T6171" s="16"/>
    </row>
    <row r="6172" spans="1:20" x14ac:dyDescent="0.25">
      <c r="A6172" t="s">
        <v>13</v>
      </c>
      <c r="B6172" s="16">
        <v>45915</v>
      </c>
      <c r="C6172" t="s">
        <v>22</v>
      </c>
      <c r="D6172" t="s">
        <v>15</v>
      </c>
      <c r="E6172" t="s">
        <v>75</v>
      </c>
      <c r="F6172" t="s">
        <v>76</v>
      </c>
      <c r="G6172">
        <v>10035</v>
      </c>
      <c r="H6172" t="s">
        <v>57</v>
      </c>
      <c r="I6172" t="s">
        <v>26</v>
      </c>
      <c r="J6172" t="s">
        <v>37</v>
      </c>
      <c r="K6172" s="6">
        <v>34.247999999999998</v>
      </c>
      <c r="L6172">
        <v>3</v>
      </c>
      <c r="M6172">
        <v>0.2</v>
      </c>
      <c r="N6172" s="6">
        <v>11.5587</v>
      </c>
      <c r="O6172" t="str">
        <f t="shared" si="288"/>
        <v/>
      </c>
      <c r="P6172" s="6">
        <f t="shared" si="289"/>
        <v>21.489333333333335</v>
      </c>
      <c r="Q6172">
        <f t="shared" si="290"/>
        <v>10.409071940699931</v>
      </c>
      <c r="R6172" s="16" t="str">
        <f>TEXT(Ecom[[#This Row],[Dates]],"mmm")</f>
        <v>Sep</v>
      </c>
      <c r="S6172" s="16" t="str">
        <f>TEXT(Ecom[[#This Row],[Dates]],"YYYY")</f>
        <v>2025</v>
      </c>
      <c r="T6172" s="16"/>
    </row>
    <row r="6173" spans="1:20" x14ac:dyDescent="0.25">
      <c r="A6173" t="s">
        <v>13</v>
      </c>
      <c r="B6173" s="16">
        <v>45695</v>
      </c>
      <c r="C6173" t="s">
        <v>22</v>
      </c>
      <c r="D6173" t="s">
        <v>15</v>
      </c>
      <c r="E6173" t="s">
        <v>75</v>
      </c>
      <c r="F6173" t="s">
        <v>76</v>
      </c>
      <c r="G6173">
        <v>10035</v>
      </c>
      <c r="H6173" t="s">
        <v>57</v>
      </c>
      <c r="I6173" t="s">
        <v>26</v>
      </c>
      <c r="J6173" t="s">
        <v>34</v>
      </c>
      <c r="K6173" s="6">
        <v>3.52</v>
      </c>
      <c r="L6173">
        <v>2</v>
      </c>
      <c r="M6173">
        <v>0</v>
      </c>
      <c r="N6173" s="6">
        <v>1.0207999999999999</v>
      </c>
      <c r="O6173" t="str">
        <f t="shared" si="288"/>
        <v/>
      </c>
      <c r="P6173" s="6">
        <f t="shared" si="289"/>
        <v>17.14</v>
      </c>
      <c r="Q6173">
        <f t="shared" si="290"/>
        <v>8.6890191408253674</v>
      </c>
      <c r="R6173" s="16" t="str">
        <f>TEXT(Ecom[[#This Row],[Dates]],"mmm")</f>
        <v>Feb</v>
      </c>
      <c r="S6173" s="16" t="str">
        <f>TEXT(Ecom[[#This Row],[Dates]],"YYYY")</f>
        <v>2025</v>
      </c>
      <c r="T6173" s="16"/>
    </row>
    <row r="6174" spans="1:20" x14ac:dyDescent="0.25">
      <c r="A6174" t="s">
        <v>28</v>
      </c>
      <c r="B6174" s="16">
        <v>46343</v>
      </c>
      <c r="C6174" t="s">
        <v>44</v>
      </c>
      <c r="D6174" t="s">
        <v>15</v>
      </c>
      <c r="E6174" t="s">
        <v>82</v>
      </c>
      <c r="F6174" t="s">
        <v>112</v>
      </c>
      <c r="G6174">
        <v>65807</v>
      </c>
      <c r="H6174" t="s">
        <v>47</v>
      </c>
      <c r="I6174" t="s">
        <v>26</v>
      </c>
      <c r="J6174" t="s">
        <v>37</v>
      </c>
      <c r="K6174" s="6">
        <v>26.7</v>
      </c>
      <c r="L6174">
        <v>5</v>
      </c>
      <c r="M6174">
        <v>0</v>
      </c>
      <c r="N6174" s="6">
        <v>12.548999999999999</v>
      </c>
      <c r="O6174" t="str">
        <f t="shared" si="288"/>
        <v/>
      </c>
      <c r="P6174" s="6">
        <f t="shared" si="289"/>
        <v>295.42666666666668</v>
      </c>
      <c r="Q6174">
        <f t="shared" si="290"/>
        <v>313.49745178384302</v>
      </c>
      <c r="R6174" s="16" t="str">
        <f>TEXT(Ecom[[#This Row],[Dates]],"mmm")</f>
        <v>Nov</v>
      </c>
      <c r="S6174" s="16" t="str">
        <f>TEXT(Ecom[[#This Row],[Dates]],"YYYY")</f>
        <v>2026</v>
      </c>
      <c r="T6174" s="16"/>
    </row>
    <row r="6175" spans="1:20" x14ac:dyDescent="0.25">
      <c r="A6175" t="s">
        <v>28</v>
      </c>
      <c r="B6175" s="16">
        <v>45780</v>
      </c>
      <c r="C6175" t="s">
        <v>44</v>
      </c>
      <c r="D6175" t="s">
        <v>15</v>
      </c>
      <c r="E6175" t="s">
        <v>82</v>
      </c>
      <c r="F6175" t="s">
        <v>112</v>
      </c>
      <c r="G6175">
        <v>65807</v>
      </c>
      <c r="H6175" t="s">
        <v>47</v>
      </c>
      <c r="I6175" t="s">
        <v>35</v>
      </c>
      <c r="J6175" t="s">
        <v>59</v>
      </c>
      <c r="K6175" s="6">
        <v>21.2</v>
      </c>
      <c r="L6175">
        <v>2</v>
      </c>
      <c r="M6175">
        <v>0</v>
      </c>
      <c r="N6175" s="6">
        <v>9.1159999999999997</v>
      </c>
      <c r="O6175" t="str">
        <f t="shared" si="288"/>
        <v/>
      </c>
      <c r="P6175" s="6">
        <f t="shared" si="289"/>
        <v>849.87333333333333</v>
      </c>
      <c r="Q6175">
        <f t="shared" si="290"/>
        <v>577.55081552926447</v>
      </c>
      <c r="R6175" s="16" t="str">
        <f>TEXT(Ecom[[#This Row],[Dates]],"mmm")</f>
        <v>May</v>
      </c>
      <c r="S6175" s="16" t="str">
        <f>TEXT(Ecom[[#This Row],[Dates]],"YYYY")</f>
        <v>2025</v>
      </c>
      <c r="T6175" s="16"/>
    </row>
    <row r="6176" spans="1:20" x14ac:dyDescent="0.25">
      <c r="A6176" t="s">
        <v>28</v>
      </c>
      <c r="B6176" s="16">
        <v>46381</v>
      </c>
      <c r="C6176" t="s">
        <v>44</v>
      </c>
      <c r="D6176" t="s">
        <v>15</v>
      </c>
      <c r="E6176" t="s">
        <v>82</v>
      </c>
      <c r="F6176" t="s">
        <v>112</v>
      </c>
      <c r="G6176">
        <v>65807</v>
      </c>
      <c r="H6176" t="s">
        <v>47</v>
      </c>
      <c r="I6176" t="s">
        <v>26</v>
      </c>
      <c r="J6176" t="s">
        <v>32</v>
      </c>
      <c r="K6176" s="6">
        <v>838.38</v>
      </c>
      <c r="L6176">
        <v>2</v>
      </c>
      <c r="M6176">
        <v>0</v>
      </c>
      <c r="N6176" s="6">
        <v>226.36259999999999</v>
      </c>
      <c r="O6176" t="str">
        <f t="shared" si="288"/>
        <v/>
      </c>
      <c r="P6176" s="6">
        <f t="shared" si="289"/>
        <v>871.46</v>
      </c>
      <c r="Q6176">
        <f t="shared" si="290"/>
        <v>734.32249953172379</v>
      </c>
      <c r="R6176" s="16" t="str">
        <f>TEXT(Ecom[[#This Row],[Dates]],"mmm")</f>
        <v>Dec</v>
      </c>
      <c r="S6176" s="16" t="str">
        <f>TEXT(Ecom[[#This Row],[Dates]],"YYYY")</f>
        <v>2026</v>
      </c>
      <c r="T6176" s="16"/>
    </row>
    <row r="6177" spans="1:20" x14ac:dyDescent="0.25">
      <c r="A6177" t="s">
        <v>28</v>
      </c>
      <c r="B6177" s="16">
        <v>45948</v>
      </c>
      <c r="C6177" t="s">
        <v>14</v>
      </c>
      <c r="D6177" t="s">
        <v>15</v>
      </c>
      <c r="E6177" t="s">
        <v>90</v>
      </c>
      <c r="F6177" t="s">
        <v>91</v>
      </c>
      <c r="G6177">
        <v>29203</v>
      </c>
      <c r="H6177" t="s">
        <v>18</v>
      </c>
      <c r="I6177" t="s">
        <v>19</v>
      </c>
      <c r="J6177" t="s">
        <v>21</v>
      </c>
      <c r="K6177" s="6">
        <v>1690.04</v>
      </c>
      <c r="L6177">
        <v>4</v>
      </c>
      <c r="M6177">
        <v>0</v>
      </c>
      <c r="N6177" s="6">
        <v>422.51</v>
      </c>
      <c r="O6177" t="str">
        <f t="shared" si="288"/>
        <v/>
      </c>
      <c r="P6177" s="6">
        <f t="shared" si="289"/>
        <v>632.65333333333331</v>
      </c>
      <c r="Q6177">
        <f t="shared" si="290"/>
        <v>726.56680318900908</v>
      </c>
      <c r="R6177" s="16" t="str">
        <f>TEXT(Ecom[[#This Row],[Dates]],"mmm")</f>
        <v>Oct</v>
      </c>
      <c r="S6177" s="16" t="str">
        <f>TEXT(Ecom[[#This Row],[Dates]],"YYYY")</f>
        <v>2025</v>
      </c>
      <c r="T6177" s="16"/>
    </row>
    <row r="6178" spans="1:20" x14ac:dyDescent="0.25">
      <c r="A6178" t="s">
        <v>28</v>
      </c>
      <c r="B6178" s="16">
        <v>46322</v>
      </c>
      <c r="C6178" t="s">
        <v>14</v>
      </c>
      <c r="D6178" t="s">
        <v>15</v>
      </c>
      <c r="E6178" t="s">
        <v>90</v>
      </c>
      <c r="F6178" t="s">
        <v>91</v>
      </c>
      <c r="G6178">
        <v>29203</v>
      </c>
      <c r="H6178" t="s">
        <v>18</v>
      </c>
      <c r="I6178" t="s">
        <v>26</v>
      </c>
      <c r="J6178" t="s">
        <v>32</v>
      </c>
      <c r="K6178" s="6">
        <v>85.96</v>
      </c>
      <c r="L6178">
        <v>7</v>
      </c>
      <c r="M6178">
        <v>0</v>
      </c>
      <c r="N6178" s="6">
        <v>24.0688</v>
      </c>
      <c r="O6178" t="str">
        <f t="shared" si="288"/>
        <v/>
      </c>
      <c r="P6178" s="6">
        <f t="shared" si="289"/>
        <v>77.279999999999987</v>
      </c>
      <c r="Q6178">
        <f t="shared" si="290"/>
        <v>541.8072290372628</v>
      </c>
      <c r="R6178" s="16" t="str">
        <f>TEXT(Ecom[[#This Row],[Dates]],"mmm")</f>
        <v>Oct</v>
      </c>
      <c r="S6178" s="16" t="str">
        <f>TEXT(Ecom[[#This Row],[Dates]],"YYYY")</f>
        <v>2026</v>
      </c>
      <c r="T6178" s="16"/>
    </row>
    <row r="6179" spans="1:20" x14ac:dyDescent="0.25">
      <c r="A6179" t="s">
        <v>28</v>
      </c>
      <c r="B6179" s="16">
        <v>46322</v>
      </c>
      <c r="C6179" t="s">
        <v>14</v>
      </c>
      <c r="D6179" t="s">
        <v>15</v>
      </c>
      <c r="E6179" t="s">
        <v>90</v>
      </c>
      <c r="F6179" t="s">
        <v>91</v>
      </c>
      <c r="G6179">
        <v>29203</v>
      </c>
      <c r="H6179" t="s">
        <v>18</v>
      </c>
      <c r="I6179" t="s">
        <v>26</v>
      </c>
      <c r="J6179" t="s">
        <v>60</v>
      </c>
      <c r="K6179" s="6">
        <v>121.96</v>
      </c>
      <c r="L6179">
        <v>2</v>
      </c>
      <c r="M6179">
        <v>0</v>
      </c>
      <c r="N6179" s="6">
        <v>57.321199999999997</v>
      </c>
      <c r="O6179" t="str">
        <f t="shared" si="288"/>
        <v/>
      </c>
      <c r="P6179" s="6">
        <f t="shared" si="289"/>
        <v>69.946666666666673</v>
      </c>
      <c r="Q6179">
        <f t="shared" si="290"/>
        <v>296.47417565384956</v>
      </c>
      <c r="R6179" s="16" t="str">
        <f>TEXT(Ecom[[#This Row],[Dates]],"mmm")</f>
        <v>Oct</v>
      </c>
      <c r="S6179" s="16" t="str">
        <f>TEXT(Ecom[[#This Row],[Dates]],"YYYY")</f>
        <v>2026</v>
      </c>
      <c r="T6179" s="16"/>
    </row>
    <row r="6180" spans="1:20" x14ac:dyDescent="0.25">
      <c r="A6180" t="s">
        <v>28</v>
      </c>
      <c r="B6180" s="16">
        <v>45716</v>
      </c>
      <c r="C6180" t="s">
        <v>14</v>
      </c>
      <c r="D6180" t="s">
        <v>15</v>
      </c>
      <c r="E6180" t="s">
        <v>90</v>
      </c>
      <c r="F6180" t="s">
        <v>91</v>
      </c>
      <c r="G6180">
        <v>29203</v>
      </c>
      <c r="H6180" t="s">
        <v>18</v>
      </c>
      <c r="I6180" t="s">
        <v>26</v>
      </c>
      <c r="J6180" t="s">
        <v>41</v>
      </c>
      <c r="K6180" s="6">
        <v>23.92</v>
      </c>
      <c r="L6180">
        <v>4</v>
      </c>
      <c r="M6180">
        <v>0</v>
      </c>
      <c r="N6180" s="6">
        <v>11.720800000000001</v>
      </c>
      <c r="O6180" t="str">
        <f t="shared" si="288"/>
        <v/>
      </c>
      <c r="P6180" s="6">
        <f t="shared" si="289"/>
        <v>239.27666666666667</v>
      </c>
      <c r="Q6180">
        <f t="shared" si="290"/>
        <v>227.67578055614933</v>
      </c>
      <c r="R6180" s="16" t="str">
        <f>TEXT(Ecom[[#This Row],[Dates]],"mmm")</f>
        <v>Feb</v>
      </c>
      <c r="S6180" s="16" t="str">
        <f>TEXT(Ecom[[#This Row],[Dates]],"YYYY")</f>
        <v>2025</v>
      </c>
      <c r="T6180" s="16"/>
    </row>
    <row r="6181" spans="1:20" x14ac:dyDescent="0.25">
      <c r="A6181" t="s">
        <v>28</v>
      </c>
      <c r="B6181" s="16">
        <v>45828</v>
      </c>
      <c r="C6181" t="s">
        <v>14</v>
      </c>
      <c r="D6181" t="s">
        <v>15</v>
      </c>
      <c r="E6181" t="s">
        <v>90</v>
      </c>
      <c r="F6181" t="s">
        <v>91</v>
      </c>
      <c r="G6181">
        <v>29203</v>
      </c>
      <c r="H6181" t="s">
        <v>18</v>
      </c>
      <c r="I6181" t="s">
        <v>26</v>
      </c>
      <c r="J6181" t="s">
        <v>32</v>
      </c>
      <c r="K6181" s="6">
        <v>63.96</v>
      </c>
      <c r="L6181">
        <v>2</v>
      </c>
      <c r="M6181">
        <v>0</v>
      </c>
      <c r="N6181" s="6">
        <v>6.3959999999999999</v>
      </c>
      <c r="O6181" t="str">
        <f t="shared" si="288"/>
        <v/>
      </c>
      <c r="P6181" s="6">
        <f t="shared" si="289"/>
        <v>269.21333333333337</v>
      </c>
      <c r="Q6181">
        <f t="shared" si="290"/>
        <v>242.78698516738226</v>
      </c>
      <c r="R6181" s="16" t="str">
        <f>TEXT(Ecom[[#This Row],[Dates]],"mmm")</f>
        <v>Jun</v>
      </c>
      <c r="S6181" s="16" t="str">
        <f>TEXT(Ecom[[#This Row],[Dates]],"YYYY")</f>
        <v>2025</v>
      </c>
      <c r="T6181" s="16"/>
    </row>
    <row r="6182" spans="1:20" x14ac:dyDescent="0.25">
      <c r="A6182" t="s">
        <v>28</v>
      </c>
      <c r="B6182" s="16">
        <v>46103</v>
      </c>
      <c r="C6182" t="s">
        <v>14</v>
      </c>
      <c r="D6182" t="s">
        <v>15</v>
      </c>
      <c r="E6182" t="s">
        <v>90</v>
      </c>
      <c r="F6182" t="s">
        <v>91</v>
      </c>
      <c r="G6182">
        <v>29203</v>
      </c>
      <c r="H6182" t="s">
        <v>18</v>
      </c>
      <c r="I6182" t="s">
        <v>35</v>
      </c>
      <c r="J6182" t="s">
        <v>36</v>
      </c>
      <c r="K6182" s="6">
        <v>629.95000000000005</v>
      </c>
      <c r="L6182">
        <v>5</v>
      </c>
      <c r="M6182">
        <v>0</v>
      </c>
      <c r="N6182" s="6">
        <v>176.386</v>
      </c>
      <c r="O6182" t="str">
        <f t="shared" si="288"/>
        <v/>
      </c>
      <c r="P6182" s="6">
        <f t="shared" si="289"/>
        <v>252.76000000000002</v>
      </c>
      <c r="Q6182">
        <f t="shared" si="290"/>
        <v>278.99874905467607</v>
      </c>
      <c r="R6182" s="16" t="str">
        <f>TEXT(Ecom[[#This Row],[Dates]],"mmm")</f>
        <v>Mar</v>
      </c>
      <c r="S6182" s="16" t="str">
        <f>TEXT(Ecom[[#This Row],[Dates]],"YYYY")</f>
        <v>2026</v>
      </c>
      <c r="T6182" s="16"/>
    </row>
    <row r="6183" spans="1:20" x14ac:dyDescent="0.25">
      <c r="A6183" t="s">
        <v>28</v>
      </c>
      <c r="B6183" s="16">
        <v>46162</v>
      </c>
      <c r="C6183" t="s">
        <v>14</v>
      </c>
      <c r="D6183" t="s">
        <v>15</v>
      </c>
      <c r="E6183" t="s">
        <v>90</v>
      </c>
      <c r="F6183" t="s">
        <v>91</v>
      </c>
      <c r="G6183">
        <v>29203</v>
      </c>
      <c r="H6183" t="s">
        <v>18</v>
      </c>
      <c r="I6183" t="s">
        <v>35</v>
      </c>
      <c r="J6183" t="s">
        <v>36</v>
      </c>
      <c r="K6183" s="6">
        <v>113.73</v>
      </c>
      <c r="L6183">
        <v>3</v>
      </c>
      <c r="M6183">
        <v>0</v>
      </c>
      <c r="N6183" s="6">
        <v>32.981699999999996</v>
      </c>
      <c r="O6183" t="str">
        <f t="shared" si="288"/>
        <v/>
      </c>
      <c r="P6183" s="6">
        <f t="shared" si="289"/>
        <v>338.72333333333336</v>
      </c>
      <c r="Q6183">
        <f t="shared" si="290"/>
        <v>357.0361168264613</v>
      </c>
      <c r="R6183" s="16" t="str">
        <f>TEXT(Ecom[[#This Row],[Dates]],"mmm")</f>
        <v>May</v>
      </c>
      <c r="S6183" s="16" t="str">
        <f>TEXT(Ecom[[#This Row],[Dates]],"YYYY")</f>
        <v>2026</v>
      </c>
      <c r="T6183" s="16"/>
    </row>
    <row r="6184" spans="1:20" x14ac:dyDescent="0.25">
      <c r="A6184" t="s">
        <v>28</v>
      </c>
      <c r="B6184" s="16">
        <v>45804</v>
      </c>
      <c r="C6184" t="s">
        <v>14</v>
      </c>
      <c r="D6184" t="s">
        <v>15</v>
      </c>
      <c r="E6184" t="s">
        <v>90</v>
      </c>
      <c r="F6184" t="s">
        <v>91</v>
      </c>
      <c r="G6184">
        <v>29203</v>
      </c>
      <c r="H6184" t="s">
        <v>18</v>
      </c>
      <c r="I6184" t="s">
        <v>26</v>
      </c>
      <c r="J6184" t="s">
        <v>37</v>
      </c>
      <c r="K6184" s="6">
        <v>14.6</v>
      </c>
      <c r="L6184">
        <v>2</v>
      </c>
      <c r="M6184">
        <v>0</v>
      </c>
      <c r="N6184" s="6">
        <v>6.8620000000000001</v>
      </c>
      <c r="O6184" t="str">
        <f t="shared" si="288"/>
        <v/>
      </c>
      <c r="P6184" s="6">
        <f t="shared" si="289"/>
        <v>435.45333333333338</v>
      </c>
      <c r="Q6184">
        <f t="shared" si="290"/>
        <v>346.04607126904472</v>
      </c>
      <c r="R6184" s="16" t="str">
        <f>TEXT(Ecom[[#This Row],[Dates]],"mmm")</f>
        <v>May</v>
      </c>
      <c r="S6184" s="16" t="str">
        <f>TEXT(Ecom[[#This Row],[Dates]],"YYYY")</f>
        <v>2025</v>
      </c>
      <c r="T6184" s="16"/>
    </row>
    <row r="6185" spans="1:20" x14ac:dyDescent="0.25">
      <c r="A6185" t="s">
        <v>28</v>
      </c>
      <c r="B6185" s="16">
        <v>46233</v>
      </c>
      <c r="C6185" t="s">
        <v>14</v>
      </c>
      <c r="D6185" t="s">
        <v>15</v>
      </c>
      <c r="E6185" t="s">
        <v>90</v>
      </c>
      <c r="F6185" t="s">
        <v>91</v>
      </c>
      <c r="G6185">
        <v>29203</v>
      </c>
      <c r="H6185" t="s">
        <v>18</v>
      </c>
      <c r="I6185" t="s">
        <v>26</v>
      </c>
      <c r="J6185" t="s">
        <v>32</v>
      </c>
      <c r="K6185" s="6">
        <v>887.84</v>
      </c>
      <c r="L6185">
        <v>8</v>
      </c>
      <c r="M6185">
        <v>0</v>
      </c>
      <c r="N6185" s="6">
        <v>17.756799999999998</v>
      </c>
      <c r="O6185" t="str">
        <f t="shared" si="288"/>
        <v/>
      </c>
      <c r="P6185" s="6">
        <f t="shared" si="289"/>
        <v>466.18666666666667</v>
      </c>
      <c r="Q6185">
        <f t="shared" si="290"/>
        <v>379.33373208824969</v>
      </c>
      <c r="R6185" s="16" t="str">
        <f>TEXT(Ecom[[#This Row],[Dates]],"mmm")</f>
        <v>Jul</v>
      </c>
      <c r="S6185" s="16" t="str">
        <f>TEXT(Ecom[[#This Row],[Dates]],"YYYY")</f>
        <v>2026</v>
      </c>
      <c r="T6185" s="16"/>
    </row>
    <row r="6186" spans="1:20" x14ac:dyDescent="0.25">
      <c r="A6186" t="s">
        <v>62</v>
      </c>
      <c r="B6186" s="16">
        <v>45892</v>
      </c>
      <c r="C6186" t="s">
        <v>44</v>
      </c>
      <c r="D6186" t="s">
        <v>15</v>
      </c>
      <c r="E6186" t="s">
        <v>94</v>
      </c>
      <c r="F6186" t="s">
        <v>95</v>
      </c>
      <c r="G6186">
        <v>97206</v>
      </c>
      <c r="H6186" t="s">
        <v>25</v>
      </c>
      <c r="I6186" t="s">
        <v>19</v>
      </c>
      <c r="J6186" t="s">
        <v>21</v>
      </c>
      <c r="K6186" s="6">
        <v>403.92</v>
      </c>
      <c r="L6186">
        <v>5</v>
      </c>
      <c r="M6186">
        <v>0.2</v>
      </c>
      <c r="N6186" s="6">
        <v>25.245000000000001</v>
      </c>
      <c r="O6186" t="str">
        <f t="shared" si="288"/>
        <v/>
      </c>
      <c r="P6186" s="6">
        <f t="shared" si="289"/>
        <v>193.89000000000001</v>
      </c>
      <c r="Q6186">
        <f t="shared" si="290"/>
        <v>220.05103263325751</v>
      </c>
      <c r="R6186" s="16" t="str">
        <f>TEXT(Ecom[[#This Row],[Dates]],"mmm")</f>
        <v>Aug</v>
      </c>
      <c r="S6186" s="16" t="str">
        <f>TEXT(Ecom[[#This Row],[Dates]],"YYYY")</f>
        <v>2025</v>
      </c>
      <c r="T6186" s="16"/>
    </row>
    <row r="6187" spans="1:20" x14ac:dyDescent="0.25">
      <c r="A6187" t="s">
        <v>28</v>
      </c>
      <c r="B6187" s="16">
        <v>45895</v>
      </c>
      <c r="C6187" t="s">
        <v>14</v>
      </c>
      <c r="D6187" t="s">
        <v>15</v>
      </c>
      <c r="E6187" t="s">
        <v>55</v>
      </c>
      <c r="F6187" t="s">
        <v>56</v>
      </c>
      <c r="G6187">
        <v>19120</v>
      </c>
      <c r="H6187" t="s">
        <v>57</v>
      </c>
      <c r="I6187" t="s">
        <v>26</v>
      </c>
      <c r="J6187" t="s">
        <v>34</v>
      </c>
      <c r="K6187" s="6">
        <v>106.8</v>
      </c>
      <c r="L6187">
        <v>10</v>
      </c>
      <c r="M6187">
        <v>0.2</v>
      </c>
      <c r="N6187" s="6">
        <v>10.68</v>
      </c>
      <c r="O6187" t="str">
        <f t="shared" si="288"/>
        <v/>
      </c>
      <c r="P6187" s="6">
        <f t="shared" si="289"/>
        <v>70.89800000000001</v>
      </c>
      <c r="Q6187">
        <f t="shared" si="290"/>
        <v>220.27687871841187</v>
      </c>
      <c r="R6187" s="16" t="str">
        <f>TEXT(Ecom[[#This Row],[Dates]],"mmm")</f>
        <v>Aug</v>
      </c>
      <c r="S6187" s="16" t="str">
        <f>TEXT(Ecom[[#This Row],[Dates]],"YYYY")</f>
        <v>2025</v>
      </c>
      <c r="T6187" s="16"/>
    </row>
    <row r="6188" spans="1:20" x14ac:dyDescent="0.25">
      <c r="A6188" t="s">
        <v>62</v>
      </c>
      <c r="B6188" s="16">
        <v>45691</v>
      </c>
      <c r="C6188" t="s">
        <v>22</v>
      </c>
      <c r="D6188" t="s">
        <v>15</v>
      </c>
      <c r="E6188" t="s">
        <v>75</v>
      </c>
      <c r="F6188" t="s">
        <v>76</v>
      </c>
      <c r="G6188">
        <v>10035</v>
      </c>
      <c r="H6188" t="s">
        <v>57</v>
      </c>
      <c r="I6188" t="s">
        <v>26</v>
      </c>
      <c r="J6188" t="s">
        <v>32</v>
      </c>
      <c r="K6188" s="6">
        <v>70.95</v>
      </c>
      <c r="L6188">
        <v>3</v>
      </c>
      <c r="M6188">
        <v>0</v>
      </c>
      <c r="N6188" s="6">
        <v>20.575500000000002</v>
      </c>
      <c r="O6188" t="str">
        <f t="shared" si="288"/>
        <v/>
      </c>
      <c r="P6188" s="6">
        <f t="shared" si="289"/>
        <v>74.978000000000009</v>
      </c>
      <c r="Q6188">
        <f t="shared" si="290"/>
        <v>78.205697916882428</v>
      </c>
      <c r="R6188" s="16" t="str">
        <f>TEXT(Ecom[[#This Row],[Dates]],"mmm")</f>
        <v>Feb</v>
      </c>
      <c r="S6188" s="16" t="str">
        <f>TEXT(Ecom[[#This Row],[Dates]],"YYYY")</f>
        <v>2025</v>
      </c>
      <c r="T6188" s="16"/>
    </row>
    <row r="6189" spans="1:20" x14ac:dyDescent="0.25">
      <c r="A6189" t="s">
        <v>62</v>
      </c>
      <c r="B6189" s="16">
        <v>46216</v>
      </c>
      <c r="C6189" t="s">
        <v>22</v>
      </c>
      <c r="D6189" t="s">
        <v>15</v>
      </c>
      <c r="E6189" t="s">
        <v>75</v>
      </c>
      <c r="F6189" t="s">
        <v>76</v>
      </c>
      <c r="G6189">
        <v>10035</v>
      </c>
      <c r="H6189" t="s">
        <v>57</v>
      </c>
      <c r="I6189" t="s">
        <v>26</v>
      </c>
      <c r="J6189" t="s">
        <v>37</v>
      </c>
      <c r="K6189" s="6">
        <v>34.944000000000003</v>
      </c>
      <c r="L6189">
        <v>6</v>
      </c>
      <c r="M6189">
        <v>0.2</v>
      </c>
      <c r="N6189" s="6">
        <v>11.7936</v>
      </c>
      <c r="O6189" t="str">
        <f t="shared" si="288"/>
        <v/>
      </c>
      <c r="P6189" s="6">
        <f t="shared" si="289"/>
        <v>179.27466666666666</v>
      </c>
      <c r="Q6189">
        <f t="shared" si="290"/>
        <v>122.584835334253</v>
      </c>
      <c r="R6189" s="16" t="str">
        <f>TEXT(Ecom[[#This Row],[Dates]],"mmm")</f>
        <v>Jul</v>
      </c>
      <c r="S6189" s="16" t="str">
        <f>TEXT(Ecom[[#This Row],[Dates]],"YYYY")</f>
        <v>2026</v>
      </c>
      <c r="T6189" s="16"/>
    </row>
    <row r="6190" spans="1:20" x14ac:dyDescent="0.25">
      <c r="A6190" t="s">
        <v>62</v>
      </c>
      <c r="B6190" s="16">
        <v>46212</v>
      </c>
      <c r="C6190" t="s">
        <v>22</v>
      </c>
      <c r="D6190" t="s">
        <v>15</v>
      </c>
      <c r="E6190" t="s">
        <v>75</v>
      </c>
      <c r="F6190" t="s">
        <v>76</v>
      </c>
      <c r="G6190">
        <v>10035</v>
      </c>
      <c r="H6190" t="s">
        <v>57</v>
      </c>
      <c r="I6190" t="s">
        <v>26</v>
      </c>
      <c r="J6190" t="s">
        <v>34</v>
      </c>
      <c r="K6190" s="6">
        <v>119.04</v>
      </c>
      <c r="L6190">
        <v>6</v>
      </c>
      <c r="M6190">
        <v>0</v>
      </c>
      <c r="N6190" s="6">
        <v>35.712000000000003</v>
      </c>
      <c r="O6190" t="str">
        <f t="shared" si="288"/>
        <v/>
      </c>
      <c r="P6190" s="6">
        <f t="shared" si="289"/>
        <v>434.1466666666667</v>
      </c>
      <c r="Q6190">
        <f t="shared" si="290"/>
        <v>243.1154318587198</v>
      </c>
      <c r="R6190" s="16" t="str">
        <f>TEXT(Ecom[[#This Row],[Dates]],"mmm")</f>
        <v>Jul</v>
      </c>
      <c r="S6190" s="16" t="str">
        <f>TEXT(Ecom[[#This Row],[Dates]],"YYYY")</f>
        <v>2026</v>
      </c>
      <c r="T6190" s="16"/>
    </row>
    <row r="6191" spans="1:20" x14ac:dyDescent="0.25">
      <c r="A6191" t="s">
        <v>28</v>
      </c>
      <c r="B6191" s="16">
        <v>46343</v>
      </c>
      <c r="C6191" t="s">
        <v>14</v>
      </c>
      <c r="D6191" t="s">
        <v>15</v>
      </c>
      <c r="E6191" t="s">
        <v>559</v>
      </c>
      <c r="F6191" t="s">
        <v>65</v>
      </c>
      <c r="G6191">
        <v>60016</v>
      </c>
      <c r="H6191" t="s">
        <v>47</v>
      </c>
      <c r="I6191" t="s">
        <v>35</v>
      </c>
      <c r="J6191" t="s">
        <v>36</v>
      </c>
      <c r="K6191" s="6">
        <v>383.84</v>
      </c>
      <c r="L6191">
        <v>4</v>
      </c>
      <c r="M6191">
        <v>0.2</v>
      </c>
      <c r="N6191" s="6">
        <v>47.98</v>
      </c>
      <c r="O6191" t="str">
        <f t="shared" si="288"/>
        <v/>
      </c>
      <c r="P6191" s="6">
        <f t="shared" si="289"/>
        <v>404.94666666666666</v>
      </c>
      <c r="Q6191">
        <f t="shared" si="290"/>
        <v>323.97587864119345</v>
      </c>
      <c r="R6191" s="16" t="str">
        <f>TEXT(Ecom[[#This Row],[Dates]],"mmm")</f>
        <v>Nov</v>
      </c>
      <c r="S6191" s="16" t="str">
        <f>TEXT(Ecom[[#This Row],[Dates]],"YYYY")</f>
        <v>2026</v>
      </c>
      <c r="T6191" s="16"/>
    </row>
    <row r="6192" spans="1:20" x14ac:dyDescent="0.25">
      <c r="A6192" t="s">
        <v>28</v>
      </c>
      <c r="B6192" s="16">
        <v>46202</v>
      </c>
      <c r="C6192" t="s">
        <v>14</v>
      </c>
      <c r="D6192" t="s">
        <v>15</v>
      </c>
      <c r="E6192" t="s">
        <v>75</v>
      </c>
      <c r="F6192" t="s">
        <v>76</v>
      </c>
      <c r="G6192">
        <v>10035</v>
      </c>
      <c r="H6192" t="s">
        <v>57</v>
      </c>
      <c r="I6192" t="s">
        <v>19</v>
      </c>
      <c r="J6192" t="s">
        <v>33</v>
      </c>
      <c r="K6192" s="6">
        <v>799.56</v>
      </c>
      <c r="L6192">
        <v>9</v>
      </c>
      <c r="M6192">
        <v>0</v>
      </c>
      <c r="N6192" s="6">
        <v>207.88560000000001</v>
      </c>
      <c r="O6192" t="str">
        <f t="shared" si="288"/>
        <v/>
      </c>
      <c r="P6192" s="6">
        <f t="shared" si="289"/>
        <v>285.64</v>
      </c>
      <c r="Q6192">
        <f t="shared" si="290"/>
        <v>336.8919770600175</v>
      </c>
      <c r="R6192" s="16" t="str">
        <f>TEXT(Ecom[[#This Row],[Dates]],"mmm")</f>
        <v>Jun</v>
      </c>
      <c r="S6192" s="16" t="str">
        <f>TEXT(Ecom[[#This Row],[Dates]],"YYYY")</f>
        <v>2026</v>
      </c>
      <c r="T6192" s="16"/>
    </row>
    <row r="6193" spans="1:20" x14ac:dyDescent="0.25">
      <c r="A6193" t="s">
        <v>168</v>
      </c>
      <c r="B6193" s="16">
        <v>45733</v>
      </c>
      <c r="C6193" t="s">
        <v>14</v>
      </c>
      <c r="D6193" t="s">
        <v>15</v>
      </c>
      <c r="E6193" t="s">
        <v>42</v>
      </c>
      <c r="F6193" t="s">
        <v>43</v>
      </c>
      <c r="G6193">
        <v>98103</v>
      </c>
      <c r="H6193" t="s">
        <v>25</v>
      </c>
      <c r="I6193" t="s">
        <v>26</v>
      </c>
      <c r="J6193" t="s">
        <v>32</v>
      </c>
      <c r="K6193" s="6">
        <v>31.44</v>
      </c>
      <c r="L6193">
        <v>3</v>
      </c>
      <c r="M6193">
        <v>0</v>
      </c>
      <c r="N6193" s="6">
        <v>8.4887999999999995</v>
      </c>
      <c r="O6193" t="str">
        <f t="shared" si="288"/>
        <v/>
      </c>
      <c r="P6193" s="6">
        <f t="shared" si="289"/>
        <v>21.23</v>
      </c>
      <c r="Q6193">
        <f t="shared" si="290"/>
        <v>262.79505223934768</v>
      </c>
      <c r="R6193" s="16" t="str">
        <f>TEXT(Ecom[[#This Row],[Dates]],"mmm")</f>
        <v>Mar</v>
      </c>
      <c r="S6193" s="16" t="str">
        <f>TEXT(Ecom[[#This Row],[Dates]],"YYYY")</f>
        <v>2025</v>
      </c>
      <c r="T6193" s="16"/>
    </row>
    <row r="6194" spans="1:20" x14ac:dyDescent="0.25">
      <c r="A6194" t="s">
        <v>28</v>
      </c>
      <c r="B6194" s="16">
        <v>45872</v>
      </c>
      <c r="C6194" t="s">
        <v>14</v>
      </c>
      <c r="D6194" t="s">
        <v>15</v>
      </c>
      <c r="E6194" t="s">
        <v>61</v>
      </c>
      <c r="F6194" t="s">
        <v>46</v>
      </c>
      <c r="G6194">
        <v>77095</v>
      </c>
      <c r="H6194" t="s">
        <v>47</v>
      </c>
      <c r="I6194" t="s">
        <v>26</v>
      </c>
      <c r="J6194" t="s">
        <v>41</v>
      </c>
      <c r="K6194" s="6">
        <v>25.92</v>
      </c>
      <c r="L6194">
        <v>5</v>
      </c>
      <c r="M6194">
        <v>0.2</v>
      </c>
      <c r="N6194" s="6">
        <v>9.0719999999999992</v>
      </c>
      <c r="O6194" t="str">
        <f t="shared" si="288"/>
        <v/>
      </c>
      <c r="P6194" s="6">
        <f t="shared" si="289"/>
        <v>36.043333333333329</v>
      </c>
      <c r="Q6194">
        <f t="shared" si="290"/>
        <v>151.94675428266649</v>
      </c>
      <c r="R6194" s="16" t="str">
        <f>TEXT(Ecom[[#This Row],[Dates]],"mmm")</f>
        <v>Aug</v>
      </c>
      <c r="S6194" s="16" t="str">
        <f>TEXT(Ecom[[#This Row],[Dates]],"YYYY")</f>
        <v>2025</v>
      </c>
      <c r="T6194" s="16"/>
    </row>
    <row r="6195" spans="1:20" x14ac:dyDescent="0.25">
      <c r="A6195" t="s">
        <v>28</v>
      </c>
      <c r="B6195" s="16">
        <v>45663</v>
      </c>
      <c r="C6195" t="s">
        <v>14</v>
      </c>
      <c r="D6195" t="s">
        <v>15</v>
      </c>
      <c r="E6195" t="s">
        <v>61</v>
      </c>
      <c r="F6195" t="s">
        <v>46</v>
      </c>
      <c r="G6195">
        <v>77095</v>
      </c>
      <c r="H6195" t="s">
        <v>47</v>
      </c>
      <c r="I6195" t="s">
        <v>26</v>
      </c>
      <c r="J6195" t="s">
        <v>37</v>
      </c>
      <c r="K6195" s="6">
        <v>6.33</v>
      </c>
      <c r="L6195">
        <v>5</v>
      </c>
      <c r="M6195">
        <v>0.8</v>
      </c>
      <c r="N6195" s="6">
        <v>-9.8115000000000006</v>
      </c>
      <c r="O6195">
        <f t="shared" si="288"/>
        <v>-9.8115000000000006</v>
      </c>
      <c r="P6195" s="6">
        <f t="shared" si="289"/>
        <v>137.39933333333332</v>
      </c>
      <c r="Q6195">
        <f t="shared" si="290"/>
        <v>113.87034226047852</v>
      </c>
      <c r="R6195" s="16" t="str">
        <f>TEXT(Ecom[[#This Row],[Dates]],"mmm")</f>
        <v>Jan</v>
      </c>
      <c r="S6195" s="16" t="str">
        <f>TEXT(Ecom[[#This Row],[Dates]],"YYYY")</f>
        <v>2025</v>
      </c>
      <c r="T6195" s="16"/>
    </row>
    <row r="6196" spans="1:20" x14ac:dyDescent="0.25">
      <c r="A6196" t="s">
        <v>28</v>
      </c>
      <c r="B6196" s="16">
        <v>46192</v>
      </c>
      <c r="C6196" t="s">
        <v>14</v>
      </c>
      <c r="D6196" t="s">
        <v>15</v>
      </c>
      <c r="E6196" t="s">
        <v>61</v>
      </c>
      <c r="F6196" t="s">
        <v>46</v>
      </c>
      <c r="G6196">
        <v>77095</v>
      </c>
      <c r="H6196" t="s">
        <v>47</v>
      </c>
      <c r="I6196" t="s">
        <v>26</v>
      </c>
      <c r="J6196" t="s">
        <v>41</v>
      </c>
      <c r="K6196" s="6">
        <v>75.88</v>
      </c>
      <c r="L6196">
        <v>5</v>
      </c>
      <c r="M6196">
        <v>0.2</v>
      </c>
      <c r="N6196" s="6">
        <v>26.558</v>
      </c>
      <c r="O6196" t="str">
        <f t="shared" si="288"/>
        <v/>
      </c>
      <c r="P6196" s="6">
        <f t="shared" si="289"/>
        <v>159.08133333333333</v>
      </c>
      <c r="Q6196">
        <f t="shared" si="290"/>
        <v>124.32428032456984</v>
      </c>
      <c r="R6196" s="16" t="str">
        <f>TEXT(Ecom[[#This Row],[Dates]],"mmm")</f>
        <v>Jun</v>
      </c>
      <c r="S6196" s="16" t="str">
        <f>TEXT(Ecom[[#This Row],[Dates]],"YYYY")</f>
        <v>2026</v>
      </c>
      <c r="T6196" s="16"/>
    </row>
    <row r="6197" spans="1:20" x14ac:dyDescent="0.25">
      <c r="A6197" t="s">
        <v>28</v>
      </c>
      <c r="B6197" s="16">
        <v>45832</v>
      </c>
      <c r="C6197" t="s">
        <v>14</v>
      </c>
      <c r="D6197" t="s">
        <v>15</v>
      </c>
      <c r="E6197" t="s">
        <v>55</v>
      </c>
      <c r="F6197" t="s">
        <v>56</v>
      </c>
      <c r="G6197">
        <v>19143</v>
      </c>
      <c r="H6197" t="s">
        <v>57</v>
      </c>
      <c r="I6197" t="s">
        <v>35</v>
      </c>
      <c r="J6197" t="s">
        <v>36</v>
      </c>
      <c r="K6197" s="6">
        <v>329.988</v>
      </c>
      <c r="L6197">
        <v>2</v>
      </c>
      <c r="M6197">
        <v>0.4</v>
      </c>
      <c r="N6197" s="6">
        <v>-76.997200000000007</v>
      </c>
      <c r="O6197">
        <f t="shared" si="288"/>
        <v>-76.997200000000007</v>
      </c>
      <c r="P6197" s="6">
        <f t="shared" si="289"/>
        <v>155.04466666666667</v>
      </c>
      <c r="Q6197">
        <f t="shared" si="290"/>
        <v>133.05848939303181</v>
      </c>
      <c r="R6197" s="16" t="str">
        <f>TEXT(Ecom[[#This Row],[Dates]],"mmm")</f>
        <v>Jun</v>
      </c>
      <c r="S6197" s="16" t="str">
        <f>TEXT(Ecom[[#This Row],[Dates]],"YYYY")</f>
        <v>2025</v>
      </c>
      <c r="T6197" s="16"/>
    </row>
    <row r="6198" spans="1:20" x14ac:dyDescent="0.25">
      <c r="A6198" t="s">
        <v>28</v>
      </c>
      <c r="B6198" s="16">
        <v>45701</v>
      </c>
      <c r="C6198" t="s">
        <v>14</v>
      </c>
      <c r="D6198" t="s">
        <v>15</v>
      </c>
      <c r="E6198" t="s">
        <v>55</v>
      </c>
      <c r="F6198" t="s">
        <v>56</v>
      </c>
      <c r="G6198">
        <v>19143</v>
      </c>
      <c r="H6198" t="s">
        <v>57</v>
      </c>
      <c r="I6198" t="s">
        <v>26</v>
      </c>
      <c r="J6198" t="s">
        <v>32</v>
      </c>
      <c r="K6198" s="6">
        <v>71.376000000000005</v>
      </c>
      <c r="L6198">
        <v>3</v>
      </c>
      <c r="M6198">
        <v>0.2</v>
      </c>
      <c r="N6198" s="6">
        <v>-4.4610000000000003</v>
      </c>
      <c r="O6198">
        <f t="shared" si="288"/>
        <v>-4.4610000000000003</v>
      </c>
      <c r="P6198" s="6">
        <f t="shared" si="289"/>
        <v>62.038666666666671</v>
      </c>
      <c r="Q6198">
        <f t="shared" si="290"/>
        <v>73.361674035788823</v>
      </c>
      <c r="R6198" s="16" t="str">
        <f>TEXT(Ecom[[#This Row],[Dates]],"mmm")</f>
        <v>Feb</v>
      </c>
      <c r="S6198" s="16" t="str">
        <f>TEXT(Ecom[[#This Row],[Dates]],"YYYY")</f>
        <v>2025</v>
      </c>
      <c r="T6198" s="16"/>
    </row>
    <row r="6199" spans="1:20" x14ac:dyDescent="0.25">
      <c r="A6199" t="s">
        <v>28</v>
      </c>
      <c r="B6199" s="16">
        <v>45996</v>
      </c>
      <c r="C6199" t="s">
        <v>14</v>
      </c>
      <c r="D6199" t="s">
        <v>15</v>
      </c>
      <c r="E6199" t="s">
        <v>103</v>
      </c>
      <c r="F6199" t="s">
        <v>74</v>
      </c>
      <c r="G6199">
        <v>47201</v>
      </c>
      <c r="H6199" t="s">
        <v>47</v>
      </c>
      <c r="I6199" t="s">
        <v>26</v>
      </c>
      <c r="J6199" t="s">
        <v>41</v>
      </c>
      <c r="K6199" s="6">
        <v>63.77</v>
      </c>
      <c r="L6199">
        <v>7</v>
      </c>
      <c r="M6199">
        <v>0</v>
      </c>
      <c r="N6199" s="6">
        <v>28.6965</v>
      </c>
      <c r="O6199" t="str">
        <f t="shared" si="288"/>
        <v/>
      </c>
      <c r="P6199" s="6">
        <f t="shared" si="289"/>
        <v>70.273333333333326</v>
      </c>
      <c r="Q6199">
        <f t="shared" si="290"/>
        <v>55.13487765269619</v>
      </c>
      <c r="R6199" s="16" t="str">
        <f>TEXT(Ecom[[#This Row],[Dates]],"mmm")</f>
        <v>Dec</v>
      </c>
      <c r="S6199" s="16" t="str">
        <f>TEXT(Ecom[[#This Row],[Dates]],"YYYY")</f>
        <v>2025</v>
      </c>
      <c r="T6199" s="16"/>
    </row>
    <row r="6200" spans="1:20" x14ac:dyDescent="0.25">
      <c r="A6200" t="s">
        <v>28</v>
      </c>
      <c r="B6200" s="16">
        <v>45935</v>
      </c>
      <c r="C6200" t="s">
        <v>14</v>
      </c>
      <c r="D6200" t="s">
        <v>15</v>
      </c>
      <c r="E6200" t="s">
        <v>103</v>
      </c>
      <c r="F6200" t="s">
        <v>74</v>
      </c>
      <c r="G6200">
        <v>47201</v>
      </c>
      <c r="H6200" t="s">
        <v>47</v>
      </c>
      <c r="I6200" t="s">
        <v>35</v>
      </c>
      <c r="J6200" t="s">
        <v>36</v>
      </c>
      <c r="K6200" s="6">
        <v>50.97</v>
      </c>
      <c r="L6200">
        <v>3</v>
      </c>
      <c r="M6200">
        <v>0</v>
      </c>
      <c r="N6200" s="6">
        <v>13.2522</v>
      </c>
      <c r="O6200" t="str">
        <f t="shared" si="288"/>
        <v/>
      </c>
      <c r="P6200" s="6">
        <f t="shared" si="289"/>
        <v>529.00599999999997</v>
      </c>
      <c r="Q6200">
        <f t="shared" si="290"/>
        <v>526.19396451315754</v>
      </c>
      <c r="R6200" s="16" t="str">
        <f>TEXT(Ecom[[#This Row],[Dates]],"mmm")</f>
        <v>Oct</v>
      </c>
      <c r="S6200" s="16" t="str">
        <f>TEXT(Ecom[[#This Row],[Dates]],"YYYY")</f>
        <v>2025</v>
      </c>
      <c r="T6200" s="16"/>
    </row>
    <row r="6201" spans="1:20" x14ac:dyDescent="0.25">
      <c r="A6201" t="s">
        <v>28</v>
      </c>
      <c r="B6201" s="16">
        <v>45956</v>
      </c>
      <c r="C6201" t="s">
        <v>14</v>
      </c>
      <c r="D6201" t="s">
        <v>15</v>
      </c>
      <c r="E6201" t="s">
        <v>103</v>
      </c>
      <c r="F6201" t="s">
        <v>74</v>
      </c>
      <c r="G6201">
        <v>47201</v>
      </c>
      <c r="H6201" t="s">
        <v>47</v>
      </c>
      <c r="I6201" t="s">
        <v>26</v>
      </c>
      <c r="J6201" t="s">
        <v>41</v>
      </c>
      <c r="K6201" s="6">
        <v>96.08</v>
      </c>
      <c r="L6201">
        <v>2</v>
      </c>
      <c r="M6201">
        <v>0</v>
      </c>
      <c r="N6201" s="6">
        <v>46.118400000000001</v>
      </c>
      <c r="O6201" t="str">
        <f t="shared" si="288"/>
        <v/>
      </c>
      <c r="P6201" s="6">
        <f t="shared" si="289"/>
        <v>526.53599999999994</v>
      </c>
      <c r="Q6201">
        <f t="shared" si="290"/>
        <v>595.47839761109844</v>
      </c>
      <c r="R6201" s="16" t="str">
        <f>TEXT(Ecom[[#This Row],[Dates]],"mmm")</f>
        <v>Oct</v>
      </c>
      <c r="S6201" s="16" t="str">
        <f>TEXT(Ecom[[#This Row],[Dates]],"YYYY")</f>
        <v>2025</v>
      </c>
      <c r="T6201" s="16"/>
    </row>
    <row r="6202" spans="1:20" x14ac:dyDescent="0.25">
      <c r="A6202" t="s">
        <v>28</v>
      </c>
      <c r="B6202" s="16">
        <v>46387</v>
      </c>
      <c r="C6202" t="s">
        <v>14</v>
      </c>
      <c r="D6202" t="s">
        <v>15</v>
      </c>
      <c r="E6202" t="s">
        <v>231</v>
      </c>
      <c r="F6202" t="s">
        <v>65</v>
      </c>
      <c r="G6202">
        <v>60201</v>
      </c>
      <c r="H6202" t="s">
        <v>47</v>
      </c>
      <c r="I6202" t="s">
        <v>35</v>
      </c>
      <c r="J6202" t="s">
        <v>162</v>
      </c>
      <c r="K6202" s="6">
        <v>1439.9680000000001</v>
      </c>
      <c r="L6202">
        <v>4</v>
      </c>
      <c r="M6202">
        <v>0.2</v>
      </c>
      <c r="N6202" s="6">
        <v>485.98919999999998</v>
      </c>
      <c r="O6202" t="str">
        <f t="shared" si="288"/>
        <v/>
      </c>
      <c r="P6202" s="6">
        <f t="shared" si="289"/>
        <v>682.48266666666666</v>
      </c>
      <c r="Q6202">
        <f t="shared" si="290"/>
        <v>599.21467715310825</v>
      </c>
      <c r="R6202" s="16" t="str">
        <f>TEXT(Ecom[[#This Row],[Dates]],"mmm")</f>
        <v>Dec</v>
      </c>
      <c r="S6202" s="16" t="str">
        <f>TEXT(Ecom[[#This Row],[Dates]],"YYYY")</f>
        <v>2026</v>
      </c>
      <c r="T6202" s="16"/>
    </row>
    <row r="6203" spans="1:20" x14ac:dyDescent="0.25">
      <c r="A6203" t="s">
        <v>28</v>
      </c>
      <c r="B6203" s="16">
        <v>46050</v>
      </c>
      <c r="C6203" t="s">
        <v>14</v>
      </c>
      <c r="D6203" t="s">
        <v>15</v>
      </c>
      <c r="E6203" t="s">
        <v>231</v>
      </c>
      <c r="F6203" t="s">
        <v>65</v>
      </c>
      <c r="G6203">
        <v>60201</v>
      </c>
      <c r="H6203" t="s">
        <v>47</v>
      </c>
      <c r="I6203" t="s">
        <v>35</v>
      </c>
      <c r="J6203" t="s">
        <v>59</v>
      </c>
      <c r="K6203" s="6">
        <v>43.56</v>
      </c>
      <c r="L6203">
        <v>3</v>
      </c>
      <c r="M6203">
        <v>0.2</v>
      </c>
      <c r="N6203" s="6">
        <v>-4.9005000000000001</v>
      </c>
      <c r="O6203">
        <f t="shared" si="288"/>
        <v>-4.9005000000000001</v>
      </c>
      <c r="P6203" s="6">
        <f t="shared" si="289"/>
        <v>280.87733333333335</v>
      </c>
      <c r="Q6203">
        <f t="shared" si="290"/>
        <v>288.33645197439949</v>
      </c>
      <c r="R6203" s="16" t="str">
        <f>TEXT(Ecom[[#This Row],[Dates]],"mmm")</f>
        <v>Jan</v>
      </c>
      <c r="S6203" s="16" t="str">
        <f>TEXT(Ecom[[#This Row],[Dates]],"YYYY")</f>
        <v>2026</v>
      </c>
      <c r="T6203" s="16"/>
    </row>
    <row r="6204" spans="1:20" x14ac:dyDescent="0.25">
      <c r="A6204" t="s">
        <v>28</v>
      </c>
      <c r="B6204" s="16">
        <v>46380</v>
      </c>
      <c r="C6204" t="s">
        <v>14</v>
      </c>
      <c r="D6204" t="s">
        <v>15</v>
      </c>
      <c r="E6204" t="s">
        <v>428</v>
      </c>
      <c r="F6204" t="s">
        <v>24</v>
      </c>
      <c r="G6204">
        <v>92307</v>
      </c>
      <c r="H6204" t="s">
        <v>25</v>
      </c>
      <c r="I6204" t="s">
        <v>19</v>
      </c>
      <c r="J6204" t="s">
        <v>21</v>
      </c>
      <c r="K6204" s="6">
        <v>563.91999999999996</v>
      </c>
      <c r="L6204">
        <v>5</v>
      </c>
      <c r="M6204">
        <v>0.2</v>
      </c>
      <c r="N6204" s="6">
        <v>7.0490000000000004</v>
      </c>
      <c r="O6204" t="str">
        <f t="shared" si="288"/>
        <v/>
      </c>
      <c r="P6204" s="6">
        <f t="shared" si="289"/>
        <v>268.92799999999994</v>
      </c>
      <c r="Q6204">
        <f t="shared" si="290"/>
        <v>167.7117673187698</v>
      </c>
      <c r="R6204" s="16" t="str">
        <f>TEXT(Ecom[[#This Row],[Dates]],"mmm")</f>
        <v>Dec</v>
      </c>
      <c r="S6204" s="16" t="str">
        <f>TEXT(Ecom[[#This Row],[Dates]],"YYYY")</f>
        <v>2026</v>
      </c>
      <c r="T6204" s="16"/>
    </row>
    <row r="6205" spans="1:20" x14ac:dyDescent="0.25">
      <c r="A6205" t="s">
        <v>28</v>
      </c>
      <c r="B6205" s="16">
        <v>46055</v>
      </c>
      <c r="C6205" t="s">
        <v>14</v>
      </c>
      <c r="D6205" t="s">
        <v>15</v>
      </c>
      <c r="E6205" t="s">
        <v>103</v>
      </c>
      <c r="F6205" t="s">
        <v>104</v>
      </c>
      <c r="G6205">
        <v>43229</v>
      </c>
      <c r="H6205" t="s">
        <v>57</v>
      </c>
      <c r="I6205" t="s">
        <v>35</v>
      </c>
      <c r="J6205" t="s">
        <v>36</v>
      </c>
      <c r="K6205" s="6">
        <v>235.15199999999999</v>
      </c>
      <c r="L6205">
        <v>8</v>
      </c>
      <c r="M6205">
        <v>0.4</v>
      </c>
      <c r="N6205" s="6">
        <v>-47.0304</v>
      </c>
      <c r="O6205">
        <f t="shared" si="288"/>
        <v>-47.0304</v>
      </c>
      <c r="P6205" s="6">
        <f t="shared" si="289"/>
        <v>97.96</v>
      </c>
      <c r="Q6205">
        <f t="shared" si="290"/>
        <v>155.48670243297809</v>
      </c>
      <c r="R6205" s="16" t="str">
        <f>TEXT(Ecom[[#This Row],[Dates]],"mmm")</f>
        <v>Feb</v>
      </c>
      <c r="S6205" s="16" t="str">
        <f>TEXT(Ecom[[#This Row],[Dates]],"YYYY")</f>
        <v>2026</v>
      </c>
      <c r="T6205" s="16"/>
    </row>
    <row r="6206" spans="1:20" x14ac:dyDescent="0.25">
      <c r="A6206" t="s">
        <v>62</v>
      </c>
      <c r="B6206" s="16">
        <v>45855</v>
      </c>
      <c r="C6206" t="s">
        <v>44</v>
      </c>
      <c r="D6206" t="s">
        <v>15</v>
      </c>
      <c r="E6206" t="s">
        <v>378</v>
      </c>
      <c r="F6206" t="s">
        <v>104</v>
      </c>
      <c r="G6206">
        <v>43302</v>
      </c>
      <c r="H6206" t="s">
        <v>57</v>
      </c>
      <c r="I6206" t="s">
        <v>19</v>
      </c>
      <c r="J6206" t="s">
        <v>33</v>
      </c>
      <c r="K6206" s="6">
        <v>7.7119999999999997</v>
      </c>
      <c r="L6206">
        <v>2</v>
      </c>
      <c r="M6206">
        <v>0.2</v>
      </c>
      <c r="N6206" s="6">
        <v>1.7352000000000001</v>
      </c>
      <c r="O6206" t="str">
        <f t="shared" si="288"/>
        <v/>
      </c>
      <c r="P6206" s="6">
        <f t="shared" si="289"/>
        <v>27.992000000000001</v>
      </c>
      <c r="Q6206">
        <f t="shared" si="290"/>
        <v>153.2373619889527</v>
      </c>
      <c r="R6206" s="16" t="str">
        <f>TEXT(Ecom[[#This Row],[Dates]],"mmm")</f>
        <v>Jul</v>
      </c>
      <c r="S6206" s="16" t="str">
        <f>TEXT(Ecom[[#This Row],[Dates]],"YYYY")</f>
        <v>2025</v>
      </c>
      <c r="T6206" s="16"/>
    </row>
    <row r="6207" spans="1:20" x14ac:dyDescent="0.25">
      <c r="A6207" t="s">
        <v>13</v>
      </c>
      <c r="B6207" s="16">
        <v>45853</v>
      </c>
      <c r="C6207" t="s">
        <v>14</v>
      </c>
      <c r="D6207" t="s">
        <v>15</v>
      </c>
      <c r="E6207" t="s">
        <v>61</v>
      </c>
      <c r="F6207" t="s">
        <v>46</v>
      </c>
      <c r="G6207">
        <v>77095</v>
      </c>
      <c r="H6207" t="s">
        <v>47</v>
      </c>
      <c r="I6207" t="s">
        <v>26</v>
      </c>
      <c r="J6207" t="s">
        <v>41</v>
      </c>
      <c r="K6207" s="6">
        <v>51.015999999999998</v>
      </c>
      <c r="L6207">
        <v>7</v>
      </c>
      <c r="M6207">
        <v>0.2</v>
      </c>
      <c r="N6207" s="6">
        <v>15.942500000000001</v>
      </c>
      <c r="O6207" t="str">
        <f t="shared" si="288"/>
        <v/>
      </c>
      <c r="P6207" s="6">
        <f t="shared" si="289"/>
        <v>44.316666666666663</v>
      </c>
      <c r="Q6207">
        <f t="shared" si="290"/>
        <v>28.072935240851407</v>
      </c>
      <c r="R6207" s="16" t="str">
        <f>TEXT(Ecom[[#This Row],[Dates]],"mmm")</f>
        <v>Jul</v>
      </c>
      <c r="S6207" s="16" t="str">
        <f>TEXT(Ecom[[#This Row],[Dates]],"YYYY")</f>
        <v>2025</v>
      </c>
      <c r="T6207" s="16"/>
    </row>
    <row r="6208" spans="1:20" x14ac:dyDescent="0.25">
      <c r="A6208" t="s">
        <v>13</v>
      </c>
      <c r="B6208" s="16">
        <v>45813</v>
      </c>
      <c r="C6208" t="s">
        <v>14</v>
      </c>
      <c r="D6208" t="s">
        <v>15</v>
      </c>
      <c r="E6208" t="s">
        <v>61</v>
      </c>
      <c r="F6208" t="s">
        <v>46</v>
      </c>
      <c r="G6208">
        <v>77095</v>
      </c>
      <c r="H6208" t="s">
        <v>47</v>
      </c>
      <c r="I6208" t="s">
        <v>26</v>
      </c>
      <c r="J6208" t="s">
        <v>77</v>
      </c>
      <c r="K6208" s="6">
        <v>25.248000000000001</v>
      </c>
      <c r="L6208">
        <v>4</v>
      </c>
      <c r="M6208">
        <v>0.2</v>
      </c>
      <c r="N6208" s="6">
        <v>7.89</v>
      </c>
      <c r="O6208" t="str">
        <f t="shared" si="288"/>
        <v/>
      </c>
      <c r="P6208" s="6">
        <f t="shared" si="289"/>
        <v>44.367333333333335</v>
      </c>
      <c r="Q6208">
        <f t="shared" si="290"/>
        <v>8.302188671714271</v>
      </c>
      <c r="R6208" s="16" t="str">
        <f>TEXT(Ecom[[#This Row],[Dates]],"mmm")</f>
        <v>Jun</v>
      </c>
      <c r="S6208" s="16" t="str">
        <f>TEXT(Ecom[[#This Row],[Dates]],"YYYY")</f>
        <v>2025</v>
      </c>
      <c r="T6208" s="16"/>
    </row>
    <row r="6209" spans="1:20" x14ac:dyDescent="0.25">
      <c r="A6209" t="s">
        <v>13</v>
      </c>
      <c r="B6209" s="16">
        <v>45925</v>
      </c>
      <c r="C6209" t="s">
        <v>14</v>
      </c>
      <c r="D6209" t="s">
        <v>15</v>
      </c>
      <c r="E6209" t="s">
        <v>61</v>
      </c>
      <c r="F6209" t="s">
        <v>46</v>
      </c>
      <c r="G6209">
        <v>77095</v>
      </c>
      <c r="H6209" t="s">
        <v>47</v>
      </c>
      <c r="I6209" t="s">
        <v>19</v>
      </c>
      <c r="J6209" t="s">
        <v>21</v>
      </c>
      <c r="K6209" s="6">
        <v>56.686</v>
      </c>
      <c r="L6209">
        <v>1</v>
      </c>
      <c r="M6209">
        <v>0.3</v>
      </c>
      <c r="N6209" s="6">
        <v>-14.5764</v>
      </c>
      <c r="O6209">
        <f t="shared" si="288"/>
        <v>-14.5764</v>
      </c>
      <c r="P6209" s="6">
        <f t="shared" si="289"/>
        <v>967.12733333333324</v>
      </c>
      <c r="Q6209">
        <f t="shared" si="290"/>
        <v>1054.5044088219302</v>
      </c>
      <c r="R6209" s="16" t="str">
        <f>TEXT(Ecom[[#This Row],[Dates]],"mmm")</f>
        <v>Sep</v>
      </c>
      <c r="S6209" s="16" t="str">
        <f>TEXT(Ecom[[#This Row],[Dates]],"YYYY")</f>
        <v>2025</v>
      </c>
      <c r="T6209" s="16"/>
    </row>
    <row r="6210" spans="1:20" x14ac:dyDescent="0.25">
      <c r="A6210" t="s">
        <v>28</v>
      </c>
      <c r="B6210" s="16">
        <v>46151</v>
      </c>
      <c r="C6210" t="s">
        <v>22</v>
      </c>
      <c r="D6210" t="s">
        <v>15</v>
      </c>
      <c r="E6210" t="s">
        <v>378</v>
      </c>
      <c r="F6210" t="s">
        <v>104</v>
      </c>
      <c r="G6210">
        <v>43302</v>
      </c>
      <c r="H6210" t="s">
        <v>57</v>
      </c>
      <c r="I6210" t="s">
        <v>26</v>
      </c>
      <c r="J6210" t="s">
        <v>32</v>
      </c>
      <c r="K6210" s="6">
        <v>51.167999999999999</v>
      </c>
      <c r="L6210">
        <v>2</v>
      </c>
      <c r="M6210">
        <v>0.2</v>
      </c>
      <c r="N6210" s="6">
        <v>-6.3959999999999999</v>
      </c>
      <c r="O6210">
        <f t="shared" ref="O6210:O6273" si="291">IF(N6210&lt;0,N6210,"")</f>
        <v>-6.3959999999999999</v>
      </c>
      <c r="P6210" s="6">
        <f t="shared" si="289"/>
        <v>1281.5719999999999</v>
      </c>
      <c r="Q6210">
        <f t="shared" si="290"/>
        <v>1066.9359826111959</v>
      </c>
      <c r="R6210" s="16" t="str">
        <f>TEXT(Ecom[[#This Row],[Dates]],"mmm")</f>
        <v>May</v>
      </c>
      <c r="S6210" s="16" t="str">
        <f>TEXT(Ecom[[#This Row],[Dates]],"YYYY")</f>
        <v>2026</v>
      </c>
      <c r="T6210" s="16"/>
    </row>
    <row r="6211" spans="1:20" x14ac:dyDescent="0.25">
      <c r="A6211" t="s">
        <v>28</v>
      </c>
      <c r="B6211" s="16">
        <v>46363</v>
      </c>
      <c r="C6211" t="s">
        <v>22</v>
      </c>
      <c r="D6211" t="s">
        <v>15</v>
      </c>
      <c r="E6211" t="s">
        <v>42</v>
      </c>
      <c r="F6211" t="s">
        <v>43</v>
      </c>
      <c r="G6211">
        <v>98103</v>
      </c>
      <c r="H6211" t="s">
        <v>25</v>
      </c>
      <c r="I6211" t="s">
        <v>26</v>
      </c>
      <c r="J6211" t="s">
        <v>37</v>
      </c>
      <c r="K6211" s="6">
        <v>2793.5279999999998</v>
      </c>
      <c r="L6211">
        <v>9</v>
      </c>
      <c r="M6211">
        <v>0.2</v>
      </c>
      <c r="N6211" s="6">
        <v>942.81569999999999</v>
      </c>
      <c r="O6211" t="str">
        <f t="shared" si="291"/>
        <v/>
      </c>
      <c r="P6211" s="6">
        <f t="shared" ref="P6211:P6274" si="292">AVERAGE(K6211:K6213)</f>
        <v>1286.4959999999999</v>
      </c>
      <c r="Q6211">
        <f t="shared" si="290"/>
        <v>1278.6409286217981</v>
      </c>
      <c r="R6211" s="16" t="str">
        <f>TEXT(Ecom[[#This Row],[Dates]],"mmm")</f>
        <v>Dec</v>
      </c>
      <c r="S6211" s="16" t="str">
        <f>TEXT(Ecom[[#This Row],[Dates]],"YYYY")</f>
        <v>2026</v>
      </c>
      <c r="T6211" s="16"/>
    </row>
    <row r="6212" spans="1:20" x14ac:dyDescent="0.25">
      <c r="A6212" t="s">
        <v>28</v>
      </c>
      <c r="B6212" s="16">
        <v>46365</v>
      </c>
      <c r="C6212" t="s">
        <v>22</v>
      </c>
      <c r="D6212" t="s">
        <v>15</v>
      </c>
      <c r="E6212" t="s">
        <v>42</v>
      </c>
      <c r="F6212" t="s">
        <v>43</v>
      </c>
      <c r="G6212">
        <v>98103</v>
      </c>
      <c r="H6212" t="s">
        <v>25</v>
      </c>
      <c r="I6212" t="s">
        <v>26</v>
      </c>
      <c r="J6212" t="s">
        <v>32</v>
      </c>
      <c r="K6212" s="6">
        <v>1000.02</v>
      </c>
      <c r="L6212">
        <v>7</v>
      </c>
      <c r="M6212">
        <v>0</v>
      </c>
      <c r="N6212" s="6">
        <v>290.00580000000002</v>
      </c>
      <c r="O6212" t="str">
        <f t="shared" si="291"/>
        <v/>
      </c>
      <c r="P6212" s="6">
        <f t="shared" si="292"/>
        <v>361.40000000000003</v>
      </c>
      <c r="Q6212">
        <f t="shared" si="290"/>
        <v>749.84159737018228</v>
      </c>
      <c r="R6212" s="16" t="str">
        <f>TEXT(Ecom[[#This Row],[Dates]],"mmm")</f>
        <v>Dec</v>
      </c>
      <c r="S6212" s="16" t="str">
        <f>TEXT(Ecom[[#This Row],[Dates]],"YYYY")</f>
        <v>2026</v>
      </c>
      <c r="T6212" s="16"/>
    </row>
    <row r="6213" spans="1:20" x14ac:dyDescent="0.25">
      <c r="A6213" t="s">
        <v>28</v>
      </c>
      <c r="B6213" s="16">
        <v>46090</v>
      </c>
      <c r="C6213" t="s">
        <v>22</v>
      </c>
      <c r="D6213" t="s">
        <v>15</v>
      </c>
      <c r="E6213" t="s">
        <v>42</v>
      </c>
      <c r="F6213" t="s">
        <v>43</v>
      </c>
      <c r="G6213">
        <v>98103</v>
      </c>
      <c r="H6213" t="s">
        <v>25</v>
      </c>
      <c r="I6213" t="s">
        <v>19</v>
      </c>
      <c r="J6213" t="s">
        <v>33</v>
      </c>
      <c r="K6213" s="6">
        <v>65.94</v>
      </c>
      <c r="L6213">
        <v>3</v>
      </c>
      <c r="M6213">
        <v>0</v>
      </c>
      <c r="N6213" s="6">
        <v>22.419599999999999</v>
      </c>
      <c r="O6213" t="str">
        <f t="shared" si="291"/>
        <v/>
      </c>
      <c r="P6213" s="6">
        <f t="shared" si="292"/>
        <v>53.433333333333337</v>
      </c>
      <c r="Q6213">
        <f t="shared" ref="Q6213:Q6276" si="293">SQRT(SUMXMY2(K6213:K6215,P6211:P6213)/3)</f>
        <v>732.1271336729352</v>
      </c>
      <c r="R6213" s="16" t="str">
        <f>TEXT(Ecom[[#This Row],[Dates]],"mmm")</f>
        <v>Mar</v>
      </c>
      <c r="S6213" s="16" t="str">
        <f>TEXT(Ecom[[#This Row],[Dates]],"YYYY")</f>
        <v>2026</v>
      </c>
      <c r="T6213" s="16"/>
    </row>
    <row r="6214" spans="1:20" x14ac:dyDescent="0.25">
      <c r="A6214" t="s">
        <v>13</v>
      </c>
      <c r="B6214" s="16">
        <v>46216</v>
      </c>
      <c r="C6214" t="s">
        <v>14</v>
      </c>
      <c r="D6214" t="s">
        <v>15</v>
      </c>
      <c r="E6214" t="s">
        <v>560</v>
      </c>
      <c r="F6214" t="s">
        <v>43</v>
      </c>
      <c r="G6214">
        <v>98632</v>
      </c>
      <c r="H6214" t="s">
        <v>25</v>
      </c>
      <c r="I6214" t="s">
        <v>26</v>
      </c>
      <c r="J6214" t="s">
        <v>77</v>
      </c>
      <c r="K6214" s="6">
        <v>18.239999999999998</v>
      </c>
      <c r="L6214">
        <v>3</v>
      </c>
      <c r="M6214">
        <v>0</v>
      </c>
      <c r="N6214" s="6">
        <v>9.1199999999999992</v>
      </c>
      <c r="O6214" t="str">
        <f t="shared" si="291"/>
        <v/>
      </c>
      <c r="P6214" s="6">
        <f t="shared" si="292"/>
        <v>34</v>
      </c>
      <c r="Q6214">
        <f t="shared" si="293"/>
        <v>199.13841086410599</v>
      </c>
      <c r="R6214" s="16" t="str">
        <f>TEXT(Ecom[[#This Row],[Dates]],"mmm")</f>
        <v>Jul</v>
      </c>
      <c r="S6214" s="16" t="str">
        <f>TEXT(Ecom[[#This Row],[Dates]],"YYYY")</f>
        <v>2026</v>
      </c>
      <c r="T6214" s="16"/>
    </row>
    <row r="6215" spans="1:20" x14ac:dyDescent="0.25">
      <c r="A6215" t="s">
        <v>13</v>
      </c>
      <c r="B6215" s="16">
        <v>45695</v>
      </c>
      <c r="C6215" t="s">
        <v>14</v>
      </c>
      <c r="D6215" t="s">
        <v>15</v>
      </c>
      <c r="E6215" t="s">
        <v>560</v>
      </c>
      <c r="F6215" t="s">
        <v>43</v>
      </c>
      <c r="G6215">
        <v>98632</v>
      </c>
      <c r="H6215" t="s">
        <v>25</v>
      </c>
      <c r="I6215" t="s">
        <v>26</v>
      </c>
      <c r="J6215" t="s">
        <v>38</v>
      </c>
      <c r="K6215" s="6">
        <v>76.12</v>
      </c>
      <c r="L6215">
        <v>2</v>
      </c>
      <c r="M6215">
        <v>0</v>
      </c>
      <c r="N6215" s="6">
        <v>22.0748</v>
      </c>
      <c r="O6215" t="str">
        <f t="shared" si="291"/>
        <v/>
      </c>
      <c r="P6215" s="6">
        <f t="shared" si="292"/>
        <v>50.640000000000008</v>
      </c>
      <c r="Q6215">
        <f t="shared" si="293"/>
        <v>22.483214809011368</v>
      </c>
      <c r="R6215" s="16" t="str">
        <f>TEXT(Ecom[[#This Row],[Dates]],"mmm")</f>
        <v>Feb</v>
      </c>
      <c r="S6215" s="16" t="str">
        <f>TEXT(Ecom[[#This Row],[Dates]],"YYYY")</f>
        <v>2025</v>
      </c>
      <c r="T6215" s="16"/>
    </row>
    <row r="6216" spans="1:20" x14ac:dyDescent="0.25">
      <c r="A6216" t="s">
        <v>28</v>
      </c>
      <c r="B6216" s="16">
        <v>45983</v>
      </c>
      <c r="C6216" t="s">
        <v>14</v>
      </c>
      <c r="D6216" t="s">
        <v>15</v>
      </c>
      <c r="E6216" t="s">
        <v>421</v>
      </c>
      <c r="F6216" t="s">
        <v>24</v>
      </c>
      <c r="G6216">
        <v>90278</v>
      </c>
      <c r="H6216" t="s">
        <v>25</v>
      </c>
      <c r="I6216" t="s">
        <v>26</v>
      </c>
      <c r="J6216" t="s">
        <v>60</v>
      </c>
      <c r="K6216" s="6">
        <v>7.64</v>
      </c>
      <c r="L6216">
        <v>1</v>
      </c>
      <c r="M6216">
        <v>0</v>
      </c>
      <c r="N6216" s="6">
        <v>3.7435999999999998</v>
      </c>
      <c r="O6216" t="str">
        <f t="shared" si="291"/>
        <v/>
      </c>
      <c r="P6216" s="6">
        <f t="shared" si="292"/>
        <v>46.013333333333328</v>
      </c>
      <c r="Q6216">
        <f t="shared" si="293"/>
        <v>20.535373636006</v>
      </c>
      <c r="R6216" s="16" t="str">
        <f>TEXT(Ecom[[#This Row],[Dates]],"mmm")</f>
        <v>Nov</v>
      </c>
      <c r="S6216" s="16" t="str">
        <f>TEXT(Ecom[[#This Row],[Dates]],"YYYY")</f>
        <v>2025</v>
      </c>
      <c r="T6216" s="16"/>
    </row>
    <row r="6217" spans="1:20" x14ac:dyDescent="0.25">
      <c r="A6217" t="s">
        <v>28</v>
      </c>
      <c r="B6217" s="16">
        <v>46303</v>
      </c>
      <c r="C6217" t="s">
        <v>22</v>
      </c>
      <c r="D6217" t="s">
        <v>15</v>
      </c>
      <c r="E6217" t="s">
        <v>75</v>
      </c>
      <c r="F6217" t="s">
        <v>76</v>
      </c>
      <c r="G6217">
        <v>10035</v>
      </c>
      <c r="H6217" t="s">
        <v>57</v>
      </c>
      <c r="I6217" t="s">
        <v>19</v>
      </c>
      <c r="J6217" t="s">
        <v>33</v>
      </c>
      <c r="K6217" s="6">
        <v>68.16</v>
      </c>
      <c r="L6217">
        <v>3</v>
      </c>
      <c r="M6217">
        <v>0</v>
      </c>
      <c r="N6217" s="6">
        <v>27.945599999999999</v>
      </c>
      <c r="O6217" t="str">
        <f t="shared" si="291"/>
        <v/>
      </c>
      <c r="P6217" s="6">
        <f t="shared" si="292"/>
        <v>53.456666666666671</v>
      </c>
      <c r="Q6217">
        <f t="shared" si="293"/>
        <v>19.338033528276362</v>
      </c>
      <c r="R6217" s="16" t="str">
        <f>TEXT(Ecom[[#This Row],[Dates]],"mmm")</f>
        <v>Oct</v>
      </c>
      <c r="S6217" s="16" t="str">
        <f>TEXT(Ecom[[#This Row],[Dates]],"YYYY")</f>
        <v>2026</v>
      </c>
      <c r="T6217" s="16"/>
    </row>
    <row r="6218" spans="1:20" x14ac:dyDescent="0.25">
      <c r="A6218" t="s">
        <v>28</v>
      </c>
      <c r="B6218" s="16">
        <v>45860</v>
      </c>
      <c r="C6218" t="s">
        <v>22</v>
      </c>
      <c r="D6218" t="s">
        <v>15</v>
      </c>
      <c r="E6218" t="s">
        <v>75</v>
      </c>
      <c r="F6218" t="s">
        <v>76</v>
      </c>
      <c r="G6218">
        <v>10035</v>
      </c>
      <c r="H6218" t="s">
        <v>57</v>
      </c>
      <c r="I6218" t="s">
        <v>26</v>
      </c>
      <c r="J6218" t="s">
        <v>60</v>
      </c>
      <c r="K6218" s="6">
        <v>62.24</v>
      </c>
      <c r="L6218">
        <v>8</v>
      </c>
      <c r="M6218">
        <v>0</v>
      </c>
      <c r="N6218" s="6">
        <v>29.252800000000001</v>
      </c>
      <c r="O6218" t="str">
        <f t="shared" si="291"/>
        <v/>
      </c>
      <c r="P6218" s="6">
        <f t="shared" si="292"/>
        <v>72.63666666666667</v>
      </c>
      <c r="Q6218">
        <f t="shared" si="293"/>
        <v>34.788147247142795</v>
      </c>
      <c r="R6218" s="16" t="str">
        <f>TEXT(Ecom[[#This Row],[Dates]],"mmm")</f>
        <v>Jul</v>
      </c>
      <c r="S6218" s="16" t="str">
        <f>TEXT(Ecom[[#This Row],[Dates]],"YYYY")</f>
        <v>2025</v>
      </c>
      <c r="T6218" s="16"/>
    </row>
    <row r="6219" spans="1:20" x14ac:dyDescent="0.25">
      <c r="A6219" t="s">
        <v>28</v>
      </c>
      <c r="B6219" s="16">
        <v>45994</v>
      </c>
      <c r="C6219" t="s">
        <v>14</v>
      </c>
      <c r="D6219" t="s">
        <v>15</v>
      </c>
      <c r="E6219" t="s">
        <v>183</v>
      </c>
      <c r="F6219" t="s">
        <v>17</v>
      </c>
      <c r="G6219">
        <v>40214</v>
      </c>
      <c r="H6219" t="s">
        <v>18</v>
      </c>
      <c r="I6219" t="s">
        <v>35</v>
      </c>
      <c r="J6219" t="s">
        <v>36</v>
      </c>
      <c r="K6219" s="6">
        <v>29.97</v>
      </c>
      <c r="L6219">
        <v>3</v>
      </c>
      <c r="M6219">
        <v>0</v>
      </c>
      <c r="N6219" s="6">
        <v>0.29970000000000002</v>
      </c>
      <c r="O6219" t="str">
        <f t="shared" si="291"/>
        <v/>
      </c>
      <c r="P6219" s="6">
        <f t="shared" si="292"/>
        <v>115.88333333333333</v>
      </c>
      <c r="Q6219">
        <f t="shared" si="293"/>
        <v>55.251073996600084</v>
      </c>
      <c r="R6219" s="16" t="str">
        <f>TEXT(Ecom[[#This Row],[Dates]],"mmm")</f>
        <v>Dec</v>
      </c>
      <c r="S6219" s="16" t="str">
        <f>TEXT(Ecom[[#This Row],[Dates]],"YYYY")</f>
        <v>2025</v>
      </c>
      <c r="T6219" s="16"/>
    </row>
    <row r="6220" spans="1:20" x14ac:dyDescent="0.25">
      <c r="A6220" t="s">
        <v>28</v>
      </c>
      <c r="B6220" s="16">
        <v>45923</v>
      </c>
      <c r="C6220" t="s">
        <v>14</v>
      </c>
      <c r="D6220" t="s">
        <v>15</v>
      </c>
      <c r="E6220" t="s">
        <v>232</v>
      </c>
      <c r="F6220" t="s">
        <v>70</v>
      </c>
      <c r="G6220">
        <v>48183</v>
      </c>
      <c r="H6220" t="s">
        <v>47</v>
      </c>
      <c r="I6220" t="s">
        <v>35</v>
      </c>
      <c r="J6220" t="s">
        <v>36</v>
      </c>
      <c r="K6220" s="6">
        <v>125.7</v>
      </c>
      <c r="L6220">
        <v>6</v>
      </c>
      <c r="M6220">
        <v>0</v>
      </c>
      <c r="N6220" s="6">
        <v>35.195999999999998</v>
      </c>
      <c r="O6220" t="str">
        <f t="shared" si="291"/>
        <v/>
      </c>
      <c r="P6220" s="6">
        <f t="shared" si="292"/>
        <v>112.84666666666668</v>
      </c>
      <c r="Q6220">
        <f t="shared" si="293"/>
        <v>75.427596335087401</v>
      </c>
      <c r="R6220" s="16" t="str">
        <f>TEXT(Ecom[[#This Row],[Dates]],"mmm")</f>
        <v>Sep</v>
      </c>
      <c r="S6220" s="16" t="str">
        <f>TEXT(Ecom[[#This Row],[Dates]],"YYYY")</f>
        <v>2025</v>
      </c>
      <c r="T6220" s="16"/>
    </row>
    <row r="6221" spans="1:20" x14ac:dyDescent="0.25">
      <c r="A6221" t="s">
        <v>28</v>
      </c>
      <c r="B6221" s="16">
        <v>45698</v>
      </c>
      <c r="C6221" t="s">
        <v>14</v>
      </c>
      <c r="D6221" t="s">
        <v>15</v>
      </c>
      <c r="E6221" t="s">
        <v>232</v>
      </c>
      <c r="F6221" t="s">
        <v>70</v>
      </c>
      <c r="G6221">
        <v>48183</v>
      </c>
      <c r="H6221" t="s">
        <v>47</v>
      </c>
      <c r="I6221" t="s">
        <v>35</v>
      </c>
      <c r="J6221" t="s">
        <v>36</v>
      </c>
      <c r="K6221" s="6">
        <v>191.98</v>
      </c>
      <c r="L6221">
        <v>2</v>
      </c>
      <c r="M6221">
        <v>0</v>
      </c>
      <c r="N6221" s="6">
        <v>51.834600000000002</v>
      </c>
      <c r="O6221" t="str">
        <f t="shared" si="291"/>
        <v/>
      </c>
      <c r="P6221" s="6">
        <f t="shared" si="292"/>
        <v>89.84666666666665</v>
      </c>
      <c r="Q6221">
        <f t="shared" si="293"/>
        <v>71.533094982516857</v>
      </c>
      <c r="R6221" s="16" t="str">
        <f>TEXT(Ecom[[#This Row],[Dates]],"mmm")</f>
        <v>Feb</v>
      </c>
      <c r="S6221" s="16" t="str">
        <f>TEXT(Ecom[[#This Row],[Dates]],"YYYY")</f>
        <v>2025</v>
      </c>
      <c r="T6221" s="16"/>
    </row>
    <row r="6222" spans="1:20" x14ac:dyDescent="0.25">
      <c r="A6222" t="s">
        <v>28</v>
      </c>
      <c r="B6222" s="16">
        <v>46387</v>
      </c>
      <c r="C6222" t="s">
        <v>14</v>
      </c>
      <c r="D6222" t="s">
        <v>15</v>
      </c>
      <c r="E6222" t="s">
        <v>232</v>
      </c>
      <c r="F6222" t="s">
        <v>70</v>
      </c>
      <c r="G6222">
        <v>48183</v>
      </c>
      <c r="H6222" t="s">
        <v>47</v>
      </c>
      <c r="I6222" t="s">
        <v>26</v>
      </c>
      <c r="J6222" t="s">
        <v>32</v>
      </c>
      <c r="K6222" s="6">
        <v>20.86</v>
      </c>
      <c r="L6222">
        <v>7</v>
      </c>
      <c r="M6222">
        <v>0</v>
      </c>
      <c r="N6222" s="6">
        <v>1.4601999999999999</v>
      </c>
      <c r="O6222" t="str">
        <f t="shared" si="291"/>
        <v/>
      </c>
      <c r="P6222" s="6">
        <f t="shared" si="292"/>
        <v>50.088000000000001</v>
      </c>
      <c r="Q6222">
        <f t="shared" si="293"/>
        <v>57.941728807355979</v>
      </c>
      <c r="R6222" s="16" t="str">
        <f>TEXT(Ecom[[#This Row],[Dates]],"mmm")</f>
        <v>Dec</v>
      </c>
      <c r="S6222" s="16" t="str">
        <f>TEXT(Ecom[[#This Row],[Dates]],"YYYY")</f>
        <v>2026</v>
      </c>
      <c r="T6222" s="16"/>
    </row>
    <row r="6223" spans="1:20" x14ac:dyDescent="0.25">
      <c r="A6223" t="s">
        <v>13</v>
      </c>
      <c r="B6223" s="16">
        <v>45918</v>
      </c>
      <c r="C6223" t="s">
        <v>14</v>
      </c>
      <c r="D6223" t="s">
        <v>15</v>
      </c>
      <c r="E6223" t="s">
        <v>23</v>
      </c>
      <c r="F6223" t="s">
        <v>24</v>
      </c>
      <c r="G6223">
        <v>90045</v>
      </c>
      <c r="H6223" t="s">
        <v>25</v>
      </c>
      <c r="I6223" t="s">
        <v>26</v>
      </c>
      <c r="J6223" t="s">
        <v>27</v>
      </c>
      <c r="K6223" s="6">
        <v>56.7</v>
      </c>
      <c r="L6223">
        <v>9</v>
      </c>
      <c r="M6223">
        <v>0</v>
      </c>
      <c r="N6223" s="6">
        <v>26.082000000000001</v>
      </c>
      <c r="O6223" t="str">
        <f t="shared" si="291"/>
        <v/>
      </c>
      <c r="P6223" s="6">
        <f t="shared" si="292"/>
        <v>47.222666666666669</v>
      </c>
      <c r="Q6223">
        <f t="shared" si="293"/>
        <v>30.726174196289723</v>
      </c>
      <c r="R6223" s="16" t="str">
        <f>TEXT(Ecom[[#This Row],[Dates]],"mmm")</f>
        <v>Sep</v>
      </c>
      <c r="S6223" s="16" t="str">
        <f>TEXT(Ecom[[#This Row],[Dates]],"YYYY")</f>
        <v>2025</v>
      </c>
      <c r="T6223" s="16"/>
    </row>
    <row r="6224" spans="1:20" x14ac:dyDescent="0.25">
      <c r="A6224" t="s">
        <v>28</v>
      </c>
      <c r="B6224" s="16">
        <v>46045</v>
      </c>
      <c r="C6224" t="s">
        <v>14</v>
      </c>
      <c r="D6224" t="s">
        <v>15</v>
      </c>
      <c r="E6224" t="s">
        <v>561</v>
      </c>
      <c r="F6224" t="s">
        <v>86</v>
      </c>
      <c r="G6224">
        <v>37075</v>
      </c>
      <c r="H6224" t="s">
        <v>18</v>
      </c>
      <c r="I6224" t="s">
        <v>19</v>
      </c>
      <c r="J6224" t="s">
        <v>33</v>
      </c>
      <c r="K6224" s="6">
        <v>72.703999999999994</v>
      </c>
      <c r="L6224">
        <v>4</v>
      </c>
      <c r="M6224">
        <v>0.2</v>
      </c>
      <c r="N6224" s="6">
        <v>19.084800000000001</v>
      </c>
      <c r="O6224" t="str">
        <f t="shared" si="291"/>
        <v/>
      </c>
      <c r="P6224" s="6">
        <f t="shared" si="292"/>
        <v>101.10666666666667</v>
      </c>
      <c r="Q6224">
        <f t="shared" si="293"/>
        <v>71.833279241021145</v>
      </c>
      <c r="R6224" s="16" t="str">
        <f>TEXT(Ecom[[#This Row],[Dates]],"mmm")</f>
        <v>Jan</v>
      </c>
      <c r="S6224" s="16" t="str">
        <f>TEXT(Ecom[[#This Row],[Dates]],"YYYY")</f>
        <v>2026</v>
      </c>
      <c r="T6224" s="16"/>
    </row>
    <row r="6225" spans="1:20" x14ac:dyDescent="0.25">
      <c r="A6225" t="s">
        <v>28</v>
      </c>
      <c r="B6225" s="16">
        <v>46060</v>
      </c>
      <c r="C6225" t="s">
        <v>14</v>
      </c>
      <c r="D6225" t="s">
        <v>15</v>
      </c>
      <c r="E6225" t="s">
        <v>561</v>
      </c>
      <c r="F6225" t="s">
        <v>86</v>
      </c>
      <c r="G6225">
        <v>37075</v>
      </c>
      <c r="H6225" t="s">
        <v>18</v>
      </c>
      <c r="I6225" t="s">
        <v>26</v>
      </c>
      <c r="J6225" t="s">
        <v>34</v>
      </c>
      <c r="K6225" s="6">
        <v>12.263999999999999</v>
      </c>
      <c r="L6225">
        <v>7</v>
      </c>
      <c r="M6225">
        <v>0.2</v>
      </c>
      <c r="N6225" s="6">
        <v>1.0730999999999999</v>
      </c>
      <c r="O6225" t="str">
        <f t="shared" si="291"/>
        <v/>
      </c>
      <c r="P6225" s="6">
        <f t="shared" si="292"/>
        <v>98.970000000000013</v>
      </c>
      <c r="Q6225">
        <f t="shared" si="293"/>
        <v>73.11246482772404</v>
      </c>
      <c r="R6225" s="16" t="str">
        <f>TEXT(Ecom[[#This Row],[Dates]],"mmm")</f>
        <v>Feb</v>
      </c>
      <c r="S6225" s="16" t="str">
        <f>TEXT(Ecom[[#This Row],[Dates]],"YYYY")</f>
        <v>2026</v>
      </c>
      <c r="T6225" s="16"/>
    </row>
    <row r="6226" spans="1:20" x14ac:dyDescent="0.25">
      <c r="A6226" t="s">
        <v>28</v>
      </c>
      <c r="B6226" s="16">
        <v>45709</v>
      </c>
      <c r="C6226" t="s">
        <v>14</v>
      </c>
      <c r="D6226" t="s">
        <v>15</v>
      </c>
      <c r="E6226" t="s">
        <v>561</v>
      </c>
      <c r="F6226" t="s">
        <v>86</v>
      </c>
      <c r="G6226">
        <v>37075</v>
      </c>
      <c r="H6226" t="s">
        <v>18</v>
      </c>
      <c r="I6226" t="s">
        <v>26</v>
      </c>
      <c r="J6226" t="s">
        <v>32</v>
      </c>
      <c r="K6226" s="6">
        <v>218.352</v>
      </c>
      <c r="L6226">
        <v>3</v>
      </c>
      <c r="M6226">
        <v>0.2</v>
      </c>
      <c r="N6226" s="6">
        <v>-54.588000000000001</v>
      </c>
      <c r="O6226">
        <f t="shared" si="291"/>
        <v>-54.588000000000001</v>
      </c>
      <c r="P6226" s="6">
        <f t="shared" si="292"/>
        <v>191.93800000000002</v>
      </c>
      <c r="Q6226">
        <f t="shared" si="293"/>
        <v>90.66565329907543</v>
      </c>
      <c r="R6226" s="16" t="str">
        <f>TEXT(Ecom[[#This Row],[Dates]],"mmm")</f>
        <v>Feb</v>
      </c>
      <c r="S6226" s="16" t="str">
        <f>TEXT(Ecom[[#This Row],[Dates]],"YYYY")</f>
        <v>2025</v>
      </c>
      <c r="T6226" s="16"/>
    </row>
    <row r="6227" spans="1:20" x14ac:dyDescent="0.25">
      <c r="A6227" t="s">
        <v>28</v>
      </c>
      <c r="B6227" s="16">
        <v>46117</v>
      </c>
      <c r="C6227" t="s">
        <v>14</v>
      </c>
      <c r="D6227" t="s">
        <v>15</v>
      </c>
      <c r="E6227" t="s">
        <v>94</v>
      </c>
      <c r="F6227" t="s">
        <v>95</v>
      </c>
      <c r="G6227">
        <v>97206</v>
      </c>
      <c r="H6227" t="s">
        <v>25</v>
      </c>
      <c r="I6227" t="s">
        <v>19</v>
      </c>
      <c r="J6227" t="s">
        <v>20</v>
      </c>
      <c r="K6227" s="6">
        <v>66.293999999999997</v>
      </c>
      <c r="L6227">
        <v>1</v>
      </c>
      <c r="M6227">
        <v>0.7</v>
      </c>
      <c r="N6227" s="6">
        <v>-103.86060000000001</v>
      </c>
      <c r="O6227">
        <f t="shared" si="291"/>
        <v>-103.86060000000001</v>
      </c>
      <c r="P6227" s="6">
        <f t="shared" si="292"/>
        <v>148.74600000000001</v>
      </c>
      <c r="Q6227">
        <f t="shared" si="293"/>
        <v>69.547860681212427</v>
      </c>
      <c r="R6227" s="16" t="str">
        <f>TEXT(Ecom[[#This Row],[Dates]],"mmm")</f>
        <v>Apr</v>
      </c>
      <c r="S6227" s="16" t="str">
        <f>TEXT(Ecom[[#This Row],[Dates]],"YYYY")</f>
        <v>2026</v>
      </c>
      <c r="T6227" s="16"/>
    </row>
    <row r="6228" spans="1:20" x14ac:dyDescent="0.25">
      <c r="A6228" t="s">
        <v>28</v>
      </c>
      <c r="B6228" s="16">
        <v>46092</v>
      </c>
      <c r="C6228" t="s">
        <v>14</v>
      </c>
      <c r="D6228" t="s">
        <v>15</v>
      </c>
      <c r="E6228" t="s">
        <v>94</v>
      </c>
      <c r="F6228" t="s">
        <v>95</v>
      </c>
      <c r="G6228">
        <v>97206</v>
      </c>
      <c r="H6228" t="s">
        <v>25</v>
      </c>
      <c r="I6228" t="s">
        <v>19</v>
      </c>
      <c r="J6228" t="s">
        <v>21</v>
      </c>
      <c r="K6228" s="6">
        <v>291.16800000000001</v>
      </c>
      <c r="L6228">
        <v>4</v>
      </c>
      <c r="M6228">
        <v>0.2</v>
      </c>
      <c r="N6228" s="6">
        <v>-14.558400000000001</v>
      </c>
      <c r="O6228">
        <f t="shared" si="291"/>
        <v>-14.558400000000001</v>
      </c>
      <c r="P6228" s="6">
        <f t="shared" si="292"/>
        <v>163.44000000000003</v>
      </c>
      <c r="Q6228">
        <f t="shared" si="293"/>
        <v>73.617891611573157</v>
      </c>
      <c r="R6228" s="16" t="str">
        <f>TEXT(Ecom[[#This Row],[Dates]],"mmm")</f>
        <v>Mar</v>
      </c>
      <c r="S6228" s="16" t="str">
        <f>TEXT(Ecom[[#This Row],[Dates]],"YYYY")</f>
        <v>2026</v>
      </c>
      <c r="T6228" s="16"/>
    </row>
    <row r="6229" spans="1:20" x14ac:dyDescent="0.25">
      <c r="A6229" t="s">
        <v>28</v>
      </c>
      <c r="B6229" s="16">
        <v>46368</v>
      </c>
      <c r="C6229" t="s">
        <v>14</v>
      </c>
      <c r="D6229" t="s">
        <v>15</v>
      </c>
      <c r="E6229" t="s">
        <v>303</v>
      </c>
      <c r="F6229" t="s">
        <v>46</v>
      </c>
      <c r="G6229">
        <v>75061</v>
      </c>
      <c r="H6229" t="s">
        <v>47</v>
      </c>
      <c r="I6229" t="s">
        <v>35</v>
      </c>
      <c r="J6229" t="s">
        <v>36</v>
      </c>
      <c r="K6229" s="6">
        <v>88.775999999999996</v>
      </c>
      <c r="L6229">
        <v>3</v>
      </c>
      <c r="M6229">
        <v>0.2</v>
      </c>
      <c r="N6229" s="6">
        <v>7.7679</v>
      </c>
      <c r="O6229" t="str">
        <f t="shared" si="291"/>
        <v/>
      </c>
      <c r="P6229" s="6">
        <f t="shared" si="292"/>
        <v>84.775999999999996</v>
      </c>
      <c r="Q6229">
        <f t="shared" si="293"/>
        <v>49.289447809174476</v>
      </c>
      <c r="R6229" s="16" t="str">
        <f>TEXT(Ecom[[#This Row],[Dates]],"mmm")</f>
        <v>Dec</v>
      </c>
      <c r="S6229" s="16" t="str">
        <f>TEXT(Ecom[[#This Row],[Dates]],"YYYY")</f>
        <v>2026</v>
      </c>
      <c r="T6229" s="16"/>
    </row>
    <row r="6230" spans="1:20" x14ac:dyDescent="0.25">
      <c r="A6230" t="s">
        <v>28</v>
      </c>
      <c r="B6230" s="16">
        <v>46254</v>
      </c>
      <c r="C6230" t="s">
        <v>44</v>
      </c>
      <c r="D6230" t="s">
        <v>15</v>
      </c>
      <c r="E6230" t="s">
        <v>221</v>
      </c>
      <c r="F6230" t="s">
        <v>104</v>
      </c>
      <c r="G6230">
        <v>44105</v>
      </c>
      <c r="H6230" t="s">
        <v>57</v>
      </c>
      <c r="I6230" t="s">
        <v>35</v>
      </c>
      <c r="J6230" t="s">
        <v>36</v>
      </c>
      <c r="K6230" s="6">
        <v>110.376</v>
      </c>
      <c r="L6230">
        <v>4</v>
      </c>
      <c r="M6230">
        <v>0.4</v>
      </c>
      <c r="N6230" s="6">
        <v>-20.235600000000002</v>
      </c>
      <c r="O6230">
        <f t="shared" si="291"/>
        <v>-20.235600000000002</v>
      </c>
      <c r="P6230" s="6">
        <f t="shared" si="292"/>
        <v>65.290666666666667</v>
      </c>
      <c r="Q6230">
        <f t="shared" si="293"/>
        <v>40.475900743986386</v>
      </c>
      <c r="R6230" s="16" t="str">
        <f>TEXT(Ecom[[#This Row],[Dates]],"mmm")</f>
        <v>Aug</v>
      </c>
      <c r="S6230" s="16" t="str">
        <f>TEXT(Ecom[[#This Row],[Dates]],"YYYY")</f>
        <v>2026</v>
      </c>
      <c r="T6230" s="16"/>
    </row>
    <row r="6231" spans="1:20" x14ac:dyDescent="0.25">
      <c r="A6231" t="s">
        <v>28</v>
      </c>
      <c r="B6231" s="16">
        <v>46185</v>
      </c>
      <c r="C6231" t="s">
        <v>44</v>
      </c>
      <c r="D6231" t="s">
        <v>15</v>
      </c>
      <c r="E6231" t="s">
        <v>221</v>
      </c>
      <c r="F6231" t="s">
        <v>104</v>
      </c>
      <c r="G6231">
        <v>44105</v>
      </c>
      <c r="H6231" t="s">
        <v>57</v>
      </c>
      <c r="I6231" t="s">
        <v>35</v>
      </c>
      <c r="J6231" t="s">
        <v>59</v>
      </c>
      <c r="K6231" s="6">
        <v>55.176000000000002</v>
      </c>
      <c r="L6231">
        <v>3</v>
      </c>
      <c r="M6231">
        <v>0.2</v>
      </c>
      <c r="N6231" s="6">
        <v>15.863099999999999</v>
      </c>
      <c r="O6231" t="str">
        <f t="shared" si="291"/>
        <v/>
      </c>
      <c r="P6231" s="6">
        <f t="shared" si="292"/>
        <v>87.688000000000002</v>
      </c>
      <c r="Q6231">
        <f t="shared" si="293"/>
        <v>58.245234217376421</v>
      </c>
      <c r="R6231" s="16" t="str">
        <f>TEXT(Ecom[[#This Row],[Dates]],"mmm")</f>
        <v>Jun</v>
      </c>
      <c r="S6231" s="16" t="str">
        <f>TEXT(Ecom[[#This Row],[Dates]],"YYYY")</f>
        <v>2026</v>
      </c>
      <c r="T6231" s="16"/>
    </row>
    <row r="6232" spans="1:20" x14ac:dyDescent="0.25">
      <c r="A6232" t="s">
        <v>28</v>
      </c>
      <c r="B6232" s="16">
        <v>45951</v>
      </c>
      <c r="C6232" t="s">
        <v>14</v>
      </c>
      <c r="D6232" t="s">
        <v>15</v>
      </c>
      <c r="E6232" t="s">
        <v>562</v>
      </c>
      <c r="F6232" t="s">
        <v>102</v>
      </c>
      <c r="G6232">
        <v>50701</v>
      </c>
      <c r="H6232" t="s">
        <v>47</v>
      </c>
      <c r="I6232" t="s">
        <v>26</v>
      </c>
      <c r="J6232" t="s">
        <v>34</v>
      </c>
      <c r="K6232" s="6">
        <v>30.32</v>
      </c>
      <c r="L6232">
        <v>4</v>
      </c>
      <c r="M6232">
        <v>0</v>
      </c>
      <c r="N6232" s="6">
        <v>11.8248</v>
      </c>
      <c r="O6232" t="str">
        <f t="shared" si="291"/>
        <v/>
      </c>
      <c r="P6232" s="6">
        <f t="shared" si="292"/>
        <v>75.775999999999996</v>
      </c>
      <c r="Q6232">
        <f t="shared" si="293"/>
        <v>64.485416498903362</v>
      </c>
      <c r="R6232" s="16" t="str">
        <f>TEXT(Ecom[[#This Row],[Dates]],"mmm")</f>
        <v>Oct</v>
      </c>
      <c r="S6232" s="16" t="str">
        <f>TEXT(Ecom[[#This Row],[Dates]],"YYYY")</f>
        <v>2025</v>
      </c>
      <c r="T6232" s="16"/>
    </row>
    <row r="6233" spans="1:20" x14ac:dyDescent="0.25">
      <c r="A6233" t="s">
        <v>168</v>
      </c>
      <c r="B6233" s="16">
        <v>46082</v>
      </c>
      <c r="C6233" t="s">
        <v>14</v>
      </c>
      <c r="D6233" t="s">
        <v>15</v>
      </c>
      <c r="E6233" t="s">
        <v>42</v>
      </c>
      <c r="F6233" t="s">
        <v>43</v>
      </c>
      <c r="G6233">
        <v>98105</v>
      </c>
      <c r="H6233" t="s">
        <v>25</v>
      </c>
      <c r="I6233" t="s">
        <v>19</v>
      </c>
      <c r="J6233" t="s">
        <v>21</v>
      </c>
      <c r="K6233" s="6">
        <v>177.56800000000001</v>
      </c>
      <c r="L6233">
        <v>2</v>
      </c>
      <c r="M6233">
        <v>0.2</v>
      </c>
      <c r="N6233" s="6">
        <v>8.8783999999999992</v>
      </c>
      <c r="O6233" t="str">
        <f t="shared" si="291"/>
        <v/>
      </c>
      <c r="P6233" s="6">
        <f t="shared" si="292"/>
        <v>89.429333333333332</v>
      </c>
      <c r="Q6233">
        <f t="shared" si="293"/>
        <v>62.133076527843166</v>
      </c>
      <c r="R6233" s="16" t="str">
        <f>TEXT(Ecom[[#This Row],[Dates]],"mmm")</f>
        <v>Mar</v>
      </c>
      <c r="S6233" s="16" t="str">
        <f>TEXT(Ecom[[#This Row],[Dates]],"YYYY")</f>
        <v>2026</v>
      </c>
      <c r="T6233" s="16"/>
    </row>
    <row r="6234" spans="1:20" x14ac:dyDescent="0.25">
      <c r="A6234" t="s">
        <v>168</v>
      </c>
      <c r="B6234" s="16">
        <v>45773</v>
      </c>
      <c r="C6234" t="s">
        <v>14</v>
      </c>
      <c r="D6234" t="s">
        <v>15</v>
      </c>
      <c r="E6234" t="s">
        <v>42</v>
      </c>
      <c r="F6234" t="s">
        <v>43</v>
      </c>
      <c r="G6234">
        <v>98105</v>
      </c>
      <c r="H6234" t="s">
        <v>25</v>
      </c>
      <c r="I6234" t="s">
        <v>26</v>
      </c>
      <c r="J6234" t="s">
        <v>41</v>
      </c>
      <c r="K6234" s="6">
        <v>19.440000000000001</v>
      </c>
      <c r="L6234">
        <v>3</v>
      </c>
      <c r="M6234">
        <v>0</v>
      </c>
      <c r="N6234" s="6">
        <v>9.3312000000000008</v>
      </c>
      <c r="O6234" t="str">
        <f t="shared" si="291"/>
        <v/>
      </c>
      <c r="P6234" s="6">
        <f t="shared" si="292"/>
        <v>520.89333333333332</v>
      </c>
      <c r="Q6234">
        <f t="shared" si="293"/>
        <v>550.16086969809385</v>
      </c>
      <c r="R6234" s="16" t="str">
        <f>TEXT(Ecom[[#This Row],[Dates]],"mmm")</f>
        <v>Apr</v>
      </c>
      <c r="S6234" s="16" t="str">
        <f>TEXT(Ecom[[#This Row],[Dates]],"YYYY")</f>
        <v>2025</v>
      </c>
      <c r="T6234" s="16"/>
    </row>
    <row r="6235" spans="1:20" x14ac:dyDescent="0.25">
      <c r="A6235" t="s">
        <v>168</v>
      </c>
      <c r="B6235" s="16">
        <v>46169</v>
      </c>
      <c r="C6235" t="s">
        <v>14</v>
      </c>
      <c r="D6235" t="s">
        <v>15</v>
      </c>
      <c r="E6235" t="s">
        <v>42</v>
      </c>
      <c r="F6235" t="s">
        <v>43</v>
      </c>
      <c r="G6235">
        <v>98105</v>
      </c>
      <c r="H6235" t="s">
        <v>25</v>
      </c>
      <c r="I6235" t="s">
        <v>26</v>
      </c>
      <c r="J6235" t="s">
        <v>41</v>
      </c>
      <c r="K6235" s="6">
        <v>71.28</v>
      </c>
      <c r="L6235">
        <v>11</v>
      </c>
      <c r="M6235">
        <v>0</v>
      </c>
      <c r="N6235" s="6">
        <v>34.214399999999998</v>
      </c>
      <c r="O6235" t="str">
        <f t="shared" si="291"/>
        <v/>
      </c>
      <c r="P6235" s="6">
        <f t="shared" si="292"/>
        <v>541.06666666666672</v>
      </c>
      <c r="Q6235">
        <f t="shared" si="293"/>
        <v>610.32138003659838</v>
      </c>
      <c r="R6235" s="16" t="str">
        <f>TEXT(Ecom[[#This Row],[Dates]],"mmm")</f>
        <v>May</v>
      </c>
      <c r="S6235" s="16" t="str">
        <f>TEXT(Ecom[[#This Row],[Dates]],"YYYY")</f>
        <v>2026</v>
      </c>
      <c r="T6235" s="16"/>
    </row>
    <row r="6236" spans="1:20" x14ac:dyDescent="0.25">
      <c r="A6236" t="s">
        <v>168</v>
      </c>
      <c r="B6236" s="16">
        <v>46072</v>
      </c>
      <c r="C6236" t="s">
        <v>14</v>
      </c>
      <c r="D6236" t="s">
        <v>15</v>
      </c>
      <c r="E6236" t="s">
        <v>42</v>
      </c>
      <c r="F6236" t="s">
        <v>43</v>
      </c>
      <c r="G6236">
        <v>98105</v>
      </c>
      <c r="H6236" t="s">
        <v>25</v>
      </c>
      <c r="I6236" t="s">
        <v>26</v>
      </c>
      <c r="J6236" t="s">
        <v>37</v>
      </c>
      <c r="K6236" s="6">
        <v>1471.96</v>
      </c>
      <c r="L6236">
        <v>5</v>
      </c>
      <c r="M6236">
        <v>0.2</v>
      </c>
      <c r="N6236" s="6">
        <v>459.98750000000001</v>
      </c>
      <c r="O6236" t="str">
        <f t="shared" si="291"/>
        <v/>
      </c>
      <c r="P6236" s="6">
        <f t="shared" si="292"/>
        <v>536.49866666666674</v>
      </c>
      <c r="Q6236">
        <f t="shared" si="293"/>
        <v>669.95375042759485</v>
      </c>
      <c r="R6236" s="16" t="str">
        <f>TEXT(Ecom[[#This Row],[Dates]],"mmm")</f>
        <v>Feb</v>
      </c>
      <c r="S6236" s="16" t="str">
        <f>TEXT(Ecom[[#This Row],[Dates]],"YYYY")</f>
        <v>2026</v>
      </c>
      <c r="T6236" s="16"/>
    </row>
    <row r="6237" spans="1:20" x14ac:dyDescent="0.25">
      <c r="A6237" t="s">
        <v>168</v>
      </c>
      <c r="B6237" s="16">
        <v>45721</v>
      </c>
      <c r="C6237" t="s">
        <v>14</v>
      </c>
      <c r="D6237" t="s">
        <v>15</v>
      </c>
      <c r="E6237" t="s">
        <v>42</v>
      </c>
      <c r="F6237" t="s">
        <v>43</v>
      </c>
      <c r="G6237">
        <v>98105</v>
      </c>
      <c r="H6237" t="s">
        <v>25</v>
      </c>
      <c r="I6237" t="s">
        <v>35</v>
      </c>
      <c r="J6237" t="s">
        <v>36</v>
      </c>
      <c r="K6237" s="6">
        <v>79.959999999999994</v>
      </c>
      <c r="L6237">
        <v>5</v>
      </c>
      <c r="M6237">
        <v>0.2</v>
      </c>
      <c r="N6237" s="6">
        <v>-17.991</v>
      </c>
      <c r="O6237">
        <f t="shared" si="291"/>
        <v>-17.991</v>
      </c>
      <c r="P6237" s="6">
        <f t="shared" si="292"/>
        <v>54.624000000000002</v>
      </c>
      <c r="Q6237">
        <f t="shared" si="293"/>
        <v>384.18159318893095</v>
      </c>
      <c r="R6237" s="16" t="str">
        <f>TEXT(Ecom[[#This Row],[Dates]],"mmm")</f>
        <v>Mar</v>
      </c>
      <c r="S6237" s="16" t="str">
        <f>TEXT(Ecom[[#This Row],[Dates]],"YYYY")</f>
        <v>2025</v>
      </c>
      <c r="T6237" s="16"/>
    </row>
    <row r="6238" spans="1:20" x14ac:dyDescent="0.25">
      <c r="A6238" t="s">
        <v>28</v>
      </c>
      <c r="B6238" s="16">
        <v>46064</v>
      </c>
      <c r="C6238" t="s">
        <v>22</v>
      </c>
      <c r="D6238" t="s">
        <v>15</v>
      </c>
      <c r="E6238" t="s">
        <v>55</v>
      </c>
      <c r="F6238" t="s">
        <v>56</v>
      </c>
      <c r="G6238">
        <v>19120</v>
      </c>
      <c r="H6238" t="s">
        <v>57</v>
      </c>
      <c r="I6238" t="s">
        <v>26</v>
      </c>
      <c r="J6238" t="s">
        <v>60</v>
      </c>
      <c r="K6238" s="6">
        <v>57.576000000000001</v>
      </c>
      <c r="L6238">
        <v>3</v>
      </c>
      <c r="M6238">
        <v>0.2</v>
      </c>
      <c r="N6238" s="6">
        <v>21.591000000000001</v>
      </c>
      <c r="O6238" t="str">
        <f t="shared" si="291"/>
        <v/>
      </c>
      <c r="P6238" s="6">
        <f t="shared" si="292"/>
        <v>83.470666666666673</v>
      </c>
      <c r="Q6238">
        <f t="shared" si="293"/>
        <v>281.10555655891312</v>
      </c>
      <c r="R6238" s="16" t="str">
        <f>TEXT(Ecom[[#This Row],[Dates]],"mmm")</f>
        <v>Feb</v>
      </c>
      <c r="S6238" s="16" t="str">
        <f>TEXT(Ecom[[#This Row],[Dates]],"YYYY")</f>
        <v>2026</v>
      </c>
      <c r="T6238" s="16"/>
    </row>
    <row r="6239" spans="1:20" x14ac:dyDescent="0.25">
      <c r="A6239" t="s">
        <v>28</v>
      </c>
      <c r="B6239" s="16">
        <v>45915</v>
      </c>
      <c r="C6239" t="s">
        <v>14</v>
      </c>
      <c r="D6239" t="s">
        <v>15</v>
      </c>
      <c r="E6239" t="s">
        <v>75</v>
      </c>
      <c r="F6239" t="s">
        <v>76</v>
      </c>
      <c r="G6239">
        <v>10009</v>
      </c>
      <c r="H6239" t="s">
        <v>57</v>
      </c>
      <c r="I6239" t="s">
        <v>26</v>
      </c>
      <c r="J6239" t="s">
        <v>37</v>
      </c>
      <c r="K6239" s="6">
        <v>26.335999999999999</v>
      </c>
      <c r="L6239">
        <v>4</v>
      </c>
      <c r="M6239">
        <v>0.2</v>
      </c>
      <c r="N6239" s="6">
        <v>9.2175999999999991</v>
      </c>
      <c r="O6239" t="str">
        <f t="shared" si="291"/>
        <v/>
      </c>
      <c r="P6239" s="6">
        <f t="shared" si="292"/>
        <v>184.40533333333335</v>
      </c>
      <c r="Q6239">
        <f t="shared" si="293"/>
        <v>113.52116461438989</v>
      </c>
      <c r="R6239" s="16" t="str">
        <f>TEXT(Ecom[[#This Row],[Dates]],"mmm")</f>
        <v>Sep</v>
      </c>
      <c r="S6239" s="16" t="str">
        <f>TEXT(Ecom[[#This Row],[Dates]],"YYYY")</f>
        <v>2025</v>
      </c>
      <c r="T6239" s="16"/>
    </row>
    <row r="6240" spans="1:20" x14ac:dyDescent="0.25">
      <c r="A6240" t="s">
        <v>28</v>
      </c>
      <c r="B6240" s="16">
        <v>45869</v>
      </c>
      <c r="C6240" t="s">
        <v>14</v>
      </c>
      <c r="D6240" t="s">
        <v>15</v>
      </c>
      <c r="E6240" t="s">
        <v>117</v>
      </c>
      <c r="F6240" t="s">
        <v>24</v>
      </c>
      <c r="G6240">
        <v>95123</v>
      </c>
      <c r="H6240" t="s">
        <v>25</v>
      </c>
      <c r="I6240" t="s">
        <v>19</v>
      </c>
      <c r="J6240" t="s">
        <v>33</v>
      </c>
      <c r="K6240" s="6">
        <v>166.5</v>
      </c>
      <c r="L6240">
        <v>3</v>
      </c>
      <c r="M6240">
        <v>0</v>
      </c>
      <c r="N6240" s="6">
        <v>21.645</v>
      </c>
      <c r="O6240" t="str">
        <f t="shared" si="291"/>
        <v/>
      </c>
      <c r="P6240" s="6">
        <f t="shared" si="292"/>
        <v>179.54133333333334</v>
      </c>
      <c r="Q6240">
        <f t="shared" si="293"/>
        <v>148.34295688932005</v>
      </c>
      <c r="R6240" s="16" t="str">
        <f>TEXT(Ecom[[#This Row],[Dates]],"mmm")</f>
        <v>Jul</v>
      </c>
      <c r="S6240" s="16" t="str">
        <f>TEXT(Ecom[[#This Row],[Dates]],"YYYY")</f>
        <v>2025</v>
      </c>
      <c r="T6240" s="16"/>
    </row>
    <row r="6241" spans="1:20" x14ac:dyDescent="0.25">
      <c r="A6241" t="s">
        <v>28</v>
      </c>
      <c r="B6241" s="16">
        <v>46325</v>
      </c>
      <c r="C6241" t="s">
        <v>14</v>
      </c>
      <c r="D6241" t="s">
        <v>15</v>
      </c>
      <c r="E6241" t="s">
        <v>117</v>
      </c>
      <c r="F6241" t="s">
        <v>24</v>
      </c>
      <c r="G6241">
        <v>95123</v>
      </c>
      <c r="H6241" t="s">
        <v>25</v>
      </c>
      <c r="I6241" t="s">
        <v>26</v>
      </c>
      <c r="J6241" t="s">
        <v>32</v>
      </c>
      <c r="K6241" s="6">
        <v>360.38</v>
      </c>
      <c r="L6241">
        <v>2</v>
      </c>
      <c r="M6241">
        <v>0</v>
      </c>
      <c r="N6241" s="6">
        <v>93.698800000000006</v>
      </c>
      <c r="O6241" t="str">
        <f t="shared" si="291"/>
        <v/>
      </c>
      <c r="P6241" s="6">
        <f t="shared" si="292"/>
        <v>206.52133333333336</v>
      </c>
      <c r="Q6241">
        <f t="shared" si="293"/>
        <v>142.35795922485917</v>
      </c>
      <c r="R6241" s="16" t="str">
        <f>TEXT(Ecom[[#This Row],[Dates]],"mmm")</f>
        <v>Oct</v>
      </c>
      <c r="S6241" s="16" t="str">
        <f>TEXT(Ecom[[#This Row],[Dates]],"YYYY")</f>
        <v>2026</v>
      </c>
      <c r="T6241" s="16"/>
    </row>
    <row r="6242" spans="1:20" x14ac:dyDescent="0.25">
      <c r="A6242" t="s">
        <v>13</v>
      </c>
      <c r="B6242" s="16">
        <v>45903</v>
      </c>
      <c r="C6242" t="s">
        <v>14</v>
      </c>
      <c r="D6242" t="s">
        <v>15</v>
      </c>
      <c r="E6242" t="s">
        <v>23</v>
      </c>
      <c r="F6242" t="s">
        <v>24</v>
      </c>
      <c r="G6242">
        <v>90008</v>
      </c>
      <c r="H6242" t="s">
        <v>25</v>
      </c>
      <c r="I6242" t="s">
        <v>26</v>
      </c>
      <c r="J6242" t="s">
        <v>37</v>
      </c>
      <c r="K6242" s="6">
        <v>11.744</v>
      </c>
      <c r="L6242">
        <v>1</v>
      </c>
      <c r="M6242">
        <v>0.2</v>
      </c>
      <c r="N6242" s="6">
        <v>3.8168000000000002</v>
      </c>
      <c r="O6242" t="str">
        <f t="shared" si="291"/>
        <v/>
      </c>
      <c r="P6242" s="6">
        <f t="shared" si="292"/>
        <v>92.474666666666664</v>
      </c>
      <c r="Q6242">
        <f t="shared" si="293"/>
        <v>108.53734854980668</v>
      </c>
      <c r="R6242" s="16" t="str">
        <f>TEXT(Ecom[[#This Row],[Dates]],"mmm")</f>
        <v>Sep</v>
      </c>
      <c r="S6242" s="16" t="str">
        <f>TEXT(Ecom[[#This Row],[Dates]],"YYYY")</f>
        <v>2025</v>
      </c>
      <c r="T6242" s="16"/>
    </row>
    <row r="6243" spans="1:20" x14ac:dyDescent="0.25">
      <c r="A6243" t="s">
        <v>13</v>
      </c>
      <c r="B6243" s="16">
        <v>46086</v>
      </c>
      <c r="C6243" t="s">
        <v>22</v>
      </c>
      <c r="D6243" t="s">
        <v>15</v>
      </c>
      <c r="E6243" t="s">
        <v>39</v>
      </c>
      <c r="F6243" t="s">
        <v>247</v>
      </c>
      <c r="G6243">
        <v>3301</v>
      </c>
      <c r="H6243" t="s">
        <v>57</v>
      </c>
      <c r="I6243" t="s">
        <v>19</v>
      </c>
      <c r="J6243" t="s">
        <v>33</v>
      </c>
      <c r="K6243" s="6">
        <v>247.44</v>
      </c>
      <c r="L6243">
        <v>8</v>
      </c>
      <c r="M6243">
        <v>0</v>
      </c>
      <c r="N6243" s="6">
        <v>101.4504</v>
      </c>
      <c r="O6243" t="str">
        <f t="shared" si="291"/>
        <v/>
      </c>
      <c r="P6243" s="6">
        <f t="shared" si="292"/>
        <v>97.01</v>
      </c>
      <c r="Q6243">
        <f t="shared" si="293"/>
        <v>64.084003768202265</v>
      </c>
      <c r="R6243" s="16" t="str">
        <f>TEXT(Ecom[[#This Row],[Dates]],"mmm")</f>
        <v>Mar</v>
      </c>
      <c r="S6243" s="16" t="str">
        <f>TEXT(Ecom[[#This Row],[Dates]],"YYYY")</f>
        <v>2026</v>
      </c>
      <c r="T6243" s="16"/>
    </row>
    <row r="6244" spans="1:20" x14ac:dyDescent="0.25">
      <c r="A6244" t="s">
        <v>28</v>
      </c>
      <c r="B6244" s="16">
        <v>45785</v>
      </c>
      <c r="C6244" t="s">
        <v>44</v>
      </c>
      <c r="D6244" t="s">
        <v>15</v>
      </c>
      <c r="E6244" t="s">
        <v>90</v>
      </c>
      <c r="F6244" t="s">
        <v>86</v>
      </c>
      <c r="G6244">
        <v>38401</v>
      </c>
      <c r="H6244" t="s">
        <v>18</v>
      </c>
      <c r="I6244" t="s">
        <v>26</v>
      </c>
      <c r="J6244" t="s">
        <v>37</v>
      </c>
      <c r="K6244" s="6">
        <v>18.239999999999998</v>
      </c>
      <c r="L6244">
        <v>2</v>
      </c>
      <c r="M6244">
        <v>0.7</v>
      </c>
      <c r="N6244" s="6">
        <v>-14.592000000000001</v>
      </c>
      <c r="O6244">
        <f t="shared" si="291"/>
        <v>-14.592000000000001</v>
      </c>
      <c r="P6244" s="6">
        <f t="shared" si="292"/>
        <v>54.21</v>
      </c>
      <c r="Q6244">
        <f t="shared" si="293"/>
        <v>70.353560049962681</v>
      </c>
      <c r="R6244" s="16" t="str">
        <f>TEXT(Ecom[[#This Row],[Dates]],"mmm")</f>
        <v>May</v>
      </c>
      <c r="S6244" s="16" t="str">
        <f>TEXT(Ecom[[#This Row],[Dates]],"YYYY")</f>
        <v>2025</v>
      </c>
      <c r="T6244" s="16"/>
    </row>
    <row r="6245" spans="1:20" x14ac:dyDescent="0.25">
      <c r="A6245" t="s">
        <v>28</v>
      </c>
      <c r="B6245" s="16">
        <v>45724</v>
      </c>
      <c r="C6245" t="s">
        <v>44</v>
      </c>
      <c r="D6245" t="s">
        <v>15</v>
      </c>
      <c r="E6245" t="s">
        <v>319</v>
      </c>
      <c r="F6245" t="s">
        <v>43</v>
      </c>
      <c r="G6245">
        <v>98006</v>
      </c>
      <c r="H6245" t="s">
        <v>25</v>
      </c>
      <c r="I6245" t="s">
        <v>26</v>
      </c>
      <c r="J6245" t="s">
        <v>110</v>
      </c>
      <c r="K6245" s="6">
        <v>25.35</v>
      </c>
      <c r="L6245">
        <v>3</v>
      </c>
      <c r="M6245">
        <v>0</v>
      </c>
      <c r="N6245" s="6">
        <v>7.6050000000000004</v>
      </c>
      <c r="O6245" t="str">
        <f t="shared" si="291"/>
        <v/>
      </c>
      <c r="P6245" s="6">
        <f t="shared" si="292"/>
        <v>55.510000000000012</v>
      </c>
      <c r="Q6245">
        <f t="shared" si="293"/>
        <v>59.024405686687494</v>
      </c>
      <c r="R6245" s="16" t="str">
        <f>TEXT(Ecom[[#This Row],[Dates]],"mmm")</f>
        <v>Mar</v>
      </c>
      <c r="S6245" s="16" t="str">
        <f>TEXT(Ecom[[#This Row],[Dates]],"YYYY")</f>
        <v>2025</v>
      </c>
      <c r="T6245" s="16"/>
    </row>
    <row r="6246" spans="1:20" x14ac:dyDescent="0.25">
      <c r="A6246" t="s">
        <v>28</v>
      </c>
      <c r="B6246" s="16">
        <v>46255</v>
      </c>
      <c r="C6246" t="s">
        <v>44</v>
      </c>
      <c r="D6246" t="s">
        <v>15</v>
      </c>
      <c r="E6246" t="s">
        <v>42</v>
      </c>
      <c r="F6246" t="s">
        <v>43</v>
      </c>
      <c r="G6246">
        <v>98105</v>
      </c>
      <c r="H6246" t="s">
        <v>25</v>
      </c>
      <c r="I6246" t="s">
        <v>26</v>
      </c>
      <c r="J6246" t="s">
        <v>34</v>
      </c>
      <c r="K6246" s="6">
        <v>119.04</v>
      </c>
      <c r="L6246">
        <v>6</v>
      </c>
      <c r="M6246">
        <v>0</v>
      </c>
      <c r="N6246" s="6">
        <v>30.950399999999998</v>
      </c>
      <c r="O6246" t="str">
        <f t="shared" si="291"/>
        <v/>
      </c>
      <c r="P6246" s="6">
        <f t="shared" si="292"/>
        <v>51.72</v>
      </c>
      <c r="Q6246">
        <f t="shared" si="293"/>
        <v>47.401805169564312</v>
      </c>
      <c r="R6246" s="16" t="str">
        <f>TEXT(Ecom[[#This Row],[Dates]],"mmm")</f>
        <v>Aug</v>
      </c>
      <c r="S6246" s="16" t="str">
        <f>TEXT(Ecom[[#This Row],[Dates]],"YYYY")</f>
        <v>2026</v>
      </c>
      <c r="T6246" s="16"/>
    </row>
    <row r="6247" spans="1:20" x14ac:dyDescent="0.25">
      <c r="A6247" t="s">
        <v>28</v>
      </c>
      <c r="B6247" s="16">
        <v>46015</v>
      </c>
      <c r="C6247" t="s">
        <v>44</v>
      </c>
      <c r="D6247" t="s">
        <v>15</v>
      </c>
      <c r="E6247" t="s">
        <v>42</v>
      </c>
      <c r="F6247" t="s">
        <v>43</v>
      </c>
      <c r="G6247">
        <v>98105</v>
      </c>
      <c r="H6247" t="s">
        <v>25</v>
      </c>
      <c r="I6247" t="s">
        <v>19</v>
      </c>
      <c r="J6247" t="s">
        <v>33</v>
      </c>
      <c r="K6247" s="6">
        <v>22.14</v>
      </c>
      <c r="L6247">
        <v>3</v>
      </c>
      <c r="M6247">
        <v>0</v>
      </c>
      <c r="N6247" s="6">
        <v>6.4206000000000003</v>
      </c>
      <c r="O6247" t="str">
        <f t="shared" si="291"/>
        <v/>
      </c>
      <c r="P6247" s="6">
        <f t="shared" si="292"/>
        <v>26.51</v>
      </c>
      <c r="Q6247">
        <f t="shared" si="293"/>
        <v>30.678301235020605</v>
      </c>
      <c r="R6247" s="16" t="str">
        <f>TEXT(Ecom[[#This Row],[Dates]],"mmm")</f>
        <v>Dec</v>
      </c>
      <c r="S6247" s="16" t="str">
        <f>TEXT(Ecom[[#This Row],[Dates]],"YYYY")</f>
        <v>2025</v>
      </c>
      <c r="T6247" s="16"/>
    </row>
    <row r="6248" spans="1:20" x14ac:dyDescent="0.25">
      <c r="A6248" t="s">
        <v>28</v>
      </c>
      <c r="B6248" s="16">
        <v>46035</v>
      </c>
      <c r="C6248" t="s">
        <v>44</v>
      </c>
      <c r="D6248" t="s">
        <v>15</v>
      </c>
      <c r="E6248" t="s">
        <v>42</v>
      </c>
      <c r="F6248" t="s">
        <v>43</v>
      </c>
      <c r="G6248">
        <v>98105</v>
      </c>
      <c r="H6248" t="s">
        <v>25</v>
      </c>
      <c r="I6248" t="s">
        <v>35</v>
      </c>
      <c r="J6248" t="s">
        <v>59</v>
      </c>
      <c r="K6248" s="6">
        <v>13.98</v>
      </c>
      <c r="L6248">
        <v>2</v>
      </c>
      <c r="M6248">
        <v>0</v>
      </c>
      <c r="N6248" s="6">
        <v>6.0114000000000001</v>
      </c>
      <c r="O6248" t="str">
        <f t="shared" si="291"/>
        <v/>
      </c>
      <c r="P6248" s="6">
        <f t="shared" si="292"/>
        <v>21.21</v>
      </c>
      <c r="Q6248">
        <f t="shared" si="293"/>
        <v>25.390408293947011</v>
      </c>
      <c r="R6248" s="16" t="str">
        <f>TEXT(Ecom[[#This Row],[Dates]],"mmm")</f>
        <v>Jan</v>
      </c>
      <c r="S6248" s="16" t="str">
        <f>TEXT(Ecom[[#This Row],[Dates]],"YYYY")</f>
        <v>2026</v>
      </c>
      <c r="T6248" s="16"/>
    </row>
    <row r="6249" spans="1:20" x14ac:dyDescent="0.25">
      <c r="A6249" t="s">
        <v>28</v>
      </c>
      <c r="B6249" s="16">
        <v>45706</v>
      </c>
      <c r="C6249" t="s">
        <v>14</v>
      </c>
      <c r="D6249" t="s">
        <v>15</v>
      </c>
      <c r="E6249" t="s">
        <v>103</v>
      </c>
      <c r="F6249" t="s">
        <v>74</v>
      </c>
      <c r="G6249">
        <v>47201</v>
      </c>
      <c r="H6249" t="s">
        <v>47</v>
      </c>
      <c r="I6249" t="s">
        <v>26</v>
      </c>
      <c r="J6249" t="s">
        <v>37</v>
      </c>
      <c r="K6249" s="6">
        <v>43.41</v>
      </c>
      <c r="L6249">
        <v>1</v>
      </c>
      <c r="M6249">
        <v>0</v>
      </c>
      <c r="N6249" s="6">
        <v>19.968599999999999</v>
      </c>
      <c r="O6249" t="str">
        <f t="shared" si="291"/>
        <v/>
      </c>
      <c r="P6249" s="6">
        <f t="shared" si="292"/>
        <v>171.60333333333335</v>
      </c>
      <c r="Q6249">
        <f t="shared" si="293"/>
        <v>169.98551648541948</v>
      </c>
      <c r="R6249" s="16" t="str">
        <f>TEXT(Ecom[[#This Row],[Dates]],"mmm")</f>
        <v>Feb</v>
      </c>
      <c r="S6249" s="16" t="str">
        <f>TEXT(Ecom[[#This Row],[Dates]],"YYYY")</f>
        <v>2025</v>
      </c>
      <c r="T6249" s="16"/>
    </row>
    <row r="6250" spans="1:20" x14ac:dyDescent="0.25">
      <c r="A6250" t="s">
        <v>28</v>
      </c>
      <c r="B6250" s="16">
        <v>46156</v>
      </c>
      <c r="C6250" t="s">
        <v>14</v>
      </c>
      <c r="D6250" t="s">
        <v>15</v>
      </c>
      <c r="E6250" t="s">
        <v>103</v>
      </c>
      <c r="F6250" t="s">
        <v>74</v>
      </c>
      <c r="G6250">
        <v>47201</v>
      </c>
      <c r="H6250" t="s">
        <v>47</v>
      </c>
      <c r="I6250" t="s">
        <v>19</v>
      </c>
      <c r="J6250" t="s">
        <v>33</v>
      </c>
      <c r="K6250" s="6">
        <v>6.24</v>
      </c>
      <c r="L6250">
        <v>3</v>
      </c>
      <c r="M6250">
        <v>0</v>
      </c>
      <c r="N6250" s="6">
        <v>2.6208</v>
      </c>
      <c r="O6250" t="str">
        <f t="shared" si="291"/>
        <v/>
      </c>
      <c r="P6250" s="6">
        <f t="shared" si="292"/>
        <v>159.79333333333335</v>
      </c>
      <c r="Q6250">
        <f t="shared" si="293"/>
        <v>191.00340801690967</v>
      </c>
      <c r="R6250" s="16" t="str">
        <f>TEXT(Ecom[[#This Row],[Dates]],"mmm")</f>
        <v>May</v>
      </c>
      <c r="S6250" s="16" t="str">
        <f>TEXT(Ecom[[#This Row],[Dates]],"YYYY")</f>
        <v>2026</v>
      </c>
      <c r="T6250" s="16"/>
    </row>
    <row r="6251" spans="1:20" x14ac:dyDescent="0.25">
      <c r="A6251" t="s">
        <v>28</v>
      </c>
      <c r="B6251" s="16">
        <v>46188</v>
      </c>
      <c r="C6251" t="s">
        <v>14</v>
      </c>
      <c r="D6251" t="s">
        <v>15</v>
      </c>
      <c r="E6251" t="s">
        <v>103</v>
      </c>
      <c r="F6251" t="s">
        <v>74</v>
      </c>
      <c r="G6251">
        <v>47201</v>
      </c>
      <c r="H6251" t="s">
        <v>47</v>
      </c>
      <c r="I6251" t="s">
        <v>26</v>
      </c>
      <c r="J6251" t="s">
        <v>38</v>
      </c>
      <c r="K6251" s="6">
        <v>465.16</v>
      </c>
      <c r="L6251">
        <v>2</v>
      </c>
      <c r="M6251">
        <v>0</v>
      </c>
      <c r="N6251" s="6">
        <v>120.94159999999999</v>
      </c>
      <c r="O6251" t="str">
        <f t="shared" si="291"/>
        <v/>
      </c>
      <c r="P6251" s="6">
        <f t="shared" si="292"/>
        <v>158.51133333333334</v>
      </c>
      <c r="Q6251">
        <f t="shared" si="293"/>
        <v>211.02561178628955</v>
      </c>
      <c r="R6251" s="16" t="str">
        <f>TEXT(Ecom[[#This Row],[Dates]],"mmm")</f>
        <v>Jun</v>
      </c>
      <c r="S6251" s="16" t="str">
        <f>TEXT(Ecom[[#This Row],[Dates]],"YYYY")</f>
        <v>2026</v>
      </c>
      <c r="T6251" s="16"/>
    </row>
    <row r="6252" spans="1:20" x14ac:dyDescent="0.25">
      <c r="A6252" t="s">
        <v>28</v>
      </c>
      <c r="B6252" s="16">
        <v>45658</v>
      </c>
      <c r="C6252" t="s">
        <v>14</v>
      </c>
      <c r="D6252" t="s">
        <v>15</v>
      </c>
      <c r="E6252" t="s">
        <v>103</v>
      </c>
      <c r="F6252" t="s">
        <v>74</v>
      </c>
      <c r="G6252">
        <v>47201</v>
      </c>
      <c r="H6252" t="s">
        <v>47</v>
      </c>
      <c r="I6252" t="s">
        <v>26</v>
      </c>
      <c r="J6252" t="s">
        <v>41</v>
      </c>
      <c r="K6252" s="6">
        <v>7.98</v>
      </c>
      <c r="L6252">
        <v>1</v>
      </c>
      <c r="M6252">
        <v>0</v>
      </c>
      <c r="N6252" s="6">
        <v>3.99</v>
      </c>
      <c r="O6252" t="str">
        <f t="shared" si="291"/>
        <v/>
      </c>
      <c r="P6252" s="6">
        <f t="shared" si="292"/>
        <v>22.898</v>
      </c>
      <c r="Q6252">
        <f t="shared" si="293"/>
        <v>127.37690532286311</v>
      </c>
      <c r="R6252" s="16" t="str">
        <f>TEXT(Ecom[[#This Row],[Dates]],"mmm")</f>
        <v>Jan</v>
      </c>
      <c r="S6252" s="16" t="str">
        <f>TEXT(Ecom[[#This Row],[Dates]],"YYYY")</f>
        <v>2025</v>
      </c>
      <c r="T6252" s="16"/>
    </row>
    <row r="6253" spans="1:20" x14ac:dyDescent="0.25">
      <c r="A6253" t="s">
        <v>62</v>
      </c>
      <c r="B6253" s="16">
        <v>45696</v>
      </c>
      <c r="C6253" t="s">
        <v>14</v>
      </c>
      <c r="D6253" t="s">
        <v>15</v>
      </c>
      <c r="E6253" t="s">
        <v>79</v>
      </c>
      <c r="F6253" t="s">
        <v>65</v>
      </c>
      <c r="G6253">
        <v>60623</v>
      </c>
      <c r="H6253" t="s">
        <v>47</v>
      </c>
      <c r="I6253" t="s">
        <v>26</v>
      </c>
      <c r="J6253" t="s">
        <v>38</v>
      </c>
      <c r="K6253" s="6">
        <v>2.3940000000000001</v>
      </c>
      <c r="L6253">
        <v>1</v>
      </c>
      <c r="M6253">
        <v>0.8</v>
      </c>
      <c r="N6253" s="6">
        <v>-6.3441000000000001</v>
      </c>
      <c r="O6253">
        <f t="shared" si="291"/>
        <v>-6.3441000000000001</v>
      </c>
      <c r="P6253" s="6">
        <f t="shared" si="292"/>
        <v>87.227999999999994</v>
      </c>
      <c r="Q6253">
        <f t="shared" si="293"/>
        <v>113.37927855228679</v>
      </c>
      <c r="R6253" s="16" t="str">
        <f>TEXT(Ecom[[#This Row],[Dates]],"mmm")</f>
        <v>Feb</v>
      </c>
      <c r="S6253" s="16" t="str">
        <f>TEXT(Ecom[[#This Row],[Dates]],"YYYY")</f>
        <v>2025</v>
      </c>
      <c r="T6253" s="16"/>
    </row>
    <row r="6254" spans="1:20" x14ac:dyDescent="0.25">
      <c r="A6254" t="s">
        <v>168</v>
      </c>
      <c r="B6254" s="16">
        <v>45914</v>
      </c>
      <c r="C6254" t="s">
        <v>44</v>
      </c>
      <c r="D6254" t="s">
        <v>15</v>
      </c>
      <c r="E6254" t="s">
        <v>510</v>
      </c>
      <c r="F6254" t="s">
        <v>167</v>
      </c>
      <c r="G6254">
        <v>30062</v>
      </c>
      <c r="H6254" t="s">
        <v>18</v>
      </c>
      <c r="I6254" t="s">
        <v>26</v>
      </c>
      <c r="J6254" t="s">
        <v>41</v>
      </c>
      <c r="K6254" s="6">
        <v>58.32</v>
      </c>
      <c r="L6254">
        <v>9</v>
      </c>
      <c r="M6254">
        <v>0</v>
      </c>
      <c r="N6254" s="6">
        <v>27.993600000000001</v>
      </c>
      <c r="O6254" t="str">
        <f t="shared" si="291"/>
        <v/>
      </c>
      <c r="P6254" s="6">
        <f t="shared" si="292"/>
        <v>93.550000000000011</v>
      </c>
      <c r="Q6254">
        <f t="shared" si="293"/>
        <v>80.422543995242194</v>
      </c>
      <c r="R6254" s="16" t="str">
        <f>TEXT(Ecom[[#This Row],[Dates]],"mmm")</f>
        <v>Sep</v>
      </c>
      <c r="S6254" s="16" t="str">
        <f>TEXT(Ecom[[#This Row],[Dates]],"YYYY")</f>
        <v>2025</v>
      </c>
      <c r="T6254" s="16"/>
    </row>
    <row r="6255" spans="1:20" x14ac:dyDescent="0.25">
      <c r="A6255" t="s">
        <v>168</v>
      </c>
      <c r="B6255" s="16">
        <v>46186</v>
      </c>
      <c r="C6255" t="s">
        <v>44</v>
      </c>
      <c r="D6255" t="s">
        <v>15</v>
      </c>
      <c r="E6255" t="s">
        <v>510</v>
      </c>
      <c r="F6255" t="s">
        <v>167</v>
      </c>
      <c r="G6255">
        <v>30062</v>
      </c>
      <c r="H6255" t="s">
        <v>18</v>
      </c>
      <c r="I6255" t="s">
        <v>35</v>
      </c>
      <c r="J6255" t="s">
        <v>36</v>
      </c>
      <c r="K6255" s="6">
        <v>200.97</v>
      </c>
      <c r="L6255">
        <v>3</v>
      </c>
      <c r="M6255">
        <v>0</v>
      </c>
      <c r="N6255" s="6">
        <v>50.2425</v>
      </c>
      <c r="O6255" t="str">
        <f t="shared" si="291"/>
        <v/>
      </c>
      <c r="P6255" s="6">
        <f t="shared" si="292"/>
        <v>77.395333333333326</v>
      </c>
      <c r="Q6255">
        <f t="shared" si="293"/>
        <v>87.00613045663529</v>
      </c>
      <c r="R6255" s="16" t="str">
        <f>TEXT(Ecom[[#This Row],[Dates]],"mmm")</f>
        <v>Jun</v>
      </c>
      <c r="S6255" s="16" t="str">
        <f>TEXT(Ecom[[#This Row],[Dates]],"YYYY")</f>
        <v>2026</v>
      </c>
      <c r="T6255" s="16"/>
    </row>
    <row r="6256" spans="1:20" x14ac:dyDescent="0.25">
      <c r="A6256" t="s">
        <v>28</v>
      </c>
      <c r="B6256" s="16">
        <v>45839</v>
      </c>
      <c r="C6256" t="s">
        <v>22</v>
      </c>
      <c r="D6256" t="s">
        <v>15</v>
      </c>
      <c r="E6256" t="s">
        <v>205</v>
      </c>
      <c r="F6256" t="s">
        <v>88</v>
      </c>
      <c r="G6256">
        <v>36116</v>
      </c>
      <c r="H6256" t="s">
        <v>18</v>
      </c>
      <c r="I6256" t="s">
        <v>19</v>
      </c>
      <c r="J6256" t="s">
        <v>33</v>
      </c>
      <c r="K6256" s="6">
        <v>21.36</v>
      </c>
      <c r="L6256">
        <v>8</v>
      </c>
      <c r="M6256">
        <v>0</v>
      </c>
      <c r="N6256" s="6">
        <v>8.1167999999999996</v>
      </c>
      <c r="O6256" t="str">
        <f t="shared" si="291"/>
        <v/>
      </c>
      <c r="P6256" s="6">
        <f t="shared" si="292"/>
        <v>11.553333333333335</v>
      </c>
      <c r="Q6256">
        <f t="shared" si="293"/>
        <v>57.267556068633439</v>
      </c>
      <c r="R6256" s="16" t="str">
        <f>TEXT(Ecom[[#This Row],[Dates]],"mmm")</f>
        <v>Jul</v>
      </c>
      <c r="S6256" s="16" t="str">
        <f>TEXT(Ecom[[#This Row],[Dates]],"YYYY")</f>
        <v>2025</v>
      </c>
      <c r="T6256" s="16"/>
    </row>
    <row r="6257" spans="1:20" x14ac:dyDescent="0.25">
      <c r="A6257" t="s">
        <v>28</v>
      </c>
      <c r="B6257" s="16">
        <v>46075</v>
      </c>
      <c r="C6257" t="s">
        <v>22</v>
      </c>
      <c r="D6257" t="s">
        <v>15</v>
      </c>
      <c r="E6257" t="s">
        <v>328</v>
      </c>
      <c r="F6257" t="s">
        <v>46</v>
      </c>
      <c r="G6257">
        <v>75023</v>
      </c>
      <c r="H6257" t="s">
        <v>47</v>
      </c>
      <c r="I6257" t="s">
        <v>26</v>
      </c>
      <c r="J6257" t="s">
        <v>27</v>
      </c>
      <c r="K6257" s="6">
        <v>9.8559999999999999</v>
      </c>
      <c r="L6257">
        <v>4</v>
      </c>
      <c r="M6257">
        <v>0.2</v>
      </c>
      <c r="N6257" s="6">
        <v>3.4496000000000002</v>
      </c>
      <c r="O6257" t="str">
        <f t="shared" si="291"/>
        <v/>
      </c>
      <c r="P6257" s="6">
        <f t="shared" si="292"/>
        <v>132.63066666666666</v>
      </c>
      <c r="Q6257">
        <f t="shared" si="293"/>
        <v>150.67828457714506</v>
      </c>
      <c r="R6257" s="16" t="str">
        <f>TEXT(Ecom[[#This Row],[Dates]],"mmm")</f>
        <v>Feb</v>
      </c>
      <c r="S6257" s="16" t="str">
        <f>TEXT(Ecom[[#This Row],[Dates]],"YYYY")</f>
        <v>2026</v>
      </c>
      <c r="T6257" s="16"/>
    </row>
    <row r="6258" spans="1:20" x14ac:dyDescent="0.25">
      <c r="A6258" t="s">
        <v>13</v>
      </c>
      <c r="B6258" s="16">
        <v>45921</v>
      </c>
      <c r="C6258" t="s">
        <v>44</v>
      </c>
      <c r="D6258" t="s">
        <v>15</v>
      </c>
      <c r="E6258" t="s">
        <v>150</v>
      </c>
      <c r="F6258" t="s">
        <v>30</v>
      </c>
      <c r="G6258">
        <v>33319</v>
      </c>
      <c r="H6258" t="s">
        <v>18</v>
      </c>
      <c r="I6258" t="s">
        <v>26</v>
      </c>
      <c r="J6258" t="s">
        <v>37</v>
      </c>
      <c r="K6258" s="6">
        <v>3.444</v>
      </c>
      <c r="L6258">
        <v>1</v>
      </c>
      <c r="M6258">
        <v>0.7</v>
      </c>
      <c r="N6258" s="6">
        <v>-2.5255999999999998</v>
      </c>
      <c r="O6258">
        <f t="shared" si="291"/>
        <v>-2.5255999999999998</v>
      </c>
      <c r="P6258" s="6">
        <f t="shared" si="292"/>
        <v>136.98533333333333</v>
      </c>
      <c r="Q6258">
        <f t="shared" si="293"/>
        <v>159.75103030514563</v>
      </c>
      <c r="R6258" s="16" t="str">
        <f>TEXT(Ecom[[#This Row],[Dates]],"mmm")</f>
        <v>Sep</v>
      </c>
      <c r="S6258" s="16" t="str">
        <f>TEXT(Ecom[[#This Row],[Dates]],"YYYY")</f>
        <v>2025</v>
      </c>
      <c r="T6258" s="16"/>
    </row>
    <row r="6259" spans="1:20" x14ac:dyDescent="0.25">
      <c r="A6259" t="s">
        <v>13</v>
      </c>
      <c r="B6259" s="16">
        <v>46192</v>
      </c>
      <c r="C6259" t="s">
        <v>22</v>
      </c>
      <c r="D6259" t="s">
        <v>15</v>
      </c>
      <c r="E6259" t="s">
        <v>103</v>
      </c>
      <c r="F6259" t="s">
        <v>104</v>
      </c>
      <c r="G6259">
        <v>43229</v>
      </c>
      <c r="H6259" t="s">
        <v>57</v>
      </c>
      <c r="I6259" t="s">
        <v>26</v>
      </c>
      <c r="J6259" t="s">
        <v>110</v>
      </c>
      <c r="K6259" s="6">
        <v>384.59199999999998</v>
      </c>
      <c r="L6259">
        <v>2</v>
      </c>
      <c r="M6259">
        <v>0.2</v>
      </c>
      <c r="N6259" s="6">
        <v>-81.725800000000007</v>
      </c>
      <c r="O6259">
        <f t="shared" si="291"/>
        <v>-81.725800000000007</v>
      </c>
      <c r="P6259" s="6">
        <f t="shared" si="292"/>
        <v>139.624</v>
      </c>
      <c r="Q6259">
        <f t="shared" si="293"/>
        <v>176.01805538027014</v>
      </c>
      <c r="R6259" s="16" t="str">
        <f>TEXT(Ecom[[#This Row],[Dates]],"mmm")</f>
        <v>Jun</v>
      </c>
      <c r="S6259" s="16" t="str">
        <f>TEXT(Ecom[[#This Row],[Dates]],"YYYY")</f>
        <v>2026</v>
      </c>
      <c r="T6259" s="16"/>
    </row>
    <row r="6260" spans="1:20" x14ac:dyDescent="0.25">
      <c r="A6260" t="s">
        <v>13</v>
      </c>
      <c r="B6260" s="16">
        <v>46221</v>
      </c>
      <c r="C6260" t="s">
        <v>14</v>
      </c>
      <c r="D6260" t="s">
        <v>15</v>
      </c>
      <c r="E6260" t="s">
        <v>75</v>
      </c>
      <c r="F6260" t="s">
        <v>76</v>
      </c>
      <c r="G6260">
        <v>10009</v>
      </c>
      <c r="H6260" t="s">
        <v>57</v>
      </c>
      <c r="I6260" t="s">
        <v>26</v>
      </c>
      <c r="J6260" t="s">
        <v>60</v>
      </c>
      <c r="K6260" s="6">
        <v>22.92</v>
      </c>
      <c r="L6260">
        <v>3</v>
      </c>
      <c r="M6260">
        <v>0</v>
      </c>
      <c r="N6260" s="6">
        <v>11.2308</v>
      </c>
      <c r="O6260" t="str">
        <f t="shared" si="291"/>
        <v/>
      </c>
      <c r="P6260" s="6">
        <f t="shared" si="292"/>
        <v>16.290666666666667</v>
      </c>
      <c r="Q6260">
        <f t="shared" si="293"/>
        <v>99.10506114369889</v>
      </c>
      <c r="R6260" s="16" t="str">
        <f>TEXT(Ecom[[#This Row],[Dates]],"mmm")</f>
        <v>Jul</v>
      </c>
      <c r="S6260" s="16" t="str">
        <f>TEXT(Ecom[[#This Row],[Dates]],"YYYY")</f>
        <v>2026</v>
      </c>
      <c r="T6260" s="16"/>
    </row>
    <row r="6261" spans="1:20" x14ac:dyDescent="0.25">
      <c r="A6261" t="s">
        <v>13</v>
      </c>
      <c r="B6261" s="16">
        <v>46144</v>
      </c>
      <c r="C6261" t="s">
        <v>14</v>
      </c>
      <c r="D6261" t="s">
        <v>15</v>
      </c>
      <c r="E6261" t="s">
        <v>182</v>
      </c>
      <c r="F6261" t="s">
        <v>74</v>
      </c>
      <c r="G6261">
        <v>47374</v>
      </c>
      <c r="H6261" t="s">
        <v>47</v>
      </c>
      <c r="I6261" t="s">
        <v>26</v>
      </c>
      <c r="J6261" t="s">
        <v>37</v>
      </c>
      <c r="K6261" s="6">
        <v>11.36</v>
      </c>
      <c r="L6261">
        <v>4</v>
      </c>
      <c r="M6261">
        <v>0</v>
      </c>
      <c r="N6261" s="6">
        <v>5.5663999999999998</v>
      </c>
      <c r="O6261" t="str">
        <f t="shared" si="291"/>
        <v/>
      </c>
      <c r="P6261" s="6">
        <f t="shared" si="292"/>
        <v>22.450666666666667</v>
      </c>
      <c r="Q6261">
        <f t="shared" si="293"/>
        <v>74.863467722297017</v>
      </c>
      <c r="R6261" s="16" t="str">
        <f>TEXT(Ecom[[#This Row],[Dates]],"mmm")</f>
        <v>May</v>
      </c>
      <c r="S6261" s="16" t="str">
        <f>TEXT(Ecom[[#This Row],[Dates]],"YYYY")</f>
        <v>2026</v>
      </c>
      <c r="T6261" s="16"/>
    </row>
    <row r="6262" spans="1:20" x14ac:dyDescent="0.25">
      <c r="A6262" t="s">
        <v>28</v>
      </c>
      <c r="B6262" s="16">
        <v>46355</v>
      </c>
      <c r="C6262" t="s">
        <v>14</v>
      </c>
      <c r="D6262" t="s">
        <v>15</v>
      </c>
      <c r="E6262" t="s">
        <v>42</v>
      </c>
      <c r="F6262" t="s">
        <v>43</v>
      </c>
      <c r="G6262">
        <v>98115</v>
      </c>
      <c r="H6262" t="s">
        <v>25</v>
      </c>
      <c r="I6262" t="s">
        <v>26</v>
      </c>
      <c r="J6262" t="s">
        <v>37</v>
      </c>
      <c r="K6262" s="6">
        <v>14.592000000000001</v>
      </c>
      <c r="L6262">
        <v>3</v>
      </c>
      <c r="M6262">
        <v>0.2</v>
      </c>
      <c r="N6262" s="6">
        <v>4.9248000000000003</v>
      </c>
      <c r="O6262" t="str">
        <f t="shared" si="291"/>
        <v/>
      </c>
      <c r="P6262" s="6">
        <f t="shared" si="292"/>
        <v>166.12133333333335</v>
      </c>
      <c r="Q6262">
        <f t="shared" si="293"/>
        <v>159.87119141775776</v>
      </c>
      <c r="R6262" s="16" t="str">
        <f>TEXT(Ecom[[#This Row],[Dates]],"mmm")</f>
        <v>Nov</v>
      </c>
      <c r="S6262" s="16" t="str">
        <f>TEXT(Ecom[[#This Row],[Dates]],"YYYY")</f>
        <v>2026</v>
      </c>
      <c r="T6262" s="16"/>
    </row>
    <row r="6263" spans="1:20" x14ac:dyDescent="0.25">
      <c r="A6263" t="s">
        <v>28</v>
      </c>
      <c r="B6263" s="16">
        <v>45708</v>
      </c>
      <c r="C6263" t="s">
        <v>22</v>
      </c>
      <c r="D6263" t="s">
        <v>15</v>
      </c>
      <c r="E6263" t="s">
        <v>159</v>
      </c>
      <c r="F6263" t="s">
        <v>76</v>
      </c>
      <c r="G6263">
        <v>11561</v>
      </c>
      <c r="H6263" t="s">
        <v>57</v>
      </c>
      <c r="I6263" t="s">
        <v>26</v>
      </c>
      <c r="J6263" t="s">
        <v>27</v>
      </c>
      <c r="K6263" s="6">
        <v>41.4</v>
      </c>
      <c r="L6263">
        <v>4</v>
      </c>
      <c r="M6263">
        <v>0</v>
      </c>
      <c r="N6263" s="6">
        <v>19.872</v>
      </c>
      <c r="O6263" t="str">
        <f t="shared" si="291"/>
        <v/>
      </c>
      <c r="P6263" s="6">
        <f t="shared" si="292"/>
        <v>172.75733333333332</v>
      </c>
      <c r="Q6263">
        <f t="shared" si="293"/>
        <v>178.6883677318327</v>
      </c>
      <c r="R6263" s="16" t="str">
        <f>TEXT(Ecom[[#This Row],[Dates]],"mmm")</f>
        <v>Feb</v>
      </c>
      <c r="S6263" s="16" t="str">
        <f>TEXT(Ecom[[#This Row],[Dates]],"YYYY")</f>
        <v>2025</v>
      </c>
      <c r="T6263" s="16"/>
    </row>
    <row r="6264" spans="1:20" x14ac:dyDescent="0.25">
      <c r="A6264" t="s">
        <v>62</v>
      </c>
      <c r="B6264" s="16">
        <v>46380</v>
      </c>
      <c r="C6264" t="s">
        <v>22</v>
      </c>
      <c r="D6264" t="s">
        <v>15</v>
      </c>
      <c r="E6264" t="s">
        <v>264</v>
      </c>
      <c r="F6264" t="s">
        <v>65</v>
      </c>
      <c r="G6264">
        <v>61107</v>
      </c>
      <c r="H6264" t="s">
        <v>47</v>
      </c>
      <c r="I6264" t="s">
        <v>26</v>
      </c>
      <c r="J6264" t="s">
        <v>37</v>
      </c>
      <c r="K6264" s="6">
        <v>442.37200000000001</v>
      </c>
      <c r="L6264">
        <v>7</v>
      </c>
      <c r="M6264">
        <v>0.8</v>
      </c>
      <c r="N6264" s="6">
        <v>-729.91380000000004</v>
      </c>
      <c r="O6264">
        <f t="shared" si="291"/>
        <v>-729.91380000000004</v>
      </c>
      <c r="P6264" s="6">
        <f t="shared" si="292"/>
        <v>168.57400000000001</v>
      </c>
      <c r="Q6264">
        <f t="shared" si="293"/>
        <v>195.74840759694763</v>
      </c>
      <c r="R6264" s="16" t="str">
        <f>TEXT(Ecom[[#This Row],[Dates]],"mmm")</f>
        <v>Dec</v>
      </c>
      <c r="S6264" s="16" t="str">
        <f>TEXT(Ecom[[#This Row],[Dates]],"YYYY")</f>
        <v>2026</v>
      </c>
      <c r="T6264" s="16"/>
    </row>
    <row r="6265" spans="1:20" x14ac:dyDescent="0.25">
      <c r="A6265" t="s">
        <v>28</v>
      </c>
      <c r="B6265" s="16">
        <v>46374</v>
      </c>
      <c r="C6265" t="s">
        <v>22</v>
      </c>
      <c r="D6265" t="s">
        <v>15</v>
      </c>
      <c r="E6265" t="s">
        <v>103</v>
      </c>
      <c r="F6265" t="s">
        <v>167</v>
      </c>
      <c r="G6265">
        <v>31907</v>
      </c>
      <c r="H6265" t="s">
        <v>18</v>
      </c>
      <c r="I6265" t="s">
        <v>26</v>
      </c>
      <c r="J6265" t="s">
        <v>37</v>
      </c>
      <c r="K6265" s="6">
        <v>34.5</v>
      </c>
      <c r="L6265">
        <v>3</v>
      </c>
      <c r="M6265">
        <v>0</v>
      </c>
      <c r="N6265" s="6">
        <v>15.525</v>
      </c>
      <c r="O6265" t="str">
        <f t="shared" si="291"/>
        <v/>
      </c>
      <c r="P6265" s="6">
        <f t="shared" si="292"/>
        <v>22.279333333333337</v>
      </c>
      <c r="Q6265">
        <f t="shared" si="293"/>
        <v>114.00438676485054</v>
      </c>
      <c r="R6265" s="16" t="str">
        <f>TEXT(Ecom[[#This Row],[Dates]],"mmm")</f>
        <v>Dec</v>
      </c>
      <c r="S6265" s="16" t="str">
        <f>TEXT(Ecom[[#This Row],[Dates]],"YYYY")</f>
        <v>2026</v>
      </c>
      <c r="T6265" s="16"/>
    </row>
    <row r="6266" spans="1:20" x14ac:dyDescent="0.25">
      <c r="A6266" t="s">
        <v>168</v>
      </c>
      <c r="B6266" s="16">
        <v>46380</v>
      </c>
      <c r="C6266" t="s">
        <v>14</v>
      </c>
      <c r="D6266" t="s">
        <v>15</v>
      </c>
      <c r="E6266" t="s">
        <v>337</v>
      </c>
      <c r="F6266" t="s">
        <v>119</v>
      </c>
      <c r="G6266">
        <v>74133</v>
      </c>
      <c r="H6266" t="s">
        <v>47</v>
      </c>
      <c r="I6266" t="s">
        <v>26</v>
      </c>
      <c r="J6266" t="s">
        <v>37</v>
      </c>
      <c r="K6266" s="6">
        <v>28.85</v>
      </c>
      <c r="L6266">
        <v>5</v>
      </c>
      <c r="M6266">
        <v>0</v>
      </c>
      <c r="N6266" s="6">
        <v>14.425000000000001</v>
      </c>
      <c r="O6266" t="str">
        <f t="shared" si="291"/>
        <v/>
      </c>
      <c r="P6266" s="6">
        <f t="shared" si="292"/>
        <v>58.731333333333332</v>
      </c>
      <c r="Q6266">
        <f t="shared" si="293"/>
        <v>95.082629432782568</v>
      </c>
      <c r="R6266" s="16" t="str">
        <f>TEXT(Ecom[[#This Row],[Dates]],"mmm")</f>
        <v>Dec</v>
      </c>
      <c r="S6266" s="16" t="str">
        <f>TEXT(Ecom[[#This Row],[Dates]],"YYYY")</f>
        <v>2026</v>
      </c>
      <c r="T6266" s="16"/>
    </row>
    <row r="6267" spans="1:20" x14ac:dyDescent="0.25">
      <c r="A6267" t="s">
        <v>28</v>
      </c>
      <c r="B6267" s="16">
        <v>46190</v>
      </c>
      <c r="C6267" t="s">
        <v>14</v>
      </c>
      <c r="D6267" t="s">
        <v>15</v>
      </c>
      <c r="E6267" t="s">
        <v>405</v>
      </c>
      <c r="F6267" t="s">
        <v>86</v>
      </c>
      <c r="G6267">
        <v>37211</v>
      </c>
      <c r="H6267" t="s">
        <v>18</v>
      </c>
      <c r="I6267" t="s">
        <v>26</v>
      </c>
      <c r="J6267" t="s">
        <v>41</v>
      </c>
      <c r="K6267" s="6">
        <v>3.488</v>
      </c>
      <c r="L6267">
        <v>2</v>
      </c>
      <c r="M6267">
        <v>0.2</v>
      </c>
      <c r="N6267" s="6">
        <v>1.1772</v>
      </c>
      <c r="O6267" t="str">
        <f t="shared" si="291"/>
        <v/>
      </c>
      <c r="P6267" s="6">
        <f t="shared" si="292"/>
        <v>153.108</v>
      </c>
      <c r="Q6267">
        <f t="shared" si="293"/>
        <v>104.6257384960883</v>
      </c>
      <c r="R6267" s="16" t="str">
        <f>TEXT(Ecom[[#This Row],[Dates]],"mmm")</f>
        <v>Jun</v>
      </c>
      <c r="S6267" s="16" t="str">
        <f>TEXT(Ecom[[#This Row],[Dates]],"YYYY")</f>
        <v>2026</v>
      </c>
      <c r="T6267" s="16"/>
    </row>
    <row r="6268" spans="1:20" x14ac:dyDescent="0.25">
      <c r="A6268" t="s">
        <v>28</v>
      </c>
      <c r="B6268" s="16">
        <v>46296</v>
      </c>
      <c r="C6268" t="s">
        <v>14</v>
      </c>
      <c r="D6268" t="s">
        <v>15</v>
      </c>
      <c r="E6268" t="s">
        <v>405</v>
      </c>
      <c r="F6268" t="s">
        <v>86</v>
      </c>
      <c r="G6268">
        <v>37211</v>
      </c>
      <c r="H6268" t="s">
        <v>18</v>
      </c>
      <c r="I6268" t="s">
        <v>26</v>
      </c>
      <c r="J6268" t="s">
        <v>41</v>
      </c>
      <c r="K6268" s="6">
        <v>143.85599999999999</v>
      </c>
      <c r="L6268">
        <v>9</v>
      </c>
      <c r="M6268">
        <v>0.2</v>
      </c>
      <c r="N6268" s="6">
        <v>48.551400000000001</v>
      </c>
      <c r="O6268" t="str">
        <f t="shared" si="291"/>
        <v/>
      </c>
      <c r="P6268" s="6">
        <f t="shared" si="292"/>
        <v>159.42866666666666</v>
      </c>
      <c r="Q6268">
        <f t="shared" si="293"/>
        <v>130.70281351331462</v>
      </c>
      <c r="R6268" s="16" t="str">
        <f>TEXT(Ecom[[#This Row],[Dates]],"mmm")</f>
        <v>Oct</v>
      </c>
      <c r="S6268" s="16" t="str">
        <f>TEXT(Ecom[[#This Row],[Dates]],"YYYY")</f>
        <v>2026</v>
      </c>
      <c r="T6268" s="16"/>
    </row>
    <row r="6269" spans="1:20" x14ac:dyDescent="0.25">
      <c r="A6269" t="s">
        <v>13</v>
      </c>
      <c r="B6269" s="16">
        <v>46216</v>
      </c>
      <c r="C6269" t="s">
        <v>44</v>
      </c>
      <c r="D6269" t="s">
        <v>15</v>
      </c>
      <c r="E6269" t="s">
        <v>563</v>
      </c>
      <c r="F6269" t="s">
        <v>166</v>
      </c>
      <c r="G6269">
        <v>2138</v>
      </c>
      <c r="H6269" t="s">
        <v>57</v>
      </c>
      <c r="I6269" t="s">
        <v>35</v>
      </c>
      <c r="J6269" t="s">
        <v>36</v>
      </c>
      <c r="K6269" s="6">
        <v>311.98</v>
      </c>
      <c r="L6269">
        <v>2</v>
      </c>
      <c r="M6269">
        <v>0</v>
      </c>
      <c r="N6269" s="6">
        <v>93.593999999999994</v>
      </c>
      <c r="O6269" t="str">
        <f t="shared" si="291"/>
        <v/>
      </c>
      <c r="P6269" s="6">
        <f t="shared" si="292"/>
        <v>124.80733333333335</v>
      </c>
      <c r="Q6269">
        <f t="shared" si="293"/>
        <v>130.63576370226522</v>
      </c>
      <c r="R6269" s="16" t="str">
        <f>TEXT(Ecom[[#This Row],[Dates]],"mmm")</f>
        <v>Jul</v>
      </c>
      <c r="S6269" s="16" t="str">
        <f>TEXT(Ecom[[#This Row],[Dates]],"YYYY")</f>
        <v>2026</v>
      </c>
      <c r="T6269" s="16"/>
    </row>
    <row r="6270" spans="1:20" x14ac:dyDescent="0.25">
      <c r="A6270" t="s">
        <v>13</v>
      </c>
      <c r="B6270" s="16">
        <v>45926</v>
      </c>
      <c r="C6270" t="s">
        <v>44</v>
      </c>
      <c r="D6270" t="s">
        <v>15</v>
      </c>
      <c r="E6270" t="s">
        <v>563</v>
      </c>
      <c r="F6270" t="s">
        <v>166</v>
      </c>
      <c r="G6270">
        <v>2138</v>
      </c>
      <c r="H6270" t="s">
        <v>57</v>
      </c>
      <c r="I6270" t="s">
        <v>26</v>
      </c>
      <c r="J6270" t="s">
        <v>37</v>
      </c>
      <c r="K6270" s="6">
        <v>22.45</v>
      </c>
      <c r="L6270">
        <v>5</v>
      </c>
      <c r="M6270">
        <v>0</v>
      </c>
      <c r="N6270" s="6">
        <v>10.327</v>
      </c>
      <c r="O6270" t="str">
        <f t="shared" si="291"/>
        <v/>
      </c>
      <c r="P6270" s="6">
        <f t="shared" si="292"/>
        <v>407.166</v>
      </c>
      <c r="Q6270">
        <f t="shared" si="293"/>
        <v>443.95771870386574</v>
      </c>
      <c r="R6270" s="16" t="str">
        <f>TEXT(Ecom[[#This Row],[Dates]],"mmm")</f>
        <v>Sep</v>
      </c>
      <c r="S6270" s="16" t="str">
        <f>TEXT(Ecom[[#This Row],[Dates]],"YYYY")</f>
        <v>2025</v>
      </c>
      <c r="T6270" s="16"/>
    </row>
    <row r="6271" spans="1:20" x14ac:dyDescent="0.25">
      <c r="A6271" t="s">
        <v>28</v>
      </c>
      <c r="B6271" s="16">
        <v>45715</v>
      </c>
      <c r="C6271" t="s">
        <v>22</v>
      </c>
      <c r="D6271" t="s">
        <v>15</v>
      </c>
      <c r="E6271" t="s">
        <v>267</v>
      </c>
      <c r="F6271" t="s">
        <v>24</v>
      </c>
      <c r="G6271">
        <v>94601</v>
      </c>
      <c r="H6271" t="s">
        <v>25</v>
      </c>
      <c r="I6271" t="s">
        <v>35</v>
      </c>
      <c r="J6271" t="s">
        <v>36</v>
      </c>
      <c r="K6271" s="6">
        <v>39.991999999999997</v>
      </c>
      <c r="L6271">
        <v>1</v>
      </c>
      <c r="M6271">
        <v>0.2</v>
      </c>
      <c r="N6271" s="6">
        <v>-7.9984000000000002</v>
      </c>
      <c r="O6271">
        <f t="shared" si="291"/>
        <v>-7.9984000000000002</v>
      </c>
      <c r="P6271" s="6">
        <f t="shared" si="292"/>
        <v>459.64933333333335</v>
      </c>
      <c r="Q6271">
        <f t="shared" si="293"/>
        <v>465.75812834878468</v>
      </c>
      <c r="R6271" s="16" t="str">
        <f>TEXT(Ecom[[#This Row],[Dates]],"mmm")</f>
        <v>Feb</v>
      </c>
      <c r="S6271" s="16" t="str">
        <f>TEXT(Ecom[[#This Row],[Dates]],"YYYY")</f>
        <v>2025</v>
      </c>
      <c r="T6271" s="16"/>
    </row>
    <row r="6272" spans="1:20" x14ac:dyDescent="0.25">
      <c r="A6272" t="s">
        <v>28</v>
      </c>
      <c r="B6272" s="16">
        <v>45765</v>
      </c>
      <c r="C6272" t="s">
        <v>22</v>
      </c>
      <c r="D6272" t="s">
        <v>15</v>
      </c>
      <c r="E6272" t="s">
        <v>267</v>
      </c>
      <c r="F6272" t="s">
        <v>24</v>
      </c>
      <c r="G6272">
        <v>94601</v>
      </c>
      <c r="H6272" t="s">
        <v>25</v>
      </c>
      <c r="I6272" t="s">
        <v>19</v>
      </c>
      <c r="J6272" t="s">
        <v>21</v>
      </c>
      <c r="K6272" s="6">
        <v>1159.056</v>
      </c>
      <c r="L6272">
        <v>9</v>
      </c>
      <c r="M6272">
        <v>0.2</v>
      </c>
      <c r="N6272" s="6">
        <v>43.464599999999997</v>
      </c>
      <c r="O6272" t="str">
        <f t="shared" si="291"/>
        <v/>
      </c>
      <c r="P6272" s="6">
        <f t="shared" si="292"/>
        <v>485.08933333333334</v>
      </c>
      <c r="Q6272">
        <f t="shared" si="293"/>
        <v>509.76955028093789</v>
      </c>
      <c r="R6272" s="16" t="str">
        <f>TEXT(Ecom[[#This Row],[Dates]],"mmm")</f>
        <v>Apr</v>
      </c>
      <c r="S6272" s="16" t="str">
        <f>TEXT(Ecom[[#This Row],[Dates]],"YYYY")</f>
        <v>2025</v>
      </c>
      <c r="T6272" s="16"/>
    </row>
    <row r="6273" spans="1:20" x14ac:dyDescent="0.25">
      <c r="A6273" t="s">
        <v>28</v>
      </c>
      <c r="B6273" s="16">
        <v>46129</v>
      </c>
      <c r="C6273" t="s">
        <v>22</v>
      </c>
      <c r="D6273" t="s">
        <v>15</v>
      </c>
      <c r="E6273" t="s">
        <v>267</v>
      </c>
      <c r="F6273" t="s">
        <v>24</v>
      </c>
      <c r="G6273">
        <v>94601</v>
      </c>
      <c r="H6273" t="s">
        <v>25</v>
      </c>
      <c r="I6273" t="s">
        <v>26</v>
      </c>
      <c r="J6273" t="s">
        <v>34</v>
      </c>
      <c r="K6273" s="6">
        <v>179.9</v>
      </c>
      <c r="L6273">
        <v>5</v>
      </c>
      <c r="M6273">
        <v>0</v>
      </c>
      <c r="N6273" s="6">
        <v>44.975000000000001</v>
      </c>
      <c r="O6273" t="str">
        <f t="shared" si="291"/>
        <v/>
      </c>
      <c r="P6273" s="6">
        <f t="shared" si="292"/>
        <v>102.87733333333334</v>
      </c>
      <c r="Q6273">
        <f t="shared" si="293"/>
        <v>272.2982067725668</v>
      </c>
      <c r="R6273" s="16" t="str">
        <f>TEXT(Ecom[[#This Row],[Dates]],"mmm")</f>
        <v>Apr</v>
      </c>
      <c r="S6273" s="16" t="str">
        <f>TEXT(Ecom[[#This Row],[Dates]],"YYYY")</f>
        <v>2026</v>
      </c>
      <c r="T6273" s="16"/>
    </row>
    <row r="6274" spans="1:20" x14ac:dyDescent="0.25">
      <c r="A6274" t="s">
        <v>62</v>
      </c>
      <c r="B6274" s="16">
        <v>45783</v>
      </c>
      <c r="C6274" t="s">
        <v>22</v>
      </c>
      <c r="D6274" t="s">
        <v>15</v>
      </c>
      <c r="E6274" t="s">
        <v>564</v>
      </c>
      <c r="F6274" t="s">
        <v>65</v>
      </c>
      <c r="G6274">
        <v>60067</v>
      </c>
      <c r="H6274" t="s">
        <v>47</v>
      </c>
      <c r="I6274" t="s">
        <v>35</v>
      </c>
      <c r="J6274" t="s">
        <v>59</v>
      </c>
      <c r="K6274" s="6">
        <v>116.312</v>
      </c>
      <c r="L6274">
        <v>7</v>
      </c>
      <c r="M6274">
        <v>0.2</v>
      </c>
      <c r="N6274" s="6">
        <v>23.2624</v>
      </c>
      <c r="O6274" t="str">
        <f t="shared" ref="O6274:O6337" si="294">IF(N6274&lt;0,N6274,"")</f>
        <v/>
      </c>
      <c r="P6274" s="6">
        <f t="shared" si="292"/>
        <v>185.71066666666664</v>
      </c>
      <c r="Q6274">
        <f t="shared" si="293"/>
        <v>260.17773620354222</v>
      </c>
      <c r="R6274" s="16" t="str">
        <f>TEXT(Ecom[[#This Row],[Dates]],"mmm")</f>
        <v>May</v>
      </c>
      <c r="S6274" s="16" t="str">
        <f>TEXT(Ecom[[#This Row],[Dates]],"YYYY")</f>
        <v>2025</v>
      </c>
      <c r="T6274" s="16"/>
    </row>
    <row r="6275" spans="1:20" x14ac:dyDescent="0.25">
      <c r="A6275" t="s">
        <v>13</v>
      </c>
      <c r="B6275" s="16">
        <v>45907</v>
      </c>
      <c r="C6275" t="s">
        <v>14</v>
      </c>
      <c r="D6275" t="s">
        <v>15</v>
      </c>
      <c r="E6275" t="s">
        <v>42</v>
      </c>
      <c r="F6275" t="s">
        <v>43</v>
      </c>
      <c r="G6275">
        <v>98105</v>
      </c>
      <c r="H6275" t="s">
        <v>25</v>
      </c>
      <c r="I6275" t="s">
        <v>19</v>
      </c>
      <c r="J6275" t="s">
        <v>33</v>
      </c>
      <c r="K6275" s="6">
        <v>12.42</v>
      </c>
      <c r="L6275">
        <v>3</v>
      </c>
      <c r="M6275">
        <v>0</v>
      </c>
      <c r="N6275" s="6">
        <v>4.4711999999999996</v>
      </c>
      <c r="O6275" t="str">
        <f t="shared" si="294"/>
        <v/>
      </c>
      <c r="P6275" s="6">
        <f t="shared" ref="P6275:P6338" si="295">AVERAGE(K6275:K6277)</f>
        <v>155.19</v>
      </c>
      <c r="Q6275">
        <f t="shared" si="293"/>
        <v>167.42683503305312</v>
      </c>
      <c r="R6275" s="16" t="str">
        <f>TEXT(Ecom[[#This Row],[Dates]],"mmm")</f>
        <v>Sep</v>
      </c>
      <c r="S6275" s="16" t="str">
        <f>TEXT(Ecom[[#This Row],[Dates]],"YYYY")</f>
        <v>2025</v>
      </c>
      <c r="T6275" s="16"/>
    </row>
    <row r="6276" spans="1:20" x14ac:dyDescent="0.25">
      <c r="A6276" t="s">
        <v>13</v>
      </c>
      <c r="B6276" s="16">
        <v>46336</v>
      </c>
      <c r="C6276" t="s">
        <v>14</v>
      </c>
      <c r="D6276" t="s">
        <v>15</v>
      </c>
      <c r="E6276" t="s">
        <v>42</v>
      </c>
      <c r="F6276" t="s">
        <v>43</v>
      </c>
      <c r="G6276">
        <v>98105</v>
      </c>
      <c r="H6276" t="s">
        <v>25</v>
      </c>
      <c r="I6276" t="s">
        <v>35</v>
      </c>
      <c r="J6276" t="s">
        <v>59</v>
      </c>
      <c r="K6276" s="6">
        <v>428.4</v>
      </c>
      <c r="L6276">
        <v>3</v>
      </c>
      <c r="M6276">
        <v>0</v>
      </c>
      <c r="N6276" s="6">
        <v>89.963999999999999</v>
      </c>
      <c r="O6276" t="str">
        <f t="shared" si="294"/>
        <v/>
      </c>
      <c r="P6276" s="6">
        <f t="shared" si="295"/>
        <v>180.28666666666666</v>
      </c>
      <c r="Q6276">
        <f t="shared" si="293"/>
        <v>167.81253958399421</v>
      </c>
      <c r="R6276" s="16" t="str">
        <f>TEXT(Ecom[[#This Row],[Dates]],"mmm")</f>
        <v>Nov</v>
      </c>
      <c r="S6276" s="16" t="str">
        <f>TEXT(Ecom[[#This Row],[Dates]],"YYYY")</f>
        <v>2026</v>
      </c>
      <c r="T6276" s="16"/>
    </row>
    <row r="6277" spans="1:20" x14ac:dyDescent="0.25">
      <c r="A6277" t="s">
        <v>13</v>
      </c>
      <c r="B6277" s="16">
        <v>45831</v>
      </c>
      <c r="C6277" t="s">
        <v>14</v>
      </c>
      <c r="D6277" t="s">
        <v>15</v>
      </c>
      <c r="E6277" t="s">
        <v>42</v>
      </c>
      <c r="F6277" t="s">
        <v>43</v>
      </c>
      <c r="G6277">
        <v>98105</v>
      </c>
      <c r="H6277" t="s">
        <v>25</v>
      </c>
      <c r="I6277" t="s">
        <v>19</v>
      </c>
      <c r="J6277" t="s">
        <v>33</v>
      </c>
      <c r="K6277" s="6">
        <v>24.75</v>
      </c>
      <c r="L6277">
        <v>5</v>
      </c>
      <c r="M6277">
        <v>0</v>
      </c>
      <c r="N6277" s="6">
        <v>10.89</v>
      </c>
      <c r="O6277" t="str">
        <f t="shared" si="294"/>
        <v/>
      </c>
      <c r="P6277" s="6">
        <f t="shared" si="295"/>
        <v>60.66</v>
      </c>
      <c r="Q6277">
        <f t="shared" ref="Q6277:Q6340" si="296">SQRT(SUMXMY2(K6277:K6279,P6275:P6277)/3)</f>
        <v>92.490598461160928</v>
      </c>
      <c r="R6277" s="16" t="str">
        <f>TEXT(Ecom[[#This Row],[Dates]],"mmm")</f>
        <v>Jun</v>
      </c>
      <c r="S6277" s="16" t="str">
        <f>TEXT(Ecom[[#This Row],[Dates]],"YYYY")</f>
        <v>2025</v>
      </c>
      <c r="T6277" s="16"/>
    </row>
    <row r="6278" spans="1:20" x14ac:dyDescent="0.25">
      <c r="A6278" t="s">
        <v>13</v>
      </c>
      <c r="B6278" s="16">
        <v>45864</v>
      </c>
      <c r="C6278" t="s">
        <v>14</v>
      </c>
      <c r="D6278" t="s">
        <v>15</v>
      </c>
      <c r="E6278" t="s">
        <v>42</v>
      </c>
      <c r="F6278" t="s">
        <v>43</v>
      </c>
      <c r="G6278">
        <v>98105</v>
      </c>
      <c r="H6278" t="s">
        <v>25</v>
      </c>
      <c r="I6278" t="s">
        <v>26</v>
      </c>
      <c r="J6278" t="s">
        <v>27</v>
      </c>
      <c r="K6278" s="6">
        <v>87.71</v>
      </c>
      <c r="L6278">
        <v>7</v>
      </c>
      <c r="M6278">
        <v>0</v>
      </c>
      <c r="N6278" s="6">
        <v>41.223700000000001</v>
      </c>
      <c r="O6278" t="str">
        <f t="shared" si="294"/>
        <v/>
      </c>
      <c r="P6278" s="6">
        <f t="shared" si="295"/>
        <v>59.337999999999994</v>
      </c>
      <c r="Q6278">
        <f t="shared" si="296"/>
        <v>58.124434698644912</v>
      </c>
      <c r="R6278" s="16" t="str">
        <f>TEXT(Ecom[[#This Row],[Dates]],"mmm")</f>
        <v>Jul</v>
      </c>
      <c r="S6278" s="16" t="str">
        <f>TEXT(Ecom[[#This Row],[Dates]],"YYYY")</f>
        <v>2025</v>
      </c>
      <c r="T6278" s="16"/>
    </row>
    <row r="6279" spans="1:20" x14ac:dyDescent="0.25">
      <c r="A6279" t="s">
        <v>13</v>
      </c>
      <c r="B6279" s="16">
        <v>45956</v>
      </c>
      <c r="C6279" t="s">
        <v>14</v>
      </c>
      <c r="D6279" t="s">
        <v>15</v>
      </c>
      <c r="E6279" t="s">
        <v>42</v>
      </c>
      <c r="F6279" t="s">
        <v>43</v>
      </c>
      <c r="G6279">
        <v>98105</v>
      </c>
      <c r="H6279" t="s">
        <v>25</v>
      </c>
      <c r="I6279" t="s">
        <v>26</v>
      </c>
      <c r="J6279" t="s">
        <v>32</v>
      </c>
      <c r="K6279" s="6">
        <v>69.52</v>
      </c>
      <c r="L6279">
        <v>2</v>
      </c>
      <c r="M6279">
        <v>0</v>
      </c>
      <c r="N6279" s="6">
        <v>17.38</v>
      </c>
      <c r="O6279" t="str">
        <f t="shared" si="294"/>
        <v/>
      </c>
      <c r="P6279" s="6">
        <f t="shared" si="295"/>
        <v>34.373333333333335</v>
      </c>
      <c r="Q6279">
        <f t="shared" si="296"/>
        <v>26.010441085869367</v>
      </c>
      <c r="R6279" s="16" t="str">
        <f>TEXT(Ecom[[#This Row],[Dates]],"mmm")</f>
        <v>Oct</v>
      </c>
      <c r="S6279" s="16" t="str">
        <f>TEXT(Ecom[[#This Row],[Dates]],"YYYY")</f>
        <v>2025</v>
      </c>
      <c r="T6279" s="16"/>
    </row>
    <row r="6280" spans="1:20" x14ac:dyDescent="0.25">
      <c r="A6280" t="s">
        <v>13</v>
      </c>
      <c r="B6280" s="16">
        <v>46370</v>
      </c>
      <c r="C6280" t="s">
        <v>14</v>
      </c>
      <c r="D6280" t="s">
        <v>15</v>
      </c>
      <c r="E6280" t="s">
        <v>42</v>
      </c>
      <c r="F6280" t="s">
        <v>43</v>
      </c>
      <c r="G6280">
        <v>98105</v>
      </c>
      <c r="H6280" t="s">
        <v>25</v>
      </c>
      <c r="I6280" t="s">
        <v>35</v>
      </c>
      <c r="J6280" t="s">
        <v>36</v>
      </c>
      <c r="K6280" s="6">
        <v>20.783999999999999</v>
      </c>
      <c r="L6280">
        <v>2</v>
      </c>
      <c r="M6280">
        <v>0.2</v>
      </c>
      <c r="N6280" s="6">
        <v>-4.6764000000000001</v>
      </c>
      <c r="O6280">
        <f t="shared" si="294"/>
        <v>-4.6764000000000001</v>
      </c>
      <c r="P6280" s="6">
        <f t="shared" si="295"/>
        <v>13.168000000000001</v>
      </c>
      <c r="Q6280">
        <f t="shared" si="296"/>
        <v>25.845020361405819</v>
      </c>
      <c r="R6280" s="16" t="str">
        <f>TEXT(Ecom[[#This Row],[Dates]],"mmm")</f>
        <v>Dec</v>
      </c>
      <c r="S6280" s="16" t="str">
        <f>TEXT(Ecom[[#This Row],[Dates]],"YYYY")</f>
        <v>2026</v>
      </c>
      <c r="T6280" s="16"/>
    </row>
    <row r="6281" spans="1:20" x14ac:dyDescent="0.25">
      <c r="A6281" t="s">
        <v>13</v>
      </c>
      <c r="B6281" s="16">
        <v>46169</v>
      </c>
      <c r="C6281" t="s">
        <v>14</v>
      </c>
      <c r="D6281" t="s">
        <v>15</v>
      </c>
      <c r="E6281" t="s">
        <v>42</v>
      </c>
      <c r="F6281" t="s">
        <v>43</v>
      </c>
      <c r="G6281">
        <v>98105</v>
      </c>
      <c r="H6281" t="s">
        <v>25</v>
      </c>
      <c r="I6281" t="s">
        <v>26</v>
      </c>
      <c r="J6281" t="s">
        <v>37</v>
      </c>
      <c r="K6281" s="6">
        <v>12.816000000000001</v>
      </c>
      <c r="L6281">
        <v>3</v>
      </c>
      <c r="M6281">
        <v>0.2</v>
      </c>
      <c r="N6281" s="6">
        <v>4.1651999999999996</v>
      </c>
      <c r="O6281" t="str">
        <f t="shared" si="294"/>
        <v/>
      </c>
      <c r="P6281" s="6">
        <f t="shared" si="295"/>
        <v>27.514666666666667</v>
      </c>
      <c r="Q6281">
        <f t="shared" si="296"/>
        <v>24.737636666663445</v>
      </c>
      <c r="R6281" s="16" t="str">
        <f>TEXT(Ecom[[#This Row],[Dates]],"mmm")</f>
        <v>May</v>
      </c>
      <c r="S6281" s="16" t="str">
        <f>TEXT(Ecom[[#This Row],[Dates]],"YYYY")</f>
        <v>2026</v>
      </c>
      <c r="T6281" s="16"/>
    </row>
    <row r="6282" spans="1:20" x14ac:dyDescent="0.25">
      <c r="A6282" t="s">
        <v>28</v>
      </c>
      <c r="B6282" s="16">
        <v>45684</v>
      </c>
      <c r="C6282" t="s">
        <v>14</v>
      </c>
      <c r="D6282" t="s">
        <v>15</v>
      </c>
      <c r="E6282" t="s">
        <v>148</v>
      </c>
      <c r="F6282" t="s">
        <v>104</v>
      </c>
      <c r="G6282">
        <v>45231</v>
      </c>
      <c r="H6282" t="s">
        <v>57</v>
      </c>
      <c r="I6282" t="s">
        <v>26</v>
      </c>
      <c r="J6282" t="s">
        <v>27</v>
      </c>
      <c r="K6282" s="6">
        <v>5.9039999999999999</v>
      </c>
      <c r="L6282">
        <v>2</v>
      </c>
      <c r="M6282">
        <v>0.2</v>
      </c>
      <c r="N6282" s="6">
        <v>1.9925999999999999</v>
      </c>
      <c r="O6282" t="str">
        <f t="shared" si="294"/>
        <v/>
      </c>
      <c r="P6282" s="6">
        <f t="shared" si="295"/>
        <v>70.426666666666662</v>
      </c>
      <c r="Q6282">
        <f t="shared" si="296"/>
        <v>46.295955276492165</v>
      </c>
      <c r="R6282" s="16" t="str">
        <f>TEXT(Ecom[[#This Row],[Dates]],"mmm")</f>
        <v>Jan</v>
      </c>
      <c r="S6282" s="16" t="str">
        <f>TEXT(Ecom[[#This Row],[Dates]],"YYYY")</f>
        <v>2025</v>
      </c>
      <c r="T6282" s="16"/>
    </row>
    <row r="6283" spans="1:20" x14ac:dyDescent="0.25">
      <c r="A6283" t="s">
        <v>28</v>
      </c>
      <c r="B6283" s="16">
        <v>45750</v>
      </c>
      <c r="C6283" t="s">
        <v>14</v>
      </c>
      <c r="D6283" t="s">
        <v>15</v>
      </c>
      <c r="E6283" t="s">
        <v>378</v>
      </c>
      <c r="F6283" t="s">
        <v>104</v>
      </c>
      <c r="G6283">
        <v>43302</v>
      </c>
      <c r="H6283" t="s">
        <v>57</v>
      </c>
      <c r="I6283" t="s">
        <v>19</v>
      </c>
      <c r="J6283" t="s">
        <v>33</v>
      </c>
      <c r="K6283" s="6">
        <v>63.823999999999998</v>
      </c>
      <c r="L6283">
        <v>2</v>
      </c>
      <c r="M6283">
        <v>0.2</v>
      </c>
      <c r="N6283" s="6">
        <v>9.5736000000000008</v>
      </c>
      <c r="O6283" t="str">
        <f t="shared" si="294"/>
        <v/>
      </c>
      <c r="P6283" s="6">
        <f t="shared" si="295"/>
        <v>170.09199999999998</v>
      </c>
      <c r="Q6283">
        <f t="shared" si="296"/>
        <v>90.462473974735119</v>
      </c>
      <c r="R6283" s="16" t="str">
        <f>TEXT(Ecom[[#This Row],[Dates]],"mmm")</f>
        <v>Apr</v>
      </c>
      <c r="S6283" s="16" t="str">
        <f>TEXT(Ecom[[#This Row],[Dates]],"YYYY")</f>
        <v>2025</v>
      </c>
      <c r="T6283" s="16"/>
    </row>
    <row r="6284" spans="1:20" x14ac:dyDescent="0.25">
      <c r="A6284" t="s">
        <v>28</v>
      </c>
      <c r="B6284" s="16">
        <v>46171</v>
      </c>
      <c r="C6284" t="s">
        <v>14</v>
      </c>
      <c r="D6284" t="s">
        <v>15</v>
      </c>
      <c r="E6284" t="s">
        <v>378</v>
      </c>
      <c r="F6284" t="s">
        <v>104</v>
      </c>
      <c r="G6284">
        <v>43302</v>
      </c>
      <c r="H6284" t="s">
        <v>57</v>
      </c>
      <c r="I6284" t="s">
        <v>26</v>
      </c>
      <c r="J6284" t="s">
        <v>32</v>
      </c>
      <c r="K6284" s="6">
        <v>141.55199999999999</v>
      </c>
      <c r="L6284">
        <v>3</v>
      </c>
      <c r="M6284">
        <v>0.2</v>
      </c>
      <c r="N6284" s="6">
        <v>-26.541</v>
      </c>
      <c r="O6284">
        <f t="shared" si="294"/>
        <v>-26.541</v>
      </c>
      <c r="P6284" s="6">
        <f t="shared" si="295"/>
        <v>336.56400000000002</v>
      </c>
      <c r="Q6284">
        <f t="shared" si="296"/>
        <v>157.70649836724945</v>
      </c>
      <c r="R6284" s="16" t="str">
        <f>TEXT(Ecom[[#This Row],[Dates]],"mmm")</f>
        <v>May</v>
      </c>
      <c r="S6284" s="16" t="str">
        <f>TEXT(Ecom[[#This Row],[Dates]],"YYYY")</f>
        <v>2026</v>
      </c>
      <c r="T6284" s="16"/>
    </row>
    <row r="6285" spans="1:20" x14ac:dyDescent="0.25">
      <c r="A6285" t="s">
        <v>28</v>
      </c>
      <c r="B6285" s="16">
        <v>45912</v>
      </c>
      <c r="C6285" t="s">
        <v>22</v>
      </c>
      <c r="D6285" t="s">
        <v>15</v>
      </c>
      <c r="E6285" t="s">
        <v>23</v>
      </c>
      <c r="F6285" t="s">
        <v>24</v>
      </c>
      <c r="G6285">
        <v>90049</v>
      </c>
      <c r="H6285" t="s">
        <v>25</v>
      </c>
      <c r="I6285" t="s">
        <v>26</v>
      </c>
      <c r="J6285" t="s">
        <v>60</v>
      </c>
      <c r="K6285" s="6">
        <v>304.89999999999998</v>
      </c>
      <c r="L6285">
        <v>5</v>
      </c>
      <c r="M6285">
        <v>0</v>
      </c>
      <c r="N6285" s="6">
        <v>143.303</v>
      </c>
      <c r="O6285" t="str">
        <f t="shared" si="294"/>
        <v/>
      </c>
      <c r="P6285" s="6">
        <f t="shared" si="295"/>
        <v>509.77199999999999</v>
      </c>
      <c r="Q6285">
        <f t="shared" si="296"/>
        <v>175.5737044244762</v>
      </c>
      <c r="R6285" s="16" t="str">
        <f>TEXT(Ecom[[#This Row],[Dates]],"mmm")</f>
        <v>Sep</v>
      </c>
      <c r="S6285" s="16" t="str">
        <f>TEXT(Ecom[[#This Row],[Dates]],"YYYY")</f>
        <v>2025</v>
      </c>
      <c r="T6285" s="16"/>
    </row>
    <row r="6286" spans="1:20" x14ac:dyDescent="0.25">
      <c r="A6286" t="s">
        <v>28</v>
      </c>
      <c r="B6286" s="16">
        <v>45661</v>
      </c>
      <c r="C6286" t="s">
        <v>22</v>
      </c>
      <c r="D6286" t="s">
        <v>15</v>
      </c>
      <c r="E6286" t="s">
        <v>23</v>
      </c>
      <c r="F6286" t="s">
        <v>24</v>
      </c>
      <c r="G6286">
        <v>90049</v>
      </c>
      <c r="H6286" t="s">
        <v>25</v>
      </c>
      <c r="I6286" t="s">
        <v>19</v>
      </c>
      <c r="J6286" t="s">
        <v>21</v>
      </c>
      <c r="K6286" s="6">
        <v>563.24</v>
      </c>
      <c r="L6286">
        <v>5</v>
      </c>
      <c r="M6286">
        <v>0.2</v>
      </c>
      <c r="N6286" s="6">
        <v>56.323999999999998</v>
      </c>
      <c r="O6286" t="str">
        <f t="shared" si="294"/>
        <v/>
      </c>
      <c r="P6286" s="6">
        <f t="shared" si="295"/>
        <v>488.13066666666674</v>
      </c>
      <c r="Q6286">
        <f t="shared" si="296"/>
        <v>212.82693969549098</v>
      </c>
      <c r="R6286" s="16" t="str">
        <f>TEXT(Ecom[[#This Row],[Dates]],"mmm")</f>
        <v>Jan</v>
      </c>
      <c r="S6286" s="16" t="str">
        <f>TEXT(Ecom[[#This Row],[Dates]],"YYYY")</f>
        <v>2025</v>
      </c>
      <c r="T6286" s="16"/>
    </row>
    <row r="6287" spans="1:20" x14ac:dyDescent="0.25">
      <c r="A6287" t="s">
        <v>28</v>
      </c>
      <c r="B6287" s="16">
        <v>46367</v>
      </c>
      <c r="C6287" t="s">
        <v>22</v>
      </c>
      <c r="D6287" t="s">
        <v>15</v>
      </c>
      <c r="E6287" t="s">
        <v>154</v>
      </c>
      <c r="F6287" t="s">
        <v>104</v>
      </c>
      <c r="G6287">
        <v>44107</v>
      </c>
      <c r="H6287" t="s">
        <v>57</v>
      </c>
      <c r="I6287" t="s">
        <v>19</v>
      </c>
      <c r="J6287" t="s">
        <v>31</v>
      </c>
      <c r="K6287" s="6">
        <v>661.17600000000004</v>
      </c>
      <c r="L6287">
        <v>2</v>
      </c>
      <c r="M6287">
        <v>0.4</v>
      </c>
      <c r="N6287" s="6">
        <v>-231.41159999999999</v>
      </c>
      <c r="O6287">
        <f t="shared" si="294"/>
        <v>-231.41159999999999</v>
      </c>
      <c r="P6287" s="6">
        <f t="shared" si="295"/>
        <v>467.88000000000005</v>
      </c>
      <c r="Q6287">
        <f t="shared" si="296"/>
        <v>169.01836534180194</v>
      </c>
      <c r="R6287" s="16" t="str">
        <f>TEXT(Ecom[[#This Row],[Dates]],"mmm")</f>
        <v>Dec</v>
      </c>
      <c r="S6287" s="16" t="str">
        <f>TEXT(Ecom[[#This Row],[Dates]],"YYYY")</f>
        <v>2026</v>
      </c>
      <c r="T6287" s="16"/>
    </row>
    <row r="6288" spans="1:20" x14ac:dyDescent="0.25">
      <c r="A6288" t="s">
        <v>28</v>
      </c>
      <c r="B6288" s="16">
        <v>45718</v>
      </c>
      <c r="C6288" t="s">
        <v>44</v>
      </c>
      <c r="D6288" t="s">
        <v>15</v>
      </c>
      <c r="E6288" t="s">
        <v>557</v>
      </c>
      <c r="F6288" t="s">
        <v>86</v>
      </c>
      <c r="G6288">
        <v>37087</v>
      </c>
      <c r="H6288" t="s">
        <v>18</v>
      </c>
      <c r="I6288" t="s">
        <v>35</v>
      </c>
      <c r="J6288" t="s">
        <v>36</v>
      </c>
      <c r="K6288" s="6">
        <v>239.976</v>
      </c>
      <c r="L6288">
        <v>3</v>
      </c>
      <c r="M6288">
        <v>0.2</v>
      </c>
      <c r="N6288" s="6">
        <v>17.998200000000001</v>
      </c>
      <c r="O6288" t="str">
        <f t="shared" si="294"/>
        <v/>
      </c>
      <c r="P6288" s="6">
        <f t="shared" si="295"/>
        <v>313.05599999999998</v>
      </c>
      <c r="Q6288">
        <f t="shared" si="296"/>
        <v>159.49528745017776</v>
      </c>
      <c r="R6288" s="16" t="str">
        <f>TEXT(Ecom[[#This Row],[Dates]],"mmm")</f>
        <v>Mar</v>
      </c>
      <c r="S6288" s="16" t="str">
        <f>TEXT(Ecom[[#This Row],[Dates]],"YYYY")</f>
        <v>2025</v>
      </c>
      <c r="T6288" s="16"/>
    </row>
    <row r="6289" spans="1:20" x14ac:dyDescent="0.25">
      <c r="A6289" t="s">
        <v>28</v>
      </c>
      <c r="B6289" s="16">
        <v>46234</v>
      </c>
      <c r="C6289" t="s">
        <v>22</v>
      </c>
      <c r="D6289" t="s">
        <v>15</v>
      </c>
      <c r="E6289" t="s">
        <v>52</v>
      </c>
      <c r="F6289" t="s">
        <v>24</v>
      </c>
      <c r="G6289">
        <v>94122</v>
      </c>
      <c r="H6289" t="s">
        <v>25</v>
      </c>
      <c r="I6289" t="s">
        <v>19</v>
      </c>
      <c r="J6289" t="s">
        <v>31</v>
      </c>
      <c r="K6289" s="6">
        <v>502.488</v>
      </c>
      <c r="L6289">
        <v>3</v>
      </c>
      <c r="M6289">
        <v>0.2</v>
      </c>
      <c r="N6289" s="6">
        <v>-87.935400000000001</v>
      </c>
      <c r="O6289">
        <f t="shared" si="294"/>
        <v>-87.935400000000001</v>
      </c>
      <c r="P6289" s="6">
        <f t="shared" si="295"/>
        <v>538.10933333333332</v>
      </c>
      <c r="Q6289">
        <f t="shared" si="296"/>
        <v>228.68071551530656</v>
      </c>
      <c r="R6289" s="16" t="str">
        <f>TEXT(Ecom[[#This Row],[Dates]],"mmm")</f>
        <v>Jul</v>
      </c>
      <c r="S6289" s="16" t="str">
        <f>TEXT(Ecom[[#This Row],[Dates]],"YYYY")</f>
        <v>2026</v>
      </c>
      <c r="T6289" s="16"/>
    </row>
    <row r="6290" spans="1:20" x14ac:dyDescent="0.25">
      <c r="A6290" t="s">
        <v>28</v>
      </c>
      <c r="B6290" s="16">
        <v>45892</v>
      </c>
      <c r="C6290" t="s">
        <v>22</v>
      </c>
      <c r="D6290" t="s">
        <v>15</v>
      </c>
      <c r="E6290" t="s">
        <v>52</v>
      </c>
      <c r="F6290" t="s">
        <v>24</v>
      </c>
      <c r="G6290">
        <v>94122</v>
      </c>
      <c r="H6290" t="s">
        <v>25</v>
      </c>
      <c r="I6290" t="s">
        <v>26</v>
      </c>
      <c r="J6290" t="s">
        <v>37</v>
      </c>
      <c r="K6290" s="6">
        <v>196.70400000000001</v>
      </c>
      <c r="L6290">
        <v>6</v>
      </c>
      <c r="M6290">
        <v>0.2</v>
      </c>
      <c r="N6290" s="6">
        <v>68.846400000000003</v>
      </c>
      <c r="O6290" t="str">
        <f t="shared" si="294"/>
        <v/>
      </c>
      <c r="P6290" s="6">
        <f t="shared" si="295"/>
        <v>479.86666666666662</v>
      </c>
      <c r="Q6290">
        <f t="shared" si="296"/>
        <v>244.14704129972043</v>
      </c>
      <c r="R6290" s="16" t="str">
        <f>TEXT(Ecom[[#This Row],[Dates]],"mmm")</f>
        <v>Aug</v>
      </c>
      <c r="S6290" s="16" t="str">
        <f>TEXT(Ecom[[#This Row],[Dates]],"YYYY")</f>
        <v>2025</v>
      </c>
      <c r="T6290" s="16"/>
    </row>
    <row r="6291" spans="1:20" x14ac:dyDescent="0.25">
      <c r="A6291" t="s">
        <v>13</v>
      </c>
      <c r="B6291" s="16">
        <v>46052</v>
      </c>
      <c r="C6291" t="s">
        <v>44</v>
      </c>
      <c r="D6291" t="s">
        <v>15</v>
      </c>
      <c r="E6291" t="s">
        <v>546</v>
      </c>
      <c r="F6291" t="s">
        <v>24</v>
      </c>
      <c r="G6291">
        <v>95928</v>
      </c>
      <c r="H6291" t="s">
        <v>25</v>
      </c>
      <c r="I6291" t="s">
        <v>19</v>
      </c>
      <c r="J6291" t="s">
        <v>21</v>
      </c>
      <c r="K6291" s="6">
        <v>915.13599999999997</v>
      </c>
      <c r="L6291">
        <v>4</v>
      </c>
      <c r="M6291">
        <v>0.2</v>
      </c>
      <c r="N6291" s="6">
        <v>102.9528</v>
      </c>
      <c r="O6291" t="str">
        <f t="shared" si="294"/>
        <v/>
      </c>
      <c r="P6291" s="6">
        <f t="shared" si="295"/>
        <v>648.28533333333337</v>
      </c>
      <c r="Q6291">
        <f t="shared" si="296"/>
        <v>236.76043818171985</v>
      </c>
      <c r="R6291" s="16" t="str">
        <f>TEXT(Ecom[[#This Row],[Dates]],"mmm")</f>
        <v>Jan</v>
      </c>
      <c r="S6291" s="16" t="str">
        <f>TEXT(Ecom[[#This Row],[Dates]],"YYYY")</f>
        <v>2026</v>
      </c>
      <c r="T6291" s="16"/>
    </row>
    <row r="6292" spans="1:20" x14ac:dyDescent="0.25">
      <c r="A6292" t="s">
        <v>13</v>
      </c>
      <c r="B6292" s="16">
        <v>45835</v>
      </c>
      <c r="C6292" t="s">
        <v>44</v>
      </c>
      <c r="D6292" t="s">
        <v>15</v>
      </c>
      <c r="E6292" t="s">
        <v>546</v>
      </c>
      <c r="F6292" t="s">
        <v>24</v>
      </c>
      <c r="G6292">
        <v>95928</v>
      </c>
      <c r="H6292" t="s">
        <v>25</v>
      </c>
      <c r="I6292" t="s">
        <v>19</v>
      </c>
      <c r="J6292" t="s">
        <v>33</v>
      </c>
      <c r="K6292" s="6">
        <v>327.76</v>
      </c>
      <c r="L6292">
        <v>8</v>
      </c>
      <c r="M6292">
        <v>0</v>
      </c>
      <c r="N6292" s="6">
        <v>91.772800000000004</v>
      </c>
      <c r="O6292" t="str">
        <f t="shared" si="294"/>
        <v/>
      </c>
      <c r="P6292" s="6">
        <f t="shared" si="295"/>
        <v>372.83200000000005</v>
      </c>
      <c r="Q6292">
        <f t="shared" si="296"/>
        <v>188.59588102803502</v>
      </c>
      <c r="R6292" s="16" t="str">
        <f>TEXT(Ecom[[#This Row],[Dates]],"mmm")</f>
        <v>Jun</v>
      </c>
      <c r="S6292" s="16" t="str">
        <f>TEXT(Ecom[[#This Row],[Dates]],"YYYY")</f>
        <v>2025</v>
      </c>
      <c r="T6292" s="16"/>
    </row>
    <row r="6293" spans="1:20" x14ac:dyDescent="0.25">
      <c r="A6293" t="s">
        <v>62</v>
      </c>
      <c r="B6293" s="16">
        <v>45817</v>
      </c>
      <c r="C6293" t="s">
        <v>14</v>
      </c>
      <c r="D6293" t="s">
        <v>15</v>
      </c>
      <c r="E6293" t="s">
        <v>210</v>
      </c>
      <c r="F6293" t="s">
        <v>83</v>
      </c>
      <c r="G6293">
        <v>24153</v>
      </c>
      <c r="H6293" t="s">
        <v>18</v>
      </c>
      <c r="I6293" t="s">
        <v>19</v>
      </c>
      <c r="J6293" t="s">
        <v>21</v>
      </c>
      <c r="K6293" s="6">
        <v>701.96</v>
      </c>
      <c r="L6293">
        <v>2</v>
      </c>
      <c r="M6293">
        <v>0</v>
      </c>
      <c r="N6293" s="6">
        <v>168.47040000000001</v>
      </c>
      <c r="O6293" t="str">
        <f t="shared" si="294"/>
        <v/>
      </c>
      <c r="P6293" s="6">
        <f t="shared" si="295"/>
        <v>284.95866666666666</v>
      </c>
      <c r="Q6293">
        <f t="shared" si="296"/>
        <v>210.02354195519945</v>
      </c>
      <c r="R6293" s="16" t="str">
        <f>TEXT(Ecom[[#This Row],[Dates]],"mmm")</f>
        <v>Jun</v>
      </c>
      <c r="S6293" s="16" t="str">
        <f>TEXT(Ecom[[#This Row],[Dates]],"YYYY")</f>
        <v>2025</v>
      </c>
      <c r="T6293" s="16"/>
    </row>
    <row r="6294" spans="1:20" x14ac:dyDescent="0.25">
      <c r="A6294" t="s">
        <v>28</v>
      </c>
      <c r="B6294" s="16">
        <v>46046</v>
      </c>
      <c r="C6294" t="s">
        <v>14</v>
      </c>
      <c r="D6294" t="s">
        <v>15</v>
      </c>
      <c r="E6294" t="s">
        <v>23</v>
      </c>
      <c r="F6294" t="s">
        <v>24</v>
      </c>
      <c r="G6294">
        <v>90008</v>
      </c>
      <c r="H6294" t="s">
        <v>25</v>
      </c>
      <c r="I6294" t="s">
        <v>35</v>
      </c>
      <c r="J6294" t="s">
        <v>36</v>
      </c>
      <c r="K6294" s="6">
        <v>88.775999999999996</v>
      </c>
      <c r="L6294">
        <v>3</v>
      </c>
      <c r="M6294">
        <v>0.2</v>
      </c>
      <c r="N6294" s="6">
        <v>7.7679</v>
      </c>
      <c r="O6294" t="str">
        <f t="shared" si="294"/>
        <v/>
      </c>
      <c r="P6294" s="6">
        <f t="shared" si="295"/>
        <v>62.155999999999999</v>
      </c>
      <c r="Q6294">
        <f t="shared" si="296"/>
        <v>208.38016820261026</v>
      </c>
      <c r="R6294" s="16" t="str">
        <f>TEXT(Ecom[[#This Row],[Dates]],"mmm")</f>
        <v>Jan</v>
      </c>
      <c r="S6294" s="16" t="str">
        <f>TEXT(Ecom[[#This Row],[Dates]],"YYYY")</f>
        <v>2026</v>
      </c>
      <c r="T6294" s="16"/>
    </row>
    <row r="6295" spans="1:20" x14ac:dyDescent="0.25">
      <c r="A6295" t="s">
        <v>28</v>
      </c>
      <c r="B6295" s="16">
        <v>46175</v>
      </c>
      <c r="C6295" t="s">
        <v>14</v>
      </c>
      <c r="D6295" t="s">
        <v>15</v>
      </c>
      <c r="E6295" t="s">
        <v>23</v>
      </c>
      <c r="F6295" t="s">
        <v>24</v>
      </c>
      <c r="G6295">
        <v>90008</v>
      </c>
      <c r="H6295" t="s">
        <v>25</v>
      </c>
      <c r="I6295" t="s">
        <v>26</v>
      </c>
      <c r="J6295" t="s">
        <v>34</v>
      </c>
      <c r="K6295" s="6">
        <v>64.14</v>
      </c>
      <c r="L6295">
        <v>3</v>
      </c>
      <c r="M6295">
        <v>0</v>
      </c>
      <c r="N6295" s="6">
        <v>16.676400000000001</v>
      </c>
      <c r="O6295" t="str">
        <f t="shared" si="294"/>
        <v/>
      </c>
      <c r="P6295" s="6">
        <f t="shared" si="295"/>
        <v>611.62400000000002</v>
      </c>
      <c r="Q6295">
        <f t="shared" si="296"/>
        <v>662.43374046024269</v>
      </c>
      <c r="R6295" s="16" t="str">
        <f>TEXT(Ecom[[#This Row],[Dates]],"mmm")</f>
        <v>Jun</v>
      </c>
      <c r="S6295" s="16" t="str">
        <f>TEXT(Ecom[[#This Row],[Dates]],"YYYY")</f>
        <v>2026</v>
      </c>
      <c r="T6295" s="16"/>
    </row>
    <row r="6296" spans="1:20" x14ac:dyDescent="0.25">
      <c r="A6296" t="s">
        <v>62</v>
      </c>
      <c r="B6296" s="16">
        <v>45955</v>
      </c>
      <c r="C6296" t="s">
        <v>22</v>
      </c>
      <c r="D6296" t="s">
        <v>15</v>
      </c>
      <c r="E6296" t="s">
        <v>75</v>
      </c>
      <c r="F6296" t="s">
        <v>76</v>
      </c>
      <c r="G6296">
        <v>10024</v>
      </c>
      <c r="H6296" t="s">
        <v>57</v>
      </c>
      <c r="I6296" t="s">
        <v>26</v>
      </c>
      <c r="J6296" t="s">
        <v>37</v>
      </c>
      <c r="K6296" s="6">
        <v>33.552</v>
      </c>
      <c r="L6296">
        <v>1</v>
      </c>
      <c r="M6296">
        <v>0.2</v>
      </c>
      <c r="N6296" s="6">
        <v>12.582000000000001</v>
      </c>
      <c r="O6296" t="str">
        <f t="shared" si="294"/>
        <v/>
      </c>
      <c r="P6296" s="6">
        <f t="shared" si="295"/>
        <v>824.99400000000003</v>
      </c>
      <c r="Q6296">
        <f t="shared" si="296"/>
        <v>653.77713111018704</v>
      </c>
      <c r="R6296" s="16" t="str">
        <f>TEXT(Ecom[[#This Row],[Dates]],"mmm")</f>
        <v>Oct</v>
      </c>
      <c r="S6296" s="16" t="str">
        <f>TEXT(Ecom[[#This Row],[Dates]],"YYYY")</f>
        <v>2025</v>
      </c>
      <c r="T6296" s="16"/>
    </row>
    <row r="6297" spans="1:20" x14ac:dyDescent="0.25">
      <c r="A6297" t="s">
        <v>28</v>
      </c>
      <c r="B6297" s="16">
        <v>45822</v>
      </c>
      <c r="C6297" t="s">
        <v>22</v>
      </c>
      <c r="D6297" t="s">
        <v>15</v>
      </c>
      <c r="E6297" t="s">
        <v>565</v>
      </c>
      <c r="F6297" t="s">
        <v>166</v>
      </c>
      <c r="G6297">
        <v>1915</v>
      </c>
      <c r="H6297" t="s">
        <v>57</v>
      </c>
      <c r="I6297" t="s">
        <v>26</v>
      </c>
      <c r="J6297" t="s">
        <v>38</v>
      </c>
      <c r="K6297" s="6">
        <v>1737.18</v>
      </c>
      <c r="L6297">
        <v>6</v>
      </c>
      <c r="M6297">
        <v>0</v>
      </c>
      <c r="N6297" s="6">
        <v>503.78219999999999</v>
      </c>
      <c r="O6297" t="str">
        <f t="shared" si="294"/>
        <v/>
      </c>
      <c r="P6297" s="6">
        <f t="shared" si="295"/>
        <v>861.0633333333335</v>
      </c>
      <c r="Q6297">
        <f t="shared" si="296"/>
        <v>774.34977196278362</v>
      </c>
      <c r="R6297" s="16" t="str">
        <f>TEXT(Ecom[[#This Row],[Dates]],"mmm")</f>
        <v>Jun</v>
      </c>
      <c r="S6297" s="16" t="str">
        <f>TEXT(Ecom[[#This Row],[Dates]],"YYYY")</f>
        <v>2025</v>
      </c>
      <c r="T6297" s="16"/>
    </row>
    <row r="6298" spans="1:20" x14ac:dyDescent="0.25">
      <c r="A6298" t="s">
        <v>28</v>
      </c>
      <c r="B6298" s="16">
        <v>46213</v>
      </c>
      <c r="C6298" t="s">
        <v>22</v>
      </c>
      <c r="D6298" t="s">
        <v>15</v>
      </c>
      <c r="E6298" t="s">
        <v>565</v>
      </c>
      <c r="F6298" t="s">
        <v>166</v>
      </c>
      <c r="G6298">
        <v>1915</v>
      </c>
      <c r="H6298" t="s">
        <v>57</v>
      </c>
      <c r="I6298" t="s">
        <v>26</v>
      </c>
      <c r="J6298" t="s">
        <v>32</v>
      </c>
      <c r="K6298" s="6">
        <v>704.25</v>
      </c>
      <c r="L6298">
        <v>5</v>
      </c>
      <c r="M6298">
        <v>0</v>
      </c>
      <c r="N6298" s="6">
        <v>84.51</v>
      </c>
      <c r="O6298" t="str">
        <f t="shared" si="294"/>
        <v/>
      </c>
      <c r="P6298" s="6">
        <f t="shared" si="295"/>
        <v>294.12333333333333</v>
      </c>
      <c r="Q6298">
        <f t="shared" si="296"/>
        <v>446.62375473902557</v>
      </c>
      <c r="R6298" s="16" t="str">
        <f>TEXT(Ecom[[#This Row],[Dates]],"mmm")</f>
        <v>Jul</v>
      </c>
      <c r="S6298" s="16" t="str">
        <f>TEXT(Ecom[[#This Row],[Dates]],"YYYY")</f>
        <v>2026</v>
      </c>
      <c r="T6298" s="16"/>
    </row>
    <row r="6299" spans="1:20" x14ac:dyDescent="0.25">
      <c r="A6299" t="s">
        <v>28</v>
      </c>
      <c r="B6299" s="16">
        <v>46114</v>
      </c>
      <c r="C6299" t="s">
        <v>22</v>
      </c>
      <c r="D6299" t="s">
        <v>15</v>
      </c>
      <c r="E6299" t="s">
        <v>565</v>
      </c>
      <c r="F6299" t="s">
        <v>166</v>
      </c>
      <c r="G6299">
        <v>1915</v>
      </c>
      <c r="H6299" t="s">
        <v>57</v>
      </c>
      <c r="I6299" t="s">
        <v>26</v>
      </c>
      <c r="J6299" t="s">
        <v>41</v>
      </c>
      <c r="K6299" s="6">
        <v>141.76</v>
      </c>
      <c r="L6299">
        <v>4</v>
      </c>
      <c r="M6299">
        <v>0</v>
      </c>
      <c r="N6299" s="6">
        <v>66.627200000000002</v>
      </c>
      <c r="O6299" t="str">
        <f t="shared" si="294"/>
        <v/>
      </c>
      <c r="P6299" s="6">
        <f t="shared" si="295"/>
        <v>67.983333333333334</v>
      </c>
      <c r="Q6299">
        <f t="shared" si="296"/>
        <v>441.82052346575716</v>
      </c>
      <c r="R6299" s="16" t="str">
        <f>TEXT(Ecom[[#This Row],[Dates]],"mmm")</f>
        <v>Apr</v>
      </c>
      <c r="S6299" s="16" t="str">
        <f>TEXT(Ecom[[#This Row],[Dates]],"YYYY")</f>
        <v>2026</v>
      </c>
      <c r="T6299" s="16"/>
    </row>
    <row r="6300" spans="1:20" x14ac:dyDescent="0.25">
      <c r="A6300" t="s">
        <v>28</v>
      </c>
      <c r="B6300" s="16">
        <v>46091</v>
      </c>
      <c r="C6300" t="s">
        <v>22</v>
      </c>
      <c r="D6300" t="s">
        <v>15</v>
      </c>
      <c r="E6300" t="s">
        <v>144</v>
      </c>
      <c r="F6300" t="s">
        <v>24</v>
      </c>
      <c r="G6300">
        <v>92024</v>
      </c>
      <c r="H6300" t="s">
        <v>25</v>
      </c>
      <c r="I6300" t="s">
        <v>26</v>
      </c>
      <c r="J6300" t="s">
        <v>37</v>
      </c>
      <c r="K6300" s="6">
        <v>36.36</v>
      </c>
      <c r="L6300">
        <v>3</v>
      </c>
      <c r="M6300">
        <v>0.2</v>
      </c>
      <c r="N6300" s="6">
        <v>12.2715</v>
      </c>
      <c r="O6300" t="str">
        <f t="shared" si="294"/>
        <v/>
      </c>
      <c r="P6300" s="6">
        <f t="shared" si="295"/>
        <v>28.925999999999998</v>
      </c>
      <c r="Q6300">
        <f t="shared" si="296"/>
        <v>150.81739263783228</v>
      </c>
      <c r="R6300" s="16" t="str">
        <f>TEXT(Ecom[[#This Row],[Dates]],"mmm")</f>
        <v>Mar</v>
      </c>
      <c r="S6300" s="16" t="str">
        <f>TEXT(Ecom[[#This Row],[Dates]],"YYYY")</f>
        <v>2026</v>
      </c>
      <c r="T6300" s="16"/>
    </row>
    <row r="6301" spans="1:20" x14ac:dyDescent="0.25">
      <c r="A6301" t="s">
        <v>62</v>
      </c>
      <c r="B6301" s="16">
        <v>45708</v>
      </c>
      <c r="C6301" t="s">
        <v>44</v>
      </c>
      <c r="D6301" t="s">
        <v>15</v>
      </c>
      <c r="E6301" t="s">
        <v>52</v>
      </c>
      <c r="F6301" t="s">
        <v>24</v>
      </c>
      <c r="G6301">
        <v>94109</v>
      </c>
      <c r="H6301" t="s">
        <v>25</v>
      </c>
      <c r="I6301" t="s">
        <v>19</v>
      </c>
      <c r="J6301" t="s">
        <v>33</v>
      </c>
      <c r="K6301" s="6">
        <v>25.83</v>
      </c>
      <c r="L6301">
        <v>3</v>
      </c>
      <c r="M6301">
        <v>0</v>
      </c>
      <c r="N6301" s="6">
        <v>9.5571000000000002</v>
      </c>
      <c r="O6301" t="str">
        <f t="shared" si="294"/>
        <v/>
      </c>
      <c r="P6301" s="6">
        <f t="shared" si="295"/>
        <v>21.467333333333332</v>
      </c>
      <c r="Q6301">
        <f t="shared" si="296"/>
        <v>24.844328882657098</v>
      </c>
      <c r="R6301" s="16" t="str">
        <f>TEXT(Ecom[[#This Row],[Dates]],"mmm")</f>
        <v>Feb</v>
      </c>
      <c r="S6301" s="16" t="str">
        <f>TEXT(Ecom[[#This Row],[Dates]],"YYYY")</f>
        <v>2025</v>
      </c>
      <c r="T6301" s="16"/>
    </row>
    <row r="6302" spans="1:20" x14ac:dyDescent="0.25">
      <c r="A6302" t="s">
        <v>28</v>
      </c>
      <c r="B6302" s="16">
        <v>45894</v>
      </c>
      <c r="C6302" t="s">
        <v>14</v>
      </c>
      <c r="D6302" t="s">
        <v>15</v>
      </c>
      <c r="E6302" t="s">
        <v>79</v>
      </c>
      <c r="F6302" t="s">
        <v>65</v>
      </c>
      <c r="G6302">
        <v>60623</v>
      </c>
      <c r="H6302" t="s">
        <v>47</v>
      </c>
      <c r="I6302" t="s">
        <v>26</v>
      </c>
      <c r="J6302" t="s">
        <v>37</v>
      </c>
      <c r="K6302" s="6">
        <v>24.588000000000001</v>
      </c>
      <c r="L6302">
        <v>3</v>
      </c>
      <c r="M6302">
        <v>0.8</v>
      </c>
      <c r="N6302" s="6">
        <v>-38.111400000000003</v>
      </c>
      <c r="O6302">
        <f t="shared" si="294"/>
        <v>-38.111400000000003</v>
      </c>
      <c r="P6302" s="6">
        <f t="shared" si="295"/>
        <v>78.177333333333337</v>
      </c>
      <c r="Q6302">
        <f t="shared" si="296"/>
        <v>68.184981457035647</v>
      </c>
      <c r="R6302" s="16" t="str">
        <f>TEXT(Ecom[[#This Row],[Dates]],"mmm")</f>
        <v>Aug</v>
      </c>
      <c r="S6302" s="16" t="str">
        <f>TEXT(Ecom[[#This Row],[Dates]],"YYYY")</f>
        <v>2025</v>
      </c>
      <c r="T6302" s="16"/>
    </row>
    <row r="6303" spans="1:20" x14ac:dyDescent="0.25">
      <c r="A6303" t="s">
        <v>28</v>
      </c>
      <c r="B6303" s="16">
        <v>46247</v>
      </c>
      <c r="C6303" t="s">
        <v>14</v>
      </c>
      <c r="D6303" t="s">
        <v>15</v>
      </c>
      <c r="E6303" t="s">
        <v>79</v>
      </c>
      <c r="F6303" t="s">
        <v>65</v>
      </c>
      <c r="G6303">
        <v>60623</v>
      </c>
      <c r="H6303" t="s">
        <v>47</v>
      </c>
      <c r="I6303" t="s">
        <v>26</v>
      </c>
      <c r="J6303" t="s">
        <v>60</v>
      </c>
      <c r="K6303" s="6">
        <v>13.984</v>
      </c>
      <c r="L6303">
        <v>2</v>
      </c>
      <c r="M6303">
        <v>0.2</v>
      </c>
      <c r="N6303" s="6">
        <v>4.7195999999999998</v>
      </c>
      <c r="O6303" t="str">
        <f t="shared" si="294"/>
        <v/>
      </c>
      <c r="P6303" s="6">
        <f t="shared" si="295"/>
        <v>94.765333333333345</v>
      </c>
      <c r="Q6303">
        <f t="shared" si="296"/>
        <v>69.150707450386136</v>
      </c>
      <c r="R6303" s="16" t="str">
        <f>TEXT(Ecom[[#This Row],[Dates]],"mmm")</f>
        <v>Aug</v>
      </c>
      <c r="S6303" s="16" t="str">
        <f>TEXT(Ecom[[#This Row],[Dates]],"YYYY")</f>
        <v>2026</v>
      </c>
      <c r="T6303" s="16"/>
    </row>
    <row r="6304" spans="1:20" x14ac:dyDescent="0.25">
      <c r="A6304" t="s">
        <v>28</v>
      </c>
      <c r="B6304" s="16">
        <v>45662</v>
      </c>
      <c r="C6304" t="s">
        <v>14</v>
      </c>
      <c r="D6304" t="s">
        <v>15</v>
      </c>
      <c r="E6304" t="s">
        <v>135</v>
      </c>
      <c r="F6304" t="s">
        <v>46</v>
      </c>
      <c r="G6304">
        <v>75220</v>
      </c>
      <c r="H6304" t="s">
        <v>47</v>
      </c>
      <c r="I6304" t="s">
        <v>35</v>
      </c>
      <c r="J6304" t="s">
        <v>36</v>
      </c>
      <c r="K6304" s="6">
        <v>195.96</v>
      </c>
      <c r="L6304">
        <v>5</v>
      </c>
      <c r="M6304">
        <v>0.2</v>
      </c>
      <c r="N6304" s="6">
        <v>19.596</v>
      </c>
      <c r="O6304" t="str">
        <f t="shared" si="294"/>
        <v/>
      </c>
      <c r="P6304" s="6">
        <f t="shared" si="295"/>
        <v>92.330666666666673</v>
      </c>
      <c r="Q6304">
        <f t="shared" si="296"/>
        <v>84.902880684017106</v>
      </c>
      <c r="R6304" s="16" t="str">
        <f>TEXT(Ecom[[#This Row],[Dates]],"mmm")</f>
        <v>Jan</v>
      </c>
      <c r="S6304" s="16" t="str">
        <f>TEXT(Ecom[[#This Row],[Dates]],"YYYY")</f>
        <v>2025</v>
      </c>
      <c r="T6304" s="16"/>
    </row>
    <row r="6305" spans="1:20" x14ac:dyDescent="0.25">
      <c r="A6305" t="s">
        <v>13</v>
      </c>
      <c r="B6305" s="16">
        <v>46167</v>
      </c>
      <c r="C6305" t="s">
        <v>44</v>
      </c>
      <c r="D6305" t="s">
        <v>15</v>
      </c>
      <c r="E6305" t="s">
        <v>420</v>
      </c>
      <c r="F6305" t="s">
        <v>46</v>
      </c>
      <c r="G6305">
        <v>78415</v>
      </c>
      <c r="H6305" t="s">
        <v>47</v>
      </c>
      <c r="I6305" t="s">
        <v>26</v>
      </c>
      <c r="J6305" t="s">
        <v>41</v>
      </c>
      <c r="K6305" s="6">
        <v>74.352000000000004</v>
      </c>
      <c r="L6305">
        <v>3</v>
      </c>
      <c r="M6305">
        <v>0.2</v>
      </c>
      <c r="N6305" s="6">
        <v>23.234999999999999</v>
      </c>
      <c r="O6305" t="str">
        <f t="shared" si="294"/>
        <v/>
      </c>
      <c r="P6305" s="6">
        <f t="shared" si="295"/>
        <v>32.872000000000007</v>
      </c>
      <c r="Q6305">
        <f t="shared" si="296"/>
        <v>51.596071627667619</v>
      </c>
      <c r="R6305" s="16" t="str">
        <f>TEXT(Ecom[[#This Row],[Dates]],"mmm")</f>
        <v>May</v>
      </c>
      <c r="S6305" s="16" t="str">
        <f>TEXT(Ecom[[#This Row],[Dates]],"YYYY")</f>
        <v>2026</v>
      </c>
      <c r="T6305" s="16"/>
    </row>
    <row r="6306" spans="1:20" x14ac:dyDescent="0.25">
      <c r="A6306" t="s">
        <v>168</v>
      </c>
      <c r="B6306" s="16">
        <v>45946</v>
      </c>
      <c r="C6306" t="s">
        <v>14</v>
      </c>
      <c r="D6306" t="s">
        <v>15</v>
      </c>
      <c r="E6306" t="s">
        <v>75</v>
      </c>
      <c r="F6306" t="s">
        <v>76</v>
      </c>
      <c r="G6306">
        <v>10035</v>
      </c>
      <c r="H6306" t="s">
        <v>57</v>
      </c>
      <c r="I6306" t="s">
        <v>26</v>
      </c>
      <c r="J6306" t="s">
        <v>41</v>
      </c>
      <c r="K6306" s="6">
        <v>6.68</v>
      </c>
      <c r="L6306">
        <v>1</v>
      </c>
      <c r="M6306">
        <v>0</v>
      </c>
      <c r="N6306" s="6">
        <v>3.2063999999999999</v>
      </c>
      <c r="O6306" t="str">
        <f t="shared" si="294"/>
        <v/>
      </c>
      <c r="P6306" s="6">
        <f t="shared" si="295"/>
        <v>43.015999999999998</v>
      </c>
      <c r="Q6306">
        <f t="shared" si="296"/>
        <v>61.603694338474121</v>
      </c>
      <c r="R6306" s="16" t="str">
        <f>TEXT(Ecom[[#This Row],[Dates]],"mmm")</f>
        <v>Oct</v>
      </c>
      <c r="S6306" s="16" t="str">
        <f>TEXT(Ecom[[#This Row],[Dates]],"YYYY")</f>
        <v>2025</v>
      </c>
      <c r="T6306" s="16"/>
    </row>
    <row r="6307" spans="1:20" x14ac:dyDescent="0.25">
      <c r="A6307" t="s">
        <v>13</v>
      </c>
      <c r="B6307" s="16">
        <v>46220</v>
      </c>
      <c r="C6307" t="s">
        <v>22</v>
      </c>
      <c r="D6307" t="s">
        <v>15</v>
      </c>
      <c r="E6307" t="s">
        <v>566</v>
      </c>
      <c r="F6307" t="s">
        <v>95</v>
      </c>
      <c r="G6307">
        <v>97405</v>
      </c>
      <c r="H6307" t="s">
        <v>25</v>
      </c>
      <c r="I6307" t="s">
        <v>26</v>
      </c>
      <c r="J6307" t="s">
        <v>110</v>
      </c>
      <c r="K6307" s="6">
        <v>17.584</v>
      </c>
      <c r="L6307">
        <v>7</v>
      </c>
      <c r="M6307">
        <v>0.2</v>
      </c>
      <c r="N6307" s="6">
        <v>-4.1761999999999997</v>
      </c>
      <c r="O6307">
        <f t="shared" si="294"/>
        <v>-4.1761999999999997</v>
      </c>
      <c r="P6307" s="6">
        <f t="shared" si="295"/>
        <v>56.773333333333333</v>
      </c>
      <c r="Q6307">
        <f t="shared" si="296"/>
        <v>37.089192899359865</v>
      </c>
      <c r="R6307" s="16" t="str">
        <f>TEXT(Ecom[[#This Row],[Dates]],"mmm")</f>
        <v>Jul</v>
      </c>
      <c r="S6307" s="16" t="str">
        <f>TEXT(Ecom[[#This Row],[Dates]],"YYYY")</f>
        <v>2026</v>
      </c>
      <c r="T6307" s="16"/>
    </row>
    <row r="6308" spans="1:20" x14ac:dyDescent="0.25">
      <c r="A6308" t="s">
        <v>13</v>
      </c>
      <c r="B6308" s="16">
        <v>45964</v>
      </c>
      <c r="C6308" t="s">
        <v>22</v>
      </c>
      <c r="D6308" t="s">
        <v>15</v>
      </c>
      <c r="E6308" t="s">
        <v>566</v>
      </c>
      <c r="F6308" t="s">
        <v>95</v>
      </c>
      <c r="G6308">
        <v>97405</v>
      </c>
      <c r="H6308" t="s">
        <v>25</v>
      </c>
      <c r="I6308" t="s">
        <v>19</v>
      </c>
      <c r="J6308" t="s">
        <v>21</v>
      </c>
      <c r="K6308" s="6">
        <v>104.78400000000001</v>
      </c>
      <c r="L6308">
        <v>1</v>
      </c>
      <c r="M6308">
        <v>0.2</v>
      </c>
      <c r="N6308" s="6">
        <v>-14.4078</v>
      </c>
      <c r="O6308">
        <f t="shared" si="294"/>
        <v>-14.4078</v>
      </c>
      <c r="P6308" s="6">
        <f t="shared" si="295"/>
        <v>267.69599999999997</v>
      </c>
      <c r="Q6308">
        <f t="shared" si="296"/>
        <v>223.84422863662564</v>
      </c>
      <c r="R6308" s="16" t="str">
        <f>TEXT(Ecom[[#This Row],[Dates]],"mmm")</f>
        <v>Nov</v>
      </c>
      <c r="S6308" s="16" t="str">
        <f>TEXT(Ecom[[#This Row],[Dates]],"YYYY")</f>
        <v>2025</v>
      </c>
      <c r="T6308" s="16"/>
    </row>
    <row r="6309" spans="1:20" x14ac:dyDescent="0.25">
      <c r="A6309" t="s">
        <v>13</v>
      </c>
      <c r="B6309" s="16">
        <v>45708</v>
      </c>
      <c r="C6309" t="s">
        <v>22</v>
      </c>
      <c r="D6309" t="s">
        <v>15</v>
      </c>
      <c r="E6309" t="s">
        <v>566</v>
      </c>
      <c r="F6309" t="s">
        <v>95</v>
      </c>
      <c r="G6309">
        <v>97405</v>
      </c>
      <c r="H6309" t="s">
        <v>25</v>
      </c>
      <c r="I6309" t="s">
        <v>26</v>
      </c>
      <c r="J6309" t="s">
        <v>41</v>
      </c>
      <c r="K6309" s="6">
        <v>47.951999999999998</v>
      </c>
      <c r="L6309">
        <v>3</v>
      </c>
      <c r="M6309">
        <v>0.2</v>
      </c>
      <c r="N6309" s="6">
        <v>16.783200000000001</v>
      </c>
      <c r="O6309" t="str">
        <f t="shared" si="294"/>
        <v/>
      </c>
      <c r="P6309" s="6">
        <f t="shared" si="295"/>
        <v>442.49599999999992</v>
      </c>
      <c r="Q6309">
        <f t="shared" si="296"/>
        <v>245.86977556000235</v>
      </c>
      <c r="R6309" s="16" t="str">
        <f>TEXT(Ecom[[#This Row],[Dates]],"mmm")</f>
        <v>Feb</v>
      </c>
      <c r="S6309" s="16" t="str">
        <f>TEXT(Ecom[[#This Row],[Dates]],"YYYY")</f>
        <v>2025</v>
      </c>
      <c r="T6309" s="16"/>
    </row>
    <row r="6310" spans="1:20" x14ac:dyDescent="0.25">
      <c r="A6310" t="s">
        <v>13</v>
      </c>
      <c r="B6310" s="16">
        <v>45937</v>
      </c>
      <c r="C6310" t="s">
        <v>22</v>
      </c>
      <c r="D6310" t="s">
        <v>15</v>
      </c>
      <c r="E6310" t="s">
        <v>566</v>
      </c>
      <c r="F6310" t="s">
        <v>95</v>
      </c>
      <c r="G6310">
        <v>97405</v>
      </c>
      <c r="H6310" t="s">
        <v>25</v>
      </c>
      <c r="I6310" t="s">
        <v>19</v>
      </c>
      <c r="J6310" t="s">
        <v>21</v>
      </c>
      <c r="K6310" s="6">
        <v>650.35199999999998</v>
      </c>
      <c r="L6310">
        <v>3</v>
      </c>
      <c r="M6310">
        <v>0.2</v>
      </c>
      <c r="N6310" s="6">
        <v>-97.552800000000005</v>
      </c>
      <c r="O6310">
        <f t="shared" si="294"/>
        <v>-97.552800000000005</v>
      </c>
      <c r="P6310" s="6">
        <f t="shared" si="295"/>
        <v>431.57066666666668</v>
      </c>
      <c r="Q6310">
        <f t="shared" si="296"/>
        <v>343.83258625307974</v>
      </c>
      <c r="R6310" s="16" t="str">
        <f>TEXT(Ecom[[#This Row],[Dates]],"mmm")</f>
        <v>Oct</v>
      </c>
      <c r="S6310" s="16" t="str">
        <f>TEXT(Ecom[[#This Row],[Dates]],"YYYY")</f>
        <v>2025</v>
      </c>
      <c r="T6310" s="16"/>
    </row>
    <row r="6311" spans="1:20" x14ac:dyDescent="0.25">
      <c r="A6311" t="s">
        <v>13</v>
      </c>
      <c r="B6311" s="16">
        <v>46096</v>
      </c>
      <c r="C6311" t="s">
        <v>22</v>
      </c>
      <c r="D6311" t="s">
        <v>15</v>
      </c>
      <c r="E6311" t="s">
        <v>566</v>
      </c>
      <c r="F6311" t="s">
        <v>95</v>
      </c>
      <c r="G6311">
        <v>97405</v>
      </c>
      <c r="H6311" t="s">
        <v>25</v>
      </c>
      <c r="I6311" t="s">
        <v>26</v>
      </c>
      <c r="J6311" t="s">
        <v>27</v>
      </c>
      <c r="K6311" s="6">
        <v>629.18399999999997</v>
      </c>
      <c r="L6311">
        <v>8</v>
      </c>
      <c r="M6311">
        <v>0.2</v>
      </c>
      <c r="N6311" s="6">
        <v>228.07919999999999</v>
      </c>
      <c r="O6311" t="str">
        <f t="shared" si="294"/>
        <v/>
      </c>
      <c r="P6311" s="6">
        <f t="shared" si="295"/>
        <v>257.43666666666667</v>
      </c>
      <c r="Q6311">
        <f t="shared" si="296"/>
        <v>273.86354547285583</v>
      </c>
      <c r="R6311" s="16" t="str">
        <f>TEXT(Ecom[[#This Row],[Dates]],"mmm")</f>
        <v>Mar</v>
      </c>
      <c r="S6311" s="16" t="str">
        <f>TEXT(Ecom[[#This Row],[Dates]],"YYYY")</f>
        <v>2026</v>
      </c>
      <c r="T6311" s="16"/>
    </row>
    <row r="6312" spans="1:20" x14ac:dyDescent="0.25">
      <c r="A6312" t="s">
        <v>13</v>
      </c>
      <c r="B6312" s="16">
        <v>46277</v>
      </c>
      <c r="C6312" t="s">
        <v>22</v>
      </c>
      <c r="D6312" t="s">
        <v>15</v>
      </c>
      <c r="E6312" t="s">
        <v>566</v>
      </c>
      <c r="F6312" t="s">
        <v>95</v>
      </c>
      <c r="G6312">
        <v>97405</v>
      </c>
      <c r="H6312" t="s">
        <v>25</v>
      </c>
      <c r="I6312" t="s">
        <v>26</v>
      </c>
      <c r="J6312" t="s">
        <v>41</v>
      </c>
      <c r="K6312" s="6">
        <v>15.176</v>
      </c>
      <c r="L6312">
        <v>1</v>
      </c>
      <c r="M6312">
        <v>0.2</v>
      </c>
      <c r="N6312" s="6">
        <v>5.3116000000000003</v>
      </c>
      <c r="O6312" t="str">
        <f t="shared" si="294"/>
        <v/>
      </c>
      <c r="P6312" s="6">
        <f t="shared" si="295"/>
        <v>240.87866666666665</v>
      </c>
      <c r="Q6312">
        <f t="shared" si="296"/>
        <v>318.7593110734179</v>
      </c>
      <c r="R6312" s="16" t="str">
        <f>TEXT(Ecom[[#This Row],[Dates]],"mmm")</f>
        <v>Sep</v>
      </c>
      <c r="S6312" s="16" t="str">
        <f>TEXT(Ecom[[#This Row],[Dates]],"YYYY")</f>
        <v>2026</v>
      </c>
      <c r="T6312" s="16"/>
    </row>
    <row r="6313" spans="1:20" x14ac:dyDescent="0.25">
      <c r="A6313" t="s">
        <v>28</v>
      </c>
      <c r="B6313" s="16">
        <v>45999</v>
      </c>
      <c r="C6313" t="s">
        <v>14</v>
      </c>
      <c r="D6313" t="s">
        <v>15</v>
      </c>
      <c r="E6313" t="s">
        <v>567</v>
      </c>
      <c r="F6313" t="s">
        <v>24</v>
      </c>
      <c r="G6313">
        <v>93030</v>
      </c>
      <c r="H6313" t="s">
        <v>25</v>
      </c>
      <c r="I6313" t="s">
        <v>19</v>
      </c>
      <c r="J6313" t="s">
        <v>33</v>
      </c>
      <c r="K6313" s="6">
        <v>127.95</v>
      </c>
      <c r="L6313">
        <v>3</v>
      </c>
      <c r="M6313">
        <v>0</v>
      </c>
      <c r="N6313" s="6">
        <v>21.7515</v>
      </c>
      <c r="O6313" t="str">
        <f t="shared" si="294"/>
        <v/>
      </c>
      <c r="P6313" s="6">
        <f t="shared" si="295"/>
        <v>240.81666666666669</v>
      </c>
      <c r="Q6313">
        <f t="shared" si="296"/>
        <v>246.60066243310143</v>
      </c>
      <c r="R6313" s="16" t="str">
        <f>TEXT(Ecom[[#This Row],[Dates]],"mmm")</f>
        <v>Dec</v>
      </c>
      <c r="S6313" s="16" t="str">
        <f>TEXT(Ecom[[#This Row],[Dates]],"YYYY")</f>
        <v>2025</v>
      </c>
      <c r="T6313" s="16"/>
    </row>
    <row r="6314" spans="1:20" x14ac:dyDescent="0.25">
      <c r="A6314" t="s">
        <v>28</v>
      </c>
      <c r="B6314" s="16">
        <v>46053</v>
      </c>
      <c r="C6314" t="s">
        <v>22</v>
      </c>
      <c r="D6314" t="s">
        <v>15</v>
      </c>
      <c r="E6314" t="s">
        <v>126</v>
      </c>
      <c r="F6314" t="s">
        <v>127</v>
      </c>
      <c r="G6314">
        <v>6824</v>
      </c>
      <c r="H6314" t="s">
        <v>57</v>
      </c>
      <c r="I6314" t="s">
        <v>26</v>
      </c>
      <c r="J6314" t="s">
        <v>32</v>
      </c>
      <c r="K6314" s="6">
        <v>579.51</v>
      </c>
      <c r="L6314">
        <v>3</v>
      </c>
      <c r="M6314">
        <v>0</v>
      </c>
      <c r="N6314" s="6">
        <v>81.131399999999999</v>
      </c>
      <c r="O6314" t="str">
        <f t="shared" si="294"/>
        <v/>
      </c>
      <c r="P6314" s="6">
        <f t="shared" si="295"/>
        <v>248.80666666666664</v>
      </c>
      <c r="Q6314">
        <f t="shared" si="296"/>
        <v>241.5615100898504</v>
      </c>
      <c r="R6314" s="16" t="str">
        <f>TEXT(Ecom[[#This Row],[Dates]],"mmm")</f>
        <v>Jan</v>
      </c>
      <c r="S6314" s="16" t="str">
        <f>TEXT(Ecom[[#This Row],[Dates]],"YYYY")</f>
        <v>2026</v>
      </c>
      <c r="T6314" s="16"/>
    </row>
    <row r="6315" spans="1:20" x14ac:dyDescent="0.25">
      <c r="A6315" t="s">
        <v>28</v>
      </c>
      <c r="B6315" s="16">
        <v>45854</v>
      </c>
      <c r="C6315" t="s">
        <v>22</v>
      </c>
      <c r="D6315" t="s">
        <v>15</v>
      </c>
      <c r="E6315" t="s">
        <v>126</v>
      </c>
      <c r="F6315" t="s">
        <v>127</v>
      </c>
      <c r="G6315">
        <v>6824</v>
      </c>
      <c r="H6315" t="s">
        <v>57</v>
      </c>
      <c r="I6315" t="s">
        <v>35</v>
      </c>
      <c r="J6315" t="s">
        <v>36</v>
      </c>
      <c r="K6315" s="6">
        <v>14.99</v>
      </c>
      <c r="L6315">
        <v>1</v>
      </c>
      <c r="M6315">
        <v>0</v>
      </c>
      <c r="N6315" s="6">
        <v>7.3451000000000004</v>
      </c>
      <c r="O6315" t="str">
        <f t="shared" si="294"/>
        <v/>
      </c>
      <c r="P6315" s="6">
        <f t="shared" si="295"/>
        <v>121.17666666666666</v>
      </c>
      <c r="Q6315">
        <f t="shared" si="296"/>
        <v>148.40979987857946</v>
      </c>
      <c r="R6315" s="16" t="str">
        <f>TEXT(Ecom[[#This Row],[Dates]],"mmm")</f>
        <v>Jul</v>
      </c>
      <c r="S6315" s="16" t="str">
        <f>TEXT(Ecom[[#This Row],[Dates]],"YYYY")</f>
        <v>2025</v>
      </c>
      <c r="T6315" s="16"/>
    </row>
    <row r="6316" spans="1:20" x14ac:dyDescent="0.25">
      <c r="A6316" t="s">
        <v>28</v>
      </c>
      <c r="B6316" s="16">
        <v>45752</v>
      </c>
      <c r="C6316" t="s">
        <v>22</v>
      </c>
      <c r="D6316" t="s">
        <v>15</v>
      </c>
      <c r="E6316" t="s">
        <v>84</v>
      </c>
      <c r="F6316" t="s">
        <v>70</v>
      </c>
      <c r="G6316">
        <v>49201</v>
      </c>
      <c r="H6316" t="s">
        <v>47</v>
      </c>
      <c r="I6316" t="s">
        <v>26</v>
      </c>
      <c r="J6316" t="s">
        <v>34</v>
      </c>
      <c r="K6316" s="6">
        <v>151.91999999999999</v>
      </c>
      <c r="L6316">
        <v>4</v>
      </c>
      <c r="M6316">
        <v>0</v>
      </c>
      <c r="N6316" s="6">
        <v>45.576000000000001</v>
      </c>
      <c r="O6316" t="str">
        <f t="shared" si="294"/>
        <v/>
      </c>
      <c r="P6316" s="6">
        <f t="shared" si="295"/>
        <v>164.22</v>
      </c>
      <c r="Q6316">
        <f t="shared" si="296"/>
        <v>71.839480144328761</v>
      </c>
      <c r="R6316" s="16" t="str">
        <f>TEXT(Ecom[[#This Row],[Dates]],"mmm")</f>
        <v>Apr</v>
      </c>
      <c r="S6316" s="16" t="str">
        <f>TEXT(Ecom[[#This Row],[Dates]],"YYYY")</f>
        <v>2025</v>
      </c>
      <c r="T6316" s="16"/>
    </row>
    <row r="6317" spans="1:20" x14ac:dyDescent="0.25">
      <c r="A6317" t="s">
        <v>28</v>
      </c>
      <c r="B6317" s="16">
        <v>45949</v>
      </c>
      <c r="C6317" t="s">
        <v>22</v>
      </c>
      <c r="D6317" t="s">
        <v>15</v>
      </c>
      <c r="E6317" t="s">
        <v>84</v>
      </c>
      <c r="F6317" t="s">
        <v>70</v>
      </c>
      <c r="G6317">
        <v>49201</v>
      </c>
      <c r="H6317" t="s">
        <v>47</v>
      </c>
      <c r="I6317" t="s">
        <v>26</v>
      </c>
      <c r="J6317" t="s">
        <v>27</v>
      </c>
      <c r="K6317" s="6">
        <v>196.62</v>
      </c>
      <c r="L6317">
        <v>2</v>
      </c>
      <c r="M6317">
        <v>0</v>
      </c>
      <c r="N6317" s="6">
        <v>96.343800000000002</v>
      </c>
      <c r="O6317" t="str">
        <f t="shared" si="294"/>
        <v/>
      </c>
      <c r="P6317" s="6">
        <f t="shared" si="295"/>
        <v>118.89999999999999</v>
      </c>
      <c r="Q6317">
        <f t="shared" si="296"/>
        <v>74.593007144200953</v>
      </c>
      <c r="R6317" s="16" t="str">
        <f>TEXT(Ecom[[#This Row],[Dates]],"mmm")</f>
        <v>Oct</v>
      </c>
      <c r="S6317" s="16" t="str">
        <f>TEXT(Ecom[[#This Row],[Dates]],"YYYY")</f>
        <v>2025</v>
      </c>
      <c r="T6317" s="16"/>
    </row>
    <row r="6318" spans="1:20" x14ac:dyDescent="0.25">
      <c r="A6318" t="s">
        <v>28</v>
      </c>
      <c r="B6318" s="16">
        <v>46010</v>
      </c>
      <c r="C6318" t="s">
        <v>22</v>
      </c>
      <c r="D6318" t="s">
        <v>15</v>
      </c>
      <c r="E6318" t="s">
        <v>84</v>
      </c>
      <c r="F6318" t="s">
        <v>70</v>
      </c>
      <c r="G6318">
        <v>49201</v>
      </c>
      <c r="H6318" t="s">
        <v>47</v>
      </c>
      <c r="I6318" t="s">
        <v>26</v>
      </c>
      <c r="J6318" t="s">
        <v>41</v>
      </c>
      <c r="K6318" s="6">
        <v>144.12</v>
      </c>
      <c r="L6318">
        <v>3</v>
      </c>
      <c r="M6318">
        <v>0</v>
      </c>
      <c r="N6318" s="6">
        <v>69.177599999999998</v>
      </c>
      <c r="O6318" t="str">
        <f t="shared" si="294"/>
        <v/>
      </c>
      <c r="P6318" s="6">
        <f t="shared" si="295"/>
        <v>66.680000000000007</v>
      </c>
      <c r="Q6318">
        <f t="shared" si="296"/>
        <v>62.488964359050364</v>
      </c>
      <c r="R6318" s="16" t="str">
        <f>TEXT(Ecom[[#This Row],[Dates]],"mmm")</f>
        <v>Dec</v>
      </c>
      <c r="S6318" s="16" t="str">
        <f>TEXT(Ecom[[#This Row],[Dates]],"YYYY")</f>
        <v>2025</v>
      </c>
      <c r="T6318" s="16"/>
    </row>
    <row r="6319" spans="1:20" x14ac:dyDescent="0.25">
      <c r="A6319" t="s">
        <v>28</v>
      </c>
      <c r="B6319" s="16">
        <v>45810</v>
      </c>
      <c r="C6319" t="s">
        <v>22</v>
      </c>
      <c r="D6319" t="s">
        <v>15</v>
      </c>
      <c r="E6319" t="s">
        <v>84</v>
      </c>
      <c r="F6319" t="s">
        <v>70</v>
      </c>
      <c r="G6319">
        <v>49201</v>
      </c>
      <c r="H6319" t="s">
        <v>47</v>
      </c>
      <c r="I6319" t="s">
        <v>26</v>
      </c>
      <c r="J6319" t="s">
        <v>41</v>
      </c>
      <c r="K6319" s="6">
        <v>15.96</v>
      </c>
      <c r="L6319">
        <v>2</v>
      </c>
      <c r="M6319">
        <v>0</v>
      </c>
      <c r="N6319" s="6">
        <v>7.98</v>
      </c>
      <c r="O6319" t="str">
        <f t="shared" si="294"/>
        <v/>
      </c>
      <c r="P6319" s="6">
        <f t="shared" si="295"/>
        <v>30</v>
      </c>
      <c r="Q6319">
        <f t="shared" si="296"/>
        <v>61.447127407769571</v>
      </c>
      <c r="R6319" s="16" t="str">
        <f>TEXT(Ecom[[#This Row],[Dates]],"mmm")</f>
        <v>Jun</v>
      </c>
      <c r="S6319" s="16" t="str">
        <f>TEXT(Ecom[[#This Row],[Dates]],"YYYY")</f>
        <v>2025</v>
      </c>
      <c r="T6319" s="16"/>
    </row>
    <row r="6320" spans="1:20" x14ac:dyDescent="0.25">
      <c r="A6320" t="s">
        <v>13</v>
      </c>
      <c r="B6320" s="16">
        <v>46075</v>
      </c>
      <c r="C6320" t="s">
        <v>22</v>
      </c>
      <c r="D6320" t="s">
        <v>15</v>
      </c>
      <c r="E6320" t="s">
        <v>314</v>
      </c>
      <c r="F6320" t="s">
        <v>24</v>
      </c>
      <c r="G6320">
        <v>92677</v>
      </c>
      <c r="H6320" t="s">
        <v>25</v>
      </c>
      <c r="I6320" t="s">
        <v>35</v>
      </c>
      <c r="J6320" t="s">
        <v>36</v>
      </c>
      <c r="K6320" s="6">
        <v>39.96</v>
      </c>
      <c r="L6320">
        <v>5</v>
      </c>
      <c r="M6320">
        <v>0.2</v>
      </c>
      <c r="N6320" s="6">
        <v>3.4965000000000002</v>
      </c>
      <c r="O6320" t="str">
        <f t="shared" si="294"/>
        <v/>
      </c>
      <c r="P6320" s="6">
        <f t="shared" si="295"/>
        <v>28.135999999999996</v>
      </c>
      <c r="Q6320">
        <f t="shared" si="296"/>
        <v>18.675354740048896</v>
      </c>
      <c r="R6320" s="16" t="str">
        <f>TEXT(Ecom[[#This Row],[Dates]],"mmm")</f>
        <v>Feb</v>
      </c>
      <c r="S6320" s="16" t="str">
        <f>TEXT(Ecom[[#This Row],[Dates]],"YYYY")</f>
        <v>2026</v>
      </c>
      <c r="T6320" s="16"/>
    </row>
    <row r="6321" spans="1:20" x14ac:dyDescent="0.25">
      <c r="A6321" t="s">
        <v>13</v>
      </c>
      <c r="B6321" s="16">
        <v>45727</v>
      </c>
      <c r="C6321" t="s">
        <v>22</v>
      </c>
      <c r="D6321" t="s">
        <v>15</v>
      </c>
      <c r="E6321" t="s">
        <v>314</v>
      </c>
      <c r="F6321" t="s">
        <v>24</v>
      </c>
      <c r="G6321">
        <v>92677</v>
      </c>
      <c r="H6321" t="s">
        <v>25</v>
      </c>
      <c r="I6321" t="s">
        <v>26</v>
      </c>
      <c r="J6321" t="s">
        <v>41</v>
      </c>
      <c r="K6321" s="6">
        <v>34.08</v>
      </c>
      <c r="L6321">
        <v>6</v>
      </c>
      <c r="M6321">
        <v>0</v>
      </c>
      <c r="N6321" s="6">
        <v>15.336</v>
      </c>
      <c r="O6321" t="str">
        <f t="shared" si="294"/>
        <v/>
      </c>
      <c r="P6321" s="6">
        <f t="shared" si="295"/>
        <v>17.400000000000002</v>
      </c>
      <c r="Q6321">
        <f t="shared" si="296"/>
        <v>11.908430179218975</v>
      </c>
      <c r="R6321" s="16" t="str">
        <f>TEXT(Ecom[[#This Row],[Dates]],"mmm")</f>
        <v>Mar</v>
      </c>
      <c r="S6321" s="16" t="str">
        <f>TEXT(Ecom[[#This Row],[Dates]],"YYYY")</f>
        <v>2025</v>
      </c>
      <c r="T6321" s="16"/>
    </row>
    <row r="6322" spans="1:20" x14ac:dyDescent="0.25">
      <c r="A6322" t="s">
        <v>28</v>
      </c>
      <c r="B6322" s="16">
        <v>45822</v>
      </c>
      <c r="C6322" t="s">
        <v>22</v>
      </c>
      <c r="D6322" t="s">
        <v>15</v>
      </c>
      <c r="E6322" t="s">
        <v>189</v>
      </c>
      <c r="F6322" t="s">
        <v>30</v>
      </c>
      <c r="G6322">
        <v>32216</v>
      </c>
      <c r="H6322" t="s">
        <v>18</v>
      </c>
      <c r="I6322" t="s">
        <v>26</v>
      </c>
      <c r="J6322" t="s">
        <v>41</v>
      </c>
      <c r="K6322" s="6">
        <v>10.368</v>
      </c>
      <c r="L6322">
        <v>2</v>
      </c>
      <c r="M6322">
        <v>0.2</v>
      </c>
      <c r="N6322" s="6">
        <v>3.6288</v>
      </c>
      <c r="O6322" t="str">
        <f t="shared" si="294"/>
        <v/>
      </c>
      <c r="P6322" s="6">
        <f t="shared" si="295"/>
        <v>11.133333333333333</v>
      </c>
      <c r="Q6322">
        <f t="shared" si="296"/>
        <v>11.916103564007326</v>
      </c>
      <c r="R6322" s="16" t="str">
        <f>TEXT(Ecom[[#This Row],[Dates]],"mmm")</f>
        <v>Jun</v>
      </c>
      <c r="S6322" s="16" t="str">
        <f>TEXT(Ecom[[#This Row],[Dates]],"YYYY")</f>
        <v>2025</v>
      </c>
      <c r="T6322" s="16"/>
    </row>
    <row r="6323" spans="1:20" x14ac:dyDescent="0.25">
      <c r="A6323" t="s">
        <v>28</v>
      </c>
      <c r="B6323" s="16">
        <v>45829</v>
      </c>
      <c r="C6323" t="s">
        <v>22</v>
      </c>
      <c r="D6323" t="s">
        <v>15</v>
      </c>
      <c r="E6323" t="s">
        <v>228</v>
      </c>
      <c r="F6323" t="s">
        <v>76</v>
      </c>
      <c r="G6323">
        <v>10550</v>
      </c>
      <c r="H6323" t="s">
        <v>57</v>
      </c>
      <c r="I6323" t="s">
        <v>26</v>
      </c>
      <c r="J6323" t="s">
        <v>37</v>
      </c>
      <c r="K6323" s="6">
        <v>7.7519999999999998</v>
      </c>
      <c r="L6323">
        <v>3</v>
      </c>
      <c r="M6323">
        <v>0.2</v>
      </c>
      <c r="N6323" s="6">
        <v>2.8100999999999998</v>
      </c>
      <c r="O6323" t="str">
        <f t="shared" si="294"/>
        <v/>
      </c>
      <c r="P6323" s="6">
        <f t="shared" si="295"/>
        <v>29.667333333333332</v>
      </c>
      <c r="Q6323">
        <f t="shared" si="296"/>
        <v>21.818664453135497</v>
      </c>
      <c r="R6323" s="16" t="str">
        <f>TEXT(Ecom[[#This Row],[Dates]],"mmm")</f>
        <v>Jun</v>
      </c>
      <c r="S6323" s="16" t="str">
        <f>TEXT(Ecom[[#This Row],[Dates]],"YYYY")</f>
        <v>2025</v>
      </c>
      <c r="T6323" s="16"/>
    </row>
    <row r="6324" spans="1:20" x14ac:dyDescent="0.25">
      <c r="A6324" t="s">
        <v>13</v>
      </c>
      <c r="B6324" s="16">
        <v>45790</v>
      </c>
      <c r="C6324" t="s">
        <v>44</v>
      </c>
      <c r="D6324" t="s">
        <v>15</v>
      </c>
      <c r="E6324" t="s">
        <v>385</v>
      </c>
      <c r="F6324" t="s">
        <v>70</v>
      </c>
      <c r="G6324">
        <v>48640</v>
      </c>
      <c r="H6324" t="s">
        <v>47</v>
      </c>
      <c r="I6324" t="s">
        <v>26</v>
      </c>
      <c r="J6324" t="s">
        <v>60</v>
      </c>
      <c r="K6324" s="6">
        <v>15.28</v>
      </c>
      <c r="L6324">
        <v>2</v>
      </c>
      <c r="M6324">
        <v>0</v>
      </c>
      <c r="N6324" s="6">
        <v>7.4871999999999996</v>
      </c>
      <c r="O6324" t="str">
        <f t="shared" si="294"/>
        <v/>
      </c>
      <c r="P6324" s="6">
        <f t="shared" si="295"/>
        <v>38.216666666666669</v>
      </c>
      <c r="Q6324">
        <f t="shared" si="296"/>
        <v>21.278147862171757</v>
      </c>
      <c r="R6324" s="16" t="str">
        <f>TEXT(Ecom[[#This Row],[Dates]],"mmm")</f>
        <v>May</v>
      </c>
      <c r="S6324" s="16" t="str">
        <f>TEXT(Ecom[[#This Row],[Dates]],"YYYY")</f>
        <v>2025</v>
      </c>
      <c r="T6324" s="16"/>
    </row>
    <row r="6325" spans="1:20" x14ac:dyDescent="0.25">
      <c r="A6325" t="s">
        <v>28</v>
      </c>
      <c r="B6325" s="16">
        <v>46256</v>
      </c>
      <c r="C6325" t="s">
        <v>14</v>
      </c>
      <c r="D6325" t="s">
        <v>15</v>
      </c>
      <c r="E6325" t="s">
        <v>114</v>
      </c>
      <c r="F6325" t="s">
        <v>72</v>
      </c>
      <c r="G6325">
        <v>19711</v>
      </c>
      <c r="H6325" t="s">
        <v>57</v>
      </c>
      <c r="I6325" t="s">
        <v>35</v>
      </c>
      <c r="J6325" t="s">
        <v>123</v>
      </c>
      <c r="K6325" s="6">
        <v>65.97</v>
      </c>
      <c r="L6325">
        <v>3</v>
      </c>
      <c r="M6325">
        <v>0</v>
      </c>
      <c r="N6325" s="6">
        <v>31.0059</v>
      </c>
      <c r="O6325" t="str">
        <f t="shared" si="294"/>
        <v/>
      </c>
      <c r="P6325" s="6">
        <f t="shared" si="295"/>
        <v>103.40333333333335</v>
      </c>
      <c r="Q6325">
        <f t="shared" si="296"/>
        <v>65.53299736095633</v>
      </c>
      <c r="R6325" s="16" t="str">
        <f>TEXT(Ecom[[#This Row],[Dates]],"mmm")</f>
        <v>Aug</v>
      </c>
      <c r="S6325" s="16" t="str">
        <f>TEXT(Ecom[[#This Row],[Dates]],"YYYY")</f>
        <v>2026</v>
      </c>
      <c r="T6325" s="16"/>
    </row>
    <row r="6326" spans="1:20" x14ac:dyDescent="0.25">
      <c r="A6326" t="s">
        <v>28</v>
      </c>
      <c r="B6326" s="16">
        <v>46061</v>
      </c>
      <c r="C6326" t="s">
        <v>22</v>
      </c>
      <c r="D6326" t="s">
        <v>15</v>
      </c>
      <c r="E6326" t="s">
        <v>52</v>
      </c>
      <c r="F6326" t="s">
        <v>24</v>
      </c>
      <c r="G6326">
        <v>94109</v>
      </c>
      <c r="H6326" t="s">
        <v>25</v>
      </c>
      <c r="I6326" t="s">
        <v>26</v>
      </c>
      <c r="J6326" t="s">
        <v>41</v>
      </c>
      <c r="K6326" s="6">
        <v>33.4</v>
      </c>
      <c r="L6326">
        <v>5</v>
      </c>
      <c r="M6326">
        <v>0</v>
      </c>
      <c r="N6326" s="6">
        <v>16.032</v>
      </c>
      <c r="O6326" t="str">
        <f t="shared" si="294"/>
        <v/>
      </c>
      <c r="P6326" s="6">
        <f t="shared" si="295"/>
        <v>86.073333333333338</v>
      </c>
      <c r="Q6326">
        <f t="shared" si="296"/>
        <v>74.751335179454216</v>
      </c>
      <c r="R6326" s="16" t="str">
        <f>TEXT(Ecom[[#This Row],[Dates]],"mmm")</f>
        <v>Feb</v>
      </c>
      <c r="S6326" s="16" t="str">
        <f>TEXT(Ecom[[#This Row],[Dates]],"YYYY")</f>
        <v>2026</v>
      </c>
      <c r="T6326" s="16"/>
    </row>
    <row r="6327" spans="1:20" x14ac:dyDescent="0.25">
      <c r="A6327" t="s">
        <v>28</v>
      </c>
      <c r="B6327" s="16">
        <v>46343</v>
      </c>
      <c r="C6327" t="s">
        <v>22</v>
      </c>
      <c r="D6327" t="s">
        <v>15</v>
      </c>
      <c r="E6327" t="s">
        <v>52</v>
      </c>
      <c r="F6327" t="s">
        <v>24</v>
      </c>
      <c r="G6327">
        <v>94109</v>
      </c>
      <c r="H6327" t="s">
        <v>25</v>
      </c>
      <c r="I6327" t="s">
        <v>26</v>
      </c>
      <c r="J6327" t="s">
        <v>60</v>
      </c>
      <c r="K6327" s="6">
        <v>210.84</v>
      </c>
      <c r="L6327">
        <v>4</v>
      </c>
      <c r="M6327">
        <v>0</v>
      </c>
      <c r="N6327" s="6">
        <v>103.3116</v>
      </c>
      <c r="O6327" t="str">
        <f t="shared" si="294"/>
        <v/>
      </c>
      <c r="P6327" s="6">
        <f t="shared" si="295"/>
        <v>165.92</v>
      </c>
      <c r="Q6327">
        <f t="shared" si="296"/>
        <v>96.942193179845674</v>
      </c>
      <c r="R6327" s="16" t="str">
        <f>TEXT(Ecom[[#This Row],[Dates]],"mmm")</f>
        <v>Nov</v>
      </c>
      <c r="S6327" s="16" t="str">
        <f>TEXT(Ecom[[#This Row],[Dates]],"YYYY")</f>
        <v>2026</v>
      </c>
      <c r="T6327" s="16"/>
    </row>
    <row r="6328" spans="1:20" x14ac:dyDescent="0.25">
      <c r="A6328" t="s">
        <v>28</v>
      </c>
      <c r="B6328" s="16">
        <v>45939</v>
      </c>
      <c r="C6328" t="s">
        <v>14</v>
      </c>
      <c r="D6328" t="s">
        <v>15</v>
      </c>
      <c r="E6328" t="s">
        <v>69</v>
      </c>
      <c r="F6328" t="s">
        <v>70</v>
      </c>
      <c r="G6328">
        <v>48185</v>
      </c>
      <c r="H6328" t="s">
        <v>47</v>
      </c>
      <c r="I6328" t="s">
        <v>26</v>
      </c>
      <c r="J6328" t="s">
        <v>32</v>
      </c>
      <c r="K6328" s="6">
        <v>13.98</v>
      </c>
      <c r="L6328">
        <v>1</v>
      </c>
      <c r="M6328">
        <v>0</v>
      </c>
      <c r="N6328" s="6">
        <v>4.0541999999999998</v>
      </c>
      <c r="O6328" t="str">
        <f t="shared" si="294"/>
        <v/>
      </c>
      <c r="P6328" s="6">
        <f t="shared" si="295"/>
        <v>101.99000000000001</v>
      </c>
      <c r="Q6328">
        <f t="shared" si="296"/>
        <v>88.562167827861856</v>
      </c>
      <c r="R6328" s="16" t="str">
        <f>TEXT(Ecom[[#This Row],[Dates]],"mmm")</f>
        <v>Oct</v>
      </c>
      <c r="S6328" s="16" t="str">
        <f>TEXT(Ecom[[#This Row],[Dates]],"YYYY")</f>
        <v>2025</v>
      </c>
      <c r="T6328" s="16"/>
    </row>
    <row r="6329" spans="1:20" x14ac:dyDescent="0.25">
      <c r="A6329" t="s">
        <v>28</v>
      </c>
      <c r="B6329" s="16">
        <v>46350</v>
      </c>
      <c r="C6329" t="s">
        <v>14</v>
      </c>
      <c r="D6329" t="s">
        <v>15</v>
      </c>
      <c r="E6329" t="s">
        <v>69</v>
      </c>
      <c r="F6329" t="s">
        <v>70</v>
      </c>
      <c r="G6329">
        <v>48185</v>
      </c>
      <c r="H6329" t="s">
        <v>47</v>
      </c>
      <c r="I6329" t="s">
        <v>19</v>
      </c>
      <c r="J6329" t="s">
        <v>33</v>
      </c>
      <c r="K6329" s="6">
        <v>272.94</v>
      </c>
      <c r="L6329">
        <v>3</v>
      </c>
      <c r="M6329">
        <v>0</v>
      </c>
      <c r="N6329" s="6">
        <v>30.023399999999999</v>
      </c>
      <c r="O6329" t="str">
        <f t="shared" si="294"/>
        <v/>
      </c>
      <c r="P6329" s="6">
        <f t="shared" si="295"/>
        <v>179.90200000000002</v>
      </c>
      <c r="Q6329">
        <f t="shared" si="296"/>
        <v>87.428184997745447</v>
      </c>
      <c r="R6329" s="16" t="str">
        <f>TEXT(Ecom[[#This Row],[Dates]],"mmm")</f>
        <v>Nov</v>
      </c>
      <c r="S6329" s="16" t="str">
        <f>TEXT(Ecom[[#This Row],[Dates]],"YYYY")</f>
        <v>2026</v>
      </c>
      <c r="T6329" s="16"/>
    </row>
    <row r="6330" spans="1:20" x14ac:dyDescent="0.25">
      <c r="A6330" t="s">
        <v>28</v>
      </c>
      <c r="B6330" s="16">
        <v>46337</v>
      </c>
      <c r="C6330" t="s">
        <v>14</v>
      </c>
      <c r="D6330" t="s">
        <v>15</v>
      </c>
      <c r="E6330" t="s">
        <v>69</v>
      </c>
      <c r="F6330" t="s">
        <v>70</v>
      </c>
      <c r="G6330">
        <v>48185</v>
      </c>
      <c r="H6330" t="s">
        <v>47</v>
      </c>
      <c r="I6330" t="s">
        <v>26</v>
      </c>
      <c r="J6330" t="s">
        <v>37</v>
      </c>
      <c r="K6330" s="6">
        <v>19.05</v>
      </c>
      <c r="L6330">
        <v>5</v>
      </c>
      <c r="M6330">
        <v>0</v>
      </c>
      <c r="N6330" s="6">
        <v>8.9535</v>
      </c>
      <c r="O6330" t="str">
        <f t="shared" si="294"/>
        <v/>
      </c>
      <c r="P6330" s="6">
        <f t="shared" si="295"/>
        <v>111.11533333333334</v>
      </c>
      <c r="Q6330">
        <f t="shared" si="296"/>
        <v>66.985516123788813</v>
      </c>
      <c r="R6330" s="16" t="str">
        <f>TEXT(Ecom[[#This Row],[Dates]],"mmm")</f>
        <v>Nov</v>
      </c>
      <c r="S6330" s="16" t="str">
        <f>TEXT(Ecom[[#This Row],[Dates]],"YYYY")</f>
        <v>2026</v>
      </c>
      <c r="T6330" s="16"/>
    </row>
    <row r="6331" spans="1:20" x14ac:dyDescent="0.25">
      <c r="A6331" t="s">
        <v>28</v>
      </c>
      <c r="B6331" s="16">
        <v>45926</v>
      </c>
      <c r="C6331" t="s">
        <v>14</v>
      </c>
      <c r="D6331" t="s">
        <v>15</v>
      </c>
      <c r="E6331" t="s">
        <v>69</v>
      </c>
      <c r="F6331" t="s">
        <v>70</v>
      </c>
      <c r="G6331">
        <v>48185</v>
      </c>
      <c r="H6331" t="s">
        <v>47</v>
      </c>
      <c r="I6331" t="s">
        <v>26</v>
      </c>
      <c r="J6331" t="s">
        <v>38</v>
      </c>
      <c r="K6331" s="6">
        <v>247.71600000000001</v>
      </c>
      <c r="L6331">
        <v>4</v>
      </c>
      <c r="M6331">
        <v>0.1</v>
      </c>
      <c r="N6331" s="6">
        <v>93.581599999999995</v>
      </c>
      <c r="O6331" t="str">
        <f t="shared" si="294"/>
        <v/>
      </c>
      <c r="P6331" s="6">
        <f t="shared" si="295"/>
        <v>119.40533333333333</v>
      </c>
      <c r="Q6331">
        <f t="shared" si="296"/>
        <v>63.979606280844301</v>
      </c>
      <c r="R6331" s="16" t="str">
        <f>TEXT(Ecom[[#This Row],[Dates]],"mmm")</f>
        <v>Sep</v>
      </c>
      <c r="S6331" s="16" t="str">
        <f>TEXT(Ecom[[#This Row],[Dates]],"YYYY")</f>
        <v>2025</v>
      </c>
      <c r="T6331" s="16"/>
    </row>
    <row r="6332" spans="1:20" x14ac:dyDescent="0.25">
      <c r="A6332" t="s">
        <v>28</v>
      </c>
      <c r="B6332" s="16">
        <v>45983</v>
      </c>
      <c r="C6332" t="s">
        <v>14</v>
      </c>
      <c r="D6332" t="s">
        <v>15</v>
      </c>
      <c r="E6332" t="s">
        <v>69</v>
      </c>
      <c r="F6332" t="s">
        <v>70</v>
      </c>
      <c r="G6332">
        <v>48185</v>
      </c>
      <c r="H6332" t="s">
        <v>47</v>
      </c>
      <c r="I6332" t="s">
        <v>26</v>
      </c>
      <c r="J6332" t="s">
        <v>32</v>
      </c>
      <c r="K6332" s="6">
        <v>66.58</v>
      </c>
      <c r="L6332">
        <v>2</v>
      </c>
      <c r="M6332">
        <v>0</v>
      </c>
      <c r="N6332" s="6">
        <v>15.979200000000001</v>
      </c>
      <c r="O6332" t="str">
        <f t="shared" si="294"/>
        <v/>
      </c>
      <c r="P6332" s="6">
        <f t="shared" si="295"/>
        <v>41.743333333333332</v>
      </c>
      <c r="Q6332">
        <f t="shared" si="296"/>
        <v>52.950138940117789</v>
      </c>
      <c r="R6332" s="16" t="str">
        <f>TEXT(Ecom[[#This Row],[Dates]],"mmm")</f>
        <v>Nov</v>
      </c>
      <c r="S6332" s="16" t="str">
        <f>TEXT(Ecom[[#This Row],[Dates]],"YYYY")</f>
        <v>2025</v>
      </c>
      <c r="T6332" s="16"/>
    </row>
    <row r="6333" spans="1:20" x14ac:dyDescent="0.25">
      <c r="A6333" t="s">
        <v>28</v>
      </c>
      <c r="B6333" s="16">
        <v>46324</v>
      </c>
      <c r="C6333" t="s">
        <v>14</v>
      </c>
      <c r="D6333" t="s">
        <v>15</v>
      </c>
      <c r="E6333" t="s">
        <v>69</v>
      </c>
      <c r="F6333" t="s">
        <v>70</v>
      </c>
      <c r="G6333">
        <v>48185</v>
      </c>
      <c r="H6333" t="s">
        <v>47</v>
      </c>
      <c r="I6333" t="s">
        <v>26</v>
      </c>
      <c r="J6333" t="s">
        <v>34</v>
      </c>
      <c r="K6333" s="6">
        <v>43.92</v>
      </c>
      <c r="L6333">
        <v>3</v>
      </c>
      <c r="M6333">
        <v>0</v>
      </c>
      <c r="N6333" s="6">
        <v>12.736800000000001</v>
      </c>
      <c r="O6333" t="str">
        <f t="shared" si="294"/>
        <v/>
      </c>
      <c r="P6333" s="6">
        <f t="shared" si="295"/>
        <v>29.450000000000003</v>
      </c>
      <c r="Q6333">
        <f t="shared" si="296"/>
        <v>46.288293070790665</v>
      </c>
      <c r="R6333" s="16" t="str">
        <f>TEXT(Ecom[[#This Row],[Dates]],"mmm")</f>
        <v>Oct</v>
      </c>
      <c r="S6333" s="16" t="str">
        <f>TEXT(Ecom[[#This Row],[Dates]],"YYYY")</f>
        <v>2026</v>
      </c>
      <c r="T6333" s="16"/>
    </row>
    <row r="6334" spans="1:20" x14ac:dyDescent="0.25">
      <c r="A6334" t="s">
        <v>28</v>
      </c>
      <c r="B6334" s="16">
        <v>45713</v>
      </c>
      <c r="C6334" t="s">
        <v>14</v>
      </c>
      <c r="D6334" t="s">
        <v>15</v>
      </c>
      <c r="E6334" t="s">
        <v>69</v>
      </c>
      <c r="F6334" t="s">
        <v>70</v>
      </c>
      <c r="G6334">
        <v>48185</v>
      </c>
      <c r="H6334" t="s">
        <v>47</v>
      </c>
      <c r="I6334" t="s">
        <v>19</v>
      </c>
      <c r="J6334" t="s">
        <v>33</v>
      </c>
      <c r="K6334" s="6">
        <v>14.73</v>
      </c>
      <c r="L6334">
        <v>3</v>
      </c>
      <c r="M6334">
        <v>0</v>
      </c>
      <c r="N6334" s="6">
        <v>4.8609</v>
      </c>
      <c r="O6334" t="str">
        <f t="shared" si="294"/>
        <v/>
      </c>
      <c r="P6334" s="6">
        <f t="shared" si="295"/>
        <v>31.183333333333334</v>
      </c>
      <c r="Q6334">
        <f t="shared" si="296"/>
        <v>18.72170477359446</v>
      </c>
      <c r="R6334" s="16" t="str">
        <f>TEXT(Ecom[[#This Row],[Dates]],"mmm")</f>
        <v>Feb</v>
      </c>
      <c r="S6334" s="16" t="str">
        <f>TEXT(Ecom[[#This Row],[Dates]],"YYYY")</f>
        <v>2025</v>
      </c>
      <c r="T6334" s="16"/>
    </row>
    <row r="6335" spans="1:20" x14ac:dyDescent="0.25">
      <c r="A6335" t="s">
        <v>28</v>
      </c>
      <c r="B6335" s="16">
        <v>46269</v>
      </c>
      <c r="C6335" t="s">
        <v>14</v>
      </c>
      <c r="D6335" t="s">
        <v>15</v>
      </c>
      <c r="E6335" t="s">
        <v>69</v>
      </c>
      <c r="F6335" t="s">
        <v>70</v>
      </c>
      <c r="G6335">
        <v>48185</v>
      </c>
      <c r="H6335" t="s">
        <v>47</v>
      </c>
      <c r="I6335" t="s">
        <v>26</v>
      </c>
      <c r="J6335" t="s">
        <v>37</v>
      </c>
      <c r="K6335" s="6">
        <v>29.7</v>
      </c>
      <c r="L6335">
        <v>5</v>
      </c>
      <c r="M6335">
        <v>0</v>
      </c>
      <c r="N6335" s="6">
        <v>13.365</v>
      </c>
      <c r="O6335" t="str">
        <f t="shared" si="294"/>
        <v/>
      </c>
      <c r="P6335" s="6">
        <f t="shared" si="295"/>
        <v>32.366666666666667</v>
      </c>
      <c r="Q6335">
        <f t="shared" si="296"/>
        <v>13.168405229802744</v>
      </c>
      <c r="R6335" s="16" t="str">
        <f>TEXT(Ecom[[#This Row],[Dates]],"mmm")</f>
        <v>Sep</v>
      </c>
      <c r="S6335" s="16" t="str">
        <f>TEXT(Ecom[[#This Row],[Dates]],"YYYY")</f>
        <v>2026</v>
      </c>
      <c r="T6335" s="16"/>
    </row>
    <row r="6336" spans="1:20" x14ac:dyDescent="0.25">
      <c r="A6336" t="s">
        <v>28</v>
      </c>
      <c r="B6336" s="16">
        <v>46194</v>
      </c>
      <c r="C6336" t="s">
        <v>14</v>
      </c>
      <c r="D6336" t="s">
        <v>15</v>
      </c>
      <c r="E6336" t="s">
        <v>75</v>
      </c>
      <c r="F6336" t="s">
        <v>76</v>
      </c>
      <c r="G6336">
        <v>10011</v>
      </c>
      <c r="H6336" t="s">
        <v>57</v>
      </c>
      <c r="I6336" t="s">
        <v>26</v>
      </c>
      <c r="J6336" t="s">
        <v>41</v>
      </c>
      <c r="K6336" s="6">
        <v>49.12</v>
      </c>
      <c r="L6336">
        <v>4</v>
      </c>
      <c r="M6336">
        <v>0</v>
      </c>
      <c r="N6336" s="6">
        <v>23.086400000000001</v>
      </c>
      <c r="O6336" t="str">
        <f t="shared" si="294"/>
        <v/>
      </c>
      <c r="P6336" s="6">
        <f t="shared" si="295"/>
        <v>38.146666666666668</v>
      </c>
      <c r="Q6336">
        <f t="shared" si="296"/>
        <v>14.133288915024538</v>
      </c>
      <c r="R6336" s="16" t="str">
        <f>TEXT(Ecom[[#This Row],[Dates]],"mmm")</f>
        <v>Jun</v>
      </c>
      <c r="S6336" s="16" t="str">
        <f>TEXT(Ecom[[#This Row],[Dates]],"YYYY")</f>
        <v>2026</v>
      </c>
      <c r="T6336" s="16"/>
    </row>
    <row r="6337" spans="1:20" x14ac:dyDescent="0.25">
      <c r="A6337" t="s">
        <v>28</v>
      </c>
      <c r="B6337" s="16">
        <v>46238</v>
      </c>
      <c r="C6337" t="s">
        <v>14</v>
      </c>
      <c r="D6337" t="s">
        <v>15</v>
      </c>
      <c r="E6337" t="s">
        <v>75</v>
      </c>
      <c r="F6337" t="s">
        <v>76</v>
      </c>
      <c r="G6337">
        <v>10011</v>
      </c>
      <c r="H6337" t="s">
        <v>57</v>
      </c>
      <c r="I6337" t="s">
        <v>26</v>
      </c>
      <c r="J6337" t="s">
        <v>37</v>
      </c>
      <c r="K6337" s="6">
        <v>18.28</v>
      </c>
      <c r="L6337">
        <v>5</v>
      </c>
      <c r="M6337">
        <v>0.2</v>
      </c>
      <c r="N6337" s="6">
        <v>6.3979999999999997</v>
      </c>
      <c r="O6337" t="str">
        <f t="shared" si="294"/>
        <v/>
      </c>
      <c r="P6337" s="6">
        <f t="shared" si="295"/>
        <v>135.09333333333333</v>
      </c>
      <c r="Q6337">
        <f t="shared" si="296"/>
        <v>118.67023871028302</v>
      </c>
      <c r="R6337" s="16" t="str">
        <f>TEXT(Ecom[[#This Row],[Dates]],"mmm")</f>
        <v>Aug</v>
      </c>
      <c r="S6337" s="16" t="str">
        <f>TEXT(Ecom[[#This Row],[Dates]],"YYYY")</f>
        <v>2026</v>
      </c>
      <c r="T6337" s="16"/>
    </row>
    <row r="6338" spans="1:20" x14ac:dyDescent="0.25">
      <c r="A6338" t="s">
        <v>28</v>
      </c>
      <c r="B6338" s="16">
        <v>46337</v>
      </c>
      <c r="C6338" t="s">
        <v>14</v>
      </c>
      <c r="D6338" t="s">
        <v>15</v>
      </c>
      <c r="E6338" t="s">
        <v>23</v>
      </c>
      <c r="F6338" t="s">
        <v>24</v>
      </c>
      <c r="G6338">
        <v>90008</v>
      </c>
      <c r="H6338" t="s">
        <v>25</v>
      </c>
      <c r="I6338" t="s">
        <v>19</v>
      </c>
      <c r="J6338" t="s">
        <v>33</v>
      </c>
      <c r="K6338" s="6">
        <v>47.04</v>
      </c>
      <c r="L6338">
        <v>4</v>
      </c>
      <c r="M6338">
        <v>0</v>
      </c>
      <c r="N6338" s="6">
        <v>15.993600000000001</v>
      </c>
      <c r="O6338" t="str">
        <f t="shared" ref="O6338:O6401" si="297">IF(N6338&lt;0,N6338,"")</f>
        <v/>
      </c>
      <c r="P6338" s="6">
        <f t="shared" si="295"/>
        <v>158.26666666666668</v>
      </c>
      <c r="Q6338">
        <f t="shared" si="296"/>
        <v>125.18651897601966</v>
      </c>
      <c r="R6338" s="16" t="str">
        <f>TEXT(Ecom[[#This Row],[Dates]],"mmm")</f>
        <v>Nov</v>
      </c>
      <c r="S6338" s="16" t="str">
        <f>TEXT(Ecom[[#This Row],[Dates]],"YYYY")</f>
        <v>2026</v>
      </c>
      <c r="T6338" s="16"/>
    </row>
    <row r="6339" spans="1:20" x14ac:dyDescent="0.25">
      <c r="A6339" t="s">
        <v>28</v>
      </c>
      <c r="B6339" s="16">
        <v>46070</v>
      </c>
      <c r="C6339" t="s">
        <v>14</v>
      </c>
      <c r="D6339" t="s">
        <v>15</v>
      </c>
      <c r="E6339" t="s">
        <v>23</v>
      </c>
      <c r="F6339" t="s">
        <v>24</v>
      </c>
      <c r="G6339">
        <v>90008</v>
      </c>
      <c r="H6339" t="s">
        <v>25</v>
      </c>
      <c r="I6339" t="s">
        <v>35</v>
      </c>
      <c r="J6339" t="s">
        <v>36</v>
      </c>
      <c r="K6339" s="6">
        <v>339.96</v>
      </c>
      <c r="L6339">
        <v>5</v>
      </c>
      <c r="M6339">
        <v>0.2</v>
      </c>
      <c r="N6339" s="6">
        <v>42.494999999999997</v>
      </c>
      <c r="O6339" t="str">
        <f t="shared" si="297"/>
        <v/>
      </c>
      <c r="P6339" s="6">
        <f t="shared" ref="P6339:P6402" si="298">AVERAGE(K6339:K6341)</f>
        <v>216.38066666666668</v>
      </c>
      <c r="Q6339">
        <f t="shared" si="296"/>
        <v>125.11450163394773</v>
      </c>
      <c r="R6339" s="16" t="str">
        <f>TEXT(Ecom[[#This Row],[Dates]],"mmm")</f>
        <v>Feb</v>
      </c>
      <c r="S6339" s="16" t="str">
        <f>TEXT(Ecom[[#This Row],[Dates]],"YYYY")</f>
        <v>2026</v>
      </c>
      <c r="T6339" s="16"/>
    </row>
    <row r="6340" spans="1:20" x14ac:dyDescent="0.25">
      <c r="A6340" t="s">
        <v>28</v>
      </c>
      <c r="B6340" s="16">
        <v>46083</v>
      </c>
      <c r="C6340" t="s">
        <v>22</v>
      </c>
      <c r="D6340" t="s">
        <v>15</v>
      </c>
      <c r="E6340" t="s">
        <v>75</v>
      </c>
      <c r="F6340" t="s">
        <v>76</v>
      </c>
      <c r="G6340">
        <v>10035</v>
      </c>
      <c r="H6340" t="s">
        <v>57</v>
      </c>
      <c r="I6340" t="s">
        <v>35</v>
      </c>
      <c r="J6340" t="s">
        <v>36</v>
      </c>
      <c r="K6340" s="6">
        <v>87.8</v>
      </c>
      <c r="L6340">
        <v>4</v>
      </c>
      <c r="M6340">
        <v>0</v>
      </c>
      <c r="N6340" s="6">
        <v>43.9</v>
      </c>
      <c r="O6340" t="str">
        <f t="shared" si="297"/>
        <v/>
      </c>
      <c r="P6340" s="6">
        <f t="shared" si="298"/>
        <v>1836.3806666666667</v>
      </c>
      <c r="Q6340">
        <f t="shared" si="296"/>
        <v>1942.3916954855192</v>
      </c>
      <c r="R6340" s="16" t="str">
        <f>TEXT(Ecom[[#This Row],[Dates]],"mmm")</f>
        <v>Mar</v>
      </c>
      <c r="S6340" s="16" t="str">
        <f>TEXT(Ecom[[#This Row],[Dates]],"YYYY")</f>
        <v>2026</v>
      </c>
      <c r="T6340" s="16"/>
    </row>
    <row r="6341" spans="1:20" x14ac:dyDescent="0.25">
      <c r="A6341" t="s">
        <v>28</v>
      </c>
      <c r="B6341" s="16">
        <v>45700</v>
      </c>
      <c r="C6341" t="s">
        <v>22</v>
      </c>
      <c r="D6341" t="s">
        <v>15</v>
      </c>
      <c r="E6341" t="s">
        <v>75</v>
      </c>
      <c r="F6341" t="s">
        <v>76</v>
      </c>
      <c r="G6341">
        <v>10035</v>
      </c>
      <c r="H6341" t="s">
        <v>57</v>
      </c>
      <c r="I6341" t="s">
        <v>19</v>
      </c>
      <c r="J6341" t="s">
        <v>21</v>
      </c>
      <c r="K6341" s="6">
        <v>221.38200000000001</v>
      </c>
      <c r="L6341">
        <v>2</v>
      </c>
      <c r="M6341">
        <v>0.1</v>
      </c>
      <c r="N6341" s="6">
        <v>2.4598</v>
      </c>
      <c r="O6341" t="str">
        <f t="shared" si="297"/>
        <v/>
      </c>
      <c r="P6341" s="6">
        <f t="shared" si="298"/>
        <v>1859.2846666666665</v>
      </c>
      <c r="Q6341">
        <f t="shared" ref="Q6341:Q6404" si="299">SQRT(SUMXMY2(K6341:K6343,P6339:P6341)/3)</f>
        <v>2176.6277969456432</v>
      </c>
      <c r="R6341" s="16" t="str">
        <f>TEXT(Ecom[[#This Row],[Dates]],"mmm")</f>
        <v>Feb</v>
      </c>
      <c r="S6341" s="16" t="str">
        <f>TEXT(Ecom[[#This Row],[Dates]],"YYYY")</f>
        <v>2025</v>
      </c>
      <c r="T6341" s="16"/>
    </row>
    <row r="6342" spans="1:20" x14ac:dyDescent="0.25">
      <c r="A6342" t="s">
        <v>28</v>
      </c>
      <c r="B6342" s="16">
        <v>45962</v>
      </c>
      <c r="C6342" t="s">
        <v>22</v>
      </c>
      <c r="D6342" t="s">
        <v>15</v>
      </c>
      <c r="E6342" t="s">
        <v>75</v>
      </c>
      <c r="F6342" t="s">
        <v>76</v>
      </c>
      <c r="G6342">
        <v>10035</v>
      </c>
      <c r="H6342" t="s">
        <v>57</v>
      </c>
      <c r="I6342" t="s">
        <v>35</v>
      </c>
      <c r="J6342" t="s">
        <v>123</v>
      </c>
      <c r="K6342" s="6">
        <v>5199.96</v>
      </c>
      <c r="L6342">
        <v>4</v>
      </c>
      <c r="M6342">
        <v>0</v>
      </c>
      <c r="N6342" s="6">
        <v>1351.9896000000001</v>
      </c>
      <c r="O6342" t="str">
        <f t="shared" si="297"/>
        <v/>
      </c>
      <c r="P6342" s="6">
        <f t="shared" si="298"/>
        <v>1825.4406666666666</v>
      </c>
      <c r="Q6342">
        <f t="shared" si="299"/>
        <v>2389.0123627554171</v>
      </c>
      <c r="R6342" s="16" t="str">
        <f>TEXT(Ecom[[#This Row],[Dates]],"mmm")</f>
        <v>Nov</v>
      </c>
      <c r="S6342" s="16" t="str">
        <f>TEXT(Ecom[[#This Row],[Dates]],"YYYY")</f>
        <v>2025</v>
      </c>
      <c r="T6342" s="16"/>
    </row>
    <row r="6343" spans="1:20" x14ac:dyDescent="0.25">
      <c r="A6343" t="s">
        <v>62</v>
      </c>
      <c r="B6343" s="16">
        <v>45745</v>
      </c>
      <c r="C6343" t="s">
        <v>14</v>
      </c>
      <c r="D6343" t="s">
        <v>15</v>
      </c>
      <c r="E6343" t="s">
        <v>235</v>
      </c>
      <c r="F6343" t="s">
        <v>104</v>
      </c>
      <c r="G6343">
        <v>43130</v>
      </c>
      <c r="H6343" t="s">
        <v>57</v>
      </c>
      <c r="I6343" t="s">
        <v>26</v>
      </c>
      <c r="J6343" t="s">
        <v>32</v>
      </c>
      <c r="K6343" s="6">
        <v>156.512</v>
      </c>
      <c r="L6343">
        <v>4</v>
      </c>
      <c r="M6343">
        <v>0.2</v>
      </c>
      <c r="N6343" s="6">
        <v>-35.215200000000003</v>
      </c>
      <c r="O6343">
        <f t="shared" si="297"/>
        <v>-35.215200000000003</v>
      </c>
      <c r="P6343" s="6">
        <f t="shared" si="298"/>
        <v>102.26733333333333</v>
      </c>
      <c r="Q6343">
        <f t="shared" si="299"/>
        <v>1392.0767989328428</v>
      </c>
      <c r="R6343" s="16" t="str">
        <f>TEXT(Ecom[[#This Row],[Dates]],"mmm")</f>
        <v>Mar</v>
      </c>
      <c r="S6343" s="16" t="str">
        <f>TEXT(Ecom[[#This Row],[Dates]],"YYYY")</f>
        <v>2025</v>
      </c>
      <c r="T6343" s="16"/>
    </row>
    <row r="6344" spans="1:20" x14ac:dyDescent="0.25">
      <c r="A6344" t="s">
        <v>62</v>
      </c>
      <c r="B6344" s="16">
        <v>45851</v>
      </c>
      <c r="C6344" t="s">
        <v>44</v>
      </c>
      <c r="D6344" t="s">
        <v>15</v>
      </c>
      <c r="E6344" t="s">
        <v>114</v>
      </c>
      <c r="F6344" t="s">
        <v>72</v>
      </c>
      <c r="G6344">
        <v>19711</v>
      </c>
      <c r="H6344" t="s">
        <v>57</v>
      </c>
      <c r="I6344" t="s">
        <v>35</v>
      </c>
      <c r="J6344" t="s">
        <v>59</v>
      </c>
      <c r="K6344" s="6">
        <v>119.85</v>
      </c>
      <c r="L6344">
        <v>3</v>
      </c>
      <c r="M6344">
        <v>0</v>
      </c>
      <c r="N6344" s="6">
        <v>52.734000000000002</v>
      </c>
      <c r="O6344" t="str">
        <f t="shared" si="297"/>
        <v/>
      </c>
      <c r="P6344" s="6">
        <f t="shared" si="298"/>
        <v>73.19</v>
      </c>
      <c r="Q6344">
        <f t="shared" si="299"/>
        <v>985.5986296213116</v>
      </c>
      <c r="R6344" s="16" t="str">
        <f>TEXT(Ecom[[#This Row],[Dates]],"mmm")</f>
        <v>Jul</v>
      </c>
      <c r="S6344" s="16" t="str">
        <f>TEXT(Ecom[[#This Row],[Dates]],"YYYY")</f>
        <v>2025</v>
      </c>
      <c r="T6344" s="16"/>
    </row>
    <row r="6345" spans="1:20" x14ac:dyDescent="0.25">
      <c r="A6345" t="s">
        <v>62</v>
      </c>
      <c r="B6345" s="16">
        <v>46081</v>
      </c>
      <c r="C6345" t="s">
        <v>44</v>
      </c>
      <c r="D6345" t="s">
        <v>15</v>
      </c>
      <c r="E6345" t="s">
        <v>114</v>
      </c>
      <c r="F6345" t="s">
        <v>72</v>
      </c>
      <c r="G6345">
        <v>19711</v>
      </c>
      <c r="H6345" t="s">
        <v>57</v>
      </c>
      <c r="I6345" t="s">
        <v>26</v>
      </c>
      <c r="J6345" t="s">
        <v>37</v>
      </c>
      <c r="K6345" s="6">
        <v>30.44</v>
      </c>
      <c r="L6345">
        <v>2</v>
      </c>
      <c r="M6345">
        <v>0</v>
      </c>
      <c r="N6345" s="6">
        <v>14.9156</v>
      </c>
      <c r="O6345" t="str">
        <f t="shared" si="297"/>
        <v/>
      </c>
      <c r="P6345" s="6">
        <f t="shared" si="298"/>
        <v>229.23000000000002</v>
      </c>
      <c r="Q6345">
        <f t="shared" si="299"/>
        <v>211.24144283558391</v>
      </c>
      <c r="R6345" s="16" t="str">
        <f>TEXT(Ecom[[#This Row],[Dates]],"mmm")</f>
        <v>Feb</v>
      </c>
      <c r="S6345" s="16" t="str">
        <f>TEXT(Ecom[[#This Row],[Dates]],"YYYY")</f>
        <v>2026</v>
      </c>
      <c r="T6345" s="16"/>
    </row>
    <row r="6346" spans="1:20" x14ac:dyDescent="0.25">
      <c r="A6346" t="s">
        <v>62</v>
      </c>
      <c r="B6346" s="16">
        <v>46297</v>
      </c>
      <c r="C6346" t="s">
        <v>44</v>
      </c>
      <c r="D6346" t="s">
        <v>15</v>
      </c>
      <c r="E6346" t="s">
        <v>114</v>
      </c>
      <c r="F6346" t="s">
        <v>72</v>
      </c>
      <c r="G6346">
        <v>19711</v>
      </c>
      <c r="H6346" t="s">
        <v>57</v>
      </c>
      <c r="I6346" t="s">
        <v>26</v>
      </c>
      <c r="J6346" t="s">
        <v>37</v>
      </c>
      <c r="K6346" s="6">
        <v>69.28</v>
      </c>
      <c r="L6346">
        <v>2</v>
      </c>
      <c r="M6346">
        <v>0</v>
      </c>
      <c r="N6346" s="6">
        <v>33.254399999999997</v>
      </c>
      <c r="O6346" t="str">
        <f t="shared" si="297"/>
        <v/>
      </c>
      <c r="P6346" s="6">
        <f t="shared" si="298"/>
        <v>227.26666666666665</v>
      </c>
      <c r="Q6346">
        <f t="shared" si="299"/>
        <v>237.91015296006489</v>
      </c>
      <c r="R6346" s="16" t="str">
        <f>TEXT(Ecom[[#This Row],[Dates]],"mmm")</f>
        <v>Oct</v>
      </c>
      <c r="S6346" s="16" t="str">
        <f>TEXT(Ecom[[#This Row],[Dates]],"YYYY")</f>
        <v>2026</v>
      </c>
      <c r="T6346" s="16"/>
    </row>
    <row r="6347" spans="1:20" x14ac:dyDescent="0.25">
      <c r="A6347" t="s">
        <v>62</v>
      </c>
      <c r="B6347" s="16">
        <v>45698</v>
      </c>
      <c r="C6347" t="s">
        <v>44</v>
      </c>
      <c r="D6347" t="s">
        <v>15</v>
      </c>
      <c r="E6347" t="s">
        <v>114</v>
      </c>
      <c r="F6347" t="s">
        <v>72</v>
      </c>
      <c r="G6347">
        <v>19711</v>
      </c>
      <c r="H6347" t="s">
        <v>57</v>
      </c>
      <c r="I6347" t="s">
        <v>35</v>
      </c>
      <c r="J6347" t="s">
        <v>36</v>
      </c>
      <c r="K6347" s="6">
        <v>587.97</v>
      </c>
      <c r="L6347">
        <v>3</v>
      </c>
      <c r="M6347">
        <v>0</v>
      </c>
      <c r="N6347" s="6">
        <v>170.51130000000001</v>
      </c>
      <c r="O6347" t="str">
        <f t="shared" si="297"/>
        <v/>
      </c>
      <c r="P6347" s="6">
        <f t="shared" si="298"/>
        <v>208.232</v>
      </c>
      <c r="Q6347">
        <f t="shared" si="299"/>
        <v>263.45549256022002</v>
      </c>
      <c r="R6347" s="16" t="str">
        <f>TEXT(Ecom[[#This Row],[Dates]],"mmm")</f>
        <v>Feb</v>
      </c>
      <c r="S6347" s="16" t="str">
        <f>TEXT(Ecom[[#This Row],[Dates]],"YYYY")</f>
        <v>2025</v>
      </c>
      <c r="T6347" s="16"/>
    </row>
    <row r="6348" spans="1:20" x14ac:dyDescent="0.25">
      <c r="A6348" t="s">
        <v>168</v>
      </c>
      <c r="B6348" s="16">
        <v>46236</v>
      </c>
      <c r="C6348" t="s">
        <v>44</v>
      </c>
      <c r="D6348" t="s">
        <v>15</v>
      </c>
      <c r="E6348" t="s">
        <v>75</v>
      </c>
      <c r="F6348" t="s">
        <v>76</v>
      </c>
      <c r="G6348">
        <v>10024</v>
      </c>
      <c r="H6348" t="s">
        <v>57</v>
      </c>
      <c r="I6348" t="s">
        <v>26</v>
      </c>
      <c r="J6348" t="s">
        <v>27</v>
      </c>
      <c r="K6348" s="6">
        <v>24.55</v>
      </c>
      <c r="L6348">
        <v>5</v>
      </c>
      <c r="M6348">
        <v>0</v>
      </c>
      <c r="N6348" s="6">
        <v>12.029500000000001</v>
      </c>
      <c r="O6348" t="str">
        <f t="shared" si="297"/>
        <v/>
      </c>
      <c r="P6348" s="6">
        <f t="shared" si="298"/>
        <v>24.681999999999999</v>
      </c>
      <c r="Q6348">
        <f t="shared" si="299"/>
        <v>162.98437667912063</v>
      </c>
      <c r="R6348" s="16" t="str">
        <f>TEXT(Ecom[[#This Row],[Dates]],"mmm")</f>
        <v>Aug</v>
      </c>
      <c r="S6348" s="16" t="str">
        <f>TEXT(Ecom[[#This Row],[Dates]],"YYYY")</f>
        <v>2026</v>
      </c>
      <c r="T6348" s="16"/>
    </row>
    <row r="6349" spans="1:20" x14ac:dyDescent="0.25">
      <c r="A6349" t="s">
        <v>28</v>
      </c>
      <c r="B6349" s="16">
        <v>45918</v>
      </c>
      <c r="C6349" t="s">
        <v>14</v>
      </c>
      <c r="D6349" t="s">
        <v>15</v>
      </c>
      <c r="E6349" t="s">
        <v>52</v>
      </c>
      <c r="F6349" t="s">
        <v>24</v>
      </c>
      <c r="G6349">
        <v>94109</v>
      </c>
      <c r="H6349" t="s">
        <v>25</v>
      </c>
      <c r="I6349" t="s">
        <v>26</v>
      </c>
      <c r="J6349" t="s">
        <v>37</v>
      </c>
      <c r="K6349" s="6">
        <v>12.176</v>
      </c>
      <c r="L6349">
        <v>1</v>
      </c>
      <c r="M6349">
        <v>0.2</v>
      </c>
      <c r="N6349" s="6">
        <v>4.4138000000000002</v>
      </c>
      <c r="O6349" t="str">
        <f t="shared" si="297"/>
        <v/>
      </c>
      <c r="P6349" s="6">
        <f t="shared" si="298"/>
        <v>28.185333333333336</v>
      </c>
      <c r="Q6349">
        <f t="shared" si="299"/>
        <v>113.49733509614191</v>
      </c>
      <c r="R6349" s="16" t="str">
        <f>TEXT(Ecom[[#This Row],[Dates]],"mmm")</f>
        <v>Sep</v>
      </c>
      <c r="S6349" s="16" t="str">
        <f>TEXT(Ecom[[#This Row],[Dates]],"YYYY")</f>
        <v>2025</v>
      </c>
      <c r="T6349" s="16"/>
    </row>
    <row r="6350" spans="1:20" x14ac:dyDescent="0.25">
      <c r="A6350" t="s">
        <v>28</v>
      </c>
      <c r="B6350" s="16">
        <v>46315</v>
      </c>
      <c r="C6350" t="s">
        <v>14</v>
      </c>
      <c r="D6350" t="s">
        <v>15</v>
      </c>
      <c r="E6350" t="s">
        <v>52</v>
      </c>
      <c r="F6350" t="s">
        <v>24</v>
      </c>
      <c r="G6350">
        <v>94109</v>
      </c>
      <c r="H6350" t="s">
        <v>25</v>
      </c>
      <c r="I6350" t="s">
        <v>26</v>
      </c>
      <c r="J6350" t="s">
        <v>32</v>
      </c>
      <c r="K6350" s="6">
        <v>37.32</v>
      </c>
      <c r="L6350">
        <v>3</v>
      </c>
      <c r="M6350">
        <v>0</v>
      </c>
      <c r="N6350" s="6">
        <v>10.4496</v>
      </c>
      <c r="O6350" t="str">
        <f t="shared" si="297"/>
        <v/>
      </c>
      <c r="P6350" s="6">
        <f t="shared" si="298"/>
        <v>60.26</v>
      </c>
      <c r="Q6350">
        <f t="shared" si="299"/>
        <v>29.008272876185845</v>
      </c>
      <c r="R6350" s="16" t="str">
        <f>TEXT(Ecom[[#This Row],[Dates]],"mmm")</f>
        <v>Oct</v>
      </c>
      <c r="S6350" s="16" t="str">
        <f>TEXT(Ecom[[#This Row],[Dates]],"YYYY")</f>
        <v>2026</v>
      </c>
      <c r="T6350" s="16"/>
    </row>
    <row r="6351" spans="1:20" x14ac:dyDescent="0.25">
      <c r="A6351" t="s">
        <v>28</v>
      </c>
      <c r="B6351" s="16">
        <v>45914</v>
      </c>
      <c r="C6351" t="s">
        <v>14</v>
      </c>
      <c r="D6351" t="s">
        <v>15</v>
      </c>
      <c r="E6351" t="s">
        <v>52</v>
      </c>
      <c r="F6351" t="s">
        <v>24</v>
      </c>
      <c r="G6351">
        <v>94109</v>
      </c>
      <c r="H6351" t="s">
        <v>25</v>
      </c>
      <c r="I6351" t="s">
        <v>26</v>
      </c>
      <c r="J6351" t="s">
        <v>110</v>
      </c>
      <c r="K6351" s="6">
        <v>35.06</v>
      </c>
      <c r="L6351">
        <v>2</v>
      </c>
      <c r="M6351">
        <v>0</v>
      </c>
      <c r="N6351" s="6">
        <v>10.518000000000001</v>
      </c>
      <c r="O6351" t="str">
        <f t="shared" si="297"/>
        <v/>
      </c>
      <c r="P6351" s="6">
        <f t="shared" si="298"/>
        <v>168.27866666666668</v>
      </c>
      <c r="Q6351">
        <f t="shared" si="299"/>
        <v>114.96564817692602</v>
      </c>
      <c r="R6351" s="16" t="str">
        <f>TEXT(Ecom[[#This Row],[Dates]],"mmm")</f>
        <v>Sep</v>
      </c>
      <c r="S6351" s="16" t="str">
        <f>TEXT(Ecom[[#This Row],[Dates]],"YYYY")</f>
        <v>2025</v>
      </c>
      <c r="T6351" s="16"/>
    </row>
    <row r="6352" spans="1:20" x14ac:dyDescent="0.25">
      <c r="A6352" t="s">
        <v>28</v>
      </c>
      <c r="B6352" s="16">
        <v>45784</v>
      </c>
      <c r="C6352" t="s">
        <v>14</v>
      </c>
      <c r="D6352" t="s">
        <v>15</v>
      </c>
      <c r="E6352" t="s">
        <v>135</v>
      </c>
      <c r="F6352" t="s">
        <v>46</v>
      </c>
      <c r="G6352">
        <v>75217</v>
      </c>
      <c r="H6352" t="s">
        <v>47</v>
      </c>
      <c r="I6352" t="s">
        <v>19</v>
      </c>
      <c r="J6352" t="s">
        <v>33</v>
      </c>
      <c r="K6352" s="6">
        <v>108.4</v>
      </c>
      <c r="L6352">
        <v>5</v>
      </c>
      <c r="M6352">
        <v>0.6</v>
      </c>
      <c r="N6352" s="6">
        <v>-105.69</v>
      </c>
      <c r="O6352">
        <f t="shared" si="297"/>
        <v>-105.69</v>
      </c>
      <c r="P6352" s="6">
        <f t="shared" si="298"/>
        <v>157.39599999999999</v>
      </c>
      <c r="Q6352">
        <f t="shared" si="299"/>
        <v>145.62975885951838</v>
      </c>
      <c r="R6352" s="16" t="str">
        <f>TEXT(Ecom[[#This Row],[Dates]],"mmm")</f>
        <v>May</v>
      </c>
      <c r="S6352" s="16" t="str">
        <f>TEXT(Ecom[[#This Row],[Dates]],"YYYY")</f>
        <v>2025</v>
      </c>
      <c r="T6352" s="16"/>
    </row>
    <row r="6353" spans="1:20" x14ac:dyDescent="0.25">
      <c r="A6353" t="s">
        <v>28</v>
      </c>
      <c r="B6353" s="16">
        <v>45737</v>
      </c>
      <c r="C6353" t="s">
        <v>22</v>
      </c>
      <c r="D6353" t="s">
        <v>15</v>
      </c>
      <c r="E6353" t="s">
        <v>180</v>
      </c>
      <c r="F6353" t="s">
        <v>30</v>
      </c>
      <c r="G6353">
        <v>33178</v>
      </c>
      <c r="H6353" t="s">
        <v>18</v>
      </c>
      <c r="I6353" t="s">
        <v>35</v>
      </c>
      <c r="J6353" t="s">
        <v>36</v>
      </c>
      <c r="K6353" s="6">
        <v>361.37599999999998</v>
      </c>
      <c r="L6353">
        <v>2</v>
      </c>
      <c r="M6353">
        <v>0.2</v>
      </c>
      <c r="N6353" s="6">
        <v>27.103200000000001</v>
      </c>
      <c r="O6353" t="str">
        <f t="shared" si="297"/>
        <v/>
      </c>
      <c r="P6353" s="6">
        <f t="shared" si="298"/>
        <v>124.05933333333331</v>
      </c>
      <c r="Q6353">
        <f t="shared" si="299"/>
        <v>157.78256670729098</v>
      </c>
      <c r="R6353" s="16" t="str">
        <f>TEXT(Ecom[[#This Row],[Dates]],"mmm")</f>
        <v>Mar</v>
      </c>
      <c r="S6353" s="16" t="str">
        <f>TEXT(Ecom[[#This Row],[Dates]],"YYYY")</f>
        <v>2025</v>
      </c>
      <c r="T6353" s="16"/>
    </row>
    <row r="6354" spans="1:20" x14ac:dyDescent="0.25">
      <c r="A6354" t="s">
        <v>28</v>
      </c>
      <c r="B6354" s="16">
        <v>46004</v>
      </c>
      <c r="C6354" t="s">
        <v>14</v>
      </c>
      <c r="D6354" t="s">
        <v>15</v>
      </c>
      <c r="E6354" t="s">
        <v>55</v>
      </c>
      <c r="F6354" t="s">
        <v>56</v>
      </c>
      <c r="G6354">
        <v>19120</v>
      </c>
      <c r="H6354" t="s">
        <v>57</v>
      </c>
      <c r="I6354" t="s">
        <v>26</v>
      </c>
      <c r="J6354" t="s">
        <v>37</v>
      </c>
      <c r="K6354" s="6">
        <v>2.4119999999999999</v>
      </c>
      <c r="L6354">
        <v>1</v>
      </c>
      <c r="M6354">
        <v>0.7</v>
      </c>
      <c r="N6354" s="6">
        <v>-2.0099999999999998</v>
      </c>
      <c r="O6354">
        <f t="shared" si="297"/>
        <v>-2.0099999999999998</v>
      </c>
      <c r="P6354" s="6">
        <f t="shared" si="298"/>
        <v>116.26066666666668</v>
      </c>
      <c r="Q6354">
        <f t="shared" si="299"/>
        <v>169.8616080848912</v>
      </c>
      <c r="R6354" s="16" t="str">
        <f>TEXT(Ecom[[#This Row],[Dates]],"mmm")</f>
        <v>Dec</v>
      </c>
      <c r="S6354" s="16" t="str">
        <f>TEXT(Ecom[[#This Row],[Dates]],"YYYY")</f>
        <v>2025</v>
      </c>
      <c r="T6354" s="16"/>
    </row>
    <row r="6355" spans="1:20" x14ac:dyDescent="0.25">
      <c r="A6355" t="s">
        <v>28</v>
      </c>
      <c r="B6355" s="16">
        <v>46205</v>
      </c>
      <c r="C6355" t="s">
        <v>22</v>
      </c>
      <c r="D6355" t="s">
        <v>15</v>
      </c>
      <c r="E6355" t="s">
        <v>75</v>
      </c>
      <c r="F6355" t="s">
        <v>76</v>
      </c>
      <c r="G6355">
        <v>10011</v>
      </c>
      <c r="H6355" t="s">
        <v>57</v>
      </c>
      <c r="I6355" t="s">
        <v>26</v>
      </c>
      <c r="J6355" t="s">
        <v>38</v>
      </c>
      <c r="K6355" s="6">
        <v>8.39</v>
      </c>
      <c r="L6355">
        <v>1</v>
      </c>
      <c r="M6355">
        <v>0</v>
      </c>
      <c r="N6355" s="6">
        <v>2.0975000000000001</v>
      </c>
      <c r="O6355" t="str">
        <f t="shared" si="297"/>
        <v/>
      </c>
      <c r="P6355" s="6">
        <f t="shared" si="298"/>
        <v>143.43</v>
      </c>
      <c r="Q6355">
        <f t="shared" si="299"/>
        <v>148.41416997438347</v>
      </c>
      <c r="R6355" s="16" t="str">
        <f>TEXT(Ecom[[#This Row],[Dates]],"mmm")</f>
        <v>Jul</v>
      </c>
      <c r="S6355" s="16" t="str">
        <f>TEXT(Ecom[[#This Row],[Dates]],"YYYY")</f>
        <v>2026</v>
      </c>
      <c r="T6355" s="16"/>
    </row>
    <row r="6356" spans="1:20" x14ac:dyDescent="0.25">
      <c r="A6356" t="s">
        <v>28</v>
      </c>
      <c r="B6356" s="16">
        <v>46375</v>
      </c>
      <c r="C6356" t="s">
        <v>22</v>
      </c>
      <c r="D6356" t="s">
        <v>15</v>
      </c>
      <c r="E6356" t="s">
        <v>75</v>
      </c>
      <c r="F6356" t="s">
        <v>76</v>
      </c>
      <c r="G6356">
        <v>10011</v>
      </c>
      <c r="H6356" t="s">
        <v>57</v>
      </c>
      <c r="I6356" t="s">
        <v>35</v>
      </c>
      <c r="J6356" t="s">
        <v>36</v>
      </c>
      <c r="K6356" s="6">
        <v>337.98</v>
      </c>
      <c r="L6356">
        <v>2</v>
      </c>
      <c r="M6356">
        <v>0</v>
      </c>
      <c r="N6356" s="6">
        <v>101.39400000000001</v>
      </c>
      <c r="O6356" t="str">
        <f t="shared" si="297"/>
        <v/>
      </c>
      <c r="P6356" s="6">
        <f t="shared" si="298"/>
        <v>147.19333333333336</v>
      </c>
      <c r="Q6356">
        <f t="shared" si="299"/>
        <v>151.6141517708198</v>
      </c>
      <c r="R6356" s="16" t="str">
        <f>TEXT(Ecom[[#This Row],[Dates]],"mmm")</f>
        <v>Dec</v>
      </c>
      <c r="S6356" s="16" t="str">
        <f>TEXT(Ecom[[#This Row],[Dates]],"YYYY")</f>
        <v>2026</v>
      </c>
      <c r="T6356" s="16"/>
    </row>
    <row r="6357" spans="1:20" x14ac:dyDescent="0.25">
      <c r="A6357" t="s">
        <v>28</v>
      </c>
      <c r="B6357" s="16">
        <v>46142</v>
      </c>
      <c r="C6357" t="s">
        <v>14</v>
      </c>
      <c r="D6357" t="s">
        <v>15</v>
      </c>
      <c r="E6357" t="s">
        <v>55</v>
      </c>
      <c r="F6357" t="s">
        <v>56</v>
      </c>
      <c r="G6357">
        <v>19120</v>
      </c>
      <c r="H6357" t="s">
        <v>57</v>
      </c>
      <c r="I6357" t="s">
        <v>26</v>
      </c>
      <c r="J6357" t="s">
        <v>32</v>
      </c>
      <c r="K6357" s="6">
        <v>83.92</v>
      </c>
      <c r="L6357">
        <v>5</v>
      </c>
      <c r="M6357">
        <v>0.2</v>
      </c>
      <c r="N6357" s="6">
        <v>-13.637</v>
      </c>
      <c r="O6357">
        <f t="shared" si="297"/>
        <v>-13.637</v>
      </c>
      <c r="P6357" s="6">
        <f t="shared" si="298"/>
        <v>43.173333333333325</v>
      </c>
      <c r="Q6357">
        <f t="shared" si="299"/>
        <v>81.851018704491167</v>
      </c>
      <c r="R6357" s="16" t="str">
        <f>TEXT(Ecom[[#This Row],[Dates]],"mmm")</f>
        <v>Apr</v>
      </c>
      <c r="S6357" s="16" t="str">
        <f>TEXT(Ecom[[#This Row],[Dates]],"YYYY")</f>
        <v>2026</v>
      </c>
      <c r="T6357" s="16"/>
    </row>
    <row r="6358" spans="1:20" x14ac:dyDescent="0.25">
      <c r="A6358" t="s">
        <v>28</v>
      </c>
      <c r="B6358" s="16">
        <v>46105</v>
      </c>
      <c r="C6358" t="s">
        <v>22</v>
      </c>
      <c r="D6358" t="s">
        <v>15</v>
      </c>
      <c r="E6358" t="s">
        <v>42</v>
      </c>
      <c r="F6358" t="s">
        <v>43</v>
      </c>
      <c r="G6358">
        <v>98103</v>
      </c>
      <c r="H6358" t="s">
        <v>25</v>
      </c>
      <c r="I6358" t="s">
        <v>26</v>
      </c>
      <c r="J6358" t="s">
        <v>37</v>
      </c>
      <c r="K6358" s="6">
        <v>19.68</v>
      </c>
      <c r="L6358">
        <v>5</v>
      </c>
      <c r="M6358">
        <v>0.2</v>
      </c>
      <c r="N6358" s="6">
        <v>6.8879999999999999</v>
      </c>
      <c r="O6358" t="str">
        <f t="shared" si="297"/>
        <v/>
      </c>
      <c r="P6358" s="6">
        <f t="shared" si="298"/>
        <v>17.36</v>
      </c>
      <c r="Q6358">
        <f t="shared" si="299"/>
        <v>74.555800330778851</v>
      </c>
      <c r="R6358" s="16" t="str">
        <f>TEXT(Ecom[[#This Row],[Dates]],"mmm")</f>
        <v>Mar</v>
      </c>
      <c r="S6358" s="16" t="str">
        <f>TEXT(Ecom[[#This Row],[Dates]],"YYYY")</f>
        <v>2026</v>
      </c>
      <c r="T6358" s="16"/>
    </row>
    <row r="6359" spans="1:20" x14ac:dyDescent="0.25">
      <c r="A6359" t="s">
        <v>28</v>
      </c>
      <c r="B6359" s="16">
        <v>45866</v>
      </c>
      <c r="C6359" t="s">
        <v>22</v>
      </c>
      <c r="D6359" t="s">
        <v>15</v>
      </c>
      <c r="E6359" t="s">
        <v>42</v>
      </c>
      <c r="F6359" t="s">
        <v>43</v>
      </c>
      <c r="G6359">
        <v>98103</v>
      </c>
      <c r="H6359" t="s">
        <v>25</v>
      </c>
      <c r="I6359" t="s">
        <v>26</v>
      </c>
      <c r="J6359" t="s">
        <v>41</v>
      </c>
      <c r="K6359" s="6">
        <v>25.92</v>
      </c>
      <c r="L6359">
        <v>4</v>
      </c>
      <c r="M6359">
        <v>0</v>
      </c>
      <c r="N6359" s="6">
        <v>12.441599999999999</v>
      </c>
      <c r="O6359" t="str">
        <f t="shared" si="297"/>
        <v/>
      </c>
      <c r="P6359" s="6">
        <f t="shared" si="298"/>
        <v>39.584000000000003</v>
      </c>
      <c r="Q6359">
        <f t="shared" si="299"/>
        <v>29.457866720176863</v>
      </c>
      <c r="R6359" s="16" t="str">
        <f>TEXT(Ecom[[#This Row],[Dates]],"mmm")</f>
        <v>Jul</v>
      </c>
      <c r="S6359" s="16" t="str">
        <f>TEXT(Ecom[[#This Row],[Dates]],"YYYY")</f>
        <v>2025</v>
      </c>
      <c r="T6359" s="16"/>
    </row>
    <row r="6360" spans="1:20" x14ac:dyDescent="0.25">
      <c r="A6360" t="s">
        <v>28</v>
      </c>
      <c r="B6360" s="16">
        <v>45742</v>
      </c>
      <c r="C6360" t="s">
        <v>22</v>
      </c>
      <c r="D6360" t="s">
        <v>15</v>
      </c>
      <c r="E6360" t="s">
        <v>42</v>
      </c>
      <c r="F6360" t="s">
        <v>43</v>
      </c>
      <c r="G6360">
        <v>98103</v>
      </c>
      <c r="H6360" t="s">
        <v>25</v>
      </c>
      <c r="I6360" t="s">
        <v>26</v>
      </c>
      <c r="J6360" t="s">
        <v>41</v>
      </c>
      <c r="K6360" s="6">
        <v>6.48</v>
      </c>
      <c r="L6360">
        <v>1</v>
      </c>
      <c r="M6360">
        <v>0</v>
      </c>
      <c r="N6360" s="6">
        <v>3.1103999999999998</v>
      </c>
      <c r="O6360" t="str">
        <f t="shared" si="297"/>
        <v/>
      </c>
      <c r="P6360" s="6">
        <f t="shared" si="298"/>
        <v>49.710666666666668</v>
      </c>
      <c r="Q6360">
        <f t="shared" si="299"/>
        <v>27.982372652426374</v>
      </c>
      <c r="R6360" s="16" t="str">
        <f>TEXT(Ecom[[#This Row],[Dates]],"mmm")</f>
        <v>Mar</v>
      </c>
      <c r="S6360" s="16" t="str">
        <f>TEXT(Ecom[[#This Row],[Dates]],"YYYY")</f>
        <v>2025</v>
      </c>
      <c r="T6360" s="16"/>
    </row>
    <row r="6361" spans="1:20" x14ac:dyDescent="0.25">
      <c r="A6361" t="s">
        <v>28</v>
      </c>
      <c r="B6361" s="16">
        <v>46265</v>
      </c>
      <c r="C6361" t="s">
        <v>22</v>
      </c>
      <c r="D6361" t="s">
        <v>15</v>
      </c>
      <c r="E6361" t="s">
        <v>42</v>
      </c>
      <c r="F6361" t="s">
        <v>43</v>
      </c>
      <c r="G6361">
        <v>98103</v>
      </c>
      <c r="H6361" t="s">
        <v>25</v>
      </c>
      <c r="I6361" t="s">
        <v>35</v>
      </c>
      <c r="J6361" t="s">
        <v>36</v>
      </c>
      <c r="K6361" s="6">
        <v>86.352000000000004</v>
      </c>
      <c r="L6361">
        <v>6</v>
      </c>
      <c r="M6361">
        <v>0.2</v>
      </c>
      <c r="N6361" s="6">
        <v>8.6351999999999993</v>
      </c>
      <c r="O6361" t="str">
        <f t="shared" si="297"/>
        <v/>
      </c>
      <c r="P6361" s="6">
        <f t="shared" si="298"/>
        <v>64.555999999999997</v>
      </c>
      <c r="Q6361">
        <f t="shared" si="299"/>
        <v>28.366627914844923</v>
      </c>
      <c r="R6361" s="16" t="str">
        <f>TEXT(Ecom[[#This Row],[Dates]],"mmm")</f>
        <v>Aug</v>
      </c>
      <c r="S6361" s="16" t="str">
        <f>TEXT(Ecom[[#This Row],[Dates]],"YYYY")</f>
        <v>2026</v>
      </c>
      <c r="T6361" s="16"/>
    </row>
    <row r="6362" spans="1:20" x14ac:dyDescent="0.25">
      <c r="A6362" t="s">
        <v>28</v>
      </c>
      <c r="B6362" s="16">
        <v>46199</v>
      </c>
      <c r="C6362" t="s">
        <v>44</v>
      </c>
      <c r="D6362" t="s">
        <v>15</v>
      </c>
      <c r="E6362" t="s">
        <v>23</v>
      </c>
      <c r="F6362" t="s">
        <v>24</v>
      </c>
      <c r="G6362">
        <v>90032</v>
      </c>
      <c r="H6362" t="s">
        <v>25</v>
      </c>
      <c r="I6362" t="s">
        <v>26</v>
      </c>
      <c r="J6362" t="s">
        <v>34</v>
      </c>
      <c r="K6362" s="6">
        <v>56.3</v>
      </c>
      <c r="L6362">
        <v>2</v>
      </c>
      <c r="M6362">
        <v>0</v>
      </c>
      <c r="N6362" s="6">
        <v>15.763999999999999</v>
      </c>
      <c r="O6362" t="str">
        <f t="shared" si="297"/>
        <v/>
      </c>
      <c r="P6362" s="6">
        <f t="shared" si="298"/>
        <v>86.038666666666657</v>
      </c>
      <c r="Q6362">
        <f t="shared" si="299"/>
        <v>38.387416379541577</v>
      </c>
      <c r="R6362" s="16" t="str">
        <f>TEXT(Ecom[[#This Row],[Dates]],"mmm")</f>
        <v>Jun</v>
      </c>
      <c r="S6362" s="16" t="str">
        <f>TEXT(Ecom[[#This Row],[Dates]],"YYYY")</f>
        <v>2026</v>
      </c>
      <c r="T6362" s="16"/>
    </row>
    <row r="6363" spans="1:20" x14ac:dyDescent="0.25">
      <c r="A6363" t="s">
        <v>28</v>
      </c>
      <c r="B6363" s="16">
        <v>45778</v>
      </c>
      <c r="C6363" t="s">
        <v>14</v>
      </c>
      <c r="D6363" t="s">
        <v>15</v>
      </c>
      <c r="E6363" t="s">
        <v>82</v>
      </c>
      <c r="F6363" t="s">
        <v>95</v>
      </c>
      <c r="G6363">
        <v>97477</v>
      </c>
      <c r="H6363" t="s">
        <v>25</v>
      </c>
      <c r="I6363" t="s">
        <v>26</v>
      </c>
      <c r="J6363" t="s">
        <v>34</v>
      </c>
      <c r="K6363" s="6">
        <v>51.015999999999998</v>
      </c>
      <c r="L6363">
        <v>7</v>
      </c>
      <c r="M6363">
        <v>0.2</v>
      </c>
      <c r="N6363" s="6">
        <v>8.2901000000000007</v>
      </c>
      <c r="O6363" t="str">
        <f t="shared" si="297"/>
        <v/>
      </c>
      <c r="P6363" s="6">
        <f t="shared" si="298"/>
        <v>413.93599999999998</v>
      </c>
      <c r="Q6363">
        <f t="shared" si="299"/>
        <v>363.46640240472988</v>
      </c>
      <c r="R6363" s="16" t="str">
        <f>TEXT(Ecom[[#This Row],[Dates]],"mmm")</f>
        <v>May</v>
      </c>
      <c r="S6363" s="16" t="str">
        <f>TEXT(Ecom[[#This Row],[Dates]],"YYYY")</f>
        <v>2025</v>
      </c>
      <c r="T6363" s="16"/>
    </row>
    <row r="6364" spans="1:20" x14ac:dyDescent="0.25">
      <c r="A6364" t="s">
        <v>28</v>
      </c>
      <c r="B6364" s="16">
        <v>45721</v>
      </c>
      <c r="C6364" t="s">
        <v>14</v>
      </c>
      <c r="D6364" t="s">
        <v>15</v>
      </c>
      <c r="E6364" t="s">
        <v>568</v>
      </c>
      <c r="F6364" t="s">
        <v>43</v>
      </c>
      <c r="G6364">
        <v>98059</v>
      </c>
      <c r="H6364" t="s">
        <v>25</v>
      </c>
      <c r="I6364" t="s">
        <v>26</v>
      </c>
      <c r="J6364" t="s">
        <v>37</v>
      </c>
      <c r="K6364" s="6">
        <v>150.80000000000001</v>
      </c>
      <c r="L6364">
        <v>5</v>
      </c>
      <c r="M6364">
        <v>0.2</v>
      </c>
      <c r="N6364" s="6">
        <v>56.55</v>
      </c>
      <c r="O6364" t="str">
        <f t="shared" si="297"/>
        <v/>
      </c>
      <c r="P6364" s="6">
        <f t="shared" si="298"/>
        <v>414.21066666666661</v>
      </c>
      <c r="Q6364">
        <f t="shared" si="299"/>
        <v>419.30603203052686</v>
      </c>
      <c r="R6364" s="16" t="str">
        <f>TEXT(Ecom[[#This Row],[Dates]],"mmm")</f>
        <v>Mar</v>
      </c>
      <c r="S6364" s="16" t="str">
        <f>TEXT(Ecom[[#This Row],[Dates]],"YYYY")</f>
        <v>2025</v>
      </c>
      <c r="T6364" s="16"/>
    </row>
    <row r="6365" spans="1:20" x14ac:dyDescent="0.25">
      <c r="A6365" t="s">
        <v>28</v>
      </c>
      <c r="B6365" s="16">
        <v>45925</v>
      </c>
      <c r="C6365" t="s">
        <v>14</v>
      </c>
      <c r="D6365" t="s">
        <v>15</v>
      </c>
      <c r="E6365" t="s">
        <v>568</v>
      </c>
      <c r="F6365" t="s">
        <v>43</v>
      </c>
      <c r="G6365">
        <v>98059</v>
      </c>
      <c r="H6365" t="s">
        <v>25</v>
      </c>
      <c r="I6365" t="s">
        <v>35</v>
      </c>
      <c r="J6365" t="s">
        <v>123</v>
      </c>
      <c r="K6365" s="6">
        <v>1039.992</v>
      </c>
      <c r="L6365">
        <v>1</v>
      </c>
      <c r="M6365">
        <v>0.2</v>
      </c>
      <c r="N6365" s="6">
        <v>103.9992</v>
      </c>
      <c r="O6365" t="str">
        <f t="shared" si="297"/>
        <v/>
      </c>
      <c r="P6365" s="6">
        <f t="shared" si="298"/>
        <v>377.68399999999997</v>
      </c>
      <c r="Q6365">
        <f t="shared" si="299"/>
        <v>460.6034586975527</v>
      </c>
      <c r="R6365" s="16" t="str">
        <f>TEXT(Ecom[[#This Row],[Dates]],"mmm")</f>
        <v>Sep</v>
      </c>
      <c r="S6365" s="16" t="str">
        <f>TEXT(Ecom[[#This Row],[Dates]],"YYYY")</f>
        <v>2025</v>
      </c>
      <c r="T6365" s="16"/>
    </row>
    <row r="6366" spans="1:20" x14ac:dyDescent="0.25">
      <c r="A6366" t="s">
        <v>28</v>
      </c>
      <c r="B6366" s="16">
        <v>46286</v>
      </c>
      <c r="C6366" t="s">
        <v>14</v>
      </c>
      <c r="D6366" t="s">
        <v>15</v>
      </c>
      <c r="E6366" t="s">
        <v>568</v>
      </c>
      <c r="F6366" t="s">
        <v>43</v>
      </c>
      <c r="G6366">
        <v>98059</v>
      </c>
      <c r="H6366" t="s">
        <v>25</v>
      </c>
      <c r="I6366" t="s">
        <v>26</v>
      </c>
      <c r="J6366" t="s">
        <v>41</v>
      </c>
      <c r="K6366" s="6">
        <v>51.84</v>
      </c>
      <c r="L6366">
        <v>8</v>
      </c>
      <c r="M6366">
        <v>0</v>
      </c>
      <c r="N6366" s="6">
        <v>24.883199999999999</v>
      </c>
      <c r="O6366" t="str">
        <f t="shared" si="297"/>
        <v/>
      </c>
      <c r="P6366" s="6">
        <f t="shared" si="298"/>
        <v>111.14333333333333</v>
      </c>
      <c r="Q6366">
        <f t="shared" si="299"/>
        <v>295.08194044718158</v>
      </c>
      <c r="R6366" s="16" t="str">
        <f>TEXT(Ecom[[#This Row],[Dates]],"mmm")</f>
        <v>Sep</v>
      </c>
      <c r="S6366" s="16" t="str">
        <f>TEXT(Ecom[[#This Row],[Dates]],"YYYY")</f>
        <v>2026</v>
      </c>
      <c r="T6366" s="16"/>
    </row>
    <row r="6367" spans="1:20" x14ac:dyDescent="0.25">
      <c r="A6367" t="s">
        <v>62</v>
      </c>
      <c r="B6367" s="16">
        <v>46233</v>
      </c>
      <c r="C6367" t="s">
        <v>44</v>
      </c>
      <c r="D6367" t="s">
        <v>15</v>
      </c>
      <c r="E6367" t="s">
        <v>75</v>
      </c>
      <c r="F6367" t="s">
        <v>76</v>
      </c>
      <c r="G6367">
        <v>10009</v>
      </c>
      <c r="H6367" t="s">
        <v>57</v>
      </c>
      <c r="I6367" t="s">
        <v>35</v>
      </c>
      <c r="J6367" t="s">
        <v>36</v>
      </c>
      <c r="K6367" s="6">
        <v>41.22</v>
      </c>
      <c r="L6367">
        <v>1</v>
      </c>
      <c r="M6367">
        <v>0</v>
      </c>
      <c r="N6367" s="6">
        <v>11.1294</v>
      </c>
      <c r="O6367" t="str">
        <f t="shared" si="297"/>
        <v/>
      </c>
      <c r="P6367" s="6">
        <f t="shared" si="298"/>
        <v>133.53666666666666</v>
      </c>
      <c r="Q6367">
        <f t="shared" si="299"/>
        <v>208.2612848362115</v>
      </c>
      <c r="R6367" s="16" t="str">
        <f>TEXT(Ecom[[#This Row],[Dates]],"mmm")</f>
        <v>Jul</v>
      </c>
      <c r="S6367" s="16" t="str">
        <f>TEXT(Ecom[[#This Row],[Dates]],"YYYY")</f>
        <v>2026</v>
      </c>
      <c r="T6367" s="16"/>
    </row>
    <row r="6368" spans="1:20" x14ac:dyDescent="0.25">
      <c r="A6368" t="s">
        <v>62</v>
      </c>
      <c r="B6368" s="16">
        <v>46335</v>
      </c>
      <c r="C6368" t="s">
        <v>44</v>
      </c>
      <c r="D6368" t="s">
        <v>15</v>
      </c>
      <c r="E6368" t="s">
        <v>75</v>
      </c>
      <c r="F6368" t="s">
        <v>76</v>
      </c>
      <c r="G6368">
        <v>10009</v>
      </c>
      <c r="H6368" t="s">
        <v>57</v>
      </c>
      <c r="I6368" t="s">
        <v>26</v>
      </c>
      <c r="J6368" t="s">
        <v>110</v>
      </c>
      <c r="K6368" s="6">
        <v>240.37</v>
      </c>
      <c r="L6368">
        <v>1</v>
      </c>
      <c r="M6368">
        <v>0</v>
      </c>
      <c r="N6368" s="6">
        <v>7.2111000000000001</v>
      </c>
      <c r="O6368" t="str">
        <f t="shared" si="297"/>
        <v/>
      </c>
      <c r="P6368" s="6">
        <f t="shared" si="298"/>
        <v>164.17</v>
      </c>
      <c r="Q6368">
        <f t="shared" si="299"/>
        <v>77.188875469825945</v>
      </c>
      <c r="R6368" s="16" t="str">
        <f>TEXT(Ecom[[#This Row],[Dates]],"mmm")</f>
        <v>Nov</v>
      </c>
      <c r="S6368" s="16" t="str">
        <f>TEXT(Ecom[[#This Row],[Dates]],"YYYY")</f>
        <v>2026</v>
      </c>
      <c r="T6368" s="16"/>
    </row>
    <row r="6369" spans="1:20" x14ac:dyDescent="0.25">
      <c r="A6369" t="s">
        <v>62</v>
      </c>
      <c r="B6369" s="16">
        <v>46239</v>
      </c>
      <c r="C6369" t="s">
        <v>44</v>
      </c>
      <c r="D6369" t="s">
        <v>15</v>
      </c>
      <c r="E6369" t="s">
        <v>75</v>
      </c>
      <c r="F6369" t="s">
        <v>76</v>
      </c>
      <c r="G6369">
        <v>10009</v>
      </c>
      <c r="H6369" t="s">
        <v>57</v>
      </c>
      <c r="I6369" t="s">
        <v>35</v>
      </c>
      <c r="J6369" t="s">
        <v>36</v>
      </c>
      <c r="K6369" s="6">
        <v>119.02</v>
      </c>
      <c r="L6369">
        <v>2</v>
      </c>
      <c r="M6369">
        <v>0</v>
      </c>
      <c r="N6369" s="6">
        <v>33.325600000000001</v>
      </c>
      <c r="O6369" t="str">
        <f t="shared" si="297"/>
        <v/>
      </c>
      <c r="P6369" s="6">
        <f t="shared" si="298"/>
        <v>96.74</v>
      </c>
      <c r="Q6369">
        <f t="shared" si="299"/>
        <v>39.225126773158678</v>
      </c>
      <c r="R6369" s="16" t="str">
        <f>TEXT(Ecom[[#This Row],[Dates]],"mmm")</f>
        <v>Aug</v>
      </c>
      <c r="S6369" s="16" t="str">
        <f>TEXT(Ecom[[#This Row],[Dates]],"YYYY")</f>
        <v>2026</v>
      </c>
      <c r="T6369" s="16"/>
    </row>
    <row r="6370" spans="1:20" x14ac:dyDescent="0.25">
      <c r="A6370" t="s">
        <v>28</v>
      </c>
      <c r="B6370" s="16">
        <v>46324</v>
      </c>
      <c r="C6370" t="s">
        <v>14</v>
      </c>
      <c r="D6370" t="s">
        <v>15</v>
      </c>
      <c r="E6370" t="s">
        <v>117</v>
      </c>
      <c r="F6370" t="s">
        <v>24</v>
      </c>
      <c r="G6370">
        <v>95123</v>
      </c>
      <c r="H6370" t="s">
        <v>25</v>
      </c>
      <c r="I6370" t="s">
        <v>26</v>
      </c>
      <c r="J6370" t="s">
        <v>37</v>
      </c>
      <c r="K6370" s="6">
        <v>133.12</v>
      </c>
      <c r="L6370">
        <v>5</v>
      </c>
      <c r="M6370">
        <v>0.2</v>
      </c>
      <c r="N6370" s="6">
        <v>49.92</v>
      </c>
      <c r="O6370" t="str">
        <f t="shared" si="297"/>
        <v/>
      </c>
      <c r="P6370" s="6">
        <f t="shared" si="298"/>
        <v>94.922666666666657</v>
      </c>
      <c r="Q6370">
        <f t="shared" si="299"/>
        <v>39.802623678643386</v>
      </c>
      <c r="R6370" s="16" t="str">
        <f>TEXT(Ecom[[#This Row],[Dates]],"mmm")</f>
        <v>Oct</v>
      </c>
      <c r="S6370" s="16" t="str">
        <f>TEXT(Ecom[[#This Row],[Dates]],"YYYY")</f>
        <v>2026</v>
      </c>
      <c r="T6370" s="16"/>
    </row>
    <row r="6371" spans="1:20" x14ac:dyDescent="0.25">
      <c r="A6371" t="s">
        <v>28</v>
      </c>
      <c r="B6371" s="16">
        <v>46377</v>
      </c>
      <c r="C6371" t="s">
        <v>22</v>
      </c>
      <c r="D6371" t="s">
        <v>15</v>
      </c>
      <c r="E6371" t="s">
        <v>128</v>
      </c>
      <c r="F6371" t="s">
        <v>46</v>
      </c>
      <c r="G6371">
        <v>75051</v>
      </c>
      <c r="H6371" t="s">
        <v>47</v>
      </c>
      <c r="I6371" t="s">
        <v>19</v>
      </c>
      <c r="J6371" t="s">
        <v>33</v>
      </c>
      <c r="K6371" s="6">
        <v>38.08</v>
      </c>
      <c r="L6371">
        <v>5</v>
      </c>
      <c r="M6371">
        <v>0.6</v>
      </c>
      <c r="N6371" s="6">
        <v>-29.512</v>
      </c>
      <c r="O6371">
        <f t="shared" si="297"/>
        <v>-29.512</v>
      </c>
      <c r="P6371" s="6">
        <f t="shared" si="298"/>
        <v>78.522666666666666</v>
      </c>
      <c r="Q6371">
        <f t="shared" si="299"/>
        <v>35.673404015794091</v>
      </c>
      <c r="R6371" s="16" t="str">
        <f>TEXT(Ecom[[#This Row],[Dates]],"mmm")</f>
        <v>Dec</v>
      </c>
      <c r="S6371" s="16" t="str">
        <f>TEXT(Ecom[[#This Row],[Dates]],"YYYY")</f>
        <v>2026</v>
      </c>
      <c r="T6371" s="16"/>
    </row>
    <row r="6372" spans="1:20" x14ac:dyDescent="0.25">
      <c r="A6372" t="s">
        <v>168</v>
      </c>
      <c r="B6372" s="16">
        <v>46009</v>
      </c>
      <c r="C6372" t="s">
        <v>44</v>
      </c>
      <c r="D6372" t="s">
        <v>15</v>
      </c>
      <c r="E6372" t="s">
        <v>75</v>
      </c>
      <c r="F6372" t="s">
        <v>76</v>
      </c>
      <c r="G6372">
        <v>10009</v>
      </c>
      <c r="H6372" t="s">
        <v>57</v>
      </c>
      <c r="I6372" t="s">
        <v>19</v>
      </c>
      <c r="J6372" t="s">
        <v>20</v>
      </c>
      <c r="K6372" s="6">
        <v>113.568</v>
      </c>
      <c r="L6372">
        <v>2</v>
      </c>
      <c r="M6372">
        <v>0.2</v>
      </c>
      <c r="N6372" s="6">
        <v>12.776400000000001</v>
      </c>
      <c r="O6372" t="str">
        <f t="shared" si="297"/>
        <v/>
      </c>
      <c r="P6372" s="6">
        <f t="shared" si="298"/>
        <v>68.039333333333332</v>
      </c>
      <c r="Q6372">
        <f t="shared" si="299"/>
        <v>37.1837145475752</v>
      </c>
      <c r="R6372" s="16" t="str">
        <f>TEXT(Ecom[[#This Row],[Dates]],"mmm")</f>
        <v>Dec</v>
      </c>
      <c r="S6372" s="16" t="str">
        <f>TEXT(Ecom[[#This Row],[Dates]],"YYYY")</f>
        <v>2025</v>
      </c>
      <c r="T6372" s="16"/>
    </row>
    <row r="6373" spans="1:20" x14ac:dyDescent="0.25">
      <c r="A6373" t="s">
        <v>13</v>
      </c>
      <c r="B6373" s="16">
        <v>46216</v>
      </c>
      <c r="C6373" t="s">
        <v>44</v>
      </c>
      <c r="D6373" t="s">
        <v>15</v>
      </c>
      <c r="E6373" t="s">
        <v>75</v>
      </c>
      <c r="F6373" t="s">
        <v>76</v>
      </c>
      <c r="G6373">
        <v>10009</v>
      </c>
      <c r="H6373" t="s">
        <v>57</v>
      </c>
      <c r="I6373" t="s">
        <v>19</v>
      </c>
      <c r="J6373" t="s">
        <v>33</v>
      </c>
      <c r="K6373" s="6">
        <v>83.92</v>
      </c>
      <c r="L6373">
        <v>4</v>
      </c>
      <c r="M6373">
        <v>0</v>
      </c>
      <c r="N6373" s="6">
        <v>21.819199999999999</v>
      </c>
      <c r="O6373" t="str">
        <f t="shared" si="297"/>
        <v/>
      </c>
      <c r="P6373" s="6">
        <f t="shared" si="298"/>
        <v>154.17333333333335</v>
      </c>
      <c r="Q6373">
        <f t="shared" si="299"/>
        <v>130.6848951213907</v>
      </c>
      <c r="R6373" s="16" t="str">
        <f>TEXT(Ecom[[#This Row],[Dates]],"mmm")</f>
        <v>Jul</v>
      </c>
      <c r="S6373" s="16" t="str">
        <f>TEXT(Ecom[[#This Row],[Dates]],"YYYY")</f>
        <v>2026</v>
      </c>
      <c r="T6373" s="16"/>
    </row>
    <row r="6374" spans="1:20" x14ac:dyDescent="0.25">
      <c r="A6374" t="s">
        <v>13</v>
      </c>
      <c r="B6374" s="16">
        <v>45898</v>
      </c>
      <c r="C6374" t="s">
        <v>44</v>
      </c>
      <c r="D6374" t="s">
        <v>15</v>
      </c>
      <c r="E6374" t="s">
        <v>75</v>
      </c>
      <c r="F6374" t="s">
        <v>76</v>
      </c>
      <c r="G6374">
        <v>10009</v>
      </c>
      <c r="H6374" t="s">
        <v>57</v>
      </c>
      <c r="I6374" t="s">
        <v>26</v>
      </c>
      <c r="J6374" t="s">
        <v>34</v>
      </c>
      <c r="K6374" s="6">
        <v>6.63</v>
      </c>
      <c r="L6374">
        <v>3</v>
      </c>
      <c r="M6374">
        <v>0</v>
      </c>
      <c r="N6374" s="6">
        <v>3.1160999999999999</v>
      </c>
      <c r="O6374" t="str">
        <f t="shared" si="297"/>
        <v/>
      </c>
      <c r="P6374" s="6">
        <f t="shared" si="298"/>
        <v>313.39466666666664</v>
      </c>
      <c r="Q6374">
        <f t="shared" si="299"/>
        <v>193.91101001232497</v>
      </c>
      <c r="R6374" s="16" t="str">
        <f>TEXT(Ecom[[#This Row],[Dates]],"mmm")</f>
        <v>Aug</v>
      </c>
      <c r="S6374" s="16" t="str">
        <f>TEXT(Ecom[[#This Row],[Dates]],"YYYY")</f>
        <v>2025</v>
      </c>
      <c r="T6374" s="16"/>
    </row>
    <row r="6375" spans="1:20" x14ac:dyDescent="0.25">
      <c r="A6375" t="s">
        <v>13</v>
      </c>
      <c r="B6375" s="16">
        <v>45794</v>
      </c>
      <c r="C6375" t="s">
        <v>44</v>
      </c>
      <c r="D6375" t="s">
        <v>15</v>
      </c>
      <c r="E6375" t="s">
        <v>75</v>
      </c>
      <c r="F6375" t="s">
        <v>76</v>
      </c>
      <c r="G6375">
        <v>10009</v>
      </c>
      <c r="H6375" t="s">
        <v>57</v>
      </c>
      <c r="I6375" t="s">
        <v>35</v>
      </c>
      <c r="J6375" t="s">
        <v>59</v>
      </c>
      <c r="K6375" s="6">
        <v>371.97</v>
      </c>
      <c r="L6375">
        <v>3</v>
      </c>
      <c r="M6375">
        <v>0</v>
      </c>
      <c r="N6375" s="6">
        <v>66.954599999999999</v>
      </c>
      <c r="O6375" t="str">
        <f t="shared" si="297"/>
        <v/>
      </c>
      <c r="P6375" s="6">
        <f t="shared" si="298"/>
        <v>344.49133333333333</v>
      </c>
      <c r="Q6375">
        <f t="shared" si="299"/>
        <v>237.24001228010982</v>
      </c>
      <c r="R6375" s="16" t="str">
        <f>TEXT(Ecom[[#This Row],[Dates]],"mmm")</f>
        <v>May</v>
      </c>
      <c r="S6375" s="16" t="str">
        <f>TEXT(Ecom[[#This Row],[Dates]],"YYYY")</f>
        <v>2025</v>
      </c>
      <c r="T6375" s="16"/>
    </row>
    <row r="6376" spans="1:20" x14ac:dyDescent="0.25">
      <c r="A6376" t="s">
        <v>28</v>
      </c>
      <c r="B6376" s="16">
        <v>46171</v>
      </c>
      <c r="C6376" t="s">
        <v>22</v>
      </c>
      <c r="D6376" t="s">
        <v>15</v>
      </c>
      <c r="E6376" t="s">
        <v>85</v>
      </c>
      <c r="F6376" t="s">
        <v>86</v>
      </c>
      <c r="G6376">
        <v>38109</v>
      </c>
      <c r="H6376" t="s">
        <v>18</v>
      </c>
      <c r="I6376" t="s">
        <v>19</v>
      </c>
      <c r="J6376" t="s">
        <v>21</v>
      </c>
      <c r="K6376" s="6">
        <v>561.58399999999995</v>
      </c>
      <c r="L6376">
        <v>2</v>
      </c>
      <c r="M6376">
        <v>0.2</v>
      </c>
      <c r="N6376" s="6">
        <v>70.197999999999993</v>
      </c>
      <c r="O6376" t="str">
        <f t="shared" si="297"/>
        <v/>
      </c>
      <c r="P6376" s="6">
        <f t="shared" si="298"/>
        <v>222.14399999999998</v>
      </c>
      <c r="Q6376">
        <f t="shared" si="299"/>
        <v>237.06249030223293</v>
      </c>
      <c r="R6376" s="16" t="str">
        <f>TEXT(Ecom[[#This Row],[Dates]],"mmm")</f>
        <v>May</v>
      </c>
      <c r="S6376" s="16" t="str">
        <f>TEXT(Ecom[[#This Row],[Dates]],"YYYY")</f>
        <v>2026</v>
      </c>
      <c r="T6376" s="16"/>
    </row>
    <row r="6377" spans="1:20" x14ac:dyDescent="0.25">
      <c r="A6377" t="s">
        <v>28</v>
      </c>
      <c r="B6377" s="16">
        <v>45841</v>
      </c>
      <c r="C6377" t="s">
        <v>22</v>
      </c>
      <c r="D6377" t="s">
        <v>15</v>
      </c>
      <c r="E6377" t="s">
        <v>85</v>
      </c>
      <c r="F6377" t="s">
        <v>86</v>
      </c>
      <c r="G6377">
        <v>38109</v>
      </c>
      <c r="H6377" t="s">
        <v>18</v>
      </c>
      <c r="I6377" t="s">
        <v>26</v>
      </c>
      <c r="J6377" t="s">
        <v>32</v>
      </c>
      <c r="K6377" s="6">
        <v>99.92</v>
      </c>
      <c r="L6377">
        <v>5</v>
      </c>
      <c r="M6377">
        <v>0.2</v>
      </c>
      <c r="N6377" s="6">
        <v>-1.2490000000000001</v>
      </c>
      <c r="O6377">
        <f t="shared" si="297"/>
        <v>-1.2490000000000001</v>
      </c>
      <c r="P6377" s="6">
        <f t="shared" si="298"/>
        <v>39.869333333333337</v>
      </c>
      <c r="Q6377">
        <f t="shared" si="299"/>
        <v>189.40996661992989</v>
      </c>
      <c r="R6377" s="16" t="str">
        <f>TEXT(Ecom[[#This Row],[Dates]],"mmm")</f>
        <v>Jul</v>
      </c>
      <c r="S6377" s="16" t="str">
        <f>TEXT(Ecom[[#This Row],[Dates]],"YYYY")</f>
        <v>2025</v>
      </c>
      <c r="T6377" s="16"/>
    </row>
    <row r="6378" spans="1:20" x14ac:dyDescent="0.25">
      <c r="A6378" t="s">
        <v>62</v>
      </c>
      <c r="B6378" s="16">
        <v>45801</v>
      </c>
      <c r="C6378" t="s">
        <v>44</v>
      </c>
      <c r="D6378" t="s">
        <v>15</v>
      </c>
      <c r="E6378" t="s">
        <v>55</v>
      </c>
      <c r="F6378" t="s">
        <v>56</v>
      </c>
      <c r="G6378">
        <v>19143</v>
      </c>
      <c r="H6378" t="s">
        <v>57</v>
      </c>
      <c r="I6378" t="s">
        <v>26</v>
      </c>
      <c r="J6378" t="s">
        <v>27</v>
      </c>
      <c r="K6378" s="6">
        <v>4.9279999999999999</v>
      </c>
      <c r="L6378">
        <v>2</v>
      </c>
      <c r="M6378">
        <v>0.2</v>
      </c>
      <c r="N6378" s="6">
        <v>1.7248000000000001</v>
      </c>
      <c r="O6378" t="str">
        <f t="shared" si="297"/>
        <v/>
      </c>
      <c r="P6378" s="6">
        <f t="shared" si="298"/>
        <v>39.892666666666663</v>
      </c>
      <c r="Q6378">
        <f t="shared" si="299"/>
        <v>130.92613534638812</v>
      </c>
      <c r="R6378" s="16" t="str">
        <f>TEXT(Ecom[[#This Row],[Dates]],"mmm")</f>
        <v>May</v>
      </c>
      <c r="S6378" s="16" t="str">
        <f>TEXT(Ecom[[#This Row],[Dates]],"YYYY")</f>
        <v>2025</v>
      </c>
      <c r="T6378" s="16"/>
    </row>
    <row r="6379" spans="1:20" x14ac:dyDescent="0.25">
      <c r="A6379" t="s">
        <v>28</v>
      </c>
      <c r="B6379" s="16">
        <v>46005</v>
      </c>
      <c r="C6379" t="s">
        <v>14</v>
      </c>
      <c r="D6379" t="s">
        <v>15</v>
      </c>
      <c r="E6379" t="s">
        <v>23</v>
      </c>
      <c r="F6379" t="s">
        <v>24</v>
      </c>
      <c r="G6379">
        <v>90004</v>
      </c>
      <c r="H6379" t="s">
        <v>25</v>
      </c>
      <c r="I6379" t="s">
        <v>19</v>
      </c>
      <c r="J6379" t="s">
        <v>33</v>
      </c>
      <c r="K6379" s="6">
        <v>14.76</v>
      </c>
      <c r="L6379">
        <v>2</v>
      </c>
      <c r="M6379">
        <v>0</v>
      </c>
      <c r="N6379" s="6">
        <v>4.2804000000000002</v>
      </c>
      <c r="O6379" t="str">
        <f t="shared" si="297"/>
        <v/>
      </c>
      <c r="P6379" s="6">
        <f t="shared" si="298"/>
        <v>133.63333333333333</v>
      </c>
      <c r="Q6379">
        <f t="shared" si="299"/>
        <v>95.748806268160735</v>
      </c>
      <c r="R6379" s="16" t="str">
        <f>TEXT(Ecom[[#This Row],[Dates]],"mmm")</f>
        <v>Dec</v>
      </c>
      <c r="S6379" s="16" t="str">
        <f>TEXT(Ecom[[#This Row],[Dates]],"YYYY")</f>
        <v>2025</v>
      </c>
      <c r="T6379" s="16"/>
    </row>
    <row r="6380" spans="1:20" x14ac:dyDescent="0.25">
      <c r="A6380" t="s">
        <v>28</v>
      </c>
      <c r="B6380" s="16">
        <v>45941</v>
      </c>
      <c r="C6380" t="s">
        <v>44</v>
      </c>
      <c r="D6380" t="s">
        <v>15</v>
      </c>
      <c r="E6380" t="s">
        <v>507</v>
      </c>
      <c r="F6380" t="s">
        <v>127</v>
      </c>
      <c r="G6380">
        <v>6708</v>
      </c>
      <c r="H6380" t="s">
        <v>57</v>
      </c>
      <c r="I6380" t="s">
        <v>35</v>
      </c>
      <c r="J6380" t="s">
        <v>59</v>
      </c>
      <c r="K6380" s="6">
        <v>99.99</v>
      </c>
      <c r="L6380">
        <v>1</v>
      </c>
      <c r="M6380">
        <v>0</v>
      </c>
      <c r="N6380" s="6">
        <v>41.995800000000003</v>
      </c>
      <c r="O6380" t="str">
        <f t="shared" si="297"/>
        <v/>
      </c>
      <c r="P6380" s="6">
        <f t="shared" si="298"/>
        <v>145.31066666666666</v>
      </c>
      <c r="Q6380">
        <f t="shared" si="299"/>
        <v>109.53970173209143</v>
      </c>
      <c r="R6380" s="16" t="str">
        <f>TEXT(Ecom[[#This Row],[Dates]],"mmm")</f>
        <v>Oct</v>
      </c>
      <c r="S6380" s="16" t="str">
        <f>TEXT(Ecom[[#This Row],[Dates]],"YYYY")</f>
        <v>2025</v>
      </c>
      <c r="T6380" s="16"/>
    </row>
    <row r="6381" spans="1:20" x14ac:dyDescent="0.25">
      <c r="A6381" t="s">
        <v>28</v>
      </c>
      <c r="B6381" s="16">
        <v>45659</v>
      </c>
      <c r="C6381" t="s">
        <v>44</v>
      </c>
      <c r="D6381" t="s">
        <v>15</v>
      </c>
      <c r="E6381" t="s">
        <v>507</v>
      </c>
      <c r="F6381" t="s">
        <v>127</v>
      </c>
      <c r="G6381">
        <v>6708</v>
      </c>
      <c r="H6381" t="s">
        <v>57</v>
      </c>
      <c r="I6381" t="s">
        <v>26</v>
      </c>
      <c r="J6381" t="s">
        <v>32</v>
      </c>
      <c r="K6381" s="6">
        <v>286.14999999999998</v>
      </c>
      <c r="L6381">
        <v>5</v>
      </c>
      <c r="M6381">
        <v>0</v>
      </c>
      <c r="N6381" s="6">
        <v>71.537499999999994</v>
      </c>
      <c r="O6381" t="str">
        <f t="shared" si="297"/>
        <v/>
      </c>
      <c r="P6381" s="6">
        <f t="shared" si="298"/>
        <v>211.97233333333335</v>
      </c>
      <c r="Q6381">
        <f t="shared" si="299"/>
        <v>115.65699090173686</v>
      </c>
      <c r="R6381" s="16" t="str">
        <f>TEXT(Ecom[[#This Row],[Dates]],"mmm")</f>
        <v>Jan</v>
      </c>
      <c r="S6381" s="16" t="str">
        <f>TEXT(Ecom[[#This Row],[Dates]],"YYYY")</f>
        <v>2025</v>
      </c>
      <c r="T6381" s="16"/>
    </row>
    <row r="6382" spans="1:20" x14ac:dyDescent="0.25">
      <c r="A6382" t="s">
        <v>28</v>
      </c>
      <c r="B6382" s="16">
        <v>46069</v>
      </c>
      <c r="C6382" t="s">
        <v>44</v>
      </c>
      <c r="D6382" t="s">
        <v>15</v>
      </c>
      <c r="E6382" t="s">
        <v>523</v>
      </c>
      <c r="F6382" t="s">
        <v>81</v>
      </c>
      <c r="G6382">
        <v>85224</v>
      </c>
      <c r="H6382" t="s">
        <v>25</v>
      </c>
      <c r="I6382" t="s">
        <v>26</v>
      </c>
      <c r="J6382" t="s">
        <v>77</v>
      </c>
      <c r="K6382" s="6">
        <v>49.792000000000002</v>
      </c>
      <c r="L6382">
        <v>8</v>
      </c>
      <c r="M6382">
        <v>0.2</v>
      </c>
      <c r="N6382" s="6">
        <v>-11.8256</v>
      </c>
      <c r="O6382">
        <f t="shared" si="297"/>
        <v>-11.8256</v>
      </c>
      <c r="P6382" s="6">
        <f t="shared" si="298"/>
        <v>169.381</v>
      </c>
      <c r="Q6382">
        <f t="shared" si="299"/>
        <v>75.253781847873981</v>
      </c>
      <c r="R6382" s="16" t="str">
        <f>TEXT(Ecom[[#This Row],[Dates]],"mmm")</f>
        <v>Feb</v>
      </c>
      <c r="S6382" s="16" t="str">
        <f>TEXT(Ecom[[#This Row],[Dates]],"YYYY")</f>
        <v>2026</v>
      </c>
      <c r="T6382" s="16"/>
    </row>
    <row r="6383" spans="1:20" x14ac:dyDescent="0.25">
      <c r="A6383" t="s">
        <v>28</v>
      </c>
      <c r="B6383" s="16">
        <v>46230</v>
      </c>
      <c r="C6383" t="s">
        <v>14</v>
      </c>
      <c r="D6383" t="s">
        <v>15</v>
      </c>
      <c r="E6383" t="s">
        <v>82</v>
      </c>
      <c r="F6383" t="s">
        <v>104</v>
      </c>
      <c r="G6383">
        <v>45503</v>
      </c>
      <c r="H6383" t="s">
        <v>57</v>
      </c>
      <c r="I6383" t="s">
        <v>19</v>
      </c>
      <c r="J6383" t="s">
        <v>20</v>
      </c>
      <c r="K6383" s="6">
        <v>299.97500000000002</v>
      </c>
      <c r="L6383">
        <v>5</v>
      </c>
      <c r="M6383">
        <v>0.5</v>
      </c>
      <c r="N6383" s="6">
        <v>-167.98599999999999</v>
      </c>
      <c r="O6383">
        <f t="shared" si="297"/>
        <v>-167.98599999999999</v>
      </c>
      <c r="P6383" s="6">
        <f t="shared" si="298"/>
        <v>163.71166666666667</v>
      </c>
      <c r="Q6383">
        <f t="shared" si="299"/>
        <v>91.301028223896481</v>
      </c>
      <c r="R6383" s="16" t="str">
        <f>TEXT(Ecom[[#This Row],[Dates]],"mmm")</f>
        <v>Jul</v>
      </c>
      <c r="S6383" s="16" t="str">
        <f>TEXT(Ecom[[#This Row],[Dates]],"YYYY")</f>
        <v>2026</v>
      </c>
      <c r="T6383" s="16"/>
    </row>
    <row r="6384" spans="1:20" x14ac:dyDescent="0.25">
      <c r="A6384" t="s">
        <v>28</v>
      </c>
      <c r="B6384" s="16">
        <v>45708</v>
      </c>
      <c r="C6384" t="s">
        <v>14</v>
      </c>
      <c r="D6384" t="s">
        <v>15</v>
      </c>
      <c r="E6384" t="s">
        <v>82</v>
      </c>
      <c r="F6384" t="s">
        <v>104</v>
      </c>
      <c r="G6384">
        <v>45503</v>
      </c>
      <c r="H6384" t="s">
        <v>57</v>
      </c>
      <c r="I6384" t="s">
        <v>35</v>
      </c>
      <c r="J6384" t="s">
        <v>36</v>
      </c>
      <c r="K6384" s="6">
        <v>158.376</v>
      </c>
      <c r="L6384">
        <v>4</v>
      </c>
      <c r="M6384">
        <v>0.4</v>
      </c>
      <c r="N6384" s="6">
        <v>-36.9544</v>
      </c>
      <c r="O6384">
        <f t="shared" si="297"/>
        <v>-36.9544</v>
      </c>
      <c r="P6384" s="6">
        <f t="shared" si="298"/>
        <v>79.714666666666673</v>
      </c>
      <c r="Q6384">
        <f t="shared" si="299"/>
        <v>78.038450204346674</v>
      </c>
      <c r="R6384" s="16" t="str">
        <f>TEXT(Ecom[[#This Row],[Dates]],"mmm")</f>
        <v>Feb</v>
      </c>
      <c r="S6384" s="16" t="str">
        <f>TEXT(Ecom[[#This Row],[Dates]],"YYYY")</f>
        <v>2025</v>
      </c>
      <c r="T6384" s="16"/>
    </row>
    <row r="6385" spans="1:20" x14ac:dyDescent="0.25">
      <c r="A6385" t="s">
        <v>62</v>
      </c>
      <c r="B6385" s="16">
        <v>46268</v>
      </c>
      <c r="C6385" t="s">
        <v>14</v>
      </c>
      <c r="D6385" t="s">
        <v>15</v>
      </c>
      <c r="E6385" t="s">
        <v>164</v>
      </c>
      <c r="F6385" t="s">
        <v>46</v>
      </c>
      <c r="G6385">
        <v>78745</v>
      </c>
      <c r="H6385" t="s">
        <v>47</v>
      </c>
      <c r="I6385" t="s">
        <v>26</v>
      </c>
      <c r="J6385" t="s">
        <v>37</v>
      </c>
      <c r="K6385" s="6">
        <v>32.783999999999999</v>
      </c>
      <c r="L6385">
        <v>4</v>
      </c>
      <c r="M6385">
        <v>0.8</v>
      </c>
      <c r="N6385" s="6">
        <v>-52.4544</v>
      </c>
      <c r="O6385">
        <f t="shared" si="297"/>
        <v>-52.4544</v>
      </c>
      <c r="P6385" s="6">
        <f t="shared" si="298"/>
        <v>47.786666666666669</v>
      </c>
      <c r="Q6385">
        <f t="shared" si="299"/>
        <v>78.247655984061282</v>
      </c>
      <c r="R6385" s="16" t="str">
        <f>TEXT(Ecom[[#This Row],[Dates]],"mmm")</f>
        <v>Sep</v>
      </c>
      <c r="S6385" s="16" t="str">
        <f>TEXT(Ecom[[#This Row],[Dates]],"YYYY")</f>
        <v>2026</v>
      </c>
      <c r="T6385" s="16"/>
    </row>
    <row r="6386" spans="1:20" x14ac:dyDescent="0.25">
      <c r="A6386" t="s">
        <v>62</v>
      </c>
      <c r="B6386" s="16">
        <v>45943</v>
      </c>
      <c r="C6386" t="s">
        <v>14</v>
      </c>
      <c r="D6386" t="s">
        <v>15</v>
      </c>
      <c r="E6386" t="s">
        <v>164</v>
      </c>
      <c r="F6386" t="s">
        <v>46</v>
      </c>
      <c r="G6386">
        <v>78745</v>
      </c>
      <c r="H6386" t="s">
        <v>47</v>
      </c>
      <c r="I6386" t="s">
        <v>35</v>
      </c>
      <c r="J6386" t="s">
        <v>59</v>
      </c>
      <c r="K6386" s="6">
        <v>47.984000000000002</v>
      </c>
      <c r="L6386">
        <v>2</v>
      </c>
      <c r="M6386">
        <v>0.2</v>
      </c>
      <c r="N6386" s="6">
        <v>14.395200000000001</v>
      </c>
      <c r="O6386" t="str">
        <f t="shared" si="297"/>
        <v/>
      </c>
      <c r="P6386" s="6">
        <f t="shared" si="298"/>
        <v>38.283999999999999</v>
      </c>
      <c r="Q6386">
        <f t="shared" si="299"/>
        <v>28.181419210904561</v>
      </c>
      <c r="R6386" s="16" t="str">
        <f>TEXT(Ecom[[#This Row],[Dates]],"mmm")</f>
        <v>Oct</v>
      </c>
      <c r="S6386" s="16" t="str">
        <f>TEXT(Ecom[[#This Row],[Dates]],"YYYY")</f>
        <v>2025</v>
      </c>
      <c r="T6386" s="16"/>
    </row>
    <row r="6387" spans="1:20" x14ac:dyDescent="0.25">
      <c r="A6387" t="s">
        <v>62</v>
      </c>
      <c r="B6387" s="16">
        <v>46219</v>
      </c>
      <c r="C6387" t="s">
        <v>14</v>
      </c>
      <c r="D6387" t="s">
        <v>15</v>
      </c>
      <c r="E6387" t="s">
        <v>164</v>
      </c>
      <c r="F6387" t="s">
        <v>46</v>
      </c>
      <c r="G6387">
        <v>78745</v>
      </c>
      <c r="H6387" t="s">
        <v>47</v>
      </c>
      <c r="I6387" t="s">
        <v>35</v>
      </c>
      <c r="J6387" t="s">
        <v>59</v>
      </c>
      <c r="K6387" s="6">
        <v>62.591999999999999</v>
      </c>
      <c r="L6387">
        <v>8</v>
      </c>
      <c r="M6387">
        <v>0.2</v>
      </c>
      <c r="N6387" s="6">
        <v>13.300800000000001</v>
      </c>
      <c r="O6387" t="str">
        <f t="shared" si="297"/>
        <v/>
      </c>
      <c r="P6387" s="6">
        <f t="shared" si="298"/>
        <v>25.809333333333331</v>
      </c>
      <c r="Q6387">
        <f t="shared" si="299"/>
        <v>23.153719112504163</v>
      </c>
      <c r="R6387" s="16" t="str">
        <f>TEXT(Ecom[[#This Row],[Dates]],"mmm")</f>
        <v>Jul</v>
      </c>
      <c r="S6387" s="16" t="str">
        <f>TEXT(Ecom[[#This Row],[Dates]],"YYYY")</f>
        <v>2026</v>
      </c>
      <c r="T6387" s="16"/>
    </row>
    <row r="6388" spans="1:20" x14ac:dyDescent="0.25">
      <c r="A6388" t="s">
        <v>62</v>
      </c>
      <c r="B6388" s="16">
        <v>45775</v>
      </c>
      <c r="C6388" t="s">
        <v>14</v>
      </c>
      <c r="D6388" t="s">
        <v>15</v>
      </c>
      <c r="E6388" t="s">
        <v>164</v>
      </c>
      <c r="F6388" t="s">
        <v>46</v>
      </c>
      <c r="G6388">
        <v>78745</v>
      </c>
      <c r="H6388" t="s">
        <v>47</v>
      </c>
      <c r="I6388" t="s">
        <v>26</v>
      </c>
      <c r="J6388" t="s">
        <v>37</v>
      </c>
      <c r="K6388" s="6">
        <v>4.2759999999999998</v>
      </c>
      <c r="L6388">
        <v>1</v>
      </c>
      <c r="M6388">
        <v>0.8</v>
      </c>
      <c r="N6388" s="6">
        <v>-6.6277999999999997</v>
      </c>
      <c r="O6388">
        <f t="shared" si="297"/>
        <v>-6.6277999999999997</v>
      </c>
      <c r="P6388" s="6">
        <f t="shared" si="298"/>
        <v>81.591999999999999</v>
      </c>
      <c r="Q6388">
        <f t="shared" si="299"/>
        <v>88.310466225906865</v>
      </c>
      <c r="R6388" s="16" t="str">
        <f>TEXT(Ecom[[#This Row],[Dates]],"mmm")</f>
        <v>Apr</v>
      </c>
      <c r="S6388" s="16" t="str">
        <f>TEXT(Ecom[[#This Row],[Dates]],"YYYY")</f>
        <v>2025</v>
      </c>
      <c r="T6388" s="16"/>
    </row>
    <row r="6389" spans="1:20" x14ac:dyDescent="0.25">
      <c r="A6389" t="s">
        <v>28</v>
      </c>
      <c r="B6389" s="16">
        <v>46229</v>
      </c>
      <c r="C6389" t="s">
        <v>14</v>
      </c>
      <c r="D6389" t="s">
        <v>15</v>
      </c>
      <c r="E6389" t="s">
        <v>140</v>
      </c>
      <c r="F6389" t="s">
        <v>70</v>
      </c>
      <c r="G6389">
        <v>48234</v>
      </c>
      <c r="H6389" t="s">
        <v>47</v>
      </c>
      <c r="I6389" t="s">
        <v>26</v>
      </c>
      <c r="J6389" t="s">
        <v>41</v>
      </c>
      <c r="K6389" s="6">
        <v>10.56</v>
      </c>
      <c r="L6389">
        <v>2</v>
      </c>
      <c r="M6389">
        <v>0</v>
      </c>
      <c r="N6389" s="6">
        <v>4.7519999999999998</v>
      </c>
      <c r="O6389" t="str">
        <f t="shared" si="297"/>
        <v/>
      </c>
      <c r="P6389" s="6">
        <f t="shared" si="298"/>
        <v>183.88333333333333</v>
      </c>
      <c r="Q6389">
        <f t="shared" si="299"/>
        <v>113.19080603941228</v>
      </c>
      <c r="R6389" s="16" t="str">
        <f>TEXT(Ecom[[#This Row],[Dates]],"mmm")</f>
        <v>Jul</v>
      </c>
      <c r="S6389" s="16" t="str">
        <f>TEXT(Ecom[[#This Row],[Dates]],"YYYY")</f>
        <v>2026</v>
      </c>
      <c r="T6389" s="16"/>
    </row>
    <row r="6390" spans="1:20" x14ac:dyDescent="0.25">
      <c r="A6390" t="s">
        <v>28</v>
      </c>
      <c r="B6390" s="16">
        <v>45982</v>
      </c>
      <c r="C6390" t="s">
        <v>14</v>
      </c>
      <c r="D6390" t="s">
        <v>15</v>
      </c>
      <c r="E6390" t="s">
        <v>140</v>
      </c>
      <c r="F6390" t="s">
        <v>70</v>
      </c>
      <c r="G6390">
        <v>48234</v>
      </c>
      <c r="H6390" t="s">
        <v>47</v>
      </c>
      <c r="I6390" t="s">
        <v>26</v>
      </c>
      <c r="J6390" t="s">
        <v>32</v>
      </c>
      <c r="K6390" s="6">
        <v>229.94</v>
      </c>
      <c r="L6390">
        <v>2</v>
      </c>
      <c r="M6390">
        <v>0</v>
      </c>
      <c r="N6390" s="6">
        <v>6.8982000000000001</v>
      </c>
      <c r="O6390" t="str">
        <f t="shared" si="297"/>
        <v/>
      </c>
      <c r="P6390" s="6">
        <f t="shared" si="298"/>
        <v>184.68333333333331</v>
      </c>
      <c r="Q6390">
        <f t="shared" si="299"/>
        <v>150.21411025550111</v>
      </c>
      <c r="R6390" s="16" t="str">
        <f>TEXT(Ecom[[#This Row],[Dates]],"mmm")</f>
        <v>Nov</v>
      </c>
      <c r="S6390" s="16" t="str">
        <f>TEXT(Ecom[[#This Row],[Dates]],"YYYY")</f>
        <v>2025</v>
      </c>
      <c r="T6390" s="16"/>
    </row>
    <row r="6391" spans="1:20" x14ac:dyDescent="0.25">
      <c r="A6391" t="s">
        <v>28</v>
      </c>
      <c r="B6391" s="16">
        <v>46122</v>
      </c>
      <c r="C6391" t="s">
        <v>22</v>
      </c>
      <c r="D6391" t="s">
        <v>15</v>
      </c>
      <c r="E6391" t="s">
        <v>82</v>
      </c>
      <c r="F6391" t="s">
        <v>83</v>
      </c>
      <c r="G6391">
        <v>22153</v>
      </c>
      <c r="H6391" t="s">
        <v>18</v>
      </c>
      <c r="I6391" t="s">
        <v>26</v>
      </c>
      <c r="J6391" t="s">
        <v>60</v>
      </c>
      <c r="K6391" s="6">
        <v>311.14999999999998</v>
      </c>
      <c r="L6391">
        <v>5</v>
      </c>
      <c r="M6391">
        <v>0</v>
      </c>
      <c r="N6391" s="6">
        <v>146.2405</v>
      </c>
      <c r="O6391" t="str">
        <f t="shared" si="297"/>
        <v/>
      </c>
      <c r="P6391" s="6">
        <f t="shared" si="298"/>
        <v>112.90999999999998</v>
      </c>
      <c r="Q6391">
        <f t="shared" si="299"/>
        <v>135.8266441161374</v>
      </c>
      <c r="R6391" s="16" t="str">
        <f>TEXT(Ecom[[#This Row],[Dates]],"mmm")</f>
        <v>Apr</v>
      </c>
      <c r="S6391" s="16" t="str">
        <f>TEXT(Ecom[[#This Row],[Dates]],"YYYY")</f>
        <v>2026</v>
      </c>
      <c r="T6391" s="16"/>
    </row>
    <row r="6392" spans="1:20" x14ac:dyDescent="0.25">
      <c r="A6392" t="s">
        <v>28</v>
      </c>
      <c r="B6392" s="16">
        <v>46108</v>
      </c>
      <c r="C6392" t="s">
        <v>22</v>
      </c>
      <c r="D6392" t="s">
        <v>15</v>
      </c>
      <c r="E6392" t="s">
        <v>82</v>
      </c>
      <c r="F6392" t="s">
        <v>83</v>
      </c>
      <c r="G6392">
        <v>22153</v>
      </c>
      <c r="H6392" t="s">
        <v>18</v>
      </c>
      <c r="I6392" t="s">
        <v>26</v>
      </c>
      <c r="J6392" t="s">
        <v>41</v>
      </c>
      <c r="K6392" s="6">
        <v>12.96</v>
      </c>
      <c r="L6392">
        <v>2</v>
      </c>
      <c r="M6392">
        <v>0</v>
      </c>
      <c r="N6392" s="6">
        <v>6.3503999999999996</v>
      </c>
      <c r="O6392" t="str">
        <f t="shared" si="297"/>
        <v/>
      </c>
      <c r="P6392" s="6">
        <f t="shared" si="298"/>
        <v>11.113333333333332</v>
      </c>
      <c r="Q6392">
        <f t="shared" si="299"/>
        <v>114.27814823037237</v>
      </c>
      <c r="R6392" s="16" t="str">
        <f>TEXT(Ecom[[#This Row],[Dates]],"mmm")</f>
        <v>Mar</v>
      </c>
      <c r="S6392" s="16" t="str">
        <f>TEXT(Ecom[[#This Row],[Dates]],"YYYY")</f>
        <v>2026</v>
      </c>
      <c r="T6392" s="16"/>
    </row>
    <row r="6393" spans="1:20" x14ac:dyDescent="0.25">
      <c r="A6393" t="s">
        <v>28</v>
      </c>
      <c r="B6393" s="16">
        <v>46125</v>
      </c>
      <c r="C6393" t="s">
        <v>14</v>
      </c>
      <c r="D6393" t="s">
        <v>15</v>
      </c>
      <c r="E6393" t="s">
        <v>75</v>
      </c>
      <c r="F6393" t="s">
        <v>76</v>
      </c>
      <c r="G6393">
        <v>10011</v>
      </c>
      <c r="H6393" t="s">
        <v>57</v>
      </c>
      <c r="I6393" t="s">
        <v>26</v>
      </c>
      <c r="J6393" t="s">
        <v>41</v>
      </c>
      <c r="K6393" s="6">
        <v>14.62</v>
      </c>
      <c r="L6393">
        <v>2</v>
      </c>
      <c r="M6393">
        <v>0</v>
      </c>
      <c r="N6393" s="6">
        <v>6.7252000000000001</v>
      </c>
      <c r="O6393" t="str">
        <f t="shared" si="297"/>
        <v/>
      </c>
      <c r="P6393" s="6">
        <f t="shared" si="298"/>
        <v>13.953333333333333</v>
      </c>
      <c r="Q6393">
        <f t="shared" si="299"/>
        <v>56.997757233330049</v>
      </c>
      <c r="R6393" s="16" t="str">
        <f>TEXT(Ecom[[#This Row],[Dates]],"mmm")</f>
        <v>Apr</v>
      </c>
      <c r="S6393" s="16" t="str">
        <f>TEXT(Ecom[[#This Row],[Dates]],"YYYY")</f>
        <v>2026</v>
      </c>
      <c r="T6393" s="16"/>
    </row>
    <row r="6394" spans="1:20" x14ac:dyDescent="0.25">
      <c r="A6394" t="s">
        <v>28</v>
      </c>
      <c r="B6394" s="16">
        <v>46239</v>
      </c>
      <c r="C6394" t="s">
        <v>14</v>
      </c>
      <c r="D6394" t="s">
        <v>15</v>
      </c>
      <c r="E6394" t="s">
        <v>75</v>
      </c>
      <c r="F6394" t="s">
        <v>76</v>
      </c>
      <c r="G6394">
        <v>10011</v>
      </c>
      <c r="H6394" t="s">
        <v>57</v>
      </c>
      <c r="I6394" t="s">
        <v>26</v>
      </c>
      <c r="J6394" t="s">
        <v>27</v>
      </c>
      <c r="K6394" s="6">
        <v>5.76</v>
      </c>
      <c r="L6394">
        <v>2</v>
      </c>
      <c r="M6394">
        <v>0</v>
      </c>
      <c r="N6394" s="6">
        <v>2.8224</v>
      </c>
      <c r="O6394" t="str">
        <f t="shared" si="297"/>
        <v/>
      </c>
      <c r="P6394" s="6">
        <f t="shared" si="298"/>
        <v>141.38666666666668</v>
      </c>
      <c r="Q6394">
        <f t="shared" si="299"/>
        <v>147.6285804909665</v>
      </c>
      <c r="R6394" s="16" t="str">
        <f>TEXT(Ecom[[#This Row],[Dates]],"mmm")</f>
        <v>Aug</v>
      </c>
      <c r="S6394" s="16" t="str">
        <f>TEXT(Ecom[[#This Row],[Dates]],"YYYY")</f>
        <v>2026</v>
      </c>
      <c r="T6394" s="16"/>
    </row>
    <row r="6395" spans="1:20" x14ac:dyDescent="0.25">
      <c r="A6395" t="s">
        <v>28</v>
      </c>
      <c r="B6395" s="16">
        <v>45844</v>
      </c>
      <c r="C6395" t="s">
        <v>14</v>
      </c>
      <c r="D6395" t="s">
        <v>15</v>
      </c>
      <c r="E6395" t="s">
        <v>75</v>
      </c>
      <c r="F6395" t="s">
        <v>76</v>
      </c>
      <c r="G6395">
        <v>10011</v>
      </c>
      <c r="H6395" t="s">
        <v>57</v>
      </c>
      <c r="I6395" t="s">
        <v>26</v>
      </c>
      <c r="J6395" t="s">
        <v>77</v>
      </c>
      <c r="K6395" s="6">
        <v>21.48</v>
      </c>
      <c r="L6395">
        <v>6</v>
      </c>
      <c r="M6395">
        <v>0</v>
      </c>
      <c r="N6395" s="6">
        <v>10.5252</v>
      </c>
      <c r="O6395" t="str">
        <f t="shared" si="297"/>
        <v/>
      </c>
      <c r="P6395" s="6">
        <f t="shared" si="298"/>
        <v>145.18333333333334</v>
      </c>
      <c r="Q6395">
        <f t="shared" si="299"/>
        <v>165.07217572928516</v>
      </c>
      <c r="R6395" s="16" t="str">
        <f>TEXT(Ecom[[#This Row],[Dates]],"mmm")</f>
        <v>Jul</v>
      </c>
      <c r="S6395" s="16" t="str">
        <f>TEXT(Ecom[[#This Row],[Dates]],"YYYY")</f>
        <v>2025</v>
      </c>
      <c r="T6395" s="16"/>
    </row>
    <row r="6396" spans="1:20" x14ac:dyDescent="0.25">
      <c r="A6396" t="s">
        <v>28</v>
      </c>
      <c r="B6396" s="16">
        <v>46138</v>
      </c>
      <c r="C6396" t="s">
        <v>14</v>
      </c>
      <c r="D6396" t="s">
        <v>15</v>
      </c>
      <c r="E6396" t="s">
        <v>75</v>
      </c>
      <c r="F6396" t="s">
        <v>76</v>
      </c>
      <c r="G6396">
        <v>10011</v>
      </c>
      <c r="H6396" t="s">
        <v>57</v>
      </c>
      <c r="I6396" t="s">
        <v>19</v>
      </c>
      <c r="J6396" t="s">
        <v>33</v>
      </c>
      <c r="K6396" s="6">
        <v>396.92</v>
      </c>
      <c r="L6396">
        <v>4</v>
      </c>
      <c r="M6396">
        <v>0</v>
      </c>
      <c r="N6396" s="6">
        <v>198.46</v>
      </c>
      <c r="O6396" t="str">
        <f t="shared" si="297"/>
        <v/>
      </c>
      <c r="P6396" s="6">
        <f t="shared" si="298"/>
        <v>145.72999999999999</v>
      </c>
      <c r="Q6396">
        <f t="shared" si="299"/>
        <v>179.55781890418925</v>
      </c>
      <c r="R6396" s="16" t="str">
        <f>TEXT(Ecom[[#This Row],[Dates]],"mmm")</f>
        <v>Apr</v>
      </c>
      <c r="S6396" s="16" t="str">
        <f>TEXT(Ecom[[#This Row],[Dates]],"YYYY")</f>
        <v>2026</v>
      </c>
      <c r="T6396" s="16"/>
    </row>
    <row r="6397" spans="1:20" x14ac:dyDescent="0.25">
      <c r="A6397" t="s">
        <v>28</v>
      </c>
      <c r="B6397" s="16">
        <v>46057</v>
      </c>
      <c r="C6397" t="s">
        <v>14</v>
      </c>
      <c r="D6397" t="s">
        <v>15</v>
      </c>
      <c r="E6397" t="s">
        <v>75</v>
      </c>
      <c r="F6397" t="s">
        <v>76</v>
      </c>
      <c r="G6397">
        <v>10011</v>
      </c>
      <c r="H6397" t="s">
        <v>57</v>
      </c>
      <c r="I6397" t="s">
        <v>26</v>
      </c>
      <c r="J6397" t="s">
        <v>32</v>
      </c>
      <c r="K6397" s="6">
        <v>17.149999999999999</v>
      </c>
      <c r="L6397">
        <v>1</v>
      </c>
      <c r="M6397">
        <v>0</v>
      </c>
      <c r="N6397" s="6">
        <v>4.6304999999999996</v>
      </c>
      <c r="O6397" t="str">
        <f t="shared" si="297"/>
        <v/>
      </c>
      <c r="P6397" s="6">
        <f t="shared" si="298"/>
        <v>15.172666666666665</v>
      </c>
      <c r="Q6397">
        <f t="shared" si="299"/>
        <v>102.5089354688798</v>
      </c>
      <c r="R6397" s="16" t="str">
        <f>TEXT(Ecom[[#This Row],[Dates]],"mmm")</f>
        <v>Feb</v>
      </c>
      <c r="S6397" s="16" t="str">
        <f>TEXT(Ecom[[#This Row],[Dates]],"YYYY")</f>
        <v>2026</v>
      </c>
      <c r="T6397" s="16"/>
    </row>
    <row r="6398" spans="1:20" x14ac:dyDescent="0.25">
      <c r="A6398" t="s">
        <v>28</v>
      </c>
      <c r="B6398" s="16">
        <v>46296</v>
      </c>
      <c r="C6398" t="s">
        <v>14</v>
      </c>
      <c r="D6398" t="s">
        <v>15</v>
      </c>
      <c r="E6398" t="s">
        <v>75</v>
      </c>
      <c r="F6398" t="s">
        <v>76</v>
      </c>
      <c r="G6398">
        <v>10011</v>
      </c>
      <c r="H6398" t="s">
        <v>57</v>
      </c>
      <c r="I6398" t="s">
        <v>26</v>
      </c>
      <c r="J6398" t="s">
        <v>37</v>
      </c>
      <c r="K6398" s="6">
        <v>23.12</v>
      </c>
      <c r="L6398">
        <v>2</v>
      </c>
      <c r="M6398">
        <v>0.2</v>
      </c>
      <c r="N6398" s="6">
        <v>7.8029999999999999</v>
      </c>
      <c r="O6398" t="str">
        <f t="shared" si="297"/>
        <v/>
      </c>
      <c r="P6398" s="6">
        <f t="shared" si="298"/>
        <v>284.43933333333337</v>
      </c>
      <c r="Q6398">
        <f t="shared" si="299"/>
        <v>320.04348240454704</v>
      </c>
      <c r="R6398" s="16" t="str">
        <f>TEXT(Ecom[[#This Row],[Dates]],"mmm")</f>
        <v>Oct</v>
      </c>
      <c r="S6398" s="16" t="str">
        <f>TEXT(Ecom[[#This Row],[Dates]],"YYYY")</f>
        <v>2026</v>
      </c>
      <c r="T6398" s="16"/>
    </row>
    <row r="6399" spans="1:20" x14ac:dyDescent="0.25">
      <c r="A6399" t="s">
        <v>28</v>
      </c>
      <c r="B6399" s="16">
        <v>45727</v>
      </c>
      <c r="C6399" t="s">
        <v>44</v>
      </c>
      <c r="D6399" t="s">
        <v>15</v>
      </c>
      <c r="E6399" t="s">
        <v>135</v>
      </c>
      <c r="F6399" t="s">
        <v>46</v>
      </c>
      <c r="G6399">
        <v>75217</v>
      </c>
      <c r="H6399" t="s">
        <v>47</v>
      </c>
      <c r="I6399" t="s">
        <v>26</v>
      </c>
      <c r="J6399" t="s">
        <v>34</v>
      </c>
      <c r="K6399" s="6">
        <v>5.2480000000000002</v>
      </c>
      <c r="L6399">
        <v>2</v>
      </c>
      <c r="M6399">
        <v>0.2</v>
      </c>
      <c r="N6399" s="6">
        <v>0.59040000000000004</v>
      </c>
      <c r="O6399" t="str">
        <f t="shared" si="297"/>
        <v/>
      </c>
      <c r="P6399" s="6">
        <f t="shared" si="298"/>
        <v>284.94600000000003</v>
      </c>
      <c r="Q6399">
        <f t="shared" si="299"/>
        <v>346.41472900984303</v>
      </c>
      <c r="R6399" s="16" t="str">
        <f>TEXT(Ecom[[#This Row],[Dates]],"mmm")</f>
        <v>Mar</v>
      </c>
      <c r="S6399" s="16" t="str">
        <f>TEXT(Ecom[[#This Row],[Dates]],"YYYY")</f>
        <v>2025</v>
      </c>
      <c r="T6399" s="16"/>
    </row>
    <row r="6400" spans="1:20" x14ac:dyDescent="0.25">
      <c r="A6400" t="s">
        <v>28</v>
      </c>
      <c r="B6400" s="16">
        <v>46206</v>
      </c>
      <c r="C6400" t="s">
        <v>44</v>
      </c>
      <c r="D6400" t="s">
        <v>15</v>
      </c>
      <c r="E6400" t="s">
        <v>39</v>
      </c>
      <c r="F6400" t="s">
        <v>247</v>
      </c>
      <c r="G6400">
        <v>3301</v>
      </c>
      <c r="H6400" t="s">
        <v>57</v>
      </c>
      <c r="I6400" t="s">
        <v>35</v>
      </c>
      <c r="J6400" t="s">
        <v>36</v>
      </c>
      <c r="K6400" s="6">
        <v>824.95</v>
      </c>
      <c r="L6400">
        <v>5</v>
      </c>
      <c r="M6400">
        <v>0</v>
      </c>
      <c r="N6400" s="6">
        <v>247.48500000000001</v>
      </c>
      <c r="O6400" t="str">
        <f t="shared" si="297"/>
        <v/>
      </c>
      <c r="P6400" s="6">
        <f t="shared" si="298"/>
        <v>359.15666666666669</v>
      </c>
      <c r="Q6400">
        <f t="shared" si="299"/>
        <v>354.56290350587796</v>
      </c>
      <c r="R6400" s="16" t="str">
        <f>TEXT(Ecom[[#This Row],[Dates]],"mmm")</f>
        <v>Jul</v>
      </c>
      <c r="S6400" s="16" t="str">
        <f>TEXT(Ecom[[#This Row],[Dates]],"YYYY")</f>
        <v>2026</v>
      </c>
      <c r="T6400" s="16"/>
    </row>
    <row r="6401" spans="1:20" x14ac:dyDescent="0.25">
      <c r="A6401" t="s">
        <v>28</v>
      </c>
      <c r="B6401" s="16">
        <v>46362</v>
      </c>
      <c r="C6401" t="s">
        <v>44</v>
      </c>
      <c r="D6401" t="s">
        <v>15</v>
      </c>
      <c r="E6401" t="s">
        <v>39</v>
      </c>
      <c r="F6401" t="s">
        <v>247</v>
      </c>
      <c r="G6401">
        <v>3301</v>
      </c>
      <c r="H6401" t="s">
        <v>57</v>
      </c>
      <c r="I6401" t="s">
        <v>26</v>
      </c>
      <c r="J6401" t="s">
        <v>27</v>
      </c>
      <c r="K6401" s="6">
        <v>24.64</v>
      </c>
      <c r="L6401">
        <v>8</v>
      </c>
      <c r="M6401">
        <v>0</v>
      </c>
      <c r="N6401" s="6">
        <v>11.827199999999999</v>
      </c>
      <c r="O6401" t="str">
        <f t="shared" si="297"/>
        <v/>
      </c>
      <c r="P6401" s="6">
        <f t="shared" si="298"/>
        <v>164.82666666666668</v>
      </c>
      <c r="Q6401">
        <f t="shared" si="299"/>
        <v>174.10947509945407</v>
      </c>
      <c r="R6401" s="16" t="str">
        <f>TEXT(Ecom[[#This Row],[Dates]],"mmm")</f>
        <v>Dec</v>
      </c>
      <c r="S6401" s="16" t="str">
        <f>TEXT(Ecom[[#This Row],[Dates]],"YYYY")</f>
        <v>2026</v>
      </c>
      <c r="T6401" s="16"/>
    </row>
    <row r="6402" spans="1:20" x14ac:dyDescent="0.25">
      <c r="A6402" t="s">
        <v>28</v>
      </c>
      <c r="B6402" s="16">
        <v>45888</v>
      </c>
      <c r="C6402" t="s">
        <v>44</v>
      </c>
      <c r="D6402" t="s">
        <v>15</v>
      </c>
      <c r="E6402" t="s">
        <v>39</v>
      </c>
      <c r="F6402" t="s">
        <v>247</v>
      </c>
      <c r="G6402">
        <v>3301</v>
      </c>
      <c r="H6402" t="s">
        <v>57</v>
      </c>
      <c r="I6402" t="s">
        <v>26</v>
      </c>
      <c r="J6402" t="s">
        <v>34</v>
      </c>
      <c r="K6402" s="6">
        <v>227.88</v>
      </c>
      <c r="L6402">
        <v>6</v>
      </c>
      <c r="M6402">
        <v>0</v>
      </c>
      <c r="N6402" s="6">
        <v>68.364000000000004</v>
      </c>
      <c r="O6402" t="str">
        <f t="shared" ref="O6402:O6465" si="300">IF(N6402&lt;0,N6402,"")</f>
        <v/>
      </c>
      <c r="P6402" s="6">
        <f t="shared" si="298"/>
        <v>157.91</v>
      </c>
      <c r="Q6402">
        <f t="shared" si="299"/>
        <v>125.04035978064874</v>
      </c>
      <c r="R6402" s="16" t="str">
        <f>TEXT(Ecom[[#This Row],[Dates]],"mmm")</f>
        <v>Aug</v>
      </c>
      <c r="S6402" s="16" t="str">
        <f>TEXT(Ecom[[#This Row],[Dates]],"YYYY")</f>
        <v>2025</v>
      </c>
      <c r="T6402" s="16"/>
    </row>
    <row r="6403" spans="1:20" x14ac:dyDescent="0.25">
      <c r="A6403" t="s">
        <v>62</v>
      </c>
      <c r="B6403" s="16">
        <v>45723</v>
      </c>
      <c r="C6403" t="s">
        <v>14</v>
      </c>
      <c r="D6403" t="s">
        <v>15</v>
      </c>
      <c r="E6403" t="s">
        <v>325</v>
      </c>
      <c r="F6403" t="s">
        <v>125</v>
      </c>
      <c r="G6403">
        <v>70506</v>
      </c>
      <c r="H6403" t="s">
        <v>18</v>
      </c>
      <c r="I6403" t="s">
        <v>19</v>
      </c>
      <c r="J6403" t="s">
        <v>20</v>
      </c>
      <c r="K6403" s="6">
        <v>241.96</v>
      </c>
      <c r="L6403">
        <v>2</v>
      </c>
      <c r="M6403">
        <v>0</v>
      </c>
      <c r="N6403" s="6">
        <v>33.874400000000001</v>
      </c>
      <c r="O6403" t="str">
        <f t="shared" si="300"/>
        <v/>
      </c>
      <c r="P6403" s="6">
        <f t="shared" ref="P6403:P6466" si="301">AVERAGE(K6403:K6405)</f>
        <v>84.61999999999999</v>
      </c>
      <c r="Q6403">
        <f t="shared" si="299"/>
        <v>108.84362423696226</v>
      </c>
      <c r="R6403" s="16" t="str">
        <f>TEXT(Ecom[[#This Row],[Dates]],"mmm")</f>
        <v>Mar</v>
      </c>
      <c r="S6403" s="16" t="str">
        <f>TEXT(Ecom[[#This Row],[Dates]],"YYYY")</f>
        <v>2025</v>
      </c>
      <c r="T6403" s="16"/>
    </row>
    <row r="6404" spans="1:20" x14ac:dyDescent="0.25">
      <c r="A6404" t="s">
        <v>62</v>
      </c>
      <c r="B6404" s="16">
        <v>45948</v>
      </c>
      <c r="C6404" t="s">
        <v>14</v>
      </c>
      <c r="D6404" t="s">
        <v>15</v>
      </c>
      <c r="E6404" t="s">
        <v>325</v>
      </c>
      <c r="F6404" t="s">
        <v>125</v>
      </c>
      <c r="G6404">
        <v>70506</v>
      </c>
      <c r="H6404" t="s">
        <v>18</v>
      </c>
      <c r="I6404" t="s">
        <v>26</v>
      </c>
      <c r="J6404" t="s">
        <v>37</v>
      </c>
      <c r="K6404" s="6">
        <v>3.89</v>
      </c>
      <c r="L6404">
        <v>1</v>
      </c>
      <c r="M6404">
        <v>0</v>
      </c>
      <c r="N6404" s="6">
        <v>1.8672</v>
      </c>
      <c r="O6404" t="str">
        <f t="shared" si="300"/>
        <v/>
      </c>
      <c r="P6404" s="6">
        <f t="shared" si="301"/>
        <v>63.126666666666665</v>
      </c>
      <c r="Q6404">
        <f t="shared" si="299"/>
        <v>119.25873461294766</v>
      </c>
      <c r="R6404" s="16" t="str">
        <f>TEXT(Ecom[[#This Row],[Dates]],"mmm")</f>
        <v>Oct</v>
      </c>
      <c r="S6404" s="16" t="str">
        <f>TEXT(Ecom[[#This Row],[Dates]],"YYYY")</f>
        <v>2025</v>
      </c>
      <c r="T6404" s="16"/>
    </row>
    <row r="6405" spans="1:20" x14ac:dyDescent="0.25">
      <c r="A6405" t="s">
        <v>62</v>
      </c>
      <c r="B6405" s="16">
        <v>46339</v>
      </c>
      <c r="C6405" t="s">
        <v>14</v>
      </c>
      <c r="D6405" t="s">
        <v>15</v>
      </c>
      <c r="E6405" t="s">
        <v>325</v>
      </c>
      <c r="F6405" t="s">
        <v>125</v>
      </c>
      <c r="G6405">
        <v>70506</v>
      </c>
      <c r="H6405" t="s">
        <v>18</v>
      </c>
      <c r="I6405" t="s">
        <v>19</v>
      </c>
      <c r="J6405" t="s">
        <v>33</v>
      </c>
      <c r="K6405" s="6">
        <v>8.01</v>
      </c>
      <c r="L6405">
        <v>3</v>
      </c>
      <c r="M6405">
        <v>0</v>
      </c>
      <c r="N6405" s="6">
        <v>3.0438000000000001</v>
      </c>
      <c r="O6405" t="str">
        <f t="shared" si="300"/>
        <v/>
      </c>
      <c r="P6405" s="6">
        <f t="shared" si="301"/>
        <v>251.68600000000001</v>
      </c>
      <c r="Q6405">
        <f t="shared" ref="Q6405:Q6468" si="302">SQRT(SUMXMY2(K6405:K6407,P6403:P6405)/3)</f>
        <v>199.99561900905431</v>
      </c>
      <c r="R6405" s="16" t="str">
        <f>TEXT(Ecom[[#This Row],[Dates]],"mmm")</f>
        <v>Nov</v>
      </c>
      <c r="S6405" s="16" t="str">
        <f>TEXT(Ecom[[#This Row],[Dates]],"YYYY")</f>
        <v>2026</v>
      </c>
      <c r="T6405" s="16"/>
    </row>
    <row r="6406" spans="1:20" x14ac:dyDescent="0.25">
      <c r="A6406" t="s">
        <v>28</v>
      </c>
      <c r="B6406" s="16">
        <v>46312</v>
      </c>
      <c r="C6406" t="s">
        <v>14</v>
      </c>
      <c r="D6406" t="s">
        <v>15</v>
      </c>
      <c r="E6406" t="s">
        <v>339</v>
      </c>
      <c r="F6406" t="s">
        <v>40</v>
      </c>
      <c r="G6406">
        <v>27604</v>
      </c>
      <c r="H6406" t="s">
        <v>18</v>
      </c>
      <c r="I6406" t="s">
        <v>35</v>
      </c>
      <c r="J6406" t="s">
        <v>36</v>
      </c>
      <c r="K6406" s="6">
        <v>177.48</v>
      </c>
      <c r="L6406">
        <v>3</v>
      </c>
      <c r="M6406">
        <v>0.2</v>
      </c>
      <c r="N6406" s="6">
        <v>19.9665</v>
      </c>
      <c r="O6406" t="str">
        <f t="shared" si="300"/>
        <v/>
      </c>
      <c r="P6406" s="6">
        <f t="shared" si="301"/>
        <v>298.92599999999999</v>
      </c>
      <c r="Q6406">
        <f t="shared" si="302"/>
        <v>213.21749239094214</v>
      </c>
      <c r="R6406" s="16" t="str">
        <f>TEXT(Ecom[[#This Row],[Dates]],"mmm")</f>
        <v>Oct</v>
      </c>
      <c r="S6406" s="16" t="str">
        <f>TEXT(Ecom[[#This Row],[Dates]],"YYYY")</f>
        <v>2026</v>
      </c>
      <c r="T6406" s="16"/>
    </row>
    <row r="6407" spans="1:20" x14ac:dyDescent="0.25">
      <c r="A6407" t="s">
        <v>13</v>
      </c>
      <c r="B6407" s="16">
        <v>46071</v>
      </c>
      <c r="C6407" t="s">
        <v>22</v>
      </c>
      <c r="D6407" t="s">
        <v>15</v>
      </c>
      <c r="E6407" t="s">
        <v>344</v>
      </c>
      <c r="F6407" t="s">
        <v>43</v>
      </c>
      <c r="G6407">
        <v>99207</v>
      </c>
      <c r="H6407" t="s">
        <v>25</v>
      </c>
      <c r="I6407" t="s">
        <v>19</v>
      </c>
      <c r="J6407" t="s">
        <v>21</v>
      </c>
      <c r="K6407" s="6">
        <v>569.56799999999998</v>
      </c>
      <c r="L6407">
        <v>2</v>
      </c>
      <c r="M6407">
        <v>0.2</v>
      </c>
      <c r="N6407" s="6">
        <v>7.1196000000000002</v>
      </c>
      <c r="O6407" t="str">
        <f t="shared" si="300"/>
        <v/>
      </c>
      <c r="P6407" s="6">
        <f t="shared" si="301"/>
        <v>539.57600000000002</v>
      </c>
      <c r="Q6407">
        <f t="shared" si="302"/>
        <v>290.28911660388962</v>
      </c>
      <c r="R6407" s="16" t="str">
        <f>TEXT(Ecom[[#This Row],[Dates]],"mmm")</f>
        <v>Feb</v>
      </c>
      <c r="S6407" s="16" t="str">
        <f>TEXT(Ecom[[#This Row],[Dates]],"YYYY")</f>
        <v>2026</v>
      </c>
      <c r="T6407" s="16"/>
    </row>
    <row r="6408" spans="1:20" x14ac:dyDescent="0.25">
      <c r="A6408" t="s">
        <v>13</v>
      </c>
      <c r="B6408" s="16">
        <v>45694</v>
      </c>
      <c r="C6408" t="s">
        <v>22</v>
      </c>
      <c r="D6408" t="s">
        <v>15</v>
      </c>
      <c r="E6408" t="s">
        <v>344</v>
      </c>
      <c r="F6408" t="s">
        <v>43</v>
      </c>
      <c r="G6408">
        <v>99207</v>
      </c>
      <c r="H6408" t="s">
        <v>25</v>
      </c>
      <c r="I6408" t="s">
        <v>26</v>
      </c>
      <c r="J6408" t="s">
        <v>32</v>
      </c>
      <c r="K6408" s="6">
        <v>149.72999999999999</v>
      </c>
      <c r="L6408">
        <v>7</v>
      </c>
      <c r="M6408">
        <v>0</v>
      </c>
      <c r="N6408" s="6">
        <v>43.421700000000001</v>
      </c>
      <c r="O6408" t="str">
        <f t="shared" si="300"/>
        <v/>
      </c>
      <c r="P6408" s="6">
        <f t="shared" si="301"/>
        <v>365.11999999999995</v>
      </c>
      <c r="Q6408">
        <f t="shared" si="302"/>
        <v>290.6683758351889</v>
      </c>
      <c r="R6408" s="16" t="str">
        <f>TEXT(Ecom[[#This Row],[Dates]],"mmm")</f>
        <v>Feb</v>
      </c>
      <c r="S6408" s="16" t="str">
        <f>TEXT(Ecom[[#This Row],[Dates]],"YYYY")</f>
        <v>2025</v>
      </c>
      <c r="T6408" s="16"/>
    </row>
    <row r="6409" spans="1:20" x14ac:dyDescent="0.25">
      <c r="A6409" t="s">
        <v>62</v>
      </c>
      <c r="B6409" s="16">
        <v>46287</v>
      </c>
      <c r="C6409" t="s">
        <v>14</v>
      </c>
      <c r="D6409" t="s">
        <v>15</v>
      </c>
      <c r="E6409" t="s">
        <v>61</v>
      </c>
      <c r="F6409" t="s">
        <v>46</v>
      </c>
      <c r="G6409">
        <v>77041</v>
      </c>
      <c r="H6409" t="s">
        <v>47</v>
      </c>
      <c r="I6409" t="s">
        <v>19</v>
      </c>
      <c r="J6409" t="s">
        <v>21</v>
      </c>
      <c r="K6409" s="6">
        <v>899.43</v>
      </c>
      <c r="L6409">
        <v>5</v>
      </c>
      <c r="M6409">
        <v>0.3</v>
      </c>
      <c r="N6409" s="6">
        <v>-12.849</v>
      </c>
      <c r="O6409">
        <f t="shared" si="300"/>
        <v>-12.849</v>
      </c>
      <c r="P6409" s="6">
        <f t="shared" si="301"/>
        <v>331.19400000000002</v>
      </c>
      <c r="Q6409">
        <f t="shared" si="302"/>
        <v>322.1960574350137</v>
      </c>
      <c r="R6409" s="16" t="str">
        <f>TEXT(Ecom[[#This Row],[Dates]],"mmm")</f>
        <v>Sep</v>
      </c>
      <c r="S6409" s="16" t="str">
        <f>TEXT(Ecom[[#This Row],[Dates]],"YYYY")</f>
        <v>2026</v>
      </c>
      <c r="T6409" s="16"/>
    </row>
    <row r="6410" spans="1:20" x14ac:dyDescent="0.25">
      <c r="A6410" t="s">
        <v>62</v>
      </c>
      <c r="B6410" s="16">
        <v>45872</v>
      </c>
      <c r="C6410" t="s">
        <v>14</v>
      </c>
      <c r="D6410" t="s">
        <v>15</v>
      </c>
      <c r="E6410" t="s">
        <v>61</v>
      </c>
      <c r="F6410" t="s">
        <v>46</v>
      </c>
      <c r="G6410">
        <v>77041</v>
      </c>
      <c r="H6410" t="s">
        <v>47</v>
      </c>
      <c r="I6410" t="s">
        <v>26</v>
      </c>
      <c r="J6410" t="s">
        <v>34</v>
      </c>
      <c r="K6410" s="6">
        <v>46.2</v>
      </c>
      <c r="L6410">
        <v>5</v>
      </c>
      <c r="M6410">
        <v>0.2</v>
      </c>
      <c r="N6410" s="6">
        <v>5.7750000000000004</v>
      </c>
      <c r="O6410" t="str">
        <f t="shared" si="300"/>
        <v/>
      </c>
      <c r="P6410" s="6">
        <f t="shared" si="301"/>
        <v>34.048000000000002</v>
      </c>
      <c r="Q6410">
        <f t="shared" si="302"/>
        <v>246.72178129761195</v>
      </c>
      <c r="R6410" s="16" t="str">
        <f>TEXT(Ecom[[#This Row],[Dates]],"mmm")</f>
        <v>Aug</v>
      </c>
      <c r="S6410" s="16" t="str">
        <f>TEXT(Ecom[[#This Row],[Dates]],"YYYY")</f>
        <v>2025</v>
      </c>
      <c r="T6410" s="16"/>
    </row>
    <row r="6411" spans="1:20" x14ac:dyDescent="0.25">
      <c r="A6411" t="s">
        <v>62</v>
      </c>
      <c r="B6411" s="16">
        <v>46030</v>
      </c>
      <c r="C6411" t="s">
        <v>14</v>
      </c>
      <c r="D6411" t="s">
        <v>15</v>
      </c>
      <c r="E6411" t="s">
        <v>61</v>
      </c>
      <c r="F6411" t="s">
        <v>46</v>
      </c>
      <c r="G6411">
        <v>77041</v>
      </c>
      <c r="H6411" t="s">
        <v>47</v>
      </c>
      <c r="I6411" t="s">
        <v>26</v>
      </c>
      <c r="J6411" t="s">
        <v>41</v>
      </c>
      <c r="K6411" s="6">
        <v>47.951999999999998</v>
      </c>
      <c r="L6411">
        <v>3</v>
      </c>
      <c r="M6411">
        <v>0.2</v>
      </c>
      <c r="N6411" s="6">
        <v>16.183800000000002</v>
      </c>
      <c r="O6411" t="str">
        <f t="shared" si="300"/>
        <v/>
      </c>
      <c r="P6411" s="6">
        <f t="shared" si="301"/>
        <v>44.269333333333329</v>
      </c>
      <c r="Q6411">
        <f t="shared" si="302"/>
        <v>165.29504730946127</v>
      </c>
      <c r="R6411" s="16" t="str">
        <f>TEXT(Ecom[[#This Row],[Dates]],"mmm")</f>
        <v>Jan</v>
      </c>
      <c r="S6411" s="16" t="str">
        <f>TEXT(Ecom[[#This Row],[Dates]],"YYYY")</f>
        <v>2026</v>
      </c>
      <c r="T6411" s="16"/>
    </row>
    <row r="6412" spans="1:20" x14ac:dyDescent="0.25">
      <c r="A6412" t="s">
        <v>62</v>
      </c>
      <c r="B6412" s="16">
        <v>46011</v>
      </c>
      <c r="C6412" t="s">
        <v>14</v>
      </c>
      <c r="D6412" t="s">
        <v>15</v>
      </c>
      <c r="E6412" t="s">
        <v>61</v>
      </c>
      <c r="F6412" t="s">
        <v>46</v>
      </c>
      <c r="G6412">
        <v>77041</v>
      </c>
      <c r="H6412" t="s">
        <v>47</v>
      </c>
      <c r="I6412" t="s">
        <v>35</v>
      </c>
      <c r="J6412" t="s">
        <v>36</v>
      </c>
      <c r="K6412" s="6">
        <v>7.992</v>
      </c>
      <c r="L6412">
        <v>1</v>
      </c>
      <c r="M6412">
        <v>0.2</v>
      </c>
      <c r="N6412" s="6">
        <v>0.69930000000000003</v>
      </c>
      <c r="O6412" t="str">
        <f t="shared" si="300"/>
        <v/>
      </c>
      <c r="P6412" s="6">
        <f t="shared" si="301"/>
        <v>62.595333333333336</v>
      </c>
      <c r="Q6412">
        <f t="shared" si="302"/>
        <v>33.507276653597813</v>
      </c>
      <c r="R6412" s="16" t="str">
        <f>TEXT(Ecom[[#This Row],[Dates]],"mmm")</f>
        <v>Dec</v>
      </c>
      <c r="S6412" s="16" t="str">
        <f>TEXT(Ecom[[#This Row],[Dates]],"YYYY")</f>
        <v>2025</v>
      </c>
      <c r="T6412" s="16"/>
    </row>
    <row r="6413" spans="1:20" x14ac:dyDescent="0.25">
      <c r="A6413" t="s">
        <v>62</v>
      </c>
      <c r="B6413" s="16">
        <v>45897</v>
      </c>
      <c r="C6413" t="s">
        <v>14</v>
      </c>
      <c r="D6413" t="s">
        <v>15</v>
      </c>
      <c r="E6413" t="s">
        <v>61</v>
      </c>
      <c r="F6413" t="s">
        <v>46</v>
      </c>
      <c r="G6413">
        <v>77041</v>
      </c>
      <c r="H6413" t="s">
        <v>47</v>
      </c>
      <c r="I6413" t="s">
        <v>26</v>
      </c>
      <c r="J6413" t="s">
        <v>41</v>
      </c>
      <c r="K6413" s="6">
        <v>76.864000000000004</v>
      </c>
      <c r="L6413">
        <v>2</v>
      </c>
      <c r="M6413">
        <v>0.2</v>
      </c>
      <c r="N6413" s="6">
        <v>26.9024</v>
      </c>
      <c r="O6413" t="str">
        <f t="shared" si="300"/>
        <v/>
      </c>
      <c r="P6413" s="6">
        <f t="shared" si="301"/>
        <v>92.651333333333341</v>
      </c>
      <c r="Q6413">
        <f t="shared" si="302"/>
        <v>30.108930229344846</v>
      </c>
      <c r="R6413" s="16" t="str">
        <f>TEXT(Ecom[[#This Row],[Dates]],"mmm")</f>
        <v>Aug</v>
      </c>
      <c r="S6413" s="16" t="str">
        <f>TEXT(Ecom[[#This Row],[Dates]],"YYYY")</f>
        <v>2025</v>
      </c>
      <c r="T6413" s="16"/>
    </row>
    <row r="6414" spans="1:20" x14ac:dyDescent="0.25">
      <c r="A6414" t="s">
        <v>28</v>
      </c>
      <c r="B6414" s="16">
        <v>46336</v>
      </c>
      <c r="C6414" t="s">
        <v>44</v>
      </c>
      <c r="D6414" t="s">
        <v>15</v>
      </c>
      <c r="E6414" t="s">
        <v>183</v>
      </c>
      <c r="F6414" t="s">
        <v>17</v>
      </c>
      <c r="G6414">
        <v>40214</v>
      </c>
      <c r="H6414" t="s">
        <v>18</v>
      </c>
      <c r="I6414" t="s">
        <v>26</v>
      </c>
      <c r="J6414" t="s">
        <v>37</v>
      </c>
      <c r="K6414" s="6">
        <v>102.93</v>
      </c>
      <c r="L6414">
        <v>3</v>
      </c>
      <c r="M6414">
        <v>0</v>
      </c>
      <c r="N6414" s="6">
        <v>48.377099999999999</v>
      </c>
      <c r="O6414" t="str">
        <f t="shared" si="300"/>
        <v/>
      </c>
      <c r="P6414" s="6">
        <f t="shared" si="301"/>
        <v>70.87</v>
      </c>
      <c r="Q6414">
        <f t="shared" si="302"/>
        <v>41.55178794209926</v>
      </c>
      <c r="R6414" s="16" t="str">
        <f>TEXT(Ecom[[#This Row],[Dates]],"mmm")</f>
        <v>Nov</v>
      </c>
      <c r="S6414" s="16" t="str">
        <f>TEXT(Ecom[[#This Row],[Dates]],"YYYY")</f>
        <v>2026</v>
      </c>
      <c r="T6414" s="16"/>
    </row>
    <row r="6415" spans="1:20" x14ac:dyDescent="0.25">
      <c r="A6415" t="s">
        <v>28</v>
      </c>
      <c r="B6415" s="16">
        <v>45721</v>
      </c>
      <c r="C6415" t="s">
        <v>44</v>
      </c>
      <c r="D6415" t="s">
        <v>15</v>
      </c>
      <c r="E6415" t="s">
        <v>183</v>
      </c>
      <c r="F6415" t="s">
        <v>17</v>
      </c>
      <c r="G6415">
        <v>40214</v>
      </c>
      <c r="H6415" t="s">
        <v>18</v>
      </c>
      <c r="I6415" t="s">
        <v>35</v>
      </c>
      <c r="J6415" t="s">
        <v>59</v>
      </c>
      <c r="K6415" s="6">
        <v>98.16</v>
      </c>
      <c r="L6415">
        <v>6</v>
      </c>
      <c r="M6415">
        <v>0</v>
      </c>
      <c r="N6415" s="6">
        <v>9.8160000000000007</v>
      </c>
      <c r="O6415" t="str">
        <f t="shared" si="300"/>
        <v/>
      </c>
      <c r="P6415" s="6">
        <f t="shared" si="301"/>
        <v>64.52</v>
      </c>
      <c r="Q6415">
        <f t="shared" si="302"/>
        <v>36.182765273190704</v>
      </c>
      <c r="R6415" s="16" t="str">
        <f>TEXT(Ecom[[#This Row],[Dates]],"mmm")</f>
        <v>Mar</v>
      </c>
      <c r="S6415" s="16" t="str">
        <f>TEXT(Ecom[[#This Row],[Dates]],"YYYY")</f>
        <v>2025</v>
      </c>
      <c r="T6415" s="16"/>
    </row>
    <row r="6416" spans="1:20" x14ac:dyDescent="0.25">
      <c r="A6416" t="s">
        <v>13</v>
      </c>
      <c r="B6416" s="16">
        <v>46242</v>
      </c>
      <c r="C6416" t="s">
        <v>44</v>
      </c>
      <c r="D6416" t="s">
        <v>15</v>
      </c>
      <c r="E6416" t="s">
        <v>479</v>
      </c>
      <c r="F6416" t="s">
        <v>30</v>
      </c>
      <c r="G6416">
        <v>33021</v>
      </c>
      <c r="H6416" t="s">
        <v>18</v>
      </c>
      <c r="I6416" t="s">
        <v>26</v>
      </c>
      <c r="J6416" t="s">
        <v>37</v>
      </c>
      <c r="K6416" s="6">
        <v>11.52</v>
      </c>
      <c r="L6416">
        <v>5</v>
      </c>
      <c r="M6416">
        <v>0.7</v>
      </c>
      <c r="N6416" s="6">
        <v>-7.68</v>
      </c>
      <c r="O6416">
        <f t="shared" si="300"/>
        <v>-7.68</v>
      </c>
      <c r="P6416" s="6">
        <f t="shared" si="301"/>
        <v>67.992000000000004</v>
      </c>
      <c r="Q6416">
        <f t="shared" si="302"/>
        <v>42.989507076339763</v>
      </c>
      <c r="R6416" s="16" t="str">
        <f>TEXT(Ecom[[#This Row],[Dates]],"mmm")</f>
        <v>Aug</v>
      </c>
      <c r="S6416" s="16" t="str">
        <f>TEXT(Ecom[[#This Row],[Dates]],"YYYY")</f>
        <v>2026</v>
      </c>
      <c r="T6416" s="16"/>
    </row>
    <row r="6417" spans="1:20" x14ac:dyDescent="0.25">
      <c r="A6417" t="s">
        <v>168</v>
      </c>
      <c r="B6417" s="16">
        <v>45871</v>
      </c>
      <c r="C6417" t="s">
        <v>22</v>
      </c>
      <c r="D6417" t="s">
        <v>15</v>
      </c>
      <c r="E6417" t="s">
        <v>523</v>
      </c>
      <c r="F6417" t="s">
        <v>81</v>
      </c>
      <c r="G6417">
        <v>85224</v>
      </c>
      <c r="H6417" t="s">
        <v>25</v>
      </c>
      <c r="I6417" t="s">
        <v>26</v>
      </c>
      <c r="J6417" t="s">
        <v>41</v>
      </c>
      <c r="K6417" s="6">
        <v>83.88</v>
      </c>
      <c r="L6417">
        <v>1</v>
      </c>
      <c r="M6417">
        <v>0.2</v>
      </c>
      <c r="N6417" s="6">
        <v>29.358000000000001</v>
      </c>
      <c r="O6417" t="str">
        <f t="shared" si="300"/>
        <v/>
      </c>
      <c r="P6417" s="6">
        <f t="shared" si="301"/>
        <v>66.146666666666661</v>
      </c>
      <c r="Q6417">
        <f t="shared" si="302"/>
        <v>43.364413660836554</v>
      </c>
      <c r="R6417" s="16" t="str">
        <f>TEXT(Ecom[[#This Row],[Dates]],"mmm")</f>
        <v>Aug</v>
      </c>
      <c r="S6417" s="16" t="str">
        <f>TEXT(Ecom[[#This Row],[Dates]],"YYYY")</f>
        <v>2025</v>
      </c>
      <c r="T6417" s="16"/>
    </row>
    <row r="6418" spans="1:20" x14ac:dyDescent="0.25">
      <c r="A6418" t="s">
        <v>28</v>
      </c>
      <c r="B6418" s="16">
        <v>46345</v>
      </c>
      <c r="C6418" t="s">
        <v>14</v>
      </c>
      <c r="D6418" t="s">
        <v>15</v>
      </c>
      <c r="E6418" t="s">
        <v>55</v>
      </c>
      <c r="F6418" t="s">
        <v>56</v>
      </c>
      <c r="G6418">
        <v>19120</v>
      </c>
      <c r="H6418" t="s">
        <v>57</v>
      </c>
      <c r="I6418" t="s">
        <v>35</v>
      </c>
      <c r="J6418" t="s">
        <v>36</v>
      </c>
      <c r="K6418" s="6">
        <v>108.57599999999999</v>
      </c>
      <c r="L6418">
        <v>4</v>
      </c>
      <c r="M6418">
        <v>0.4</v>
      </c>
      <c r="N6418" s="6">
        <v>-25.334399999999999</v>
      </c>
      <c r="O6418">
        <f t="shared" si="300"/>
        <v>-25.334399999999999</v>
      </c>
      <c r="P6418" s="6">
        <f t="shared" si="301"/>
        <v>45.506666666666661</v>
      </c>
      <c r="Q6418">
        <f t="shared" si="302"/>
        <v>44.049415537384654</v>
      </c>
      <c r="R6418" s="16" t="str">
        <f>TEXT(Ecom[[#This Row],[Dates]],"mmm")</f>
        <v>Nov</v>
      </c>
      <c r="S6418" s="16" t="str">
        <f>TEXT(Ecom[[#This Row],[Dates]],"YYYY")</f>
        <v>2026</v>
      </c>
      <c r="T6418" s="16"/>
    </row>
    <row r="6419" spans="1:20" x14ac:dyDescent="0.25">
      <c r="A6419" t="s">
        <v>28</v>
      </c>
      <c r="B6419" s="16">
        <v>45832</v>
      </c>
      <c r="C6419" t="s">
        <v>14</v>
      </c>
      <c r="D6419" t="s">
        <v>15</v>
      </c>
      <c r="E6419" t="s">
        <v>55</v>
      </c>
      <c r="F6419" t="s">
        <v>56</v>
      </c>
      <c r="G6419">
        <v>19120</v>
      </c>
      <c r="H6419" t="s">
        <v>57</v>
      </c>
      <c r="I6419" t="s">
        <v>26</v>
      </c>
      <c r="J6419" t="s">
        <v>77</v>
      </c>
      <c r="K6419" s="6">
        <v>5.984</v>
      </c>
      <c r="L6419">
        <v>2</v>
      </c>
      <c r="M6419">
        <v>0.2</v>
      </c>
      <c r="N6419" s="6">
        <v>-1.3464</v>
      </c>
      <c r="O6419">
        <f t="shared" si="300"/>
        <v>-1.3464</v>
      </c>
      <c r="P6419" s="6">
        <f t="shared" si="301"/>
        <v>132.30466666666669</v>
      </c>
      <c r="Q6419">
        <f t="shared" si="302"/>
        <v>141.63859169653509</v>
      </c>
      <c r="R6419" s="16" t="str">
        <f>TEXT(Ecom[[#This Row],[Dates]],"mmm")</f>
        <v>Jun</v>
      </c>
      <c r="S6419" s="16" t="str">
        <f>TEXT(Ecom[[#This Row],[Dates]],"YYYY")</f>
        <v>2025</v>
      </c>
      <c r="T6419" s="16"/>
    </row>
    <row r="6420" spans="1:20" x14ac:dyDescent="0.25">
      <c r="A6420" t="s">
        <v>28</v>
      </c>
      <c r="B6420" s="16">
        <v>46290</v>
      </c>
      <c r="C6420" t="s">
        <v>22</v>
      </c>
      <c r="D6420" t="s">
        <v>15</v>
      </c>
      <c r="E6420" t="s">
        <v>337</v>
      </c>
      <c r="F6420" t="s">
        <v>119</v>
      </c>
      <c r="G6420">
        <v>74133</v>
      </c>
      <c r="H6420" t="s">
        <v>47</v>
      </c>
      <c r="I6420" t="s">
        <v>26</v>
      </c>
      <c r="J6420" t="s">
        <v>110</v>
      </c>
      <c r="K6420" s="6">
        <v>21.96</v>
      </c>
      <c r="L6420">
        <v>2</v>
      </c>
      <c r="M6420">
        <v>0</v>
      </c>
      <c r="N6420" s="6">
        <v>6.1487999999999996</v>
      </c>
      <c r="O6420" t="str">
        <f t="shared" si="300"/>
        <v/>
      </c>
      <c r="P6420" s="6">
        <f t="shared" si="301"/>
        <v>134.44</v>
      </c>
      <c r="Q6420">
        <f t="shared" si="302"/>
        <v>154.33851108617154</v>
      </c>
      <c r="R6420" s="16" t="str">
        <f>TEXT(Ecom[[#This Row],[Dates]],"mmm")</f>
        <v>Sep</v>
      </c>
      <c r="S6420" s="16" t="str">
        <f>TEXT(Ecom[[#This Row],[Dates]],"YYYY")</f>
        <v>2026</v>
      </c>
      <c r="T6420" s="16"/>
    </row>
    <row r="6421" spans="1:20" x14ac:dyDescent="0.25">
      <c r="A6421" t="s">
        <v>28</v>
      </c>
      <c r="B6421" s="16">
        <v>46285</v>
      </c>
      <c r="C6421" t="s">
        <v>22</v>
      </c>
      <c r="D6421" t="s">
        <v>15</v>
      </c>
      <c r="E6421" t="s">
        <v>337</v>
      </c>
      <c r="F6421" t="s">
        <v>119</v>
      </c>
      <c r="G6421">
        <v>74133</v>
      </c>
      <c r="H6421" t="s">
        <v>47</v>
      </c>
      <c r="I6421" t="s">
        <v>19</v>
      </c>
      <c r="J6421" t="s">
        <v>21</v>
      </c>
      <c r="K6421" s="6">
        <v>368.97</v>
      </c>
      <c r="L6421">
        <v>3</v>
      </c>
      <c r="M6421">
        <v>0</v>
      </c>
      <c r="N6421" s="6">
        <v>81.173400000000001</v>
      </c>
      <c r="O6421" t="str">
        <f t="shared" si="300"/>
        <v/>
      </c>
      <c r="P6421" s="6">
        <f t="shared" si="301"/>
        <v>238.1</v>
      </c>
      <c r="Q6421">
        <f t="shared" si="302"/>
        <v>163.19855810410598</v>
      </c>
      <c r="R6421" s="16" t="str">
        <f>TEXT(Ecom[[#This Row],[Dates]],"mmm")</f>
        <v>Sep</v>
      </c>
      <c r="S6421" s="16" t="str">
        <f>TEXT(Ecom[[#This Row],[Dates]],"YYYY")</f>
        <v>2026</v>
      </c>
      <c r="T6421" s="16"/>
    </row>
    <row r="6422" spans="1:20" x14ac:dyDescent="0.25">
      <c r="A6422" t="s">
        <v>28</v>
      </c>
      <c r="B6422" s="16">
        <v>45690</v>
      </c>
      <c r="C6422" t="s">
        <v>22</v>
      </c>
      <c r="D6422" t="s">
        <v>15</v>
      </c>
      <c r="E6422" t="s">
        <v>337</v>
      </c>
      <c r="F6422" t="s">
        <v>119</v>
      </c>
      <c r="G6422">
        <v>74133</v>
      </c>
      <c r="H6422" t="s">
        <v>47</v>
      </c>
      <c r="I6422" t="s">
        <v>26</v>
      </c>
      <c r="J6422" t="s">
        <v>34</v>
      </c>
      <c r="K6422" s="6">
        <v>12.39</v>
      </c>
      <c r="L6422">
        <v>3</v>
      </c>
      <c r="M6422">
        <v>0</v>
      </c>
      <c r="N6422" s="6">
        <v>3.4691999999999998</v>
      </c>
      <c r="O6422" t="str">
        <f t="shared" si="300"/>
        <v/>
      </c>
      <c r="P6422" s="6">
        <f t="shared" si="301"/>
        <v>152.41999999999999</v>
      </c>
      <c r="Q6422">
        <f t="shared" si="302"/>
        <v>92.250145799342775</v>
      </c>
      <c r="R6422" s="16" t="str">
        <f>TEXT(Ecom[[#This Row],[Dates]],"mmm")</f>
        <v>Feb</v>
      </c>
      <c r="S6422" s="16" t="str">
        <f>TEXT(Ecom[[#This Row],[Dates]],"YYYY")</f>
        <v>2025</v>
      </c>
      <c r="T6422" s="16"/>
    </row>
    <row r="6423" spans="1:20" x14ac:dyDescent="0.25">
      <c r="A6423" t="s">
        <v>28</v>
      </c>
      <c r="B6423" s="16">
        <v>46205</v>
      </c>
      <c r="C6423" t="s">
        <v>22</v>
      </c>
      <c r="D6423" t="s">
        <v>15</v>
      </c>
      <c r="E6423" t="s">
        <v>337</v>
      </c>
      <c r="F6423" t="s">
        <v>119</v>
      </c>
      <c r="G6423">
        <v>74133</v>
      </c>
      <c r="H6423" t="s">
        <v>47</v>
      </c>
      <c r="I6423" t="s">
        <v>26</v>
      </c>
      <c r="J6423" t="s">
        <v>32</v>
      </c>
      <c r="K6423" s="6">
        <v>332.94</v>
      </c>
      <c r="L6423">
        <v>3</v>
      </c>
      <c r="M6423">
        <v>0</v>
      </c>
      <c r="N6423" s="6">
        <v>9.9882000000000009</v>
      </c>
      <c r="O6423" t="str">
        <f t="shared" si="300"/>
        <v/>
      </c>
      <c r="P6423" s="6">
        <f t="shared" si="301"/>
        <v>299.714</v>
      </c>
      <c r="Q6423">
        <f t="shared" si="302"/>
        <v>107.27261387698167</v>
      </c>
      <c r="R6423" s="16" t="str">
        <f>TEXT(Ecom[[#This Row],[Dates]],"mmm")</f>
        <v>Jul</v>
      </c>
      <c r="S6423" s="16" t="str">
        <f>TEXT(Ecom[[#This Row],[Dates]],"YYYY")</f>
        <v>2026</v>
      </c>
      <c r="T6423" s="16"/>
    </row>
    <row r="6424" spans="1:20" x14ac:dyDescent="0.25">
      <c r="A6424" t="s">
        <v>28</v>
      </c>
      <c r="B6424" s="16">
        <v>46249</v>
      </c>
      <c r="C6424" t="s">
        <v>22</v>
      </c>
      <c r="D6424" t="s">
        <v>15</v>
      </c>
      <c r="E6424" t="s">
        <v>537</v>
      </c>
      <c r="F6424" t="s">
        <v>51</v>
      </c>
      <c r="G6424">
        <v>84020</v>
      </c>
      <c r="H6424" t="s">
        <v>25</v>
      </c>
      <c r="I6424" t="s">
        <v>35</v>
      </c>
      <c r="J6424" t="s">
        <v>59</v>
      </c>
      <c r="K6424" s="6">
        <v>111.93</v>
      </c>
      <c r="L6424">
        <v>7</v>
      </c>
      <c r="M6424">
        <v>0</v>
      </c>
      <c r="N6424" s="6">
        <v>34.698300000000003</v>
      </c>
      <c r="O6424" t="str">
        <f t="shared" si="300"/>
        <v/>
      </c>
      <c r="P6424" s="6">
        <f t="shared" si="301"/>
        <v>195.21400000000003</v>
      </c>
      <c r="Q6424">
        <f t="shared" si="302"/>
        <v>137.14240110192034</v>
      </c>
      <c r="R6424" s="16" t="str">
        <f>TEXT(Ecom[[#This Row],[Dates]],"mmm")</f>
        <v>Aug</v>
      </c>
      <c r="S6424" s="16" t="str">
        <f>TEXT(Ecom[[#This Row],[Dates]],"YYYY")</f>
        <v>2026</v>
      </c>
      <c r="T6424" s="16"/>
    </row>
    <row r="6425" spans="1:20" x14ac:dyDescent="0.25">
      <c r="A6425" t="s">
        <v>62</v>
      </c>
      <c r="B6425" s="16">
        <v>45820</v>
      </c>
      <c r="C6425" t="s">
        <v>44</v>
      </c>
      <c r="D6425" t="s">
        <v>15</v>
      </c>
      <c r="E6425" t="s">
        <v>267</v>
      </c>
      <c r="F6425" t="s">
        <v>24</v>
      </c>
      <c r="G6425">
        <v>94601</v>
      </c>
      <c r="H6425" t="s">
        <v>25</v>
      </c>
      <c r="I6425" t="s">
        <v>19</v>
      </c>
      <c r="J6425" t="s">
        <v>21</v>
      </c>
      <c r="K6425" s="6">
        <v>454.27199999999999</v>
      </c>
      <c r="L6425">
        <v>8</v>
      </c>
      <c r="M6425">
        <v>0.2</v>
      </c>
      <c r="N6425" s="6">
        <v>-73.819199999999995</v>
      </c>
      <c r="O6425">
        <f t="shared" si="300"/>
        <v>-73.819199999999995</v>
      </c>
      <c r="P6425" s="6">
        <f t="shared" si="301"/>
        <v>2957.8960000000002</v>
      </c>
      <c r="Q6425">
        <f t="shared" si="302"/>
        <v>3144.8910633406681</v>
      </c>
      <c r="R6425" s="16" t="str">
        <f>TEXT(Ecom[[#This Row],[Dates]],"mmm")</f>
        <v>Jun</v>
      </c>
      <c r="S6425" s="16" t="str">
        <f>TEXT(Ecom[[#This Row],[Dates]],"YYYY")</f>
        <v>2025</v>
      </c>
      <c r="T6425" s="16"/>
    </row>
    <row r="6426" spans="1:20" x14ac:dyDescent="0.25">
      <c r="A6426" t="s">
        <v>28</v>
      </c>
      <c r="B6426" s="16">
        <v>46297</v>
      </c>
      <c r="C6426" t="s">
        <v>14</v>
      </c>
      <c r="D6426" t="s">
        <v>15</v>
      </c>
      <c r="E6426" t="s">
        <v>184</v>
      </c>
      <c r="F6426" t="s">
        <v>166</v>
      </c>
      <c r="G6426">
        <v>1841</v>
      </c>
      <c r="H6426" t="s">
        <v>57</v>
      </c>
      <c r="I6426" t="s">
        <v>26</v>
      </c>
      <c r="J6426" t="s">
        <v>41</v>
      </c>
      <c r="K6426" s="6">
        <v>19.440000000000001</v>
      </c>
      <c r="L6426">
        <v>3</v>
      </c>
      <c r="M6426">
        <v>0</v>
      </c>
      <c r="N6426" s="6">
        <v>9.3312000000000008</v>
      </c>
      <c r="O6426" t="str">
        <f t="shared" si="300"/>
        <v/>
      </c>
      <c r="P6426" s="6">
        <f t="shared" si="301"/>
        <v>2808.57</v>
      </c>
      <c r="Q6426">
        <f t="shared" si="302"/>
        <v>3535.528343621455</v>
      </c>
      <c r="R6426" s="16" t="str">
        <f>TEXT(Ecom[[#This Row],[Dates]],"mmm")</f>
        <v>Oct</v>
      </c>
      <c r="S6426" s="16" t="str">
        <f>TEXT(Ecom[[#This Row],[Dates]],"YYYY")</f>
        <v>2026</v>
      </c>
      <c r="T6426" s="16"/>
    </row>
    <row r="6427" spans="1:20" x14ac:dyDescent="0.25">
      <c r="A6427" t="s">
        <v>28</v>
      </c>
      <c r="B6427" s="16">
        <v>46261</v>
      </c>
      <c r="C6427" t="s">
        <v>14</v>
      </c>
      <c r="D6427" t="s">
        <v>15</v>
      </c>
      <c r="E6427" t="s">
        <v>55</v>
      </c>
      <c r="F6427" t="s">
        <v>56</v>
      </c>
      <c r="G6427">
        <v>19120</v>
      </c>
      <c r="H6427" t="s">
        <v>57</v>
      </c>
      <c r="I6427" t="s">
        <v>35</v>
      </c>
      <c r="J6427" t="s">
        <v>162</v>
      </c>
      <c r="K6427" s="6">
        <v>8399.9760000000006</v>
      </c>
      <c r="L6427">
        <v>4</v>
      </c>
      <c r="M6427">
        <v>0.4</v>
      </c>
      <c r="N6427" s="6">
        <v>1119.9967999999999</v>
      </c>
      <c r="O6427" t="str">
        <f t="shared" si="300"/>
        <v/>
      </c>
      <c r="P6427" s="6">
        <f t="shared" si="301"/>
        <v>2805.5460000000003</v>
      </c>
      <c r="Q6427">
        <f t="shared" si="302"/>
        <v>3885.0999797628547</v>
      </c>
      <c r="R6427" s="16" t="str">
        <f>TEXT(Ecom[[#This Row],[Dates]],"mmm")</f>
        <v>Aug</v>
      </c>
      <c r="S6427" s="16" t="str">
        <f>TEXT(Ecom[[#This Row],[Dates]],"YYYY")</f>
        <v>2026</v>
      </c>
      <c r="T6427" s="16"/>
    </row>
    <row r="6428" spans="1:20" x14ac:dyDescent="0.25">
      <c r="A6428" t="s">
        <v>28</v>
      </c>
      <c r="B6428" s="16">
        <v>46217</v>
      </c>
      <c r="C6428" t="s">
        <v>14</v>
      </c>
      <c r="D6428" t="s">
        <v>15</v>
      </c>
      <c r="E6428" t="s">
        <v>55</v>
      </c>
      <c r="F6428" t="s">
        <v>56</v>
      </c>
      <c r="G6428">
        <v>19120</v>
      </c>
      <c r="H6428" t="s">
        <v>57</v>
      </c>
      <c r="I6428" t="s">
        <v>26</v>
      </c>
      <c r="J6428" t="s">
        <v>37</v>
      </c>
      <c r="K6428" s="6">
        <v>6.2939999999999996</v>
      </c>
      <c r="L6428">
        <v>1</v>
      </c>
      <c r="M6428">
        <v>0.7</v>
      </c>
      <c r="N6428" s="6">
        <v>-4.1959999999999997</v>
      </c>
      <c r="O6428">
        <f t="shared" si="300"/>
        <v>-4.1959999999999997</v>
      </c>
      <c r="P6428" s="6">
        <f t="shared" si="301"/>
        <v>46.348000000000006</v>
      </c>
      <c r="Q6428">
        <f t="shared" si="302"/>
        <v>2285.5744719884615</v>
      </c>
      <c r="R6428" s="16" t="str">
        <f>TEXT(Ecom[[#This Row],[Dates]],"mmm")</f>
        <v>Jul</v>
      </c>
      <c r="S6428" s="16" t="str">
        <f>TEXT(Ecom[[#This Row],[Dates]],"YYYY")</f>
        <v>2026</v>
      </c>
      <c r="T6428" s="16"/>
    </row>
    <row r="6429" spans="1:20" x14ac:dyDescent="0.25">
      <c r="A6429" t="s">
        <v>28</v>
      </c>
      <c r="B6429" s="16">
        <v>45802</v>
      </c>
      <c r="C6429" t="s">
        <v>14</v>
      </c>
      <c r="D6429" t="s">
        <v>15</v>
      </c>
      <c r="E6429" t="s">
        <v>55</v>
      </c>
      <c r="F6429" t="s">
        <v>56</v>
      </c>
      <c r="G6429">
        <v>19120</v>
      </c>
      <c r="H6429" t="s">
        <v>57</v>
      </c>
      <c r="I6429" t="s">
        <v>26</v>
      </c>
      <c r="J6429" t="s">
        <v>41</v>
      </c>
      <c r="K6429" s="6">
        <v>10.368</v>
      </c>
      <c r="L6429">
        <v>2</v>
      </c>
      <c r="M6429">
        <v>0.2</v>
      </c>
      <c r="N6429" s="6">
        <v>3.6288</v>
      </c>
      <c r="O6429" t="str">
        <f t="shared" si="300"/>
        <v/>
      </c>
      <c r="P6429" s="6">
        <f t="shared" si="301"/>
        <v>52.911333333333339</v>
      </c>
      <c r="Q6429">
        <f t="shared" si="302"/>
        <v>1614.4685711940888</v>
      </c>
      <c r="R6429" s="16" t="str">
        <f>TEXT(Ecom[[#This Row],[Dates]],"mmm")</f>
        <v>May</v>
      </c>
      <c r="S6429" s="16" t="str">
        <f>TEXT(Ecom[[#This Row],[Dates]],"YYYY")</f>
        <v>2025</v>
      </c>
      <c r="T6429" s="16"/>
    </row>
    <row r="6430" spans="1:20" x14ac:dyDescent="0.25">
      <c r="A6430" t="s">
        <v>28</v>
      </c>
      <c r="B6430" s="16">
        <v>45725</v>
      </c>
      <c r="C6430" t="s">
        <v>14</v>
      </c>
      <c r="D6430" t="s">
        <v>15</v>
      </c>
      <c r="E6430" t="s">
        <v>55</v>
      </c>
      <c r="F6430" t="s">
        <v>56</v>
      </c>
      <c r="G6430">
        <v>19120</v>
      </c>
      <c r="H6430" t="s">
        <v>57</v>
      </c>
      <c r="I6430" t="s">
        <v>35</v>
      </c>
      <c r="J6430" t="s">
        <v>36</v>
      </c>
      <c r="K6430" s="6">
        <v>122.38200000000001</v>
      </c>
      <c r="L6430">
        <v>3</v>
      </c>
      <c r="M6430">
        <v>0.4</v>
      </c>
      <c r="N6430" s="6">
        <v>-24.476400000000002</v>
      </c>
      <c r="O6430">
        <f t="shared" si="300"/>
        <v>-24.476400000000002</v>
      </c>
      <c r="P6430" s="6">
        <f t="shared" si="301"/>
        <v>364.46733333333333</v>
      </c>
      <c r="Q6430">
        <f t="shared" si="302"/>
        <v>338.41110460087617</v>
      </c>
      <c r="R6430" s="16" t="str">
        <f>TEXT(Ecom[[#This Row],[Dates]],"mmm")</f>
        <v>Mar</v>
      </c>
      <c r="S6430" s="16" t="str">
        <f>TEXT(Ecom[[#This Row],[Dates]],"YYYY")</f>
        <v>2025</v>
      </c>
      <c r="T6430" s="16"/>
    </row>
    <row r="6431" spans="1:20" x14ac:dyDescent="0.25">
      <c r="A6431" t="s">
        <v>28</v>
      </c>
      <c r="B6431" s="16">
        <v>46011</v>
      </c>
      <c r="C6431" t="s">
        <v>14</v>
      </c>
      <c r="D6431" t="s">
        <v>15</v>
      </c>
      <c r="E6431" t="s">
        <v>189</v>
      </c>
      <c r="F6431" t="s">
        <v>40</v>
      </c>
      <c r="G6431">
        <v>28540</v>
      </c>
      <c r="H6431" t="s">
        <v>18</v>
      </c>
      <c r="I6431" t="s">
        <v>26</v>
      </c>
      <c r="J6431" t="s">
        <v>32</v>
      </c>
      <c r="K6431" s="6">
        <v>25.984000000000002</v>
      </c>
      <c r="L6431">
        <v>2</v>
      </c>
      <c r="M6431">
        <v>0.2</v>
      </c>
      <c r="N6431" s="6">
        <v>-1.6240000000000001</v>
      </c>
      <c r="O6431">
        <f t="shared" si="300"/>
        <v>-1.6240000000000001</v>
      </c>
      <c r="P6431" s="6">
        <f t="shared" si="301"/>
        <v>328.44033333333334</v>
      </c>
      <c r="Q6431">
        <f t="shared" si="302"/>
        <v>381.43089314783555</v>
      </c>
      <c r="R6431" s="16" t="str">
        <f>TEXT(Ecom[[#This Row],[Dates]],"mmm")</f>
        <v>Dec</v>
      </c>
      <c r="S6431" s="16" t="str">
        <f>TEXT(Ecom[[#This Row],[Dates]],"YYYY")</f>
        <v>2025</v>
      </c>
      <c r="T6431" s="16"/>
    </row>
    <row r="6432" spans="1:20" x14ac:dyDescent="0.25">
      <c r="A6432" t="s">
        <v>28</v>
      </c>
      <c r="B6432" s="16">
        <v>46113</v>
      </c>
      <c r="C6432" t="s">
        <v>14</v>
      </c>
      <c r="D6432" t="s">
        <v>15</v>
      </c>
      <c r="E6432" t="s">
        <v>189</v>
      </c>
      <c r="F6432" t="s">
        <v>40</v>
      </c>
      <c r="G6432">
        <v>28540</v>
      </c>
      <c r="H6432" t="s">
        <v>18</v>
      </c>
      <c r="I6432" t="s">
        <v>19</v>
      </c>
      <c r="J6432" t="s">
        <v>31</v>
      </c>
      <c r="K6432" s="6">
        <v>945.03599999999994</v>
      </c>
      <c r="L6432">
        <v>6</v>
      </c>
      <c r="M6432">
        <v>0.4</v>
      </c>
      <c r="N6432" s="6">
        <v>-299.26139999999998</v>
      </c>
      <c r="O6432">
        <f t="shared" si="300"/>
        <v>-299.26139999999998</v>
      </c>
      <c r="P6432" s="6">
        <f t="shared" si="301"/>
        <v>456.56299999999993</v>
      </c>
      <c r="Q6432">
        <f t="shared" si="302"/>
        <v>382.04666119171975</v>
      </c>
      <c r="R6432" s="16" t="str">
        <f>TEXT(Ecom[[#This Row],[Dates]],"mmm")</f>
        <v>Apr</v>
      </c>
      <c r="S6432" s="16" t="str">
        <f>TEXT(Ecom[[#This Row],[Dates]],"YYYY")</f>
        <v>2026</v>
      </c>
      <c r="T6432" s="16"/>
    </row>
    <row r="6433" spans="1:20" x14ac:dyDescent="0.25">
      <c r="A6433" t="s">
        <v>28</v>
      </c>
      <c r="B6433" s="16">
        <v>46039</v>
      </c>
      <c r="C6433" t="s">
        <v>14</v>
      </c>
      <c r="D6433" t="s">
        <v>15</v>
      </c>
      <c r="E6433" t="s">
        <v>189</v>
      </c>
      <c r="F6433" t="s">
        <v>40</v>
      </c>
      <c r="G6433">
        <v>28540</v>
      </c>
      <c r="H6433" t="s">
        <v>18</v>
      </c>
      <c r="I6433" t="s">
        <v>26</v>
      </c>
      <c r="J6433" t="s">
        <v>37</v>
      </c>
      <c r="K6433" s="6">
        <v>14.301</v>
      </c>
      <c r="L6433">
        <v>7</v>
      </c>
      <c r="M6433">
        <v>0.7</v>
      </c>
      <c r="N6433" s="6">
        <v>-10.487399999999999</v>
      </c>
      <c r="O6433">
        <f t="shared" si="300"/>
        <v>-10.487399999999999</v>
      </c>
      <c r="P6433" s="6">
        <f t="shared" si="301"/>
        <v>149.39099999999999</v>
      </c>
      <c r="Q6433">
        <f t="shared" si="302"/>
        <v>197.19912601996248</v>
      </c>
      <c r="R6433" s="16" t="str">
        <f>TEXT(Ecom[[#This Row],[Dates]],"mmm")</f>
        <v>Jan</v>
      </c>
      <c r="S6433" s="16" t="str">
        <f>TEXT(Ecom[[#This Row],[Dates]],"YYYY")</f>
        <v>2026</v>
      </c>
      <c r="T6433" s="16"/>
    </row>
    <row r="6434" spans="1:20" x14ac:dyDescent="0.25">
      <c r="A6434" t="s">
        <v>28</v>
      </c>
      <c r="B6434" s="16">
        <v>46250</v>
      </c>
      <c r="C6434" t="s">
        <v>14</v>
      </c>
      <c r="D6434" t="s">
        <v>15</v>
      </c>
      <c r="E6434" t="s">
        <v>189</v>
      </c>
      <c r="F6434" t="s">
        <v>40</v>
      </c>
      <c r="G6434">
        <v>28540</v>
      </c>
      <c r="H6434" t="s">
        <v>18</v>
      </c>
      <c r="I6434" t="s">
        <v>19</v>
      </c>
      <c r="J6434" t="s">
        <v>33</v>
      </c>
      <c r="K6434" s="6">
        <v>410.35199999999998</v>
      </c>
      <c r="L6434">
        <v>3</v>
      </c>
      <c r="M6434">
        <v>0.2</v>
      </c>
      <c r="N6434" s="6">
        <v>-51.293999999999997</v>
      </c>
      <c r="O6434">
        <f t="shared" si="300"/>
        <v>-51.293999999999997</v>
      </c>
      <c r="P6434" s="6">
        <f t="shared" si="301"/>
        <v>204.94399999999999</v>
      </c>
      <c r="Q6434">
        <f t="shared" si="302"/>
        <v>78.643070086732138</v>
      </c>
      <c r="R6434" s="16" t="str">
        <f>TEXT(Ecom[[#This Row],[Dates]],"mmm")</f>
        <v>Aug</v>
      </c>
      <c r="S6434" s="16" t="str">
        <f>TEXT(Ecom[[#This Row],[Dates]],"YYYY")</f>
        <v>2026</v>
      </c>
      <c r="T6434" s="16"/>
    </row>
    <row r="6435" spans="1:20" x14ac:dyDescent="0.25">
      <c r="A6435" t="s">
        <v>28</v>
      </c>
      <c r="B6435" s="16">
        <v>46383</v>
      </c>
      <c r="C6435" t="s">
        <v>22</v>
      </c>
      <c r="D6435" t="s">
        <v>15</v>
      </c>
      <c r="E6435" t="s">
        <v>79</v>
      </c>
      <c r="F6435" t="s">
        <v>65</v>
      </c>
      <c r="G6435">
        <v>60610</v>
      </c>
      <c r="H6435" t="s">
        <v>47</v>
      </c>
      <c r="I6435" t="s">
        <v>26</v>
      </c>
      <c r="J6435" t="s">
        <v>41</v>
      </c>
      <c r="K6435" s="6">
        <v>23.52</v>
      </c>
      <c r="L6435">
        <v>5</v>
      </c>
      <c r="M6435">
        <v>0.2</v>
      </c>
      <c r="N6435" s="6">
        <v>8.5259999999999998</v>
      </c>
      <c r="O6435" t="str">
        <f t="shared" si="300"/>
        <v/>
      </c>
      <c r="P6435" s="6">
        <f t="shared" si="301"/>
        <v>79.826666666666668</v>
      </c>
      <c r="Q6435">
        <f t="shared" si="302"/>
        <v>78.375529645088506</v>
      </c>
      <c r="R6435" s="16" t="str">
        <f>TEXT(Ecom[[#This Row],[Dates]],"mmm")</f>
        <v>Dec</v>
      </c>
      <c r="S6435" s="16" t="str">
        <f>TEXT(Ecom[[#This Row],[Dates]],"YYYY")</f>
        <v>2026</v>
      </c>
      <c r="T6435" s="16"/>
    </row>
    <row r="6436" spans="1:20" x14ac:dyDescent="0.25">
      <c r="A6436" t="s">
        <v>28</v>
      </c>
      <c r="B6436" s="16">
        <v>46207</v>
      </c>
      <c r="C6436" t="s">
        <v>22</v>
      </c>
      <c r="D6436" t="s">
        <v>15</v>
      </c>
      <c r="E6436" t="s">
        <v>79</v>
      </c>
      <c r="F6436" t="s">
        <v>65</v>
      </c>
      <c r="G6436">
        <v>60610</v>
      </c>
      <c r="H6436" t="s">
        <v>47</v>
      </c>
      <c r="I6436" t="s">
        <v>35</v>
      </c>
      <c r="J6436" t="s">
        <v>36</v>
      </c>
      <c r="K6436" s="6">
        <v>180.96</v>
      </c>
      <c r="L6436">
        <v>5</v>
      </c>
      <c r="M6436">
        <v>0.2</v>
      </c>
      <c r="N6436" s="6">
        <v>13.571999999999999</v>
      </c>
      <c r="O6436" t="str">
        <f t="shared" si="300"/>
        <v/>
      </c>
      <c r="P6436" s="6">
        <f t="shared" si="301"/>
        <v>231.03666666666666</v>
      </c>
      <c r="Q6436">
        <f t="shared" si="302"/>
        <v>145.09357342176219</v>
      </c>
      <c r="R6436" s="16" t="str">
        <f>TEXT(Ecom[[#This Row],[Dates]],"mmm")</f>
        <v>Jul</v>
      </c>
      <c r="S6436" s="16" t="str">
        <f>TEXT(Ecom[[#This Row],[Dates]],"YYYY")</f>
        <v>2026</v>
      </c>
      <c r="T6436" s="16"/>
    </row>
    <row r="6437" spans="1:20" x14ac:dyDescent="0.25">
      <c r="A6437" t="s">
        <v>62</v>
      </c>
      <c r="B6437" s="16">
        <v>45892</v>
      </c>
      <c r="C6437" t="s">
        <v>14</v>
      </c>
      <c r="D6437" t="s">
        <v>15</v>
      </c>
      <c r="E6437" t="s">
        <v>540</v>
      </c>
      <c r="F6437" t="s">
        <v>437</v>
      </c>
      <c r="G6437">
        <v>83201</v>
      </c>
      <c r="H6437" t="s">
        <v>25</v>
      </c>
      <c r="I6437" t="s">
        <v>19</v>
      </c>
      <c r="J6437" t="s">
        <v>33</v>
      </c>
      <c r="K6437" s="6">
        <v>35</v>
      </c>
      <c r="L6437">
        <v>4</v>
      </c>
      <c r="M6437">
        <v>0</v>
      </c>
      <c r="N6437" s="6">
        <v>14.7</v>
      </c>
      <c r="O6437" t="str">
        <f t="shared" si="300"/>
        <v/>
      </c>
      <c r="P6437" s="6">
        <f t="shared" si="301"/>
        <v>271.50866666666667</v>
      </c>
      <c r="Q6437">
        <f t="shared" si="302"/>
        <v>145.52662431779734</v>
      </c>
      <c r="R6437" s="16" t="str">
        <f>TEXT(Ecom[[#This Row],[Dates]],"mmm")</f>
        <v>Aug</v>
      </c>
      <c r="S6437" s="16" t="str">
        <f>TEXT(Ecom[[#This Row],[Dates]],"YYYY")</f>
        <v>2025</v>
      </c>
      <c r="T6437" s="16"/>
    </row>
    <row r="6438" spans="1:20" x14ac:dyDescent="0.25">
      <c r="A6438" t="s">
        <v>62</v>
      </c>
      <c r="B6438" s="16">
        <v>46069</v>
      </c>
      <c r="C6438" t="s">
        <v>14</v>
      </c>
      <c r="D6438" t="s">
        <v>15</v>
      </c>
      <c r="E6438" t="s">
        <v>540</v>
      </c>
      <c r="F6438" t="s">
        <v>437</v>
      </c>
      <c r="G6438">
        <v>83201</v>
      </c>
      <c r="H6438" t="s">
        <v>25</v>
      </c>
      <c r="I6438" t="s">
        <v>26</v>
      </c>
      <c r="J6438" t="s">
        <v>32</v>
      </c>
      <c r="K6438" s="6">
        <v>477.15</v>
      </c>
      <c r="L6438">
        <v>5</v>
      </c>
      <c r="M6438">
        <v>0</v>
      </c>
      <c r="N6438" s="6">
        <v>28.629000000000001</v>
      </c>
      <c r="O6438" t="str">
        <f t="shared" si="300"/>
        <v/>
      </c>
      <c r="P6438" s="6">
        <f t="shared" si="301"/>
        <v>584.83800000000008</v>
      </c>
      <c r="Q6438">
        <f t="shared" si="302"/>
        <v>266.9217036333286</v>
      </c>
      <c r="R6438" s="16" t="str">
        <f>TEXT(Ecom[[#This Row],[Dates]],"mmm")</f>
        <v>Feb</v>
      </c>
      <c r="S6438" s="16" t="str">
        <f>TEXT(Ecom[[#This Row],[Dates]],"YYYY")</f>
        <v>2026</v>
      </c>
      <c r="T6438" s="16"/>
    </row>
    <row r="6439" spans="1:20" x14ac:dyDescent="0.25">
      <c r="A6439" t="s">
        <v>62</v>
      </c>
      <c r="B6439" s="16">
        <v>45818</v>
      </c>
      <c r="C6439" t="s">
        <v>14</v>
      </c>
      <c r="D6439" t="s">
        <v>15</v>
      </c>
      <c r="E6439" t="s">
        <v>540</v>
      </c>
      <c r="F6439" t="s">
        <v>437</v>
      </c>
      <c r="G6439">
        <v>83201</v>
      </c>
      <c r="H6439" t="s">
        <v>25</v>
      </c>
      <c r="I6439" t="s">
        <v>35</v>
      </c>
      <c r="J6439" t="s">
        <v>36</v>
      </c>
      <c r="K6439" s="6">
        <v>302.37599999999998</v>
      </c>
      <c r="L6439">
        <v>3</v>
      </c>
      <c r="M6439">
        <v>0.2</v>
      </c>
      <c r="N6439" s="6">
        <v>22.6782</v>
      </c>
      <c r="O6439" t="str">
        <f t="shared" si="300"/>
        <v/>
      </c>
      <c r="P6439" s="6">
        <f t="shared" si="301"/>
        <v>622.25799999999992</v>
      </c>
      <c r="Q6439">
        <f t="shared" si="302"/>
        <v>226.75155704802489</v>
      </c>
      <c r="R6439" s="16" t="str">
        <f>TEXT(Ecom[[#This Row],[Dates]],"mmm")</f>
        <v>Jun</v>
      </c>
      <c r="S6439" s="16" t="str">
        <f>TEXT(Ecom[[#This Row],[Dates]],"YYYY")</f>
        <v>2025</v>
      </c>
      <c r="T6439" s="16"/>
    </row>
    <row r="6440" spans="1:20" x14ac:dyDescent="0.25">
      <c r="A6440" t="s">
        <v>28</v>
      </c>
      <c r="B6440" s="16">
        <v>46156</v>
      </c>
      <c r="C6440" t="s">
        <v>14</v>
      </c>
      <c r="D6440" t="s">
        <v>15</v>
      </c>
      <c r="E6440" t="s">
        <v>328</v>
      </c>
      <c r="F6440" t="s">
        <v>46</v>
      </c>
      <c r="G6440">
        <v>75023</v>
      </c>
      <c r="H6440" t="s">
        <v>47</v>
      </c>
      <c r="I6440" t="s">
        <v>19</v>
      </c>
      <c r="J6440" t="s">
        <v>31</v>
      </c>
      <c r="K6440" s="6">
        <v>974.98800000000006</v>
      </c>
      <c r="L6440">
        <v>4</v>
      </c>
      <c r="M6440">
        <v>0.3</v>
      </c>
      <c r="N6440" s="6">
        <v>-97.498800000000003</v>
      </c>
      <c r="O6440">
        <f t="shared" si="300"/>
        <v>-97.498800000000003</v>
      </c>
      <c r="P6440" s="6">
        <f t="shared" si="301"/>
        <v>533.03266666666673</v>
      </c>
      <c r="Q6440">
        <f t="shared" si="302"/>
        <v>365.89227024317375</v>
      </c>
      <c r="R6440" s="16" t="str">
        <f>TEXT(Ecom[[#This Row],[Dates]],"mmm")</f>
        <v>May</v>
      </c>
      <c r="S6440" s="16" t="str">
        <f>TEXT(Ecom[[#This Row],[Dates]],"YYYY")</f>
        <v>2026</v>
      </c>
      <c r="T6440" s="16"/>
    </row>
    <row r="6441" spans="1:20" x14ac:dyDescent="0.25">
      <c r="A6441" t="s">
        <v>62</v>
      </c>
      <c r="B6441" s="16">
        <v>46237</v>
      </c>
      <c r="C6441" t="s">
        <v>14</v>
      </c>
      <c r="D6441" t="s">
        <v>15</v>
      </c>
      <c r="E6441" t="s">
        <v>75</v>
      </c>
      <c r="F6441" t="s">
        <v>76</v>
      </c>
      <c r="G6441">
        <v>10024</v>
      </c>
      <c r="H6441" t="s">
        <v>57</v>
      </c>
      <c r="I6441" t="s">
        <v>19</v>
      </c>
      <c r="J6441" t="s">
        <v>21</v>
      </c>
      <c r="K6441" s="6">
        <v>589.41</v>
      </c>
      <c r="L6441">
        <v>5</v>
      </c>
      <c r="M6441">
        <v>0.1</v>
      </c>
      <c r="N6441" s="6">
        <v>-6.5490000000000004</v>
      </c>
      <c r="O6441">
        <f t="shared" si="300"/>
        <v>-6.5490000000000004</v>
      </c>
      <c r="P6441" s="6">
        <f t="shared" si="301"/>
        <v>241.32666666666668</v>
      </c>
      <c r="Q6441">
        <f t="shared" si="302"/>
        <v>299.6800662459637</v>
      </c>
      <c r="R6441" s="16" t="str">
        <f>TEXT(Ecom[[#This Row],[Dates]],"mmm")</f>
        <v>Aug</v>
      </c>
      <c r="S6441" s="16" t="str">
        <f>TEXT(Ecom[[#This Row],[Dates]],"YYYY")</f>
        <v>2026</v>
      </c>
      <c r="T6441" s="16"/>
    </row>
    <row r="6442" spans="1:20" x14ac:dyDescent="0.25">
      <c r="A6442" t="s">
        <v>28</v>
      </c>
      <c r="B6442" s="16">
        <v>45743</v>
      </c>
      <c r="C6442" t="s">
        <v>22</v>
      </c>
      <c r="D6442" t="s">
        <v>15</v>
      </c>
      <c r="E6442" t="s">
        <v>75</v>
      </c>
      <c r="F6442" t="s">
        <v>76</v>
      </c>
      <c r="G6442">
        <v>10024</v>
      </c>
      <c r="H6442" t="s">
        <v>57</v>
      </c>
      <c r="I6442" t="s">
        <v>26</v>
      </c>
      <c r="J6442" t="s">
        <v>34</v>
      </c>
      <c r="K6442" s="6">
        <v>34.700000000000003</v>
      </c>
      <c r="L6442">
        <v>5</v>
      </c>
      <c r="M6442">
        <v>0</v>
      </c>
      <c r="N6442" s="6">
        <v>12.492000000000001</v>
      </c>
      <c r="O6442" t="str">
        <f t="shared" si="300"/>
        <v/>
      </c>
      <c r="P6442" s="6">
        <f t="shared" si="301"/>
        <v>57.50333333333333</v>
      </c>
      <c r="Q6442">
        <f t="shared" si="302"/>
        <v>299.29258773685365</v>
      </c>
      <c r="R6442" s="16" t="str">
        <f>TEXT(Ecom[[#This Row],[Dates]],"mmm")</f>
        <v>Mar</v>
      </c>
      <c r="S6442" s="16" t="str">
        <f>TEXT(Ecom[[#This Row],[Dates]],"YYYY")</f>
        <v>2025</v>
      </c>
      <c r="T6442" s="16"/>
    </row>
    <row r="6443" spans="1:20" x14ac:dyDescent="0.25">
      <c r="A6443" t="s">
        <v>28</v>
      </c>
      <c r="B6443" s="16">
        <v>46356</v>
      </c>
      <c r="C6443" t="s">
        <v>22</v>
      </c>
      <c r="D6443" t="s">
        <v>15</v>
      </c>
      <c r="E6443" t="s">
        <v>75</v>
      </c>
      <c r="F6443" t="s">
        <v>76</v>
      </c>
      <c r="G6443">
        <v>10024</v>
      </c>
      <c r="H6443" t="s">
        <v>57</v>
      </c>
      <c r="I6443" t="s">
        <v>26</v>
      </c>
      <c r="J6443" t="s">
        <v>32</v>
      </c>
      <c r="K6443" s="6">
        <v>99.87</v>
      </c>
      <c r="L6443">
        <v>3</v>
      </c>
      <c r="M6443">
        <v>0</v>
      </c>
      <c r="N6443" s="6">
        <v>23.968800000000002</v>
      </c>
      <c r="O6443" t="str">
        <f t="shared" si="300"/>
        <v/>
      </c>
      <c r="P6443" s="6">
        <f t="shared" si="301"/>
        <v>54.236666666666672</v>
      </c>
      <c r="Q6443">
        <f t="shared" si="302"/>
        <v>84.169179962475312</v>
      </c>
      <c r="R6443" s="16" t="str">
        <f>TEXT(Ecom[[#This Row],[Dates]],"mmm")</f>
        <v>Nov</v>
      </c>
      <c r="S6443" s="16" t="str">
        <f>TEXT(Ecom[[#This Row],[Dates]],"YYYY")</f>
        <v>2026</v>
      </c>
      <c r="T6443" s="16"/>
    </row>
    <row r="6444" spans="1:20" x14ac:dyDescent="0.25">
      <c r="A6444" t="s">
        <v>28</v>
      </c>
      <c r="B6444" s="16">
        <v>46084</v>
      </c>
      <c r="C6444" t="s">
        <v>22</v>
      </c>
      <c r="D6444" t="s">
        <v>15</v>
      </c>
      <c r="E6444" t="s">
        <v>75</v>
      </c>
      <c r="F6444" t="s">
        <v>76</v>
      </c>
      <c r="G6444">
        <v>10024</v>
      </c>
      <c r="H6444" t="s">
        <v>57</v>
      </c>
      <c r="I6444" t="s">
        <v>26</v>
      </c>
      <c r="J6444" t="s">
        <v>41</v>
      </c>
      <c r="K6444" s="6">
        <v>37.94</v>
      </c>
      <c r="L6444">
        <v>2</v>
      </c>
      <c r="M6444">
        <v>0</v>
      </c>
      <c r="N6444" s="6">
        <v>18.211200000000002</v>
      </c>
      <c r="O6444" t="str">
        <f t="shared" si="300"/>
        <v/>
      </c>
      <c r="P6444" s="6">
        <f t="shared" si="301"/>
        <v>48.366666666666667</v>
      </c>
      <c r="Q6444">
        <f t="shared" si="302"/>
        <v>28.237811923416135</v>
      </c>
      <c r="R6444" s="16" t="str">
        <f>TEXT(Ecom[[#This Row],[Dates]],"mmm")</f>
        <v>Mar</v>
      </c>
      <c r="S6444" s="16" t="str">
        <f>TEXT(Ecom[[#This Row],[Dates]],"YYYY")</f>
        <v>2026</v>
      </c>
      <c r="T6444" s="16"/>
    </row>
    <row r="6445" spans="1:20" x14ac:dyDescent="0.25">
      <c r="A6445" t="s">
        <v>28</v>
      </c>
      <c r="B6445" s="16">
        <v>46237</v>
      </c>
      <c r="C6445" t="s">
        <v>22</v>
      </c>
      <c r="D6445" t="s">
        <v>15</v>
      </c>
      <c r="E6445" t="s">
        <v>75</v>
      </c>
      <c r="F6445" t="s">
        <v>76</v>
      </c>
      <c r="G6445">
        <v>10024</v>
      </c>
      <c r="H6445" t="s">
        <v>57</v>
      </c>
      <c r="I6445" t="s">
        <v>26</v>
      </c>
      <c r="J6445" t="s">
        <v>27</v>
      </c>
      <c r="K6445" s="6">
        <v>24.9</v>
      </c>
      <c r="L6445">
        <v>5</v>
      </c>
      <c r="M6445">
        <v>0</v>
      </c>
      <c r="N6445" s="6">
        <v>11.454000000000001</v>
      </c>
      <c r="O6445" t="str">
        <f t="shared" si="300"/>
        <v/>
      </c>
      <c r="P6445" s="6">
        <f t="shared" si="301"/>
        <v>38.088000000000001</v>
      </c>
      <c r="Q6445">
        <f t="shared" si="302"/>
        <v>31.461120511702251</v>
      </c>
      <c r="R6445" s="16" t="str">
        <f>TEXT(Ecom[[#This Row],[Dates]],"mmm")</f>
        <v>Aug</v>
      </c>
      <c r="S6445" s="16" t="str">
        <f>TEXT(Ecom[[#This Row],[Dates]],"YYYY")</f>
        <v>2026</v>
      </c>
      <c r="T6445" s="16"/>
    </row>
    <row r="6446" spans="1:20" x14ac:dyDescent="0.25">
      <c r="A6446" t="s">
        <v>28</v>
      </c>
      <c r="B6446" s="16">
        <v>46224</v>
      </c>
      <c r="C6446" t="s">
        <v>22</v>
      </c>
      <c r="D6446" t="s">
        <v>15</v>
      </c>
      <c r="E6446" t="s">
        <v>75</v>
      </c>
      <c r="F6446" t="s">
        <v>76</v>
      </c>
      <c r="G6446">
        <v>10024</v>
      </c>
      <c r="H6446" t="s">
        <v>57</v>
      </c>
      <c r="I6446" t="s">
        <v>19</v>
      </c>
      <c r="J6446" t="s">
        <v>33</v>
      </c>
      <c r="K6446" s="6">
        <v>82.26</v>
      </c>
      <c r="L6446">
        <v>3</v>
      </c>
      <c r="M6446">
        <v>0</v>
      </c>
      <c r="N6446" s="6">
        <v>33.726599999999998</v>
      </c>
      <c r="O6446" t="str">
        <f t="shared" si="300"/>
        <v/>
      </c>
      <c r="P6446" s="6">
        <f t="shared" si="301"/>
        <v>64.287999999999997</v>
      </c>
      <c r="Q6446">
        <f t="shared" si="302"/>
        <v>34.86329131739403</v>
      </c>
      <c r="R6446" s="16" t="str">
        <f>TEXT(Ecom[[#This Row],[Dates]],"mmm")</f>
        <v>Jul</v>
      </c>
      <c r="S6446" s="16" t="str">
        <f>TEXT(Ecom[[#This Row],[Dates]],"YYYY")</f>
        <v>2026</v>
      </c>
      <c r="T6446" s="16"/>
    </row>
    <row r="6447" spans="1:20" x14ac:dyDescent="0.25">
      <c r="A6447" t="s">
        <v>28</v>
      </c>
      <c r="B6447" s="16">
        <v>45854</v>
      </c>
      <c r="C6447" t="s">
        <v>14</v>
      </c>
      <c r="D6447" t="s">
        <v>15</v>
      </c>
      <c r="E6447" t="s">
        <v>79</v>
      </c>
      <c r="F6447" t="s">
        <v>65</v>
      </c>
      <c r="G6447">
        <v>60623</v>
      </c>
      <c r="H6447" t="s">
        <v>47</v>
      </c>
      <c r="I6447" t="s">
        <v>26</v>
      </c>
      <c r="J6447" t="s">
        <v>77</v>
      </c>
      <c r="K6447" s="6">
        <v>7.1040000000000001</v>
      </c>
      <c r="L6447">
        <v>6</v>
      </c>
      <c r="M6447">
        <v>0.2</v>
      </c>
      <c r="N6447" s="6">
        <v>2.4864000000000002</v>
      </c>
      <c r="O6447" t="str">
        <f t="shared" si="300"/>
        <v/>
      </c>
      <c r="P6447" s="6">
        <f t="shared" si="301"/>
        <v>37.68933333333333</v>
      </c>
      <c r="Q6447">
        <f t="shared" si="302"/>
        <v>35.300676615066202</v>
      </c>
      <c r="R6447" s="16" t="str">
        <f>TEXT(Ecom[[#This Row],[Dates]],"mmm")</f>
        <v>Jul</v>
      </c>
      <c r="S6447" s="16" t="str">
        <f>TEXT(Ecom[[#This Row],[Dates]],"YYYY")</f>
        <v>2025</v>
      </c>
      <c r="T6447" s="16"/>
    </row>
    <row r="6448" spans="1:20" x14ac:dyDescent="0.25">
      <c r="A6448" t="s">
        <v>13</v>
      </c>
      <c r="B6448" s="16">
        <v>45900</v>
      </c>
      <c r="C6448" t="s">
        <v>44</v>
      </c>
      <c r="D6448" t="s">
        <v>15</v>
      </c>
      <c r="E6448" t="s">
        <v>61</v>
      </c>
      <c r="F6448" t="s">
        <v>46</v>
      </c>
      <c r="G6448">
        <v>77095</v>
      </c>
      <c r="H6448" t="s">
        <v>47</v>
      </c>
      <c r="I6448" t="s">
        <v>19</v>
      </c>
      <c r="J6448" t="s">
        <v>33</v>
      </c>
      <c r="K6448" s="6">
        <v>103.5</v>
      </c>
      <c r="L6448">
        <v>5</v>
      </c>
      <c r="M6448">
        <v>0.6</v>
      </c>
      <c r="N6448" s="6">
        <v>-77.625</v>
      </c>
      <c r="O6448">
        <f t="shared" si="300"/>
        <v>-77.625</v>
      </c>
      <c r="P6448" s="6">
        <f t="shared" si="301"/>
        <v>38.228000000000002</v>
      </c>
      <c r="Q6448">
        <f t="shared" si="302"/>
        <v>34.876578179080035</v>
      </c>
      <c r="R6448" s="16" t="str">
        <f>TEXT(Ecom[[#This Row],[Dates]],"mmm")</f>
        <v>Aug</v>
      </c>
      <c r="S6448" s="16" t="str">
        <f>TEXT(Ecom[[#This Row],[Dates]],"YYYY")</f>
        <v>2025</v>
      </c>
      <c r="T6448" s="16"/>
    </row>
    <row r="6449" spans="1:20" x14ac:dyDescent="0.25">
      <c r="A6449" t="s">
        <v>13</v>
      </c>
      <c r="B6449" s="16">
        <v>46109</v>
      </c>
      <c r="C6449" t="s">
        <v>44</v>
      </c>
      <c r="D6449" t="s">
        <v>15</v>
      </c>
      <c r="E6449" t="s">
        <v>61</v>
      </c>
      <c r="F6449" t="s">
        <v>46</v>
      </c>
      <c r="G6449">
        <v>77095</v>
      </c>
      <c r="H6449" t="s">
        <v>47</v>
      </c>
      <c r="I6449" t="s">
        <v>26</v>
      </c>
      <c r="J6449" t="s">
        <v>27</v>
      </c>
      <c r="K6449" s="6">
        <v>2.464</v>
      </c>
      <c r="L6449">
        <v>1</v>
      </c>
      <c r="M6449">
        <v>0.2</v>
      </c>
      <c r="N6449" s="6">
        <v>0.86240000000000006</v>
      </c>
      <c r="O6449" t="str">
        <f t="shared" si="300"/>
        <v/>
      </c>
      <c r="P6449" s="6">
        <f t="shared" si="301"/>
        <v>7.3146666666666675</v>
      </c>
      <c r="Q6449">
        <f t="shared" si="302"/>
        <v>26.604614225244351</v>
      </c>
      <c r="R6449" s="16" t="str">
        <f>TEXT(Ecom[[#This Row],[Dates]],"mmm")</f>
        <v>Mar</v>
      </c>
      <c r="S6449" s="16" t="str">
        <f>TEXT(Ecom[[#This Row],[Dates]],"YYYY")</f>
        <v>2026</v>
      </c>
      <c r="T6449" s="16"/>
    </row>
    <row r="6450" spans="1:20" x14ac:dyDescent="0.25">
      <c r="A6450" t="s">
        <v>13</v>
      </c>
      <c r="B6450" s="16">
        <v>45723</v>
      </c>
      <c r="C6450" t="s">
        <v>44</v>
      </c>
      <c r="D6450" t="s">
        <v>15</v>
      </c>
      <c r="E6450" t="s">
        <v>61</v>
      </c>
      <c r="F6450" t="s">
        <v>46</v>
      </c>
      <c r="G6450">
        <v>77095</v>
      </c>
      <c r="H6450" t="s">
        <v>47</v>
      </c>
      <c r="I6450" t="s">
        <v>26</v>
      </c>
      <c r="J6450" t="s">
        <v>32</v>
      </c>
      <c r="K6450" s="6">
        <v>8.7200000000000006</v>
      </c>
      <c r="L6450">
        <v>1</v>
      </c>
      <c r="M6450">
        <v>0.2</v>
      </c>
      <c r="N6450" s="6">
        <v>0.65400000000000003</v>
      </c>
      <c r="O6450" t="str">
        <f t="shared" si="300"/>
        <v/>
      </c>
      <c r="P6450" s="6">
        <f t="shared" si="301"/>
        <v>21.72</v>
      </c>
      <c r="Q6450">
        <f t="shared" si="302"/>
        <v>22.035380533570535</v>
      </c>
      <c r="R6450" s="16" t="str">
        <f>TEXT(Ecom[[#This Row],[Dates]],"mmm")</f>
        <v>Mar</v>
      </c>
      <c r="S6450" s="16" t="str">
        <f>TEXT(Ecom[[#This Row],[Dates]],"YYYY")</f>
        <v>2025</v>
      </c>
      <c r="T6450" s="16"/>
    </row>
    <row r="6451" spans="1:20" x14ac:dyDescent="0.25">
      <c r="A6451" t="s">
        <v>28</v>
      </c>
      <c r="B6451" s="16">
        <v>46305</v>
      </c>
      <c r="C6451" t="s">
        <v>14</v>
      </c>
      <c r="D6451" t="s">
        <v>15</v>
      </c>
      <c r="E6451" t="s">
        <v>341</v>
      </c>
      <c r="F6451" t="s">
        <v>127</v>
      </c>
      <c r="G6451">
        <v>6450</v>
      </c>
      <c r="H6451" t="s">
        <v>57</v>
      </c>
      <c r="I6451" t="s">
        <v>26</v>
      </c>
      <c r="J6451" t="s">
        <v>37</v>
      </c>
      <c r="K6451" s="6">
        <v>10.76</v>
      </c>
      <c r="L6451">
        <v>2</v>
      </c>
      <c r="M6451">
        <v>0</v>
      </c>
      <c r="N6451" s="6">
        <v>5.1647999999999996</v>
      </c>
      <c r="O6451" t="str">
        <f t="shared" si="300"/>
        <v/>
      </c>
      <c r="P6451" s="6">
        <f t="shared" si="301"/>
        <v>21.046666666666667</v>
      </c>
      <c r="Q6451">
        <f t="shared" si="302"/>
        <v>16.245807317809955</v>
      </c>
      <c r="R6451" s="16" t="str">
        <f>TEXT(Ecom[[#This Row],[Dates]],"mmm")</f>
        <v>Oct</v>
      </c>
      <c r="S6451" s="16" t="str">
        <f>TEXT(Ecom[[#This Row],[Dates]],"YYYY")</f>
        <v>2026</v>
      </c>
      <c r="T6451" s="16"/>
    </row>
    <row r="6452" spans="1:20" x14ac:dyDescent="0.25">
      <c r="A6452" t="s">
        <v>28</v>
      </c>
      <c r="B6452" s="16">
        <v>46093</v>
      </c>
      <c r="C6452" t="s">
        <v>14</v>
      </c>
      <c r="D6452" t="s">
        <v>15</v>
      </c>
      <c r="E6452" t="s">
        <v>341</v>
      </c>
      <c r="F6452" t="s">
        <v>127</v>
      </c>
      <c r="G6452">
        <v>6450</v>
      </c>
      <c r="H6452" t="s">
        <v>57</v>
      </c>
      <c r="I6452" t="s">
        <v>26</v>
      </c>
      <c r="J6452" t="s">
        <v>41</v>
      </c>
      <c r="K6452" s="6">
        <v>45.68</v>
      </c>
      <c r="L6452">
        <v>2</v>
      </c>
      <c r="M6452">
        <v>0</v>
      </c>
      <c r="N6452" s="6">
        <v>21.012799999999999</v>
      </c>
      <c r="O6452" t="str">
        <f t="shared" si="300"/>
        <v/>
      </c>
      <c r="P6452" s="6">
        <f t="shared" si="301"/>
        <v>70.251999999999995</v>
      </c>
      <c r="Q6452">
        <f t="shared" si="302"/>
        <v>53.372114505749309</v>
      </c>
      <c r="R6452" s="16" t="str">
        <f>TEXT(Ecom[[#This Row],[Dates]],"mmm")</f>
        <v>Mar</v>
      </c>
      <c r="S6452" s="16" t="str">
        <f>TEXT(Ecom[[#This Row],[Dates]],"YYYY")</f>
        <v>2026</v>
      </c>
      <c r="T6452" s="16"/>
    </row>
    <row r="6453" spans="1:20" x14ac:dyDescent="0.25">
      <c r="A6453" t="s">
        <v>28</v>
      </c>
      <c r="B6453" s="16">
        <v>46321</v>
      </c>
      <c r="C6453" t="s">
        <v>14</v>
      </c>
      <c r="D6453" t="s">
        <v>15</v>
      </c>
      <c r="E6453" t="s">
        <v>341</v>
      </c>
      <c r="F6453" t="s">
        <v>127</v>
      </c>
      <c r="G6453">
        <v>6450</v>
      </c>
      <c r="H6453" t="s">
        <v>57</v>
      </c>
      <c r="I6453" t="s">
        <v>26</v>
      </c>
      <c r="J6453" t="s">
        <v>34</v>
      </c>
      <c r="K6453" s="6">
        <v>6.7</v>
      </c>
      <c r="L6453">
        <v>1</v>
      </c>
      <c r="M6453">
        <v>0</v>
      </c>
      <c r="N6453" s="6">
        <v>2.2109999999999999</v>
      </c>
      <c r="O6453" t="str">
        <f t="shared" si="300"/>
        <v/>
      </c>
      <c r="P6453" s="6">
        <f t="shared" si="301"/>
        <v>56.171999999999997</v>
      </c>
      <c r="Q6453">
        <f t="shared" si="302"/>
        <v>59.86743701558315</v>
      </c>
      <c r="R6453" s="16" t="str">
        <f>TEXT(Ecom[[#This Row],[Dates]],"mmm")</f>
        <v>Oct</v>
      </c>
      <c r="S6453" s="16" t="str">
        <f>TEXT(Ecom[[#This Row],[Dates]],"YYYY")</f>
        <v>2026</v>
      </c>
      <c r="T6453" s="16"/>
    </row>
    <row r="6454" spans="1:20" x14ac:dyDescent="0.25">
      <c r="A6454" t="s">
        <v>13</v>
      </c>
      <c r="B6454" s="16">
        <v>45866</v>
      </c>
      <c r="C6454" t="s">
        <v>14</v>
      </c>
      <c r="D6454" t="s">
        <v>15</v>
      </c>
      <c r="E6454" t="s">
        <v>569</v>
      </c>
      <c r="F6454" t="s">
        <v>65</v>
      </c>
      <c r="G6454">
        <v>60025</v>
      </c>
      <c r="H6454" t="s">
        <v>47</v>
      </c>
      <c r="I6454" t="s">
        <v>35</v>
      </c>
      <c r="J6454" t="s">
        <v>36</v>
      </c>
      <c r="K6454" s="6">
        <v>158.376</v>
      </c>
      <c r="L6454">
        <v>3</v>
      </c>
      <c r="M6454">
        <v>0.2</v>
      </c>
      <c r="N6454" s="6">
        <v>13.857900000000001</v>
      </c>
      <c r="O6454" t="str">
        <f t="shared" si="300"/>
        <v/>
      </c>
      <c r="P6454" s="6">
        <f t="shared" si="301"/>
        <v>72.792000000000002</v>
      </c>
      <c r="Q6454">
        <f t="shared" si="302"/>
        <v>60.027718663963903</v>
      </c>
      <c r="R6454" s="16" t="str">
        <f>TEXT(Ecom[[#This Row],[Dates]],"mmm")</f>
        <v>Jul</v>
      </c>
      <c r="S6454" s="16" t="str">
        <f>TEXT(Ecom[[#This Row],[Dates]],"YYYY")</f>
        <v>2025</v>
      </c>
      <c r="T6454" s="16"/>
    </row>
    <row r="6455" spans="1:20" x14ac:dyDescent="0.25">
      <c r="A6455" t="s">
        <v>28</v>
      </c>
      <c r="B6455" s="16">
        <v>46187</v>
      </c>
      <c r="C6455" t="s">
        <v>14</v>
      </c>
      <c r="D6455" t="s">
        <v>15</v>
      </c>
      <c r="E6455" t="s">
        <v>61</v>
      </c>
      <c r="F6455" t="s">
        <v>46</v>
      </c>
      <c r="G6455">
        <v>77036</v>
      </c>
      <c r="H6455" t="s">
        <v>47</v>
      </c>
      <c r="I6455" t="s">
        <v>26</v>
      </c>
      <c r="J6455" t="s">
        <v>34</v>
      </c>
      <c r="K6455" s="6">
        <v>3.44</v>
      </c>
      <c r="L6455">
        <v>2</v>
      </c>
      <c r="M6455">
        <v>0.2</v>
      </c>
      <c r="N6455" s="6">
        <v>0.55900000000000005</v>
      </c>
      <c r="O6455" t="str">
        <f t="shared" si="300"/>
        <v/>
      </c>
      <c r="P6455" s="6">
        <f t="shared" si="301"/>
        <v>32.32</v>
      </c>
      <c r="Q6455">
        <f t="shared" si="302"/>
        <v>31.967020755772658</v>
      </c>
      <c r="R6455" s="16" t="str">
        <f>TEXT(Ecom[[#This Row],[Dates]],"mmm")</f>
        <v>Jun</v>
      </c>
      <c r="S6455" s="16" t="str">
        <f>TEXT(Ecom[[#This Row],[Dates]],"YYYY")</f>
        <v>2026</v>
      </c>
      <c r="T6455" s="16"/>
    </row>
    <row r="6456" spans="1:20" x14ac:dyDescent="0.25">
      <c r="A6456" t="s">
        <v>62</v>
      </c>
      <c r="B6456" s="16">
        <v>46307</v>
      </c>
      <c r="C6456" t="s">
        <v>14</v>
      </c>
      <c r="D6456" t="s">
        <v>15</v>
      </c>
      <c r="E6456" t="s">
        <v>52</v>
      </c>
      <c r="F6456" t="s">
        <v>24</v>
      </c>
      <c r="G6456">
        <v>94110</v>
      </c>
      <c r="H6456" t="s">
        <v>25</v>
      </c>
      <c r="I6456" t="s">
        <v>26</v>
      </c>
      <c r="J6456" t="s">
        <v>32</v>
      </c>
      <c r="K6456" s="6">
        <v>56.56</v>
      </c>
      <c r="L6456">
        <v>2</v>
      </c>
      <c r="M6456">
        <v>0</v>
      </c>
      <c r="N6456" s="6">
        <v>15.2712</v>
      </c>
      <c r="O6456" t="str">
        <f t="shared" si="300"/>
        <v/>
      </c>
      <c r="P6456" s="6">
        <f t="shared" si="301"/>
        <v>76.503333333333345</v>
      </c>
      <c r="Q6456">
        <f t="shared" si="302"/>
        <v>35.700938060089825</v>
      </c>
      <c r="R6456" s="16" t="str">
        <f>TEXT(Ecom[[#This Row],[Dates]],"mmm")</f>
        <v>Oct</v>
      </c>
      <c r="S6456" s="16" t="str">
        <f>TEXT(Ecom[[#This Row],[Dates]],"YYYY")</f>
        <v>2026</v>
      </c>
      <c r="T6456" s="16"/>
    </row>
    <row r="6457" spans="1:20" x14ac:dyDescent="0.25">
      <c r="A6457" t="s">
        <v>62</v>
      </c>
      <c r="B6457" s="16">
        <v>45689</v>
      </c>
      <c r="C6457" t="s">
        <v>14</v>
      </c>
      <c r="D6457" t="s">
        <v>15</v>
      </c>
      <c r="E6457" t="s">
        <v>52</v>
      </c>
      <c r="F6457" t="s">
        <v>24</v>
      </c>
      <c r="G6457">
        <v>94110</v>
      </c>
      <c r="H6457" t="s">
        <v>25</v>
      </c>
      <c r="I6457" t="s">
        <v>19</v>
      </c>
      <c r="J6457" t="s">
        <v>33</v>
      </c>
      <c r="K6457" s="6">
        <v>36.96</v>
      </c>
      <c r="L6457">
        <v>7</v>
      </c>
      <c r="M6457">
        <v>0</v>
      </c>
      <c r="N6457" s="6">
        <v>11.457599999999999</v>
      </c>
      <c r="O6457" t="str">
        <f t="shared" si="300"/>
        <v/>
      </c>
      <c r="P6457" s="6">
        <f t="shared" si="301"/>
        <v>62.970000000000006</v>
      </c>
      <c r="Q6457">
        <f t="shared" si="302"/>
        <v>43.856330638085048</v>
      </c>
      <c r="R6457" s="16" t="str">
        <f>TEXT(Ecom[[#This Row],[Dates]],"mmm")</f>
        <v>Feb</v>
      </c>
      <c r="S6457" s="16" t="str">
        <f>TEXT(Ecom[[#This Row],[Dates]],"YYYY")</f>
        <v>2025</v>
      </c>
      <c r="T6457" s="16"/>
    </row>
    <row r="6458" spans="1:20" x14ac:dyDescent="0.25">
      <c r="A6458" t="s">
        <v>28</v>
      </c>
      <c r="B6458" s="16">
        <v>46251</v>
      </c>
      <c r="C6458" t="s">
        <v>22</v>
      </c>
      <c r="D6458" t="s">
        <v>15</v>
      </c>
      <c r="E6458" t="s">
        <v>75</v>
      </c>
      <c r="F6458" t="s">
        <v>76</v>
      </c>
      <c r="G6458">
        <v>10009</v>
      </c>
      <c r="H6458" t="s">
        <v>57</v>
      </c>
      <c r="I6458" t="s">
        <v>35</v>
      </c>
      <c r="J6458" t="s">
        <v>36</v>
      </c>
      <c r="K6458" s="6">
        <v>135.99</v>
      </c>
      <c r="L6458">
        <v>1</v>
      </c>
      <c r="M6458">
        <v>0</v>
      </c>
      <c r="N6458" s="6">
        <v>36.717300000000002</v>
      </c>
      <c r="O6458" t="str">
        <f t="shared" si="300"/>
        <v/>
      </c>
      <c r="P6458" s="6">
        <f t="shared" si="301"/>
        <v>51.903333333333336</v>
      </c>
      <c r="Q6458">
        <f t="shared" si="302"/>
        <v>51.853589253961182</v>
      </c>
      <c r="R6458" s="16" t="str">
        <f>TEXT(Ecom[[#This Row],[Dates]],"mmm")</f>
        <v>Aug</v>
      </c>
      <c r="S6458" s="16" t="str">
        <f>TEXT(Ecom[[#This Row],[Dates]],"YYYY")</f>
        <v>2026</v>
      </c>
      <c r="T6458" s="16"/>
    </row>
    <row r="6459" spans="1:20" x14ac:dyDescent="0.25">
      <c r="A6459" t="s">
        <v>28</v>
      </c>
      <c r="B6459" s="16">
        <v>46290</v>
      </c>
      <c r="C6459" t="s">
        <v>22</v>
      </c>
      <c r="D6459" t="s">
        <v>15</v>
      </c>
      <c r="E6459" t="s">
        <v>75</v>
      </c>
      <c r="F6459" t="s">
        <v>76</v>
      </c>
      <c r="G6459">
        <v>10009</v>
      </c>
      <c r="H6459" t="s">
        <v>57</v>
      </c>
      <c r="I6459" t="s">
        <v>26</v>
      </c>
      <c r="J6459" t="s">
        <v>34</v>
      </c>
      <c r="K6459" s="6">
        <v>15.96</v>
      </c>
      <c r="L6459">
        <v>7</v>
      </c>
      <c r="M6459">
        <v>0</v>
      </c>
      <c r="N6459" s="6">
        <v>7.0224000000000002</v>
      </c>
      <c r="O6459" t="str">
        <f t="shared" si="300"/>
        <v/>
      </c>
      <c r="P6459" s="6">
        <f t="shared" si="301"/>
        <v>11.473333333333334</v>
      </c>
      <c r="Q6459">
        <f t="shared" si="302"/>
        <v>38.893581399429834</v>
      </c>
      <c r="R6459" s="16" t="str">
        <f>TEXT(Ecom[[#This Row],[Dates]],"mmm")</f>
        <v>Sep</v>
      </c>
      <c r="S6459" s="16" t="str">
        <f>TEXT(Ecom[[#This Row],[Dates]],"YYYY")</f>
        <v>2026</v>
      </c>
      <c r="T6459" s="16"/>
    </row>
    <row r="6460" spans="1:20" x14ac:dyDescent="0.25">
      <c r="A6460" t="s">
        <v>62</v>
      </c>
      <c r="B6460" s="16">
        <v>46108</v>
      </c>
      <c r="C6460" t="s">
        <v>22</v>
      </c>
      <c r="D6460" t="s">
        <v>15</v>
      </c>
      <c r="E6460" t="s">
        <v>333</v>
      </c>
      <c r="F6460" t="s">
        <v>248</v>
      </c>
      <c r="G6460">
        <v>21215</v>
      </c>
      <c r="H6460" t="s">
        <v>57</v>
      </c>
      <c r="I6460" t="s">
        <v>26</v>
      </c>
      <c r="J6460" t="s">
        <v>34</v>
      </c>
      <c r="K6460" s="6">
        <v>3.76</v>
      </c>
      <c r="L6460">
        <v>2</v>
      </c>
      <c r="M6460">
        <v>0</v>
      </c>
      <c r="N6460" s="6">
        <v>1.0904</v>
      </c>
      <c r="O6460" t="str">
        <f t="shared" si="300"/>
        <v/>
      </c>
      <c r="P6460" s="6">
        <f t="shared" si="301"/>
        <v>18.553333333333335</v>
      </c>
      <c r="Q6460">
        <f t="shared" si="302"/>
        <v>29.865755752477902</v>
      </c>
      <c r="R6460" s="16" t="str">
        <f>TEXT(Ecom[[#This Row],[Dates]],"mmm")</f>
        <v>Mar</v>
      </c>
      <c r="S6460" s="16" t="str">
        <f>TEXT(Ecom[[#This Row],[Dates]],"YYYY")</f>
        <v>2026</v>
      </c>
      <c r="T6460" s="16"/>
    </row>
    <row r="6461" spans="1:20" x14ac:dyDescent="0.25">
      <c r="A6461" t="s">
        <v>62</v>
      </c>
      <c r="B6461" s="16">
        <v>45959</v>
      </c>
      <c r="C6461" t="s">
        <v>22</v>
      </c>
      <c r="D6461" t="s">
        <v>15</v>
      </c>
      <c r="E6461" t="s">
        <v>333</v>
      </c>
      <c r="F6461" t="s">
        <v>248</v>
      </c>
      <c r="G6461">
        <v>21215</v>
      </c>
      <c r="H6461" t="s">
        <v>57</v>
      </c>
      <c r="I6461" t="s">
        <v>26</v>
      </c>
      <c r="J6461" t="s">
        <v>34</v>
      </c>
      <c r="K6461" s="6">
        <v>14.7</v>
      </c>
      <c r="L6461">
        <v>5</v>
      </c>
      <c r="M6461">
        <v>0</v>
      </c>
      <c r="N6461" s="6">
        <v>6.6150000000000002</v>
      </c>
      <c r="O6461" t="str">
        <f t="shared" si="300"/>
        <v/>
      </c>
      <c r="P6461" s="6">
        <f t="shared" si="301"/>
        <v>47.29</v>
      </c>
      <c r="Q6461">
        <f t="shared" si="302"/>
        <v>26.954850865571213</v>
      </c>
      <c r="R6461" s="16" t="str">
        <f>TEXT(Ecom[[#This Row],[Dates]],"mmm")</f>
        <v>Oct</v>
      </c>
      <c r="S6461" s="16" t="str">
        <f>TEXT(Ecom[[#This Row],[Dates]],"YYYY")</f>
        <v>2025</v>
      </c>
      <c r="T6461" s="16"/>
    </row>
    <row r="6462" spans="1:20" x14ac:dyDescent="0.25">
      <c r="A6462" t="s">
        <v>62</v>
      </c>
      <c r="B6462" s="16">
        <v>45885</v>
      </c>
      <c r="C6462" t="s">
        <v>22</v>
      </c>
      <c r="D6462" t="s">
        <v>15</v>
      </c>
      <c r="E6462" t="s">
        <v>333</v>
      </c>
      <c r="F6462" t="s">
        <v>248</v>
      </c>
      <c r="G6462">
        <v>21215</v>
      </c>
      <c r="H6462" t="s">
        <v>57</v>
      </c>
      <c r="I6462" t="s">
        <v>26</v>
      </c>
      <c r="J6462" t="s">
        <v>34</v>
      </c>
      <c r="K6462" s="6">
        <v>37.200000000000003</v>
      </c>
      <c r="L6462">
        <v>5</v>
      </c>
      <c r="M6462">
        <v>0</v>
      </c>
      <c r="N6462" s="6">
        <v>9.3000000000000007</v>
      </c>
      <c r="O6462" t="str">
        <f t="shared" si="300"/>
        <v/>
      </c>
      <c r="P6462" s="6">
        <f t="shared" si="301"/>
        <v>129.71</v>
      </c>
      <c r="Q6462">
        <f t="shared" si="302"/>
        <v>80.951308570394687</v>
      </c>
      <c r="R6462" s="16" t="str">
        <f>TEXT(Ecom[[#This Row],[Dates]],"mmm")</f>
        <v>Aug</v>
      </c>
      <c r="S6462" s="16" t="str">
        <f>TEXT(Ecom[[#This Row],[Dates]],"YYYY")</f>
        <v>2025</v>
      </c>
      <c r="T6462" s="16"/>
    </row>
    <row r="6463" spans="1:20" x14ac:dyDescent="0.25">
      <c r="A6463" t="s">
        <v>62</v>
      </c>
      <c r="B6463" s="16">
        <v>45958</v>
      </c>
      <c r="C6463" t="s">
        <v>22</v>
      </c>
      <c r="D6463" t="s">
        <v>15</v>
      </c>
      <c r="E6463" t="s">
        <v>333</v>
      </c>
      <c r="F6463" t="s">
        <v>248</v>
      </c>
      <c r="G6463">
        <v>21215</v>
      </c>
      <c r="H6463" t="s">
        <v>57</v>
      </c>
      <c r="I6463" t="s">
        <v>35</v>
      </c>
      <c r="J6463" t="s">
        <v>59</v>
      </c>
      <c r="K6463" s="6">
        <v>89.97</v>
      </c>
      <c r="L6463">
        <v>3</v>
      </c>
      <c r="M6463">
        <v>0</v>
      </c>
      <c r="N6463" s="6">
        <v>18.893699999999999</v>
      </c>
      <c r="O6463" t="str">
        <f t="shared" si="300"/>
        <v/>
      </c>
      <c r="P6463" s="6">
        <f t="shared" si="301"/>
        <v>141.97666666666666</v>
      </c>
      <c r="Q6463">
        <f t="shared" si="302"/>
        <v>89.316799672310808</v>
      </c>
      <c r="R6463" s="16" t="str">
        <f>TEXT(Ecom[[#This Row],[Dates]],"mmm")</f>
        <v>Oct</v>
      </c>
      <c r="S6463" s="16" t="str">
        <f>TEXT(Ecom[[#This Row],[Dates]],"YYYY")</f>
        <v>2025</v>
      </c>
      <c r="T6463" s="16"/>
    </row>
    <row r="6464" spans="1:20" x14ac:dyDescent="0.25">
      <c r="A6464" t="s">
        <v>62</v>
      </c>
      <c r="B6464" s="16">
        <v>46266</v>
      </c>
      <c r="C6464" t="s">
        <v>22</v>
      </c>
      <c r="D6464" t="s">
        <v>15</v>
      </c>
      <c r="E6464" t="s">
        <v>333</v>
      </c>
      <c r="F6464" t="s">
        <v>248</v>
      </c>
      <c r="G6464">
        <v>21215</v>
      </c>
      <c r="H6464" t="s">
        <v>57</v>
      </c>
      <c r="I6464" t="s">
        <v>19</v>
      </c>
      <c r="J6464" t="s">
        <v>21</v>
      </c>
      <c r="K6464" s="6">
        <v>261.95999999999998</v>
      </c>
      <c r="L6464">
        <v>2</v>
      </c>
      <c r="M6464">
        <v>0</v>
      </c>
      <c r="N6464" s="6">
        <v>23.5764</v>
      </c>
      <c r="O6464" t="str">
        <f t="shared" si="300"/>
        <v/>
      </c>
      <c r="P6464" s="6">
        <f t="shared" si="301"/>
        <v>116.41333333333331</v>
      </c>
      <c r="Q6464">
        <f t="shared" si="302"/>
        <v>104.47866473680251</v>
      </c>
      <c r="R6464" s="16" t="str">
        <f>TEXT(Ecom[[#This Row],[Dates]],"mmm")</f>
        <v>Sep</v>
      </c>
      <c r="S6464" s="16" t="str">
        <f>TEXT(Ecom[[#This Row],[Dates]],"YYYY")</f>
        <v>2026</v>
      </c>
      <c r="T6464" s="16"/>
    </row>
    <row r="6465" spans="1:20" x14ac:dyDescent="0.25">
      <c r="A6465" t="s">
        <v>62</v>
      </c>
      <c r="B6465" s="16">
        <v>46245</v>
      </c>
      <c r="C6465" t="s">
        <v>22</v>
      </c>
      <c r="D6465" t="s">
        <v>15</v>
      </c>
      <c r="E6465" t="s">
        <v>333</v>
      </c>
      <c r="F6465" t="s">
        <v>248</v>
      </c>
      <c r="G6465">
        <v>21215</v>
      </c>
      <c r="H6465" t="s">
        <v>57</v>
      </c>
      <c r="I6465" t="s">
        <v>26</v>
      </c>
      <c r="J6465" t="s">
        <v>27</v>
      </c>
      <c r="K6465" s="6">
        <v>74</v>
      </c>
      <c r="L6465">
        <v>5</v>
      </c>
      <c r="M6465">
        <v>0</v>
      </c>
      <c r="N6465" s="6">
        <v>37</v>
      </c>
      <c r="O6465" t="str">
        <f t="shared" si="300"/>
        <v/>
      </c>
      <c r="P6465" s="6">
        <f t="shared" si="301"/>
        <v>57.413333333333334</v>
      </c>
      <c r="Q6465">
        <f t="shared" si="302"/>
        <v>73.066477721775158</v>
      </c>
      <c r="R6465" s="16" t="str">
        <f>TEXT(Ecom[[#This Row],[Dates]],"mmm")</f>
        <v>Aug</v>
      </c>
      <c r="S6465" s="16" t="str">
        <f>TEXT(Ecom[[#This Row],[Dates]],"YYYY")</f>
        <v>2026</v>
      </c>
      <c r="T6465" s="16"/>
    </row>
    <row r="6466" spans="1:20" x14ac:dyDescent="0.25">
      <c r="A6466" t="s">
        <v>28</v>
      </c>
      <c r="B6466" s="16">
        <v>46226</v>
      </c>
      <c r="C6466" t="s">
        <v>44</v>
      </c>
      <c r="D6466" t="s">
        <v>15</v>
      </c>
      <c r="E6466" t="s">
        <v>183</v>
      </c>
      <c r="F6466" t="s">
        <v>17</v>
      </c>
      <c r="G6466">
        <v>40214</v>
      </c>
      <c r="H6466" t="s">
        <v>18</v>
      </c>
      <c r="I6466" t="s">
        <v>19</v>
      </c>
      <c r="J6466" t="s">
        <v>33</v>
      </c>
      <c r="K6466" s="6">
        <v>13.28</v>
      </c>
      <c r="L6466">
        <v>2</v>
      </c>
      <c r="M6466">
        <v>0</v>
      </c>
      <c r="N6466" s="6">
        <v>6.3743999999999996</v>
      </c>
      <c r="O6466" t="str">
        <f t="shared" ref="O6466:O6529" si="303">IF(N6466&lt;0,N6466,"")</f>
        <v/>
      </c>
      <c r="P6466" s="6">
        <f t="shared" si="301"/>
        <v>55.566666666666663</v>
      </c>
      <c r="Q6466">
        <f t="shared" si="302"/>
        <v>62.079361394195331</v>
      </c>
      <c r="R6466" s="16" t="str">
        <f>TEXT(Ecom[[#This Row],[Dates]],"mmm")</f>
        <v>Jul</v>
      </c>
      <c r="S6466" s="16" t="str">
        <f>TEXT(Ecom[[#This Row],[Dates]],"YYYY")</f>
        <v>2026</v>
      </c>
      <c r="T6466" s="16"/>
    </row>
    <row r="6467" spans="1:20" x14ac:dyDescent="0.25">
      <c r="A6467" t="s">
        <v>28</v>
      </c>
      <c r="B6467" s="16">
        <v>45724</v>
      </c>
      <c r="C6467" t="s">
        <v>14</v>
      </c>
      <c r="D6467" t="s">
        <v>15</v>
      </c>
      <c r="E6467" t="s">
        <v>557</v>
      </c>
      <c r="F6467" t="s">
        <v>86</v>
      </c>
      <c r="G6467">
        <v>37087</v>
      </c>
      <c r="H6467" t="s">
        <v>18</v>
      </c>
      <c r="I6467" t="s">
        <v>26</v>
      </c>
      <c r="J6467" t="s">
        <v>32</v>
      </c>
      <c r="K6467" s="6">
        <v>84.96</v>
      </c>
      <c r="L6467">
        <v>6</v>
      </c>
      <c r="M6467">
        <v>0.2</v>
      </c>
      <c r="N6467" s="6">
        <v>6.3719999999999999</v>
      </c>
      <c r="O6467" t="str">
        <f t="shared" si="303"/>
        <v/>
      </c>
      <c r="P6467" s="6">
        <f t="shared" ref="P6467:P6530" si="304">AVERAGE(K6467:K6469)</f>
        <v>744.27333333333343</v>
      </c>
      <c r="Q6467">
        <f t="shared" si="302"/>
        <v>771.03572613581116</v>
      </c>
      <c r="R6467" s="16" t="str">
        <f>TEXT(Ecom[[#This Row],[Dates]],"mmm")</f>
        <v>Mar</v>
      </c>
      <c r="S6467" s="16" t="str">
        <f>TEXT(Ecom[[#This Row],[Dates]],"YYYY")</f>
        <v>2025</v>
      </c>
      <c r="T6467" s="16"/>
    </row>
    <row r="6468" spans="1:20" x14ac:dyDescent="0.25">
      <c r="A6468" t="s">
        <v>13</v>
      </c>
      <c r="B6468" s="16">
        <v>46358</v>
      </c>
      <c r="C6468" t="s">
        <v>14</v>
      </c>
      <c r="D6468" t="s">
        <v>15</v>
      </c>
      <c r="E6468" t="s">
        <v>23</v>
      </c>
      <c r="F6468" t="s">
        <v>24</v>
      </c>
      <c r="G6468">
        <v>90008</v>
      </c>
      <c r="H6468" t="s">
        <v>25</v>
      </c>
      <c r="I6468" t="s">
        <v>35</v>
      </c>
      <c r="J6468" t="s">
        <v>59</v>
      </c>
      <c r="K6468" s="6">
        <v>68.459999999999994</v>
      </c>
      <c r="L6468">
        <v>7</v>
      </c>
      <c r="M6468">
        <v>0</v>
      </c>
      <c r="N6468" s="6">
        <v>25.330200000000001</v>
      </c>
      <c r="O6468" t="str">
        <f t="shared" si="303"/>
        <v/>
      </c>
      <c r="P6468" s="6">
        <f t="shared" si="304"/>
        <v>925.93666666666684</v>
      </c>
      <c r="Q6468">
        <f t="shared" si="302"/>
        <v>789.58587477515346</v>
      </c>
      <c r="R6468" s="16" t="str">
        <f>TEXT(Ecom[[#This Row],[Dates]],"mmm")</f>
        <v>Dec</v>
      </c>
      <c r="S6468" s="16" t="str">
        <f>TEXT(Ecom[[#This Row],[Dates]],"YYYY")</f>
        <v>2026</v>
      </c>
      <c r="T6468" s="16"/>
    </row>
    <row r="6469" spans="1:20" x14ac:dyDescent="0.25">
      <c r="A6469" t="s">
        <v>28</v>
      </c>
      <c r="B6469" s="16">
        <v>46123</v>
      </c>
      <c r="C6469" t="s">
        <v>44</v>
      </c>
      <c r="D6469" t="s">
        <v>15</v>
      </c>
      <c r="E6469" t="s">
        <v>290</v>
      </c>
      <c r="F6469" t="s">
        <v>179</v>
      </c>
      <c r="G6469">
        <v>2908</v>
      </c>
      <c r="H6469" t="s">
        <v>57</v>
      </c>
      <c r="I6469" t="s">
        <v>26</v>
      </c>
      <c r="J6469" t="s">
        <v>32</v>
      </c>
      <c r="K6469" s="6">
        <v>2079.4</v>
      </c>
      <c r="L6469">
        <v>5</v>
      </c>
      <c r="M6469">
        <v>0</v>
      </c>
      <c r="N6469" s="6">
        <v>582.23199999999997</v>
      </c>
      <c r="O6469" t="str">
        <f t="shared" si="303"/>
        <v/>
      </c>
      <c r="P6469" s="6">
        <f t="shared" si="304"/>
        <v>927.25666666666677</v>
      </c>
      <c r="Q6469">
        <f t="shared" ref="Q6469:Q6532" si="305">SQRT(SUMXMY2(K6469:K6471,P6467:P6469)/3)</f>
        <v>931.11349998566527</v>
      </c>
      <c r="R6469" s="16" t="str">
        <f>TEXT(Ecom[[#This Row],[Dates]],"mmm")</f>
        <v>Apr</v>
      </c>
      <c r="S6469" s="16" t="str">
        <f>TEXT(Ecom[[#This Row],[Dates]],"YYYY")</f>
        <v>2026</v>
      </c>
      <c r="T6469" s="16"/>
    </row>
    <row r="6470" spans="1:20" x14ac:dyDescent="0.25">
      <c r="A6470" t="s">
        <v>28</v>
      </c>
      <c r="B6470" s="16">
        <v>45835</v>
      </c>
      <c r="C6470" t="s">
        <v>44</v>
      </c>
      <c r="D6470" t="s">
        <v>15</v>
      </c>
      <c r="E6470" t="s">
        <v>290</v>
      </c>
      <c r="F6470" t="s">
        <v>179</v>
      </c>
      <c r="G6470">
        <v>2908</v>
      </c>
      <c r="H6470" t="s">
        <v>57</v>
      </c>
      <c r="I6470" t="s">
        <v>35</v>
      </c>
      <c r="J6470" t="s">
        <v>36</v>
      </c>
      <c r="K6470" s="6">
        <v>629.95000000000005</v>
      </c>
      <c r="L6470">
        <v>5</v>
      </c>
      <c r="M6470">
        <v>0</v>
      </c>
      <c r="N6470" s="6">
        <v>176.386</v>
      </c>
      <c r="O6470" t="str">
        <f t="shared" si="303"/>
        <v/>
      </c>
      <c r="P6470" s="6">
        <f t="shared" si="304"/>
        <v>278.11666666666667</v>
      </c>
      <c r="Q6470">
        <f t="shared" si="305"/>
        <v>529.05883695063221</v>
      </c>
      <c r="R6470" s="16" t="str">
        <f>TEXT(Ecom[[#This Row],[Dates]],"mmm")</f>
        <v>Jun</v>
      </c>
      <c r="S6470" s="16" t="str">
        <f>TEXT(Ecom[[#This Row],[Dates]],"YYYY")</f>
        <v>2025</v>
      </c>
      <c r="T6470" s="16"/>
    </row>
    <row r="6471" spans="1:20" x14ac:dyDescent="0.25">
      <c r="A6471" t="s">
        <v>28</v>
      </c>
      <c r="B6471" s="16">
        <v>45924</v>
      </c>
      <c r="C6471" t="s">
        <v>44</v>
      </c>
      <c r="D6471" t="s">
        <v>15</v>
      </c>
      <c r="E6471" t="s">
        <v>290</v>
      </c>
      <c r="F6471" t="s">
        <v>179</v>
      </c>
      <c r="G6471">
        <v>2908</v>
      </c>
      <c r="H6471" t="s">
        <v>57</v>
      </c>
      <c r="I6471" t="s">
        <v>19</v>
      </c>
      <c r="J6471" t="s">
        <v>33</v>
      </c>
      <c r="K6471" s="6">
        <v>72.42</v>
      </c>
      <c r="L6471">
        <v>6</v>
      </c>
      <c r="M6471">
        <v>0</v>
      </c>
      <c r="N6471" s="6">
        <v>23.898599999999998</v>
      </c>
      <c r="O6471" t="str">
        <f t="shared" si="303"/>
        <v/>
      </c>
      <c r="P6471" s="6">
        <f t="shared" si="304"/>
        <v>106.30666666666666</v>
      </c>
      <c r="Q6471">
        <f t="shared" si="305"/>
        <v>500.72251492773489</v>
      </c>
      <c r="R6471" s="16" t="str">
        <f>TEXT(Ecom[[#This Row],[Dates]],"mmm")</f>
        <v>Sep</v>
      </c>
      <c r="S6471" s="16" t="str">
        <f>TEXT(Ecom[[#This Row],[Dates]],"YYYY")</f>
        <v>2025</v>
      </c>
      <c r="T6471" s="16"/>
    </row>
    <row r="6472" spans="1:20" x14ac:dyDescent="0.25">
      <c r="A6472" t="s">
        <v>28</v>
      </c>
      <c r="B6472" s="16">
        <v>46008</v>
      </c>
      <c r="C6472" t="s">
        <v>44</v>
      </c>
      <c r="D6472" t="s">
        <v>15</v>
      </c>
      <c r="E6472" t="s">
        <v>140</v>
      </c>
      <c r="F6472" t="s">
        <v>70</v>
      </c>
      <c r="G6472">
        <v>48234</v>
      </c>
      <c r="H6472" t="s">
        <v>47</v>
      </c>
      <c r="I6472" t="s">
        <v>35</v>
      </c>
      <c r="J6472" t="s">
        <v>36</v>
      </c>
      <c r="K6472" s="6">
        <v>131.97999999999999</v>
      </c>
      <c r="L6472">
        <v>2</v>
      </c>
      <c r="M6472">
        <v>0</v>
      </c>
      <c r="N6472" s="6">
        <v>35.634599999999999</v>
      </c>
      <c r="O6472" t="str">
        <f t="shared" si="303"/>
        <v/>
      </c>
      <c r="P6472" s="6">
        <f t="shared" si="304"/>
        <v>115.58</v>
      </c>
      <c r="Q6472">
        <f t="shared" si="305"/>
        <v>84.968032790551874</v>
      </c>
      <c r="R6472" s="16" t="str">
        <f>TEXT(Ecom[[#This Row],[Dates]],"mmm")</f>
        <v>Dec</v>
      </c>
      <c r="S6472" s="16" t="str">
        <f>TEXT(Ecom[[#This Row],[Dates]],"YYYY")</f>
        <v>2025</v>
      </c>
      <c r="T6472" s="16"/>
    </row>
    <row r="6473" spans="1:20" x14ac:dyDescent="0.25">
      <c r="A6473" t="s">
        <v>28</v>
      </c>
      <c r="B6473" s="16">
        <v>46158</v>
      </c>
      <c r="C6473" t="s">
        <v>44</v>
      </c>
      <c r="D6473" t="s">
        <v>15</v>
      </c>
      <c r="E6473" t="s">
        <v>140</v>
      </c>
      <c r="F6473" t="s">
        <v>70</v>
      </c>
      <c r="G6473">
        <v>48234</v>
      </c>
      <c r="H6473" t="s">
        <v>47</v>
      </c>
      <c r="I6473" t="s">
        <v>35</v>
      </c>
      <c r="J6473" t="s">
        <v>59</v>
      </c>
      <c r="K6473" s="6">
        <v>114.52</v>
      </c>
      <c r="L6473">
        <v>7</v>
      </c>
      <c r="M6473">
        <v>0</v>
      </c>
      <c r="N6473" s="6">
        <v>11.452</v>
      </c>
      <c r="O6473" t="str">
        <f t="shared" si="303"/>
        <v/>
      </c>
      <c r="P6473" s="6">
        <f t="shared" si="304"/>
        <v>362.18666666666667</v>
      </c>
      <c r="Q6473">
        <f t="shared" si="305"/>
        <v>294.39685457760106</v>
      </c>
      <c r="R6473" s="16" t="str">
        <f>TEXT(Ecom[[#This Row],[Dates]],"mmm")</f>
        <v>May</v>
      </c>
      <c r="S6473" s="16" t="str">
        <f>TEXT(Ecom[[#This Row],[Dates]],"YYYY")</f>
        <v>2026</v>
      </c>
      <c r="T6473" s="16"/>
    </row>
    <row r="6474" spans="1:20" x14ac:dyDescent="0.25">
      <c r="A6474" t="s">
        <v>28</v>
      </c>
      <c r="B6474" s="16">
        <v>46058</v>
      </c>
      <c r="C6474" t="s">
        <v>44</v>
      </c>
      <c r="D6474" t="s">
        <v>15</v>
      </c>
      <c r="E6474" t="s">
        <v>61</v>
      </c>
      <c r="F6474" t="s">
        <v>46</v>
      </c>
      <c r="G6474">
        <v>77070</v>
      </c>
      <c r="H6474" t="s">
        <v>47</v>
      </c>
      <c r="I6474" t="s">
        <v>26</v>
      </c>
      <c r="J6474" t="s">
        <v>27</v>
      </c>
      <c r="K6474" s="6">
        <v>100.24</v>
      </c>
      <c r="L6474">
        <v>10</v>
      </c>
      <c r="M6474">
        <v>0.2</v>
      </c>
      <c r="N6474" s="6">
        <v>33.831000000000003</v>
      </c>
      <c r="O6474" t="str">
        <f t="shared" si="303"/>
        <v/>
      </c>
      <c r="P6474" s="6">
        <f t="shared" si="304"/>
        <v>344.66666666666669</v>
      </c>
      <c r="Q6474">
        <f t="shared" si="305"/>
        <v>336.58288948830466</v>
      </c>
      <c r="R6474" s="16" t="str">
        <f>TEXT(Ecom[[#This Row],[Dates]],"mmm")</f>
        <v>Feb</v>
      </c>
      <c r="S6474" s="16" t="str">
        <f>TEXT(Ecom[[#This Row],[Dates]],"YYYY")</f>
        <v>2026</v>
      </c>
      <c r="T6474" s="16"/>
    </row>
    <row r="6475" spans="1:20" x14ac:dyDescent="0.25">
      <c r="A6475" t="s">
        <v>13</v>
      </c>
      <c r="B6475" s="16">
        <v>46301</v>
      </c>
      <c r="C6475" t="s">
        <v>14</v>
      </c>
      <c r="D6475" t="s">
        <v>15</v>
      </c>
      <c r="E6475" t="s">
        <v>90</v>
      </c>
      <c r="F6475" t="s">
        <v>86</v>
      </c>
      <c r="G6475">
        <v>38401</v>
      </c>
      <c r="H6475" t="s">
        <v>18</v>
      </c>
      <c r="I6475" t="s">
        <v>26</v>
      </c>
      <c r="J6475" t="s">
        <v>38</v>
      </c>
      <c r="K6475" s="6">
        <v>871.8</v>
      </c>
      <c r="L6475">
        <v>3</v>
      </c>
      <c r="M6475">
        <v>0.2</v>
      </c>
      <c r="N6475" s="6">
        <v>87.18</v>
      </c>
      <c r="O6475" t="str">
        <f t="shared" si="303"/>
        <v/>
      </c>
      <c r="P6475" s="6">
        <f t="shared" si="304"/>
        <v>312.7713333333333</v>
      </c>
      <c r="Q6475">
        <f t="shared" si="305"/>
        <v>380.625245902931</v>
      </c>
      <c r="R6475" s="16" t="str">
        <f>TEXT(Ecom[[#This Row],[Dates]],"mmm")</f>
        <v>Oct</v>
      </c>
      <c r="S6475" s="16" t="str">
        <f>TEXT(Ecom[[#This Row],[Dates]],"YYYY")</f>
        <v>2026</v>
      </c>
      <c r="T6475" s="16"/>
    </row>
    <row r="6476" spans="1:20" x14ac:dyDescent="0.25">
      <c r="A6476" t="s">
        <v>62</v>
      </c>
      <c r="B6476" s="16">
        <v>46289</v>
      </c>
      <c r="C6476" t="s">
        <v>22</v>
      </c>
      <c r="D6476" t="s">
        <v>15</v>
      </c>
      <c r="E6476" t="s">
        <v>55</v>
      </c>
      <c r="F6476" t="s">
        <v>56</v>
      </c>
      <c r="G6476">
        <v>19140</v>
      </c>
      <c r="H6476" t="s">
        <v>57</v>
      </c>
      <c r="I6476" t="s">
        <v>19</v>
      </c>
      <c r="J6476" t="s">
        <v>20</v>
      </c>
      <c r="K6476" s="6">
        <v>61.96</v>
      </c>
      <c r="L6476">
        <v>4</v>
      </c>
      <c r="M6476">
        <v>0.5</v>
      </c>
      <c r="N6476" s="6">
        <v>-53.285600000000002</v>
      </c>
      <c r="O6476">
        <f t="shared" si="303"/>
        <v>-53.285600000000002</v>
      </c>
      <c r="P6476" s="6">
        <f t="shared" si="304"/>
        <v>23.904666666666667</v>
      </c>
      <c r="Q6476">
        <f t="shared" si="305"/>
        <v>241.70977672958674</v>
      </c>
      <c r="R6476" s="16" t="str">
        <f>TEXT(Ecom[[#This Row],[Dates]],"mmm")</f>
        <v>Sep</v>
      </c>
      <c r="S6476" s="16" t="str">
        <f>TEXT(Ecom[[#This Row],[Dates]],"YYYY")</f>
        <v>2026</v>
      </c>
      <c r="T6476" s="16"/>
    </row>
    <row r="6477" spans="1:20" x14ac:dyDescent="0.25">
      <c r="A6477" t="s">
        <v>28</v>
      </c>
      <c r="B6477" s="16">
        <v>45799</v>
      </c>
      <c r="C6477" t="s">
        <v>14</v>
      </c>
      <c r="D6477" t="s">
        <v>15</v>
      </c>
      <c r="E6477" t="s">
        <v>173</v>
      </c>
      <c r="F6477" t="s">
        <v>30</v>
      </c>
      <c r="G6477">
        <v>33024</v>
      </c>
      <c r="H6477" t="s">
        <v>18</v>
      </c>
      <c r="I6477" t="s">
        <v>26</v>
      </c>
      <c r="J6477" t="s">
        <v>37</v>
      </c>
      <c r="K6477" s="6">
        <v>4.5540000000000003</v>
      </c>
      <c r="L6477">
        <v>3</v>
      </c>
      <c r="M6477">
        <v>0.7</v>
      </c>
      <c r="N6477" s="6">
        <v>-3.4914000000000001</v>
      </c>
      <c r="O6477">
        <f t="shared" si="303"/>
        <v>-3.4914000000000001</v>
      </c>
      <c r="P6477" s="6">
        <f t="shared" si="304"/>
        <v>71.915333333333322</v>
      </c>
      <c r="Q6477">
        <f t="shared" si="305"/>
        <v>194.3573527180167</v>
      </c>
      <c r="R6477" s="16" t="str">
        <f>TEXT(Ecom[[#This Row],[Dates]],"mmm")</f>
        <v>May</v>
      </c>
      <c r="S6477" s="16" t="str">
        <f>TEXT(Ecom[[#This Row],[Dates]],"YYYY")</f>
        <v>2025</v>
      </c>
      <c r="T6477" s="16"/>
    </row>
    <row r="6478" spans="1:20" x14ac:dyDescent="0.25">
      <c r="A6478" t="s">
        <v>28</v>
      </c>
      <c r="B6478" s="16">
        <v>46179</v>
      </c>
      <c r="C6478" t="s">
        <v>14</v>
      </c>
      <c r="D6478" t="s">
        <v>15</v>
      </c>
      <c r="E6478" t="s">
        <v>173</v>
      </c>
      <c r="F6478" t="s">
        <v>30</v>
      </c>
      <c r="G6478">
        <v>33024</v>
      </c>
      <c r="H6478" t="s">
        <v>18</v>
      </c>
      <c r="I6478" t="s">
        <v>26</v>
      </c>
      <c r="J6478" t="s">
        <v>38</v>
      </c>
      <c r="K6478" s="6">
        <v>5.2</v>
      </c>
      <c r="L6478">
        <v>2</v>
      </c>
      <c r="M6478">
        <v>0.2</v>
      </c>
      <c r="N6478" s="6">
        <v>0.58499999999999996</v>
      </c>
      <c r="O6478" t="str">
        <f t="shared" si="303"/>
        <v/>
      </c>
      <c r="P6478" s="6">
        <f t="shared" si="304"/>
        <v>75.581333333333319</v>
      </c>
      <c r="Q6478">
        <f t="shared" si="305"/>
        <v>85.498417061370191</v>
      </c>
      <c r="R6478" s="16" t="str">
        <f>TEXT(Ecom[[#This Row],[Dates]],"mmm")</f>
        <v>Jun</v>
      </c>
      <c r="S6478" s="16" t="str">
        <f>TEXT(Ecom[[#This Row],[Dates]],"YYYY")</f>
        <v>2026</v>
      </c>
      <c r="T6478" s="16"/>
    </row>
    <row r="6479" spans="1:20" x14ac:dyDescent="0.25">
      <c r="A6479" t="s">
        <v>28</v>
      </c>
      <c r="B6479" s="16">
        <v>45676</v>
      </c>
      <c r="C6479" t="s">
        <v>14</v>
      </c>
      <c r="D6479" t="s">
        <v>15</v>
      </c>
      <c r="E6479" t="s">
        <v>173</v>
      </c>
      <c r="F6479" t="s">
        <v>30</v>
      </c>
      <c r="G6479">
        <v>33024</v>
      </c>
      <c r="H6479" t="s">
        <v>18</v>
      </c>
      <c r="I6479" t="s">
        <v>35</v>
      </c>
      <c r="J6479" t="s">
        <v>59</v>
      </c>
      <c r="K6479" s="6">
        <v>205.99199999999999</v>
      </c>
      <c r="L6479">
        <v>1</v>
      </c>
      <c r="M6479">
        <v>0.2</v>
      </c>
      <c r="N6479" s="6">
        <v>-2.5749</v>
      </c>
      <c r="O6479">
        <f t="shared" si="303"/>
        <v>-2.5749</v>
      </c>
      <c r="P6479" s="6">
        <f t="shared" si="304"/>
        <v>241.83466666666664</v>
      </c>
      <c r="Q6479">
        <f t="shared" si="305"/>
        <v>173.48368201841541</v>
      </c>
      <c r="R6479" s="16" t="str">
        <f>TEXT(Ecom[[#This Row],[Dates]],"mmm")</f>
        <v>Jan</v>
      </c>
      <c r="S6479" s="16" t="str">
        <f>TEXT(Ecom[[#This Row],[Dates]],"YYYY")</f>
        <v>2025</v>
      </c>
      <c r="T6479" s="16"/>
    </row>
    <row r="6480" spans="1:20" x14ac:dyDescent="0.25">
      <c r="A6480" t="s">
        <v>28</v>
      </c>
      <c r="B6480" s="16">
        <v>46098</v>
      </c>
      <c r="C6480" t="s">
        <v>14</v>
      </c>
      <c r="D6480" t="s">
        <v>15</v>
      </c>
      <c r="E6480" t="s">
        <v>173</v>
      </c>
      <c r="F6480" t="s">
        <v>30</v>
      </c>
      <c r="G6480">
        <v>33024</v>
      </c>
      <c r="H6480" t="s">
        <v>18</v>
      </c>
      <c r="I6480" t="s">
        <v>26</v>
      </c>
      <c r="J6480" t="s">
        <v>41</v>
      </c>
      <c r="K6480" s="6">
        <v>15.552</v>
      </c>
      <c r="L6480">
        <v>3</v>
      </c>
      <c r="M6480">
        <v>0.2</v>
      </c>
      <c r="N6480" s="6">
        <v>5.4432</v>
      </c>
      <c r="O6480" t="str">
        <f t="shared" si="303"/>
        <v/>
      </c>
      <c r="P6480" s="6">
        <f t="shared" si="304"/>
        <v>181.32799999999997</v>
      </c>
      <c r="Q6480">
        <f t="shared" si="305"/>
        <v>179.73778676315817</v>
      </c>
      <c r="R6480" s="16" t="str">
        <f>TEXT(Ecom[[#This Row],[Dates]],"mmm")</f>
        <v>Mar</v>
      </c>
      <c r="S6480" s="16" t="str">
        <f>TEXT(Ecom[[#This Row],[Dates]],"YYYY")</f>
        <v>2026</v>
      </c>
      <c r="T6480" s="16"/>
    </row>
    <row r="6481" spans="1:20" x14ac:dyDescent="0.25">
      <c r="A6481" t="s">
        <v>28</v>
      </c>
      <c r="B6481" s="16">
        <v>46324</v>
      </c>
      <c r="C6481" t="s">
        <v>14</v>
      </c>
      <c r="D6481" t="s">
        <v>15</v>
      </c>
      <c r="E6481" t="s">
        <v>173</v>
      </c>
      <c r="F6481" t="s">
        <v>30</v>
      </c>
      <c r="G6481">
        <v>33024</v>
      </c>
      <c r="H6481" t="s">
        <v>18</v>
      </c>
      <c r="I6481" t="s">
        <v>35</v>
      </c>
      <c r="J6481" t="s">
        <v>36</v>
      </c>
      <c r="K6481" s="6">
        <v>503.96</v>
      </c>
      <c r="L6481">
        <v>5</v>
      </c>
      <c r="M6481">
        <v>0.2</v>
      </c>
      <c r="N6481" s="6">
        <v>50.396000000000001</v>
      </c>
      <c r="O6481" t="str">
        <f t="shared" si="303"/>
        <v/>
      </c>
      <c r="P6481" s="6">
        <f t="shared" si="304"/>
        <v>256.66666666666669</v>
      </c>
      <c r="Q6481">
        <f t="shared" si="305"/>
        <v>176.57997701346002</v>
      </c>
      <c r="R6481" s="16" t="str">
        <f>TEXT(Ecom[[#This Row],[Dates]],"mmm")</f>
        <v>Oct</v>
      </c>
      <c r="S6481" s="16" t="str">
        <f>TEXT(Ecom[[#This Row],[Dates]],"YYYY")</f>
        <v>2026</v>
      </c>
      <c r="T6481" s="16"/>
    </row>
    <row r="6482" spans="1:20" x14ac:dyDescent="0.25">
      <c r="A6482" t="s">
        <v>28</v>
      </c>
      <c r="B6482" s="16">
        <v>45841</v>
      </c>
      <c r="C6482" t="s">
        <v>14</v>
      </c>
      <c r="D6482" t="s">
        <v>15</v>
      </c>
      <c r="E6482" t="s">
        <v>173</v>
      </c>
      <c r="F6482" t="s">
        <v>30</v>
      </c>
      <c r="G6482">
        <v>33024</v>
      </c>
      <c r="H6482" t="s">
        <v>18</v>
      </c>
      <c r="I6482" t="s">
        <v>26</v>
      </c>
      <c r="J6482" t="s">
        <v>38</v>
      </c>
      <c r="K6482" s="6">
        <v>24.472000000000001</v>
      </c>
      <c r="L6482">
        <v>7</v>
      </c>
      <c r="M6482">
        <v>0.2</v>
      </c>
      <c r="N6482" s="6">
        <v>1.8353999999999999</v>
      </c>
      <c r="O6482" t="str">
        <f t="shared" si="303"/>
        <v/>
      </c>
      <c r="P6482" s="6">
        <f t="shared" si="304"/>
        <v>125.48000000000002</v>
      </c>
      <c r="Q6482">
        <f t="shared" si="305"/>
        <v>91.395078042367075</v>
      </c>
      <c r="R6482" s="16" t="str">
        <f>TEXT(Ecom[[#This Row],[Dates]],"mmm")</f>
        <v>Jul</v>
      </c>
      <c r="S6482" s="16" t="str">
        <f>TEXT(Ecom[[#This Row],[Dates]],"YYYY")</f>
        <v>2025</v>
      </c>
      <c r="T6482" s="16"/>
    </row>
    <row r="6483" spans="1:20" x14ac:dyDescent="0.25">
      <c r="A6483" t="s">
        <v>28</v>
      </c>
      <c r="B6483" s="16">
        <v>45987</v>
      </c>
      <c r="C6483" t="s">
        <v>14</v>
      </c>
      <c r="D6483" t="s">
        <v>15</v>
      </c>
      <c r="E6483" t="s">
        <v>173</v>
      </c>
      <c r="F6483" t="s">
        <v>30</v>
      </c>
      <c r="G6483">
        <v>33024</v>
      </c>
      <c r="H6483" t="s">
        <v>18</v>
      </c>
      <c r="I6483" t="s">
        <v>19</v>
      </c>
      <c r="J6483" t="s">
        <v>20</v>
      </c>
      <c r="K6483" s="6">
        <v>241.56800000000001</v>
      </c>
      <c r="L6483">
        <v>2</v>
      </c>
      <c r="M6483">
        <v>0.2</v>
      </c>
      <c r="N6483" s="6">
        <v>0</v>
      </c>
      <c r="O6483" t="str">
        <f t="shared" si="303"/>
        <v/>
      </c>
      <c r="P6483" s="6">
        <f t="shared" si="304"/>
        <v>245.57866666666666</v>
      </c>
      <c r="Q6483">
        <f t="shared" si="305"/>
        <v>81.299952129729419</v>
      </c>
      <c r="R6483" s="16" t="str">
        <f>TEXT(Ecom[[#This Row],[Dates]],"mmm")</f>
        <v>Nov</v>
      </c>
      <c r="S6483" s="16" t="str">
        <f>TEXT(Ecom[[#This Row],[Dates]],"YYYY")</f>
        <v>2025</v>
      </c>
      <c r="T6483" s="16"/>
    </row>
    <row r="6484" spans="1:20" x14ac:dyDescent="0.25">
      <c r="A6484" t="s">
        <v>28</v>
      </c>
      <c r="B6484" s="16">
        <v>46333</v>
      </c>
      <c r="C6484" t="s">
        <v>14</v>
      </c>
      <c r="D6484" t="s">
        <v>15</v>
      </c>
      <c r="E6484" t="s">
        <v>173</v>
      </c>
      <c r="F6484" t="s">
        <v>30</v>
      </c>
      <c r="G6484">
        <v>33024</v>
      </c>
      <c r="H6484" t="s">
        <v>18</v>
      </c>
      <c r="I6484" t="s">
        <v>35</v>
      </c>
      <c r="J6484" t="s">
        <v>59</v>
      </c>
      <c r="K6484" s="6">
        <v>110.4</v>
      </c>
      <c r="L6484">
        <v>2</v>
      </c>
      <c r="M6484">
        <v>0.2</v>
      </c>
      <c r="N6484" s="6">
        <v>-4.1399999999999997</v>
      </c>
      <c r="O6484">
        <f t="shared" si="303"/>
        <v>-4.1399999999999997</v>
      </c>
      <c r="P6484" s="6">
        <f t="shared" si="304"/>
        <v>191.27599999999998</v>
      </c>
      <c r="Q6484">
        <f t="shared" si="305"/>
        <v>103.73594743350023</v>
      </c>
      <c r="R6484" s="16" t="str">
        <f>TEXT(Ecom[[#This Row],[Dates]],"mmm")</f>
        <v>Nov</v>
      </c>
      <c r="S6484" s="16" t="str">
        <f>TEXT(Ecom[[#This Row],[Dates]],"YYYY")</f>
        <v>2026</v>
      </c>
      <c r="T6484" s="16"/>
    </row>
    <row r="6485" spans="1:20" x14ac:dyDescent="0.25">
      <c r="A6485" t="s">
        <v>28</v>
      </c>
      <c r="B6485" s="16">
        <v>45893</v>
      </c>
      <c r="C6485" t="s">
        <v>22</v>
      </c>
      <c r="D6485" t="s">
        <v>15</v>
      </c>
      <c r="E6485" t="s">
        <v>75</v>
      </c>
      <c r="F6485" t="s">
        <v>76</v>
      </c>
      <c r="G6485">
        <v>10011</v>
      </c>
      <c r="H6485" t="s">
        <v>57</v>
      </c>
      <c r="I6485" t="s">
        <v>19</v>
      </c>
      <c r="J6485" t="s">
        <v>31</v>
      </c>
      <c r="K6485" s="6">
        <v>384.76799999999997</v>
      </c>
      <c r="L6485">
        <v>2</v>
      </c>
      <c r="M6485">
        <v>0.4</v>
      </c>
      <c r="N6485" s="6">
        <v>-115.43040000000001</v>
      </c>
      <c r="O6485">
        <f t="shared" si="303"/>
        <v>-115.43040000000001</v>
      </c>
      <c r="P6485" s="6">
        <f t="shared" si="304"/>
        <v>169.596</v>
      </c>
      <c r="Q6485">
        <f t="shared" si="305"/>
        <v>125.81814610219223</v>
      </c>
      <c r="R6485" s="16" t="str">
        <f>TEXT(Ecom[[#This Row],[Dates]],"mmm")</f>
        <v>Aug</v>
      </c>
      <c r="S6485" s="16" t="str">
        <f>TEXT(Ecom[[#This Row],[Dates]],"YYYY")</f>
        <v>2025</v>
      </c>
      <c r="T6485" s="16"/>
    </row>
    <row r="6486" spans="1:20" x14ac:dyDescent="0.25">
      <c r="A6486" t="s">
        <v>28</v>
      </c>
      <c r="B6486" s="16">
        <v>46051</v>
      </c>
      <c r="C6486" t="s">
        <v>22</v>
      </c>
      <c r="D6486" t="s">
        <v>15</v>
      </c>
      <c r="E6486" t="s">
        <v>75</v>
      </c>
      <c r="F6486" t="s">
        <v>76</v>
      </c>
      <c r="G6486">
        <v>10011</v>
      </c>
      <c r="H6486" t="s">
        <v>57</v>
      </c>
      <c r="I6486" t="s">
        <v>35</v>
      </c>
      <c r="J6486" t="s">
        <v>123</v>
      </c>
      <c r="K6486" s="6">
        <v>78.66</v>
      </c>
      <c r="L6486">
        <v>6</v>
      </c>
      <c r="M6486">
        <v>0</v>
      </c>
      <c r="N6486" s="6">
        <v>36.183599999999998</v>
      </c>
      <c r="O6486" t="str">
        <f t="shared" si="303"/>
        <v/>
      </c>
      <c r="P6486" s="6">
        <f t="shared" si="304"/>
        <v>362.03333333333336</v>
      </c>
      <c r="Q6486">
        <f t="shared" si="305"/>
        <v>359.70958162095974</v>
      </c>
      <c r="R6486" s="16" t="str">
        <f>TEXT(Ecom[[#This Row],[Dates]],"mmm")</f>
        <v>Jan</v>
      </c>
      <c r="S6486" s="16" t="str">
        <f>TEXT(Ecom[[#This Row],[Dates]],"YYYY")</f>
        <v>2026</v>
      </c>
      <c r="T6486" s="16"/>
    </row>
    <row r="6487" spans="1:20" x14ac:dyDescent="0.25">
      <c r="A6487" t="s">
        <v>28</v>
      </c>
      <c r="B6487" s="16">
        <v>46219</v>
      </c>
      <c r="C6487" t="s">
        <v>22</v>
      </c>
      <c r="D6487" t="s">
        <v>15</v>
      </c>
      <c r="E6487" t="s">
        <v>75</v>
      </c>
      <c r="F6487" t="s">
        <v>76</v>
      </c>
      <c r="G6487">
        <v>10011</v>
      </c>
      <c r="H6487" t="s">
        <v>57</v>
      </c>
      <c r="I6487" t="s">
        <v>26</v>
      </c>
      <c r="J6487" t="s">
        <v>41</v>
      </c>
      <c r="K6487" s="6">
        <v>45.36</v>
      </c>
      <c r="L6487">
        <v>4</v>
      </c>
      <c r="M6487">
        <v>0</v>
      </c>
      <c r="N6487" s="6">
        <v>22.226400000000002</v>
      </c>
      <c r="O6487" t="str">
        <f t="shared" si="303"/>
        <v/>
      </c>
      <c r="P6487" s="6">
        <f t="shared" si="304"/>
        <v>340.09433333333334</v>
      </c>
      <c r="Q6487">
        <f t="shared" si="305"/>
        <v>401.07523028405456</v>
      </c>
      <c r="R6487" s="16" t="str">
        <f>TEXT(Ecom[[#This Row],[Dates]],"mmm")</f>
        <v>Jul</v>
      </c>
      <c r="S6487" s="16" t="str">
        <f>TEXT(Ecom[[#This Row],[Dates]],"YYYY")</f>
        <v>2026</v>
      </c>
      <c r="T6487" s="16"/>
    </row>
    <row r="6488" spans="1:20" x14ac:dyDescent="0.25">
      <c r="A6488" t="s">
        <v>28</v>
      </c>
      <c r="B6488" s="16">
        <v>45825</v>
      </c>
      <c r="C6488" t="s">
        <v>14</v>
      </c>
      <c r="D6488" t="s">
        <v>15</v>
      </c>
      <c r="E6488" t="s">
        <v>189</v>
      </c>
      <c r="F6488" t="s">
        <v>40</v>
      </c>
      <c r="G6488">
        <v>28540</v>
      </c>
      <c r="H6488" t="s">
        <v>18</v>
      </c>
      <c r="I6488" t="s">
        <v>26</v>
      </c>
      <c r="J6488" t="s">
        <v>38</v>
      </c>
      <c r="K6488" s="6">
        <v>962.08</v>
      </c>
      <c r="L6488">
        <v>4</v>
      </c>
      <c r="M6488">
        <v>0.2</v>
      </c>
      <c r="N6488" s="6">
        <v>156.33799999999999</v>
      </c>
      <c r="O6488" t="str">
        <f t="shared" si="303"/>
        <v/>
      </c>
      <c r="P6488" s="6">
        <f t="shared" si="304"/>
        <v>423.45966666666664</v>
      </c>
      <c r="Q6488">
        <f t="shared" si="305"/>
        <v>401.46995571538235</v>
      </c>
      <c r="R6488" s="16" t="str">
        <f>TEXT(Ecom[[#This Row],[Dates]],"mmm")</f>
        <v>Jun</v>
      </c>
      <c r="S6488" s="16" t="str">
        <f>TEXT(Ecom[[#This Row],[Dates]],"YYYY")</f>
        <v>2025</v>
      </c>
      <c r="T6488" s="16"/>
    </row>
    <row r="6489" spans="1:20" x14ac:dyDescent="0.25">
      <c r="A6489" t="s">
        <v>28</v>
      </c>
      <c r="B6489" s="16">
        <v>45917</v>
      </c>
      <c r="C6489" t="s">
        <v>14</v>
      </c>
      <c r="D6489" t="s">
        <v>15</v>
      </c>
      <c r="E6489" t="s">
        <v>189</v>
      </c>
      <c r="F6489" t="s">
        <v>40</v>
      </c>
      <c r="G6489">
        <v>28540</v>
      </c>
      <c r="H6489" t="s">
        <v>18</v>
      </c>
      <c r="I6489" t="s">
        <v>26</v>
      </c>
      <c r="J6489" t="s">
        <v>37</v>
      </c>
      <c r="K6489" s="6">
        <v>12.843</v>
      </c>
      <c r="L6489">
        <v>3</v>
      </c>
      <c r="M6489">
        <v>0.7</v>
      </c>
      <c r="N6489" s="6">
        <v>-9.8462999999999994</v>
      </c>
      <c r="O6489">
        <f t="shared" si="303"/>
        <v>-9.8462999999999994</v>
      </c>
      <c r="P6489" s="6">
        <f t="shared" si="304"/>
        <v>113.56633333333333</v>
      </c>
      <c r="Q6489">
        <f t="shared" si="305"/>
        <v>208.21971369632072</v>
      </c>
      <c r="R6489" s="16" t="str">
        <f>TEXT(Ecom[[#This Row],[Dates]],"mmm")</f>
        <v>Sep</v>
      </c>
      <c r="S6489" s="16" t="str">
        <f>TEXT(Ecom[[#This Row],[Dates]],"YYYY")</f>
        <v>2025</v>
      </c>
      <c r="T6489" s="16"/>
    </row>
    <row r="6490" spans="1:20" x14ac:dyDescent="0.25">
      <c r="A6490" t="s">
        <v>28</v>
      </c>
      <c r="B6490" s="16">
        <v>45929</v>
      </c>
      <c r="C6490" t="s">
        <v>14</v>
      </c>
      <c r="D6490" t="s">
        <v>15</v>
      </c>
      <c r="E6490" t="s">
        <v>189</v>
      </c>
      <c r="F6490" t="s">
        <v>40</v>
      </c>
      <c r="G6490">
        <v>28540</v>
      </c>
      <c r="H6490" t="s">
        <v>18</v>
      </c>
      <c r="I6490" t="s">
        <v>26</v>
      </c>
      <c r="J6490" t="s">
        <v>41</v>
      </c>
      <c r="K6490" s="6">
        <v>295.45600000000002</v>
      </c>
      <c r="L6490">
        <v>14</v>
      </c>
      <c r="M6490">
        <v>0.2</v>
      </c>
      <c r="N6490" s="6">
        <v>96.023200000000003</v>
      </c>
      <c r="O6490" t="str">
        <f t="shared" si="303"/>
        <v/>
      </c>
      <c r="P6490" s="6">
        <f t="shared" si="304"/>
        <v>143.93066666666667</v>
      </c>
      <c r="Q6490">
        <f t="shared" si="305"/>
        <v>90.503196460432008</v>
      </c>
      <c r="R6490" s="16" t="str">
        <f>TEXT(Ecom[[#This Row],[Dates]],"mmm")</f>
        <v>Sep</v>
      </c>
      <c r="S6490" s="16" t="str">
        <f>TEXT(Ecom[[#This Row],[Dates]],"YYYY")</f>
        <v>2025</v>
      </c>
      <c r="T6490" s="16"/>
    </row>
    <row r="6491" spans="1:20" x14ac:dyDescent="0.25">
      <c r="A6491" t="s">
        <v>28</v>
      </c>
      <c r="B6491" s="16">
        <v>46170</v>
      </c>
      <c r="C6491" t="s">
        <v>14</v>
      </c>
      <c r="D6491" t="s">
        <v>15</v>
      </c>
      <c r="E6491" t="s">
        <v>75</v>
      </c>
      <c r="F6491" t="s">
        <v>76</v>
      </c>
      <c r="G6491">
        <v>10011</v>
      </c>
      <c r="H6491" t="s">
        <v>57</v>
      </c>
      <c r="I6491" t="s">
        <v>26</v>
      </c>
      <c r="J6491" t="s">
        <v>41</v>
      </c>
      <c r="K6491" s="6">
        <v>32.4</v>
      </c>
      <c r="L6491">
        <v>5</v>
      </c>
      <c r="M6491">
        <v>0</v>
      </c>
      <c r="N6491" s="6">
        <v>15.552</v>
      </c>
      <c r="O6491" t="str">
        <f t="shared" si="303"/>
        <v/>
      </c>
      <c r="P6491" s="6">
        <f t="shared" si="304"/>
        <v>141.96799999999999</v>
      </c>
      <c r="Q6491">
        <f t="shared" si="305"/>
        <v>99.955501813816383</v>
      </c>
      <c r="R6491" s="16" t="str">
        <f>TEXT(Ecom[[#This Row],[Dates]],"mmm")</f>
        <v>May</v>
      </c>
      <c r="S6491" s="16" t="str">
        <f>TEXT(Ecom[[#This Row],[Dates]],"YYYY")</f>
        <v>2026</v>
      </c>
      <c r="T6491" s="16"/>
    </row>
    <row r="6492" spans="1:20" x14ac:dyDescent="0.25">
      <c r="A6492" t="s">
        <v>28</v>
      </c>
      <c r="B6492" s="16">
        <v>45688</v>
      </c>
      <c r="C6492" t="s">
        <v>22</v>
      </c>
      <c r="D6492" t="s">
        <v>15</v>
      </c>
      <c r="E6492" t="s">
        <v>55</v>
      </c>
      <c r="F6492" t="s">
        <v>56</v>
      </c>
      <c r="G6492">
        <v>19120</v>
      </c>
      <c r="H6492" t="s">
        <v>57</v>
      </c>
      <c r="I6492" t="s">
        <v>19</v>
      </c>
      <c r="J6492" t="s">
        <v>33</v>
      </c>
      <c r="K6492" s="6">
        <v>103.93600000000001</v>
      </c>
      <c r="L6492">
        <v>4</v>
      </c>
      <c r="M6492">
        <v>0.2</v>
      </c>
      <c r="N6492" s="6">
        <v>16.889600000000002</v>
      </c>
      <c r="O6492" t="str">
        <f t="shared" si="303"/>
        <v/>
      </c>
      <c r="P6492" s="6">
        <f t="shared" si="304"/>
        <v>144.40800000000002</v>
      </c>
      <c r="Q6492">
        <f t="shared" si="305"/>
        <v>106.99674559813768</v>
      </c>
      <c r="R6492" s="16" t="str">
        <f>TEXT(Ecom[[#This Row],[Dates]],"mmm")</f>
        <v>Jan</v>
      </c>
      <c r="S6492" s="16" t="str">
        <f>TEXT(Ecom[[#This Row],[Dates]],"YYYY")</f>
        <v>2025</v>
      </c>
      <c r="T6492" s="16"/>
    </row>
    <row r="6493" spans="1:20" x14ac:dyDescent="0.25">
      <c r="A6493" t="s">
        <v>28</v>
      </c>
      <c r="B6493" s="16">
        <v>46035</v>
      </c>
      <c r="C6493" t="s">
        <v>22</v>
      </c>
      <c r="D6493" t="s">
        <v>15</v>
      </c>
      <c r="E6493" t="s">
        <v>422</v>
      </c>
      <c r="F6493" t="s">
        <v>30</v>
      </c>
      <c r="G6493">
        <v>32839</v>
      </c>
      <c r="H6493" t="s">
        <v>18</v>
      </c>
      <c r="I6493" t="s">
        <v>19</v>
      </c>
      <c r="J6493" t="s">
        <v>20</v>
      </c>
      <c r="K6493" s="6">
        <v>289.56799999999998</v>
      </c>
      <c r="L6493">
        <v>2</v>
      </c>
      <c r="M6493">
        <v>0.2</v>
      </c>
      <c r="N6493" s="6">
        <v>10.8588</v>
      </c>
      <c r="O6493" t="str">
        <f t="shared" si="303"/>
        <v/>
      </c>
      <c r="P6493" s="6">
        <f t="shared" si="304"/>
        <v>191.352</v>
      </c>
      <c r="Q6493">
        <f t="shared" si="305"/>
        <v>108.93209872821386</v>
      </c>
      <c r="R6493" s="16" t="str">
        <f>TEXT(Ecom[[#This Row],[Dates]],"mmm")</f>
        <v>Jan</v>
      </c>
      <c r="S6493" s="16" t="str">
        <f>TEXT(Ecom[[#This Row],[Dates]],"YYYY")</f>
        <v>2026</v>
      </c>
      <c r="T6493" s="16"/>
    </row>
    <row r="6494" spans="1:20" x14ac:dyDescent="0.25">
      <c r="A6494" t="s">
        <v>28</v>
      </c>
      <c r="B6494" s="16">
        <v>45944</v>
      </c>
      <c r="C6494" t="s">
        <v>22</v>
      </c>
      <c r="D6494" t="s">
        <v>15</v>
      </c>
      <c r="E6494" t="s">
        <v>422</v>
      </c>
      <c r="F6494" t="s">
        <v>30</v>
      </c>
      <c r="G6494">
        <v>32839</v>
      </c>
      <c r="H6494" t="s">
        <v>18</v>
      </c>
      <c r="I6494" t="s">
        <v>26</v>
      </c>
      <c r="J6494" t="s">
        <v>32</v>
      </c>
      <c r="K6494" s="6">
        <v>39.72</v>
      </c>
      <c r="L6494">
        <v>5</v>
      </c>
      <c r="M6494">
        <v>0.2</v>
      </c>
      <c r="N6494" s="6">
        <v>4.4684999999999997</v>
      </c>
      <c r="O6494" t="str">
        <f t="shared" si="303"/>
        <v/>
      </c>
      <c r="P6494" s="6">
        <f t="shared" si="304"/>
        <v>102.82933333333334</v>
      </c>
      <c r="Q6494">
        <f t="shared" si="305"/>
        <v>81.704569830941892</v>
      </c>
      <c r="R6494" s="16" t="str">
        <f>TEXT(Ecom[[#This Row],[Dates]],"mmm")</f>
        <v>Oct</v>
      </c>
      <c r="S6494" s="16" t="str">
        <f>TEXT(Ecom[[#This Row],[Dates]],"YYYY")</f>
        <v>2025</v>
      </c>
      <c r="T6494" s="16"/>
    </row>
    <row r="6495" spans="1:20" x14ac:dyDescent="0.25">
      <c r="A6495" t="s">
        <v>28</v>
      </c>
      <c r="B6495" s="16">
        <v>45916</v>
      </c>
      <c r="C6495" t="s">
        <v>22</v>
      </c>
      <c r="D6495" t="s">
        <v>15</v>
      </c>
      <c r="E6495" t="s">
        <v>422</v>
      </c>
      <c r="F6495" t="s">
        <v>30</v>
      </c>
      <c r="G6495">
        <v>32839</v>
      </c>
      <c r="H6495" t="s">
        <v>18</v>
      </c>
      <c r="I6495" t="s">
        <v>35</v>
      </c>
      <c r="J6495" t="s">
        <v>36</v>
      </c>
      <c r="K6495" s="6">
        <v>244.768</v>
      </c>
      <c r="L6495">
        <v>4</v>
      </c>
      <c r="M6495">
        <v>0.2</v>
      </c>
      <c r="N6495" s="6">
        <v>24.476800000000001</v>
      </c>
      <c r="O6495" t="str">
        <f t="shared" si="303"/>
        <v/>
      </c>
      <c r="P6495" s="6">
        <f t="shared" si="304"/>
        <v>94.773333333333355</v>
      </c>
      <c r="Q6495">
        <f t="shared" si="305"/>
        <v>71.515388798236728</v>
      </c>
      <c r="R6495" s="16" t="str">
        <f>TEXT(Ecom[[#This Row],[Dates]],"mmm")</f>
        <v>Sep</v>
      </c>
      <c r="S6495" s="16" t="str">
        <f>TEXT(Ecom[[#This Row],[Dates]],"YYYY")</f>
        <v>2025</v>
      </c>
      <c r="T6495" s="16"/>
    </row>
    <row r="6496" spans="1:20" x14ac:dyDescent="0.25">
      <c r="A6496" t="s">
        <v>13</v>
      </c>
      <c r="B6496" s="16">
        <v>46193</v>
      </c>
      <c r="C6496" t="s">
        <v>14</v>
      </c>
      <c r="D6496" t="s">
        <v>15</v>
      </c>
      <c r="E6496" t="s">
        <v>61</v>
      </c>
      <c r="F6496" t="s">
        <v>46</v>
      </c>
      <c r="G6496">
        <v>77095</v>
      </c>
      <c r="H6496" t="s">
        <v>47</v>
      </c>
      <c r="I6496" t="s">
        <v>35</v>
      </c>
      <c r="J6496" t="s">
        <v>59</v>
      </c>
      <c r="K6496" s="6">
        <v>24</v>
      </c>
      <c r="L6496">
        <v>2</v>
      </c>
      <c r="M6496">
        <v>0.2</v>
      </c>
      <c r="N6496" s="6">
        <v>-2.7</v>
      </c>
      <c r="O6496">
        <f t="shared" si="303"/>
        <v>-2.7</v>
      </c>
      <c r="P6496" s="6">
        <f t="shared" si="304"/>
        <v>21.909333333333333</v>
      </c>
      <c r="Q6496">
        <f t="shared" si="305"/>
        <v>64.571118139442021</v>
      </c>
      <c r="R6496" s="16" t="str">
        <f>TEXT(Ecom[[#This Row],[Dates]],"mmm")</f>
        <v>Jun</v>
      </c>
      <c r="S6496" s="16" t="str">
        <f>TEXT(Ecom[[#This Row],[Dates]],"YYYY")</f>
        <v>2026</v>
      </c>
      <c r="T6496" s="16"/>
    </row>
    <row r="6497" spans="1:20" x14ac:dyDescent="0.25">
      <c r="A6497" t="s">
        <v>13</v>
      </c>
      <c r="B6497" s="16">
        <v>45723</v>
      </c>
      <c r="C6497" t="s">
        <v>14</v>
      </c>
      <c r="D6497" t="s">
        <v>15</v>
      </c>
      <c r="E6497" t="s">
        <v>61</v>
      </c>
      <c r="F6497" t="s">
        <v>46</v>
      </c>
      <c r="G6497">
        <v>77095</v>
      </c>
      <c r="H6497" t="s">
        <v>47</v>
      </c>
      <c r="I6497" t="s">
        <v>26</v>
      </c>
      <c r="J6497" t="s">
        <v>41</v>
      </c>
      <c r="K6497" s="6">
        <v>15.552</v>
      </c>
      <c r="L6497">
        <v>3</v>
      </c>
      <c r="M6497">
        <v>0.2</v>
      </c>
      <c r="N6497" s="6">
        <v>5.4432</v>
      </c>
      <c r="O6497" t="str">
        <f t="shared" si="303"/>
        <v/>
      </c>
      <c r="P6497" s="6">
        <f t="shared" si="304"/>
        <v>20.88933333333333</v>
      </c>
      <c r="Q6497">
        <f t="shared" si="305"/>
        <v>45.804754726507987</v>
      </c>
      <c r="R6497" s="16" t="str">
        <f>TEXT(Ecom[[#This Row],[Dates]],"mmm")</f>
        <v>Mar</v>
      </c>
      <c r="S6497" s="16" t="str">
        <f>TEXT(Ecom[[#This Row],[Dates]],"YYYY")</f>
        <v>2025</v>
      </c>
      <c r="T6497" s="16"/>
    </row>
    <row r="6498" spans="1:20" x14ac:dyDescent="0.25">
      <c r="A6498" t="s">
        <v>13</v>
      </c>
      <c r="B6498" s="16">
        <v>46256</v>
      </c>
      <c r="C6498" t="s">
        <v>14</v>
      </c>
      <c r="D6498" t="s">
        <v>15</v>
      </c>
      <c r="E6498" t="s">
        <v>61</v>
      </c>
      <c r="F6498" t="s">
        <v>46</v>
      </c>
      <c r="G6498">
        <v>77095</v>
      </c>
      <c r="H6498" t="s">
        <v>47</v>
      </c>
      <c r="I6498" t="s">
        <v>35</v>
      </c>
      <c r="J6498" t="s">
        <v>59</v>
      </c>
      <c r="K6498" s="6">
        <v>26.175999999999998</v>
      </c>
      <c r="L6498">
        <v>2</v>
      </c>
      <c r="M6498">
        <v>0.2</v>
      </c>
      <c r="N6498" s="6">
        <v>-3.2719999999999998</v>
      </c>
      <c r="O6498">
        <f t="shared" si="303"/>
        <v>-3.2719999999999998</v>
      </c>
      <c r="P6498" s="6">
        <f t="shared" si="304"/>
        <v>60.735333333333337</v>
      </c>
      <c r="Q6498">
        <f t="shared" si="305"/>
        <v>42.999315756829851</v>
      </c>
      <c r="R6498" s="16" t="str">
        <f>TEXT(Ecom[[#This Row],[Dates]],"mmm")</f>
        <v>Aug</v>
      </c>
      <c r="S6498" s="16" t="str">
        <f>TEXT(Ecom[[#This Row],[Dates]],"YYYY")</f>
        <v>2026</v>
      </c>
      <c r="T6498" s="16"/>
    </row>
    <row r="6499" spans="1:20" x14ac:dyDescent="0.25">
      <c r="A6499" t="s">
        <v>28</v>
      </c>
      <c r="B6499" s="16">
        <v>46120</v>
      </c>
      <c r="C6499" t="s">
        <v>44</v>
      </c>
      <c r="D6499" t="s">
        <v>15</v>
      </c>
      <c r="E6499" t="s">
        <v>183</v>
      </c>
      <c r="F6499" t="s">
        <v>17</v>
      </c>
      <c r="G6499">
        <v>40214</v>
      </c>
      <c r="H6499" t="s">
        <v>18</v>
      </c>
      <c r="I6499" t="s">
        <v>19</v>
      </c>
      <c r="J6499" t="s">
        <v>33</v>
      </c>
      <c r="K6499" s="6">
        <v>20.94</v>
      </c>
      <c r="L6499">
        <v>3</v>
      </c>
      <c r="M6499">
        <v>0</v>
      </c>
      <c r="N6499" s="6">
        <v>6.0726000000000004</v>
      </c>
      <c r="O6499" t="str">
        <f t="shared" si="303"/>
        <v/>
      </c>
      <c r="P6499" s="6">
        <f t="shared" si="304"/>
        <v>145.29666666666665</v>
      </c>
      <c r="Q6499">
        <f t="shared" si="305"/>
        <v>88.761684113510768</v>
      </c>
      <c r="R6499" s="16" t="str">
        <f>TEXT(Ecom[[#This Row],[Dates]],"mmm")</f>
        <v>Apr</v>
      </c>
      <c r="S6499" s="16" t="str">
        <f>TEXT(Ecom[[#This Row],[Dates]],"YYYY")</f>
        <v>2026</v>
      </c>
      <c r="T6499" s="16"/>
    </row>
    <row r="6500" spans="1:20" x14ac:dyDescent="0.25">
      <c r="A6500" t="s">
        <v>28</v>
      </c>
      <c r="B6500" s="16">
        <v>45700</v>
      </c>
      <c r="C6500" t="s">
        <v>44</v>
      </c>
      <c r="D6500" t="s">
        <v>15</v>
      </c>
      <c r="E6500" t="s">
        <v>183</v>
      </c>
      <c r="F6500" t="s">
        <v>17</v>
      </c>
      <c r="G6500">
        <v>40214</v>
      </c>
      <c r="H6500" t="s">
        <v>18</v>
      </c>
      <c r="I6500" t="s">
        <v>26</v>
      </c>
      <c r="J6500" t="s">
        <v>37</v>
      </c>
      <c r="K6500" s="6">
        <v>135.09</v>
      </c>
      <c r="L6500">
        <v>9</v>
      </c>
      <c r="M6500">
        <v>0</v>
      </c>
      <c r="N6500" s="6">
        <v>62.141399999999997</v>
      </c>
      <c r="O6500" t="str">
        <f t="shared" si="303"/>
        <v/>
      </c>
      <c r="P6500" s="6">
        <f t="shared" si="304"/>
        <v>168.33666666666667</v>
      </c>
      <c r="Q6500">
        <f t="shared" si="305"/>
        <v>99.604457191656067</v>
      </c>
      <c r="R6500" s="16" t="str">
        <f>TEXT(Ecom[[#This Row],[Dates]],"mmm")</f>
        <v>Feb</v>
      </c>
      <c r="S6500" s="16" t="str">
        <f>TEXT(Ecom[[#This Row],[Dates]],"YYYY")</f>
        <v>2025</v>
      </c>
      <c r="T6500" s="16"/>
    </row>
    <row r="6501" spans="1:20" x14ac:dyDescent="0.25">
      <c r="A6501" t="s">
        <v>28</v>
      </c>
      <c r="B6501" s="16">
        <v>45797</v>
      </c>
      <c r="C6501" t="s">
        <v>44</v>
      </c>
      <c r="D6501" t="s">
        <v>15</v>
      </c>
      <c r="E6501" t="s">
        <v>183</v>
      </c>
      <c r="F6501" t="s">
        <v>17</v>
      </c>
      <c r="G6501">
        <v>40214</v>
      </c>
      <c r="H6501" t="s">
        <v>18</v>
      </c>
      <c r="I6501" t="s">
        <v>35</v>
      </c>
      <c r="J6501" t="s">
        <v>59</v>
      </c>
      <c r="K6501" s="6">
        <v>279.86</v>
      </c>
      <c r="L6501">
        <v>14</v>
      </c>
      <c r="M6501">
        <v>0</v>
      </c>
      <c r="N6501" s="6">
        <v>64.367800000000003</v>
      </c>
      <c r="O6501" t="str">
        <f t="shared" si="303"/>
        <v/>
      </c>
      <c r="P6501" s="6">
        <f t="shared" si="304"/>
        <v>303.29466666666667</v>
      </c>
      <c r="Q6501">
        <f t="shared" si="305"/>
        <v>163.55111388866246</v>
      </c>
      <c r="R6501" s="16" t="str">
        <f>TEXT(Ecom[[#This Row],[Dates]],"mmm")</f>
        <v>May</v>
      </c>
      <c r="S6501" s="16" t="str">
        <f>TEXT(Ecom[[#This Row],[Dates]],"YYYY")</f>
        <v>2025</v>
      </c>
      <c r="T6501" s="16"/>
    </row>
    <row r="6502" spans="1:20" x14ac:dyDescent="0.25">
      <c r="A6502" t="s">
        <v>28</v>
      </c>
      <c r="B6502" s="16">
        <v>46107</v>
      </c>
      <c r="C6502" t="s">
        <v>44</v>
      </c>
      <c r="D6502" t="s">
        <v>15</v>
      </c>
      <c r="E6502" t="s">
        <v>183</v>
      </c>
      <c r="F6502" t="s">
        <v>17</v>
      </c>
      <c r="G6502">
        <v>40214</v>
      </c>
      <c r="H6502" t="s">
        <v>18</v>
      </c>
      <c r="I6502" t="s">
        <v>26</v>
      </c>
      <c r="J6502" t="s">
        <v>37</v>
      </c>
      <c r="K6502" s="6">
        <v>90.06</v>
      </c>
      <c r="L6502">
        <v>6</v>
      </c>
      <c r="M6502">
        <v>0</v>
      </c>
      <c r="N6502" s="6">
        <v>41.427599999999998</v>
      </c>
      <c r="O6502" t="str">
        <f t="shared" si="303"/>
        <v/>
      </c>
      <c r="P6502" s="6">
        <f t="shared" si="304"/>
        <v>226.75200000000004</v>
      </c>
      <c r="Q6502">
        <f t="shared" si="305"/>
        <v>176.35090046541575</v>
      </c>
      <c r="R6502" s="16" t="str">
        <f>TEXT(Ecom[[#This Row],[Dates]],"mmm")</f>
        <v>Mar</v>
      </c>
      <c r="S6502" s="16" t="str">
        <f>TEXT(Ecom[[#This Row],[Dates]],"YYYY")</f>
        <v>2026</v>
      </c>
      <c r="T6502" s="16"/>
    </row>
    <row r="6503" spans="1:20" x14ac:dyDescent="0.25">
      <c r="A6503" t="s">
        <v>28</v>
      </c>
      <c r="B6503" s="16">
        <v>45795</v>
      </c>
      <c r="C6503" t="s">
        <v>14</v>
      </c>
      <c r="D6503" t="s">
        <v>15</v>
      </c>
      <c r="E6503" t="s">
        <v>138</v>
      </c>
      <c r="F6503" t="s">
        <v>104</v>
      </c>
      <c r="G6503">
        <v>44256</v>
      </c>
      <c r="H6503" t="s">
        <v>57</v>
      </c>
      <c r="I6503" t="s">
        <v>35</v>
      </c>
      <c r="J6503" t="s">
        <v>36</v>
      </c>
      <c r="K6503" s="6">
        <v>539.96400000000006</v>
      </c>
      <c r="L6503">
        <v>6</v>
      </c>
      <c r="M6503">
        <v>0.4</v>
      </c>
      <c r="N6503" s="6">
        <v>-107.9928</v>
      </c>
      <c r="O6503">
        <f t="shared" si="303"/>
        <v>-107.9928</v>
      </c>
      <c r="P6503" s="6">
        <f t="shared" si="304"/>
        <v>203.14599999999999</v>
      </c>
      <c r="Q6503">
        <f t="shared" si="305"/>
        <v>200.82526812832799</v>
      </c>
      <c r="R6503" s="16" t="str">
        <f>TEXT(Ecom[[#This Row],[Dates]],"mmm")</f>
        <v>May</v>
      </c>
      <c r="S6503" s="16" t="str">
        <f>TEXT(Ecom[[#This Row],[Dates]],"YYYY")</f>
        <v>2025</v>
      </c>
      <c r="T6503" s="16"/>
    </row>
    <row r="6504" spans="1:20" x14ac:dyDescent="0.25">
      <c r="A6504" t="s">
        <v>28</v>
      </c>
      <c r="B6504" s="16">
        <v>45966</v>
      </c>
      <c r="C6504" t="s">
        <v>14</v>
      </c>
      <c r="D6504" t="s">
        <v>15</v>
      </c>
      <c r="E6504" t="s">
        <v>138</v>
      </c>
      <c r="F6504" t="s">
        <v>104</v>
      </c>
      <c r="G6504">
        <v>44256</v>
      </c>
      <c r="H6504" t="s">
        <v>57</v>
      </c>
      <c r="I6504" t="s">
        <v>35</v>
      </c>
      <c r="J6504" t="s">
        <v>36</v>
      </c>
      <c r="K6504" s="6">
        <v>50.231999999999999</v>
      </c>
      <c r="L6504">
        <v>7</v>
      </c>
      <c r="M6504">
        <v>0.4</v>
      </c>
      <c r="N6504" s="6">
        <v>-10.0464</v>
      </c>
      <c r="O6504">
        <f t="shared" si="303"/>
        <v>-10.0464</v>
      </c>
      <c r="P6504" s="6">
        <f t="shared" si="304"/>
        <v>439.03800000000001</v>
      </c>
      <c r="Q6504">
        <f t="shared" si="305"/>
        <v>489.49538166701166</v>
      </c>
      <c r="R6504" s="16" t="str">
        <f>TEXT(Ecom[[#This Row],[Dates]],"mmm")</f>
        <v>Nov</v>
      </c>
      <c r="S6504" s="16" t="str">
        <f>TEXT(Ecom[[#This Row],[Dates]],"YYYY")</f>
        <v>2025</v>
      </c>
      <c r="T6504" s="16"/>
    </row>
    <row r="6505" spans="1:20" x14ac:dyDescent="0.25">
      <c r="A6505" t="s">
        <v>28</v>
      </c>
      <c r="B6505" s="16">
        <v>45724</v>
      </c>
      <c r="C6505" t="s">
        <v>14</v>
      </c>
      <c r="D6505" t="s">
        <v>15</v>
      </c>
      <c r="E6505" t="s">
        <v>138</v>
      </c>
      <c r="F6505" t="s">
        <v>104</v>
      </c>
      <c r="G6505">
        <v>44256</v>
      </c>
      <c r="H6505" t="s">
        <v>57</v>
      </c>
      <c r="I6505" t="s">
        <v>26</v>
      </c>
      <c r="J6505" t="s">
        <v>37</v>
      </c>
      <c r="K6505" s="6">
        <v>19.242000000000001</v>
      </c>
      <c r="L6505">
        <v>3</v>
      </c>
      <c r="M6505">
        <v>0.7</v>
      </c>
      <c r="N6505" s="6">
        <v>-13.4694</v>
      </c>
      <c r="O6505">
        <f t="shared" si="303"/>
        <v>-13.4694</v>
      </c>
      <c r="P6505" s="6">
        <f t="shared" si="304"/>
        <v>424.06200000000007</v>
      </c>
      <c r="Q6505">
        <f t="shared" si="305"/>
        <v>536.35067452305259</v>
      </c>
      <c r="R6505" s="16" t="str">
        <f>TEXT(Ecom[[#This Row],[Dates]],"mmm")</f>
        <v>Mar</v>
      </c>
      <c r="S6505" s="16" t="str">
        <f>TEXT(Ecom[[#This Row],[Dates]],"YYYY")</f>
        <v>2025</v>
      </c>
      <c r="T6505" s="16"/>
    </row>
    <row r="6506" spans="1:20" x14ac:dyDescent="0.25">
      <c r="A6506" t="s">
        <v>13</v>
      </c>
      <c r="B6506" s="16">
        <v>46109</v>
      </c>
      <c r="C6506" t="s">
        <v>22</v>
      </c>
      <c r="D6506" t="s">
        <v>15</v>
      </c>
      <c r="E6506" t="s">
        <v>75</v>
      </c>
      <c r="F6506" t="s">
        <v>76</v>
      </c>
      <c r="G6506">
        <v>10011</v>
      </c>
      <c r="H6506" t="s">
        <v>57</v>
      </c>
      <c r="I6506" t="s">
        <v>26</v>
      </c>
      <c r="J6506" t="s">
        <v>32</v>
      </c>
      <c r="K6506" s="6">
        <v>1247.6400000000001</v>
      </c>
      <c r="L6506">
        <v>3</v>
      </c>
      <c r="M6506">
        <v>0</v>
      </c>
      <c r="N6506" s="6">
        <v>349.33920000000001</v>
      </c>
      <c r="O6506" t="str">
        <f t="shared" si="303"/>
        <v/>
      </c>
      <c r="P6506" s="6">
        <f t="shared" si="304"/>
        <v>424.0266666666667</v>
      </c>
      <c r="Q6506">
        <f t="shared" si="305"/>
        <v>575.36420608219339</v>
      </c>
      <c r="R6506" s="16" t="str">
        <f>TEXT(Ecom[[#This Row],[Dates]],"mmm")</f>
        <v>Mar</v>
      </c>
      <c r="S6506" s="16" t="str">
        <f>TEXT(Ecom[[#This Row],[Dates]],"YYYY")</f>
        <v>2026</v>
      </c>
      <c r="T6506" s="16"/>
    </row>
    <row r="6507" spans="1:20" x14ac:dyDescent="0.25">
      <c r="A6507" t="s">
        <v>28</v>
      </c>
      <c r="B6507" s="16">
        <v>46329</v>
      </c>
      <c r="C6507" t="s">
        <v>22</v>
      </c>
      <c r="D6507" t="s">
        <v>15</v>
      </c>
      <c r="E6507" t="s">
        <v>79</v>
      </c>
      <c r="F6507" t="s">
        <v>65</v>
      </c>
      <c r="G6507">
        <v>60653</v>
      </c>
      <c r="H6507" t="s">
        <v>47</v>
      </c>
      <c r="I6507" t="s">
        <v>26</v>
      </c>
      <c r="J6507" t="s">
        <v>34</v>
      </c>
      <c r="K6507" s="6">
        <v>5.3040000000000003</v>
      </c>
      <c r="L6507">
        <v>3</v>
      </c>
      <c r="M6507">
        <v>0.2</v>
      </c>
      <c r="N6507" s="6">
        <v>0.46410000000000001</v>
      </c>
      <c r="O6507" t="str">
        <f t="shared" si="303"/>
        <v/>
      </c>
      <c r="P6507" s="6">
        <f t="shared" si="304"/>
        <v>119.09066666666666</v>
      </c>
      <c r="Q6507">
        <f t="shared" si="305"/>
        <v>358.22714958197912</v>
      </c>
      <c r="R6507" s="16" t="str">
        <f>TEXT(Ecom[[#This Row],[Dates]],"mmm")</f>
        <v>Nov</v>
      </c>
      <c r="S6507" s="16" t="str">
        <f>TEXT(Ecom[[#This Row],[Dates]],"YYYY")</f>
        <v>2026</v>
      </c>
      <c r="T6507" s="16"/>
    </row>
    <row r="6508" spans="1:20" x14ac:dyDescent="0.25">
      <c r="A6508" t="s">
        <v>13</v>
      </c>
      <c r="B6508" s="16">
        <v>46200</v>
      </c>
      <c r="C6508" t="s">
        <v>22</v>
      </c>
      <c r="D6508" t="s">
        <v>15</v>
      </c>
      <c r="E6508" t="s">
        <v>55</v>
      </c>
      <c r="F6508" t="s">
        <v>56</v>
      </c>
      <c r="G6508">
        <v>19143</v>
      </c>
      <c r="H6508" t="s">
        <v>57</v>
      </c>
      <c r="I6508" t="s">
        <v>26</v>
      </c>
      <c r="J6508" t="s">
        <v>41</v>
      </c>
      <c r="K6508" s="6">
        <v>19.135999999999999</v>
      </c>
      <c r="L6508">
        <v>4</v>
      </c>
      <c r="M6508">
        <v>0.2</v>
      </c>
      <c r="N6508" s="6">
        <v>5.98</v>
      </c>
      <c r="O6508" t="str">
        <f t="shared" si="303"/>
        <v/>
      </c>
      <c r="P6508" s="6">
        <f t="shared" si="304"/>
        <v>210.62266666666665</v>
      </c>
      <c r="Q6508">
        <f t="shared" si="305"/>
        <v>267.34569284147608</v>
      </c>
      <c r="R6508" s="16" t="str">
        <f>TEXT(Ecom[[#This Row],[Dates]],"mmm")</f>
        <v>Jun</v>
      </c>
      <c r="S6508" s="16" t="str">
        <f>TEXT(Ecom[[#This Row],[Dates]],"YYYY")</f>
        <v>2026</v>
      </c>
      <c r="T6508" s="16"/>
    </row>
    <row r="6509" spans="1:20" x14ac:dyDescent="0.25">
      <c r="A6509" t="s">
        <v>13</v>
      </c>
      <c r="B6509" s="16">
        <v>45923</v>
      </c>
      <c r="C6509" t="s">
        <v>22</v>
      </c>
      <c r="D6509" t="s">
        <v>15</v>
      </c>
      <c r="E6509" t="s">
        <v>55</v>
      </c>
      <c r="F6509" t="s">
        <v>56</v>
      </c>
      <c r="G6509">
        <v>19143</v>
      </c>
      <c r="H6509" t="s">
        <v>57</v>
      </c>
      <c r="I6509" t="s">
        <v>19</v>
      </c>
      <c r="J6509" t="s">
        <v>33</v>
      </c>
      <c r="K6509" s="6">
        <v>332.83199999999999</v>
      </c>
      <c r="L6509">
        <v>4</v>
      </c>
      <c r="M6509">
        <v>0.2</v>
      </c>
      <c r="N6509" s="6">
        <v>-24.962399999999999</v>
      </c>
      <c r="O6509">
        <f t="shared" si="303"/>
        <v>-24.962399999999999</v>
      </c>
      <c r="P6509" s="6">
        <f t="shared" si="304"/>
        <v>221.02799999999999</v>
      </c>
      <c r="Q6509">
        <f t="shared" si="305"/>
        <v>162.90590685514229</v>
      </c>
      <c r="R6509" s="16" t="str">
        <f>TEXT(Ecom[[#This Row],[Dates]],"mmm")</f>
        <v>Sep</v>
      </c>
      <c r="S6509" s="16" t="str">
        <f>TEXT(Ecom[[#This Row],[Dates]],"YYYY")</f>
        <v>2025</v>
      </c>
      <c r="T6509" s="16"/>
    </row>
    <row r="6510" spans="1:20" x14ac:dyDescent="0.25">
      <c r="A6510" t="s">
        <v>28</v>
      </c>
      <c r="B6510" s="16">
        <v>46353</v>
      </c>
      <c r="C6510" t="s">
        <v>22</v>
      </c>
      <c r="D6510" t="s">
        <v>15</v>
      </c>
      <c r="E6510" t="s">
        <v>75</v>
      </c>
      <c r="F6510" t="s">
        <v>76</v>
      </c>
      <c r="G6510">
        <v>10009</v>
      </c>
      <c r="H6510" t="s">
        <v>57</v>
      </c>
      <c r="I6510" t="s">
        <v>26</v>
      </c>
      <c r="J6510" t="s">
        <v>41</v>
      </c>
      <c r="K6510" s="6">
        <v>279.89999999999998</v>
      </c>
      <c r="L6510">
        <v>5</v>
      </c>
      <c r="M6510">
        <v>0</v>
      </c>
      <c r="N6510" s="6">
        <v>137.15100000000001</v>
      </c>
      <c r="O6510" t="str">
        <f t="shared" si="303"/>
        <v/>
      </c>
      <c r="P6510" s="6">
        <f t="shared" si="304"/>
        <v>121.42399999999998</v>
      </c>
      <c r="Q6510">
        <f t="shared" si="305"/>
        <v>117.71307645539041</v>
      </c>
      <c r="R6510" s="16" t="str">
        <f>TEXT(Ecom[[#This Row],[Dates]],"mmm")</f>
        <v>Nov</v>
      </c>
      <c r="S6510" s="16" t="str">
        <f>TEXT(Ecom[[#This Row],[Dates]],"YYYY")</f>
        <v>2026</v>
      </c>
      <c r="T6510" s="16"/>
    </row>
    <row r="6511" spans="1:20" x14ac:dyDescent="0.25">
      <c r="A6511" t="s">
        <v>28</v>
      </c>
      <c r="B6511" s="16">
        <v>45786</v>
      </c>
      <c r="C6511" t="s">
        <v>22</v>
      </c>
      <c r="D6511" t="s">
        <v>15</v>
      </c>
      <c r="E6511" t="s">
        <v>75</v>
      </c>
      <c r="F6511" t="s">
        <v>76</v>
      </c>
      <c r="G6511">
        <v>10009</v>
      </c>
      <c r="H6511" t="s">
        <v>57</v>
      </c>
      <c r="I6511" t="s">
        <v>26</v>
      </c>
      <c r="J6511" t="s">
        <v>37</v>
      </c>
      <c r="K6511" s="6">
        <v>50.351999999999997</v>
      </c>
      <c r="L6511">
        <v>3</v>
      </c>
      <c r="M6511">
        <v>0.2</v>
      </c>
      <c r="N6511" s="6">
        <v>17.623200000000001</v>
      </c>
      <c r="O6511" t="str">
        <f t="shared" si="303"/>
        <v/>
      </c>
      <c r="P6511" s="6">
        <f t="shared" si="304"/>
        <v>36.083999999999996</v>
      </c>
      <c r="Q6511">
        <f t="shared" si="305"/>
        <v>110.93345423871615</v>
      </c>
      <c r="R6511" s="16" t="str">
        <f>TEXT(Ecom[[#This Row],[Dates]],"mmm")</f>
        <v>May</v>
      </c>
      <c r="S6511" s="16" t="str">
        <f>TEXT(Ecom[[#This Row],[Dates]],"YYYY")</f>
        <v>2025</v>
      </c>
      <c r="T6511" s="16"/>
    </row>
    <row r="6512" spans="1:20" x14ac:dyDescent="0.25">
      <c r="A6512" t="s">
        <v>28</v>
      </c>
      <c r="B6512" s="16">
        <v>45807</v>
      </c>
      <c r="C6512" t="s">
        <v>22</v>
      </c>
      <c r="D6512" t="s">
        <v>15</v>
      </c>
      <c r="E6512" t="s">
        <v>75</v>
      </c>
      <c r="F6512" t="s">
        <v>76</v>
      </c>
      <c r="G6512">
        <v>10009</v>
      </c>
      <c r="H6512" t="s">
        <v>57</v>
      </c>
      <c r="I6512" t="s">
        <v>26</v>
      </c>
      <c r="J6512" t="s">
        <v>41</v>
      </c>
      <c r="K6512" s="6">
        <v>34.020000000000003</v>
      </c>
      <c r="L6512">
        <v>3</v>
      </c>
      <c r="M6512">
        <v>0</v>
      </c>
      <c r="N6512" s="6">
        <v>16.669799999999999</v>
      </c>
      <c r="O6512" t="str">
        <f t="shared" si="303"/>
        <v/>
      </c>
      <c r="P6512" s="6">
        <f t="shared" si="304"/>
        <v>23.14</v>
      </c>
      <c r="Q6512">
        <f t="shared" si="305"/>
        <v>51.392026722699555</v>
      </c>
      <c r="R6512" s="16" t="str">
        <f>TEXT(Ecom[[#This Row],[Dates]],"mmm")</f>
        <v>May</v>
      </c>
      <c r="S6512" s="16" t="str">
        <f>TEXT(Ecom[[#This Row],[Dates]],"YYYY")</f>
        <v>2025</v>
      </c>
      <c r="T6512" s="16"/>
    </row>
    <row r="6513" spans="1:20" x14ac:dyDescent="0.25">
      <c r="A6513" t="s">
        <v>28</v>
      </c>
      <c r="B6513" s="16">
        <v>45742</v>
      </c>
      <c r="C6513" t="s">
        <v>44</v>
      </c>
      <c r="D6513" t="s">
        <v>15</v>
      </c>
      <c r="E6513" t="s">
        <v>52</v>
      </c>
      <c r="F6513" t="s">
        <v>24</v>
      </c>
      <c r="G6513">
        <v>94109</v>
      </c>
      <c r="H6513" t="s">
        <v>25</v>
      </c>
      <c r="I6513" t="s">
        <v>26</v>
      </c>
      <c r="J6513" t="s">
        <v>34</v>
      </c>
      <c r="K6513" s="6">
        <v>23.88</v>
      </c>
      <c r="L6513">
        <v>6</v>
      </c>
      <c r="M6513">
        <v>0</v>
      </c>
      <c r="N6513" s="6">
        <v>8.1191999999999993</v>
      </c>
      <c r="O6513" t="str">
        <f t="shared" si="303"/>
        <v/>
      </c>
      <c r="P6513" s="6">
        <f t="shared" si="304"/>
        <v>107.44333333333333</v>
      </c>
      <c r="Q6513">
        <f t="shared" si="305"/>
        <v>104.0823800764105</v>
      </c>
      <c r="R6513" s="16" t="str">
        <f>TEXT(Ecom[[#This Row],[Dates]],"mmm")</f>
        <v>Mar</v>
      </c>
      <c r="S6513" s="16" t="str">
        <f>TEXT(Ecom[[#This Row],[Dates]],"YYYY")</f>
        <v>2025</v>
      </c>
      <c r="T6513" s="16"/>
    </row>
    <row r="6514" spans="1:20" x14ac:dyDescent="0.25">
      <c r="A6514" t="s">
        <v>28</v>
      </c>
      <c r="B6514" s="16">
        <v>45759</v>
      </c>
      <c r="C6514" t="s">
        <v>44</v>
      </c>
      <c r="D6514" t="s">
        <v>15</v>
      </c>
      <c r="E6514" t="s">
        <v>52</v>
      </c>
      <c r="F6514" t="s">
        <v>24</v>
      </c>
      <c r="G6514">
        <v>94109</v>
      </c>
      <c r="H6514" t="s">
        <v>25</v>
      </c>
      <c r="I6514" t="s">
        <v>26</v>
      </c>
      <c r="J6514" t="s">
        <v>27</v>
      </c>
      <c r="K6514" s="6">
        <v>11.52</v>
      </c>
      <c r="L6514">
        <v>4</v>
      </c>
      <c r="M6514">
        <v>0</v>
      </c>
      <c r="N6514" s="6">
        <v>5.6448</v>
      </c>
      <c r="O6514" t="str">
        <f t="shared" si="303"/>
        <v/>
      </c>
      <c r="P6514" s="6">
        <f t="shared" si="304"/>
        <v>168.27799999999999</v>
      </c>
      <c r="Q6514">
        <f t="shared" si="305"/>
        <v>106.14856750032179</v>
      </c>
      <c r="R6514" s="16" t="str">
        <f>TEXT(Ecom[[#This Row],[Dates]],"mmm")</f>
        <v>Apr</v>
      </c>
      <c r="S6514" s="16" t="str">
        <f>TEXT(Ecom[[#This Row],[Dates]],"YYYY")</f>
        <v>2025</v>
      </c>
      <c r="T6514" s="16"/>
    </row>
    <row r="6515" spans="1:20" x14ac:dyDescent="0.25">
      <c r="A6515" t="s">
        <v>28</v>
      </c>
      <c r="B6515" s="16">
        <v>46204</v>
      </c>
      <c r="C6515" t="s">
        <v>44</v>
      </c>
      <c r="D6515" t="s">
        <v>15</v>
      </c>
      <c r="E6515" t="s">
        <v>52</v>
      </c>
      <c r="F6515" t="s">
        <v>24</v>
      </c>
      <c r="G6515">
        <v>94109</v>
      </c>
      <c r="H6515" t="s">
        <v>25</v>
      </c>
      <c r="I6515" t="s">
        <v>26</v>
      </c>
      <c r="J6515" t="s">
        <v>41</v>
      </c>
      <c r="K6515" s="6">
        <v>286.93</v>
      </c>
      <c r="L6515">
        <v>7</v>
      </c>
      <c r="M6515">
        <v>0</v>
      </c>
      <c r="N6515" s="6">
        <v>140.59569999999999</v>
      </c>
      <c r="O6515" t="str">
        <f t="shared" si="303"/>
        <v/>
      </c>
      <c r="P6515" s="6">
        <f t="shared" si="304"/>
        <v>237.22199999999998</v>
      </c>
      <c r="Q6515">
        <f t="shared" si="305"/>
        <v>106.49508227630531</v>
      </c>
      <c r="R6515" s="16" t="str">
        <f>TEXT(Ecom[[#This Row],[Dates]],"mmm")</f>
        <v>Jul</v>
      </c>
      <c r="S6515" s="16" t="str">
        <f>TEXT(Ecom[[#This Row],[Dates]],"YYYY")</f>
        <v>2026</v>
      </c>
      <c r="T6515" s="16"/>
    </row>
    <row r="6516" spans="1:20" x14ac:dyDescent="0.25">
      <c r="A6516" t="s">
        <v>28</v>
      </c>
      <c r="B6516" s="16">
        <v>46336</v>
      </c>
      <c r="C6516" t="s">
        <v>44</v>
      </c>
      <c r="D6516" t="s">
        <v>15</v>
      </c>
      <c r="E6516" t="s">
        <v>52</v>
      </c>
      <c r="F6516" t="s">
        <v>24</v>
      </c>
      <c r="G6516">
        <v>94109</v>
      </c>
      <c r="H6516" t="s">
        <v>25</v>
      </c>
      <c r="I6516" t="s">
        <v>35</v>
      </c>
      <c r="J6516" t="s">
        <v>36</v>
      </c>
      <c r="K6516" s="6">
        <v>206.38399999999999</v>
      </c>
      <c r="L6516">
        <v>2</v>
      </c>
      <c r="M6516">
        <v>0.2</v>
      </c>
      <c r="N6516" s="6">
        <v>23.2182</v>
      </c>
      <c r="O6516" t="str">
        <f t="shared" si="303"/>
        <v/>
      </c>
      <c r="P6516" s="6">
        <f t="shared" si="304"/>
        <v>318.21199999999999</v>
      </c>
      <c r="Q6516">
        <f t="shared" si="305"/>
        <v>124.65947414189316</v>
      </c>
      <c r="R6516" s="16" t="str">
        <f>TEXT(Ecom[[#This Row],[Dates]],"mmm")</f>
        <v>Nov</v>
      </c>
      <c r="S6516" s="16" t="str">
        <f>TEXT(Ecom[[#This Row],[Dates]],"YYYY")</f>
        <v>2026</v>
      </c>
      <c r="T6516" s="16"/>
    </row>
    <row r="6517" spans="1:20" x14ac:dyDescent="0.25">
      <c r="A6517" t="s">
        <v>28</v>
      </c>
      <c r="B6517" s="16">
        <v>46323</v>
      </c>
      <c r="C6517" t="s">
        <v>14</v>
      </c>
      <c r="D6517" t="s">
        <v>15</v>
      </c>
      <c r="E6517" t="s">
        <v>52</v>
      </c>
      <c r="F6517" t="s">
        <v>24</v>
      </c>
      <c r="G6517">
        <v>94122</v>
      </c>
      <c r="H6517" t="s">
        <v>25</v>
      </c>
      <c r="I6517" t="s">
        <v>19</v>
      </c>
      <c r="J6517" t="s">
        <v>21</v>
      </c>
      <c r="K6517" s="6">
        <v>218.352</v>
      </c>
      <c r="L6517">
        <v>3</v>
      </c>
      <c r="M6517">
        <v>0.2</v>
      </c>
      <c r="N6517" s="6">
        <v>0</v>
      </c>
      <c r="O6517" t="str">
        <f t="shared" si="303"/>
        <v/>
      </c>
      <c r="P6517" s="6">
        <f t="shared" si="304"/>
        <v>282.51733333333328</v>
      </c>
      <c r="Q6517">
        <f t="shared" si="305"/>
        <v>162.0046063931288</v>
      </c>
      <c r="R6517" s="16" t="str">
        <f>TEXT(Ecom[[#This Row],[Dates]],"mmm")</f>
        <v>Oct</v>
      </c>
      <c r="S6517" s="16" t="str">
        <f>TEXT(Ecom[[#This Row],[Dates]],"YYYY")</f>
        <v>2026</v>
      </c>
      <c r="T6517" s="16"/>
    </row>
    <row r="6518" spans="1:20" x14ac:dyDescent="0.25">
      <c r="A6518" t="s">
        <v>28</v>
      </c>
      <c r="B6518" s="16">
        <v>46154</v>
      </c>
      <c r="C6518" t="s">
        <v>14</v>
      </c>
      <c r="D6518" t="s">
        <v>15</v>
      </c>
      <c r="E6518" t="s">
        <v>52</v>
      </c>
      <c r="F6518" t="s">
        <v>24</v>
      </c>
      <c r="G6518">
        <v>94122</v>
      </c>
      <c r="H6518" t="s">
        <v>25</v>
      </c>
      <c r="I6518" t="s">
        <v>19</v>
      </c>
      <c r="J6518" t="s">
        <v>33</v>
      </c>
      <c r="K6518" s="6">
        <v>529.9</v>
      </c>
      <c r="L6518">
        <v>5</v>
      </c>
      <c r="M6518">
        <v>0</v>
      </c>
      <c r="N6518" s="6">
        <v>105.98</v>
      </c>
      <c r="O6518" t="str">
        <f t="shared" si="303"/>
        <v/>
      </c>
      <c r="P6518" s="6">
        <f t="shared" si="304"/>
        <v>246.05333333333331</v>
      </c>
      <c r="Q6518">
        <f t="shared" si="305"/>
        <v>179.97683427061958</v>
      </c>
      <c r="R6518" s="16" t="str">
        <f>TEXT(Ecom[[#This Row],[Dates]],"mmm")</f>
        <v>May</v>
      </c>
      <c r="S6518" s="16" t="str">
        <f>TEXT(Ecom[[#This Row],[Dates]],"YYYY")</f>
        <v>2026</v>
      </c>
      <c r="T6518" s="16"/>
    </row>
    <row r="6519" spans="1:20" x14ac:dyDescent="0.25">
      <c r="A6519" t="s">
        <v>28</v>
      </c>
      <c r="B6519" s="16">
        <v>46139</v>
      </c>
      <c r="C6519" t="s">
        <v>14</v>
      </c>
      <c r="D6519" t="s">
        <v>15</v>
      </c>
      <c r="E6519" t="s">
        <v>52</v>
      </c>
      <c r="F6519" t="s">
        <v>24</v>
      </c>
      <c r="G6519">
        <v>94122</v>
      </c>
      <c r="H6519" t="s">
        <v>25</v>
      </c>
      <c r="I6519" t="s">
        <v>26</v>
      </c>
      <c r="J6519" t="s">
        <v>34</v>
      </c>
      <c r="K6519" s="6">
        <v>99.3</v>
      </c>
      <c r="L6519">
        <v>10</v>
      </c>
      <c r="M6519">
        <v>0</v>
      </c>
      <c r="N6519" s="6">
        <v>41.706000000000003</v>
      </c>
      <c r="O6519" t="str">
        <f t="shared" si="303"/>
        <v/>
      </c>
      <c r="P6519" s="6">
        <f t="shared" si="304"/>
        <v>70.315999999999988</v>
      </c>
      <c r="Q6519">
        <f t="shared" si="305"/>
        <v>137.76395230274886</v>
      </c>
      <c r="R6519" s="16" t="str">
        <f>TEXT(Ecom[[#This Row],[Dates]],"mmm")</f>
        <v>Apr</v>
      </c>
      <c r="S6519" s="16" t="str">
        <f>TEXT(Ecom[[#This Row],[Dates]],"YYYY")</f>
        <v>2026</v>
      </c>
      <c r="T6519" s="16"/>
    </row>
    <row r="6520" spans="1:20" x14ac:dyDescent="0.25">
      <c r="A6520" t="s">
        <v>28</v>
      </c>
      <c r="B6520" s="16">
        <v>45676</v>
      </c>
      <c r="C6520" t="s">
        <v>14</v>
      </c>
      <c r="D6520" t="s">
        <v>15</v>
      </c>
      <c r="E6520" t="s">
        <v>52</v>
      </c>
      <c r="F6520" t="s">
        <v>24</v>
      </c>
      <c r="G6520">
        <v>94122</v>
      </c>
      <c r="H6520" t="s">
        <v>25</v>
      </c>
      <c r="I6520" t="s">
        <v>26</v>
      </c>
      <c r="J6520" t="s">
        <v>38</v>
      </c>
      <c r="K6520" s="6">
        <v>108.96</v>
      </c>
      <c r="L6520">
        <v>2</v>
      </c>
      <c r="M6520">
        <v>0</v>
      </c>
      <c r="N6520" s="6">
        <v>30.508800000000001</v>
      </c>
      <c r="O6520" t="str">
        <f t="shared" si="303"/>
        <v/>
      </c>
      <c r="P6520" s="6">
        <f t="shared" si="304"/>
        <v>1851.8693333333333</v>
      </c>
      <c r="Q6520">
        <f t="shared" si="305"/>
        <v>2075.7716224721689</v>
      </c>
      <c r="R6520" s="16" t="str">
        <f>TEXT(Ecom[[#This Row],[Dates]],"mmm")</f>
        <v>Jan</v>
      </c>
      <c r="S6520" s="16" t="str">
        <f>TEXT(Ecom[[#This Row],[Dates]],"YYYY")</f>
        <v>2025</v>
      </c>
      <c r="T6520" s="16"/>
    </row>
    <row r="6521" spans="1:20" x14ac:dyDescent="0.25">
      <c r="A6521" t="s">
        <v>28</v>
      </c>
      <c r="B6521" s="16">
        <v>45899</v>
      </c>
      <c r="C6521" t="s">
        <v>14</v>
      </c>
      <c r="D6521" t="s">
        <v>15</v>
      </c>
      <c r="E6521" t="s">
        <v>52</v>
      </c>
      <c r="F6521" t="s">
        <v>24</v>
      </c>
      <c r="G6521">
        <v>94122</v>
      </c>
      <c r="H6521" t="s">
        <v>25</v>
      </c>
      <c r="I6521" t="s">
        <v>26</v>
      </c>
      <c r="J6521" t="s">
        <v>37</v>
      </c>
      <c r="K6521" s="6">
        <v>2.6880000000000002</v>
      </c>
      <c r="L6521">
        <v>1</v>
      </c>
      <c r="M6521">
        <v>0.2</v>
      </c>
      <c r="N6521" s="6">
        <v>0.84</v>
      </c>
      <c r="O6521" t="str">
        <f t="shared" si="303"/>
        <v/>
      </c>
      <c r="P6521" s="6">
        <f t="shared" si="304"/>
        <v>1916.4393333333335</v>
      </c>
      <c r="Q6521">
        <f t="shared" si="305"/>
        <v>2273.9056243348423</v>
      </c>
      <c r="R6521" s="16" t="str">
        <f>TEXT(Ecom[[#This Row],[Dates]],"mmm")</f>
        <v>Aug</v>
      </c>
      <c r="S6521" s="16" t="str">
        <f>TEXT(Ecom[[#This Row],[Dates]],"YYYY")</f>
        <v>2025</v>
      </c>
      <c r="T6521" s="16"/>
    </row>
    <row r="6522" spans="1:20" x14ac:dyDescent="0.25">
      <c r="A6522" t="s">
        <v>13</v>
      </c>
      <c r="B6522" s="16">
        <v>45667</v>
      </c>
      <c r="C6522" t="s">
        <v>14</v>
      </c>
      <c r="D6522" t="s">
        <v>15</v>
      </c>
      <c r="E6522" t="s">
        <v>84</v>
      </c>
      <c r="F6522" t="s">
        <v>70</v>
      </c>
      <c r="G6522">
        <v>49201</v>
      </c>
      <c r="H6522" t="s">
        <v>47</v>
      </c>
      <c r="I6522" t="s">
        <v>26</v>
      </c>
      <c r="J6522" t="s">
        <v>37</v>
      </c>
      <c r="K6522" s="6">
        <v>5443.96</v>
      </c>
      <c r="L6522">
        <v>4</v>
      </c>
      <c r="M6522">
        <v>0</v>
      </c>
      <c r="N6522" s="6">
        <v>2504.2215999999999</v>
      </c>
      <c r="O6522" t="str">
        <f t="shared" si="303"/>
        <v/>
      </c>
      <c r="P6522" s="6">
        <f t="shared" si="304"/>
        <v>1934.2333333333333</v>
      </c>
      <c r="Q6522">
        <f t="shared" si="305"/>
        <v>2518.9193665431658</v>
      </c>
      <c r="R6522" s="16" t="str">
        <f>TEXT(Ecom[[#This Row],[Dates]],"mmm")</f>
        <v>Jan</v>
      </c>
      <c r="S6522" s="16" t="str">
        <f>TEXT(Ecom[[#This Row],[Dates]],"YYYY")</f>
        <v>2025</v>
      </c>
      <c r="T6522" s="16"/>
    </row>
    <row r="6523" spans="1:20" x14ac:dyDescent="0.25">
      <c r="A6523" t="s">
        <v>13</v>
      </c>
      <c r="B6523" s="16">
        <v>45693</v>
      </c>
      <c r="C6523" t="s">
        <v>14</v>
      </c>
      <c r="D6523" t="s">
        <v>15</v>
      </c>
      <c r="E6523" t="s">
        <v>84</v>
      </c>
      <c r="F6523" t="s">
        <v>70</v>
      </c>
      <c r="G6523">
        <v>49201</v>
      </c>
      <c r="H6523" t="s">
        <v>47</v>
      </c>
      <c r="I6523" t="s">
        <v>19</v>
      </c>
      <c r="J6523" t="s">
        <v>21</v>
      </c>
      <c r="K6523" s="6">
        <v>302.67</v>
      </c>
      <c r="L6523">
        <v>3</v>
      </c>
      <c r="M6523">
        <v>0</v>
      </c>
      <c r="N6523" s="6">
        <v>72.640799999999999</v>
      </c>
      <c r="O6523" t="str">
        <f t="shared" si="303"/>
        <v/>
      </c>
      <c r="P6523" s="6">
        <f t="shared" si="304"/>
        <v>122.94</v>
      </c>
      <c r="Q6523">
        <f t="shared" si="305"/>
        <v>1431.1401454184338</v>
      </c>
      <c r="R6523" s="16" t="str">
        <f>TEXT(Ecom[[#This Row],[Dates]],"mmm")</f>
        <v>Feb</v>
      </c>
      <c r="S6523" s="16" t="str">
        <f>TEXT(Ecom[[#This Row],[Dates]],"YYYY")</f>
        <v>2025</v>
      </c>
      <c r="T6523" s="16"/>
    </row>
    <row r="6524" spans="1:20" x14ac:dyDescent="0.25">
      <c r="A6524" t="s">
        <v>13</v>
      </c>
      <c r="B6524" s="16">
        <v>45858</v>
      </c>
      <c r="C6524" t="s">
        <v>14</v>
      </c>
      <c r="D6524" t="s">
        <v>15</v>
      </c>
      <c r="E6524" t="s">
        <v>84</v>
      </c>
      <c r="F6524" t="s">
        <v>70</v>
      </c>
      <c r="G6524">
        <v>49201</v>
      </c>
      <c r="H6524" t="s">
        <v>47</v>
      </c>
      <c r="I6524" t="s">
        <v>26</v>
      </c>
      <c r="J6524" t="s">
        <v>41</v>
      </c>
      <c r="K6524" s="6">
        <v>56.07</v>
      </c>
      <c r="L6524">
        <v>7</v>
      </c>
      <c r="M6524">
        <v>0</v>
      </c>
      <c r="N6524" s="6">
        <v>25.2315</v>
      </c>
      <c r="O6524" t="str">
        <f t="shared" si="303"/>
        <v/>
      </c>
      <c r="P6524" s="6">
        <f t="shared" si="304"/>
        <v>42.048000000000002</v>
      </c>
      <c r="Q6524">
        <f t="shared" si="305"/>
        <v>1086.3634973607711</v>
      </c>
      <c r="R6524" s="16" t="str">
        <f>TEXT(Ecom[[#This Row],[Dates]],"mmm")</f>
        <v>Jul</v>
      </c>
      <c r="S6524" s="16" t="str">
        <f>TEXT(Ecom[[#This Row],[Dates]],"YYYY")</f>
        <v>2025</v>
      </c>
      <c r="T6524" s="16"/>
    </row>
    <row r="6525" spans="1:20" x14ac:dyDescent="0.25">
      <c r="A6525" t="s">
        <v>28</v>
      </c>
      <c r="B6525" s="16">
        <v>45880</v>
      </c>
      <c r="C6525" t="s">
        <v>44</v>
      </c>
      <c r="D6525" t="s">
        <v>15</v>
      </c>
      <c r="E6525" t="s">
        <v>55</v>
      </c>
      <c r="F6525" t="s">
        <v>56</v>
      </c>
      <c r="G6525">
        <v>19120</v>
      </c>
      <c r="H6525" t="s">
        <v>57</v>
      </c>
      <c r="I6525" t="s">
        <v>26</v>
      </c>
      <c r="J6525" t="s">
        <v>27</v>
      </c>
      <c r="K6525" s="6">
        <v>10.08</v>
      </c>
      <c r="L6525">
        <v>2</v>
      </c>
      <c r="M6525">
        <v>0.2</v>
      </c>
      <c r="N6525" s="6">
        <v>3.2759999999999998</v>
      </c>
      <c r="O6525" t="str">
        <f t="shared" si="303"/>
        <v/>
      </c>
      <c r="P6525" s="6">
        <f t="shared" si="304"/>
        <v>25.263000000000002</v>
      </c>
      <c r="Q6525">
        <f t="shared" si="305"/>
        <v>66.93669352455349</v>
      </c>
      <c r="R6525" s="16" t="str">
        <f>TEXT(Ecom[[#This Row],[Dates]],"mmm")</f>
        <v>Aug</v>
      </c>
      <c r="S6525" s="16" t="str">
        <f>TEXT(Ecom[[#This Row],[Dates]],"YYYY")</f>
        <v>2025</v>
      </c>
      <c r="T6525" s="16"/>
    </row>
    <row r="6526" spans="1:20" x14ac:dyDescent="0.25">
      <c r="A6526" t="s">
        <v>28</v>
      </c>
      <c r="B6526" s="16">
        <v>46224</v>
      </c>
      <c r="C6526" t="s">
        <v>44</v>
      </c>
      <c r="D6526" t="s">
        <v>15</v>
      </c>
      <c r="E6526" t="s">
        <v>55</v>
      </c>
      <c r="F6526" t="s">
        <v>56</v>
      </c>
      <c r="G6526">
        <v>19120</v>
      </c>
      <c r="H6526" t="s">
        <v>57</v>
      </c>
      <c r="I6526" t="s">
        <v>35</v>
      </c>
      <c r="J6526" t="s">
        <v>36</v>
      </c>
      <c r="K6526" s="6">
        <v>59.994</v>
      </c>
      <c r="L6526">
        <v>1</v>
      </c>
      <c r="M6526">
        <v>0.4</v>
      </c>
      <c r="N6526" s="6">
        <v>-12.998699999999999</v>
      </c>
      <c r="O6526">
        <f t="shared" si="303"/>
        <v>-12.998699999999999</v>
      </c>
      <c r="P6526" s="6">
        <f t="shared" si="304"/>
        <v>25.043000000000003</v>
      </c>
      <c r="Q6526">
        <f t="shared" si="305"/>
        <v>17.77883900408948</v>
      </c>
      <c r="R6526" s="16" t="str">
        <f>TEXT(Ecom[[#This Row],[Dates]],"mmm")</f>
        <v>Jul</v>
      </c>
      <c r="S6526" s="16" t="str">
        <f>TEXT(Ecom[[#This Row],[Dates]],"YYYY")</f>
        <v>2026</v>
      </c>
      <c r="T6526" s="16"/>
    </row>
    <row r="6527" spans="1:20" x14ac:dyDescent="0.25">
      <c r="A6527" t="s">
        <v>28</v>
      </c>
      <c r="B6527" s="16">
        <v>45822</v>
      </c>
      <c r="C6527" t="s">
        <v>44</v>
      </c>
      <c r="D6527" t="s">
        <v>15</v>
      </c>
      <c r="E6527" t="s">
        <v>55</v>
      </c>
      <c r="F6527" t="s">
        <v>56</v>
      </c>
      <c r="G6527">
        <v>19120</v>
      </c>
      <c r="H6527" t="s">
        <v>57</v>
      </c>
      <c r="I6527" t="s">
        <v>26</v>
      </c>
      <c r="J6527" t="s">
        <v>37</v>
      </c>
      <c r="K6527" s="6">
        <v>5.7149999999999999</v>
      </c>
      <c r="L6527">
        <v>5</v>
      </c>
      <c r="M6527">
        <v>0.7</v>
      </c>
      <c r="N6527" s="6">
        <v>-4.7625000000000002</v>
      </c>
      <c r="O6527">
        <f t="shared" si="303"/>
        <v>-4.7625000000000002</v>
      </c>
      <c r="P6527" s="6">
        <f t="shared" si="304"/>
        <v>671.69833333333338</v>
      </c>
      <c r="Q6527">
        <f t="shared" si="305"/>
        <v>767.00831320334271</v>
      </c>
      <c r="R6527" s="16" t="str">
        <f>TEXT(Ecom[[#This Row],[Dates]],"mmm")</f>
        <v>Jun</v>
      </c>
      <c r="S6527" s="16" t="str">
        <f>TEXT(Ecom[[#This Row],[Dates]],"YYYY")</f>
        <v>2025</v>
      </c>
      <c r="T6527" s="16"/>
    </row>
    <row r="6528" spans="1:20" x14ac:dyDescent="0.25">
      <c r="A6528" t="s">
        <v>28</v>
      </c>
      <c r="B6528" s="16">
        <v>46024</v>
      </c>
      <c r="C6528" t="s">
        <v>44</v>
      </c>
      <c r="D6528" t="s">
        <v>15</v>
      </c>
      <c r="E6528" t="s">
        <v>55</v>
      </c>
      <c r="F6528" t="s">
        <v>56</v>
      </c>
      <c r="G6528">
        <v>19120</v>
      </c>
      <c r="H6528" t="s">
        <v>57</v>
      </c>
      <c r="I6528" t="s">
        <v>26</v>
      </c>
      <c r="J6528" t="s">
        <v>37</v>
      </c>
      <c r="K6528" s="6">
        <v>9.42</v>
      </c>
      <c r="L6528">
        <v>5</v>
      </c>
      <c r="M6528">
        <v>0.7</v>
      </c>
      <c r="N6528" s="6">
        <v>-7.85</v>
      </c>
      <c r="O6528">
        <f t="shared" si="303"/>
        <v>-7.85</v>
      </c>
      <c r="P6528" s="6">
        <f t="shared" si="304"/>
        <v>741.92666666666673</v>
      </c>
      <c r="Q6528">
        <f t="shared" si="305"/>
        <v>824.76287716387287</v>
      </c>
      <c r="R6528" s="16" t="str">
        <f>TEXT(Ecom[[#This Row],[Dates]],"mmm")</f>
        <v>Jan</v>
      </c>
      <c r="S6528" s="16" t="str">
        <f>TEXT(Ecom[[#This Row],[Dates]],"YYYY")</f>
        <v>2026</v>
      </c>
      <c r="T6528" s="16"/>
    </row>
    <row r="6529" spans="1:20" x14ac:dyDescent="0.25">
      <c r="A6529" t="s">
        <v>13</v>
      </c>
      <c r="B6529" s="16">
        <v>46233</v>
      </c>
      <c r="C6529" t="s">
        <v>22</v>
      </c>
      <c r="D6529" t="s">
        <v>15</v>
      </c>
      <c r="E6529" t="s">
        <v>178</v>
      </c>
      <c r="F6529" t="s">
        <v>179</v>
      </c>
      <c r="G6529">
        <v>2886</v>
      </c>
      <c r="H6529" t="s">
        <v>57</v>
      </c>
      <c r="I6529" t="s">
        <v>35</v>
      </c>
      <c r="J6529" t="s">
        <v>162</v>
      </c>
      <c r="K6529" s="6">
        <v>1999.96</v>
      </c>
      <c r="L6529">
        <v>4</v>
      </c>
      <c r="M6529">
        <v>0</v>
      </c>
      <c r="N6529" s="6">
        <v>899.98199999999997</v>
      </c>
      <c r="O6529" t="str">
        <f t="shared" si="303"/>
        <v/>
      </c>
      <c r="P6529" s="6">
        <f t="shared" si="304"/>
        <v>741.09866666666676</v>
      </c>
      <c r="Q6529">
        <f t="shared" si="305"/>
        <v>927.26338466856339</v>
      </c>
      <c r="R6529" s="16" t="str">
        <f>TEXT(Ecom[[#This Row],[Dates]],"mmm")</f>
        <v>Jul</v>
      </c>
      <c r="S6529" s="16" t="str">
        <f>TEXT(Ecom[[#This Row],[Dates]],"YYYY")</f>
        <v>2026</v>
      </c>
      <c r="T6529" s="16"/>
    </row>
    <row r="6530" spans="1:20" x14ac:dyDescent="0.25">
      <c r="A6530" t="s">
        <v>28</v>
      </c>
      <c r="B6530" s="16">
        <v>46078</v>
      </c>
      <c r="C6530" t="s">
        <v>44</v>
      </c>
      <c r="D6530" t="s">
        <v>15</v>
      </c>
      <c r="E6530" t="s">
        <v>75</v>
      </c>
      <c r="F6530" t="s">
        <v>76</v>
      </c>
      <c r="G6530">
        <v>10024</v>
      </c>
      <c r="H6530" t="s">
        <v>57</v>
      </c>
      <c r="I6530" t="s">
        <v>26</v>
      </c>
      <c r="J6530" t="s">
        <v>32</v>
      </c>
      <c r="K6530" s="6">
        <v>216.4</v>
      </c>
      <c r="L6530">
        <v>4</v>
      </c>
      <c r="M6530">
        <v>0</v>
      </c>
      <c r="N6530" s="6">
        <v>56.264000000000003</v>
      </c>
      <c r="O6530" t="str">
        <f t="shared" ref="O6530:O6593" si="306">IF(N6530&lt;0,N6530,"")</f>
        <v/>
      </c>
      <c r="P6530" s="6">
        <f t="shared" si="304"/>
        <v>75.921333333333337</v>
      </c>
      <c r="Q6530">
        <f t="shared" si="305"/>
        <v>522.90355873589806</v>
      </c>
      <c r="R6530" s="16" t="str">
        <f>TEXT(Ecom[[#This Row],[Dates]],"mmm")</f>
        <v>Feb</v>
      </c>
      <c r="S6530" s="16" t="str">
        <f>TEXT(Ecom[[#This Row],[Dates]],"YYYY")</f>
        <v>2026</v>
      </c>
      <c r="T6530" s="16"/>
    </row>
    <row r="6531" spans="1:20" x14ac:dyDescent="0.25">
      <c r="A6531" t="s">
        <v>28</v>
      </c>
      <c r="B6531" s="16">
        <v>45670</v>
      </c>
      <c r="C6531" t="s">
        <v>44</v>
      </c>
      <c r="D6531" t="s">
        <v>15</v>
      </c>
      <c r="E6531" t="s">
        <v>321</v>
      </c>
      <c r="F6531" t="s">
        <v>46</v>
      </c>
      <c r="G6531">
        <v>79907</v>
      </c>
      <c r="H6531" t="s">
        <v>47</v>
      </c>
      <c r="I6531" t="s">
        <v>26</v>
      </c>
      <c r="J6531" t="s">
        <v>27</v>
      </c>
      <c r="K6531" s="6">
        <v>6.9359999999999999</v>
      </c>
      <c r="L6531">
        <v>3</v>
      </c>
      <c r="M6531">
        <v>0.2</v>
      </c>
      <c r="N6531" s="6">
        <v>2.3409</v>
      </c>
      <c r="O6531" t="str">
        <f t="shared" si="306"/>
        <v/>
      </c>
      <c r="P6531" s="6">
        <f t="shared" ref="P6531:P6594" si="307">AVERAGE(K6531:K6533)</f>
        <v>6.7213333333333338</v>
      </c>
      <c r="Q6531">
        <f t="shared" si="305"/>
        <v>425.87574036461757</v>
      </c>
      <c r="R6531" s="16" t="str">
        <f>TEXT(Ecom[[#This Row],[Dates]],"mmm")</f>
        <v>Jan</v>
      </c>
      <c r="S6531" s="16" t="str">
        <f>TEXT(Ecom[[#This Row],[Dates]],"YYYY")</f>
        <v>2025</v>
      </c>
      <c r="T6531" s="16"/>
    </row>
    <row r="6532" spans="1:20" x14ac:dyDescent="0.25">
      <c r="A6532" t="s">
        <v>28</v>
      </c>
      <c r="B6532" s="16">
        <v>46247</v>
      </c>
      <c r="C6532" t="s">
        <v>44</v>
      </c>
      <c r="D6532" t="s">
        <v>15</v>
      </c>
      <c r="E6532" t="s">
        <v>321</v>
      </c>
      <c r="F6532" t="s">
        <v>46</v>
      </c>
      <c r="G6532">
        <v>79907</v>
      </c>
      <c r="H6532" t="s">
        <v>47</v>
      </c>
      <c r="I6532" t="s">
        <v>26</v>
      </c>
      <c r="J6532" t="s">
        <v>37</v>
      </c>
      <c r="K6532" s="6">
        <v>4.4279999999999999</v>
      </c>
      <c r="L6532">
        <v>3</v>
      </c>
      <c r="M6532">
        <v>0.8</v>
      </c>
      <c r="N6532" s="6">
        <v>-6.8634000000000004</v>
      </c>
      <c r="O6532">
        <f t="shared" si="306"/>
        <v>-6.8634000000000004</v>
      </c>
      <c r="P6532" s="6">
        <f t="shared" si="307"/>
        <v>52.009333333333338</v>
      </c>
      <c r="Q6532">
        <f t="shared" si="305"/>
        <v>66.729710324562333</v>
      </c>
      <c r="R6532" s="16" t="str">
        <f>TEXT(Ecom[[#This Row],[Dates]],"mmm")</f>
        <v>Aug</v>
      </c>
      <c r="S6532" s="16" t="str">
        <f>TEXT(Ecom[[#This Row],[Dates]],"YYYY")</f>
        <v>2026</v>
      </c>
      <c r="T6532" s="16"/>
    </row>
    <row r="6533" spans="1:20" x14ac:dyDescent="0.25">
      <c r="A6533" t="s">
        <v>28</v>
      </c>
      <c r="B6533" s="16">
        <v>45863</v>
      </c>
      <c r="C6533" t="s">
        <v>14</v>
      </c>
      <c r="D6533" t="s">
        <v>15</v>
      </c>
      <c r="E6533" t="s">
        <v>92</v>
      </c>
      <c r="F6533" t="s">
        <v>68</v>
      </c>
      <c r="G6533">
        <v>55901</v>
      </c>
      <c r="H6533" t="s">
        <v>47</v>
      </c>
      <c r="I6533" t="s">
        <v>26</v>
      </c>
      <c r="J6533" t="s">
        <v>34</v>
      </c>
      <c r="K6533" s="6">
        <v>8.8000000000000007</v>
      </c>
      <c r="L6533">
        <v>5</v>
      </c>
      <c r="M6533">
        <v>0</v>
      </c>
      <c r="N6533" s="6">
        <v>2.552</v>
      </c>
      <c r="O6533" t="str">
        <f t="shared" si="306"/>
        <v/>
      </c>
      <c r="P6533" s="6">
        <f t="shared" si="307"/>
        <v>183.85</v>
      </c>
      <c r="Q6533">
        <f t="shared" ref="Q6533:Q6596" si="308">SQRT(SUMXMY2(K6533:K6535,P6531:P6533)/3)</f>
        <v>135.33474056192284</v>
      </c>
      <c r="R6533" s="16" t="str">
        <f>TEXT(Ecom[[#This Row],[Dates]],"mmm")</f>
        <v>Jul</v>
      </c>
      <c r="S6533" s="16" t="str">
        <f>TEXT(Ecom[[#This Row],[Dates]],"YYYY")</f>
        <v>2025</v>
      </c>
      <c r="T6533" s="16"/>
    </row>
    <row r="6534" spans="1:20" x14ac:dyDescent="0.25">
      <c r="A6534" t="s">
        <v>28</v>
      </c>
      <c r="B6534" s="16">
        <v>45776</v>
      </c>
      <c r="C6534" t="s">
        <v>14</v>
      </c>
      <c r="D6534" t="s">
        <v>15</v>
      </c>
      <c r="E6534" t="s">
        <v>92</v>
      </c>
      <c r="F6534" t="s">
        <v>68</v>
      </c>
      <c r="G6534">
        <v>55901</v>
      </c>
      <c r="H6534" t="s">
        <v>47</v>
      </c>
      <c r="I6534" t="s">
        <v>35</v>
      </c>
      <c r="J6534" t="s">
        <v>59</v>
      </c>
      <c r="K6534" s="6">
        <v>142.80000000000001</v>
      </c>
      <c r="L6534">
        <v>1</v>
      </c>
      <c r="M6534">
        <v>0</v>
      </c>
      <c r="N6534" s="6">
        <v>29.988</v>
      </c>
      <c r="O6534" t="str">
        <f t="shared" si="306"/>
        <v/>
      </c>
      <c r="P6534" s="6">
        <f t="shared" si="307"/>
        <v>898.50866666666661</v>
      </c>
      <c r="Q6534">
        <f t="shared" si="308"/>
        <v>736.68824220762679</v>
      </c>
      <c r="R6534" s="16" t="str">
        <f>TEXT(Ecom[[#This Row],[Dates]],"mmm")</f>
        <v>Apr</v>
      </c>
      <c r="S6534" s="16" t="str">
        <f>TEXT(Ecom[[#This Row],[Dates]],"YYYY")</f>
        <v>2025</v>
      </c>
      <c r="T6534" s="16"/>
    </row>
    <row r="6535" spans="1:20" x14ac:dyDescent="0.25">
      <c r="A6535" t="s">
        <v>28</v>
      </c>
      <c r="B6535" s="16">
        <v>45707</v>
      </c>
      <c r="C6535" t="s">
        <v>14</v>
      </c>
      <c r="D6535" t="s">
        <v>15</v>
      </c>
      <c r="E6535" t="s">
        <v>92</v>
      </c>
      <c r="F6535" t="s">
        <v>68</v>
      </c>
      <c r="G6535">
        <v>55901</v>
      </c>
      <c r="H6535" t="s">
        <v>47</v>
      </c>
      <c r="I6535" t="s">
        <v>35</v>
      </c>
      <c r="J6535" t="s">
        <v>59</v>
      </c>
      <c r="K6535" s="6">
        <v>399.95</v>
      </c>
      <c r="L6535">
        <v>5</v>
      </c>
      <c r="M6535">
        <v>0</v>
      </c>
      <c r="N6535" s="6">
        <v>143.982</v>
      </c>
      <c r="O6535" t="str">
        <f t="shared" si="306"/>
        <v/>
      </c>
      <c r="P6535" s="6">
        <f t="shared" si="307"/>
        <v>2186.8553333333334</v>
      </c>
      <c r="Q6535">
        <f t="shared" si="308"/>
        <v>1282.6887008288777</v>
      </c>
      <c r="R6535" s="16" t="str">
        <f>TEXT(Ecom[[#This Row],[Dates]],"mmm")</f>
        <v>Feb</v>
      </c>
      <c r="S6535" s="16" t="str">
        <f>TEXT(Ecom[[#This Row],[Dates]],"YYYY")</f>
        <v>2025</v>
      </c>
      <c r="T6535" s="16"/>
    </row>
    <row r="6536" spans="1:20" x14ac:dyDescent="0.25">
      <c r="A6536" t="s">
        <v>28</v>
      </c>
      <c r="B6536" s="16">
        <v>45759</v>
      </c>
      <c r="C6536" t="s">
        <v>14</v>
      </c>
      <c r="D6536" t="s">
        <v>15</v>
      </c>
      <c r="E6536" t="s">
        <v>283</v>
      </c>
      <c r="F6536" t="s">
        <v>76</v>
      </c>
      <c r="G6536">
        <v>14215</v>
      </c>
      <c r="H6536" t="s">
        <v>57</v>
      </c>
      <c r="I6536" t="s">
        <v>26</v>
      </c>
      <c r="J6536" t="s">
        <v>37</v>
      </c>
      <c r="K6536" s="6">
        <v>2152.7759999999998</v>
      </c>
      <c r="L6536">
        <v>3</v>
      </c>
      <c r="M6536">
        <v>0.2</v>
      </c>
      <c r="N6536" s="6">
        <v>726.56190000000004</v>
      </c>
      <c r="O6536" t="str">
        <f t="shared" si="306"/>
        <v/>
      </c>
      <c r="P6536" s="6">
        <f t="shared" si="307"/>
        <v>2163.0686666666666</v>
      </c>
      <c r="Q6536">
        <f t="shared" si="308"/>
        <v>1658.7629605780862</v>
      </c>
      <c r="R6536" s="16" t="str">
        <f>TEXT(Ecom[[#This Row],[Dates]],"mmm")</f>
        <v>Apr</v>
      </c>
      <c r="S6536" s="16" t="str">
        <f>TEXT(Ecom[[#This Row],[Dates]],"YYYY")</f>
        <v>2025</v>
      </c>
      <c r="T6536" s="16"/>
    </row>
    <row r="6537" spans="1:20" x14ac:dyDescent="0.25">
      <c r="A6537" t="s">
        <v>28</v>
      </c>
      <c r="B6537" s="16">
        <v>45807</v>
      </c>
      <c r="C6537" t="s">
        <v>14</v>
      </c>
      <c r="D6537" t="s">
        <v>15</v>
      </c>
      <c r="E6537" t="s">
        <v>283</v>
      </c>
      <c r="F6537" t="s">
        <v>76</v>
      </c>
      <c r="G6537">
        <v>14215</v>
      </c>
      <c r="H6537" t="s">
        <v>57</v>
      </c>
      <c r="I6537" t="s">
        <v>19</v>
      </c>
      <c r="J6537" t="s">
        <v>20</v>
      </c>
      <c r="K6537" s="6">
        <v>4007.84</v>
      </c>
      <c r="L6537">
        <v>10</v>
      </c>
      <c r="M6537">
        <v>0.2</v>
      </c>
      <c r="N6537" s="6">
        <v>-50.097999999999999</v>
      </c>
      <c r="O6537">
        <f t="shared" si="306"/>
        <v>-50.097999999999999</v>
      </c>
      <c r="P6537" s="6">
        <f t="shared" si="307"/>
        <v>1478.2606666666668</v>
      </c>
      <c r="Q6537">
        <f t="shared" si="308"/>
        <v>1691.6899896289117</v>
      </c>
      <c r="R6537" s="16" t="str">
        <f>TEXT(Ecom[[#This Row],[Dates]],"mmm")</f>
        <v>May</v>
      </c>
      <c r="S6537" s="16" t="str">
        <f>TEXT(Ecom[[#This Row],[Dates]],"YYYY")</f>
        <v>2025</v>
      </c>
      <c r="T6537" s="16"/>
    </row>
    <row r="6538" spans="1:20" x14ac:dyDescent="0.25">
      <c r="A6538" t="s">
        <v>62</v>
      </c>
      <c r="B6538" s="16">
        <v>45985</v>
      </c>
      <c r="C6538" t="s">
        <v>22</v>
      </c>
      <c r="D6538" t="s">
        <v>15</v>
      </c>
      <c r="E6538" t="s">
        <v>375</v>
      </c>
      <c r="F6538" t="s">
        <v>86</v>
      </c>
      <c r="G6538">
        <v>37918</v>
      </c>
      <c r="H6538" t="s">
        <v>18</v>
      </c>
      <c r="I6538" t="s">
        <v>19</v>
      </c>
      <c r="J6538" t="s">
        <v>31</v>
      </c>
      <c r="K6538" s="6">
        <v>328.59</v>
      </c>
      <c r="L6538">
        <v>3</v>
      </c>
      <c r="M6538">
        <v>0.4</v>
      </c>
      <c r="N6538" s="6">
        <v>-147.8655</v>
      </c>
      <c r="O6538">
        <f t="shared" si="306"/>
        <v>-147.8655</v>
      </c>
      <c r="P6538" s="6">
        <f t="shared" si="307"/>
        <v>195.31066666666666</v>
      </c>
      <c r="Q6538">
        <f t="shared" si="308"/>
        <v>1325.4909904916994</v>
      </c>
      <c r="R6538" s="16" t="str">
        <f>TEXT(Ecom[[#This Row],[Dates]],"mmm")</f>
        <v>Nov</v>
      </c>
      <c r="S6538" s="16" t="str">
        <f>TEXT(Ecom[[#This Row],[Dates]],"YYYY")</f>
        <v>2025</v>
      </c>
      <c r="T6538" s="16"/>
    </row>
    <row r="6539" spans="1:20" x14ac:dyDescent="0.25">
      <c r="A6539" t="s">
        <v>62</v>
      </c>
      <c r="B6539" s="16">
        <v>46222</v>
      </c>
      <c r="C6539" t="s">
        <v>22</v>
      </c>
      <c r="D6539" t="s">
        <v>15</v>
      </c>
      <c r="E6539" t="s">
        <v>375</v>
      </c>
      <c r="F6539" t="s">
        <v>86</v>
      </c>
      <c r="G6539">
        <v>37918</v>
      </c>
      <c r="H6539" t="s">
        <v>18</v>
      </c>
      <c r="I6539" t="s">
        <v>26</v>
      </c>
      <c r="J6539" t="s">
        <v>32</v>
      </c>
      <c r="K6539" s="6">
        <v>98.352000000000004</v>
      </c>
      <c r="L6539">
        <v>3</v>
      </c>
      <c r="M6539">
        <v>0.2</v>
      </c>
      <c r="N6539" s="6">
        <v>-24.588000000000001</v>
      </c>
      <c r="O6539">
        <f t="shared" si="306"/>
        <v>-24.588000000000001</v>
      </c>
      <c r="P6539" s="6">
        <f t="shared" si="307"/>
        <v>182.81399999999999</v>
      </c>
      <c r="Q6539">
        <f t="shared" si="308"/>
        <v>799.41498963614822</v>
      </c>
      <c r="R6539" s="16" t="str">
        <f>TEXT(Ecom[[#This Row],[Dates]],"mmm")</f>
        <v>Jul</v>
      </c>
      <c r="S6539" s="16" t="str">
        <f>TEXT(Ecom[[#This Row],[Dates]],"YYYY")</f>
        <v>2026</v>
      </c>
      <c r="T6539" s="16"/>
    </row>
    <row r="6540" spans="1:20" x14ac:dyDescent="0.25">
      <c r="A6540" t="s">
        <v>28</v>
      </c>
      <c r="B6540" s="16">
        <v>45750</v>
      </c>
      <c r="C6540" t="s">
        <v>22</v>
      </c>
      <c r="D6540" t="s">
        <v>15</v>
      </c>
      <c r="E6540" t="s">
        <v>114</v>
      </c>
      <c r="F6540" t="s">
        <v>72</v>
      </c>
      <c r="G6540">
        <v>19711</v>
      </c>
      <c r="H6540" t="s">
        <v>57</v>
      </c>
      <c r="I6540" t="s">
        <v>35</v>
      </c>
      <c r="J6540" t="s">
        <v>36</v>
      </c>
      <c r="K6540" s="6">
        <v>158.99</v>
      </c>
      <c r="L6540">
        <v>1</v>
      </c>
      <c r="M6540">
        <v>0</v>
      </c>
      <c r="N6540" s="6">
        <v>41.337400000000002</v>
      </c>
      <c r="O6540" t="str">
        <f t="shared" si="306"/>
        <v/>
      </c>
      <c r="P6540" s="6">
        <f t="shared" si="307"/>
        <v>174.59</v>
      </c>
      <c r="Q6540">
        <f t="shared" si="308"/>
        <v>87.992190416936268</v>
      </c>
      <c r="R6540" s="16" t="str">
        <f>TEXT(Ecom[[#This Row],[Dates]],"mmm")</f>
        <v>Apr</v>
      </c>
      <c r="S6540" s="16" t="str">
        <f>TEXT(Ecom[[#This Row],[Dates]],"YYYY")</f>
        <v>2025</v>
      </c>
      <c r="T6540" s="16"/>
    </row>
    <row r="6541" spans="1:20" x14ac:dyDescent="0.25">
      <c r="A6541" t="s">
        <v>28</v>
      </c>
      <c r="B6541" s="16">
        <v>46307</v>
      </c>
      <c r="C6541" t="s">
        <v>22</v>
      </c>
      <c r="D6541" t="s">
        <v>15</v>
      </c>
      <c r="E6541" t="s">
        <v>114</v>
      </c>
      <c r="F6541" t="s">
        <v>72</v>
      </c>
      <c r="G6541">
        <v>19711</v>
      </c>
      <c r="H6541" t="s">
        <v>57</v>
      </c>
      <c r="I6541" t="s">
        <v>19</v>
      </c>
      <c r="J6541" t="s">
        <v>21</v>
      </c>
      <c r="K6541" s="6">
        <v>291.10000000000002</v>
      </c>
      <c r="L6541">
        <v>5</v>
      </c>
      <c r="M6541">
        <v>0</v>
      </c>
      <c r="N6541" s="6">
        <v>75.686000000000007</v>
      </c>
      <c r="O6541" t="str">
        <f t="shared" si="306"/>
        <v/>
      </c>
      <c r="P6541" s="6">
        <f t="shared" si="307"/>
        <v>168.23333333333335</v>
      </c>
      <c r="Q6541">
        <f t="shared" si="308"/>
        <v>87.006380494851157</v>
      </c>
      <c r="R6541" s="16" t="str">
        <f>TEXT(Ecom[[#This Row],[Dates]],"mmm")</f>
        <v>Oct</v>
      </c>
      <c r="S6541" s="16" t="str">
        <f>TEXT(Ecom[[#This Row],[Dates]],"YYYY")</f>
        <v>2026</v>
      </c>
      <c r="T6541" s="16"/>
    </row>
    <row r="6542" spans="1:20" x14ac:dyDescent="0.25">
      <c r="A6542" t="s">
        <v>62</v>
      </c>
      <c r="B6542" s="16">
        <v>46127</v>
      </c>
      <c r="C6542" t="s">
        <v>14</v>
      </c>
      <c r="D6542" t="s">
        <v>15</v>
      </c>
      <c r="E6542" t="s">
        <v>42</v>
      </c>
      <c r="F6542" t="s">
        <v>43</v>
      </c>
      <c r="G6542">
        <v>98103</v>
      </c>
      <c r="H6542" t="s">
        <v>25</v>
      </c>
      <c r="I6542" t="s">
        <v>26</v>
      </c>
      <c r="J6542" t="s">
        <v>41</v>
      </c>
      <c r="K6542" s="6">
        <v>73.680000000000007</v>
      </c>
      <c r="L6542">
        <v>6</v>
      </c>
      <c r="M6542">
        <v>0</v>
      </c>
      <c r="N6542" s="6">
        <v>34.629600000000003</v>
      </c>
      <c r="O6542" t="str">
        <f t="shared" si="306"/>
        <v/>
      </c>
      <c r="P6542" s="6">
        <f t="shared" si="307"/>
        <v>107.16000000000001</v>
      </c>
      <c r="Q6542">
        <f t="shared" si="308"/>
        <v>60.511683016434787</v>
      </c>
      <c r="R6542" s="16" t="str">
        <f>TEXT(Ecom[[#This Row],[Dates]],"mmm")</f>
        <v>Apr</v>
      </c>
      <c r="S6542" s="16" t="str">
        <f>TEXT(Ecom[[#This Row],[Dates]],"YYYY")</f>
        <v>2026</v>
      </c>
      <c r="T6542" s="16"/>
    </row>
    <row r="6543" spans="1:20" x14ac:dyDescent="0.25">
      <c r="A6543" t="s">
        <v>62</v>
      </c>
      <c r="B6543" s="16">
        <v>46083</v>
      </c>
      <c r="C6543" t="s">
        <v>14</v>
      </c>
      <c r="D6543" t="s">
        <v>15</v>
      </c>
      <c r="E6543" t="s">
        <v>42</v>
      </c>
      <c r="F6543" t="s">
        <v>43</v>
      </c>
      <c r="G6543">
        <v>98103</v>
      </c>
      <c r="H6543" t="s">
        <v>25</v>
      </c>
      <c r="I6543" t="s">
        <v>19</v>
      </c>
      <c r="J6543" t="s">
        <v>33</v>
      </c>
      <c r="K6543" s="6">
        <v>139.91999999999999</v>
      </c>
      <c r="L6543">
        <v>2</v>
      </c>
      <c r="M6543">
        <v>0</v>
      </c>
      <c r="N6543" s="6">
        <v>23.7864</v>
      </c>
      <c r="O6543" t="str">
        <f t="shared" si="306"/>
        <v/>
      </c>
      <c r="P6543" s="6">
        <f t="shared" si="307"/>
        <v>93.696666666666658</v>
      </c>
      <c r="Q6543">
        <f t="shared" si="308"/>
        <v>38.518950410684099</v>
      </c>
      <c r="R6543" s="16" t="str">
        <f>TEXT(Ecom[[#This Row],[Dates]],"mmm")</f>
        <v>Mar</v>
      </c>
      <c r="S6543" s="16" t="str">
        <f>TEXT(Ecom[[#This Row],[Dates]],"YYYY")</f>
        <v>2026</v>
      </c>
      <c r="T6543" s="16"/>
    </row>
    <row r="6544" spans="1:20" x14ac:dyDescent="0.25">
      <c r="A6544" t="s">
        <v>62</v>
      </c>
      <c r="B6544" s="16">
        <v>45678</v>
      </c>
      <c r="C6544" t="s">
        <v>14</v>
      </c>
      <c r="D6544" t="s">
        <v>15</v>
      </c>
      <c r="E6544" t="s">
        <v>42</v>
      </c>
      <c r="F6544" t="s">
        <v>43</v>
      </c>
      <c r="G6544">
        <v>98103</v>
      </c>
      <c r="H6544" t="s">
        <v>25</v>
      </c>
      <c r="I6544" t="s">
        <v>35</v>
      </c>
      <c r="J6544" t="s">
        <v>36</v>
      </c>
      <c r="K6544" s="6">
        <v>107.88</v>
      </c>
      <c r="L6544">
        <v>3</v>
      </c>
      <c r="M6544">
        <v>0.2</v>
      </c>
      <c r="N6544" s="6">
        <v>10.788</v>
      </c>
      <c r="O6544" t="str">
        <f t="shared" si="306"/>
        <v/>
      </c>
      <c r="P6544" s="6">
        <f t="shared" si="307"/>
        <v>66.446666666666658</v>
      </c>
      <c r="Q6544">
        <f t="shared" si="308"/>
        <v>35.20410482168657</v>
      </c>
      <c r="R6544" s="16" t="str">
        <f>TEXT(Ecom[[#This Row],[Dates]],"mmm")</f>
        <v>Jan</v>
      </c>
      <c r="S6544" s="16" t="str">
        <f>TEXT(Ecom[[#This Row],[Dates]],"YYYY")</f>
        <v>2025</v>
      </c>
      <c r="T6544" s="16"/>
    </row>
    <row r="6545" spans="1:20" x14ac:dyDescent="0.25">
      <c r="A6545" t="s">
        <v>62</v>
      </c>
      <c r="B6545" s="16">
        <v>46058</v>
      </c>
      <c r="C6545" t="s">
        <v>14</v>
      </c>
      <c r="D6545" t="s">
        <v>15</v>
      </c>
      <c r="E6545" t="s">
        <v>42</v>
      </c>
      <c r="F6545" t="s">
        <v>43</v>
      </c>
      <c r="G6545">
        <v>98103</v>
      </c>
      <c r="H6545" t="s">
        <v>25</v>
      </c>
      <c r="I6545" t="s">
        <v>26</v>
      </c>
      <c r="J6545" t="s">
        <v>32</v>
      </c>
      <c r="K6545" s="6">
        <v>33.29</v>
      </c>
      <c r="L6545">
        <v>1</v>
      </c>
      <c r="M6545">
        <v>0</v>
      </c>
      <c r="N6545" s="6">
        <v>7.9896000000000003</v>
      </c>
      <c r="O6545" t="str">
        <f t="shared" si="306"/>
        <v/>
      </c>
      <c r="P6545" s="6">
        <f t="shared" si="307"/>
        <v>32.166666666666671</v>
      </c>
      <c r="Q6545">
        <f t="shared" si="308"/>
        <v>38.528451103625279</v>
      </c>
      <c r="R6545" s="16" t="str">
        <f>TEXT(Ecom[[#This Row],[Dates]],"mmm")</f>
        <v>Feb</v>
      </c>
      <c r="S6545" s="16" t="str">
        <f>TEXT(Ecom[[#This Row],[Dates]],"YYYY")</f>
        <v>2026</v>
      </c>
      <c r="T6545" s="16"/>
    </row>
    <row r="6546" spans="1:20" x14ac:dyDescent="0.25">
      <c r="A6546" t="s">
        <v>28</v>
      </c>
      <c r="B6546" s="16">
        <v>46217</v>
      </c>
      <c r="C6546" t="s">
        <v>14</v>
      </c>
      <c r="D6546" t="s">
        <v>15</v>
      </c>
      <c r="E6546" t="s">
        <v>221</v>
      </c>
      <c r="F6546" t="s">
        <v>104</v>
      </c>
      <c r="G6546">
        <v>44105</v>
      </c>
      <c r="H6546" t="s">
        <v>57</v>
      </c>
      <c r="I6546" t="s">
        <v>26</v>
      </c>
      <c r="J6546" t="s">
        <v>37</v>
      </c>
      <c r="K6546" s="6">
        <v>58.17</v>
      </c>
      <c r="L6546">
        <v>5</v>
      </c>
      <c r="M6546">
        <v>0.7</v>
      </c>
      <c r="N6546" s="6">
        <v>-46.536000000000001</v>
      </c>
      <c r="O6546">
        <f t="shared" si="306"/>
        <v>-46.536000000000001</v>
      </c>
      <c r="P6546" s="6">
        <f t="shared" si="307"/>
        <v>29.331333333333333</v>
      </c>
      <c r="Q6546">
        <f t="shared" si="308"/>
        <v>16.583500796474389</v>
      </c>
      <c r="R6546" s="16" t="str">
        <f>TEXT(Ecom[[#This Row],[Dates]],"mmm")</f>
        <v>Jul</v>
      </c>
      <c r="S6546" s="16" t="str">
        <f>TEXT(Ecom[[#This Row],[Dates]],"YYYY")</f>
        <v>2026</v>
      </c>
      <c r="T6546" s="16"/>
    </row>
    <row r="6547" spans="1:20" x14ac:dyDescent="0.25">
      <c r="A6547" t="s">
        <v>28</v>
      </c>
      <c r="B6547" s="16">
        <v>45934</v>
      </c>
      <c r="C6547" t="s">
        <v>14</v>
      </c>
      <c r="D6547" t="s">
        <v>15</v>
      </c>
      <c r="E6547" t="s">
        <v>221</v>
      </c>
      <c r="F6547" t="s">
        <v>104</v>
      </c>
      <c r="G6547">
        <v>44105</v>
      </c>
      <c r="H6547" t="s">
        <v>57</v>
      </c>
      <c r="I6547" t="s">
        <v>26</v>
      </c>
      <c r="J6547" t="s">
        <v>27</v>
      </c>
      <c r="K6547" s="6">
        <v>5.04</v>
      </c>
      <c r="L6547">
        <v>2</v>
      </c>
      <c r="M6547">
        <v>0.2</v>
      </c>
      <c r="N6547" s="6">
        <v>1.764</v>
      </c>
      <c r="O6547" t="str">
        <f t="shared" si="306"/>
        <v/>
      </c>
      <c r="P6547" s="6">
        <f t="shared" si="307"/>
        <v>221.3133333333333</v>
      </c>
      <c r="Q6547">
        <f t="shared" si="308"/>
        <v>238.86019334330283</v>
      </c>
      <c r="R6547" s="16" t="str">
        <f>TEXT(Ecom[[#This Row],[Dates]],"mmm")</f>
        <v>Oct</v>
      </c>
      <c r="S6547" s="16" t="str">
        <f>TEXT(Ecom[[#This Row],[Dates]],"YYYY")</f>
        <v>2025</v>
      </c>
      <c r="T6547" s="16"/>
    </row>
    <row r="6548" spans="1:20" x14ac:dyDescent="0.25">
      <c r="A6548" t="s">
        <v>28</v>
      </c>
      <c r="B6548" s="16">
        <v>46299</v>
      </c>
      <c r="C6548" t="s">
        <v>14</v>
      </c>
      <c r="D6548" t="s">
        <v>15</v>
      </c>
      <c r="E6548" t="s">
        <v>221</v>
      </c>
      <c r="F6548" t="s">
        <v>104</v>
      </c>
      <c r="G6548">
        <v>44105</v>
      </c>
      <c r="H6548" t="s">
        <v>57</v>
      </c>
      <c r="I6548" t="s">
        <v>26</v>
      </c>
      <c r="J6548" t="s">
        <v>41</v>
      </c>
      <c r="K6548" s="6">
        <v>24.783999999999999</v>
      </c>
      <c r="L6548">
        <v>1</v>
      </c>
      <c r="M6548">
        <v>0.2</v>
      </c>
      <c r="N6548" s="6">
        <v>7.7450000000000001</v>
      </c>
      <c r="O6548" t="str">
        <f t="shared" si="306"/>
        <v/>
      </c>
      <c r="P6548" s="6">
        <f t="shared" si="307"/>
        <v>225.45733333333331</v>
      </c>
      <c r="Q6548">
        <f t="shared" si="308"/>
        <v>266.88612973159758</v>
      </c>
      <c r="R6548" s="16" t="str">
        <f>TEXT(Ecom[[#This Row],[Dates]],"mmm")</f>
        <v>Oct</v>
      </c>
      <c r="S6548" s="16" t="str">
        <f>TEXT(Ecom[[#This Row],[Dates]],"YYYY")</f>
        <v>2026</v>
      </c>
      <c r="T6548" s="16"/>
    </row>
    <row r="6549" spans="1:20" x14ac:dyDescent="0.25">
      <c r="A6549" t="s">
        <v>28</v>
      </c>
      <c r="B6549" s="16">
        <v>45722</v>
      </c>
      <c r="C6549" t="s">
        <v>44</v>
      </c>
      <c r="D6549" t="s">
        <v>15</v>
      </c>
      <c r="E6549" t="s">
        <v>397</v>
      </c>
      <c r="F6549" t="s">
        <v>65</v>
      </c>
      <c r="G6549">
        <v>60126</v>
      </c>
      <c r="H6549" t="s">
        <v>47</v>
      </c>
      <c r="I6549" t="s">
        <v>19</v>
      </c>
      <c r="J6549" t="s">
        <v>21</v>
      </c>
      <c r="K6549" s="6">
        <v>634.11599999999999</v>
      </c>
      <c r="L6549">
        <v>6</v>
      </c>
      <c r="M6549">
        <v>0.3</v>
      </c>
      <c r="N6549" s="6">
        <v>-172.1172</v>
      </c>
      <c r="O6549">
        <f t="shared" si="306"/>
        <v>-172.1172</v>
      </c>
      <c r="P6549" s="6">
        <f t="shared" si="307"/>
        <v>269.15600000000001</v>
      </c>
      <c r="Q6549">
        <f t="shared" si="308"/>
        <v>274.76983863158932</v>
      </c>
      <c r="R6549" s="16" t="str">
        <f>TEXT(Ecom[[#This Row],[Dates]],"mmm")</f>
        <v>Mar</v>
      </c>
      <c r="S6549" s="16" t="str">
        <f>TEXT(Ecom[[#This Row],[Dates]],"YYYY")</f>
        <v>2025</v>
      </c>
      <c r="T6549" s="16"/>
    </row>
    <row r="6550" spans="1:20" x14ac:dyDescent="0.25">
      <c r="A6550" t="s">
        <v>28</v>
      </c>
      <c r="B6550" s="16">
        <v>45664</v>
      </c>
      <c r="C6550" t="s">
        <v>44</v>
      </c>
      <c r="D6550" t="s">
        <v>15</v>
      </c>
      <c r="E6550" t="s">
        <v>397</v>
      </c>
      <c r="F6550" t="s">
        <v>65</v>
      </c>
      <c r="G6550">
        <v>60126</v>
      </c>
      <c r="H6550" t="s">
        <v>47</v>
      </c>
      <c r="I6550" t="s">
        <v>26</v>
      </c>
      <c r="J6550" t="s">
        <v>41</v>
      </c>
      <c r="K6550" s="6">
        <v>17.472000000000001</v>
      </c>
      <c r="L6550">
        <v>3</v>
      </c>
      <c r="M6550">
        <v>0.2</v>
      </c>
      <c r="N6550" s="6">
        <v>5.6783999999999999</v>
      </c>
      <c r="O6550" t="str">
        <f t="shared" si="306"/>
        <v/>
      </c>
      <c r="P6550" s="6">
        <f t="shared" si="307"/>
        <v>166.97200000000001</v>
      </c>
      <c r="Q6550">
        <f t="shared" si="308"/>
        <v>165.20607486992094</v>
      </c>
      <c r="R6550" s="16" t="str">
        <f>TEXT(Ecom[[#This Row],[Dates]],"mmm")</f>
        <v>Jan</v>
      </c>
      <c r="S6550" s="16" t="str">
        <f>TEXT(Ecom[[#This Row],[Dates]],"YYYY")</f>
        <v>2025</v>
      </c>
      <c r="T6550" s="16"/>
    </row>
    <row r="6551" spans="1:20" x14ac:dyDescent="0.25">
      <c r="A6551" t="s">
        <v>62</v>
      </c>
      <c r="B6551" s="16">
        <v>45931</v>
      </c>
      <c r="C6551" t="s">
        <v>44</v>
      </c>
      <c r="D6551" t="s">
        <v>15</v>
      </c>
      <c r="E6551" t="s">
        <v>143</v>
      </c>
      <c r="F6551" t="s">
        <v>68</v>
      </c>
      <c r="G6551">
        <v>55044</v>
      </c>
      <c r="H6551" t="s">
        <v>47</v>
      </c>
      <c r="I6551" t="s">
        <v>19</v>
      </c>
      <c r="J6551" t="s">
        <v>21</v>
      </c>
      <c r="K6551" s="6">
        <v>155.88</v>
      </c>
      <c r="L6551">
        <v>6</v>
      </c>
      <c r="M6551">
        <v>0</v>
      </c>
      <c r="N6551" s="6">
        <v>38.97</v>
      </c>
      <c r="O6551" t="str">
        <f t="shared" si="306"/>
        <v/>
      </c>
      <c r="P6551" s="6">
        <f t="shared" si="307"/>
        <v>165.60133333333334</v>
      </c>
      <c r="Q6551">
        <f t="shared" si="308"/>
        <v>143.52545211577296</v>
      </c>
      <c r="R6551" s="16" t="str">
        <f>TEXT(Ecom[[#This Row],[Dates]],"mmm")</f>
        <v>Oct</v>
      </c>
      <c r="S6551" s="16" t="str">
        <f>TEXT(Ecom[[#This Row],[Dates]],"YYYY")</f>
        <v>2025</v>
      </c>
      <c r="T6551" s="16"/>
    </row>
    <row r="6552" spans="1:20" x14ac:dyDescent="0.25">
      <c r="A6552" t="s">
        <v>13</v>
      </c>
      <c r="B6552" s="16">
        <v>46324</v>
      </c>
      <c r="C6552" t="s">
        <v>14</v>
      </c>
      <c r="D6552" t="s">
        <v>15</v>
      </c>
      <c r="E6552" t="s">
        <v>75</v>
      </c>
      <c r="F6552" t="s">
        <v>76</v>
      </c>
      <c r="G6552">
        <v>10035</v>
      </c>
      <c r="H6552" t="s">
        <v>57</v>
      </c>
      <c r="I6552" t="s">
        <v>19</v>
      </c>
      <c r="J6552" t="s">
        <v>21</v>
      </c>
      <c r="K6552" s="6">
        <v>327.56400000000002</v>
      </c>
      <c r="L6552">
        <v>4</v>
      </c>
      <c r="M6552">
        <v>0.1</v>
      </c>
      <c r="N6552" s="6">
        <v>21.837599999999998</v>
      </c>
      <c r="O6552" t="str">
        <f t="shared" si="306"/>
        <v/>
      </c>
      <c r="P6552" s="6">
        <f t="shared" si="307"/>
        <v>166.60800000000003</v>
      </c>
      <c r="Q6552">
        <f t="shared" si="308"/>
        <v>127.83665006967696</v>
      </c>
      <c r="R6552" s="16" t="str">
        <f>TEXT(Ecom[[#This Row],[Dates]],"mmm")</f>
        <v>Oct</v>
      </c>
      <c r="S6552" s="16" t="str">
        <f>TEXT(Ecom[[#This Row],[Dates]],"YYYY")</f>
        <v>2026</v>
      </c>
      <c r="T6552" s="16"/>
    </row>
    <row r="6553" spans="1:20" x14ac:dyDescent="0.25">
      <c r="A6553" t="s">
        <v>13</v>
      </c>
      <c r="B6553" s="16">
        <v>46326</v>
      </c>
      <c r="C6553" t="s">
        <v>44</v>
      </c>
      <c r="D6553" t="s">
        <v>15</v>
      </c>
      <c r="E6553" t="s">
        <v>23</v>
      </c>
      <c r="F6553" t="s">
        <v>24</v>
      </c>
      <c r="G6553">
        <v>90036</v>
      </c>
      <c r="H6553" t="s">
        <v>25</v>
      </c>
      <c r="I6553" t="s">
        <v>26</v>
      </c>
      <c r="J6553" t="s">
        <v>41</v>
      </c>
      <c r="K6553" s="6">
        <v>13.36</v>
      </c>
      <c r="L6553">
        <v>2</v>
      </c>
      <c r="M6553">
        <v>0</v>
      </c>
      <c r="N6553" s="6">
        <v>6.4127999999999998</v>
      </c>
      <c r="O6553" t="str">
        <f t="shared" si="306"/>
        <v/>
      </c>
      <c r="P6553" s="6">
        <f t="shared" si="307"/>
        <v>164.07599999999999</v>
      </c>
      <c r="Q6553">
        <f t="shared" si="308"/>
        <v>125.88242199649524</v>
      </c>
      <c r="R6553" s="16" t="str">
        <f>TEXT(Ecom[[#This Row],[Dates]],"mmm")</f>
        <v>Oct</v>
      </c>
      <c r="S6553" s="16" t="str">
        <f>TEXT(Ecom[[#This Row],[Dates]],"YYYY")</f>
        <v>2026</v>
      </c>
      <c r="T6553" s="16"/>
    </row>
    <row r="6554" spans="1:20" x14ac:dyDescent="0.25">
      <c r="A6554" t="s">
        <v>13</v>
      </c>
      <c r="B6554" s="16">
        <v>46119</v>
      </c>
      <c r="C6554" t="s">
        <v>44</v>
      </c>
      <c r="D6554" t="s">
        <v>15</v>
      </c>
      <c r="E6554" t="s">
        <v>23</v>
      </c>
      <c r="F6554" t="s">
        <v>24</v>
      </c>
      <c r="G6554">
        <v>90036</v>
      </c>
      <c r="H6554" t="s">
        <v>25</v>
      </c>
      <c r="I6554" t="s">
        <v>26</v>
      </c>
      <c r="J6554" t="s">
        <v>32</v>
      </c>
      <c r="K6554" s="6">
        <v>158.9</v>
      </c>
      <c r="L6554">
        <v>5</v>
      </c>
      <c r="M6554">
        <v>0</v>
      </c>
      <c r="N6554" s="6">
        <v>7.9450000000000003</v>
      </c>
      <c r="O6554" t="str">
        <f t="shared" si="306"/>
        <v/>
      </c>
      <c r="P6554" s="6">
        <f t="shared" si="307"/>
        <v>328.0626666666667</v>
      </c>
      <c r="Q6554">
        <f t="shared" si="308"/>
        <v>136.35968508378181</v>
      </c>
      <c r="R6554" s="16" t="str">
        <f>TEXT(Ecom[[#This Row],[Dates]],"mmm")</f>
        <v>Apr</v>
      </c>
      <c r="S6554" s="16" t="str">
        <f>TEXT(Ecom[[#This Row],[Dates]],"YYYY")</f>
        <v>2026</v>
      </c>
      <c r="T6554" s="16"/>
    </row>
    <row r="6555" spans="1:20" x14ac:dyDescent="0.25">
      <c r="A6555" t="s">
        <v>13</v>
      </c>
      <c r="B6555" s="16">
        <v>46099</v>
      </c>
      <c r="C6555" t="s">
        <v>44</v>
      </c>
      <c r="D6555" t="s">
        <v>15</v>
      </c>
      <c r="E6555" t="s">
        <v>79</v>
      </c>
      <c r="F6555" t="s">
        <v>65</v>
      </c>
      <c r="G6555">
        <v>60653</v>
      </c>
      <c r="H6555" t="s">
        <v>47</v>
      </c>
      <c r="I6555" t="s">
        <v>35</v>
      </c>
      <c r="J6555" t="s">
        <v>59</v>
      </c>
      <c r="K6555" s="6">
        <v>319.96800000000002</v>
      </c>
      <c r="L6555">
        <v>4</v>
      </c>
      <c r="M6555">
        <v>0.2</v>
      </c>
      <c r="N6555" s="6">
        <v>71.992800000000003</v>
      </c>
      <c r="O6555" t="str">
        <f t="shared" si="306"/>
        <v/>
      </c>
      <c r="P6555" s="6">
        <f t="shared" si="307"/>
        <v>276.36533333333335</v>
      </c>
      <c r="Q6555">
        <f t="shared" si="308"/>
        <v>208.17458845739893</v>
      </c>
      <c r="R6555" s="16" t="str">
        <f>TEXT(Ecom[[#This Row],[Dates]],"mmm")</f>
        <v>Mar</v>
      </c>
      <c r="S6555" s="16" t="str">
        <f>TEXT(Ecom[[#This Row],[Dates]],"YYYY")</f>
        <v>2026</v>
      </c>
      <c r="T6555" s="16"/>
    </row>
    <row r="6556" spans="1:20" x14ac:dyDescent="0.25">
      <c r="A6556" t="s">
        <v>13</v>
      </c>
      <c r="B6556" s="16">
        <v>45868</v>
      </c>
      <c r="C6556" t="s">
        <v>44</v>
      </c>
      <c r="D6556" t="s">
        <v>15</v>
      </c>
      <c r="E6556" t="s">
        <v>79</v>
      </c>
      <c r="F6556" t="s">
        <v>65</v>
      </c>
      <c r="G6556">
        <v>60653</v>
      </c>
      <c r="H6556" t="s">
        <v>47</v>
      </c>
      <c r="I6556" t="s">
        <v>26</v>
      </c>
      <c r="J6556" t="s">
        <v>32</v>
      </c>
      <c r="K6556" s="6">
        <v>505.32</v>
      </c>
      <c r="L6556">
        <v>3</v>
      </c>
      <c r="M6556">
        <v>0.2</v>
      </c>
      <c r="N6556" s="6">
        <v>31.5825</v>
      </c>
      <c r="O6556" t="str">
        <f t="shared" si="306"/>
        <v/>
      </c>
      <c r="P6556" s="6">
        <f t="shared" si="307"/>
        <v>172.60333333333332</v>
      </c>
      <c r="Q6556">
        <f t="shared" si="308"/>
        <v>210.22041265934826</v>
      </c>
      <c r="R6556" s="16" t="str">
        <f>TEXT(Ecom[[#This Row],[Dates]],"mmm")</f>
        <v>Jul</v>
      </c>
      <c r="S6556" s="16" t="str">
        <f>TEXT(Ecom[[#This Row],[Dates]],"YYYY")</f>
        <v>2025</v>
      </c>
      <c r="T6556" s="16"/>
    </row>
    <row r="6557" spans="1:20" x14ac:dyDescent="0.25">
      <c r="A6557" t="s">
        <v>13</v>
      </c>
      <c r="B6557" s="16">
        <v>46230</v>
      </c>
      <c r="C6557" t="s">
        <v>44</v>
      </c>
      <c r="D6557" t="s">
        <v>15</v>
      </c>
      <c r="E6557" t="s">
        <v>79</v>
      </c>
      <c r="F6557" t="s">
        <v>65</v>
      </c>
      <c r="G6557">
        <v>60653</v>
      </c>
      <c r="H6557" t="s">
        <v>47</v>
      </c>
      <c r="I6557" t="s">
        <v>26</v>
      </c>
      <c r="J6557" t="s">
        <v>41</v>
      </c>
      <c r="K6557" s="6">
        <v>3.8079999999999998</v>
      </c>
      <c r="L6557">
        <v>1</v>
      </c>
      <c r="M6557">
        <v>0.2</v>
      </c>
      <c r="N6557" s="6">
        <v>1.2376</v>
      </c>
      <c r="O6557" t="str">
        <f t="shared" si="306"/>
        <v/>
      </c>
      <c r="P6557" s="6">
        <f t="shared" si="307"/>
        <v>12.304666666666668</v>
      </c>
      <c r="Q6557">
        <f t="shared" si="308"/>
        <v>183.76124157540224</v>
      </c>
      <c r="R6557" s="16" t="str">
        <f>TEXT(Ecom[[#This Row],[Dates]],"mmm")</f>
        <v>Jul</v>
      </c>
      <c r="S6557" s="16" t="str">
        <f>TEXT(Ecom[[#This Row],[Dates]],"YYYY")</f>
        <v>2026</v>
      </c>
      <c r="T6557" s="16"/>
    </row>
    <row r="6558" spans="1:20" x14ac:dyDescent="0.25">
      <c r="A6558" t="s">
        <v>13</v>
      </c>
      <c r="B6558" s="16">
        <v>45948</v>
      </c>
      <c r="C6558" t="s">
        <v>44</v>
      </c>
      <c r="D6558" t="s">
        <v>15</v>
      </c>
      <c r="E6558" t="s">
        <v>79</v>
      </c>
      <c r="F6558" t="s">
        <v>65</v>
      </c>
      <c r="G6558">
        <v>60653</v>
      </c>
      <c r="H6558" t="s">
        <v>47</v>
      </c>
      <c r="I6558" t="s">
        <v>26</v>
      </c>
      <c r="J6558" t="s">
        <v>37</v>
      </c>
      <c r="K6558" s="6">
        <v>8.6820000000000004</v>
      </c>
      <c r="L6558">
        <v>1</v>
      </c>
      <c r="M6558">
        <v>0.8</v>
      </c>
      <c r="N6558" s="6">
        <v>-14.759399999999999</v>
      </c>
      <c r="O6558">
        <f t="shared" si="306"/>
        <v>-14.759399999999999</v>
      </c>
      <c r="P6558" s="6">
        <f t="shared" si="307"/>
        <v>518.5813333333333</v>
      </c>
      <c r="Q6558">
        <f t="shared" si="308"/>
        <v>587.40867989274147</v>
      </c>
      <c r="R6558" s="16" t="str">
        <f>TEXT(Ecom[[#This Row],[Dates]],"mmm")</f>
        <v>Oct</v>
      </c>
      <c r="S6558" s="16" t="str">
        <f>TEXT(Ecom[[#This Row],[Dates]],"YYYY")</f>
        <v>2025</v>
      </c>
      <c r="T6558" s="16"/>
    </row>
    <row r="6559" spans="1:20" x14ac:dyDescent="0.25">
      <c r="A6559" t="s">
        <v>13</v>
      </c>
      <c r="B6559" s="16">
        <v>45782</v>
      </c>
      <c r="C6559" t="s">
        <v>44</v>
      </c>
      <c r="D6559" t="s">
        <v>15</v>
      </c>
      <c r="E6559" t="s">
        <v>79</v>
      </c>
      <c r="F6559" t="s">
        <v>65</v>
      </c>
      <c r="G6559">
        <v>60653</v>
      </c>
      <c r="H6559" t="s">
        <v>47</v>
      </c>
      <c r="I6559" t="s">
        <v>26</v>
      </c>
      <c r="J6559" t="s">
        <v>27</v>
      </c>
      <c r="K6559" s="6">
        <v>24.423999999999999</v>
      </c>
      <c r="L6559">
        <v>1</v>
      </c>
      <c r="M6559">
        <v>0.2</v>
      </c>
      <c r="N6559" s="6">
        <v>7.9378000000000002</v>
      </c>
      <c r="O6559" t="str">
        <f t="shared" si="306"/>
        <v/>
      </c>
      <c r="P6559" s="6">
        <f t="shared" si="307"/>
        <v>655.654</v>
      </c>
      <c r="Q6559">
        <f t="shared" si="308"/>
        <v>595.49884316546525</v>
      </c>
      <c r="R6559" s="16" t="str">
        <f>TEXT(Ecom[[#This Row],[Dates]],"mmm")</f>
        <v>May</v>
      </c>
      <c r="S6559" s="16" t="str">
        <f>TEXT(Ecom[[#This Row],[Dates]],"YYYY")</f>
        <v>2025</v>
      </c>
      <c r="T6559" s="16"/>
    </row>
    <row r="6560" spans="1:20" x14ac:dyDescent="0.25">
      <c r="A6560" t="s">
        <v>28</v>
      </c>
      <c r="B6560" s="16">
        <v>45982</v>
      </c>
      <c r="C6560" t="s">
        <v>22</v>
      </c>
      <c r="D6560" t="s">
        <v>15</v>
      </c>
      <c r="E6560" t="s">
        <v>283</v>
      </c>
      <c r="F6560" t="s">
        <v>76</v>
      </c>
      <c r="G6560">
        <v>14215</v>
      </c>
      <c r="H6560" t="s">
        <v>57</v>
      </c>
      <c r="I6560" t="s">
        <v>19</v>
      </c>
      <c r="J6560" t="s">
        <v>21</v>
      </c>
      <c r="K6560" s="6">
        <v>1522.6379999999999</v>
      </c>
      <c r="L6560">
        <v>9</v>
      </c>
      <c r="M6560">
        <v>0.1</v>
      </c>
      <c r="N6560" s="6">
        <v>169.18199999999999</v>
      </c>
      <c r="O6560" t="str">
        <f t="shared" si="306"/>
        <v/>
      </c>
      <c r="P6560" s="6">
        <f t="shared" si="307"/>
        <v>648.5626666666667</v>
      </c>
      <c r="Q6560">
        <f t="shared" si="308"/>
        <v>702.44032930148967</v>
      </c>
      <c r="R6560" s="16" t="str">
        <f>TEXT(Ecom[[#This Row],[Dates]],"mmm")</f>
        <v>Nov</v>
      </c>
      <c r="S6560" s="16" t="str">
        <f>TEXT(Ecom[[#This Row],[Dates]],"YYYY")</f>
        <v>2025</v>
      </c>
      <c r="T6560" s="16"/>
    </row>
    <row r="6561" spans="1:20" x14ac:dyDescent="0.25">
      <c r="A6561" t="s">
        <v>28</v>
      </c>
      <c r="B6561" s="16">
        <v>46290</v>
      </c>
      <c r="C6561" t="s">
        <v>22</v>
      </c>
      <c r="D6561" t="s">
        <v>15</v>
      </c>
      <c r="E6561" t="s">
        <v>109</v>
      </c>
      <c r="F6561" t="s">
        <v>24</v>
      </c>
      <c r="G6561">
        <v>95661</v>
      </c>
      <c r="H6561" t="s">
        <v>25</v>
      </c>
      <c r="I6561" t="s">
        <v>26</v>
      </c>
      <c r="J6561" t="s">
        <v>60</v>
      </c>
      <c r="K6561" s="6">
        <v>419.9</v>
      </c>
      <c r="L6561">
        <v>5</v>
      </c>
      <c r="M6561">
        <v>0</v>
      </c>
      <c r="N6561" s="6">
        <v>197.35300000000001</v>
      </c>
      <c r="O6561" t="str">
        <f t="shared" si="306"/>
        <v/>
      </c>
      <c r="P6561" s="6">
        <f t="shared" si="307"/>
        <v>152.22333333333333</v>
      </c>
      <c r="Q6561">
        <f t="shared" si="308"/>
        <v>402.57678749424343</v>
      </c>
      <c r="R6561" s="16" t="str">
        <f>TEXT(Ecom[[#This Row],[Dates]],"mmm")</f>
        <v>Sep</v>
      </c>
      <c r="S6561" s="16" t="str">
        <f>TEXT(Ecom[[#This Row],[Dates]],"YYYY")</f>
        <v>2026</v>
      </c>
      <c r="T6561" s="16"/>
    </row>
    <row r="6562" spans="1:20" x14ac:dyDescent="0.25">
      <c r="A6562" t="s">
        <v>28</v>
      </c>
      <c r="B6562" s="16">
        <v>46066</v>
      </c>
      <c r="C6562" t="s">
        <v>22</v>
      </c>
      <c r="D6562" t="s">
        <v>15</v>
      </c>
      <c r="E6562" t="s">
        <v>109</v>
      </c>
      <c r="F6562" t="s">
        <v>24</v>
      </c>
      <c r="G6562">
        <v>95661</v>
      </c>
      <c r="H6562" t="s">
        <v>25</v>
      </c>
      <c r="I6562" t="s">
        <v>26</v>
      </c>
      <c r="J6562" t="s">
        <v>27</v>
      </c>
      <c r="K6562" s="6">
        <v>3.15</v>
      </c>
      <c r="L6562">
        <v>1</v>
      </c>
      <c r="M6562">
        <v>0</v>
      </c>
      <c r="N6562" s="6">
        <v>1.512</v>
      </c>
      <c r="O6562" t="str">
        <f t="shared" si="306"/>
        <v/>
      </c>
      <c r="P6562" s="6">
        <f t="shared" si="307"/>
        <v>17.636666666666667</v>
      </c>
      <c r="Q6562">
        <f t="shared" si="308"/>
        <v>378.86959101282099</v>
      </c>
      <c r="R6562" s="16" t="str">
        <f>TEXT(Ecom[[#This Row],[Dates]],"mmm")</f>
        <v>Feb</v>
      </c>
      <c r="S6562" s="16" t="str">
        <f>TEXT(Ecom[[#This Row],[Dates]],"YYYY")</f>
        <v>2026</v>
      </c>
      <c r="T6562" s="16"/>
    </row>
    <row r="6563" spans="1:20" x14ac:dyDescent="0.25">
      <c r="A6563" t="s">
        <v>62</v>
      </c>
      <c r="B6563" s="16">
        <v>46038</v>
      </c>
      <c r="C6563" t="s">
        <v>22</v>
      </c>
      <c r="D6563" t="s">
        <v>15</v>
      </c>
      <c r="E6563" t="s">
        <v>155</v>
      </c>
      <c r="F6563" t="s">
        <v>46</v>
      </c>
      <c r="G6563">
        <v>76017</v>
      </c>
      <c r="H6563" t="s">
        <v>47</v>
      </c>
      <c r="I6563" t="s">
        <v>26</v>
      </c>
      <c r="J6563" t="s">
        <v>38</v>
      </c>
      <c r="K6563" s="6">
        <v>33.619999999999997</v>
      </c>
      <c r="L6563">
        <v>5</v>
      </c>
      <c r="M6563">
        <v>0.8</v>
      </c>
      <c r="N6563" s="6">
        <v>-90.774000000000001</v>
      </c>
      <c r="O6563">
        <f t="shared" si="306"/>
        <v>-90.774000000000001</v>
      </c>
      <c r="P6563" s="6">
        <f t="shared" si="307"/>
        <v>81.336666666666659</v>
      </c>
      <c r="Q6563">
        <f t="shared" si="308"/>
        <v>94.54877318670566</v>
      </c>
      <c r="R6563" s="16" t="str">
        <f>TEXT(Ecom[[#This Row],[Dates]],"mmm")</f>
        <v>Jan</v>
      </c>
      <c r="S6563" s="16" t="str">
        <f>TEXT(Ecom[[#This Row],[Dates]],"YYYY")</f>
        <v>2026</v>
      </c>
      <c r="T6563" s="16"/>
    </row>
    <row r="6564" spans="1:20" x14ac:dyDescent="0.25">
      <c r="A6564" t="s">
        <v>28</v>
      </c>
      <c r="B6564" s="16">
        <v>46076</v>
      </c>
      <c r="C6564" t="s">
        <v>14</v>
      </c>
      <c r="D6564" t="s">
        <v>15</v>
      </c>
      <c r="E6564" t="s">
        <v>184</v>
      </c>
      <c r="F6564" t="s">
        <v>166</v>
      </c>
      <c r="G6564">
        <v>1841</v>
      </c>
      <c r="H6564" t="s">
        <v>57</v>
      </c>
      <c r="I6564" t="s">
        <v>26</v>
      </c>
      <c r="J6564" t="s">
        <v>37</v>
      </c>
      <c r="K6564" s="6">
        <v>16.14</v>
      </c>
      <c r="L6564">
        <v>3</v>
      </c>
      <c r="M6564">
        <v>0</v>
      </c>
      <c r="N6564" s="6">
        <v>7.9085999999999999</v>
      </c>
      <c r="O6564" t="str">
        <f t="shared" si="306"/>
        <v/>
      </c>
      <c r="P6564" s="6">
        <f t="shared" si="307"/>
        <v>73.009999999999991</v>
      </c>
      <c r="Q6564">
        <f t="shared" si="308"/>
        <v>75.044781643041986</v>
      </c>
      <c r="R6564" s="16" t="str">
        <f>TEXT(Ecom[[#This Row],[Dates]],"mmm")</f>
        <v>Feb</v>
      </c>
      <c r="S6564" s="16" t="str">
        <f>TEXT(Ecom[[#This Row],[Dates]],"YYYY")</f>
        <v>2026</v>
      </c>
      <c r="T6564" s="16"/>
    </row>
    <row r="6565" spans="1:20" x14ac:dyDescent="0.25">
      <c r="A6565" t="s">
        <v>28</v>
      </c>
      <c r="B6565" s="16">
        <v>46307</v>
      </c>
      <c r="C6565" t="s">
        <v>14</v>
      </c>
      <c r="D6565" t="s">
        <v>15</v>
      </c>
      <c r="E6565" t="s">
        <v>184</v>
      </c>
      <c r="F6565" t="s">
        <v>166</v>
      </c>
      <c r="G6565">
        <v>1841</v>
      </c>
      <c r="H6565" t="s">
        <v>57</v>
      </c>
      <c r="I6565" t="s">
        <v>19</v>
      </c>
      <c r="J6565" t="s">
        <v>31</v>
      </c>
      <c r="K6565" s="6">
        <v>194.25</v>
      </c>
      <c r="L6565">
        <v>2</v>
      </c>
      <c r="M6565">
        <v>0.3</v>
      </c>
      <c r="N6565" s="6">
        <v>-38.85</v>
      </c>
      <c r="O6565">
        <f t="shared" si="306"/>
        <v>-38.85</v>
      </c>
      <c r="P6565" s="6">
        <f t="shared" si="307"/>
        <v>358.40333333333336</v>
      </c>
      <c r="Q6565">
        <f t="shared" si="308"/>
        <v>306.05187905659739</v>
      </c>
      <c r="R6565" s="16" t="str">
        <f>TEXT(Ecom[[#This Row],[Dates]],"mmm")</f>
        <v>Oct</v>
      </c>
      <c r="S6565" s="16" t="str">
        <f>TEXT(Ecom[[#This Row],[Dates]],"YYYY")</f>
        <v>2026</v>
      </c>
      <c r="T6565" s="16"/>
    </row>
    <row r="6566" spans="1:20" x14ac:dyDescent="0.25">
      <c r="A6566" t="s">
        <v>28</v>
      </c>
      <c r="B6566" s="16">
        <v>45834</v>
      </c>
      <c r="C6566" t="s">
        <v>14</v>
      </c>
      <c r="D6566" t="s">
        <v>15</v>
      </c>
      <c r="E6566" t="s">
        <v>184</v>
      </c>
      <c r="F6566" t="s">
        <v>166</v>
      </c>
      <c r="G6566">
        <v>1841</v>
      </c>
      <c r="H6566" t="s">
        <v>57</v>
      </c>
      <c r="I6566" t="s">
        <v>26</v>
      </c>
      <c r="J6566" t="s">
        <v>34</v>
      </c>
      <c r="K6566" s="6">
        <v>8.64</v>
      </c>
      <c r="L6566">
        <v>3</v>
      </c>
      <c r="M6566">
        <v>0</v>
      </c>
      <c r="N6566" s="6">
        <v>2.5055999999999998</v>
      </c>
      <c r="O6566" t="str">
        <f t="shared" si="306"/>
        <v/>
      </c>
      <c r="P6566" s="6">
        <f t="shared" si="307"/>
        <v>374.98399999999998</v>
      </c>
      <c r="Q6566">
        <f t="shared" si="308"/>
        <v>308.44380430465122</v>
      </c>
      <c r="R6566" s="16" t="str">
        <f>TEXT(Ecom[[#This Row],[Dates]],"mmm")</f>
        <v>Jun</v>
      </c>
      <c r="S6566" s="16" t="str">
        <f>TEXT(Ecom[[#This Row],[Dates]],"YYYY")</f>
        <v>2025</v>
      </c>
      <c r="T6566" s="16"/>
    </row>
    <row r="6567" spans="1:20" x14ac:dyDescent="0.25">
      <c r="A6567" t="s">
        <v>28</v>
      </c>
      <c r="B6567" s="16">
        <v>45857</v>
      </c>
      <c r="C6567" t="s">
        <v>14</v>
      </c>
      <c r="D6567" t="s">
        <v>15</v>
      </c>
      <c r="E6567" t="s">
        <v>184</v>
      </c>
      <c r="F6567" t="s">
        <v>166</v>
      </c>
      <c r="G6567">
        <v>1841</v>
      </c>
      <c r="H6567" t="s">
        <v>57</v>
      </c>
      <c r="I6567" t="s">
        <v>19</v>
      </c>
      <c r="J6567" t="s">
        <v>21</v>
      </c>
      <c r="K6567" s="6">
        <v>872.32</v>
      </c>
      <c r="L6567">
        <v>4</v>
      </c>
      <c r="M6567">
        <v>0</v>
      </c>
      <c r="N6567" s="6">
        <v>244.24959999999999</v>
      </c>
      <c r="O6567" t="str">
        <f t="shared" si="306"/>
        <v/>
      </c>
      <c r="P6567" s="6">
        <f t="shared" si="307"/>
        <v>374.47733333333332</v>
      </c>
      <c r="Q6567">
        <f t="shared" si="308"/>
        <v>372.47848022651169</v>
      </c>
      <c r="R6567" s="16" t="str">
        <f>TEXT(Ecom[[#This Row],[Dates]],"mmm")</f>
        <v>Jul</v>
      </c>
      <c r="S6567" s="16" t="str">
        <f>TEXT(Ecom[[#This Row],[Dates]],"YYYY")</f>
        <v>2025</v>
      </c>
      <c r="T6567" s="16"/>
    </row>
    <row r="6568" spans="1:20" x14ac:dyDescent="0.25">
      <c r="A6568" t="s">
        <v>13</v>
      </c>
      <c r="B6568" s="16">
        <v>46100</v>
      </c>
      <c r="C6568" t="s">
        <v>14</v>
      </c>
      <c r="D6568" t="s">
        <v>15</v>
      </c>
      <c r="E6568" t="s">
        <v>526</v>
      </c>
      <c r="F6568" t="s">
        <v>46</v>
      </c>
      <c r="G6568">
        <v>76706</v>
      </c>
      <c r="H6568" t="s">
        <v>47</v>
      </c>
      <c r="I6568" t="s">
        <v>26</v>
      </c>
      <c r="J6568" t="s">
        <v>37</v>
      </c>
      <c r="K6568" s="6">
        <v>243.99199999999999</v>
      </c>
      <c r="L6568">
        <v>4</v>
      </c>
      <c r="M6568">
        <v>0.8</v>
      </c>
      <c r="N6568" s="6">
        <v>-426.98599999999999</v>
      </c>
      <c r="O6568">
        <f t="shared" si="306"/>
        <v>-426.98599999999999</v>
      </c>
      <c r="P6568" s="6">
        <f t="shared" si="307"/>
        <v>84.6</v>
      </c>
      <c r="Q6568">
        <f t="shared" si="308"/>
        <v>230.08686052719145</v>
      </c>
      <c r="R6568" s="16" t="str">
        <f>TEXT(Ecom[[#This Row],[Dates]],"mmm")</f>
        <v>Mar</v>
      </c>
      <c r="S6568" s="16" t="str">
        <f>TEXT(Ecom[[#This Row],[Dates]],"YYYY")</f>
        <v>2026</v>
      </c>
      <c r="T6568" s="16"/>
    </row>
    <row r="6569" spans="1:20" x14ac:dyDescent="0.25">
      <c r="A6569" t="s">
        <v>13</v>
      </c>
      <c r="B6569" s="16">
        <v>46249</v>
      </c>
      <c r="C6569" t="s">
        <v>14</v>
      </c>
      <c r="D6569" t="s">
        <v>15</v>
      </c>
      <c r="E6569" t="s">
        <v>526</v>
      </c>
      <c r="F6569" t="s">
        <v>46</v>
      </c>
      <c r="G6569">
        <v>76706</v>
      </c>
      <c r="H6569" t="s">
        <v>47</v>
      </c>
      <c r="I6569" t="s">
        <v>26</v>
      </c>
      <c r="J6569" t="s">
        <v>34</v>
      </c>
      <c r="K6569" s="6">
        <v>7.12</v>
      </c>
      <c r="L6569">
        <v>5</v>
      </c>
      <c r="M6569">
        <v>0.2</v>
      </c>
      <c r="N6569" s="6">
        <v>0.71199999999999997</v>
      </c>
      <c r="O6569" t="str">
        <f t="shared" si="306"/>
        <v/>
      </c>
      <c r="P6569" s="6">
        <f t="shared" si="307"/>
        <v>108.95533333333333</v>
      </c>
      <c r="Q6569">
        <f t="shared" si="308"/>
        <v>248.30606515048825</v>
      </c>
      <c r="R6569" s="16" t="str">
        <f>TEXT(Ecom[[#This Row],[Dates]],"mmm")</f>
        <v>Aug</v>
      </c>
      <c r="S6569" s="16" t="str">
        <f>TEXT(Ecom[[#This Row],[Dates]],"YYYY")</f>
        <v>2026</v>
      </c>
      <c r="T6569" s="16"/>
    </row>
    <row r="6570" spans="1:20" x14ac:dyDescent="0.25">
      <c r="A6570" t="s">
        <v>28</v>
      </c>
      <c r="B6570" s="16">
        <v>45966</v>
      </c>
      <c r="C6570" t="s">
        <v>14</v>
      </c>
      <c r="D6570" t="s">
        <v>15</v>
      </c>
      <c r="E6570" t="s">
        <v>61</v>
      </c>
      <c r="F6570" t="s">
        <v>46</v>
      </c>
      <c r="G6570">
        <v>77095</v>
      </c>
      <c r="H6570" t="s">
        <v>47</v>
      </c>
      <c r="I6570" t="s">
        <v>26</v>
      </c>
      <c r="J6570" t="s">
        <v>34</v>
      </c>
      <c r="K6570" s="6">
        <v>2.6880000000000002</v>
      </c>
      <c r="L6570">
        <v>2</v>
      </c>
      <c r="M6570">
        <v>0.2</v>
      </c>
      <c r="N6570" s="6">
        <v>1.008</v>
      </c>
      <c r="O6570" t="str">
        <f t="shared" si="306"/>
        <v/>
      </c>
      <c r="P6570" s="6">
        <f t="shared" si="307"/>
        <v>156.36599999999999</v>
      </c>
      <c r="Q6570">
        <f t="shared" si="308"/>
        <v>129.18396677320007</v>
      </c>
      <c r="R6570" s="16" t="str">
        <f>TEXT(Ecom[[#This Row],[Dates]],"mmm")</f>
        <v>Nov</v>
      </c>
      <c r="S6570" s="16" t="str">
        <f>TEXT(Ecom[[#This Row],[Dates]],"YYYY")</f>
        <v>2025</v>
      </c>
      <c r="T6570" s="16"/>
    </row>
    <row r="6571" spans="1:20" x14ac:dyDescent="0.25">
      <c r="A6571" t="s">
        <v>28</v>
      </c>
      <c r="B6571" s="16">
        <v>45903</v>
      </c>
      <c r="C6571" t="s">
        <v>14</v>
      </c>
      <c r="D6571" t="s">
        <v>15</v>
      </c>
      <c r="E6571" t="s">
        <v>61</v>
      </c>
      <c r="F6571" t="s">
        <v>46</v>
      </c>
      <c r="G6571">
        <v>77095</v>
      </c>
      <c r="H6571" t="s">
        <v>47</v>
      </c>
      <c r="I6571" t="s">
        <v>19</v>
      </c>
      <c r="J6571" t="s">
        <v>21</v>
      </c>
      <c r="K6571" s="6">
        <v>317.05799999999999</v>
      </c>
      <c r="L6571">
        <v>3</v>
      </c>
      <c r="M6571">
        <v>0.3</v>
      </c>
      <c r="N6571" s="6">
        <v>-18.117599999999999</v>
      </c>
      <c r="O6571">
        <f t="shared" si="306"/>
        <v>-18.117599999999999</v>
      </c>
      <c r="P6571" s="6">
        <f t="shared" si="307"/>
        <v>231.46199999999999</v>
      </c>
      <c r="Q6571">
        <f t="shared" si="308"/>
        <v>120.23320155123234</v>
      </c>
      <c r="R6571" s="16" t="str">
        <f>TEXT(Ecom[[#This Row],[Dates]],"mmm")</f>
        <v>Sep</v>
      </c>
      <c r="S6571" s="16" t="str">
        <f>TEXT(Ecom[[#This Row],[Dates]],"YYYY")</f>
        <v>2025</v>
      </c>
      <c r="T6571" s="16"/>
    </row>
    <row r="6572" spans="1:20" x14ac:dyDescent="0.25">
      <c r="A6572" t="s">
        <v>28</v>
      </c>
      <c r="B6572" s="16">
        <v>45923</v>
      </c>
      <c r="C6572" t="s">
        <v>14</v>
      </c>
      <c r="D6572" t="s">
        <v>15</v>
      </c>
      <c r="E6572" t="s">
        <v>61</v>
      </c>
      <c r="F6572" t="s">
        <v>46</v>
      </c>
      <c r="G6572">
        <v>77095</v>
      </c>
      <c r="H6572" t="s">
        <v>47</v>
      </c>
      <c r="I6572" t="s">
        <v>26</v>
      </c>
      <c r="J6572" t="s">
        <v>60</v>
      </c>
      <c r="K6572" s="6">
        <v>149.352</v>
      </c>
      <c r="L6572">
        <v>3</v>
      </c>
      <c r="M6572">
        <v>0.2</v>
      </c>
      <c r="N6572" s="6">
        <v>50.406300000000002</v>
      </c>
      <c r="O6572" t="str">
        <f t="shared" si="306"/>
        <v/>
      </c>
      <c r="P6572" s="6">
        <f t="shared" si="307"/>
        <v>129.76266666666666</v>
      </c>
      <c r="Q6572">
        <f t="shared" si="308"/>
        <v>68.163569609623039</v>
      </c>
      <c r="R6572" s="16" t="str">
        <f>TEXT(Ecom[[#This Row],[Dates]],"mmm")</f>
        <v>Sep</v>
      </c>
      <c r="S6572" s="16" t="str">
        <f>TEXT(Ecom[[#This Row],[Dates]],"YYYY")</f>
        <v>2025</v>
      </c>
      <c r="T6572" s="16"/>
    </row>
    <row r="6573" spans="1:20" x14ac:dyDescent="0.25">
      <c r="A6573" t="s">
        <v>28</v>
      </c>
      <c r="B6573" s="16">
        <v>45749</v>
      </c>
      <c r="C6573" t="s">
        <v>14</v>
      </c>
      <c r="D6573" t="s">
        <v>15</v>
      </c>
      <c r="E6573" t="s">
        <v>61</v>
      </c>
      <c r="F6573" t="s">
        <v>46</v>
      </c>
      <c r="G6573">
        <v>77095</v>
      </c>
      <c r="H6573" t="s">
        <v>47</v>
      </c>
      <c r="I6573" t="s">
        <v>35</v>
      </c>
      <c r="J6573" t="s">
        <v>59</v>
      </c>
      <c r="K6573" s="6">
        <v>227.976</v>
      </c>
      <c r="L6573">
        <v>3</v>
      </c>
      <c r="M6573">
        <v>0.2</v>
      </c>
      <c r="N6573" s="6">
        <v>28.497</v>
      </c>
      <c r="O6573" t="str">
        <f t="shared" si="306"/>
        <v/>
      </c>
      <c r="P6573" s="6">
        <f t="shared" si="307"/>
        <v>267.77866666666665</v>
      </c>
      <c r="Q6573">
        <f t="shared" si="308"/>
        <v>183.74039039865963</v>
      </c>
      <c r="R6573" s="16" t="str">
        <f>TEXT(Ecom[[#This Row],[Dates]],"mmm")</f>
        <v>Apr</v>
      </c>
      <c r="S6573" s="16" t="str">
        <f>TEXT(Ecom[[#This Row],[Dates]],"YYYY")</f>
        <v>2025</v>
      </c>
      <c r="T6573" s="16"/>
    </row>
    <row r="6574" spans="1:20" x14ac:dyDescent="0.25">
      <c r="A6574" t="s">
        <v>28</v>
      </c>
      <c r="B6574" s="16">
        <v>46160</v>
      </c>
      <c r="C6574" t="s">
        <v>14</v>
      </c>
      <c r="D6574" t="s">
        <v>15</v>
      </c>
      <c r="E6574" t="s">
        <v>42</v>
      </c>
      <c r="F6574" t="s">
        <v>43</v>
      </c>
      <c r="G6574">
        <v>98105</v>
      </c>
      <c r="H6574" t="s">
        <v>25</v>
      </c>
      <c r="I6574" t="s">
        <v>26</v>
      </c>
      <c r="J6574" t="s">
        <v>41</v>
      </c>
      <c r="K6574" s="6">
        <v>11.96</v>
      </c>
      <c r="L6574">
        <v>2</v>
      </c>
      <c r="M6574">
        <v>0</v>
      </c>
      <c r="N6574" s="6">
        <v>5.8604000000000003</v>
      </c>
      <c r="O6574" t="str">
        <f t="shared" si="306"/>
        <v/>
      </c>
      <c r="P6574" s="6">
        <f t="shared" si="307"/>
        <v>298.42666666666668</v>
      </c>
      <c r="Q6574">
        <f t="shared" si="308"/>
        <v>184.14795172481405</v>
      </c>
      <c r="R6574" s="16" t="str">
        <f>TEXT(Ecom[[#This Row],[Dates]],"mmm")</f>
        <v>May</v>
      </c>
      <c r="S6574" s="16" t="str">
        <f>TEXT(Ecom[[#This Row],[Dates]],"YYYY")</f>
        <v>2026</v>
      </c>
      <c r="T6574" s="16"/>
    </row>
    <row r="6575" spans="1:20" x14ac:dyDescent="0.25">
      <c r="A6575" t="s">
        <v>28</v>
      </c>
      <c r="B6575" s="16">
        <v>45823</v>
      </c>
      <c r="C6575" t="s">
        <v>22</v>
      </c>
      <c r="D6575" t="s">
        <v>15</v>
      </c>
      <c r="E6575" t="s">
        <v>218</v>
      </c>
      <c r="F6575" t="s">
        <v>132</v>
      </c>
      <c r="G6575">
        <v>7060</v>
      </c>
      <c r="H6575" t="s">
        <v>57</v>
      </c>
      <c r="I6575" t="s">
        <v>26</v>
      </c>
      <c r="J6575" t="s">
        <v>32</v>
      </c>
      <c r="K6575" s="6">
        <v>563.4</v>
      </c>
      <c r="L6575">
        <v>4</v>
      </c>
      <c r="M6575">
        <v>0</v>
      </c>
      <c r="N6575" s="6">
        <v>67.608000000000004</v>
      </c>
      <c r="O6575" t="str">
        <f t="shared" si="306"/>
        <v/>
      </c>
      <c r="P6575" s="6">
        <f t="shared" si="307"/>
        <v>644.25333333333333</v>
      </c>
      <c r="Q6575">
        <f t="shared" si="308"/>
        <v>289.84488434563298</v>
      </c>
      <c r="R6575" s="16" t="str">
        <f>TEXT(Ecom[[#This Row],[Dates]],"mmm")</f>
        <v>Jun</v>
      </c>
      <c r="S6575" s="16" t="str">
        <f>TEXT(Ecom[[#This Row],[Dates]],"YYYY")</f>
        <v>2025</v>
      </c>
      <c r="T6575" s="16"/>
    </row>
    <row r="6576" spans="1:20" x14ac:dyDescent="0.25">
      <c r="A6576" t="s">
        <v>28</v>
      </c>
      <c r="B6576" s="16">
        <v>45979</v>
      </c>
      <c r="C6576" t="s">
        <v>22</v>
      </c>
      <c r="D6576" t="s">
        <v>15</v>
      </c>
      <c r="E6576" t="s">
        <v>218</v>
      </c>
      <c r="F6576" t="s">
        <v>132</v>
      </c>
      <c r="G6576">
        <v>7060</v>
      </c>
      <c r="H6576" t="s">
        <v>57</v>
      </c>
      <c r="I6576" t="s">
        <v>35</v>
      </c>
      <c r="J6576" t="s">
        <v>123</v>
      </c>
      <c r="K6576" s="6">
        <v>319.92</v>
      </c>
      <c r="L6576">
        <v>8</v>
      </c>
      <c r="M6576">
        <v>0</v>
      </c>
      <c r="N6576" s="6">
        <v>118.3704</v>
      </c>
      <c r="O6576" t="str">
        <f t="shared" si="306"/>
        <v/>
      </c>
      <c r="P6576" s="6">
        <f t="shared" si="307"/>
        <v>513.23733333333337</v>
      </c>
      <c r="Q6576">
        <f t="shared" si="308"/>
        <v>306.70754258594803</v>
      </c>
      <c r="R6576" s="16" t="str">
        <f>TEXT(Ecom[[#This Row],[Dates]],"mmm")</f>
        <v>Nov</v>
      </c>
      <c r="S6576" s="16" t="str">
        <f>TEXT(Ecom[[#This Row],[Dates]],"YYYY")</f>
        <v>2025</v>
      </c>
      <c r="T6576" s="16"/>
    </row>
    <row r="6577" spans="1:20" x14ac:dyDescent="0.25">
      <c r="A6577" t="s">
        <v>28</v>
      </c>
      <c r="B6577" s="16">
        <v>46140</v>
      </c>
      <c r="C6577" t="s">
        <v>14</v>
      </c>
      <c r="D6577" t="s">
        <v>15</v>
      </c>
      <c r="E6577" t="s">
        <v>23</v>
      </c>
      <c r="F6577" t="s">
        <v>24</v>
      </c>
      <c r="G6577">
        <v>90008</v>
      </c>
      <c r="H6577" t="s">
        <v>25</v>
      </c>
      <c r="I6577" t="s">
        <v>35</v>
      </c>
      <c r="J6577" t="s">
        <v>59</v>
      </c>
      <c r="K6577" s="6">
        <v>1049.44</v>
      </c>
      <c r="L6577">
        <v>8</v>
      </c>
      <c r="M6577">
        <v>0</v>
      </c>
      <c r="N6577" s="6">
        <v>440.76479999999998</v>
      </c>
      <c r="O6577" t="str">
        <f t="shared" si="306"/>
        <v/>
      </c>
      <c r="P6577" s="6">
        <f t="shared" si="307"/>
        <v>464.5773333333334</v>
      </c>
      <c r="Q6577">
        <f t="shared" si="308"/>
        <v>349.38834467617204</v>
      </c>
      <c r="R6577" s="16" t="str">
        <f>TEXT(Ecom[[#This Row],[Dates]],"mmm")</f>
        <v>Apr</v>
      </c>
      <c r="S6577" s="16" t="str">
        <f>TEXT(Ecom[[#This Row],[Dates]],"YYYY")</f>
        <v>2026</v>
      </c>
      <c r="T6577" s="16"/>
    </row>
    <row r="6578" spans="1:20" x14ac:dyDescent="0.25">
      <c r="A6578" t="s">
        <v>28</v>
      </c>
      <c r="B6578" s="16">
        <v>46033</v>
      </c>
      <c r="C6578" t="s">
        <v>14</v>
      </c>
      <c r="D6578" t="s">
        <v>15</v>
      </c>
      <c r="E6578" t="s">
        <v>23</v>
      </c>
      <c r="F6578" t="s">
        <v>24</v>
      </c>
      <c r="G6578">
        <v>90008</v>
      </c>
      <c r="H6578" t="s">
        <v>25</v>
      </c>
      <c r="I6578" t="s">
        <v>19</v>
      </c>
      <c r="J6578" t="s">
        <v>21</v>
      </c>
      <c r="K6578" s="6">
        <v>170.352</v>
      </c>
      <c r="L6578">
        <v>3</v>
      </c>
      <c r="M6578">
        <v>0.2</v>
      </c>
      <c r="N6578" s="6">
        <v>-17.0352</v>
      </c>
      <c r="O6578">
        <f t="shared" si="306"/>
        <v>-17.0352</v>
      </c>
      <c r="P6578" s="6">
        <f t="shared" si="307"/>
        <v>450.74533333333329</v>
      </c>
      <c r="Q6578">
        <f t="shared" si="308"/>
        <v>413.32423329122355</v>
      </c>
      <c r="R6578" s="16" t="str">
        <f>TEXT(Ecom[[#This Row],[Dates]],"mmm")</f>
        <v>Jan</v>
      </c>
      <c r="S6578" s="16" t="str">
        <f>TEXT(Ecom[[#This Row],[Dates]],"YYYY")</f>
        <v>2026</v>
      </c>
      <c r="T6578" s="16"/>
    </row>
    <row r="6579" spans="1:20" x14ac:dyDescent="0.25">
      <c r="A6579" t="s">
        <v>13</v>
      </c>
      <c r="B6579" s="16">
        <v>46380</v>
      </c>
      <c r="C6579" t="s">
        <v>14</v>
      </c>
      <c r="D6579" t="s">
        <v>15</v>
      </c>
      <c r="E6579" t="s">
        <v>155</v>
      </c>
      <c r="F6579" t="s">
        <v>83</v>
      </c>
      <c r="G6579">
        <v>22204</v>
      </c>
      <c r="H6579" t="s">
        <v>18</v>
      </c>
      <c r="I6579" t="s">
        <v>35</v>
      </c>
      <c r="J6579" t="s">
        <v>36</v>
      </c>
      <c r="K6579" s="6">
        <v>173.94</v>
      </c>
      <c r="L6579">
        <v>6</v>
      </c>
      <c r="M6579">
        <v>0</v>
      </c>
      <c r="N6579" s="6">
        <v>50.442599999999999</v>
      </c>
      <c r="O6579" t="str">
        <f t="shared" si="306"/>
        <v/>
      </c>
      <c r="P6579" s="6">
        <f t="shared" si="307"/>
        <v>396.18800000000005</v>
      </c>
      <c r="Q6579">
        <f t="shared" si="308"/>
        <v>426.87113423382721</v>
      </c>
      <c r="R6579" s="16" t="str">
        <f>TEXT(Ecom[[#This Row],[Dates]],"mmm")</f>
        <v>Dec</v>
      </c>
      <c r="S6579" s="16" t="str">
        <f>TEXT(Ecom[[#This Row],[Dates]],"YYYY")</f>
        <v>2026</v>
      </c>
      <c r="T6579" s="16"/>
    </row>
    <row r="6580" spans="1:20" x14ac:dyDescent="0.25">
      <c r="A6580" t="s">
        <v>28</v>
      </c>
      <c r="B6580" s="16">
        <v>45917</v>
      </c>
      <c r="C6580" t="s">
        <v>14</v>
      </c>
      <c r="D6580" t="s">
        <v>15</v>
      </c>
      <c r="E6580" t="s">
        <v>42</v>
      </c>
      <c r="F6580" t="s">
        <v>43</v>
      </c>
      <c r="G6580">
        <v>98103</v>
      </c>
      <c r="H6580" t="s">
        <v>25</v>
      </c>
      <c r="I6580" t="s">
        <v>35</v>
      </c>
      <c r="J6580" t="s">
        <v>36</v>
      </c>
      <c r="K6580" s="6">
        <v>1007.944</v>
      </c>
      <c r="L6580">
        <v>7</v>
      </c>
      <c r="M6580">
        <v>0.2</v>
      </c>
      <c r="N6580" s="6">
        <v>75.595799999999997</v>
      </c>
      <c r="O6580" t="str">
        <f t="shared" si="306"/>
        <v/>
      </c>
      <c r="P6580" s="6">
        <f t="shared" si="307"/>
        <v>340.988</v>
      </c>
      <c r="Q6580">
        <f t="shared" si="308"/>
        <v>436.9750290741685</v>
      </c>
      <c r="R6580" s="16" t="str">
        <f>TEXT(Ecom[[#This Row],[Dates]],"mmm")</f>
        <v>Sep</v>
      </c>
      <c r="S6580" s="16" t="str">
        <f>TEXT(Ecom[[#This Row],[Dates]],"YYYY")</f>
        <v>2025</v>
      </c>
      <c r="T6580" s="16"/>
    </row>
    <row r="6581" spans="1:20" x14ac:dyDescent="0.25">
      <c r="A6581" t="s">
        <v>168</v>
      </c>
      <c r="B6581" s="16">
        <v>45991</v>
      </c>
      <c r="C6581" t="s">
        <v>14</v>
      </c>
      <c r="D6581" t="s">
        <v>15</v>
      </c>
      <c r="E6581" t="s">
        <v>42</v>
      </c>
      <c r="F6581" t="s">
        <v>43</v>
      </c>
      <c r="G6581">
        <v>98105</v>
      </c>
      <c r="H6581" t="s">
        <v>25</v>
      </c>
      <c r="I6581" t="s">
        <v>26</v>
      </c>
      <c r="J6581" t="s">
        <v>41</v>
      </c>
      <c r="K6581" s="6">
        <v>6.68</v>
      </c>
      <c r="L6581">
        <v>1</v>
      </c>
      <c r="M6581">
        <v>0</v>
      </c>
      <c r="N6581" s="6">
        <v>3.2063999999999999</v>
      </c>
      <c r="O6581" t="str">
        <f t="shared" si="306"/>
        <v/>
      </c>
      <c r="P6581" s="6">
        <f t="shared" si="307"/>
        <v>38.986666666666665</v>
      </c>
      <c r="Q6581">
        <f t="shared" si="308"/>
        <v>297.95653829922793</v>
      </c>
      <c r="R6581" s="16" t="str">
        <f>TEXT(Ecom[[#This Row],[Dates]],"mmm")</f>
        <v>Nov</v>
      </c>
      <c r="S6581" s="16" t="str">
        <f>TEXT(Ecom[[#This Row],[Dates]],"YYYY")</f>
        <v>2025</v>
      </c>
      <c r="T6581" s="16"/>
    </row>
    <row r="6582" spans="1:20" x14ac:dyDescent="0.25">
      <c r="A6582" t="s">
        <v>168</v>
      </c>
      <c r="B6582" s="16">
        <v>46176</v>
      </c>
      <c r="C6582" t="s">
        <v>14</v>
      </c>
      <c r="D6582" t="s">
        <v>15</v>
      </c>
      <c r="E6582" t="s">
        <v>42</v>
      </c>
      <c r="F6582" t="s">
        <v>43</v>
      </c>
      <c r="G6582">
        <v>98105</v>
      </c>
      <c r="H6582" t="s">
        <v>25</v>
      </c>
      <c r="I6582" t="s">
        <v>26</v>
      </c>
      <c r="J6582" t="s">
        <v>34</v>
      </c>
      <c r="K6582" s="6">
        <v>8.34</v>
      </c>
      <c r="L6582">
        <v>3</v>
      </c>
      <c r="M6582">
        <v>0</v>
      </c>
      <c r="N6582" s="6">
        <v>2.2517999999999998</v>
      </c>
      <c r="O6582" t="str">
        <f t="shared" si="306"/>
        <v/>
      </c>
      <c r="P6582" s="6">
        <f t="shared" si="307"/>
        <v>96.75</v>
      </c>
      <c r="Q6582">
        <f t="shared" si="308"/>
        <v>201.28204298262492</v>
      </c>
      <c r="R6582" s="16" t="str">
        <f>TEXT(Ecom[[#This Row],[Dates]],"mmm")</f>
        <v>Jun</v>
      </c>
      <c r="S6582" s="16" t="str">
        <f>TEXT(Ecom[[#This Row],[Dates]],"YYYY")</f>
        <v>2026</v>
      </c>
      <c r="T6582" s="16"/>
    </row>
    <row r="6583" spans="1:20" x14ac:dyDescent="0.25">
      <c r="A6583" t="s">
        <v>168</v>
      </c>
      <c r="B6583" s="16">
        <v>46178</v>
      </c>
      <c r="C6583" t="s">
        <v>14</v>
      </c>
      <c r="D6583" t="s">
        <v>15</v>
      </c>
      <c r="E6583" t="s">
        <v>42</v>
      </c>
      <c r="F6583" t="s">
        <v>43</v>
      </c>
      <c r="G6583">
        <v>98105</v>
      </c>
      <c r="H6583" t="s">
        <v>25</v>
      </c>
      <c r="I6583" t="s">
        <v>19</v>
      </c>
      <c r="J6583" t="s">
        <v>33</v>
      </c>
      <c r="K6583" s="6">
        <v>101.94</v>
      </c>
      <c r="L6583">
        <v>3</v>
      </c>
      <c r="M6583">
        <v>0</v>
      </c>
      <c r="N6583" s="6">
        <v>30.582000000000001</v>
      </c>
      <c r="O6583" t="str">
        <f t="shared" si="306"/>
        <v/>
      </c>
      <c r="P6583" s="6">
        <f t="shared" si="307"/>
        <v>127.94999999999999</v>
      </c>
      <c r="Q6583">
        <f t="shared" si="308"/>
        <v>62.089211832056023</v>
      </c>
      <c r="R6583" s="16" t="str">
        <f>TEXT(Ecom[[#This Row],[Dates]],"mmm")</f>
        <v>Jun</v>
      </c>
      <c r="S6583" s="16" t="str">
        <f>TEXT(Ecom[[#This Row],[Dates]],"YYYY")</f>
        <v>2026</v>
      </c>
      <c r="T6583" s="16"/>
    </row>
    <row r="6584" spans="1:20" x14ac:dyDescent="0.25">
      <c r="A6584" t="s">
        <v>28</v>
      </c>
      <c r="B6584" s="16">
        <v>45863</v>
      </c>
      <c r="C6584" t="s">
        <v>22</v>
      </c>
      <c r="D6584" t="s">
        <v>15</v>
      </c>
      <c r="E6584" t="s">
        <v>239</v>
      </c>
      <c r="F6584" t="s">
        <v>43</v>
      </c>
      <c r="G6584">
        <v>98026</v>
      </c>
      <c r="H6584" t="s">
        <v>25</v>
      </c>
      <c r="I6584" t="s">
        <v>35</v>
      </c>
      <c r="J6584" t="s">
        <v>59</v>
      </c>
      <c r="K6584" s="6">
        <v>179.97</v>
      </c>
      <c r="L6584">
        <v>3</v>
      </c>
      <c r="M6584">
        <v>0</v>
      </c>
      <c r="N6584" s="6">
        <v>86.385599999999997</v>
      </c>
      <c r="O6584" t="str">
        <f t="shared" si="306"/>
        <v/>
      </c>
      <c r="P6584" s="6">
        <f t="shared" si="307"/>
        <v>184.62333333333331</v>
      </c>
      <c r="Q6584">
        <f t="shared" si="308"/>
        <v>71.250220688417158</v>
      </c>
      <c r="R6584" s="16" t="str">
        <f>TEXT(Ecom[[#This Row],[Dates]],"mmm")</f>
        <v>Jul</v>
      </c>
      <c r="S6584" s="16" t="str">
        <f>TEXT(Ecom[[#This Row],[Dates]],"YYYY")</f>
        <v>2025</v>
      </c>
      <c r="T6584" s="16"/>
    </row>
    <row r="6585" spans="1:20" x14ac:dyDescent="0.25">
      <c r="A6585" t="s">
        <v>28</v>
      </c>
      <c r="B6585" s="16">
        <v>45939</v>
      </c>
      <c r="C6585" t="s">
        <v>14</v>
      </c>
      <c r="D6585" t="s">
        <v>15</v>
      </c>
      <c r="E6585" t="s">
        <v>210</v>
      </c>
      <c r="F6585" t="s">
        <v>83</v>
      </c>
      <c r="G6585">
        <v>24153</v>
      </c>
      <c r="H6585" t="s">
        <v>18</v>
      </c>
      <c r="I6585" t="s">
        <v>26</v>
      </c>
      <c r="J6585" t="s">
        <v>34</v>
      </c>
      <c r="K6585" s="6">
        <v>101.94</v>
      </c>
      <c r="L6585">
        <v>6</v>
      </c>
      <c r="M6585">
        <v>0</v>
      </c>
      <c r="N6585" s="6">
        <v>29.5626</v>
      </c>
      <c r="O6585" t="str">
        <f t="shared" si="306"/>
        <v/>
      </c>
      <c r="P6585" s="6">
        <f t="shared" si="307"/>
        <v>127.56666666666666</v>
      </c>
      <c r="Q6585">
        <f t="shared" si="308"/>
        <v>86.428649870968826</v>
      </c>
      <c r="R6585" s="16" t="str">
        <f>TEXT(Ecom[[#This Row],[Dates]],"mmm")</f>
        <v>Oct</v>
      </c>
      <c r="S6585" s="16" t="str">
        <f>TEXT(Ecom[[#This Row],[Dates]],"YYYY")</f>
        <v>2025</v>
      </c>
      <c r="T6585" s="16"/>
    </row>
    <row r="6586" spans="1:20" x14ac:dyDescent="0.25">
      <c r="A6586" t="s">
        <v>28</v>
      </c>
      <c r="B6586" s="16">
        <v>46153</v>
      </c>
      <c r="C6586" t="s">
        <v>14</v>
      </c>
      <c r="D6586" t="s">
        <v>15</v>
      </c>
      <c r="E6586" t="s">
        <v>210</v>
      </c>
      <c r="F6586" t="s">
        <v>83</v>
      </c>
      <c r="G6586">
        <v>24153</v>
      </c>
      <c r="H6586" t="s">
        <v>18</v>
      </c>
      <c r="I6586" t="s">
        <v>35</v>
      </c>
      <c r="J6586" t="s">
        <v>36</v>
      </c>
      <c r="K6586" s="6">
        <v>271.95999999999998</v>
      </c>
      <c r="L6586">
        <v>4</v>
      </c>
      <c r="M6586">
        <v>0</v>
      </c>
      <c r="N6586" s="6">
        <v>67.989999999999995</v>
      </c>
      <c r="O6586" t="str">
        <f t="shared" si="306"/>
        <v/>
      </c>
      <c r="P6586" s="6">
        <f t="shared" si="307"/>
        <v>100.14666666666666</v>
      </c>
      <c r="Q6586">
        <f t="shared" si="308"/>
        <v>96.967518444752073</v>
      </c>
      <c r="R6586" s="16" t="str">
        <f>TEXT(Ecom[[#This Row],[Dates]],"mmm")</f>
        <v>May</v>
      </c>
      <c r="S6586" s="16" t="str">
        <f>TEXT(Ecom[[#This Row],[Dates]],"YYYY")</f>
        <v>2026</v>
      </c>
      <c r="T6586" s="16"/>
    </row>
    <row r="6587" spans="1:20" x14ac:dyDescent="0.25">
      <c r="A6587" t="s">
        <v>28</v>
      </c>
      <c r="B6587" s="16">
        <v>46285</v>
      </c>
      <c r="C6587" t="s">
        <v>14</v>
      </c>
      <c r="D6587" t="s">
        <v>15</v>
      </c>
      <c r="E6587" t="s">
        <v>210</v>
      </c>
      <c r="F6587" t="s">
        <v>83</v>
      </c>
      <c r="G6587">
        <v>24153</v>
      </c>
      <c r="H6587" t="s">
        <v>18</v>
      </c>
      <c r="I6587" t="s">
        <v>19</v>
      </c>
      <c r="J6587" t="s">
        <v>33</v>
      </c>
      <c r="K6587" s="6">
        <v>8.8000000000000007</v>
      </c>
      <c r="L6587">
        <v>5</v>
      </c>
      <c r="M6587">
        <v>0</v>
      </c>
      <c r="N6587" s="6">
        <v>3.8719999999999999</v>
      </c>
      <c r="O6587" t="str">
        <f t="shared" si="306"/>
        <v/>
      </c>
      <c r="P6587" s="6">
        <f t="shared" si="307"/>
        <v>110.47333333333334</v>
      </c>
      <c r="Q6587">
        <f t="shared" si="308"/>
        <v>138.59271665968276</v>
      </c>
      <c r="R6587" s="16" t="str">
        <f>TEXT(Ecom[[#This Row],[Dates]],"mmm")</f>
        <v>Sep</v>
      </c>
      <c r="S6587" s="16" t="str">
        <f>TEXT(Ecom[[#This Row],[Dates]],"YYYY")</f>
        <v>2026</v>
      </c>
      <c r="T6587" s="16"/>
    </row>
    <row r="6588" spans="1:20" x14ac:dyDescent="0.25">
      <c r="A6588" t="s">
        <v>28</v>
      </c>
      <c r="B6588" s="16">
        <v>46327</v>
      </c>
      <c r="C6588" t="s">
        <v>14</v>
      </c>
      <c r="D6588" t="s">
        <v>15</v>
      </c>
      <c r="E6588" t="s">
        <v>210</v>
      </c>
      <c r="F6588" t="s">
        <v>83</v>
      </c>
      <c r="G6588">
        <v>24153</v>
      </c>
      <c r="H6588" t="s">
        <v>18</v>
      </c>
      <c r="I6588" t="s">
        <v>26</v>
      </c>
      <c r="J6588" t="s">
        <v>34</v>
      </c>
      <c r="K6588" s="6">
        <v>19.68</v>
      </c>
      <c r="L6588">
        <v>6</v>
      </c>
      <c r="M6588">
        <v>0</v>
      </c>
      <c r="N6588" s="6">
        <v>5.7072000000000003</v>
      </c>
      <c r="O6588" t="str">
        <f t="shared" si="306"/>
        <v/>
      </c>
      <c r="P6588" s="6">
        <f t="shared" si="307"/>
        <v>112.52</v>
      </c>
      <c r="Q6588">
        <f t="shared" si="308"/>
        <v>132.96635993390987</v>
      </c>
      <c r="R6588" s="16" t="str">
        <f>TEXT(Ecom[[#This Row],[Dates]],"mmm")</f>
        <v>Nov</v>
      </c>
      <c r="S6588" s="16" t="str">
        <f>TEXT(Ecom[[#This Row],[Dates]],"YYYY")</f>
        <v>2026</v>
      </c>
      <c r="T6588" s="16"/>
    </row>
    <row r="6589" spans="1:20" x14ac:dyDescent="0.25">
      <c r="A6589" t="s">
        <v>28</v>
      </c>
      <c r="B6589" s="16">
        <v>45800</v>
      </c>
      <c r="C6589" t="s">
        <v>14</v>
      </c>
      <c r="D6589" t="s">
        <v>15</v>
      </c>
      <c r="E6589" t="s">
        <v>210</v>
      </c>
      <c r="F6589" t="s">
        <v>83</v>
      </c>
      <c r="G6589">
        <v>24153</v>
      </c>
      <c r="H6589" t="s">
        <v>18</v>
      </c>
      <c r="I6589" t="s">
        <v>19</v>
      </c>
      <c r="J6589" t="s">
        <v>20</v>
      </c>
      <c r="K6589" s="6">
        <v>302.94</v>
      </c>
      <c r="L6589">
        <v>3</v>
      </c>
      <c r="M6589">
        <v>0</v>
      </c>
      <c r="N6589" s="6">
        <v>69.676199999999994</v>
      </c>
      <c r="O6589" t="str">
        <f t="shared" si="306"/>
        <v/>
      </c>
      <c r="P6589" s="6">
        <f t="shared" si="307"/>
        <v>183.20000000000002</v>
      </c>
      <c r="Q6589">
        <f t="shared" si="308"/>
        <v>127.69686054321221</v>
      </c>
      <c r="R6589" s="16" t="str">
        <f>TEXT(Ecom[[#This Row],[Dates]],"mmm")</f>
        <v>May</v>
      </c>
      <c r="S6589" s="16" t="str">
        <f>TEXT(Ecom[[#This Row],[Dates]],"YYYY")</f>
        <v>2025</v>
      </c>
      <c r="T6589" s="16"/>
    </row>
    <row r="6590" spans="1:20" x14ac:dyDescent="0.25">
      <c r="A6590" t="s">
        <v>28</v>
      </c>
      <c r="B6590" s="16">
        <v>45664</v>
      </c>
      <c r="C6590" t="s">
        <v>14</v>
      </c>
      <c r="D6590" t="s">
        <v>15</v>
      </c>
      <c r="E6590" t="s">
        <v>210</v>
      </c>
      <c r="F6590" t="s">
        <v>83</v>
      </c>
      <c r="G6590">
        <v>24153</v>
      </c>
      <c r="H6590" t="s">
        <v>18</v>
      </c>
      <c r="I6590" t="s">
        <v>26</v>
      </c>
      <c r="J6590" t="s">
        <v>37</v>
      </c>
      <c r="K6590" s="6">
        <v>14.94</v>
      </c>
      <c r="L6590">
        <v>3</v>
      </c>
      <c r="M6590">
        <v>0</v>
      </c>
      <c r="N6590" s="6">
        <v>7.1711999999999998</v>
      </c>
      <c r="O6590" t="str">
        <f t="shared" si="306"/>
        <v/>
      </c>
      <c r="P6590" s="6">
        <f t="shared" si="307"/>
        <v>85.524000000000001</v>
      </c>
      <c r="Q6590">
        <f t="shared" si="308"/>
        <v>76.579417043136772</v>
      </c>
      <c r="R6590" s="16" t="str">
        <f>TEXT(Ecom[[#This Row],[Dates]],"mmm")</f>
        <v>Jan</v>
      </c>
      <c r="S6590" s="16" t="str">
        <f>TEXT(Ecom[[#This Row],[Dates]],"YYYY")</f>
        <v>2025</v>
      </c>
      <c r="T6590" s="16"/>
    </row>
    <row r="6591" spans="1:20" x14ac:dyDescent="0.25">
      <c r="A6591" t="s">
        <v>28</v>
      </c>
      <c r="B6591" s="16">
        <v>46221</v>
      </c>
      <c r="C6591" t="s">
        <v>14</v>
      </c>
      <c r="D6591" t="s">
        <v>15</v>
      </c>
      <c r="E6591" t="s">
        <v>210</v>
      </c>
      <c r="F6591" t="s">
        <v>83</v>
      </c>
      <c r="G6591">
        <v>24153</v>
      </c>
      <c r="H6591" t="s">
        <v>18</v>
      </c>
      <c r="I6591" t="s">
        <v>26</v>
      </c>
      <c r="J6591" t="s">
        <v>110</v>
      </c>
      <c r="K6591" s="6">
        <v>231.72</v>
      </c>
      <c r="L6591">
        <v>2</v>
      </c>
      <c r="M6591">
        <v>0</v>
      </c>
      <c r="N6591" s="6">
        <v>11.586</v>
      </c>
      <c r="O6591" t="str">
        <f t="shared" si="306"/>
        <v/>
      </c>
      <c r="P6591" s="6">
        <f t="shared" si="307"/>
        <v>92.093999999999994</v>
      </c>
      <c r="Q6591">
        <f t="shared" si="308"/>
        <v>61.56616516669957</v>
      </c>
      <c r="R6591" s="16" t="str">
        <f>TEXT(Ecom[[#This Row],[Dates]],"mmm")</f>
        <v>Jul</v>
      </c>
      <c r="S6591" s="16" t="str">
        <f>TEXT(Ecom[[#This Row],[Dates]],"YYYY")</f>
        <v>2026</v>
      </c>
      <c r="T6591" s="16"/>
    </row>
    <row r="6592" spans="1:20" x14ac:dyDescent="0.25">
      <c r="A6592" t="s">
        <v>62</v>
      </c>
      <c r="B6592" s="16">
        <v>46126</v>
      </c>
      <c r="C6592" t="s">
        <v>14</v>
      </c>
      <c r="D6592" t="s">
        <v>15</v>
      </c>
      <c r="E6592" t="s">
        <v>570</v>
      </c>
      <c r="F6592" t="s">
        <v>30</v>
      </c>
      <c r="G6592">
        <v>33445</v>
      </c>
      <c r="H6592" t="s">
        <v>18</v>
      </c>
      <c r="I6592" t="s">
        <v>26</v>
      </c>
      <c r="J6592" t="s">
        <v>27</v>
      </c>
      <c r="K6592" s="6">
        <v>9.9120000000000008</v>
      </c>
      <c r="L6592">
        <v>3</v>
      </c>
      <c r="M6592">
        <v>0.2</v>
      </c>
      <c r="N6592" s="6">
        <v>3.2214</v>
      </c>
      <c r="O6592" t="str">
        <f t="shared" si="306"/>
        <v/>
      </c>
      <c r="P6592" s="6">
        <f t="shared" si="307"/>
        <v>21.453999999999997</v>
      </c>
      <c r="Q6592">
        <f t="shared" si="308"/>
        <v>54.832239287971205</v>
      </c>
      <c r="R6592" s="16" t="str">
        <f>TEXT(Ecom[[#This Row],[Dates]],"mmm")</f>
        <v>Apr</v>
      </c>
      <c r="S6592" s="16" t="str">
        <f>TEXT(Ecom[[#This Row],[Dates]],"YYYY")</f>
        <v>2026</v>
      </c>
      <c r="T6592" s="16"/>
    </row>
    <row r="6593" spans="1:20" x14ac:dyDescent="0.25">
      <c r="A6593" t="s">
        <v>28</v>
      </c>
      <c r="B6593" s="16">
        <v>46191</v>
      </c>
      <c r="C6593" t="s">
        <v>22</v>
      </c>
      <c r="D6593" t="s">
        <v>15</v>
      </c>
      <c r="E6593" t="s">
        <v>52</v>
      </c>
      <c r="F6593" t="s">
        <v>24</v>
      </c>
      <c r="G6593">
        <v>94110</v>
      </c>
      <c r="H6593" t="s">
        <v>25</v>
      </c>
      <c r="I6593" t="s">
        <v>26</v>
      </c>
      <c r="J6593" t="s">
        <v>34</v>
      </c>
      <c r="K6593" s="6">
        <v>34.65</v>
      </c>
      <c r="L6593">
        <v>3</v>
      </c>
      <c r="M6593">
        <v>0</v>
      </c>
      <c r="N6593" s="6">
        <v>9.702</v>
      </c>
      <c r="O6593" t="str">
        <f t="shared" si="306"/>
        <v/>
      </c>
      <c r="P6593" s="6">
        <f t="shared" si="307"/>
        <v>29.339333333333332</v>
      </c>
      <c r="Q6593">
        <f t="shared" si="308"/>
        <v>33.268756483011593</v>
      </c>
      <c r="R6593" s="16" t="str">
        <f>TEXT(Ecom[[#This Row],[Dates]],"mmm")</f>
        <v>Jun</v>
      </c>
      <c r="S6593" s="16" t="str">
        <f>TEXT(Ecom[[#This Row],[Dates]],"YYYY")</f>
        <v>2026</v>
      </c>
      <c r="T6593" s="16"/>
    </row>
    <row r="6594" spans="1:20" x14ac:dyDescent="0.25">
      <c r="A6594" t="s">
        <v>28</v>
      </c>
      <c r="B6594" s="16">
        <v>46283</v>
      </c>
      <c r="C6594" t="s">
        <v>22</v>
      </c>
      <c r="D6594" t="s">
        <v>15</v>
      </c>
      <c r="E6594" t="s">
        <v>52</v>
      </c>
      <c r="F6594" t="s">
        <v>24</v>
      </c>
      <c r="G6594">
        <v>94110</v>
      </c>
      <c r="H6594" t="s">
        <v>25</v>
      </c>
      <c r="I6594" t="s">
        <v>35</v>
      </c>
      <c r="J6594" t="s">
        <v>36</v>
      </c>
      <c r="K6594" s="6">
        <v>19.8</v>
      </c>
      <c r="L6594">
        <v>5</v>
      </c>
      <c r="M6594">
        <v>0.2</v>
      </c>
      <c r="N6594" s="6">
        <v>1.7324999999999999</v>
      </c>
      <c r="O6594" t="str">
        <f t="shared" ref="O6594:O6657" si="309">IF(N6594&lt;0,N6594,"")</f>
        <v/>
      </c>
      <c r="P6594" s="6">
        <f t="shared" si="307"/>
        <v>59.765999999999998</v>
      </c>
      <c r="Q6594">
        <f t="shared" si="308"/>
        <v>38.289651490438771</v>
      </c>
      <c r="R6594" s="16" t="str">
        <f>TEXT(Ecom[[#This Row],[Dates]],"mmm")</f>
        <v>Sep</v>
      </c>
      <c r="S6594" s="16" t="str">
        <f>TEXT(Ecom[[#This Row],[Dates]],"YYYY")</f>
        <v>2026</v>
      </c>
      <c r="T6594" s="16"/>
    </row>
    <row r="6595" spans="1:20" x14ac:dyDescent="0.25">
      <c r="A6595" t="s">
        <v>13</v>
      </c>
      <c r="B6595" s="16">
        <v>46101</v>
      </c>
      <c r="C6595" t="s">
        <v>14</v>
      </c>
      <c r="D6595" t="s">
        <v>15</v>
      </c>
      <c r="E6595" t="s">
        <v>75</v>
      </c>
      <c r="F6595" t="s">
        <v>76</v>
      </c>
      <c r="G6595">
        <v>10024</v>
      </c>
      <c r="H6595" t="s">
        <v>57</v>
      </c>
      <c r="I6595" t="s">
        <v>26</v>
      </c>
      <c r="J6595" t="s">
        <v>37</v>
      </c>
      <c r="K6595" s="6">
        <v>33.567999999999998</v>
      </c>
      <c r="L6595">
        <v>2</v>
      </c>
      <c r="M6595">
        <v>0.2</v>
      </c>
      <c r="N6595" s="6">
        <v>11.748799999999999</v>
      </c>
      <c r="O6595" t="str">
        <f t="shared" si="309"/>
        <v/>
      </c>
      <c r="P6595" s="6">
        <f t="shared" ref="P6595:P6658" si="310">AVERAGE(K6595:K6597)</f>
        <v>57.085999999999991</v>
      </c>
      <c r="Q6595">
        <f t="shared" si="308"/>
        <v>46.368102519504284</v>
      </c>
      <c r="R6595" s="16" t="str">
        <f>TEXT(Ecom[[#This Row],[Dates]],"mmm")</f>
        <v>Mar</v>
      </c>
      <c r="S6595" s="16" t="str">
        <f>TEXT(Ecom[[#This Row],[Dates]],"YYYY")</f>
        <v>2026</v>
      </c>
      <c r="T6595" s="16"/>
    </row>
    <row r="6596" spans="1:20" x14ac:dyDescent="0.25">
      <c r="A6596" t="s">
        <v>28</v>
      </c>
      <c r="B6596" s="16">
        <v>46271</v>
      </c>
      <c r="C6596" t="s">
        <v>22</v>
      </c>
      <c r="D6596" t="s">
        <v>15</v>
      </c>
      <c r="E6596" t="s">
        <v>330</v>
      </c>
      <c r="F6596" t="s">
        <v>74</v>
      </c>
      <c r="G6596">
        <v>46203</v>
      </c>
      <c r="H6596" t="s">
        <v>47</v>
      </c>
      <c r="I6596" t="s">
        <v>26</v>
      </c>
      <c r="J6596" t="s">
        <v>34</v>
      </c>
      <c r="K6596" s="6">
        <v>125.93</v>
      </c>
      <c r="L6596">
        <v>7</v>
      </c>
      <c r="M6596">
        <v>0</v>
      </c>
      <c r="N6596" s="6">
        <v>35.260399999999997</v>
      </c>
      <c r="O6596" t="str">
        <f t="shared" si="309"/>
        <v/>
      </c>
      <c r="P6596" s="6">
        <f t="shared" si="310"/>
        <v>47.677999999999997</v>
      </c>
      <c r="Q6596">
        <f t="shared" si="308"/>
        <v>52.358662855348022</v>
      </c>
      <c r="R6596" s="16" t="str">
        <f>TEXT(Ecom[[#This Row],[Dates]],"mmm")</f>
        <v>Sep</v>
      </c>
      <c r="S6596" s="16" t="str">
        <f>TEXT(Ecom[[#This Row],[Dates]],"YYYY")</f>
        <v>2026</v>
      </c>
      <c r="T6596" s="16"/>
    </row>
    <row r="6597" spans="1:20" x14ac:dyDescent="0.25">
      <c r="A6597" t="s">
        <v>62</v>
      </c>
      <c r="B6597" s="16">
        <v>46070</v>
      </c>
      <c r="C6597" t="s">
        <v>22</v>
      </c>
      <c r="D6597" t="s">
        <v>15</v>
      </c>
      <c r="E6597" t="s">
        <v>103</v>
      </c>
      <c r="F6597" t="s">
        <v>104</v>
      </c>
      <c r="G6597">
        <v>43229</v>
      </c>
      <c r="H6597" t="s">
        <v>57</v>
      </c>
      <c r="I6597" t="s">
        <v>26</v>
      </c>
      <c r="J6597" t="s">
        <v>37</v>
      </c>
      <c r="K6597" s="6">
        <v>11.76</v>
      </c>
      <c r="L6597">
        <v>5</v>
      </c>
      <c r="M6597">
        <v>0.7</v>
      </c>
      <c r="N6597" s="6">
        <v>-7.84</v>
      </c>
      <c r="O6597">
        <f t="shared" si="309"/>
        <v>-7.84</v>
      </c>
      <c r="P6597" s="6">
        <f t="shared" si="310"/>
        <v>6.1563333333333325</v>
      </c>
      <c r="Q6597">
        <f t="shared" ref="Q6597:Q6660" si="311">SQRT(SUMXMY2(K6597:K6599,P6595:P6597)/3)</f>
        <v>35.914577853155535</v>
      </c>
      <c r="R6597" s="16" t="str">
        <f>TEXT(Ecom[[#This Row],[Dates]],"mmm")</f>
        <v>Feb</v>
      </c>
      <c r="S6597" s="16" t="str">
        <f>TEXT(Ecom[[#This Row],[Dates]],"YYYY")</f>
        <v>2026</v>
      </c>
      <c r="T6597" s="16"/>
    </row>
    <row r="6598" spans="1:20" x14ac:dyDescent="0.25">
      <c r="A6598" t="s">
        <v>62</v>
      </c>
      <c r="B6598" s="16">
        <v>46112</v>
      </c>
      <c r="C6598" t="s">
        <v>22</v>
      </c>
      <c r="D6598" t="s">
        <v>15</v>
      </c>
      <c r="E6598" t="s">
        <v>103</v>
      </c>
      <c r="F6598" t="s">
        <v>104</v>
      </c>
      <c r="G6598">
        <v>43229</v>
      </c>
      <c r="H6598" t="s">
        <v>57</v>
      </c>
      <c r="I6598" t="s">
        <v>26</v>
      </c>
      <c r="J6598" t="s">
        <v>41</v>
      </c>
      <c r="K6598" s="6">
        <v>5.3440000000000003</v>
      </c>
      <c r="L6598">
        <v>1</v>
      </c>
      <c r="M6598">
        <v>0.2</v>
      </c>
      <c r="N6598" s="6">
        <v>1.8704000000000001</v>
      </c>
      <c r="O6598" t="str">
        <f t="shared" si="309"/>
        <v/>
      </c>
      <c r="P6598" s="6">
        <f t="shared" si="310"/>
        <v>22.908333333333331</v>
      </c>
      <c r="Q6598">
        <f t="shared" si="311"/>
        <v>33.389289815858724</v>
      </c>
      <c r="R6598" s="16" t="str">
        <f>TEXT(Ecom[[#This Row],[Dates]],"mmm")</f>
        <v>Mar</v>
      </c>
      <c r="S6598" s="16" t="str">
        <f>TEXT(Ecom[[#This Row],[Dates]],"YYYY")</f>
        <v>2026</v>
      </c>
      <c r="T6598" s="16"/>
    </row>
    <row r="6599" spans="1:20" x14ac:dyDescent="0.25">
      <c r="A6599" t="s">
        <v>28</v>
      </c>
      <c r="B6599" s="16">
        <v>46375</v>
      </c>
      <c r="C6599" t="s">
        <v>14</v>
      </c>
      <c r="D6599" t="s">
        <v>15</v>
      </c>
      <c r="E6599" t="s">
        <v>189</v>
      </c>
      <c r="F6599" t="s">
        <v>30</v>
      </c>
      <c r="G6599">
        <v>32216</v>
      </c>
      <c r="H6599" t="s">
        <v>18</v>
      </c>
      <c r="I6599" t="s">
        <v>26</v>
      </c>
      <c r="J6599" t="s">
        <v>37</v>
      </c>
      <c r="K6599" s="6">
        <v>1.365</v>
      </c>
      <c r="L6599">
        <v>1</v>
      </c>
      <c r="M6599">
        <v>0.7</v>
      </c>
      <c r="N6599" s="6">
        <v>-0.91</v>
      </c>
      <c r="O6599">
        <f t="shared" si="309"/>
        <v>-0.91</v>
      </c>
      <c r="P6599" s="6">
        <f t="shared" si="310"/>
        <v>41.366999999999997</v>
      </c>
      <c r="Q6599">
        <f t="shared" si="311"/>
        <v>25.343671637591783</v>
      </c>
      <c r="R6599" s="16" t="str">
        <f>TEXT(Ecom[[#This Row],[Dates]],"mmm")</f>
        <v>Dec</v>
      </c>
      <c r="S6599" s="16" t="str">
        <f>TEXT(Ecom[[#This Row],[Dates]],"YYYY")</f>
        <v>2026</v>
      </c>
      <c r="T6599" s="16"/>
    </row>
    <row r="6600" spans="1:20" x14ac:dyDescent="0.25">
      <c r="A6600" t="s">
        <v>28</v>
      </c>
      <c r="B6600" s="16">
        <v>46056</v>
      </c>
      <c r="C6600" t="s">
        <v>14</v>
      </c>
      <c r="D6600" t="s">
        <v>15</v>
      </c>
      <c r="E6600" t="s">
        <v>189</v>
      </c>
      <c r="F6600" t="s">
        <v>30</v>
      </c>
      <c r="G6600">
        <v>32216</v>
      </c>
      <c r="H6600" t="s">
        <v>18</v>
      </c>
      <c r="I6600" t="s">
        <v>26</v>
      </c>
      <c r="J6600" t="s">
        <v>41</v>
      </c>
      <c r="K6600" s="6">
        <v>62.015999999999998</v>
      </c>
      <c r="L6600">
        <v>2</v>
      </c>
      <c r="M6600">
        <v>0.2</v>
      </c>
      <c r="N6600" s="6">
        <v>22.480799999999999</v>
      </c>
      <c r="O6600" t="str">
        <f t="shared" si="309"/>
        <v/>
      </c>
      <c r="P6600" s="6">
        <f t="shared" si="310"/>
        <v>89.85199999999999</v>
      </c>
      <c r="Q6600">
        <f t="shared" si="311"/>
        <v>41.42986533533152</v>
      </c>
      <c r="R6600" s="16" t="str">
        <f>TEXT(Ecom[[#This Row],[Dates]],"mmm")</f>
        <v>Feb</v>
      </c>
      <c r="S6600" s="16" t="str">
        <f>TEXT(Ecom[[#This Row],[Dates]],"YYYY")</f>
        <v>2026</v>
      </c>
      <c r="T6600" s="16"/>
    </row>
    <row r="6601" spans="1:20" x14ac:dyDescent="0.25">
      <c r="A6601" t="s">
        <v>28</v>
      </c>
      <c r="B6601" s="16">
        <v>45684</v>
      </c>
      <c r="C6601" t="s">
        <v>22</v>
      </c>
      <c r="D6601" t="s">
        <v>15</v>
      </c>
      <c r="E6601" t="s">
        <v>268</v>
      </c>
      <c r="F6601" t="s">
        <v>248</v>
      </c>
      <c r="G6601">
        <v>20735</v>
      </c>
      <c r="H6601" t="s">
        <v>57</v>
      </c>
      <c r="I6601" t="s">
        <v>19</v>
      </c>
      <c r="J6601" t="s">
        <v>33</v>
      </c>
      <c r="K6601" s="6">
        <v>60.72</v>
      </c>
      <c r="L6601">
        <v>3</v>
      </c>
      <c r="M6601">
        <v>0</v>
      </c>
      <c r="N6601" s="6">
        <v>23.680800000000001</v>
      </c>
      <c r="O6601" t="str">
        <f t="shared" si="309"/>
        <v/>
      </c>
      <c r="P6601" s="6">
        <f t="shared" si="310"/>
        <v>149.12666666666667</v>
      </c>
      <c r="Q6601">
        <f t="shared" si="311"/>
        <v>62.845844406357919</v>
      </c>
      <c r="R6601" s="16" t="str">
        <f>TEXT(Ecom[[#This Row],[Dates]],"mmm")</f>
        <v>Jan</v>
      </c>
      <c r="S6601" s="16" t="str">
        <f>TEXT(Ecom[[#This Row],[Dates]],"YYYY")</f>
        <v>2025</v>
      </c>
      <c r="T6601" s="16"/>
    </row>
    <row r="6602" spans="1:20" x14ac:dyDescent="0.25">
      <c r="A6602" t="s">
        <v>28</v>
      </c>
      <c r="B6602" s="16">
        <v>46013</v>
      </c>
      <c r="C6602" t="s">
        <v>22</v>
      </c>
      <c r="D6602" t="s">
        <v>15</v>
      </c>
      <c r="E6602" t="s">
        <v>268</v>
      </c>
      <c r="F6602" t="s">
        <v>248</v>
      </c>
      <c r="G6602">
        <v>20735</v>
      </c>
      <c r="H6602" t="s">
        <v>57</v>
      </c>
      <c r="I6602" t="s">
        <v>26</v>
      </c>
      <c r="J6602" t="s">
        <v>41</v>
      </c>
      <c r="K6602" s="6">
        <v>146.82</v>
      </c>
      <c r="L6602">
        <v>3</v>
      </c>
      <c r="M6602">
        <v>0</v>
      </c>
      <c r="N6602" s="6">
        <v>73.41</v>
      </c>
      <c r="O6602" t="str">
        <f t="shared" si="309"/>
        <v/>
      </c>
      <c r="P6602" s="6">
        <f t="shared" si="310"/>
        <v>134.10666666666665</v>
      </c>
      <c r="Q6602">
        <f t="shared" si="311"/>
        <v>92.202448833872964</v>
      </c>
      <c r="R6602" s="16" t="str">
        <f>TEXT(Ecom[[#This Row],[Dates]],"mmm")</f>
        <v>Dec</v>
      </c>
      <c r="S6602" s="16" t="str">
        <f>TEXT(Ecom[[#This Row],[Dates]],"YYYY")</f>
        <v>2025</v>
      </c>
      <c r="T6602" s="16"/>
    </row>
    <row r="6603" spans="1:20" x14ac:dyDescent="0.25">
      <c r="A6603" t="s">
        <v>28</v>
      </c>
      <c r="B6603" s="16">
        <v>45682</v>
      </c>
      <c r="C6603" t="s">
        <v>22</v>
      </c>
      <c r="D6603" t="s">
        <v>15</v>
      </c>
      <c r="E6603" t="s">
        <v>268</v>
      </c>
      <c r="F6603" t="s">
        <v>248</v>
      </c>
      <c r="G6603">
        <v>20735</v>
      </c>
      <c r="H6603" t="s">
        <v>57</v>
      </c>
      <c r="I6603" t="s">
        <v>19</v>
      </c>
      <c r="J6603" t="s">
        <v>21</v>
      </c>
      <c r="K6603" s="6">
        <v>239.84</v>
      </c>
      <c r="L6603">
        <v>8</v>
      </c>
      <c r="M6603">
        <v>0</v>
      </c>
      <c r="N6603" s="6">
        <v>64.756799999999998</v>
      </c>
      <c r="O6603" t="str">
        <f t="shared" si="309"/>
        <v/>
      </c>
      <c r="P6603" s="6">
        <f t="shared" si="310"/>
        <v>133.95066666666665</v>
      </c>
      <c r="Q6603">
        <f t="shared" si="311"/>
        <v>86.433625318956615</v>
      </c>
      <c r="R6603" s="16" t="str">
        <f>TEXT(Ecom[[#This Row],[Dates]],"mmm")</f>
        <v>Jan</v>
      </c>
      <c r="S6603" s="16" t="str">
        <f>TEXT(Ecom[[#This Row],[Dates]],"YYYY")</f>
        <v>2025</v>
      </c>
      <c r="T6603" s="16"/>
    </row>
    <row r="6604" spans="1:20" x14ac:dyDescent="0.25">
      <c r="A6604" t="s">
        <v>28</v>
      </c>
      <c r="B6604" s="16">
        <v>45759</v>
      </c>
      <c r="C6604" t="s">
        <v>22</v>
      </c>
      <c r="D6604" t="s">
        <v>15</v>
      </c>
      <c r="E6604" t="s">
        <v>268</v>
      </c>
      <c r="F6604" t="s">
        <v>248</v>
      </c>
      <c r="G6604">
        <v>20735</v>
      </c>
      <c r="H6604" t="s">
        <v>57</v>
      </c>
      <c r="I6604" t="s">
        <v>26</v>
      </c>
      <c r="J6604" t="s">
        <v>27</v>
      </c>
      <c r="K6604" s="6">
        <v>15.66</v>
      </c>
      <c r="L6604">
        <v>6</v>
      </c>
      <c r="M6604">
        <v>0</v>
      </c>
      <c r="N6604" s="6">
        <v>7.2035999999999998</v>
      </c>
      <c r="O6604" t="str">
        <f t="shared" si="309"/>
        <v/>
      </c>
      <c r="P6604" s="6">
        <f t="shared" si="310"/>
        <v>55.984000000000002</v>
      </c>
      <c r="Q6604">
        <f t="shared" si="311"/>
        <v>74.582857388922122</v>
      </c>
      <c r="R6604" s="16" t="str">
        <f>TEXT(Ecom[[#This Row],[Dates]],"mmm")</f>
        <v>Apr</v>
      </c>
      <c r="S6604" s="16" t="str">
        <f>TEXT(Ecom[[#This Row],[Dates]],"YYYY")</f>
        <v>2025</v>
      </c>
      <c r="T6604" s="16"/>
    </row>
    <row r="6605" spans="1:20" x14ac:dyDescent="0.25">
      <c r="A6605" t="s">
        <v>62</v>
      </c>
      <c r="B6605" s="16">
        <v>45659</v>
      </c>
      <c r="C6605" t="s">
        <v>14</v>
      </c>
      <c r="D6605" t="s">
        <v>15</v>
      </c>
      <c r="E6605" t="s">
        <v>571</v>
      </c>
      <c r="F6605" t="s">
        <v>98</v>
      </c>
      <c r="G6605">
        <v>80022</v>
      </c>
      <c r="H6605" t="s">
        <v>25</v>
      </c>
      <c r="I6605" t="s">
        <v>26</v>
      </c>
      <c r="J6605" t="s">
        <v>32</v>
      </c>
      <c r="K6605" s="6">
        <v>146.352</v>
      </c>
      <c r="L6605">
        <v>3</v>
      </c>
      <c r="M6605">
        <v>0.2</v>
      </c>
      <c r="N6605" s="6">
        <v>-32.929200000000002</v>
      </c>
      <c r="O6605">
        <f t="shared" si="309"/>
        <v>-32.929200000000002</v>
      </c>
      <c r="P6605" s="6">
        <f t="shared" si="310"/>
        <v>65.884</v>
      </c>
      <c r="Q6605">
        <f t="shared" si="311"/>
        <v>32.038672363486214</v>
      </c>
      <c r="R6605" s="16" t="str">
        <f>TEXT(Ecom[[#This Row],[Dates]],"mmm")</f>
        <v>Jan</v>
      </c>
      <c r="S6605" s="16" t="str">
        <f>TEXT(Ecom[[#This Row],[Dates]],"YYYY")</f>
        <v>2025</v>
      </c>
      <c r="T6605" s="16"/>
    </row>
    <row r="6606" spans="1:20" x14ac:dyDescent="0.25">
      <c r="A6606" t="s">
        <v>28</v>
      </c>
      <c r="B6606" s="16">
        <v>45797</v>
      </c>
      <c r="C6606" t="s">
        <v>14</v>
      </c>
      <c r="D6606" t="s">
        <v>15</v>
      </c>
      <c r="E6606" t="s">
        <v>240</v>
      </c>
      <c r="F6606" t="s">
        <v>24</v>
      </c>
      <c r="G6606">
        <v>92704</v>
      </c>
      <c r="H6606" t="s">
        <v>25</v>
      </c>
      <c r="I6606" t="s">
        <v>26</v>
      </c>
      <c r="J6606" t="s">
        <v>77</v>
      </c>
      <c r="K6606" s="6">
        <v>5.94</v>
      </c>
      <c r="L6606">
        <v>3</v>
      </c>
      <c r="M6606">
        <v>0</v>
      </c>
      <c r="N6606" s="6">
        <v>0</v>
      </c>
      <c r="O6606" t="str">
        <f t="shared" si="309"/>
        <v/>
      </c>
      <c r="P6606" s="6">
        <f t="shared" si="310"/>
        <v>87.489333333333335</v>
      </c>
      <c r="Q6606">
        <f t="shared" si="311"/>
        <v>77.935976075332604</v>
      </c>
      <c r="R6606" s="16" t="str">
        <f>TEXT(Ecom[[#This Row],[Dates]],"mmm")</f>
        <v>May</v>
      </c>
      <c r="S6606" s="16" t="str">
        <f>TEXT(Ecom[[#This Row],[Dates]],"YYYY")</f>
        <v>2025</v>
      </c>
      <c r="T6606" s="16"/>
    </row>
    <row r="6607" spans="1:20" x14ac:dyDescent="0.25">
      <c r="A6607" t="s">
        <v>28</v>
      </c>
      <c r="B6607" s="16">
        <v>46094</v>
      </c>
      <c r="C6607" t="s">
        <v>14</v>
      </c>
      <c r="D6607" t="s">
        <v>15</v>
      </c>
      <c r="E6607" t="s">
        <v>240</v>
      </c>
      <c r="F6607" t="s">
        <v>24</v>
      </c>
      <c r="G6607">
        <v>92704</v>
      </c>
      <c r="H6607" t="s">
        <v>25</v>
      </c>
      <c r="I6607" t="s">
        <v>26</v>
      </c>
      <c r="J6607" t="s">
        <v>41</v>
      </c>
      <c r="K6607" s="6">
        <v>45.36</v>
      </c>
      <c r="L6607">
        <v>7</v>
      </c>
      <c r="M6607">
        <v>0</v>
      </c>
      <c r="N6607" s="6">
        <v>21.7728</v>
      </c>
      <c r="O6607" t="str">
        <f t="shared" si="309"/>
        <v/>
      </c>
      <c r="P6607" s="6">
        <f t="shared" si="310"/>
        <v>247.07733333333331</v>
      </c>
      <c r="Q6607">
        <f t="shared" si="311"/>
        <v>155.11724584493669</v>
      </c>
      <c r="R6607" s="16" t="str">
        <f>TEXT(Ecom[[#This Row],[Dates]],"mmm")</f>
        <v>Mar</v>
      </c>
      <c r="S6607" s="16" t="str">
        <f>TEXT(Ecom[[#This Row],[Dates]],"YYYY")</f>
        <v>2026</v>
      </c>
      <c r="T6607" s="16"/>
    </row>
    <row r="6608" spans="1:20" x14ac:dyDescent="0.25">
      <c r="A6608" t="s">
        <v>28</v>
      </c>
      <c r="B6608" s="16">
        <v>46185</v>
      </c>
      <c r="C6608" t="s">
        <v>14</v>
      </c>
      <c r="D6608" t="s">
        <v>15</v>
      </c>
      <c r="E6608" t="s">
        <v>240</v>
      </c>
      <c r="F6608" t="s">
        <v>24</v>
      </c>
      <c r="G6608">
        <v>92704</v>
      </c>
      <c r="H6608" t="s">
        <v>25</v>
      </c>
      <c r="I6608" t="s">
        <v>35</v>
      </c>
      <c r="J6608" t="s">
        <v>36</v>
      </c>
      <c r="K6608" s="6">
        <v>211.16800000000001</v>
      </c>
      <c r="L6608">
        <v>4</v>
      </c>
      <c r="M6608">
        <v>0.2</v>
      </c>
      <c r="N6608" s="6">
        <v>23.756399999999999</v>
      </c>
      <c r="O6608" t="str">
        <f t="shared" si="309"/>
        <v/>
      </c>
      <c r="P6608" s="6">
        <f t="shared" si="310"/>
        <v>355.9493333333333</v>
      </c>
      <c r="Q6608">
        <f t="shared" si="311"/>
        <v>154.94052551866477</v>
      </c>
      <c r="R6608" s="16" t="str">
        <f>TEXT(Ecom[[#This Row],[Dates]],"mmm")</f>
        <v>Jun</v>
      </c>
      <c r="S6608" s="16" t="str">
        <f>TEXT(Ecom[[#This Row],[Dates]],"YYYY")</f>
        <v>2026</v>
      </c>
      <c r="T6608" s="16"/>
    </row>
    <row r="6609" spans="1:20" x14ac:dyDescent="0.25">
      <c r="A6609" t="s">
        <v>28</v>
      </c>
      <c r="B6609" s="16">
        <v>46205</v>
      </c>
      <c r="C6609" t="s">
        <v>14</v>
      </c>
      <c r="D6609" t="s">
        <v>15</v>
      </c>
      <c r="E6609" t="s">
        <v>240</v>
      </c>
      <c r="F6609" t="s">
        <v>24</v>
      </c>
      <c r="G6609">
        <v>92704</v>
      </c>
      <c r="H6609" t="s">
        <v>25</v>
      </c>
      <c r="I6609" t="s">
        <v>19</v>
      </c>
      <c r="J6609" t="s">
        <v>21</v>
      </c>
      <c r="K6609" s="6">
        <v>484.70400000000001</v>
      </c>
      <c r="L6609">
        <v>6</v>
      </c>
      <c r="M6609">
        <v>0.2</v>
      </c>
      <c r="N6609" s="6">
        <v>-84.8232</v>
      </c>
      <c r="O6609">
        <f t="shared" si="309"/>
        <v>-84.8232</v>
      </c>
      <c r="P6609" s="6">
        <f t="shared" si="310"/>
        <v>315.5</v>
      </c>
      <c r="Q6609">
        <f t="shared" si="311"/>
        <v>189.43314489599013</v>
      </c>
      <c r="R6609" s="16" t="str">
        <f>TEXT(Ecom[[#This Row],[Dates]],"mmm")</f>
        <v>Jul</v>
      </c>
      <c r="S6609" s="16" t="str">
        <f>TEXT(Ecom[[#This Row],[Dates]],"YYYY")</f>
        <v>2026</v>
      </c>
      <c r="T6609" s="16"/>
    </row>
    <row r="6610" spans="1:20" x14ac:dyDescent="0.25">
      <c r="A6610" t="s">
        <v>28</v>
      </c>
      <c r="B6610" s="16">
        <v>46309</v>
      </c>
      <c r="C6610" t="s">
        <v>14</v>
      </c>
      <c r="D6610" t="s">
        <v>15</v>
      </c>
      <c r="E6610" t="s">
        <v>240</v>
      </c>
      <c r="F6610" t="s">
        <v>24</v>
      </c>
      <c r="G6610">
        <v>92704</v>
      </c>
      <c r="H6610" t="s">
        <v>25</v>
      </c>
      <c r="I6610" t="s">
        <v>35</v>
      </c>
      <c r="J6610" t="s">
        <v>123</v>
      </c>
      <c r="K6610" s="6">
        <v>371.976</v>
      </c>
      <c r="L6610">
        <v>3</v>
      </c>
      <c r="M6610">
        <v>0.2</v>
      </c>
      <c r="N6610" s="6">
        <v>116.24250000000001</v>
      </c>
      <c r="O6610" t="str">
        <f t="shared" si="309"/>
        <v/>
      </c>
      <c r="P6610" s="6">
        <f t="shared" si="310"/>
        <v>160.364</v>
      </c>
      <c r="Q6610">
        <f t="shared" si="311"/>
        <v>153.93558941804682</v>
      </c>
      <c r="R6610" s="16" t="str">
        <f>TEXT(Ecom[[#This Row],[Dates]],"mmm")</f>
        <v>Oct</v>
      </c>
      <c r="S6610" s="16" t="str">
        <f>TEXT(Ecom[[#This Row],[Dates]],"YYYY")</f>
        <v>2026</v>
      </c>
      <c r="T6610" s="16"/>
    </row>
    <row r="6611" spans="1:20" x14ac:dyDescent="0.25">
      <c r="A6611" t="s">
        <v>168</v>
      </c>
      <c r="B6611" s="16">
        <v>45801</v>
      </c>
      <c r="C6611" t="s">
        <v>22</v>
      </c>
      <c r="D6611" t="s">
        <v>15</v>
      </c>
      <c r="E6611" t="s">
        <v>268</v>
      </c>
      <c r="F6611" t="s">
        <v>248</v>
      </c>
      <c r="G6611">
        <v>20735</v>
      </c>
      <c r="H6611" t="s">
        <v>57</v>
      </c>
      <c r="I6611" t="s">
        <v>26</v>
      </c>
      <c r="J6611" t="s">
        <v>32</v>
      </c>
      <c r="K6611" s="6">
        <v>89.82</v>
      </c>
      <c r="L6611">
        <v>6</v>
      </c>
      <c r="M6611">
        <v>0</v>
      </c>
      <c r="N6611" s="6">
        <v>25.1496</v>
      </c>
      <c r="O6611" t="str">
        <f t="shared" si="309"/>
        <v/>
      </c>
      <c r="P6611" s="6">
        <f t="shared" si="310"/>
        <v>100.35866666666668</v>
      </c>
      <c r="Q6611">
        <f t="shared" si="311"/>
        <v>162.50379205056973</v>
      </c>
      <c r="R6611" s="16" t="str">
        <f>TEXT(Ecom[[#This Row],[Dates]],"mmm")</f>
        <v>May</v>
      </c>
      <c r="S6611" s="16" t="str">
        <f>TEXT(Ecom[[#This Row],[Dates]],"YYYY")</f>
        <v>2025</v>
      </c>
      <c r="T6611" s="16"/>
    </row>
    <row r="6612" spans="1:20" x14ac:dyDescent="0.25">
      <c r="A6612" t="s">
        <v>62</v>
      </c>
      <c r="B6612" s="16">
        <v>45745</v>
      </c>
      <c r="C6612" t="s">
        <v>22</v>
      </c>
      <c r="D6612" t="s">
        <v>15</v>
      </c>
      <c r="E6612" t="s">
        <v>23</v>
      </c>
      <c r="F6612" t="s">
        <v>24</v>
      </c>
      <c r="G6612">
        <v>90049</v>
      </c>
      <c r="H6612" t="s">
        <v>25</v>
      </c>
      <c r="I6612" t="s">
        <v>26</v>
      </c>
      <c r="J6612" t="s">
        <v>37</v>
      </c>
      <c r="K6612" s="6">
        <v>19.295999999999999</v>
      </c>
      <c r="L6612">
        <v>3</v>
      </c>
      <c r="M6612">
        <v>0.2</v>
      </c>
      <c r="N6612" s="6">
        <v>6.03</v>
      </c>
      <c r="O6612" t="str">
        <f t="shared" si="309"/>
        <v/>
      </c>
      <c r="P6612" s="6">
        <f t="shared" si="310"/>
        <v>77.518666666666675</v>
      </c>
      <c r="Q6612">
        <f t="shared" si="311"/>
        <v>102.39063006320814</v>
      </c>
      <c r="R6612" s="16" t="str">
        <f>TEXT(Ecom[[#This Row],[Dates]],"mmm")</f>
        <v>Mar</v>
      </c>
      <c r="S6612" s="16" t="str">
        <f>TEXT(Ecom[[#This Row],[Dates]],"YYYY")</f>
        <v>2025</v>
      </c>
      <c r="T6612" s="16"/>
    </row>
    <row r="6613" spans="1:20" x14ac:dyDescent="0.25">
      <c r="A6613" t="s">
        <v>28</v>
      </c>
      <c r="B6613" s="16">
        <v>46333</v>
      </c>
      <c r="C6613" t="s">
        <v>14</v>
      </c>
      <c r="D6613" t="s">
        <v>15</v>
      </c>
      <c r="E6613" t="s">
        <v>183</v>
      </c>
      <c r="F6613" t="s">
        <v>17</v>
      </c>
      <c r="G6613">
        <v>40214</v>
      </c>
      <c r="H6613" t="s">
        <v>18</v>
      </c>
      <c r="I6613" t="s">
        <v>19</v>
      </c>
      <c r="J6613" t="s">
        <v>21</v>
      </c>
      <c r="K6613" s="6">
        <v>191.96</v>
      </c>
      <c r="L6613">
        <v>2</v>
      </c>
      <c r="M6613">
        <v>0</v>
      </c>
      <c r="N6613" s="6">
        <v>51.8292</v>
      </c>
      <c r="O6613" t="str">
        <f t="shared" si="309"/>
        <v/>
      </c>
      <c r="P6613" s="6">
        <f t="shared" si="310"/>
        <v>227.73666666666668</v>
      </c>
      <c r="Q6613">
        <f t="shared" si="311"/>
        <v>152.9908947123615</v>
      </c>
      <c r="R6613" s="16" t="str">
        <f>TEXT(Ecom[[#This Row],[Dates]],"mmm")</f>
        <v>Nov</v>
      </c>
      <c r="S6613" s="16" t="str">
        <f>TEXT(Ecom[[#This Row],[Dates]],"YYYY")</f>
        <v>2026</v>
      </c>
      <c r="T6613" s="16"/>
    </row>
    <row r="6614" spans="1:20" x14ac:dyDescent="0.25">
      <c r="A6614" t="s">
        <v>28</v>
      </c>
      <c r="B6614" s="16">
        <v>46165</v>
      </c>
      <c r="C6614" t="s">
        <v>14</v>
      </c>
      <c r="D6614" t="s">
        <v>15</v>
      </c>
      <c r="E6614" t="s">
        <v>183</v>
      </c>
      <c r="F6614" t="s">
        <v>17</v>
      </c>
      <c r="G6614">
        <v>40214</v>
      </c>
      <c r="H6614" t="s">
        <v>18</v>
      </c>
      <c r="I6614" t="s">
        <v>26</v>
      </c>
      <c r="J6614" t="s">
        <v>37</v>
      </c>
      <c r="K6614" s="6">
        <v>21.3</v>
      </c>
      <c r="L6614">
        <v>3</v>
      </c>
      <c r="M6614">
        <v>0</v>
      </c>
      <c r="N6614" s="6">
        <v>9.798</v>
      </c>
      <c r="O6614" t="str">
        <f t="shared" si="309"/>
        <v/>
      </c>
      <c r="P6614" s="6">
        <f t="shared" si="310"/>
        <v>233.71</v>
      </c>
      <c r="Q6614">
        <f t="shared" si="311"/>
        <v>144.21708893912009</v>
      </c>
      <c r="R6614" s="16" t="str">
        <f>TEXT(Ecom[[#This Row],[Dates]],"mmm")</f>
        <v>May</v>
      </c>
      <c r="S6614" s="16" t="str">
        <f>TEXT(Ecom[[#This Row],[Dates]],"YYYY")</f>
        <v>2026</v>
      </c>
      <c r="T6614" s="16"/>
    </row>
    <row r="6615" spans="1:20" x14ac:dyDescent="0.25">
      <c r="A6615" t="s">
        <v>28</v>
      </c>
      <c r="B6615" s="16">
        <v>46266</v>
      </c>
      <c r="C6615" t="s">
        <v>14</v>
      </c>
      <c r="D6615" t="s">
        <v>15</v>
      </c>
      <c r="E6615" t="s">
        <v>183</v>
      </c>
      <c r="F6615" t="s">
        <v>17</v>
      </c>
      <c r="G6615">
        <v>40214</v>
      </c>
      <c r="H6615" t="s">
        <v>18</v>
      </c>
      <c r="I6615" t="s">
        <v>35</v>
      </c>
      <c r="J6615" t="s">
        <v>36</v>
      </c>
      <c r="K6615" s="6">
        <v>469.95</v>
      </c>
      <c r="L6615">
        <v>5</v>
      </c>
      <c r="M6615">
        <v>0</v>
      </c>
      <c r="N6615" s="6">
        <v>131.58600000000001</v>
      </c>
      <c r="O6615" t="str">
        <f t="shared" si="309"/>
        <v/>
      </c>
      <c r="P6615" s="6">
        <f t="shared" si="310"/>
        <v>306.49866666666662</v>
      </c>
      <c r="Q6615">
        <f t="shared" si="311"/>
        <v>145.71864794667636</v>
      </c>
      <c r="R6615" s="16" t="str">
        <f>TEXT(Ecom[[#This Row],[Dates]],"mmm")</f>
        <v>Sep</v>
      </c>
      <c r="S6615" s="16" t="str">
        <f>TEXT(Ecom[[#This Row],[Dates]],"YYYY")</f>
        <v>2026</v>
      </c>
      <c r="T6615" s="16"/>
    </row>
    <row r="6616" spans="1:20" x14ac:dyDescent="0.25">
      <c r="A6616" t="s">
        <v>28</v>
      </c>
      <c r="B6616" s="16">
        <v>45869</v>
      </c>
      <c r="C6616" t="s">
        <v>14</v>
      </c>
      <c r="D6616" t="s">
        <v>15</v>
      </c>
      <c r="E6616" t="s">
        <v>183</v>
      </c>
      <c r="F6616" t="s">
        <v>17</v>
      </c>
      <c r="G6616">
        <v>40214</v>
      </c>
      <c r="H6616" t="s">
        <v>18</v>
      </c>
      <c r="I6616" t="s">
        <v>19</v>
      </c>
      <c r="J6616" t="s">
        <v>33</v>
      </c>
      <c r="K6616" s="6">
        <v>209.88</v>
      </c>
      <c r="L6616">
        <v>3</v>
      </c>
      <c r="M6616">
        <v>0</v>
      </c>
      <c r="N6616" s="6">
        <v>35.679600000000001</v>
      </c>
      <c r="O6616" t="str">
        <f t="shared" si="309"/>
        <v/>
      </c>
      <c r="P6616" s="6">
        <f t="shared" si="310"/>
        <v>157.34866666666667</v>
      </c>
      <c r="Q6616">
        <f t="shared" si="311"/>
        <v>87.974687904259426</v>
      </c>
      <c r="R6616" s="16" t="str">
        <f>TEXT(Ecom[[#This Row],[Dates]],"mmm")</f>
        <v>Jul</v>
      </c>
      <c r="S6616" s="16" t="str">
        <f>TEXT(Ecom[[#This Row],[Dates]],"YYYY")</f>
        <v>2025</v>
      </c>
      <c r="T6616" s="16"/>
    </row>
    <row r="6617" spans="1:20" x14ac:dyDescent="0.25">
      <c r="A6617" t="s">
        <v>62</v>
      </c>
      <c r="B6617" s="16">
        <v>46097</v>
      </c>
      <c r="C6617" t="s">
        <v>14</v>
      </c>
      <c r="D6617" t="s">
        <v>15</v>
      </c>
      <c r="E6617" t="s">
        <v>23</v>
      </c>
      <c r="F6617" t="s">
        <v>24</v>
      </c>
      <c r="G6617">
        <v>90045</v>
      </c>
      <c r="H6617" t="s">
        <v>25</v>
      </c>
      <c r="I6617" t="s">
        <v>19</v>
      </c>
      <c r="J6617" t="s">
        <v>20</v>
      </c>
      <c r="K6617" s="6">
        <v>239.666</v>
      </c>
      <c r="L6617">
        <v>2</v>
      </c>
      <c r="M6617">
        <v>0.15</v>
      </c>
      <c r="N6617" s="6">
        <v>14.098000000000001</v>
      </c>
      <c r="O6617" t="str">
        <f t="shared" si="309"/>
        <v/>
      </c>
      <c r="P6617" s="6">
        <f t="shared" si="310"/>
        <v>160.66866666666667</v>
      </c>
      <c r="Q6617">
        <f t="shared" si="311"/>
        <v>93.366687356894047</v>
      </c>
      <c r="R6617" s="16" t="str">
        <f>TEXT(Ecom[[#This Row],[Dates]],"mmm")</f>
        <v>Mar</v>
      </c>
      <c r="S6617" s="16" t="str">
        <f>TEXT(Ecom[[#This Row],[Dates]],"YYYY")</f>
        <v>2026</v>
      </c>
      <c r="T6617" s="16"/>
    </row>
    <row r="6618" spans="1:20" x14ac:dyDescent="0.25">
      <c r="A6618" t="s">
        <v>62</v>
      </c>
      <c r="B6618" s="16">
        <v>46315</v>
      </c>
      <c r="C6618" t="s">
        <v>14</v>
      </c>
      <c r="D6618" t="s">
        <v>15</v>
      </c>
      <c r="E6618" t="s">
        <v>23</v>
      </c>
      <c r="F6618" t="s">
        <v>24</v>
      </c>
      <c r="G6618">
        <v>90045</v>
      </c>
      <c r="H6618" t="s">
        <v>25</v>
      </c>
      <c r="I6618" t="s">
        <v>26</v>
      </c>
      <c r="J6618" t="s">
        <v>27</v>
      </c>
      <c r="K6618" s="6">
        <v>22.5</v>
      </c>
      <c r="L6618">
        <v>6</v>
      </c>
      <c r="M6618">
        <v>0</v>
      </c>
      <c r="N6618" s="6">
        <v>10.8</v>
      </c>
      <c r="O6618" t="str">
        <f t="shared" si="309"/>
        <v/>
      </c>
      <c r="P6618" s="6">
        <f t="shared" si="310"/>
        <v>91.58</v>
      </c>
      <c r="Q6618">
        <f t="shared" si="311"/>
        <v>91.62911107688835</v>
      </c>
      <c r="R6618" s="16" t="str">
        <f>TEXT(Ecom[[#This Row],[Dates]],"mmm")</f>
        <v>Oct</v>
      </c>
      <c r="S6618" s="16" t="str">
        <f>TEXT(Ecom[[#This Row],[Dates]],"YYYY")</f>
        <v>2026</v>
      </c>
      <c r="T6618" s="16"/>
    </row>
    <row r="6619" spans="1:20" x14ac:dyDescent="0.25">
      <c r="A6619" t="s">
        <v>62</v>
      </c>
      <c r="B6619" s="16">
        <v>46135</v>
      </c>
      <c r="C6619" t="s">
        <v>14</v>
      </c>
      <c r="D6619" t="s">
        <v>15</v>
      </c>
      <c r="E6619" t="s">
        <v>23</v>
      </c>
      <c r="F6619" t="s">
        <v>24</v>
      </c>
      <c r="G6619">
        <v>90045</v>
      </c>
      <c r="H6619" t="s">
        <v>25</v>
      </c>
      <c r="I6619" t="s">
        <v>26</v>
      </c>
      <c r="J6619" t="s">
        <v>41</v>
      </c>
      <c r="K6619" s="6">
        <v>219.84</v>
      </c>
      <c r="L6619">
        <v>4</v>
      </c>
      <c r="M6619">
        <v>0</v>
      </c>
      <c r="N6619" s="6">
        <v>107.7216</v>
      </c>
      <c r="O6619" t="str">
        <f t="shared" si="309"/>
        <v/>
      </c>
      <c r="P6619" s="6">
        <f t="shared" si="310"/>
        <v>154.06</v>
      </c>
      <c r="Q6619">
        <f t="shared" si="311"/>
        <v>58.097887191774433</v>
      </c>
      <c r="R6619" s="16" t="str">
        <f>TEXT(Ecom[[#This Row],[Dates]],"mmm")</f>
        <v>Apr</v>
      </c>
      <c r="S6619" s="16" t="str">
        <f>TEXT(Ecom[[#This Row],[Dates]],"YYYY")</f>
        <v>2026</v>
      </c>
      <c r="T6619" s="16"/>
    </row>
    <row r="6620" spans="1:20" x14ac:dyDescent="0.25">
      <c r="A6620" t="s">
        <v>13</v>
      </c>
      <c r="B6620" s="16">
        <v>45962</v>
      </c>
      <c r="C6620" t="s">
        <v>22</v>
      </c>
      <c r="D6620" t="s">
        <v>15</v>
      </c>
      <c r="E6620" t="s">
        <v>82</v>
      </c>
      <c r="F6620" t="s">
        <v>112</v>
      </c>
      <c r="G6620">
        <v>65807</v>
      </c>
      <c r="H6620" t="s">
        <v>47</v>
      </c>
      <c r="I6620" t="s">
        <v>26</v>
      </c>
      <c r="J6620" t="s">
        <v>41</v>
      </c>
      <c r="K6620" s="6">
        <v>32.4</v>
      </c>
      <c r="L6620">
        <v>5</v>
      </c>
      <c r="M6620">
        <v>0</v>
      </c>
      <c r="N6620" s="6">
        <v>15.552</v>
      </c>
      <c r="O6620" t="str">
        <f t="shared" si="309"/>
        <v/>
      </c>
      <c r="P6620" s="6">
        <f t="shared" si="310"/>
        <v>1468.7966666666669</v>
      </c>
      <c r="Q6620">
        <f t="shared" si="311"/>
        <v>1556.8146301175834</v>
      </c>
      <c r="R6620" s="16" t="str">
        <f>TEXT(Ecom[[#This Row],[Dates]],"mmm")</f>
        <v>Nov</v>
      </c>
      <c r="S6620" s="16" t="str">
        <f>TEXT(Ecom[[#This Row],[Dates]],"YYYY")</f>
        <v>2025</v>
      </c>
      <c r="T6620" s="16"/>
    </row>
    <row r="6621" spans="1:20" x14ac:dyDescent="0.25">
      <c r="A6621" t="s">
        <v>13</v>
      </c>
      <c r="B6621" s="16">
        <v>45716</v>
      </c>
      <c r="C6621" t="s">
        <v>22</v>
      </c>
      <c r="D6621" t="s">
        <v>15</v>
      </c>
      <c r="E6621" t="s">
        <v>82</v>
      </c>
      <c r="F6621" t="s">
        <v>112</v>
      </c>
      <c r="G6621">
        <v>65807</v>
      </c>
      <c r="H6621" t="s">
        <v>47</v>
      </c>
      <c r="I6621" t="s">
        <v>26</v>
      </c>
      <c r="J6621" t="s">
        <v>34</v>
      </c>
      <c r="K6621" s="6">
        <v>209.94</v>
      </c>
      <c r="L6621">
        <v>6</v>
      </c>
      <c r="M6621">
        <v>0</v>
      </c>
      <c r="N6621" s="6">
        <v>54.584400000000002</v>
      </c>
      <c r="O6621" t="str">
        <f t="shared" si="309"/>
        <v/>
      </c>
      <c r="P6621" s="6">
        <f t="shared" si="310"/>
        <v>1528.9766666666665</v>
      </c>
      <c r="Q6621">
        <f t="shared" si="311"/>
        <v>1731.9993854170923</v>
      </c>
      <c r="R6621" s="16" t="str">
        <f>TEXT(Ecom[[#This Row],[Dates]],"mmm")</f>
        <v>Feb</v>
      </c>
      <c r="S6621" s="16" t="str">
        <f>TEXT(Ecom[[#This Row],[Dates]],"YYYY")</f>
        <v>2025</v>
      </c>
      <c r="T6621" s="16"/>
    </row>
    <row r="6622" spans="1:20" x14ac:dyDescent="0.25">
      <c r="A6622" t="s">
        <v>13</v>
      </c>
      <c r="B6622" s="16">
        <v>45879</v>
      </c>
      <c r="C6622" t="s">
        <v>22</v>
      </c>
      <c r="D6622" t="s">
        <v>15</v>
      </c>
      <c r="E6622" t="s">
        <v>82</v>
      </c>
      <c r="F6622" t="s">
        <v>112</v>
      </c>
      <c r="G6622">
        <v>65807</v>
      </c>
      <c r="H6622" t="s">
        <v>47</v>
      </c>
      <c r="I6622" t="s">
        <v>26</v>
      </c>
      <c r="J6622" t="s">
        <v>110</v>
      </c>
      <c r="K6622" s="6">
        <v>4164.05</v>
      </c>
      <c r="L6622">
        <v>5</v>
      </c>
      <c r="M6622">
        <v>0</v>
      </c>
      <c r="N6622" s="6">
        <v>83.281000000000006</v>
      </c>
      <c r="O6622" t="str">
        <f t="shared" si="309"/>
        <v/>
      </c>
      <c r="P6622" s="6">
        <f t="shared" si="310"/>
        <v>1472.9566666666667</v>
      </c>
      <c r="Q6622">
        <f t="shared" si="311"/>
        <v>1918.7081995215194</v>
      </c>
      <c r="R6622" s="16" t="str">
        <f>TEXT(Ecom[[#This Row],[Dates]],"mmm")</f>
        <v>Aug</v>
      </c>
      <c r="S6622" s="16" t="str">
        <f>TEXT(Ecom[[#This Row],[Dates]],"YYYY")</f>
        <v>2025</v>
      </c>
      <c r="T6622" s="16"/>
    </row>
    <row r="6623" spans="1:20" x14ac:dyDescent="0.25">
      <c r="A6623" t="s">
        <v>13</v>
      </c>
      <c r="B6623" s="16">
        <v>45708</v>
      </c>
      <c r="C6623" t="s">
        <v>22</v>
      </c>
      <c r="D6623" t="s">
        <v>15</v>
      </c>
      <c r="E6623" t="s">
        <v>82</v>
      </c>
      <c r="F6623" t="s">
        <v>112</v>
      </c>
      <c r="G6623">
        <v>65807</v>
      </c>
      <c r="H6623" t="s">
        <v>47</v>
      </c>
      <c r="I6623" t="s">
        <v>19</v>
      </c>
      <c r="J6623" t="s">
        <v>20</v>
      </c>
      <c r="K6623" s="6">
        <v>212.94</v>
      </c>
      <c r="L6623">
        <v>3</v>
      </c>
      <c r="M6623">
        <v>0</v>
      </c>
      <c r="N6623" s="6">
        <v>53.234999999999999</v>
      </c>
      <c r="O6623" t="str">
        <f t="shared" si="309"/>
        <v/>
      </c>
      <c r="P6623" s="6">
        <f t="shared" si="310"/>
        <v>104.43333333333334</v>
      </c>
      <c r="Q6623">
        <f t="shared" si="311"/>
        <v>1122.800760410224</v>
      </c>
      <c r="R6623" s="16" t="str">
        <f>TEXT(Ecom[[#This Row],[Dates]],"mmm")</f>
        <v>Feb</v>
      </c>
      <c r="S6623" s="16" t="str">
        <f>TEXT(Ecom[[#This Row],[Dates]],"YYYY")</f>
        <v>2025</v>
      </c>
      <c r="T6623" s="16"/>
    </row>
    <row r="6624" spans="1:20" x14ac:dyDescent="0.25">
      <c r="A6624" t="s">
        <v>62</v>
      </c>
      <c r="B6624" s="16">
        <v>45698</v>
      </c>
      <c r="C6624" t="s">
        <v>22</v>
      </c>
      <c r="D6624" t="s">
        <v>15</v>
      </c>
      <c r="E6624" t="s">
        <v>52</v>
      </c>
      <c r="F6624" t="s">
        <v>24</v>
      </c>
      <c r="G6624">
        <v>94109</v>
      </c>
      <c r="H6624" t="s">
        <v>25</v>
      </c>
      <c r="I6624" t="s">
        <v>19</v>
      </c>
      <c r="J6624" t="s">
        <v>33</v>
      </c>
      <c r="K6624" s="6">
        <v>41.88</v>
      </c>
      <c r="L6624">
        <v>6</v>
      </c>
      <c r="M6624">
        <v>0</v>
      </c>
      <c r="N6624" s="6">
        <v>12.145200000000001</v>
      </c>
      <c r="O6624" t="str">
        <f t="shared" si="309"/>
        <v/>
      </c>
      <c r="P6624" s="6">
        <f t="shared" si="310"/>
        <v>67.599333333333334</v>
      </c>
      <c r="Q6624">
        <f t="shared" si="311"/>
        <v>826.90303087632014</v>
      </c>
      <c r="R6624" s="16" t="str">
        <f>TEXT(Ecom[[#This Row],[Dates]],"mmm")</f>
        <v>Feb</v>
      </c>
      <c r="S6624" s="16" t="str">
        <f>TEXT(Ecom[[#This Row],[Dates]],"YYYY")</f>
        <v>2025</v>
      </c>
      <c r="T6624" s="16"/>
    </row>
    <row r="6625" spans="1:20" x14ac:dyDescent="0.25">
      <c r="A6625" t="s">
        <v>62</v>
      </c>
      <c r="B6625" s="16">
        <v>45828</v>
      </c>
      <c r="C6625" t="s">
        <v>22</v>
      </c>
      <c r="D6625" t="s">
        <v>15</v>
      </c>
      <c r="E6625" t="s">
        <v>52</v>
      </c>
      <c r="F6625" t="s">
        <v>24</v>
      </c>
      <c r="G6625">
        <v>94109</v>
      </c>
      <c r="H6625" t="s">
        <v>25</v>
      </c>
      <c r="I6625" t="s">
        <v>26</v>
      </c>
      <c r="J6625" t="s">
        <v>27</v>
      </c>
      <c r="K6625" s="6">
        <v>58.48</v>
      </c>
      <c r="L6625">
        <v>8</v>
      </c>
      <c r="M6625">
        <v>0</v>
      </c>
      <c r="N6625" s="6">
        <v>27.485600000000002</v>
      </c>
      <c r="O6625" t="str">
        <f t="shared" si="309"/>
        <v/>
      </c>
      <c r="P6625" s="6">
        <f t="shared" si="310"/>
        <v>120.074</v>
      </c>
      <c r="Q6625">
        <f t="shared" si="311"/>
        <v>56.576892926221973</v>
      </c>
      <c r="R6625" s="16" t="str">
        <f>TEXT(Ecom[[#This Row],[Dates]],"mmm")</f>
        <v>Jun</v>
      </c>
      <c r="S6625" s="16" t="str">
        <f>TEXT(Ecom[[#This Row],[Dates]],"YYYY")</f>
        <v>2025</v>
      </c>
      <c r="T6625" s="16"/>
    </row>
    <row r="6626" spans="1:20" x14ac:dyDescent="0.25">
      <c r="A6626" t="s">
        <v>28</v>
      </c>
      <c r="B6626" s="16">
        <v>45821</v>
      </c>
      <c r="C6626" t="s">
        <v>14</v>
      </c>
      <c r="D6626" t="s">
        <v>15</v>
      </c>
      <c r="E6626" t="s">
        <v>572</v>
      </c>
      <c r="F6626" t="s">
        <v>46</v>
      </c>
      <c r="G6626">
        <v>77590</v>
      </c>
      <c r="H6626" t="s">
        <v>47</v>
      </c>
      <c r="I6626" t="s">
        <v>19</v>
      </c>
      <c r="J6626" t="s">
        <v>31</v>
      </c>
      <c r="K6626" s="6">
        <v>102.438</v>
      </c>
      <c r="L6626">
        <v>1</v>
      </c>
      <c r="M6626">
        <v>0.3</v>
      </c>
      <c r="N6626" s="6">
        <v>-13.1706</v>
      </c>
      <c r="O6626">
        <f t="shared" si="309"/>
        <v>-13.1706</v>
      </c>
      <c r="P6626" s="6">
        <f t="shared" si="310"/>
        <v>2433.9006666666669</v>
      </c>
      <c r="Q6626">
        <f t="shared" si="311"/>
        <v>2636.6891462030908</v>
      </c>
      <c r="R6626" s="16" t="str">
        <f>TEXT(Ecom[[#This Row],[Dates]],"mmm")</f>
        <v>Jun</v>
      </c>
      <c r="S6626" s="16" t="str">
        <f>TEXT(Ecom[[#This Row],[Dates]],"YYYY")</f>
        <v>2025</v>
      </c>
      <c r="T6626" s="16"/>
    </row>
    <row r="6627" spans="1:20" x14ac:dyDescent="0.25">
      <c r="A6627" t="s">
        <v>28</v>
      </c>
      <c r="B6627" s="16">
        <v>46149</v>
      </c>
      <c r="C6627" t="s">
        <v>14</v>
      </c>
      <c r="D6627" t="s">
        <v>15</v>
      </c>
      <c r="E6627" t="s">
        <v>572</v>
      </c>
      <c r="F6627" t="s">
        <v>46</v>
      </c>
      <c r="G6627">
        <v>77590</v>
      </c>
      <c r="H6627" t="s">
        <v>47</v>
      </c>
      <c r="I6627" t="s">
        <v>19</v>
      </c>
      <c r="J6627" t="s">
        <v>21</v>
      </c>
      <c r="K6627" s="6">
        <v>199.304</v>
      </c>
      <c r="L6627">
        <v>4</v>
      </c>
      <c r="M6627">
        <v>0.3</v>
      </c>
      <c r="N6627" s="6">
        <v>-8.5416000000000007</v>
      </c>
      <c r="O6627">
        <f t="shared" si="309"/>
        <v>-8.5416000000000007</v>
      </c>
      <c r="P6627" s="6">
        <f t="shared" si="310"/>
        <v>2404.0746666666669</v>
      </c>
      <c r="Q6627">
        <f t="shared" si="311"/>
        <v>2976.161094294062</v>
      </c>
      <c r="R6627" s="16" t="str">
        <f>TEXT(Ecom[[#This Row],[Dates]],"mmm")</f>
        <v>May</v>
      </c>
      <c r="S6627" s="16" t="str">
        <f>TEXT(Ecom[[#This Row],[Dates]],"YYYY")</f>
        <v>2026</v>
      </c>
      <c r="T6627" s="16"/>
    </row>
    <row r="6628" spans="1:20" x14ac:dyDescent="0.25">
      <c r="A6628" t="s">
        <v>28</v>
      </c>
      <c r="B6628" s="16">
        <v>46089</v>
      </c>
      <c r="C6628" t="s">
        <v>14</v>
      </c>
      <c r="D6628" t="s">
        <v>15</v>
      </c>
      <c r="E6628" t="s">
        <v>75</v>
      </c>
      <c r="F6628" t="s">
        <v>76</v>
      </c>
      <c r="G6628">
        <v>10024</v>
      </c>
      <c r="H6628" t="s">
        <v>57</v>
      </c>
      <c r="I6628" t="s">
        <v>35</v>
      </c>
      <c r="J6628" t="s">
        <v>123</v>
      </c>
      <c r="K6628" s="6">
        <v>6999.96</v>
      </c>
      <c r="L6628">
        <v>4</v>
      </c>
      <c r="M6628">
        <v>0</v>
      </c>
      <c r="N6628" s="6">
        <v>2239.9872</v>
      </c>
      <c r="O6628" t="str">
        <f t="shared" si="309"/>
        <v/>
      </c>
      <c r="P6628" s="6">
        <f t="shared" si="310"/>
        <v>2430.9266666666667</v>
      </c>
      <c r="Q6628">
        <f t="shared" si="311"/>
        <v>3224.5627604949959</v>
      </c>
      <c r="R6628" s="16" t="str">
        <f>TEXT(Ecom[[#This Row],[Dates]],"mmm")</f>
        <v>Mar</v>
      </c>
      <c r="S6628" s="16" t="str">
        <f>TEXT(Ecom[[#This Row],[Dates]],"YYYY")</f>
        <v>2026</v>
      </c>
      <c r="T6628" s="16"/>
    </row>
    <row r="6629" spans="1:20" x14ac:dyDescent="0.25">
      <c r="A6629" t="s">
        <v>28</v>
      </c>
      <c r="B6629" s="16">
        <v>46118</v>
      </c>
      <c r="C6629" t="s">
        <v>14</v>
      </c>
      <c r="D6629" t="s">
        <v>15</v>
      </c>
      <c r="E6629" t="s">
        <v>319</v>
      </c>
      <c r="F6629" t="s">
        <v>43</v>
      </c>
      <c r="G6629">
        <v>98006</v>
      </c>
      <c r="H6629" t="s">
        <v>25</v>
      </c>
      <c r="I6629" t="s">
        <v>26</v>
      </c>
      <c r="J6629" t="s">
        <v>41</v>
      </c>
      <c r="K6629" s="6">
        <v>12.96</v>
      </c>
      <c r="L6629">
        <v>2</v>
      </c>
      <c r="M6629">
        <v>0</v>
      </c>
      <c r="N6629" s="6">
        <v>6.2207999999999997</v>
      </c>
      <c r="O6629" t="str">
        <f t="shared" si="309"/>
        <v/>
      </c>
      <c r="P6629" s="6">
        <f t="shared" si="310"/>
        <v>100.06666666666666</v>
      </c>
      <c r="Q6629">
        <f t="shared" si="311"/>
        <v>1857.6964204600874</v>
      </c>
      <c r="R6629" s="16" t="str">
        <f>TEXT(Ecom[[#This Row],[Dates]],"mmm")</f>
        <v>Apr</v>
      </c>
      <c r="S6629" s="16" t="str">
        <f>TEXT(Ecom[[#This Row],[Dates]],"YYYY")</f>
        <v>2026</v>
      </c>
      <c r="T6629" s="16"/>
    </row>
    <row r="6630" spans="1:20" x14ac:dyDescent="0.25">
      <c r="A6630" t="s">
        <v>13</v>
      </c>
      <c r="B6630" s="16">
        <v>46385</v>
      </c>
      <c r="C6630" t="s">
        <v>14</v>
      </c>
      <c r="D6630" t="s">
        <v>15</v>
      </c>
      <c r="E6630" t="s">
        <v>75</v>
      </c>
      <c r="F6630" t="s">
        <v>76</v>
      </c>
      <c r="G6630">
        <v>10024</v>
      </c>
      <c r="H6630" t="s">
        <v>57</v>
      </c>
      <c r="I6630" t="s">
        <v>35</v>
      </c>
      <c r="J6630" t="s">
        <v>36</v>
      </c>
      <c r="K6630" s="6">
        <v>279.86</v>
      </c>
      <c r="L6630">
        <v>14</v>
      </c>
      <c r="M6630">
        <v>0</v>
      </c>
      <c r="N6630" s="6">
        <v>134.33279999999999</v>
      </c>
      <c r="O6630" t="str">
        <f t="shared" si="309"/>
        <v/>
      </c>
      <c r="P6630" s="6">
        <f t="shared" si="310"/>
        <v>328.53066666666666</v>
      </c>
      <c r="Q6630">
        <f t="shared" si="311"/>
        <v>1261.2753388549049</v>
      </c>
      <c r="R6630" s="16" t="str">
        <f>TEXT(Ecom[[#This Row],[Dates]],"mmm")</f>
        <v>Dec</v>
      </c>
      <c r="S6630" s="16" t="str">
        <f>TEXT(Ecom[[#This Row],[Dates]],"YYYY")</f>
        <v>2026</v>
      </c>
      <c r="T6630" s="16"/>
    </row>
    <row r="6631" spans="1:20" x14ac:dyDescent="0.25">
      <c r="A6631" t="s">
        <v>28</v>
      </c>
      <c r="B6631" s="16">
        <v>45884</v>
      </c>
      <c r="C6631" t="s">
        <v>44</v>
      </c>
      <c r="D6631" t="s">
        <v>15</v>
      </c>
      <c r="E6631" t="s">
        <v>573</v>
      </c>
      <c r="F6631" t="s">
        <v>40</v>
      </c>
      <c r="G6631">
        <v>27893</v>
      </c>
      <c r="H6631" t="s">
        <v>18</v>
      </c>
      <c r="I6631" t="s">
        <v>26</v>
      </c>
      <c r="J6631" t="s">
        <v>37</v>
      </c>
      <c r="K6631" s="6">
        <v>7.38</v>
      </c>
      <c r="L6631">
        <v>5</v>
      </c>
      <c r="M6631">
        <v>0.7</v>
      </c>
      <c r="N6631" s="6">
        <v>-5.4119999999999999</v>
      </c>
      <c r="O6631">
        <f t="shared" si="309"/>
        <v>-5.4119999999999999</v>
      </c>
      <c r="P6631" s="6">
        <f t="shared" si="310"/>
        <v>817.66066666666666</v>
      </c>
      <c r="Q6631">
        <f t="shared" si="311"/>
        <v>580.08475398379881</v>
      </c>
      <c r="R6631" s="16" t="str">
        <f>TEXT(Ecom[[#This Row],[Dates]],"mmm")</f>
        <v>Aug</v>
      </c>
      <c r="S6631" s="16" t="str">
        <f>TEXT(Ecom[[#This Row],[Dates]],"YYYY")</f>
        <v>2025</v>
      </c>
      <c r="T6631" s="16"/>
    </row>
    <row r="6632" spans="1:20" x14ac:dyDescent="0.25">
      <c r="A6632" t="s">
        <v>28</v>
      </c>
      <c r="B6632" s="16">
        <v>46117</v>
      </c>
      <c r="C6632" t="s">
        <v>14</v>
      </c>
      <c r="D6632" t="s">
        <v>15</v>
      </c>
      <c r="E6632" t="s">
        <v>42</v>
      </c>
      <c r="F6632" t="s">
        <v>43</v>
      </c>
      <c r="G6632">
        <v>98115</v>
      </c>
      <c r="H6632" t="s">
        <v>25</v>
      </c>
      <c r="I6632" t="s">
        <v>19</v>
      </c>
      <c r="J6632" t="s">
        <v>21</v>
      </c>
      <c r="K6632" s="6">
        <v>698.35199999999998</v>
      </c>
      <c r="L6632">
        <v>3</v>
      </c>
      <c r="M6632">
        <v>0.2</v>
      </c>
      <c r="N6632" s="6">
        <v>52.376399999999997</v>
      </c>
      <c r="O6632" t="str">
        <f t="shared" si="309"/>
        <v/>
      </c>
      <c r="P6632" s="6">
        <f t="shared" si="310"/>
        <v>833.36066666666659</v>
      </c>
      <c r="Q6632">
        <f t="shared" si="311"/>
        <v>732.0198631509636</v>
      </c>
      <c r="R6632" s="16" t="str">
        <f>TEXT(Ecom[[#This Row],[Dates]],"mmm")</f>
        <v>Apr</v>
      </c>
      <c r="S6632" s="16" t="str">
        <f>TEXT(Ecom[[#This Row],[Dates]],"YYYY")</f>
        <v>2026</v>
      </c>
      <c r="T6632" s="16"/>
    </row>
    <row r="6633" spans="1:20" x14ac:dyDescent="0.25">
      <c r="A6633" t="s">
        <v>28</v>
      </c>
      <c r="B6633" s="16">
        <v>46181</v>
      </c>
      <c r="C6633" t="s">
        <v>14</v>
      </c>
      <c r="D6633" t="s">
        <v>15</v>
      </c>
      <c r="E6633" t="s">
        <v>42</v>
      </c>
      <c r="F6633" t="s">
        <v>43</v>
      </c>
      <c r="G6633">
        <v>98115</v>
      </c>
      <c r="H6633" t="s">
        <v>25</v>
      </c>
      <c r="I6633" t="s">
        <v>19</v>
      </c>
      <c r="J6633" t="s">
        <v>31</v>
      </c>
      <c r="K6633" s="6">
        <v>1747.25</v>
      </c>
      <c r="L6633">
        <v>5</v>
      </c>
      <c r="M6633">
        <v>0</v>
      </c>
      <c r="N6633" s="6">
        <v>629.01</v>
      </c>
      <c r="O6633" t="str">
        <f t="shared" si="309"/>
        <v/>
      </c>
      <c r="P6633" s="6">
        <f t="shared" si="310"/>
        <v>667.24</v>
      </c>
      <c r="Q6633">
        <f t="shared" si="311"/>
        <v>750.35857740465701</v>
      </c>
      <c r="R6633" s="16" t="str">
        <f>TEXT(Ecom[[#This Row],[Dates]],"mmm")</f>
        <v>Jun</v>
      </c>
      <c r="S6633" s="16" t="str">
        <f>TEXT(Ecom[[#This Row],[Dates]],"YYYY")</f>
        <v>2026</v>
      </c>
      <c r="T6633" s="16"/>
    </row>
    <row r="6634" spans="1:20" x14ac:dyDescent="0.25">
      <c r="A6634" t="s">
        <v>13</v>
      </c>
      <c r="B6634" s="16">
        <v>46124</v>
      </c>
      <c r="C6634" t="s">
        <v>44</v>
      </c>
      <c r="D6634" t="s">
        <v>15</v>
      </c>
      <c r="E6634" t="s">
        <v>82</v>
      </c>
      <c r="F6634" t="s">
        <v>112</v>
      </c>
      <c r="G6634">
        <v>65807</v>
      </c>
      <c r="H6634" t="s">
        <v>47</v>
      </c>
      <c r="I6634" t="s">
        <v>26</v>
      </c>
      <c r="J6634" t="s">
        <v>38</v>
      </c>
      <c r="K6634" s="6">
        <v>54.48</v>
      </c>
      <c r="L6634">
        <v>1</v>
      </c>
      <c r="M6634">
        <v>0</v>
      </c>
      <c r="N6634" s="6">
        <v>15.2544</v>
      </c>
      <c r="O6634" t="str">
        <f t="shared" si="309"/>
        <v/>
      </c>
      <c r="P6634" s="6">
        <f t="shared" si="310"/>
        <v>107.67033333333332</v>
      </c>
      <c r="Q6634">
        <f t="shared" si="311"/>
        <v>524.8837204988746</v>
      </c>
      <c r="R6634" s="16" t="str">
        <f>TEXT(Ecom[[#This Row],[Dates]],"mmm")</f>
        <v>Apr</v>
      </c>
      <c r="S6634" s="16" t="str">
        <f>TEXT(Ecom[[#This Row],[Dates]],"YYYY")</f>
        <v>2026</v>
      </c>
      <c r="T6634" s="16"/>
    </row>
    <row r="6635" spans="1:20" x14ac:dyDescent="0.25">
      <c r="A6635" t="s">
        <v>168</v>
      </c>
      <c r="B6635" s="16">
        <v>45849</v>
      </c>
      <c r="C6635" t="s">
        <v>14</v>
      </c>
      <c r="D6635" t="s">
        <v>15</v>
      </c>
      <c r="E6635" t="s">
        <v>52</v>
      </c>
      <c r="F6635" t="s">
        <v>24</v>
      </c>
      <c r="G6635">
        <v>94109</v>
      </c>
      <c r="H6635" t="s">
        <v>25</v>
      </c>
      <c r="I6635" t="s">
        <v>35</v>
      </c>
      <c r="J6635" t="s">
        <v>59</v>
      </c>
      <c r="K6635" s="6">
        <v>199.99</v>
      </c>
      <c r="L6635">
        <v>1</v>
      </c>
      <c r="M6635">
        <v>0</v>
      </c>
      <c r="N6635" s="6">
        <v>85.995699999999999</v>
      </c>
      <c r="O6635" t="str">
        <f t="shared" si="309"/>
        <v/>
      </c>
      <c r="P6635" s="6">
        <f t="shared" si="310"/>
        <v>298.56633333333338</v>
      </c>
      <c r="Q6635">
        <f t="shared" si="311"/>
        <v>330.57158708476555</v>
      </c>
      <c r="R6635" s="16" t="str">
        <f>TEXT(Ecom[[#This Row],[Dates]],"mmm")</f>
        <v>Jul</v>
      </c>
      <c r="S6635" s="16" t="str">
        <f>TEXT(Ecom[[#This Row],[Dates]],"YYYY")</f>
        <v>2025</v>
      </c>
      <c r="T6635" s="16"/>
    </row>
    <row r="6636" spans="1:20" x14ac:dyDescent="0.25">
      <c r="A6636" t="s">
        <v>168</v>
      </c>
      <c r="B6636" s="16">
        <v>45784</v>
      </c>
      <c r="C6636" t="s">
        <v>14</v>
      </c>
      <c r="D6636" t="s">
        <v>15</v>
      </c>
      <c r="E6636" t="s">
        <v>99</v>
      </c>
      <c r="F6636" t="s">
        <v>40</v>
      </c>
      <c r="G6636">
        <v>28205</v>
      </c>
      <c r="H6636" t="s">
        <v>18</v>
      </c>
      <c r="I6636" t="s">
        <v>26</v>
      </c>
      <c r="J6636" t="s">
        <v>37</v>
      </c>
      <c r="K6636" s="6">
        <v>68.540999999999997</v>
      </c>
      <c r="L6636">
        <v>11</v>
      </c>
      <c r="M6636">
        <v>0.7</v>
      </c>
      <c r="N6636" s="6">
        <v>-52.548099999999998</v>
      </c>
      <c r="O6636">
        <f t="shared" si="309"/>
        <v>-52.548099999999998</v>
      </c>
      <c r="P6636" s="6">
        <f t="shared" si="310"/>
        <v>272.60966666666667</v>
      </c>
      <c r="Q6636">
        <f t="shared" si="311"/>
        <v>209.88671534637174</v>
      </c>
      <c r="R6636" s="16" t="str">
        <f>TEXT(Ecom[[#This Row],[Dates]],"mmm")</f>
        <v>May</v>
      </c>
      <c r="S6636" s="16" t="str">
        <f>TEXT(Ecom[[#This Row],[Dates]],"YYYY")</f>
        <v>2025</v>
      </c>
      <c r="T6636" s="16"/>
    </row>
    <row r="6637" spans="1:20" x14ac:dyDescent="0.25">
      <c r="A6637" t="s">
        <v>168</v>
      </c>
      <c r="B6637" s="16">
        <v>46063</v>
      </c>
      <c r="C6637" t="s">
        <v>14</v>
      </c>
      <c r="D6637" t="s">
        <v>15</v>
      </c>
      <c r="E6637" t="s">
        <v>99</v>
      </c>
      <c r="F6637" t="s">
        <v>40</v>
      </c>
      <c r="G6637">
        <v>28205</v>
      </c>
      <c r="H6637" t="s">
        <v>18</v>
      </c>
      <c r="I6637" t="s">
        <v>35</v>
      </c>
      <c r="J6637" t="s">
        <v>36</v>
      </c>
      <c r="K6637" s="6">
        <v>627.16800000000001</v>
      </c>
      <c r="L6637">
        <v>4</v>
      </c>
      <c r="M6637">
        <v>0.2</v>
      </c>
      <c r="N6637" s="6">
        <v>70.556399999999996</v>
      </c>
      <c r="O6637" t="str">
        <f t="shared" si="309"/>
        <v/>
      </c>
      <c r="P6637" s="6">
        <f t="shared" si="310"/>
        <v>252.09266666666667</v>
      </c>
      <c r="Q6637">
        <f t="shared" si="311"/>
        <v>252.12530767898375</v>
      </c>
      <c r="R6637" s="16" t="str">
        <f>TEXT(Ecom[[#This Row],[Dates]],"mmm")</f>
        <v>Feb</v>
      </c>
      <c r="S6637" s="16" t="str">
        <f>TEXT(Ecom[[#This Row],[Dates]],"YYYY")</f>
        <v>2026</v>
      </c>
      <c r="T6637" s="16"/>
    </row>
    <row r="6638" spans="1:20" x14ac:dyDescent="0.25">
      <c r="A6638" t="s">
        <v>168</v>
      </c>
      <c r="B6638" s="16">
        <v>46367</v>
      </c>
      <c r="C6638" t="s">
        <v>14</v>
      </c>
      <c r="D6638" t="s">
        <v>15</v>
      </c>
      <c r="E6638" t="s">
        <v>99</v>
      </c>
      <c r="F6638" t="s">
        <v>40</v>
      </c>
      <c r="G6638">
        <v>28205</v>
      </c>
      <c r="H6638" t="s">
        <v>18</v>
      </c>
      <c r="I6638" t="s">
        <v>26</v>
      </c>
      <c r="J6638" t="s">
        <v>27</v>
      </c>
      <c r="K6638" s="6">
        <v>122.12</v>
      </c>
      <c r="L6638">
        <v>5</v>
      </c>
      <c r="M6638">
        <v>0.2</v>
      </c>
      <c r="N6638" s="6">
        <v>39.689</v>
      </c>
      <c r="O6638" t="str">
        <f t="shared" si="309"/>
        <v/>
      </c>
      <c r="P6638" s="6">
        <f t="shared" si="310"/>
        <v>78.844666666666669</v>
      </c>
      <c r="Q6638">
        <f t="shared" si="311"/>
        <v>166.8724415777246</v>
      </c>
      <c r="R6638" s="16" t="str">
        <f>TEXT(Ecom[[#This Row],[Dates]],"mmm")</f>
        <v>Dec</v>
      </c>
      <c r="S6638" s="16" t="str">
        <f>TEXT(Ecom[[#This Row],[Dates]],"YYYY")</f>
        <v>2026</v>
      </c>
      <c r="T6638" s="16"/>
    </row>
    <row r="6639" spans="1:20" x14ac:dyDescent="0.25">
      <c r="A6639" t="s">
        <v>13</v>
      </c>
      <c r="B6639" s="16">
        <v>46190</v>
      </c>
      <c r="C6639" t="s">
        <v>14</v>
      </c>
      <c r="D6639" t="s">
        <v>15</v>
      </c>
      <c r="E6639" t="s">
        <v>75</v>
      </c>
      <c r="F6639" t="s">
        <v>76</v>
      </c>
      <c r="G6639">
        <v>10011</v>
      </c>
      <c r="H6639" t="s">
        <v>57</v>
      </c>
      <c r="I6639" t="s">
        <v>26</v>
      </c>
      <c r="J6639" t="s">
        <v>34</v>
      </c>
      <c r="K6639" s="6">
        <v>6.99</v>
      </c>
      <c r="L6639">
        <v>3</v>
      </c>
      <c r="M6639">
        <v>0</v>
      </c>
      <c r="N6639" s="6">
        <v>2.0270999999999999</v>
      </c>
      <c r="O6639" t="str">
        <f t="shared" si="309"/>
        <v/>
      </c>
      <c r="P6639" s="6">
        <f t="shared" si="310"/>
        <v>512.02599999999995</v>
      </c>
      <c r="Q6639">
        <f t="shared" si="311"/>
        <v>544.16094020822209</v>
      </c>
      <c r="R6639" s="16" t="str">
        <f>TEXT(Ecom[[#This Row],[Dates]],"mmm")</f>
        <v>Jun</v>
      </c>
      <c r="S6639" s="16" t="str">
        <f>TEXT(Ecom[[#This Row],[Dates]],"YYYY")</f>
        <v>2026</v>
      </c>
      <c r="T6639" s="16"/>
    </row>
    <row r="6640" spans="1:20" x14ac:dyDescent="0.25">
      <c r="A6640" t="s">
        <v>13</v>
      </c>
      <c r="B6640" s="16">
        <v>46253</v>
      </c>
      <c r="C6640" t="s">
        <v>14</v>
      </c>
      <c r="D6640" t="s">
        <v>15</v>
      </c>
      <c r="E6640" t="s">
        <v>75</v>
      </c>
      <c r="F6640" t="s">
        <v>76</v>
      </c>
      <c r="G6640">
        <v>10011</v>
      </c>
      <c r="H6640" t="s">
        <v>57</v>
      </c>
      <c r="I6640" t="s">
        <v>26</v>
      </c>
      <c r="J6640" t="s">
        <v>37</v>
      </c>
      <c r="K6640" s="6">
        <v>107.42400000000001</v>
      </c>
      <c r="L6640">
        <v>6</v>
      </c>
      <c r="M6640">
        <v>0.2</v>
      </c>
      <c r="N6640" s="6">
        <v>36.255600000000001</v>
      </c>
      <c r="O6640" t="str">
        <f t="shared" si="309"/>
        <v/>
      </c>
      <c r="P6640" s="6">
        <f t="shared" si="310"/>
        <v>551.65599999999995</v>
      </c>
      <c r="Q6640">
        <f t="shared" si="311"/>
        <v>580.09863285300537</v>
      </c>
      <c r="R6640" s="16" t="str">
        <f>TEXT(Ecom[[#This Row],[Dates]],"mmm")</f>
        <v>Aug</v>
      </c>
      <c r="S6640" s="16" t="str">
        <f>TEXT(Ecom[[#This Row],[Dates]],"YYYY")</f>
        <v>2026</v>
      </c>
      <c r="T6640" s="16"/>
    </row>
    <row r="6641" spans="1:20" x14ac:dyDescent="0.25">
      <c r="A6641" t="s">
        <v>13</v>
      </c>
      <c r="B6641" s="16">
        <v>45801</v>
      </c>
      <c r="C6641" t="s">
        <v>22</v>
      </c>
      <c r="D6641" t="s">
        <v>15</v>
      </c>
      <c r="E6641" t="s">
        <v>243</v>
      </c>
      <c r="F6641" t="s">
        <v>104</v>
      </c>
      <c r="G6641">
        <v>44052</v>
      </c>
      <c r="H6641" t="s">
        <v>57</v>
      </c>
      <c r="I6641" t="s">
        <v>19</v>
      </c>
      <c r="J6641" t="s">
        <v>31</v>
      </c>
      <c r="K6641" s="6">
        <v>1421.664</v>
      </c>
      <c r="L6641">
        <v>8</v>
      </c>
      <c r="M6641">
        <v>0.4</v>
      </c>
      <c r="N6641" s="6">
        <v>-734.52639999999997</v>
      </c>
      <c r="O6641">
        <f t="shared" si="309"/>
        <v>-734.52639999999997</v>
      </c>
      <c r="P6641" s="6">
        <f t="shared" si="310"/>
        <v>542.44133333333332</v>
      </c>
      <c r="Q6641">
        <f t="shared" si="311"/>
        <v>638.43088965101981</v>
      </c>
      <c r="R6641" s="16" t="str">
        <f>TEXT(Ecom[[#This Row],[Dates]],"mmm")</f>
        <v>May</v>
      </c>
      <c r="S6641" s="16" t="str">
        <f>TEXT(Ecom[[#This Row],[Dates]],"YYYY")</f>
        <v>2025</v>
      </c>
      <c r="T6641" s="16"/>
    </row>
    <row r="6642" spans="1:20" x14ac:dyDescent="0.25">
      <c r="A6642" t="s">
        <v>28</v>
      </c>
      <c r="B6642" s="16">
        <v>45755</v>
      </c>
      <c r="C6642" t="s">
        <v>14</v>
      </c>
      <c r="D6642" t="s">
        <v>15</v>
      </c>
      <c r="E6642" t="s">
        <v>330</v>
      </c>
      <c r="F6642" t="s">
        <v>74</v>
      </c>
      <c r="G6642">
        <v>46203</v>
      </c>
      <c r="H6642" t="s">
        <v>47</v>
      </c>
      <c r="I6642" t="s">
        <v>26</v>
      </c>
      <c r="J6642" t="s">
        <v>37</v>
      </c>
      <c r="K6642" s="6">
        <v>125.88</v>
      </c>
      <c r="L6642">
        <v>6</v>
      </c>
      <c r="M6642">
        <v>0</v>
      </c>
      <c r="N6642" s="6">
        <v>60.422400000000003</v>
      </c>
      <c r="O6642" t="str">
        <f t="shared" si="309"/>
        <v/>
      </c>
      <c r="P6642" s="6">
        <f t="shared" si="310"/>
        <v>112.95333333333333</v>
      </c>
      <c r="Q6642">
        <f t="shared" si="311"/>
        <v>363.20363390660475</v>
      </c>
      <c r="R6642" s="16" t="str">
        <f>TEXT(Ecom[[#This Row],[Dates]],"mmm")</f>
        <v>Apr</v>
      </c>
      <c r="S6642" s="16" t="str">
        <f>TEXT(Ecom[[#This Row],[Dates]],"YYYY")</f>
        <v>2025</v>
      </c>
      <c r="T6642" s="16"/>
    </row>
    <row r="6643" spans="1:20" x14ac:dyDescent="0.25">
      <c r="A6643" t="s">
        <v>28</v>
      </c>
      <c r="B6643" s="16">
        <v>45861</v>
      </c>
      <c r="C6643" t="s">
        <v>14</v>
      </c>
      <c r="D6643" t="s">
        <v>15</v>
      </c>
      <c r="E6643" t="s">
        <v>330</v>
      </c>
      <c r="F6643" t="s">
        <v>74</v>
      </c>
      <c r="G6643">
        <v>46203</v>
      </c>
      <c r="H6643" t="s">
        <v>47</v>
      </c>
      <c r="I6643" t="s">
        <v>35</v>
      </c>
      <c r="J6643" t="s">
        <v>59</v>
      </c>
      <c r="K6643" s="6">
        <v>79.78</v>
      </c>
      <c r="L6643">
        <v>2</v>
      </c>
      <c r="M6643">
        <v>0</v>
      </c>
      <c r="N6643" s="6">
        <v>29.518599999999999</v>
      </c>
      <c r="O6643" t="str">
        <f t="shared" si="309"/>
        <v/>
      </c>
      <c r="P6643" s="6">
        <f t="shared" si="310"/>
        <v>217.11599999999999</v>
      </c>
      <c r="Q6643">
        <f t="shared" si="311"/>
        <v>296.32070710458788</v>
      </c>
      <c r="R6643" s="16" t="str">
        <f>TEXT(Ecom[[#This Row],[Dates]],"mmm")</f>
        <v>Jul</v>
      </c>
      <c r="S6643" s="16" t="str">
        <f>TEXT(Ecom[[#This Row],[Dates]],"YYYY")</f>
        <v>2025</v>
      </c>
      <c r="T6643" s="16"/>
    </row>
    <row r="6644" spans="1:20" x14ac:dyDescent="0.25">
      <c r="A6644" t="s">
        <v>28</v>
      </c>
      <c r="B6644" s="16">
        <v>45911</v>
      </c>
      <c r="C6644" t="s">
        <v>14</v>
      </c>
      <c r="D6644" t="s">
        <v>15</v>
      </c>
      <c r="E6644" t="s">
        <v>330</v>
      </c>
      <c r="F6644" t="s">
        <v>74</v>
      </c>
      <c r="G6644">
        <v>46203</v>
      </c>
      <c r="H6644" t="s">
        <v>47</v>
      </c>
      <c r="I6644" t="s">
        <v>26</v>
      </c>
      <c r="J6644" t="s">
        <v>27</v>
      </c>
      <c r="K6644" s="6">
        <v>133.19999999999999</v>
      </c>
      <c r="L6644">
        <v>9</v>
      </c>
      <c r="M6644">
        <v>0</v>
      </c>
      <c r="N6644" s="6">
        <v>66.599999999999994</v>
      </c>
      <c r="O6644" t="str">
        <f t="shared" si="309"/>
        <v/>
      </c>
      <c r="P6644" s="6">
        <f t="shared" si="310"/>
        <v>237.17066666666665</v>
      </c>
      <c r="Q6644">
        <f t="shared" si="311"/>
        <v>140.01833180721044</v>
      </c>
      <c r="R6644" s="16" t="str">
        <f>TEXT(Ecom[[#This Row],[Dates]],"mmm")</f>
        <v>Sep</v>
      </c>
      <c r="S6644" s="16" t="str">
        <f>TEXT(Ecom[[#This Row],[Dates]],"YYYY")</f>
        <v>2025</v>
      </c>
      <c r="T6644" s="16"/>
    </row>
    <row r="6645" spans="1:20" x14ac:dyDescent="0.25">
      <c r="A6645" t="s">
        <v>28</v>
      </c>
      <c r="B6645" s="16">
        <v>45769</v>
      </c>
      <c r="C6645" t="s">
        <v>14</v>
      </c>
      <c r="D6645" t="s">
        <v>15</v>
      </c>
      <c r="E6645" t="s">
        <v>338</v>
      </c>
      <c r="F6645" t="s">
        <v>95</v>
      </c>
      <c r="G6645">
        <v>97756</v>
      </c>
      <c r="H6645" t="s">
        <v>25</v>
      </c>
      <c r="I6645" t="s">
        <v>35</v>
      </c>
      <c r="J6645" t="s">
        <v>36</v>
      </c>
      <c r="K6645" s="6">
        <v>438.36799999999999</v>
      </c>
      <c r="L6645">
        <v>4</v>
      </c>
      <c r="M6645">
        <v>0.2</v>
      </c>
      <c r="N6645" s="6">
        <v>38.357199999999999</v>
      </c>
      <c r="O6645" t="str">
        <f t="shared" si="309"/>
        <v/>
      </c>
      <c r="P6645" s="6">
        <f t="shared" si="310"/>
        <v>237.26133333333334</v>
      </c>
      <c r="Q6645">
        <f t="shared" si="311"/>
        <v>151.85266755300339</v>
      </c>
      <c r="R6645" s="16" t="str">
        <f>TEXT(Ecom[[#This Row],[Dates]],"mmm")</f>
        <v>Apr</v>
      </c>
      <c r="S6645" s="16" t="str">
        <f>TEXT(Ecom[[#This Row],[Dates]],"YYYY")</f>
        <v>2025</v>
      </c>
      <c r="T6645" s="16"/>
    </row>
    <row r="6646" spans="1:20" x14ac:dyDescent="0.25">
      <c r="A6646" t="s">
        <v>28</v>
      </c>
      <c r="B6646" s="16">
        <v>45769</v>
      </c>
      <c r="C6646" t="s">
        <v>14</v>
      </c>
      <c r="D6646" t="s">
        <v>15</v>
      </c>
      <c r="E6646" t="s">
        <v>338</v>
      </c>
      <c r="F6646" t="s">
        <v>95</v>
      </c>
      <c r="G6646">
        <v>97756</v>
      </c>
      <c r="H6646" t="s">
        <v>25</v>
      </c>
      <c r="I6646" t="s">
        <v>35</v>
      </c>
      <c r="J6646" t="s">
        <v>36</v>
      </c>
      <c r="K6646" s="6">
        <v>139.94399999999999</v>
      </c>
      <c r="L6646">
        <v>7</v>
      </c>
      <c r="M6646">
        <v>0.2</v>
      </c>
      <c r="N6646" s="6">
        <v>-31.487400000000001</v>
      </c>
      <c r="O6646">
        <f t="shared" si="309"/>
        <v>-31.487400000000001</v>
      </c>
      <c r="P6646" s="6">
        <f t="shared" si="310"/>
        <v>279.20366666666672</v>
      </c>
      <c r="Q6646">
        <f t="shared" si="311"/>
        <v>183.8888346257053</v>
      </c>
      <c r="R6646" s="16" t="str">
        <f>TEXT(Ecom[[#This Row],[Dates]],"mmm")</f>
        <v>Apr</v>
      </c>
      <c r="S6646" s="16" t="str">
        <f>TEXT(Ecom[[#This Row],[Dates]],"YYYY")</f>
        <v>2025</v>
      </c>
      <c r="T6646" s="16"/>
    </row>
    <row r="6647" spans="1:20" x14ac:dyDescent="0.25">
      <c r="A6647" t="s">
        <v>28</v>
      </c>
      <c r="B6647" s="16">
        <v>45667</v>
      </c>
      <c r="C6647" t="s">
        <v>14</v>
      </c>
      <c r="D6647" t="s">
        <v>15</v>
      </c>
      <c r="E6647" t="s">
        <v>338</v>
      </c>
      <c r="F6647" t="s">
        <v>95</v>
      </c>
      <c r="G6647">
        <v>97756</v>
      </c>
      <c r="H6647" t="s">
        <v>25</v>
      </c>
      <c r="I6647" t="s">
        <v>26</v>
      </c>
      <c r="J6647" t="s">
        <v>38</v>
      </c>
      <c r="K6647" s="6">
        <v>133.47200000000001</v>
      </c>
      <c r="L6647">
        <v>4</v>
      </c>
      <c r="M6647">
        <v>0.2</v>
      </c>
      <c r="N6647" s="6">
        <v>15.015599999999999</v>
      </c>
      <c r="O6647" t="str">
        <f t="shared" si="309"/>
        <v/>
      </c>
      <c r="P6647" s="6">
        <f t="shared" si="310"/>
        <v>261.61166666666668</v>
      </c>
      <c r="Q6647">
        <f t="shared" si="311"/>
        <v>202.00897556709373</v>
      </c>
      <c r="R6647" s="16" t="str">
        <f>TEXT(Ecom[[#This Row],[Dates]],"mmm")</f>
        <v>Jan</v>
      </c>
      <c r="S6647" s="16" t="str">
        <f>TEXT(Ecom[[#This Row],[Dates]],"YYYY")</f>
        <v>2025</v>
      </c>
      <c r="T6647" s="16"/>
    </row>
    <row r="6648" spans="1:20" x14ac:dyDescent="0.25">
      <c r="A6648" t="s">
        <v>28</v>
      </c>
      <c r="B6648" s="16">
        <v>46148</v>
      </c>
      <c r="C6648" t="s">
        <v>44</v>
      </c>
      <c r="D6648" t="s">
        <v>15</v>
      </c>
      <c r="E6648" t="s">
        <v>82</v>
      </c>
      <c r="F6648" t="s">
        <v>95</v>
      </c>
      <c r="G6648">
        <v>97477</v>
      </c>
      <c r="H6648" t="s">
        <v>25</v>
      </c>
      <c r="I6648" t="s">
        <v>19</v>
      </c>
      <c r="J6648" t="s">
        <v>31</v>
      </c>
      <c r="K6648" s="6">
        <v>564.19500000000005</v>
      </c>
      <c r="L6648">
        <v>3</v>
      </c>
      <c r="M6648">
        <v>0.5</v>
      </c>
      <c r="N6648" s="6">
        <v>-304.6653</v>
      </c>
      <c r="O6648">
        <f t="shared" si="309"/>
        <v>-304.6653</v>
      </c>
      <c r="P6648" s="6">
        <f t="shared" si="310"/>
        <v>231.32633333333334</v>
      </c>
      <c r="Q6648">
        <f t="shared" si="311"/>
        <v>221.55679694832205</v>
      </c>
      <c r="R6648" s="16" t="str">
        <f>TEXT(Ecom[[#This Row],[Dates]],"mmm")</f>
        <v>May</v>
      </c>
      <c r="S6648" s="16" t="str">
        <f>TEXT(Ecom[[#This Row],[Dates]],"YYYY")</f>
        <v>2026</v>
      </c>
      <c r="T6648" s="16"/>
    </row>
    <row r="6649" spans="1:20" x14ac:dyDescent="0.25">
      <c r="A6649" t="s">
        <v>28</v>
      </c>
      <c r="B6649" s="16">
        <v>46115</v>
      </c>
      <c r="C6649" t="s">
        <v>44</v>
      </c>
      <c r="D6649" t="s">
        <v>15</v>
      </c>
      <c r="E6649" t="s">
        <v>82</v>
      </c>
      <c r="F6649" t="s">
        <v>95</v>
      </c>
      <c r="G6649">
        <v>97477</v>
      </c>
      <c r="H6649" t="s">
        <v>25</v>
      </c>
      <c r="I6649" t="s">
        <v>26</v>
      </c>
      <c r="J6649" t="s">
        <v>38</v>
      </c>
      <c r="K6649" s="6">
        <v>87.168000000000006</v>
      </c>
      <c r="L6649">
        <v>2</v>
      </c>
      <c r="M6649">
        <v>0.2</v>
      </c>
      <c r="N6649" s="6">
        <v>8.7167999999999992</v>
      </c>
      <c r="O6649" t="str">
        <f t="shared" si="309"/>
        <v/>
      </c>
      <c r="P6649" s="6">
        <f t="shared" si="310"/>
        <v>149.92266666666666</v>
      </c>
      <c r="Q6649">
        <f t="shared" si="311"/>
        <v>177.91668447337926</v>
      </c>
      <c r="R6649" s="16" t="str">
        <f>TEXT(Ecom[[#This Row],[Dates]],"mmm")</f>
        <v>Apr</v>
      </c>
      <c r="S6649" s="16" t="str">
        <f>TEXT(Ecom[[#This Row],[Dates]],"YYYY")</f>
        <v>2026</v>
      </c>
      <c r="T6649" s="16"/>
    </row>
    <row r="6650" spans="1:20" x14ac:dyDescent="0.25">
      <c r="A6650" t="s">
        <v>62</v>
      </c>
      <c r="B6650" s="16">
        <v>45762</v>
      </c>
      <c r="C6650" t="s">
        <v>22</v>
      </c>
      <c r="D6650" t="s">
        <v>15</v>
      </c>
      <c r="E6650" t="s">
        <v>155</v>
      </c>
      <c r="F6650" t="s">
        <v>46</v>
      </c>
      <c r="G6650">
        <v>76017</v>
      </c>
      <c r="H6650" t="s">
        <v>47</v>
      </c>
      <c r="I6650" t="s">
        <v>26</v>
      </c>
      <c r="J6650" t="s">
        <v>37</v>
      </c>
      <c r="K6650" s="6">
        <v>42.616</v>
      </c>
      <c r="L6650">
        <v>7</v>
      </c>
      <c r="M6650">
        <v>0.8</v>
      </c>
      <c r="N6650" s="6">
        <v>-68.185599999999994</v>
      </c>
      <c r="O6650">
        <f t="shared" si="309"/>
        <v>-68.185599999999994</v>
      </c>
      <c r="P6650" s="6">
        <f t="shared" si="310"/>
        <v>136.17333333333332</v>
      </c>
      <c r="Q6650">
        <f t="shared" si="311"/>
        <v>155.64715564342603</v>
      </c>
      <c r="R6650" s="16" t="str">
        <f>TEXT(Ecom[[#This Row],[Dates]],"mmm")</f>
        <v>Apr</v>
      </c>
      <c r="S6650" s="16" t="str">
        <f>TEXT(Ecom[[#This Row],[Dates]],"YYYY")</f>
        <v>2025</v>
      </c>
      <c r="T6650" s="16"/>
    </row>
    <row r="6651" spans="1:20" x14ac:dyDescent="0.25">
      <c r="A6651" t="s">
        <v>62</v>
      </c>
      <c r="B6651" s="16">
        <v>46357</v>
      </c>
      <c r="C6651" t="s">
        <v>22</v>
      </c>
      <c r="D6651" t="s">
        <v>15</v>
      </c>
      <c r="E6651" t="s">
        <v>155</v>
      </c>
      <c r="F6651" t="s">
        <v>46</v>
      </c>
      <c r="G6651">
        <v>76017</v>
      </c>
      <c r="H6651" t="s">
        <v>47</v>
      </c>
      <c r="I6651" t="s">
        <v>35</v>
      </c>
      <c r="J6651" t="s">
        <v>162</v>
      </c>
      <c r="K6651" s="6">
        <v>319.98399999999998</v>
      </c>
      <c r="L6651">
        <v>2</v>
      </c>
      <c r="M6651">
        <v>0.2</v>
      </c>
      <c r="N6651" s="6">
        <v>107.99460000000001</v>
      </c>
      <c r="O6651" t="str">
        <f t="shared" si="309"/>
        <v/>
      </c>
      <c r="P6651" s="6">
        <f t="shared" si="310"/>
        <v>129.02933333333334</v>
      </c>
      <c r="Q6651">
        <f t="shared" si="311"/>
        <v>127.40635409934973</v>
      </c>
      <c r="R6651" s="16" t="str">
        <f>TEXT(Ecom[[#This Row],[Dates]],"mmm")</f>
        <v>Dec</v>
      </c>
      <c r="S6651" s="16" t="str">
        <f>TEXT(Ecom[[#This Row],[Dates]],"YYYY")</f>
        <v>2026</v>
      </c>
      <c r="T6651" s="16"/>
    </row>
    <row r="6652" spans="1:20" x14ac:dyDescent="0.25">
      <c r="A6652" t="s">
        <v>62</v>
      </c>
      <c r="B6652" s="16">
        <v>45723</v>
      </c>
      <c r="C6652" t="s">
        <v>22</v>
      </c>
      <c r="D6652" t="s">
        <v>15</v>
      </c>
      <c r="E6652" t="s">
        <v>155</v>
      </c>
      <c r="F6652" t="s">
        <v>46</v>
      </c>
      <c r="G6652">
        <v>76017</v>
      </c>
      <c r="H6652" t="s">
        <v>47</v>
      </c>
      <c r="I6652" t="s">
        <v>26</v>
      </c>
      <c r="J6652" t="s">
        <v>77</v>
      </c>
      <c r="K6652" s="6">
        <v>45.92</v>
      </c>
      <c r="L6652">
        <v>5</v>
      </c>
      <c r="M6652">
        <v>0.2</v>
      </c>
      <c r="N6652" s="6">
        <v>15.497999999999999</v>
      </c>
      <c r="O6652" t="str">
        <f t="shared" si="309"/>
        <v/>
      </c>
      <c r="P6652" s="6">
        <f t="shared" si="310"/>
        <v>29.28</v>
      </c>
      <c r="Q6652">
        <f t="shared" si="311"/>
        <v>81.341420435830344</v>
      </c>
      <c r="R6652" s="16" t="str">
        <f>TEXT(Ecom[[#This Row],[Dates]],"mmm")</f>
        <v>Mar</v>
      </c>
      <c r="S6652" s="16" t="str">
        <f>TEXT(Ecom[[#This Row],[Dates]],"YYYY")</f>
        <v>2025</v>
      </c>
      <c r="T6652" s="16"/>
    </row>
    <row r="6653" spans="1:20" x14ac:dyDescent="0.25">
      <c r="A6653" t="s">
        <v>62</v>
      </c>
      <c r="B6653" s="16">
        <v>46005</v>
      </c>
      <c r="C6653" t="s">
        <v>22</v>
      </c>
      <c r="D6653" t="s">
        <v>15</v>
      </c>
      <c r="E6653" t="s">
        <v>155</v>
      </c>
      <c r="F6653" t="s">
        <v>46</v>
      </c>
      <c r="G6653">
        <v>76017</v>
      </c>
      <c r="H6653" t="s">
        <v>47</v>
      </c>
      <c r="I6653" t="s">
        <v>19</v>
      </c>
      <c r="J6653" t="s">
        <v>33</v>
      </c>
      <c r="K6653" s="6">
        <v>21.184000000000001</v>
      </c>
      <c r="L6653">
        <v>2</v>
      </c>
      <c r="M6653">
        <v>0.6</v>
      </c>
      <c r="N6653" s="6">
        <v>-11.651199999999999</v>
      </c>
      <c r="O6653">
        <f t="shared" si="309"/>
        <v>-11.651199999999999</v>
      </c>
      <c r="P6653" s="6">
        <f t="shared" si="310"/>
        <v>85.116666666666674</v>
      </c>
      <c r="Q6653">
        <f t="shared" si="311"/>
        <v>96.898447474471766</v>
      </c>
      <c r="R6653" s="16" t="str">
        <f>TEXT(Ecom[[#This Row],[Dates]],"mmm")</f>
        <v>Dec</v>
      </c>
      <c r="S6653" s="16" t="str">
        <f>TEXT(Ecom[[#This Row],[Dates]],"YYYY")</f>
        <v>2025</v>
      </c>
      <c r="T6653" s="16"/>
    </row>
    <row r="6654" spans="1:20" x14ac:dyDescent="0.25">
      <c r="A6654" t="s">
        <v>62</v>
      </c>
      <c r="B6654" s="16">
        <v>45888</v>
      </c>
      <c r="C6654" t="s">
        <v>22</v>
      </c>
      <c r="D6654" t="s">
        <v>15</v>
      </c>
      <c r="E6654" t="s">
        <v>155</v>
      </c>
      <c r="F6654" t="s">
        <v>46</v>
      </c>
      <c r="G6654">
        <v>76017</v>
      </c>
      <c r="H6654" t="s">
        <v>47</v>
      </c>
      <c r="I6654" t="s">
        <v>26</v>
      </c>
      <c r="J6654" t="s">
        <v>41</v>
      </c>
      <c r="K6654" s="6">
        <v>20.736000000000001</v>
      </c>
      <c r="L6654">
        <v>4</v>
      </c>
      <c r="M6654">
        <v>0.2</v>
      </c>
      <c r="N6654" s="6">
        <v>7.2576000000000001</v>
      </c>
      <c r="O6654" t="str">
        <f t="shared" si="309"/>
        <v/>
      </c>
      <c r="P6654" s="6">
        <f t="shared" si="310"/>
        <v>189.24733333333333</v>
      </c>
      <c r="Q6654">
        <f t="shared" si="311"/>
        <v>111.60656412727838</v>
      </c>
      <c r="R6654" s="16" t="str">
        <f>TEXT(Ecom[[#This Row],[Dates]],"mmm")</f>
        <v>Aug</v>
      </c>
      <c r="S6654" s="16" t="str">
        <f>TEXT(Ecom[[#This Row],[Dates]],"YYYY")</f>
        <v>2025</v>
      </c>
      <c r="T6654" s="16"/>
    </row>
    <row r="6655" spans="1:20" x14ac:dyDescent="0.25">
      <c r="A6655" t="s">
        <v>62</v>
      </c>
      <c r="B6655" s="16">
        <v>45731</v>
      </c>
      <c r="C6655" t="s">
        <v>22</v>
      </c>
      <c r="D6655" t="s">
        <v>15</v>
      </c>
      <c r="E6655" t="s">
        <v>155</v>
      </c>
      <c r="F6655" t="s">
        <v>46</v>
      </c>
      <c r="G6655">
        <v>76017</v>
      </c>
      <c r="H6655" t="s">
        <v>47</v>
      </c>
      <c r="I6655" t="s">
        <v>19</v>
      </c>
      <c r="J6655" t="s">
        <v>21</v>
      </c>
      <c r="K6655" s="6">
        <v>213.43</v>
      </c>
      <c r="L6655">
        <v>5</v>
      </c>
      <c r="M6655">
        <v>0.3</v>
      </c>
      <c r="N6655" s="6">
        <v>-39.637</v>
      </c>
      <c r="O6655">
        <f t="shared" si="309"/>
        <v>-39.637</v>
      </c>
      <c r="P6655" s="6">
        <f t="shared" si="310"/>
        <v>192.99933333333334</v>
      </c>
      <c r="Q6655">
        <f t="shared" si="311"/>
        <v>145.16477639794948</v>
      </c>
      <c r="R6655" s="16" t="str">
        <f>TEXT(Ecom[[#This Row],[Dates]],"mmm")</f>
        <v>Mar</v>
      </c>
      <c r="S6655" s="16" t="str">
        <f>TEXT(Ecom[[#This Row],[Dates]],"YYYY")</f>
        <v>2025</v>
      </c>
      <c r="T6655" s="16"/>
    </row>
    <row r="6656" spans="1:20" x14ac:dyDescent="0.25">
      <c r="A6656" t="s">
        <v>28</v>
      </c>
      <c r="B6656" s="16">
        <v>46070</v>
      </c>
      <c r="C6656" t="s">
        <v>44</v>
      </c>
      <c r="D6656" t="s">
        <v>15</v>
      </c>
      <c r="E6656" t="s">
        <v>80</v>
      </c>
      <c r="F6656" t="s">
        <v>81</v>
      </c>
      <c r="G6656">
        <v>85234</v>
      </c>
      <c r="H6656" t="s">
        <v>25</v>
      </c>
      <c r="I6656" t="s">
        <v>35</v>
      </c>
      <c r="J6656" t="s">
        <v>36</v>
      </c>
      <c r="K6656" s="6">
        <v>333.57600000000002</v>
      </c>
      <c r="L6656">
        <v>3</v>
      </c>
      <c r="M6656">
        <v>0.2</v>
      </c>
      <c r="N6656" s="6">
        <v>25.0182</v>
      </c>
      <c r="O6656" t="str">
        <f t="shared" si="309"/>
        <v/>
      </c>
      <c r="P6656" s="6">
        <f t="shared" si="310"/>
        <v>138.91200000000001</v>
      </c>
      <c r="Q6656">
        <f t="shared" si="311"/>
        <v>134.72581408783407</v>
      </c>
      <c r="R6656" s="16" t="str">
        <f>TEXT(Ecom[[#This Row],[Dates]],"mmm")</f>
        <v>Feb</v>
      </c>
      <c r="S6656" s="16" t="str">
        <f>TEXT(Ecom[[#This Row],[Dates]],"YYYY")</f>
        <v>2026</v>
      </c>
      <c r="T6656" s="16"/>
    </row>
    <row r="6657" spans="1:20" x14ac:dyDescent="0.25">
      <c r="A6657" t="s">
        <v>28</v>
      </c>
      <c r="B6657" s="16">
        <v>45746</v>
      </c>
      <c r="C6657" t="s">
        <v>44</v>
      </c>
      <c r="D6657" t="s">
        <v>15</v>
      </c>
      <c r="E6657" t="s">
        <v>80</v>
      </c>
      <c r="F6657" t="s">
        <v>81</v>
      </c>
      <c r="G6657">
        <v>85234</v>
      </c>
      <c r="H6657" t="s">
        <v>25</v>
      </c>
      <c r="I6657" t="s">
        <v>35</v>
      </c>
      <c r="J6657" t="s">
        <v>59</v>
      </c>
      <c r="K6657" s="6">
        <v>31.992000000000001</v>
      </c>
      <c r="L6657">
        <v>1</v>
      </c>
      <c r="M6657">
        <v>0.2</v>
      </c>
      <c r="N6657" s="6">
        <v>4.7988</v>
      </c>
      <c r="O6657" t="str">
        <f t="shared" si="309"/>
        <v/>
      </c>
      <c r="P6657" s="6">
        <f t="shared" si="310"/>
        <v>31.266666666666666</v>
      </c>
      <c r="Q6657">
        <f t="shared" si="311"/>
        <v>106.53298440841203</v>
      </c>
      <c r="R6657" s="16" t="str">
        <f>TEXT(Ecom[[#This Row],[Dates]],"mmm")</f>
        <v>Mar</v>
      </c>
      <c r="S6657" s="16" t="str">
        <f>TEXT(Ecom[[#This Row],[Dates]],"YYYY")</f>
        <v>2025</v>
      </c>
      <c r="T6657" s="16"/>
    </row>
    <row r="6658" spans="1:20" x14ac:dyDescent="0.25">
      <c r="A6658" t="s">
        <v>28</v>
      </c>
      <c r="B6658" s="16">
        <v>45698</v>
      </c>
      <c r="C6658" t="s">
        <v>44</v>
      </c>
      <c r="D6658" t="s">
        <v>15</v>
      </c>
      <c r="E6658" t="s">
        <v>80</v>
      </c>
      <c r="F6658" t="s">
        <v>81</v>
      </c>
      <c r="G6658">
        <v>85234</v>
      </c>
      <c r="H6658" t="s">
        <v>25</v>
      </c>
      <c r="I6658" t="s">
        <v>26</v>
      </c>
      <c r="J6658" t="s">
        <v>32</v>
      </c>
      <c r="K6658" s="6">
        <v>51.167999999999999</v>
      </c>
      <c r="L6658">
        <v>2</v>
      </c>
      <c r="M6658">
        <v>0.2</v>
      </c>
      <c r="N6658" s="6">
        <v>-6.3959999999999999</v>
      </c>
      <c r="O6658">
        <f t="shared" ref="O6658:O6721" si="312">IF(N6658&lt;0,N6658,"")</f>
        <v>-6.3959999999999999</v>
      </c>
      <c r="P6658" s="6">
        <f t="shared" si="310"/>
        <v>43.503999999999998</v>
      </c>
      <c r="Q6658">
        <f t="shared" si="311"/>
        <v>54.035509663485108</v>
      </c>
      <c r="R6658" s="16" t="str">
        <f>TEXT(Ecom[[#This Row],[Dates]],"mmm")</f>
        <v>Feb</v>
      </c>
      <c r="S6658" s="16" t="str">
        <f>TEXT(Ecom[[#This Row],[Dates]],"YYYY")</f>
        <v>2025</v>
      </c>
      <c r="T6658" s="16"/>
    </row>
    <row r="6659" spans="1:20" x14ac:dyDescent="0.25">
      <c r="A6659" t="s">
        <v>28</v>
      </c>
      <c r="B6659" s="16">
        <v>46277</v>
      </c>
      <c r="C6659" t="s">
        <v>44</v>
      </c>
      <c r="D6659" t="s">
        <v>15</v>
      </c>
      <c r="E6659" t="s">
        <v>80</v>
      </c>
      <c r="F6659" t="s">
        <v>81</v>
      </c>
      <c r="G6659">
        <v>85234</v>
      </c>
      <c r="H6659" t="s">
        <v>25</v>
      </c>
      <c r="I6659" t="s">
        <v>26</v>
      </c>
      <c r="J6659" t="s">
        <v>60</v>
      </c>
      <c r="K6659" s="6">
        <v>10.64</v>
      </c>
      <c r="L6659">
        <v>5</v>
      </c>
      <c r="M6659">
        <v>0.2</v>
      </c>
      <c r="N6659" s="6">
        <v>3.8570000000000002</v>
      </c>
      <c r="O6659" t="str">
        <f t="shared" si="312"/>
        <v/>
      </c>
      <c r="P6659" s="6">
        <f t="shared" ref="P6659:P6722" si="313">AVERAGE(K6659:K6661)</f>
        <v>155.41800000000001</v>
      </c>
      <c r="Q6659">
        <f t="shared" si="311"/>
        <v>134.96795353191288</v>
      </c>
      <c r="R6659" s="16" t="str">
        <f>TEXT(Ecom[[#This Row],[Dates]],"mmm")</f>
        <v>Sep</v>
      </c>
      <c r="S6659" s="16" t="str">
        <f>TEXT(Ecom[[#This Row],[Dates]],"YYYY")</f>
        <v>2026</v>
      </c>
      <c r="T6659" s="16"/>
    </row>
    <row r="6660" spans="1:20" x14ac:dyDescent="0.25">
      <c r="A6660" t="s">
        <v>28</v>
      </c>
      <c r="B6660" s="16">
        <v>46256</v>
      </c>
      <c r="C6660" t="s">
        <v>44</v>
      </c>
      <c r="D6660" t="s">
        <v>15</v>
      </c>
      <c r="E6660" t="s">
        <v>80</v>
      </c>
      <c r="F6660" t="s">
        <v>81</v>
      </c>
      <c r="G6660">
        <v>85234</v>
      </c>
      <c r="H6660" t="s">
        <v>25</v>
      </c>
      <c r="I6660" t="s">
        <v>19</v>
      </c>
      <c r="J6660" t="s">
        <v>33</v>
      </c>
      <c r="K6660" s="6">
        <v>68.703999999999994</v>
      </c>
      <c r="L6660">
        <v>2</v>
      </c>
      <c r="M6660">
        <v>0.2</v>
      </c>
      <c r="N6660" s="6">
        <v>16.3172</v>
      </c>
      <c r="O6660" t="str">
        <f t="shared" si="312"/>
        <v/>
      </c>
      <c r="P6660" s="6">
        <f t="shared" si="313"/>
        <v>165.09133333333332</v>
      </c>
      <c r="Q6660">
        <f t="shared" si="311"/>
        <v>152.70516848465192</v>
      </c>
      <c r="R6660" s="16" t="str">
        <f>TEXT(Ecom[[#This Row],[Dates]],"mmm")</f>
        <v>Aug</v>
      </c>
      <c r="S6660" s="16" t="str">
        <f>TEXT(Ecom[[#This Row],[Dates]],"YYYY")</f>
        <v>2026</v>
      </c>
      <c r="T6660" s="16"/>
    </row>
    <row r="6661" spans="1:20" x14ac:dyDescent="0.25">
      <c r="A6661" t="s">
        <v>28</v>
      </c>
      <c r="B6661" s="16">
        <v>45855</v>
      </c>
      <c r="C6661" t="s">
        <v>44</v>
      </c>
      <c r="D6661" t="s">
        <v>15</v>
      </c>
      <c r="E6661" t="s">
        <v>80</v>
      </c>
      <c r="F6661" t="s">
        <v>81</v>
      </c>
      <c r="G6661">
        <v>85234</v>
      </c>
      <c r="H6661" t="s">
        <v>25</v>
      </c>
      <c r="I6661" t="s">
        <v>19</v>
      </c>
      <c r="J6661" t="s">
        <v>31</v>
      </c>
      <c r="K6661" s="6">
        <v>386.91</v>
      </c>
      <c r="L6661">
        <v>9</v>
      </c>
      <c r="M6661">
        <v>0.5</v>
      </c>
      <c r="N6661" s="6">
        <v>-185.71680000000001</v>
      </c>
      <c r="O6661">
        <f t="shared" si="312"/>
        <v>-185.71680000000001</v>
      </c>
      <c r="P6661" s="6">
        <f t="shared" si="313"/>
        <v>180.16333333333333</v>
      </c>
      <c r="Q6661">
        <f t="shared" ref="Q6661:Q6724" si="314">SQRT(SUMXMY2(K6661:K6663,P6659:P6661)/3)</f>
        <v>156.7479342308205</v>
      </c>
      <c r="R6661" s="16" t="str">
        <f>TEXT(Ecom[[#This Row],[Dates]],"mmm")</f>
        <v>Jul</v>
      </c>
      <c r="S6661" s="16" t="str">
        <f>TEXT(Ecom[[#This Row],[Dates]],"YYYY")</f>
        <v>2025</v>
      </c>
      <c r="T6661" s="16"/>
    </row>
    <row r="6662" spans="1:20" x14ac:dyDescent="0.25">
      <c r="A6662" t="s">
        <v>13</v>
      </c>
      <c r="B6662" s="16">
        <v>45670</v>
      </c>
      <c r="C6662" t="s">
        <v>14</v>
      </c>
      <c r="D6662" t="s">
        <v>15</v>
      </c>
      <c r="E6662" t="s">
        <v>184</v>
      </c>
      <c r="F6662" t="s">
        <v>166</v>
      </c>
      <c r="G6662">
        <v>1841</v>
      </c>
      <c r="H6662" t="s">
        <v>57</v>
      </c>
      <c r="I6662" t="s">
        <v>26</v>
      </c>
      <c r="J6662" t="s">
        <v>34</v>
      </c>
      <c r="K6662" s="6">
        <v>39.659999999999997</v>
      </c>
      <c r="L6662">
        <v>2</v>
      </c>
      <c r="M6662">
        <v>0</v>
      </c>
      <c r="N6662" s="6">
        <v>11.898</v>
      </c>
      <c r="O6662" t="str">
        <f t="shared" si="312"/>
        <v/>
      </c>
      <c r="P6662" s="6">
        <f t="shared" si="313"/>
        <v>200.48000000000002</v>
      </c>
      <c r="Q6662">
        <f t="shared" si="314"/>
        <v>164.63906279382675</v>
      </c>
      <c r="R6662" s="16" t="str">
        <f>TEXT(Ecom[[#This Row],[Dates]],"mmm")</f>
        <v>Jan</v>
      </c>
      <c r="S6662" s="16" t="str">
        <f>TEXT(Ecom[[#This Row],[Dates]],"YYYY")</f>
        <v>2025</v>
      </c>
      <c r="T6662" s="16"/>
    </row>
    <row r="6663" spans="1:20" x14ac:dyDescent="0.25">
      <c r="A6663" t="s">
        <v>13</v>
      </c>
      <c r="B6663" s="16">
        <v>46336</v>
      </c>
      <c r="C6663" t="s">
        <v>14</v>
      </c>
      <c r="D6663" t="s">
        <v>15</v>
      </c>
      <c r="E6663" t="s">
        <v>184</v>
      </c>
      <c r="F6663" t="s">
        <v>166</v>
      </c>
      <c r="G6663">
        <v>1841</v>
      </c>
      <c r="H6663" t="s">
        <v>57</v>
      </c>
      <c r="I6663" t="s">
        <v>26</v>
      </c>
      <c r="J6663" t="s">
        <v>38</v>
      </c>
      <c r="K6663" s="6">
        <v>113.92</v>
      </c>
      <c r="L6663">
        <v>2</v>
      </c>
      <c r="M6663">
        <v>0</v>
      </c>
      <c r="N6663" s="6">
        <v>33.036799999999999</v>
      </c>
      <c r="O6663" t="str">
        <f t="shared" si="312"/>
        <v/>
      </c>
      <c r="P6663" s="6">
        <f t="shared" si="313"/>
        <v>306.20999999999998</v>
      </c>
      <c r="Q6663">
        <f t="shared" si="314"/>
        <v>150.71988722031244</v>
      </c>
      <c r="R6663" s="16" t="str">
        <f>TEXT(Ecom[[#This Row],[Dates]],"mmm")</f>
        <v>Nov</v>
      </c>
      <c r="S6663" s="16" t="str">
        <f>TEXT(Ecom[[#This Row],[Dates]],"YYYY")</f>
        <v>2026</v>
      </c>
      <c r="T6663" s="16"/>
    </row>
    <row r="6664" spans="1:20" x14ac:dyDescent="0.25">
      <c r="A6664" t="s">
        <v>13</v>
      </c>
      <c r="B6664" s="16">
        <v>45859</v>
      </c>
      <c r="C6664" t="s">
        <v>14</v>
      </c>
      <c r="D6664" t="s">
        <v>15</v>
      </c>
      <c r="E6664" t="s">
        <v>184</v>
      </c>
      <c r="F6664" t="s">
        <v>166</v>
      </c>
      <c r="G6664">
        <v>1841</v>
      </c>
      <c r="H6664" t="s">
        <v>57</v>
      </c>
      <c r="I6664" t="s">
        <v>26</v>
      </c>
      <c r="J6664" t="s">
        <v>37</v>
      </c>
      <c r="K6664" s="6">
        <v>447.86</v>
      </c>
      <c r="L6664">
        <v>7</v>
      </c>
      <c r="M6664">
        <v>0</v>
      </c>
      <c r="N6664" s="6">
        <v>210.49420000000001</v>
      </c>
      <c r="O6664" t="str">
        <f t="shared" si="312"/>
        <v/>
      </c>
      <c r="P6664" s="6">
        <f t="shared" si="313"/>
        <v>352.09666666666664</v>
      </c>
      <c r="Q6664">
        <f t="shared" si="314"/>
        <v>156.9127934849777</v>
      </c>
      <c r="R6664" s="16" t="str">
        <f>TEXT(Ecom[[#This Row],[Dates]],"mmm")</f>
        <v>Jul</v>
      </c>
      <c r="S6664" s="16" t="str">
        <f>TEXT(Ecom[[#This Row],[Dates]],"YYYY")</f>
        <v>2025</v>
      </c>
      <c r="T6664" s="16"/>
    </row>
    <row r="6665" spans="1:20" x14ac:dyDescent="0.25">
      <c r="A6665" t="s">
        <v>28</v>
      </c>
      <c r="B6665" s="16">
        <v>45658</v>
      </c>
      <c r="C6665" t="s">
        <v>14</v>
      </c>
      <c r="D6665" t="s">
        <v>15</v>
      </c>
      <c r="E6665" t="s">
        <v>258</v>
      </c>
      <c r="F6665" t="s">
        <v>83</v>
      </c>
      <c r="G6665">
        <v>23464</v>
      </c>
      <c r="H6665" t="s">
        <v>18</v>
      </c>
      <c r="I6665" t="s">
        <v>19</v>
      </c>
      <c r="J6665" t="s">
        <v>31</v>
      </c>
      <c r="K6665" s="6">
        <v>356.85</v>
      </c>
      <c r="L6665">
        <v>5</v>
      </c>
      <c r="M6665">
        <v>0</v>
      </c>
      <c r="N6665" s="6">
        <v>60.664499999999997</v>
      </c>
      <c r="O6665" t="str">
        <f t="shared" si="312"/>
        <v/>
      </c>
      <c r="P6665" s="6">
        <f t="shared" si="313"/>
        <v>276.09000000000003</v>
      </c>
      <c r="Q6665">
        <f t="shared" si="314"/>
        <v>72.645422837638293</v>
      </c>
      <c r="R6665" s="16" t="str">
        <f>TEXT(Ecom[[#This Row],[Dates]],"mmm")</f>
        <v>Jan</v>
      </c>
      <c r="S6665" s="16" t="str">
        <f>TEXT(Ecom[[#This Row],[Dates]],"YYYY")</f>
        <v>2025</v>
      </c>
      <c r="T6665" s="16"/>
    </row>
    <row r="6666" spans="1:20" x14ac:dyDescent="0.25">
      <c r="A6666" t="s">
        <v>28</v>
      </c>
      <c r="B6666" s="16">
        <v>45923</v>
      </c>
      <c r="C6666" t="s">
        <v>14</v>
      </c>
      <c r="D6666" t="s">
        <v>15</v>
      </c>
      <c r="E6666" t="s">
        <v>258</v>
      </c>
      <c r="F6666" t="s">
        <v>83</v>
      </c>
      <c r="G6666">
        <v>23464</v>
      </c>
      <c r="H6666" t="s">
        <v>18</v>
      </c>
      <c r="I6666" t="s">
        <v>26</v>
      </c>
      <c r="J6666" t="s">
        <v>60</v>
      </c>
      <c r="K6666" s="6">
        <v>251.58</v>
      </c>
      <c r="L6666">
        <v>7</v>
      </c>
      <c r="M6666">
        <v>0</v>
      </c>
      <c r="N6666" s="6">
        <v>113.211</v>
      </c>
      <c r="O6666" t="str">
        <f t="shared" si="312"/>
        <v/>
      </c>
      <c r="P6666" s="6">
        <f t="shared" si="313"/>
        <v>171.42333333333332</v>
      </c>
      <c r="Q6666">
        <f t="shared" si="314"/>
        <v>99.66404370387248</v>
      </c>
      <c r="R6666" s="16" t="str">
        <f>TEXT(Ecom[[#This Row],[Dates]],"mmm")</f>
        <v>Sep</v>
      </c>
      <c r="S6666" s="16" t="str">
        <f>TEXT(Ecom[[#This Row],[Dates]],"YYYY")</f>
        <v>2025</v>
      </c>
      <c r="T6666" s="16"/>
    </row>
    <row r="6667" spans="1:20" x14ac:dyDescent="0.25">
      <c r="A6667" t="s">
        <v>13</v>
      </c>
      <c r="B6667" s="16">
        <v>46332</v>
      </c>
      <c r="C6667" t="s">
        <v>14</v>
      </c>
      <c r="D6667" t="s">
        <v>15</v>
      </c>
      <c r="E6667" t="s">
        <v>303</v>
      </c>
      <c r="F6667" t="s">
        <v>46</v>
      </c>
      <c r="G6667">
        <v>75061</v>
      </c>
      <c r="H6667" t="s">
        <v>47</v>
      </c>
      <c r="I6667" t="s">
        <v>26</v>
      </c>
      <c r="J6667" t="s">
        <v>41</v>
      </c>
      <c r="K6667" s="6">
        <v>219.84</v>
      </c>
      <c r="L6667">
        <v>5</v>
      </c>
      <c r="M6667">
        <v>0.2</v>
      </c>
      <c r="N6667" s="6">
        <v>79.691999999999993</v>
      </c>
      <c r="O6667" t="str">
        <f t="shared" si="312"/>
        <v/>
      </c>
      <c r="P6667" s="6">
        <f t="shared" si="313"/>
        <v>89.616666666666674</v>
      </c>
      <c r="Q6667">
        <f t="shared" si="314"/>
        <v>94.269436113648126</v>
      </c>
      <c r="R6667" s="16" t="str">
        <f>TEXT(Ecom[[#This Row],[Dates]],"mmm")</f>
        <v>Nov</v>
      </c>
      <c r="S6667" s="16" t="str">
        <f>TEXT(Ecom[[#This Row],[Dates]],"YYYY")</f>
        <v>2026</v>
      </c>
      <c r="T6667" s="16"/>
    </row>
    <row r="6668" spans="1:20" x14ac:dyDescent="0.25">
      <c r="A6668" t="s">
        <v>13</v>
      </c>
      <c r="B6668" s="16">
        <v>45970</v>
      </c>
      <c r="C6668" t="s">
        <v>14</v>
      </c>
      <c r="D6668" t="s">
        <v>15</v>
      </c>
      <c r="E6668" t="s">
        <v>304</v>
      </c>
      <c r="F6668" t="s">
        <v>132</v>
      </c>
      <c r="G6668">
        <v>8360</v>
      </c>
      <c r="H6668" t="s">
        <v>57</v>
      </c>
      <c r="I6668" t="s">
        <v>19</v>
      </c>
      <c r="J6668" t="s">
        <v>33</v>
      </c>
      <c r="K6668" s="6">
        <v>42.85</v>
      </c>
      <c r="L6668">
        <v>5</v>
      </c>
      <c r="M6668">
        <v>0</v>
      </c>
      <c r="N6668" s="6">
        <v>15.426</v>
      </c>
      <c r="O6668" t="str">
        <f t="shared" si="312"/>
        <v/>
      </c>
      <c r="P6668" s="6">
        <f t="shared" si="313"/>
        <v>22.003333333333334</v>
      </c>
      <c r="Q6668">
        <f t="shared" si="314"/>
        <v>88.54594024196328</v>
      </c>
      <c r="R6668" s="16" t="str">
        <f>TEXT(Ecom[[#This Row],[Dates]],"mmm")</f>
        <v>Nov</v>
      </c>
      <c r="S6668" s="16" t="str">
        <f>TEXT(Ecom[[#This Row],[Dates]],"YYYY")</f>
        <v>2025</v>
      </c>
      <c r="T6668" s="16"/>
    </row>
    <row r="6669" spans="1:20" x14ac:dyDescent="0.25">
      <c r="A6669" t="s">
        <v>13</v>
      </c>
      <c r="B6669" s="16">
        <v>46355</v>
      </c>
      <c r="C6669" t="s">
        <v>14</v>
      </c>
      <c r="D6669" t="s">
        <v>15</v>
      </c>
      <c r="E6669" t="s">
        <v>304</v>
      </c>
      <c r="F6669" t="s">
        <v>132</v>
      </c>
      <c r="G6669">
        <v>8360</v>
      </c>
      <c r="H6669" t="s">
        <v>57</v>
      </c>
      <c r="I6669" t="s">
        <v>26</v>
      </c>
      <c r="J6669" t="s">
        <v>27</v>
      </c>
      <c r="K6669" s="6">
        <v>6.16</v>
      </c>
      <c r="L6669">
        <v>2</v>
      </c>
      <c r="M6669">
        <v>0</v>
      </c>
      <c r="N6669" s="6">
        <v>2.9567999999999999</v>
      </c>
      <c r="O6669" t="str">
        <f t="shared" si="312"/>
        <v/>
      </c>
      <c r="P6669" s="6">
        <f t="shared" si="313"/>
        <v>36.853333333333332</v>
      </c>
      <c r="Q6669">
        <f t="shared" si="314"/>
        <v>56.406305991046395</v>
      </c>
      <c r="R6669" s="16" t="str">
        <f>TEXT(Ecom[[#This Row],[Dates]],"mmm")</f>
        <v>Nov</v>
      </c>
      <c r="S6669" s="16" t="str">
        <f>TEXT(Ecom[[#This Row],[Dates]],"YYYY")</f>
        <v>2026</v>
      </c>
      <c r="T6669" s="16"/>
    </row>
    <row r="6670" spans="1:20" x14ac:dyDescent="0.25">
      <c r="A6670" t="s">
        <v>13</v>
      </c>
      <c r="B6670" s="16">
        <v>45959</v>
      </c>
      <c r="C6670" t="s">
        <v>14</v>
      </c>
      <c r="D6670" t="s">
        <v>15</v>
      </c>
      <c r="E6670" t="s">
        <v>304</v>
      </c>
      <c r="F6670" t="s">
        <v>132</v>
      </c>
      <c r="G6670">
        <v>8360</v>
      </c>
      <c r="H6670" t="s">
        <v>57</v>
      </c>
      <c r="I6670" t="s">
        <v>26</v>
      </c>
      <c r="J6670" t="s">
        <v>110</v>
      </c>
      <c r="K6670" s="6">
        <v>17</v>
      </c>
      <c r="L6670">
        <v>2</v>
      </c>
      <c r="M6670">
        <v>0</v>
      </c>
      <c r="N6670" s="6">
        <v>4.42</v>
      </c>
      <c r="O6670" t="str">
        <f t="shared" si="312"/>
        <v/>
      </c>
      <c r="P6670" s="6">
        <f t="shared" si="313"/>
        <v>44.74666666666667</v>
      </c>
      <c r="Q6670">
        <f t="shared" si="314"/>
        <v>30.562545523710703</v>
      </c>
      <c r="R6670" s="16" t="str">
        <f>TEXT(Ecom[[#This Row],[Dates]],"mmm")</f>
        <v>Oct</v>
      </c>
      <c r="S6670" s="16" t="str">
        <f>TEXT(Ecom[[#This Row],[Dates]],"YYYY")</f>
        <v>2025</v>
      </c>
      <c r="T6670" s="16"/>
    </row>
    <row r="6671" spans="1:20" x14ac:dyDescent="0.25">
      <c r="A6671" t="s">
        <v>13</v>
      </c>
      <c r="B6671" s="16">
        <v>46108</v>
      </c>
      <c r="C6671" t="s">
        <v>14</v>
      </c>
      <c r="D6671" t="s">
        <v>15</v>
      </c>
      <c r="E6671" t="s">
        <v>304</v>
      </c>
      <c r="F6671" t="s">
        <v>132</v>
      </c>
      <c r="G6671">
        <v>8360</v>
      </c>
      <c r="H6671" t="s">
        <v>57</v>
      </c>
      <c r="I6671" t="s">
        <v>35</v>
      </c>
      <c r="J6671" t="s">
        <v>59</v>
      </c>
      <c r="K6671" s="6">
        <v>87.4</v>
      </c>
      <c r="L6671">
        <v>5</v>
      </c>
      <c r="M6671">
        <v>0</v>
      </c>
      <c r="N6671" s="6">
        <v>34.96</v>
      </c>
      <c r="O6671" t="str">
        <f t="shared" si="312"/>
        <v/>
      </c>
      <c r="P6671" s="6">
        <f t="shared" si="313"/>
        <v>55.602666666666664</v>
      </c>
      <c r="Q6671">
        <f t="shared" si="314"/>
        <v>30.624562168298837</v>
      </c>
      <c r="R6671" s="16" t="str">
        <f>TEXT(Ecom[[#This Row],[Dates]],"mmm")</f>
        <v>Mar</v>
      </c>
      <c r="S6671" s="16" t="str">
        <f>TEXT(Ecom[[#This Row],[Dates]],"YYYY")</f>
        <v>2026</v>
      </c>
      <c r="T6671" s="16"/>
    </row>
    <row r="6672" spans="1:20" x14ac:dyDescent="0.25">
      <c r="A6672" t="s">
        <v>28</v>
      </c>
      <c r="B6672" s="16">
        <v>45887</v>
      </c>
      <c r="C6672" t="s">
        <v>44</v>
      </c>
      <c r="D6672" t="s">
        <v>15</v>
      </c>
      <c r="E6672" t="s">
        <v>103</v>
      </c>
      <c r="F6672" t="s">
        <v>167</v>
      </c>
      <c r="G6672">
        <v>31907</v>
      </c>
      <c r="H6672" t="s">
        <v>18</v>
      </c>
      <c r="I6672" t="s">
        <v>26</v>
      </c>
      <c r="J6672" t="s">
        <v>37</v>
      </c>
      <c r="K6672" s="6">
        <v>29.84</v>
      </c>
      <c r="L6672">
        <v>2</v>
      </c>
      <c r="M6672">
        <v>0</v>
      </c>
      <c r="N6672" s="6">
        <v>13.428000000000001</v>
      </c>
      <c r="O6672" t="str">
        <f t="shared" si="312"/>
        <v/>
      </c>
      <c r="P6672" s="6">
        <f t="shared" si="313"/>
        <v>115.08933333333334</v>
      </c>
      <c r="Q6672">
        <f t="shared" si="314"/>
        <v>87.541266154882635</v>
      </c>
      <c r="R6672" s="16" t="str">
        <f>TEXT(Ecom[[#This Row],[Dates]],"mmm")</f>
        <v>Aug</v>
      </c>
      <c r="S6672" s="16" t="str">
        <f>TEXT(Ecom[[#This Row],[Dates]],"YYYY")</f>
        <v>2025</v>
      </c>
      <c r="T6672" s="16"/>
    </row>
    <row r="6673" spans="1:20" x14ac:dyDescent="0.25">
      <c r="A6673" t="s">
        <v>13</v>
      </c>
      <c r="B6673" s="16">
        <v>45819</v>
      </c>
      <c r="C6673" t="s">
        <v>22</v>
      </c>
      <c r="D6673" t="s">
        <v>15</v>
      </c>
      <c r="E6673" t="s">
        <v>23</v>
      </c>
      <c r="F6673" t="s">
        <v>24</v>
      </c>
      <c r="G6673">
        <v>90032</v>
      </c>
      <c r="H6673" t="s">
        <v>25</v>
      </c>
      <c r="I6673" t="s">
        <v>26</v>
      </c>
      <c r="J6673" t="s">
        <v>37</v>
      </c>
      <c r="K6673" s="6">
        <v>49.567999999999998</v>
      </c>
      <c r="L6673">
        <v>2</v>
      </c>
      <c r="M6673">
        <v>0.2</v>
      </c>
      <c r="N6673" s="6">
        <v>17.348800000000001</v>
      </c>
      <c r="O6673" t="str">
        <f t="shared" si="312"/>
        <v/>
      </c>
      <c r="P6673" s="6">
        <f t="shared" si="313"/>
        <v>127.79599999999999</v>
      </c>
      <c r="Q6673">
        <f t="shared" si="314"/>
        <v>93.716875081081128</v>
      </c>
      <c r="R6673" s="16" t="str">
        <f>TEXT(Ecom[[#This Row],[Dates]],"mmm")</f>
        <v>Jun</v>
      </c>
      <c r="S6673" s="16" t="str">
        <f>TEXT(Ecom[[#This Row],[Dates]],"YYYY")</f>
        <v>2025</v>
      </c>
      <c r="T6673" s="16"/>
    </row>
    <row r="6674" spans="1:20" x14ac:dyDescent="0.25">
      <c r="A6674" t="s">
        <v>28</v>
      </c>
      <c r="B6674" s="16">
        <v>46364</v>
      </c>
      <c r="C6674" t="s">
        <v>22</v>
      </c>
      <c r="D6674" t="s">
        <v>15</v>
      </c>
      <c r="E6674" t="s">
        <v>144</v>
      </c>
      <c r="F6674" t="s">
        <v>24</v>
      </c>
      <c r="G6674">
        <v>92024</v>
      </c>
      <c r="H6674" t="s">
        <v>25</v>
      </c>
      <c r="I6674" t="s">
        <v>26</v>
      </c>
      <c r="J6674" t="s">
        <v>34</v>
      </c>
      <c r="K6674" s="6">
        <v>265.86</v>
      </c>
      <c r="L6674">
        <v>7</v>
      </c>
      <c r="M6674">
        <v>0</v>
      </c>
      <c r="N6674" s="6">
        <v>79.757999999999996</v>
      </c>
      <c r="O6674" t="str">
        <f t="shared" si="312"/>
        <v/>
      </c>
      <c r="P6674" s="6">
        <f t="shared" si="313"/>
        <v>114.91333333333334</v>
      </c>
      <c r="Q6674">
        <f t="shared" si="314"/>
        <v>111.24560545760731</v>
      </c>
      <c r="R6674" s="16" t="str">
        <f>TEXT(Ecom[[#This Row],[Dates]],"mmm")</f>
        <v>Dec</v>
      </c>
      <c r="S6674" s="16" t="str">
        <f>TEXT(Ecom[[#This Row],[Dates]],"YYYY")</f>
        <v>2026</v>
      </c>
      <c r="T6674" s="16"/>
    </row>
    <row r="6675" spans="1:20" x14ac:dyDescent="0.25">
      <c r="A6675" t="s">
        <v>28</v>
      </c>
      <c r="B6675" s="16">
        <v>45831</v>
      </c>
      <c r="C6675" t="s">
        <v>44</v>
      </c>
      <c r="D6675" t="s">
        <v>15</v>
      </c>
      <c r="E6675" t="s">
        <v>348</v>
      </c>
      <c r="F6675" t="s">
        <v>83</v>
      </c>
      <c r="G6675">
        <v>22901</v>
      </c>
      <c r="H6675" t="s">
        <v>18</v>
      </c>
      <c r="I6675" t="s">
        <v>19</v>
      </c>
      <c r="J6675" t="s">
        <v>33</v>
      </c>
      <c r="K6675" s="6">
        <v>67.959999999999994</v>
      </c>
      <c r="L6675">
        <v>4</v>
      </c>
      <c r="M6675">
        <v>0</v>
      </c>
      <c r="N6675" s="6">
        <v>12.232799999999999</v>
      </c>
      <c r="O6675" t="str">
        <f t="shared" si="312"/>
        <v/>
      </c>
      <c r="P6675" s="6">
        <f t="shared" si="313"/>
        <v>54.26</v>
      </c>
      <c r="Q6675">
        <f t="shared" si="314"/>
        <v>71.352388125831212</v>
      </c>
      <c r="R6675" s="16" t="str">
        <f>TEXT(Ecom[[#This Row],[Dates]],"mmm")</f>
        <v>Jun</v>
      </c>
      <c r="S6675" s="16" t="str">
        <f>TEXT(Ecom[[#This Row],[Dates]],"YYYY")</f>
        <v>2025</v>
      </c>
      <c r="T6675" s="16"/>
    </row>
    <row r="6676" spans="1:20" x14ac:dyDescent="0.25">
      <c r="A6676" t="s">
        <v>13</v>
      </c>
      <c r="B6676" s="16">
        <v>46312</v>
      </c>
      <c r="C6676" t="s">
        <v>14</v>
      </c>
      <c r="D6676" t="s">
        <v>15</v>
      </c>
      <c r="E6676" t="s">
        <v>184</v>
      </c>
      <c r="F6676" t="s">
        <v>74</v>
      </c>
      <c r="G6676">
        <v>46226</v>
      </c>
      <c r="H6676" t="s">
        <v>47</v>
      </c>
      <c r="I6676" t="s">
        <v>26</v>
      </c>
      <c r="J6676" t="s">
        <v>34</v>
      </c>
      <c r="K6676" s="6">
        <v>10.92</v>
      </c>
      <c r="L6676">
        <v>6</v>
      </c>
      <c r="M6676">
        <v>0</v>
      </c>
      <c r="N6676" s="6">
        <v>4.9139999999999997</v>
      </c>
      <c r="O6676" t="str">
        <f t="shared" si="312"/>
        <v/>
      </c>
      <c r="P6676" s="6">
        <f t="shared" si="313"/>
        <v>38.190000000000005</v>
      </c>
      <c r="Q6676">
        <f t="shared" si="314"/>
        <v>63.33292081737001</v>
      </c>
      <c r="R6676" s="16" t="str">
        <f>TEXT(Ecom[[#This Row],[Dates]],"mmm")</f>
        <v>Oct</v>
      </c>
      <c r="S6676" s="16" t="str">
        <f>TEXT(Ecom[[#This Row],[Dates]],"YYYY")</f>
        <v>2026</v>
      </c>
      <c r="T6676" s="16"/>
    </row>
    <row r="6677" spans="1:20" x14ac:dyDescent="0.25">
      <c r="A6677" t="s">
        <v>13</v>
      </c>
      <c r="B6677" s="16">
        <v>45768</v>
      </c>
      <c r="C6677" t="s">
        <v>14</v>
      </c>
      <c r="D6677" t="s">
        <v>15</v>
      </c>
      <c r="E6677" t="s">
        <v>184</v>
      </c>
      <c r="F6677" t="s">
        <v>74</v>
      </c>
      <c r="G6677">
        <v>46226</v>
      </c>
      <c r="H6677" t="s">
        <v>47</v>
      </c>
      <c r="I6677" t="s">
        <v>35</v>
      </c>
      <c r="J6677" t="s">
        <v>123</v>
      </c>
      <c r="K6677" s="6">
        <v>83.9</v>
      </c>
      <c r="L6677">
        <v>2</v>
      </c>
      <c r="M6677">
        <v>0</v>
      </c>
      <c r="N6677" s="6">
        <v>22.652999999999999</v>
      </c>
      <c r="O6677" t="str">
        <f t="shared" si="312"/>
        <v/>
      </c>
      <c r="P6677" s="6">
        <f t="shared" si="313"/>
        <v>165.73000000000002</v>
      </c>
      <c r="Q6677">
        <f t="shared" si="314"/>
        <v>133.0613383619249</v>
      </c>
      <c r="R6677" s="16" t="str">
        <f>TEXT(Ecom[[#This Row],[Dates]],"mmm")</f>
        <v>Apr</v>
      </c>
      <c r="S6677" s="16" t="str">
        <f>TEXT(Ecom[[#This Row],[Dates]],"YYYY")</f>
        <v>2025</v>
      </c>
      <c r="T6677" s="16"/>
    </row>
    <row r="6678" spans="1:20" x14ac:dyDescent="0.25">
      <c r="A6678" t="s">
        <v>13</v>
      </c>
      <c r="B6678" s="16">
        <v>46037</v>
      </c>
      <c r="C6678" t="s">
        <v>14</v>
      </c>
      <c r="D6678" t="s">
        <v>15</v>
      </c>
      <c r="E6678" t="s">
        <v>184</v>
      </c>
      <c r="F6678" t="s">
        <v>74</v>
      </c>
      <c r="G6678">
        <v>46226</v>
      </c>
      <c r="H6678" t="s">
        <v>47</v>
      </c>
      <c r="I6678" t="s">
        <v>26</v>
      </c>
      <c r="J6678" t="s">
        <v>38</v>
      </c>
      <c r="K6678" s="6">
        <v>19.75</v>
      </c>
      <c r="L6678">
        <v>5</v>
      </c>
      <c r="M6678">
        <v>0</v>
      </c>
      <c r="N6678" s="6">
        <v>5.1349999999999998</v>
      </c>
      <c r="O6678" t="str">
        <f t="shared" si="312"/>
        <v/>
      </c>
      <c r="P6678" s="6">
        <f t="shared" si="313"/>
        <v>153.38733333333334</v>
      </c>
      <c r="Q6678">
        <f t="shared" si="314"/>
        <v>145.58267517704056</v>
      </c>
      <c r="R6678" s="16" t="str">
        <f>TEXT(Ecom[[#This Row],[Dates]],"mmm")</f>
        <v>Jan</v>
      </c>
      <c r="S6678" s="16" t="str">
        <f>TEXT(Ecom[[#This Row],[Dates]],"YYYY")</f>
        <v>2026</v>
      </c>
      <c r="T6678" s="16"/>
    </row>
    <row r="6679" spans="1:20" x14ac:dyDescent="0.25">
      <c r="A6679" t="s">
        <v>13</v>
      </c>
      <c r="B6679" s="16">
        <v>46164</v>
      </c>
      <c r="C6679" t="s">
        <v>14</v>
      </c>
      <c r="D6679" t="s">
        <v>15</v>
      </c>
      <c r="E6679" t="s">
        <v>184</v>
      </c>
      <c r="F6679" t="s">
        <v>74</v>
      </c>
      <c r="G6679">
        <v>46226</v>
      </c>
      <c r="H6679" t="s">
        <v>47</v>
      </c>
      <c r="I6679" t="s">
        <v>35</v>
      </c>
      <c r="J6679" t="s">
        <v>59</v>
      </c>
      <c r="K6679" s="6">
        <v>393.54</v>
      </c>
      <c r="L6679">
        <v>3</v>
      </c>
      <c r="M6679">
        <v>0</v>
      </c>
      <c r="N6679" s="6">
        <v>165.2868</v>
      </c>
      <c r="O6679" t="str">
        <f t="shared" si="312"/>
        <v/>
      </c>
      <c r="P6679" s="6">
        <f t="shared" si="313"/>
        <v>150.43733333333333</v>
      </c>
      <c r="Q6679">
        <f t="shared" si="314"/>
        <v>166.04575647381947</v>
      </c>
      <c r="R6679" s="16" t="str">
        <f>TEXT(Ecom[[#This Row],[Dates]],"mmm")</f>
        <v>May</v>
      </c>
      <c r="S6679" s="16" t="str">
        <f>TEXT(Ecom[[#This Row],[Dates]],"YYYY")</f>
        <v>2026</v>
      </c>
      <c r="T6679" s="16"/>
    </row>
    <row r="6680" spans="1:20" x14ac:dyDescent="0.25">
      <c r="A6680" t="s">
        <v>28</v>
      </c>
      <c r="B6680" s="16">
        <v>46298</v>
      </c>
      <c r="C6680" t="s">
        <v>44</v>
      </c>
      <c r="D6680" t="s">
        <v>15</v>
      </c>
      <c r="E6680" t="s">
        <v>108</v>
      </c>
      <c r="F6680" t="s">
        <v>81</v>
      </c>
      <c r="G6680">
        <v>85023</v>
      </c>
      <c r="H6680" t="s">
        <v>25</v>
      </c>
      <c r="I6680" t="s">
        <v>19</v>
      </c>
      <c r="J6680" t="s">
        <v>33</v>
      </c>
      <c r="K6680" s="6">
        <v>46.872</v>
      </c>
      <c r="L6680">
        <v>7</v>
      </c>
      <c r="M6680">
        <v>0.2</v>
      </c>
      <c r="N6680" s="6">
        <v>3.5154000000000001</v>
      </c>
      <c r="O6680" t="str">
        <f t="shared" si="312"/>
        <v/>
      </c>
      <c r="P6680" s="6">
        <f t="shared" si="313"/>
        <v>45.897333333333336</v>
      </c>
      <c r="Q6680">
        <f t="shared" si="314"/>
        <v>103.23714686100155</v>
      </c>
      <c r="R6680" s="16" t="str">
        <f>TEXT(Ecom[[#This Row],[Dates]],"mmm")</f>
        <v>Oct</v>
      </c>
      <c r="S6680" s="16" t="str">
        <f>TEXT(Ecom[[#This Row],[Dates]],"YYYY")</f>
        <v>2026</v>
      </c>
      <c r="T6680" s="16"/>
    </row>
    <row r="6681" spans="1:20" x14ac:dyDescent="0.25">
      <c r="A6681" t="s">
        <v>13</v>
      </c>
      <c r="B6681" s="16">
        <v>46298</v>
      </c>
      <c r="C6681" t="s">
        <v>14</v>
      </c>
      <c r="D6681" t="s">
        <v>15</v>
      </c>
      <c r="E6681" t="s">
        <v>341</v>
      </c>
      <c r="F6681" t="s">
        <v>127</v>
      </c>
      <c r="G6681">
        <v>6450</v>
      </c>
      <c r="H6681" t="s">
        <v>57</v>
      </c>
      <c r="I6681" t="s">
        <v>26</v>
      </c>
      <c r="J6681" t="s">
        <v>32</v>
      </c>
      <c r="K6681" s="6">
        <v>10.9</v>
      </c>
      <c r="L6681">
        <v>1</v>
      </c>
      <c r="M6681">
        <v>0</v>
      </c>
      <c r="N6681" s="6">
        <v>2.8340000000000001</v>
      </c>
      <c r="O6681" t="str">
        <f t="shared" si="312"/>
        <v/>
      </c>
      <c r="P6681" s="6">
        <f t="shared" si="313"/>
        <v>79.213333333333324</v>
      </c>
      <c r="Q6681">
        <f t="shared" si="314"/>
        <v>91.649460116006978</v>
      </c>
      <c r="R6681" s="16" t="str">
        <f>TEXT(Ecom[[#This Row],[Dates]],"mmm")</f>
        <v>Oct</v>
      </c>
      <c r="S6681" s="16" t="str">
        <f>TEXT(Ecom[[#This Row],[Dates]],"YYYY")</f>
        <v>2026</v>
      </c>
      <c r="T6681" s="16"/>
    </row>
    <row r="6682" spans="1:20" x14ac:dyDescent="0.25">
      <c r="A6682" t="s">
        <v>13</v>
      </c>
      <c r="B6682" s="16">
        <v>46064</v>
      </c>
      <c r="C6682" t="s">
        <v>14</v>
      </c>
      <c r="D6682" t="s">
        <v>15</v>
      </c>
      <c r="E6682" t="s">
        <v>341</v>
      </c>
      <c r="F6682" t="s">
        <v>127</v>
      </c>
      <c r="G6682">
        <v>6450</v>
      </c>
      <c r="H6682" t="s">
        <v>57</v>
      </c>
      <c r="I6682" t="s">
        <v>26</v>
      </c>
      <c r="J6682" t="s">
        <v>41</v>
      </c>
      <c r="K6682" s="6">
        <v>79.92</v>
      </c>
      <c r="L6682">
        <v>4</v>
      </c>
      <c r="M6682">
        <v>0</v>
      </c>
      <c r="N6682" s="6">
        <v>37.562399999999997</v>
      </c>
      <c r="O6682" t="str">
        <f t="shared" si="312"/>
        <v/>
      </c>
      <c r="P6682" s="6">
        <f t="shared" si="313"/>
        <v>76.78</v>
      </c>
      <c r="Q6682">
        <f t="shared" si="314"/>
        <v>60.782441611836369</v>
      </c>
      <c r="R6682" s="16" t="str">
        <f>TEXT(Ecom[[#This Row],[Dates]],"mmm")</f>
        <v>Feb</v>
      </c>
      <c r="S6682" s="16" t="str">
        <f>TEXT(Ecom[[#This Row],[Dates]],"YYYY")</f>
        <v>2026</v>
      </c>
      <c r="T6682" s="16"/>
    </row>
    <row r="6683" spans="1:20" x14ac:dyDescent="0.25">
      <c r="A6683" t="s">
        <v>13</v>
      </c>
      <c r="B6683" s="16">
        <v>45976</v>
      </c>
      <c r="C6683" t="s">
        <v>14</v>
      </c>
      <c r="D6683" t="s">
        <v>15</v>
      </c>
      <c r="E6683" t="s">
        <v>341</v>
      </c>
      <c r="F6683" t="s">
        <v>127</v>
      </c>
      <c r="G6683">
        <v>6450</v>
      </c>
      <c r="H6683" t="s">
        <v>57</v>
      </c>
      <c r="I6683" t="s">
        <v>26</v>
      </c>
      <c r="J6683" t="s">
        <v>41</v>
      </c>
      <c r="K6683" s="6">
        <v>146.82</v>
      </c>
      <c r="L6683">
        <v>3</v>
      </c>
      <c r="M6683">
        <v>0</v>
      </c>
      <c r="N6683" s="6">
        <v>73.41</v>
      </c>
      <c r="O6683" t="str">
        <f t="shared" si="312"/>
        <v/>
      </c>
      <c r="P6683" s="6">
        <f t="shared" si="313"/>
        <v>56.819999999999993</v>
      </c>
      <c r="Q6683">
        <f t="shared" si="314"/>
        <v>61.315419968601098</v>
      </c>
      <c r="R6683" s="16" t="str">
        <f>TEXT(Ecom[[#This Row],[Dates]],"mmm")</f>
        <v>Nov</v>
      </c>
      <c r="S6683" s="16" t="str">
        <f>TEXT(Ecom[[#This Row],[Dates]],"YYYY")</f>
        <v>2025</v>
      </c>
      <c r="T6683" s="16"/>
    </row>
    <row r="6684" spans="1:20" x14ac:dyDescent="0.25">
      <c r="A6684" t="s">
        <v>62</v>
      </c>
      <c r="B6684" s="16">
        <v>45863</v>
      </c>
      <c r="C6684" t="s">
        <v>44</v>
      </c>
      <c r="D6684" t="s">
        <v>15</v>
      </c>
      <c r="E6684" t="s">
        <v>115</v>
      </c>
      <c r="F6684" t="s">
        <v>49</v>
      </c>
      <c r="G6684">
        <v>53132</v>
      </c>
      <c r="H6684" t="s">
        <v>47</v>
      </c>
      <c r="I6684" t="s">
        <v>26</v>
      </c>
      <c r="J6684" t="s">
        <v>37</v>
      </c>
      <c r="K6684" s="6">
        <v>3.6</v>
      </c>
      <c r="L6684">
        <v>2</v>
      </c>
      <c r="M6684">
        <v>0</v>
      </c>
      <c r="N6684" s="6">
        <v>1.728</v>
      </c>
      <c r="O6684" t="str">
        <f t="shared" si="312"/>
        <v/>
      </c>
      <c r="P6684" s="6">
        <f t="shared" si="313"/>
        <v>67.885333333333335</v>
      </c>
      <c r="Q6684">
        <f t="shared" si="314"/>
        <v>80.169335798485747</v>
      </c>
      <c r="R6684" s="16" t="str">
        <f>TEXT(Ecom[[#This Row],[Dates]],"mmm")</f>
        <v>Jul</v>
      </c>
      <c r="S6684" s="16" t="str">
        <f>TEXT(Ecom[[#This Row],[Dates]],"YYYY")</f>
        <v>2025</v>
      </c>
      <c r="T6684" s="16"/>
    </row>
    <row r="6685" spans="1:20" x14ac:dyDescent="0.25">
      <c r="A6685" t="s">
        <v>28</v>
      </c>
      <c r="B6685" s="16">
        <v>45916</v>
      </c>
      <c r="C6685" t="s">
        <v>44</v>
      </c>
      <c r="D6685" t="s">
        <v>15</v>
      </c>
      <c r="E6685" t="s">
        <v>23</v>
      </c>
      <c r="F6685" t="s">
        <v>24</v>
      </c>
      <c r="G6685">
        <v>90008</v>
      </c>
      <c r="H6685" t="s">
        <v>25</v>
      </c>
      <c r="I6685" t="s">
        <v>19</v>
      </c>
      <c r="J6685" t="s">
        <v>33</v>
      </c>
      <c r="K6685" s="6">
        <v>20.04</v>
      </c>
      <c r="L6685">
        <v>6</v>
      </c>
      <c r="M6685">
        <v>0</v>
      </c>
      <c r="N6685" s="6">
        <v>8.8176000000000005</v>
      </c>
      <c r="O6685" t="str">
        <f t="shared" si="312"/>
        <v/>
      </c>
      <c r="P6685" s="6">
        <f t="shared" si="313"/>
        <v>80.535999999999987</v>
      </c>
      <c r="Q6685">
        <f t="shared" si="314"/>
        <v>71.753761952739239</v>
      </c>
      <c r="R6685" s="16" t="str">
        <f>TEXT(Ecom[[#This Row],[Dates]],"mmm")</f>
        <v>Sep</v>
      </c>
      <c r="S6685" s="16" t="str">
        <f>TEXT(Ecom[[#This Row],[Dates]],"YYYY")</f>
        <v>2025</v>
      </c>
      <c r="T6685" s="16"/>
    </row>
    <row r="6686" spans="1:20" x14ac:dyDescent="0.25">
      <c r="A6686" t="s">
        <v>28</v>
      </c>
      <c r="B6686" s="16">
        <v>46311</v>
      </c>
      <c r="C6686" t="s">
        <v>14</v>
      </c>
      <c r="D6686" t="s">
        <v>15</v>
      </c>
      <c r="E6686" t="s">
        <v>107</v>
      </c>
      <c r="F6686" t="s">
        <v>65</v>
      </c>
      <c r="G6686">
        <v>61701</v>
      </c>
      <c r="H6686" t="s">
        <v>47</v>
      </c>
      <c r="I6686" t="s">
        <v>26</v>
      </c>
      <c r="J6686" t="s">
        <v>32</v>
      </c>
      <c r="K6686" s="6">
        <v>180.01599999999999</v>
      </c>
      <c r="L6686">
        <v>1</v>
      </c>
      <c r="M6686">
        <v>0.2</v>
      </c>
      <c r="N6686" s="6">
        <v>-15.7514</v>
      </c>
      <c r="O6686">
        <f t="shared" si="312"/>
        <v>-15.7514</v>
      </c>
      <c r="P6686" s="6">
        <f t="shared" si="313"/>
        <v>78.229333333333329</v>
      </c>
      <c r="Q6686">
        <f t="shared" si="314"/>
        <v>78.171316031355602</v>
      </c>
      <c r="R6686" s="16" t="str">
        <f>TEXT(Ecom[[#This Row],[Dates]],"mmm")</f>
        <v>Oct</v>
      </c>
      <c r="S6686" s="16" t="str">
        <f>TEXT(Ecom[[#This Row],[Dates]],"YYYY")</f>
        <v>2026</v>
      </c>
      <c r="T6686" s="16"/>
    </row>
    <row r="6687" spans="1:20" x14ac:dyDescent="0.25">
      <c r="A6687" t="s">
        <v>28</v>
      </c>
      <c r="B6687" s="16">
        <v>46349</v>
      </c>
      <c r="C6687" t="s">
        <v>14</v>
      </c>
      <c r="D6687" t="s">
        <v>15</v>
      </c>
      <c r="E6687" t="s">
        <v>107</v>
      </c>
      <c r="F6687" t="s">
        <v>65</v>
      </c>
      <c r="G6687">
        <v>61701</v>
      </c>
      <c r="H6687" t="s">
        <v>47</v>
      </c>
      <c r="I6687" t="s">
        <v>19</v>
      </c>
      <c r="J6687" t="s">
        <v>33</v>
      </c>
      <c r="K6687" s="6">
        <v>41.552</v>
      </c>
      <c r="L6687">
        <v>2</v>
      </c>
      <c r="M6687">
        <v>0.6</v>
      </c>
      <c r="N6687" s="6">
        <v>-19.737200000000001</v>
      </c>
      <c r="O6687">
        <f t="shared" si="312"/>
        <v>-19.737200000000001</v>
      </c>
      <c r="P6687" s="6">
        <f t="shared" si="313"/>
        <v>390.86400000000003</v>
      </c>
      <c r="Q6687">
        <f t="shared" si="314"/>
        <v>422.04636580953644</v>
      </c>
      <c r="R6687" s="16" t="str">
        <f>TEXT(Ecom[[#This Row],[Dates]],"mmm")</f>
        <v>Nov</v>
      </c>
      <c r="S6687" s="16" t="str">
        <f>TEXT(Ecom[[#This Row],[Dates]],"YYYY")</f>
        <v>2026</v>
      </c>
      <c r="T6687" s="16"/>
    </row>
    <row r="6688" spans="1:20" x14ac:dyDescent="0.25">
      <c r="A6688" t="s">
        <v>28</v>
      </c>
      <c r="B6688" s="16">
        <v>46325</v>
      </c>
      <c r="C6688" t="s">
        <v>14</v>
      </c>
      <c r="D6688" t="s">
        <v>15</v>
      </c>
      <c r="E6688" t="s">
        <v>107</v>
      </c>
      <c r="F6688" t="s">
        <v>65</v>
      </c>
      <c r="G6688">
        <v>61701</v>
      </c>
      <c r="H6688" t="s">
        <v>47</v>
      </c>
      <c r="I6688" t="s">
        <v>26</v>
      </c>
      <c r="J6688" t="s">
        <v>34</v>
      </c>
      <c r="K6688" s="6">
        <v>13.12</v>
      </c>
      <c r="L6688">
        <v>5</v>
      </c>
      <c r="M6688">
        <v>0.2</v>
      </c>
      <c r="N6688" s="6">
        <v>1.476</v>
      </c>
      <c r="O6688" t="str">
        <f t="shared" si="312"/>
        <v/>
      </c>
      <c r="P6688" s="6">
        <f t="shared" si="313"/>
        <v>414.33333333333331</v>
      </c>
      <c r="Q6688">
        <f t="shared" si="314"/>
        <v>456.17222081659111</v>
      </c>
      <c r="R6688" s="16" t="str">
        <f>TEXT(Ecom[[#This Row],[Dates]],"mmm")</f>
        <v>Oct</v>
      </c>
      <c r="S6688" s="16" t="str">
        <f>TEXT(Ecom[[#This Row],[Dates]],"YYYY")</f>
        <v>2026</v>
      </c>
      <c r="T6688" s="16"/>
    </row>
    <row r="6689" spans="1:20" x14ac:dyDescent="0.25">
      <c r="A6689" t="s">
        <v>28</v>
      </c>
      <c r="B6689" s="16">
        <v>45980</v>
      </c>
      <c r="C6689" t="s">
        <v>14</v>
      </c>
      <c r="D6689" t="s">
        <v>15</v>
      </c>
      <c r="E6689" t="s">
        <v>23</v>
      </c>
      <c r="F6689" t="s">
        <v>24</v>
      </c>
      <c r="G6689">
        <v>90032</v>
      </c>
      <c r="H6689" t="s">
        <v>25</v>
      </c>
      <c r="I6689" t="s">
        <v>26</v>
      </c>
      <c r="J6689" t="s">
        <v>32</v>
      </c>
      <c r="K6689" s="6">
        <v>1117.92</v>
      </c>
      <c r="L6689">
        <v>4</v>
      </c>
      <c r="M6689">
        <v>0</v>
      </c>
      <c r="N6689" s="6">
        <v>55.896000000000001</v>
      </c>
      <c r="O6689" t="str">
        <f t="shared" si="312"/>
        <v/>
      </c>
      <c r="P6689" s="6">
        <f t="shared" si="313"/>
        <v>414.01333333333338</v>
      </c>
      <c r="Q6689">
        <f t="shared" si="314"/>
        <v>510.40054903256203</v>
      </c>
      <c r="R6689" s="16" t="str">
        <f>TEXT(Ecom[[#This Row],[Dates]],"mmm")</f>
        <v>Nov</v>
      </c>
      <c r="S6689" s="16" t="str">
        <f>TEXT(Ecom[[#This Row],[Dates]],"YYYY")</f>
        <v>2025</v>
      </c>
      <c r="T6689" s="16"/>
    </row>
    <row r="6690" spans="1:20" x14ac:dyDescent="0.25">
      <c r="A6690" t="s">
        <v>13</v>
      </c>
      <c r="B6690" s="16">
        <v>45976</v>
      </c>
      <c r="C6690" t="s">
        <v>22</v>
      </c>
      <c r="D6690" t="s">
        <v>15</v>
      </c>
      <c r="E6690" t="s">
        <v>52</v>
      </c>
      <c r="F6690" t="s">
        <v>24</v>
      </c>
      <c r="G6690">
        <v>94109</v>
      </c>
      <c r="H6690" t="s">
        <v>25</v>
      </c>
      <c r="I6690" t="s">
        <v>35</v>
      </c>
      <c r="J6690" t="s">
        <v>59</v>
      </c>
      <c r="K6690" s="6">
        <v>111.96</v>
      </c>
      <c r="L6690">
        <v>4</v>
      </c>
      <c r="M6690">
        <v>0</v>
      </c>
      <c r="N6690" s="6">
        <v>21.272400000000001</v>
      </c>
      <c r="O6690" t="str">
        <f t="shared" si="312"/>
        <v/>
      </c>
      <c r="P6690" s="6">
        <f t="shared" si="313"/>
        <v>47.213333333333331</v>
      </c>
      <c r="Q6690">
        <f t="shared" si="314"/>
        <v>290.8593178076913</v>
      </c>
      <c r="R6690" s="16" t="str">
        <f>TEXT(Ecom[[#This Row],[Dates]],"mmm")</f>
        <v>Nov</v>
      </c>
      <c r="S6690" s="16" t="str">
        <f>TEXT(Ecom[[#This Row],[Dates]],"YYYY")</f>
        <v>2025</v>
      </c>
      <c r="T6690" s="16"/>
    </row>
    <row r="6691" spans="1:20" x14ac:dyDescent="0.25">
      <c r="A6691" t="s">
        <v>28</v>
      </c>
      <c r="B6691" s="16">
        <v>46120</v>
      </c>
      <c r="C6691" t="s">
        <v>22</v>
      </c>
      <c r="D6691" t="s">
        <v>15</v>
      </c>
      <c r="E6691" t="s">
        <v>61</v>
      </c>
      <c r="F6691" t="s">
        <v>46</v>
      </c>
      <c r="G6691">
        <v>77095</v>
      </c>
      <c r="H6691" t="s">
        <v>47</v>
      </c>
      <c r="I6691" t="s">
        <v>26</v>
      </c>
      <c r="J6691" t="s">
        <v>34</v>
      </c>
      <c r="K6691" s="6">
        <v>12.16</v>
      </c>
      <c r="L6691">
        <v>5</v>
      </c>
      <c r="M6691">
        <v>0.2</v>
      </c>
      <c r="N6691" s="6">
        <v>2.1280000000000001</v>
      </c>
      <c r="O6691" t="str">
        <f t="shared" si="312"/>
        <v/>
      </c>
      <c r="P6691" s="6">
        <f t="shared" si="313"/>
        <v>61.853333333333332</v>
      </c>
      <c r="Q6691">
        <f t="shared" si="314"/>
        <v>238.89245111555957</v>
      </c>
      <c r="R6691" s="16" t="str">
        <f>TEXT(Ecom[[#This Row],[Dates]],"mmm")</f>
        <v>Apr</v>
      </c>
      <c r="S6691" s="16" t="str">
        <f>TEXT(Ecom[[#This Row],[Dates]],"YYYY")</f>
        <v>2026</v>
      </c>
      <c r="T6691" s="16"/>
    </row>
    <row r="6692" spans="1:20" x14ac:dyDescent="0.25">
      <c r="A6692" t="s">
        <v>28</v>
      </c>
      <c r="B6692" s="16">
        <v>46184</v>
      </c>
      <c r="C6692" t="s">
        <v>22</v>
      </c>
      <c r="D6692" t="s">
        <v>15</v>
      </c>
      <c r="E6692" t="s">
        <v>241</v>
      </c>
      <c r="F6692" t="s">
        <v>49</v>
      </c>
      <c r="G6692">
        <v>53209</v>
      </c>
      <c r="H6692" t="s">
        <v>47</v>
      </c>
      <c r="I6692" t="s">
        <v>26</v>
      </c>
      <c r="J6692" t="s">
        <v>37</v>
      </c>
      <c r="K6692" s="6">
        <v>17.52</v>
      </c>
      <c r="L6692">
        <v>4</v>
      </c>
      <c r="M6692">
        <v>0</v>
      </c>
      <c r="N6692" s="6">
        <v>8.4095999999999993</v>
      </c>
      <c r="O6692" t="str">
        <f t="shared" si="312"/>
        <v/>
      </c>
      <c r="P6692" s="6">
        <f t="shared" si="313"/>
        <v>216.97</v>
      </c>
      <c r="Q6692">
        <f t="shared" si="314"/>
        <v>160.83511193029221</v>
      </c>
      <c r="R6692" s="16" t="str">
        <f>TEXT(Ecom[[#This Row],[Dates]],"mmm")</f>
        <v>Jun</v>
      </c>
      <c r="S6692" s="16" t="str">
        <f>TEXT(Ecom[[#This Row],[Dates]],"YYYY")</f>
        <v>2026</v>
      </c>
      <c r="T6692" s="16"/>
    </row>
    <row r="6693" spans="1:20" x14ac:dyDescent="0.25">
      <c r="A6693" t="s">
        <v>28</v>
      </c>
      <c r="B6693" s="16">
        <v>46377</v>
      </c>
      <c r="C6693" t="s">
        <v>22</v>
      </c>
      <c r="D6693" t="s">
        <v>15</v>
      </c>
      <c r="E6693" t="s">
        <v>241</v>
      </c>
      <c r="F6693" t="s">
        <v>49</v>
      </c>
      <c r="G6693">
        <v>53209</v>
      </c>
      <c r="H6693" t="s">
        <v>47</v>
      </c>
      <c r="I6693" t="s">
        <v>26</v>
      </c>
      <c r="J6693" t="s">
        <v>38</v>
      </c>
      <c r="K6693" s="6">
        <v>155.88</v>
      </c>
      <c r="L6693">
        <v>6</v>
      </c>
      <c r="M6693">
        <v>0</v>
      </c>
      <c r="N6693" s="6">
        <v>54.558</v>
      </c>
      <c r="O6693" t="str">
        <f t="shared" si="312"/>
        <v/>
      </c>
      <c r="P6693" s="6">
        <f t="shared" si="313"/>
        <v>266.08999999999997</v>
      </c>
      <c r="Q6693">
        <f t="shared" si="314"/>
        <v>170.26016342100738</v>
      </c>
      <c r="R6693" s="16" t="str">
        <f>TEXT(Ecom[[#This Row],[Dates]],"mmm")</f>
        <v>Dec</v>
      </c>
      <c r="S6693" s="16" t="str">
        <f>TEXT(Ecom[[#This Row],[Dates]],"YYYY")</f>
        <v>2026</v>
      </c>
      <c r="T6693" s="16"/>
    </row>
    <row r="6694" spans="1:20" x14ac:dyDescent="0.25">
      <c r="A6694" t="s">
        <v>13</v>
      </c>
      <c r="B6694" s="16">
        <v>46323</v>
      </c>
      <c r="C6694" t="s">
        <v>44</v>
      </c>
      <c r="D6694" t="s">
        <v>15</v>
      </c>
      <c r="E6694" t="s">
        <v>424</v>
      </c>
      <c r="F6694" t="s">
        <v>125</v>
      </c>
      <c r="G6694">
        <v>70601</v>
      </c>
      <c r="H6694" t="s">
        <v>18</v>
      </c>
      <c r="I6694" t="s">
        <v>26</v>
      </c>
      <c r="J6694" t="s">
        <v>37</v>
      </c>
      <c r="K6694" s="6">
        <v>477.51</v>
      </c>
      <c r="L6694">
        <v>11</v>
      </c>
      <c r="M6694">
        <v>0</v>
      </c>
      <c r="N6694" s="6">
        <v>219.65459999999999</v>
      </c>
      <c r="O6694" t="str">
        <f t="shared" si="312"/>
        <v/>
      </c>
      <c r="P6694" s="6">
        <f t="shared" si="313"/>
        <v>230.12</v>
      </c>
      <c r="Q6694">
        <f t="shared" si="314"/>
        <v>192.61635288832565</v>
      </c>
      <c r="R6694" s="16" t="str">
        <f>TEXT(Ecom[[#This Row],[Dates]],"mmm")</f>
        <v>Oct</v>
      </c>
      <c r="S6694" s="16" t="str">
        <f>TEXT(Ecom[[#This Row],[Dates]],"YYYY")</f>
        <v>2026</v>
      </c>
      <c r="T6694" s="16"/>
    </row>
    <row r="6695" spans="1:20" x14ac:dyDescent="0.25">
      <c r="A6695" t="s">
        <v>13</v>
      </c>
      <c r="B6695" s="16">
        <v>46031</v>
      </c>
      <c r="C6695" t="s">
        <v>14</v>
      </c>
      <c r="D6695" t="s">
        <v>15</v>
      </c>
      <c r="E6695" t="s">
        <v>333</v>
      </c>
      <c r="F6695" t="s">
        <v>248</v>
      </c>
      <c r="G6695">
        <v>21215</v>
      </c>
      <c r="H6695" t="s">
        <v>57</v>
      </c>
      <c r="I6695" t="s">
        <v>26</v>
      </c>
      <c r="J6695" t="s">
        <v>41</v>
      </c>
      <c r="K6695" s="6">
        <v>164.88</v>
      </c>
      <c r="L6695">
        <v>3</v>
      </c>
      <c r="M6695">
        <v>0</v>
      </c>
      <c r="N6695" s="6">
        <v>80.791200000000003</v>
      </c>
      <c r="O6695" t="str">
        <f t="shared" si="312"/>
        <v/>
      </c>
      <c r="P6695" s="6">
        <f t="shared" si="313"/>
        <v>209.34199999999998</v>
      </c>
      <c r="Q6695">
        <f t="shared" si="314"/>
        <v>169.10521592192242</v>
      </c>
      <c r="R6695" s="16" t="str">
        <f>TEXT(Ecom[[#This Row],[Dates]],"mmm")</f>
        <v>Jan</v>
      </c>
      <c r="S6695" s="16" t="str">
        <f>TEXT(Ecom[[#This Row],[Dates]],"YYYY")</f>
        <v>2026</v>
      </c>
      <c r="T6695" s="16"/>
    </row>
    <row r="6696" spans="1:20" x14ac:dyDescent="0.25">
      <c r="A6696" t="s">
        <v>28</v>
      </c>
      <c r="B6696" s="16">
        <v>45761</v>
      </c>
      <c r="C6696" t="s">
        <v>44</v>
      </c>
      <c r="D6696" t="s">
        <v>15</v>
      </c>
      <c r="E6696" t="s">
        <v>115</v>
      </c>
      <c r="F6696" t="s">
        <v>49</v>
      </c>
      <c r="G6696">
        <v>53132</v>
      </c>
      <c r="H6696" t="s">
        <v>47</v>
      </c>
      <c r="I6696" t="s">
        <v>35</v>
      </c>
      <c r="J6696" t="s">
        <v>59</v>
      </c>
      <c r="K6696" s="6">
        <v>47.97</v>
      </c>
      <c r="L6696">
        <v>3</v>
      </c>
      <c r="M6696">
        <v>0</v>
      </c>
      <c r="N6696" s="6">
        <v>14.870699999999999</v>
      </c>
      <c r="O6696" t="str">
        <f t="shared" si="312"/>
        <v/>
      </c>
      <c r="P6696" s="6">
        <f t="shared" si="313"/>
        <v>166.12599999999998</v>
      </c>
      <c r="Q6696">
        <f t="shared" si="314"/>
        <v>175.7645179323745</v>
      </c>
      <c r="R6696" s="16" t="str">
        <f>TEXT(Ecom[[#This Row],[Dates]],"mmm")</f>
        <v>Apr</v>
      </c>
      <c r="S6696" s="16" t="str">
        <f>TEXT(Ecom[[#This Row],[Dates]],"YYYY")</f>
        <v>2025</v>
      </c>
      <c r="T6696" s="16"/>
    </row>
    <row r="6697" spans="1:20" x14ac:dyDescent="0.25">
      <c r="A6697" t="s">
        <v>28</v>
      </c>
      <c r="B6697" s="16">
        <v>46044</v>
      </c>
      <c r="C6697" t="s">
        <v>14</v>
      </c>
      <c r="D6697" t="s">
        <v>15</v>
      </c>
      <c r="E6697" t="s">
        <v>75</v>
      </c>
      <c r="F6697" t="s">
        <v>76</v>
      </c>
      <c r="G6697">
        <v>10024</v>
      </c>
      <c r="H6697" t="s">
        <v>57</v>
      </c>
      <c r="I6697" t="s">
        <v>26</v>
      </c>
      <c r="J6697" t="s">
        <v>37</v>
      </c>
      <c r="K6697" s="6">
        <v>415.17599999999999</v>
      </c>
      <c r="L6697">
        <v>3</v>
      </c>
      <c r="M6697">
        <v>0.2</v>
      </c>
      <c r="N6697" s="6">
        <v>134.93219999999999</v>
      </c>
      <c r="O6697" t="str">
        <f t="shared" si="312"/>
        <v/>
      </c>
      <c r="P6697" s="6">
        <f t="shared" si="313"/>
        <v>168.45599999999999</v>
      </c>
      <c r="Q6697">
        <f t="shared" si="314"/>
        <v>155.32998938603797</v>
      </c>
      <c r="R6697" s="16" t="str">
        <f>TEXT(Ecom[[#This Row],[Dates]],"mmm")</f>
        <v>Jan</v>
      </c>
      <c r="S6697" s="16" t="str">
        <f>TEXT(Ecom[[#This Row],[Dates]],"YYYY")</f>
        <v>2026</v>
      </c>
      <c r="T6697" s="16"/>
    </row>
    <row r="6698" spans="1:20" x14ac:dyDescent="0.25">
      <c r="A6698" t="s">
        <v>28</v>
      </c>
      <c r="B6698" s="16">
        <v>45732</v>
      </c>
      <c r="C6698" t="s">
        <v>14</v>
      </c>
      <c r="D6698" t="s">
        <v>15</v>
      </c>
      <c r="E6698" t="s">
        <v>75</v>
      </c>
      <c r="F6698" t="s">
        <v>76</v>
      </c>
      <c r="G6698">
        <v>10024</v>
      </c>
      <c r="H6698" t="s">
        <v>57</v>
      </c>
      <c r="I6698" t="s">
        <v>26</v>
      </c>
      <c r="J6698" t="s">
        <v>37</v>
      </c>
      <c r="K6698" s="6">
        <v>35.231999999999999</v>
      </c>
      <c r="L6698">
        <v>3</v>
      </c>
      <c r="M6698">
        <v>0.2</v>
      </c>
      <c r="N6698" s="6">
        <v>11.4504</v>
      </c>
      <c r="O6698" t="str">
        <f t="shared" si="312"/>
        <v/>
      </c>
      <c r="P6698" s="6">
        <f t="shared" si="313"/>
        <v>35.510666666666673</v>
      </c>
      <c r="Q6698">
        <f t="shared" si="314"/>
        <v>100.63481126072368</v>
      </c>
      <c r="R6698" s="16" t="str">
        <f>TEXT(Ecom[[#This Row],[Dates]],"mmm")</f>
        <v>Mar</v>
      </c>
      <c r="S6698" s="16" t="str">
        <f>TEXT(Ecom[[#This Row],[Dates]],"YYYY")</f>
        <v>2025</v>
      </c>
      <c r="T6698" s="16"/>
    </row>
    <row r="6699" spans="1:20" x14ac:dyDescent="0.25">
      <c r="A6699" t="s">
        <v>28</v>
      </c>
      <c r="B6699" s="16">
        <v>46013</v>
      </c>
      <c r="C6699" t="s">
        <v>14</v>
      </c>
      <c r="D6699" t="s">
        <v>15</v>
      </c>
      <c r="E6699" t="s">
        <v>75</v>
      </c>
      <c r="F6699" t="s">
        <v>76</v>
      </c>
      <c r="G6699">
        <v>10024</v>
      </c>
      <c r="H6699" t="s">
        <v>57</v>
      </c>
      <c r="I6699" t="s">
        <v>26</v>
      </c>
      <c r="J6699" t="s">
        <v>41</v>
      </c>
      <c r="K6699" s="6">
        <v>54.96</v>
      </c>
      <c r="L6699">
        <v>1</v>
      </c>
      <c r="M6699">
        <v>0</v>
      </c>
      <c r="N6699" s="6">
        <v>26.930399999999999</v>
      </c>
      <c r="O6699" t="str">
        <f t="shared" si="312"/>
        <v/>
      </c>
      <c r="P6699" s="6">
        <f t="shared" si="313"/>
        <v>98.865333333333339</v>
      </c>
      <c r="Q6699">
        <f t="shared" si="314"/>
        <v>98.714352131494721</v>
      </c>
      <c r="R6699" s="16" t="str">
        <f>TEXT(Ecom[[#This Row],[Dates]],"mmm")</f>
        <v>Dec</v>
      </c>
      <c r="S6699" s="16" t="str">
        <f>TEXT(Ecom[[#This Row],[Dates]],"YYYY")</f>
        <v>2025</v>
      </c>
      <c r="T6699" s="16"/>
    </row>
    <row r="6700" spans="1:20" x14ac:dyDescent="0.25">
      <c r="A6700" t="s">
        <v>28</v>
      </c>
      <c r="B6700" s="16">
        <v>46331</v>
      </c>
      <c r="C6700" t="s">
        <v>14</v>
      </c>
      <c r="D6700" t="s">
        <v>15</v>
      </c>
      <c r="E6700" t="s">
        <v>144</v>
      </c>
      <c r="F6700" t="s">
        <v>24</v>
      </c>
      <c r="G6700">
        <v>92024</v>
      </c>
      <c r="H6700" t="s">
        <v>25</v>
      </c>
      <c r="I6700" t="s">
        <v>26</v>
      </c>
      <c r="J6700" t="s">
        <v>41</v>
      </c>
      <c r="K6700" s="6">
        <v>16.34</v>
      </c>
      <c r="L6700">
        <v>2</v>
      </c>
      <c r="M6700">
        <v>0</v>
      </c>
      <c r="N6700" s="6">
        <v>7.6798000000000002</v>
      </c>
      <c r="O6700" t="str">
        <f t="shared" si="312"/>
        <v/>
      </c>
      <c r="P6700" s="6">
        <f t="shared" si="313"/>
        <v>97.329333333333338</v>
      </c>
      <c r="Q6700">
        <f t="shared" si="314"/>
        <v>78.653454641936165</v>
      </c>
      <c r="R6700" s="16" t="str">
        <f>TEXT(Ecom[[#This Row],[Dates]],"mmm")</f>
        <v>Nov</v>
      </c>
      <c r="S6700" s="16" t="str">
        <f>TEXT(Ecom[[#This Row],[Dates]],"YYYY")</f>
        <v>2026</v>
      </c>
      <c r="T6700" s="16"/>
    </row>
    <row r="6701" spans="1:20" x14ac:dyDescent="0.25">
      <c r="A6701" t="s">
        <v>28</v>
      </c>
      <c r="B6701" s="16">
        <v>46200</v>
      </c>
      <c r="C6701" t="s">
        <v>14</v>
      </c>
      <c r="D6701" t="s">
        <v>15</v>
      </c>
      <c r="E6701" t="s">
        <v>144</v>
      </c>
      <c r="F6701" t="s">
        <v>24</v>
      </c>
      <c r="G6701">
        <v>92024</v>
      </c>
      <c r="H6701" t="s">
        <v>25</v>
      </c>
      <c r="I6701" t="s">
        <v>19</v>
      </c>
      <c r="J6701" t="s">
        <v>21</v>
      </c>
      <c r="K6701" s="6">
        <v>225.29599999999999</v>
      </c>
      <c r="L6701">
        <v>2</v>
      </c>
      <c r="M6701">
        <v>0.2</v>
      </c>
      <c r="N6701" s="6">
        <v>22.529599999999999</v>
      </c>
      <c r="O6701" t="str">
        <f t="shared" si="312"/>
        <v/>
      </c>
      <c r="P6701" s="6">
        <f t="shared" si="313"/>
        <v>146.26133333333334</v>
      </c>
      <c r="Q6701">
        <f t="shared" si="314"/>
        <v>78.477890083768173</v>
      </c>
      <c r="R6701" s="16" t="str">
        <f>TEXT(Ecom[[#This Row],[Dates]],"mmm")</f>
        <v>Jun</v>
      </c>
      <c r="S6701" s="16" t="str">
        <f>TEXT(Ecom[[#This Row],[Dates]],"YYYY")</f>
        <v>2026</v>
      </c>
      <c r="T6701" s="16"/>
    </row>
    <row r="6702" spans="1:20" x14ac:dyDescent="0.25">
      <c r="A6702" t="s">
        <v>28</v>
      </c>
      <c r="B6702" s="16">
        <v>45870</v>
      </c>
      <c r="C6702" t="s">
        <v>14</v>
      </c>
      <c r="D6702" t="s">
        <v>15</v>
      </c>
      <c r="E6702" t="s">
        <v>144</v>
      </c>
      <c r="F6702" t="s">
        <v>24</v>
      </c>
      <c r="G6702">
        <v>92024</v>
      </c>
      <c r="H6702" t="s">
        <v>25</v>
      </c>
      <c r="I6702" t="s">
        <v>26</v>
      </c>
      <c r="J6702" t="s">
        <v>37</v>
      </c>
      <c r="K6702" s="6">
        <v>50.351999999999997</v>
      </c>
      <c r="L6702">
        <v>3</v>
      </c>
      <c r="M6702">
        <v>0.2</v>
      </c>
      <c r="N6702" s="6">
        <v>17.623200000000001</v>
      </c>
      <c r="O6702" t="str">
        <f t="shared" si="312"/>
        <v/>
      </c>
      <c r="P6702" s="6">
        <f t="shared" si="313"/>
        <v>73.298666666666662</v>
      </c>
      <c r="Q6702">
        <f t="shared" si="314"/>
        <v>48.187085093184223</v>
      </c>
      <c r="R6702" s="16" t="str">
        <f>TEXT(Ecom[[#This Row],[Dates]],"mmm")</f>
        <v>Aug</v>
      </c>
      <c r="S6702" s="16" t="str">
        <f>TEXT(Ecom[[#This Row],[Dates]],"YYYY")</f>
        <v>2025</v>
      </c>
      <c r="T6702" s="16"/>
    </row>
    <row r="6703" spans="1:20" x14ac:dyDescent="0.25">
      <c r="A6703" t="s">
        <v>28</v>
      </c>
      <c r="B6703" s="16">
        <v>46063</v>
      </c>
      <c r="C6703" t="s">
        <v>14</v>
      </c>
      <c r="D6703" t="s">
        <v>15</v>
      </c>
      <c r="E6703" t="s">
        <v>573</v>
      </c>
      <c r="F6703" t="s">
        <v>40</v>
      </c>
      <c r="G6703">
        <v>27893</v>
      </c>
      <c r="H6703" t="s">
        <v>18</v>
      </c>
      <c r="I6703" t="s">
        <v>19</v>
      </c>
      <c r="J6703" t="s">
        <v>33</v>
      </c>
      <c r="K6703" s="6">
        <v>163.136</v>
      </c>
      <c r="L6703">
        <v>4</v>
      </c>
      <c r="M6703">
        <v>0.2</v>
      </c>
      <c r="N6703" s="6">
        <v>20.391999999999999</v>
      </c>
      <c r="O6703" t="str">
        <f t="shared" si="312"/>
        <v/>
      </c>
      <c r="P6703" s="6">
        <f t="shared" si="313"/>
        <v>129.04266666666666</v>
      </c>
      <c r="Q6703">
        <f t="shared" si="314"/>
        <v>64.804020890339473</v>
      </c>
      <c r="R6703" s="16" t="str">
        <f>TEXT(Ecom[[#This Row],[Dates]],"mmm")</f>
        <v>Feb</v>
      </c>
      <c r="S6703" s="16" t="str">
        <f>TEXT(Ecom[[#This Row],[Dates]],"YYYY")</f>
        <v>2026</v>
      </c>
      <c r="T6703" s="16"/>
    </row>
    <row r="6704" spans="1:20" x14ac:dyDescent="0.25">
      <c r="A6704" t="s">
        <v>28</v>
      </c>
      <c r="B6704" s="16">
        <v>46267</v>
      </c>
      <c r="C6704" t="s">
        <v>14</v>
      </c>
      <c r="D6704" t="s">
        <v>15</v>
      </c>
      <c r="E6704" t="s">
        <v>573</v>
      </c>
      <c r="F6704" t="s">
        <v>40</v>
      </c>
      <c r="G6704">
        <v>27893</v>
      </c>
      <c r="H6704" t="s">
        <v>18</v>
      </c>
      <c r="I6704" t="s">
        <v>26</v>
      </c>
      <c r="J6704" t="s">
        <v>37</v>
      </c>
      <c r="K6704" s="6">
        <v>6.4080000000000004</v>
      </c>
      <c r="L6704">
        <v>4</v>
      </c>
      <c r="M6704">
        <v>0.7</v>
      </c>
      <c r="N6704" s="6">
        <v>-4.9127999999999998</v>
      </c>
      <c r="O6704">
        <f t="shared" si="312"/>
        <v>-4.9127999999999998</v>
      </c>
      <c r="P6704" s="6">
        <f t="shared" si="313"/>
        <v>76.474000000000004</v>
      </c>
      <c r="Q6704">
        <f t="shared" si="314"/>
        <v>76.072726018277095</v>
      </c>
      <c r="R6704" s="16" t="str">
        <f>TEXT(Ecom[[#This Row],[Dates]],"mmm")</f>
        <v>Sep</v>
      </c>
      <c r="S6704" s="16" t="str">
        <f>TEXT(Ecom[[#This Row],[Dates]],"YYYY")</f>
        <v>2026</v>
      </c>
      <c r="T6704" s="16"/>
    </row>
    <row r="6705" spans="1:20" x14ac:dyDescent="0.25">
      <c r="A6705" t="s">
        <v>28</v>
      </c>
      <c r="B6705" s="16">
        <v>46076</v>
      </c>
      <c r="C6705" t="s">
        <v>14</v>
      </c>
      <c r="D6705" t="s">
        <v>15</v>
      </c>
      <c r="E6705" t="s">
        <v>159</v>
      </c>
      <c r="F6705" t="s">
        <v>24</v>
      </c>
      <c r="G6705">
        <v>90805</v>
      </c>
      <c r="H6705" t="s">
        <v>25</v>
      </c>
      <c r="I6705" t="s">
        <v>35</v>
      </c>
      <c r="J6705" t="s">
        <v>36</v>
      </c>
      <c r="K6705" s="6">
        <v>217.584</v>
      </c>
      <c r="L6705">
        <v>2</v>
      </c>
      <c r="M6705">
        <v>0.2</v>
      </c>
      <c r="N6705" s="6">
        <v>19.038599999999999</v>
      </c>
      <c r="O6705" t="str">
        <f t="shared" si="312"/>
        <v/>
      </c>
      <c r="P6705" s="6">
        <f t="shared" si="313"/>
        <v>122.33</v>
      </c>
      <c r="Q6705">
        <f t="shared" si="314"/>
        <v>66.721727996319274</v>
      </c>
      <c r="R6705" s="16" t="str">
        <f>TEXT(Ecom[[#This Row],[Dates]],"mmm")</f>
        <v>Feb</v>
      </c>
      <c r="S6705" s="16" t="str">
        <f>TEXT(Ecom[[#This Row],[Dates]],"YYYY")</f>
        <v>2026</v>
      </c>
      <c r="T6705" s="16"/>
    </row>
    <row r="6706" spans="1:20" x14ac:dyDescent="0.25">
      <c r="A6706" t="s">
        <v>28</v>
      </c>
      <c r="B6706" s="16">
        <v>46269</v>
      </c>
      <c r="C6706" t="s">
        <v>14</v>
      </c>
      <c r="D6706" t="s">
        <v>15</v>
      </c>
      <c r="E6706" t="s">
        <v>159</v>
      </c>
      <c r="F6706" t="s">
        <v>24</v>
      </c>
      <c r="G6706">
        <v>90805</v>
      </c>
      <c r="H6706" t="s">
        <v>25</v>
      </c>
      <c r="I6706" t="s">
        <v>26</v>
      </c>
      <c r="J6706" t="s">
        <v>77</v>
      </c>
      <c r="K6706" s="6">
        <v>5.43</v>
      </c>
      <c r="L6706">
        <v>3</v>
      </c>
      <c r="M6706">
        <v>0</v>
      </c>
      <c r="N6706" s="6">
        <v>1.7919</v>
      </c>
      <c r="O6706" t="str">
        <f t="shared" si="312"/>
        <v/>
      </c>
      <c r="P6706" s="6">
        <f t="shared" si="313"/>
        <v>223.02866666666668</v>
      </c>
      <c r="Q6706">
        <f t="shared" si="314"/>
        <v>176.55765141585189</v>
      </c>
      <c r="R6706" s="16" t="str">
        <f>TEXT(Ecom[[#This Row],[Dates]],"mmm")</f>
        <v>Sep</v>
      </c>
      <c r="S6706" s="16" t="str">
        <f>TEXT(Ecom[[#This Row],[Dates]],"YYYY")</f>
        <v>2026</v>
      </c>
      <c r="T6706" s="16"/>
    </row>
    <row r="6707" spans="1:20" x14ac:dyDescent="0.25">
      <c r="A6707" t="s">
        <v>28</v>
      </c>
      <c r="B6707" s="16">
        <v>45833</v>
      </c>
      <c r="C6707" t="s">
        <v>14</v>
      </c>
      <c r="D6707" t="s">
        <v>15</v>
      </c>
      <c r="E6707" t="s">
        <v>159</v>
      </c>
      <c r="F6707" t="s">
        <v>24</v>
      </c>
      <c r="G6707">
        <v>90805</v>
      </c>
      <c r="H6707" t="s">
        <v>25</v>
      </c>
      <c r="I6707" t="s">
        <v>35</v>
      </c>
      <c r="J6707" t="s">
        <v>36</v>
      </c>
      <c r="K6707" s="6">
        <v>143.976</v>
      </c>
      <c r="L6707">
        <v>3</v>
      </c>
      <c r="M6707">
        <v>0.2</v>
      </c>
      <c r="N6707" s="6">
        <v>8.9984999999999999</v>
      </c>
      <c r="O6707" t="str">
        <f t="shared" si="312"/>
        <v/>
      </c>
      <c r="P6707" s="6">
        <f t="shared" si="313"/>
        <v>223.82866666666666</v>
      </c>
      <c r="Q6707">
        <f t="shared" si="314"/>
        <v>212.23099591892964</v>
      </c>
      <c r="R6707" s="16" t="str">
        <f>TEXT(Ecom[[#This Row],[Dates]],"mmm")</f>
        <v>Jun</v>
      </c>
      <c r="S6707" s="16" t="str">
        <f>TEXT(Ecom[[#This Row],[Dates]],"YYYY")</f>
        <v>2025</v>
      </c>
      <c r="T6707" s="16"/>
    </row>
    <row r="6708" spans="1:20" x14ac:dyDescent="0.25">
      <c r="A6708" t="s">
        <v>28</v>
      </c>
      <c r="B6708" s="16">
        <v>45855</v>
      </c>
      <c r="C6708" t="s">
        <v>22</v>
      </c>
      <c r="D6708" t="s">
        <v>15</v>
      </c>
      <c r="E6708" t="s">
        <v>29</v>
      </c>
      <c r="F6708" t="s">
        <v>30</v>
      </c>
      <c r="G6708">
        <v>33311</v>
      </c>
      <c r="H6708" t="s">
        <v>18</v>
      </c>
      <c r="I6708" t="s">
        <v>35</v>
      </c>
      <c r="J6708" t="s">
        <v>36</v>
      </c>
      <c r="K6708" s="6">
        <v>519.67999999999995</v>
      </c>
      <c r="L6708">
        <v>7</v>
      </c>
      <c r="M6708">
        <v>0.2</v>
      </c>
      <c r="N6708" s="6">
        <v>58.463999999999999</v>
      </c>
      <c r="O6708" t="str">
        <f t="shared" si="312"/>
        <v/>
      </c>
      <c r="P6708" s="6">
        <f t="shared" si="313"/>
        <v>470.45</v>
      </c>
      <c r="Q6708">
        <f t="shared" si="314"/>
        <v>319.1388045298483</v>
      </c>
      <c r="R6708" s="16" t="str">
        <f>TEXT(Ecom[[#This Row],[Dates]],"mmm")</f>
        <v>Jul</v>
      </c>
      <c r="S6708" s="16" t="str">
        <f>TEXT(Ecom[[#This Row],[Dates]],"YYYY")</f>
        <v>2025</v>
      </c>
      <c r="T6708" s="16"/>
    </row>
    <row r="6709" spans="1:20" x14ac:dyDescent="0.25">
      <c r="A6709" t="s">
        <v>28</v>
      </c>
      <c r="B6709" s="16">
        <v>45736</v>
      </c>
      <c r="C6709" t="s">
        <v>44</v>
      </c>
      <c r="D6709" t="s">
        <v>15</v>
      </c>
      <c r="E6709" t="s">
        <v>333</v>
      </c>
      <c r="F6709" t="s">
        <v>248</v>
      </c>
      <c r="G6709">
        <v>21215</v>
      </c>
      <c r="H6709" t="s">
        <v>57</v>
      </c>
      <c r="I6709" t="s">
        <v>26</v>
      </c>
      <c r="J6709" t="s">
        <v>27</v>
      </c>
      <c r="K6709" s="6">
        <v>7.83</v>
      </c>
      <c r="L6709">
        <v>3</v>
      </c>
      <c r="M6709">
        <v>0</v>
      </c>
      <c r="N6709" s="6">
        <v>3.6017999999999999</v>
      </c>
      <c r="O6709" t="str">
        <f t="shared" si="312"/>
        <v/>
      </c>
      <c r="P6709" s="6">
        <f t="shared" si="313"/>
        <v>374.00733333333341</v>
      </c>
      <c r="Q6709">
        <f t="shared" si="314"/>
        <v>281.770338453671</v>
      </c>
      <c r="R6709" s="16" t="str">
        <f>TEXT(Ecom[[#This Row],[Dates]],"mmm")</f>
        <v>Mar</v>
      </c>
      <c r="S6709" s="16" t="str">
        <f>TEXT(Ecom[[#This Row],[Dates]],"YYYY")</f>
        <v>2025</v>
      </c>
      <c r="T6709" s="16"/>
    </row>
    <row r="6710" spans="1:20" x14ac:dyDescent="0.25">
      <c r="A6710" t="s">
        <v>28</v>
      </c>
      <c r="B6710" s="16">
        <v>46221</v>
      </c>
      <c r="C6710" t="s">
        <v>14</v>
      </c>
      <c r="D6710" t="s">
        <v>15</v>
      </c>
      <c r="E6710" t="s">
        <v>574</v>
      </c>
      <c r="F6710" t="s">
        <v>121</v>
      </c>
      <c r="G6710">
        <v>87124</v>
      </c>
      <c r="H6710" t="s">
        <v>25</v>
      </c>
      <c r="I6710" t="s">
        <v>19</v>
      </c>
      <c r="J6710" t="s">
        <v>21</v>
      </c>
      <c r="K6710" s="6">
        <v>883.84</v>
      </c>
      <c r="L6710">
        <v>4</v>
      </c>
      <c r="M6710">
        <v>0.2</v>
      </c>
      <c r="N6710" s="6">
        <v>99.432000000000002</v>
      </c>
      <c r="O6710" t="str">
        <f t="shared" si="312"/>
        <v/>
      </c>
      <c r="P6710" s="6">
        <f t="shared" si="313"/>
        <v>462.70400000000001</v>
      </c>
      <c r="Q6710">
        <f t="shared" si="314"/>
        <v>275.17724321553868</v>
      </c>
      <c r="R6710" s="16" t="str">
        <f>TEXT(Ecom[[#This Row],[Dates]],"mmm")</f>
        <v>Jul</v>
      </c>
      <c r="S6710" s="16" t="str">
        <f>TEXT(Ecom[[#This Row],[Dates]],"YYYY")</f>
        <v>2026</v>
      </c>
      <c r="T6710" s="16"/>
    </row>
    <row r="6711" spans="1:20" x14ac:dyDescent="0.25">
      <c r="A6711" t="s">
        <v>28</v>
      </c>
      <c r="B6711" s="16">
        <v>45793</v>
      </c>
      <c r="C6711" t="s">
        <v>14</v>
      </c>
      <c r="D6711" t="s">
        <v>15</v>
      </c>
      <c r="E6711" t="s">
        <v>574</v>
      </c>
      <c r="F6711" t="s">
        <v>121</v>
      </c>
      <c r="G6711">
        <v>87124</v>
      </c>
      <c r="H6711" t="s">
        <v>25</v>
      </c>
      <c r="I6711" t="s">
        <v>19</v>
      </c>
      <c r="J6711" t="s">
        <v>21</v>
      </c>
      <c r="K6711" s="6">
        <v>230.352</v>
      </c>
      <c r="L6711">
        <v>3</v>
      </c>
      <c r="M6711">
        <v>0.2</v>
      </c>
      <c r="N6711" s="6">
        <v>20.155799999999999</v>
      </c>
      <c r="O6711" t="str">
        <f t="shared" si="312"/>
        <v/>
      </c>
      <c r="P6711" s="6">
        <f t="shared" si="313"/>
        <v>171.39466666666669</v>
      </c>
      <c r="Q6711">
        <f t="shared" si="314"/>
        <v>165.68333761012192</v>
      </c>
      <c r="R6711" s="16" t="str">
        <f>TEXT(Ecom[[#This Row],[Dates]],"mmm")</f>
        <v>May</v>
      </c>
      <c r="S6711" s="16" t="str">
        <f>TEXT(Ecom[[#This Row],[Dates]],"YYYY")</f>
        <v>2025</v>
      </c>
      <c r="T6711" s="16"/>
    </row>
    <row r="6712" spans="1:20" x14ac:dyDescent="0.25">
      <c r="A6712" t="s">
        <v>62</v>
      </c>
      <c r="B6712" s="16">
        <v>45805</v>
      </c>
      <c r="C6712" t="s">
        <v>22</v>
      </c>
      <c r="D6712" t="s">
        <v>15</v>
      </c>
      <c r="E6712" t="s">
        <v>366</v>
      </c>
      <c r="F6712" t="s">
        <v>24</v>
      </c>
      <c r="G6712">
        <v>95207</v>
      </c>
      <c r="H6712" t="s">
        <v>25</v>
      </c>
      <c r="I6712" t="s">
        <v>26</v>
      </c>
      <c r="J6712" t="s">
        <v>37</v>
      </c>
      <c r="K6712" s="6">
        <v>273.92</v>
      </c>
      <c r="L6712">
        <v>8</v>
      </c>
      <c r="M6712">
        <v>0.2</v>
      </c>
      <c r="N6712" s="6">
        <v>99.296000000000006</v>
      </c>
      <c r="O6712" t="str">
        <f t="shared" si="312"/>
        <v/>
      </c>
      <c r="P6712" s="6">
        <f t="shared" si="313"/>
        <v>183.39466666666667</v>
      </c>
      <c r="Q6712">
        <f t="shared" si="314"/>
        <v>151.21504493441952</v>
      </c>
      <c r="R6712" s="16" t="str">
        <f>TEXT(Ecom[[#This Row],[Dates]],"mmm")</f>
        <v>May</v>
      </c>
      <c r="S6712" s="16" t="str">
        <f>TEXT(Ecom[[#This Row],[Dates]],"YYYY")</f>
        <v>2025</v>
      </c>
      <c r="T6712" s="16"/>
    </row>
    <row r="6713" spans="1:20" x14ac:dyDescent="0.25">
      <c r="A6713" t="s">
        <v>13</v>
      </c>
      <c r="B6713" s="16">
        <v>46039</v>
      </c>
      <c r="C6713" t="s">
        <v>14</v>
      </c>
      <c r="D6713" t="s">
        <v>15</v>
      </c>
      <c r="E6713" t="s">
        <v>103</v>
      </c>
      <c r="F6713" t="s">
        <v>104</v>
      </c>
      <c r="G6713">
        <v>43229</v>
      </c>
      <c r="H6713" t="s">
        <v>57</v>
      </c>
      <c r="I6713" t="s">
        <v>26</v>
      </c>
      <c r="J6713" t="s">
        <v>34</v>
      </c>
      <c r="K6713" s="6">
        <v>9.9120000000000008</v>
      </c>
      <c r="L6713">
        <v>3</v>
      </c>
      <c r="M6713">
        <v>0.2</v>
      </c>
      <c r="N6713" s="6">
        <v>1.2390000000000001</v>
      </c>
      <c r="O6713" t="str">
        <f t="shared" si="312"/>
        <v/>
      </c>
      <c r="P6713" s="6">
        <f t="shared" si="313"/>
        <v>110.86399999999999</v>
      </c>
      <c r="Q6713">
        <f t="shared" si="314"/>
        <v>109.44214009170258</v>
      </c>
      <c r="R6713" s="16" t="str">
        <f>TEXT(Ecom[[#This Row],[Dates]],"mmm")</f>
        <v>Jan</v>
      </c>
      <c r="S6713" s="16" t="str">
        <f>TEXT(Ecom[[#This Row],[Dates]],"YYYY")</f>
        <v>2026</v>
      </c>
      <c r="T6713" s="16"/>
    </row>
    <row r="6714" spans="1:20" x14ac:dyDescent="0.25">
      <c r="A6714" t="s">
        <v>168</v>
      </c>
      <c r="B6714" s="16">
        <v>45971</v>
      </c>
      <c r="C6714" t="s">
        <v>14</v>
      </c>
      <c r="D6714" t="s">
        <v>15</v>
      </c>
      <c r="E6714" t="s">
        <v>327</v>
      </c>
      <c r="F6714" t="s">
        <v>65</v>
      </c>
      <c r="G6714">
        <v>60076</v>
      </c>
      <c r="H6714" t="s">
        <v>47</v>
      </c>
      <c r="I6714" t="s">
        <v>19</v>
      </c>
      <c r="J6714" t="s">
        <v>33</v>
      </c>
      <c r="K6714" s="6">
        <v>266.35199999999998</v>
      </c>
      <c r="L6714">
        <v>6</v>
      </c>
      <c r="M6714">
        <v>0.6</v>
      </c>
      <c r="N6714" s="6">
        <v>-292.98719999999997</v>
      </c>
      <c r="O6714">
        <f t="shared" si="312"/>
        <v>-292.98719999999997</v>
      </c>
      <c r="P6714" s="6">
        <f t="shared" si="313"/>
        <v>120.64799999999998</v>
      </c>
      <c r="Q6714">
        <f t="shared" si="314"/>
        <v>74.115787579925183</v>
      </c>
      <c r="R6714" s="16" t="str">
        <f>TEXT(Ecom[[#This Row],[Dates]],"mmm")</f>
        <v>Nov</v>
      </c>
      <c r="S6714" s="16" t="str">
        <f>TEXT(Ecom[[#This Row],[Dates]],"YYYY")</f>
        <v>2025</v>
      </c>
      <c r="T6714" s="16"/>
    </row>
    <row r="6715" spans="1:20" x14ac:dyDescent="0.25">
      <c r="A6715" t="s">
        <v>168</v>
      </c>
      <c r="B6715" s="16">
        <v>45712</v>
      </c>
      <c r="C6715" t="s">
        <v>14</v>
      </c>
      <c r="D6715" t="s">
        <v>15</v>
      </c>
      <c r="E6715" t="s">
        <v>327</v>
      </c>
      <c r="F6715" t="s">
        <v>65</v>
      </c>
      <c r="G6715">
        <v>60076</v>
      </c>
      <c r="H6715" t="s">
        <v>47</v>
      </c>
      <c r="I6715" t="s">
        <v>19</v>
      </c>
      <c r="J6715" t="s">
        <v>33</v>
      </c>
      <c r="K6715" s="6">
        <v>56.328000000000003</v>
      </c>
      <c r="L6715">
        <v>3</v>
      </c>
      <c r="M6715">
        <v>0.6</v>
      </c>
      <c r="N6715" s="6">
        <v>-26.755800000000001</v>
      </c>
      <c r="O6715">
        <f t="shared" si="312"/>
        <v>-26.755800000000001</v>
      </c>
      <c r="P6715" s="6">
        <f t="shared" si="313"/>
        <v>63.608000000000004</v>
      </c>
      <c r="Q6715">
        <f t="shared" si="314"/>
        <v>59.435141479318993</v>
      </c>
      <c r="R6715" s="16" t="str">
        <f>TEXT(Ecom[[#This Row],[Dates]],"mmm")</f>
        <v>Feb</v>
      </c>
      <c r="S6715" s="16" t="str">
        <f>TEXT(Ecom[[#This Row],[Dates]],"YYYY")</f>
        <v>2025</v>
      </c>
      <c r="T6715" s="16"/>
    </row>
    <row r="6716" spans="1:20" x14ac:dyDescent="0.25">
      <c r="A6716" t="s">
        <v>168</v>
      </c>
      <c r="B6716" s="16">
        <v>45951</v>
      </c>
      <c r="C6716" t="s">
        <v>14</v>
      </c>
      <c r="D6716" t="s">
        <v>15</v>
      </c>
      <c r="E6716" t="s">
        <v>327</v>
      </c>
      <c r="F6716" t="s">
        <v>65</v>
      </c>
      <c r="G6716">
        <v>60076</v>
      </c>
      <c r="H6716" t="s">
        <v>47</v>
      </c>
      <c r="I6716" t="s">
        <v>35</v>
      </c>
      <c r="J6716" t="s">
        <v>59</v>
      </c>
      <c r="K6716" s="6">
        <v>39.264000000000003</v>
      </c>
      <c r="L6716">
        <v>3</v>
      </c>
      <c r="M6716">
        <v>0.2</v>
      </c>
      <c r="N6716" s="6">
        <v>-4.9080000000000004</v>
      </c>
      <c r="O6716">
        <f t="shared" si="312"/>
        <v>-4.9080000000000004</v>
      </c>
      <c r="P6716" s="6">
        <f t="shared" si="313"/>
        <v>54.832000000000001</v>
      </c>
      <c r="Q6716">
        <f t="shared" si="314"/>
        <v>52.408844851481561</v>
      </c>
      <c r="R6716" s="16" t="str">
        <f>TEXT(Ecom[[#This Row],[Dates]],"mmm")</f>
        <v>Oct</v>
      </c>
      <c r="S6716" s="16" t="str">
        <f>TEXT(Ecom[[#This Row],[Dates]],"YYYY")</f>
        <v>2025</v>
      </c>
      <c r="T6716" s="16"/>
    </row>
    <row r="6717" spans="1:20" x14ac:dyDescent="0.25">
      <c r="A6717" t="s">
        <v>168</v>
      </c>
      <c r="B6717" s="16">
        <v>46374</v>
      </c>
      <c r="C6717" t="s">
        <v>14</v>
      </c>
      <c r="D6717" t="s">
        <v>15</v>
      </c>
      <c r="E6717" t="s">
        <v>327</v>
      </c>
      <c r="F6717" t="s">
        <v>65</v>
      </c>
      <c r="G6717">
        <v>60076</v>
      </c>
      <c r="H6717" t="s">
        <v>47</v>
      </c>
      <c r="I6717" t="s">
        <v>26</v>
      </c>
      <c r="J6717" t="s">
        <v>34</v>
      </c>
      <c r="K6717" s="6">
        <v>95.231999999999999</v>
      </c>
      <c r="L6717">
        <v>6</v>
      </c>
      <c r="M6717">
        <v>0.2</v>
      </c>
      <c r="N6717" s="6">
        <v>24.9984</v>
      </c>
      <c r="O6717" t="str">
        <f t="shared" si="312"/>
        <v/>
      </c>
      <c r="P6717" s="6">
        <f t="shared" si="313"/>
        <v>50.383999999999993</v>
      </c>
      <c r="Q6717">
        <f t="shared" si="314"/>
        <v>27.173472946975323</v>
      </c>
      <c r="R6717" s="16" t="str">
        <f>TEXT(Ecom[[#This Row],[Dates]],"mmm")</f>
        <v>Dec</v>
      </c>
      <c r="S6717" s="16" t="str">
        <f>TEXT(Ecom[[#This Row],[Dates]],"YYYY")</f>
        <v>2026</v>
      </c>
      <c r="T6717" s="16"/>
    </row>
    <row r="6718" spans="1:20" x14ac:dyDescent="0.25">
      <c r="A6718" t="s">
        <v>28</v>
      </c>
      <c r="B6718" s="16">
        <v>46297</v>
      </c>
      <c r="C6718" t="s">
        <v>44</v>
      </c>
      <c r="D6718" t="s">
        <v>15</v>
      </c>
      <c r="E6718" t="s">
        <v>411</v>
      </c>
      <c r="F6718" t="s">
        <v>197</v>
      </c>
      <c r="G6718">
        <v>71901</v>
      </c>
      <c r="H6718" t="s">
        <v>18</v>
      </c>
      <c r="I6718" t="s">
        <v>26</v>
      </c>
      <c r="J6718" t="s">
        <v>77</v>
      </c>
      <c r="K6718" s="6">
        <v>30</v>
      </c>
      <c r="L6718">
        <v>6</v>
      </c>
      <c r="M6718">
        <v>0</v>
      </c>
      <c r="N6718" s="6">
        <v>14.4</v>
      </c>
      <c r="O6718" t="str">
        <f t="shared" si="312"/>
        <v/>
      </c>
      <c r="P6718" s="6">
        <f t="shared" si="313"/>
        <v>71.946666666666658</v>
      </c>
      <c r="Q6718">
        <f t="shared" si="314"/>
        <v>54.633393017389942</v>
      </c>
      <c r="R6718" s="16" t="str">
        <f>TEXT(Ecom[[#This Row],[Dates]],"mmm")</f>
        <v>Oct</v>
      </c>
      <c r="S6718" s="16" t="str">
        <f>TEXT(Ecom[[#This Row],[Dates]],"YYYY")</f>
        <v>2026</v>
      </c>
      <c r="T6718" s="16"/>
    </row>
    <row r="6719" spans="1:20" x14ac:dyDescent="0.25">
      <c r="A6719" t="s">
        <v>28</v>
      </c>
      <c r="B6719" s="16">
        <v>45836</v>
      </c>
      <c r="C6719" t="s">
        <v>44</v>
      </c>
      <c r="D6719" t="s">
        <v>15</v>
      </c>
      <c r="E6719" t="s">
        <v>411</v>
      </c>
      <c r="F6719" t="s">
        <v>197</v>
      </c>
      <c r="G6719">
        <v>71901</v>
      </c>
      <c r="H6719" t="s">
        <v>18</v>
      </c>
      <c r="I6719" t="s">
        <v>26</v>
      </c>
      <c r="J6719" t="s">
        <v>41</v>
      </c>
      <c r="K6719" s="6">
        <v>25.92</v>
      </c>
      <c r="L6719">
        <v>4</v>
      </c>
      <c r="M6719">
        <v>0</v>
      </c>
      <c r="N6719" s="6">
        <v>12.700799999999999</v>
      </c>
      <c r="O6719" t="str">
        <f t="shared" si="312"/>
        <v/>
      </c>
      <c r="P6719" s="6">
        <f t="shared" si="313"/>
        <v>73.594666666666669</v>
      </c>
      <c r="Q6719">
        <f t="shared" si="314"/>
        <v>57.247034006300431</v>
      </c>
      <c r="R6719" s="16" t="str">
        <f>TEXT(Ecom[[#This Row],[Dates]],"mmm")</f>
        <v>Jun</v>
      </c>
      <c r="S6719" s="16" t="str">
        <f>TEXT(Ecom[[#This Row],[Dates]],"YYYY")</f>
        <v>2025</v>
      </c>
      <c r="T6719" s="16"/>
    </row>
    <row r="6720" spans="1:20" x14ac:dyDescent="0.25">
      <c r="A6720" t="s">
        <v>28</v>
      </c>
      <c r="B6720" s="16">
        <v>45723</v>
      </c>
      <c r="C6720" t="s">
        <v>44</v>
      </c>
      <c r="D6720" t="s">
        <v>15</v>
      </c>
      <c r="E6720" t="s">
        <v>411</v>
      </c>
      <c r="F6720" t="s">
        <v>197</v>
      </c>
      <c r="G6720">
        <v>71901</v>
      </c>
      <c r="H6720" t="s">
        <v>18</v>
      </c>
      <c r="I6720" t="s">
        <v>19</v>
      </c>
      <c r="J6720" t="s">
        <v>33</v>
      </c>
      <c r="K6720" s="6">
        <v>159.91999999999999</v>
      </c>
      <c r="L6720">
        <v>4</v>
      </c>
      <c r="M6720">
        <v>0</v>
      </c>
      <c r="N6720" s="6">
        <v>31.984000000000002</v>
      </c>
      <c r="O6720" t="str">
        <f t="shared" si="312"/>
        <v/>
      </c>
      <c r="P6720" s="6">
        <f t="shared" si="313"/>
        <v>114.93799999999999</v>
      </c>
      <c r="Q6720">
        <f t="shared" si="314"/>
        <v>59.045241285970867</v>
      </c>
      <c r="R6720" s="16" t="str">
        <f>TEXT(Ecom[[#This Row],[Dates]],"mmm")</f>
        <v>Mar</v>
      </c>
      <c r="S6720" s="16" t="str">
        <f>TEXT(Ecom[[#This Row],[Dates]],"YYYY")</f>
        <v>2025</v>
      </c>
      <c r="T6720" s="16"/>
    </row>
    <row r="6721" spans="1:20" x14ac:dyDescent="0.25">
      <c r="A6721" t="s">
        <v>62</v>
      </c>
      <c r="B6721" s="16">
        <v>45699</v>
      </c>
      <c r="C6721" t="s">
        <v>14</v>
      </c>
      <c r="D6721" t="s">
        <v>15</v>
      </c>
      <c r="E6721" t="s">
        <v>575</v>
      </c>
      <c r="F6721" t="s">
        <v>40</v>
      </c>
      <c r="G6721">
        <v>27534</v>
      </c>
      <c r="H6721" t="s">
        <v>18</v>
      </c>
      <c r="I6721" t="s">
        <v>26</v>
      </c>
      <c r="J6721" t="s">
        <v>38</v>
      </c>
      <c r="K6721" s="6">
        <v>34.944000000000003</v>
      </c>
      <c r="L6721">
        <v>3</v>
      </c>
      <c r="M6721">
        <v>0.2</v>
      </c>
      <c r="N6721" s="6">
        <v>3.0575999999999999</v>
      </c>
      <c r="O6721" t="str">
        <f t="shared" si="312"/>
        <v/>
      </c>
      <c r="P6721" s="6">
        <f t="shared" si="313"/>
        <v>69.404666666666671</v>
      </c>
      <c r="Q6721">
        <f t="shared" si="314"/>
        <v>40.180885503580583</v>
      </c>
      <c r="R6721" s="16" t="str">
        <f>TEXT(Ecom[[#This Row],[Dates]],"mmm")</f>
        <v>Feb</v>
      </c>
      <c r="S6721" s="16" t="str">
        <f>TEXT(Ecom[[#This Row],[Dates]],"YYYY")</f>
        <v>2025</v>
      </c>
      <c r="T6721" s="16"/>
    </row>
    <row r="6722" spans="1:20" x14ac:dyDescent="0.25">
      <c r="A6722" t="s">
        <v>28</v>
      </c>
      <c r="B6722" s="16">
        <v>45728</v>
      </c>
      <c r="C6722" t="s">
        <v>22</v>
      </c>
      <c r="D6722" t="s">
        <v>15</v>
      </c>
      <c r="E6722" t="s">
        <v>23</v>
      </c>
      <c r="F6722" t="s">
        <v>24</v>
      </c>
      <c r="G6722">
        <v>90032</v>
      </c>
      <c r="H6722" t="s">
        <v>25</v>
      </c>
      <c r="I6722" t="s">
        <v>35</v>
      </c>
      <c r="J6722" t="s">
        <v>59</v>
      </c>
      <c r="K6722" s="6">
        <v>149.94999999999999</v>
      </c>
      <c r="L6722">
        <v>5</v>
      </c>
      <c r="M6722">
        <v>0</v>
      </c>
      <c r="N6722" s="6">
        <v>31.4895</v>
      </c>
      <c r="O6722" t="str">
        <f t="shared" ref="O6722:O6785" si="315">IF(N6722&lt;0,N6722,"")</f>
        <v/>
      </c>
      <c r="P6722" s="6">
        <f t="shared" si="313"/>
        <v>63.336666666666666</v>
      </c>
      <c r="Q6722">
        <f t="shared" si="314"/>
        <v>42.898663499858294</v>
      </c>
      <c r="R6722" s="16" t="str">
        <f>TEXT(Ecom[[#This Row],[Dates]],"mmm")</f>
        <v>Mar</v>
      </c>
      <c r="S6722" s="16" t="str">
        <f>TEXT(Ecom[[#This Row],[Dates]],"YYYY")</f>
        <v>2025</v>
      </c>
      <c r="T6722" s="16"/>
    </row>
    <row r="6723" spans="1:20" x14ac:dyDescent="0.25">
      <c r="A6723" t="s">
        <v>28</v>
      </c>
      <c r="B6723" s="16">
        <v>46223</v>
      </c>
      <c r="C6723" t="s">
        <v>22</v>
      </c>
      <c r="D6723" t="s">
        <v>15</v>
      </c>
      <c r="E6723" t="s">
        <v>23</v>
      </c>
      <c r="F6723" t="s">
        <v>24</v>
      </c>
      <c r="G6723">
        <v>90032</v>
      </c>
      <c r="H6723" t="s">
        <v>25</v>
      </c>
      <c r="I6723" t="s">
        <v>26</v>
      </c>
      <c r="J6723" t="s">
        <v>34</v>
      </c>
      <c r="K6723" s="6">
        <v>23.32</v>
      </c>
      <c r="L6723">
        <v>2</v>
      </c>
      <c r="M6723">
        <v>0</v>
      </c>
      <c r="N6723" s="6">
        <v>6.0632000000000001</v>
      </c>
      <c r="O6723" t="str">
        <f t="shared" si="315"/>
        <v/>
      </c>
      <c r="P6723" s="6">
        <f t="shared" ref="P6723:P6786" si="316">AVERAGE(K6723:K6725)</f>
        <v>18.293333333333333</v>
      </c>
      <c r="Q6723">
        <f t="shared" si="314"/>
        <v>37.890675592933007</v>
      </c>
      <c r="R6723" s="16" t="str">
        <f>TEXT(Ecom[[#This Row],[Dates]],"mmm")</f>
        <v>Jul</v>
      </c>
      <c r="S6723" s="16" t="str">
        <f>TEXT(Ecom[[#This Row],[Dates]],"YYYY")</f>
        <v>2026</v>
      </c>
      <c r="T6723" s="16"/>
    </row>
    <row r="6724" spans="1:20" x14ac:dyDescent="0.25">
      <c r="A6724" t="s">
        <v>28</v>
      </c>
      <c r="B6724" s="16">
        <v>45829</v>
      </c>
      <c r="C6724" t="s">
        <v>22</v>
      </c>
      <c r="D6724" t="s">
        <v>15</v>
      </c>
      <c r="E6724" t="s">
        <v>23</v>
      </c>
      <c r="F6724" t="s">
        <v>24</v>
      </c>
      <c r="G6724">
        <v>90032</v>
      </c>
      <c r="H6724" t="s">
        <v>25</v>
      </c>
      <c r="I6724" t="s">
        <v>26</v>
      </c>
      <c r="J6724" t="s">
        <v>34</v>
      </c>
      <c r="K6724" s="6">
        <v>16.739999999999998</v>
      </c>
      <c r="L6724">
        <v>3</v>
      </c>
      <c r="M6724">
        <v>0</v>
      </c>
      <c r="N6724" s="6">
        <v>4.8545999999999996</v>
      </c>
      <c r="O6724" t="str">
        <f t="shared" si="315"/>
        <v/>
      </c>
      <c r="P6724" s="6">
        <f t="shared" si="316"/>
        <v>14.01</v>
      </c>
      <c r="Q6724">
        <f t="shared" si="314"/>
        <v>27.054543604164337</v>
      </c>
      <c r="R6724" s="16" t="str">
        <f>TEXT(Ecom[[#This Row],[Dates]],"mmm")</f>
        <v>Jun</v>
      </c>
      <c r="S6724" s="16" t="str">
        <f>TEXT(Ecom[[#This Row],[Dates]],"YYYY")</f>
        <v>2025</v>
      </c>
      <c r="T6724" s="16"/>
    </row>
    <row r="6725" spans="1:20" x14ac:dyDescent="0.25">
      <c r="A6725" t="s">
        <v>13</v>
      </c>
      <c r="B6725" s="16">
        <v>45724</v>
      </c>
      <c r="C6725" t="s">
        <v>14</v>
      </c>
      <c r="D6725" t="s">
        <v>15</v>
      </c>
      <c r="E6725" t="s">
        <v>554</v>
      </c>
      <c r="F6725" t="s">
        <v>247</v>
      </c>
      <c r="G6725">
        <v>3060</v>
      </c>
      <c r="H6725" t="s">
        <v>57</v>
      </c>
      <c r="I6725" t="s">
        <v>26</v>
      </c>
      <c r="J6725" t="s">
        <v>77</v>
      </c>
      <c r="K6725" s="6">
        <v>14.82</v>
      </c>
      <c r="L6725">
        <v>6</v>
      </c>
      <c r="M6725">
        <v>0</v>
      </c>
      <c r="N6725" s="6">
        <v>6.9653999999999998</v>
      </c>
      <c r="O6725" t="str">
        <f t="shared" si="315"/>
        <v/>
      </c>
      <c r="P6725" s="6">
        <f t="shared" si="316"/>
        <v>12.12</v>
      </c>
      <c r="Q6725">
        <f t="shared" ref="Q6725:Q6788" si="317">SQRT(SUMXMY2(K6725:K6727,P6723:P6725)/3)</f>
        <v>2.9267811923934701</v>
      </c>
      <c r="R6725" s="16" t="str">
        <f>TEXT(Ecom[[#This Row],[Dates]],"mmm")</f>
        <v>Mar</v>
      </c>
      <c r="S6725" s="16" t="str">
        <f>TEXT(Ecom[[#This Row],[Dates]],"YYYY")</f>
        <v>2025</v>
      </c>
      <c r="T6725" s="16"/>
    </row>
    <row r="6726" spans="1:20" x14ac:dyDescent="0.25">
      <c r="A6726" t="s">
        <v>28</v>
      </c>
      <c r="B6726" s="16">
        <v>46189</v>
      </c>
      <c r="C6726" t="s">
        <v>14</v>
      </c>
      <c r="D6726" t="s">
        <v>15</v>
      </c>
      <c r="E6726" t="s">
        <v>42</v>
      </c>
      <c r="F6726" t="s">
        <v>43</v>
      </c>
      <c r="G6726">
        <v>98103</v>
      </c>
      <c r="H6726" t="s">
        <v>25</v>
      </c>
      <c r="I6726" t="s">
        <v>26</v>
      </c>
      <c r="J6726" t="s">
        <v>77</v>
      </c>
      <c r="K6726" s="6">
        <v>10.47</v>
      </c>
      <c r="L6726">
        <v>3</v>
      </c>
      <c r="M6726">
        <v>0</v>
      </c>
      <c r="N6726" s="6">
        <v>4.8162000000000003</v>
      </c>
      <c r="O6726" t="str">
        <f t="shared" si="315"/>
        <v/>
      </c>
      <c r="P6726" s="6">
        <f t="shared" si="316"/>
        <v>14.081333333333333</v>
      </c>
      <c r="Q6726">
        <f t="shared" si="317"/>
        <v>4.3777396670647963</v>
      </c>
      <c r="R6726" s="16" t="str">
        <f>TEXT(Ecom[[#This Row],[Dates]],"mmm")</f>
        <v>Jun</v>
      </c>
      <c r="S6726" s="16" t="str">
        <f>TEXT(Ecom[[#This Row],[Dates]],"YYYY")</f>
        <v>2026</v>
      </c>
      <c r="T6726" s="16"/>
    </row>
    <row r="6727" spans="1:20" x14ac:dyDescent="0.25">
      <c r="A6727" t="s">
        <v>28</v>
      </c>
      <c r="B6727" s="16">
        <v>46109</v>
      </c>
      <c r="C6727" t="s">
        <v>14</v>
      </c>
      <c r="D6727" t="s">
        <v>15</v>
      </c>
      <c r="E6727" t="s">
        <v>42</v>
      </c>
      <c r="F6727" t="s">
        <v>43</v>
      </c>
      <c r="G6727">
        <v>98103</v>
      </c>
      <c r="H6727" t="s">
        <v>25</v>
      </c>
      <c r="I6727" t="s">
        <v>26</v>
      </c>
      <c r="J6727" t="s">
        <v>27</v>
      </c>
      <c r="K6727" s="6">
        <v>11.07</v>
      </c>
      <c r="L6727">
        <v>3</v>
      </c>
      <c r="M6727">
        <v>0</v>
      </c>
      <c r="N6727" s="6">
        <v>5.2028999999999996</v>
      </c>
      <c r="O6727" t="str">
        <f t="shared" si="315"/>
        <v/>
      </c>
      <c r="P6727" s="6">
        <f t="shared" si="316"/>
        <v>69.658000000000001</v>
      </c>
      <c r="Q6727">
        <f t="shared" si="317"/>
        <v>62.209977703949747</v>
      </c>
      <c r="R6727" s="16" t="str">
        <f>TEXT(Ecom[[#This Row],[Dates]],"mmm")</f>
        <v>Mar</v>
      </c>
      <c r="S6727" s="16" t="str">
        <f>TEXT(Ecom[[#This Row],[Dates]],"YYYY")</f>
        <v>2026</v>
      </c>
      <c r="T6727" s="16"/>
    </row>
    <row r="6728" spans="1:20" x14ac:dyDescent="0.25">
      <c r="A6728" t="s">
        <v>28</v>
      </c>
      <c r="B6728" s="16">
        <v>46279</v>
      </c>
      <c r="C6728" t="s">
        <v>14</v>
      </c>
      <c r="D6728" t="s">
        <v>15</v>
      </c>
      <c r="E6728" t="s">
        <v>42</v>
      </c>
      <c r="F6728" t="s">
        <v>43</v>
      </c>
      <c r="G6728">
        <v>98103</v>
      </c>
      <c r="H6728" t="s">
        <v>25</v>
      </c>
      <c r="I6728" t="s">
        <v>26</v>
      </c>
      <c r="J6728" t="s">
        <v>37</v>
      </c>
      <c r="K6728" s="6">
        <v>20.704000000000001</v>
      </c>
      <c r="L6728">
        <v>4</v>
      </c>
      <c r="M6728">
        <v>0.2</v>
      </c>
      <c r="N6728" s="6">
        <v>7.7640000000000002</v>
      </c>
      <c r="O6728" t="str">
        <f t="shared" si="315"/>
        <v/>
      </c>
      <c r="P6728" s="6">
        <f t="shared" si="316"/>
        <v>82.8</v>
      </c>
      <c r="Q6728">
        <f t="shared" si="317"/>
        <v>64.942769404498947</v>
      </c>
      <c r="R6728" s="16" t="str">
        <f>TEXT(Ecom[[#This Row],[Dates]],"mmm")</f>
        <v>Sep</v>
      </c>
      <c r="S6728" s="16" t="str">
        <f>TEXT(Ecom[[#This Row],[Dates]],"YYYY")</f>
        <v>2026</v>
      </c>
      <c r="T6728" s="16"/>
    </row>
    <row r="6729" spans="1:20" x14ac:dyDescent="0.25">
      <c r="A6729" t="s">
        <v>13</v>
      </c>
      <c r="B6729" s="16">
        <v>46099</v>
      </c>
      <c r="C6729" t="s">
        <v>22</v>
      </c>
      <c r="D6729" t="s">
        <v>15</v>
      </c>
      <c r="E6729" t="s">
        <v>182</v>
      </c>
      <c r="F6729" t="s">
        <v>74</v>
      </c>
      <c r="G6729">
        <v>47374</v>
      </c>
      <c r="H6729" t="s">
        <v>47</v>
      </c>
      <c r="I6729" t="s">
        <v>26</v>
      </c>
      <c r="J6729" t="s">
        <v>41</v>
      </c>
      <c r="K6729" s="6">
        <v>177.2</v>
      </c>
      <c r="L6729">
        <v>5</v>
      </c>
      <c r="M6729">
        <v>0</v>
      </c>
      <c r="N6729" s="6">
        <v>83.284000000000006</v>
      </c>
      <c r="O6729" t="str">
        <f t="shared" si="315"/>
        <v/>
      </c>
      <c r="P6729" s="6">
        <f t="shared" si="316"/>
        <v>77.941666666666663</v>
      </c>
      <c r="Q6729">
        <f t="shared" si="317"/>
        <v>76.954292221157218</v>
      </c>
      <c r="R6729" s="16" t="str">
        <f>TEXT(Ecom[[#This Row],[Dates]],"mmm")</f>
        <v>Mar</v>
      </c>
      <c r="S6729" s="16" t="str">
        <f>TEXT(Ecom[[#This Row],[Dates]],"YYYY")</f>
        <v>2026</v>
      </c>
      <c r="T6729" s="16"/>
    </row>
    <row r="6730" spans="1:20" x14ac:dyDescent="0.25">
      <c r="A6730" t="s">
        <v>28</v>
      </c>
      <c r="B6730" s="16">
        <v>46121</v>
      </c>
      <c r="C6730" t="s">
        <v>22</v>
      </c>
      <c r="D6730" t="s">
        <v>15</v>
      </c>
      <c r="E6730" t="s">
        <v>180</v>
      </c>
      <c r="F6730" t="s">
        <v>30</v>
      </c>
      <c r="G6730">
        <v>33180</v>
      </c>
      <c r="H6730" t="s">
        <v>18</v>
      </c>
      <c r="I6730" t="s">
        <v>19</v>
      </c>
      <c r="J6730" t="s">
        <v>33</v>
      </c>
      <c r="K6730" s="6">
        <v>50.496000000000002</v>
      </c>
      <c r="L6730">
        <v>6</v>
      </c>
      <c r="M6730">
        <v>0.2</v>
      </c>
      <c r="N6730" s="6">
        <v>8.2056000000000004</v>
      </c>
      <c r="O6730" t="str">
        <f t="shared" si="315"/>
        <v/>
      </c>
      <c r="P6730" s="6">
        <f t="shared" si="316"/>
        <v>233.25366666666665</v>
      </c>
      <c r="Q6730">
        <f t="shared" si="317"/>
        <v>240.97312069229878</v>
      </c>
      <c r="R6730" s="16" t="str">
        <f>TEXT(Ecom[[#This Row],[Dates]],"mmm")</f>
        <v>Apr</v>
      </c>
      <c r="S6730" s="16" t="str">
        <f>TEXT(Ecom[[#This Row],[Dates]],"YYYY")</f>
        <v>2026</v>
      </c>
      <c r="T6730" s="16"/>
    </row>
    <row r="6731" spans="1:20" x14ac:dyDescent="0.25">
      <c r="A6731" t="s">
        <v>62</v>
      </c>
      <c r="B6731" s="16">
        <v>46084</v>
      </c>
      <c r="C6731" t="s">
        <v>22</v>
      </c>
      <c r="D6731" t="s">
        <v>15</v>
      </c>
      <c r="E6731" t="s">
        <v>299</v>
      </c>
      <c r="F6731" t="s">
        <v>86</v>
      </c>
      <c r="G6731">
        <v>37167</v>
      </c>
      <c r="H6731" t="s">
        <v>18</v>
      </c>
      <c r="I6731" t="s">
        <v>26</v>
      </c>
      <c r="J6731" t="s">
        <v>37</v>
      </c>
      <c r="K6731" s="6">
        <v>6.1289999999999996</v>
      </c>
      <c r="L6731">
        <v>3</v>
      </c>
      <c r="M6731">
        <v>0.7</v>
      </c>
      <c r="N6731" s="6">
        <v>-4.4946000000000002</v>
      </c>
      <c r="O6731">
        <f t="shared" si="315"/>
        <v>-4.4946000000000002</v>
      </c>
      <c r="P6731" s="6">
        <f t="shared" si="316"/>
        <v>223.33366666666666</v>
      </c>
      <c r="Q6731">
        <f t="shared" si="317"/>
        <v>267.2117766936513</v>
      </c>
      <c r="R6731" s="16" t="str">
        <f>TEXT(Ecom[[#This Row],[Dates]],"mmm")</f>
        <v>Mar</v>
      </c>
      <c r="S6731" s="16" t="str">
        <f>TEXT(Ecom[[#This Row],[Dates]],"YYYY")</f>
        <v>2026</v>
      </c>
      <c r="T6731" s="16"/>
    </row>
    <row r="6732" spans="1:20" x14ac:dyDescent="0.25">
      <c r="A6732" t="s">
        <v>62</v>
      </c>
      <c r="B6732" s="16">
        <v>46309</v>
      </c>
      <c r="C6732" t="s">
        <v>22</v>
      </c>
      <c r="D6732" t="s">
        <v>15</v>
      </c>
      <c r="E6732" t="s">
        <v>299</v>
      </c>
      <c r="F6732" t="s">
        <v>86</v>
      </c>
      <c r="G6732">
        <v>37167</v>
      </c>
      <c r="H6732" t="s">
        <v>18</v>
      </c>
      <c r="I6732" t="s">
        <v>19</v>
      </c>
      <c r="J6732" t="s">
        <v>21</v>
      </c>
      <c r="K6732" s="6">
        <v>643.13599999999997</v>
      </c>
      <c r="L6732">
        <v>4</v>
      </c>
      <c r="M6732">
        <v>0.2</v>
      </c>
      <c r="N6732" s="6">
        <v>56.2744</v>
      </c>
      <c r="O6732" t="str">
        <f t="shared" si="315"/>
        <v/>
      </c>
      <c r="P6732" s="6">
        <f t="shared" si="316"/>
        <v>280.46933333333328</v>
      </c>
      <c r="Q6732">
        <f t="shared" si="317"/>
        <v>270.58246606698094</v>
      </c>
      <c r="R6732" s="16" t="str">
        <f>TEXT(Ecom[[#This Row],[Dates]],"mmm")</f>
        <v>Oct</v>
      </c>
      <c r="S6732" s="16" t="str">
        <f>TEXT(Ecom[[#This Row],[Dates]],"YYYY")</f>
        <v>2026</v>
      </c>
      <c r="T6732" s="16"/>
    </row>
    <row r="6733" spans="1:20" x14ac:dyDescent="0.25">
      <c r="A6733" t="s">
        <v>62</v>
      </c>
      <c r="B6733" s="16">
        <v>46097</v>
      </c>
      <c r="C6733" t="s">
        <v>22</v>
      </c>
      <c r="D6733" t="s">
        <v>15</v>
      </c>
      <c r="E6733" t="s">
        <v>299</v>
      </c>
      <c r="F6733" t="s">
        <v>86</v>
      </c>
      <c r="G6733">
        <v>37167</v>
      </c>
      <c r="H6733" t="s">
        <v>18</v>
      </c>
      <c r="I6733" t="s">
        <v>26</v>
      </c>
      <c r="J6733" t="s">
        <v>41</v>
      </c>
      <c r="K6733" s="6">
        <v>20.736000000000001</v>
      </c>
      <c r="L6733">
        <v>4</v>
      </c>
      <c r="M6733">
        <v>0.2</v>
      </c>
      <c r="N6733" s="6">
        <v>7.2576000000000001</v>
      </c>
      <c r="O6733" t="str">
        <f t="shared" si="315"/>
        <v/>
      </c>
      <c r="P6733" s="6">
        <f t="shared" si="316"/>
        <v>76.901333333333341</v>
      </c>
      <c r="Q6733">
        <f t="shared" si="317"/>
        <v>133.68945016592244</v>
      </c>
      <c r="R6733" s="16" t="str">
        <f>TEXT(Ecom[[#This Row],[Dates]],"mmm")</f>
        <v>Mar</v>
      </c>
      <c r="S6733" s="16" t="str">
        <f>TEXT(Ecom[[#This Row],[Dates]],"YYYY")</f>
        <v>2026</v>
      </c>
      <c r="T6733" s="16"/>
    </row>
    <row r="6734" spans="1:20" x14ac:dyDescent="0.25">
      <c r="A6734" t="s">
        <v>62</v>
      </c>
      <c r="B6734" s="16">
        <v>46377</v>
      </c>
      <c r="C6734" t="s">
        <v>22</v>
      </c>
      <c r="D6734" t="s">
        <v>15</v>
      </c>
      <c r="E6734" t="s">
        <v>97</v>
      </c>
      <c r="F6734" t="s">
        <v>98</v>
      </c>
      <c r="G6734">
        <v>80013</v>
      </c>
      <c r="H6734" t="s">
        <v>25</v>
      </c>
      <c r="I6734" t="s">
        <v>26</v>
      </c>
      <c r="J6734" t="s">
        <v>41</v>
      </c>
      <c r="K6734" s="6">
        <v>177.536</v>
      </c>
      <c r="L6734">
        <v>4</v>
      </c>
      <c r="M6734">
        <v>0.2</v>
      </c>
      <c r="N6734" s="6">
        <v>62.137599999999999</v>
      </c>
      <c r="O6734" t="str">
        <f t="shared" si="315"/>
        <v/>
      </c>
      <c r="P6734" s="6">
        <f t="shared" si="316"/>
        <v>73.888000000000005</v>
      </c>
      <c r="Q6734">
        <f t="shared" si="317"/>
        <v>74.028457551183692</v>
      </c>
      <c r="R6734" s="16" t="str">
        <f>TEXT(Ecom[[#This Row],[Dates]],"mmm")</f>
        <v>Dec</v>
      </c>
      <c r="S6734" s="16" t="str">
        <f>TEXT(Ecom[[#This Row],[Dates]],"YYYY")</f>
        <v>2026</v>
      </c>
      <c r="T6734" s="16"/>
    </row>
    <row r="6735" spans="1:20" x14ac:dyDescent="0.25">
      <c r="A6735" t="s">
        <v>62</v>
      </c>
      <c r="B6735" s="16">
        <v>46052</v>
      </c>
      <c r="C6735" t="s">
        <v>22</v>
      </c>
      <c r="D6735" t="s">
        <v>15</v>
      </c>
      <c r="E6735" t="s">
        <v>97</v>
      </c>
      <c r="F6735" t="s">
        <v>98</v>
      </c>
      <c r="G6735">
        <v>80013</v>
      </c>
      <c r="H6735" t="s">
        <v>25</v>
      </c>
      <c r="I6735" t="s">
        <v>26</v>
      </c>
      <c r="J6735" t="s">
        <v>38</v>
      </c>
      <c r="K6735" s="6">
        <v>32.432000000000002</v>
      </c>
      <c r="L6735">
        <v>2</v>
      </c>
      <c r="M6735">
        <v>0.2</v>
      </c>
      <c r="N6735" s="6">
        <v>3.2431999999999999</v>
      </c>
      <c r="O6735" t="str">
        <f t="shared" si="315"/>
        <v/>
      </c>
      <c r="P6735" s="6">
        <f t="shared" si="316"/>
        <v>52.629333333333335</v>
      </c>
      <c r="Q6735">
        <f t="shared" si="317"/>
        <v>56.516442675921681</v>
      </c>
      <c r="R6735" s="16" t="str">
        <f>TEXT(Ecom[[#This Row],[Dates]],"mmm")</f>
        <v>Jan</v>
      </c>
      <c r="S6735" s="16" t="str">
        <f>TEXT(Ecom[[#This Row],[Dates]],"YYYY")</f>
        <v>2026</v>
      </c>
      <c r="T6735" s="16"/>
    </row>
    <row r="6736" spans="1:20" x14ac:dyDescent="0.25">
      <c r="A6736" t="s">
        <v>28</v>
      </c>
      <c r="B6736" s="16">
        <v>45826</v>
      </c>
      <c r="C6736" t="s">
        <v>44</v>
      </c>
      <c r="D6736" t="s">
        <v>15</v>
      </c>
      <c r="E6736" t="s">
        <v>180</v>
      </c>
      <c r="F6736" t="s">
        <v>30</v>
      </c>
      <c r="G6736">
        <v>33142</v>
      </c>
      <c r="H6736" t="s">
        <v>18</v>
      </c>
      <c r="I6736" t="s">
        <v>26</v>
      </c>
      <c r="J6736" t="s">
        <v>27</v>
      </c>
      <c r="K6736" s="6">
        <v>11.696</v>
      </c>
      <c r="L6736">
        <v>2</v>
      </c>
      <c r="M6736">
        <v>0.2</v>
      </c>
      <c r="N6736" s="6">
        <v>3.9474</v>
      </c>
      <c r="O6736" t="str">
        <f t="shared" si="315"/>
        <v/>
      </c>
      <c r="P6736" s="6">
        <f t="shared" si="316"/>
        <v>234.98866666666666</v>
      </c>
      <c r="Q6736">
        <f t="shared" si="317"/>
        <v>205.18264415952999</v>
      </c>
      <c r="R6736" s="16" t="str">
        <f>TEXT(Ecom[[#This Row],[Dates]],"mmm")</f>
        <v>Jun</v>
      </c>
      <c r="S6736" s="16" t="str">
        <f>TEXT(Ecom[[#This Row],[Dates]],"YYYY")</f>
        <v>2025</v>
      </c>
      <c r="T6736" s="16"/>
    </row>
    <row r="6737" spans="1:20" x14ac:dyDescent="0.25">
      <c r="A6737" t="s">
        <v>28</v>
      </c>
      <c r="B6737" s="16">
        <v>46255</v>
      </c>
      <c r="C6737" t="s">
        <v>14</v>
      </c>
      <c r="D6737" t="s">
        <v>15</v>
      </c>
      <c r="E6737" t="s">
        <v>52</v>
      </c>
      <c r="F6737" t="s">
        <v>24</v>
      </c>
      <c r="G6737">
        <v>94122</v>
      </c>
      <c r="H6737" t="s">
        <v>25</v>
      </c>
      <c r="I6737" t="s">
        <v>26</v>
      </c>
      <c r="J6737" t="s">
        <v>38</v>
      </c>
      <c r="K6737" s="6">
        <v>113.76</v>
      </c>
      <c r="L6737">
        <v>3</v>
      </c>
      <c r="M6737">
        <v>0</v>
      </c>
      <c r="N6737" s="6">
        <v>44.366399999999999</v>
      </c>
      <c r="O6737" t="str">
        <f t="shared" si="315"/>
        <v/>
      </c>
      <c r="P6737" s="6">
        <f t="shared" si="316"/>
        <v>281.31</v>
      </c>
      <c r="Q6737">
        <f t="shared" si="317"/>
        <v>215.63961450290847</v>
      </c>
      <c r="R6737" s="16" t="str">
        <f>TEXT(Ecom[[#This Row],[Dates]],"mmm")</f>
        <v>Aug</v>
      </c>
      <c r="S6737" s="16" t="str">
        <f>TEXT(Ecom[[#This Row],[Dates]],"YYYY")</f>
        <v>2026</v>
      </c>
      <c r="T6737" s="16"/>
    </row>
    <row r="6738" spans="1:20" x14ac:dyDescent="0.25">
      <c r="A6738" t="s">
        <v>28</v>
      </c>
      <c r="B6738" s="16">
        <v>46168</v>
      </c>
      <c r="C6738" t="s">
        <v>14</v>
      </c>
      <c r="D6738" t="s">
        <v>15</v>
      </c>
      <c r="E6738" t="s">
        <v>52</v>
      </c>
      <c r="F6738" t="s">
        <v>24</v>
      </c>
      <c r="G6738">
        <v>94122</v>
      </c>
      <c r="H6738" t="s">
        <v>25</v>
      </c>
      <c r="I6738" t="s">
        <v>26</v>
      </c>
      <c r="J6738" t="s">
        <v>32</v>
      </c>
      <c r="K6738" s="6">
        <v>579.51</v>
      </c>
      <c r="L6738">
        <v>3</v>
      </c>
      <c r="M6738">
        <v>0</v>
      </c>
      <c r="N6738" s="6">
        <v>81.131399999999999</v>
      </c>
      <c r="O6738" t="str">
        <f t="shared" si="315"/>
        <v/>
      </c>
      <c r="P6738" s="6">
        <f t="shared" si="316"/>
        <v>259.40066666666667</v>
      </c>
      <c r="Q6738">
        <f t="shared" si="317"/>
        <v>245.2489108845829</v>
      </c>
      <c r="R6738" s="16" t="str">
        <f>TEXT(Ecom[[#This Row],[Dates]],"mmm")</f>
        <v>May</v>
      </c>
      <c r="S6738" s="16" t="str">
        <f>TEXT(Ecom[[#This Row],[Dates]],"YYYY")</f>
        <v>2026</v>
      </c>
      <c r="T6738" s="16"/>
    </row>
    <row r="6739" spans="1:20" x14ac:dyDescent="0.25">
      <c r="A6739" t="s">
        <v>28</v>
      </c>
      <c r="B6739" s="16">
        <v>46325</v>
      </c>
      <c r="C6739" t="s">
        <v>14</v>
      </c>
      <c r="D6739" t="s">
        <v>15</v>
      </c>
      <c r="E6739" t="s">
        <v>52</v>
      </c>
      <c r="F6739" t="s">
        <v>24</v>
      </c>
      <c r="G6739">
        <v>94122</v>
      </c>
      <c r="H6739" t="s">
        <v>25</v>
      </c>
      <c r="I6739" t="s">
        <v>26</v>
      </c>
      <c r="J6739" t="s">
        <v>32</v>
      </c>
      <c r="K6739" s="6">
        <v>150.66</v>
      </c>
      <c r="L6739">
        <v>9</v>
      </c>
      <c r="M6739">
        <v>0</v>
      </c>
      <c r="N6739" s="6">
        <v>6.0263999999999998</v>
      </c>
      <c r="O6739" t="str">
        <f t="shared" si="315"/>
        <v/>
      </c>
      <c r="P6739" s="6">
        <f t="shared" si="316"/>
        <v>100.43866666666668</v>
      </c>
      <c r="Q6739">
        <f t="shared" si="317"/>
        <v>143.46998690808962</v>
      </c>
      <c r="R6739" s="16" t="str">
        <f>TEXT(Ecom[[#This Row],[Dates]],"mmm")</f>
        <v>Oct</v>
      </c>
      <c r="S6739" s="16" t="str">
        <f>TEXT(Ecom[[#This Row],[Dates]],"YYYY")</f>
        <v>2026</v>
      </c>
      <c r="T6739" s="16"/>
    </row>
    <row r="6740" spans="1:20" x14ac:dyDescent="0.25">
      <c r="A6740" t="s">
        <v>28</v>
      </c>
      <c r="B6740" s="16">
        <v>46219</v>
      </c>
      <c r="C6740" t="s">
        <v>14</v>
      </c>
      <c r="D6740" t="s">
        <v>15</v>
      </c>
      <c r="E6740" t="s">
        <v>52</v>
      </c>
      <c r="F6740" t="s">
        <v>24</v>
      </c>
      <c r="G6740">
        <v>94122</v>
      </c>
      <c r="H6740" t="s">
        <v>25</v>
      </c>
      <c r="I6740" t="s">
        <v>26</v>
      </c>
      <c r="J6740" t="s">
        <v>37</v>
      </c>
      <c r="K6740" s="6">
        <v>48.031999999999996</v>
      </c>
      <c r="L6740">
        <v>4</v>
      </c>
      <c r="M6740">
        <v>0.2</v>
      </c>
      <c r="N6740" s="6">
        <v>15.6104</v>
      </c>
      <c r="O6740" t="str">
        <f t="shared" si="315"/>
        <v/>
      </c>
      <c r="P6740" s="6">
        <f t="shared" si="316"/>
        <v>170.14266666666666</v>
      </c>
      <c r="Q6740">
        <f t="shared" si="317"/>
        <v>163.95199804685382</v>
      </c>
      <c r="R6740" s="16" t="str">
        <f>TEXT(Ecom[[#This Row],[Dates]],"mmm")</f>
        <v>Jul</v>
      </c>
      <c r="S6740" s="16" t="str">
        <f>TEXT(Ecom[[#This Row],[Dates]],"YYYY")</f>
        <v>2026</v>
      </c>
      <c r="T6740" s="16"/>
    </row>
    <row r="6741" spans="1:20" x14ac:dyDescent="0.25">
      <c r="A6741" t="s">
        <v>28</v>
      </c>
      <c r="B6741" s="16">
        <v>46249</v>
      </c>
      <c r="C6741" t="s">
        <v>14</v>
      </c>
      <c r="D6741" t="s">
        <v>15</v>
      </c>
      <c r="E6741" t="s">
        <v>79</v>
      </c>
      <c r="F6741" t="s">
        <v>65</v>
      </c>
      <c r="G6741">
        <v>60623</v>
      </c>
      <c r="H6741" t="s">
        <v>47</v>
      </c>
      <c r="I6741" t="s">
        <v>26</v>
      </c>
      <c r="J6741" t="s">
        <v>32</v>
      </c>
      <c r="K6741" s="6">
        <v>102.624</v>
      </c>
      <c r="L6741">
        <v>3</v>
      </c>
      <c r="M6741">
        <v>0.2</v>
      </c>
      <c r="N6741" s="6">
        <v>7.6967999999999996</v>
      </c>
      <c r="O6741" t="str">
        <f t="shared" si="315"/>
        <v/>
      </c>
      <c r="P6741" s="6">
        <f t="shared" si="316"/>
        <v>158.59599999999998</v>
      </c>
      <c r="Q6741">
        <f t="shared" si="317"/>
        <v>137.89882928947367</v>
      </c>
      <c r="R6741" s="16" t="str">
        <f>TEXT(Ecom[[#This Row],[Dates]],"mmm")</f>
        <v>Aug</v>
      </c>
      <c r="S6741" s="16" t="str">
        <f>TEXT(Ecom[[#This Row],[Dates]],"YYYY")</f>
        <v>2026</v>
      </c>
      <c r="T6741" s="16"/>
    </row>
    <row r="6742" spans="1:20" x14ac:dyDescent="0.25">
      <c r="A6742" t="s">
        <v>28</v>
      </c>
      <c r="B6742" s="16">
        <v>45896</v>
      </c>
      <c r="C6742" t="s">
        <v>14</v>
      </c>
      <c r="D6742" t="s">
        <v>15</v>
      </c>
      <c r="E6742" t="s">
        <v>79</v>
      </c>
      <c r="F6742" t="s">
        <v>65</v>
      </c>
      <c r="G6742">
        <v>60623</v>
      </c>
      <c r="H6742" t="s">
        <v>47</v>
      </c>
      <c r="I6742" t="s">
        <v>19</v>
      </c>
      <c r="J6742" t="s">
        <v>21</v>
      </c>
      <c r="K6742" s="6">
        <v>359.77199999999999</v>
      </c>
      <c r="L6742">
        <v>2</v>
      </c>
      <c r="M6742">
        <v>0.3</v>
      </c>
      <c r="N6742" s="6">
        <v>-5.1395999999999997</v>
      </c>
      <c r="O6742">
        <f t="shared" si="315"/>
        <v>-5.1395999999999997</v>
      </c>
      <c r="P6742" s="6">
        <f t="shared" si="316"/>
        <v>165.1</v>
      </c>
      <c r="Q6742">
        <f t="shared" si="317"/>
        <v>140.10637740950557</v>
      </c>
      <c r="R6742" s="16" t="str">
        <f>TEXT(Ecom[[#This Row],[Dates]],"mmm")</f>
        <v>Aug</v>
      </c>
      <c r="S6742" s="16" t="str">
        <f>TEXT(Ecom[[#This Row],[Dates]],"YYYY")</f>
        <v>2025</v>
      </c>
      <c r="T6742" s="16"/>
    </row>
    <row r="6743" spans="1:20" x14ac:dyDescent="0.25">
      <c r="A6743" t="s">
        <v>28</v>
      </c>
      <c r="B6743" s="16">
        <v>45778</v>
      </c>
      <c r="C6743" t="s">
        <v>14</v>
      </c>
      <c r="D6743" t="s">
        <v>15</v>
      </c>
      <c r="E6743" t="s">
        <v>79</v>
      </c>
      <c r="F6743" t="s">
        <v>65</v>
      </c>
      <c r="G6743">
        <v>60623</v>
      </c>
      <c r="H6743" t="s">
        <v>47</v>
      </c>
      <c r="I6743" t="s">
        <v>26</v>
      </c>
      <c r="J6743" t="s">
        <v>34</v>
      </c>
      <c r="K6743" s="6">
        <v>13.391999999999999</v>
      </c>
      <c r="L6743">
        <v>3</v>
      </c>
      <c r="M6743">
        <v>0.2</v>
      </c>
      <c r="N6743" s="6">
        <v>3.1806000000000001</v>
      </c>
      <c r="O6743" t="str">
        <f t="shared" si="315"/>
        <v/>
      </c>
      <c r="P6743" s="6">
        <f t="shared" si="316"/>
        <v>57.135999999999996</v>
      </c>
      <c r="Q6743">
        <f t="shared" si="317"/>
        <v>88.283491186064893</v>
      </c>
      <c r="R6743" s="16" t="str">
        <f>TEXT(Ecom[[#This Row],[Dates]],"mmm")</f>
        <v>May</v>
      </c>
      <c r="S6743" s="16" t="str">
        <f>TEXT(Ecom[[#This Row],[Dates]],"YYYY")</f>
        <v>2025</v>
      </c>
      <c r="T6743" s="16"/>
    </row>
    <row r="6744" spans="1:20" x14ac:dyDescent="0.25">
      <c r="A6744" t="s">
        <v>28</v>
      </c>
      <c r="B6744" s="16">
        <v>46023</v>
      </c>
      <c r="C6744" t="s">
        <v>14</v>
      </c>
      <c r="D6744" t="s">
        <v>15</v>
      </c>
      <c r="E6744" t="s">
        <v>23</v>
      </c>
      <c r="F6744" t="s">
        <v>24</v>
      </c>
      <c r="G6744">
        <v>90008</v>
      </c>
      <c r="H6744" t="s">
        <v>25</v>
      </c>
      <c r="I6744" t="s">
        <v>19</v>
      </c>
      <c r="J6744" t="s">
        <v>21</v>
      </c>
      <c r="K6744" s="6">
        <v>122.136</v>
      </c>
      <c r="L6744">
        <v>3</v>
      </c>
      <c r="M6744">
        <v>0.2</v>
      </c>
      <c r="N6744" s="6">
        <v>-13.7403</v>
      </c>
      <c r="O6744">
        <f t="shared" si="315"/>
        <v>-13.7403</v>
      </c>
      <c r="P6744" s="6">
        <f t="shared" si="316"/>
        <v>212.65599999999998</v>
      </c>
      <c r="Q6744">
        <f t="shared" si="317"/>
        <v>156.78528252358387</v>
      </c>
      <c r="R6744" s="16" t="str">
        <f>TEXT(Ecom[[#This Row],[Dates]],"mmm")</f>
        <v>Jan</v>
      </c>
      <c r="S6744" s="16" t="str">
        <f>TEXT(Ecom[[#This Row],[Dates]],"YYYY")</f>
        <v>2026</v>
      </c>
      <c r="T6744" s="16"/>
    </row>
    <row r="6745" spans="1:20" x14ac:dyDescent="0.25">
      <c r="A6745" t="s">
        <v>28</v>
      </c>
      <c r="B6745" s="16">
        <v>46226</v>
      </c>
      <c r="C6745" t="s">
        <v>22</v>
      </c>
      <c r="D6745" t="s">
        <v>15</v>
      </c>
      <c r="E6745" t="s">
        <v>71</v>
      </c>
      <c r="F6745" t="s">
        <v>247</v>
      </c>
      <c r="G6745">
        <v>3820</v>
      </c>
      <c r="H6745" t="s">
        <v>57</v>
      </c>
      <c r="I6745" t="s">
        <v>26</v>
      </c>
      <c r="J6745" t="s">
        <v>41</v>
      </c>
      <c r="K6745" s="6">
        <v>35.880000000000003</v>
      </c>
      <c r="L6745">
        <v>6</v>
      </c>
      <c r="M6745">
        <v>0</v>
      </c>
      <c r="N6745" s="6">
        <v>16.146000000000001</v>
      </c>
      <c r="O6745" t="str">
        <f t="shared" si="315"/>
        <v/>
      </c>
      <c r="P6745" s="6">
        <f t="shared" si="316"/>
        <v>179.91733333333332</v>
      </c>
      <c r="Q6745">
        <f t="shared" si="317"/>
        <v>179.10344977052708</v>
      </c>
      <c r="R6745" s="16" t="str">
        <f>TEXT(Ecom[[#This Row],[Dates]],"mmm")</f>
        <v>Jul</v>
      </c>
      <c r="S6745" s="16" t="str">
        <f>TEXT(Ecom[[#This Row],[Dates]],"YYYY")</f>
        <v>2026</v>
      </c>
      <c r="T6745" s="16"/>
    </row>
    <row r="6746" spans="1:20" x14ac:dyDescent="0.25">
      <c r="A6746" t="s">
        <v>13</v>
      </c>
      <c r="B6746" s="16">
        <v>46286</v>
      </c>
      <c r="C6746" t="s">
        <v>14</v>
      </c>
      <c r="D6746" t="s">
        <v>15</v>
      </c>
      <c r="E6746" t="s">
        <v>139</v>
      </c>
      <c r="F6746" t="s">
        <v>104</v>
      </c>
      <c r="G6746">
        <v>43017</v>
      </c>
      <c r="H6746" t="s">
        <v>57</v>
      </c>
      <c r="I6746" t="s">
        <v>35</v>
      </c>
      <c r="J6746" t="s">
        <v>59</v>
      </c>
      <c r="K6746" s="6">
        <v>479.952</v>
      </c>
      <c r="L6746">
        <v>6</v>
      </c>
      <c r="M6746">
        <v>0.2</v>
      </c>
      <c r="N6746" s="6">
        <v>107.9892</v>
      </c>
      <c r="O6746" t="str">
        <f t="shared" si="315"/>
        <v/>
      </c>
      <c r="P6746" s="6">
        <f t="shared" si="316"/>
        <v>377.94066666666669</v>
      </c>
      <c r="Q6746">
        <f t="shared" si="317"/>
        <v>230.42788004798251</v>
      </c>
      <c r="R6746" s="16" t="str">
        <f>TEXT(Ecom[[#This Row],[Dates]],"mmm")</f>
        <v>Sep</v>
      </c>
      <c r="S6746" s="16" t="str">
        <f>TEXT(Ecom[[#This Row],[Dates]],"YYYY")</f>
        <v>2026</v>
      </c>
      <c r="T6746" s="16"/>
    </row>
    <row r="6747" spans="1:20" x14ac:dyDescent="0.25">
      <c r="A6747" t="s">
        <v>13</v>
      </c>
      <c r="B6747" s="16">
        <v>46200</v>
      </c>
      <c r="C6747" t="s">
        <v>14</v>
      </c>
      <c r="D6747" t="s">
        <v>15</v>
      </c>
      <c r="E6747" t="s">
        <v>139</v>
      </c>
      <c r="F6747" t="s">
        <v>104</v>
      </c>
      <c r="G6747">
        <v>43017</v>
      </c>
      <c r="H6747" t="s">
        <v>57</v>
      </c>
      <c r="I6747" t="s">
        <v>26</v>
      </c>
      <c r="J6747" t="s">
        <v>34</v>
      </c>
      <c r="K6747" s="6">
        <v>23.92</v>
      </c>
      <c r="L6747">
        <v>5</v>
      </c>
      <c r="M6747">
        <v>0.2</v>
      </c>
      <c r="N6747" s="6">
        <v>1.794</v>
      </c>
      <c r="O6747" t="str">
        <f t="shared" si="315"/>
        <v/>
      </c>
      <c r="P6747" s="6">
        <f t="shared" si="316"/>
        <v>222.94066666666666</v>
      </c>
      <c r="Q6747">
        <f t="shared" si="317"/>
        <v>209.0479670283035</v>
      </c>
      <c r="R6747" s="16" t="str">
        <f>TEXT(Ecom[[#This Row],[Dates]],"mmm")</f>
        <v>Jun</v>
      </c>
      <c r="S6747" s="16" t="str">
        <f>TEXT(Ecom[[#This Row],[Dates]],"YYYY")</f>
        <v>2026</v>
      </c>
      <c r="T6747" s="16"/>
    </row>
    <row r="6748" spans="1:20" x14ac:dyDescent="0.25">
      <c r="A6748" t="s">
        <v>62</v>
      </c>
      <c r="B6748" s="16">
        <v>46195</v>
      </c>
      <c r="C6748" t="s">
        <v>22</v>
      </c>
      <c r="D6748" t="s">
        <v>15</v>
      </c>
      <c r="E6748" t="s">
        <v>75</v>
      </c>
      <c r="F6748" t="s">
        <v>76</v>
      </c>
      <c r="G6748">
        <v>10009</v>
      </c>
      <c r="H6748" t="s">
        <v>57</v>
      </c>
      <c r="I6748" t="s">
        <v>35</v>
      </c>
      <c r="J6748" t="s">
        <v>36</v>
      </c>
      <c r="K6748" s="6">
        <v>629.95000000000005</v>
      </c>
      <c r="L6748">
        <v>5</v>
      </c>
      <c r="M6748">
        <v>0</v>
      </c>
      <c r="N6748" s="6">
        <v>163.78700000000001</v>
      </c>
      <c r="O6748" t="str">
        <f t="shared" si="315"/>
        <v/>
      </c>
      <c r="P6748" s="6">
        <f t="shared" si="316"/>
        <v>220.94733333333338</v>
      </c>
      <c r="Q6748">
        <f t="shared" si="317"/>
        <v>222.09605049467527</v>
      </c>
      <c r="R6748" s="16" t="str">
        <f>TEXT(Ecom[[#This Row],[Dates]],"mmm")</f>
        <v>Jun</v>
      </c>
      <c r="S6748" s="16" t="str">
        <f>TEXT(Ecom[[#This Row],[Dates]],"YYYY")</f>
        <v>2026</v>
      </c>
      <c r="T6748" s="16"/>
    </row>
    <row r="6749" spans="1:20" x14ac:dyDescent="0.25">
      <c r="A6749" t="s">
        <v>28</v>
      </c>
      <c r="B6749" s="16">
        <v>45992</v>
      </c>
      <c r="C6749" t="s">
        <v>14</v>
      </c>
      <c r="D6749" t="s">
        <v>15</v>
      </c>
      <c r="E6749" t="s">
        <v>75</v>
      </c>
      <c r="F6749" t="s">
        <v>76</v>
      </c>
      <c r="G6749">
        <v>10035</v>
      </c>
      <c r="H6749" t="s">
        <v>57</v>
      </c>
      <c r="I6749" t="s">
        <v>26</v>
      </c>
      <c r="J6749" t="s">
        <v>37</v>
      </c>
      <c r="K6749" s="6">
        <v>14.952</v>
      </c>
      <c r="L6749">
        <v>1</v>
      </c>
      <c r="M6749">
        <v>0.2</v>
      </c>
      <c r="N6749" s="6">
        <v>5.0462999999999996</v>
      </c>
      <c r="O6749" t="str">
        <f t="shared" si="315"/>
        <v/>
      </c>
      <c r="P6749" s="6">
        <f t="shared" si="316"/>
        <v>49.957333333333338</v>
      </c>
      <c r="Q6749">
        <f t="shared" si="317"/>
        <v>172.20462701487827</v>
      </c>
      <c r="R6749" s="16" t="str">
        <f>TEXT(Ecom[[#This Row],[Dates]],"mmm")</f>
        <v>Dec</v>
      </c>
      <c r="S6749" s="16" t="str">
        <f>TEXT(Ecom[[#This Row],[Dates]],"YYYY")</f>
        <v>2025</v>
      </c>
      <c r="T6749" s="16"/>
    </row>
    <row r="6750" spans="1:20" x14ac:dyDescent="0.25">
      <c r="A6750" t="s">
        <v>28</v>
      </c>
      <c r="B6750" s="16">
        <v>46266</v>
      </c>
      <c r="C6750" t="s">
        <v>14</v>
      </c>
      <c r="D6750" t="s">
        <v>15</v>
      </c>
      <c r="E6750" t="s">
        <v>75</v>
      </c>
      <c r="F6750" t="s">
        <v>76</v>
      </c>
      <c r="G6750">
        <v>10035</v>
      </c>
      <c r="H6750" t="s">
        <v>57</v>
      </c>
      <c r="I6750" t="s">
        <v>26</v>
      </c>
      <c r="J6750" t="s">
        <v>41</v>
      </c>
      <c r="K6750" s="6">
        <v>17.940000000000001</v>
      </c>
      <c r="L6750">
        <v>3</v>
      </c>
      <c r="M6750">
        <v>0</v>
      </c>
      <c r="N6750" s="6">
        <v>8.0730000000000004</v>
      </c>
      <c r="O6750" t="str">
        <f t="shared" si="315"/>
        <v/>
      </c>
      <c r="P6750" s="6">
        <f t="shared" si="316"/>
        <v>85.626666666666665</v>
      </c>
      <c r="Q6750">
        <f t="shared" si="317"/>
        <v>125.19867723653387</v>
      </c>
      <c r="R6750" s="16" t="str">
        <f>TEXT(Ecom[[#This Row],[Dates]],"mmm")</f>
        <v>Sep</v>
      </c>
      <c r="S6750" s="16" t="str">
        <f>TEXT(Ecom[[#This Row],[Dates]],"YYYY")</f>
        <v>2026</v>
      </c>
      <c r="T6750" s="16"/>
    </row>
    <row r="6751" spans="1:20" x14ac:dyDescent="0.25">
      <c r="A6751" t="s">
        <v>28</v>
      </c>
      <c r="B6751" s="16">
        <v>46122</v>
      </c>
      <c r="C6751" t="s">
        <v>14</v>
      </c>
      <c r="D6751" t="s">
        <v>15</v>
      </c>
      <c r="E6751" t="s">
        <v>75</v>
      </c>
      <c r="F6751" t="s">
        <v>76</v>
      </c>
      <c r="G6751">
        <v>10035</v>
      </c>
      <c r="H6751" t="s">
        <v>57</v>
      </c>
      <c r="I6751" t="s">
        <v>35</v>
      </c>
      <c r="J6751" t="s">
        <v>36</v>
      </c>
      <c r="K6751" s="6">
        <v>116.98</v>
      </c>
      <c r="L6751">
        <v>2</v>
      </c>
      <c r="M6751">
        <v>0</v>
      </c>
      <c r="N6751" s="6">
        <v>29.245000000000001</v>
      </c>
      <c r="O6751" t="str">
        <f t="shared" si="315"/>
        <v/>
      </c>
      <c r="P6751" s="6">
        <f t="shared" si="316"/>
        <v>82.56</v>
      </c>
      <c r="Q6751">
        <f t="shared" si="317"/>
        <v>61.268647115856965</v>
      </c>
      <c r="R6751" s="16" t="str">
        <f>TEXT(Ecom[[#This Row],[Dates]],"mmm")</f>
        <v>Apr</v>
      </c>
      <c r="S6751" s="16" t="str">
        <f>TEXT(Ecom[[#This Row],[Dates]],"YYYY")</f>
        <v>2026</v>
      </c>
      <c r="T6751" s="16"/>
    </row>
    <row r="6752" spans="1:20" x14ac:dyDescent="0.25">
      <c r="A6752" t="s">
        <v>13</v>
      </c>
      <c r="B6752" s="16">
        <v>45750</v>
      </c>
      <c r="C6752" t="s">
        <v>14</v>
      </c>
      <c r="D6752" t="s">
        <v>15</v>
      </c>
      <c r="E6752" t="s">
        <v>353</v>
      </c>
      <c r="F6752" t="s">
        <v>132</v>
      </c>
      <c r="G6752">
        <v>7501</v>
      </c>
      <c r="H6752" t="s">
        <v>57</v>
      </c>
      <c r="I6752" t="s">
        <v>19</v>
      </c>
      <c r="J6752" t="s">
        <v>21</v>
      </c>
      <c r="K6752" s="6">
        <v>121.96</v>
      </c>
      <c r="L6752">
        <v>2</v>
      </c>
      <c r="M6752">
        <v>0</v>
      </c>
      <c r="N6752" s="6">
        <v>20.7332</v>
      </c>
      <c r="O6752" t="str">
        <f t="shared" si="315"/>
        <v/>
      </c>
      <c r="P6752" s="6">
        <f t="shared" si="316"/>
        <v>64.22</v>
      </c>
      <c r="Q6752">
        <f t="shared" si="317"/>
        <v>47.520560852158553</v>
      </c>
      <c r="R6752" s="16" t="str">
        <f>TEXT(Ecom[[#This Row],[Dates]],"mmm")</f>
        <v>Apr</v>
      </c>
      <c r="S6752" s="16" t="str">
        <f>TEXT(Ecom[[#This Row],[Dates]],"YYYY")</f>
        <v>2025</v>
      </c>
      <c r="T6752" s="16"/>
    </row>
    <row r="6753" spans="1:20" x14ac:dyDescent="0.25">
      <c r="A6753" t="s">
        <v>13</v>
      </c>
      <c r="B6753" s="16">
        <v>46137</v>
      </c>
      <c r="C6753" t="s">
        <v>14</v>
      </c>
      <c r="D6753" t="s">
        <v>15</v>
      </c>
      <c r="E6753" t="s">
        <v>353</v>
      </c>
      <c r="F6753" t="s">
        <v>132</v>
      </c>
      <c r="G6753">
        <v>7501</v>
      </c>
      <c r="H6753" t="s">
        <v>57</v>
      </c>
      <c r="I6753" t="s">
        <v>26</v>
      </c>
      <c r="J6753" t="s">
        <v>38</v>
      </c>
      <c r="K6753" s="6">
        <v>8.74</v>
      </c>
      <c r="L6753">
        <v>2</v>
      </c>
      <c r="M6753">
        <v>0</v>
      </c>
      <c r="N6753" s="6">
        <v>2.2724000000000002</v>
      </c>
      <c r="O6753" t="str">
        <f t="shared" si="315"/>
        <v/>
      </c>
      <c r="P6753" s="6">
        <f t="shared" si="316"/>
        <v>26.22</v>
      </c>
      <c r="Q6753">
        <f t="shared" si="317"/>
        <v>43.923902376724229</v>
      </c>
      <c r="R6753" s="16" t="str">
        <f>TEXT(Ecom[[#This Row],[Dates]],"mmm")</f>
        <v>Apr</v>
      </c>
      <c r="S6753" s="16" t="str">
        <f>TEXT(Ecom[[#This Row],[Dates]],"YYYY")</f>
        <v>2026</v>
      </c>
      <c r="T6753" s="16"/>
    </row>
    <row r="6754" spans="1:20" x14ac:dyDescent="0.25">
      <c r="A6754" t="s">
        <v>13</v>
      </c>
      <c r="B6754" s="16">
        <v>45807</v>
      </c>
      <c r="C6754" t="s">
        <v>14</v>
      </c>
      <c r="D6754" t="s">
        <v>15</v>
      </c>
      <c r="E6754" t="s">
        <v>353</v>
      </c>
      <c r="F6754" t="s">
        <v>132</v>
      </c>
      <c r="G6754">
        <v>7501</v>
      </c>
      <c r="H6754" t="s">
        <v>57</v>
      </c>
      <c r="I6754" t="s">
        <v>26</v>
      </c>
      <c r="J6754" t="s">
        <v>41</v>
      </c>
      <c r="K6754" s="6">
        <v>61.96</v>
      </c>
      <c r="L6754">
        <v>2</v>
      </c>
      <c r="M6754">
        <v>0</v>
      </c>
      <c r="N6754" s="6">
        <v>27.882000000000001</v>
      </c>
      <c r="O6754" t="str">
        <f t="shared" si="315"/>
        <v/>
      </c>
      <c r="P6754" s="6">
        <f t="shared" si="316"/>
        <v>115.05333333333334</v>
      </c>
      <c r="Q6754">
        <f t="shared" si="317"/>
        <v>93.091896134550439</v>
      </c>
      <c r="R6754" s="16" t="str">
        <f>TEXT(Ecom[[#This Row],[Dates]],"mmm")</f>
        <v>May</v>
      </c>
      <c r="S6754" s="16" t="str">
        <f>TEXT(Ecom[[#This Row],[Dates]],"YYYY")</f>
        <v>2025</v>
      </c>
      <c r="T6754" s="16"/>
    </row>
    <row r="6755" spans="1:20" x14ac:dyDescent="0.25">
      <c r="A6755" t="s">
        <v>13</v>
      </c>
      <c r="B6755" s="16">
        <v>45784</v>
      </c>
      <c r="C6755" t="s">
        <v>14</v>
      </c>
      <c r="D6755" t="s">
        <v>15</v>
      </c>
      <c r="E6755" t="s">
        <v>353</v>
      </c>
      <c r="F6755" t="s">
        <v>132</v>
      </c>
      <c r="G6755">
        <v>7501</v>
      </c>
      <c r="H6755" t="s">
        <v>57</v>
      </c>
      <c r="I6755" t="s">
        <v>26</v>
      </c>
      <c r="J6755" t="s">
        <v>37</v>
      </c>
      <c r="K6755" s="6">
        <v>7.96</v>
      </c>
      <c r="L6755">
        <v>2</v>
      </c>
      <c r="M6755">
        <v>0</v>
      </c>
      <c r="N6755" s="6">
        <v>3.7412000000000001</v>
      </c>
      <c r="O6755" t="str">
        <f t="shared" si="315"/>
        <v/>
      </c>
      <c r="P6755" s="6">
        <f t="shared" si="316"/>
        <v>110.19999999999999</v>
      </c>
      <c r="Q6755">
        <f t="shared" si="317"/>
        <v>99.895004509364369</v>
      </c>
      <c r="R6755" s="16" t="str">
        <f>TEXT(Ecom[[#This Row],[Dates]],"mmm")</f>
        <v>May</v>
      </c>
      <c r="S6755" s="16" t="str">
        <f>TEXT(Ecom[[#This Row],[Dates]],"YYYY")</f>
        <v>2025</v>
      </c>
      <c r="T6755" s="16"/>
    </row>
    <row r="6756" spans="1:20" x14ac:dyDescent="0.25">
      <c r="A6756" t="s">
        <v>13</v>
      </c>
      <c r="B6756" s="16">
        <v>46186</v>
      </c>
      <c r="C6756" t="s">
        <v>14</v>
      </c>
      <c r="D6756" t="s">
        <v>15</v>
      </c>
      <c r="E6756" t="s">
        <v>353</v>
      </c>
      <c r="F6756" t="s">
        <v>132</v>
      </c>
      <c r="G6756">
        <v>7501</v>
      </c>
      <c r="H6756" t="s">
        <v>57</v>
      </c>
      <c r="I6756" t="s">
        <v>26</v>
      </c>
      <c r="J6756" t="s">
        <v>38</v>
      </c>
      <c r="K6756" s="6">
        <v>275.24</v>
      </c>
      <c r="L6756">
        <v>4</v>
      </c>
      <c r="M6756">
        <v>0</v>
      </c>
      <c r="N6756" s="6">
        <v>121.1056</v>
      </c>
      <c r="O6756" t="str">
        <f t="shared" si="315"/>
        <v/>
      </c>
      <c r="P6756" s="6">
        <f t="shared" si="316"/>
        <v>278.53333333333336</v>
      </c>
      <c r="Q6756">
        <f t="shared" si="317"/>
        <v>167.88832619951296</v>
      </c>
      <c r="R6756" s="16" t="str">
        <f>TEXT(Ecom[[#This Row],[Dates]],"mmm")</f>
        <v>Jun</v>
      </c>
      <c r="S6756" s="16" t="str">
        <f>TEXT(Ecom[[#This Row],[Dates]],"YYYY")</f>
        <v>2026</v>
      </c>
      <c r="T6756" s="16"/>
    </row>
    <row r="6757" spans="1:20" x14ac:dyDescent="0.25">
      <c r="A6757" t="s">
        <v>28</v>
      </c>
      <c r="B6757" s="16">
        <v>46003</v>
      </c>
      <c r="C6757" t="s">
        <v>22</v>
      </c>
      <c r="D6757" t="s">
        <v>15</v>
      </c>
      <c r="E6757" t="s">
        <v>154</v>
      </c>
      <c r="F6757" t="s">
        <v>132</v>
      </c>
      <c r="G6757">
        <v>8701</v>
      </c>
      <c r="H6757" t="s">
        <v>57</v>
      </c>
      <c r="I6757" t="s">
        <v>19</v>
      </c>
      <c r="J6757" t="s">
        <v>33</v>
      </c>
      <c r="K6757" s="6">
        <v>47.4</v>
      </c>
      <c r="L6757">
        <v>5</v>
      </c>
      <c r="M6757">
        <v>0</v>
      </c>
      <c r="N6757" s="6">
        <v>18.96</v>
      </c>
      <c r="O6757" t="str">
        <f t="shared" si="315"/>
        <v/>
      </c>
      <c r="P6757" s="6">
        <f t="shared" si="316"/>
        <v>318.76666666666665</v>
      </c>
      <c r="Q6757">
        <f t="shared" si="317"/>
        <v>147.03222483775704</v>
      </c>
      <c r="R6757" s="16" t="str">
        <f>TEXT(Ecom[[#This Row],[Dates]],"mmm")</f>
        <v>Dec</v>
      </c>
      <c r="S6757" s="16" t="str">
        <f>TEXT(Ecom[[#This Row],[Dates]],"YYYY")</f>
        <v>2025</v>
      </c>
      <c r="T6757" s="16"/>
    </row>
    <row r="6758" spans="1:20" x14ac:dyDescent="0.25">
      <c r="A6758" t="s">
        <v>28</v>
      </c>
      <c r="B6758" s="16">
        <v>46384</v>
      </c>
      <c r="C6758" t="s">
        <v>22</v>
      </c>
      <c r="D6758" t="s">
        <v>15</v>
      </c>
      <c r="E6758" t="s">
        <v>154</v>
      </c>
      <c r="F6758" t="s">
        <v>132</v>
      </c>
      <c r="G6758">
        <v>8701</v>
      </c>
      <c r="H6758" t="s">
        <v>57</v>
      </c>
      <c r="I6758" t="s">
        <v>19</v>
      </c>
      <c r="J6758" t="s">
        <v>21</v>
      </c>
      <c r="K6758" s="6">
        <v>512.96</v>
      </c>
      <c r="L6758">
        <v>4</v>
      </c>
      <c r="M6758">
        <v>0</v>
      </c>
      <c r="N6758" s="6">
        <v>143.62880000000001</v>
      </c>
      <c r="O6758" t="str">
        <f t="shared" si="315"/>
        <v/>
      </c>
      <c r="P6758" s="6">
        <f t="shared" si="316"/>
        <v>330.28666666666669</v>
      </c>
      <c r="Q6758">
        <f t="shared" si="317"/>
        <v>202.13668543834393</v>
      </c>
      <c r="R6758" s="16" t="str">
        <f>TEXT(Ecom[[#This Row],[Dates]],"mmm")</f>
        <v>Dec</v>
      </c>
      <c r="S6758" s="16" t="str">
        <f>TEXT(Ecom[[#This Row],[Dates]],"YYYY")</f>
        <v>2026</v>
      </c>
      <c r="T6758" s="16"/>
    </row>
    <row r="6759" spans="1:20" x14ac:dyDescent="0.25">
      <c r="A6759" t="s">
        <v>28</v>
      </c>
      <c r="B6759" s="16">
        <v>45859</v>
      </c>
      <c r="C6759" t="s">
        <v>22</v>
      </c>
      <c r="D6759" t="s">
        <v>15</v>
      </c>
      <c r="E6759" t="s">
        <v>154</v>
      </c>
      <c r="F6759" t="s">
        <v>132</v>
      </c>
      <c r="G6759">
        <v>8701</v>
      </c>
      <c r="H6759" t="s">
        <v>57</v>
      </c>
      <c r="I6759" t="s">
        <v>35</v>
      </c>
      <c r="J6759" t="s">
        <v>36</v>
      </c>
      <c r="K6759" s="6">
        <v>395.94</v>
      </c>
      <c r="L6759">
        <v>6</v>
      </c>
      <c r="M6759">
        <v>0</v>
      </c>
      <c r="N6759" s="6">
        <v>102.9444</v>
      </c>
      <c r="O6759" t="str">
        <f t="shared" si="315"/>
        <v/>
      </c>
      <c r="P6759" s="6">
        <f t="shared" si="316"/>
        <v>170.22533333333334</v>
      </c>
      <c r="Q6759">
        <f t="shared" si="317"/>
        <v>169.81772187587231</v>
      </c>
      <c r="R6759" s="16" t="str">
        <f>TEXT(Ecom[[#This Row],[Dates]],"mmm")</f>
        <v>Jul</v>
      </c>
      <c r="S6759" s="16" t="str">
        <f>TEXT(Ecom[[#This Row],[Dates]],"YYYY")</f>
        <v>2025</v>
      </c>
      <c r="T6759" s="16"/>
    </row>
    <row r="6760" spans="1:20" x14ac:dyDescent="0.25">
      <c r="A6760" t="s">
        <v>28</v>
      </c>
      <c r="B6760" s="16">
        <v>46208</v>
      </c>
      <c r="C6760" t="s">
        <v>22</v>
      </c>
      <c r="D6760" t="s">
        <v>15</v>
      </c>
      <c r="E6760" t="s">
        <v>154</v>
      </c>
      <c r="F6760" t="s">
        <v>132</v>
      </c>
      <c r="G6760">
        <v>8701</v>
      </c>
      <c r="H6760" t="s">
        <v>57</v>
      </c>
      <c r="I6760" t="s">
        <v>26</v>
      </c>
      <c r="J6760" t="s">
        <v>32</v>
      </c>
      <c r="K6760" s="6">
        <v>81.96</v>
      </c>
      <c r="L6760">
        <v>2</v>
      </c>
      <c r="M6760">
        <v>0</v>
      </c>
      <c r="N6760" s="6">
        <v>0</v>
      </c>
      <c r="O6760" t="str">
        <f t="shared" si="315"/>
        <v/>
      </c>
      <c r="P6760" s="6">
        <f t="shared" si="316"/>
        <v>129.22533333333334</v>
      </c>
      <c r="Q6760">
        <f t="shared" si="317"/>
        <v>183.67757804249152</v>
      </c>
      <c r="R6760" s="16" t="str">
        <f>TEXT(Ecom[[#This Row],[Dates]],"mmm")</f>
        <v>Jul</v>
      </c>
      <c r="S6760" s="16" t="str">
        <f>TEXT(Ecom[[#This Row],[Dates]],"YYYY")</f>
        <v>2026</v>
      </c>
      <c r="T6760" s="16"/>
    </row>
    <row r="6761" spans="1:20" x14ac:dyDescent="0.25">
      <c r="A6761" t="s">
        <v>28</v>
      </c>
      <c r="B6761" s="16">
        <v>46072</v>
      </c>
      <c r="C6761" t="s">
        <v>14</v>
      </c>
      <c r="D6761" t="s">
        <v>15</v>
      </c>
      <c r="E6761" t="s">
        <v>332</v>
      </c>
      <c r="F6761" t="s">
        <v>40</v>
      </c>
      <c r="G6761">
        <v>27405</v>
      </c>
      <c r="H6761" t="s">
        <v>18</v>
      </c>
      <c r="I6761" t="s">
        <v>26</v>
      </c>
      <c r="J6761" t="s">
        <v>34</v>
      </c>
      <c r="K6761" s="6">
        <v>32.776000000000003</v>
      </c>
      <c r="L6761">
        <v>1</v>
      </c>
      <c r="M6761">
        <v>0.2</v>
      </c>
      <c r="N6761" s="6">
        <v>2.4582000000000002</v>
      </c>
      <c r="O6761" t="str">
        <f t="shared" si="315"/>
        <v/>
      </c>
      <c r="P6761" s="6">
        <f t="shared" si="316"/>
        <v>186.49333333333334</v>
      </c>
      <c r="Q6761">
        <f t="shared" si="317"/>
        <v>121.20446532295013</v>
      </c>
      <c r="R6761" s="16" t="str">
        <f>TEXT(Ecom[[#This Row],[Dates]],"mmm")</f>
        <v>Feb</v>
      </c>
      <c r="S6761" s="16" t="str">
        <f>TEXT(Ecom[[#This Row],[Dates]],"YYYY")</f>
        <v>2026</v>
      </c>
      <c r="T6761" s="16"/>
    </row>
    <row r="6762" spans="1:20" x14ac:dyDescent="0.25">
      <c r="A6762" t="s">
        <v>28</v>
      </c>
      <c r="B6762" s="16">
        <v>45948</v>
      </c>
      <c r="C6762" t="s">
        <v>14</v>
      </c>
      <c r="D6762" t="s">
        <v>15</v>
      </c>
      <c r="E6762" t="s">
        <v>75</v>
      </c>
      <c r="F6762" t="s">
        <v>76</v>
      </c>
      <c r="G6762">
        <v>10035</v>
      </c>
      <c r="H6762" t="s">
        <v>57</v>
      </c>
      <c r="I6762" t="s">
        <v>26</v>
      </c>
      <c r="J6762" t="s">
        <v>32</v>
      </c>
      <c r="K6762" s="6">
        <v>272.94</v>
      </c>
      <c r="L6762">
        <v>3</v>
      </c>
      <c r="M6762">
        <v>0</v>
      </c>
      <c r="N6762" s="6">
        <v>0</v>
      </c>
      <c r="O6762" t="str">
        <f t="shared" si="315"/>
        <v/>
      </c>
      <c r="P6762" s="6">
        <f t="shared" si="316"/>
        <v>185.31466666666665</v>
      </c>
      <c r="Q6762">
        <f t="shared" si="317"/>
        <v>128.50233406959319</v>
      </c>
      <c r="R6762" s="16" t="str">
        <f>TEXT(Ecom[[#This Row],[Dates]],"mmm")</f>
        <v>Oct</v>
      </c>
      <c r="S6762" s="16" t="str">
        <f>TEXT(Ecom[[#This Row],[Dates]],"YYYY")</f>
        <v>2025</v>
      </c>
      <c r="T6762" s="16"/>
    </row>
    <row r="6763" spans="1:20" x14ac:dyDescent="0.25">
      <c r="A6763" t="s">
        <v>13</v>
      </c>
      <c r="B6763" s="16">
        <v>46205</v>
      </c>
      <c r="C6763" t="s">
        <v>22</v>
      </c>
      <c r="D6763" t="s">
        <v>15</v>
      </c>
      <c r="E6763" t="s">
        <v>75</v>
      </c>
      <c r="F6763" t="s">
        <v>76</v>
      </c>
      <c r="G6763">
        <v>10035</v>
      </c>
      <c r="H6763" t="s">
        <v>57</v>
      </c>
      <c r="I6763" t="s">
        <v>19</v>
      </c>
      <c r="J6763" t="s">
        <v>21</v>
      </c>
      <c r="K6763" s="6">
        <v>253.76400000000001</v>
      </c>
      <c r="L6763">
        <v>2</v>
      </c>
      <c r="M6763">
        <v>0.1</v>
      </c>
      <c r="N6763" s="6">
        <v>31.015599999999999</v>
      </c>
      <c r="O6763" t="str">
        <f t="shared" si="315"/>
        <v/>
      </c>
      <c r="P6763" s="6">
        <f t="shared" si="316"/>
        <v>106.05733333333335</v>
      </c>
      <c r="Q6763">
        <f t="shared" si="317"/>
        <v>106.31704433647712</v>
      </c>
      <c r="R6763" s="16" t="str">
        <f>TEXT(Ecom[[#This Row],[Dates]],"mmm")</f>
        <v>Jul</v>
      </c>
      <c r="S6763" s="16" t="str">
        <f>TEXT(Ecom[[#This Row],[Dates]],"YYYY")</f>
        <v>2026</v>
      </c>
      <c r="T6763" s="16"/>
    </row>
    <row r="6764" spans="1:20" x14ac:dyDescent="0.25">
      <c r="A6764" t="s">
        <v>28</v>
      </c>
      <c r="B6764" s="16">
        <v>46092</v>
      </c>
      <c r="C6764" t="s">
        <v>14</v>
      </c>
      <c r="D6764" t="s">
        <v>15</v>
      </c>
      <c r="E6764" t="s">
        <v>79</v>
      </c>
      <c r="F6764" t="s">
        <v>65</v>
      </c>
      <c r="G6764">
        <v>60623</v>
      </c>
      <c r="H6764" t="s">
        <v>47</v>
      </c>
      <c r="I6764" t="s">
        <v>26</v>
      </c>
      <c r="J6764" t="s">
        <v>27</v>
      </c>
      <c r="K6764" s="6">
        <v>29.24</v>
      </c>
      <c r="L6764">
        <v>5</v>
      </c>
      <c r="M6764">
        <v>0.2</v>
      </c>
      <c r="N6764" s="6">
        <v>9.8684999999999992</v>
      </c>
      <c r="O6764" t="str">
        <f t="shared" si="315"/>
        <v/>
      </c>
      <c r="P6764" s="6">
        <f t="shared" si="316"/>
        <v>475.76933333333335</v>
      </c>
      <c r="Q6764">
        <f t="shared" si="317"/>
        <v>521.65934570880006</v>
      </c>
      <c r="R6764" s="16" t="str">
        <f>TEXT(Ecom[[#This Row],[Dates]],"mmm")</f>
        <v>Mar</v>
      </c>
      <c r="S6764" s="16" t="str">
        <f>TEXT(Ecom[[#This Row],[Dates]],"YYYY")</f>
        <v>2026</v>
      </c>
      <c r="T6764" s="16"/>
    </row>
    <row r="6765" spans="1:20" x14ac:dyDescent="0.25">
      <c r="A6765" t="s">
        <v>28</v>
      </c>
      <c r="B6765" s="16">
        <v>46161</v>
      </c>
      <c r="C6765" t="s">
        <v>14</v>
      </c>
      <c r="D6765" t="s">
        <v>15</v>
      </c>
      <c r="E6765" t="s">
        <v>79</v>
      </c>
      <c r="F6765" t="s">
        <v>65</v>
      </c>
      <c r="G6765">
        <v>60623</v>
      </c>
      <c r="H6765" t="s">
        <v>47</v>
      </c>
      <c r="I6765" t="s">
        <v>26</v>
      </c>
      <c r="J6765" t="s">
        <v>32</v>
      </c>
      <c r="K6765" s="6">
        <v>35.167999999999999</v>
      </c>
      <c r="L6765">
        <v>2</v>
      </c>
      <c r="M6765">
        <v>0.2</v>
      </c>
      <c r="N6765" s="6">
        <v>-8.3523999999999994</v>
      </c>
      <c r="O6765">
        <f t="shared" si="315"/>
        <v>-8.3523999999999994</v>
      </c>
      <c r="P6765" s="6">
        <f t="shared" si="316"/>
        <v>571.70866666666666</v>
      </c>
      <c r="Q6765">
        <f t="shared" si="317"/>
        <v>534.43835920046843</v>
      </c>
      <c r="R6765" s="16" t="str">
        <f>TEXT(Ecom[[#This Row],[Dates]],"mmm")</f>
        <v>May</v>
      </c>
      <c r="S6765" s="16" t="str">
        <f>TEXT(Ecom[[#This Row],[Dates]],"YYYY")</f>
        <v>2026</v>
      </c>
      <c r="T6765" s="16"/>
    </row>
    <row r="6766" spans="1:20" x14ac:dyDescent="0.25">
      <c r="A6766" t="s">
        <v>28</v>
      </c>
      <c r="B6766" s="16">
        <v>45865</v>
      </c>
      <c r="C6766" t="s">
        <v>14</v>
      </c>
      <c r="D6766" t="s">
        <v>15</v>
      </c>
      <c r="E6766" t="s">
        <v>79</v>
      </c>
      <c r="F6766" t="s">
        <v>65</v>
      </c>
      <c r="G6766">
        <v>60623</v>
      </c>
      <c r="H6766" t="s">
        <v>47</v>
      </c>
      <c r="I6766" t="s">
        <v>35</v>
      </c>
      <c r="J6766" t="s">
        <v>123</v>
      </c>
      <c r="K6766" s="6">
        <v>1362.9</v>
      </c>
      <c r="L6766">
        <v>3</v>
      </c>
      <c r="M6766">
        <v>0.3</v>
      </c>
      <c r="N6766" s="6">
        <v>-19.47</v>
      </c>
      <c r="O6766">
        <f t="shared" si="315"/>
        <v>-19.47</v>
      </c>
      <c r="P6766" s="6">
        <f t="shared" si="316"/>
        <v>565.23933333333332</v>
      </c>
      <c r="Q6766">
        <f t="shared" si="317"/>
        <v>620.15463650465608</v>
      </c>
      <c r="R6766" s="16" t="str">
        <f>TEXT(Ecom[[#This Row],[Dates]],"mmm")</f>
        <v>Jul</v>
      </c>
      <c r="S6766" s="16" t="str">
        <f>TEXT(Ecom[[#This Row],[Dates]],"YYYY")</f>
        <v>2025</v>
      </c>
      <c r="T6766" s="16"/>
    </row>
    <row r="6767" spans="1:20" x14ac:dyDescent="0.25">
      <c r="A6767" t="s">
        <v>28</v>
      </c>
      <c r="B6767" s="16">
        <v>46248</v>
      </c>
      <c r="C6767" t="s">
        <v>14</v>
      </c>
      <c r="D6767" t="s">
        <v>15</v>
      </c>
      <c r="E6767" t="s">
        <v>79</v>
      </c>
      <c r="F6767" t="s">
        <v>65</v>
      </c>
      <c r="G6767">
        <v>60653</v>
      </c>
      <c r="H6767" t="s">
        <v>47</v>
      </c>
      <c r="I6767" t="s">
        <v>19</v>
      </c>
      <c r="J6767" t="s">
        <v>21</v>
      </c>
      <c r="K6767" s="6">
        <v>317.05799999999999</v>
      </c>
      <c r="L6767">
        <v>3</v>
      </c>
      <c r="M6767">
        <v>0.3</v>
      </c>
      <c r="N6767" s="6">
        <v>-18.117599999999999</v>
      </c>
      <c r="O6767">
        <f t="shared" si="315"/>
        <v>-18.117599999999999</v>
      </c>
      <c r="P6767" s="6">
        <f t="shared" si="316"/>
        <v>115.79266666666666</v>
      </c>
      <c r="Q6767">
        <f t="shared" si="317"/>
        <v>354.50554889623692</v>
      </c>
      <c r="R6767" s="16" t="str">
        <f>TEXT(Ecom[[#This Row],[Dates]],"mmm")</f>
        <v>Aug</v>
      </c>
      <c r="S6767" s="16" t="str">
        <f>TEXT(Ecom[[#This Row],[Dates]],"YYYY")</f>
        <v>2026</v>
      </c>
      <c r="T6767" s="16"/>
    </row>
    <row r="6768" spans="1:20" x14ac:dyDescent="0.25">
      <c r="A6768" t="s">
        <v>28</v>
      </c>
      <c r="B6768" s="16">
        <v>45838</v>
      </c>
      <c r="C6768" t="s">
        <v>14</v>
      </c>
      <c r="D6768" t="s">
        <v>15</v>
      </c>
      <c r="E6768" t="s">
        <v>79</v>
      </c>
      <c r="F6768" t="s">
        <v>65</v>
      </c>
      <c r="G6768">
        <v>60653</v>
      </c>
      <c r="H6768" t="s">
        <v>47</v>
      </c>
      <c r="I6768" t="s">
        <v>26</v>
      </c>
      <c r="J6768" t="s">
        <v>34</v>
      </c>
      <c r="K6768" s="6">
        <v>15.76</v>
      </c>
      <c r="L6768">
        <v>2</v>
      </c>
      <c r="M6768">
        <v>0.2</v>
      </c>
      <c r="N6768" s="6">
        <v>3.5459999999999998</v>
      </c>
      <c r="O6768" t="str">
        <f t="shared" si="315"/>
        <v/>
      </c>
      <c r="P6768" s="6">
        <f t="shared" si="316"/>
        <v>75.510000000000005</v>
      </c>
      <c r="Q6768">
        <f t="shared" si="317"/>
        <v>330.02226215862515</v>
      </c>
      <c r="R6768" s="16" t="str">
        <f>TEXT(Ecom[[#This Row],[Dates]],"mmm")</f>
        <v>Jun</v>
      </c>
      <c r="S6768" s="16" t="str">
        <f>TEXT(Ecom[[#This Row],[Dates]],"YYYY")</f>
        <v>2025</v>
      </c>
      <c r="T6768" s="16"/>
    </row>
    <row r="6769" spans="1:20" x14ac:dyDescent="0.25">
      <c r="A6769" t="s">
        <v>28</v>
      </c>
      <c r="B6769" s="16">
        <v>46028</v>
      </c>
      <c r="C6769" t="s">
        <v>14</v>
      </c>
      <c r="D6769" t="s">
        <v>15</v>
      </c>
      <c r="E6769" t="s">
        <v>79</v>
      </c>
      <c r="F6769" t="s">
        <v>65</v>
      </c>
      <c r="G6769">
        <v>60653</v>
      </c>
      <c r="H6769" t="s">
        <v>47</v>
      </c>
      <c r="I6769" t="s">
        <v>19</v>
      </c>
      <c r="J6769" t="s">
        <v>33</v>
      </c>
      <c r="K6769" s="6">
        <v>14.56</v>
      </c>
      <c r="L6769">
        <v>5</v>
      </c>
      <c r="M6769">
        <v>0.6</v>
      </c>
      <c r="N6769" s="6">
        <v>-6.1879999999999997</v>
      </c>
      <c r="O6769">
        <f t="shared" si="315"/>
        <v>-6.1879999999999997</v>
      </c>
      <c r="P6769" s="6">
        <f t="shared" si="316"/>
        <v>82.056666666666672</v>
      </c>
      <c r="Q6769">
        <f t="shared" si="317"/>
        <v>94.856711842808608</v>
      </c>
      <c r="R6769" s="16" t="str">
        <f>TEXT(Ecom[[#This Row],[Dates]],"mmm")</f>
        <v>Jan</v>
      </c>
      <c r="S6769" s="16" t="str">
        <f>TEXT(Ecom[[#This Row],[Dates]],"YYYY")</f>
        <v>2026</v>
      </c>
      <c r="T6769" s="16"/>
    </row>
    <row r="6770" spans="1:20" x14ac:dyDescent="0.25">
      <c r="A6770" t="s">
        <v>28</v>
      </c>
      <c r="B6770" s="16">
        <v>46050</v>
      </c>
      <c r="C6770" t="s">
        <v>22</v>
      </c>
      <c r="D6770" t="s">
        <v>15</v>
      </c>
      <c r="E6770" t="s">
        <v>154</v>
      </c>
      <c r="F6770" t="s">
        <v>132</v>
      </c>
      <c r="G6770">
        <v>8701</v>
      </c>
      <c r="H6770" t="s">
        <v>57</v>
      </c>
      <c r="I6770" t="s">
        <v>26</v>
      </c>
      <c r="J6770" t="s">
        <v>37</v>
      </c>
      <c r="K6770" s="6">
        <v>196.21</v>
      </c>
      <c r="L6770">
        <v>7</v>
      </c>
      <c r="M6770">
        <v>0</v>
      </c>
      <c r="N6770" s="6">
        <v>98.105000000000004</v>
      </c>
      <c r="O6770" t="str">
        <f t="shared" si="315"/>
        <v/>
      </c>
      <c r="P6770" s="6">
        <f t="shared" si="316"/>
        <v>217.00333333333333</v>
      </c>
      <c r="Q6770">
        <f t="shared" si="317"/>
        <v>138.69600477569907</v>
      </c>
      <c r="R6770" s="16" t="str">
        <f>TEXT(Ecom[[#This Row],[Dates]],"mmm")</f>
        <v>Jan</v>
      </c>
      <c r="S6770" s="16" t="str">
        <f>TEXT(Ecom[[#This Row],[Dates]],"YYYY")</f>
        <v>2026</v>
      </c>
      <c r="T6770" s="16"/>
    </row>
    <row r="6771" spans="1:20" x14ac:dyDescent="0.25">
      <c r="A6771" t="s">
        <v>28</v>
      </c>
      <c r="B6771" s="16">
        <v>45797</v>
      </c>
      <c r="C6771" t="s">
        <v>44</v>
      </c>
      <c r="D6771" t="s">
        <v>15</v>
      </c>
      <c r="E6771" t="s">
        <v>103</v>
      </c>
      <c r="F6771" t="s">
        <v>167</v>
      </c>
      <c r="G6771">
        <v>31907</v>
      </c>
      <c r="H6771" t="s">
        <v>18</v>
      </c>
      <c r="I6771" t="s">
        <v>26</v>
      </c>
      <c r="J6771" t="s">
        <v>34</v>
      </c>
      <c r="K6771" s="6">
        <v>35.4</v>
      </c>
      <c r="L6771">
        <v>5</v>
      </c>
      <c r="M6771">
        <v>0</v>
      </c>
      <c r="N6771" s="6">
        <v>13.452</v>
      </c>
      <c r="O6771" t="str">
        <f t="shared" si="315"/>
        <v/>
      </c>
      <c r="P6771" s="6">
        <f t="shared" si="316"/>
        <v>155.93499999999997</v>
      </c>
      <c r="Q6771">
        <f t="shared" si="317"/>
        <v>145.56812851974411</v>
      </c>
      <c r="R6771" s="16" t="str">
        <f>TEXT(Ecom[[#This Row],[Dates]],"mmm")</f>
        <v>May</v>
      </c>
      <c r="S6771" s="16" t="str">
        <f>TEXT(Ecom[[#This Row],[Dates]],"YYYY")</f>
        <v>2025</v>
      </c>
      <c r="T6771" s="16"/>
    </row>
    <row r="6772" spans="1:20" x14ac:dyDescent="0.25">
      <c r="A6772" t="s">
        <v>28</v>
      </c>
      <c r="B6772" s="16">
        <v>45919</v>
      </c>
      <c r="C6772" t="s">
        <v>22</v>
      </c>
      <c r="D6772" t="s">
        <v>15</v>
      </c>
      <c r="E6772" t="s">
        <v>108</v>
      </c>
      <c r="F6772" t="s">
        <v>81</v>
      </c>
      <c r="G6772">
        <v>85023</v>
      </c>
      <c r="H6772" t="s">
        <v>25</v>
      </c>
      <c r="I6772" t="s">
        <v>26</v>
      </c>
      <c r="J6772" t="s">
        <v>41</v>
      </c>
      <c r="K6772" s="6">
        <v>419.4</v>
      </c>
      <c r="L6772">
        <v>5</v>
      </c>
      <c r="M6772">
        <v>0.2</v>
      </c>
      <c r="N6772" s="6">
        <v>146.79</v>
      </c>
      <c r="O6772" t="str">
        <f t="shared" si="315"/>
        <v/>
      </c>
      <c r="P6772" s="6">
        <f t="shared" si="316"/>
        <v>146.70566666666664</v>
      </c>
      <c r="Q6772">
        <f t="shared" si="317"/>
        <v>164.02503360892018</v>
      </c>
      <c r="R6772" s="16" t="str">
        <f>TEXT(Ecom[[#This Row],[Dates]],"mmm")</f>
        <v>Sep</v>
      </c>
      <c r="S6772" s="16" t="str">
        <f>TEXT(Ecom[[#This Row],[Dates]],"YYYY")</f>
        <v>2025</v>
      </c>
      <c r="T6772" s="16"/>
    </row>
    <row r="6773" spans="1:20" x14ac:dyDescent="0.25">
      <c r="A6773" t="s">
        <v>28</v>
      </c>
      <c r="B6773" s="16">
        <v>46377</v>
      </c>
      <c r="C6773" t="s">
        <v>22</v>
      </c>
      <c r="D6773" t="s">
        <v>15</v>
      </c>
      <c r="E6773" t="s">
        <v>108</v>
      </c>
      <c r="F6773" t="s">
        <v>81</v>
      </c>
      <c r="G6773">
        <v>85023</v>
      </c>
      <c r="H6773" t="s">
        <v>25</v>
      </c>
      <c r="I6773" t="s">
        <v>26</v>
      </c>
      <c r="J6773" t="s">
        <v>37</v>
      </c>
      <c r="K6773" s="6">
        <v>13.005000000000001</v>
      </c>
      <c r="L6773">
        <v>3</v>
      </c>
      <c r="M6773">
        <v>0.7</v>
      </c>
      <c r="N6773" s="6">
        <v>-9.9704999999999995</v>
      </c>
      <c r="O6773">
        <f t="shared" si="315"/>
        <v>-9.9704999999999995</v>
      </c>
      <c r="P6773" s="6">
        <f t="shared" si="316"/>
        <v>8.2976666666666663</v>
      </c>
      <c r="Q6773">
        <f t="shared" si="317"/>
        <v>115.13066838677339</v>
      </c>
      <c r="R6773" s="16" t="str">
        <f>TEXT(Ecom[[#This Row],[Dates]],"mmm")</f>
        <v>Dec</v>
      </c>
      <c r="S6773" s="16" t="str">
        <f>TEXT(Ecom[[#This Row],[Dates]],"YYYY")</f>
        <v>2026</v>
      </c>
      <c r="T6773" s="16"/>
    </row>
    <row r="6774" spans="1:20" x14ac:dyDescent="0.25">
      <c r="A6774" t="s">
        <v>28</v>
      </c>
      <c r="B6774" s="16">
        <v>45938</v>
      </c>
      <c r="C6774" t="s">
        <v>44</v>
      </c>
      <c r="D6774" t="s">
        <v>15</v>
      </c>
      <c r="E6774" t="s">
        <v>23</v>
      </c>
      <c r="F6774" t="s">
        <v>24</v>
      </c>
      <c r="G6774">
        <v>90004</v>
      </c>
      <c r="H6774" t="s">
        <v>25</v>
      </c>
      <c r="I6774" t="s">
        <v>26</v>
      </c>
      <c r="J6774" t="s">
        <v>37</v>
      </c>
      <c r="K6774" s="6">
        <v>7.7119999999999997</v>
      </c>
      <c r="L6774">
        <v>2</v>
      </c>
      <c r="M6774">
        <v>0.2</v>
      </c>
      <c r="N6774" s="6">
        <v>2.7955999999999999</v>
      </c>
      <c r="O6774" t="str">
        <f t="shared" si="315"/>
        <v/>
      </c>
      <c r="P6774" s="6">
        <f t="shared" si="316"/>
        <v>16.922666666666668</v>
      </c>
      <c r="Q6774">
        <f t="shared" si="317"/>
        <v>81.278024903550786</v>
      </c>
      <c r="R6774" s="16" t="str">
        <f>TEXT(Ecom[[#This Row],[Dates]],"mmm")</f>
        <v>Oct</v>
      </c>
      <c r="S6774" s="16" t="str">
        <f>TEXT(Ecom[[#This Row],[Dates]],"YYYY")</f>
        <v>2025</v>
      </c>
      <c r="T6774" s="16"/>
    </row>
    <row r="6775" spans="1:20" x14ac:dyDescent="0.25">
      <c r="A6775" t="s">
        <v>28</v>
      </c>
      <c r="B6775" s="16">
        <v>46124</v>
      </c>
      <c r="C6775" t="s">
        <v>44</v>
      </c>
      <c r="D6775" t="s">
        <v>15</v>
      </c>
      <c r="E6775" t="s">
        <v>23</v>
      </c>
      <c r="F6775" t="s">
        <v>24</v>
      </c>
      <c r="G6775">
        <v>90004</v>
      </c>
      <c r="H6775" t="s">
        <v>25</v>
      </c>
      <c r="I6775" t="s">
        <v>26</v>
      </c>
      <c r="J6775" t="s">
        <v>37</v>
      </c>
      <c r="K6775" s="6">
        <v>4.1760000000000002</v>
      </c>
      <c r="L6775">
        <v>1</v>
      </c>
      <c r="M6775">
        <v>0.2</v>
      </c>
      <c r="N6775" s="6">
        <v>1.3049999999999999</v>
      </c>
      <c r="O6775" t="str">
        <f t="shared" si="315"/>
        <v/>
      </c>
      <c r="P6775" s="6">
        <f t="shared" si="316"/>
        <v>20.232000000000003</v>
      </c>
      <c r="Q6775">
        <f t="shared" si="317"/>
        <v>12.985005291004212</v>
      </c>
      <c r="R6775" s="16" t="str">
        <f>TEXT(Ecom[[#This Row],[Dates]],"mmm")</f>
        <v>Apr</v>
      </c>
      <c r="S6775" s="16" t="str">
        <f>TEXT(Ecom[[#This Row],[Dates]],"YYYY")</f>
        <v>2026</v>
      </c>
      <c r="T6775" s="16"/>
    </row>
    <row r="6776" spans="1:20" x14ac:dyDescent="0.25">
      <c r="A6776" t="s">
        <v>28</v>
      </c>
      <c r="B6776" s="16">
        <v>45832</v>
      </c>
      <c r="C6776" t="s">
        <v>44</v>
      </c>
      <c r="D6776" t="s">
        <v>15</v>
      </c>
      <c r="E6776" t="s">
        <v>23</v>
      </c>
      <c r="F6776" t="s">
        <v>24</v>
      </c>
      <c r="G6776">
        <v>90004</v>
      </c>
      <c r="H6776" t="s">
        <v>25</v>
      </c>
      <c r="I6776" t="s">
        <v>26</v>
      </c>
      <c r="J6776" t="s">
        <v>41</v>
      </c>
      <c r="K6776" s="6">
        <v>38.880000000000003</v>
      </c>
      <c r="L6776">
        <v>6</v>
      </c>
      <c r="M6776">
        <v>0</v>
      </c>
      <c r="N6776" s="6">
        <v>18.662400000000002</v>
      </c>
      <c r="O6776" t="str">
        <f t="shared" si="315"/>
        <v/>
      </c>
      <c r="P6776" s="6">
        <f t="shared" si="316"/>
        <v>49.991999999999997</v>
      </c>
      <c r="Q6776">
        <f t="shared" si="317"/>
        <v>28.154113063109811</v>
      </c>
      <c r="R6776" s="16" t="str">
        <f>TEXT(Ecom[[#This Row],[Dates]],"mmm")</f>
        <v>Jun</v>
      </c>
      <c r="S6776" s="16" t="str">
        <f>TEXT(Ecom[[#This Row],[Dates]],"YYYY")</f>
        <v>2025</v>
      </c>
      <c r="T6776" s="16"/>
    </row>
    <row r="6777" spans="1:20" x14ac:dyDescent="0.25">
      <c r="A6777" t="s">
        <v>28</v>
      </c>
      <c r="B6777" s="16">
        <v>46136</v>
      </c>
      <c r="C6777" t="s">
        <v>14</v>
      </c>
      <c r="D6777" t="s">
        <v>15</v>
      </c>
      <c r="E6777" t="s">
        <v>75</v>
      </c>
      <c r="F6777" t="s">
        <v>76</v>
      </c>
      <c r="G6777">
        <v>10024</v>
      </c>
      <c r="H6777" t="s">
        <v>57</v>
      </c>
      <c r="I6777" t="s">
        <v>26</v>
      </c>
      <c r="J6777" t="s">
        <v>41</v>
      </c>
      <c r="K6777" s="6">
        <v>17.64</v>
      </c>
      <c r="L6777">
        <v>4</v>
      </c>
      <c r="M6777">
        <v>0</v>
      </c>
      <c r="N6777" s="6">
        <v>8.1143999999999998</v>
      </c>
      <c r="O6777" t="str">
        <f t="shared" si="315"/>
        <v/>
      </c>
      <c r="P6777" s="6">
        <f t="shared" si="316"/>
        <v>187.00200000000004</v>
      </c>
      <c r="Q6777">
        <f t="shared" si="317"/>
        <v>153.85756857561478</v>
      </c>
      <c r="R6777" s="16" t="str">
        <f>TEXT(Ecom[[#This Row],[Dates]],"mmm")</f>
        <v>Apr</v>
      </c>
      <c r="S6777" s="16" t="str">
        <f>TEXT(Ecom[[#This Row],[Dates]],"YYYY")</f>
        <v>2026</v>
      </c>
      <c r="T6777" s="16"/>
    </row>
    <row r="6778" spans="1:20" x14ac:dyDescent="0.25">
      <c r="A6778" t="s">
        <v>28</v>
      </c>
      <c r="B6778" s="16">
        <v>45727</v>
      </c>
      <c r="C6778" t="s">
        <v>14</v>
      </c>
      <c r="D6778" t="s">
        <v>15</v>
      </c>
      <c r="E6778" t="s">
        <v>122</v>
      </c>
      <c r="F6778" t="s">
        <v>46</v>
      </c>
      <c r="G6778">
        <v>78207</v>
      </c>
      <c r="H6778" t="s">
        <v>47</v>
      </c>
      <c r="I6778" t="s">
        <v>26</v>
      </c>
      <c r="J6778" t="s">
        <v>32</v>
      </c>
      <c r="K6778" s="6">
        <v>93.456000000000003</v>
      </c>
      <c r="L6778">
        <v>3</v>
      </c>
      <c r="M6778">
        <v>0.2</v>
      </c>
      <c r="N6778" s="6">
        <v>-17.523</v>
      </c>
      <c r="O6778">
        <f t="shared" si="315"/>
        <v>-17.523</v>
      </c>
      <c r="P6778" s="6">
        <f t="shared" si="316"/>
        <v>296.10200000000003</v>
      </c>
      <c r="Q6778">
        <f t="shared" si="317"/>
        <v>156.41279359864822</v>
      </c>
      <c r="R6778" s="16" t="str">
        <f>TEXT(Ecom[[#This Row],[Dates]],"mmm")</f>
        <v>Mar</v>
      </c>
      <c r="S6778" s="16" t="str">
        <f>TEXT(Ecom[[#This Row],[Dates]],"YYYY")</f>
        <v>2025</v>
      </c>
      <c r="T6778" s="16"/>
    </row>
    <row r="6779" spans="1:20" x14ac:dyDescent="0.25">
      <c r="A6779" t="s">
        <v>28</v>
      </c>
      <c r="B6779" s="16">
        <v>46033</v>
      </c>
      <c r="C6779" t="s">
        <v>44</v>
      </c>
      <c r="D6779" t="s">
        <v>15</v>
      </c>
      <c r="E6779" t="s">
        <v>75</v>
      </c>
      <c r="F6779" t="s">
        <v>76</v>
      </c>
      <c r="G6779">
        <v>10009</v>
      </c>
      <c r="H6779" t="s">
        <v>57</v>
      </c>
      <c r="I6779" t="s">
        <v>35</v>
      </c>
      <c r="J6779" t="s">
        <v>59</v>
      </c>
      <c r="K6779" s="6">
        <v>449.91</v>
      </c>
      <c r="L6779">
        <v>9</v>
      </c>
      <c r="M6779">
        <v>0</v>
      </c>
      <c r="N6779" s="6">
        <v>157.46850000000001</v>
      </c>
      <c r="O6779" t="str">
        <f t="shared" si="315"/>
        <v/>
      </c>
      <c r="P6779" s="6">
        <f t="shared" si="316"/>
        <v>269.87</v>
      </c>
      <c r="Q6779">
        <f t="shared" si="317"/>
        <v>213.37516163477574</v>
      </c>
      <c r="R6779" s="16" t="str">
        <f>TEXT(Ecom[[#This Row],[Dates]],"mmm")</f>
        <v>Jan</v>
      </c>
      <c r="S6779" s="16" t="str">
        <f>TEXT(Ecom[[#This Row],[Dates]],"YYYY")</f>
        <v>2026</v>
      </c>
      <c r="T6779" s="16"/>
    </row>
    <row r="6780" spans="1:20" x14ac:dyDescent="0.25">
      <c r="A6780" t="s">
        <v>13</v>
      </c>
      <c r="B6780" s="16">
        <v>46302</v>
      </c>
      <c r="C6780" t="s">
        <v>14</v>
      </c>
      <c r="D6780" t="s">
        <v>15</v>
      </c>
      <c r="E6780" t="s">
        <v>333</v>
      </c>
      <c r="F6780" t="s">
        <v>248</v>
      </c>
      <c r="G6780">
        <v>21215</v>
      </c>
      <c r="H6780" t="s">
        <v>57</v>
      </c>
      <c r="I6780" t="s">
        <v>19</v>
      </c>
      <c r="J6780" t="s">
        <v>20</v>
      </c>
      <c r="K6780" s="6">
        <v>344.94</v>
      </c>
      <c r="L6780">
        <v>3</v>
      </c>
      <c r="M6780">
        <v>0</v>
      </c>
      <c r="N6780" s="6">
        <v>31.044599999999999</v>
      </c>
      <c r="O6780" t="str">
        <f t="shared" si="315"/>
        <v/>
      </c>
      <c r="P6780" s="6">
        <f t="shared" si="316"/>
        <v>124.15333333333332</v>
      </c>
      <c r="Q6780">
        <f t="shared" si="317"/>
        <v>163.17142014367499</v>
      </c>
      <c r="R6780" s="16" t="str">
        <f>TEXT(Ecom[[#This Row],[Dates]],"mmm")</f>
        <v>Oct</v>
      </c>
      <c r="S6780" s="16" t="str">
        <f>TEXT(Ecom[[#This Row],[Dates]],"YYYY")</f>
        <v>2026</v>
      </c>
      <c r="T6780" s="16"/>
    </row>
    <row r="6781" spans="1:20" x14ac:dyDescent="0.25">
      <c r="A6781" t="s">
        <v>13</v>
      </c>
      <c r="B6781" s="16">
        <v>46382</v>
      </c>
      <c r="C6781" t="s">
        <v>14</v>
      </c>
      <c r="D6781" t="s">
        <v>15</v>
      </c>
      <c r="E6781" t="s">
        <v>333</v>
      </c>
      <c r="F6781" t="s">
        <v>248</v>
      </c>
      <c r="G6781">
        <v>21215</v>
      </c>
      <c r="H6781" t="s">
        <v>57</v>
      </c>
      <c r="I6781" t="s">
        <v>19</v>
      </c>
      <c r="J6781" t="s">
        <v>33</v>
      </c>
      <c r="K6781" s="6">
        <v>14.76</v>
      </c>
      <c r="L6781">
        <v>2</v>
      </c>
      <c r="M6781">
        <v>0</v>
      </c>
      <c r="N6781" s="6">
        <v>4.2804000000000002</v>
      </c>
      <c r="O6781" t="str">
        <f t="shared" si="315"/>
        <v/>
      </c>
      <c r="P6781" s="6">
        <f t="shared" si="316"/>
        <v>28.666666666666668</v>
      </c>
      <c r="Q6781">
        <f t="shared" si="317"/>
        <v>161.63582694394165</v>
      </c>
      <c r="R6781" s="16" t="str">
        <f>TEXT(Ecom[[#This Row],[Dates]],"mmm")</f>
        <v>Dec</v>
      </c>
      <c r="S6781" s="16" t="str">
        <f>TEXT(Ecom[[#This Row],[Dates]],"YYYY")</f>
        <v>2026</v>
      </c>
      <c r="T6781" s="16"/>
    </row>
    <row r="6782" spans="1:20" x14ac:dyDescent="0.25">
      <c r="A6782" t="s">
        <v>13</v>
      </c>
      <c r="B6782" s="16">
        <v>46176</v>
      </c>
      <c r="C6782" t="s">
        <v>14</v>
      </c>
      <c r="D6782" t="s">
        <v>15</v>
      </c>
      <c r="E6782" t="s">
        <v>333</v>
      </c>
      <c r="F6782" t="s">
        <v>248</v>
      </c>
      <c r="G6782">
        <v>21215</v>
      </c>
      <c r="H6782" t="s">
        <v>57</v>
      </c>
      <c r="I6782" t="s">
        <v>26</v>
      </c>
      <c r="J6782" t="s">
        <v>37</v>
      </c>
      <c r="K6782" s="6">
        <v>12.76</v>
      </c>
      <c r="L6782">
        <v>2</v>
      </c>
      <c r="M6782">
        <v>0</v>
      </c>
      <c r="N6782" s="6">
        <v>5.8696000000000002</v>
      </c>
      <c r="O6782" t="str">
        <f t="shared" si="315"/>
        <v/>
      </c>
      <c r="P6782" s="6">
        <f t="shared" si="316"/>
        <v>30.445333333333334</v>
      </c>
      <c r="Q6782">
        <f t="shared" si="317"/>
        <v>66.844142740158361</v>
      </c>
      <c r="R6782" s="16" t="str">
        <f>TEXT(Ecom[[#This Row],[Dates]],"mmm")</f>
        <v>Jun</v>
      </c>
      <c r="S6782" s="16" t="str">
        <f>TEXT(Ecom[[#This Row],[Dates]],"YYYY")</f>
        <v>2026</v>
      </c>
      <c r="T6782" s="16"/>
    </row>
    <row r="6783" spans="1:20" x14ac:dyDescent="0.25">
      <c r="A6783" t="s">
        <v>13</v>
      </c>
      <c r="B6783" s="16">
        <v>45896</v>
      </c>
      <c r="C6783" t="s">
        <v>14</v>
      </c>
      <c r="D6783" t="s">
        <v>15</v>
      </c>
      <c r="E6783" t="s">
        <v>333</v>
      </c>
      <c r="F6783" t="s">
        <v>248</v>
      </c>
      <c r="G6783">
        <v>21215</v>
      </c>
      <c r="H6783" t="s">
        <v>57</v>
      </c>
      <c r="I6783" t="s">
        <v>26</v>
      </c>
      <c r="J6783" t="s">
        <v>27</v>
      </c>
      <c r="K6783" s="6">
        <v>58.48</v>
      </c>
      <c r="L6783">
        <v>8</v>
      </c>
      <c r="M6783">
        <v>0</v>
      </c>
      <c r="N6783" s="6">
        <v>27.485600000000002</v>
      </c>
      <c r="O6783" t="str">
        <f t="shared" si="315"/>
        <v/>
      </c>
      <c r="P6783" s="6">
        <f t="shared" si="316"/>
        <v>38.776000000000003</v>
      </c>
      <c r="Q6783">
        <f t="shared" si="317"/>
        <v>18.229939850777427</v>
      </c>
      <c r="R6783" s="16" t="str">
        <f>TEXT(Ecom[[#This Row],[Dates]],"mmm")</f>
        <v>Aug</v>
      </c>
      <c r="S6783" s="16" t="str">
        <f>TEXT(Ecom[[#This Row],[Dates]],"YYYY")</f>
        <v>2025</v>
      </c>
      <c r="T6783" s="16"/>
    </row>
    <row r="6784" spans="1:20" x14ac:dyDescent="0.25">
      <c r="A6784" t="s">
        <v>13</v>
      </c>
      <c r="B6784" s="16">
        <v>46356</v>
      </c>
      <c r="C6784" t="s">
        <v>14</v>
      </c>
      <c r="D6784" t="s">
        <v>15</v>
      </c>
      <c r="E6784" t="s">
        <v>55</v>
      </c>
      <c r="F6784" t="s">
        <v>56</v>
      </c>
      <c r="G6784">
        <v>19143</v>
      </c>
      <c r="H6784" t="s">
        <v>57</v>
      </c>
      <c r="I6784" t="s">
        <v>19</v>
      </c>
      <c r="J6784" t="s">
        <v>33</v>
      </c>
      <c r="K6784" s="6">
        <v>20.096</v>
      </c>
      <c r="L6784">
        <v>4</v>
      </c>
      <c r="M6784">
        <v>0.2</v>
      </c>
      <c r="N6784" s="6">
        <v>3.0144000000000002</v>
      </c>
      <c r="O6784" t="str">
        <f t="shared" si="315"/>
        <v/>
      </c>
      <c r="P6784" s="6">
        <f t="shared" si="316"/>
        <v>65.478666666666655</v>
      </c>
      <c r="Q6784">
        <f t="shared" si="317"/>
        <v>42.634617768854177</v>
      </c>
      <c r="R6784" s="16" t="str">
        <f>TEXT(Ecom[[#This Row],[Dates]],"mmm")</f>
        <v>Nov</v>
      </c>
      <c r="S6784" s="16" t="str">
        <f>TEXT(Ecom[[#This Row],[Dates]],"YYYY")</f>
        <v>2026</v>
      </c>
      <c r="T6784" s="16"/>
    </row>
    <row r="6785" spans="1:20" x14ac:dyDescent="0.25">
      <c r="A6785" t="s">
        <v>13</v>
      </c>
      <c r="B6785" s="16">
        <v>46051</v>
      </c>
      <c r="C6785" t="s">
        <v>14</v>
      </c>
      <c r="D6785" t="s">
        <v>15</v>
      </c>
      <c r="E6785" t="s">
        <v>55</v>
      </c>
      <c r="F6785" t="s">
        <v>56</v>
      </c>
      <c r="G6785">
        <v>19143</v>
      </c>
      <c r="H6785" t="s">
        <v>57</v>
      </c>
      <c r="I6785" t="s">
        <v>26</v>
      </c>
      <c r="J6785" t="s">
        <v>110</v>
      </c>
      <c r="K6785" s="6">
        <v>37.752000000000002</v>
      </c>
      <c r="L6785">
        <v>3</v>
      </c>
      <c r="M6785">
        <v>0.2</v>
      </c>
      <c r="N6785" s="6">
        <v>4.2470999999999997</v>
      </c>
      <c r="O6785" t="str">
        <f t="shared" si="315"/>
        <v/>
      </c>
      <c r="P6785" s="6">
        <f t="shared" si="316"/>
        <v>145.41999999999999</v>
      </c>
      <c r="Q6785">
        <f t="shared" si="317"/>
        <v>78.43526672028014</v>
      </c>
      <c r="R6785" s="16" t="str">
        <f>TEXT(Ecom[[#This Row],[Dates]],"mmm")</f>
        <v>Jan</v>
      </c>
      <c r="S6785" s="16" t="str">
        <f>TEXT(Ecom[[#This Row],[Dates]],"YYYY")</f>
        <v>2026</v>
      </c>
      <c r="T6785" s="16"/>
    </row>
    <row r="6786" spans="1:20" x14ac:dyDescent="0.25">
      <c r="A6786" t="s">
        <v>13</v>
      </c>
      <c r="B6786" s="16">
        <v>45970</v>
      </c>
      <c r="C6786" t="s">
        <v>14</v>
      </c>
      <c r="D6786" t="s">
        <v>15</v>
      </c>
      <c r="E6786" t="s">
        <v>55</v>
      </c>
      <c r="F6786" t="s">
        <v>56</v>
      </c>
      <c r="G6786">
        <v>19143</v>
      </c>
      <c r="H6786" t="s">
        <v>57</v>
      </c>
      <c r="I6786" t="s">
        <v>19</v>
      </c>
      <c r="J6786" t="s">
        <v>31</v>
      </c>
      <c r="K6786" s="6">
        <v>138.58799999999999</v>
      </c>
      <c r="L6786">
        <v>1</v>
      </c>
      <c r="M6786">
        <v>0.4</v>
      </c>
      <c r="N6786" s="6">
        <v>-34.646999999999998</v>
      </c>
      <c r="O6786">
        <f t="shared" ref="O6786:O6849" si="318">IF(N6786&lt;0,N6786,"")</f>
        <v>-34.646999999999998</v>
      </c>
      <c r="P6786" s="6">
        <f t="shared" si="316"/>
        <v>139.74800000000002</v>
      </c>
      <c r="Q6786">
        <f t="shared" si="317"/>
        <v>104.27380745652997</v>
      </c>
      <c r="R6786" s="16" t="str">
        <f>TEXT(Ecom[[#This Row],[Dates]],"mmm")</f>
        <v>Nov</v>
      </c>
      <c r="S6786" s="16" t="str">
        <f>TEXT(Ecom[[#This Row],[Dates]],"YYYY")</f>
        <v>2025</v>
      </c>
      <c r="T6786" s="16"/>
    </row>
    <row r="6787" spans="1:20" x14ac:dyDescent="0.25">
      <c r="A6787" t="s">
        <v>13</v>
      </c>
      <c r="B6787" s="16">
        <v>46141</v>
      </c>
      <c r="C6787" t="s">
        <v>14</v>
      </c>
      <c r="D6787" t="s">
        <v>15</v>
      </c>
      <c r="E6787" t="s">
        <v>55</v>
      </c>
      <c r="F6787" t="s">
        <v>56</v>
      </c>
      <c r="G6787">
        <v>19143</v>
      </c>
      <c r="H6787" t="s">
        <v>57</v>
      </c>
      <c r="I6787" t="s">
        <v>26</v>
      </c>
      <c r="J6787" t="s">
        <v>32</v>
      </c>
      <c r="K6787" s="6">
        <v>259.92</v>
      </c>
      <c r="L6787">
        <v>5</v>
      </c>
      <c r="M6787">
        <v>0.2</v>
      </c>
      <c r="N6787" s="6">
        <v>-25.992000000000001</v>
      </c>
      <c r="O6787">
        <f t="shared" si="318"/>
        <v>-25.992000000000001</v>
      </c>
      <c r="P6787" s="6">
        <f t="shared" ref="P6787:P6850" si="319">AVERAGE(K6787:K6789)</f>
        <v>136.86199999999999</v>
      </c>
      <c r="Q6787">
        <f t="shared" si="317"/>
        <v>95.43262678979346</v>
      </c>
      <c r="R6787" s="16" t="str">
        <f>TEXT(Ecom[[#This Row],[Dates]],"mmm")</f>
        <v>Apr</v>
      </c>
      <c r="S6787" s="16" t="str">
        <f>TEXT(Ecom[[#This Row],[Dates]],"YYYY")</f>
        <v>2026</v>
      </c>
      <c r="T6787" s="16"/>
    </row>
    <row r="6788" spans="1:20" x14ac:dyDescent="0.25">
      <c r="A6788" t="s">
        <v>13</v>
      </c>
      <c r="B6788" s="16">
        <v>46143</v>
      </c>
      <c r="C6788" t="s">
        <v>14</v>
      </c>
      <c r="D6788" t="s">
        <v>15</v>
      </c>
      <c r="E6788" t="s">
        <v>55</v>
      </c>
      <c r="F6788" t="s">
        <v>56</v>
      </c>
      <c r="G6788">
        <v>19143</v>
      </c>
      <c r="H6788" t="s">
        <v>57</v>
      </c>
      <c r="I6788" t="s">
        <v>26</v>
      </c>
      <c r="J6788" t="s">
        <v>41</v>
      </c>
      <c r="K6788" s="6">
        <v>20.736000000000001</v>
      </c>
      <c r="L6788">
        <v>4</v>
      </c>
      <c r="M6788">
        <v>0.2</v>
      </c>
      <c r="N6788" s="6">
        <v>7.2576000000000001</v>
      </c>
      <c r="O6788" t="str">
        <f t="shared" si="318"/>
        <v/>
      </c>
      <c r="P6788" s="6">
        <f t="shared" si="319"/>
        <v>73.531999999999996</v>
      </c>
      <c r="Q6788">
        <f t="shared" si="317"/>
        <v>68.859478098515979</v>
      </c>
      <c r="R6788" s="16" t="str">
        <f>TEXT(Ecom[[#This Row],[Dates]],"mmm")</f>
        <v>May</v>
      </c>
      <c r="S6788" s="16" t="str">
        <f>TEXT(Ecom[[#This Row],[Dates]],"YYYY")</f>
        <v>2026</v>
      </c>
      <c r="T6788" s="16"/>
    </row>
    <row r="6789" spans="1:20" x14ac:dyDescent="0.25">
      <c r="A6789" t="s">
        <v>28</v>
      </c>
      <c r="B6789" s="16">
        <v>45733</v>
      </c>
      <c r="C6789" t="s">
        <v>14</v>
      </c>
      <c r="D6789" t="s">
        <v>15</v>
      </c>
      <c r="E6789" t="s">
        <v>200</v>
      </c>
      <c r="F6789" t="s">
        <v>167</v>
      </c>
      <c r="G6789">
        <v>30318</v>
      </c>
      <c r="H6789" t="s">
        <v>18</v>
      </c>
      <c r="I6789" t="s">
        <v>19</v>
      </c>
      <c r="J6789" t="s">
        <v>33</v>
      </c>
      <c r="K6789" s="6">
        <v>129.93</v>
      </c>
      <c r="L6789">
        <v>3</v>
      </c>
      <c r="M6789">
        <v>0</v>
      </c>
      <c r="N6789" s="6">
        <v>12.993</v>
      </c>
      <c r="O6789" t="str">
        <f t="shared" si="318"/>
        <v/>
      </c>
      <c r="P6789" s="6">
        <f t="shared" si="319"/>
        <v>113.532</v>
      </c>
      <c r="Q6789">
        <f t="shared" ref="Q6789:Q6852" si="320">SQRT(SUMXMY2(K6789:K6791,P6787:P6789)/3)</f>
        <v>16.340997970340318</v>
      </c>
      <c r="R6789" s="16" t="str">
        <f>TEXT(Ecom[[#This Row],[Dates]],"mmm")</f>
        <v>Mar</v>
      </c>
      <c r="S6789" s="16" t="str">
        <f>TEXT(Ecom[[#This Row],[Dates]],"YYYY")</f>
        <v>2025</v>
      </c>
      <c r="T6789" s="16"/>
    </row>
    <row r="6790" spans="1:20" x14ac:dyDescent="0.25">
      <c r="A6790" t="s">
        <v>28</v>
      </c>
      <c r="B6790" s="16">
        <v>46302</v>
      </c>
      <c r="C6790" t="s">
        <v>14</v>
      </c>
      <c r="D6790" t="s">
        <v>15</v>
      </c>
      <c r="E6790" t="s">
        <v>200</v>
      </c>
      <c r="F6790" t="s">
        <v>167</v>
      </c>
      <c r="G6790">
        <v>30318</v>
      </c>
      <c r="H6790" t="s">
        <v>18</v>
      </c>
      <c r="I6790" t="s">
        <v>26</v>
      </c>
      <c r="J6790" t="s">
        <v>41</v>
      </c>
      <c r="K6790" s="6">
        <v>69.930000000000007</v>
      </c>
      <c r="L6790">
        <v>7</v>
      </c>
      <c r="M6790">
        <v>0</v>
      </c>
      <c r="N6790" s="6">
        <v>31.468499999999999</v>
      </c>
      <c r="O6790" t="str">
        <f t="shared" si="318"/>
        <v/>
      </c>
      <c r="P6790" s="6">
        <f t="shared" si="319"/>
        <v>72.995333333333335</v>
      </c>
      <c r="Q6790">
        <f t="shared" si="320"/>
        <v>40.562424162344215</v>
      </c>
      <c r="R6790" s="16" t="str">
        <f>TEXT(Ecom[[#This Row],[Dates]],"mmm")</f>
        <v>Oct</v>
      </c>
      <c r="S6790" s="16" t="str">
        <f>TEXT(Ecom[[#This Row],[Dates]],"YYYY")</f>
        <v>2026</v>
      </c>
      <c r="T6790" s="16"/>
    </row>
    <row r="6791" spans="1:20" x14ac:dyDescent="0.25">
      <c r="A6791" t="s">
        <v>13</v>
      </c>
      <c r="B6791" s="16">
        <v>46144</v>
      </c>
      <c r="C6791" t="s">
        <v>22</v>
      </c>
      <c r="D6791" t="s">
        <v>15</v>
      </c>
      <c r="E6791" t="s">
        <v>89</v>
      </c>
      <c r="F6791" t="s">
        <v>40</v>
      </c>
      <c r="G6791">
        <v>27707</v>
      </c>
      <c r="H6791" t="s">
        <v>18</v>
      </c>
      <c r="I6791" t="s">
        <v>26</v>
      </c>
      <c r="J6791" t="s">
        <v>34</v>
      </c>
      <c r="K6791" s="6">
        <v>140.73599999999999</v>
      </c>
      <c r="L6791">
        <v>4</v>
      </c>
      <c r="M6791">
        <v>0.2</v>
      </c>
      <c r="N6791" s="6">
        <v>12.314399999999999</v>
      </c>
      <c r="O6791" t="str">
        <f t="shared" si="318"/>
        <v/>
      </c>
      <c r="P6791" s="6">
        <f t="shared" si="319"/>
        <v>53.011999999999993</v>
      </c>
      <c r="Q6791">
        <f t="shared" si="320"/>
        <v>47.520905511075782</v>
      </c>
      <c r="R6791" s="16" t="str">
        <f>TEXT(Ecom[[#This Row],[Dates]],"mmm")</f>
        <v>May</v>
      </c>
      <c r="S6791" s="16" t="str">
        <f>TEXT(Ecom[[#This Row],[Dates]],"YYYY")</f>
        <v>2026</v>
      </c>
      <c r="T6791" s="16"/>
    </row>
    <row r="6792" spans="1:20" x14ac:dyDescent="0.25">
      <c r="A6792" t="s">
        <v>62</v>
      </c>
      <c r="B6792" s="16">
        <v>45685</v>
      </c>
      <c r="C6792" t="s">
        <v>14</v>
      </c>
      <c r="D6792" t="s">
        <v>15</v>
      </c>
      <c r="E6792" t="s">
        <v>109</v>
      </c>
      <c r="F6792" t="s">
        <v>24</v>
      </c>
      <c r="G6792">
        <v>95661</v>
      </c>
      <c r="H6792" t="s">
        <v>25</v>
      </c>
      <c r="I6792" t="s">
        <v>26</v>
      </c>
      <c r="J6792" t="s">
        <v>37</v>
      </c>
      <c r="K6792" s="6">
        <v>8.32</v>
      </c>
      <c r="L6792">
        <v>5</v>
      </c>
      <c r="M6792">
        <v>0.2</v>
      </c>
      <c r="N6792" s="6">
        <v>2.8079999999999998</v>
      </c>
      <c r="O6792" t="str">
        <f t="shared" si="318"/>
        <v/>
      </c>
      <c r="P6792" s="6">
        <f t="shared" si="319"/>
        <v>27.08</v>
      </c>
      <c r="Q6792">
        <f t="shared" si="320"/>
        <v>49.398351408988596</v>
      </c>
      <c r="R6792" s="16" t="str">
        <f>TEXT(Ecom[[#This Row],[Dates]],"mmm")</f>
        <v>Jan</v>
      </c>
      <c r="S6792" s="16" t="str">
        <f>TEXT(Ecom[[#This Row],[Dates]],"YYYY")</f>
        <v>2025</v>
      </c>
      <c r="T6792" s="16"/>
    </row>
    <row r="6793" spans="1:20" x14ac:dyDescent="0.25">
      <c r="A6793" t="s">
        <v>28</v>
      </c>
      <c r="B6793" s="16">
        <v>45946</v>
      </c>
      <c r="C6793" t="s">
        <v>44</v>
      </c>
      <c r="D6793" t="s">
        <v>15</v>
      </c>
      <c r="E6793" t="s">
        <v>390</v>
      </c>
      <c r="F6793" t="s">
        <v>24</v>
      </c>
      <c r="G6793">
        <v>95823</v>
      </c>
      <c r="H6793" t="s">
        <v>25</v>
      </c>
      <c r="I6793" t="s">
        <v>19</v>
      </c>
      <c r="J6793" t="s">
        <v>33</v>
      </c>
      <c r="K6793" s="6">
        <v>9.98</v>
      </c>
      <c r="L6793">
        <v>1</v>
      </c>
      <c r="M6793">
        <v>0</v>
      </c>
      <c r="N6793" s="6">
        <v>2.7944</v>
      </c>
      <c r="O6793" t="str">
        <f t="shared" si="318"/>
        <v/>
      </c>
      <c r="P6793" s="6">
        <f t="shared" si="319"/>
        <v>31.469333333333335</v>
      </c>
      <c r="Q6793">
        <f t="shared" si="320"/>
        <v>32.849757173689582</v>
      </c>
      <c r="R6793" s="16" t="str">
        <f>TEXT(Ecom[[#This Row],[Dates]],"mmm")</f>
        <v>Oct</v>
      </c>
      <c r="S6793" s="16" t="str">
        <f>TEXT(Ecom[[#This Row],[Dates]],"YYYY")</f>
        <v>2025</v>
      </c>
      <c r="T6793" s="16"/>
    </row>
    <row r="6794" spans="1:20" x14ac:dyDescent="0.25">
      <c r="A6794" t="s">
        <v>62</v>
      </c>
      <c r="B6794" s="16">
        <v>45691</v>
      </c>
      <c r="C6794" t="s">
        <v>14</v>
      </c>
      <c r="D6794" t="s">
        <v>15</v>
      </c>
      <c r="E6794" t="s">
        <v>126</v>
      </c>
      <c r="F6794" t="s">
        <v>127</v>
      </c>
      <c r="G6794">
        <v>6824</v>
      </c>
      <c r="H6794" t="s">
        <v>57</v>
      </c>
      <c r="I6794" t="s">
        <v>26</v>
      </c>
      <c r="J6794" t="s">
        <v>37</v>
      </c>
      <c r="K6794" s="6">
        <v>62.94</v>
      </c>
      <c r="L6794">
        <v>3</v>
      </c>
      <c r="M6794">
        <v>0</v>
      </c>
      <c r="N6794" s="6">
        <v>30.211200000000002</v>
      </c>
      <c r="O6794" t="str">
        <f t="shared" si="318"/>
        <v/>
      </c>
      <c r="P6794" s="6">
        <f t="shared" si="319"/>
        <v>108.13466666666666</v>
      </c>
      <c r="Q6794">
        <f t="shared" si="320"/>
        <v>79.094255565163579</v>
      </c>
      <c r="R6794" s="16" t="str">
        <f>TEXT(Ecom[[#This Row],[Dates]],"mmm")</f>
        <v>Feb</v>
      </c>
      <c r="S6794" s="16" t="str">
        <f>TEXT(Ecom[[#This Row],[Dates]],"YYYY")</f>
        <v>2025</v>
      </c>
      <c r="T6794" s="16"/>
    </row>
    <row r="6795" spans="1:20" x14ac:dyDescent="0.25">
      <c r="A6795" t="s">
        <v>28</v>
      </c>
      <c r="B6795" s="16">
        <v>46351</v>
      </c>
      <c r="C6795" t="s">
        <v>22</v>
      </c>
      <c r="D6795" t="s">
        <v>15</v>
      </c>
      <c r="E6795" t="s">
        <v>79</v>
      </c>
      <c r="F6795" t="s">
        <v>65</v>
      </c>
      <c r="G6795">
        <v>60610</v>
      </c>
      <c r="H6795" t="s">
        <v>47</v>
      </c>
      <c r="I6795" t="s">
        <v>26</v>
      </c>
      <c r="J6795" t="s">
        <v>32</v>
      </c>
      <c r="K6795" s="6">
        <v>21.488</v>
      </c>
      <c r="L6795">
        <v>2</v>
      </c>
      <c r="M6795">
        <v>0.2</v>
      </c>
      <c r="N6795" s="6">
        <v>1.6115999999999999</v>
      </c>
      <c r="O6795" t="str">
        <f t="shared" si="318"/>
        <v/>
      </c>
      <c r="P6795" s="6">
        <f t="shared" si="319"/>
        <v>98.656000000000006</v>
      </c>
      <c r="Q6795">
        <f t="shared" si="320"/>
        <v>84.847398888086573</v>
      </c>
      <c r="R6795" s="16" t="str">
        <f>TEXT(Ecom[[#This Row],[Dates]],"mmm")</f>
        <v>Nov</v>
      </c>
      <c r="S6795" s="16" t="str">
        <f>TEXT(Ecom[[#This Row],[Dates]],"YYYY")</f>
        <v>2026</v>
      </c>
      <c r="T6795" s="16"/>
    </row>
    <row r="6796" spans="1:20" x14ac:dyDescent="0.25">
      <c r="A6796" t="s">
        <v>28</v>
      </c>
      <c r="B6796" s="16">
        <v>46305</v>
      </c>
      <c r="C6796" t="s">
        <v>22</v>
      </c>
      <c r="D6796" t="s">
        <v>15</v>
      </c>
      <c r="E6796" t="s">
        <v>79</v>
      </c>
      <c r="F6796" t="s">
        <v>65</v>
      </c>
      <c r="G6796">
        <v>60610</v>
      </c>
      <c r="H6796" t="s">
        <v>47</v>
      </c>
      <c r="I6796" t="s">
        <v>35</v>
      </c>
      <c r="J6796" t="s">
        <v>36</v>
      </c>
      <c r="K6796" s="6">
        <v>239.976</v>
      </c>
      <c r="L6796">
        <v>3</v>
      </c>
      <c r="M6796">
        <v>0.2</v>
      </c>
      <c r="N6796" s="6">
        <v>26.997299999999999</v>
      </c>
      <c r="O6796" t="str">
        <f t="shared" si="318"/>
        <v/>
      </c>
      <c r="P6796" s="6">
        <f t="shared" si="319"/>
        <v>98.194666666666663</v>
      </c>
      <c r="Q6796">
        <f t="shared" si="320"/>
        <v>95.909277444113059</v>
      </c>
      <c r="R6796" s="16" t="str">
        <f>TEXT(Ecom[[#This Row],[Dates]],"mmm")</f>
        <v>Oct</v>
      </c>
      <c r="S6796" s="16" t="str">
        <f>TEXT(Ecom[[#This Row],[Dates]],"YYYY")</f>
        <v>2026</v>
      </c>
      <c r="T6796" s="16"/>
    </row>
    <row r="6797" spans="1:20" x14ac:dyDescent="0.25">
      <c r="A6797" t="s">
        <v>28</v>
      </c>
      <c r="B6797" s="16">
        <v>46284</v>
      </c>
      <c r="C6797" t="s">
        <v>22</v>
      </c>
      <c r="D6797" t="s">
        <v>15</v>
      </c>
      <c r="E6797" t="s">
        <v>79</v>
      </c>
      <c r="F6797" t="s">
        <v>65</v>
      </c>
      <c r="G6797">
        <v>60610</v>
      </c>
      <c r="H6797" t="s">
        <v>47</v>
      </c>
      <c r="I6797" t="s">
        <v>19</v>
      </c>
      <c r="J6797" t="s">
        <v>33</v>
      </c>
      <c r="K6797" s="6">
        <v>34.503999999999998</v>
      </c>
      <c r="L6797">
        <v>2</v>
      </c>
      <c r="M6797">
        <v>0.6</v>
      </c>
      <c r="N6797" s="6">
        <v>-15.5268</v>
      </c>
      <c r="O6797">
        <f t="shared" si="318"/>
        <v>-15.5268</v>
      </c>
      <c r="P6797" s="6">
        <f t="shared" si="319"/>
        <v>19.468666666666667</v>
      </c>
      <c r="Q6797">
        <f t="shared" si="320"/>
        <v>59.045748134313122</v>
      </c>
      <c r="R6797" s="16" t="str">
        <f>TEXT(Ecom[[#This Row],[Dates]],"mmm")</f>
        <v>Sep</v>
      </c>
      <c r="S6797" s="16" t="str">
        <f>TEXT(Ecom[[#This Row],[Dates]],"YYYY")</f>
        <v>2026</v>
      </c>
      <c r="T6797" s="16"/>
    </row>
    <row r="6798" spans="1:20" x14ac:dyDescent="0.25">
      <c r="A6798" t="s">
        <v>168</v>
      </c>
      <c r="B6798" s="16">
        <v>46276</v>
      </c>
      <c r="C6798" t="s">
        <v>14</v>
      </c>
      <c r="D6798" t="s">
        <v>15</v>
      </c>
      <c r="E6798" t="s">
        <v>61</v>
      </c>
      <c r="F6798" t="s">
        <v>46</v>
      </c>
      <c r="G6798">
        <v>77041</v>
      </c>
      <c r="H6798" t="s">
        <v>47</v>
      </c>
      <c r="I6798" t="s">
        <v>19</v>
      </c>
      <c r="J6798" t="s">
        <v>33</v>
      </c>
      <c r="K6798" s="6">
        <v>20.103999999999999</v>
      </c>
      <c r="L6798">
        <v>2</v>
      </c>
      <c r="M6798">
        <v>0.6</v>
      </c>
      <c r="N6798" s="6">
        <v>-16.585799999999999</v>
      </c>
      <c r="O6798">
        <f t="shared" si="318"/>
        <v>-16.585799999999999</v>
      </c>
      <c r="P6798" s="6">
        <f t="shared" si="319"/>
        <v>10.593999999999999</v>
      </c>
      <c r="Q6798">
        <f t="shared" si="320"/>
        <v>46.011186358037691</v>
      </c>
      <c r="R6798" s="16" t="str">
        <f>TEXT(Ecom[[#This Row],[Dates]],"mmm")</f>
        <v>Sep</v>
      </c>
      <c r="S6798" s="16" t="str">
        <f>TEXT(Ecom[[#This Row],[Dates]],"YYYY")</f>
        <v>2026</v>
      </c>
      <c r="T6798" s="16"/>
    </row>
    <row r="6799" spans="1:20" x14ac:dyDescent="0.25">
      <c r="A6799" t="s">
        <v>168</v>
      </c>
      <c r="B6799" s="16">
        <v>45720</v>
      </c>
      <c r="C6799" t="s">
        <v>14</v>
      </c>
      <c r="D6799" t="s">
        <v>15</v>
      </c>
      <c r="E6799" t="s">
        <v>61</v>
      </c>
      <c r="F6799" t="s">
        <v>46</v>
      </c>
      <c r="G6799">
        <v>77041</v>
      </c>
      <c r="H6799" t="s">
        <v>47</v>
      </c>
      <c r="I6799" t="s">
        <v>26</v>
      </c>
      <c r="J6799" t="s">
        <v>37</v>
      </c>
      <c r="K6799" s="6">
        <v>3.798</v>
      </c>
      <c r="L6799">
        <v>1</v>
      </c>
      <c r="M6799">
        <v>0.8</v>
      </c>
      <c r="N6799" s="6">
        <v>-6.0768000000000004</v>
      </c>
      <c r="O6799">
        <f t="shared" si="318"/>
        <v>-6.0768000000000004</v>
      </c>
      <c r="P6799" s="6">
        <f t="shared" si="319"/>
        <v>15.707666666666668</v>
      </c>
      <c r="Q6799">
        <f t="shared" si="320"/>
        <v>14.634410555136695</v>
      </c>
      <c r="R6799" s="16" t="str">
        <f>TEXT(Ecom[[#This Row],[Dates]],"mmm")</f>
        <v>Mar</v>
      </c>
      <c r="S6799" s="16" t="str">
        <f>TEXT(Ecom[[#This Row],[Dates]],"YYYY")</f>
        <v>2025</v>
      </c>
      <c r="T6799" s="16"/>
    </row>
    <row r="6800" spans="1:20" x14ac:dyDescent="0.25">
      <c r="A6800" t="s">
        <v>168</v>
      </c>
      <c r="B6800" s="16">
        <v>45919</v>
      </c>
      <c r="C6800" t="s">
        <v>14</v>
      </c>
      <c r="D6800" t="s">
        <v>15</v>
      </c>
      <c r="E6800" t="s">
        <v>61</v>
      </c>
      <c r="F6800" t="s">
        <v>46</v>
      </c>
      <c r="G6800">
        <v>77041</v>
      </c>
      <c r="H6800" t="s">
        <v>47</v>
      </c>
      <c r="I6800" t="s">
        <v>19</v>
      </c>
      <c r="J6800" t="s">
        <v>33</v>
      </c>
      <c r="K6800" s="6">
        <v>7.88</v>
      </c>
      <c r="L6800">
        <v>5</v>
      </c>
      <c r="M6800">
        <v>0.6</v>
      </c>
      <c r="N6800" s="6">
        <v>-3.94</v>
      </c>
      <c r="O6800">
        <f t="shared" si="318"/>
        <v>-3.94</v>
      </c>
      <c r="P6800" s="6">
        <f t="shared" si="319"/>
        <v>104.43166666666667</v>
      </c>
      <c r="Q6800">
        <f t="shared" si="320"/>
        <v>96.263298520064055</v>
      </c>
      <c r="R6800" s="16" t="str">
        <f>TEXT(Ecom[[#This Row],[Dates]],"mmm")</f>
        <v>Sep</v>
      </c>
      <c r="S6800" s="16" t="str">
        <f>TEXT(Ecom[[#This Row],[Dates]],"YYYY")</f>
        <v>2025</v>
      </c>
      <c r="T6800" s="16"/>
    </row>
    <row r="6801" spans="1:20" x14ac:dyDescent="0.25">
      <c r="A6801" t="s">
        <v>28</v>
      </c>
      <c r="B6801" s="16">
        <v>46331</v>
      </c>
      <c r="C6801" t="s">
        <v>22</v>
      </c>
      <c r="D6801" t="s">
        <v>15</v>
      </c>
      <c r="E6801" t="s">
        <v>108</v>
      </c>
      <c r="F6801" t="s">
        <v>81</v>
      </c>
      <c r="G6801">
        <v>85023</v>
      </c>
      <c r="H6801" t="s">
        <v>25</v>
      </c>
      <c r="I6801" t="s">
        <v>19</v>
      </c>
      <c r="J6801" t="s">
        <v>31</v>
      </c>
      <c r="K6801" s="6">
        <v>35.445</v>
      </c>
      <c r="L6801">
        <v>1</v>
      </c>
      <c r="M6801">
        <v>0.5</v>
      </c>
      <c r="N6801" s="6">
        <v>-24.102599999999999</v>
      </c>
      <c r="O6801">
        <f t="shared" si="318"/>
        <v>-24.102599999999999</v>
      </c>
      <c r="P6801" s="6">
        <f t="shared" si="319"/>
        <v>116.84500000000001</v>
      </c>
      <c r="Q6801">
        <f t="shared" si="320"/>
        <v>104.7806880344034</v>
      </c>
      <c r="R6801" s="16" t="str">
        <f>TEXT(Ecom[[#This Row],[Dates]],"mmm")</f>
        <v>Nov</v>
      </c>
      <c r="S6801" s="16" t="str">
        <f>TEXT(Ecom[[#This Row],[Dates]],"YYYY")</f>
        <v>2026</v>
      </c>
      <c r="T6801" s="16"/>
    </row>
    <row r="6802" spans="1:20" x14ac:dyDescent="0.25">
      <c r="A6802" t="s">
        <v>28</v>
      </c>
      <c r="B6802" s="16">
        <v>45762</v>
      </c>
      <c r="C6802" t="s">
        <v>22</v>
      </c>
      <c r="D6802" t="s">
        <v>15</v>
      </c>
      <c r="E6802" t="s">
        <v>108</v>
      </c>
      <c r="F6802" t="s">
        <v>81</v>
      </c>
      <c r="G6802">
        <v>85023</v>
      </c>
      <c r="H6802" t="s">
        <v>25</v>
      </c>
      <c r="I6802" t="s">
        <v>35</v>
      </c>
      <c r="J6802" t="s">
        <v>123</v>
      </c>
      <c r="K6802" s="6">
        <v>269.97000000000003</v>
      </c>
      <c r="L6802">
        <v>2</v>
      </c>
      <c r="M6802">
        <v>0.7</v>
      </c>
      <c r="N6802" s="6">
        <v>-386.95699999999999</v>
      </c>
      <c r="O6802">
        <f t="shared" si="318"/>
        <v>-386.95699999999999</v>
      </c>
      <c r="P6802" s="6">
        <f t="shared" si="319"/>
        <v>138.63000000000002</v>
      </c>
      <c r="Q6802">
        <f t="shared" si="320"/>
        <v>106.42450270462122</v>
      </c>
      <c r="R6802" s="16" t="str">
        <f>TEXT(Ecom[[#This Row],[Dates]],"mmm")</f>
        <v>Apr</v>
      </c>
      <c r="S6802" s="16" t="str">
        <f>TEXT(Ecom[[#This Row],[Dates]],"YYYY")</f>
        <v>2025</v>
      </c>
      <c r="T6802" s="16"/>
    </row>
    <row r="6803" spans="1:20" x14ac:dyDescent="0.25">
      <c r="A6803" t="s">
        <v>28</v>
      </c>
      <c r="B6803" s="16">
        <v>45864</v>
      </c>
      <c r="C6803" t="s">
        <v>22</v>
      </c>
      <c r="D6803" t="s">
        <v>15</v>
      </c>
      <c r="E6803" t="s">
        <v>108</v>
      </c>
      <c r="F6803" t="s">
        <v>81</v>
      </c>
      <c r="G6803">
        <v>85023</v>
      </c>
      <c r="H6803" t="s">
        <v>25</v>
      </c>
      <c r="I6803" t="s">
        <v>35</v>
      </c>
      <c r="J6803" t="s">
        <v>59</v>
      </c>
      <c r="K6803" s="6">
        <v>45.12</v>
      </c>
      <c r="L6803">
        <v>3</v>
      </c>
      <c r="M6803">
        <v>0.2</v>
      </c>
      <c r="N6803" s="6">
        <v>-7.8959999999999999</v>
      </c>
      <c r="O6803">
        <f t="shared" si="318"/>
        <v>-7.8959999999999999</v>
      </c>
      <c r="P6803" s="6">
        <f t="shared" si="319"/>
        <v>64.629333333333321</v>
      </c>
      <c r="Q6803">
        <f t="shared" si="320"/>
        <v>47.795343404437943</v>
      </c>
      <c r="R6803" s="16" t="str">
        <f>TEXT(Ecom[[#This Row],[Dates]],"mmm")</f>
        <v>Jul</v>
      </c>
      <c r="S6803" s="16" t="str">
        <f>TEXT(Ecom[[#This Row],[Dates]],"YYYY")</f>
        <v>2025</v>
      </c>
      <c r="T6803" s="16"/>
    </row>
    <row r="6804" spans="1:20" x14ac:dyDescent="0.25">
      <c r="A6804" t="s">
        <v>28</v>
      </c>
      <c r="B6804" s="16">
        <v>45915</v>
      </c>
      <c r="C6804" t="s">
        <v>22</v>
      </c>
      <c r="D6804" t="s">
        <v>15</v>
      </c>
      <c r="E6804" t="s">
        <v>108</v>
      </c>
      <c r="F6804" t="s">
        <v>81</v>
      </c>
      <c r="G6804">
        <v>85023</v>
      </c>
      <c r="H6804" t="s">
        <v>25</v>
      </c>
      <c r="I6804" t="s">
        <v>35</v>
      </c>
      <c r="J6804" t="s">
        <v>59</v>
      </c>
      <c r="K6804" s="6">
        <v>100.8</v>
      </c>
      <c r="L6804">
        <v>2</v>
      </c>
      <c r="M6804">
        <v>0.2</v>
      </c>
      <c r="N6804" s="6">
        <v>21.42</v>
      </c>
      <c r="O6804" t="str">
        <f t="shared" si="318"/>
        <v/>
      </c>
      <c r="P6804" s="6">
        <f t="shared" si="319"/>
        <v>82.915999999999997</v>
      </c>
      <c r="Q6804">
        <f t="shared" si="320"/>
        <v>25.819172620647926</v>
      </c>
      <c r="R6804" s="16" t="str">
        <f>TEXT(Ecom[[#This Row],[Dates]],"mmm")</f>
        <v>Sep</v>
      </c>
      <c r="S6804" s="16" t="str">
        <f>TEXT(Ecom[[#This Row],[Dates]],"YYYY")</f>
        <v>2025</v>
      </c>
      <c r="T6804" s="16"/>
    </row>
    <row r="6805" spans="1:20" x14ac:dyDescent="0.25">
      <c r="A6805" t="s">
        <v>28</v>
      </c>
      <c r="B6805" s="16">
        <v>46267</v>
      </c>
      <c r="C6805" t="s">
        <v>22</v>
      </c>
      <c r="D6805" t="s">
        <v>15</v>
      </c>
      <c r="E6805" t="s">
        <v>108</v>
      </c>
      <c r="F6805" t="s">
        <v>81</v>
      </c>
      <c r="G6805">
        <v>85023</v>
      </c>
      <c r="H6805" t="s">
        <v>25</v>
      </c>
      <c r="I6805" t="s">
        <v>19</v>
      </c>
      <c r="J6805" t="s">
        <v>21</v>
      </c>
      <c r="K6805" s="6">
        <v>47.968000000000004</v>
      </c>
      <c r="L6805">
        <v>2</v>
      </c>
      <c r="M6805">
        <v>0.2</v>
      </c>
      <c r="N6805" s="6">
        <v>4.1971999999999996</v>
      </c>
      <c r="O6805" t="str">
        <f t="shared" si="318"/>
        <v/>
      </c>
      <c r="P6805" s="6">
        <f t="shared" si="319"/>
        <v>52.636000000000003</v>
      </c>
      <c r="Q6805">
        <f t="shared" si="320"/>
        <v>28.225408768486385</v>
      </c>
      <c r="R6805" s="16" t="str">
        <f>TEXT(Ecom[[#This Row],[Dates]],"mmm")</f>
        <v>Sep</v>
      </c>
      <c r="S6805" s="16" t="str">
        <f>TEXT(Ecom[[#This Row],[Dates]],"YYYY")</f>
        <v>2026</v>
      </c>
      <c r="T6805" s="16"/>
    </row>
    <row r="6806" spans="1:20" x14ac:dyDescent="0.25">
      <c r="A6806" t="s">
        <v>62</v>
      </c>
      <c r="B6806" s="16">
        <v>45917</v>
      </c>
      <c r="C6806" t="s">
        <v>14</v>
      </c>
      <c r="D6806" t="s">
        <v>15</v>
      </c>
      <c r="E6806" t="s">
        <v>310</v>
      </c>
      <c r="F6806" t="s">
        <v>24</v>
      </c>
      <c r="G6806">
        <v>91767</v>
      </c>
      <c r="H6806" t="s">
        <v>25</v>
      </c>
      <c r="I6806" t="s">
        <v>35</v>
      </c>
      <c r="J6806" t="s">
        <v>59</v>
      </c>
      <c r="K6806" s="6">
        <v>99.98</v>
      </c>
      <c r="L6806">
        <v>2</v>
      </c>
      <c r="M6806">
        <v>0</v>
      </c>
      <c r="N6806" s="6">
        <v>34.993000000000002</v>
      </c>
      <c r="O6806" t="str">
        <f t="shared" si="318"/>
        <v/>
      </c>
      <c r="P6806" s="6">
        <f t="shared" si="319"/>
        <v>37.931999999999995</v>
      </c>
      <c r="Q6806">
        <f t="shared" si="320"/>
        <v>33.033290521331153</v>
      </c>
      <c r="R6806" s="16" t="str">
        <f>TEXT(Ecom[[#This Row],[Dates]],"mmm")</f>
        <v>Sep</v>
      </c>
      <c r="S6806" s="16" t="str">
        <f>TEXT(Ecom[[#This Row],[Dates]],"YYYY")</f>
        <v>2025</v>
      </c>
      <c r="T6806" s="16"/>
    </row>
    <row r="6807" spans="1:20" x14ac:dyDescent="0.25">
      <c r="A6807" t="s">
        <v>62</v>
      </c>
      <c r="B6807" s="16">
        <v>46306</v>
      </c>
      <c r="C6807" t="s">
        <v>22</v>
      </c>
      <c r="D6807" t="s">
        <v>15</v>
      </c>
      <c r="E6807" t="s">
        <v>200</v>
      </c>
      <c r="F6807" t="s">
        <v>167</v>
      </c>
      <c r="G6807">
        <v>30318</v>
      </c>
      <c r="H6807" t="s">
        <v>18</v>
      </c>
      <c r="I6807" t="s">
        <v>26</v>
      </c>
      <c r="J6807" t="s">
        <v>41</v>
      </c>
      <c r="K6807" s="6">
        <v>9.9600000000000009</v>
      </c>
      <c r="L6807">
        <v>2</v>
      </c>
      <c r="M6807">
        <v>0</v>
      </c>
      <c r="N6807" s="6">
        <v>4.8803999999999998</v>
      </c>
      <c r="O6807" t="str">
        <f t="shared" si="318"/>
        <v/>
      </c>
      <c r="P6807" s="6">
        <f t="shared" si="319"/>
        <v>37.397333333333336</v>
      </c>
      <c r="Q6807">
        <f t="shared" si="320"/>
        <v>47.261021784850868</v>
      </c>
      <c r="R6807" s="16" t="str">
        <f>TEXT(Ecom[[#This Row],[Dates]],"mmm")</f>
        <v>Oct</v>
      </c>
      <c r="S6807" s="16" t="str">
        <f>TEXT(Ecom[[#This Row],[Dates]],"YYYY")</f>
        <v>2026</v>
      </c>
      <c r="T6807" s="16"/>
    </row>
    <row r="6808" spans="1:20" x14ac:dyDescent="0.25">
      <c r="A6808" t="s">
        <v>28</v>
      </c>
      <c r="B6808" s="16">
        <v>46229</v>
      </c>
      <c r="C6808" t="s">
        <v>22</v>
      </c>
      <c r="D6808" t="s">
        <v>15</v>
      </c>
      <c r="E6808" t="s">
        <v>316</v>
      </c>
      <c r="F6808" t="s">
        <v>43</v>
      </c>
      <c r="G6808">
        <v>98208</v>
      </c>
      <c r="H6808" t="s">
        <v>25</v>
      </c>
      <c r="I6808" t="s">
        <v>26</v>
      </c>
      <c r="J6808" t="s">
        <v>37</v>
      </c>
      <c r="K6808" s="6">
        <v>3.8559999999999999</v>
      </c>
      <c r="L6808">
        <v>1</v>
      </c>
      <c r="M6808">
        <v>0.2</v>
      </c>
      <c r="N6808" s="6">
        <v>1.3977999999999999</v>
      </c>
      <c r="O6808" t="str">
        <f t="shared" si="318"/>
        <v/>
      </c>
      <c r="P6808" s="6">
        <f t="shared" si="319"/>
        <v>41.537333333333329</v>
      </c>
      <c r="Q6808">
        <f t="shared" si="320"/>
        <v>41.819353513610132</v>
      </c>
      <c r="R6808" s="16" t="str">
        <f>TEXT(Ecom[[#This Row],[Dates]],"mmm")</f>
        <v>Jul</v>
      </c>
      <c r="S6808" s="16" t="str">
        <f>TEXT(Ecom[[#This Row],[Dates]],"YYYY")</f>
        <v>2026</v>
      </c>
      <c r="T6808" s="16"/>
    </row>
    <row r="6809" spans="1:20" x14ac:dyDescent="0.25">
      <c r="A6809" t="s">
        <v>28</v>
      </c>
      <c r="B6809" s="16">
        <v>46046</v>
      </c>
      <c r="C6809" t="s">
        <v>22</v>
      </c>
      <c r="D6809" t="s">
        <v>15</v>
      </c>
      <c r="E6809" t="s">
        <v>61</v>
      </c>
      <c r="F6809" t="s">
        <v>46</v>
      </c>
      <c r="G6809">
        <v>77095</v>
      </c>
      <c r="H6809" t="s">
        <v>47</v>
      </c>
      <c r="I6809" t="s">
        <v>26</v>
      </c>
      <c r="J6809" t="s">
        <v>41</v>
      </c>
      <c r="K6809" s="6">
        <v>98.376000000000005</v>
      </c>
      <c r="L6809">
        <v>3</v>
      </c>
      <c r="M6809">
        <v>0.2</v>
      </c>
      <c r="N6809" s="6">
        <v>35.661299999999997</v>
      </c>
      <c r="O6809" t="str">
        <f t="shared" si="318"/>
        <v/>
      </c>
      <c r="P6809" s="6">
        <f t="shared" si="319"/>
        <v>41.545999999999999</v>
      </c>
      <c r="Q6809">
        <f t="shared" si="320"/>
        <v>42.832923882176154</v>
      </c>
      <c r="R6809" s="16" t="str">
        <f>TEXT(Ecom[[#This Row],[Dates]],"mmm")</f>
        <v>Jan</v>
      </c>
      <c r="S6809" s="16" t="str">
        <f>TEXT(Ecom[[#This Row],[Dates]],"YYYY")</f>
        <v>2026</v>
      </c>
      <c r="T6809" s="16"/>
    </row>
    <row r="6810" spans="1:20" x14ac:dyDescent="0.25">
      <c r="A6810" t="s">
        <v>28</v>
      </c>
      <c r="B6810" s="16">
        <v>45823</v>
      </c>
      <c r="C6810" t="s">
        <v>22</v>
      </c>
      <c r="D6810" t="s">
        <v>15</v>
      </c>
      <c r="E6810" t="s">
        <v>61</v>
      </c>
      <c r="F6810" t="s">
        <v>46</v>
      </c>
      <c r="G6810">
        <v>77095</v>
      </c>
      <c r="H6810" t="s">
        <v>47</v>
      </c>
      <c r="I6810" t="s">
        <v>19</v>
      </c>
      <c r="J6810" t="s">
        <v>33</v>
      </c>
      <c r="K6810" s="6">
        <v>22.38</v>
      </c>
      <c r="L6810">
        <v>3</v>
      </c>
      <c r="M6810">
        <v>0.6</v>
      </c>
      <c r="N6810" s="6">
        <v>-7.8330000000000002</v>
      </c>
      <c r="O6810">
        <f t="shared" si="318"/>
        <v>-7.8330000000000002</v>
      </c>
      <c r="P6810" s="6">
        <f t="shared" si="319"/>
        <v>12.949</v>
      </c>
      <c r="Q6810">
        <f t="shared" si="320"/>
        <v>24.397491759362232</v>
      </c>
      <c r="R6810" s="16" t="str">
        <f>TEXT(Ecom[[#This Row],[Dates]],"mmm")</f>
        <v>Jun</v>
      </c>
      <c r="S6810" s="16" t="str">
        <f>TEXT(Ecom[[#This Row],[Dates]],"YYYY")</f>
        <v>2025</v>
      </c>
      <c r="T6810" s="16"/>
    </row>
    <row r="6811" spans="1:20" x14ac:dyDescent="0.25">
      <c r="A6811" t="s">
        <v>62</v>
      </c>
      <c r="B6811" s="16">
        <v>45693</v>
      </c>
      <c r="C6811" t="s">
        <v>14</v>
      </c>
      <c r="D6811" t="s">
        <v>15</v>
      </c>
      <c r="E6811" t="s">
        <v>55</v>
      </c>
      <c r="F6811" t="s">
        <v>56</v>
      </c>
      <c r="G6811">
        <v>19140</v>
      </c>
      <c r="H6811" t="s">
        <v>57</v>
      </c>
      <c r="I6811" t="s">
        <v>26</v>
      </c>
      <c r="J6811" t="s">
        <v>37</v>
      </c>
      <c r="K6811" s="6">
        <v>3.8820000000000001</v>
      </c>
      <c r="L6811">
        <v>2</v>
      </c>
      <c r="M6811">
        <v>0.7</v>
      </c>
      <c r="N6811" s="6">
        <v>-2.5880000000000001</v>
      </c>
      <c r="O6811">
        <f t="shared" si="318"/>
        <v>-2.5880000000000001</v>
      </c>
      <c r="P6811" s="6">
        <f t="shared" si="319"/>
        <v>43.279666666666664</v>
      </c>
      <c r="Q6811">
        <f t="shared" si="320"/>
        <v>45.940703027965334</v>
      </c>
      <c r="R6811" s="16" t="str">
        <f>TEXT(Ecom[[#This Row],[Dates]],"mmm")</f>
        <v>Feb</v>
      </c>
      <c r="S6811" s="16" t="str">
        <f>TEXT(Ecom[[#This Row],[Dates]],"YYYY")</f>
        <v>2025</v>
      </c>
      <c r="T6811" s="16"/>
    </row>
    <row r="6812" spans="1:20" x14ac:dyDescent="0.25">
      <c r="A6812" t="s">
        <v>62</v>
      </c>
      <c r="B6812" s="16">
        <v>46387</v>
      </c>
      <c r="C6812" t="s">
        <v>14</v>
      </c>
      <c r="D6812" t="s">
        <v>15</v>
      </c>
      <c r="E6812" t="s">
        <v>55</v>
      </c>
      <c r="F6812" t="s">
        <v>56</v>
      </c>
      <c r="G6812">
        <v>19140</v>
      </c>
      <c r="H6812" t="s">
        <v>57</v>
      </c>
      <c r="I6812" t="s">
        <v>35</v>
      </c>
      <c r="J6812" t="s">
        <v>123</v>
      </c>
      <c r="K6812" s="6">
        <v>12.585000000000001</v>
      </c>
      <c r="L6812">
        <v>1</v>
      </c>
      <c r="M6812">
        <v>0.7</v>
      </c>
      <c r="N6812" s="6">
        <v>-18.038499999999999</v>
      </c>
      <c r="O6812">
        <f t="shared" si="318"/>
        <v>-18.038499999999999</v>
      </c>
      <c r="P6812" s="6">
        <f t="shared" si="319"/>
        <v>48.089666666666666</v>
      </c>
      <c r="Q6812">
        <f t="shared" si="320"/>
        <v>43.968841695842677</v>
      </c>
      <c r="R6812" s="16" t="str">
        <f>TEXT(Ecom[[#This Row],[Dates]],"mmm")</f>
        <v>Dec</v>
      </c>
      <c r="S6812" s="16" t="str">
        <f>TEXT(Ecom[[#This Row],[Dates]],"YYYY")</f>
        <v>2026</v>
      </c>
      <c r="T6812" s="16"/>
    </row>
    <row r="6813" spans="1:20" x14ac:dyDescent="0.25">
      <c r="A6813" t="s">
        <v>62</v>
      </c>
      <c r="B6813" s="16">
        <v>46041</v>
      </c>
      <c r="C6813" t="s">
        <v>14</v>
      </c>
      <c r="D6813" t="s">
        <v>15</v>
      </c>
      <c r="E6813" t="s">
        <v>55</v>
      </c>
      <c r="F6813" t="s">
        <v>56</v>
      </c>
      <c r="G6813">
        <v>19140</v>
      </c>
      <c r="H6813" t="s">
        <v>57</v>
      </c>
      <c r="I6813" t="s">
        <v>19</v>
      </c>
      <c r="J6813" t="s">
        <v>21</v>
      </c>
      <c r="K6813" s="6">
        <v>113.372</v>
      </c>
      <c r="L6813">
        <v>2</v>
      </c>
      <c r="M6813">
        <v>0.3</v>
      </c>
      <c r="N6813" s="6">
        <v>-29.152799999999999</v>
      </c>
      <c r="O6813">
        <f t="shared" si="318"/>
        <v>-29.152799999999999</v>
      </c>
      <c r="P6813" s="6">
        <f t="shared" si="319"/>
        <v>86.54</v>
      </c>
      <c r="Q6813">
        <f t="shared" si="320"/>
        <v>50.044225242020424</v>
      </c>
      <c r="R6813" s="16" t="str">
        <f>TEXT(Ecom[[#This Row],[Dates]],"mmm")</f>
        <v>Jan</v>
      </c>
      <c r="S6813" s="16" t="str">
        <f>TEXT(Ecom[[#This Row],[Dates]],"YYYY")</f>
        <v>2026</v>
      </c>
      <c r="T6813" s="16"/>
    </row>
    <row r="6814" spans="1:20" x14ac:dyDescent="0.25">
      <c r="A6814" t="s">
        <v>62</v>
      </c>
      <c r="B6814" s="16">
        <v>45987</v>
      </c>
      <c r="C6814" t="s">
        <v>14</v>
      </c>
      <c r="D6814" t="s">
        <v>15</v>
      </c>
      <c r="E6814" t="s">
        <v>55</v>
      </c>
      <c r="F6814" t="s">
        <v>56</v>
      </c>
      <c r="G6814">
        <v>19140</v>
      </c>
      <c r="H6814" t="s">
        <v>57</v>
      </c>
      <c r="I6814" t="s">
        <v>26</v>
      </c>
      <c r="J6814" t="s">
        <v>37</v>
      </c>
      <c r="K6814" s="6">
        <v>18.312000000000001</v>
      </c>
      <c r="L6814">
        <v>4</v>
      </c>
      <c r="M6814">
        <v>0.7</v>
      </c>
      <c r="N6814" s="6">
        <v>-12.208</v>
      </c>
      <c r="O6814">
        <f t="shared" si="318"/>
        <v>-12.208</v>
      </c>
      <c r="P6814" s="6">
        <f t="shared" si="319"/>
        <v>129.13933333333333</v>
      </c>
      <c r="Q6814">
        <f t="shared" si="320"/>
        <v>71.066186338016124</v>
      </c>
      <c r="R6814" s="16" t="str">
        <f>TEXT(Ecom[[#This Row],[Dates]],"mmm")</f>
        <v>Nov</v>
      </c>
      <c r="S6814" s="16" t="str">
        <f>TEXT(Ecom[[#This Row],[Dates]],"YYYY")</f>
        <v>2025</v>
      </c>
      <c r="T6814" s="16"/>
    </row>
    <row r="6815" spans="1:20" x14ac:dyDescent="0.25">
      <c r="A6815" t="s">
        <v>62</v>
      </c>
      <c r="B6815" s="16">
        <v>45775</v>
      </c>
      <c r="C6815" t="s">
        <v>14</v>
      </c>
      <c r="D6815" t="s">
        <v>15</v>
      </c>
      <c r="E6815" t="s">
        <v>55</v>
      </c>
      <c r="F6815" t="s">
        <v>56</v>
      </c>
      <c r="G6815">
        <v>19140</v>
      </c>
      <c r="H6815" t="s">
        <v>57</v>
      </c>
      <c r="I6815" t="s">
        <v>19</v>
      </c>
      <c r="J6815" t="s">
        <v>33</v>
      </c>
      <c r="K6815" s="6">
        <v>127.93600000000001</v>
      </c>
      <c r="L6815">
        <v>8</v>
      </c>
      <c r="M6815">
        <v>0.2</v>
      </c>
      <c r="N6815" s="6">
        <v>4.7976000000000001</v>
      </c>
      <c r="O6815" t="str">
        <f t="shared" si="318"/>
        <v/>
      </c>
      <c r="P6815" s="6">
        <f t="shared" si="319"/>
        <v>125.11533333333334</v>
      </c>
      <c r="Q6815">
        <f t="shared" si="320"/>
        <v>97.289677364197431</v>
      </c>
      <c r="R6815" s="16" t="str">
        <f>TEXT(Ecom[[#This Row],[Dates]],"mmm")</f>
        <v>Apr</v>
      </c>
      <c r="S6815" s="16" t="str">
        <f>TEXT(Ecom[[#This Row],[Dates]],"YYYY")</f>
        <v>2025</v>
      </c>
      <c r="T6815" s="16"/>
    </row>
    <row r="6816" spans="1:20" x14ac:dyDescent="0.25">
      <c r="A6816" t="s">
        <v>62</v>
      </c>
      <c r="B6816" s="16">
        <v>46007</v>
      </c>
      <c r="C6816" t="s">
        <v>14</v>
      </c>
      <c r="D6816" t="s">
        <v>15</v>
      </c>
      <c r="E6816" t="s">
        <v>55</v>
      </c>
      <c r="F6816" t="s">
        <v>56</v>
      </c>
      <c r="G6816">
        <v>19140</v>
      </c>
      <c r="H6816" t="s">
        <v>57</v>
      </c>
      <c r="I6816" t="s">
        <v>35</v>
      </c>
      <c r="J6816" t="s">
        <v>123</v>
      </c>
      <c r="K6816" s="6">
        <v>241.17</v>
      </c>
      <c r="L6816">
        <v>2</v>
      </c>
      <c r="M6816">
        <v>0.7</v>
      </c>
      <c r="N6816" s="6">
        <v>-168.81899999999999</v>
      </c>
      <c r="O6816">
        <f t="shared" si="318"/>
        <v>-168.81899999999999</v>
      </c>
      <c r="P6816" s="6">
        <f t="shared" si="319"/>
        <v>88.436666666666667</v>
      </c>
      <c r="Q6816">
        <f t="shared" si="320"/>
        <v>102.72558346282477</v>
      </c>
      <c r="R6816" s="16" t="str">
        <f>TEXT(Ecom[[#This Row],[Dates]],"mmm")</f>
        <v>Dec</v>
      </c>
      <c r="S6816" s="16" t="str">
        <f>TEXT(Ecom[[#This Row],[Dates]],"YYYY")</f>
        <v>2025</v>
      </c>
      <c r="T6816" s="16"/>
    </row>
    <row r="6817" spans="1:20" x14ac:dyDescent="0.25">
      <c r="A6817" t="s">
        <v>28</v>
      </c>
      <c r="B6817" s="16">
        <v>46155</v>
      </c>
      <c r="C6817" t="s">
        <v>14</v>
      </c>
      <c r="D6817" t="s">
        <v>15</v>
      </c>
      <c r="E6817" t="s">
        <v>42</v>
      </c>
      <c r="F6817" t="s">
        <v>43</v>
      </c>
      <c r="G6817">
        <v>98105</v>
      </c>
      <c r="H6817" t="s">
        <v>25</v>
      </c>
      <c r="I6817" t="s">
        <v>19</v>
      </c>
      <c r="J6817" t="s">
        <v>33</v>
      </c>
      <c r="K6817" s="6">
        <v>6.24</v>
      </c>
      <c r="L6817">
        <v>3</v>
      </c>
      <c r="M6817">
        <v>0</v>
      </c>
      <c r="N6817" s="6">
        <v>2.6208</v>
      </c>
      <c r="O6817" t="str">
        <f t="shared" si="318"/>
        <v/>
      </c>
      <c r="P6817" s="6">
        <f t="shared" si="319"/>
        <v>1096.8386666666668</v>
      </c>
      <c r="Q6817">
        <f t="shared" si="320"/>
        <v>1255.1227040873557</v>
      </c>
      <c r="R6817" s="16" t="str">
        <f>TEXT(Ecom[[#This Row],[Dates]],"mmm")</f>
        <v>May</v>
      </c>
      <c r="S6817" s="16" t="str">
        <f>TEXT(Ecom[[#This Row],[Dates]],"YYYY")</f>
        <v>2026</v>
      </c>
      <c r="T6817" s="16"/>
    </row>
    <row r="6818" spans="1:20" x14ac:dyDescent="0.25">
      <c r="A6818" t="s">
        <v>28</v>
      </c>
      <c r="B6818" s="16">
        <v>45723</v>
      </c>
      <c r="C6818" t="s">
        <v>14</v>
      </c>
      <c r="D6818" t="s">
        <v>15</v>
      </c>
      <c r="E6818" t="s">
        <v>42</v>
      </c>
      <c r="F6818" t="s">
        <v>43</v>
      </c>
      <c r="G6818">
        <v>98105</v>
      </c>
      <c r="H6818" t="s">
        <v>25</v>
      </c>
      <c r="I6818" t="s">
        <v>26</v>
      </c>
      <c r="J6818" t="s">
        <v>77</v>
      </c>
      <c r="K6818" s="6">
        <v>17.899999999999999</v>
      </c>
      <c r="L6818">
        <v>5</v>
      </c>
      <c r="M6818">
        <v>0</v>
      </c>
      <c r="N6818" s="6">
        <v>8.9499999999999993</v>
      </c>
      <c r="O6818" t="str">
        <f t="shared" si="318"/>
        <v/>
      </c>
      <c r="P6818" s="6">
        <f t="shared" si="319"/>
        <v>1095.3186666666668</v>
      </c>
      <c r="Q6818">
        <f t="shared" si="320"/>
        <v>1403.3190650858178</v>
      </c>
      <c r="R6818" s="16" t="str">
        <f>TEXT(Ecom[[#This Row],[Dates]],"mmm")</f>
        <v>Mar</v>
      </c>
      <c r="S6818" s="16" t="str">
        <f>TEXT(Ecom[[#This Row],[Dates]],"YYYY")</f>
        <v>2025</v>
      </c>
      <c r="T6818" s="16"/>
    </row>
    <row r="6819" spans="1:20" x14ac:dyDescent="0.25">
      <c r="A6819" t="s">
        <v>28</v>
      </c>
      <c r="B6819" s="16">
        <v>46242</v>
      </c>
      <c r="C6819" t="s">
        <v>14</v>
      </c>
      <c r="D6819" t="s">
        <v>15</v>
      </c>
      <c r="E6819" t="s">
        <v>42</v>
      </c>
      <c r="F6819" t="s">
        <v>43</v>
      </c>
      <c r="G6819">
        <v>98105</v>
      </c>
      <c r="H6819" t="s">
        <v>25</v>
      </c>
      <c r="I6819" t="s">
        <v>26</v>
      </c>
      <c r="J6819" t="s">
        <v>37</v>
      </c>
      <c r="K6819" s="6">
        <v>3266.3760000000002</v>
      </c>
      <c r="L6819">
        <v>3</v>
      </c>
      <c r="M6819">
        <v>0.2</v>
      </c>
      <c r="N6819" s="6">
        <v>1061.5722000000001</v>
      </c>
      <c r="O6819" t="str">
        <f t="shared" si="318"/>
        <v/>
      </c>
      <c r="P6819" s="6">
        <f t="shared" si="319"/>
        <v>1092.008</v>
      </c>
      <c r="Q6819">
        <f t="shared" si="320"/>
        <v>1536.0208869625392</v>
      </c>
      <c r="R6819" s="16" t="str">
        <f>TEXT(Ecom[[#This Row],[Dates]],"mmm")</f>
        <v>Aug</v>
      </c>
      <c r="S6819" s="16" t="str">
        <f>TEXT(Ecom[[#This Row],[Dates]],"YYYY")</f>
        <v>2026</v>
      </c>
      <c r="T6819" s="16"/>
    </row>
    <row r="6820" spans="1:20" x14ac:dyDescent="0.25">
      <c r="A6820" t="s">
        <v>28</v>
      </c>
      <c r="B6820" s="16">
        <v>46263</v>
      </c>
      <c r="C6820" t="s">
        <v>22</v>
      </c>
      <c r="D6820" t="s">
        <v>15</v>
      </c>
      <c r="E6820" t="s">
        <v>175</v>
      </c>
      <c r="F6820" t="s">
        <v>65</v>
      </c>
      <c r="G6820">
        <v>61604</v>
      </c>
      <c r="H6820" t="s">
        <v>47</v>
      </c>
      <c r="I6820" t="s">
        <v>26</v>
      </c>
      <c r="J6820" t="s">
        <v>37</v>
      </c>
      <c r="K6820" s="6">
        <v>1.68</v>
      </c>
      <c r="L6820">
        <v>5</v>
      </c>
      <c r="M6820">
        <v>0.8</v>
      </c>
      <c r="N6820" s="6">
        <v>-2.6880000000000002</v>
      </c>
      <c r="O6820">
        <f t="shared" si="318"/>
        <v>-2.6880000000000002</v>
      </c>
      <c r="P6820" s="6">
        <f t="shared" si="319"/>
        <v>41.006666666666668</v>
      </c>
      <c r="Q6820">
        <f t="shared" si="320"/>
        <v>890.02340723842553</v>
      </c>
      <c r="R6820" s="16" t="str">
        <f>TEXT(Ecom[[#This Row],[Dates]],"mmm")</f>
        <v>Aug</v>
      </c>
      <c r="S6820" s="16" t="str">
        <f>TEXT(Ecom[[#This Row],[Dates]],"YYYY")</f>
        <v>2026</v>
      </c>
      <c r="T6820" s="16"/>
    </row>
    <row r="6821" spans="1:20" x14ac:dyDescent="0.25">
      <c r="A6821" t="s">
        <v>28</v>
      </c>
      <c r="B6821" s="16">
        <v>46249</v>
      </c>
      <c r="C6821" t="s">
        <v>22</v>
      </c>
      <c r="D6821" t="s">
        <v>15</v>
      </c>
      <c r="E6821" t="s">
        <v>175</v>
      </c>
      <c r="F6821" t="s">
        <v>65</v>
      </c>
      <c r="G6821">
        <v>61604</v>
      </c>
      <c r="H6821" t="s">
        <v>47</v>
      </c>
      <c r="I6821" t="s">
        <v>19</v>
      </c>
      <c r="J6821" t="s">
        <v>33</v>
      </c>
      <c r="K6821" s="6">
        <v>7.968</v>
      </c>
      <c r="L6821">
        <v>3</v>
      </c>
      <c r="M6821">
        <v>0.6</v>
      </c>
      <c r="N6821" s="6">
        <v>-2.3904000000000001</v>
      </c>
      <c r="O6821">
        <f t="shared" si="318"/>
        <v>-2.3904000000000001</v>
      </c>
      <c r="P6821" s="6">
        <f t="shared" si="319"/>
        <v>41.43333333333333</v>
      </c>
      <c r="Q6821">
        <f t="shared" si="320"/>
        <v>627.65692870288683</v>
      </c>
      <c r="R6821" s="16" t="str">
        <f>TEXT(Ecom[[#This Row],[Dates]],"mmm")</f>
        <v>Aug</v>
      </c>
      <c r="S6821" s="16" t="str">
        <f>TEXT(Ecom[[#This Row],[Dates]],"YYYY")</f>
        <v>2026</v>
      </c>
      <c r="T6821" s="16"/>
    </row>
    <row r="6822" spans="1:20" x14ac:dyDescent="0.25">
      <c r="A6822" t="s">
        <v>28</v>
      </c>
      <c r="B6822" s="16">
        <v>45693</v>
      </c>
      <c r="C6822" t="s">
        <v>22</v>
      </c>
      <c r="D6822" t="s">
        <v>15</v>
      </c>
      <c r="E6822" t="s">
        <v>175</v>
      </c>
      <c r="F6822" t="s">
        <v>65</v>
      </c>
      <c r="G6822">
        <v>61604</v>
      </c>
      <c r="H6822" t="s">
        <v>47</v>
      </c>
      <c r="I6822" t="s">
        <v>19</v>
      </c>
      <c r="J6822" t="s">
        <v>21</v>
      </c>
      <c r="K6822" s="6">
        <v>113.372</v>
      </c>
      <c r="L6822">
        <v>2</v>
      </c>
      <c r="M6822">
        <v>0.3</v>
      </c>
      <c r="N6822" s="6">
        <v>-3.2391999999999999</v>
      </c>
      <c r="O6822">
        <f t="shared" si="318"/>
        <v>-3.2391999999999999</v>
      </c>
      <c r="P6822" s="6">
        <f t="shared" si="319"/>
        <v>94.810666666666677</v>
      </c>
      <c r="Q6822">
        <f t="shared" si="320"/>
        <v>63.477726347296191</v>
      </c>
      <c r="R6822" s="16" t="str">
        <f>TEXT(Ecom[[#This Row],[Dates]],"mmm")</f>
        <v>Feb</v>
      </c>
      <c r="S6822" s="16" t="str">
        <f>TEXT(Ecom[[#This Row],[Dates]],"YYYY")</f>
        <v>2025</v>
      </c>
      <c r="T6822" s="16"/>
    </row>
    <row r="6823" spans="1:20" x14ac:dyDescent="0.25">
      <c r="A6823" t="s">
        <v>28</v>
      </c>
      <c r="B6823" s="16">
        <v>46369</v>
      </c>
      <c r="C6823" t="s">
        <v>22</v>
      </c>
      <c r="D6823" t="s">
        <v>15</v>
      </c>
      <c r="E6823" t="s">
        <v>175</v>
      </c>
      <c r="F6823" t="s">
        <v>65</v>
      </c>
      <c r="G6823">
        <v>61604</v>
      </c>
      <c r="H6823" t="s">
        <v>47</v>
      </c>
      <c r="I6823" t="s">
        <v>19</v>
      </c>
      <c r="J6823" t="s">
        <v>33</v>
      </c>
      <c r="K6823" s="6">
        <v>2.96</v>
      </c>
      <c r="L6823">
        <v>2</v>
      </c>
      <c r="M6823">
        <v>0.6</v>
      </c>
      <c r="N6823" s="6">
        <v>-1.4059999999999999</v>
      </c>
      <c r="O6823">
        <f t="shared" si="318"/>
        <v>-1.4059999999999999</v>
      </c>
      <c r="P6823" s="6">
        <f t="shared" si="319"/>
        <v>89.839999999999989</v>
      </c>
      <c r="Q6823">
        <f t="shared" si="320"/>
        <v>48.047990447822826</v>
      </c>
      <c r="R6823" s="16" t="str">
        <f>TEXT(Ecom[[#This Row],[Dates]],"mmm")</f>
        <v>Dec</v>
      </c>
      <c r="S6823" s="16" t="str">
        <f>TEXT(Ecom[[#This Row],[Dates]],"YYYY")</f>
        <v>2026</v>
      </c>
      <c r="T6823" s="16"/>
    </row>
    <row r="6824" spans="1:20" x14ac:dyDescent="0.25">
      <c r="A6824" t="s">
        <v>28</v>
      </c>
      <c r="B6824" s="16">
        <v>46094</v>
      </c>
      <c r="C6824" t="s">
        <v>14</v>
      </c>
      <c r="D6824" t="s">
        <v>15</v>
      </c>
      <c r="E6824" t="s">
        <v>23</v>
      </c>
      <c r="F6824" t="s">
        <v>24</v>
      </c>
      <c r="G6824">
        <v>90036</v>
      </c>
      <c r="H6824" t="s">
        <v>25</v>
      </c>
      <c r="I6824" t="s">
        <v>26</v>
      </c>
      <c r="J6824" t="s">
        <v>38</v>
      </c>
      <c r="K6824" s="6">
        <v>168.1</v>
      </c>
      <c r="L6824">
        <v>5</v>
      </c>
      <c r="M6824">
        <v>0</v>
      </c>
      <c r="N6824" s="6">
        <v>43.706000000000003</v>
      </c>
      <c r="O6824" t="str">
        <f t="shared" si="318"/>
        <v/>
      </c>
      <c r="P6824" s="6">
        <f t="shared" si="319"/>
        <v>208.38</v>
      </c>
      <c r="Q6824">
        <f t="shared" si="320"/>
        <v>96.618960838344151</v>
      </c>
      <c r="R6824" s="16" t="str">
        <f>TEXT(Ecom[[#This Row],[Dates]],"mmm")</f>
        <v>Mar</v>
      </c>
      <c r="S6824" s="16" t="str">
        <f>TEXT(Ecom[[#This Row],[Dates]],"YYYY")</f>
        <v>2026</v>
      </c>
      <c r="T6824" s="16"/>
    </row>
    <row r="6825" spans="1:20" x14ac:dyDescent="0.25">
      <c r="A6825" t="s">
        <v>28</v>
      </c>
      <c r="B6825" s="16">
        <v>45676</v>
      </c>
      <c r="C6825" t="s">
        <v>22</v>
      </c>
      <c r="D6825" t="s">
        <v>15</v>
      </c>
      <c r="E6825" t="s">
        <v>205</v>
      </c>
      <c r="F6825" t="s">
        <v>88</v>
      </c>
      <c r="G6825">
        <v>36116</v>
      </c>
      <c r="H6825" t="s">
        <v>18</v>
      </c>
      <c r="I6825" t="s">
        <v>26</v>
      </c>
      <c r="J6825" t="s">
        <v>60</v>
      </c>
      <c r="K6825" s="6">
        <v>98.46</v>
      </c>
      <c r="L6825">
        <v>9</v>
      </c>
      <c r="M6825">
        <v>0</v>
      </c>
      <c r="N6825" s="6">
        <v>49.23</v>
      </c>
      <c r="O6825" t="str">
        <f t="shared" si="318"/>
        <v/>
      </c>
      <c r="P6825" s="6">
        <f t="shared" si="319"/>
        <v>163.17333333333332</v>
      </c>
      <c r="Q6825">
        <f t="shared" si="320"/>
        <v>115.05808935457745</v>
      </c>
      <c r="R6825" s="16" t="str">
        <f>TEXT(Ecom[[#This Row],[Dates]],"mmm")</f>
        <v>Jan</v>
      </c>
      <c r="S6825" s="16" t="str">
        <f>TEXT(Ecom[[#This Row],[Dates]],"YYYY")</f>
        <v>2025</v>
      </c>
      <c r="T6825" s="16"/>
    </row>
    <row r="6826" spans="1:20" x14ac:dyDescent="0.25">
      <c r="A6826" t="s">
        <v>28</v>
      </c>
      <c r="B6826" s="16">
        <v>46298</v>
      </c>
      <c r="C6826" t="s">
        <v>22</v>
      </c>
      <c r="D6826" t="s">
        <v>15</v>
      </c>
      <c r="E6826" t="s">
        <v>205</v>
      </c>
      <c r="F6826" t="s">
        <v>88</v>
      </c>
      <c r="G6826">
        <v>36116</v>
      </c>
      <c r="H6826" t="s">
        <v>18</v>
      </c>
      <c r="I6826" t="s">
        <v>19</v>
      </c>
      <c r="J6826" t="s">
        <v>31</v>
      </c>
      <c r="K6826" s="6">
        <v>358.58</v>
      </c>
      <c r="L6826">
        <v>2</v>
      </c>
      <c r="M6826">
        <v>0</v>
      </c>
      <c r="N6826" s="6">
        <v>39.443800000000003</v>
      </c>
      <c r="O6826" t="str">
        <f t="shared" si="318"/>
        <v/>
      </c>
      <c r="P6826" s="6">
        <f t="shared" si="319"/>
        <v>5963.670000000001</v>
      </c>
      <c r="Q6826">
        <f t="shared" si="320"/>
        <v>6661.4662306376595</v>
      </c>
      <c r="R6826" s="16" t="str">
        <f>TEXT(Ecom[[#This Row],[Dates]],"mmm")</f>
        <v>Oct</v>
      </c>
      <c r="S6826" s="16" t="str">
        <f>TEXT(Ecom[[#This Row],[Dates]],"YYYY")</f>
        <v>2026</v>
      </c>
      <c r="T6826" s="16"/>
    </row>
    <row r="6827" spans="1:20" x14ac:dyDescent="0.25">
      <c r="A6827" t="s">
        <v>28</v>
      </c>
      <c r="B6827" s="16">
        <v>46244</v>
      </c>
      <c r="C6827" t="s">
        <v>22</v>
      </c>
      <c r="D6827" t="s">
        <v>15</v>
      </c>
      <c r="E6827" t="s">
        <v>325</v>
      </c>
      <c r="F6827" t="s">
        <v>74</v>
      </c>
      <c r="G6827">
        <v>47905</v>
      </c>
      <c r="H6827" t="s">
        <v>47</v>
      </c>
      <c r="I6827" t="s">
        <v>26</v>
      </c>
      <c r="J6827" t="s">
        <v>32</v>
      </c>
      <c r="K6827" s="6">
        <v>32.479999999999997</v>
      </c>
      <c r="L6827">
        <v>2</v>
      </c>
      <c r="M6827">
        <v>0</v>
      </c>
      <c r="N6827" s="6">
        <v>4.8719999999999999</v>
      </c>
      <c r="O6827" t="str">
        <f t="shared" si="318"/>
        <v/>
      </c>
      <c r="P6827" s="6">
        <f t="shared" si="319"/>
        <v>6089.47</v>
      </c>
      <c r="Q6827">
        <f t="shared" si="320"/>
        <v>7343.0850048617795</v>
      </c>
      <c r="R6827" s="16" t="str">
        <f>TEXT(Ecom[[#This Row],[Dates]],"mmm")</f>
        <v>Aug</v>
      </c>
      <c r="S6827" s="16" t="str">
        <f>TEXT(Ecom[[#This Row],[Dates]],"YYYY")</f>
        <v>2026</v>
      </c>
      <c r="T6827" s="16"/>
    </row>
    <row r="6828" spans="1:20" x14ac:dyDescent="0.25">
      <c r="A6828" t="s">
        <v>28</v>
      </c>
      <c r="B6828" s="16">
        <v>46297</v>
      </c>
      <c r="C6828" t="s">
        <v>22</v>
      </c>
      <c r="D6828" t="s">
        <v>15</v>
      </c>
      <c r="E6828" t="s">
        <v>325</v>
      </c>
      <c r="F6828" t="s">
        <v>74</v>
      </c>
      <c r="G6828">
        <v>47905</v>
      </c>
      <c r="H6828" t="s">
        <v>47</v>
      </c>
      <c r="I6828" t="s">
        <v>35</v>
      </c>
      <c r="J6828" t="s">
        <v>162</v>
      </c>
      <c r="K6828" s="6">
        <v>17499.95</v>
      </c>
      <c r="L6828">
        <v>5</v>
      </c>
      <c r="M6828">
        <v>0</v>
      </c>
      <c r="N6828" s="6">
        <v>8399.9760000000006</v>
      </c>
      <c r="O6828" t="str">
        <f t="shared" si="318"/>
        <v/>
      </c>
      <c r="P6828" s="6">
        <f t="shared" si="319"/>
        <v>6090.0999999999995</v>
      </c>
      <c r="Q6828">
        <f t="shared" si="320"/>
        <v>8132.598544364525</v>
      </c>
      <c r="R6828" s="16" t="str">
        <f>TEXT(Ecom[[#This Row],[Dates]],"mmm")</f>
        <v>Oct</v>
      </c>
      <c r="S6828" s="16" t="str">
        <f>TEXT(Ecom[[#This Row],[Dates]],"YYYY")</f>
        <v>2026</v>
      </c>
      <c r="T6828" s="16"/>
    </row>
    <row r="6829" spans="1:20" x14ac:dyDescent="0.25">
      <c r="A6829" t="s">
        <v>28</v>
      </c>
      <c r="B6829" s="16">
        <v>45854</v>
      </c>
      <c r="C6829" t="s">
        <v>22</v>
      </c>
      <c r="D6829" t="s">
        <v>15</v>
      </c>
      <c r="E6829" t="s">
        <v>325</v>
      </c>
      <c r="F6829" t="s">
        <v>74</v>
      </c>
      <c r="G6829">
        <v>47905</v>
      </c>
      <c r="H6829" t="s">
        <v>47</v>
      </c>
      <c r="I6829" t="s">
        <v>26</v>
      </c>
      <c r="J6829" t="s">
        <v>37</v>
      </c>
      <c r="K6829" s="6">
        <v>735.98</v>
      </c>
      <c r="L6829">
        <v>2</v>
      </c>
      <c r="M6829">
        <v>0</v>
      </c>
      <c r="N6829" s="6">
        <v>331.19099999999997</v>
      </c>
      <c r="O6829" t="str">
        <f t="shared" si="318"/>
        <v/>
      </c>
      <c r="P6829" s="6">
        <f t="shared" si="319"/>
        <v>268.10333333333335</v>
      </c>
      <c r="Q6829">
        <f t="shared" si="320"/>
        <v>4668.5666648892156</v>
      </c>
      <c r="R6829" s="16" t="str">
        <f>TEXT(Ecom[[#This Row],[Dates]],"mmm")</f>
        <v>Jul</v>
      </c>
      <c r="S6829" s="16" t="str">
        <f>TEXT(Ecom[[#This Row],[Dates]],"YYYY")</f>
        <v>2025</v>
      </c>
      <c r="T6829" s="16"/>
    </row>
    <row r="6830" spans="1:20" x14ac:dyDescent="0.25">
      <c r="A6830" t="s">
        <v>28</v>
      </c>
      <c r="B6830" s="16">
        <v>46262</v>
      </c>
      <c r="C6830" t="s">
        <v>22</v>
      </c>
      <c r="D6830" t="s">
        <v>15</v>
      </c>
      <c r="E6830" t="s">
        <v>325</v>
      </c>
      <c r="F6830" t="s">
        <v>74</v>
      </c>
      <c r="G6830">
        <v>47905</v>
      </c>
      <c r="H6830" t="s">
        <v>47</v>
      </c>
      <c r="I6830" t="s">
        <v>26</v>
      </c>
      <c r="J6830" t="s">
        <v>37</v>
      </c>
      <c r="K6830" s="6">
        <v>34.369999999999997</v>
      </c>
      <c r="L6830">
        <v>7</v>
      </c>
      <c r="M6830">
        <v>0</v>
      </c>
      <c r="N6830" s="6">
        <v>16.8413</v>
      </c>
      <c r="O6830" t="str">
        <f t="shared" si="318"/>
        <v/>
      </c>
      <c r="P6830" s="6">
        <f t="shared" si="319"/>
        <v>88.766666666666666</v>
      </c>
      <c r="Q6830">
        <f t="shared" si="320"/>
        <v>3499.4577818787657</v>
      </c>
      <c r="R6830" s="16" t="str">
        <f>TEXT(Ecom[[#This Row],[Dates]],"mmm")</f>
        <v>Aug</v>
      </c>
      <c r="S6830" s="16" t="str">
        <f>TEXT(Ecom[[#This Row],[Dates]],"YYYY")</f>
        <v>2026</v>
      </c>
      <c r="T6830" s="16"/>
    </row>
    <row r="6831" spans="1:20" x14ac:dyDescent="0.25">
      <c r="A6831" t="s">
        <v>28</v>
      </c>
      <c r="B6831" s="16">
        <v>45726</v>
      </c>
      <c r="C6831" t="s">
        <v>22</v>
      </c>
      <c r="D6831" t="s">
        <v>15</v>
      </c>
      <c r="E6831" t="s">
        <v>325</v>
      </c>
      <c r="F6831" t="s">
        <v>74</v>
      </c>
      <c r="G6831">
        <v>47905</v>
      </c>
      <c r="H6831" t="s">
        <v>47</v>
      </c>
      <c r="I6831" t="s">
        <v>26</v>
      </c>
      <c r="J6831" t="s">
        <v>34</v>
      </c>
      <c r="K6831" s="6">
        <v>33.96</v>
      </c>
      <c r="L6831">
        <v>2</v>
      </c>
      <c r="M6831">
        <v>0</v>
      </c>
      <c r="N6831" s="6">
        <v>9.5088000000000008</v>
      </c>
      <c r="O6831" t="str">
        <f t="shared" si="318"/>
        <v/>
      </c>
      <c r="P6831" s="6">
        <f t="shared" si="319"/>
        <v>83.13666666666667</v>
      </c>
      <c r="Q6831">
        <f t="shared" si="320"/>
        <v>153.90393804072866</v>
      </c>
      <c r="R6831" s="16" t="str">
        <f>TEXT(Ecom[[#This Row],[Dates]],"mmm")</f>
        <v>Mar</v>
      </c>
      <c r="S6831" s="16" t="str">
        <f>TEXT(Ecom[[#This Row],[Dates]],"YYYY")</f>
        <v>2025</v>
      </c>
      <c r="T6831" s="16"/>
    </row>
    <row r="6832" spans="1:20" x14ac:dyDescent="0.25">
      <c r="A6832" t="s">
        <v>13</v>
      </c>
      <c r="B6832" s="16">
        <v>46191</v>
      </c>
      <c r="C6832" t="s">
        <v>22</v>
      </c>
      <c r="D6832" t="s">
        <v>15</v>
      </c>
      <c r="E6832" t="s">
        <v>75</v>
      </c>
      <c r="F6832" t="s">
        <v>76</v>
      </c>
      <c r="G6832">
        <v>10009</v>
      </c>
      <c r="H6832" t="s">
        <v>57</v>
      </c>
      <c r="I6832" t="s">
        <v>35</v>
      </c>
      <c r="J6832" t="s">
        <v>36</v>
      </c>
      <c r="K6832" s="6">
        <v>197.97</v>
      </c>
      <c r="L6832">
        <v>3</v>
      </c>
      <c r="M6832">
        <v>0</v>
      </c>
      <c r="N6832" s="6">
        <v>53.451900000000002</v>
      </c>
      <c r="O6832" t="str">
        <f t="shared" si="318"/>
        <v/>
      </c>
      <c r="P6832" s="6">
        <f t="shared" si="319"/>
        <v>74.48866666666666</v>
      </c>
      <c r="Q6832">
        <f t="shared" si="320"/>
        <v>82.975460835652413</v>
      </c>
      <c r="R6832" s="16" t="str">
        <f>TEXT(Ecom[[#This Row],[Dates]],"mmm")</f>
        <v>Jun</v>
      </c>
      <c r="S6832" s="16" t="str">
        <f>TEXT(Ecom[[#This Row],[Dates]],"YYYY")</f>
        <v>2026</v>
      </c>
      <c r="T6832" s="16"/>
    </row>
    <row r="6833" spans="1:20" x14ac:dyDescent="0.25">
      <c r="A6833" t="s">
        <v>28</v>
      </c>
      <c r="B6833" s="16">
        <v>45985</v>
      </c>
      <c r="C6833" t="s">
        <v>14</v>
      </c>
      <c r="D6833" t="s">
        <v>15</v>
      </c>
      <c r="E6833" t="s">
        <v>75</v>
      </c>
      <c r="F6833" t="s">
        <v>76</v>
      </c>
      <c r="G6833">
        <v>10024</v>
      </c>
      <c r="H6833" t="s">
        <v>57</v>
      </c>
      <c r="I6833" t="s">
        <v>26</v>
      </c>
      <c r="J6833" t="s">
        <v>38</v>
      </c>
      <c r="K6833" s="6">
        <v>17.48</v>
      </c>
      <c r="L6833">
        <v>4</v>
      </c>
      <c r="M6833">
        <v>0</v>
      </c>
      <c r="N6833" s="6">
        <v>4.5448000000000004</v>
      </c>
      <c r="O6833" t="str">
        <f t="shared" si="318"/>
        <v/>
      </c>
      <c r="P6833" s="6">
        <f t="shared" si="319"/>
        <v>57.178666666666665</v>
      </c>
      <c r="Q6833">
        <f t="shared" si="320"/>
        <v>74.44405025102931</v>
      </c>
      <c r="R6833" s="16" t="str">
        <f>TEXT(Ecom[[#This Row],[Dates]],"mmm")</f>
        <v>Nov</v>
      </c>
      <c r="S6833" s="16" t="str">
        <f>TEXT(Ecom[[#This Row],[Dates]],"YYYY")</f>
        <v>2025</v>
      </c>
      <c r="T6833" s="16"/>
    </row>
    <row r="6834" spans="1:20" x14ac:dyDescent="0.25">
      <c r="A6834" t="s">
        <v>28</v>
      </c>
      <c r="B6834" s="16">
        <v>46044</v>
      </c>
      <c r="C6834" t="s">
        <v>14</v>
      </c>
      <c r="D6834" t="s">
        <v>15</v>
      </c>
      <c r="E6834" t="s">
        <v>79</v>
      </c>
      <c r="F6834" t="s">
        <v>65</v>
      </c>
      <c r="G6834">
        <v>60610</v>
      </c>
      <c r="H6834" t="s">
        <v>47</v>
      </c>
      <c r="I6834" t="s">
        <v>26</v>
      </c>
      <c r="J6834" t="s">
        <v>34</v>
      </c>
      <c r="K6834" s="6">
        <v>8.016</v>
      </c>
      <c r="L6834">
        <v>3</v>
      </c>
      <c r="M6834">
        <v>0.2</v>
      </c>
      <c r="N6834" s="6">
        <v>1.002</v>
      </c>
      <c r="O6834" t="str">
        <f t="shared" si="318"/>
        <v/>
      </c>
      <c r="P6834" s="6">
        <f t="shared" si="319"/>
        <v>60.645333333333326</v>
      </c>
      <c r="Q6834">
        <f t="shared" si="320"/>
        <v>66.804488481937597</v>
      </c>
      <c r="R6834" s="16" t="str">
        <f>TEXT(Ecom[[#This Row],[Dates]],"mmm")</f>
        <v>Jan</v>
      </c>
      <c r="S6834" s="16" t="str">
        <f>TEXT(Ecom[[#This Row],[Dates]],"YYYY")</f>
        <v>2026</v>
      </c>
      <c r="T6834" s="16"/>
    </row>
    <row r="6835" spans="1:20" x14ac:dyDescent="0.25">
      <c r="A6835" t="s">
        <v>168</v>
      </c>
      <c r="B6835" s="16">
        <v>46127</v>
      </c>
      <c r="C6835" t="s">
        <v>14</v>
      </c>
      <c r="D6835" t="s">
        <v>15</v>
      </c>
      <c r="E6835" t="s">
        <v>240</v>
      </c>
      <c r="F6835" t="s">
        <v>24</v>
      </c>
      <c r="G6835">
        <v>92704</v>
      </c>
      <c r="H6835" t="s">
        <v>25</v>
      </c>
      <c r="I6835" t="s">
        <v>19</v>
      </c>
      <c r="J6835" t="s">
        <v>31</v>
      </c>
      <c r="K6835" s="6">
        <v>146.04</v>
      </c>
      <c r="L6835">
        <v>1</v>
      </c>
      <c r="M6835">
        <v>0.2</v>
      </c>
      <c r="N6835" s="6">
        <v>-12.778499999999999</v>
      </c>
      <c r="O6835">
        <f t="shared" si="318"/>
        <v>-12.778499999999999</v>
      </c>
      <c r="P6835" s="6">
        <f t="shared" si="319"/>
        <v>108.85666666666667</v>
      </c>
      <c r="Q6835">
        <f t="shared" si="320"/>
        <v>60.243283649622633</v>
      </c>
      <c r="R6835" s="16" t="str">
        <f>TEXT(Ecom[[#This Row],[Dates]],"mmm")</f>
        <v>Apr</v>
      </c>
      <c r="S6835" s="16" t="str">
        <f>TEXT(Ecom[[#This Row],[Dates]],"YYYY")</f>
        <v>2026</v>
      </c>
      <c r="T6835" s="16"/>
    </row>
    <row r="6836" spans="1:20" x14ac:dyDescent="0.25">
      <c r="A6836" t="s">
        <v>28</v>
      </c>
      <c r="B6836" s="16">
        <v>46115</v>
      </c>
      <c r="C6836" t="s">
        <v>22</v>
      </c>
      <c r="D6836" t="s">
        <v>15</v>
      </c>
      <c r="E6836" t="s">
        <v>576</v>
      </c>
      <c r="F6836" t="s">
        <v>24</v>
      </c>
      <c r="G6836">
        <v>90640</v>
      </c>
      <c r="H6836" t="s">
        <v>25</v>
      </c>
      <c r="I6836" t="s">
        <v>35</v>
      </c>
      <c r="J6836" t="s">
        <v>59</v>
      </c>
      <c r="K6836" s="6">
        <v>27.88</v>
      </c>
      <c r="L6836">
        <v>2</v>
      </c>
      <c r="M6836">
        <v>0</v>
      </c>
      <c r="N6836" s="6">
        <v>3.9032</v>
      </c>
      <c r="O6836" t="str">
        <f t="shared" si="318"/>
        <v/>
      </c>
      <c r="P6836" s="6">
        <f t="shared" si="319"/>
        <v>67.75</v>
      </c>
      <c r="Q6836">
        <f t="shared" si="320"/>
        <v>40.902827990612451</v>
      </c>
      <c r="R6836" s="16" t="str">
        <f>TEXT(Ecom[[#This Row],[Dates]],"mmm")</f>
        <v>Apr</v>
      </c>
      <c r="S6836" s="16" t="str">
        <f>TEXT(Ecom[[#This Row],[Dates]],"YYYY")</f>
        <v>2026</v>
      </c>
      <c r="T6836" s="16"/>
    </row>
    <row r="6837" spans="1:20" x14ac:dyDescent="0.25">
      <c r="A6837" t="s">
        <v>28</v>
      </c>
      <c r="B6837" s="16">
        <v>45868</v>
      </c>
      <c r="C6837" t="s">
        <v>22</v>
      </c>
      <c r="D6837" t="s">
        <v>15</v>
      </c>
      <c r="E6837" t="s">
        <v>391</v>
      </c>
      <c r="F6837" t="s">
        <v>24</v>
      </c>
      <c r="G6837">
        <v>91360</v>
      </c>
      <c r="H6837" t="s">
        <v>25</v>
      </c>
      <c r="I6837" t="s">
        <v>26</v>
      </c>
      <c r="J6837" t="s">
        <v>27</v>
      </c>
      <c r="K6837" s="6">
        <v>152.65</v>
      </c>
      <c r="L6837">
        <v>5</v>
      </c>
      <c r="M6837">
        <v>0</v>
      </c>
      <c r="N6837" s="6">
        <v>70.218999999999994</v>
      </c>
      <c r="O6837" t="str">
        <f t="shared" si="318"/>
        <v/>
      </c>
      <c r="P6837" s="6">
        <f t="shared" si="319"/>
        <v>62.163333333333334</v>
      </c>
      <c r="Q6837">
        <f t="shared" si="320"/>
        <v>46.72964377573841</v>
      </c>
      <c r="R6837" s="16" t="str">
        <f>TEXT(Ecom[[#This Row],[Dates]],"mmm")</f>
        <v>Jul</v>
      </c>
      <c r="S6837" s="16" t="str">
        <f>TEXT(Ecom[[#This Row],[Dates]],"YYYY")</f>
        <v>2025</v>
      </c>
      <c r="T6837" s="16"/>
    </row>
    <row r="6838" spans="1:20" x14ac:dyDescent="0.25">
      <c r="A6838" t="s">
        <v>28</v>
      </c>
      <c r="B6838" s="16">
        <v>45855</v>
      </c>
      <c r="C6838" t="s">
        <v>22</v>
      </c>
      <c r="D6838" t="s">
        <v>15</v>
      </c>
      <c r="E6838" t="s">
        <v>391</v>
      </c>
      <c r="F6838" t="s">
        <v>24</v>
      </c>
      <c r="G6838">
        <v>91360</v>
      </c>
      <c r="H6838" t="s">
        <v>25</v>
      </c>
      <c r="I6838" t="s">
        <v>19</v>
      </c>
      <c r="J6838" t="s">
        <v>33</v>
      </c>
      <c r="K6838" s="6">
        <v>22.72</v>
      </c>
      <c r="L6838">
        <v>1</v>
      </c>
      <c r="M6838">
        <v>0</v>
      </c>
      <c r="N6838" s="6">
        <v>9.3152000000000008</v>
      </c>
      <c r="O6838" t="str">
        <f t="shared" si="318"/>
        <v/>
      </c>
      <c r="P6838" s="6">
        <f t="shared" si="319"/>
        <v>558.17999999999995</v>
      </c>
      <c r="Q6838">
        <f t="shared" si="320"/>
        <v>626.22750742781909</v>
      </c>
      <c r="R6838" s="16" t="str">
        <f>TEXT(Ecom[[#This Row],[Dates]],"mmm")</f>
        <v>Jul</v>
      </c>
      <c r="S6838" s="16" t="str">
        <f>TEXT(Ecom[[#This Row],[Dates]],"YYYY")</f>
        <v>2025</v>
      </c>
      <c r="T6838" s="16"/>
    </row>
    <row r="6839" spans="1:20" x14ac:dyDescent="0.25">
      <c r="A6839" t="s">
        <v>28</v>
      </c>
      <c r="B6839" s="16">
        <v>45960</v>
      </c>
      <c r="C6839" t="s">
        <v>22</v>
      </c>
      <c r="D6839" t="s">
        <v>15</v>
      </c>
      <c r="E6839" t="s">
        <v>304</v>
      </c>
      <c r="F6839" t="s">
        <v>132</v>
      </c>
      <c r="G6839">
        <v>8360</v>
      </c>
      <c r="H6839" t="s">
        <v>57</v>
      </c>
      <c r="I6839" t="s">
        <v>26</v>
      </c>
      <c r="J6839" t="s">
        <v>34</v>
      </c>
      <c r="K6839" s="6">
        <v>11.12</v>
      </c>
      <c r="L6839">
        <v>4</v>
      </c>
      <c r="M6839">
        <v>0</v>
      </c>
      <c r="N6839" s="6">
        <v>2.8912</v>
      </c>
      <c r="O6839" t="str">
        <f t="shared" si="318"/>
        <v/>
      </c>
      <c r="P6839" s="6">
        <f t="shared" si="319"/>
        <v>674.34</v>
      </c>
      <c r="Q6839">
        <f t="shared" si="320"/>
        <v>649.70476163607782</v>
      </c>
      <c r="R6839" s="16" t="str">
        <f>TEXT(Ecom[[#This Row],[Dates]],"mmm")</f>
        <v>Oct</v>
      </c>
      <c r="S6839" s="16" t="str">
        <f>TEXT(Ecom[[#This Row],[Dates]],"YYYY")</f>
        <v>2025</v>
      </c>
      <c r="T6839" s="16"/>
    </row>
    <row r="6840" spans="1:20" x14ac:dyDescent="0.25">
      <c r="A6840" t="s">
        <v>28</v>
      </c>
      <c r="B6840" s="16">
        <v>46350</v>
      </c>
      <c r="C6840" t="s">
        <v>22</v>
      </c>
      <c r="D6840" t="s">
        <v>15</v>
      </c>
      <c r="E6840" t="s">
        <v>255</v>
      </c>
      <c r="F6840" t="s">
        <v>24</v>
      </c>
      <c r="G6840">
        <v>90503</v>
      </c>
      <c r="H6840" t="s">
        <v>25</v>
      </c>
      <c r="I6840" t="s">
        <v>26</v>
      </c>
      <c r="J6840" t="s">
        <v>38</v>
      </c>
      <c r="K6840" s="6">
        <v>1640.7</v>
      </c>
      <c r="L6840">
        <v>5</v>
      </c>
      <c r="M6840">
        <v>0</v>
      </c>
      <c r="N6840" s="6">
        <v>459.39600000000002</v>
      </c>
      <c r="O6840" t="str">
        <f t="shared" si="318"/>
        <v/>
      </c>
      <c r="P6840" s="6">
        <f t="shared" si="319"/>
        <v>675.5773333333334</v>
      </c>
      <c r="Q6840">
        <f t="shared" si="320"/>
        <v>752.84522657311584</v>
      </c>
      <c r="R6840" s="16" t="str">
        <f>TEXT(Ecom[[#This Row],[Dates]],"mmm")</f>
        <v>Nov</v>
      </c>
      <c r="S6840" s="16" t="str">
        <f>TEXT(Ecom[[#This Row],[Dates]],"YYYY")</f>
        <v>2026</v>
      </c>
      <c r="T6840" s="16"/>
    </row>
    <row r="6841" spans="1:20" x14ac:dyDescent="0.25">
      <c r="A6841" t="s">
        <v>28</v>
      </c>
      <c r="B6841" s="16">
        <v>46054</v>
      </c>
      <c r="C6841" t="s">
        <v>22</v>
      </c>
      <c r="D6841" t="s">
        <v>15</v>
      </c>
      <c r="E6841" t="s">
        <v>255</v>
      </c>
      <c r="F6841" t="s">
        <v>24</v>
      </c>
      <c r="G6841">
        <v>90503</v>
      </c>
      <c r="H6841" t="s">
        <v>25</v>
      </c>
      <c r="I6841" t="s">
        <v>35</v>
      </c>
      <c r="J6841" t="s">
        <v>36</v>
      </c>
      <c r="K6841" s="6">
        <v>371.2</v>
      </c>
      <c r="L6841">
        <v>5</v>
      </c>
      <c r="M6841">
        <v>0.2</v>
      </c>
      <c r="N6841" s="6">
        <v>41.76</v>
      </c>
      <c r="O6841" t="str">
        <f t="shared" si="318"/>
        <v/>
      </c>
      <c r="P6841" s="6">
        <f t="shared" si="319"/>
        <v>135.57733333333331</v>
      </c>
      <c r="Q6841">
        <f t="shared" si="320"/>
        <v>424.92158368164655</v>
      </c>
      <c r="R6841" s="16" t="str">
        <f>TEXT(Ecom[[#This Row],[Dates]],"mmm")</f>
        <v>Feb</v>
      </c>
      <c r="S6841" s="16" t="str">
        <f>TEXT(Ecom[[#This Row],[Dates]],"YYYY")</f>
        <v>2026</v>
      </c>
      <c r="T6841" s="16"/>
    </row>
    <row r="6842" spans="1:20" x14ac:dyDescent="0.25">
      <c r="A6842" t="s">
        <v>62</v>
      </c>
      <c r="B6842" s="16">
        <v>46236</v>
      </c>
      <c r="C6842" t="s">
        <v>44</v>
      </c>
      <c r="D6842" t="s">
        <v>15</v>
      </c>
      <c r="E6842" t="s">
        <v>78</v>
      </c>
      <c r="F6842" t="s">
        <v>104</v>
      </c>
      <c r="G6842">
        <v>45373</v>
      </c>
      <c r="H6842" t="s">
        <v>57</v>
      </c>
      <c r="I6842" t="s">
        <v>26</v>
      </c>
      <c r="J6842" t="s">
        <v>37</v>
      </c>
      <c r="K6842" s="6">
        <v>14.832000000000001</v>
      </c>
      <c r="L6842">
        <v>3</v>
      </c>
      <c r="M6842">
        <v>0.7</v>
      </c>
      <c r="N6842" s="6">
        <v>-10.382400000000001</v>
      </c>
      <c r="O6842">
        <f t="shared" si="318"/>
        <v>-10.382400000000001</v>
      </c>
      <c r="P6842" s="6">
        <f t="shared" si="319"/>
        <v>15.624000000000001</v>
      </c>
      <c r="Q6842">
        <f t="shared" si="320"/>
        <v>387.21206502017111</v>
      </c>
      <c r="R6842" s="16" t="str">
        <f>TEXT(Ecom[[#This Row],[Dates]],"mmm")</f>
        <v>Aug</v>
      </c>
      <c r="S6842" s="16" t="str">
        <f>TEXT(Ecom[[#This Row],[Dates]],"YYYY")</f>
        <v>2026</v>
      </c>
      <c r="T6842" s="16"/>
    </row>
    <row r="6843" spans="1:20" x14ac:dyDescent="0.25">
      <c r="A6843" t="s">
        <v>28</v>
      </c>
      <c r="B6843" s="16">
        <v>45661</v>
      </c>
      <c r="C6843" t="s">
        <v>22</v>
      </c>
      <c r="D6843" t="s">
        <v>15</v>
      </c>
      <c r="E6843" t="s">
        <v>82</v>
      </c>
      <c r="F6843" t="s">
        <v>83</v>
      </c>
      <c r="G6843">
        <v>22153</v>
      </c>
      <c r="H6843" t="s">
        <v>18</v>
      </c>
      <c r="I6843" t="s">
        <v>35</v>
      </c>
      <c r="J6843" t="s">
        <v>59</v>
      </c>
      <c r="K6843" s="6">
        <v>20.7</v>
      </c>
      <c r="L6843">
        <v>3</v>
      </c>
      <c r="M6843">
        <v>0</v>
      </c>
      <c r="N6843" s="6">
        <v>1.6559999999999999</v>
      </c>
      <c r="O6843" t="str">
        <f t="shared" si="318"/>
        <v/>
      </c>
      <c r="P6843" s="6">
        <f t="shared" si="319"/>
        <v>33.313333333333333</v>
      </c>
      <c r="Q6843">
        <f t="shared" si="320"/>
        <v>69.309431491173171</v>
      </c>
      <c r="R6843" s="16" t="str">
        <f>TEXT(Ecom[[#This Row],[Dates]],"mmm")</f>
        <v>Jan</v>
      </c>
      <c r="S6843" s="16" t="str">
        <f>TEXT(Ecom[[#This Row],[Dates]],"YYYY")</f>
        <v>2025</v>
      </c>
      <c r="T6843" s="16"/>
    </row>
    <row r="6844" spans="1:20" x14ac:dyDescent="0.25">
      <c r="A6844" t="s">
        <v>28</v>
      </c>
      <c r="B6844" s="16">
        <v>45883</v>
      </c>
      <c r="C6844" t="s">
        <v>22</v>
      </c>
      <c r="D6844" t="s">
        <v>15</v>
      </c>
      <c r="E6844" t="s">
        <v>82</v>
      </c>
      <c r="F6844" t="s">
        <v>83</v>
      </c>
      <c r="G6844">
        <v>22153</v>
      </c>
      <c r="H6844" t="s">
        <v>18</v>
      </c>
      <c r="I6844" t="s">
        <v>26</v>
      </c>
      <c r="J6844" t="s">
        <v>77</v>
      </c>
      <c r="K6844" s="6">
        <v>11.34</v>
      </c>
      <c r="L6844">
        <v>3</v>
      </c>
      <c r="M6844">
        <v>0</v>
      </c>
      <c r="N6844" s="6">
        <v>5.2164000000000001</v>
      </c>
      <c r="O6844" t="str">
        <f t="shared" si="318"/>
        <v/>
      </c>
      <c r="P6844" s="6">
        <f t="shared" si="319"/>
        <v>379.45333333333332</v>
      </c>
      <c r="Q6844">
        <f t="shared" si="320"/>
        <v>392.92126774749192</v>
      </c>
      <c r="R6844" s="16" t="str">
        <f>TEXT(Ecom[[#This Row],[Dates]],"mmm")</f>
        <v>Aug</v>
      </c>
      <c r="S6844" s="16" t="str">
        <f>TEXT(Ecom[[#This Row],[Dates]],"YYYY")</f>
        <v>2025</v>
      </c>
      <c r="T6844" s="16"/>
    </row>
    <row r="6845" spans="1:20" x14ac:dyDescent="0.25">
      <c r="A6845" t="s">
        <v>28</v>
      </c>
      <c r="B6845" s="16">
        <v>46136</v>
      </c>
      <c r="C6845" t="s">
        <v>22</v>
      </c>
      <c r="D6845" t="s">
        <v>15</v>
      </c>
      <c r="E6845" t="s">
        <v>82</v>
      </c>
      <c r="F6845" t="s">
        <v>83</v>
      </c>
      <c r="G6845">
        <v>22153</v>
      </c>
      <c r="H6845" t="s">
        <v>18</v>
      </c>
      <c r="I6845" t="s">
        <v>26</v>
      </c>
      <c r="J6845" t="s">
        <v>32</v>
      </c>
      <c r="K6845" s="6">
        <v>67.900000000000006</v>
      </c>
      <c r="L6845">
        <v>5</v>
      </c>
      <c r="M6845">
        <v>0</v>
      </c>
      <c r="N6845" s="6">
        <v>0.67900000000000005</v>
      </c>
      <c r="O6845" t="str">
        <f t="shared" si="318"/>
        <v/>
      </c>
      <c r="P6845" s="6">
        <f t="shared" si="319"/>
        <v>535.16666666666663</v>
      </c>
      <c r="Q6845">
        <f t="shared" si="320"/>
        <v>394.27418271496737</v>
      </c>
      <c r="R6845" s="16" t="str">
        <f>TEXT(Ecom[[#This Row],[Dates]],"mmm")</f>
        <v>Apr</v>
      </c>
      <c r="S6845" s="16" t="str">
        <f>TEXT(Ecom[[#This Row],[Dates]],"YYYY")</f>
        <v>2026</v>
      </c>
      <c r="T6845" s="16"/>
    </row>
    <row r="6846" spans="1:20" x14ac:dyDescent="0.25">
      <c r="A6846" t="s">
        <v>28</v>
      </c>
      <c r="B6846" s="16">
        <v>46024</v>
      </c>
      <c r="C6846" t="s">
        <v>22</v>
      </c>
      <c r="D6846" t="s">
        <v>15</v>
      </c>
      <c r="E6846" t="s">
        <v>82</v>
      </c>
      <c r="F6846" t="s">
        <v>83</v>
      </c>
      <c r="G6846">
        <v>22153</v>
      </c>
      <c r="H6846" t="s">
        <v>18</v>
      </c>
      <c r="I6846" t="s">
        <v>19</v>
      </c>
      <c r="J6846" t="s">
        <v>21</v>
      </c>
      <c r="K6846" s="6">
        <v>1059.1199999999999</v>
      </c>
      <c r="L6846">
        <v>4</v>
      </c>
      <c r="M6846">
        <v>0</v>
      </c>
      <c r="N6846" s="6">
        <v>307.14479999999998</v>
      </c>
      <c r="O6846" t="str">
        <f t="shared" si="318"/>
        <v/>
      </c>
      <c r="P6846" s="6">
        <f t="shared" si="319"/>
        <v>523.21333333333325</v>
      </c>
      <c r="Q6846">
        <f t="shared" si="320"/>
        <v>485.2529922055549</v>
      </c>
      <c r="R6846" s="16" t="str">
        <f>TEXT(Ecom[[#This Row],[Dates]],"mmm")</f>
        <v>Jan</v>
      </c>
      <c r="S6846" s="16" t="str">
        <f>TEXT(Ecom[[#This Row],[Dates]],"YYYY")</f>
        <v>2026</v>
      </c>
      <c r="T6846" s="16"/>
    </row>
    <row r="6847" spans="1:20" x14ac:dyDescent="0.25">
      <c r="A6847" t="s">
        <v>28</v>
      </c>
      <c r="B6847" s="16">
        <v>46148</v>
      </c>
      <c r="C6847" t="s">
        <v>44</v>
      </c>
      <c r="D6847" t="s">
        <v>15</v>
      </c>
      <c r="E6847" t="s">
        <v>577</v>
      </c>
      <c r="F6847" t="s">
        <v>24</v>
      </c>
      <c r="G6847">
        <v>92020</v>
      </c>
      <c r="H6847" t="s">
        <v>25</v>
      </c>
      <c r="I6847" t="s">
        <v>19</v>
      </c>
      <c r="J6847" t="s">
        <v>21</v>
      </c>
      <c r="K6847" s="6">
        <v>478.48</v>
      </c>
      <c r="L6847">
        <v>2</v>
      </c>
      <c r="M6847">
        <v>0.2</v>
      </c>
      <c r="N6847" s="6">
        <v>47.847999999999999</v>
      </c>
      <c r="O6847" t="str">
        <f t="shared" si="318"/>
        <v/>
      </c>
      <c r="P6847" s="6">
        <f t="shared" si="319"/>
        <v>188.83733333333336</v>
      </c>
      <c r="Q6847">
        <f t="shared" si="320"/>
        <v>295.58557934152782</v>
      </c>
      <c r="R6847" s="16" t="str">
        <f>TEXT(Ecom[[#This Row],[Dates]],"mmm")</f>
        <v>May</v>
      </c>
      <c r="S6847" s="16" t="str">
        <f>TEXT(Ecom[[#This Row],[Dates]],"YYYY")</f>
        <v>2026</v>
      </c>
      <c r="T6847" s="16"/>
    </row>
    <row r="6848" spans="1:20" x14ac:dyDescent="0.25">
      <c r="A6848" t="s">
        <v>28</v>
      </c>
      <c r="B6848" s="16">
        <v>46380</v>
      </c>
      <c r="C6848" t="s">
        <v>22</v>
      </c>
      <c r="D6848" t="s">
        <v>15</v>
      </c>
      <c r="E6848" t="s">
        <v>23</v>
      </c>
      <c r="F6848" t="s">
        <v>24</v>
      </c>
      <c r="G6848">
        <v>90036</v>
      </c>
      <c r="H6848" t="s">
        <v>25</v>
      </c>
      <c r="I6848" t="s">
        <v>26</v>
      </c>
      <c r="J6848" t="s">
        <v>41</v>
      </c>
      <c r="K6848" s="6">
        <v>32.04</v>
      </c>
      <c r="L6848">
        <v>4</v>
      </c>
      <c r="M6848">
        <v>0</v>
      </c>
      <c r="N6848" s="6">
        <v>14.417999999999999</v>
      </c>
      <c r="O6848" t="str">
        <f t="shared" si="318"/>
        <v/>
      </c>
      <c r="P6848" s="6">
        <f t="shared" si="319"/>
        <v>54.965333333333341</v>
      </c>
      <c r="Q6848">
        <f t="shared" si="320"/>
        <v>294.04006391873423</v>
      </c>
      <c r="R6848" s="16" t="str">
        <f>TEXT(Ecom[[#This Row],[Dates]],"mmm")</f>
        <v>Dec</v>
      </c>
      <c r="S6848" s="16" t="str">
        <f>TEXT(Ecom[[#This Row],[Dates]],"YYYY")</f>
        <v>2026</v>
      </c>
      <c r="T6848" s="16"/>
    </row>
    <row r="6849" spans="1:20" x14ac:dyDescent="0.25">
      <c r="A6849" t="s">
        <v>28</v>
      </c>
      <c r="B6849" s="16">
        <v>45973</v>
      </c>
      <c r="C6849" t="s">
        <v>14</v>
      </c>
      <c r="D6849" t="s">
        <v>15</v>
      </c>
      <c r="E6849" t="s">
        <v>108</v>
      </c>
      <c r="F6849" t="s">
        <v>81</v>
      </c>
      <c r="G6849">
        <v>85023</v>
      </c>
      <c r="H6849" t="s">
        <v>25</v>
      </c>
      <c r="I6849" t="s">
        <v>35</v>
      </c>
      <c r="J6849" t="s">
        <v>36</v>
      </c>
      <c r="K6849" s="6">
        <v>55.991999999999997</v>
      </c>
      <c r="L6849">
        <v>1</v>
      </c>
      <c r="M6849">
        <v>0.2</v>
      </c>
      <c r="N6849" s="6">
        <v>3.4994999999999998</v>
      </c>
      <c r="O6849" t="str">
        <f t="shared" si="318"/>
        <v/>
      </c>
      <c r="P6849" s="6">
        <f t="shared" si="319"/>
        <v>64.25866666666667</v>
      </c>
      <c r="Q6849">
        <f t="shared" si="320"/>
        <v>77.773727823446649</v>
      </c>
      <c r="R6849" s="16" t="str">
        <f>TEXT(Ecom[[#This Row],[Dates]],"mmm")</f>
        <v>Nov</v>
      </c>
      <c r="S6849" s="16" t="str">
        <f>TEXT(Ecom[[#This Row],[Dates]],"YYYY")</f>
        <v>2025</v>
      </c>
      <c r="T6849" s="16"/>
    </row>
    <row r="6850" spans="1:20" x14ac:dyDescent="0.25">
      <c r="A6850" t="s">
        <v>62</v>
      </c>
      <c r="B6850" s="16">
        <v>46133</v>
      </c>
      <c r="C6850" t="s">
        <v>14</v>
      </c>
      <c r="D6850" t="s">
        <v>15</v>
      </c>
      <c r="E6850" t="s">
        <v>527</v>
      </c>
      <c r="F6850" t="s">
        <v>65</v>
      </c>
      <c r="G6850">
        <v>60423</v>
      </c>
      <c r="H6850" t="s">
        <v>47</v>
      </c>
      <c r="I6850" t="s">
        <v>26</v>
      </c>
      <c r="J6850" t="s">
        <v>41</v>
      </c>
      <c r="K6850" s="6">
        <v>76.864000000000004</v>
      </c>
      <c r="L6850">
        <v>2</v>
      </c>
      <c r="M6850">
        <v>0.2</v>
      </c>
      <c r="N6850" s="6">
        <v>26.9024</v>
      </c>
      <c r="O6850" t="str">
        <f t="shared" ref="O6850:O6913" si="321">IF(N6850&lt;0,N6850,"")</f>
        <v/>
      </c>
      <c r="P6850" s="6">
        <f t="shared" si="319"/>
        <v>567.55466666666678</v>
      </c>
      <c r="Q6850">
        <f t="shared" si="320"/>
        <v>576.52749191613668</v>
      </c>
      <c r="R6850" s="16" t="str">
        <f>TEXT(Ecom[[#This Row],[Dates]],"mmm")</f>
        <v>Apr</v>
      </c>
      <c r="S6850" s="16" t="str">
        <f>TEXT(Ecom[[#This Row],[Dates]],"YYYY")</f>
        <v>2026</v>
      </c>
      <c r="T6850" s="16"/>
    </row>
    <row r="6851" spans="1:20" x14ac:dyDescent="0.25">
      <c r="A6851" t="s">
        <v>28</v>
      </c>
      <c r="B6851" s="16">
        <v>45662</v>
      </c>
      <c r="C6851" t="s">
        <v>14</v>
      </c>
      <c r="D6851" t="s">
        <v>15</v>
      </c>
      <c r="E6851" t="s">
        <v>23</v>
      </c>
      <c r="F6851" t="s">
        <v>24</v>
      </c>
      <c r="G6851">
        <v>90045</v>
      </c>
      <c r="H6851" t="s">
        <v>25</v>
      </c>
      <c r="I6851" t="s">
        <v>19</v>
      </c>
      <c r="J6851" t="s">
        <v>33</v>
      </c>
      <c r="K6851" s="6">
        <v>59.92</v>
      </c>
      <c r="L6851">
        <v>4</v>
      </c>
      <c r="M6851">
        <v>0</v>
      </c>
      <c r="N6851" s="6">
        <v>27.563199999999998</v>
      </c>
      <c r="O6851" t="str">
        <f t="shared" si="321"/>
        <v/>
      </c>
      <c r="P6851" s="6">
        <f t="shared" ref="P6851:P6914" si="322">AVERAGE(K6851:K6853)</f>
        <v>577.28333333333342</v>
      </c>
      <c r="Q6851">
        <f t="shared" si="320"/>
        <v>637.3730330159882</v>
      </c>
      <c r="R6851" s="16" t="str">
        <f>TEXT(Ecom[[#This Row],[Dates]],"mmm")</f>
        <v>Jan</v>
      </c>
      <c r="S6851" s="16" t="str">
        <f>TEXT(Ecom[[#This Row],[Dates]],"YYYY")</f>
        <v>2025</v>
      </c>
      <c r="T6851" s="16"/>
    </row>
    <row r="6852" spans="1:20" x14ac:dyDescent="0.25">
      <c r="A6852" t="s">
        <v>28</v>
      </c>
      <c r="B6852" s="16">
        <v>45702</v>
      </c>
      <c r="C6852" t="s">
        <v>22</v>
      </c>
      <c r="D6852" t="s">
        <v>15</v>
      </c>
      <c r="E6852" t="s">
        <v>115</v>
      </c>
      <c r="F6852" t="s">
        <v>49</v>
      </c>
      <c r="G6852">
        <v>53132</v>
      </c>
      <c r="H6852" t="s">
        <v>47</v>
      </c>
      <c r="I6852" t="s">
        <v>19</v>
      </c>
      <c r="J6852" t="s">
        <v>20</v>
      </c>
      <c r="K6852" s="6">
        <v>1565.88</v>
      </c>
      <c r="L6852">
        <v>6</v>
      </c>
      <c r="M6852">
        <v>0</v>
      </c>
      <c r="N6852" s="6">
        <v>407.12880000000001</v>
      </c>
      <c r="O6852" t="str">
        <f t="shared" si="321"/>
        <v/>
      </c>
      <c r="P6852" s="6">
        <f t="shared" si="322"/>
        <v>577.99</v>
      </c>
      <c r="Q6852">
        <f t="shared" si="320"/>
        <v>703.54311123994751</v>
      </c>
      <c r="R6852" s="16" t="str">
        <f>TEXT(Ecom[[#This Row],[Dates]],"mmm")</f>
        <v>Feb</v>
      </c>
      <c r="S6852" s="16" t="str">
        <f>TEXT(Ecom[[#This Row],[Dates]],"YYYY")</f>
        <v>2025</v>
      </c>
      <c r="T6852" s="16"/>
    </row>
    <row r="6853" spans="1:20" x14ac:dyDescent="0.25">
      <c r="A6853" t="s">
        <v>28</v>
      </c>
      <c r="B6853" s="16">
        <v>46023</v>
      </c>
      <c r="C6853" t="s">
        <v>22</v>
      </c>
      <c r="D6853" t="s">
        <v>15</v>
      </c>
      <c r="E6853" t="s">
        <v>115</v>
      </c>
      <c r="F6853" t="s">
        <v>49</v>
      </c>
      <c r="G6853">
        <v>53132</v>
      </c>
      <c r="H6853" t="s">
        <v>47</v>
      </c>
      <c r="I6853" t="s">
        <v>26</v>
      </c>
      <c r="J6853" t="s">
        <v>37</v>
      </c>
      <c r="K6853" s="6">
        <v>106.05</v>
      </c>
      <c r="L6853">
        <v>7</v>
      </c>
      <c r="M6853">
        <v>0</v>
      </c>
      <c r="N6853" s="6">
        <v>49.843499999999999</v>
      </c>
      <c r="O6853" t="str">
        <f t="shared" si="321"/>
        <v/>
      </c>
      <c r="P6853" s="6">
        <f t="shared" si="322"/>
        <v>221.02</v>
      </c>
      <c r="Q6853">
        <f t="shared" ref="Q6853:Q6916" si="323">SQRT(SUMXMY2(K6853:K6855,P6851:P6853)/3)</f>
        <v>433.32584331133717</v>
      </c>
      <c r="R6853" s="16" t="str">
        <f>TEXT(Ecom[[#This Row],[Dates]],"mmm")</f>
        <v>Jan</v>
      </c>
      <c r="S6853" s="16" t="str">
        <f>TEXT(Ecom[[#This Row],[Dates]],"YYYY")</f>
        <v>2026</v>
      </c>
      <c r="T6853" s="16"/>
    </row>
    <row r="6854" spans="1:20" x14ac:dyDescent="0.25">
      <c r="A6854" t="s">
        <v>13</v>
      </c>
      <c r="B6854" s="16">
        <v>46109</v>
      </c>
      <c r="C6854" t="s">
        <v>22</v>
      </c>
      <c r="D6854" t="s">
        <v>15</v>
      </c>
      <c r="E6854" t="s">
        <v>376</v>
      </c>
      <c r="F6854" t="s">
        <v>197</v>
      </c>
      <c r="G6854">
        <v>72209</v>
      </c>
      <c r="H6854" t="s">
        <v>18</v>
      </c>
      <c r="I6854" t="s">
        <v>26</v>
      </c>
      <c r="J6854" t="s">
        <v>32</v>
      </c>
      <c r="K6854" s="6">
        <v>62.04</v>
      </c>
      <c r="L6854">
        <v>4</v>
      </c>
      <c r="M6854">
        <v>0</v>
      </c>
      <c r="N6854" s="6">
        <v>17.371200000000002</v>
      </c>
      <c r="O6854" t="str">
        <f t="shared" si="321"/>
        <v/>
      </c>
      <c r="P6854" s="6">
        <f t="shared" si="322"/>
        <v>308.32333333333332</v>
      </c>
      <c r="Q6854">
        <f t="shared" si="323"/>
        <v>339.02287878111861</v>
      </c>
      <c r="R6854" s="16" t="str">
        <f>TEXT(Ecom[[#This Row],[Dates]],"mmm")</f>
        <v>Mar</v>
      </c>
      <c r="S6854" s="16" t="str">
        <f>TEXT(Ecom[[#This Row],[Dates]],"YYYY")</f>
        <v>2026</v>
      </c>
      <c r="T6854" s="16"/>
    </row>
    <row r="6855" spans="1:20" x14ac:dyDescent="0.25">
      <c r="A6855" t="s">
        <v>13</v>
      </c>
      <c r="B6855" s="16">
        <v>45953</v>
      </c>
      <c r="C6855" t="s">
        <v>22</v>
      </c>
      <c r="D6855" t="s">
        <v>15</v>
      </c>
      <c r="E6855" t="s">
        <v>376</v>
      </c>
      <c r="F6855" t="s">
        <v>197</v>
      </c>
      <c r="G6855">
        <v>72209</v>
      </c>
      <c r="H6855" t="s">
        <v>18</v>
      </c>
      <c r="I6855" t="s">
        <v>35</v>
      </c>
      <c r="J6855" t="s">
        <v>36</v>
      </c>
      <c r="K6855" s="6">
        <v>494.97</v>
      </c>
      <c r="L6855">
        <v>3</v>
      </c>
      <c r="M6855">
        <v>0</v>
      </c>
      <c r="N6855" s="6">
        <v>148.49100000000001</v>
      </c>
      <c r="O6855" t="str">
        <f t="shared" si="321"/>
        <v/>
      </c>
      <c r="P6855" s="6">
        <f t="shared" si="322"/>
        <v>302.63000000000005</v>
      </c>
      <c r="Q6855">
        <f t="shared" si="323"/>
        <v>219.84764680046888</v>
      </c>
      <c r="R6855" s="16" t="str">
        <f>TEXT(Ecom[[#This Row],[Dates]],"mmm")</f>
        <v>Oct</v>
      </c>
      <c r="S6855" s="16" t="str">
        <f>TEXT(Ecom[[#This Row],[Dates]],"YYYY")</f>
        <v>2025</v>
      </c>
      <c r="T6855" s="16"/>
    </row>
    <row r="6856" spans="1:20" x14ac:dyDescent="0.25">
      <c r="A6856" t="s">
        <v>13</v>
      </c>
      <c r="B6856" s="16">
        <v>45831</v>
      </c>
      <c r="C6856" t="s">
        <v>22</v>
      </c>
      <c r="D6856" t="s">
        <v>15</v>
      </c>
      <c r="E6856" t="s">
        <v>376</v>
      </c>
      <c r="F6856" t="s">
        <v>197</v>
      </c>
      <c r="G6856">
        <v>72209</v>
      </c>
      <c r="H6856" t="s">
        <v>18</v>
      </c>
      <c r="I6856" t="s">
        <v>26</v>
      </c>
      <c r="J6856" t="s">
        <v>32</v>
      </c>
      <c r="K6856" s="6">
        <v>367.96</v>
      </c>
      <c r="L6856">
        <v>4</v>
      </c>
      <c r="M6856">
        <v>0</v>
      </c>
      <c r="N6856" s="6">
        <v>14.718400000000001</v>
      </c>
      <c r="O6856" t="str">
        <f t="shared" si="321"/>
        <v/>
      </c>
      <c r="P6856" s="6">
        <f t="shared" si="322"/>
        <v>198.61999999999998</v>
      </c>
      <c r="Q6856">
        <f t="shared" si="323"/>
        <v>152.96647052116916</v>
      </c>
      <c r="R6856" s="16" t="str">
        <f>TEXT(Ecom[[#This Row],[Dates]],"mmm")</f>
        <v>Jun</v>
      </c>
      <c r="S6856" s="16" t="str">
        <f>TEXT(Ecom[[#This Row],[Dates]],"YYYY")</f>
        <v>2025</v>
      </c>
      <c r="T6856" s="16"/>
    </row>
    <row r="6857" spans="1:20" x14ac:dyDescent="0.25">
      <c r="A6857" t="s">
        <v>13</v>
      </c>
      <c r="B6857" s="16">
        <v>45770</v>
      </c>
      <c r="C6857" t="s">
        <v>22</v>
      </c>
      <c r="D6857" t="s">
        <v>15</v>
      </c>
      <c r="E6857" t="s">
        <v>376</v>
      </c>
      <c r="F6857" t="s">
        <v>197</v>
      </c>
      <c r="G6857">
        <v>72209</v>
      </c>
      <c r="H6857" t="s">
        <v>18</v>
      </c>
      <c r="I6857" t="s">
        <v>26</v>
      </c>
      <c r="J6857" t="s">
        <v>41</v>
      </c>
      <c r="K6857" s="6">
        <v>44.96</v>
      </c>
      <c r="L6857">
        <v>2</v>
      </c>
      <c r="M6857">
        <v>0</v>
      </c>
      <c r="N6857" s="6">
        <v>20.6816</v>
      </c>
      <c r="O6857" t="str">
        <f t="shared" si="321"/>
        <v/>
      </c>
      <c r="P6857" s="6">
        <f t="shared" si="322"/>
        <v>85.346666666666678</v>
      </c>
      <c r="Q6857">
        <f t="shared" si="323"/>
        <v>152.65679809200677</v>
      </c>
      <c r="R6857" s="16" t="str">
        <f>TEXT(Ecom[[#This Row],[Dates]],"mmm")</f>
        <v>Apr</v>
      </c>
      <c r="S6857" s="16" t="str">
        <f>TEXT(Ecom[[#This Row],[Dates]],"YYYY")</f>
        <v>2025</v>
      </c>
      <c r="T6857" s="16"/>
    </row>
    <row r="6858" spans="1:20" x14ac:dyDescent="0.25">
      <c r="A6858" t="s">
        <v>13</v>
      </c>
      <c r="B6858" s="16">
        <v>45738</v>
      </c>
      <c r="C6858" t="s">
        <v>22</v>
      </c>
      <c r="D6858" t="s">
        <v>15</v>
      </c>
      <c r="E6858" t="s">
        <v>376</v>
      </c>
      <c r="F6858" t="s">
        <v>197</v>
      </c>
      <c r="G6858">
        <v>72209</v>
      </c>
      <c r="H6858" t="s">
        <v>18</v>
      </c>
      <c r="I6858" t="s">
        <v>26</v>
      </c>
      <c r="J6858" t="s">
        <v>60</v>
      </c>
      <c r="K6858" s="6">
        <v>182.94</v>
      </c>
      <c r="L6858">
        <v>3</v>
      </c>
      <c r="M6858">
        <v>0</v>
      </c>
      <c r="N6858" s="6">
        <v>85.981800000000007</v>
      </c>
      <c r="O6858" t="str">
        <f t="shared" si="321"/>
        <v/>
      </c>
      <c r="P6858" s="6">
        <f t="shared" si="322"/>
        <v>72.819999999999993</v>
      </c>
      <c r="Q6858">
        <f t="shared" si="323"/>
        <v>50.993001843753397</v>
      </c>
      <c r="R6858" s="16" t="str">
        <f>TEXT(Ecom[[#This Row],[Dates]],"mmm")</f>
        <v>Mar</v>
      </c>
      <c r="S6858" s="16" t="str">
        <f>TEXT(Ecom[[#This Row],[Dates]],"YYYY")</f>
        <v>2025</v>
      </c>
      <c r="T6858" s="16"/>
    </row>
    <row r="6859" spans="1:20" x14ac:dyDescent="0.25">
      <c r="A6859" t="s">
        <v>28</v>
      </c>
      <c r="B6859" s="16">
        <v>46258</v>
      </c>
      <c r="C6859" t="s">
        <v>14</v>
      </c>
      <c r="D6859" t="s">
        <v>15</v>
      </c>
      <c r="E6859" t="s">
        <v>23</v>
      </c>
      <c r="F6859" t="s">
        <v>24</v>
      </c>
      <c r="G6859">
        <v>90008</v>
      </c>
      <c r="H6859" t="s">
        <v>25</v>
      </c>
      <c r="I6859" t="s">
        <v>26</v>
      </c>
      <c r="J6859" t="s">
        <v>41</v>
      </c>
      <c r="K6859" s="6">
        <v>28.14</v>
      </c>
      <c r="L6859">
        <v>3</v>
      </c>
      <c r="M6859">
        <v>0</v>
      </c>
      <c r="N6859" s="6">
        <v>13.507199999999999</v>
      </c>
      <c r="O6859" t="str">
        <f t="shared" si="321"/>
        <v/>
      </c>
      <c r="P6859" s="6">
        <f t="shared" si="322"/>
        <v>15.473333333333334</v>
      </c>
      <c r="Q6859">
        <f t="shared" si="323"/>
        <v>50.252401895792964</v>
      </c>
      <c r="R6859" s="16" t="str">
        <f>TEXT(Ecom[[#This Row],[Dates]],"mmm")</f>
        <v>Aug</v>
      </c>
      <c r="S6859" s="16" t="str">
        <f>TEXT(Ecom[[#This Row],[Dates]],"YYYY")</f>
        <v>2026</v>
      </c>
      <c r="T6859" s="16"/>
    </row>
    <row r="6860" spans="1:20" x14ac:dyDescent="0.25">
      <c r="A6860" t="s">
        <v>28</v>
      </c>
      <c r="B6860" s="16">
        <v>45733</v>
      </c>
      <c r="C6860" t="s">
        <v>14</v>
      </c>
      <c r="D6860" t="s">
        <v>15</v>
      </c>
      <c r="E6860" t="s">
        <v>23</v>
      </c>
      <c r="F6860" t="s">
        <v>24</v>
      </c>
      <c r="G6860">
        <v>90008</v>
      </c>
      <c r="H6860" t="s">
        <v>25</v>
      </c>
      <c r="I6860" t="s">
        <v>26</v>
      </c>
      <c r="J6860" t="s">
        <v>27</v>
      </c>
      <c r="K6860" s="6">
        <v>7.38</v>
      </c>
      <c r="L6860">
        <v>2</v>
      </c>
      <c r="M6860">
        <v>0</v>
      </c>
      <c r="N6860" s="6">
        <v>3.4685999999999999</v>
      </c>
      <c r="O6860" t="str">
        <f t="shared" si="321"/>
        <v/>
      </c>
      <c r="P6860" s="6">
        <f t="shared" si="322"/>
        <v>97.723333333333315</v>
      </c>
      <c r="Q6860">
        <f t="shared" si="323"/>
        <v>109.07388437133727</v>
      </c>
      <c r="R6860" s="16" t="str">
        <f>TEXT(Ecom[[#This Row],[Dates]],"mmm")</f>
        <v>Mar</v>
      </c>
      <c r="S6860" s="16" t="str">
        <f>TEXT(Ecom[[#This Row],[Dates]],"YYYY")</f>
        <v>2025</v>
      </c>
      <c r="T6860" s="16"/>
    </row>
    <row r="6861" spans="1:20" x14ac:dyDescent="0.25">
      <c r="A6861" t="s">
        <v>28</v>
      </c>
      <c r="B6861" s="16">
        <v>45998</v>
      </c>
      <c r="C6861" t="s">
        <v>14</v>
      </c>
      <c r="D6861" t="s">
        <v>15</v>
      </c>
      <c r="E6861" t="s">
        <v>23</v>
      </c>
      <c r="F6861" t="s">
        <v>24</v>
      </c>
      <c r="G6861">
        <v>90008</v>
      </c>
      <c r="H6861" t="s">
        <v>25</v>
      </c>
      <c r="I6861" t="s">
        <v>26</v>
      </c>
      <c r="J6861" t="s">
        <v>77</v>
      </c>
      <c r="K6861" s="6">
        <v>10.9</v>
      </c>
      <c r="L6861">
        <v>5</v>
      </c>
      <c r="M6861">
        <v>0</v>
      </c>
      <c r="N6861" s="6">
        <v>3.597</v>
      </c>
      <c r="O6861" t="str">
        <f t="shared" si="321"/>
        <v/>
      </c>
      <c r="P6861" s="6">
        <f t="shared" si="322"/>
        <v>102.94333333333333</v>
      </c>
      <c r="Q6861">
        <f t="shared" si="323"/>
        <v>112.24004905162468</v>
      </c>
      <c r="R6861" s="16" t="str">
        <f>TEXT(Ecom[[#This Row],[Dates]],"mmm")</f>
        <v>Dec</v>
      </c>
      <c r="S6861" s="16" t="str">
        <f>TEXT(Ecom[[#This Row],[Dates]],"YYYY")</f>
        <v>2025</v>
      </c>
      <c r="T6861" s="16"/>
    </row>
    <row r="6862" spans="1:20" x14ac:dyDescent="0.25">
      <c r="A6862" t="s">
        <v>28</v>
      </c>
      <c r="B6862" s="16">
        <v>45664</v>
      </c>
      <c r="C6862" t="s">
        <v>14</v>
      </c>
      <c r="D6862" t="s">
        <v>15</v>
      </c>
      <c r="E6862" t="s">
        <v>23</v>
      </c>
      <c r="F6862" t="s">
        <v>24</v>
      </c>
      <c r="G6862">
        <v>90008</v>
      </c>
      <c r="H6862" t="s">
        <v>25</v>
      </c>
      <c r="I6862" t="s">
        <v>35</v>
      </c>
      <c r="J6862" t="s">
        <v>59</v>
      </c>
      <c r="K6862" s="6">
        <v>274.89</v>
      </c>
      <c r="L6862">
        <v>11</v>
      </c>
      <c r="M6862">
        <v>0</v>
      </c>
      <c r="N6862" s="6">
        <v>46.731299999999997</v>
      </c>
      <c r="O6862" t="str">
        <f t="shared" si="321"/>
        <v/>
      </c>
      <c r="P6862" s="6">
        <f t="shared" si="322"/>
        <v>172.09400000000002</v>
      </c>
      <c r="Q6862">
        <f t="shared" si="323"/>
        <v>115.34350584168948</v>
      </c>
      <c r="R6862" s="16" t="str">
        <f>TEXT(Ecom[[#This Row],[Dates]],"mmm")</f>
        <v>Jan</v>
      </c>
      <c r="S6862" s="16" t="str">
        <f>TEXT(Ecom[[#This Row],[Dates]],"YYYY")</f>
        <v>2025</v>
      </c>
      <c r="T6862" s="16"/>
    </row>
    <row r="6863" spans="1:20" x14ac:dyDescent="0.25">
      <c r="A6863" t="s">
        <v>28</v>
      </c>
      <c r="B6863" s="16">
        <v>46110</v>
      </c>
      <c r="C6863" t="s">
        <v>14</v>
      </c>
      <c r="D6863" t="s">
        <v>15</v>
      </c>
      <c r="E6863" t="s">
        <v>23</v>
      </c>
      <c r="F6863" t="s">
        <v>24</v>
      </c>
      <c r="G6863">
        <v>90008</v>
      </c>
      <c r="H6863" t="s">
        <v>25</v>
      </c>
      <c r="I6863" t="s">
        <v>26</v>
      </c>
      <c r="J6863" t="s">
        <v>27</v>
      </c>
      <c r="K6863" s="6">
        <v>23.04</v>
      </c>
      <c r="L6863">
        <v>8</v>
      </c>
      <c r="M6863">
        <v>0</v>
      </c>
      <c r="N6863" s="6">
        <v>11.2896</v>
      </c>
      <c r="O6863" t="str">
        <f t="shared" si="321"/>
        <v/>
      </c>
      <c r="P6863" s="6">
        <f t="shared" si="322"/>
        <v>83.92</v>
      </c>
      <c r="Q6863">
        <f t="shared" si="323"/>
        <v>68.152383049012002</v>
      </c>
      <c r="R6863" s="16" t="str">
        <f>TEXT(Ecom[[#This Row],[Dates]],"mmm")</f>
        <v>Mar</v>
      </c>
      <c r="S6863" s="16" t="str">
        <f>TEXT(Ecom[[#This Row],[Dates]],"YYYY")</f>
        <v>2026</v>
      </c>
      <c r="T6863" s="16"/>
    </row>
    <row r="6864" spans="1:20" x14ac:dyDescent="0.25">
      <c r="A6864" t="s">
        <v>28</v>
      </c>
      <c r="B6864" s="16">
        <v>45814</v>
      </c>
      <c r="C6864" t="s">
        <v>14</v>
      </c>
      <c r="D6864" t="s">
        <v>15</v>
      </c>
      <c r="E6864" t="s">
        <v>23</v>
      </c>
      <c r="F6864" t="s">
        <v>24</v>
      </c>
      <c r="G6864">
        <v>90008</v>
      </c>
      <c r="H6864" t="s">
        <v>25</v>
      </c>
      <c r="I6864" t="s">
        <v>19</v>
      </c>
      <c r="J6864" t="s">
        <v>21</v>
      </c>
      <c r="K6864" s="6">
        <v>218.352</v>
      </c>
      <c r="L6864">
        <v>3</v>
      </c>
      <c r="M6864">
        <v>0.2</v>
      </c>
      <c r="N6864" s="6">
        <v>-19.105799999999999</v>
      </c>
      <c r="O6864">
        <f t="shared" si="321"/>
        <v>-19.105799999999999</v>
      </c>
      <c r="P6864" s="6">
        <f t="shared" si="322"/>
        <v>80.463999999999999</v>
      </c>
      <c r="Q6864">
        <f t="shared" si="323"/>
        <v>63.627705003402411</v>
      </c>
      <c r="R6864" s="16" t="str">
        <f>TEXT(Ecom[[#This Row],[Dates]],"mmm")</f>
        <v>Jun</v>
      </c>
      <c r="S6864" s="16" t="str">
        <f>TEXT(Ecom[[#This Row],[Dates]],"YYYY")</f>
        <v>2025</v>
      </c>
      <c r="T6864" s="16"/>
    </row>
    <row r="6865" spans="1:20" x14ac:dyDescent="0.25">
      <c r="A6865" t="s">
        <v>28</v>
      </c>
      <c r="B6865" s="16">
        <v>46231</v>
      </c>
      <c r="C6865" t="s">
        <v>22</v>
      </c>
      <c r="D6865" t="s">
        <v>15</v>
      </c>
      <c r="E6865" t="s">
        <v>122</v>
      </c>
      <c r="F6865" t="s">
        <v>46</v>
      </c>
      <c r="G6865">
        <v>78207</v>
      </c>
      <c r="H6865" t="s">
        <v>47</v>
      </c>
      <c r="I6865" t="s">
        <v>26</v>
      </c>
      <c r="J6865" t="s">
        <v>41</v>
      </c>
      <c r="K6865" s="6">
        <v>10.368</v>
      </c>
      <c r="L6865">
        <v>2</v>
      </c>
      <c r="M6865">
        <v>0.2</v>
      </c>
      <c r="N6865" s="6">
        <v>3.6288</v>
      </c>
      <c r="O6865" t="str">
        <f t="shared" si="321"/>
        <v/>
      </c>
      <c r="P6865" s="6">
        <f t="shared" si="322"/>
        <v>38.333333333333336</v>
      </c>
      <c r="Q6865">
        <f t="shared" si="323"/>
        <v>65.527275099197638</v>
      </c>
      <c r="R6865" s="16" t="str">
        <f>TEXT(Ecom[[#This Row],[Dates]],"mmm")</f>
        <v>Jul</v>
      </c>
      <c r="S6865" s="16" t="str">
        <f>TEXT(Ecom[[#This Row],[Dates]],"YYYY")</f>
        <v>2026</v>
      </c>
      <c r="T6865" s="16"/>
    </row>
    <row r="6866" spans="1:20" x14ac:dyDescent="0.25">
      <c r="A6866" t="s">
        <v>28</v>
      </c>
      <c r="B6866" s="16">
        <v>46009</v>
      </c>
      <c r="C6866" t="s">
        <v>22</v>
      </c>
      <c r="D6866" t="s">
        <v>15</v>
      </c>
      <c r="E6866" t="s">
        <v>23</v>
      </c>
      <c r="F6866" t="s">
        <v>24</v>
      </c>
      <c r="G6866">
        <v>90004</v>
      </c>
      <c r="H6866" t="s">
        <v>25</v>
      </c>
      <c r="I6866" t="s">
        <v>26</v>
      </c>
      <c r="J6866" t="s">
        <v>37</v>
      </c>
      <c r="K6866" s="6">
        <v>12.672000000000001</v>
      </c>
      <c r="L6866">
        <v>2</v>
      </c>
      <c r="M6866">
        <v>0.2</v>
      </c>
      <c r="N6866" s="6">
        <v>4.7519999999999998</v>
      </c>
      <c r="O6866" t="str">
        <f t="shared" si="321"/>
        <v/>
      </c>
      <c r="P6866" s="6">
        <f t="shared" si="322"/>
        <v>119.86733333333332</v>
      </c>
      <c r="Q6866">
        <f t="shared" si="323"/>
        <v>92.600045324362952</v>
      </c>
      <c r="R6866" s="16" t="str">
        <f>TEXT(Ecom[[#This Row],[Dates]],"mmm")</f>
        <v>Dec</v>
      </c>
      <c r="S6866" s="16" t="str">
        <f>TEXT(Ecom[[#This Row],[Dates]],"YYYY")</f>
        <v>2025</v>
      </c>
      <c r="T6866" s="16"/>
    </row>
    <row r="6867" spans="1:20" x14ac:dyDescent="0.25">
      <c r="A6867" t="s">
        <v>28</v>
      </c>
      <c r="B6867" s="16">
        <v>45683</v>
      </c>
      <c r="C6867" t="s">
        <v>22</v>
      </c>
      <c r="D6867" t="s">
        <v>15</v>
      </c>
      <c r="E6867" t="s">
        <v>23</v>
      </c>
      <c r="F6867" t="s">
        <v>24</v>
      </c>
      <c r="G6867">
        <v>90004</v>
      </c>
      <c r="H6867" t="s">
        <v>25</v>
      </c>
      <c r="I6867" t="s">
        <v>35</v>
      </c>
      <c r="J6867" t="s">
        <v>36</v>
      </c>
      <c r="K6867" s="6">
        <v>91.96</v>
      </c>
      <c r="L6867">
        <v>5</v>
      </c>
      <c r="M6867">
        <v>0.2</v>
      </c>
      <c r="N6867" s="6">
        <v>-20.690999999999999</v>
      </c>
      <c r="O6867">
        <f t="shared" si="321"/>
        <v>-20.690999999999999</v>
      </c>
      <c r="P6867" s="6">
        <f t="shared" si="322"/>
        <v>126.30466666666666</v>
      </c>
      <c r="Q6867">
        <f t="shared" si="323"/>
        <v>100.04155483042479</v>
      </c>
      <c r="R6867" s="16" t="str">
        <f>TEXT(Ecom[[#This Row],[Dates]],"mmm")</f>
        <v>Jan</v>
      </c>
      <c r="S6867" s="16" t="str">
        <f>TEXT(Ecom[[#This Row],[Dates]],"YYYY")</f>
        <v>2025</v>
      </c>
      <c r="T6867" s="16"/>
    </row>
    <row r="6868" spans="1:20" x14ac:dyDescent="0.25">
      <c r="A6868" t="s">
        <v>28</v>
      </c>
      <c r="B6868" s="16">
        <v>46009</v>
      </c>
      <c r="C6868" t="s">
        <v>22</v>
      </c>
      <c r="D6868" t="s">
        <v>15</v>
      </c>
      <c r="E6868" t="s">
        <v>23</v>
      </c>
      <c r="F6868" t="s">
        <v>24</v>
      </c>
      <c r="G6868">
        <v>90004</v>
      </c>
      <c r="H6868" t="s">
        <v>25</v>
      </c>
      <c r="I6868" t="s">
        <v>35</v>
      </c>
      <c r="J6868" t="s">
        <v>59</v>
      </c>
      <c r="K6868" s="6">
        <v>254.97</v>
      </c>
      <c r="L6868">
        <v>3</v>
      </c>
      <c r="M6868">
        <v>0</v>
      </c>
      <c r="N6868" s="6">
        <v>91.789199999999994</v>
      </c>
      <c r="O6868" t="str">
        <f t="shared" si="321"/>
        <v/>
      </c>
      <c r="P6868" s="6">
        <f t="shared" si="322"/>
        <v>1058.0033333333333</v>
      </c>
      <c r="Q6868">
        <f t="shared" si="323"/>
        <v>1060.2802736605911</v>
      </c>
      <c r="R6868" s="16" t="str">
        <f>TEXT(Ecom[[#This Row],[Dates]],"mmm")</f>
        <v>Dec</v>
      </c>
      <c r="S6868" s="16" t="str">
        <f>TEXT(Ecom[[#This Row],[Dates]],"YYYY")</f>
        <v>2025</v>
      </c>
      <c r="T6868" s="16"/>
    </row>
    <row r="6869" spans="1:20" x14ac:dyDescent="0.25">
      <c r="A6869" t="s">
        <v>28</v>
      </c>
      <c r="B6869" s="16">
        <v>46342</v>
      </c>
      <c r="C6869" t="s">
        <v>22</v>
      </c>
      <c r="D6869" t="s">
        <v>15</v>
      </c>
      <c r="E6869" t="s">
        <v>23</v>
      </c>
      <c r="F6869" t="s">
        <v>24</v>
      </c>
      <c r="G6869">
        <v>90004</v>
      </c>
      <c r="H6869" t="s">
        <v>25</v>
      </c>
      <c r="I6869" t="s">
        <v>35</v>
      </c>
      <c r="J6869" t="s">
        <v>36</v>
      </c>
      <c r="K6869" s="6">
        <v>31.984000000000002</v>
      </c>
      <c r="L6869">
        <v>2</v>
      </c>
      <c r="M6869">
        <v>0.2</v>
      </c>
      <c r="N6869" s="6">
        <v>-7.9960000000000004</v>
      </c>
      <c r="O6869">
        <f t="shared" si="321"/>
        <v>-7.9960000000000004</v>
      </c>
      <c r="P6869" s="6">
        <f t="shared" si="322"/>
        <v>977.33333333333337</v>
      </c>
      <c r="Q6869">
        <f t="shared" si="323"/>
        <v>1195.0377918215715</v>
      </c>
      <c r="R6869" s="16" t="str">
        <f>TEXT(Ecom[[#This Row],[Dates]],"mmm")</f>
        <v>Nov</v>
      </c>
      <c r="S6869" s="16" t="str">
        <f>TEXT(Ecom[[#This Row],[Dates]],"YYYY")</f>
        <v>2026</v>
      </c>
      <c r="T6869" s="16"/>
    </row>
    <row r="6870" spans="1:20" x14ac:dyDescent="0.25">
      <c r="A6870" t="s">
        <v>28</v>
      </c>
      <c r="B6870" s="16">
        <v>45739</v>
      </c>
      <c r="C6870" t="s">
        <v>22</v>
      </c>
      <c r="D6870" t="s">
        <v>15</v>
      </c>
      <c r="E6870" t="s">
        <v>23</v>
      </c>
      <c r="F6870" t="s">
        <v>24</v>
      </c>
      <c r="G6870">
        <v>90004</v>
      </c>
      <c r="H6870" t="s">
        <v>25</v>
      </c>
      <c r="I6870" t="s">
        <v>19</v>
      </c>
      <c r="J6870" t="s">
        <v>31</v>
      </c>
      <c r="K6870" s="6">
        <v>2887.056</v>
      </c>
      <c r="L6870">
        <v>9</v>
      </c>
      <c r="M6870">
        <v>0.2</v>
      </c>
      <c r="N6870" s="6">
        <v>180.441</v>
      </c>
      <c r="O6870" t="str">
        <f t="shared" si="321"/>
        <v/>
      </c>
      <c r="P6870" s="6">
        <f t="shared" si="322"/>
        <v>982.51200000000006</v>
      </c>
      <c r="Q6870">
        <f t="shared" si="323"/>
        <v>1310.1729686761325</v>
      </c>
      <c r="R6870" s="16" t="str">
        <f>TEXT(Ecom[[#This Row],[Dates]],"mmm")</f>
        <v>Mar</v>
      </c>
      <c r="S6870" s="16" t="str">
        <f>TEXT(Ecom[[#This Row],[Dates]],"YYYY")</f>
        <v>2025</v>
      </c>
      <c r="T6870" s="16"/>
    </row>
    <row r="6871" spans="1:20" x14ac:dyDescent="0.25">
      <c r="A6871" t="s">
        <v>28</v>
      </c>
      <c r="B6871" s="16">
        <v>46141</v>
      </c>
      <c r="C6871" t="s">
        <v>22</v>
      </c>
      <c r="D6871" t="s">
        <v>15</v>
      </c>
      <c r="E6871" t="s">
        <v>23</v>
      </c>
      <c r="F6871" t="s">
        <v>24</v>
      </c>
      <c r="G6871">
        <v>90004</v>
      </c>
      <c r="H6871" t="s">
        <v>25</v>
      </c>
      <c r="I6871" t="s">
        <v>26</v>
      </c>
      <c r="J6871" t="s">
        <v>41</v>
      </c>
      <c r="K6871" s="6">
        <v>12.96</v>
      </c>
      <c r="L6871">
        <v>2</v>
      </c>
      <c r="M6871">
        <v>0</v>
      </c>
      <c r="N6871" s="6">
        <v>6.2207999999999997</v>
      </c>
      <c r="O6871" t="str">
        <f t="shared" si="321"/>
        <v/>
      </c>
      <c r="P6871" s="6">
        <f t="shared" si="322"/>
        <v>24.144000000000002</v>
      </c>
      <c r="Q6871">
        <f t="shared" si="323"/>
        <v>775.53736444963204</v>
      </c>
      <c r="R6871" s="16" t="str">
        <f>TEXT(Ecom[[#This Row],[Dates]],"mmm")</f>
        <v>Apr</v>
      </c>
      <c r="S6871" s="16" t="str">
        <f>TEXT(Ecom[[#This Row],[Dates]],"YYYY")</f>
        <v>2026</v>
      </c>
      <c r="T6871" s="16"/>
    </row>
    <row r="6872" spans="1:20" x14ac:dyDescent="0.25">
      <c r="A6872" t="s">
        <v>28</v>
      </c>
      <c r="B6872" s="16">
        <v>45984</v>
      </c>
      <c r="C6872" t="s">
        <v>22</v>
      </c>
      <c r="D6872" t="s">
        <v>15</v>
      </c>
      <c r="E6872" t="s">
        <v>23</v>
      </c>
      <c r="F6872" t="s">
        <v>24</v>
      </c>
      <c r="G6872">
        <v>90004</v>
      </c>
      <c r="H6872" t="s">
        <v>25</v>
      </c>
      <c r="I6872" t="s">
        <v>26</v>
      </c>
      <c r="J6872" t="s">
        <v>41</v>
      </c>
      <c r="K6872" s="6">
        <v>47.52</v>
      </c>
      <c r="L6872">
        <v>9</v>
      </c>
      <c r="M6872">
        <v>0</v>
      </c>
      <c r="N6872" s="6">
        <v>21.384</v>
      </c>
      <c r="O6872" t="str">
        <f t="shared" si="321"/>
        <v/>
      </c>
      <c r="P6872" s="6">
        <f t="shared" si="322"/>
        <v>21.483999999999998</v>
      </c>
      <c r="Q6872">
        <f t="shared" si="323"/>
        <v>539.94785765047106</v>
      </c>
      <c r="R6872" s="16" t="str">
        <f>TEXT(Ecom[[#This Row],[Dates]],"mmm")</f>
        <v>Nov</v>
      </c>
      <c r="S6872" s="16" t="str">
        <f>TEXT(Ecom[[#This Row],[Dates]],"YYYY")</f>
        <v>2025</v>
      </c>
      <c r="T6872" s="16"/>
    </row>
    <row r="6873" spans="1:20" x14ac:dyDescent="0.25">
      <c r="A6873" t="s">
        <v>13</v>
      </c>
      <c r="B6873" s="16">
        <v>45756</v>
      </c>
      <c r="C6873" t="s">
        <v>22</v>
      </c>
      <c r="D6873" t="s">
        <v>15</v>
      </c>
      <c r="E6873" t="s">
        <v>79</v>
      </c>
      <c r="F6873" t="s">
        <v>65</v>
      </c>
      <c r="G6873">
        <v>60610</v>
      </c>
      <c r="H6873" t="s">
        <v>47</v>
      </c>
      <c r="I6873" t="s">
        <v>26</v>
      </c>
      <c r="J6873" t="s">
        <v>27</v>
      </c>
      <c r="K6873" s="6">
        <v>11.952</v>
      </c>
      <c r="L6873">
        <v>3</v>
      </c>
      <c r="M6873">
        <v>0.2</v>
      </c>
      <c r="N6873" s="6">
        <v>3.8843999999999999</v>
      </c>
      <c r="O6873" t="str">
        <f t="shared" si="321"/>
        <v/>
      </c>
      <c r="P6873" s="6">
        <f t="shared" si="322"/>
        <v>9.2373333333333338</v>
      </c>
      <c r="Q6873">
        <f t="shared" si="323"/>
        <v>11.880049108266126</v>
      </c>
      <c r="R6873" s="16" t="str">
        <f>TEXT(Ecom[[#This Row],[Dates]],"mmm")</f>
        <v>Apr</v>
      </c>
      <c r="S6873" s="16" t="str">
        <f>TEXT(Ecom[[#This Row],[Dates]],"YYYY")</f>
        <v>2025</v>
      </c>
      <c r="T6873" s="16"/>
    </row>
    <row r="6874" spans="1:20" x14ac:dyDescent="0.25">
      <c r="A6874" t="s">
        <v>62</v>
      </c>
      <c r="B6874" s="16">
        <v>46036</v>
      </c>
      <c r="C6874" t="s">
        <v>14</v>
      </c>
      <c r="D6874" t="s">
        <v>15</v>
      </c>
      <c r="E6874" t="s">
        <v>42</v>
      </c>
      <c r="F6874" t="s">
        <v>43</v>
      </c>
      <c r="G6874">
        <v>98105</v>
      </c>
      <c r="H6874" t="s">
        <v>25</v>
      </c>
      <c r="I6874" t="s">
        <v>26</v>
      </c>
      <c r="J6874" t="s">
        <v>41</v>
      </c>
      <c r="K6874" s="6">
        <v>4.9800000000000004</v>
      </c>
      <c r="L6874">
        <v>1</v>
      </c>
      <c r="M6874">
        <v>0</v>
      </c>
      <c r="N6874" s="6">
        <v>2.3405999999999998</v>
      </c>
      <c r="O6874" t="str">
        <f t="shared" si="321"/>
        <v/>
      </c>
      <c r="P6874" s="6">
        <f t="shared" si="322"/>
        <v>45.245333333333328</v>
      </c>
      <c r="Q6874">
        <f t="shared" si="323"/>
        <v>44.194397747862759</v>
      </c>
      <c r="R6874" s="16" t="str">
        <f>TEXT(Ecom[[#This Row],[Dates]],"mmm")</f>
        <v>Jan</v>
      </c>
      <c r="S6874" s="16" t="str">
        <f>TEXT(Ecom[[#This Row],[Dates]],"YYYY")</f>
        <v>2026</v>
      </c>
      <c r="T6874" s="16"/>
    </row>
    <row r="6875" spans="1:20" x14ac:dyDescent="0.25">
      <c r="A6875" t="s">
        <v>13</v>
      </c>
      <c r="B6875" s="16">
        <v>46170</v>
      </c>
      <c r="C6875" t="s">
        <v>14</v>
      </c>
      <c r="D6875" t="s">
        <v>15</v>
      </c>
      <c r="E6875" t="s">
        <v>578</v>
      </c>
      <c r="F6875" t="s">
        <v>46</v>
      </c>
      <c r="G6875">
        <v>77705</v>
      </c>
      <c r="H6875" t="s">
        <v>47</v>
      </c>
      <c r="I6875" t="s">
        <v>26</v>
      </c>
      <c r="J6875" t="s">
        <v>37</v>
      </c>
      <c r="K6875" s="6">
        <v>10.78</v>
      </c>
      <c r="L6875">
        <v>5</v>
      </c>
      <c r="M6875">
        <v>0.8</v>
      </c>
      <c r="N6875" s="6">
        <v>-17.248000000000001</v>
      </c>
      <c r="O6875">
        <f t="shared" si="321"/>
        <v>-17.248000000000001</v>
      </c>
      <c r="P6875" s="6">
        <f t="shared" si="322"/>
        <v>51.93866666666667</v>
      </c>
      <c r="Q6875">
        <f t="shared" si="323"/>
        <v>45.860349913865932</v>
      </c>
      <c r="R6875" s="16" t="str">
        <f>TEXT(Ecom[[#This Row],[Dates]],"mmm")</f>
        <v>May</v>
      </c>
      <c r="S6875" s="16" t="str">
        <f>TEXT(Ecom[[#This Row],[Dates]],"YYYY")</f>
        <v>2026</v>
      </c>
      <c r="T6875" s="16"/>
    </row>
    <row r="6876" spans="1:20" x14ac:dyDescent="0.25">
      <c r="A6876" t="s">
        <v>13</v>
      </c>
      <c r="B6876" s="16">
        <v>46175</v>
      </c>
      <c r="C6876" t="s">
        <v>14</v>
      </c>
      <c r="D6876" t="s">
        <v>15</v>
      </c>
      <c r="E6876" t="s">
        <v>578</v>
      </c>
      <c r="F6876" t="s">
        <v>46</v>
      </c>
      <c r="G6876">
        <v>77705</v>
      </c>
      <c r="H6876" t="s">
        <v>47</v>
      </c>
      <c r="I6876" t="s">
        <v>35</v>
      </c>
      <c r="J6876" t="s">
        <v>59</v>
      </c>
      <c r="K6876" s="6">
        <v>119.976</v>
      </c>
      <c r="L6876">
        <v>3</v>
      </c>
      <c r="M6876">
        <v>0.2</v>
      </c>
      <c r="N6876" s="6">
        <v>-17.996400000000001</v>
      </c>
      <c r="O6876">
        <f t="shared" si="321"/>
        <v>-17.996400000000001</v>
      </c>
      <c r="P6876" s="6">
        <f t="shared" si="322"/>
        <v>599.32533333333333</v>
      </c>
      <c r="Q6876">
        <f t="shared" si="323"/>
        <v>610.0303274093111</v>
      </c>
      <c r="R6876" s="16" t="str">
        <f>TEXT(Ecom[[#This Row],[Dates]],"mmm")</f>
        <v>Jun</v>
      </c>
      <c r="S6876" s="16" t="str">
        <f>TEXT(Ecom[[#This Row],[Dates]],"YYYY")</f>
        <v>2026</v>
      </c>
      <c r="T6876" s="16"/>
    </row>
    <row r="6877" spans="1:20" x14ac:dyDescent="0.25">
      <c r="A6877" t="s">
        <v>28</v>
      </c>
      <c r="B6877" s="16">
        <v>46354</v>
      </c>
      <c r="C6877" t="s">
        <v>14</v>
      </c>
      <c r="D6877" t="s">
        <v>15</v>
      </c>
      <c r="E6877" t="s">
        <v>355</v>
      </c>
      <c r="F6877" t="s">
        <v>83</v>
      </c>
      <c r="G6877">
        <v>23320</v>
      </c>
      <c r="H6877" t="s">
        <v>18</v>
      </c>
      <c r="I6877" t="s">
        <v>26</v>
      </c>
      <c r="J6877" t="s">
        <v>27</v>
      </c>
      <c r="K6877" s="6">
        <v>25.06</v>
      </c>
      <c r="L6877">
        <v>2</v>
      </c>
      <c r="M6877">
        <v>0</v>
      </c>
      <c r="N6877" s="6">
        <v>11.7782</v>
      </c>
      <c r="O6877" t="str">
        <f t="shared" si="321"/>
        <v/>
      </c>
      <c r="P6877" s="6">
        <f t="shared" si="322"/>
        <v>603.12533333333329</v>
      </c>
      <c r="Q6877">
        <f t="shared" si="323"/>
        <v>666.67677376605172</v>
      </c>
      <c r="R6877" s="16" t="str">
        <f>TEXT(Ecom[[#This Row],[Dates]],"mmm")</f>
        <v>Nov</v>
      </c>
      <c r="S6877" s="16" t="str">
        <f>TEXT(Ecom[[#This Row],[Dates]],"YYYY")</f>
        <v>2026</v>
      </c>
      <c r="T6877" s="16"/>
    </row>
    <row r="6878" spans="1:20" x14ac:dyDescent="0.25">
      <c r="A6878" t="s">
        <v>28</v>
      </c>
      <c r="B6878" s="16">
        <v>46365</v>
      </c>
      <c r="C6878" t="s">
        <v>14</v>
      </c>
      <c r="D6878" t="s">
        <v>15</v>
      </c>
      <c r="E6878" t="s">
        <v>355</v>
      </c>
      <c r="F6878" t="s">
        <v>83</v>
      </c>
      <c r="G6878">
        <v>23320</v>
      </c>
      <c r="H6878" t="s">
        <v>18</v>
      </c>
      <c r="I6878" t="s">
        <v>19</v>
      </c>
      <c r="J6878" t="s">
        <v>31</v>
      </c>
      <c r="K6878" s="6">
        <v>1652.94</v>
      </c>
      <c r="L6878">
        <v>3</v>
      </c>
      <c r="M6878">
        <v>0</v>
      </c>
      <c r="N6878" s="6">
        <v>314.05860000000001</v>
      </c>
      <c r="O6878" t="str">
        <f t="shared" si="321"/>
        <v/>
      </c>
      <c r="P6878" s="6">
        <f t="shared" si="322"/>
        <v>596.5533333333334</v>
      </c>
      <c r="Q6878">
        <f t="shared" si="323"/>
        <v>748.81679449114938</v>
      </c>
      <c r="R6878" s="16" t="str">
        <f>TEXT(Ecom[[#This Row],[Dates]],"mmm")</f>
        <v>Dec</v>
      </c>
      <c r="S6878" s="16" t="str">
        <f>TEXT(Ecom[[#This Row],[Dates]],"YYYY")</f>
        <v>2026</v>
      </c>
      <c r="T6878" s="16"/>
    </row>
    <row r="6879" spans="1:20" x14ac:dyDescent="0.25">
      <c r="A6879" t="s">
        <v>168</v>
      </c>
      <c r="B6879" s="16">
        <v>46014</v>
      </c>
      <c r="C6879" t="s">
        <v>14</v>
      </c>
      <c r="D6879" t="s">
        <v>15</v>
      </c>
      <c r="E6879" t="s">
        <v>135</v>
      </c>
      <c r="F6879" t="s">
        <v>46</v>
      </c>
      <c r="G6879">
        <v>75217</v>
      </c>
      <c r="H6879" t="s">
        <v>47</v>
      </c>
      <c r="I6879" t="s">
        <v>19</v>
      </c>
      <c r="J6879" t="s">
        <v>33</v>
      </c>
      <c r="K6879" s="6">
        <v>131.376</v>
      </c>
      <c r="L6879">
        <v>6</v>
      </c>
      <c r="M6879">
        <v>0.6</v>
      </c>
      <c r="N6879" s="6">
        <v>-95.247600000000006</v>
      </c>
      <c r="O6879">
        <f t="shared" si="321"/>
        <v>-95.247600000000006</v>
      </c>
      <c r="P6879" s="6">
        <f t="shared" si="322"/>
        <v>713.54666666666662</v>
      </c>
      <c r="Q6879">
        <f t="shared" si="323"/>
        <v>863.54680411634649</v>
      </c>
      <c r="R6879" s="16" t="str">
        <f>TEXT(Ecom[[#This Row],[Dates]],"mmm")</f>
        <v>Dec</v>
      </c>
      <c r="S6879" s="16" t="str">
        <f>TEXT(Ecom[[#This Row],[Dates]],"YYYY")</f>
        <v>2025</v>
      </c>
      <c r="T6879" s="16"/>
    </row>
    <row r="6880" spans="1:20" x14ac:dyDescent="0.25">
      <c r="A6880" t="s">
        <v>168</v>
      </c>
      <c r="B6880" s="16">
        <v>46140</v>
      </c>
      <c r="C6880" t="s">
        <v>14</v>
      </c>
      <c r="D6880" t="s">
        <v>15</v>
      </c>
      <c r="E6880" t="s">
        <v>135</v>
      </c>
      <c r="F6880" t="s">
        <v>46</v>
      </c>
      <c r="G6880">
        <v>75217</v>
      </c>
      <c r="H6880" t="s">
        <v>47</v>
      </c>
      <c r="I6880" t="s">
        <v>26</v>
      </c>
      <c r="J6880" t="s">
        <v>41</v>
      </c>
      <c r="K6880" s="6">
        <v>5.3440000000000003</v>
      </c>
      <c r="L6880">
        <v>1</v>
      </c>
      <c r="M6880">
        <v>0.2</v>
      </c>
      <c r="N6880" s="6">
        <v>1.8704000000000001</v>
      </c>
      <c r="O6880" t="str">
        <f t="shared" si="321"/>
        <v/>
      </c>
      <c r="P6880" s="6">
        <f t="shared" si="322"/>
        <v>680.55466666666678</v>
      </c>
      <c r="Q6880">
        <f t="shared" si="323"/>
        <v>900.86926301211997</v>
      </c>
      <c r="R6880" s="16" t="str">
        <f>TEXT(Ecom[[#This Row],[Dates]],"mmm")</f>
        <v>Apr</v>
      </c>
      <c r="S6880" s="16" t="str">
        <f>TEXT(Ecom[[#This Row],[Dates]],"YYYY")</f>
        <v>2026</v>
      </c>
      <c r="T6880" s="16"/>
    </row>
    <row r="6881" spans="1:20" x14ac:dyDescent="0.25">
      <c r="A6881" t="s">
        <v>13</v>
      </c>
      <c r="B6881" s="16">
        <v>46230</v>
      </c>
      <c r="C6881" t="s">
        <v>44</v>
      </c>
      <c r="D6881" t="s">
        <v>15</v>
      </c>
      <c r="E6881" t="s">
        <v>42</v>
      </c>
      <c r="F6881" t="s">
        <v>43</v>
      </c>
      <c r="G6881">
        <v>98105</v>
      </c>
      <c r="H6881" t="s">
        <v>25</v>
      </c>
      <c r="I6881" t="s">
        <v>19</v>
      </c>
      <c r="J6881" t="s">
        <v>21</v>
      </c>
      <c r="K6881" s="6">
        <v>2003.92</v>
      </c>
      <c r="L6881">
        <v>5</v>
      </c>
      <c r="M6881">
        <v>0.2</v>
      </c>
      <c r="N6881" s="6">
        <v>125.245</v>
      </c>
      <c r="O6881" t="str">
        <f t="shared" si="321"/>
        <v/>
      </c>
      <c r="P6881" s="6">
        <f t="shared" si="322"/>
        <v>1316.5733333333335</v>
      </c>
      <c r="Q6881">
        <f t="shared" si="323"/>
        <v>902.10307639870075</v>
      </c>
      <c r="R6881" s="16" t="str">
        <f>TEXT(Ecom[[#This Row],[Dates]],"mmm")</f>
        <v>Jul</v>
      </c>
      <c r="S6881" s="16" t="str">
        <f>TEXT(Ecom[[#This Row],[Dates]],"YYYY")</f>
        <v>2026</v>
      </c>
      <c r="T6881" s="16"/>
    </row>
    <row r="6882" spans="1:20" x14ac:dyDescent="0.25">
      <c r="A6882" t="s">
        <v>13</v>
      </c>
      <c r="B6882" s="16">
        <v>45720</v>
      </c>
      <c r="C6882" t="s">
        <v>44</v>
      </c>
      <c r="D6882" t="s">
        <v>15</v>
      </c>
      <c r="E6882" t="s">
        <v>42</v>
      </c>
      <c r="F6882" t="s">
        <v>43</v>
      </c>
      <c r="G6882">
        <v>98105</v>
      </c>
      <c r="H6882" t="s">
        <v>25</v>
      </c>
      <c r="I6882" t="s">
        <v>26</v>
      </c>
      <c r="J6882" t="s">
        <v>41</v>
      </c>
      <c r="K6882" s="6">
        <v>32.4</v>
      </c>
      <c r="L6882">
        <v>5</v>
      </c>
      <c r="M6882">
        <v>0</v>
      </c>
      <c r="N6882" s="6">
        <v>15.552</v>
      </c>
      <c r="O6882" t="str">
        <f t="shared" si="321"/>
        <v/>
      </c>
      <c r="P6882" s="6">
        <f t="shared" si="322"/>
        <v>697.5100000000001</v>
      </c>
      <c r="Q6882">
        <f t="shared" si="323"/>
        <v>599.90697900208443</v>
      </c>
      <c r="R6882" s="16" t="str">
        <f>TEXT(Ecom[[#This Row],[Dates]],"mmm")</f>
        <v>Mar</v>
      </c>
      <c r="S6882" s="16" t="str">
        <f>TEXT(Ecom[[#This Row],[Dates]],"YYYY")</f>
        <v>2025</v>
      </c>
      <c r="T6882" s="16"/>
    </row>
    <row r="6883" spans="1:20" x14ac:dyDescent="0.25">
      <c r="A6883" t="s">
        <v>13</v>
      </c>
      <c r="B6883" s="16">
        <v>46007</v>
      </c>
      <c r="C6883" t="s">
        <v>44</v>
      </c>
      <c r="D6883" t="s">
        <v>15</v>
      </c>
      <c r="E6883" t="s">
        <v>42</v>
      </c>
      <c r="F6883" t="s">
        <v>43</v>
      </c>
      <c r="G6883">
        <v>98105</v>
      </c>
      <c r="H6883" t="s">
        <v>25</v>
      </c>
      <c r="I6883" t="s">
        <v>19</v>
      </c>
      <c r="J6883" t="s">
        <v>31</v>
      </c>
      <c r="K6883" s="6">
        <v>1913.4</v>
      </c>
      <c r="L6883">
        <v>9</v>
      </c>
      <c r="M6883">
        <v>0</v>
      </c>
      <c r="N6883" s="6">
        <v>401.81400000000002</v>
      </c>
      <c r="O6883" t="str">
        <f t="shared" si="321"/>
        <v/>
      </c>
      <c r="P6883" s="6">
        <f t="shared" si="322"/>
        <v>724.77666666666664</v>
      </c>
      <c r="Q6883">
        <f t="shared" si="323"/>
        <v>586.61871328323139</v>
      </c>
      <c r="R6883" s="16" t="str">
        <f>TEXT(Ecom[[#This Row],[Dates]],"mmm")</f>
        <v>Dec</v>
      </c>
      <c r="S6883" s="16" t="str">
        <f>TEXT(Ecom[[#This Row],[Dates]],"YYYY")</f>
        <v>2025</v>
      </c>
      <c r="T6883" s="16"/>
    </row>
    <row r="6884" spans="1:20" x14ac:dyDescent="0.25">
      <c r="A6884" t="s">
        <v>13</v>
      </c>
      <c r="B6884" s="16">
        <v>46215</v>
      </c>
      <c r="C6884" t="s">
        <v>44</v>
      </c>
      <c r="D6884" t="s">
        <v>15</v>
      </c>
      <c r="E6884" t="s">
        <v>42</v>
      </c>
      <c r="F6884" t="s">
        <v>43</v>
      </c>
      <c r="G6884">
        <v>98105</v>
      </c>
      <c r="H6884" t="s">
        <v>25</v>
      </c>
      <c r="I6884" t="s">
        <v>26</v>
      </c>
      <c r="J6884" t="s">
        <v>32</v>
      </c>
      <c r="K6884" s="6">
        <v>146.72999999999999</v>
      </c>
      <c r="L6884">
        <v>3</v>
      </c>
      <c r="M6884">
        <v>0</v>
      </c>
      <c r="N6884" s="6">
        <v>2.9346000000000001</v>
      </c>
      <c r="O6884" t="str">
        <f t="shared" si="321"/>
        <v/>
      </c>
      <c r="P6884" s="6">
        <f t="shared" si="322"/>
        <v>942.92333333333329</v>
      </c>
      <c r="Q6884">
        <f t="shared" si="323"/>
        <v>1051.4302398620159</v>
      </c>
      <c r="R6884" s="16" t="str">
        <f>TEXT(Ecom[[#This Row],[Dates]],"mmm")</f>
        <v>Jul</v>
      </c>
      <c r="S6884" s="16" t="str">
        <f>TEXT(Ecom[[#This Row],[Dates]],"YYYY")</f>
        <v>2026</v>
      </c>
      <c r="T6884" s="16"/>
    </row>
    <row r="6885" spans="1:20" x14ac:dyDescent="0.25">
      <c r="A6885" t="s">
        <v>13</v>
      </c>
      <c r="B6885" s="16">
        <v>45713</v>
      </c>
      <c r="C6885" t="s">
        <v>44</v>
      </c>
      <c r="D6885" t="s">
        <v>15</v>
      </c>
      <c r="E6885" t="s">
        <v>42</v>
      </c>
      <c r="F6885" t="s">
        <v>43</v>
      </c>
      <c r="G6885">
        <v>98105</v>
      </c>
      <c r="H6885" t="s">
        <v>25</v>
      </c>
      <c r="I6885" t="s">
        <v>26</v>
      </c>
      <c r="J6885" t="s">
        <v>41</v>
      </c>
      <c r="K6885" s="6">
        <v>114.2</v>
      </c>
      <c r="L6885">
        <v>5</v>
      </c>
      <c r="M6885">
        <v>0</v>
      </c>
      <c r="N6885" s="6">
        <v>52.531999999999996</v>
      </c>
      <c r="O6885" t="str">
        <f t="shared" si="321"/>
        <v/>
      </c>
      <c r="P6885" s="6">
        <f t="shared" si="322"/>
        <v>906.3653333333333</v>
      </c>
      <c r="Q6885">
        <f t="shared" si="323"/>
        <v>1120.8414631441467</v>
      </c>
      <c r="R6885" s="16" t="str">
        <f>TEXT(Ecom[[#This Row],[Dates]],"mmm")</f>
        <v>Feb</v>
      </c>
      <c r="S6885" s="16" t="str">
        <f>TEXT(Ecom[[#This Row],[Dates]],"YYYY")</f>
        <v>2025</v>
      </c>
      <c r="T6885" s="16"/>
    </row>
    <row r="6886" spans="1:20" x14ac:dyDescent="0.25">
      <c r="A6886" t="s">
        <v>28</v>
      </c>
      <c r="B6886" s="16">
        <v>45920</v>
      </c>
      <c r="C6886" t="s">
        <v>14</v>
      </c>
      <c r="D6886" t="s">
        <v>15</v>
      </c>
      <c r="E6886" t="s">
        <v>93</v>
      </c>
      <c r="F6886" t="s">
        <v>68</v>
      </c>
      <c r="G6886">
        <v>55407</v>
      </c>
      <c r="H6886" t="s">
        <v>47</v>
      </c>
      <c r="I6886" t="s">
        <v>19</v>
      </c>
      <c r="J6886" t="s">
        <v>21</v>
      </c>
      <c r="K6886" s="6">
        <v>2567.84</v>
      </c>
      <c r="L6886">
        <v>8</v>
      </c>
      <c r="M6886">
        <v>0</v>
      </c>
      <c r="N6886" s="6">
        <v>770.35199999999998</v>
      </c>
      <c r="O6886" t="str">
        <f t="shared" si="321"/>
        <v/>
      </c>
      <c r="P6886" s="6">
        <f t="shared" si="322"/>
        <v>954.93066666666675</v>
      </c>
      <c r="Q6886">
        <f t="shared" si="323"/>
        <v>1137.120057938768</v>
      </c>
      <c r="R6886" s="16" t="str">
        <f>TEXT(Ecom[[#This Row],[Dates]],"mmm")</f>
        <v>Sep</v>
      </c>
      <c r="S6886" s="16" t="str">
        <f>TEXT(Ecom[[#This Row],[Dates]],"YYYY")</f>
        <v>2025</v>
      </c>
      <c r="T6886" s="16"/>
    </row>
    <row r="6887" spans="1:20" x14ac:dyDescent="0.25">
      <c r="A6887" t="s">
        <v>28</v>
      </c>
      <c r="B6887" s="16">
        <v>45662</v>
      </c>
      <c r="C6887" t="s">
        <v>14</v>
      </c>
      <c r="D6887" t="s">
        <v>15</v>
      </c>
      <c r="E6887" t="s">
        <v>82</v>
      </c>
      <c r="F6887" t="s">
        <v>104</v>
      </c>
      <c r="G6887">
        <v>45503</v>
      </c>
      <c r="H6887" t="s">
        <v>57</v>
      </c>
      <c r="I6887" t="s">
        <v>35</v>
      </c>
      <c r="J6887" t="s">
        <v>59</v>
      </c>
      <c r="K6887" s="6">
        <v>37.055999999999997</v>
      </c>
      <c r="L6887">
        <v>4</v>
      </c>
      <c r="M6887">
        <v>0.2</v>
      </c>
      <c r="N6887" s="6">
        <v>8.8008000000000006</v>
      </c>
      <c r="O6887" t="str">
        <f t="shared" si="321"/>
        <v/>
      </c>
      <c r="P6887" s="6">
        <f t="shared" si="322"/>
        <v>105.334</v>
      </c>
      <c r="Q6887">
        <f t="shared" si="323"/>
        <v>644.51967478241465</v>
      </c>
      <c r="R6887" s="16" t="str">
        <f>TEXT(Ecom[[#This Row],[Dates]],"mmm")</f>
        <v>Jan</v>
      </c>
      <c r="S6887" s="16" t="str">
        <f>TEXT(Ecom[[#This Row],[Dates]],"YYYY")</f>
        <v>2025</v>
      </c>
      <c r="T6887" s="16"/>
    </row>
    <row r="6888" spans="1:20" x14ac:dyDescent="0.25">
      <c r="A6888" t="s">
        <v>28</v>
      </c>
      <c r="B6888" s="16">
        <v>46177</v>
      </c>
      <c r="C6888" t="s">
        <v>14</v>
      </c>
      <c r="D6888" t="s">
        <v>15</v>
      </c>
      <c r="E6888" t="s">
        <v>82</v>
      </c>
      <c r="F6888" t="s">
        <v>104</v>
      </c>
      <c r="G6888">
        <v>45503</v>
      </c>
      <c r="H6888" t="s">
        <v>57</v>
      </c>
      <c r="I6888" t="s">
        <v>35</v>
      </c>
      <c r="J6888" t="s">
        <v>36</v>
      </c>
      <c r="K6888" s="6">
        <v>259.89600000000002</v>
      </c>
      <c r="L6888">
        <v>2</v>
      </c>
      <c r="M6888">
        <v>0.4</v>
      </c>
      <c r="N6888" s="6">
        <v>-56.3108</v>
      </c>
      <c r="O6888">
        <f t="shared" si="321"/>
        <v>-56.3108</v>
      </c>
      <c r="P6888" s="6">
        <f t="shared" si="322"/>
        <v>117.43</v>
      </c>
      <c r="Q6888">
        <f t="shared" si="323"/>
        <v>405.15910122668453</v>
      </c>
      <c r="R6888" s="16" t="str">
        <f>TEXT(Ecom[[#This Row],[Dates]],"mmm")</f>
        <v>Jun</v>
      </c>
      <c r="S6888" s="16" t="str">
        <f>TEXT(Ecom[[#This Row],[Dates]],"YYYY")</f>
        <v>2026</v>
      </c>
      <c r="T6888" s="16"/>
    </row>
    <row r="6889" spans="1:20" x14ac:dyDescent="0.25">
      <c r="A6889" t="s">
        <v>28</v>
      </c>
      <c r="B6889" s="16">
        <v>45791</v>
      </c>
      <c r="C6889" t="s">
        <v>14</v>
      </c>
      <c r="D6889" t="s">
        <v>15</v>
      </c>
      <c r="E6889" t="s">
        <v>23</v>
      </c>
      <c r="F6889" t="s">
        <v>24</v>
      </c>
      <c r="G6889">
        <v>90032</v>
      </c>
      <c r="H6889" t="s">
        <v>25</v>
      </c>
      <c r="I6889" t="s">
        <v>26</v>
      </c>
      <c r="J6889" t="s">
        <v>41</v>
      </c>
      <c r="K6889" s="6">
        <v>19.05</v>
      </c>
      <c r="L6889">
        <v>3</v>
      </c>
      <c r="M6889">
        <v>0</v>
      </c>
      <c r="N6889" s="6">
        <v>8.7629999999999999</v>
      </c>
      <c r="O6889" t="str">
        <f t="shared" si="321"/>
        <v/>
      </c>
      <c r="P6889" s="6">
        <f t="shared" si="322"/>
        <v>62.69133333333334</v>
      </c>
      <c r="Q6889">
        <f t="shared" si="323"/>
        <v>59.095279508165021</v>
      </c>
      <c r="R6889" s="16" t="str">
        <f>TEXT(Ecom[[#This Row],[Dates]],"mmm")</f>
        <v>May</v>
      </c>
      <c r="S6889" s="16" t="str">
        <f>TEXT(Ecom[[#This Row],[Dates]],"YYYY")</f>
        <v>2025</v>
      </c>
      <c r="T6889" s="16"/>
    </row>
    <row r="6890" spans="1:20" x14ac:dyDescent="0.25">
      <c r="A6890" t="s">
        <v>28</v>
      </c>
      <c r="B6890" s="16">
        <v>45689</v>
      </c>
      <c r="C6890" t="s">
        <v>14</v>
      </c>
      <c r="D6890" t="s">
        <v>15</v>
      </c>
      <c r="E6890" t="s">
        <v>23</v>
      </c>
      <c r="F6890" t="s">
        <v>24</v>
      </c>
      <c r="G6890">
        <v>90032</v>
      </c>
      <c r="H6890" t="s">
        <v>25</v>
      </c>
      <c r="I6890" t="s">
        <v>26</v>
      </c>
      <c r="J6890" t="s">
        <v>37</v>
      </c>
      <c r="K6890" s="6">
        <v>73.343999999999994</v>
      </c>
      <c r="L6890">
        <v>3</v>
      </c>
      <c r="M6890">
        <v>0.2</v>
      </c>
      <c r="N6890" s="6">
        <v>27.504000000000001</v>
      </c>
      <c r="O6890" t="str">
        <f t="shared" si="321"/>
        <v/>
      </c>
      <c r="P6890" s="6">
        <f t="shared" si="322"/>
        <v>73.328000000000003</v>
      </c>
      <c r="Q6890">
        <f t="shared" si="323"/>
        <v>34.313043916487722</v>
      </c>
      <c r="R6890" s="16" t="str">
        <f>TEXT(Ecom[[#This Row],[Dates]],"mmm")</f>
        <v>Feb</v>
      </c>
      <c r="S6890" s="16" t="str">
        <f>TEXT(Ecom[[#This Row],[Dates]],"YYYY")</f>
        <v>2025</v>
      </c>
      <c r="T6890" s="16"/>
    </row>
    <row r="6891" spans="1:20" x14ac:dyDescent="0.25">
      <c r="A6891" t="s">
        <v>28</v>
      </c>
      <c r="B6891" s="16">
        <v>45820</v>
      </c>
      <c r="C6891" t="s">
        <v>22</v>
      </c>
      <c r="D6891" t="s">
        <v>15</v>
      </c>
      <c r="E6891" t="s">
        <v>103</v>
      </c>
      <c r="F6891" t="s">
        <v>167</v>
      </c>
      <c r="G6891">
        <v>31907</v>
      </c>
      <c r="H6891" t="s">
        <v>18</v>
      </c>
      <c r="I6891" t="s">
        <v>35</v>
      </c>
      <c r="J6891" t="s">
        <v>36</v>
      </c>
      <c r="K6891" s="6">
        <v>95.68</v>
      </c>
      <c r="L6891">
        <v>8</v>
      </c>
      <c r="M6891">
        <v>0</v>
      </c>
      <c r="N6891" s="6">
        <v>26.790400000000002</v>
      </c>
      <c r="O6891" t="str">
        <f t="shared" si="321"/>
        <v/>
      </c>
      <c r="P6891" s="6">
        <f t="shared" si="322"/>
        <v>86.860000000000014</v>
      </c>
      <c r="Q6891">
        <f t="shared" si="323"/>
        <v>27.820292069186021</v>
      </c>
      <c r="R6891" s="16" t="str">
        <f>TEXT(Ecom[[#This Row],[Dates]],"mmm")</f>
        <v>Jun</v>
      </c>
      <c r="S6891" s="16" t="str">
        <f>TEXT(Ecom[[#This Row],[Dates]],"YYYY")</f>
        <v>2025</v>
      </c>
      <c r="T6891" s="16"/>
    </row>
    <row r="6892" spans="1:20" x14ac:dyDescent="0.25">
      <c r="A6892" t="s">
        <v>28</v>
      </c>
      <c r="B6892" s="16">
        <v>46120</v>
      </c>
      <c r="C6892" t="s">
        <v>22</v>
      </c>
      <c r="D6892" t="s">
        <v>15</v>
      </c>
      <c r="E6892" t="s">
        <v>103</v>
      </c>
      <c r="F6892" t="s">
        <v>167</v>
      </c>
      <c r="G6892">
        <v>31907</v>
      </c>
      <c r="H6892" t="s">
        <v>18</v>
      </c>
      <c r="I6892" t="s">
        <v>26</v>
      </c>
      <c r="J6892" t="s">
        <v>41</v>
      </c>
      <c r="K6892" s="6">
        <v>50.96</v>
      </c>
      <c r="L6892">
        <v>7</v>
      </c>
      <c r="M6892">
        <v>0</v>
      </c>
      <c r="N6892" s="6">
        <v>24.460799999999999</v>
      </c>
      <c r="O6892" t="str">
        <f t="shared" si="321"/>
        <v/>
      </c>
      <c r="P6892" s="6">
        <f t="shared" si="322"/>
        <v>63.606666666666662</v>
      </c>
      <c r="Q6892">
        <f t="shared" si="323"/>
        <v>29.743002921944758</v>
      </c>
      <c r="R6892" s="16" t="str">
        <f>TEXT(Ecom[[#This Row],[Dates]],"mmm")</f>
        <v>Apr</v>
      </c>
      <c r="S6892" s="16" t="str">
        <f>TEXT(Ecom[[#This Row],[Dates]],"YYYY")</f>
        <v>2026</v>
      </c>
      <c r="T6892" s="16"/>
    </row>
    <row r="6893" spans="1:20" x14ac:dyDescent="0.25">
      <c r="A6893" t="s">
        <v>28</v>
      </c>
      <c r="B6893" s="16">
        <v>46153</v>
      </c>
      <c r="C6893" t="s">
        <v>22</v>
      </c>
      <c r="D6893" t="s">
        <v>15</v>
      </c>
      <c r="E6893" t="s">
        <v>103</v>
      </c>
      <c r="F6893" t="s">
        <v>167</v>
      </c>
      <c r="G6893">
        <v>31907</v>
      </c>
      <c r="H6893" t="s">
        <v>18</v>
      </c>
      <c r="I6893" t="s">
        <v>26</v>
      </c>
      <c r="J6893" t="s">
        <v>34</v>
      </c>
      <c r="K6893" s="6">
        <v>113.94</v>
      </c>
      <c r="L6893">
        <v>3</v>
      </c>
      <c r="M6893">
        <v>0</v>
      </c>
      <c r="N6893" s="6">
        <v>34.182000000000002</v>
      </c>
      <c r="O6893" t="str">
        <f t="shared" si="321"/>
        <v/>
      </c>
      <c r="P6893" s="6">
        <f t="shared" si="322"/>
        <v>53.393333333333338</v>
      </c>
      <c r="Q6893">
        <f t="shared" si="323"/>
        <v>32.901148015544081</v>
      </c>
      <c r="R6893" s="16" t="str">
        <f>TEXT(Ecom[[#This Row],[Dates]],"mmm")</f>
        <v>May</v>
      </c>
      <c r="S6893" s="16" t="str">
        <f>TEXT(Ecom[[#This Row],[Dates]],"YYYY")</f>
        <v>2026</v>
      </c>
      <c r="T6893" s="16"/>
    </row>
    <row r="6894" spans="1:20" x14ac:dyDescent="0.25">
      <c r="A6894" t="s">
        <v>28</v>
      </c>
      <c r="B6894" s="16">
        <v>46145</v>
      </c>
      <c r="C6894" t="s">
        <v>22</v>
      </c>
      <c r="D6894" t="s">
        <v>15</v>
      </c>
      <c r="E6894" t="s">
        <v>103</v>
      </c>
      <c r="F6894" t="s">
        <v>167</v>
      </c>
      <c r="G6894">
        <v>31907</v>
      </c>
      <c r="H6894" t="s">
        <v>18</v>
      </c>
      <c r="I6894" t="s">
        <v>26</v>
      </c>
      <c r="J6894" t="s">
        <v>41</v>
      </c>
      <c r="K6894" s="6">
        <v>25.92</v>
      </c>
      <c r="L6894">
        <v>4</v>
      </c>
      <c r="M6894">
        <v>0</v>
      </c>
      <c r="N6894" s="6">
        <v>12.441599999999999</v>
      </c>
      <c r="O6894" t="str">
        <f t="shared" si="321"/>
        <v/>
      </c>
      <c r="P6894" s="6">
        <f t="shared" si="322"/>
        <v>152.74</v>
      </c>
      <c r="Q6894">
        <f t="shared" si="323"/>
        <v>152.44617391309217</v>
      </c>
      <c r="R6894" s="16" t="str">
        <f>TEXT(Ecom[[#This Row],[Dates]],"mmm")</f>
        <v>May</v>
      </c>
      <c r="S6894" s="16" t="str">
        <f>TEXT(Ecom[[#This Row],[Dates]],"YYYY")</f>
        <v>2026</v>
      </c>
      <c r="T6894" s="16"/>
    </row>
    <row r="6895" spans="1:20" x14ac:dyDescent="0.25">
      <c r="A6895" t="s">
        <v>28</v>
      </c>
      <c r="B6895" s="16">
        <v>45822</v>
      </c>
      <c r="C6895" t="s">
        <v>22</v>
      </c>
      <c r="D6895" t="s">
        <v>15</v>
      </c>
      <c r="E6895" t="s">
        <v>103</v>
      </c>
      <c r="F6895" t="s">
        <v>167</v>
      </c>
      <c r="G6895">
        <v>31907</v>
      </c>
      <c r="H6895" t="s">
        <v>18</v>
      </c>
      <c r="I6895" t="s">
        <v>19</v>
      </c>
      <c r="J6895" t="s">
        <v>33</v>
      </c>
      <c r="K6895" s="6">
        <v>20.32</v>
      </c>
      <c r="L6895">
        <v>4</v>
      </c>
      <c r="M6895">
        <v>0</v>
      </c>
      <c r="N6895" s="6">
        <v>6.9088000000000003</v>
      </c>
      <c r="O6895" t="str">
        <f t="shared" si="321"/>
        <v/>
      </c>
      <c r="P6895" s="6">
        <f t="shared" si="322"/>
        <v>155.59333333333333</v>
      </c>
      <c r="Q6895">
        <f t="shared" si="323"/>
        <v>166.30059379417833</v>
      </c>
      <c r="R6895" s="16" t="str">
        <f>TEXT(Ecom[[#This Row],[Dates]],"mmm")</f>
        <v>Jun</v>
      </c>
      <c r="S6895" s="16" t="str">
        <f>TEXT(Ecom[[#This Row],[Dates]],"YYYY")</f>
        <v>2025</v>
      </c>
      <c r="T6895" s="16"/>
    </row>
    <row r="6896" spans="1:20" x14ac:dyDescent="0.25">
      <c r="A6896" t="s">
        <v>28</v>
      </c>
      <c r="B6896" s="16">
        <v>45908</v>
      </c>
      <c r="C6896" t="s">
        <v>22</v>
      </c>
      <c r="D6896" t="s">
        <v>15</v>
      </c>
      <c r="E6896" t="s">
        <v>103</v>
      </c>
      <c r="F6896" t="s">
        <v>167</v>
      </c>
      <c r="G6896">
        <v>31907</v>
      </c>
      <c r="H6896" t="s">
        <v>18</v>
      </c>
      <c r="I6896" t="s">
        <v>35</v>
      </c>
      <c r="J6896" t="s">
        <v>36</v>
      </c>
      <c r="K6896" s="6">
        <v>411.98</v>
      </c>
      <c r="L6896">
        <v>2</v>
      </c>
      <c r="M6896">
        <v>0</v>
      </c>
      <c r="N6896" s="6">
        <v>119.4742</v>
      </c>
      <c r="O6896" t="str">
        <f t="shared" si="321"/>
        <v/>
      </c>
      <c r="P6896" s="6">
        <f t="shared" si="322"/>
        <v>230.33666666666667</v>
      </c>
      <c r="Q6896">
        <f t="shared" si="323"/>
        <v>165.40438925610525</v>
      </c>
      <c r="R6896" s="16" t="str">
        <f>TEXT(Ecom[[#This Row],[Dates]],"mmm")</f>
        <v>Sep</v>
      </c>
      <c r="S6896" s="16" t="str">
        <f>TEXT(Ecom[[#This Row],[Dates]],"YYYY")</f>
        <v>2025</v>
      </c>
      <c r="T6896" s="16"/>
    </row>
    <row r="6897" spans="1:20" x14ac:dyDescent="0.25">
      <c r="A6897" t="s">
        <v>28</v>
      </c>
      <c r="B6897" s="16">
        <v>46091</v>
      </c>
      <c r="C6897" t="s">
        <v>22</v>
      </c>
      <c r="D6897" t="s">
        <v>15</v>
      </c>
      <c r="E6897" t="s">
        <v>103</v>
      </c>
      <c r="F6897" t="s">
        <v>167</v>
      </c>
      <c r="G6897">
        <v>31907</v>
      </c>
      <c r="H6897" t="s">
        <v>18</v>
      </c>
      <c r="I6897" t="s">
        <v>26</v>
      </c>
      <c r="J6897" t="s">
        <v>110</v>
      </c>
      <c r="K6897" s="6">
        <v>34.479999999999997</v>
      </c>
      <c r="L6897">
        <v>2</v>
      </c>
      <c r="M6897">
        <v>0</v>
      </c>
      <c r="N6897" s="6">
        <v>9.9992000000000001</v>
      </c>
      <c r="O6897" t="str">
        <f t="shared" si="321"/>
        <v/>
      </c>
      <c r="P6897" s="6">
        <f t="shared" si="322"/>
        <v>96.603999999999999</v>
      </c>
      <c r="Q6897">
        <f t="shared" si="323"/>
        <v>86.092729154006875</v>
      </c>
      <c r="R6897" s="16" t="str">
        <f>TEXT(Ecom[[#This Row],[Dates]],"mmm")</f>
        <v>Mar</v>
      </c>
      <c r="S6897" s="16" t="str">
        <f>TEXT(Ecom[[#This Row],[Dates]],"YYYY")</f>
        <v>2026</v>
      </c>
      <c r="T6897" s="16"/>
    </row>
    <row r="6898" spans="1:20" x14ac:dyDescent="0.25">
      <c r="A6898" t="s">
        <v>28</v>
      </c>
      <c r="B6898" s="16">
        <v>46064</v>
      </c>
      <c r="C6898" t="s">
        <v>22</v>
      </c>
      <c r="D6898" t="s">
        <v>15</v>
      </c>
      <c r="E6898" t="s">
        <v>103</v>
      </c>
      <c r="F6898" t="s">
        <v>167</v>
      </c>
      <c r="G6898">
        <v>31907</v>
      </c>
      <c r="H6898" t="s">
        <v>18</v>
      </c>
      <c r="I6898" t="s">
        <v>26</v>
      </c>
      <c r="J6898" t="s">
        <v>41</v>
      </c>
      <c r="K6898" s="6">
        <v>244.55</v>
      </c>
      <c r="L6898">
        <v>5</v>
      </c>
      <c r="M6898">
        <v>0</v>
      </c>
      <c r="N6898" s="6">
        <v>114.9385</v>
      </c>
      <c r="O6898" t="str">
        <f t="shared" si="321"/>
        <v/>
      </c>
      <c r="P6898" s="6">
        <f t="shared" si="322"/>
        <v>285.99433333333332</v>
      </c>
      <c r="Q6898">
        <f t="shared" si="323"/>
        <v>189.59507647693886</v>
      </c>
      <c r="R6898" s="16" t="str">
        <f>TEXT(Ecom[[#This Row],[Dates]],"mmm")</f>
        <v>Feb</v>
      </c>
      <c r="S6898" s="16" t="str">
        <f>TEXT(Ecom[[#This Row],[Dates]],"YYYY")</f>
        <v>2026</v>
      </c>
      <c r="T6898" s="16"/>
    </row>
    <row r="6899" spans="1:20" x14ac:dyDescent="0.25">
      <c r="A6899" t="s">
        <v>28</v>
      </c>
      <c r="B6899" s="16">
        <v>46200</v>
      </c>
      <c r="C6899" t="s">
        <v>14</v>
      </c>
      <c r="D6899" t="s">
        <v>15</v>
      </c>
      <c r="E6899" t="s">
        <v>154</v>
      </c>
      <c r="F6899" t="s">
        <v>104</v>
      </c>
      <c r="G6899">
        <v>44107</v>
      </c>
      <c r="H6899" t="s">
        <v>57</v>
      </c>
      <c r="I6899" t="s">
        <v>26</v>
      </c>
      <c r="J6899" t="s">
        <v>37</v>
      </c>
      <c r="K6899" s="6">
        <v>10.782</v>
      </c>
      <c r="L6899">
        <v>3</v>
      </c>
      <c r="M6899">
        <v>0.7</v>
      </c>
      <c r="N6899" s="6">
        <v>-7.9067999999999996</v>
      </c>
      <c r="O6899">
        <f t="shared" si="321"/>
        <v>-7.9067999999999996</v>
      </c>
      <c r="P6899" s="6">
        <f t="shared" si="322"/>
        <v>207.02966666666666</v>
      </c>
      <c r="Q6899">
        <f t="shared" si="323"/>
        <v>221.6504148342276</v>
      </c>
      <c r="R6899" s="16" t="str">
        <f>TEXT(Ecom[[#This Row],[Dates]],"mmm")</f>
        <v>Jun</v>
      </c>
      <c r="S6899" s="16" t="str">
        <f>TEXT(Ecom[[#This Row],[Dates]],"YYYY")</f>
        <v>2026</v>
      </c>
      <c r="T6899" s="16"/>
    </row>
    <row r="6900" spans="1:20" x14ac:dyDescent="0.25">
      <c r="A6900" t="s">
        <v>13</v>
      </c>
      <c r="B6900" s="16">
        <v>45894</v>
      </c>
      <c r="C6900" t="s">
        <v>14</v>
      </c>
      <c r="D6900" t="s">
        <v>15</v>
      </c>
      <c r="E6900" t="s">
        <v>64</v>
      </c>
      <c r="F6900" t="s">
        <v>65</v>
      </c>
      <c r="G6900">
        <v>60540</v>
      </c>
      <c r="H6900" t="s">
        <v>47</v>
      </c>
      <c r="I6900" t="s">
        <v>19</v>
      </c>
      <c r="J6900" t="s">
        <v>21</v>
      </c>
      <c r="K6900" s="6">
        <v>602.65099999999995</v>
      </c>
      <c r="L6900">
        <v>7</v>
      </c>
      <c r="M6900">
        <v>0.3</v>
      </c>
      <c r="N6900" s="6">
        <v>-163.57669999999999</v>
      </c>
      <c r="O6900">
        <f t="shared" si="321"/>
        <v>-163.57669999999999</v>
      </c>
      <c r="P6900" s="6">
        <f t="shared" si="322"/>
        <v>390.07899999999995</v>
      </c>
      <c r="Q6900">
        <f t="shared" si="323"/>
        <v>237.25560457416353</v>
      </c>
      <c r="R6900" s="16" t="str">
        <f>TEXT(Ecom[[#This Row],[Dates]],"mmm")</f>
        <v>Aug</v>
      </c>
      <c r="S6900" s="16" t="str">
        <f>TEXT(Ecom[[#This Row],[Dates]],"YYYY")</f>
        <v>2025</v>
      </c>
      <c r="T6900" s="16"/>
    </row>
    <row r="6901" spans="1:20" x14ac:dyDescent="0.25">
      <c r="A6901" t="s">
        <v>13</v>
      </c>
      <c r="B6901" s="16">
        <v>45801</v>
      </c>
      <c r="C6901" t="s">
        <v>14</v>
      </c>
      <c r="D6901" t="s">
        <v>15</v>
      </c>
      <c r="E6901" t="s">
        <v>64</v>
      </c>
      <c r="F6901" t="s">
        <v>65</v>
      </c>
      <c r="G6901">
        <v>60540</v>
      </c>
      <c r="H6901" t="s">
        <v>47</v>
      </c>
      <c r="I6901" t="s">
        <v>26</v>
      </c>
      <c r="J6901" t="s">
        <v>37</v>
      </c>
      <c r="K6901" s="6">
        <v>7.6559999999999997</v>
      </c>
      <c r="L6901">
        <v>6</v>
      </c>
      <c r="M6901">
        <v>0.8</v>
      </c>
      <c r="N6901" s="6">
        <v>-13.0152</v>
      </c>
      <c r="O6901">
        <f t="shared" si="321"/>
        <v>-13.0152</v>
      </c>
      <c r="P6901" s="6">
        <f t="shared" si="322"/>
        <v>989.1819999999999</v>
      </c>
      <c r="Q6901">
        <f t="shared" si="323"/>
        <v>828.4310042574682</v>
      </c>
      <c r="R6901" s="16" t="str">
        <f>TEXT(Ecom[[#This Row],[Dates]],"mmm")</f>
        <v>May</v>
      </c>
      <c r="S6901" s="16" t="str">
        <f>TEXT(Ecom[[#This Row],[Dates]],"YYYY")</f>
        <v>2025</v>
      </c>
      <c r="T6901" s="16"/>
    </row>
    <row r="6902" spans="1:20" x14ac:dyDescent="0.25">
      <c r="A6902" t="s">
        <v>28</v>
      </c>
      <c r="B6902" s="16">
        <v>45912</v>
      </c>
      <c r="C6902" t="s">
        <v>44</v>
      </c>
      <c r="D6902" t="s">
        <v>15</v>
      </c>
      <c r="E6902" t="s">
        <v>75</v>
      </c>
      <c r="F6902" t="s">
        <v>76</v>
      </c>
      <c r="G6902">
        <v>10009</v>
      </c>
      <c r="H6902" t="s">
        <v>57</v>
      </c>
      <c r="I6902" t="s">
        <v>35</v>
      </c>
      <c r="J6902" t="s">
        <v>59</v>
      </c>
      <c r="K6902" s="6">
        <v>559.92999999999995</v>
      </c>
      <c r="L6902">
        <v>7</v>
      </c>
      <c r="M6902">
        <v>0</v>
      </c>
      <c r="N6902" s="6">
        <v>167.97900000000001</v>
      </c>
      <c r="O6902" t="str">
        <f t="shared" si="321"/>
        <v/>
      </c>
      <c r="P6902" s="6">
        <f t="shared" si="322"/>
        <v>991.96333333333325</v>
      </c>
      <c r="Q6902">
        <f t="shared" si="323"/>
        <v>995.26350874129673</v>
      </c>
      <c r="R6902" s="16" t="str">
        <f>TEXT(Ecom[[#This Row],[Dates]],"mmm")</f>
        <v>Sep</v>
      </c>
      <c r="S6902" s="16" t="str">
        <f>TEXT(Ecom[[#This Row],[Dates]],"YYYY")</f>
        <v>2025</v>
      </c>
      <c r="T6902" s="16"/>
    </row>
    <row r="6903" spans="1:20" x14ac:dyDescent="0.25">
      <c r="A6903" t="s">
        <v>168</v>
      </c>
      <c r="B6903" s="16">
        <v>46334</v>
      </c>
      <c r="C6903" t="s">
        <v>22</v>
      </c>
      <c r="D6903" t="s">
        <v>15</v>
      </c>
      <c r="E6903" t="s">
        <v>181</v>
      </c>
      <c r="F6903" t="s">
        <v>24</v>
      </c>
      <c r="G6903">
        <v>92646</v>
      </c>
      <c r="H6903" t="s">
        <v>25</v>
      </c>
      <c r="I6903" t="s">
        <v>35</v>
      </c>
      <c r="J6903" t="s">
        <v>162</v>
      </c>
      <c r="K6903" s="6">
        <v>2399.96</v>
      </c>
      <c r="L6903">
        <v>5</v>
      </c>
      <c r="M6903">
        <v>0.2</v>
      </c>
      <c r="N6903" s="6">
        <v>839.98599999999999</v>
      </c>
      <c r="O6903" t="str">
        <f t="shared" si="321"/>
        <v/>
      </c>
      <c r="P6903" s="6">
        <f t="shared" si="322"/>
        <v>807.18266666666671</v>
      </c>
      <c r="Q6903">
        <f t="shared" si="323"/>
        <v>1093.2143740553292</v>
      </c>
      <c r="R6903" s="16" t="str">
        <f>TEXT(Ecom[[#This Row],[Dates]],"mmm")</f>
        <v>Nov</v>
      </c>
      <c r="S6903" s="16" t="str">
        <f>TEXT(Ecom[[#This Row],[Dates]],"YYYY")</f>
        <v>2026</v>
      </c>
      <c r="T6903" s="16"/>
    </row>
    <row r="6904" spans="1:20" x14ac:dyDescent="0.25">
      <c r="A6904" t="s">
        <v>28</v>
      </c>
      <c r="B6904" s="16">
        <v>45746</v>
      </c>
      <c r="C6904" t="s">
        <v>22</v>
      </c>
      <c r="D6904" t="s">
        <v>15</v>
      </c>
      <c r="E6904" t="s">
        <v>79</v>
      </c>
      <c r="F6904" t="s">
        <v>65</v>
      </c>
      <c r="G6904">
        <v>60653</v>
      </c>
      <c r="H6904" t="s">
        <v>47</v>
      </c>
      <c r="I6904" t="s">
        <v>26</v>
      </c>
      <c r="J6904" t="s">
        <v>77</v>
      </c>
      <c r="K6904" s="6">
        <v>16</v>
      </c>
      <c r="L6904">
        <v>4</v>
      </c>
      <c r="M6904">
        <v>0.2</v>
      </c>
      <c r="N6904" s="6">
        <v>5.6</v>
      </c>
      <c r="O6904" t="str">
        <f t="shared" si="321"/>
        <v/>
      </c>
      <c r="P6904" s="6">
        <f t="shared" si="322"/>
        <v>85.835999999999999</v>
      </c>
      <c r="Q6904">
        <f t="shared" si="323"/>
        <v>734.29867780886798</v>
      </c>
      <c r="R6904" s="16" t="str">
        <f>TEXT(Ecom[[#This Row],[Dates]],"mmm")</f>
        <v>Mar</v>
      </c>
      <c r="S6904" s="16" t="str">
        <f>TEXT(Ecom[[#This Row],[Dates]],"YYYY")</f>
        <v>2025</v>
      </c>
      <c r="T6904" s="16"/>
    </row>
    <row r="6905" spans="1:20" x14ac:dyDescent="0.25">
      <c r="A6905" t="s">
        <v>28</v>
      </c>
      <c r="B6905" s="16">
        <v>46191</v>
      </c>
      <c r="C6905" t="s">
        <v>22</v>
      </c>
      <c r="D6905" t="s">
        <v>15</v>
      </c>
      <c r="E6905" t="s">
        <v>79</v>
      </c>
      <c r="F6905" t="s">
        <v>65</v>
      </c>
      <c r="G6905">
        <v>60653</v>
      </c>
      <c r="H6905" t="s">
        <v>47</v>
      </c>
      <c r="I6905" t="s">
        <v>26</v>
      </c>
      <c r="J6905" t="s">
        <v>38</v>
      </c>
      <c r="K6905" s="6">
        <v>5.5880000000000001</v>
      </c>
      <c r="L6905">
        <v>2</v>
      </c>
      <c r="M6905">
        <v>0.8</v>
      </c>
      <c r="N6905" s="6">
        <v>-15.0876</v>
      </c>
      <c r="O6905">
        <f t="shared" si="321"/>
        <v>-15.0876</v>
      </c>
      <c r="P6905" s="6">
        <f t="shared" si="322"/>
        <v>84.062666666666658</v>
      </c>
      <c r="Q6905">
        <f t="shared" si="323"/>
        <v>472.74525643717664</v>
      </c>
      <c r="R6905" s="16" t="str">
        <f>TEXT(Ecom[[#This Row],[Dates]],"mmm")</f>
        <v>Jun</v>
      </c>
      <c r="S6905" s="16" t="str">
        <f>TEXT(Ecom[[#This Row],[Dates]],"YYYY")</f>
        <v>2026</v>
      </c>
      <c r="T6905" s="16"/>
    </row>
    <row r="6906" spans="1:20" x14ac:dyDescent="0.25">
      <c r="A6906" t="s">
        <v>28</v>
      </c>
      <c r="B6906" s="16">
        <v>45843</v>
      </c>
      <c r="C6906" t="s">
        <v>22</v>
      </c>
      <c r="D6906" t="s">
        <v>15</v>
      </c>
      <c r="E6906" t="s">
        <v>79</v>
      </c>
      <c r="F6906" t="s">
        <v>65</v>
      </c>
      <c r="G6906">
        <v>60653</v>
      </c>
      <c r="H6906" t="s">
        <v>47</v>
      </c>
      <c r="I6906" t="s">
        <v>26</v>
      </c>
      <c r="J6906" t="s">
        <v>32</v>
      </c>
      <c r="K6906" s="6">
        <v>235.92</v>
      </c>
      <c r="L6906">
        <v>5</v>
      </c>
      <c r="M6906">
        <v>0.2</v>
      </c>
      <c r="N6906" s="6">
        <v>-44.234999999999999</v>
      </c>
      <c r="O6906">
        <f t="shared" si="321"/>
        <v>-44.234999999999999</v>
      </c>
      <c r="P6906" s="6">
        <f t="shared" si="322"/>
        <v>95.96</v>
      </c>
      <c r="Q6906">
        <f t="shared" si="323"/>
        <v>101.48912129404331</v>
      </c>
      <c r="R6906" s="16" t="str">
        <f>TEXT(Ecom[[#This Row],[Dates]],"mmm")</f>
        <v>Jul</v>
      </c>
      <c r="S6906" s="16" t="str">
        <f>TEXT(Ecom[[#This Row],[Dates]],"YYYY")</f>
        <v>2025</v>
      </c>
      <c r="T6906" s="16"/>
    </row>
    <row r="6907" spans="1:20" x14ac:dyDescent="0.25">
      <c r="A6907" t="s">
        <v>13</v>
      </c>
      <c r="B6907" s="16">
        <v>45969</v>
      </c>
      <c r="C6907" t="s">
        <v>22</v>
      </c>
      <c r="D6907" t="s">
        <v>15</v>
      </c>
      <c r="E6907" t="s">
        <v>145</v>
      </c>
      <c r="F6907" t="s">
        <v>24</v>
      </c>
      <c r="G6907">
        <v>94513</v>
      </c>
      <c r="H6907" t="s">
        <v>25</v>
      </c>
      <c r="I6907" t="s">
        <v>26</v>
      </c>
      <c r="J6907" t="s">
        <v>32</v>
      </c>
      <c r="K6907" s="6">
        <v>10.68</v>
      </c>
      <c r="L6907">
        <v>1</v>
      </c>
      <c r="M6907">
        <v>0</v>
      </c>
      <c r="N6907" s="6">
        <v>2.8835999999999999</v>
      </c>
      <c r="O6907" t="str">
        <f t="shared" si="321"/>
        <v/>
      </c>
      <c r="P6907" s="6">
        <f t="shared" si="322"/>
        <v>351.18133333333327</v>
      </c>
      <c r="Q6907">
        <f t="shared" si="323"/>
        <v>379.20906589647097</v>
      </c>
      <c r="R6907" s="16" t="str">
        <f>TEXT(Ecom[[#This Row],[Dates]],"mmm")</f>
        <v>Nov</v>
      </c>
      <c r="S6907" s="16" t="str">
        <f>TEXT(Ecom[[#This Row],[Dates]],"YYYY")</f>
        <v>2025</v>
      </c>
      <c r="T6907" s="16"/>
    </row>
    <row r="6908" spans="1:20" x14ac:dyDescent="0.25">
      <c r="A6908" t="s">
        <v>168</v>
      </c>
      <c r="B6908" s="16">
        <v>45775</v>
      </c>
      <c r="C6908" t="s">
        <v>22</v>
      </c>
      <c r="D6908" t="s">
        <v>15</v>
      </c>
      <c r="E6908" t="s">
        <v>232</v>
      </c>
      <c r="F6908" t="s">
        <v>70</v>
      </c>
      <c r="G6908">
        <v>48183</v>
      </c>
      <c r="H6908" t="s">
        <v>47</v>
      </c>
      <c r="I6908" t="s">
        <v>26</v>
      </c>
      <c r="J6908" t="s">
        <v>37</v>
      </c>
      <c r="K6908" s="6">
        <v>41.28</v>
      </c>
      <c r="L6908">
        <v>2</v>
      </c>
      <c r="M6908">
        <v>0</v>
      </c>
      <c r="N6908" s="6">
        <v>19.814399999999999</v>
      </c>
      <c r="O6908" t="str">
        <f t="shared" si="321"/>
        <v/>
      </c>
      <c r="P6908" s="6">
        <f t="shared" si="322"/>
        <v>352.54133333333334</v>
      </c>
      <c r="Q6908">
        <f t="shared" si="323"/>
        <v>424.30718446095767</v>
      </c>
      <c r="R6908" s="16" t="str">
        <f>TEXT(Ecom[[#This Row],[Dates]],"mmm")</f>
        <v>Apr</v>
      </c>
      <c r="S6908" s="16" t="str">
        <f>TEXT(Ecom[[#This Row],[Dates]],"YYYY")</f>
        <v>2025</v>
      </c>
      <c r="T6908" s="16"/>
    </row>
    <row r="6909" spans="1:20" x14ac:dyDescent="0.25">
      <c r="A6909" t="s">
        <v>28</v>
      </c>
      <c r="B6909" s="16">
        <v>46000</v>
      </c>
      <c r="C6909" t="s">
        <v>14</v>
      </c>
      <c r="D6909" t="s">
        <v>15</v>
      </c>
      <c r="E6909" t="s">
        <v>42</v>
      </c>
      <c r="F6909" t="s">
        <v>43</v>
      </c>
      <c r="G6909">
        <v>98103</v>
      </c>
      <c r="H6909" t="s">
        <v>25</v>
      </c>
      <c r="I6909" t="s">
        <v>35</v>
      </c>
      <c r="J6909" t="s">
        <v>36</v>
      </c>
      <c r="K6909" s="6">
        <v>1001.5839999999999</v>
      </c>
      <c r="L6909">
        <v>2</v>
      </c>
      <c r="M6909">
        <v>0.2</v>
      </c>
      <c r="N6909" s="6">
        <v>125.19799999999999</v>
      </c>
      <c r="O6909" t="str">
        <f t="shared" si="321"/>
        <v/>
      </c>
      <c r="P6909" s="6">
        <f t="shared" si="322"/>
        <v>339.6153333333333</v>
      </c>
      <c r="Q6909">
        <f t="shared" si="323"/>
        <v>465.74859365207845</v>
      </c>
      <c r="R6909" s="16" t="str">
        <f>TEXT(Ecom[[#This Row],[Dates]],"mmm")</f>
        <v>Dec</v>
      </c>
      <c r="S6909" s="16" t="str">
        <f>TEXT(Ecom[[#This Row],[Dates]],"YYYY")</f>
        <v>2025</v>
      </c>
      <c r="T6909" s="16"/>
    </row>
    <row r="6910" spans="1:20" x14ac:dyDescent="0.25">
      <c r="A6910" t="s">
        <v>28</v>
      </c>
      <c r="B6910" s="16">
        <v>46272</v>
      </c>
      <c r="C6910" t="s">
        <v>22</v>
      </c>
      <c r="D6910" t="s">
        <v>15</v>
      </c>
      <c r="E6910" t="s">
        <v>399</v>
      </c>
      <c r="F6910" t="s">
        <v>91</v>
      </c>
      <c r="G6910">
        <v>29406</v>
      </c>
      <c r="H6910" t="s">
        <v>18</v>
      </c>
      <c r="I6910" t="s">
        <v>19</v>
      </c>
      <c r="J6910" t="s">
        <v>33</v>
      </c>
      <c r="K6910" s="6">
        <v>14.76</v>
      </c>
      <c r="L6910">
        <v>2</v>
      </c>
      <c r="M6910">
        <v>0</v>
      </c>
      <c r="N6910" s="6">
        <v>4.2804000000000002</v>
      </c>
      <c r="O6910" t="str">
        <f t="shared" si="321"/>
        <v/>
      </c>
      <c r="P6910" s="6">
        <f t="shared" si="322"/>
        <v>44.407333333333327</v>
      </c>
      <c r="Q6910">
        <f t="shared" si="323"/>
        <v>278.60450628484494</v>
      </c>
      <c r="R6910" s="16" t="str">
        <f>TEXT(Ecom[[#This Row],[Dates]],"mmm")</f>
        <v>Sep</v>
      </c>
      <c r="S6910" s="16" t="str">
        <f>TEXT(Ecom[[#This Row],[Dates]],"YYYY")</f>
        <v>2026</v>
      </c>
      <c r="T6910" s="16"/>
    </row>
    <row r="6911" spans="1:20" x14ac:dyDescent="0.25">
      <c r="A6911" t="s">
        <v>13</v>
      </c>
      <c r="B6911" s="16">
        <v>46296</v>
      </c>
      <c r="C6911" t="s">
        <v>14</v>
      </c>
      <c r="D6911" t="s">
        <v>15</v>
      </c>
      <c r="E6911" t="s">
        <v>103</v>
      </c>
      <c r="F6911" t="s">
        <v>104</v>
      </c>
      <c r="G6911">
        <v>43229</v>
      </c>
      <c r="H6911" t="s">
        <v>57</v>
      </c>
      <c r="I6911" t="s">
        <v>26</v>
      </c>
      <c r="J6911" t="s">
        <v>37</v>
      </c>
      <c r="K6911" s="6">
        <v>2.5019999999999998</v>
      </c>
      <c r="L6911">
        <v>3</v>
      </c>
      <c r="M6911">
        <v>0.7</v>
      </c>
      <c r="N6911" s="6">
        <v>-2.0015999999999998</v>
      </c>
      <c r="O6911">
        <f t="shared" si="321"/>
        <v>-2.0015999999999998</v>
      </c>
      <c r="P6911" s="6">
        <f t="shared" si="322"/>
        <v>101.66733333333332</v>
      </c>
      <c r="Q6911">
        <f t="shared" si="323"/>
        <v>204.91343958310244</v>
      </c>
      <c r="R6911" s="16" t="str">
        <f>TEXT(Ecom[[#This Row],[Dates]],"mmm")</f>
        <v>Oct</v>
      </c>
      <c r="S6911" s="16" t="str">
        <f>TEXT(Ecom[[#This Row],[Dates]],"YYYY")</f>
        <v>2026</v>
      </c>
      <c r="T6911" s="16"/>
    </row>
    <row r="6912" spans="1:20" x14ac:dyDescent="0.25">
      <c r="A6912" t="s">
        <v>28</v>
      </c>
      <c r="B6912" s="16">
        <v>45729</v>
      </c>
      <c r="C6912" t="s">
        <v>14</v>
      </c>
      <c r="D6912" t="s">
        <v>15</v>
      </c>
      <c r="E6912" t="s">
        <v>42</v>
      </c>
      <c r="F6912" t="s">
        <v>43</v>
      </c>
      <c r="G6912">
        <v>98103</v>
      </c>
      <c r="H6912" t="s">
        <v>25</v>
      </c>
      <c r="I6912" t="s">
        <v>19</v>
      </c>
      <c r="J6912" t="s">
        <v>20</v>
      </c>
      <c r="K6912" s="6">
        <v>115.96</v>
      </c>
      <c r="L6912">
        <v>2</v>
      </c>
      <c r="M6912">
        <v>0</v>
      </c>
      <c r="N6912" s="6">
        <v>25.511199999999999</v>
      </c>
      <c r="O6912" t="str">
        <f t="shared" si="321"/>
        <v/>
      </c>
      <c r="P6912" s="6">
        <f t="shared" si="322"/>
        <v>154.02000000000001</v>
      </c>
      <c r="Q6912">
        <f t="shared" si="323"/>
        <v>64.171242921374642</v>
      </c>
      <c r="R6912" s="16" t="str">
        <f>TEXT(Ecom[[#This Row],[Dates]],"mmm")</f>
        <v>Mar</v>
      </c>
      <c r="S6912" s="16" t="str">
        <f>TEXT(Ecom[[#This Row],[Dates]],"YYYY")</f>
        <v>2025</v>
      </c>
      <c r="T6912" s="16"/>
    </row>
    <row r="6913" spans="1:20" x14ac:dyDescent="0.25">
      <c r="A6913" t="s">
        <v>13</v>
      </c>
      <c r="B6913" s="16">
        <v>46233</v>
      </c>
      <c r="C6913" t="s">
        <v>14</v>
      </c>
      <c r="D6913" t="s">
        <v>15</v>
      </c>
      <c r="E6913" t="s">
        <v>52</v>
      </c>
      <c r="F6913" t="s">
        <v>24</v>
      </c>
      <c r="G6913">
        <v>94109</v>
      </c>
      <c r="H6913" t="s">
        <v>25</v>
      </c>
      <c r="I6913" t="s">
        <v>26</v>
      </c>
      <c r="J6913" t="s">
        <v>32</v>
      </c>
      <c r="K6913" s="6">
        <v>186.54</v>
      </c>
      <c r="L6913">
        <v>3</v>
      </c>
      <c r="M6913">
        <v>0</v>
      </c>
      <c r="N6913" s="6">
        <v>50.3658</v>
      </c>
      <c r="O6913" t="str">
        <f t="shared" si="321"/>
        <v/>
      </c>
      <c r="P6913" s="6">
        <f t="shared" si="322"/>
        <v>134.02799999999999</v>
      </c>
      <c r="Q6913">
        <f t="shared" si="323"/>
        <v>66.645647727642626</v>
      </c>
      <c r="R6913" s="16" t="str">
        <f>TEXT(Ecom[[#This Row],[Dates]],"mmm")</f>
        <v>Jul</v>
      </c>
      <c r="S6913" s="16" t="str">
        <f>TEXT(Ecom[[#This Row],[Dates]],"YYYY")</f>
        <v>2026</v>
      </c>
      <c r="T6913" s="16"/>
    </row>
    <row r="6914" spans="1:20" x14ac:dyDescent="0.25">
      <c r="A6914" t="s">
        <v>13</v>
      </c>
      <c r="B6914" s="16">
        <v>46122</v>
      </c>
      <c r="C6914" t="s">
        <v>22</v>
      </c>
      <c r="D6914" t="s">
        <v>15</v>
      </c>
      <c r="E6914" t="s">
        <v>23</v>
      </c>
      <c r="F6914" t="s">
        <v>24</v>
      </c>
      <c r="G6914">
        <v>90049</v>
      </c>
      <c r="H6914" t="s">
        <v>25</v>
      </c>
      <c r="I6914" t="s">
        <v>35</v>
      </c>
      <c r="J6914" t="s">
        <v>59</v>
      </c>
      <c r="K6914" s="6">
        <v>159.56</v>
      </c>
      <c r="L6914">
        <v>4</v>
      </c>
      <c r="M6914">
        <v>0</v>
      </c>
      <c r="N6914" s="6">
        <v>59.037199999999999</v>
      </c>
      <c r="O6914" t="str">
        <f t="shared" ref="O6914:O6977" si="324">IF(N6914&lt;0,N6914,"")</f>
        <v/>
      </c>
      <c r="P6914" s="6">
        <f t="shared" si="322"/>
        <v>115.90133333333334</v>
      </c>
      <c r="Q6914">
        <f t="shared" si="323"/>
        <v>46.137120910671541</v>
      </c>
      <c r="R6914" s="16" t="str">
        <f>TEXT(Ecom[[#This Row],[Dates]],"mmm")</f>
        <v>Apr</v>
      </c>
      <c r="S6914" s="16" t="str">
        <f>TEXT(Ecom[[#This Row],[Dates]],"YYYY")</f>
        <v>2026</v>
      </c>
      <c r="T6914" s="16"/>
    </row>
    <row r="6915" spans="1:20" x14ac:dyDescent="0.25">
      <c r="A6915" t="s">
        <v>28</v>
      </c>
      <c r="B6915" s="16">
        <v>46129</v>
      </c>
      <c r="C6915" t="s">
        <v>14</v>
      </c>
      <c r="D6915" t="s">
        <v>15</v>
      </c>
      <c r="E6915" t="s">
        <v>579</v>
      </c>
      <c r="F6915" t="s">
        <v>30</v>
      </c>
      <c r="G6915">
        <v>33407</v>
      </c>
      <c r="H6915" t="s">
        <v>18</v>
      </c>
      <c r="I6915" t="s">
        <v>35</v>
      </c>
      <c r="J6915" t="s">
        <v>36</v>
      </c>
      <c r="K6915" s="6">
        <v>55.984000000000002</v>
      </c>
      <c r="L6915">
        <v>2</v>
      </c>
      <c r="M6915">
        <v>0.2</v>
      </c>
      <c r="N6915" s="6">
        <v>4.1988000000000003</v>
      </c>
      <c r="O6915" t="str">
        <f t="shared" si="324"/>
        <v/>
      </c>
      <c r="P6915" s="6">
        <f t="shared" ref="P6915:P6978" si="325">AVERAGE(K6915:K6917)</f>
        <v>68.682666666666663</v>
      </c>
      <c r="Q6915">
        <f t="shared" si="323"/>
        <v>54.570086940930743</v>
      </c>
      <c r="R6915" s="16" t="str">
        <f>TEXT(Ecom[[#This Row],[Dates]],"mmm")</f>
        <v>Apr</v>
      </c>
      <c r="S6915" s="16" t="str">
        <f>TEXT(Ecom[[#This Row],[Dates]],"YYYY")</f>
        <v>2026</v>
      </c>
      <c r="T6915" s="16"/>
    </row>
    <row r="6916" spans="1:20" x14ac:dyDescent="0.25">
      <c r="A6916" t="s">
        <v>28</v>
      </c>
      <c r="B6916" s="16">
        <v>45903</v>
      </c>
      <c r="C6916" t="s">
        <v>14</v>
      </c>
      <c r="D6916" t="s">
        <v>15</v>
      </c>
      <c r="E6916" t="s">
        <v>79</v>
      </c>
      <c r="F6916" t="s">
        <v>65</v>
      </c>
      <c r="G6916">
        <v>60623</v>
      </c>
      <c r="H6916" t="s">
        <v>47</v>
      </c>
      <c r="I6916" t="s">
        <v>26</v>
      </c>
      <c r="J6916" t="s">
        <v>32</v>
      </c>
      <c r="K6916" s="6">
        <v>132.16</v>
      </c>
      <c r="L6916">
        <v>1</v>
      </c>
      <c r="M6916">
        <v>0.2</v>
      </c>
      <c r="N6916" s="6">
        <v>9.9120000000000008</v>
      </c>
      <c r="O6916" t="str">
        <f t="shared" si="324"/>
        <v/>
      </c>
      <c r="P6916" s="6">
        <f t="shared" si="325"/>
        <v>91.365333333333339</v>
      </c>
      <c r="Q6916">
        <f t="shared" si="323"/>
        <v>36.101377357534588</v>
      </c>
      <c r="R6916" s="16" t="str">
        <f>TEXT(Ecom[[#This Row],[Dates]],"mmm")</f>
        <v>Sep</v>
      </c>
      <c r="S6916" s="16" t="str">
        <f>TEXT(Ecom[[#This Row],[Dates]],"YYYY")</f>
        <v>2025</v>
      </c>
      <c r="T6916" s="16"/>
    </row>
    <row r="6917" spans="1:20" x14ac:dyDescent="0.25">
      <c r="A6917" t="s">
        <v>28</v>
      </c>
      <c r="B6917" s="16">
        <v>45966</v>
      </c>
      <c r="C6917" t="s">
        <v>14</v>
      </c>
      <c r="D6917" t="s">
        <v>15</v>
      </c>
      <c r="E6917" t="s">
        <v>79</v>
      </c>
      <c r="F6917" t="s">
        <v>65</v>
      </c>
      <c r="G6917">
        <v>60623</v>
      </c>
      <c r="H6917" t="s">
        <v>47</v>
      </c>
      <c r="I6917" t="s">
        <v>26</v>
      </c>
      <c r="J6917" t="s">
        <v>37</v>
      </c>
      <c r="K6917" s="6">
        <v>17.904</v>
      </c>
      <c r="L6917">
        <v>6</v>
      </c>
      <c r="M6917">
        <v>0.8</v>
      </c>
      <c r="N6917" s="6">
        <v>-31.332000000000001</v>
      </c>
      <c r="O6917">
        <f t="shared" si="324"/>
        <v>-31.332000000000001</v>
      </c>
      <c r="P6917" s="6">
        <f t="shared" si="325"/>
        <v>515.28533333333337</v>
      </c>
      <c r="Q6917">
        <f t="shared" ref="Q6917:Q6980" si="326">SQRT(SUMXMY2(K6917:K6919,P6915:P6917)/3)</f>
        <v>514.23637719805254</v>
      </c>
      <c r="R6917" s="16" t="str">
        <f>TEXT(Ecom[[#This Row],[Dates]],"mmm")</f>
        <v>Nov</v>
      </c>
      <c r="S6917" s="16" t="str">
        <f>TEXT(Ecom[[#This Row],[Dates]],"YYYY")</f>
        <v>2025</v>
      </c>
      <c r="T6917" s="16"/>
    </row>
    <row r="6918" spans="1:20" x14ac:dyDescent="0.25">
      <c r="A6918" t="s">
        <v>28</v>
      </c>
      <c r="B6918" s="16">
        <v>46134</v>
      </c>
      <c r="C6918" t="s">
        <v>14</v>
      </c>
      <c r="D6918" t="s">
        <v>15</v>
      </c>
      <c r="E6918" t="s">
        <v>79</v>
      </c>
      <c r="F6918" t="s">
        <v>65</v>
      </c>
      <c r="G6918">
        <v>60623</v>
      </c>
      <c r="H6918" t="s">
        <v>47</v>
      </c>
      <c r="I6918" t="s">
        <v>26</v>
      </c>
      <c r="J6918" t="s">
        <v>41</v>
      </c>
      <c r="K6918" s="6">
        <v>124.032</v>
      </c>
      <c r="L6918">
        <v>4</v>
      </c>
      <c r="M6918">
        <v>0.2</v>
      </c>
      <c r="N6918" s="6">
        <v>44.961599999999997</v>
      </c>
      <c r="O6918" t="str">
        <f t="shared" si="324"/>
        <v/>
      </c>
      <c r="P6918" s="6">
        <f t="shared" si="325"/>
        <v>518.91733333333332</v>
      </c>
      <c r="Q6918">
        <f t="shared" si="326"/>
        <v>586.21773041156723</v>
      </c>
      <c r="R6918" s="16" t="str">
        <f>TEXT(Ecom[[#This Row],[Dates]],"mmm")</f>
        <v>Apr</v>
      </c>
      <c r="S6918" s="16" t="str">
        <f>TEXT(Ecom[[#This Row],[Dates]],"YYYY")</f>
        <v>2026</v>
      </c>
      <c r="T6918" s="16"/>
    </row>
    <row r="6919" spans="1:20" x14ac:dyDescent="0.25">
      <c r="A6919" t="s">
        <v>28</v>
      </c>
      <c r="B6919" s="16">
        <v>45982</v>
      </c>
      <c r="C6919" t="s">
        <v>22</v>
      </c>
      <c r="D6919" t="s">
        <v>15</v>
      </c>
      <c r="E6919" t="s">
        <v>390</v>
      </c>
      <c r="F6919" t="s">
        <v>24</v>
      </c>
      <c r="G6919">
        <v>95823</v>
      </c>
      <c r="H6919" t="s">
        <v>25</v>
      </c>
      <c r="I6919" t="s">
        <v>19</v>
      </c>
      <c r="J6919" t="s">
        <v>21</v>
      </c>
      <c r="K6919" s="6">
        <v>1403.92</v>
      </c>
      <c r="L6919">
        <v>5</v>
      </c>
      <c r="M6919">
        <v>0.2</v>
      </c>
      <c r="N6919" s="6">
        <v>70.195999999999998</v>
      </c>
      <c r="O6919" t="str">
        <f t="shared" si="324"/>
        <v/>
      </c>
      <c r="P6919" s="6">
        <f t="shared" si="325"/>
        <v>485.76933333333335</v>
      </c>
      <c r="Q6919">
        <f t="shared" si="326"/>
        <v>643.57718870147107</v>
      </c>
      <c r="R6919" s="16" t="str">
        <f>TEXT(Ecom[[#This Row],[Dates]],"mmm")</f>
        <v>Nov</v>
      </c>
      <c r="S6919" s="16" t="str">
        <f>TEXT(Ecom[[#This Row],[Dates]],"YYYY")</f>
        <v>2025</v>
      </c>
      <c r="T6919" s="16"/>
    </row>
    <row r="6920" spans="1:20" x14ac:dyDescent="0.25">
      <c r="A6920" t="s">
        <v>13</v>
      </c>
      <c r="B6920" s="16">
        <v>45846</v>
      </c>
      <c r="C6920" t="s">
        <v>14</v>
      </c>
      <c r="D6920" t="s">
        <v>15</v>
      </c>
      <c r="E6920" t="s">
        <v>42</v>
      </c>
      <c r="F6920" t="s">
        <v>43</v>
      </c>
      <c r="G6920">
        <v>98115</v>
      </c>
      <c r="H6920" t="s">
        <v>25</v>
      </c>
      <c r="I6920" t="s">
        <v>26</v>
      </c>
      <c r="J6920" t="s">
        <v>110</v>
      </c>
      <c r="K6920" s="6">
        <v>28.8</v>
      </c>
      <c r="L6920">
        <v>3</v>
      </c>
      <c r="M6920">
        <v>0</v>
      </c>
      <c r="N6920" s="6">
        <v>0.86399999999999999</v>
      </c>
      <c r="O6920" t="str">
        <f t="shared" si="324"/>
        <v/>
      </c>
      <c r="P6920" s="6">
        <f t="shared" si="325"/>
        <v>136.726</v>
      </c>
      <c r="Q6920">
        <f t="shared" si="326"/>
        <v>408.79146547878941</v>
      </c>
      <c r="R6920" s="16" t="str">
        <f>TEXT(Ecom[[#This Row],[Dates]],"mmm")</f>
        <v>Jul</v>
      </c>
      <c r="S6920" s="16" t="str">
        <f>TEXT(Ecom[[#This Row],[Dates]],"YYYY")</f>
        <v>2025</v>
      </c>
      <c r="T6920" s="16"/>
    </row>
    <row r="6921" spans="1:20" x14ac:dyDescent="0.25">
      <c r="A6921" t="s">
        <v>28</v>
      </c>
      <c r="B6921" s="16">
        <v>45785</v>
      </c>
      <c r="C6921" t="s">
        <v>22</v>
      </c>
      <c r="D6921" t="s">
        <v>15</v>
      </c>
      <c r="E6921" t="s">
        <v>55</v>
      </c>
      <c r="F6921" t="s">
        <v>56</v>
      </c>
      <c r="G6921">
        <v>19143</v>
      </c>
      <c r="H6921" t="s">
        <v>57</v>
      </c>
      <c r="I6921" t="s">
        <v>26</v>
      </c>
      <c r="J6921" t="s">
        <v>37</v>
      </c>
      <c r="K6921" s="6">
        <v>24.588000000000001</v>
      </c>
      <c r="L6921">
        <v>2</v>
      </c>
      <c r="M6921">
        <v>0.7</v>
      </c>
      <c r="N6921" s="6">
        <v>-18.031199999999998</v>
      </c>
      <c r="O6921">
        <f t="shared" si="324"/>
        <v>-18.031199999999998</v>
      </c>
      <c r="P6921" s="6">
        <f t="shared" si="325"/>
        <v>132.78600000000003</v>
      </c>
      <c r="Q6921">
        <f t="shared" si="326"/>
        <v>302.50477458882699</v>
      </c>
      <c r="R6921" s="16" t="str">
        <f>TEXT(Ecom[[#This Row],[Dates]],"mmm")</f>
        <v>May</v>
      </c>
      <c r="S6921" s="16" t="str">
        <f>TEXT(Ecom[[#This Row],[Dates]],"YYYY")</f>
        <v>2025</v>
      </c>
      <c r="T6921" s="16"/>
    </row>
    <row r="6922" spans="1:20" x14ac:dyDescent="0.25">
      <c r="A6922" t="s">
        <v>28</v>
      </c>
      <c r="B6922" s="16">
        <v>46325</v>
      </c>
      <c r="C6922" t="s">
        <v>14</v>
      </c>
      <c r="D6922" t="s">
        <v>15</v>
      </c>
      <c r="E6922" t="s">
        <v>534</v>
      </c>
      <c r="F6922" t="s">
        <v>24</v>
      </c>
      <c r="G6922">
        <v>93101</v>
      </c>
      <c r="H6922" t="s">
        <v>25</v>
      </c>
      <c r="I6922" t="s">
        <v>26</v>
      </c>
      <c r="J6922" t="s">
        <v>38</v>
      </c>
      <c r="K6922" s="6">
        <v>356.79</v>
      </c>
      <c r="L6922">
        <v>7</v>
      </c>
      <c r="M6922">
        <v>0</v>
      </c>
      <c r="N6922" s="6">
        <v>99.901200000000003</v>
      </c>
      <c r="O6922" t="str">
        <f t="shared" si="324"/>
        <v/>
      </c>
      <c r="P6922" s="6">
        <f t="shared" si="325"/>
        <v>288.44</v>
      </c>
      <c r="Q6922">
        <f t="shared" si="326"/>
        <v>185.37607345789442</v>
      </c>
      <c r="R6922" s="16" t="str">
        <f>TEXT(Ecom[[#This Row],[Dates]],"mmm")</f>
        <v>Oct</v>
      </c>
      <c r="S6922" s="16" t="str">
        <f>TEXT(Ecom[[#This Row],[Dates]],"YYYY")</f>
        <v>2026</v>
      </c>
      <c r="T6922" s="16"/>
    </row>
    <row r="6923" spans="1:20" x14ac:dyDescent="0.25">
      <c r="A6923" t="s">
        <v>28</v>
      </c>
      <c r="B6923" s="16">
        <v>45896</v>
      </c>
      <c r="C6923" t="s">
        <v>44</v>
      </c>
      <c r="D6923" t="s">
        <v>15</v>
      </c>
      <c r="E6923" t="s">
        <v>75</v>
      </c>
      <c r="F6923" t="s">
        <v>76</v>
      </c>
      <c r="G6923">
        <v>10011</v>
      </c>
      <c r="H6923" t="s">
        <v>57</v>
      </c>
      <c r="I6923" t="s">
        <v>26</v>
      </c>
      <c r="J6923" t="s">
        <v>60</v>
      </c>
      <c r="K6923" s="6">
        <v>16.98</v>
      </c>
      <c r="L6923">
        <v>1</v>
      </c>
      <c r="M6923">
        <v>0</v>
      </c>
      <c r="N6923" s="6">
        <v>8.49</v>
      </c>
      <c r="O6923" t="str">
        <f t="shared" si="324"/>
        <v/>
      </c>
      <c r="P6923" s="6">
        <f t="shared" si="325"/>
        <v>171.97000000000003</v>
      </c>
      <c r="Q6923">
        <f t="shared" si="326"/>
        <v>165.08035400575889</v>
      </c>
      <c r="R6923" s="16" t="str">
        <f>TEXT(Ecom[[#This Row],[Dates]],"mmm")</f>
        <v>Aug</v>
      </c>
      <c r="S6923" s="16" t="str">
        <f>TEXT(Ecom[[#This Row],[Dates]],"YYYY")</f>
        <v>2025</v>
      </c>
      <c r="T6923" s="16"/>
    </row>
    <row r="6924" spans="1:20" x14ac:dyDescent="0.25">
      <c r="A6924" t="s">
        <v>13</v>
      </c>
      <c r="B6924" s="16">
        <v>45733</v>
      </c>
      <c r="C6924" t="s">
        <v>14</v>
      </c>
      <c r="D6924" t="s">
        <v>15</v>
      </c>
      <c r="E6924" t="s">
        <v>190</v>
      </c>
      <c r="F6924" t="s">
        <v>88</v>
      </c>
      <c r="G6924">
        <v>36830</v>
      </c>
      <c r="H6924" t="s">
        <v>18</v>
      </c>
      <c r="I6924" t="s">
        <v>26</v>
      </c>
      <c r="J6924" t="s">
        <v>27</v>
      </c>
      <c r="K6924" s="6">
        <v>491.55</v>
      </c>
      <c r="L6924">
        <v>5</v>
      </c>
      <c r="M6924">
        <v>0</v>
      </c>
      <c r="N6924" s="6">
        <v>240.8595</v>
      </c>
      <c r="O6924" t="str">
        <f t="shared" si="324"/>
        <v/>
      </c>
      <c r="P6924" s="6">
        <f t="shared" si="325"/>
        <v>174.19666666666669</v>
      </c>
      <c r="Q6924">
        <f t="shared" si="326"/>
        <v>174.1692933241593</v>
      </c>
      <c r="R6924" s="16" t="str">
        <f>TEXT(Ecom[[#This Row],[Dates]],"mmm")</f>
        <v>Mar</v>
      </c>
      <c r="S6924" s="16" t="str">
        <f>TEXT(Ecom[[#This Row],[Dates]],"YYYY")</f>
        <v>2025</v>
      </c>
      <c r="T6924" s="16"/>
    </row>
    <row r="6925" spans="1:20" x14ac:dyDescent="0.25">
      <c r="A6925" t="s">
        <v>13</v>
      </c>
      <c r="B6925" s="16">
        <v>46214</v>
      </c>
      <c r="C6925" t="s">
        <v>14</v>
      </c>
      <c r="D6925" t="s">
        <v>15</v>
      </c>
      <c r="E6925" t="s">
        <v>190</v>
      </c>
      <c r="F6925" t="s">
        <v>88</v>
      </c>
      <c r="G6925">
        <v>36830</v>
      </c>
      <c r="H6925" t="s">
        <v>18</v>
      </c>
      <c r="I6925" t="s">
        <v>26</v>
      </c>
      <c r="J6925" t="s">
        <v>60</v>
      </c>
      <c r="K6925" s="6">
        <v>7.38</v>
      </c>
      <c r="L6925">
        <v>2</v>
      </c>
      <c r="M6925">
        <v>0</v>
      </c>
      <c r="N6925" s="6">
        <v>3.3948</v>
      </c>
      <c r="O6925" t="str">
        <f t="shared" si="324"/>
        <v/>
      </c>
      <c r="P6925" s="6">
        <f t="shared" si="325"/>
        <v>237.48266666666666</v>
      </c>
      <c r="Q6925">
        <f t="shared" si="326"/>
        <v>286.83378327655333</v>
      </c>
      <c r="R6925" s="16" t="str">
        <f>TEXT(Ecom[[#This Row],[Dates]],"mmm")</f>
        <v>Jul</v>
      </c>
      <c r="S6925" s="16" t="str">
        <f>TEXT(Ecom[[#This Row],[Dates]],"YYYY")</f>
        <v>2026</v>
      </c>
      <c r="T6925" s="16"/>
    </row>
    <row r="6926" spans="1:20" x14ac:dyDescent="0.25">
      <c r="A6926" t="s">
        <v>28</v>
      </c>
      <c r="B6926" s="16">
        <v>46281</v>
      </c>
      <c r="C6926" t="s">
        <v>14</v>
      </c>
      <c r="D6926" t="s">
        <v>15</v>
      </c>
      <c r="E6926" t="s">
        <v>75</v>
      </c>
      <c r="F6926" t="s">
        <v>76</v>
      </c>
      <c r="G6926">
        <v>10035</v>
      </c>
      <c r="H6926" t="s">
        <v>57</v>
      </c>
      <c r="I6926" t="s">
        <v>26</v>
      </c>
      <c r="J6926" t="s">
        <v>41</v>
      </c>
      <c r="K6926" s="6">
        <v>23.66</v>
      </c>
      <c r="L6926">
        <v>7</v>
      </c>
      <c r="M6926">
        <v>0</v>
      </c>
      <c r="N6926" s="6">
        <v>10.883599999999999</v>
      </c>
      <c r="O6926" t="str">
        <f t="shared" si="324"/>
        <v/>
      </c>
      <c r="P6926" s="6">
        <f t="shared" si="325"/>
        <v>241.32266666666666</v>
      </c>
      <c r="Q6926">
        <f t="shared" si="326"/>
        <v>299.55680164388042</v>
      </c>
      <c r="R6926" s="16" t="str">
        <f>TEXT(Ecom[[#This Row],[Dates]],"mmm")</f>
        <v>Sep</v>
      </c>
      <c r="S6926" s="16" t="str">
        <f>TEXT(Ecom[[#This Row],[Dates]],"YYYY")</f>
        <v>2026</v>
      </c>
      <c r="T6926" s="16"/>
    </row>
    <row r="6927" spans="1:20" x14ac:dyDescent="0.25">
      <c r="A6927" t="s">
        <v>28</v>
      </c>
      <c r="B6927" s="16">
        <v>46330</v>
      </c>
      <c r="C6927" t="s">
        <v>14</v>
      </c>
      <c r="D6927" t="s">
        <v>15</v>
      </c>
      <c r="E6927" t="s">
        <v>75</v>
      </c>
      <c r="F6927" t="s">
        <v>76</v>
      </c>
      <c r="G6927">
        <v>10035</v>
      </c>
      <c r="H6927" t="s">
        <v>57</v>
      </c>
      <c r="I6927" t="s">
        <v>19</v>
      </c>
      <c r="J6927" t="s">
        <v>20</v>
      </c>
      <c r="K6927" s="6">
        <v>681.40800000000002</v>
      </c>
      <c r="L6927">
        <v>12</v>
      </c>
      <c r="M6927">
        <v>0.2</v>
      </c>
      <c r="N6927" s="6">
        <v>42.588000000000001</v>
      </c>
      <c r="O6927" t="str">
        <f t="shared" si="324"/>
        <v/>
      </c>
      <c r="P6927" s="6">
        <f t="shared" si="325"/>
        <v>264.66266666666667</v>
      </c>
      <c r="Q6927">
        <f t="shared" si="326"/>
        <v>303.19224732979052</v>
      </c>
      <c r="R6927" s="16" t="str">
        <f>TEXT(Ecom[[#This Row],[Dates]],"mmm")</f>
        <v>Nov</v>
      </c>
      <c r="S6927" s="16" t="str">
        <f>TEXT(Ecom[[#This Row],[Dates]],"YYYY")</f>
        <v>2026</v>
      </c>
      <c r="T6927" s="16"/>
    </row>
    <row r="6928" spans="1:20" x14ac:dyDescent="0.25">
      <c r="A6928" t="s">
        <v>28</v>
      </c>
      <c r="B6928" s="16">
        <v>45893</v>
      </c>
      <c r="C6928" t="s">
        <v>14</v>
      </c>
      <c r="D6928" t="s">
        <v>15</v>
      </c>
      <c r="E6928" t="s">
        <v>23</v>
      </c>
      <c r="F6928" t="s">
        <v>24</v>
      </c>
      <c r="G6928">
        <v>90032</v>
      </c>
      <c r="H6928" t="s">
        <v>25</v>
      </c>
      <c r="I6928" t="s">
        <v>26</v>
      </c>
      <c r="J6928" t="s">
        <v>27</v>
      </c>
      <c r="K6928" s="6">
        <v>18.899999999999999</v>
      </c>
      <c r="L6928">
        <v>3</v>
      </c>
      <c r="M6928">
        <v>0</v>
      </c>
      <c r="N6928" s="6">
        <v>8.6940000000000008</v>
      </c>
      <c r="O6928" t="str">
        <f t="shared" si="324"/>
        <v/>
      </c>
      <c r="P6928" s="6">
        <f t="shared" si="325"/>
        <v>44.836666666666673</v>
      </c>
      <c r="Q6928">
        <f t="shared" si="326"/>
        <v>162.51321005314543</v>
      </c>
      <c r="R6928" s="16" t="str">
        <f>TEXT(Ecom[[#This Row],[Dates]],"mmm")</f>
        <v>Aug</v>
      </c>
      <c r="S6928" s="16" t="str">
        <f>TEXT(Ecom[[#This Row],[Dates]],"YYYY")</f>
        <v>2025</v>
      </c>
      <c r="T6928" s="16"/>
    </row>
    <row r="6929" spans="1:20" x14ac:dyDescent="0.25">
      <c r="A6929" t="s">
        <v>13</v>
      </c>
      <c r="B6929" s="16">
        <v>46369</v>
      </c>
      <c r="C6929" t="s">
        <v>14</v>
      </c>
      <c r="D6929" t="s">
        <v>15</v>
      </c>
      <c r="E6929" t="s">
        <v>52</v>
      </c>
      <c r="F6929" t="s">
        <v>24</v>
      </c>
      <c r="G6929">
        <v>94109</v>
      </c>
      <c r="H6929" t="s">
        <v>25</v>
      </c>
      <c r="I6929" t="s">
        <v>26</v>
      </c>
      <c r="J6929" t="s">
        <v>32</v>
      </c>
      <c r="K6929" s="6">
        <v>93.68</v>
      </c>
      <c r="L6929">
        <v>4</v>
      </c>
      <c r="M6929">
        <v>0</v>
      </c>
      <c r="N6929" s="6">
        <v>25.293600000000001</v>
      </c>
      <c r="O6929" t="str">
        <f t="shared" si="324"/>
        <v/>
      </c>
      <c r="P6929" s="6">
        <f t="shared" si="325"/>
        <v>325.98466666666667</v>
      </c>
      <c r="Q6929">
        <f t="shared" si="326"/>
        <v>325.29018948829878</v>
      </c>
      <c r="R6929" s="16" t="str">
        <f>TEXT(Ecom[[#This Row],[Dates]],"mmm")</f>
        <v>Dec</v>
      </c>
      <c r="S6929" s="16" t="str">
        <f>TEXT(Ecom[[#This Row],[Dates]],"YYYY")</f>
        <v>2026</v>
      </c>
      <c r="T6929" s="16"/>
    </row>
    <row r="6930" spans="1:20" x14ac:dyDescent="0.25">
      <c r="A6930" t="s">
        <v>13</v>
      </c>
      <c r="B6930" s="16">
        <v>45894</v>
      </c>
      <c r="C6930" t="s">
        <v>14</v>
      </c>
      <c r="D6930" t="s">
        <v>15</v>
      </c>
      <c r="E6930" t="s">
        <v>52</v>
      </c>
      <c r="F6930" t="s">
        <v>24</v>
      </c>
      <c r="G6930">
        <v>94109</v>
      </c>
      <c r="H6930" t="s">
        <v>25</v>
      </c>
      <c r="I6930" t="s">
        <v>26</v>
      </c>
      <c r="J6930" t="s">
        <v>27</v>
      </c>
      <c r="K6930" s="6">
        <v>21.93</v>
      </c>
      <c r="L6930">
        <v>3</v>
      </c>
      <c r="M6930">
        <v>0</v>
      </c>
      <c r="N6930" s="6">
        <v>10.3071</v>
      </c>
      <c r="O6930" t="str">
        <f t="shared" si="324"/>
        <v/>
      </c>
      <c r="P6930" s="6">
        <f t="shared" si="325"/>
        <v>301.41800000000001</v>
      </c>
      <c r="Q6930">
        <f t="shared" si="326"/>
        <v>349.95875836806613</v>
      </c>
      <c r="R6930" s="16" t="str">
        <f>TEXT(Ecom[[#This Row],[Dates]],"mmm")</f>
        <v>Aug</v>
      </c>
      <c r="S6930" s="16" t="str">
        <f>TEXT(Ecom[[#This Row],[Dates]],"YYYY")</f>
        <v>2025</v>
      </c>
      <c r="T6930" s="16"/>
    </row>
    <row r="6931" spans="1:20" x14ac:dyDescent="0.25">
      <c r="A6931" t="s">
        <v>13</v>
      </c>
      <c r="B6931" s="16">
        <v>45685</v>
      </c>
      <c r="C6931" t="s">
        <v>14</v>
      </c>
      <c r="D6931" t="s">
        <v>15</v>
      </c>
      <c r="E6931" t="s">
        <v>52</v>
      </c>
      <c r="F6931" t="s">
        <v>24</v>
      </c>
      <c r="G6931">
        <v>94109</v>
      </c>
      <c r="H6931" t="s">
        <v>25</v>
      </c>
      <c r="I6931" t="s">
        <v>35</v>
      </c>
      <c r="J6931" t="s">
        <v>36</v>
      </c>
      <c r="K6931" s="6">
        <v>862.34400000000005</v>
      </c>
      <c r="L6931">
        <v>7</v>
      </c>
      <c r="M6931">
        <v>0.2</v>
      </c>
      <c r="N6931" s="6">
        <v>97.0137</v>
      </c>
      <c r="O6931" t="str">
        <f t="shared" si="324"/>
        <v/>
      </c>
      <c r="P6931" s="6">
        <f t="shared" si="325"/>
        <v>298.60600000000005</v>
      </c>
      <c r="Q6931">
        <f t="shared" si="326"/>
        <v>386.51327482238679</v>
      </c>
      <c r="R6931" s="16" t="str">
        <f>TEXT(Ecom[[#This Row],[Dates]],"mmm")</f>
        <v>Jan</v>
      </c>
      <c r="S6931" s="16" t="str">
        <f>TEXT(Ecom[[#This Row],[Dates]],"YYYY")</f>
        <v>2025</v>
      </c>
      <c r="T6931" s="16"/>
    </row>
    <row r="6932" spans="1:20" x14ac:dyDescent="0.25">
      <c r="A6932" t="s">
        <v>13</v>
      </c>
      <c r="B6932" s="16">
        <v>46088</v>
      </c>
      <c r="C6932" t="s">
        <v>14</v>
      </c>
      <c r="D6932" t="s">
        <v>15</v>
      </c>
      <c r="E6932" t="s">
        <v>52</v>
      </c>
      <c r="F6932" t="s">
        <v>24</v>
      </c>
      <c r="G6932">
        <v>94109</v>
      </c>
      <c r="H6932" t="s">
        <v>25</v>
      </c>
      <c r="I6932" t="s">
        <v>26</v>
      </c>
      <c r="J6932" t="s">
        <v>41</v>
      </c>
      <c r="K6932" s="6">
        <v>19.98</v>
      </c>
      <c r="L6932">
        <v>1</v>
      </c>
      <c r="M6932">
        <v>0</v>
      </c>
      <c r="N6932" s="6">
        <v>9.3905999999999992</v>
      </c>
      <c r="O6932" t="str">
        <f t="shared" si="324"/>
        <v/>
      </c>
      <c r="P6932" s="6">
        <f t="shared" si="325"/>
        <v>19.154</v>
      </c>
      <c r="Q6932">
        <f t="shared" si="326"/>
        <v>231.31476962788179</v>
      </c>
      <c r="R6932" s="16" t="str">
        <f>TEXT(Ecom[[#This Row],[Dates]],"mmm")</f>
        <v>Mar</v>
      </c>
      <c r="S6932" s="16" t="str">
        <f>TEXT(Ecom[[#This Row],[Dates]],"YYYY")</f>
        <v>2026</v>
      </c>
      <c r="T6932" s="16"/>
    </row>
    <row r="6933" spans="1:20" x14ac:dyDescent="0.25">
      <c r="A6933" t="s">
        <v>28</v>
      </c>
      <c r="B6933" s="16">
        <v>46220</v>
      </c>
      <c r="C6933" t="s">
        <v>14</v>
      </c>
      <c r="D6933" t="s">
        <v>15</v>
      </c>
      <c r="E6933" t="s">
        <v>55</v>
      </c>
      <c r="F6933" t="s">
        <v>56</v>
      </c>
      <c r="G6933">
        <v>19140</v>
      </c>
      <c r="H6933" t="s">
        <v>57</v>
      </c>
      <c r="I6933" t="s">
        <v>35</v>
      </c>
      <c r="J6933" t="s">
        <v>36</v>
      </c>
      <c r="K6933" s="6">
        <v>13.494</v>
      </c>
      <c r="L6933">
        <v>1</v>
      </c>
      <c r="M6933">
        <v>0.4</v>
      </c>
      <c r="N6933" s="6">
        <v>-2.2490000000000001</v>
      </c>
      <c r="O6933">
        <f t="shared" si="324"/>
        <v>-2.2490000000000001</v>
      </c>
      <c r="P6933" s="6">
        <f t="shared" si="325"/>
        <v>23.155333333333335</v>
      </c>
      <c r="Q6933">
        <f t="shared" si="326"/>
        <v>164.71203705771998</v>
      </c>
      <c r="R6933" s="16" t="str">
        <f>TEXT(Ecom[[#This Row],[Dates]],"mmm")</f>
        <v>Jul</v>
      </c>
      <c r="S6933" s="16" t="str">
        <f>TEXT(Ecom[[#This Row],[Dates]],"YYYY")</f>
        <v>2026</v>
      </c>
      <c r="T6933" s="16"/>
    </row>
    <row r="6934" spans="1:20" x14ac:dyDescent="0.25">
      <c r="A6934" t="s">
        <v>28</v>
      </c>
      <c r="B6934" s="16">
        <v>45989</v>
      </c>
      <c r="C6934" t="s">
        <v>14</v>
      </c>
      <c r="D6934" t="s">
        <v>15</v>
      </c>
      <c r="E6934" t="s">
        <v>55</v>
      </c>
      <c r="F6934" t="s">
        <v>56</v>
      </c>
      <c r="G6934">
        <v>19140</v>
      </c>
      <c r="H6934" t="s">
        <v>57</v>
      </c>
      <c r="I6934" t="s">
        <v>35</v>
      </c>
      <c r="J6934" t="s">
        <v>36</v>
      </c>
      <c r="K6934" s="6">
        <v>23.988</v>
      </c>
      <c r="L6934">
        <v>2</v>
      </c>
      <c r="M6934">
        <v>0.4</v>
      </c>
      <c r="N6934" s="6">
        <v>-13.993</v>
      </c>
      <c r="O6934">
        <f t="shared" si="324"/>
        <v>-13.993</v>
      </c>
      <c r="P6934" s="6">
        <f t="shared" si="325"/>
        <v>32.518666666666668</v>
      </c>
      <c r="Q6934">
        <f t="shared" si="326"/>
        <v>7.8207667901034608</v>
      </c>
      <c r="R6934" s="16" t="str">
        <f>TEXT(Ecom[[#This Row],[Dates]],"mmm")</f>
        <v>Nov</v>
      </c>
      <c r="S6934" s="16" t="str">
        <f>TEXT(Ecom[[#This Row],[Dates]],"YYYY")</f>
        <v>2025</v>
      </c>
      <c r="T6934" s="16"/>
    </row>
    <row r="6935" spans="1:20" x14ac:dyDescent="0.25">
      <c r="A6935" t="s">
        <v>28</v>
      </c>
      <c r="B6935" s="16">
        <v>45683</v>
      </c>
      <c r="C6935" t="s">
        <v>14</v>
      </c>
      <c r="D6935" t="s">
        <v>15</v>
      </c>
      <c r="E6935" t="s">
        <v>55</v>
      </c>
      <c r="F6935" t="s">
        <v>56</v>
      </c>
      <c r="G6935">
        <v>19140</v>
      </c>
      <c r="H6935" t="s">
        <v>57</v>
      </c>
      <c r="I6935" t="s">
        <v>19</v>
      </c>
      <c r="J6935" t="s">
        <v>33</v>
      </c>
      <c r="K6935" s="6">
        <v>31.984000000000002</v>
      </c>
      <c r="L6935">
        <v>2</v>
      </c>
      <c r="M6935">
        <v>0.2</v>
      </c>
      <c r="N6935" s="6">
        <v>1.1994</v>
      </c>
      <c r="O6935" t="str">
        <f t="shared" si="324"/>
        <v/>
      </c>
      <c r="P6935" s="6">
        <f t="shared" si="325"/>
        <v>56.51466666666667</v>
      </c>
      <c r="Q6935">
        <f t="shared" si="326"/>
        <v>23.925735460656863</v>
      </c>
      <c r="R6935" s="16" t="str">
        <f>TEXT(Ecom[[#This Row],[Dates]],"mmm")</f>
        <v>Jan</v>
      </c>
      <c r="S6935" s="16" t="str">
        <f>TEXT(Ecom[[#This Row],[Dates]],"YYYY")</f>
        <v>2025</v>
      </c>
      <c r="T6935" s="16"/>
    </row>
    <row r="6936" spans="1:20" x14ac:dyDescent="0.25">
      <c r="A6936" t="s">
        <v>28</v>
      </c>
      <c r="B6936" s="16">
        <v>46380</v>
      </c>
      <c r="C6936" t="s">
        <v>14</v>
      </c>
      <c r="D6936" t="s">
        <v>15</v>
      </c>
      <c r="E6936" t="s">
        <v>55</v>
      </c>
      <c r="F6936" t="s">
        <v>56</v>
      </c>
      <c r="G6936">
        <v>19140</v>
      </c>
      <c r="H6936" t="s">
        <v>57</v>
      </c>
      <c r="I6936" t="s">
        <v>26</v>
      </c>
      <c r="J6936" t="s">
        <v>34</v>
      </c>
      <c r="K6936" s="6">
        <v>41.584000000000003</v>
      </c>
      <c r="L6936">
        <v>2</v>
      </c>
      <c r="M6936">
        <v>0.2</v>
      </c>
      <c r="N6936" s="6">
        <v>4.6782000000000004</v>
      </c>
      <c r="O6936" t="str">
        <f t="shared" si="324"/>
        <v/>
      </c>
      <c r="P6936" s="6">
        <f t="shared" si="325"/>
        <v>73.944000000000003</v>
      </c>
      <c r="Q6936">
        <f t="shared" si="326"/>
        <v>24.124984842060098</v>
      </c>
      <c r="R6936" s="16" t="str">
        <f>TEXT(Ecom[[#This Row],[Dates]],"mmm")</f>
        <v>Dec</v>
      </c>
      <c r="S6936" s="16" t="str">
        <f>TEXT(Ecom[[#This Row],[Dates]],"YYYY")</f>
        <v>2026</v>
      </c>
      <c r="T6936" s="16"/>
    </row>
    <row r="6937" spans="1:20" x14ac:dyDescent="0.25">
      <c r="A6937" t="s">
        <v>13</v>
      </c>
      <c r="B6937" s="16">
        <v>46058</v>
      </c>
      <c r="C6937" t="s">
        <v>22</v>
      </c>
      <c r="D6937" t="s">
        <v>15</v>
      </c>
      <c r="E6937" t="s">
        <v>321</v>
      </c>
      <c r="F6937" t="s">
        <v>46</v>
      </c>
      <c r="G6937">
        <v>79907</v>
      </c>
      <c r="H6937" t="s">
        <v>47</v>
      </c>
      <c r="I6937" t="s">
        <v>35</v>
      </c>
      <c r="J6937" t="s">
        <v>59</v>
      </c>
      <c r="K6937" s="6">
        <v>95.975999999999999</v>
      </c>
      <c r="L6937">
        <v>3</v>
      </c>
      <c r="M6937">
        <v>0.2</v>
      </c>
      <c r="N6937" s="6">
        <v>-10.7973</v>
      </c>
      <c r="O6937">
        <f t="shared" si="324"/>
        <v>-10.7973</v>
      </c>
      <c r="P6937" s="6">
        <f t="shared" si="325"/>
        <v>72.263999999999996</v>
      </c>
      <c r="Q6937">
        <f t="shared" si="326"/>
        <v>31.303795363312545</v>
      </c>
      <c r="R6937" s="16" t="str">
        <f>TEXT(Ecom[[#This Row],[Dates]],"mmm")</f>
        <v>Feb</v>
      </c>
      <c r="S6937" s="16" t="str">
        <f>TEXT(Ecom[[#This Row],[Dates]],"YYYY")</f>
        <v>2026</v>
      </c>
      <c r="T6937" s="16"/>
    </row>
    <row r="6938" spans="1:20" x14ac:dyDescent="0.25">
      <c r="A6938" t="s">
        <v>62</v>
      </c>
      <c r="B6938" s="16">
        <v>46252</v>
      </c>
      <c r="C6938" t="s">
        <v>44</v>
      </c>
      <c r="D6938" t="s">
        <v>15</v>
      </c>
      <c r="E6938" t="s">
        <v>79</v>
      </c>
      <c r="F6938" t="s">
        <v>65</v>
      </c>
      <c r="G6938">
        <v>60653</v>
      </c>
      <c r="H6938" t="s">
        <v>47</v>
      </c>
      <c r="I6938" t="s">
        <v>19</v>
      </c>
      <c r="J6938" t="s">
        <v>33</v>
      </c>
      <c r="K6938" s="6">
        <v>84.272000000000006</v>
      </c>
      <c r="L6938">
        <v>2</v>
      </c>
      <c r="M6938">
        <v>0.6</v>
      </c>
      <c r="N6938" s="6">
        <v>-75.844800000000006</v>
      </c>
      <c r="O6938">
        <f t="shared" si="324"/>
        <v>-75.844800000000006</v>
      </c>
      <c r="P6938" s="6">
        <f t="shared" si="325"/>
        <v>200.17866666666669</v>
      </c>
      <c r="Q6938">
        <f t="shared" si="326"/>
        <v>162.81476491786381</v>
      </c>
      <c r="R6938" s="16" t="str">
        <f>TEXT(Ecom[[#This Row],[Dates]],"mmm")</f>
        <v>Aug</v>
      </c>
      <c r="S6938" s="16" t="str">
        <f>TEXT(Ecom[[#This Row],[Dates]],"YYYY")</f>
        <v>2026</v>
      </c>
      <c r="T6938" s="16"/>
    </row>
    <row r="6939" spans="1:20" x14ac:dyDescent="0.25">
      <c r="A6939" t="s">
        <v>168</v>
      </c>
      <c r="B6939" s="16">
        <v>45797</v>
      </c>
      <c r="C6939" t="s">
        <v>14</v>
      </c>
      <c r="D6939" t="s">
        <v>15</v>
      </c>
      <c r="E6939" t="s">
        <v>321</v>
      </c>
      <c r="F6939" t="s">
        <v>46</v>
      </c>
      <c r="G6939">
        <v>79907</v>
      </c>
      <c r="H6939" t="s">
        <v>47</v>
      </c>
      <c r="I6939" t="s">
        <v>26</v>
      </c>
      <c r="J6939" t="s">
        <v>41</v>
      </c>
      <c r="K6939" s="6">
        <v>36.543999999999997</v>
      </c>
      <c r="L6939">
        <v>2</v>
      </c>
      <c r="M6939">
        <v>0.2</v>
      </c>
      <c r="N6939" s="6">
        <v>11.876799999999999</v>
      </c>
      <c r="O6939" t="str">
        <f t="shared" si="324"/>
        <v/>
      </c>
      <c r="P6939" s="6">
        <f t="shared" si="325"/>
        <v>206.2106666666667</v>
      </c>
      <c r="Q6939">
        <f t="shared" si="326"/>
        <v>173.39989894482082</v>
      </c>
      <c r="R6939" s="16" t="str">
        <f>TEXT(Ecom[[#This Row],[Dates]],"mmm")</f>
        <v>May</v>
      </c>
      <c r="S6939" s="16" t="str">
        <f>TEXT(Ecom[[#This Row],[Dates]],"YYYY")</f>
        <v>2025</v>
      </c>
      <c r="T6939" s="16"/>
    </row>
    <row r="6940" spans="1:20" x14ac:dyDescent="0.25">
      <c r="A6940" t="s">
        <v>28</v>
      </c>
      <c r="B6940" s="16">
        <v>46072</v>
      </c>
      <c r="C6940" t="s">
        <v>14</v>
      </c>
      <c r="D6940" t="s">
        <v>15</v>
      </c>
      <c r="E6940" t="s">
        <v>42</v>
      </c>
      <c r="F6940" t="s">
        <v>43</v>
      </c>
      <c r="G6940">
        <v>98105</v>
      </c>
      <c r="H6940" t="s">
        <v>25</v>
      </c>
      <c r="I6940" t="s">
        <v>35</v>
      </c>
      <c r="J6940" t="s">
        <v>59</v>
      </c>
      <c r="K6940" s="6">
        <v>479.72</v>
      </c>
      <c r="L6940">
        <v>4</v>
      </c>
      <c r="M6940">
        <v>0</v>
      </c>
      <c r="N6940" s="6">
        <v>52.769199999999998</v>
      </c>
      <c r="O6940" t="str">
        <f t="shared" si="324"/>
        <v/>
      </c>
      <c r="P6940" s="6">
        <f t="shared" si="325"/>
        <v>203.49599999999998</v>
      </c>
      <c r="Q6940">
        <f t="shared" si="326"/>
        <v>199.6540889290126</v>
      </c>
      <c r="R6940" s="16" t="str">
        <f>TEXT(Ecom[[#This Row],[Dates]],"mmm")</f>
        <v>Feb</v>
      </c>
      <c r="S6940" s="16" t="str">
        <f>TEXT(Ecom[[#This Row],[Dates]],"YYYY")</f>
        <v>2026</v>
      </c>
      <c r="T6940" s="16"/>
    </row>
    <row r="6941" spans="1:20" x14ac:dyDescent="0.25">
      <c r="A6941" t="s">
        <v>28</v>
      </c>
      <c r="B6941" s="16">
        <v>45716</v>
      </c>
      <c r="C6941" t="s">
        <v>22</v>
      </c>
      <c r="D6941" t="s">
        <v>15</v>
      </c>
      <c r="E6941" t="s">
        <v>75</v>
      </c>
      <c r="F6941" t="s">
        <v>76</v>
      </c>
      <c r="G6941">
        <v>10009</v>
      </c>
      <c r="H6941" t="s">
        <v>57</v>
      </c>
      <c r="I6941" t="s">
        <v>26</v>
      </c>
      <c r="J6941" t="s">
        <v>37</v>
      </c>
      <c r="K6941" s="6">
        <v>102.36799999999999</v>
      </c>
      <c r="L6941">
        <v>2</v>
      </c>
      <c r="M6941">
        <v>0.2</v>
      </c>
      <c r="N6941" s="6">
        <v>37.108400000000003</v>
      </c>
      <c r="O6941" t="str">
        <f t="shared" si="324"/>
        <v/>
      </c>
      <c r="P6941" s="6">
        <f t="shared" si="325"/>
        <v>281.54933333333332</v>
      </c>
      <c r="Q6941">
        <f t="shared" si="326"/>
        <v>275.89352655018257</v>
      </c>
      <c r="R6941" s="16" t="str">
        <f>TEXT(Ecom[[#This Row],[Dates]],"mmm")</f>
        <v>Feb</v>
      </c>
      <c r="S6941" s="16" t="str">
        <f>TEXT(Ecom[[#This Row],[Dates]],"YYYY")</f>
        <v>2025</v>
      </c>
      <c r="T6941" s="16"/>
    </row>
    <row r="6942" spans="1:20" x14ac:dyDescent="0.25">
      <c r="A6942" t="s">
        <v>28</v>
      </c>
      <c r="B6942" s="16">
        <v>46030</v>
      </c>
      <c r="C6942" t="s">
        <v>22</v>
      </c>
      <c r="D6942" t="s">
        <v>15</v>
      </c>
      <c r="E6942" t="s">
        <v>75</v>
      </c>
      <c r="F6942" t="s">
        <v>76</v>
      </c>
      <c r="G6942">
        <v>10009</v>
      </c>
      <c r="H6942" t="s">
        <v>57</v>
      </c>
      <c r="I6942" t="s">
        <v>26</v>
      </c>
      <c r="J6942" t="s">
        <v>110</v>
      </c>
      <c r="K6942" s="6">
        <v>28.4</v>
      </c>
      <c r="L6942">
        <v>5</v>
      </c>
      <c r="M6942">
        <v>0</v>
      </c>
      <c r="N6942" s="6">
        <v>8.2360000000000007</v>
      </c>
      <c r="O6942" t="str">
        <f t="shared" si="324"/>
        <v/>
      </c>
      <c r="P6942" s="6">
        <f t="shared" si="325"/>
        <v>270.26666666666665</v>
      </c>
      <c r="Q6942">
        <f t="shared" si="326"/>
        <v>293.4110495917264</v>
      </c>
      <c r="R6942" s="16" t="str">
        <f>TEXT(Ecom[[#This Row],[Dates]],"mmm")</f>
        <v>Jan</v>
      </c>
      <c r="S6942" s="16" t="str">
        <f>TEXT(Ecom[[#This Row],[Dates]],"YYYY")</f>
        <v>2026</v>
      </c>
      <c r="T6942" s="16"/>
    </row>
    <row r="6943" spans="1:20" x14ac:dyDescent="0.25">
      <c r="A6943" t="s">
        <v>28</v>
      </c>
      <c r="B6943" s="16">
        <v>45748</v>
      </c>
      <c r="C6943" t="s">
        <v>22</v>
      </c>
      <c r="D6943" t="s">
        <v>15</v>
      </c>
      <c r="E6943" t="s">
        <v>75</v>
      </c>
      <c r="F6943" t="s">
        <v>76</v>
      </c>
      <c r="G6943">
        <v>10009</v>
      </c>
      <c r="H6943" t="s">
        <v>57</v>
      </c>
      <c r="I6943" t="s">
        <v>26</v>
      </c>
      <c r="J6943" t="s">
        <v>32</v>
      </c>
      <c r="K6943" s="6">
        <v>713.88</v>
      </c>
      <c r="L6943">
        <v>4</v>
      </c>
      <c r="M6943">
        <v>0</v>
      </c>
      <c r="N6943" s="6">
        <v>214.16399999999999</v>
      </c>
      <c r="O6943" t="str">
        <f t="shared" si="324"/>
        <v/>
      </c>
      <c r="P6943" s="6">
        <f t="shared" si="325"/>
        <v>468.78666666666669</v>
      </c>
      <c r="Q6943">
        <f t="shared" si="326"/>
        <v>289.64937782851257</v>
      </c>
      <c r="R6943" s="16" t="str">
        <f>TEXT(Ecom[[#This Row],[Dates]],"mmm")</f>
        <v>Apr</v>
      </c>
      <c r="S6943" s="16" t="str">
        <f>TEXT(Ecom[[#This Row],[Dates]],"YYYY")</f>
        <v>2025</v>
      </c>
      <c r="T6943" s="16"/>
    </row>
    <row r="6944" spans="1:20" x14ac:dyDescent="0.25">
      <c r="A6944" t="s">
        <v>28</v>
      </c>
      <c r="B6944" s="16">
        <v>46277</v>
      </c>
      <c r="C6944" t="s">
        <v>22</v>
      </c>
      <c r="D6944" t="s">
        <v>15</v>
      </c>
      <c r="E6944" t="s">
        <v>75</v>
      </c>
      <c r="F6944" t="s">
        <v>76</v>
      </c>
      <c r="G6944">
        <v>10009</v>
      </c>
      <c r="H6944" t="s">
        <v>57</v>
      </c>
      <c r="I6944" t="s">
        <v>26</v>
      </c>
      <c r="J6944" t="s">
        <v>41</v>
      </c>
      <c r="K6944" s="6">
        <v>68.52</v>
      </c>
      <c r="L6944">
        <v>3</v>
      </c>
      <c r="M6944">
        <v>0</v>
      </c>
      <c r="N6944" s="6">
        <v>31.519200000000001</v>
      </c>
      <c r="O6944" t="str">
        <f t="shared" si="324"/>
        <v/>
      </c>
      <c r="P6944" s="6">
        <f t="shared" si="325"/>
        <v>234.53333333333333</v>
      </c>
      <c r="Q6944">
        <f t="shared" si="326"/>
        <v>195.52834270253507</v>
      </c>
      <c r="R6944" s="16" t="str">
        <f>TEXT(Ecom[[#This Row],[Dates]],"mmm")</f>
        <v>Sep</v>
      </c>
      <c r="S6944" s="16" t="str">
        <f>TEXT(Ecom[[#This Row],[Dates]],"YYYY")</f>
        <v>2026</v>
      </c>
      <c r="T6944" s="16"/>
    </row>
    <row r="6945" spans="1:20" x14ac:dyDescent="0.25">
      <c r="A6945" t="s">
        <v>28</v>
      </c>
      <c r="B6945" s="16">
        <v>46378</v>
      </c>
      <c r="C6945" t="s">
        <v>14</v>
      </c>
      <c r="D6945" t="s">
        <v>15</v>
      </c>
      <c r="E6945" t="s">
        <v>23</v>
      </c>
      <c r="F6945" t="s">
        <v>24</v>
      </c>
      <c r="G6945">
        <v>90032</v>
      </c>
      <c r="H6945" t="s">
        <v>25</v>
      </c>
      <c r="I6945" t="s">
        <v>35</v>
      </c>
      <c r="J6945" t="s">
        <v>36</v>
      </c>
      <c r="K6945" s="6">
        <v>623.96</v>
      </c>
      <c r="L6945">
        <v>5</v>
      </c>
      <c r="M6945">
        <v>0.2</v>
      </c>
      <c r="N6945" s="6">
        <v>38.997500000000002</v>
      </c>
      <c r="O6945" t="str">
        <f t="shared" si="324"/>
        <v/>
      </c>
      <c r="P6945" s="6">
        <f t="shared" si="325"/>
        <v>386.33333333333331</v>
      </c>
      <c r="Q6945">
        <f t="shared" si="326"/>
        <v>175.99467012131677</v>
      </c>
      <c r="R6945" s="16" t="str">
        <f>TEXT(Ecom[[#This Row],[Dates]],"mmm")</f>
        <v>Dec</v>
      </c>
      <c r="S6945" s="16" t="str">
        <f>TEXT(Ecom[[#This Row],[Dates]],"YYYY")</f>
        <v>2026</v>
      </c>
      <c r="T6945" s="16"/>
    </row>
    <row r="6946" spans="1:20" x14ac:dyDescent="0.25">
      <c r="A6946" t="s">
        <v>28</v>
      </c>
      <c r="B6946" s="16">
        <v>45684</v>
      </c>
      <c r="C6946" t="s">
        <v>22</v>
      </c>
      <c r="D6946" t="s">
        <v>15</v>
      </c>
      <c r="E6946" t="s">
        <v>114</v>
      </c>
      <c r="F6946" t="s">
        <v>72</v>
      </c>
      <c r="G6946">
        <v>19711</v>
      </c>
      <c r="H6946" t="s">
        <v>57</v>
      </c>
      <c r="I6946" t="s">
        <v>26</v>
      </c>
      <c r="J6946" t="s">
        <v>37</v>
      </c>
      <c r="K6946" s="6">
        <v>11.12</v>
      </c>
      <c r="L6946">
        <v>4</v>
      </c>
      <c r="M6946">
        <v>0</v>
      </c>
      <c r="N6946" s="6">
        <v>5.4488000000000003</v>
      </c>
      <c r="O6946" t="str">
        <f t="shared" si="324"/>
        <v/>
      </c>
      <c r="P6946" s="6">
        <f t="shared" si="325"/>
        <v>179.17333333333332</v>
      </c>
      <c r="Q6946">
        <f t="shared" si="326"/>
        <v>182.63273018091073</v>
      </c>
      <c r="R6946" s="16" t="str">
        <f>TEXT(Ecom[[#This Row],[Dates]],"mmm")</f>
        <v>Jan</v>
      </c>
      <c r="S6946" s="16" t="str">
        <f>TEXT(Ecom[[#This Row],[Dates]],"YYYY")</f>
        <v>2025</v>
      </c>
      <c r="T6946" s="16"/>
    </row>
    <row r="6947" spans="1:20" x14ac:dyDescent="0.25">
      <c r="A6947" t="s">
        <v>28</v>
      </c>
      <c r="B6947" s="16">
        <v>45961</v>
      </c>
      <c r="C6947" t="s">
        <v>14</v>
      </c>
      <c r="D6947" t="s">
        <v>15</v>
      </c>
      <c r="E6947" t="s">
        <v>75</v>
      </c>
      <c r="F6947" t="s">
        <v>76</v>
      </c>
      <c r="G6947">
        <v>10011</v>
      </c>
      <c r="H6947" t="s">
        <v>57</v>
      </c>
      <c r="I6947" t="s">
        <v>19</v>
      </c>
      <c r="J6947" t="s">
        <v>20</v>
      </c>
      <c r="K6947" s="6">
        <v>523.91999999999996</v>
      </c>
      <c r="L6947">
        <v>5</v>
      </c>
      <c r="M6947">
        <v>0.2</v>
      </c>
      <c r="N6947" s="6">
        <v>-26.196000000000002</v>
      </c>
      <c r="O6947">
        <f t="shared" si="324"/>
        <v>-26.196000000000002</v>
      </c>
      <c r="P6947" s="6">
        <f t="shared" si="325"/>
        <v>249.14133333333334</v>
      </c>
      <c r="Q6947">
        <f t="shared" si="326"/>
        <v>130.30887578194952</v>
      </c>
      <c r="R6947" s="16" t="str">
        <f>TEXT(Ecom[[#This Row],[Dates]],"mmm")</f>
        <v>Oct</v>
      </c>
      <c r="S6947" s="16" t="str">
        <f>TEXT(Ecom[[#This Row],[Dates]],"YYYY")</f>
        <v>2025</v>
      </c>
      <c r="T6947" s="16"/>
    </row>
    <row r="6948" spans="1:20" x14ac:dyDescent="0.25">
      <c r="A6948" t="s">
        <v>28</v>
      </c>
      <c r="B6948" s="16">
        <v>45916</v>
      </c>
      <c r="C6948" t="s">
        <v>44</v>
      </c>
      <c r="D6948" t="s">
        <v>15</v>
      </c>
      <c r="E6948" t="s">
        <v>109</v>
      </c>
      <c r="F6948" t="s">
        <v>24</v>
      </c>
      <c r="G6948">
        <v>95661</v>
      </c>
      <c r="H6948" t="s">
        <v>25</v>
      </c>
      <c r="I6948" t="s">
        <v>26</v>
      </c>
      <c r="J6948" t="s">
        <v>77</v>
      </c>
      <c r="K6948" s="6">
        <v>2.48</v>
      </c>
      <c r="L6948">
        <v>2</v>
      </c>
      <c r="M6948">
        <v>0</v>
      </c>
      <c r="N6948" s="6">
        <v>1.1656</v>
      </c>
      <c r="O6948" t="str">
        <f t="shared" si="324"/>
        <v/>
      </c>
      <c r="P6948" s="6">
        <f t="shared" si="325"/>
        <v>117.18733333333334</v>
      </c>
      <c r="Q6948">
        <f t="shared" si="326"/>
        <v>103.48798621418172</v>
      </c>
      <c r="R6948" s="16" t="str">
        <f>TEXT(Ecom[[#This Row],[Dates]],"mmm")</f>
        <v>Sep</v>
      </c>
      <c r="S6948" s="16" t="str">
        <f>TEXT(Ecom[[#This Row],[Dates]],"YYYY")</f>
        <v>2025</v>
      </c>
      <c r="T6948" s="16"/>
    </row>
    <row r="6949" spans="1:20" x14ac:dyDescent="0.25">
      <c r="A6949" t="s">
        <v>28</v>
      </c>
      <c r="B6949" s="16">
        <v>45791</v>
      </c>
      <c r="C6949" t="s">
        <v>14</v>
      </c>
      <c r="D6949" t="s">
        <v>15</v>
      </c>
      <c r="E6949" t="s">
        <v>97</v>
      </c>
      <c r="F6949" t="s">
        <v>65</v>
      </c>
      <c r="G6949">
        <v>60505</v>
      </c>
      <c r="H6949" t="s">
        <v>47</v>
      </c>
      <c r="I6949" t="s">
        <v>26</v>
      </c>
      <c r="J6949" t="s">
        <v>32</v>
      </c>
      <c r="K6949" s="6">
        <v>221.024</v>
      </c>
      <c r="L6949">
        <v>2</v>
      </c>
      <c r="M6949">
        <v>0.2</v>
      </c>
      <c r="N6949" s="6">
        <v>-55.256</v>
      </c>
      <c r="O6949">
        <f t="shared" si="324"/>
        <v>-55.256</v>
      </c>
      <c r="P6949" s="6">
        <f t="shared" si="325"/>
        <v>135.83000000000001</v>
      </c>
      <c r="Q6949">
        <f t="shared" si="326"/>
        <v>47.968468502950131</v>
      </c>
      <c r="R6949" s="16" t="str">
        <f>TEXT(Ecom[[#This Row],[Dates]],"mmm")</f>
        <v>May</v>
      </c>
      <c r="S6949" s="16" t="str">
        <f>TEXT(Ecom[[#This Row],[Dates]],"YYYY")</f>
        <v>2025</v>
      </c>
      <c r="T6949" s="16"/>
    </row>
    <row r="6950" spans="1:20" x14ac:dyDescent="0.25">
      <c r="A6950" t="s">
        <v>28</v>
      </c>
      <c r="B6950" s="16">
        <v>46359</v>
      </c>
      <c r="C6950" t="s">
        <v>14</v>
      </c>
      <c r="D6950" t="s">
        <v>15</v>
      </c>
      <c r="E6950" t="s">
        <v>97</v>
      </c>
      <c r="F6950" t="s">
        <v>65</v>
      </c>
      <c r="G6950">
        <v>60505</v>
      </c>
      <c r="H6950" t="s">
        <v>47</v>
      </c>
      <c r="I6950" t="s">
        <v>19</v>
      </c>
      <c r="J6950" t="s">
        <v>21</v>
      </c>
      <c r="K6950" s="6">
        <v>128.05799999999999</v>
      </c>
      <c r="L6950">
        <v>3</v>
      </c>
      <c r="M6950">
        <v>0.3</v>
      </c>
      <c r="N6950" s="6">
        <v>-23.7822</v>
      </c>
      <c r="O6950">
        <f t="shared" si="324"/>
        <v>-23.7822</v>
      </c>
      <c r="P6950" s="6">
        <f t="shared" si="325"/>
        <v>88.813333333333333</v>
      </c>
      <c r="Q6950">
        <f t="shared" si="326"/>
        <v>45.425658283821477</v>
      </c>
      <c r="R6950" s="16" t="str">
        <f>TEXT(Ecom[[#This Row],[Dates]],"mmm")</f>
        <v>Dec</v>
      </c>
      <c r="S6950" s="16" t="str">
        <f>TEXT(Ecom[[#This Row],[Dates]],"YYYY")</f>
        <v>2026</v>
      </c>
      <c r="T6950" s="16"/>
    </row>
    <row r="6951" spans="1:20" x14ac:dyDescent="0.25">
      <c r="A6951" t="s">
        <v>168</v>
      </c>
      <c r="B6951" s="16">
        <v>46291</v>
      </c>
      <c r="C6951" t="s">
        <v>44</v>
      </c>
      <c r="D6951" t="s">
        <v>15</v>
      </c>
      <c r="E6951" t="s">
        <v>75</v>
      </c>
      <c r="F6951" t="s">
        <v>76</v>
      </c>
      <c r="G6951">
        <v>10011</v>
      </c>
      <c r="H6951" t="s">
        <v>57</v>
      </c>
      <c r="I6951" t="s">
        <v>26</v>
      </c>
      <c r="J6951" t="s">
        <v>37</v>
      </c>
      <c r="K6951" s="6">
        <v>58.408000000000001</v>
      </c>
      <c r="L6951">
        <v>7</v>
      </c>
      <c r="M6951">
        <v>0.2</v>
      </c>
      <c r="N6951" s="6">
        <v>18.252500000000001</v>
      </c>
      <c r="O6951" t="str">
        <f t="shared" si="324"/>
        <v/>
      </c>
      <c r="P6951" s="6">
        <f t="shared" si="325"/>
        <v>206.12333333333333</v>
      </c>
      <c r="Q6951">
        <f t="shared" si="326"/>
        <v>164.39196609143468</v>
      </c>
      <c r="R6951" s="16" t="str">
        <f>TEXT(Ecom[[#This Row],[Dates]],"mmm")</f>
        <v>Sep</v>
      </c>
      <c r="S6951" s="16" t="str">
        <f>TEXT(Ecom[[#This Row],[Dates]],"YYYY")</f>
        <v>2026</v>
      </c>
      <c r="T6951" s="16"/>
    </row>
    <row r="6952" spans="1:20" x14ac:dyDescent="0.25">
      <c r="A6952" t="s">
        <v>168</v>
      </c>
      <c r="B6952" s="16">
        <v>46155</v>
      </c>
      <c r="C6952" t="s">
        <v>44</v>
      </c>
      <c r="D6952" t="s">
        <v>15</v>
      </c>
      <c r="E6952" t="s">
        <v>75</v>
      </c>
      <c r="F6952" t="s">
        <v>76</v>
      </c>
      <c r="G6952">
        <v>10011</v>
      </c>
      <c r="H6952" t="s">
        <v>57</v>
      </c>
      <c r="I6952" t="s">
        <v>19</v>
      </c>
      <c r="J6952" t="s">
        <v>31</v>
      </c>
      <c r="K6952" s="6">
        <v>79.974000000000004</v>
      </c>
      <c r="L6952">
        <v>3</v>
      </c>
      <c r="M6952">
        <v>0.4</v>
      </c>
      <c r="N6952" s="6">
        <v>-29.323799999999999</v>
      </c>
      <c r="O6952">
        <f t="shared" si="324"/>
        <v>-29.323799999999999</v>
      </c>
      <c r="P6952" s="6">
        <f t="shared" si="325"/>
        <v>190.59</v>
      </c>
      <c r="Q6952">
        <f t="shared" si="326"/>
        <v>188.89414406506643</v>
      </c>
      <c r="R6952" s="16" t="str">
        <f>TEXT(Ecom[[#This Row],[Dates]],"mmm")</f>
        <v>May</v>
      </c>
      <c r="S6952" s="16" t="str">
        <f>TEXT(Ecom[[#This Row],[Dates]],"YYYY")</f>
        <v>2026</v>
      </c>
      <c r="T6952" s="16"/>
    </row>
    <row r="6953" spans="1:20" x14ac:dyDescent="0.25">
      <c r="A6953" t="s">
        <v>28</v>
      </c>
      <c r="B6953" s="16">
        <v>45854</v>
      </c>
      <c r="C6953" t="s">
        <v>22</v>
      </c>
      <c r="D6953" t="s">
        <v>15</v>
      </c>
      <c r="E6953" t="s">
        <v>135</v>
      </c>
      <c r="F6953" t="s">
        <v>46</v>
      </c>
      <c r="G6953">
        <v>75217</v>
      </c>
      <c r="H6953" t="s">
        <v>47</v>
      </c>
      <c r="I6953" t="s">
        <v>35</v>
      </c>
      <c r="J6953" t="s">
        <v>123</v>
      </c>
      <c r="K6953" s="6">
        <v>479.988</v>
      </c>
      <c r="L6953">
        <v>2</v>
      </c>
      <c r="M6953">
        <v>0.4</v>
      </c>
      <c r="N6953" s="6">
        <v>55.998600000000003</v>
      </c>
      <c r="O6953" t="str">
        <f t="shared" si="324"/>
        <v/>
      </c>
      <c r="P6953" s="6">
        <f t="shared" si="325"/>
        <v>181.78800000000001</v>
      </c>
      <c r="Q6953">
        <f t="shared" si="326"/>
        <v>202.81783910070999</v>
      </c>
      <c r="R6953" s="16" t="str">
        <f>TEXT(Ecom[[#This Row],[Dates]],"mmm")</f>
        <v>Jul</v>
      </c>
      <c r="S6953" s="16" t="str">
        <f>TEXT(Ecom[[#This Row],[Dates]],"YYYY")</f>
        <v>2025</v>
      </c>
      <c r="T6953" s="16"/>
    </row>
    <row r="6954" spans="1:20" x14ac:dyDescent="0.25">
      <c r="A6954" t="s">
        <v>62</v>
      </c>
      <c r="B6954" s="16">
        <v>46139</v>
      </c>
      <c r="C6954" t="s">
        <v>14</v>
      </c>
      <c r="D6954" t="s">
        <v>15</v>
      </c>
      <c r="E6954" t="s">
        <v>23</v>
      </c>
      <c r="F6954" t="s">
        <v>24</v>
      </c>
      <c r="G6954">
        <v>90008</v>
      </c>
      <c r="H6954" t="s">
        <v>25</v>
      </c>
      <c r="I6954" t="s">
        <v>26</v>
      </c>
      <c r="J6954" t="s">
        <v>37</v>
      </c>
      <c r="K6954" s="6">
        <v>11.808</v>
      </c>
      <c r="L6954">
        <v>3</v>
      </c>
      <c r="M6954">
        <v>0.2</v>
      </c>
      <c r="N6954" s="6">
        <v>4.1327999999999996</v>
      </c>
      <c r="O6954" t="str">
        <f t="shared" si="324"/>
        <v/>
      </c>
      <c r="P6954" s="6">
        <f t="shared" si="325"/>
        <v>189.77866666666668</v>
      </c>
      <c r="Q6954">
        <f t="shared" si="326"/>
        <v>221.44471254251488</v>
      </c>
      <c r="R6954" s="16" t="str">
        <f>TEXT(Ecom[[#This Row],[Dates]],"mmm")</f>
        <v>Apr</v>
      </c>
      <c r="S6954" s="16" t="str">
        <f>TEXT(Ecom[[#This Row],[Dates]],"YYYY")</f>
        <v>2026</v>
      </c>
      <c r="T6954" s="16"/>
    </row>
    <row r="6955" spans="1:20" x14ac:dyDescent="0.25">
      <c r="A6955" t="s">
        <v>62</v>
      </c>
      <c r="B6955" s="16">
        <v>46366</v>
      </c>
      <c r="C6955" t="s">
        <v>14</v>
      </c>
      <c r="D6955" t="s">
        <v>15</v>
      </c>
      <c r="E6955" t="s">
        <v>23</v>
      </c>
      <c r="F6955" t="s">
        <v>24</v>
      </c>
      <c r="G6955">
        <v>90008</v>
      </c>
      <c r="H6955" t="s">
        <v>25</v>
      </c>
      <c r="I6955" t="s">
        <v>26</v>
      </c>
      <c r="J6955" t="s">
        <v>37</v>
      </c>
      <c r="K6955" s="6">
        <v>53.567999999999998</v>
      </c>
      <c r="L6955">
        <v>4</v>
      </c>
      <c r="M6955">
        <v>0.2</v>
      </c>
      <c r="N6955" s="6">
        <v>19.418399999999998</v>
      </c>
      <c r="O6955" t="str">
        <f t="shared" si="324"/>
        <v/>
      </c>
      <c r="P6955" s="6">
        <f t="shared" si="325"/>
        <v>192.95600000000002</v>
      </c>
      <c r="Q6955">
        <f t="shared" si="326"/>
        <v>219.54675285772362</v>
      </c>
      <c r="R6955" s="16" t="str">
        <f>TEXT(Ecom[[#This Row],[Dates]],"mmm")</f>
        <v>Dec</v>
      </c>
      <c r="S6955" s="16" t="str">
        <f>TEXT(Ecom[[#This Row],[Dates]],"YYYY")</f>
        <v>2026</v>
      </c>
      <c r="T6955" s="16"/>
    </row>
    <row r="6956" spans="1:20" x14ac:dyDescent="0.25">
      <c r="A6956" t="s">
        <v>62</v>
      </c>
      <c r="B6956" s="16">
        <v>45952</v>
      </c>
      <c r="C6956" t="s">
        <v>14</v>
      </c>
      <c r="D6956" t="s">
        <v>15</v>
      </c>
      <c r="E6956" t="s">
        <v>23</v>
      </c>
      <c r="F6956" t="s">
        <v>24</v>
      </c>
      <c r="G6956">
        <v>90008</v>
      </c>
      <c r="H6956" t="s">
        <v>25</v>
      </c>
      <c r="I6956" t="s">
        <v>35</v>
      </c>
      <c r="J6956" t="s">
        <v>36</v>
      </c>
      <c r="K6956" s="6">
        <v>503.96</v>
      </c>
      <c r="L6956">
        <v>5</v>
      </c>
      <c r="M6956">
        <v>0.2</v>
      </c>
      <c r="N6956" s="6">
        <v>50.396000000000001</v>
      </c>
      <c r="O6956" t="str">
        <f t="shared" si="324"/>
        <v/>
      </c>
      <c r="P6956" s="6">
        <f t="shared" si="325"/>
        <v>187.23333333333332</v>
      </c>
      <c r="Q6956">
        <f t="shared" si="326"/>
        <v>224.28601986121467</v>
      </c>
      <c r="R6956" s="16" t="str">
        <f>TEXT(Ecom[[#This Row],[Dates]],"mmm")</f>
        <v>Oct</v>
      </c>
      <c r="S6956" s="16" t="str">
        <f>TEXT(Ecom[[#This Row],[Dates]],"YYYY")</f>
        <v>2025</v>
      </c>
      <c r="T6956" s="16"/>
    </row>
    <row r="6957" spans="1:20" x14ac:dyDescent="0.25">
      <c r="A6957" t="s">
        <v>28</v>
      </c>
      <c r="B6957" s="16">
        <v>45946</v>
      </c>
      <c r="C6957" t="s">
        <v>22</v>
      </c>
      <c r="D6957" t="s">
        <v>15</v>
      </c>
      <c r="E6957" t="s">
        <v>23</v>
      </c>
      <c r="F6957" t="s">
        <v>24</v>
      </c>
      <c r="G6957">
        <v>90004</v>
      </c>
      <c r="H6957" t="s">
        <v>25</v>
      </c>
      <c r="I6957" t="s">
        <v>26</v>
      </c>
      <c r="J6957" t="s">
        <v>60</v>
      </c>
      <c r="K6957" s="6">
        <v>21.34</v>
      </c>
      <c r="L6957">
        <v>2</v>
      </c>
      <c r="M6957">
        <v>0</v>
      </c>
      <c r="N6957" s="6">
        <v>9.8163999999999998</v>
      </c>
      <c r="O6957" t="str">
        <f t="shared" si="324"/>
        <v/>
      </c>
      <c r="P6957" s="6">
        <f t="shared" si="325"/>
        <v>36.496666666666663</v>
      </c>
      <c r="Q6957">
        <f t="shared" si="326"/>
        <v>132.20616485653787</v>
      </c>
      <c r="R6957" s="16" t="str">
        <f>TEXT(Ecom[[#This Row],[Dates]],"mmm")</f>
        <v>Oct</v>
      </c>
      <c r="S6957" s="16" t="str">
        <f>TEXT(Ecom[[#This Row],[Dates]],"YYYY")</f>
        <v>2025</v>
      </c>
      <c r="T6957" s="16"/>
    </row>
    <row r="6958" spans="1:20" x14ac:dyDescent="0.25">
      <c r="A6958" t="s">
        <v>28</v>
      </c>
      <c r="B6958" s="16">
        <v>46111</v>
      </c>
      <c r="C6958" t="s">
        <v>14</v>
      </c>
      <c r="D6958" t="s">
        <v>15</v>
      </c>
      <c r="E6958" t="s">
        <v>103</v>
      </c>
      <c r="F6958" t="s">
        <v>167</v>
      </c>
      <c r="G6958">
        <v>31907</v>
      </c>
      <c r="H6958" t="s">
        <v>18</v>
      </c>
      <c r="I6958" t="s">
        <v>26</v>
      </c>
      <c r="J6958" t="s">
        <v>37</v>
      </c>
      <c r="K6958" s="6">
        <v>36.4</v>
      </c>
      <c r="L6958">
        <v>5</v>
      </c>
      <c r="M6958">
        <v>0</v>
      </c>
      <c r="N6958" s="6">
        <v>17.108000000000001</v>
      </c>
      <c r="O6958" t="str">
        <f t="shared" si="324"/>
        <v/>
      </c>
      <c r="P6958" s="6">
        <f t="shared" si="325"/>
        <v>34.553333333333335</v>
      </c>
      <c r="Q6958">
        <f t="shared" si="326"/>
        <v>88.215658411015028</v>
      </c>
      <c r="R6958" s="16" t="str">
        <f>TEXT(Ecom[[#This Row],[Dates]],"mmm")</f>
        <v>Mar</v>
      </c>
      <c r="S6958" s="16" t="str">
        <f>TEXT(Ecom[[#This Row],[Dates]],"YYYY")</f>
        <v>2026</v>
      </c>
      <c r="T6958" s="16"/>
    </row>
    <row r="6959" spans="1:20" x14ac:dyDescent="0.25">
      <c r="A6959" t="s">
        <v>28</v>
      </c>
      <c r="B6959" s="16">
        <v>46292</v>
      </c>
      <c r="C6959" t="s">
        <v>14</v>
      </c>
      <c r="D6959" t="s">
        <v>15</v>
      </c>
      <c r="E6959" t="s">
        <v>103</v>
      </c>
      <c r="F6959" t="s">
        <v>167</v>
      </c>
      <c r="G6959">
        <v>31907</v>
      </c>
      <c r="H6959" t="s">
        <v>18</v>
      </c>
      <c r="I6959" t="s">
        <v>19</v>
      </c>
      <c r="J6959" t="s">
        <v>33</v>
      </c>
      <c r="K6959" s="6">
        <v>51.75</v>
      </c>
      <c r="L6959">
        <v>1</v>
      </c>
      <c r="M6959">
        <v>0</v>
      </c>
      <c r="N6959" s="6">
        <v>15.525</v>
      </c>
      <c r="O6959" t="str">
        <f t="shared" si="324"/>
        <v/>
      </c>
      <c r="P6959" s="6">
        <f t="shared" si="325"/>
        <v>71.36</v>
      </c>
      <c r="Q6959">
        <f t="shared" si="326"/>
        <v>45.787641426561898</v>
      </c>
      <c r="R6959" s="16" t="str">
        <f>TEXT(Ecom[[#This Row],[Dates]],"mmm")</f>
        <v>Sep</v>
      </c>
      <c r="S6959" s="16" t="str">
        <f>TEXT(Ecom[[#This Row],[Dates]],"YYYY")</f>
        <v>2026</v>
      </c>
      <c r="T6959" s="16"/>
    </row>
    <row r="6960" spans="1:20" x14ac:dyDescent="0.25">
      <c r="A6960" t="s">
        <v>13</v>
      </c>
      <c r="B6960" s="16">
        <v>46049</v>
      </c>
      <c r="C6960" t="s">
        <v>44</v>
      </c>
      <c r="D6960" t="s">
        <v>15</v>
      </c>
      <c r="E6960" t="s">
        <v>52</v>
      </c>
      <c r="F6960" t="s">
        <v>24</v>
      </c>
      <c r="G6960">
        <v>94110</v>
      </c>
      <c r="H6960" t="s">
        <v>25</v>
      </c>
      <c r="I6960" t="s">
        <v>26</v>
      </c>
      <c r="J6960" t="s">
        <v>32</v>
      </c>
      <c r="K6960" s="6">
        <v>15.51</v>
      </c>
      <c r="L6960">
        <v>1</v>
      </c>
      <c r="M6960">
        <v>0</v>
      </c>
      <c r="N6960" s="6">
        <v>4.3428000000000004</v>
      </c>
      <c r="O6960" t="str">
        <f t="shared" si="324"/>
        <v/>
      </c>
      <c r="P6960" s="6">
        <f t="shared" si="325"/>
        <v>58.43</v>
      </c>
      <c r="Q6960">
        <f t="shared" si="326"/>
        <v>52.039667704692484</v>
      </c>
      <c r="R6960" s="16" t="str">
        <f>TEXT(Ecom[[#This Row],[Dates]],"mmm")</f>
        <v>Jan</v>
      </c>
      <c r="S6960" s="16" t="str">
        <f>TEXT(Ecom[[#This Row],[Dates]],"YYYY")</f>
        <v>2026</v>
      </c>
      <c r="T6960" s="16"/>
    </row>
    <row r="6961" spans="1:20" x14ac:dyDescent="0.25">
      <c r="A6961" t="s">
        <v>13</v>
      </c>
      <c r="B6961" s="16">
        <v>45713</v>
      </c>
      <c r="C6961" t="s">
        <v>44</v>
      </c>
      <c r="D6961" t="s">
        <v>15</v>
      </c>
      <c r="E6961" t="s">
        <v>52</v>
      </c>
      <c r="F6961" t="s">
        <v>24</v>
      </c>
      <c r="G6961">
        <v>94110</v>
      </c>
      <c r="H6961" t="s">
        <v>25</v>
      </c>
      <c r="I6961" t="s">
        <v>26</v>
      </c>
      <c r="J6961" t="s">
        <v>41</v>
      </c>
      <c r="K6961" s="6">
        <v>146.82</v>
      </c>
      <c r="L6961">
        <v>3</v>
      </c>
      <c r="M6961">
        <v>0</v>
      </c>
      <c r="N6961" s="6">
        <v>73.41</v>
      </c>
      <c r="O6961" t="str">
        <f t="shared" si="324"/>
        <v/>
      </c>
      <c r="P6961" s="6">
        <f t="shared" si="325"/>
        <v>55.860000000000007</v>
      </c>
      <c r="Q6961">
        <f t="shared" si="326"/>
        <v>57.941050790149347</v>
      </c>
      <c r="R6961" s="16" t="str">
        <f>TEXT(Ecom[[#This Row],[Dates]],"mmm")</f>
        <v>Feb</v>
      </c>
      <c r="S6961" s="16" t="str">
        <f>TEXT(Ecom[[#This Row],[Dates]],"YYYY")</f>
        <v>2025</v>
      </c>
      <c r="T6961" s="16"/>
    </row>
    <row r="6962" spans="1:20" x14ac:dyDescent="0.25">
      <c r="A6962" t="s">
        <v>13</v>
      </c>
      <c r="B6962" s="16">
        <v>45725</v>
      </c>
      <c r="C6962" t="s">
        <v>44</v>
      </c>
      <c r="D6962" t="s">
        <v>15</v>
      </c>
      <c r="E6962" t="s">
        <v>52</v>
      </c>
      <c r="F6962" t="s">
        <v>24</v>
      </c>
      <c r="G6962">
        <v>94110</v>
      </c>
      <c r="H6962" t="s">
        <v>25</v>
      </c>
      <c r="I6962" t="s">
        <v>26</v>
      </c>
      <c r="J6962" t="s">
        <v>41</v>
      </c>
      <c r="K6962" s="6">
        <v>12.96</v>
      </c>
      <c r="L6962">
        <v>2</v>
      </c>
      <c r="M6962">
        <v>0</v>
      </c>
      <c r="N6962" s="6">
        <v>6.2207999999999997</v>
      </c>
      <c r="O6962" t="str">
        <f t="shared" si="324"/>
        <v/>
      </c>
      <c r="P6962" s="6">
        <f t="shared" si="325"/>
        <v>10.32</v>
      </c>
      <c r="Q6962">
        <f t="shared" si="326"/>
        <v>38.198162695780717</v>
      </c>
      <c r="R6962" s="16" t="str">
        <f>TEXT(Ecom[[#This Row],[Dates]],"mmm")</f>
        <v>Mar</v>
      </c>
      <c r="S6962" s="16" t="str">
        <f>TEXT(Ecom[[#This Row],[Dates]],"YYYY")</f>
        <v>2025</v>
      </c>
      <c r="T6962" s="16"/>
    </row>
    <row r="6963" spans="1:20" x14ac:dyDescent="0.25">
      <c r="A6963" t="s">
        <v>168</v>
      </c>
      <c r="B6963" s="16">
        <v>45786</v>
      </c>
      <c r="C6963" t="s">
        <v>44</v>
      </c>
      <c r="D6963" t="s">
        <v>15</v>
      </c>
      <c r="E6963" t="s">
        <v>254</v>
      </c>
      <c r="F6963" t="s">
        <v>24</v>
      </c>
      <c r="G6963">
        <v>92503</v>
      </c>
      <c r="H6963" t="s">
        <v>25</v>
      </c>
      <c r="I6963" t="s">
        <v>26</v>
      </c>
      <c r="J6963" t="s">
        <v>34</v>
      </c>
      <c r="K6963" s="6">
        <v>7.8</v>
      </c>
      <c r="L6963">
        <v>3</v>
      </c>
      <c r="M6963">
        <v>0</v>
      </c>
      <c r="N6963" s="6">
        <v>2.1059999999999999</v>
      </c>
      <c r="O6963" t="str">
        <f t="shared" si="324"/>
        <v/>
      </c>
      <c r="P6963" s="6">
        <f t="shared" si="325"/>
        <v>13.44</v>
      </c>
      <c r="Q6963">
        <f t="shared" si="326"/>
        <v>28.217207515982164</v>
      </c>
      <c r="R6963" s="16" t="str">
        <f>TEXT(Ecom[[#This Row],[Dates]],"mmm")</f>
        <v>May</v>
      </c>
      <c r="S6963" s="16" t="str">
        <f>TEXT(Ecom[[#This Row],[Dates]],"YYYY")</f>
        <v>2025</v>
      </c>
      <c r="T6963" s="16"/>
    </row>
    <row r="6964" spans="1:20" x14ac:dyDescent="0.25">
      <c r="A6964" t="s">
        <v>13</v>
      </c>
      <c r="B6964" s="16">
        <v>45908</v>
      </c>
      <c r="C6964" t="s">
        <v>22</v>
      </c>
      <c r="D6964" t="s">
        <v>15</v>
      </c>
      <c r="E6964" t="s">
        <v>90</v>
      </c>
      <c r="F6964" t="s">
        <v>91</v>
      </c>
      <c r="G6964">
        <v>29203</v>
      </c>
      <c r="H6964" t="s">
        <v>18</v>
      </c>
      <c r="I6964" t="s">
        <v>26</v>
      </c>
      <c r="J6964" t="s">
        <v>60</v>
      </c>
      <c r="K6964" s="6">
        <v>10.199999999999999</v>
      </c>
      <c r="L6964">
        <v>5</v>
      </c>
      <c r="M6964">
        <v>0</v>
      </c>
      <c r="N6964" s="6">
        <v>4.7939999999999996</v>
      </c>
      <c r="O6964" t="str">
        <f t="shared" si="324"/>
        <v/>
      </c>
      <c r="P6964" s="6">
        <f t="shared" si="325"/>
        <v>18.873333333333331</v>
      </c>
      <c r="Q6964">
        <f t="shared" si="326"/>
        <v>5.9494213848755768</v>
      </c>
      <c r="R6964" s="16" t="str">
        <f>TEXT(Ecom[[#This Row],[Dates]],"mmm")</f>
        <v>Sep</v>
      </c>
      <c r="S6964" s="16" t="str">
        <f>TEXT(Ecom[[#This Row],[Dates]],"YYYY")</f>
        <v>2025</v>
      </c>
      <c r="T6964" s="16"/>
    </row>
    <row r="6965" spans="1:20" x14ac:dyDescent="0.25">
      <c r="A6965" t="s">
        <v>13</v>
      </c>
      <c r="B6965" s="16">
        <v>46029</v>
      </c>
      <c r="C6965" t="s">
        <v>22</v>
      </c>
      <c r="D6965" t="s">
        <v>15</v>
      </c>
      <c r="E6965" t="s">
        <v>90</v>
      </c>
      <c r="F6965" t="s">
        <v>91</v>
      </c>
      <c r="G6965">
        <v>29203</v>
      </c>
      <c r="H6965" t="s">
        <v>18</v>
      </c>
      <c r="I6965" t="s">
        <v>26</v>
      </c>
      <c r="J6965" t="s">
        <v>34</v>
      </c>
      <c r="K6965" s="6">
        <v>22.32</v>
      </c>
      <c r="L6965">
        <v>3</v>
      </c>
      <c r="M6965">
        <v>0</v>
      </c>
      <c r="N6965" s="6">
        <v>5.58</v>
      </c>
      <c r="O6965" t="str">
        <f t="shared" si="324"/>
        <v/>
      </c>
      <c r="P6965" s="6">
        <f t="shared" si="325"/>
        <v>40.800000000000004</v>
      </c>
      <c r="Q6965">
        <f t="shared" si="326"/>
        <v>21.164473727171863</v>
      </c>
      <c r="R6965" s="16" t="str">
        <f>TEXT(Ecom[[#This Row],[Dates]],"mmm")</f>
        <v>Jan</v>
      </c>
      <c r="S6965" s="16" t="str">
        <f>TEXT(Ecom[[#This Row],[Dates]],"YYYY")</f>
        <v>2026</v>
      </c>
      <c r="T6965" s="16"/>
    </row>
    <row r="6966" spans="1:20" x14ac:dyDescent="0.25">
      <c r="A6966" t="s">
        <v>13</v>
      </c>
      <c r="B6966" s="16">
        <v>46192</v>
      </c>
      <c r="C6966" t="s">
        <v>22</v>
      </c>
      <c r="D6966" t="s">
        <v>15</v>
      </c>
      <c r="E6966" t="s">
        <v>90</v>
      </c>
      <c r="F6966" t="s">
        <v>91</v>
      </c>
      <c r="G6966">
        <v>29203</v>
      </c>
      <c r="H6966" t="s">
        <v>18</v>
      </c>
      <c r="I6966" t="s">
        <v>26</v>
      </c>
      <c r="J6966" t="s">
        <v>37</v>
      </c>
      <c r="K6966" s="6">
        <v>24.1</v>
      </c>
      <c r="L6966">
        <v>5</v>
      </c>
      <c r="M6966">
        <v>0</v>
      </c>
      <c r="N6966" s="6">
        <v>11.086</v>
      </c>
      <c r="O6966" t="str">
        <f t="shared" si="324"/>
        <v/>
      </c>
      <c r="P6966" s="6">
        <f t="shared" si="325"/>
        <v>35.513333333333335</v>
      </c>
      <c r="Q6966">
        <f t="shared" si="326"/>
        <v>26.514440230575126</v>
      </c>
      <c r="R6966" s="16" t="str">
        <f>TEXT(Ecom[[#This Row],[Dates]],"mmm")</f>
        <v>Jun</v>
      </c>
      <c r="S6966" s="16" t="str">
        <f>TEXT(Ecom[[#This Row],[Dates]],"YYYY")</f>
        <v>2026</v>
      </c>
      <c r="T6966" s="16"/>
    </row>
    <row r="6967" spans="1:20" x14ac:dyDescent="0.25">
      <c r="A6967" t="s">
        <v>13</v>
      </c>
      <c r="B6967" s="16">
        <v>46343</v>
      </c>
      <c r="C6967" t="s">
        <v>22</v>
      </c>
      <c r="D6967" t="s">
        <v>15</v>
      </c>
      <c r="E6967" t="s">
        <v>90</v>
      </c>
      <c r="F6967" t="s">
        <v>91</v>
      </c>
      <c r="G6967">
        <v>29203</v>
      </c>
      <c r="H6967" t="s">
        <v>18</v>
      </c>
      <c r="I6967" t="s">
        <v>35</v>
      </c>
      <c r="J6967" t="s">
        <v>59</v>
      </c>
      <c r="K6967" s="6">
        <v>75.98</v>
      </c>
      <c r="L6967">
        <v>2</v>
      </c>
      <c r="M6967">
        <v>0</v>
      </c>
      <c r="N6967" s="6">
        <v>18.235199999999999</v>
      </c>
      <c r="O6967" t="str">
        <f t="shared" si="324"/>
        <v/>
      </c>
      <c r="P6967" s="6">
        <f t="shared" si="325"/>
        <v>47.52</v>
      </c>
      <c r="Q6967">
        <f t="shared" si="326"/>
        <v>27.32818189938595</v>
      </c>
      <c r="R6967" s="16" t="str">
        <f>TEXT(Ecom[[#This Row],[Dates]],"mmm")</f>
        <v>Nov</v>
      </c>
      <c r="S6967" s="16" t="str">
        <f>TEXT(Ecom[[#This Row],[Dates]],"YYYY")</f>
        <v>2026</v>
      </c>
      <c r="T6967" s="16"/>
    </row>
    <row r="6968" spans="1:20" x14ac:dyDescent="0.25">
      <c r="A6968" t="s">
        <v>13</v>
      </c>
      <c r="B6968" s="16">
        <v>46062</v>
      </c>
      <c r="C6968" t="s">
        <v>22</v>
      </c>
      <c r="D6968" t="s">
        <v>15</v>
      </c>
      <c r="E6968" t="s">
        <v>90</v>
      </c>
      <c r="F6968" t="s">
        <v>91</v>
      </c>
      <c r="G6968">
        <v>29203</v>
      </c>
      <c r="H6968" t="s">
        <v>18</v>
      </c>
      <c r="I6968" t="s">
        <v>26</v>
      </c>
      <c r="J6968" t="s">
        <v>37</v>
      </c>
      <c r="K6968" s="6">
        <v>6.46</v>
      </c>
      <c r="L6968">
        <v>2</v>
      </c>
      <c r="M6968">
        <v>0</v>
      </c>
      <c r="N6968" s="6">
        <v>3.1654</v>
      </c>
      <c r="O6968" t="str">
        <f t="shared" si="324"/>
        <v/>
      </c>
      <c r="P6968" s="6">
        <f t="shared" si="325"/>
        <v>297.18333333333334</v>
      </c>
      <c r="Q6968">
        <f t="shared" si="326"/>
        <v>305.26579767414103</v>
      </c>
      <c r="R6968" s="16" t="str">
        <f>TEXT(Ecom[[#This Row],[Dates]],"mmm")</f>
        <v>Feb</v>
      </c>
      <c r="S6968" s="16" t="str">
        <f>TEXT(Ecom[[#This Row],[Dates]],"YYYY")</f>
        <v>2026</v>
      </c>
      <c r="T6968" s="16"/>
    </row>
    <row r="6969" spans="1:20" x14ac:dyDescent="0.25">
      <c r="A6969" t="s">
        <v>13</v>
      </c>
      <c r="B6969" s="16">
        <v>45985</v>
      </c>
      <c r="C6969" t="s">
        <v>22</v>
      </c>
      <c r="D6969" t="s">
        <v>15</v>
      </c>
      <c r="E6969" t="s">
        <v>90</v>
      </c>
      <c r="F6969" t="s">
        <v>91</v>
      </c>
      <c r="G6969">
        <v>29203</v>
      </c>
      <c r="H6969" t="s">
        <v>18</v>
      </c>
      <c r="I6969" t="s">
        <v>26</v>
      </c>
      <c r="J6969" t="s">
        <v>41</v>
      </c>
      <c r="K6969" s="6">
        <v>60.12</v>
      </c>
      <c r="L6969">
        <v>9</v>
      </c>
      <c r="M6969">
        <v>0</v>
      </c>
      <c r="N6969" s="6">
        <v>28.857600000000001</v>
      </c>
      <c r="O6969" t="str">
        <f t="shared" si="324"/>
        <v/>
      </c>
      <c r="P6969" s="6">
        <f t="shared" si="325"/>
        <v>303.31333333333333</v>
      </c>
      <c r="Q6969">
        <f t="shared" si="326"/>
        <v>344.60574261138004</v>
      </c>
      <c r="R6969" s="16" t="str">
        <f>TEXT(Ecom[[#This Row],[Dates]],"mmm")</f>
        <v>Nov</v>
      </c>
      <c r="S6969" s="16" t="str">
        <f>TEXT(Ecom[[#This Row],[Dates]],"YYYY")</f>
        <v>2025</v>
      </c>
      <c r="T6969" s="16"/>
    </row>
    <row r="6970" spans="1:20" x14ac:dyDescent="0.25">
      <c r="A6970" t="s">
        <v>13</v>
      </c>
      <c r="B6970" s="16">
        <v>46054</v>
      </c>
      <c r="C6970" t="s">
        <v>22</v>
      </c>
      <c r="D6970" t="s">
        <v>15</v>
      </c>
      <c r="E6970" t="s">
        <v>75</v>
      </c>
      <c r="F6970" t="s">
        <v>76</v>
      </c>
      <c r="G6970">
        <v>10011</v>
      </c>
      <c r="H6970" t="s">
        <v>57</v>
      </c>
      <c r="I6970" t="s">
        <v>35</v>
      </c>
      <c r="J6970" t="s">
        <v>36</v>
      </c>
      <c r="K6970" s="6">
        <v>824.97</v>
      </c>
      <c r="L6970">
        <v>3</v>
      </c>
      <c r="M6970">
        <v>0</v>
      </c>
      <c r="N6970" s="6">
        <v>214.4922</v>
      </c>
      <c r="O6970" t="str">
        <f t="shared" si="324"/>
        <v/>
      </c>
      <c r="P6970" s="6">
        <f t="shared" si="325"/>
        <v>287.48133333333334</v>
      </c>
      <c r="Q6970">
        <f t="shared" si="326"/>
        <v>379.31831277056881</v>
      </c>
      <c r="R6970" s="16" t="str">
        <f>TEXT(Ecom[[#This Row],[Dates]],"mmm")</f>
        <v>Feb</v>
      </c>
      <c r="S6970" s="16" t="str">
        <f>TEXT(Ecom[[#This Row],[Dates]],"YYYY")</f>
        <v>2026</v>
      </c>
      <c r="T6970" s="16"/>
    </row>
    <row r="6971" spans="1:20" x14ac:dyDescent="0.25">
      <c r="A6971" t="s">
        <v>13</v>
      </c>
      <c r="B6971" s="16">
        <v>46155</v>
      </c>
      <c r="C6971" t="s">
        <v>14</v>
      </c>
      <c r="D6971" t="s">
        <v>15</v>
      </c>
      <c r="E6971" t="s">
        <v>560</v>
      </c>
      <c r="F6971" t="s">
        <v>43</v>
      </c>
      <c r="G6971">
        <v>98632</v>
      </c>
      <c r="H6971" t="s">
        <v>25</v>
      </c>
      <c r="I6971" t="s">
        <v>19</v>
      </c>
      <c r="J6971" t="s">
        <v>33</v>
      </c>
      <c r="K6971" s="6">
        <v>24.85</v>
      </c>
      <c r="L6971">
        <v>5</v>
      </c>
      <c r="M6971">
        <v>0</v>
      </c>
      <c r="N6971" s="6">
        <v>7.7035</v>
      </c>
      <c r="O6971" t="str">
        <f t="shared" si="324"/>
        <v/>
      </c>
      <c r="P6971" s="6">
        <f t="shared" si="325"/>
        <v>42.352666666666671</v>
      </c>
      <c r="Q6971">
        <f t="shared" si="326"/>
        <v>227.53694245599377</v>
      </c>
      <c r="R6971" s="16" t="str">
        <f>TEXT(Ecom[[#This Row],[Dates]],"mmm")</f>
        <v>May</v>
      </c>
      <c r="S6971" s="16" t="str">
        <f>TEXT(Ecom[[#This Row],[Dates]],"YYYY")</f>
        <v>2026</v>
      </c>
      <c r="T6971" s="16"/>
    </row>
    <row r="6972" spans="1:20" x14ac:dyDescent="0.25">
      <c r="A6972" t="s">
        <v>28</v>
      </c>
      <c r="B6972" s="16">
        <v>45853</v>
      </c>
      <c r="C6972" t="s">
        <v>14</v>
      </c>
      <c r="D6972" t="s">
        <v>15</v>
      </c>
      <c r="E6972" t="s">
        <v>108</v>
      </c>
      <c r="F6972" t="s">
        <v>81</v>
      </c>
      <c r="G6972">
        <v>85023</v>
      </c>
      <c r="H6972" t="s">
        <v>25</v>
      </c>
      <c r="I6972" t="s">
        <v>26</v>
      </c>
      <c r="J6972" t="s">
        <v>32</v>
      </c>
      <c r="K6972" s="6">
        <v>12.624000000000001</v>
      </c>
      <c r="L6972">
        <v>2</v>
      </c>
      <c r="M6972">
        <v>0.2</v>
      </c>
      <c r="N6972" s="6">
        <v>-2.5247999999999999</v>
      </c>
      <c r="O6972">
        <f t="shared" si="324"/>
        <v>-2.5247999999999999</v>
      </c>
      <c r="P6972" s="6">
        <f t="shared" si="325"/>
        <v>191.376</v>
      </c>
      <c r="Q6972">
        <f t="shared" si="326"/>
        <v>228.387308806448</v>
      </c>
      <c r="R6972" s="16" t="str">
        <f>TEXT(Ecom[[#This Row],[Dates]],"mmm")</f>
        <v>Jul</v>
      </c>
      <c r="S6972" s="16" t="str">
        <f>TEXT(Ecom[[#This Row],[Dates]],"YYYY")</f>
        <v>2025</v>
      </c>
      <c r="T6972" s="16"/>
    </row>
    <row r="6973" spans="1:20" x14ac:dyDescent="0.25">
      <c r="A6973" t="s">
        <v>28</v>
      </c>
      <c r="B6973" s="16">
        <v>46126</v>
      </c>
      <c r="C6973" t="s">
        <v>14</v>
      </c>
      <c r="D6973" t="s">
        <v>15</v>
      </c>
      <c r="E6973" t="s">
        <v>108</v>
      </c>
      <c r="F6973" t="s">
        <v>81</v>
      </c>
      <c r="G6973">
        <v>85023</v>
      </c>
      <c r="H6973" t="s">
        <v>25</v>
      </c>
      <c r="I6973" t="s">
        <v>35</v>
      </c>
      <c r="J6973" t="s">
        <v>59</v>
      </c>
      <c r="K6973" s="6">
        <v>89.584000000000003</v>
      </c>
      <c r="L6973">
        <v>2</v>
      </c>
      <c r="M6973">
        <v>0.2</v>
      </c>
      <c r="N6973" s="6">
        <v>4.4791999999999996</v>
      </c>
      <c r="O6973" t="str">
        <f t="shared" si="324"/>
        <v/>
      </c>
      <c r="P6973" s="6">
        <f t="shared" si="325"/>
        <v>193.22799999999998</v>
      </c>
      <c r="Q6973">
        <f t="shared" si="326"/>
        <v>192.85360344783504</v>
      </c>
      <c r="R6973" s="16" t="str">
        <f>TEXT(Ecom[[#This Row],[Dates]],"mmm")</f>
        <v>Apr</v>
      </c>
      <c r="S6973" s="16" t="str">
        <f>TEXT(Ecom[[#This Row],[Dates]],"YYYY")</f>
        <v>2026</v>
      </c>
      <c r="T6973" s="16"/>
    </row>
    <row r="6974" spans="1:20" x14ac:dyDescent="0.25">
      <c r="A6974" t="s">
        <v>28</v>
      </c>
      <c r="B6974" s="16">
        <v>45780</v>
      </c>
      <c r="C6974" t="s">
        <v>14</v>
      </c>
      <c r="D6974" t="s">
        <v>15</v>
      </c>
      <c r="E6974" t="s">
        <v>108</v>
      </c>
      <c r="F6974" t="s">
        <v>81</v>
      </c>
      <c r="G6974">
        <v>85023</v>
      </c>
      <c r="H6974" t="s">
        <v>25</v>
      </c>
      <c r="I6974" t="s">
        <v>35</v>
      </c>
      <c r="J6974" t="s">
        <v>36</v>
      </c>
      <c r="K6974" s="6">
        <v>471.92</v>
      </c>
      <c r="L6974">
        <v>2</v>
      </c>
      <c r="M6974">
        <v>0.2</v>
      </c>
      <c r="N6974" s="6">
        <v>29.495000000000001</v>
      </c>
      <c r="O6974" t="str">
        <f t="shared" si="324"/>
        <v/>
      </c>
      <c r="P6974" s="6">
        <f t="shared" si="325"/>
        <v>173.94800000000001</v>
      </c>
      <c r="Q6974">
        <f t="shared" si="326"/>
        <v>207.8210094095397</v>
      </c>
      <c r="R6974" s="16" t="str">
        <f>TEXT(Ecom[[#This Row],[Dates]],"mmm")</f>
        <v>May</v>
      </c>
      <c r="S6974" s="16" t="str">
        <f>TEXT(Ecom[[#This Row],[Dates]],"YYYY")</f>
        <v>2025</v>
      </c>
      <c r="T6974" s="16"/>
    </row>
    <row r="6975" spans="1:20" x14ac:dyDescent="0.25">
      <c r="A6975" t="s">
        <v>28</v>
      </c>
      <c r="B6975" s="16">
        <v>45856</v>
      </c>
      <c r="C6975" t="s">
        <v>14</v>
      </c>
      <c r="D6975" t="s">
        <v>15</v>
      </c>
      <c r="E6975" t="s">
        <v>108</v>
      </c>
      <c r="F6975" t="s">
        <v>81</v>
      </c>
      <c r="G6975">
        <v>85023</v>
      </c>
      <c r="H6975" t="s">
        <v>25</v>
      </c>
      <c r="I6975" t="s">
        <v>26</v>
      </c>
      <c r="J6975" t="s">
        <v>37</v>
      </c>
      <c r="K6975" s="6">
        <v>18.18</v>
      </c>
      <c r="L6975">
        <v>4</v>
      </c>
      <c r="M6975">
        <v>0.7</v>
      </c>
      <c r="N6975" s="6">
        <v>-13.938000000000001</v>
      </c>
      <c r="O6975">
        <f t="shared" si="324"/>
        <v>-13.938000000000001</v>
      </c>
      <c r="P6975" s="6">
        <f t="shared" si="325"/>
        <v>18.609333333333336</v>
      </c>
      <c r="Q6975">
        <f t="shared" si="326"/>
        <v>130.41626357566389</v>
      </c>
      <c r="R6975" s="16" t="str">
        <f>TEXT(Ecom[[#This Row],[Dates]],"mmm")</f>
        <v>Jul</v>
      </c>
      <c r="S6975" s="16" t="str">
        <f>TEXT(Ecom[[#This Row],[Dates]],"YYYY")</f>
        <v>2025</v>
      </c>
      <c r="T6975" s="16"/>
    </row>
    <row r="6976" spans="1:20" x14ac:dyDescent="0.25">
      <c r="A6976" t="s">
        <v>28</v>
      </c>
      <c r="B6976" s="16">
        <v>45753</v>
      </c>
      <c r="C6976" t="s">
        <v>14</v>
      </c>
      <c r="D6976" t="s">
        <v>15</v>
      </c>
      <c r="E6976" t="s">
        <v>61</v>
      </c>
      <c r="F6976" t="s">
        <v>46</v>
      </c>
      <c r="G6976">
        <v>77095</v>
      </c>
      <c r="H6976" t="s">
        <v>47</v>
      </c>
      <c r="I6976" t="s">
        <v>26</v>
      </c>
      <c r="J6976" t="s">
        <v>34</v>
      </c>
      <c r="K6976" s="6">
        <v>31.744</v>
      </c>
      <c r="L6976">
        <v>2</v>
      </c>
      <c r="M6976">
        <v>0.2</v>
      </c>
      <c r="N6976" s="6">
        <v>8.3328000000000007</v>
      </c>
      <c r="O6976" t="str">
        <f t="shared" si="324"/>
        <v/>
      </c>
      <c r="P6976" s="6">
        <f t="shared" si="325"/>
        <v>219.80266666666668</v>
      </c>
      <c r="Q6976">
        <f t="shared" si="326"/>
        <v>246.27430569154356</v>
      </c>
      <c r="R6976" s="16" t="str">
        <f>TEXT(Ecom[[#This Row],[Dates]],"mmm")</f>
        <v>Apr</v>
      </c>
      <c r="S6976" s="16" t="str">
        <f>TEXT(Ecom[[#This Row],[Dates]],"YYYY")</f>
        <v>2025</v>
      </c>
      <c r="T6976" s="16"/>
    </row>
    <row r="6977" spans="1:20" x14ac:dyDescent="0.25">
      <c r="A6977" t="s">
        <v>28</v>
      </c>
      <c r="B6977" s="16">
        <v>46034</v>
      </c>
      <c r="C6977" t="s">
        <v>22</v>
      </c>
      <c r="D6977" t="s">
        <v>15</v>
      </c>
      <c r="E6977" t="s">
        <v>80</v>
      </c>
      <c r="F6977" t="s">
        <v>81</v>
      </c>
      <c r="G6977">
        <v>85234</v>
      </c>
      <c r="H6977" t="s">
        <v>25</v>
      </c>
      <c r="I6977" t="s">
        <v>26</v>
      </c>
      <c r="J6977" t="s">
        <v>27</v>
      </c>
      <c r="K6977" s="6">
        <v>5.9039999999999999</v>
      </c>
      <c r="L6977">
        <v>2</v>
      </c>
      <c r="M6977">
        <v>0.2</v>
      </c>
      <c r="N6977" s="6">
        <v>1.9925999999999999</v>
      </c>
      <c r="O6977" t="str">
        <f t="shared" si="324"/>
        <v/>
      </c>
      <c r="P6977" s="6">
        <f t="shared" si="325"/>
        <v>229.21466666666666</v>
      </c>
      <c r="Q6977">
        <f t="shared" si="326"/>
        <v>251.90705674734701</v>
      </c>
      <c r="R6977" s="16" t="str">
        <f>TEXT(Ecom[[#This Row],[Dates]],"mmm")</f>
        <v>Jan</v>
      </c>
      <c r="S6977" s="16" t="str">
        <f>TEXT(Ecom[[#This Row],[Dates]],"YYYY")</f>
        <v>2026</v>
      </c>
      <c r="T6977" s="16"/>
    </row>
    <row r="6978" spans="1:20" x14ac:dyDescent="0.25">
      <c r="A6978" t="s">
        <v>28</v>
      </c>
      <c r="B6978" s="16">
        <v>45728</v>
      </c>
      <c r="C6978" t="s">
        <v>22</v>
      </c>
      <c r="D6978" t="s">
        <v>15</v>
      </c>
      <c r="E6978" t="s">
        <v>80</v>
      </c>
      <c r="F6978" t="s">
        <v>81</v>
      </c>
      <c r="G6978">
        <v>85234</v>
      </c>
      <c r="H6978" t="s">
        <v>25</v>
      </c>
      <c r="I6978" t="s">
        <v>19</v>
      </c>
      <c r="J6978" t="s">
        <v>33</v>
      </c>
      <c r="K6978" s="6">
        <v>621.76</v>
      </c>
      <c r="L6978">
        <v>4</v>
      </c>
      <c r="M6978">
        <v>0.2</v>
      </c>
      <c r="N6978" s="6">
        <v>46.631999999999998</v>
      </c>
      <c r="O6978" t="str">
        <f t="shared" ref="O6978:O7041" si="327">IF(N6978&lt;0,N6978,"")</f>
        <v/>
      </c>
      <c r="P6978" s="6">
        <f t="shared" si="325"/>
        <v>243.53666666666666</v>
      </c>
      <c r="Q6978">
        <f t="shared" si="326"/>
        <v>275.74455650918014</v>
      </c>
      <c r="R6978" s="16" t="str">
        <f>TEXT(Ecom[[#This Row],[Dates]],"mmm")</f>
        <v>Mar</v>
      </c>
      <c r="S6978" s="16" t="str">
        <f>TEXT(Ecom[[#This Row],[Dates]],"YYYY")</f>
        <v>2025</v>
      </c>
      <c r="T6978" s="16"/>
    </row>
    <row r="6979" spans="1:20" x14ac:dyDescent="0.25">
      <c r="A6979" t="s">
        <v>62</v>
      </c>
      <c r="B6979" s="16">
        <v>45675</v>
      </c>
      <c r="C6979" t="s">
        <v>14</v>
      </c>
      <c r="D6979" t="s">
        <v>15</v>
      </c>
      <c r="E6979" t="s">
        <v>271</v>
      </c>
      <c r="F6979" t="s">
        <v>197</v>
      </c>
      <c r="G6979">
        <v>72401</v>
      </c>
      <c r="H6979" t="s">
        <v>18</v>
      </c>
      <c r="I6979" t="s">
        <v>35</v>
      </c>
      <c r="J6979" t="s">
        <v>36</v>
      </c>
      <c r="K6979" s="6">
        <v>59.98</v>
      </c>
      <c r="L6979">
        <v>2</v>
      </c>
      <c r="M6979">
        <v>0</v>
      </c>
      <c r="N6979" s="6">
        <v>17.994</v>
      </c>
      <c r="O6979" t="str">
        <f t="shared" si="327"/>
        <v/>
      </c>
      <c r="P6979" s="6">
        <f t="shared" ref="P6979:P7042" si="328">AVERAGE(K6979:K6981)</f>
        <v>87.916666666666671</v>
      </c>
      <c r="Q6979">
        <f t="shared" si="326"/>
        <v>153.86384723442274</v>
      </c>
      <c r="R6979" s="16" t="str">
        <f>TEXT(Ecom[[#This Row],[Dates]],"mmm")</f>
        <v>Jan</v>
      </c>
      <c r="S6979" s="16" t="str">
        <f>TEXT(Ecom[[#This Row],[Dates]],"YYYY")</f>
        <v>2025</v>
      </c>
      <c r="T6979" s="16"/>
    </row>
    <row r="6980" spans="1:20" x14ac:dyDescent="0.25">
      <c r="A6980" t="s">
        <v>13</v>
      </c>
      <c r="B6980" s="16">
        <v>46046</v>
      </c>
      <c r="C6980" t="s">
        <v>14</v>
      </c>
      <c r="D6980" t="s">
        <v>15</v>
      </c>
      <c r="E6980" t="s">
        <v>200</v>
      </c>
      <c r="F6980" t="s">
        <v>167</v>
      </c>
      <c r="G6980">
        <v>30318</v>
      </c>
      <c r="H6980" t="s">
        <v>18</v>
      </c>
      <c r="I6980" t="s">
        <v>26</v>
      </c>
      <c r="J6980" t="s">
        <v>41</v>
      </c>
      <c r="K6980" s="6">
        <v>48.87</v>
      </c>
      <c r="L6980">
        <v>9</v>
      </c>
      <c r="M6980">
        <v>0</v>
      </c>
      <c r="N6980" s="6">
        <v>23.946300000000001</v>
      </c>
      <c r="O6980" t="str">
        <f t="shared" si="327"/>
        <v/>
      </c>
      <c r="P6980" s="6">
        <f t="shared" si="328"/>
        <v>69.896666666666661</v>
      </c>
      <c r="Q6980">
        <f t="shared" si="326"/>
        <v>124.4653793006089</v>
      </c>
      <c r="R6980" s="16" t="str">
        <f>TEXT(Ecom[[#This Row],[Dates]],"mmm")</f>
        <v>Jan</v>
      </c>
      <c r="S6980" s="16" t="str">
        <f>TEXT(Ecom[[#This Row],[Dates]],"YYYY")</f>
        <v>2026</v>
      </c>
      <c r="T6980" s="16"/>
    </row>
    <row r="6981" spans="1:20" x14ac:dyDescent="0.25">
      <c r="A6981" t="s">
        <v>28</v>
      </c>
      <c r="B6981" s="16">
        <v>46315</v>
      </c>
      <c r="C6981" t="s">
        <v>14</v>
      </c>
      <c r="D6981" t="s">
        <v>15</v>
      </c>
      <c r="E6981" t="s">
        <v>23</v>
      </c>
      <c r="F6981" t="s">
        <v>24</v>
      </c>
      <c r="G6981">
        <v>90036</v>
      </c>
      <c r="H6981" t="s">
        <v>25</v>
      </c>
      <c r="I6981" t="s">
        <v>26</v>
      </c>
      <c r="J6981" t="s">
        <v>41</v>
      </c>
      <c r="K6981" s="6">
        <v>154.9</v>
      </c>
      <c r="L6981">
        <v>5</v>
      </c>
      <c r="M6981">
        <v>0</v>
      </c>
      <c r="N6981" s="6">
        <v>69.704999999999998</v>
      </c>
      <c r="O6981" t="str">
        <f t="shared" si="327"/>
        <v/>
      </c>
      <c r="P6981" s="6">
        <f t="shared" si="328"/>
        <v>63.666666666666664</v>
      </c>
      <c r="Q6981">
        <f t="shared" ref="Q6981:Q7044" si="329">SQRT(SUMXMY2(K6981:K6983,P6979:P6981)/3)</f>
        <v>56.865741493060263</v>
      </c>
      <c r="R6981" s="16" t="str">
        <f>TEXT(Ecom[[#This Row],[Dates]],"mmm")</f>
        <v>Oct</v>
      </c>
      <c r="S6981" s="16" t="str">
        <f>TEXT(Ecom[[#This Row],[Dates]],"YYYY")</f>
        <v>2026</v>
      </c>
      <c r="T6981" s="16"/>
    </row>
    <row r="6982" spans="1:20" x14ac:dyDescent="0.25">
      <c r="A6982" t="s">
        <v>62</v>
      </c>
      <c r="B6982" s="16">
        <v>46148</v>
      </c>
      <c r="C6982" t="s">
        <v>22</v>
      </c>
      <c r="D6982" t="s">
        <v>15</v>
      </c>
      <c r="E6982" t="s">
        <v>75</v>
      </c>
      <c r="F6982" t="s">
        <v>76</v>
      </c>
      <c r="G6982">
        <v>10024</v>
      </c>
      <c r="H6982" t="s">
        <v>57</v>
      </c>
      <c r="I6982" t="s">
        <v>26</v>
      </c>
      <c r="J6982" t="s">
        <v>77</v>
      </c>
      <c r="K6982" s="6">
        <v>5.92</v>
      </c>
      <c r="L6982">
        <v>4</v>
      </c>
      <c r="M6982">
        <v>0</v>
      </c>
      <c r="N6982" s="6">
        <v>2.8416000000000001</v>
      </c>
      <c r="O6982" t="str">
        <f t="shared" si="327"/>
        <v/>
      </c>
      <c r="P6982" s="6">
        <f t="shared" si="328"/>
        <v>20.066666666666666</v>
      </c>
      <c r="Q6982">
        <f t="shared" si="329"/>
        <v>41.755792013404154</v>
      </c>
      <c r="R6982" s="16" t="str">
        <f>TEXT(Ecom[[#This Row],[Dates]],"mmm")</f>
        <v>May</v>
      </c>
      <c r="S6982" s="16" t="str">
        <f>TEXT(Ecom[[#This Row],[Dates]],"YYYY")</f>
        <v>2026</v>
      </c>
      <c r="T6982" s="16"/>
    </row>
    <row r="6983" spans="1:20" x14ac:dyDescent="0.25">
      <c r="A6983" t="s">
        <v>62</v>
      </c>
      <c r="B6983" s="16">
        <v>46195</v>
      </c>
      <c r="C6983" t="s">
        <v>22</v>
      </c>
      <c r="D6983" t="s">
        <v>15</v>
      </c>
      <c r="E6983" t="s">
        <v>75</v>
      </c>
      <c r="F6983" t="s">
        <v>76</v>
      </c>
      <c r="G6983">
        <v>10024</v>
      </c>
      <c r="H6983" t="s">
        <v>57</v>
      </c>
      <c r="I6983" t="s">
        <v>26</v>
      </c>
      <c r="J6983" t="s">
        <v>41</v>
      </c>
      <c r="K6983" s="6">
        <v>30.18</v>
      </c>
      <c r="L6983">
        <v>3</v>
      </c>
      <c r="M6983">
        <v>0</v>
      </c>
      <c r="N6983" s="6">
        <v>13.8828</v>
      </c>
      <c r="O6983" t="str">
        <f t="shared" si="327"/>
        <v/>
      </c>
      <c r="P6983" s="6">
        <f t="shared" si="328"/>
        <v>21.02</v>
      </c>
      <c r="Q6983">
        <f t="shared" si="329"/>
        <v>20.715873319930477</v>
      </c>
      <c r="R6983" s="16" t="str">
        <f>TEXT(Ecom[[#This Row],[Dates]],"mmm")</f>
        <v>Jun</v>
      </c>
      <c r="S6983" s="16" t="str">
        <f>TEXT(Ecom[[#This Row],[Dates]],"YYYY")</f>
        <v>2026</v>
      </c>
      <c r="T6983" s="16"/>
    </row>
    <row r="6984" spans="1:20" x14ac:dyDescent="0.25">
      <c r="A6984" t="s">
        <v>28</v>
      </c>
      <c r="B6984" s="16">
        <v>46116</v>
      </c>
      <c r="C6984" t="s">
        <v>14</v>
      </c>
      <c r="D6984" t="s">
        <v>15</v>
      </c>
      <c r="E6984" t="s">
        <v>140</v>
      </c>
      <c r="F6984" t="s">
        <v>70</v>
      </c>
      <c r="G6984">
        <v>48227</v>
      </c>
      <c r="H6984" t="s">
        <v>47</v>
      </c>
      <c r="I6984" t="s">
        <v>26</v>
      </c>
      <c r="J6984" t="s">
        <v>37</v>
      </c>
      <c r="K6984" s="6">
        <v>24.1</v>
      </c>
      <c r="L6984">
        <v>5</v>
      </c>
      <c r="M6984">
        <v>0</v>
      </c>
      <c r="N6984" s="6">
        <v>11.086</v>
      </c>
      <c r="O6984" t="str">
        <f t="shared" si="327"/>
        <v/>
      </c>
      <c r="P6984" s="6">
        <f t="shared" si="328"/>
        <v>136.54</v>
      </c>
      <c r="Q6984">
        <f t="shared" si="329"/>
        <v>138.87899454534488</v>
      </c>
      <c r="R6984" s="16" t="str">
        <f>TEXT(Ecom[[#This Row],[Dates]],"mmm")</f>
        <v>Apr</v>
      </c>
      <c r="S6984" s="16" t="str">
        <f>TEXT(Ecom[[#This Row],[Dates]],"YYYY")</f>
        <v>2026</v>
      </c>
      <c r="T6984" s="16"/>
    </row>
    <row r="6985" spans="1:20" x14ac:dyDescent="0.25">
      <c r="A6985" t="s">
        <v>28</v>
      </c>
      <c r="B6985" s="16">
        <v>46081</v>
      </c>
      <c r="C6985" t="s">
        <v>14</v>
      </c>
      <c r="D6985" t="s">
        <v>15</v>
      </c>
      <c r="E6985" t="s">
        <v>140</v>
      </c>
      <c r="F6985" t="s">
        <v>70</v>
      </c>
      <c r="G6985">
        <v>48227</v>
      </c>
      <c r="H6985" t="s">
        <v>47</v>
      </c>
      <c r="I6985" t="s">
        <v>35</v>
      </c>
      <c r="J6985" t="s">
        <v>36</v>
      </c>
      <c r="K6985" s="6">
        <v>8.7799999999999994</v>
      </c>
      <c r="L6985">
        <v>1</v>
      </c>
      <c r="M6985">
        <v>0</v>
      </c>
      <c r="N6985" s="6">
        <v>2.2827999999999999</v>
      </c>
      <c r="O6985" t="str">
        <f t="shared" si="327"/>
        <v/>
      </c>
      <c r="P6985" s="6">
        <f t="shared" si="328"/>
        <v>138.34666666666666</v>
      </c>
      <c r="Q6985">
        <f t="shared" si="329"/>
        <v>152.4129270302422</v>
      </c>
      <c r="R6985" s="16" t="str">
        <f>TEXT(Ecom[[#This Row],[Dates]],"mmm")</f>
        <v>Feb</v>
      </c>
      <c r="S6985" s="16" t="str">
        <f>TEXT(Ecom[[#This Row],[Dates]],"YYYY")</f>
        <v>2026</v>
      </c>
      <c r="T6985" s="16"/>
    </row>
    <row r="6986" spans="1:20" x14ac:dyDescent="0.25">
      <c r="A6986" t="s">
        <v>28</v>
      </c>
      <c r="B6986" s="16">
        <v>45894</v>
      </c>
      <c r="C6986" t="s">
        <v>14</v>
      </c>
      <c r="D6986" t="s">
        <v>15</v>
      </c>
      <c r="E6986" t="s">
        <v>140</v>
      </c>
      <c r="F6986" t="s">
        <v>70</v>
      </c>
      <c r="G6986">
        <v>48227</v>
      </c>
      <c r="H6986" t="s">
        <v>47</v>
      </c>
      <c r="I6986" t="s">
        <v>26</v>
      </c>
      <c r="J6986" t="s">
        <v>38</v>
      </c>
      <c r="K6986" s="6">
        <v>376.74</v>
      </c>
      <c r="L6986">
        <v>4</v>
      </c>
      <c r="M6986">
        <v>0.1</v>
      </c>
      <c r="N6986" s="6">
        <v>71.162000000000006</v>
      </c>
      <c r="O6986" t="str">
        <f t="shared" si="327"/>
        <v/>
      </c>
      <c r="P6986" s="6">
        <f t="shared" si="328"/>
        <v>139.40666666666667</v>
      </c>
      <c r="Q6986">
        <f t="shared" si="329"/>
        <v>169.09754208959023</v>
      </c>
      <c r="R6986" s="16" t="str">
        <f>TEXT(Ecom[[#This Row],[Dates]],"mmm")</f>
        <v>Aug</v>
      </c>
      <c r="S6986" s="16" t="str">
        <f>TEXT(Ecom[[#This Row],[Dates]],"YYYY")</f>
        <v>2025</v>
      </c>
      <c r="T6986" s="16"/>
    </row>
    <row r="6987" spans="1:20" x14ac:dyDescent="0.25">
      <c r="A6987" t="s">
        <v>28</v>
      </c>
      <c r="B6987" s="16">
        <v>45698</v>
      </c>
      <c r="C6987" t="s">
        <v>14</v>
      </c>
      <c r="D6987" t="s">
        <v>15</v>
      </c>
      <c r="E6987" t="s">
        <v>140</v>
      </c>
      <c r="F6987" t="s">
        <v>70</v>
      </c>
      <c r="G6987">
        <v>48227</v>
      </c>
      <c r="H6987" t="s">
        <v>47</v>
      </c>
      <c r="I6987" t="s">
        <v>26</v>
      </c>
      <c r="J6987" t="s">
        <v>37</v>
      </c>
      <c r="K6987" s="6">
        <v>29.52</v>
      </c>
      <c r="L6987">
        <v>4</v>
      </c>
      <c r="M6987">
        <v>0</v>
      </c>
      <c r="N6987" s="6">
        <v>14.4648</v>
      </c>
      <c r="O6987" t="str">
        <f t="shared" si="327"/>
        <v/>
      </c>
      <c r="P6987" s="6">
        <f t="shared" si="328"/>
        <v>22.626666666666665</v>
      </c>
      <c r="Q6987">
        <f t="shared" si="329"/>
        <v>96.78177215892579</v>
      </c>
      <c r="R6987" s="16" t="str">
        <f>TEXT(Ecom[[#This Row],[Dates]],"mmm")</f>
        <v>Feb</v>
      </c>
      <c r="S6987" s="16" t="str">
        <f>TEXT(Ecom[[#This Row],[Dates]],"YYYY")</f>
        <v>2025</v>
      </c>
      <c r="T6987" s="16"/>
    </row>
    <row r="6988" spans="1:20" x14ac:dyDescent="0.25">
      <c r="A6988" t="s">
        <v>28</v>
      </c>
      <c r="B6988" s="16">
        <v>46139</v>
      </c>
      <c r="C6988" t="s">
        <v>14</v>
      </c>
      <c r="D6988" t="s">
        <v>15</v>
      </c>
      <c r="E6988" t="s">
        <v>140</v>
      </c>
      <c r="F6988" t="s">
        <v>70</v>
      </c>
      <c r="G6988">
        <v>48227</v>
      </c>
      <c r="H6988" t="s">
        <v>47</v>
      </c>
      <c r="I6988" t="s">
        <v>26</v>
      </c>
      <c r="J6988" t="s">
        <v>34</v>
      </c>
      <c r="K6988" s="6">
        <v>11.96</v>
      </c>
      <c r="L6988">
        <v>2</v>
      </c>
      <c r="M6988">
        <v>0</v>
      </c>
      <c r="N6988" s="6">
        <v>2.99</v>
      </c>
      <c r="O6988" t="str">
        <f t="shared" si="327"/>
        <v/>
      </c>
      <c r="P6988" s="6">
        <f t="shared" si="328"/>
        <v>398.8266666666666</v>
      </c>
      <c r="Q6988">
        <f t="shared" si="329"/>
        <v>444.51593782200626</v>
      </c>
      <c r="R6988" s="16" t="str">
        <f>TEXT(Ecom[[#This Row],[Dates]],"mmm")</f>
        <v>Apr</v>
      </c>
      <c r="S6988" s="16" t="str">
        <f>TEXT(Ecom[[#This Row],[Dates]],"YYYY")</f>
        <v>2026</v>
      </c>
      <c r="T6988" s="16"/>
    </row>
    <row r="6989" spans="1:20" x14ac:dyDescent="0.25">
      <c r="A6989" t="s">
        <v>28</v>
      </c>
      <c r="B6989" s="16">
        <v>45984</v>
      </c>
      <c r="C6989" t="s">
        <v>14</v>
      </c>
      <c r="D6989" t="s">
        <v>15</v>
      </c>
      <c r="E6989" t="s">
        <v>140</v>
      </c>
      <c r="F6989" t="s">
        <v>70</v>
      </c>
      <c r="G6989">
        <v>48227</v>
      </c>
      <c r="H6989" t="s">
        <v>47</v>
      </c>
      <c r="I6989" t="s">
        <v>26</v>
      </c>
      <c r="J6989" t="s">
        <v>37</v>
      </c>
      <c r="K6989" s="6">
        <v>26.4</v>
      </c>
      <c r="L6989">
        <v>5</v>
      </c>
      <c r="M6989">
        <v>0</v>
      </c>
      <c r="N6989" s="6">
        <v>12.672000000000001</v>
      </c>
      <c r="O6989" t="str">
        <f t="shared" si="327"/>
        <v/>
      </c>
      <c r="P6989" s="6">
        <f t="shared" si="328"/>
        <v>395.30400000000003</v>
      </c>
      <c r="Q6989">
        <f t="shared" si="329"/>
        <v>493.86478170746591</v>
      </c>
      <c r="R6989" s="16" t="str">
        <f>TEXT(Ecom[[#This Row],[Dates]],"mmm")</f>
        <v>Nov</v>
      </c>
      <c r="S6989" s="16" t="str">
        <f>TEXT(Ecom[[#This Row],[Dates]],"YYYY")</f>
        <v>2025</v>
      </c>
      <c r="T6989" s="16"/>
    </row>
    <row r="6990" spans="1:20" x14ac:dyDescent="0.25">
      <c r="A6990" t="s">
        <v>13</v>
      </c>
      <c r="B6990" s="16">
        <v>46293</v>
      </c>
      <c r="C6990" t="s">
        <v>22</v>
      </c>
      <c r="D6990" t="s">
        <v>15</v>
      </c>
      <c r="E6990" t="s">
        <v>29</v>
      </c>
      <c r="F6990" t="s">
        <v>30</v>
      </c>
      <c r="G6990">
        <v>33311</v>
      </c>
      <c r="H6990" t="s">
        <v>18</v>
      </c>
      <c r="I6990" t="s">
        <v>26</v>
      </c>
      <c r="J6990" t="s">
        <v>38</v>
      </c>
      <c r="K6990" s="6">
        <v>1158.1199999999999</v>
      </c>
      <c r="L6990">
        <v>5</v>
      </c>
      <c r="M6990">
        <v>0.2</v>
      </c>
      <c r="N6990" s="6">
        <v>130.2885</v>
      </c>
      <c r="O6990" t="str">
        <f t="shared" si="327"/>
        <v/>
      </c>
      <c r="P6990" s="6">
        <f t="shared" si="328"/>
        <v>401.31400000000002</v>
      </c>
      <c r="Q6990">
        <f t="shared" si="329"/>
        <v>535.1196810821682</v>
      </c>
      <c r="R6990" s="16" t="str">
        <f>TEXT(Ecom[[#This Row],[Dates]],"mmm")</f>
        <v>Sep</v>
      </c>
      <c r="S6990" s="16" t="str">
        <f>TEXT(Ecom[[#This Row],[Dates]],"YYYY")</f>
        <v>2026</v>
      </c>
      <c r="T6990" s="16"/>
    </row>
    <row r="6991" spans="1:20" x14ac:dyDescent="0.25">
      <c r="A6991" t="s">
        <v>62</v>
      </c>
      <c r="B6991" s="16">
        <v>45986</v>
      </c>
      <c r="C6991" t="s">
        <v>14</v>
      </c>
      <c r="D6991" t="s">
        <v>15</v>
      </c>
      <c r="E6991" t="s">
        <v>580</v>
      </c>
      <c r="F6991" t="s">
        <v>46</v>
      </c>
      <c r="G6991">
        <v>79605</v>
      </c>
      <c r="H6991" t="s">
        <v>47</v>
      </c>
      <c r="I6991" t="s">
        <v>26</v>
      </c>
      <c r="J6991" t="s">
        <v>38</v>
      </c>
      <c r="K6991" s="6">
        <v>1.3919999999999999</v>
      </c>
      <c r="L6991">
        <v>2</v>
      </c>
      <c r="M6991">
        <v>0.8</v>
      </c>
      <c r="N6991" s="6">
        <v>-3.7584</v>
      </c>
      <c r="O6991">
        <f t="shared" si="327"/>
        <v>-3.7584</v>
      </c>
      <c r="P6991" s="6">
        <f t="shared" si="328"/>
        <v>90.673999999999992</v>
      </c>
      <c r="Q6991">
        <f t="shared" si="329"/>
        <v>316.70183131561879</v>
      </c>
      <c r="R6991" s="16" t="str">
        <f>TEXT(Ecom[[#This Row],[Dates]],"mmm")</f>
        <v>Nov</v>
      </c>
      <c r="S6991" s="16" t="str">
        <f>TEXT(Ecom[[#This Row],[Dates]],"YYYY")</f>
        <v>2025</v>
      </c>
      <c r="T6991" s="16"/>
    </row>
    <row r="6992" spans="1:20" x14ac:dyDescent="0.25">
      <c r="A6992" t="s">
        <v>13</v>
      </c>
      <c r="B6992" s="16">
        <v>46201</v>
      </c>
      <c r="C6992" t="s">
        <v>14</v>
      </c>
      <c r="D6992" t="s">
        <v>15</v>
      </c>
      <c r="E6992" t="s">
        <v>500</v>
      </c>
      <c r="F6992" t="s">
        <v>83</v>
      </c>
      <c r="G6992">
        <v>23666</v>
      </c>
      <c r="H6992" t="s">
        <v>18</v>
      </c>
      <c r="I6992" t="s">
        <v>26</v>
      </c>
      <c r="J6992" t="s">
        <v>38</v>
      </c>
      <c r="K6992" s="6">
        <v>44.43</v>
      </c>
      <c r="L6992">
        <v>3</v>
      </c>
      <c r="M6992">
        <v>0</v>
      </c>
      <c r="N6992" s="6">
        <v>18.660599999999999</v>
      </c>
      <c r="O6992" t="str">
        <f t="shared" si="327"/>
        <v/>
      </c>
      <c r="P6992" s="6">
        <f t="shared" si="328"/>
        <v>152.38999999999999</v>
      </c>
      <c r="Q6992">
        <f t="shared" si="329"/>
        <v>221.28391162486261</v>
      </c>
      <c r="R6992" s="16" t="str">
        <f>TEXT(Ecom[[#This Row],[Dates]],"mmm")</f>
        <v>Jun</v>
      </c>
      <c r="S6992" s="16" t="str">
        <f>TEXT(Ecom[[#This Row],[Dates]],"YYYY")</f>
        <v>2026</v>
      </c>
      <c r="T6992" s="16"/>
    </row>
    <row r="6993" spans="1:20" x14ac:dyDescent="0.25">
      <c r="A6993" t="s">
        <v>13</v>
      </c>
      <c r="B6993" s="16">
        <v>46216</v>
      </c>
      <c r="C6993" t="s">
        <v>14</v>
      </c>
      <c r="D6993" t="s">
        <v>15</v>
      </c>
      <c r="E6993" t="s">
        <v>500</v>
      </c>
      <c r="F6993" t="s">
        <v>83</v>
      </c>
      <c r="G6993">
        <v>23666</v>
      </c>
      <c r="H6993" t="s">
        <v>18</v>
      </c>
      <c r="I6993" t="s">
        <v>35</v>
      </c>
      <c r="J6993" t="s">
        <v>36</v>
      </c>
      <c r="K6993" s="6">
        <v>226.2</v>
      </c>
      <c r="L6993">
        <v>5</v>
      </c>
      <c r="M6993">
        <v>0</v>
      </c>
      <c r="N6993" s="6">
        <v>58.811999999999998</v>
      </c>
      <c r="O6993" t="str">
        <f t="shared" si="327"/>
        <v/>
      </c>
      <c r="P6993" s="6">
        <f t="shared" si="328"/>
        <v>226.20000000000002</v>
      </c>
      <c r="Q6993">
        <f t="shared" si="329"/>
        <v>83.877757830468184</v>
      </c>
      <c r="R6993" s="16" t="str">
        <f>TEXT(Ecom[[#This Row],[Dates]],"mmm")</f>
        <v>Jul</v>
      </c>
      <c r="S6993" s="16" t="str">
        <f>TEXT(Ecom[[#This Row],[Dates]],"YYYY")</f>
        <v>2026</v>
      </c>
      <c r="T6993" s="16"/>
    </row>
    <row r="6994" spans="1:20" x14ac:dyDescent="0.25">
      <c r="A6994" t="s">
        <v>13</v>
      </c>
      <c r="B6994" s="16">
        <v>45759</v>
      </c>
      <c r="C6994" t="s">
        <v>14</v>
      </c>
      <c r="D6994" t="s">
        <v>15</v>
      </c>
      <c r="E6994" t="s">
        <v>500</v>
      </c>
      <c r="F6994" t="s">
        <v>83</v>
      </c>
      <c r="G6994">
        <v>23666</v>
      </c>
      <c r="H6994" t="s">
        <v>18</v>
      </c>
      <c r="I6994" t="s">
        <v>19</v>
      </c>
      <c r="J6994" t="s">
        <v>33</v>
      </c>
      <c r="K6994" s="6">
        <v>186.54</v>
      </c>
      <c r="L6994">
        <v>3</v>
      </c>
      <c r="M6994">
        <v>0</v>
      </c>
      <c r="N6994" s="6">
        <v>41.038800000000002</v>
      </c>
      <c r="O6994" t="str">
        <f t="shared" si="327"/>
        <v/>
      </c>
      <c r="P6994" s="6">
        <f t="shared" si="328"/>
        <v>160.1</v>
      </c>
      <c r="Q6994">
        <f t="shared" si="329"/>
        <v>82.089337716092373</v>
      </c>
      <c r="R6994" s="16" t="str">
        <f>TEXT(Ecom[[#This Row],[Dates]],"mmm")</f>
        <v>Apr</v>
      </c>
      <c r="S6994" s="16" t="str">
        <f>TEXT(Ecom[[#This Row],[Dates]],"YYYY")</f>
        <v>2025</v>
      </c>
      <c r="T6994" s="16"/>
    </row>
    <row r="6995" spans="1:20" x14ac:dyDescent="0.25">
      <c r="A6995" t="s">
        <v>13</v>
      </c>
      <c r="B6995" s="16">
        <v>45714</v>
      </c>
      <c r="C6995" t="s">
        <v>14</v>
      </c>
      <c r="D6995" t="s">
        <v>15</v>
      </c>
      <c r="E6995" t="s">
        <v>500</v>
      </c>
      <c r="F6995" t="s">
        <v>83</v>
      </c>
      <c r="G6995">
        <v>23666</v>
      </c>
      <c r="H6995" t="s">
        <v>18</v>
      </c>
      <c r="I6995" t="s">
        <v>26</v>
      </c>
      <c r="J6995" t="s">
        <v>34</v>
      </c>
      <c r="K6995" s="6">
        <v>265.86</v>
      </c>
      <c r="L6995">
        <v>7</v>
      </c>
      <c r="M6995">
        <v>0</v>
      </c>
      <c r="N6995" s="6">
        <v>79.757999999999996</v>
      </c>
      <c r="O6995" t="str">
        <f t="shared" si="327"/>
        <v/>
      </c>
      <c r="P6995" s="6">
        <f t="shared" si="328"/>
        <v>108.27999999999999</v>
      </c>
      <c r="Q6995">
        <f t="shared" si="329"/>
        <v>91.304610325364536</v>
      </c>
      <c r="R6995" s="16" t="str">
        <f>TEXT(Ecom[[#This Row],[Dates]],"mmm")</f>
        <v>Feb</v>
      </c>
      <c r="S6995" s="16" t="str">
        <f>TEXT(Ecom[[#This Row],[Dates]],"YYYY")</f>
        <v>2025</v>
      </c>
      <c r="T6995" s="16"/>
    </row>
    <row r="6996" spans="1:20" x14ac:dyDescent="0.25">
      <c r="A6996" t="s">
        <v>13</v>
      </c>
      <c r="B6996" s="16">
        <v>45935</v>
      </c>
      <c r="C6996" t="s">
        <v>14</v>
      </c>
      <c r="D6996" t="s">
        <v>15</v>
      </c>
      <c r="E6996" t="s">
        <v>500</v>
      </c>
      <c r="F6996" t="s">
        <v>83</v>
      </c>
      <c r="G6996">
        <v>23666</v>
      </c>
      <c r="H6996" t="s">
        <v>18</v>
      </c>
      <c r="I6996" t="s">
        <v>26</v>
      </c>
      <c r="J6996" t="s">
        <v>34</v>
      </c>
      <c r="K6996" s="6">
        <v>27.9</v>
      </c>
      <c r="L6996">
        <v>5</v>
      </c>
      <c r="M6996">
        <v>0</v>
      </c>
      <c r="N6996" s="6">
        <v>6.9749999999999996</v>
      </c>
      <c r="O6996" t="str">
        <f t="shared" si="327"/>
        <v/>
      </c>
      <c r="P6996" s="6">
        <f t="shared" si="328"/>
        <v>24.27333333333333</v>
      </c>
      <c r="Q6996">
        <f t="shared" si="329"/>
        <v>88.591825139126016</v>
      </c>
      <c r="R6996" s="16" t="str">
        <f>TEXT(Ecom[[#This Row],[Dates]],"mmm")</f>
        <v>Oct</v>
      </c>
      <c r="S6996" s="16" t="str">
        <f>TEXT(Ecom[[#This Row],[Dates]],"YYYY")</f>
        <v>2025</v>
      </c>
      <c r="T6996" s="16"/>
    </row>
    <row r="6997" spans="1:20" x14ac:dyDescent="0.25">
      <c r="A6997" t="s">
        <v>28</v>
      </c>
      <c r="B6997" s="16">
        <v>46228</v>
      </c>
      <c r="C6997" t="s">
        <v>22</v>
      </c>
      <c r="D6997" t="s">
        <v>15</v>
      </c>
      <c r="E6997" t="s">
        <v>176</v>
      </c>
      <c r="F6997" t="s">
        <v>177</v>
      </c>
      <c r="G6997">
        <v>89115</v>
      </c>
      <c r="H6997" t="s">
        <v>25</v>
      </c>
      <c r="I6997" t="s">
        <v>26</v>
      </c>
      <c r="J6997" t="s">
        <v>38</v>
      </c>
      <c r="K6997" s="6">
        <v>31.08</v>
      </c>
      <c r="L6997">
        <v>4</v>
      </c>
      <c r="M6997">
        <v>0</v>
      </c>
      <c r="N6997" s="6">
        <v>8.3916000000000004</v>
      </c>
      <c r="O6997" t="str">
        <f t="shared" si="327"/>
        <v/>
      </c>
      <c r="P6997" s="6">
        <f t="shared" si="328"/>
        <v>73.597333333333339</v>
      </c>
      <c r="Q6997">
        <f t="shared" si="329"/>
        <v>74.226684074803856</v>
      </c>
      <c r="R6997" s="16" t="str">
        <f>TEXT(Ecom[[#This Row],[Dates]],"mmm")</f>
        <v>Jul</v>
      </c>
      <c r="S6997" s="16" t="str">
        <f>TEXT(Ecom[[#This Row],[Dates]],"YYYY")</f>
        <v>2026</v>
      </c>
      <c r="T6997" s="16"/>
    </row>
    <row r="6998" spans="1:20" x14ac:dyDescent="0.25">
      <c r="A6998" t="s">
        <v>13</v>
      </c>
      <c r="B6998" s="16">
        <v>45908</v>
      </c>
      <c r="C6998" t="s">
        <v>22</v>
      </c>
      <c r="D6998" t="s">
        <v>15</v>
      </c>
      <c r="E6998" t="s">
        <v>264</v>
      </c>
      <c r="F6998" t="s">
        <v>65</v>
      </c>
      <c r="G6998">
        <v>61107</v>
      </c>
      <c r="H6998" t="s">
        <v>47</v>
      </c>
      <c r="I6998" t="s">
        <v>26</v>
      </c>
      <c r="J6998" t="s">
        <v>37</v>
      </c>
      <c r="K6998" s="6">
        <v>13.84</v>
      </c>
      <c r="L6998">
        <v>4</v>
      </c>
      <c r="M6998">
        <v>0.8</v>
      </c>
      <c r="N6998" s="6">
        <v>-22.143999999999998</v>
      </c>
      <c r="O6998">
        <f t="shared" si="327"/>
        <v>-22.143999999999998</v>
      </c>
      <c r="P6998" s="6">
        <f t="shared" si="328"/>
        <v>67.557333333333347</v>
      </c>
      <c r="Q6998">
        <f t="shared" si="329"/>
        <v>67.205730641896253</v>
      </c>
      <c r="R6998" s="16" t="str">
        <f>TEXT(Ecom[[#This Row],[Dates]],"mmm")</f>
        <v>Sep</v>
      </c>
      <c r="S6998" s="16" t="str">
        <f>TEXT(Ecom[[#This Row],[Dates]],"YYYY")</f>
        <v>2025</v>
      </c>
      <c r="T6998" s="16"/>
    </row>
    <row r="6999" spans="1:20" x14ac:dyDescent="0.25">
      <c r="A6999" t="s">
        <v>13</v>
      </c>
      <c r="B6999" s="16">
        <v>45864</v>
      </c>
      <c r="C6999" t="s">
        <v>22</v>
      </c>
      <c r="D6999" t="s">
        <v>15</v>
      </c>
      <c r="E6999" t="s">
        <v>264</v>
      </c>
      <c r="F6999" t="s">
        <v>65</v>
      </c>
      <c r="G6999">
        <v>61107</v>
      </c>
      <c r="H6999" t="s">
        <v>47</v>
      </c>
      <c r="I6999" t="s">
        <v>26</v>
      </c>
      <c r="J6999" t="s">
        <v>41</v>
      </c>
      <c r="K6999" s="6">
        <v>175.87200000000001</v>
      </c>
      <c r="L6999">
        <v>4</v>
      </c>
      <c r="M6999">
        <v>0.2</v>
      </c>
      <c r="N6999" s="6">
        <v>63.753599999999999</v>
      </c>
      <c r="O6999" t="str">
        <f t="shared" si="327"/>
        <v/>
      </c>
      <c r="P6999" s="6">
        <f t="shared" si="328"/>
        <v>132.42400000000001</v>
      </c>
      <c r="Q6999">
        <f t="shared" si="329"/>
        <v>80.040424171974678</v>
      </c>
      <c r="R6999" s="16" t="str">
        <f>TEXT(Ecom[[#This Row],[Dates]],"mmm")</f>
        <v>Jul</v>
      </c>
      <c r="S6999" s="16" t="str">
        <f>TEXT(Ecom[[#This Row],[Dates]],"YYYY")</f>
        <v>2025</v>
      </c>
      <c r="T6999" s="16"/>
    </row>
    <row r="7000" spans="1:20" x14ac:dyDescent="0.25">
      <c r="A7000" t="s">
        <v>28</v>
      </c>
      <c r="B7000" s="16">
        <v>45764</v>
      </c>
      <c r="C7000" t="s">
        <v>44</v>
      </c>
      <c r="D7000" t="s">
        <v>15</v>
      </c>
      <c r="E7000" t="s">
        <v>314</v>
      </c>
      <c r="F7000" t="s">
        <v>24</v>
      </c>
      <c r="G7000">
        <v>92677</v>
      </c>
      <c r="H7000" t="s">
        <v>25</v>
      </c>
      <c r="I7000" t="s">
        <v>26</v>
      </c>
      <c r="J7000" t="s">
        <v>41</v>
      </c>
      <c r="K7000" s="6">
        <v>12.96</v>
      </c>
      <c r="L7000">
        <v>2</v>
      </c>
      <c r="M7000">
        <v>0</v>
      </c>
      <c r="N7000" s="6">
        <v>6.3503999999999996</v>
      </c>
      <c r="O7000" t="str">
        <f t="shared" si="327"/>
        <v/>
      </c>
      <c r="P7000" s="6">
        <f t="shared" si="328"/>
        <v>82.38666666666667</v>
      </c>
      <c r="Q7000">
        <f t="shared" si="329"/>
        <v>63.155576267101146</v>
      </c>
      <c r="R7000" s="16" t="str">
        <f>TEXT(Ecom[[#This Row],[Dates]],"mmm")</f>
        <v>Apr</v>
      </c>
      <c r="S7000" s="16" t="str">
        <f>TEXT(Ecom[[#This Row],[Dates]],"YYYY")</f>
        <v>2025</v>
      </c>
      <c r="T7000" s="16"/>
    </row>
    <row r="7001" spans="1:20" x14ac:dyDescent="0.25">
      <c r="A7001" t="s">
        <v>62</v>
      </c>
      <c r="B7001" s="16">
        <v>46012</v>
      </c>
      <c r="C7001" t="s">
        <v>22</v>
      </c>
      <c r="D7001" t="s">
        <v>15</v>
      </c>
      <c r="E7001" t="s">
        <v>183</v>
      </c>
      <c r="F7001" t="s">
        <v>17</v>
      </c>
      <c r="G7001">
        <v>40214</v>
      </c>
      <c r="H7001" t="s">
        <v>18</v>
      </c>
      <c r="I7001" t="s">
        <v>26</v>
      </c>
      <c r="J7001" t="s">
        <v>38</v>
      </c>
      <c r="K7001" s="6">
        <v>208.44</v>
      </c>
      <c r="L7001">
        <v>3</v>
      </c>
      <c r="M7001">
        <v>0</v>
      </c>
      <c r="N7001" s="6">
        <v>62.531999999999996</v>
      </c>
      <c r="O7001" t="str">
        <f t="shared" si="327"/>
        <v/>
      </c>
      <c r="P7001" s="6">
        <f t="shared" si="328"/>
        <v>200.31466666666665</v>
      </c>
      <c r="Q7001">
        <f t="shared" si="329"/>
        <v>110.57988760402374</v>
      </c>
      <c r="R7001" s="16" t="str">
        <f>TEXT(Ecom[[#This Row],[Dates]],"mmm")</f>
        <v>Dec</v>
      </c>
      <c r="S7001" s="16" t="str">
        <f>TEXT(Ecom[[#This Row],[Dates]],"YYYY")</f>
        <v>2025</v>
      </c>
      <c r="T7001" s="16"/>
    </row>
    <row r="7002" spans="1:20" x14ac:dyDescent="0.25">
      <c r="A7002" t="s">
        <v>62</v>
      </c>
      <c r="B7002" s="16">
        <v>46014</v>
      </c>
      <c r="C7002" t="s">
        <v>22</v>
      </c>
      <c r="D7002" t="s">
        <v>15</v>
      </c>
      <c r="E7002" t="s">
        <v>183</v>
      </c>
      <c r="F7002" t="s">
        <v>17</v>
      </c>
      <c r="G7002">
        <v>40214</v>
      </c>
      <c r="H7002" t="s">
        <v>18</v>
      </c>
      <c r="I7002" t="s">
        <v>26</v>
      </c>
      <c r="J7002" t="s">
        <v>110</v>
      </c>
      <c r="K7002" s="6">
        <v>25.76</v>
      </c>
      <c r="L7002">
        <v>2</v>
      </c>
      <c r="M7002">
        <v>0</v>
      </c>
      <c r="N7002" s="6">
        <v>0.77280000000000004</v>
      </c>
      <c r="O7002" t="str">
        <f t="shared" si="327"/>
        <v/>
      </c>
      <c r="P7002" s="6">
        <f t="shared" si="328"/>
        <v>227.24800000000002</v>
      </c>
      <c r="Q7002">
        <f t="shared" si="329"/>
        <v>107.62327882565737</v>
      </c>
      <c r="R7002" s="16" t="str">
        <f>TEXT(Ecom[[#This Row],[Dates]],"mmm")</f>
        <v>Dec</v>
      </c>
      <c r="S7002" s="16" t="str">
        <f>TEXT(Ecom[[#This Row],[Dates]],"YYYY")</f>
        <v>2025</v>
      </c>
      <c r="T7002" s="16"/>
    </row>
    <row r="7003" spans="1:20" x14ac:dyDescent="0.25">
      <c r="A7003" t="s">
        <v>28</v>
      </c>
      <c r="B7003" s="16">
        <v>45959</v>
      </c>
      <c r="C7003" t="s">
        <v>44</v>
      </c>
      <c r="D7003" t="s">
        <v>15</v>
      </c>
      <c r="E7003" t="s">
        <v>581</v>
      </c>
      <c r="F7003" t="s">
        <v>65</v>
      </c>
      <c r="G7003">
        <v>61761</v>
      </c>
      <c r="H7003" t="s">
        <v>47</v>
      </c>
      <c r="I7003" t="s">
        <v>19</v>
      </c>
      <c r="J7003" t="s">
        <v>21</v>
      </c>
      <c r="K7003" s="6">
        <v>366.74400000000003</v>
      </c>
      <c r="L7003">
        <v>4</v>
      </c>
      <c r="M7003">
        <v>0.3</v>
      </c>
      <c r="N7003" s="6">
        <v>-110.0232</v>
      </c>
      <c r="O7003">
        <f t="shared" si="327"/>
        <v>-110.0232</v>
      </c>
      <c r="P7003" s="6">
        <f t="shared" si="328"/>
        <v>241.81333333333336</v>
      </c>
      <c r="Q7003">
        <f t="shared" si="329"/>
        <v>142.88548026485591</v>
      </c>
      <c r="R7003" s="16" t="str">
        <f>TEXT(Ecom[[#This Row],[Dates]],"mmm")</f>
        <v>Oct</v>
      </c>
      <c r="S7003" s="16" t="str">
        <f>TEXT(Ecom[[#This Row],[Dates]],"YYYY")</f>
        <v>2025</v>
      </c>
      <c r="T7003" s="16"/>
    </row>
    <row r="7004" spans="1:20" x14ac:dyDescent="0.25">
      <c r="A7004" t="s">
        <v>13</v>
      </c>
      <c r="B7004" s="16">
        <v>45741</v>
      </c>
      <c r="C7004" t="s">
        <v>22</v>
      </c>
      <c r="D7004" t="s">
        <v>15</v>
      </c>
      <c r="E7004" t="s">
        <v>23</v>
      </c>
      <c r="F7004" t="s">
        <v>24</v>
      </c>
      <c r="G7004">
        <v>90045</v>
      </c>
      <c r="H7004" t="s">
        <v>25</v>
      </c>
      <c r="I7004" t="s">
        <v>19</v>
      </c>
      <c r="J7004" t="s">
        <v>33</v>
      </c>
      <c r="K7004" s="6">
        <v>289.24</v>
      </c>
      <c r="L7004">
        <v>7</v>
      </c>
      <c r="M7004">
        <v>0</v>
      </c>
      <c r="N7004" s="6">
        <v>26.031600000000001</v>
      </c>
      <c r="O7004" t="str">
        <f t="shared" si="327"/>
        <v/>
      </c>
      <c r="P7004" s="6">
        <f t="shared" si="328"/>
        <v>121.29333333333335</v>
      </c>
      <c r="Q7004">
        <f t="shared" si="329"/>
        <v>125.20840720559849</v>
      </c>
      <c r="R7004" s="16" t="str">
        <f>TEXT(Ecom[[#This Row],[Dates]],"mmm")</f>
        <v>Mar</v>
      </c>
      <c r="S7004" s="16" t="str">
        <f>TEXT(Ecom[[#This Row],[Dates]],"YYYY")</f>
        <v>2025</v>
      </c>
      <c r="T7004" s="16"/>
    </row>
    <row r="7005" spans="1:20" x14ac:dyDescent="0.25">
      <c r="A7005" t="s">
        <v>13</v>
      </c>
      <c r="B7005" s="16">
        <v>45678</v>
      </c>
      <c r="C7005" t="s">
        <v>22</v>
      </c>
      <c r="D7005" t="s">
        <v>15</v>
      </c>
      <c r="E7005" t="s">
        <v>23</v>
      </c>
      <c r="F7005" t="s">
        <v>24</v>
      </c>
      <c r="G7005">
        <v>90045</v>
      </c>
      <c r="H7005" t="s">
        <v>25</v>
      </c>
      <c r="I7005" t="s">
        <v>26</v>
      </c>
      <c r="J7005" t="s">
        <v>37</v>
      </c>
      <c r="K7005" s="6">
        <v>69.456000000000003</v>
      </c>
      <c r="L7005">
        <v>2</v>
      </c>
      <c r="M7005">
        <v>0.2</v>
      </c>
      <c r="N7005" s="6">
        <v>22.5732</v>
      </c>
      <c r="O7005" t="str">
        <f t="shared" si="327"/>
        <v/>
      </c>
      <c r="P7005" s="6">
        <f t="shared" si="328"/>
        <v>93.267999999999986</v>
      </c>
      <c r="Q7005">
        <f t="shared" si="329"/>
        <v>136.27073843014244</v>
      </c>
      <c r="R7005" s="16" t="str">
        <f>TEXT(Ecom[[#This Row],[Dates]],"mmm")</f>
        <v>Jan</v>
      </c>
      <c r="S7005" s="16" t="str">
        <f>TEXT(Ecom[[#This Row],[Dates]],"YYYY")</f>
        <v>2025</v>
      </c>
      <c r="T7005" s="16"/>
    </row>
    <row r="7006" spans="1:20" x14ac:dyDescent="0.25">
      <c r="A7006" t="s">
        <v>28</v>
      </c>
      <c r="B7006" s="16">
        <v>46135</v>
      </c>
      <c r="C7006" t="s">
        <v>22</v>
      </c>
      <c r="D7006" t="s">
        <v>15</v>
      </c>
      <c r="E7006" t="s">
        <v>486</v>
      </c>
      <c r="F7006" t="s">
        <v>46</v>
      </c>
      <c r="G7006">
        <v>77642</v>
      </c>
      <c r="H7006" t="s">
        <v>47</v>
      </c>
      <c r="I7006" t="s">
        <v>26</v>
      </c>
      <c r="J7006" t="s">
        <v>41</v>
      </c>
      <c r="K7006" s="6">
        <v>5.1840000000000002</v>
      </c>
      <c r="L7006">
        <v>1</v>
      </c>
      <c r="M7006">
        <v>0.2</v>
      </c>
      <c r="N7006" s="6">
        <v>1.8144</v>
      </c>
      <c r="O7006" t="str">
        <f t="shared" si="327"/>
        <v/>
      </c>
      <c r="P7006" s="6">
        <f t="shared" si="328"/>
        <v>72.963999999999999</v>
      </c>
      <c r="Q7006">
        <f t="shared" si="329"/>
        <v>100.25306064008073</v>
      </c>
      <c r="R7006" s="16" t="str">
        <f>TEXT(Ecom[[#This Row],[Dates]],"mmm")</f>
        <v>Apr</v>
      </c>
      <c r="S7006" s="16" t="str">
        <f>TEXT(Ecom[[#This Row],[Dates]],"YYYY")</f>
        <v>2026</v>
      </c>
      <c r="T7006" s="16"/>
    </row>
    <row r="7007" spans="1:20" x14ac:dyDescent="0.25">
      <c r="A7007" t="s">
        <v>28</v>
      </c>
      <c r="B7007" s="16">
        <v>45922</v>
      </c>
      <c r="C7007" t="s">
        <v>14</v>
      </c>
      <c r="D7007" t="s">
        <v>15</v>
      </c>
      <c r="E7007" t="s">
        <v>75</v>
      </c>
      <c r="F7007" t="s">
        <v>76</v>
      </c>
      <c r="G7007">
        <v>10009</v>
      </c>
      <c r="H7007" t="s">
        <v>57</v>
      </c>
      <c r="I7007" t="s">
        <v>19</v>
      </c>
      <c r="J7007" t="s">
        <v>21</v>
      </c>
      <c r="K7007" s="6">
        <v>205.16399999999999</v>
      </c>
      <c r="L7007">
        <v>2</v>
      </c>
      <c r="M7007">
        <v>0.1</v>
      </c>
      <c r="N7007" s="6">
        <v>13.6776</v>
      </c>
      <c r="O7007" t="str">
        <f t="shared" si="327"/>
        <v/>
      </c>
      <c r="P7007" s="6">
        <f t="shared" si="328"/>
        <v>75.512</v>
      </c>
      <c r="Q7007">
        <f t="shared" si="329"/>
        <v>82.865222041577837</v>
      </c>
      <c r="R7007" s="16" t="str">
        <f>TEXT(Ecom[[#This Row],[Dates]],"mmm")</f>
        <v>Sep</v>
      </c>
      <c r="S7007" s="16" t="str">
        <f>TEXT(Ecom[[#This Row],[Dates]],"YYYY")</f>
        <v>2025</v>
      </c>
      <c r="T7007" s="16"/>
    </row>
    <row r="7008" spans="1:20" x14ac:dyDescent="0.25">
      <c r="A7008" t="s">
        <v>28</v>
      </c>
      <c r="B7008" s="16">
        <v>46322</v>
      </c>
      <c r="C7008" t="s">
        <v>22</v>
      </c>
      <c r="D7008" t="s">
        <v>15</v>
      </c>
      <c r="E7008" t="s">
        <v>79</v>
      </c>
      <c r="F7008" t="s">
        <v>65</v>
      </c>
      <c r="G7008">
        <v>60623</v>
      </c>
      <c r="H7008" t="s">
        <v>47</v>
      </c>
      <c r="I7008" t="s">
        <v>19</v>
      </c>
      <c r="J7008" t="s">
        <v>33</v>
      </c>
      <c r="K7008" s="6">
        <v>8.5440000000000005</v>
      </c>
      <c r="L7008">
        <v>2</v>
      </c>
      <c r="M7008">
        <v>0.6</v>
      </c>
      <c r="N7008" s="6">
        <v>-7.476</v>
      </c>
      <c r="O7008">
        <f t="shared" si="327"/>
        <v>-7.476</v>
      </c>
      <c r="P7008" s="6">
        <f t="shared" si="328"/>
        <v>206.60999999999999</v>
      </c>
      <c r="Q7008">
        <f t="shared" si="329"/>
        <v>232.10922382935723</v>
      </c>
      <c r="R7008" s="16" t="str">
        <f>TEXT(Ecom[[#This Row],[Dates]],"mmm")</f>
        <v>Oct</v>
      </c>
      <c r="S7008" s="16" t="str">
        <f>TEXT(Ecom[[#This Row],[Dates]],"YYYY")</f>
        <v>2026</v>
      </c>
      <c r="T7008" s="16"/>
    </row>
    <row r="7009" spans="1:20" x14ac:dyDescent="0.25">
      <c r="A7009" t="s">
        <v>28</v>
      </c>
      <c r="B7009" s="16">
        <v>46244</v>
      </c>
      <c r="C7009" t="s">
        <v>22</v>
      </c>
      <c r="D7009" t="s">
        <v>15</v>
      </c>
      <c r="E7009" t="s">
        <v>82</v>
      </c>
      <c r="F7009" t="s">
        <v>104</v>
      </c>
      <c r="G7009">
        <v>45503</v>
      </c>
      <c r="H7009" t="s">
        <v>57</v>
      </c>
      <c r="I7009" t="s">
        <v>26</v>
      </c>
      <c r="J7009" t="s">
        <v>37</v>
      </c>
      <c r="K7009" s="6">
        <v>12.827999999999999</v>
      </c>
      <c r="L7009">
        <v>2</v>
      </c>
      <c r="M7009">
        <v>0.7</v>
      </c>
      <c r="N7009" s="6">
        <v>-8.9795999999999996</v>
      </c>
      <c r="O7009">
        <f t="shared" si="327"/>
        <v>-8.9795999999999996</v>
      </c>
      <c r="P7009" s="6">
        <f t="shared" si="328"/>
        <v>212.42333333333332</v>
      </c>
      <c r="Q7009">
        <f t="shared" si="329"/>
        <v>253.13617150575809</v>
      </c>
      <c r="R7009" s="16" t="str">
        <f>TEXT(Ecom[[#This Row],[Dates]],"mmm")</f>
        <v>Aug</v>
      </c>
      <c r="S7009" s="16" t="str">
        <f>TEXT(Ecom[[#This Row],[Dates]],"YYYY")</f>
        <v>2026</v>
      </c>
      <c r="T7009" s="16"/>
    </row>
    <row r="7010" spans="1:20" x14ac:dyDescent="0.25">
      <c r="A7010" t="s">
        <v>28</v>
      </c>
      <c r="B7010" s="16">
        <v>46268</v>
      </c>
      <c r="C7010" t="s">
        <v>22</v>
      </c>
      <c r="D7010" t="s">
        <v>15</v>
      </c>
      <c r="E7010" t="s">
        <v>82</v>
      </c>
      <c r="F7010" t="s">
        <v>104</v>
      </c>
      <c r="G7010">
        <v>45503</v>
      </c>
      <c r="H7010" t="s">
        <v>57</v>
      </c>
      <c r="I7010" t="s">
        <v>19</v>
      </c>
      <c r="J7010" t="s">
        <v>21</v>
      </c>
      <c r="K7010" s="6">
        <v>598.45799999999997</v>
      </c>
      <c r="L7010">
        <v>3</v>
      </c>
      <c r="M7010">
        <v>0.3</v>
      </c>
      <c r="N7010" s="6">
        <v>-42.747</v>
      </c>
      <c r="O7010">
        <f t="shared" si="327"/>
        <v>-42.747</v>
      </c>
      <c r="P7010" s="6">
        <f t="shared" si="328"/>
        <v>214.13400000000001</v>
      </c>
      <c r="Q7010">
        <f t="shared" si="329"/>
        <v>274.94770314478455</v>
      </c>
      <c r="R7010" s="16" t="str">
        <f>TEXT(Ecom[[#This Row],[Dates]],"mmm")</f>
        <v>Sep</v>
      </c>
      <c r="S7010" s="16" t="str">
        <f>TEXT(Ecom[[#This Row],[Dates]],"YYYY")</f>
        <v>2026</v>
      </c>
      <c r="T7010" s="16"/>
    </row>
    <row r="7011" spans="1:20" x14ac:dyDescent="0.25">
      <c r="A7011" t="s">
        <v>28</v>
      </c>
      <c r="B7011" s="16">
        <v>45735</v>
      </c>
      <c r="C7011" t="s">
        <v>22</v>
      </c>
      <c r="D7011" t="s">
        <v>15</v>
      </c>
      <c r="E7011" t="s">
        <v>82</v>
      </c>
      <c r="F7011" t="s">
        <v>104</v>
      </c>
      <c r="G7011">
        <v>45503</v>
      </c>
      <c r="H7011" t="s">
        <v>57</v>
      </c>
      <c r="I7011" t="s">
        <v>19</v>
      </c>
      <c r="J7011" t="s">
        <v>33</v>
      </c>
      <c r="K7011" s="6">
        <v>25.984000000000002</v>
      </c>
      <c r="L7011">
        <v>1</v>
      </c>
      <c r="M7011">
        <v>0.2</v>
      </c>
      <c r="N7011" s="6">
        <v>-3.8976000000000002</v>
      </c>
      <c r="O7011">
        <f t="shared" si="327"/>
        <v>-3.8976000000000002</v>
      </c>
      <c r="P7011" s="6">
        <f t="shared" si="328"/>
        <v>16.327999999999999</v>
      </c>
      <c r="Q7011">
        <f t="shared" si="329"/>
        <v>156.38764042572521</v>
      </c>
      <c r="R7011" s="16" t="str">
        <f>TEXT(Ecom[[#This Row],[Dates]],"mmm")</f>
        <v>Mar</v>
      </c>
      <c r="S7011" s="16" t="str">
        <f>TEXT(Ecom[[#This Row],[Dates]],"YYYY")</f>
        <v>2025</v>
      </c>
      <c r="T7011" s="16"/>
    </row>
    <row r="7012" spans="1:20" x14ac:dyDescent="0.25">
      <c r="A7012" t="s">
        <v>28</v>
      </c>
      <c r="B7012" s="16">
        <v>46339</v>
      </c>
      <c r="C7012" t="s">
        <v>14</v>
      </c>
      <c r="D7012" t="s">
        <v>15</v>
      </c>
      <c r="E7012" t="s">
        <v>75</v>
      </c>
      <c r="F7012" t="s">
        <v>76</v>
      </c>
      <c r="G7012">
        <v>10035</v>
      </c>
      <c r="H7012" t="s">
        <v>57</v>
      </c>
      <c r="I7012" t="s">
        <v>26</v>
      </c>
      <c r="J7012" t="s">
        <v>37</v>
      </c>
      <c r="K7012" s="6">
        <v>17.96</v>
      </c>
      <c r="L7012">
        <v>5</v>
      </c>
      <c r="M7012">
        <v>0.2</v>
      </c>
      <c r="N7012" s="6">
        <v>5.8369999999999997</v>
      </c>
      <c r="O7012" t="str">
        <f t="shared" si="327"/>
        <v/>
      </c>
      <c r="P7012" s="6">
        <f t="shared" si="328"/>
        <v>77.053333333333327</v>
      </c>
      <c r="Q7012">
        <f t="shared" si="329"/>
        <v>136.38256885741723</v>
      </c>
      <c r="R7012" s="16" t="str">
        <f>TEXT(Ecom[[#This Row],[Dates]],"mmm")</f>
        <v>Nov</v>
      </c>
      <c r="S7012" s="16" t="str">
        <f>TEXT(Ecom[[#This Row],[Dates]],"YYYY")</f>
        <v>2026</v>
      </c>
      <c r="T7012" s="16"/>
    </row>
    <row r="7013" spans="1:20" x14ac:dyDescent="0.25">
      <c r="A7013" t="s">
        <v>28</v>
      </c>
      <c r="B7013" s="16">
        <v>46029</v>
      </c>
      <c r="C7013" t="s">
        <v>14</v>
      </c>
      <c r="D7013" t="s">
        <v>15</v>
      </c>
      <c r="E7013" t="s">
        <v>75</v>
      </c>
      <c r="F7013" t="s">
        <v>76</v>
      </c>
      <c r="G7013">
        <v>10035</v>
      </c>
      <c r="H7013" t="s">
        <v>57</v>
      </c>
      <c r="I7013" t="s">
        <v>26</v>
      </c>
      <c r="J7013" t="s">
        <v>110</v>
      </c>
      <c r="K7013" s="6">
        <v>5.04</v>
      </c>
      <c r="L7013">
        <v>2</v>
      </c>
      <c r="M7013">
        <v>0</v>
      </c>
      <c r="N7013" s="6">
        <v>0.1512</v>
      </c>
      <c r="O7013" t="str">
        <f t="shared" si="327"/>
        <v/>
      </c>
      <c r="P7013" s="6">
        <f t="shared" si="328"/>
        <v>120.48566666666666</v>
      </c>
      <c r="Q7013">
        <f t="shared" si="329"/>
        <v>77.647974739752144</v>
      </c>
      <c r="R7013" s="16" t="str">
        <f>TEXT(Ecom[[#This Row],[Dates]],"mmm")</f>
        <v>Jan</v>
      </c>
      <c r="S7013" s="16" t="str">
        <f>TEXT(Ecom[[#This Row],[Dates]],"YYYY")</f>
        <v>2026</v>
      </c>
      <c r="T7013" s="16"/>
    </row>
    <row r="7014" spans="1:20" x14ac:dyDescent="0.25">
      <c r="A7014" t="s">
        <v>28</v>
      </c>
      <c r="B7014" s="16">
        <v>46376</v>
      </c>
      <c r="C7014" t="s">
        <v>14</v>
      </c>
      <c r="D7014" t="s">
        <v>15</v>
      </c>
      <c r="E7014" t="s">
        <v>75</v>
      </c>
      <c r="F7014" t="s">
        <v>76</v>
      </c>
      <c r="G7014">
        <v>10035</v>
      </c>
      <c r="H7014" t="s">
        <v>57</v>
      </c>
      <c r="I7014" t="s">
        <v>26</v>
      </c>
      <c r="J7014" t="s">
        <v>38</v>
      </c>
      <c r="K7014" s="6">
        <v>208.16</v>
      </c>
      <c r="L7014">
        <v>1</v>
      </c>
      <c r="M7014">
        <v>0</v>
      </c>
      <c r="N7014" s="6">
        <v>56.203200000000002</v>
      </c>
      <c r="O7014" t="str">
        <f t="shared" si="327"/>
        <v/>
      </c>
      <c r="P7014" s="6">
        <f t="shared" si="328"/>
        <v>167.72566666666668</v>
      </c>
      <c r="Q7014">
        <f t="shared" si="329"/>
        <v>78.315098966362243</v>
      </c>
      <c r="R7014" s="16" t="str">
        <f>TEXT(Ecom[[#This Row],[Dates]],"mmm")</f>
        <v>Dec</v>
      </c>
      <c r="S7014" s="16" t="str">
        <f>TEXT(Ecom[[#This Row],[Dates]],"YYYY")</f>
        <v>2026</v>
      </c>
      <c r="T7014" s="16"/>
    </row>
    <row r="7015" spans="1:20" x14ac:dyDescent="0.25">
      <c r="A7015" t="s">
        <v>13</v>
      </c>
      <c r="B7015" s="16">
        <v>45856</v>
      </c>
      <c r="C7015" t="s">
        <v>44</v>
      </c>
      <c r="D7015" t="s">
        <v>15</v>
      </c>
      <c r="E7015" t="s">
        <v>245</v>
      </c>
      <c r="F7015" t="s">
        <v>24</v>
      </c>
      <c r="G7015">
        <v>93905</v>
      </c>
      <c r="H7015" t="s">
        <v>25</v>
      </c>
      <c r="I7015" t="s">
        <v>19</v>
      </c>
      <c r="J7015" t="s">
        <v>20</v>
      </c>
      <c r="K7015" s="6">
        <v>148.25700000000001</v>
      </c>
      <c r="L7015">
        <v>3</v>
      </c>
      <c r="M7015">
        <v>0.15</v>
      </c>
      <c r="N7015" s="6">
        <v>15.697800000000001</v>
      </c>
      <c r="O7015" t="str">
        <f t="shared" si="327"/>
        <v/>
      </c>
      <c r="P7015" s="6">
        <f t="shared" si="328"/>
        <v>109.32566666666666</v>
      </c>
      <c r="Q7015">
        <f t="shared" si="329"/>
        <v>48.451079036258605</v>
      </c>
      <c r="R7015" s="16" t="str">
        <f>TEXT(Ecom[[#This Row],[Dates]],"mmm")</f>
        <v>Jul</v>
      </c>
      <c r="S7015" s="16" t="str">
        <f>TEXT(Ecom[[#This Row],[Dates]],"YYYY")</f>
        <v>2025</v>
      </c>
      <c r="T7015" s="16"/>
    </row>
    <row r="7016" spans="1:20" x14ac:dyDescent="0.25">
      <c r="A7016" t="s">
        <v>13</v>
      </c>
      <c r="B7016" s="16">
        <v>46106</v>
      </c>
      <c r="C7016" t="s">
        <v>22</v>
      </c>
      <c r="D7016" t="s">
        <v>15</v>
      </c>
      <c r="E7016" t="s">
        <v>182</v>
      </c>
      <c r="F7016" t="s">
        <v>17</v>
      </c>
      <c r="G7016">
        <v>40475</v>
      </c>
      <c r="H7016" t="s">
        <v>18</v>
      </c>
      <c r="I7016" t="s">
        <v>26</v>
      </c>
      <c r="J7016" t="s">
        <v>38</v>
      </c>
      <c r="K7016" s="6">
        <v>146.76</v>
      </c>
      <c r="L7016">
        <v>3</v>
      </c>
      <c r="M7016">
        <v>0</v>
      </c>
      <c r="N7016" s="6">
        <v>38.157600000000002</v>
      </c>
      <c r="O7016" t="str">
        <f t="shared" si="327"/>
        <v/>
      </c>
      <c r="P7016" s="6">
        <f t="shared" si="328"/>
        <v>255.89666666666668</v>
      </c>
      <c r="Q7016">
        <f t="shared" si="329"/>
        <v>197.09893703022462</v>
      </c>
      <c r="R7016" s="16" t="str">
        <f>TEXT(Ecom[[#This Row],[Dates]],"mmm")</f>
        <v>Mar</v>
      </c>
      <c r="S7016" s="16" t="str">
        <f>TEXT(Ecom[[#This Row],[Dates]],"YYYY")</f>
        <v>2026</v>
      </c>
      <c r="T7016" s="16"/>
    </row>
    <row r="7017" spans="1:20" x14ac:dyDescent="0.25">
      <c r="A7017" t="s">
        <v>13</v>
      </c>
      <c r="B7017" s="16">
        <v>45729</v>
      </c>
      <c r="C7017" t="s">
        <v>22</v>
      </c>
      <c r="D7017" t="s">
        <v>15</v>
      </c>
      <c r="E7017" t="s">
        <v>182</v>
      </c>
      <c r="F7017" t="s">
        <v>17</v>
      </c>
      <c r="G7017">
        <v>40475</v>
      </c>
      <c r="H7017" t="s">
        <v>18</v>
      </c>
      <c r="I7017" t="s">
        <v>35</v>
      </c>
      <c r="J7017" t="s">
        <v>59</v>
      </c>
      <c r="K7017" s="6">
        <v>32.96</v>
      </c>
      <c r="L7017">
        <v>2</v>
      </c>
      <c r="M7017">
        <v>0</v>
      </c>
      <c r="N7017" s="6">
        <v>14.172800000000001</v>
      </c>
      <c r="O7017" t="str">
        <f t="shared" si="327"/>
        <v/>
      </c>
      <c r="P7017" s="6">
        <f t="shared" si="328"/>
        <v>211.95666666666671</v>
      </c>
      <c r="Q7017">
        <f t="shared" si="329"/>
        <v>227.24434771188484</v>
      </c>
      <c r="R7017" s="16" t="str">
        <f>TEXT(Ecom[[#This Row],[Dates]],"mmm")</f>
        <v>Mar</v>
      </c>
      <c r="S7017" s="16" t="str">
        <f>TEXT(Ecom[[#This Row],[Dates]],"YYYY")</f>
        <v>2025</v>
      </c>
      <c r="T7017" s="16"/>
    </row>
    <row r="7018" spans="1:20" x14ac:dyDescent="0.25">
      <c r="A7018" t="s">
        <v>13</v>
      </c>
      <c r="B7018" s="16">
        <v>45955</v>
      </c>
      <c r="C7018" t="s">
        <v>22</v>
      </c>
      <c r="D7018" t="s">
        <v>15</v>
      </c>
      <c r="E7018" t="s">
        <v>182</v>
      </c>
      <c r="F7018" t="s">
        <v>17</v>
      </c>
      <c r="G7018">
        <v>40475</v>
      </c>
      <c r="H7018" t="s">
        <v>18</v>
      </c>
      <c r="I7018" t="s">
        <v>35</v>
      </c>
      <c r="J7018" t="s">
        <v>36</v>
      </c>
      <c r="K7018" s="6">
        <v>587.97</v>
      </c>
      <c r="L7018">
        <v>3</v>
      </c>
      <c r="M7018">
        <v>0</v>
      </c>
      <c r="N7018" s="6">
        <v>164.63159999999999</v>
      </c>
      <c r="O7018" t="str">
        <f t="shared" si="327"/>
        <v/>
      </c>
      <c r="P7018" s="6">
        <f t="shared" si="328"/>
        <v>209.58000000000004</v>
      </c>
      <c r="Q7018">
        <f t="shared" si="329"/>
        <v>246.88210962289648</v>
      </c>
      <c r="R7018" s="16" t="str">
        <f>TEXT(Ecom[[#This Row],[Dates]],"mmm")</f>
        <v>Oct</v>
      </c>
      <c r="S7018" s="16" t="str">
        <f>TEXT(Ecom[[#This Row],[Dates]],"YYYY")</f>
        <v>2025</v>
      </c>
      <c r="T7018" s="16"/>
    </row>
    <row r="7019" spans="1:20" x14ac:dyDescent="0.25">
      <c r="A7019" t="s">
        <v>13</v>
      </c>
      <c r="B7019" s="16">
        <v>45817</v>
      </c>
      <c r="C7019" t="s">
        <v>22</v>
      </c>
      <c r="D7019" t="s">
        <v>15</v>
      </c>
      <c r="E7019" t="s">
        <v>182</v>
      </c>
      <c r="F7019" t="s">
        <v>17</v>
      </c>
      <c r="G7019">
        <v>40475</v>
      </c>
      <c r="H7019" t="s">
        <v>18</v>
      </c>
      <c r="I7019" t="s">
        <v>26</v>
      </c>
      <c r="J7019" t="s">
        <v>41</v>
      </c>
      <c r="K7019" s="6">
        <v>14.94</v>
      </c>
      <c r="L7019">
        <v>3</v>
      </c>
      <c r="M7019">
        <v>0</v>
      </c>
      <c r="N7019" s="6">
        <v>7.0217999999999998</v>
      </c>
      <c r="O7019" t="str">
        <f t="shared" si="327"/>
        <v/>
      </c>
      <c r="P7019" s="6">
        <f t="shared" si="328"/>
        <v>18.773999999999997</v>
      </c>
      <c r="Q7019">
        <f t="shared" si="329"/>
        <v>155.55278924794254</v>
      </c>
      <c r="R7019" s="16" t="str">
        <f>TEXT(Ecom[[#This Row],[Dates]],"mmm")</f>
        <v>Jun</v>
      </c>
      <c r="S7019" s="16" t="str">
        <f>TEXT(Ecom[[#This Row],[Dates]],"YYYY")</f>
        <v>2025</v>
      </c>
      <c r="T7019" s="16"/>
    </row>
    <row r="7020" spans="1:20" x14ac:dyDescent="0.25">
      <c r="A7020" t="s">
        <v>13</v>
      </c>
      <c r="B7020" s="16">
        <v>46324</v>
      </c>
      <c r="C7020" t="s">
        <v>14</v>
      </c>
      <c r="D7020" t="s">
        <v>15</v>
      </c>
      <c r="E7020" t="s">
        <v>75</v>
      </c>
      <c r="F7020" t="s">
        <v>76</v>
      </c>
      <c r="G7020">
        <v>10035</v>
      </c>
      <c r="H7020" t="s">
        <v>57</v>
      </c>
      <c r="I7020" t="s">
        <v>26</v>
      </c>
      <c r="J7020" t="s">
        <v>27</v>
      </c>
      <c r="K7020" s="6">
        <v>25.83</v>
      </c>
      <c r="L7020">
        <v>7</v>
      </c>
      <c r="M7020">
        <v>0</v>
      </c>
      <c r="N7020" s="6">
        <v>12.1401</v>
      </c>
      <c r="O7020" t="str">
        <f t="shared" si="327"/>
        <v/>
      </c>
      <c r="P7020" s="6">
        <f t="shared" si="328"/>
        <v>16.060666666666666</v>
      </c>
      <c r="Q7020">
        <f t="shared" si="329"/>
        <v>106.23904450359596</v>
      </c>
      <c r="R7020" s="16" t="str">
        <f>TEXT(Ecom[[#This Row],[Dates]],"mmm")</f>
        <v>Oct</v>
      </c>
      <c r="S7020" s="16" t="str">
        <f>TEXT(Ecom[[#This Row],[Dates]],"YYYY")</f>
        <v>2026</v>
      </c>
      <c r="T7020" s="16"/>
    </row>
    <row r="7021" spans="1:20" x14ac:dyDescent="0.25">
      <c r="A7021" t="s">
        <v>28</v>
      </c>
      <c r="B7021" s="16">
        <v>46078</v>
      </c>
      <c r="C7021" t="s">
        <v>14</v>
      </c>
      <c r="D7021" t="s">
        <v>15</v>
      </c>
      <c r="E7021" t="s">
        <v>134</v>
      </c>
      <c r="F7021" t="s">
        <v>98</v>
      </c>
      <c r="G7021">
        <v>80219</v>
      </c>
      <c r="H7021" t="s">
        <v>25</v>
      </c>
      <c r="I7021" t="s">
        <v>26</v>
      </c>
      <c r="J7021" t="s">
        <v>41</v>
      </c>
      <c r="K7021" s="6">
        <v>15.552</v>
      </c>
      <c r="L7021">
        <v>3</v>
      </c>
      <c r="M7021">
        <v>0.2</v>
      </c>
      <c r="N7021" s="6">
        <v>5.4432</v>
      </c>
      <c r="O7021" t="str">
        <f t="shared" si="327"/>
        <v/>
      </c>
      <c r="P7021" s="6">
        <f t="shared" si="328"/>
        <v>8.8586666666666662</v>
      </c>
      <c r="Q7021">
        <f t="shared" si="329"/>
        <v>6.2615590769451384</v>
      </c>
      <c r="R7021" s="16" t="str">
        <f>TEXT(Ecom[[#This Row],[Dates]],"mmm")</f>
        <v>Feb</v>
      </c>
      <c r="S7021" s="16" t="str">
        <f>TEXT(Ecom[[#This Row],[Dates]],"YYYY")</f>
        <v>2026</v>
      </c>
      <c r="T7021" s="16"/>
    </row>
    <row r="7022" spans="1:20" x14ac:dyDescent="0.25">
      <c r="A7022" t="s">
        <v>28</v>
      </c>
      <c r="B7022" s="16">
        <v>46227</v>
      </c>
      <c r="C7022" t="s">
        <v>14</v>
      </c>
      <c r="D7022" t="s">
        <v>15</v>
      </c>
      <c r="E7022" t="s">
        <v>134</v>
      </c>
      <c r="F7022" t="s">
        <v>98</v>
      </c>
      <c r="G7022">
        <v>80219</v>
      </c>
      <c r="H7022" t="s">
        <v>25</v>
      </c>
      <c r="I7022" t="s">
        <v>26</v>
      </c>
      <c r="J7022" t="s">
        <v>110</v>
      </c>
      <c r="K7022" s="6">
        <v>6.8</v>
      </c>
      <c r="L7022">
        <v>1</v>
      </c>
      <c r="M7022">
        <v>0.2</v>
      </c>
      <c r="N7022" s="6">
        <v>0.51</v>
      </c>
      <c r="O7022" t="str">
        <f t="shared" si="327"/>
        <v/>
      </c>
      <c r="P7022" s="6">
        <f t="shared" si="328"/>
        <v>51.554666666666662</v>
      </c>
      <c r="Q7022">
        <f t="shared" si="329"/>
        <v>53.500618991227043</v>
      </c>
      <c r="R7022" s="16" t="str">
        <f>TEXT(Ecom[[#This Row],[Dates]],"mmm")</f>
        <v>Jul</v>
      </c>
      <c r="S7022" s="16" t="str">
        <f>TEXT(Ecom[[#This Row],[Dates]],"YYYY")</f>
        <v>2026</v>
      </c>
      <c r="T7022" s="16"/>
    </row>
    <row r="7023" spans="1:20" x14ac:dyDescent="0.25">
      <c r="A7023" t="s">
        <v>28</v>
      </c>
      <c r="B7023" s="16">
        <v>45671</v>
      </c>
      <c r="C7023" t="s">
        <v>14</v>
      </c>
      <c r="D7023" t="s">
        <v>15</v>
      </c>
      <c r="E7023" t="s">
        <v>134</v>
      </c>
      <c r="F7023" t="s">
        <v>98</v>
      </c>
      <c r="G7023">
        <v>80219</v>
      </c>
      <c r="H7023" t="s">
        <v>25</v>
      </c>
      <c r="I7023" t="s">
        <v>19</v>
      </c>
      <c r="J7023" t="s">
        <v>33</v>
      </c>
      <c r="K7023" s="6">
        <v>4.2240000000000002</v>
      </c>
      <c r="L7023">
        <v>3</v>
      </c>
      <c r="M7023">
        <v>0.2</v>
      </c>
      <c r="N7023" s="6">
        <v>1.2672000000000001</v>
      </c>
      <c r="O7023" t="str">
        <f t="shared" si="327"/>
        <v/>
      </c>
      <c r="P7023" s="6">
        <f t="shared" si="328"/>
        <v>59.655999999999985</v>
      </c>
      <c r="Q7023">
        <f t="shared" si="329"/>
        <v>55.726730432896737</v>
      </c>
      <c r="R7023" s="16" t="str">
        <f>TEXT(Ecom[[#This Row],[Dates]],"mmm")</f>
        <v>Jan</v>
      </c>
      <c r="S7023" s="16" t="str">
        <f>TEXT(Ecom[[#This Row],[Dates]],"YYYY")</f>
        <v>2025</v>
      </c>
      <c r="T7023" s="16"/>
    </row>
    <row r="7024" spans="1:20" x14ac:dyDescent="0.25">
      <c r="A7024" t="s">
        <v>28</v>
      </c>
      <c r="B7024" s="16">
        <v>45682</v>
      </c>
      <c r="C7024" t="s">
        <v>14</v>
      </c>
      <c r="D7024" t="s">
        <v>15</v>
      </c>
      <c r="E7024" t="s">
        <v>134</v>
      </c>
      <c r="F7024" t="s">
        <v>98</v>
      </c>
      <c r="G7024">
        <v>80219</v>
      </c>
      <c r="H7024" t="s">
        <v>25</v>
      </c>
      <c r="I7024" t="s">
        <v>35</v>
      </c>
      <c r="J7024" t="s">
        <v>36</v>
      </c>
      <c r="K7024" s="6">
        <v>143.63999999999999</v>
      </c>
      <c r="L7024">
        <v>9</v>
      </c>
      <c r="M7024">
        <v>0.2</v>
      </c>
      <c r="N7024" s="6">
        <v>10.773</v>
      </c>
      <c r="O7024" t="str">
        <f t="shared" si="327"/>
        <v/>
      </c>
      <c r="P7024" s="6">
        <f t="shared" si="328"/>
        <v>132.6</v>
      </c>
      <c r="Q7024">
        <f t="shared" si="329"/>
        <v>76.326520631453548</v>
      </c>
      <c r="R7024" s="16" t="str">
        <f>TEXT(Ecom[[#This Row],[Dates]],"mmm")</f>
        <v>Jan</v>
      </c>
      <c r="S7024" s="16" t="str">
        <f>TEXT(Ecom[[#This Row],[Dates]],"YYYY")</f>
        <v>2025</v>
      </c>
      <c r="T7024" s="16"/>
    </row>
    <row r="7025" spans="1:20" x14ac:dyDescent="0.25">
      <c r="A7025" t="s">
        <v>28</v>
      </c>
      <c r="B7025" s="16">
        <v>46322</v>
      </c>
      <c r="C7025" t="s">
        <v>14</v>
      </c>
      <c r="D7025" t="s">
        <v>15</v>
      </c>
      <c r="E7025" t="s">
        <v>134</v>
      </c>
      <c r="F7025" t="s">
        <v>98</v>
      </c>
      <c r="G7025">
        <v>80219</v>
      </c>
      <c r="H7025" t="s">
        <v>25</v>
      </c>
      <c r="I7025" t="s">
        <v>26</v>
      </c>
      <c r="J7025" t="s">
        <v>41</v>
      </c>
      <c r="K7025" s="6">
        <v>31.103999999999999</v>
      </c>
      <c r="L7025">
        <v>6</v>
      </c>
      <c r="M7025">
        <v>0.2</v>
      </c>
      <c r="N7025" s="6">
        <v>10.8864</v>
      </c>
      <c r="O7025" t="str">
        <f t="shared" si="327"/>
        <v/>
      </c>
      <c r="P7025" s="6">
        <f t="shared" si="328"/>
        <v>160.54</v>
      </c>
      <c r="Q7025">
        <f t="shared" si="329"/>
        <v>67.021864691059349</v>
      </c>
      <c r="R7025" s="16" t="str">
        <f>TEXT(Ecom[[#This Row],[Dates]],"mmm")</f>
        <v>Oct</v>
      </c>
      <c r="S7025" s="16" t="str">
        <f>TEXT(Ecom[[#This Row],[Dates]],"YYYY")</f>
        <v>2026</v>
      </c>
      <c r="T7025" s="16"/>
    </row>
    <row r="7026" spans="1:20" x14ac:dyDescent="0.25">
      <c r="A7026" t="s">
        <v>28</v>
      </c>
      <c r="B7026" s="16">
        <v>45747</v>
      </c>
      <c r="C7026" t="s">
        <v>14</v>
      </c>
      <c r="D7026" t="s">
        <v>15</v>
      </c>
      <c r="E7026" t="s">
        <v>134</v>
      </c>
      <c r="F7026" t="s">
        <v>98</v>
      </c>
      <c r="G7026">
        <v>80219</v>
      </c>
      <c r="H7026" t="s">
        <v>25</v>
      </c>
      <c r="I7026" t="s">
        <v>26</v>
      </c>
      <c r="J7026" t="s">
        <v>41</v>
      </c>
      <c r="K7026" s="6">
        <v>223.05600000000001</v>
      </c>
      <c r="L7026">
        <v>9</v>
      </c>
      <c r="M7026">
        <v>0.2</v>
      </c>
      <c r="N7026" s="6">
        <v>69.704999999999998</v>
      </c>
      <c r="O7026" t="str">
        <f t="shared" si="327"/>
        <v/>
      </c>
      <c r="P7026" s="6">
        <f t="shared" si="328"/>
        <v>165.58533333333335</v>
      </c>
      <c r="Q7026">
        <f t="shared" si="329"/>
        <v>94.699318766371363</v>
      </c>
      <c r="R7026" s="16" t="str">
        <f>TEXT(Ecom[[#This Row],[Dates]],"mmm")</f>
        <v>Mar</v>
      </c>
      <c r="S7026" s="16" t="str">
        <f>TEXT(Ecom[[#This Row],[Dates]],"YYYY")</f>
        <v>2025</v>
      </c>
      <c r="T7026" s="16"/>
    </row>
    <row r="7027" spans="1:20" x14ac:dyDescent="0.25">
      <c r="A7027" t="s">
        <v>28</v>
      </c>
      <c r="B7027" s="16">
        <v>46059</v>
      </c>
      <c r="C7027" t="s">
        <v>22</v>
      </c>
      <c r="D7027" t="s">
        <v>15</v>
      </c>
      <c r="E7027" t="s">
        <v>75</v>
      </c>
      <c r="F7027" t="s">
        <v>76</v>
      </c>
      <c r="G7027">
        <v>10024</v>
      </c>
      <c r="H7027" t="s">
        <v>57</v>
      </c>
      <c r="I7027" t="s">
        <v>35</v>
      </c>
      <c r="J7027" t="s">
        <v>36</v>
      </c>
      <c r="K7027" s="6">
        <v>227.46</v>
      </c>
      <c r="L7027">
        <v>6</v>
      </c>
      <c r="M7027">
        <v>0</v>
      </c>
      <c r="N7027" s="6">
        <v>65.963399999999993</v>
      </c>
      <c r="O7027" t="str">
        <f t="shared" si="327"/>
        <v/>
      </c>
      <c r="P7027" s="6">
        <f t="shared" si="328"/>
        <v>92.973333333333343</v>
      </c>
      <c r="Q7027">
        <f t="shared" si="329"/>
        <v>93.84782451670641</v>
      </c>
      <c r="R7027" s="16" t="str">
        <f>TEXT(Ecom[[#This Row],[Dates]],"mmm")</f>
        <v>Feb</v>
      </c>
      <c r="S7027" s="16" t="str">
        <f>TEXT(Ecom[[#This Row],[Dates]],"YYYY")</f>
        <v>2026</v>
      </c>
      <c r="T7027" s="16"/>
    </row>
    <row r="7028" spans="1:20" x14ac:dyDescent="0.25">
      <c r="A7028" t="s">
        <v>28</v>
      </c>
      <c r="B7028" s="16">
        <v>46360</v>
      </c>
      <c r="C7028" t="s">
        <v>22</v>
      </c>
      <c r="D7028" t="s">
        <v>15</v>
      </c>
      <c r="E7028" t="s">
        <v>75</v>
      </c>
      <c r="F7028" t="s">
        <v>76</v>
      </c>
      <c r="G7028">
        <v>10024</v>
      </c>
      <c r="H7028" t="s">
        <v>57</v>
      </c>
      <c r="I7028" t="s">
        <v>26</v>
      </c>
      <c r="J7028" t="s">
        <v>37</v>
      </c>
      <c r="K7028" s="6">
        <v>46.24</v>
      </c>
      <c r="L7028">
        <v>4</v>
      </c>
      <c r="M7028">
        <v>0.2</v>
      </c>
      <c r="N7028" s="6">
        <v>15.606</v>
      </c>
      <c r="O7028" t="str">
        <f t="shared" si="327"/>
        <v/>
      </c>
      <c r="P7028" s="6">
        <f t="shared" si="328"/>
        <v>28.453333333333333</v>
      </c>
      <c r="Q7028">
        <f t="shared" si="329"/>
        <v>85.583530887146225</v>
      </c>
      <c r="R7028" s="16" t="str">
        <f>TEXT(Ecom[[#This Row],[Dates]],"mmm")</f>
        <v>Dec</v>
      </c>
      <c r="S7028" s="16" t="str">
        <f>TEXT(Ecom[[#This Row],[Dates]],"YYYY")</f>
        <v>2026</v>
      </c>
      <c r="T7028" s="16"/>
    </row>
    <row r="7029" spans="1:20" x14ac:dyDescent="0.25">
      <c r="A7029" t="s">
        <v>28</v>
      </c>
      <c r="B7029" s="16">
        <v>45791</v>
      </c>
      <c r="C7029" t="s">
        <v>14</v>
      </c>
      <c r="D7029" t="s">
        <v>15</v>
      </c>
      <c r="E7029" t="s">
        <v>75</v>
      </c>
      <c r="F7029" t="s">
        <v>76</v>
      </c>
      <c r="G7029">
        <v>10011</v>
      </c>
      <c r="H7029" t="s">
        <v>57</v>
      </c>
      <c r="I7029" t="s">
        <v>26</v>
      </c>
      <c r="J7029" t="s">
        <v>27</v>
      </c>
      <c r="K7029" s="6">
        <v>5.22</v>
      </c>
      <c r="L7029">
        <v>2</v>
      </c>
      <c r="M7029">
        <v>0</v>
      </c>
      <c r="N7029" s="6">
        <v>2.4011999999999998</v>
      </c>
      <c r="O7029" t="str">
        <f t="shared" si="327"/>
        <v/>
      </c>
      <c r="P7029" s="6">
        <f t="shared" si="328"/>
        <v>22.419999999999998</v>
      </c>
      <c r="Q7029">
        <f t="shared" si="329"/>
        <v>50.869218226378948</v>
      </c>
      <c r="R7029" s="16" t="str">
        <f>TEXT(Ecom[[#This Row],[Dates]],"mmm")</f>
        <v>May</v>
      </c>
      <c r="S7029" s="16" t="str">
        <f>TEXT(Ecom[[#This Row],[Dates]],"YYYY")</f>
        <v>2025</v>
      </c>
      <c r="T7029" s="16"/>
    </row>
    <row r="7030" spans="1:20" x14ac:dyDescent="0.25">
      <c r="A7030" t="s">
        <v>13</v>
      </c>
      <c r="B7030" s="16">
        <v>45887</v>
      </c>
      <c r="C7030" t="s">
        <v>14</v>
      </c>
      <c r="D7030" t="s">
        <v>15</v>
      </c>
      <c r="E7030" t="s">
        <v>53</v>
      </c>
      <c r="F7030" t="s">
        <v>54</v>
      </c>
      <c r="G7030">
        <v>68025</v>
      </c>
      <c r="H7030" t="s">
        <v>47</v>
      </c>
      <c r="I7030" t="s">
        <v>26</v>
      </c>
      <c r="J7030" t="s">
        <v>41</v>
      </c>
      <c r="K7030" s="6">
        <v>33.9</v>
      </c>
      <c r="L7030">
        <v>5</v>
      </c>
      <c r="M7030">
        <v>0</v>
      </c>
      <c r="N7030" s="6">
        <v>15.593999999999999</v>
      </c>
      <c r="O7030" t="str">
        <f t="shared" si="327"/>
        <v/>
      </c>
      <c r="P7030" s="6">
        <f t="shared" si="328"/>
        <v>32.68</v>
      </c>
      <c r="Q7030">
        <f t="shared" si="329"/>
        <v>4.9466142554875452</v>
      </c>
      <c r="R7030" s="16" t="str">
        <f>TEXT(Ecom[[#This Row],[Dates]],"mmm")</f>
        <v>Aug</v>
      </c>
      <c r="S7030" s="16" t="str">
        <f>TEXT(Ecom[[#This Row],[Dates]],"YYYY")</f>
        <v>2025</v>
      </c>
      <c r="T7030" s="16"/>
    </row>
    <row r="7031" spans="1:20" x14ac:dyDescent="0.25">
      <c r="A7031" t="s">
        <v>28</v>
      </c>
      <c r="B7031" s="16">
        <v>45717</v>
      </c>
      <c r="C7031" t="s">
        <v>22</v>
      </c>
      <c r="D7031" t="s">
        <v>15</v>
      </c>
      <c r="E7031" t="s">
        <v>75</v>
      </c>
      <c r="F7031" t="s">
        <v>76</v>
      </c>
      <c r="G7031">
        <v>10011</v>
      </c>
      <c r="H7031" t="s">
        <v>57</v>
      </c>
      <c r="I7031" t="s">
        <v>26</v>
      </c>
      <c r="J7031" t="s">
        <v>32</v>
      </c>
      <c r="K7031" s="6">
        <v>28.14</v>
      </c>
      <c r="L7031">
        <v>3</v>
      </c>
      <c r="M7031">
        <v>0</v>
      </c>
      <c r="N7031" s="6">
        <v>7.8792</v>
      </c>
      <c r="O7031" t="str">
        <f t="shared" si="327"/>
        <v/>
      </c>
      <c r="P7031" s="6">
        <f t="shared" si="328"/>
        <v>52.359999999999992</v>
      </c>
      <c r="Q7031">
        <f t="shared" si="329"/>
        <v>23.737994860560573</v>
      </c>
      <c r="R7031" s="16" t="str">
        <f>TEXT(Ecom[[#This Row],[Dates]],"mmm")</f>
        <v>Mar</v>
      </c>
      <c r="S7031" s="16" t="str">
        <f>TEXT(Ecom[[#This Row],[Dates]],"YYYY")</f>
        <v>2025</v>
      </c>
      <c r="T7031" s="16"/>
    </row>
    <row r="7032" spans="1:20" x14ac:dyDescent="0.25">
      <c r="A7032" t="s">
        <v>28</v>
      </c>
      <c r="B7032" s="16">
        <v>46074</v>
      </c>
      <c r="C7032" t="s">
        <v>22</v>
      </c>
      <c r="D7032" t="s">
        <v>15</v>
      </c>
      <c r="E7032" t="s">
        <v>75</v>
      </c>
      <c r="F7032" t="s">
        <v>76</v>
      </c>
      <c r="G7032">
        <v>10011</v>
      </c>
      <c r="H7032" t="s">
        <v>57</v>
      </c>
      <c r="I7032" t="s">
        <v>35</v>
      </c>
      <c r="J7032" t="s">
        <v>59</v>
      </c>
      <c r="K7032" s="6">
        <v>36</v>
      </c>
      <c r="L7032">
        <v>2</v>
      </c>
      <c r="M7032">
        <v>0</v>
      </c>
      <c r="N7032" s="6">
        <v>6.48</v>
      </c>
      <c r="O7032" t="str">
        <f t="shared" si="327"/>
        <v/>
      </c>
      <c r="P7032" s="6">
        <f t="shared" si="328"/>
        <v>124.86200000000001</v>
      </c>
      <c r="Q7032">
        <f t="shared" si="329"/>
        <v>73.590156624374686</v>
      </c>
      <c r="R7032" s="16" t="str">
        <f>TEXT(Ecom[[#This Row],[Dates]],"mmm")</f>
        <v>Feb</v>
      </c>
      <c r="S7032" s="16" t="str">
        <f>TEXT(Ecom[[#This Row],[Dates]],"YYYY")</f>
        <v>2026</v>
      </c>
      <c r="T7032" s="16"/>
    </row>
    <row r="7033" spans="1:20" x14ac:dyDescent="0.25">
      <c r="A7033" t="s">
        <v>28</v>
      </c>
      <c r="B7033" s="16">
        <v>46024</v>
      </c>
      <c r="C7033" t="s">
        <v>22</v>
      </c>
      <c r="D7033" t="s">
        <v>15</v>
      </c>
      <c r="E7033" t="s">
        <v>75</v>
      </c>
      <c r="F7033" t="s">
        <v>76</v>
      </c>
      <c r="G7033">
        <v>10011</v>
      </c>
      <c r="H7033" t="s">
        <v>57</v>
      </c>
      <c r="I7033" t="s">
        <v>26</v>
      </c>
      <c r="J7033" t="s">
        <v>34</v>
      </c>
      <c r="K7033" s="6">
        <v>92.94</v>
      </c>
      <c r="L7033">
        <v>3</v>
      </c>
      <c r="M7033">
        <v>0</v>
      </c>
      <c r="N7033" s="6">
        <v>25.093800000000002</v>
      </c>
      <c r="O7033" t="str">
        <f t="shared" si="327"/>
        <v/>
      </c>
      <c r="P7033" s="6">
        <f t="shared" si="328"/>
        <v>131.19800000000001</v>
      </c>
      <c r="Q7033">
        <f t="shared" si="329"/>
        <v>85.713528990469158</v>
      </c>
      <c r="R7033" s="16" t="str">
        <f>TEXT(Ecom[[#This Row],[Dates]],"mmm")</f>
        <v>Jan</v>
      </c>
      <c r="S7033" s="16" t="str">
        <f>TEXT(Ecom[[#This Row],[Dates]],"YYYY")</f>
        <v>2026</v>
      </c>
      <c r="T7033" s="16"/>
    </row>
    <row r="7034" spans="1:20" x14ac:dyDescent="0.25">
      <c r="A7034" t="s">
        <v>28</v>
      </c>
      <c r="B7034" s="16">
        <v>46041</v>
      </c>
      <c r="C7034" t="s">
        <v>22</v>
      </c>
      <c r="D7034" t="s">
        <v>15</v>
      </c>
      <c r="E7034" t="s">
        <v>75</v>
      </c>
      <c r="F7034" t="s">
        <v>76</v>
      </c>
      <c r="G7034">
        <v>10011</v>
      </c>
      <c r="H7034" t="s">
        <v>57</v>
      </c>
      <c r="I7034" t="s">
        <v>19</v>
      </c>
      <c r="J7034" t="s">
        <v>21</v>
      </c>
      <c r="K7034" s="6">
        <v>245.64599999999999</v>
      </c>
      <c r="L7034">
        <v>3</v>
      </c>
      <c r="M7034">
        <v>0.1</v>
      </c>
      <c r="N7034" s="6">
        <v>8.1882000000000001</v>
      </c>
      <c r="O7034" t="str">
        <f t="shared" si="327"/>
        <v/>
      </c>
      <c r="P7034" s="6">
        <f t="shared" si="328"/>
        <v>111.96199999999999</v>
      </c>
      <c r="Q7034">
        <f t="shared" si="329"/>
        <v>93.596979395704835</v>
      </c>
      <c r="R7034" s="16" t="str">
        <f>TEXT(Ecom[[#This Row],[Dates]],"mmm")</f>
        <v>Jan</v>
      </c>
      <c r="S7034" s="16" t="str">
        <f>TEXT(Ecom[[#This Row],[Dates]],"YYYY")</f>
        <v>2026</v>
      </c>
      <c r="T7034" s="16"/>
    </row>
    <row r="7035" spans="1:20" x14ac:dyDescent="0.25">
      <c r="A7035" t="s">
        <v>28</v>
      </c>
      <c r="B7035" s="16">
        <v>45704</v>
      </c>
      <c r="C7035" t="s">
        <v>22</v>
      </c>
      <c r="D7035" t="s">
        <v>15</v>
      </c>
      <c r="E7035" t="s">
        <v>75</v>
      </c>
      <c r="F7035" t="s">
        <v>76</v>
      </c>
      <c r="G7035">
        <v>10011</v>
      </c>
      <c r="H7035" t="s">
        <v>57</v>
      </c>
      <c r="I7035" t="s">
        <v>26</v>
      </c>
      <c r="J7035" t="s">
        <v>37</v>
      </c>
      <c r="K7035" s="6">
        <v>55.008000000000003</v>
      </c>
      <c r="L7035">
        <v>3</v>
      </c>
      <c r="M7035">
        <v>0.2</v>
      </c>
      <c r="N7035" s="6">
        <v>17.190000000000001</v>
      </c>
      <c r="O7035" t="str">
        <f t="shared" si="327"/>
        <v/>
      </c>
      <c r="P7035" s="6">
        <f t="shared" si="328"/>
        <v>204.54400000000001</v>
      </c>
      <c r="Q7035">
        <f t="shared" si="329"/>
        <v>194.38488976255334</v>
      </c>
      <c r="R7035" s="16" t="str">
        <f>TEXT(Ecom[[#This Row],[Dates]],"mmm")</f>
        <v>Feb</v>
      </c>
      <c r="S7035" s="16" t="str">
        <f>TEXT(Ecom[[#This Row],[Dates]],"YYYY")</f>
        <v>2025</v>
      </c>
      <c r="T7035" s="16"/>
    </row>
    <row r="7036" spans="1:20" x14ac:dyDescent="0.25">
      <c r="A7036" t="s">
        <v>28</v>
      </c>
      <c r="B7036" s="16">
        <v>46239</v>
      </c>
      <c r="C7036" t="s">
        <v>22</v>
      </c>
      <c r="D7036" t="s">
        <v>15</v>
      </c>
      <c r="E7036" t="s">
        <v>75</v>
      </c>
      <c r="F7036" t="s">
        <v>76</v>
      </c>
      <c r="G7036">
        <v>10011</v>
      </c>
      <c r="H7036" t="s">
        <v>57</v>
      </c>
      <c r="I7036" t="s">
        <v>26</v>
      </c>
      <c r="J7036" t="s">
        <v>37</v>
      </c>
      <c r="K7036" s="6">
        <v>35.231999999999999</v>
      </c>
      <c r="L7036">
        <v>3</v>
      </c>
      <c r="M7036">
        <v>0.2</v>
      </c>
      <c r="N7036" s="6">
        <v>11.4504</v>
      </c>
      <c r="O7036" t="str">
        <f t="shared" si="327"/>
        <v/>
      </c>
      <c r="P7036" s="6">
        <f t="shared" si="328"/>
        <v>346.20266666666663</v>
      </c>
      <c r="Q7036">
        <f t="shared" si="329"/>
        <v>204.49041147239194</v>
      </c>
      <c r="R7036" s="16" t="str">
        <f>TEXT(Ecom[[#This Row],[Dates]],"mmm")</f>
        <v>Aug</v>
      </c>
      <c r="S7036" s="16" t="str">
        <f>TEXT(Ecom[[#This Row],[Dates]],"YYYY")</f>
        <v>2026</v>
      </c>
      <c r="T7036" s="16"/>
    </row>
    <row r="7037" spans="1:20" x14ac:dyDescent="0.25">
      <c r="A7037" t="s">
        <v>28</v>
      </c>
      <c r="B7037" s="16">
        <v>46155</v>
      </c>
      <c r="C7037" t="s">
        <v>22</v>
      </c>
      <c r="D7037" t="s">
        <v>15</v>
      </c>
      <c r="E7037" t="s">
        <v>144</v>
      </c>
      <c r="F7037" t="s">
        <v>24</v>
      </c>
      <c r="G7037">
        <v>92105</v>
      </c>
      <c r="H7037" t="s">
        <v>25</v>
      </c>
      <c r="I7037" t="s">
        <v>19</v>
      </c>
      <c r="J7037" t="s">
        <v>21</v>
      </c>
      <c r="K7037" s="6">
        <v>523.39200000000005</v>
      </c>
      <c r="L7037">
        <v>3</v>
      </c>
      <c r="M7037">
        <v>0.2</v>
      </c>
      <c r="N7037" s="6">
        <v>52.339199999999998</v>
      </c>
      <c r="O7037" t="str">
        <f t="shared" si="327"/>
        <v/>
      </c>
      <c r="P7037" s="6">
        <f t="shared" si="328"/>
        <v>338.77866666666665</v>
      </c>
      <c r="Q7037">
        <f t="shared" si="329"/>
        <v>274.29867893769193</v>
      </c>
      <c r="R7037" s="16" t="str">
        <f>TEXT(Ecom[[#This Row],[Dates]],"mmm")</f>
        <v>May</v>
      </c>
      <c r="S7037" s="16" t="str">
        <f>TEXT(Ecom[[#This Row],[Dates]],"YYYY")</f>
        <v>2026</v>
      </c>
      <c r="T7037" s="16"/>
    </row>
    <row r="7038" spans="1:20" x14ac:dyDescent="0.25">
      <c r="A7038" t="s">
        <v>13</v>
      </c>
      <c r="B7038" s="16">
        <v>46298</v>
      </c>
      <c r="C7038" t="s">
        <v>14</v>
      </c>
      <c r="D7038" t="s">
        <v>15</v>
      </c>
      <c r="E7038" t="s">
        <v>204</v>
      </c>
      <c r="F7038" t="s">
        <v>30</v>
      </c>
      <c r="G7038">
        <v>33801</v>
      </c>
      <c r="H7038" t="s">
        <v>18</v>
      </c>
      <c r="I7038" t="s">
        <v>35</v>
      </c>
      <c r="J7038" t="s">
        <v>162</v>
      </c>
      <c r="K7038" s="6">
        <v>479.98399999999998</v>
      </c>
      <c r="L7038">
        <v>2</v>
      </c>
      <c r="M7038">
        <v>0.2</v>
      </c>
      <c r="N7038" s="6">
        <v>89.997</v>
      </c>
      <c r="O7038" t="str">
        <f t="shared" si="327"/>
        <v/>
      </c>
      <c r="P7038" s="6">
        <f t="shared" si="328"/>
        <v>170.29466666666664</v>
      </c>
      <c r="Q7038">
        <f t="shared" si="329"/>
        <v>221.56052081541966</v>
      </c>
      <c r="R7038" s="16" t="str">
        <f>TEXT(Ecom[[#This Row],[Dates]],"mmm")</f>
        <v>Oct</v>
      </c>
      <c r="S7038" s="16" t="str">
        <f>TEXT(Ecom[[#This Row],[Dates]],"YYYY")</f>
        <v>2026</v>
      </c>
      <c r="T7038" s="16"/>
    </row>
    <row r="7039" spans="1:20" x14ac:dyDescent="0.25">
      <c r="A7039" t="s">
        <v>28</v>
      </c>
      <c r="B7039" s="16">
        <v>46265</v>
      </c>
      <c r="C7039" t="s">
        <v>14</v>
      </c>
      <c r="D7039" t="s">
        <v>15</v>
      </c>
      <c r="E7039" t="s">
        <v>299</v>
      </c>
      <c r="F7039" t="s">
        <v>167</v>
      </c>
      <c r="G7039">
        <v>30080</v>
      </c>
      <c r="H7039" t="s">
        <v>18</v>
      </c>
      <c r="I7039" t="s">
        <v>26</v>
      </c>
      <c r="J7039" t="s">
        <v>41</v>
      </c>
      <c r="K7039" s="6">
        <v>12.96</v>
      </c>
      <c r="L7039">
        <v>2</v>
      </c>
      <c r="M7039">
        <v>0</v>
      </c>
      <c r="N7039" s="6">
        <v>6.2207999999999997</v>
      </c>
      <c r="O7039" t="str">
        <f t="shared" si="327"/>
        <v/>
      </c>
      <c r="P7039" s="6">
        <f t="shared" si="328"/>
        <v>65.873333333333335</v>
      </c>
      <c r="Q7039">
        <f t="shared" si="329"/>
        <v>215.66934427601075</v>
      </c>
      <c r="R7039" s="16" t="str">
        <f>TEXT(Ecom[[#This Row],[Dates]],"mmm")</f>
        <v>Aug</v>
      </c>
      <c r="S7039" s="16" t="str">
        <f>TEXT(Ecom[[#This Row],[Dates]],"YYYY")</f>
        <v>2026</v>
      </c>
      <c r="T7039" s="16"/>
    </row>
    <row r="7040" spans="1:20" x14ac:dyDescent="0.25">
      <c r="A7040" t="s">
        <v>28</v>
      </c>
      <c r="B7040" s="16">
        <v>45677</v>
      </c>
      <c r="C7040" t="s">
        <v>14</v>
      </c>
      <c r="D7040" t="s">
        <v>15</v>
      </c>
      <c r="E7040" t="s">
        <v>299</v>
      </c>
      <c r="F7040" t="s">
        <v>167</v>
      </c>
      <c r="G7040">
        <v>30080</v>
      </c>
      <c r="H7040" t="s">
        <v>18</v>
      </c>
      <c r="I7040" t="s">
        <v>26</v>
      </c>
      <c r="J7040" t="s">
        <v>34</v>
      </c>
      <c r="K7040" s="6">
        <v>17.940000000000001</v>
      </c>
      <c r="L7040">
        <v>3</v>
      </c>
      <c r="M7040">
        <v>0</v>
      </c>
      <c r="N7040" s="6">
        <v>6.4584000000000001</v>
      </c>
      <c r="O7040" t="str">
        <f t="shared" si="327"/>
        <v/>
      </c>
      <c r="P7040" s="6">
        <f t="shared" si="328"/>
        <v>69.825333333333333</v>
      </c>
      <c r="Q7040">
        <f t="shared" si="329"/>
        <v>108.63982498758607</v>
      </c>
      <c r="R7040" s="16" t="str">
        <f>TEXT(Ecom[[#This Row],[Dates]],"mmm")</f>
        <v>Jan</v>
      </c>
      <c r="S7040" s="16" t="str">
        <f>TEXT(Ecom[[#This Row],[Dates]],"YYYY")</f>
        <v>2025</v>
      </c>
      <c r="T7040" s="16"/>
    </row>
    <row r="7041" spans="1:20" x14ac:dyDescent="0.25">
      <c r="A7041" t="s">
        <v>28</v>
      </c>
      <c r="B7041" s="16">
        <v>46081</v>
      </c>
      <c r="C7041" t="s">
        <v>14</v>
      </c>
      <c r="D7041" t="s">
        <v>15</v>
      </c>
      <c r="E7041" t="s">
        <v>75</v>
      </c>
      <c r="F7041" t="s">
        <v>76</v>
      </c>
      <c r="G7041">
        <v>10009</v>
      </c>
      <c r="H7041" t="s">
        <v>57</v>
      </c>
      <c r="I7041" t="s">
        <v>26</v>
      </c>
      <c r="J7041" t="s">
        <v>32</v>
      </c>
      <c r="K7041" s="6">
        <v>166.72</v>
      </c>
      <c r="L7041">
        <v>2</v>
      </c>
      <c r="M7041">
        <v>0</v>
      </c>
      <c r="N7041" s="6">
        <v>41.68</v>
      </c>
      <c r="O7041" t="str">
        <f t="shared" si="327"/>
        <v/>
      </c>
      <c r="P7041" s="6">
        <f t="shared" si="328"/>
        <v>105.29866666666668</v>
      </c>
      <c r="Q7041">
        <f t="shared" si="329"/>
        <v>64.702459235419411</v>
      </c>
      <c r="R7041" s="16" t="str">
        <f>TEXT(Ecom[[#This Row],[Dates]],"mmm")</f>
        <v>Feb</v>
      </c>
      <c r="S7041" s="16" t="str">
        <f>TEXT(Ecom[[#This Row],[Dates]],"YYYY")</f>
        <v>2026</v>
      </c>
      <c r="T7041" s="16"/>
    </row>
    <row r="7042" spans="1:20" x14ac:dyDescent="0.25">
      <c r="A7042" t="s">
        <v>28</v>
      </c>
      <c r="B7042" s="16">
        <v>46371</v>
      </c>
      <c r="C7042" t="s">
        <v>14</v>
      </c>
      <c r="D7042" t="s">
        <v>15</v>
      </c>
      <c r="E7042" t="s">
        <v>75</v>
      </c>
      <c r="F7042" t="s">
        <v>76</v>
      </c>
      <c r="G7042">
        <v>10009</v>
      </c>
      <c r="H7042" t="s">
        <v>57</v>
      </c>
      <c r="I7042" t="s">
        <v>26</v>
      </c>
      <c r="J7042" t="s">
        <v>37</v>
      </c>
      <c r="K7042" s="6">
        <v>24.815999999999999</v>
      </c>
      <c r="L7042">
        <v>3</v>
      </c>
      <c r="M7042">
        <v>0.2</v>
      </c>
      <c r="N7042" s="6">
        <v>8.3754000000000008</v>
      </c>
      <c r="O7042" t="str">
        <f t="shared" ref="O7042:O7105" si="330">IF(N7042&lt;0,N7042,"")</f>
        <v/>
      </c>
      <c r="P7042" s="6">
        <f t="shared" si="328"/>
        <v>249.71533333333332</v>
      </c>
      <c r="Q7042">
        <f t="shared" si="329"/>
        <v>204.17925624095881</v>
      </c>
      <c r="R7042" s="16" t="str">
        <f>TEXT(Ecom[[#This Row],[Dates]],"mmm")</f>
        <v>Dec</v>
      </c>
      <c r="S7042" s="16" t="str">
        <f>TEXT(Ecom[[#This Row],[Dates]],"YYYY")</f>
        <v>2026</v>
      </c>
      <c r="T7042" s="16"/>
    </row>
    <row r="7043" spans="1:20" x14ac:dyDescent="0.25">
      <c r="A7043" t="s">
        <v>28</v>
      </c>
      <c r="B7043" s="16">
        <v>45760</v>
      </c>
      <c r="C7043" t="s">
        <v>14</v>
      </c>
      <c r="D7043" t="s">
        <v>15</v>
      </c>
      <c r="E7043" t="s">
        <v>75</v>
      </c>
      <c r="F7043" t="s">
        <v>76</v>
      </c>
      <c r="G7043">
        <v>10009</v>
      </c>
      <c r="H7043" t="s">
        <v>57</v>
      </c>
      <c r="I7043" t="s">
        <v>19</v>
      </c>
      <c r="J7043" t="s">
        <v>33</v>
      </c>
      <c r="K7043" s="6">
        <v>124.36</v>
      </c>
      <c r="L7043">
        <v>2</v>
      </c>
      <c r="M7043">
        <v>0</v>
      </c>
      <c r="N7043" s="6">
        <v>27.359200000000001</v>
      </c>
      <c r="O7043" t="str">
        <f t="shared" si="330"/>
        <v/>
      </c>
      <c r="P7043" s="6">
        <f t="shared" ref="P7043:P7106" si="331">AVERAGE(K7043:K7045)</f>
        <v>307.69133333333338</v>
      </c>
      <c r="Q7043">
        <f t="shared" si="329"/>
        <v>212.06224510008587</v>
      </c>
      <c r="R7043" s="16" t="str">
        <f>TEXT(Ecom[[#This Row],[Dates]],"mmm")</f>
        <v>Apr</v>
      </c>
      <c r="S7043" s="16" t="str">
        <f>TEXT(Ecom[[#This Row],[Dates]],"YYYY")</f>
        <v>2025</v>
      </c>
      <c r="T7043" s="16"/>
    </row>
    <row r="7044" spans="1:20" x14ac:dyDescent="0.25">
      <c r="A7044" t="s">
        <v>28</v>
      </c>
      <c r="B7044" s="16">
        <v>46303</v>
      </c>
      <c r="C7044" t="s">
        <v>14</v>
      </c>
      <c r="D7044" t="s">
        <v>15</v>
      </c>
      <c r="E7044" t="s">
        <v>55</v>
      </c>
      <c r="F7044" t="s">
        <v>56</v>
      </c>
      <c r="G7044">
        <v>19134</v>
      </c>
      <c r="H7044" t="s">
        <v>57</v>
      </c>
      <c r="I7044" t="s">
        <v>35</v>
      </c>
      <c r="J7044" t="s">
        <v>162</v>
      </c>
      <c r="K7044" s="6">
        <v>599.97</v>
      </c>
      <c r="L7044">
        <v>5</v>
      </c>
      <c r="M7044">
        <v>0.4</v>
      </c>
      <c r="N7044" s="6">
        <v>69.996499999999997</v>
      </c>
      <c r="O7044" t="str">
        <f t="shared" si="330"/>
        <v/>
      </c>
      <c r="P7044" s="6">
        <f t="shared" si="331"/>
        <v>269.29933333333332</v>
      </c>
      <c r="Q7044">
        <f t="shared" si="329"/>
        <v>259.62013249960245</v>
      </c>
      <c r="R7044" s="16" t="str">
        <f>TEXT(Ecom[[#This Row],[Dates]],"mmm")</f>
        <v>Oct</v>
      </c>
      <c r="S7044" s="16" t="str">
        <f>TEXT(Ecom[[#This Row],[Dates]],"YYYY")</f>
        <v>2026</v>
      </c>
      <c r="T7044" s="16"/>
    </row>
    <row r="7045" spans="1:20" x14ac:dyDescent="0.25">
      <c r="A7045" t="s">
        <v>28</v>
      </c>
      <c r="B7045" s="16">
        <v>45843</v>
      </c>
      <c r="C7045" t="s">
        <v>14</v>
      </c>
      <c r="D7045" t="s">
        <v>15</v>
      </c>
      <c r="E7045" t="s">
        <v>55</v>
      </c>
      <c r="F7045" t="s">
        <v>56</v>
      </c>
      <c r="G7045">
        <v>19134</v>
      </c>
      <c r="H7045" t="s">
        <v>57</v>
      </c>
      <c r="I7045" t="s">
        <v>19</v>
      </c>
      <c r="J7045" t="s">
        <v>21</v>
      </c>
      <c r="K7045" s="6">
        <v>198.744</v>
      </c>
      <c r="L7045">
        <v>4</v>
      </c>
      <c r="M7045">
        <v>0.3</v>
      </c>
      <c r="N7045" s="6">
        <v>-14.196</v>
      </c>
      <c r="O7045">
        <f t="shared" si="330"/>
        <v>-14.196</v>
      </c>
      <c r="P7045" s="6">
        <f t="shared" si="331"/>
        <v>72.391999999999996</v>
      </c>
      <c r="Q7045">
        <f t="shared" ref="Q7045:Q7108" si="332">SQRT(SUMXMY2(K7045:K7047,P7043:P7045)/3)</f>
        <v>166.84990541557158</v>
      </c>
      <c r="R7045" s="16" t="str">
        <f>TEXT(Ecom[[#This Row],[Dates]],"mmm")</f>
        <v>Jul</v>
      </c>
      <c r="S7045" s="16" t="str">
        <f>TEXT(Ecom[[#This Row],[Dates]],"YYYY")</f>
        <v>2025</v>
      </c>
      <c r="T7045" s="16"/>
    </row>
    <row r="7046" spans="1:20" x14ac:dyDescent="0.25">
      <c r="A7046" t="s">
        <v>28</v>
      </c>
      <c r="B7046" s="16">
        <v>46116</v>
      </c>
      <c r="C7046" t="s">
        <v>14</v>
      </c>
      <c r="D7046" t="s">
        <v>15</v>
      </c>
      <c r="E7046" t="s">
        <v>55</v>
      </c>
      <c r="F7046" t="s">
        <v>56</v>
      </c>
      <c r="G7046">
        <v>19134</v>
      </c>
      <c r="H7046" t="s">
        <v>57</v>
      </c>
      <c r="I7046" t="s">
        <v>26</v>
      </c>
      <c r="J7046" t="s">
        <v>110</v>
      </c>
      <c r="K7046" s="6">
        <v>9.1839999999999993</v>
      </c>
      <c r="L7046">
        <v>2</v>
      </c>
      <c r="M7046">
        <v>0.2</v>
      </c>
      <c r="N7046" s="6">
        <v>1.1479999999999999</v>
      </c>
      <c r="O7046" t="str">
        <f t="shared" si="330"/>
        <v/>
      </c>
      <c r="P7046" s="6">
        <f t="shared" si="331"/>
        <v>39.341333333333331</v>
      </c>
      <c r="Q7046">
        <f t="shared" si="332"/>
        <v>158.40590709196934</v>
      </c>
      <c r="R7046" s="16" t="str">
        <f>TEXT(Ecom[[#This Row],[Dates]],"mmm")</f>
        <v>Apr</v>
      </c>
      <c r="S7046" s="16" t="str">
        <f>TEXT(Ecom[[#This Row],[Dates]],"YYYY")</f>
        <v>2026</v>
      </c>
      <c r="T7046" s="16"/>
    </row>
    <row r="7047" spans="1:20" x14ac:dyDescent="0.25">
      <c r="A7047" t="s">
        <v>28</v>
      </c>
      <c r="B7047" s="16">
        <v>46047</v>
      </c>
      <c r="C7047" t="s">
        <v>22</v>
      </c>
      <c r="D7047" t="s">
        <v>15</v>
      </c>
      <c r="E7047" t="s">
        <v>135</v>
      </c>
      <c r="F7047" t="s">
        <v>46</v>
      </c>
      <c r="G7047">
        <v>75217</v>
      </c>
      <c r="H7047" t="s">
        <v>47</v>
      </c>
      <c r="I7047" t="s">
        <v>26</v>
      </c>
      <c r="J7047" t="s">
        <v>41</v>
      </c>
      <c r="K7047" s="6">
        <v>9.2479999999999993</v>
      </c>
      <c r="L7047">
        <v>2</v>
      </c>
      <c r="M7047">
        <v>0.2</v>
      </c>
      <c r="N7047" s="6">
        <v>3.3523999999999998</v>
      </c>
      <c r="O7047" t="str">
        <f t="shared" si="330"/>
        <v/>
      </c>
      <c r="P7047" s="6">
        <f t="shared" si="331"/>
        <v>169.6</v>
      </c>
      <c r="Q7047">
        <f t="shared" si="332"/>
        <v>142.22404528276007</v>
      </c>
      <c r="R7047" s="16" t="str">
        <f>TEXT(Ecom[[#This Row],[Dates]],"mmm")</f>
        <v>Jan</v>
      </c>
      <c r="S7047" s="16" t="str">
        <f>TEXT(Ecom[[#This Row],[Dates]],"YYYY")</f>
        <v>2026</v>
      </c>
      <c r="T7047" s="16"/>
    </row>
    <row r="7048" spans="1:20" x14ac:dyDescent="0.25">
      <c r="A7048" t="s">
        <v>28</v>
      </c>
      <c r="B7048" s="16">
        <v>45878</v>
      </c>
      <c r="C7048" t="s">
        <v>44</v>
      </c>
      <c r="D7048" t="s">
        <v>15</v>
      </c>
      <c r="E7048" t="s">
        <v>39</v>
      </c>
      <c r="F7048" t="s">
        <v>24</v>
      </c>
      <c r="G7048">
        <v>94521</v>
      </c>
      <c r="H7048" t="s">
        <v>25</v>
      </c>
      <c r="I7048" t="s">
        <v>19</v>
      </c>
      <c r="J7048" t="s">
        <v>31</v>
      </c>
      <c r="K7048" s="6">
        <v>99.591999999999999</v>
      </c>
      <c r="L7048">
        <v>1</v>
      </c>
      <c r="M7048">
        <v>0.2</v>
      </c>
      <c r="N7048" s="6">
        <v>2.4897999999999998</v>
      </c>
      <c r="O7048" t="str">
        <f t="shared" si="330"/>
        <v/>
      </c>
      <c r="P7048" s="6">
        <f t="shared" si="331"/>
        <v>171.70133333333331</v>
      </c>
      <c r="Q7048">
        <f t="shared" si="332"/>
        <v>164.39635715167395</v>
      </c>
      <c r="R7048" s="16" t="str">
        <f>TEXT(Ecom[[#This Row],[Dates]],"mmm")</f>
        <v>Aug</v>
      </c>
      <c r="S7048" s="16" t="str">
        <f>TEXT(Ecom[[#This Row],[Dates]],"YYYY")</f>
        <v>2025</v>
      </c>
      <c r="T7048" s="16"/>
    </row>
    <row r="7049" spans="1:20" x14ac:dyDescent="0.25">
      <c r="A7049" t="s">
        <v>28</v>
      </c>
      <c r="B7049" s="16">
        <v>45681</v>
      </c>
      <c r="C7049" t="s">
        <v>44</v>
      </c>
      <c r="D7049" t="s">
        <v>15</v>
      </c>
      <c r="E7049" t="s">
        <v>39</v>
      </c>
      <c r="F7049" t="s">
        <v>24</v>
      </c>
      <c r="G7049">
        <v>94521</v>
      </c>
      <c r="H7049" t="s">
        <v>25</v>
      </c>
      <c r="I7049" t="s">
        <v>35</v>
      </c>
      <c r="J7049" t="s">
        <v>59</v>
      </c>
      <c r="K7049" s="6">
        <v>399.96</v>
      </c>
      <c r="L7049">
        <v>4</v>
      </c>
      <c r="M7049">
        <v>0</v>
      </c>
      <c r="N7049" s="6">
        <v>139.98599999999999</v>
      </c>
      <c r="O7049" t="str">
        <f t="shared" si="330"/>
        <v/>
      </c>
      <c r="P7049" s="6">
        <f t="shared" si="331"/>
        <v>143.36266666666668</v>
      </c>
      <c r="Q7049">
        <f t="shared" si="332"/>
        <v>177.0445795193549</v>
      </c>
      <c r="R7049" s="16" t="str">
        <f>TEXT(Ecom[[#This Row],[Dates]],"mmm")</f>
        <v>Jan</v>
      </c>
      <c r="S7049" s="16" t="str">
        <f>TEXT(Ecom[[#This Row],[Dates]],"YYYY")</f>
        <v>2025</v>
      </c>
      <c r="T7049" s="16"/>
    </row>
    <row r="7050" spans="1:20" x14ac:dyDescent="0.25">
      <c r="A7050" t="s">
        <v>62</v>
      </c>
      <c r="B7050" s="16">
        <v>46001</v>
      </c>
      <c r="C7050" t="s">
        <v>14</v>
      </c>
      <c r="D7050" t="s">
        <v>15</v>
      </c>
      <c r="E7050" t="s">
        <v>405</v>
      </c>
      <c r="F7050" t="s">
        <v>86</v>
      </c>
      <c r="G7050">
        <v>37211</v>
      </c>
      <c r="H7050" t="s">
        <v>18</v>
      </c>
      <c r="I7050" t="s">
        <v>26</v>
      </c>
      <c r="J7050" t="s">
        <v>41</v>
      </c>
      <c r="K7050" s="6">
        <v>15.552</v>
      </c>
      <c r="L7050">
        <v>3</v>
      </c>
      <c r="M7050">
        <v>0.2</v>
      </c>
      <c r="N7050" s="6">
        <v>5.4432</v>
      </c>
      <c r="O7050" t="str">
        <f t="shared" si="330"/>
        <v/>
      </c>
      <c r="P7050" s="6">
        <f t="shared" si="331"/>
        <v>79.909333333333336</v>
      </c>
      <c r="Q7050">
        <f t="shared" si="332"/>
        <v>138.79035609148065</v>
      </c>
      <c r="R7050" s="16" t="str">
        <f>TEXT(Ecom[[#This Row],[Dates]],"mmm")</f>
        <v>Dec</v>
      </c>
      <c r="S7050" s="16" t="str">
        <f>TEXT(Ecom[[#This Row],[Dates]],"YYYY")</f>
        <v>2025</v>
      </c>
      <c r="T7050" s="16"/>
    </row>
    <row r="7051" spans="1:20" x14ac:dyDescent="0.25">
      <c r="A7051" t="s">
        <v>28</v>
      </c>
      <c r="B7051" s="16">
        <v>45812</v>
      </c>
      <c r="C7051" t="s">
        <v>44</v>
      </c>
      <c r="D7051" t="s">
        <v>15</v>
      </c>
      <c r="E7051" t="s">
        <v>97</v>
      </c>
      <c r="F7051" t="s">
        <v>98</v>
      </c>
      <c r="G7051">
        <v>80013</v>
      </c>
      <c r="H7051" t="s">
        <v>25</v>
      </c>
      <c r="I7051" t="s">
        <v>26</v>
      </c>
      <c r="J7051" t="s">
        <v>34</v>
      </c>
      <c r="K7051" s="6">
        <v>14.576000000000001</v>
      </c>
      <c r="L7051">
        <v>2</v>
      </c>
      <c r="M7051">
        <v>0.2</v>
      </c>
      <c r="N7051" s="6">
        <v>2.3685999999999998</v>
      </c>
      <c r="O7051" t="str">
        <f t="shared" si="330"/>
        <v/>
      </c>
      <c r="P7051" s="6">
        <f t="shared" si="331"/>
        <v>82.498666666666665</v>
      </c>
      <c r="Q7051">
        <f t="shared" si="332"/>
        <v>110.91706980142116</v>
      </c>
      <c r="R7051" s="16" t="str">
        <f>TEXT(Ecom[[#This Row],[Dates]],"mmm")</f>
        <v>Jun</v>
      </c>
      <c r="S7051" s="16" t="str">
        <f>TEXT(Ecom[[#This Row],[Dates]],"YYYY")</f>
        <v>2025</v>
      </c>
      <c r="T7051" s="16"/>
    </row>
    <row r="7052" spans="1:20" x14ac:dyDescent="0.25">
      <c r="A7052" t="s">
        <v>168</v>
      </c>
      <c r="B7052" s="16">
        <v>46130</v>
      </c>
      <c r="C7052" t="s">
        <v>14</v>
      </c>
      <c r="D7052" t="s">
        <v>15</v>
      </c>
      <c r="E7052" t="s">
        <v>208</v>
      </c>
      <c r="F7052" t="s">
        <v>24</v>
      </c>
      <c r="G7052">
        <v>92804</v>
      </c>
      <c r="H7052" t="s">
        <v>25</v>
      </c>
      <c r="I7052" t="s">
        <v>26</v>
      </c>
      <c r="J7052" t="s">
        <v>37</v>
      </c>
      <c r="K7052" s="6">
        <v>209.6</v>
      </c>
      <c r="L7052">
        <v>5</v>
      </c>
      <c r="M7052">
        <v>0.2</v>
      </c>
      <c r="N7052" s="6">
        <v>68.12</v>
      </c>
      <c r="O7052" t="str">
        <f t="shared" si="330"/>
        <v/>
      </c>
      <c r="P7052" s="6">
        <f t="shared" si="331"/>
        <v>87.966666666666654</v>
      </c>
      <c r="Q7052">
        <f t="shared" si="332"/>
        <v>88.636455605028686</v>
      </c>
      <c r="R7052" s="16" t="str">
        <f>TEXT(Ecom[[#This Row],[Dates]],"mmm")</f>
        <v>Apr</v>
      </c>
      <c r="S7052" s="16" t="str">
        <f>TEXT(Ecom[[#This Row],[Dates]],"YYYY")</f>
        <v>2026</v>
      </c>
      <c r="T7052" s="16"/>
    </row>
    <row r="7053" spans="1:20" x14ac:dyDescent="0.25">
      <c r="A7053" t="s">
        <v>168</v>
      </c>
      <c r="B7053" s="16">
        <v>45865</v>
      </c>
      <c r="C7053" t="s">
        <v>14</v>
      </c>
      <c r="D7053" t="s">
        <v>15</v>
      </c>
      <c r="E7053" t="s">
        <v>208</v>
      </c>
      <c r="F7053" t="s">
        <v>24</v>
      </c>
      <c r="G7053">
        <v>92804</v>
      </c>
      <c r="H7053" t="s">
        <v>25</v>
      </c>
      <c r="I7053" t="s">
        <v>26</v>
      </c>
      <c r="J7053" t="s">
        <v>34</v>
      </c>
      <c r="K7053" s="6">
        <v>23.32</v>
      </c>
      <c r="L7053">
        <v>2</v>
      </c>
      <c r="M7053">
        <v>0</v>
      </c>
      <c r="N7053" s="6">
        <v>6.0632000000000001</v>
      </c>
      <c r="O7053" t="str">
        <f t="shared" si="330"/>
        <v/>
      </c>
      <c r="P7053" s="6">
        <f t="shared" si="331"/>
        <v>58.086666666666666</v>
      </c>
      <c r="Q7053">
        <f t="shared" si="332"/>
        <v>59.379862310382627</v>
      </c>
      <c r="R7053" s="16" t="str">
        <f>TEXT(Ecom[[#This Row],[Dates]],"mmm")</f>
        <v>Jul</v>
      </c>
      <c r="S7053" s="16" t="str">
        <f>TEXT(Ecom[[#This Row],[Dates]],"YYYY")</f>
        <v>2025</v>
      </c>
      <c r="T7053" s="16"/>
    </row>
    <row r="7054" spans="1:20" x14ac:dyDescent="0.25">
      <c r="A7054" t="s">
        <v>168</v>
      </c>
      <c r="B7054" s="16">
        <v>45783</v>
      </c>
      <c r="C7054" t="s">
        <v>14</v>
      </c>
      <c r="D7054" t="s">
        <v>15</v>
      </c>
      <c r="E7054" t="s">
        <v>208</v>
      </c>
      <c r="F7054" t="s">
        <v>24</v>
      </c>
      <c r="G7054">
        <v>92804</v>
      </c>
      <c r="H7054" t="s">
        <v>25</v>
      </c>
      <c r="I7054" t="s">
        <v>26</v>
      </c>
      <c r="J7054" t="s">
        <v>41</v>
      </c>
      <c r="K7054" s="6">
        <v>30.98</v>
      </c>
      <c r="L7054">
        <v>1</v>
      </c>
      <c r="M7054">
        <v>0</v>
      </c>
      <c r="N7054" s="6">
        <v>13.941000000000001</v>
      </c>
      <c r="O7054" t="str">
        <f t="shared" si="330"/>
        <v/>
      </c>
      <c r="P7054" s="6">
        <f t="shared" si="331"/>
        <v>171.62</v>
      </c>
      <c r="Q7054">
        <f t="shared" si="332"/>
        <v>121.18179120032232</v>
      </c>
      <c r="R7054" s="16" t="str">
        <f>TEXT(Ecom[[#This Row],[Dates]],"mmm")</f>
        <v>May</v>
      </c>
      <c r="S7054" s="16" t="str">
        <f>TEXT(Ecom[[#This Row],[Dates]],"YYYY")</f>
        <v>2025</v>
      </c>
      <c r="T7054" s="16"/>
    </row>
    <row r="7055" spans="1:20" x14ac:dyDescent="0.25">
      <c r="A7055" t="s">
        <v>168</v>
      </c>
      <c r="B7055" s="16">
        <v>45868</v>
      </c>
      <c r="C7055" t="s">
        <v>14</v>
      </c>
      <c r="D7055" t="s">
        <v>15</v>
      </c>
      <c r="E7055" t="s">
        <v>208</v>
      </c>
      <c r="F7055" t="s">
        <v>24</v>
      </c>
      <c r="G7055">
        <v>92804</v>
      </c>
      <c r="H7055" t="s">
        <v>25</v>
      </c>
      <c r="I7055" t="s">
        <v>35</v>
      </c>
      <c r="J7055" t="s">
        <v>59</v>
      </c>
      <c r="K7055" s="6">
        <v>119.96</v>
      </c>
      <c r="L7055">
        <v>4</v>
      </c>
      <c r="M7055">
        <v>0</v>
      </c>
      <c r="N7055" s="6">
        <v>25.191600000000001</v>
      </c>
      <c r="O7055" t="str">
        <f t="shared" si="330"/>
        <v/>
      </c>
      <c r="P7055" s="6">
        <f t="shared" si="331"/>
        <v>173.22933333333333</v>
      </c>
      <c r="Q7055">
        <f t="shared" si="332"/>
        <v>141.05817030914218</v>
      </c>
      <c r="R7055" s="16" t="str">
        <f>TEXT(Ecom[[#This Row],[Dates]],"mmm")</f>
        <v>Jul</v>
      </c>
      <c r="S7055" s="16" t="str">
        <f>TEXT(Ecom[[#This Row],[Dates]],"YYYY")</f>
        <v>2025</v>
      </c>
      <c r="T7055" s="16"/>
    </row>
    <row r="7056" spans="1:20" x14ac:dyDescent="0.25">
      <c r="A7056" t="s">
        <v>168</v>
      </c>
      <c r="B7056" s="16">
        <v>45696</v>
      </c>
      <c r="C7056" t="s">
        <v>14</v>
      </c>
      <c r="D7056" t="s">
        <v>15</v>
      </c>
      <c r="E7056" t="s">
        <v>208</v>
      </c>
      <c r="F7056" t="s">
        <v>24</v>
      </c>
      <c r="G7056">
        <v>92804</v>
      </c>
      <c r="H7056" t="s">
        <v>25</v>
      </c>
      <c r="I7056" t="s">
        <v>19</v>
      </c>
      <c r="J7056" t="s">
        <v>21</v>
      </c>
      <c r="K7056" s="6">
        <v>363.92</v>
      </c>
      <c r="L7056">
        <v>5</v>
      </c>
      <c r="M7056">
        <v>0.2</v>
      </c>
      <c r="N7056" s="6">
        <v>-31.843</v>
      </c>
      <c r="O7056">
        <f t="shared" si="330"/>
        <v>-31.843</v>
      </c>
      <c r="P7056" s="6">
        <f t="shared" si="331"/>
        <v>174.13866666666669</v>
      </c>
      <c r="Q7056">
        <f t="shared" si="332"/>
        <v>139.65562878685503</v>
      </c>
      <c r="R7056" s="16" t="str">
        <f>TEXT(Ecom[[#This Row],[Dates]],"mmm")</f>
        <v>Feb</v>
      </c>
      <c r="S7056" s="16" t="str">
        <f>TEXT(Ecom[[#This Row],[Dates]],"YYYY")</f>
        <v>2025</v>
      </c>
      <c r="T7056" s="16"/>
    </row>
    <row r="7057" spans="1:20" x14ac:dyDescent="0.25">
      <c r="A7057" t="s">
        <v>168</v>
      </c>
      <c r="B7057" s="16">
        <v>46356</v>
      </c>
      <c r="C7057" t="s">
        <v>14</v>
      </c>
      <c r="D7057" t="s">
        <v>15</v>
      </c>
      <c r="E7057" t="s">
        <v>208</v>
      </c>
      <c r="F7057" t="s">
        <v>24</v>
      </c>
      <c r="G7057">
        <v>92804</v>
      </c>
      <c r="H7057" t="s">
        <v>25</v>
      </c>
      <c r="I7057" t="s">
        <v>26</v>
      </c>
      <c r="J7057" t="s">
        <v>37</v>
      </c>
      <c r="K7057" s="6">
        <v>35.808</v>
      </c>
      <c r="L7057">
        <v>3</v>
      </c>
      <c r="M7057">
        <v>0.2</v>
      </c>
      <c r="N7057" s="6">
        <v>11.19</v>
      </c>
      <c r="O7057" t="str">
        <f t="shared" si="330"/>
        <v/>
      </c>
      <c r="P7057" s="6">
        <f t="shared" si="331"/>
        <v>350.21066666666667</v>
      </c>
      <c r="Q7057">
        <f t="shared" si="332"/>
        <v>324.14752858536497</v>
      </c>
      <c r="R7057" s="16" t="str">
        <f>TEXT(Ecom[[#This Row],[Dates]],"mmm")</f>
        <v>Nov</v>
      </c>
      <c r="S7057" s="16" t="str">
        <f>TEXT(Ecom[[#This Row],[Dates]],"YYYY")</f>
        <v>2026</v>
      </c>
      <c r="T7057" s="16"/>
    </row>
    <row r="7058" spans="1:20" x14ac:dyDescent="0.25">
      <c r="A7058" t="s">
        <v>168</v>
      </c>
      <c r="B7058" s="16">
        <v>45856</v>
      </c>
      <c r="C7058" t="s">
        <v>14</v>
      </c>
      <c r="D7058" t="s">
        <v>15</v>
      </c>
      <c r="E7058" t="s">
        <v>208</v>
      </c>
      <c r="F7058" t="s">
        <v>24</v>
      </c>
      <c r="G7058">
        <v>92804</v>
      </c>
      <c r="H7058" t="s">
        <v>25</v>
      </c>
      <c r="I7058" t="s">
        <v>26</v>
      </c>
      <c r="J7058" t="s">
        <v>37</v>
      </c>
      <c r="K7058" s="6">
        <v>122.688</v>
      </c>
      <c r="L7058">
        <v>9</v>
      </c>
      <c r="M7058">
        <v>0.2</v>
      </c>
      <c r="N7058" s="6">
        <v>39.873600000000003</v>
      </c>
      <c r="O7058" t="str">
        <f t="shared" si="330"/>
        <v/>
      </c>
      <c r="P7058" s="6">
        <f t="shared" si="331"/>
        <v>355.01466666666664</v>
      </c>
      <c r="Q7058">
        <f t="shared" si="332"/>
        <v>360.19903147997371</v>
      </c>
      <c r="R7058" s="16" t="str">
        <f>TEXT(Ecom[[#This Row],[Dates]],"mmm")</f>
        <v>Jul</v>
      </c>
      <c r="S7058" s="16" t="str">
        <f>TEXT(Ecom[[#This Row],[Dates]],"YYYY")</f>
        <v>2025</v>
      </c>
      <c r="T7058" s="16"/>
    </row>
    <row r="7059" spans="1:20" x14ac:dyDescent="0.25">
      <c r="A7059" t="s">
        <v>168</v>
      </c>
      <c r="B7059" s="16">
        <v>45758</v>
      </c>
      <c r="C7059" t="s">
        <v>14</v>
      </c>
      <c r="D7059" t="s">
        <v>15</v>
      </c>
      <c r="E7059" t="s">
        <v>208</v>
      </c>
      <c r="F7059" t="s">
        <v>24</v>
      </c>
      <c r="G7059">
        <v>92804</v>
      </c>
      <c r="H7059" t="s">
        <v>25</v>
      </c>
      <c r="I7059" t="s">
        <v>19</v>
      </c>
      <c r="J7059" t="s">
        <v>31</v>
      </c>
      <c r="K7059" s="6">
        <v>892.13599999999997</v>
      </c>
      <c r="L7059">
        <v>7</v>
      </c>
      <c r="M7059">
        <v>0.2</v>
      </c>
      <c r="N7059" s="6">
        <v>111.517</v>
      </c>
      <c r="O7059" t="str">
        <f t="shared" si="330"/>
        <v/>
      </c>
      <c r="P7059" s="6">
        <f t="shared" si="331"/>
        <v>341.92533333333336</v>
      </c>
      <c r="Q7059">
        <f t="shared" si="332"/>
        <v>388.76207938303634</v>
      </c>
      <c r="R7059" s="16" t="str">
        <f>TEXT(Ecom[[#This Row],[Dates]],"mmm")</f>
        <v>Apr</v>
      </c>
      <c r="S7059" s="16" t="str">
        <f>TEXT(Ecom[[#This Row],[Dates]],"YYYY")</f>
        <v>2025</v>
      </c>
      <c r="T7059" s="16"/>
    </row>
    <row r="7060" spans="1:20" x14ac:dyDescent="0.25">
      <c r="A7060" t="s">
        <v>168</v>
      </c>
      <c r="B7060" s="16">
        <v>46213</v>
      </c>
      <c r="C7060" t="s">
        <v>14</v>
      </c>
      <c r="D7060" t="s">
        <v>15</v>
      </c>
      <c r="E7060" t="s">
        <v>208</v>
      </c>
      <c r="F7060" t="s">
        <v>24</v>
      </c>
      <c r="G7060">
        <v>92804</v>
      </c>
      <c r="H7060" t="s">
        <v>25</v>
      </c>
      <c r="I7060" t="s">
        <v>26</v>
      </c>
      <c r="J7060" t="s">
        <v>32</v>
      </c>
      <c r="K7060" s="6">
        <v>50.22</v>
      </c>
      <c r="L7060">
        <v>3</v>
      </c>
      <c r="M7060">
        <v>0</v>
      </c>
      <c r="N7060" s="6">
        <v>2.0087999999999999</v>
      </c>
      <c r="O7060" t="str">
        <f t="shared" si="330"/>
        <v/>
      </c>
      <c r="P7060" s="6">
        <f t="shared" si="331"/>
        <v>46.503999999999998</v>
      </c>
      <c r="Q7060">
        <f t="shared" si="332"/>
        <v>231.93084861241309</v>
      </c>
      <c r="R7060" s="16" t="str">
        <f>TEXT(Ecom[[#This Row],[Dates]],"mmm")</f>
        <v>Jul</v>
      </c>
      <c r="S7060" s="16" t="str">
        <f>TEXT(Ecom[[#This Row],[Dates]],"YYYY")</f>
        <v>2026</v>
      </c>
      <c r="T7060" s="16"/>
    </row>
    <row r="7061" spans="1:20" x14ac:dyDescent="0.25">
      <c r="A7061" t="s">
        <v>168</v>
      </c>
      <c r="B7061" s="16">
        <v>46291</v>
      </c>
      <c r="C7061" t="s">
        <v>14</v>
      </c>
      <c r="D7061" t="s">
        <v>15</v>
      </c>
      <c r="E7061" t="s">
        <v>208</v>
      </c>
      <c r="F7061" t="s">
        <v>24</v>
      </c>
      <c r="G7061">
        <v>92804</v>
      </c>
      <c r="H7061" t="s">
        <v>25</v>
      </c>
      <c r="I7061" t="s">
        <v>26</v>
      </c>
      <c r="J7061" t="s">
        <v>38</v>
      </c>
      <c r="K7061" s="6">
        <v>83.42</v>
      </c>
      <c r="L7061">
        <v>2</v>
      </c>
      <c r="M7061">
        <v>0</v>
      </c>
      <c r="N7061" s="6">
        <v>24.191800000000001</v>
      </c>
      <c r="O7061" t="str">
        <f t="shared" si="330"/>
        <v/>
      </c>
      <c r="P7061" s="6">
        <f t="shared" si="331"/>
        <v>33.812000000000005</v>
      </c>
      <c r="Q7061">
        <f t="shared" si="332"/>
        <v>151.59756925247601</v>
      </c>
      <c r="R7061" s="16" t="str">
        <f>TEXT(Ecom[[#This Row],[Dates]],"mmm")</f>
        <v>Sep</v>
      </c>
      <c r="S7061" s="16" t="str">
        <f>TEXT(Ecom[[#This Row],[Dates]],"YYYY")</f>
        <v>2026</v>
      </c>
      <c r="T7061" s="16"/>
    </row>
    <row r="7062" spans="1:20" x14ac:dyDescent="0.25">
      <c r="A7062" t="s">
        <v>168</v>
      </c>
      <c r="B7062" s="16">
        <v>46023</v>
      </c>
      <c r="C7062" t="s">
        <v>14</v>
      </c>
      <c r="D7062" t="s">
        <v>15</v>
      </c>
      <c r="E7062" t="s">
        <v>208</v>
      </c>
      <c r="F7062" t="s">
        <v>24</v>
      </c>
      <c r="G7062">
        <v>92804</v>
      </c>
      <c r="H7062" t="s">
        <v>25</v>
      </c>
      <c r="I7062" t="s">
        <v>26</v>
      </c>
      <c r="J7062" t="s">
        <v>37</v>
      </c>
      <c r="K7062" s="6">
        <v>5.8719999999999999</v>
      </c>
      <c r="L7062">
        <v>2</v>
      </c>
      <c r="M7062">
        <v>0.2</v>
      </c>
      <c r="N7062" s="6">
        <v>2.1286</v>
      </c>
      <c r="O7062" t="str">
        <f t="shared" si="330"/>
        <v/>
      </c>
      <c r="P7062" s="6">
        <f t="shared" si="331"/>
        <v>15.269333333333334</v>
      </c>
      <c r="Q7062">
        <f t="shared" si="332"/>
        <v>27.551641381500577</v>
      </c>
      <c r="R7062" s="16" t="str">
        <f>TEXT(Ecom[[#This Row],[Dates]],"mmm")</f>
        <v>Jan</v>
      </c>
      <c r="S7062" s="16" t="str">
        <f>TEXT(Ecom[[#This Row],[Dates]],"YYYY")</f>
        <v>2026</v>
      </c>
      <c r="T7062" s="16"/>
    </row>
    <row r="7063" spans="1:20" x14ac:dyDescent="0.25">
      <c r="A7063" t="s">
        <v>13</v>
      </c>
      <c r="B7063" s="16">
        <v>46196</v>
      </c>
      <c r="C7063" t="s">
        <v>22</v>
      </c>
      <c r="D7063" t="s">
        <v>15</v>
      </c>
      <c r="E7063" t="s">
        <v>298</v>
      </c>
      <c r="F7063" t="s">
        <v>51</v>
      </c>
      <c r="G7063">
        <v>84062</v>
      </c>
      <c r="H7063" t="s">
        <v>25</v>
      </c>
      <c r="I7063" t="s">
        <v>26</v>
      </c>
      <c r="J7063" t="s">
        <v>37</v>
      </c>
      <c r="K7063" s="6">
        <v>12.144</v>
      </c>
      <c r="L7063">
        <v>3</v>
      </c>
      <c r="M7063">
        <v>0.2</v>
      </c>
      <c r="N7063" s="6">
        <v>4.0986000000000002</v>
      </c>
      <c r="O7063" t="str">
        <f t="shared" si="330"/>
        <v/>
      </c>
      <c r="P7063" s="6">
        <f t="shared" si="331"/>
        <v>15.381333333333332</v>
      </c>
      <c r="Q7063">
        <f t="shared" si="332"/>
        <v>15.389059413415419</v>
      </c>
      <c r="R7063" s="16" t="str">
        <f>TEXT(Ecom[[#This Row],[Dates]],"mmm")</f>
        <v>Jun</v>
      </c>
      <c r="S7063" s="16" t="str">
        <f>TEXT(Ecom[[#This Row],[Dates]],"YYYY")</f>
        <v>2026</v>
      </c>
      <c r="T7063" s="16"/>
    </row>
    <row r="7064" spans="1:20" x14ac:dyDescent="0.25">
      <c r="A7064" t="s">
        <v>13</v>
      </c>
      <c r="B7064" s="16">
        <v>46036</v>
      </c>
      <c r="C7064" t="s">
        <v>14</v>
      </c>
      <c r="D7064" t="s">
        <v>15</v>
      </c>
      <c r="E7064" t="s">
        <v>82</v>
      </c>
      <c r="F7064" t="s">
        <v>95</v>
      </c>
      <c r="G7064">
        <v>97477</v>
      </c>
      <c r="H7064" t="s">
        <v>25</v>
      </c>
      <c r="I7064" t="s">
        <v>26</v>
      </c>
      <c r="J7064" t="s">
        <v>60</v>
      </c>
      <c r="K7064" s="6">
        <v>27.792000000000002</v>
      </c>
      <c r="L7064">
        <v>3</v>
      </c>
      <c r="M7064">
        <v>0.2</v>
      </c>
      <c r="N7064" s="6">
        <v>10.422000000000001</v>
      </c>
      <c r="O7064" t="str">
        <f t="shared" si="330"/>
        <v/>
      </c>
      <c r="P7064" s="6">
        <f t="shared" si="331"/>
        <v>22.223333333333333</v>
      </c>
      <c r="Q7064">
        <f t="shared" si="332"/>
        <v>10.802778490328825</v>
      </c>
      <c r="R7064" s="16" t="str">
        <f>TEXT(Ecom[[#This Row],[Dates]],"mmm")</f>
        <v>Jan</v>
      </c>
      <c r="S7064" s="16" t="str">
        <f>TEXT(Ecom[[#This Row],[Dates]],"YYYY")</f>
        <v>2026</v>
      </c>
      <c r="T7064" s="16"/>
    </row>
    <row r="7065" spans="1:20" x14ac:dyDescent="0.25">
      <c r="A7065" t="s">
        <v>28</v>
      </c>
      <c r="B7065" s="16">
        <v>46089</v>
      </c>
      <c r="C7065" t="s">
        <v>44</v>
      </c>
      <c r="D7065" t="s">
        <v>15</v>
      </c>
      <c r="E7065" t="s">
        <v>210</v>
      </c>
      <c r="F7065" t="s">
        <v>95</v>
      </c>
      <c r="G7065">
        <v>97301</v>
      </c>
      <c r="H7065" t="s">
        <v>25</v>
      </c>
      <c r="I7065" t="s">
        <v>26</v>
      </c>
      <c r="J7065" t="s">
        <v>110</v>
      </c>
      <c r="K7065" s="6">
        <v>6.2080000000000002</v>
      </c>
      <c r="L7065">
        <v>2</v>
      </c>
      <c r="M7065">
        <v>0.2</v>
      </c>
      <c r="N7065" s="6">
        <v>0.69840000000000002</v>
      </c>
      <c r="O7065" t="str">
        <f t="shared" si="330"/>
        <v/>
      </c>
      <c r="P7065" s="6">
        <f t="shared" si="331"/>
        <v>433.40266666666662</v>
      </c>
      <c r="Q7065">
        <f t="shared" si="332"/>
        <v>478.0714563637718</v>
      </c>
      <c r="R7065" s="16" t="str">
        <f>TEXT(Ecom[[#This Row],[Dates]],"mmm")</f>
        <v>Mar</v>
      </c>
      <c r="S7065" s="16" t="str">
        <f>TEXT(Ecom[[#This Row],[Dates]],"YYYY")</f>
        <v>2026</v>
      </c>
      <c r="T7065" s="16"/>
    </row>
    <row r="7066" spans="1:20" x14ac:dyDescent="0.25">
      <c r="A7066" t="s">
        <v>28</v>
      </c>
      <c r="B7066" s="16">
        <v>46144</v>
      </c>
      <c r="C7066" t="s">
        <v>14</v>
      </c>
      <c r="D7066" t="s">
        <v>15</v>
      </c>
      <c r="E7066" t="s">
        <v>92</v>
      </c>
      <c r="F7066" t="s">
        <v>76</v>
      </c>
      <c r="G7066">
        <v>14609</v>
      </c>
      <c r="H7066" t="s">
        <v>57</v>
      </c>
      <c r="I7066" t="s">
        <v>26</v>
      </c>
      <c r="J7066" t="s">
        <v>38</v>
      </c>
      <c r="K7066" s="6">
        <v>32.67</v>
      </c>
      <c r="L7066">
        <v>3</v>
      </c>
      <c r="M7066">
        <v>0</v>
      </c>
      <c r="N7066" s="6">
        <v>8.4941999999999993</v>
      </c>
      <c r="O7066" t="str">
        <f t="shared" si="330"/>
        <v/>
      </c>
      <c r="P7066" s="6">
        <f t="shared" si="331"/>
        <v>444.29333333333335</v>
      </c>
      <c r="Q7066">
        <f t="shared" si="332"/>
        <v>532.26959740634368</v>
      </c>
      <c r="R7066" s="16" t="str">
        <f>TEXT(Ecom[[#This Row],[Dates]],"mmm")</f>
        <v>May</v>
      </c>
      <c r="S7066" s="16" t="str">
        <f>TEXT(Ecom[[#This Row],[Dates]],"YYYY")</f>
        <v>2026</v>
      </c>
      <c r="T7066" s="16"/>
    </row>
    <row r="7067" spans="1:20" x14ac:dyDescent="0.25">
      <c r="A7067" t="s">
        <v>62</v>
      </c>
      <c r="B7067" s="16">
        <v>45765</v>
      </c>
      <c r="C7067" t="s">
        <v>22</v>
      </c>
      <c r="D7067" t="s">
        <v>15</v>
      </c>
      <c r="E7067" t="s">
        <v>23</v>
      </c>
      <c r="F7067" t="s">
        <v>24</v>
      </c>
      <c r="G7067">
        <v>90008</v>
      </c>
      <c r="H7067" t="s">
        <v>25</v>
      </c>
      <c r="I7067" t="s">
        <v>26</v>
      </c>
      <c r="J7067" t="s">
        <v>32</v>
      </c>
      <c r="K7067" s="6">
        <v>1261.33</v>
      </c>
      <c r="L7067">
        <v>7</v>
      </c>
      <c r="M7067">
        <v>0</v>
      </c>
      <c r="N7067" s="6">
        <v>327.94580000000002</v>
      </c>
      <c r="O7067" t="str">
        <f t="shared" si="330"/>
        <v/>
      </c>
      <c r="P7067" s="6">
        <f t="shared" si="331"/>
        <v>434.05799999999999</v>
      </c>
      <c r="Q7067">
        <f t="shared" si="332"/>
        <v>587.80066489723333</v>
      </c>
      <c r="R7067" s="16" t="str">
        <f>TEXT(Ecom[[#This Row],[Dates]],"mmm")</f>
        <v>Apr</v>
      </c>
      <c r="S7067" s="16" t="str">
        <f>TEXT(Ecom[[#This Row],[Dates]],"YYYY")</f>
        <v>2025</v>
      </c>
      <c r="T7067" s="16"/>
    </row>
    <row r="7068" spans="1:20" x14ac:dyDescent="0.25">
      <c r="A7068" t="s">
        <v>28</v>
      </c>
      <c r="B7068" s="16">
        <v>45761</v>
      </c>
      <c r="C7068" t="s">
        <v>44</v>
      </c>
      <c r="D7068" t="s">
        <v>15</v>
      </c>
      <c r="E7068" t="s">
        <v>23</v>
      </c>
      <c r="F7068" t="s">
        <v>24</v>
      </c>
      <c r="G7068">
        <v>90049</v>
      </c>
      <c r="H7068" t="s">
        <v>25</v>
      </c>
      <c r="I7068" t="s">
        <v>26</v>
      </c>
      <c r="J7068" t="s">
        <v>41</v>
      </c>
      <c r="K7068" s="6">
        <v>38.880000000000003</v>
      </c>
      <c r="L7068">
        <v>6</v>
      </c>
      <c r="M7068">
        <v>0</v>
      </c>
      <c r="N7068" s="6">
        <v>18.662400000000002</v>
      </c>
      <c r="O7068" t="str">
        <f t="shared" si="330"/>
        <v/>
      </c>
      <c r="P7068" s="6">
        <f t="shared" si="331"/>
        <v>41.166666666666664</v>
      </c>
      <c r="Q7068">
        <f t="shared" si="332"/>
        <v>342.9220321787879</v>
      </c>
      <c r="R7068" s="16" t="str">
        <f>TEXT(Ecom[[#This Row],[Dates]],"mmm")</f>
        <v>Apr</v>
      </c>
      <c r="S7068" s="16" t="str">
        <f>TEXT(Ecom[[#This Row],[Dates]],"YYYY")</f>
        <v>2025</v>
      </c>
      <c r="T7068" s="16"/>
    </row>
    <row r="7069" spans="1:20" x14ac:dyDescent="0.25">
      <c r="A7069" t="s">
        <v>28</v>
      </c>
      <c r="B7069" s="16">
        <v>46226</v>
      </c>
      <c r="C7069" t="s">
        <v>22</v>
      </c>
      <c r="D7069" t="s">
        <v>15</v>
      </c>
      <c r="E7069" t="s">
        <v>135</v>
      </c>
      <c r="F7069" t="s">
        <v>46</v>
      </c>
      <c r="G7069">
        <v>75081</v>
      </c>
      <c r="H7069" t="s">
        <v>47</v>
      </c>
      <c r="I7069" t="s">
        <v>26</v>
      </c>
      <c r="J7069" t="s">
        <v>37</v>
      </c>
      <c r="K7069" s="6">
        <v>1.964</v>
      </c>
      <c r="L7069">
        <v>2</v>
      </c>
      <c r="M7069">
        <v>0.8</v>
      </c>
      <c r="N7069" s="6">
        <v>-3.2406000000000001</v>
      </c>
      <c r="O7069">
        <f t="shared" si="330"/>
        <v>-3.2406000000000001</v>
      </c>
      <c r="P7069" s="6">
        <f t="shared" si="331"/>
        <v>30.200000000000003</v>
      </c>
      <c r="Q7069">
        <f t="shared" si="332"/>
        <v>251.0067714999235</v>
      </c>
      <c r="R7069" s="16" t="str">
        <f>TEXT(Ecom[[#This Row],[Dates]],"mmm")</f>
        <v>Jul</v>
      </c>
      <c r="S7069" s="16" t="str">
        <f>TEXT(Ecom[[#This Row],[Dates]],"YYYY")</f>
        <v>2026</v>
      </c>
      <c r="T7069" s="16"/>
    </row>
    <row r="7070" spans="1:20" x14ac:dyDescent="0.25">
      <c r="A7070" t="s">
        <v>28</v>
      </c>
      <c r="B7070" s="16">
        <v>45864</v>
      </c>
      <c r="C7070" t="s">
        <v>22</v>
      </c>
      <c r="D7070" t="s">
        <v>15</v>
      </c>
      <c r="E7070" t="s">
        <v>135</v>
      </c>
      <c r="F7070" t="s">
        <v>46</v>
      </c>
      <c r="G7070">
        <v>75081</v>
      </c>
      <c r="H7070" t="s">
        <v>47</v>
      </c>
      <c r="I7070" t="s">
        <v>26</v>
      </c>
      <c r="J7070" t="s">
        <v>41</v>
      </c>
      <c r="K7070" s="6">
        <v>82.656000000000006</v>
      </c>
      <c r="L7070">
        <v>9</v>
      </c>
      <c r="M7070">
        <v>0.2</v>
      </c>
      <c r="N7070" s="6">
        <v>30.995999999999999</v>
      </c>
      <c r="O7070" t="str">
        <f t="shared" si="330"/>
        <v/>
      </c>
      <c r="P7070" s="6">
        <f t="shared" si="331"/>
        <v>32.628000000000007</v>
      </c>
      <c r="Q7070">
        <f t="shared" si="332"/>
        <v>30.846920864404204</v>
      </c>
      <c r="R7070" s="16" t="str">
        <f>TEXT(Ecom[[#This Row],[Dates]],"mmm")</f>
        <v>Jul</v>
      </c>
      <c r="S7070" s="16" t="str">
        <f>TEXT(Ecom[[#This Row],[Dates]],"YYYY")</f>
        <v>2025</v>
      </c>
      <c r="T7070" s="16"/>
    </row>
    <row r="7071" spans="1:20" x14ac:dyDescent="0.25">
      <c r="A7071" t="s">
        <v>28</v>
      </c>
      <c r="B7071" s="16">
        <v>45928</v>
      </c>
      <c r="C7071" t="s">
        <v>14</v>
      </c>
      <c r="D7071" t="s">
        <v>15</v>
      </c>
      <c r="E7071" t="s">
        <v>286</v>
      </c>
      <c r="F7071" t="s">
        <v>24</v>
      </c>
      <c r="G7071">
        <v>93727</v>
      </c>
      <c r="H7071" t="s">
        <v>25</v>
      </c>
      <c r="I7071" t="s">
        <v>26</v>
      </c>
      <c r="J7071" t="s">
        <v>41</v>
      </c>
      <c r="K7071" s="6">
        <v>5.98</v>
      </c>
      <c r="L7071">
        <v>1</v>
      </c>
      <c r="M7071">
        <v>0</v>
      </c>
      <c r="N7071" s="6">
        <v>2.6909999999999998</v>
      </c>
      <c r="O7071" t="str">
        <f t="shared" si="330"/>
        <v/>
      </c>
      <c r="P7071" s="6">
        <f t="shared" si="331"/>
        <v>6.5586666666666673</v>
      </c>
      <c r="Q7071">
        <f t="shared" si="332"/>
        <v>19.473809024582895</v>
      </c>
      <c r="R7071" s="16" t="str">
        <f>TEXT(Ecom[[#This Row],[Dates]],"mmm")</f>
        <v>Sep</v>
      </c>
      <c r="S7071" s="16" t="str">
        <f>TEXT(Ecom[[#This Row],[Dates]],"YYYY")</f>
        <v>2025</v>
      </c>
      <c r="T7071" s="16"/>
    </row>
    <row r="7072" spans="1:20" x14ac:dyDescent="0.25">
      <c r="A7072" t="s">
        <v>13</v>
      </c>
      <c r="B7072" s="16">
        <v>46114</v>
      </c>
      <c r="C7072" t="s">
        <v>44</v>
      </c>
      <c r="D7072" t="s">
        <v>15</v>
      </c>
      <c r="E7072" t="s">
        <v>79</v>
      </c>
      <c r="F7072" t="s">
        <v>65</v>
      </c>
      <c r="G7072">
        <v>60653</v>
      </c>
      <c r="H7072" t="s">
        <v>47</v>
      </c>
      <c r="I7072" t="s">
        <v>26</v>
      </c>
      <c r="J7072" t="s">
        <v>41</v>
      </c>
      <c r="K7072" s="6">
        <v>9.2479999999999993</v>
      </c>
      <c r="L7072">
        <v>2</v>
      </c>
      <c r="M7072">
        <v>0.2</v>
      </c>
      <c r="N7072" s="6">
        <v>3.3523999999999998</v>
      </c>
      <c r="O7072" t="str">
        <f t="shared" si="330"/>
        <v/>
      </c>
      <c r="P7072" s="6">
        <f t="shared" si="331"/>
        <v>6.293333333333333</v>
      </c>
      <c r="Q7072">
        <f t="shared" si="332"/>
        <v>13.568467540861331</v>
      </c>
      <c r="R7072" s="16" t="str">
        <f>TEXT(Ecom[[#This Row],[Dates]],"mmm")</f>
        <v>Apr</v>
      </c>
      <c r="S7072" s="16" t="str">
        <f>TEXT(Ecom[[#This Row],[Dates]],"YYYY")</f>
        <v>2026</v>
      </c>
      <c r="T7072" s="16"/>
    </row>
    <row r="7073" spans="1:20" x14ac:dyDescent="0.25">
      <c r="A7073" t="s">
        <v>28</v>
      </c>
      <c r="B7073" s="16">
        <v>45692</v>
      </c>
      <c r="C7073" t="s">
        <v>14</v>
      </c>
      <c r="D7073" t="s">
        <v>15</v>
      </c>
      <c r="E7073" t="s">
        <v>482</v>
      </c>
      <c r="F7073" t="s">
        <v>46</v>
      </c>
      <c r="G7073">
        <v>78501</v>
      </c>
      <c r="H7073" t="s">
        <v>47</v>
      </c>
      <c r="I7073" t="s">
        <v>26</v>
      </c>
      <c r="J7073" t="s">
        <v>34</v>
      </c>
      <c r="K7073" s="6">
        <v>4.4480000000000004</v>
      </c>
      <c r="L7073">
        <v>2</v>
      </c>
      <c r="M7073">
        <v>0.2</v>
      </c>
      <c r="N7073" s="6">
        <v>0.33360000000000001</v>
      </c>
      <c r="O7073" t="str">
        <f t="shared" si="330"/>
        <v/>
      </c>
      <c r="P7073" s="6">
        <f t="shared" si="331"/>
        <v>61.850666666666662</v>
      </c>
      <c r="Q7073">
        <f t="shared" si="332"/>
        <v>65.872347109980666</v>
      </c>
      <c r="R7073" s="16" t="str">
        <f>TEXT(Ecom[[#This Row],[Dates]],"mmm")</f>
        <v>Feb</v>
      </c>
      <c r="S7073" s="16" t="str">
        <f>TEXT(Ecom[[#This Row],[Dates]],"YYYY")</f>
        <v>2025</v>
      </c>
      <c r="T7073" s="16"/>
    </row>
    <row r="7074" spans="1:20" x14ac:dyDescent="0.25">
      <c r="A7074" t="s">
        <v>28</v>
      </c>
      <c r="B7074" s="16">
        <v>45865</v>
      </c>
      <c r="C7074" t="s">
        <v>14</v>
      </c>
      <c r="D7074" t="s">
        <v>15</v>
      </c>
      <c r="E7074" t="s">
        <v>482</v>
      </c>
      <c r="F7074" t="s">
        <v>46</v>
      </c>
      <c r="G7074">
        <v>78501</v>
      </c>
      <c r="H7074" t="s">
        <v>47</v>
      </c>
      <c r="I7074" t="s">
        <v>26</v>
      </c>
      <c r="J7074" t="s">
        <v>41</v>
      </c>
      <c r="K7074" s="6">
        <v>5.1840000000000002</v>
      </c>
      <c r="L7074">
        <v>1</v>
      </c>
      <c r="M7074">
        <v>0.2</v>
      </c>
      <c r="N7074" s="6">
        <v>1.8144</v>
      </c>
      <c r="O7074" t="str">
        <f t="shared" si="330"/>
        <v/>
      </c>
      <c r="P7074" s="6">
        <f t="shared" si="331"/>
        <v>61.951999999999998</v>
      </c>
      <c r="Q7074">
        <f t="shared" si="332"/>
        <v>73.676960278311242</v>
      </c>
      <c r="R7074" s="16" t="str">
        <f>TEXT(Ecom[[#This Row],[Dates]],"mmm")</f>
        <v>Jul</v>
      </c>
      <c r="S7074" s="16" t="str">
        <f>TEXT(Ecom[[#This Row],[Dates]],"YYYY")</f>
        <v>2025</v>
      </c>
      <c r="T7074" s="16"/>
    </row>
    <row r="7075" spans="1:20" x14ac:dyDescent="0.25">
      <c r="A7075" t="s">
        <v>28</v>
      </c>
      <c r="B7075" s="16">
        <v>45891</v>
      </c>
      <c r="C7075" t="s">
        <v>14</v>
      </c>
      <c r="D7075" t="s">
        <v>15</v>
      </c>
      <c r="E7075" t="s">
        <v>482</v>
      </c>
      <c r="F7075" t="s">
        <v>46</v>
      </c>
      <c r="G7075">
        <v>78501</v>
      </c>
      <c r="H7075" t="s">
        <v>47</v>
      </c>
      <c r="I7075" t="s">
        <v>26</v>
      </c>
      <c r="J7075" t="s">
        <v>34</v>
      </c>
      <c r="K7075" s="6">
        <v>175.92</v>
      </c>
      <c r="L7075">
        <v>5</v>
      </c>
      <c r="M7075">
        <v>0.2</v>
      </c>
      <c r="N7075" s="6">
        <v>15.393000000000001</v>
      </c>
      <c r="O7075" t="str">
        <f t="shared" si="330"/>
        <v/>
      </c>
      <c r="P7075" s="6">
        <f t="shared" si="331"/>
        <v>64.671999999999997</v>
      </c>
      <c r="Q7075">
        <f t="shared" si="332"/>
        <v>79.410780945475977</v>
      </c>
      <c r="R7075" s="16" t="str">
        <f>TEXT(Ecom[[#This Row],[Dates]],"mmm")</f>
        <v>Aug</v>
      </c>
      <c r="S7075" s="16" t="str">
        <f>TEXT(Ecom[[#This Row],[Dates]],"YYYY")</f>
        <v>2025</v>
      </c>
      <c r="T7075" s="16"/>
    </row>
    <row r="7076" spans="1:20" x14ac:dyDescent="0.25">
      <c r="A7076" t="s">
        <v>28</v>
      </c>
      <c r="B7076" s="16">
        <v>45803</v>
      </c>
      <c r="C7076" t="s">
        <v>14</v>
      </c>
      <c r="D7076" t="s">
        <v>15</v>
      </c>
      <c r="E7076" t="s">
        <v>482</v>
      </c>
      <c r="F7076" t="s">
        <v>46</v>
      </c>
      <c r="G7076">
        <v>78501</v>
      </c>
      <c r="H7076" t="s">
        <v>47</v>
      </c>
      <c r="I7076" t="s">
        <v>26</v>
      </c>
      <c r="J7076" t="s">
        <v>37</v>
      </c>
      <c r="K7076" s="6">
        <v>4.7519999999999998</v>
      </c>
      <c r="L7076">
        <v>4</v>
      </c>
      <c r="M7076">
        <v>0.8</v>
      </c>
      <c r="N7076" s="6">
        <v>-8.3160000000000007</v>
      </c>
      <c r="O7076">
        <f t="shared" si="330"/>
        <v>-8.3160000000000007</v>
      </c>
      <c r="P7076" s="6">
        <f t="shared" si="331"/>
        <v>24.331999999999997</v>
      </c>
      <c r="Q7076">
        <f t="shared" si="332"/>
        <v>47.752159490435616</v>
      </c>
      <c r="R7076" s="16" t="str">
        <f>TEXT(Ecom[[#This Row],[Dates]],"mmm")</f>
        <v>May</v>
      </c>
      <c r="S7076" s="16" t="str">
        <f>TEXT(Ecom[[#This Row],[Dates]],"YYYY")</f>
        <v>2025</v>
      </c>
      <c r="T7076" s="16"/>
    </row>
    <row r="7077" spans="1:20" x14ac:dyDescent="0.25">
      <c r="A7077" t="s">
        <v>28</v>
      </c>
      <c r="B7077" s="16">
        <v>46297</v>
      </c>
      <c r="C7077" t="s">
        <v>14</v>
      </c>
      <c r="D7077" t="s">
        <v>15</v>
      </c>
      <c r="E7077" t="s">
        <v>482</v>
      </c>
      <c r="F7077" t="s">
        <v>46</v>
      </c>
      <c r="G7077">
        <v>78501</v>
      </c>
      <c r="H7077" t="s">
        <v>47</v>
      </c>
      <c r="I7077" t="s">
        <v>26</v>
      </c>
      <c r="J7077" t="s">
        <v>110</v>
      </c>
      <c r="K7077" s="6">
        <v>13.343999999999999</v>
      </c>
      <c r="L7077">
        <v>2</v>
      </c>
      <c r="M7077">
        <v>0.2</v>
      </c>
      <c r="N7077" s="6">
        <v>1.0007999999999999</v>
      </c>
      <c r="O7077" t="str">
        <f t="shared" si="330"/>
        <v/>
      </c>
      <c r="P7077" s="6">
        <f t="shared" si="331"/>
        <v>30.385000000000002</v>
      </c>
      <c r="Q7077">
        <f t="shared" si="332"/>
        <v>34.760259320091386</v>
      </c>
      <c r="R7077" s="16" t="str">
        <f>TEXT(Ecom[[#This Row],[Dates]],"mmm")</f>
        <v>Oct</v>
      </c>
      <c r="S7077" s="16" t="str">
        <f>TEXT(Ecom[[#This Row],[Dates]],"YYYY")</f>
        <v>2026</v>
      </c>
      <c r="T7077" s="16"/>
    </row>
    <row r="7078" spans="1:20" x14ac:dyDescent="0.25">
      <c r="A7078" t="s">
        <v>28</v>
      </c>
      <c r="B7078" s="16">
        <v>46015</v>
      </c>
      <c r="C7078" t="s">
        <v>14</v>
      </c>
      <c r="D7078" t="s">
        <v>15</v>
      </c>
      <c r="E7078" t="s">
        <v>42</v>
      </c>
      <c r="F7078" t="s">
        <v>43</v>
      </c>
      <c r="G7078">
        <v>98105</v>
      </c>
      <c r="H7078" t="s">
        <v>25</v>
      </c>
      <c r="I7078" t="s">
        <v>26</v>
      </c>
      <c r="J7078" t="s">
        <v>60</v>
      </c>
      <c r="K7078" s="6">
        <v>54.9</v>
      </c>
      <c r="L7078">
        <v>5</v>
      </c>
      <c r="M7078">
        <v>0</v>
      </c>
      <c r="N7078" s="6">
        <v>26.901</v>
      </c>
      <c r="O7078" t="str">
        <f t="shared" si="330"/>
        <v/>
      </c>
      <c r="P7078" s="6">
        <f t="shared" si="331"/>
        <v>129.08900000000003</v>
      </c>
      <c r="Q7078">
        <f t="shared" si="332"/>
        <v>105.70795931716779</v>
      </c>
      <c r="R7078" s="16" t="str">
        <f>TEXT(Ecom[[#This Row],[Dates]],"mmm")</f>
        <v>Dec</v>
      </c>
      <c r="S7078" s="16" t="str">
        <f>TEXT(Ecom[[#This Row],[Dates]],"YYYY")</f>
        <v>2025</v>
      </c>
      <c r="T7078" s="16"/>
    </row>
    <row r="7079" spans="1:20" x14ac:dyDescent="0.25">
      <c r="A7079" t="s">
        <v>28</v>
      </c>
      <c r="B7079" s="16">
        <v>46009</v>
      </c>
      <c r="C7079" t="s">
        <v>14</v>
      </c>
      <c r="D7079" t="s">
        <v>15</v>
      </c>
      <c r="E7079" t="s">
        <v>99</v>
      </c>
      <c r="F7079" t="s">
        <v>40</v>
      </c>
      <c r="G7079">
        <v>28205</v>
      </c>
      <c r="H7079" t="s">
        <v>18</v>
      </c>
      <c r="I7079" t="s">
        <v>26</v>
      </c>
      <c r="J7079" t="s">
        <v>37</v>
      </c>
      <c r="K7079" s="6">
        <v>22.911000000000001</v>
      </c>
      <c r="L7079">
        <v>7</v>
      </c>
      <c r="M7079">
        <v>0.7</v>
      </c>
      <c r="N7079" s="6">
        <v>-17.565100000000001</v>
      </c>
      <c r="O7079">
        <f t="shared" si="330"/>
        <v>-17.565100000000001</v>
      </c>
      <c r="P7079" s="6">
        <f t="shared" si="331"/>
        <v>117.27433333333335</v>
      </c>
      <c r="Q7079">
        <f t="shared" si="332"/>
        <v>118.54189372132132</v>
      </c>
      <c r="R7079" s="16" t="str">
        <f>TEXT(Ecom[[#This Row],[Dates]],"mmm")</f>
        <v>Dec</v>
      </c>
      <c r="S7079" s="16" t="str">
        <f>TEXT(Ecom[[#This Row],[Dates]],"YYYY")</f>
        <v>2025</v>
      </c>
      <c r="T7079" s="16"/>
    </row>
    <row r="7080" spans="1:20" x14ac:dyDescent="0.25">
      <c r="A7080" t="s">
        <v>28</v>
      </c>
      <c r="B7080" s="16">
        <v>46125</v>
      </c>
      <c r="C7080" t="s">
        <v>14</v>
      </c>
      <c r="D7080" t="s">
        <v>15</v>
      </c>
      <c r="E7080" t="s">
        <v>99</v>
      </c>
      <c r="F7080" t="s">
        <v>40</v>
      </c>
      <c r="G7080">
        <v>28205</v>
      </c>
      <c r="H7080" t="s">
        <v>18</v>
      </c>
      <c r="I7080" t="s">
        <v>26</v>
      </c>
      <c r="J7080" t="s">
        <v>38</v>
      </c>
      <c r="K7080" s="6">
        <v>309.45600000000002</v>
      </c>
      <c r="L7080">
        <v>9</v>
      </c>
      <c r="M7080">
        <v>0.2</v>
      </c>
      <c r="N7080" s="6">
        <v>34.813800000000001</v>
      </c>
      <c r="O7080" t="str">
        <f t="shared" si="330"/>
        <v/>
      </c>
      <c r="P7080" s="6">
        <f t="shared" si="331"/>
        <v>267.14333333333337</v>
      </c>
      <c r="Q7080">
        <f t="shared" si="332"/>
        <v>167.61009787952867</v>
      </c>
      <c r="R7080" s="16" t="str">
        <f>TEXT(Ecom[[#This Row],[Dates]],"mmm")</f>
        <v>Apr</v>
      </c>
      <c r="S7080" s="16" t="str">
        <f>TEXT(Ecom[[#This Row],[Dates]],"YYYY")</f>
        <v>2026</v>
      </c>
      <c r="T7080" s="16"/>
    </row>
    <row r="7081" spans="1:20" x14ac:dyDescent="0.25">
      <c r="A7081" t="s">
        <v>28</v>
      </c>
      <c r="B7081" s="16">
        <v>45674</v>
      </c>
      <c r="C7081" t="s">
        <v>14</v>
      </c>
      <c r="D7081" t="s">
        <v>15</v>
      </c>
      <c r="E7081" t="s">
        <v>99</v>
      </c>
      <c r="F7081" t="s">
        <v>40</v>
      </c>
      <c r="G7081">
        <v>28205</v>
      </c>
      <c r="H7081" t="s">
        <v>18</v>
      </c>
      <c r="I7081" t="s">
        <v>26</v>
      </c>
      <c r="J7081" t="s">
        <v>34</v>
      </c>
      <c r="K7081" s="6">
        <v>19.456</v>
      </c>
      <c r="L7081">
        <v>4</v>
      </c>
      <c r="M7081">
        <v>0.2</v>
      </c>
      <c r="N7081" s="6">
        <v>3.4047999999999998</v>
      </c>
      <c r="O7081" t="str">
        <f t="shared" si="330"/>
        <v/>
      </c>
      <c r="P7081" s="6">
        <f t="shared" si="331"/>
        <v>501.55133333333333</v>
      </c>
      <c r="Q7081">
        <f t="shared" si="332"/>
        <v>323.00654995061626</v>
      </c>
      <c r="R7081" s="16" t="str">
        <f>TEXT(Ecom[[#This Row],[Dates]],"mmm")</f>
        <v>Jan</v>
      </c>
      <c r="S7081" s="16" t="str">
        <f>TEXT(Ecom[[#This Row],[Dates]],"YYYY")</f>
        <v>2025</v>
      </c>
      <c r="T7081" s="16"/>
    </row>
    <row r="7082" spans="1:20" x14ac:dyDescent="0.25">
      <c r="A7082" t="s">
        <v>28</v>
      </c>
      <c r="B7082" s="16">
        <v>46293</v>
      </c>
      <c r="C7082" t="s">
        <v>14</v>
      </c>
      <c r="D7082" t="s">
        <v>15</v>
      </c>
      <c r="E7082" t="s">
        <v>99</v>
      </c>
      <c r="F7082" t="s">
        <v>40</v>
      </c>
      <c r="G7082">
        <v>28205</v>
      </c>
      <c r="H7082" t="s">
        <v>18</v>
      </c>
      <c r="I7082" t="s">
        <v>19</v>
      </c>
      <c r="J7082" t="s">
        <v>31</v>
      </c>
      <c r="K7082" s="6">
        <v>472.51799999999997</v>
      </c>
      <c r="L7082">
        <v>3</v>
      </c>
      <c r="M7082">
        <v>0.4</v>
      </c>
      <c r="N7082" s="6">
        <v>-149.63069999999999</v>
      </c>
      <c r="O7082">
        <f t="shared" si="330"/>
        <v>-149.63069999999999</v>
      </c>
      <c r="P7082" s="6">
        <f t="shared" si="331"/>
        <v>500.80599999999998</v>
      </c>
      <c r="Q7082">
        <f t="shared" si="332"/>
        <v>423.1968363905417</v>
      </c>
      <c r="R7082" s="16" t="str">
        <f>TEXT(Ecom[[#This Row],[Dates]],"mmm")</f>
        <v>Sep</v>
      </c>
      <c r="S7082" s="16" t="str">
        <f>TEXT(Ecom[[#This Row],[Dates]],"YYYY")</f>
        <v>2026</v>
      </c>
      <c r="T7082" s="16"/>
    </row>
    <row r="7083" spans="1:20" x14ac:dyDescent="0.25">
      <c r="A7083" t="s">
        <v>28</v>
      </c>
      <c r="B7083" s="16">
        <v>46277</v>
      </c>
      <c r="C7083" t="s">
        <v>14</v>
      </c>
      <c r="D7083" t="s">
        <v>15</v>
      </c>
      <c r="E7083" t="s">
        <v>99</v>
      </c>
      <c r="F7083" t="s">
        <v>40</v>
      </c>
      <c r="G7083">
        <v>28205</v>
      </c>
      <c r="H7083" t="s">
        <v>18</v>
      </c>
      <c r="I7083" t="s">
        <v>35</v>
      </c>
      <c r="J7083" t="s">
        <v>59</v>
      </c>
      <c r="K7083" s="6">
        <v>1012.68</v>
      </c>
      <c r="L7083">
        <v>3</v>
      </c>
      <c r="M7083">
        <v>0.2</v>
      </c>
      <c r="N7083" s="6">
        <v>303.80399999999997</v>
      </c>
      <c r="O7083" t="str">
        <f t="shared" si="330"/>
        <v/>
      </c>
      <c r="P7083" s="6">
        <f t="shared" si="331"/>
        <v>344.4733333333333</v>
      </c>
      <c r="Q7083">
        <f t="shared" si="332"/>
        <v>451.42629844953854</v>
      </c>
      <c r="R7083" s="16" t="str">
        <f>TEXT(Ecom[[#This Row],[Dates]],"mmm")</f>
        <v>Sep</v>
      </c>
      <c r="S7083" s="16" t="str">
        <f>TEXT(Ecom[[#This Row],[Dates]],"YYYY")</f>
        <v>2026</v>
      </c>
      <c r="T7083" s="16"/>
    </row>
    <row r="7084" spans="1:20" x14ac:dyDescent="0.25">
      <c r="A7084" t="s">
        <v>28</v>
      </c>
      <c r="B7084" s="16">
        <v>45721</v>
      </c>
      <c r="C7084" t="s">
        <v>14</v>
      </c>
      <c r="D7084" t="s">
        <v>15</v>
      </c>
      <c r="E7084" t="s">
        <v>99</v>
      </c>
      <c r="F7084" t="s">
        <v>40</v>
      </c>
      <c r="G7084">
        <v>28205</v>
      </c>
      <c r="H7084" t="s">
        <v>18</v>
      </c>
      <c r="I7084" t="s">
        <v>26</v>
      </c>
      <c r="J7084" t="s">
        <v>37</v>
      </c>
      <c r="K7084" s="6">
        <v>17.22</v>
      </c>
      <c r="L7084">
        <v>5</v>
      </c>
      <c r="M7084">
        <v>0.7</v>
      </c>
      <c r="N7084" s="6">
        <v>-12.628</v>
      </c>
      <c r="O7084">
        <f t="shared" si="330"/>
        <v>-12.628</v>
      </c>
      <c r="P7084" s="6">
        <f t="shared" si="331"/>
        <v>548.97733333333338</v>
      </c>
      <c r="Q7084">
        <f t="shared" si="332"/>
        <v>709.57640720570964</v>
      </c>
      <c r="R7084" s="16" t="str">
        <f>TEXT(Ecom[[#This Row],[Dates]],"mmm")</f>
        <v>Mar</v>
      </c>
      <c r="S7084" s="16" t="str">
        <f>TEXT(Ecom[[#This Row],[Dates]],"YYYY")</f>
        <v>2025</v>
      </c>
      <c r="T7084" s="16"/>
    </row>
    <row r="7085" spans="1:20" x14ac:dyDescent="0.25">
      <c r="A7085" t="s">
        <v>13</v>
      </c>
      <c r="B7085" s="16">
        <v>46038</v>
      </c>
      <c r="C7085" t="s">
        <v>22</v>
      </c>
      <c r="D7085" t="s">
        <v>15</v>
      </c>
      <c r="E7085" t="s">
        <v>39</v>
      </c>
      <c r="F7085" t="s">
        <v>24</v>
      </c>
      <c r="G7085">
        <v>94521</v>
      </c>
      <c r="H7085" t="s">
        <v>25</v>
      </c>
      <c r="I7085" t="s">
        <v>26</v>
      </c>
      <c r="J7085" t="s">
        <v>34</v>
      </c>
      <c r="K7085" s="6">
        <v>3.52</v>
      </c>
      <c r="L7085">
        <v>2</v>
      </c>
      <c r="M7085">
        <v>0</v>
      </c>
      <c r="N7085" s="6">
        <v>1.6896</v>
      </c>
      <c r="O7085" t="str">
        <f t="shared" si="330"/>
        <v/>
      </c>
      <c r="P7085" s="6">
        <f t="shared" si="331"/>
        <v>546.10233333333338</v>
      </c>
      <c r="Q7085">
        <f t="shared" si="332"/>
        <v>722.39295561810866</v>
      </c>
      <c r="R7085" s="16" t="str">
        <f>TEXT(Ecom[[#This Row],[Dates]],"mmm")</f>
        <v>Jan</v>
      </c>
      <c r="S7085" s="16" t="str">
        <f>TEXT(Ecom[[#This Row],[Dates]],"YYYY")</f>
        <v>2026</v>
      </c>
      <c r="T7085" s="16"/>
    </row>
    <row r="7086" spans="1:20" x14ac:dyDescent="0.25">
      <c r="A7086" t="s">
        <v>13</v>
      </c>
      <c r="B7086" s="16">
        <v>45741</v>
      </c>
      <c r="C7086" t="s">
        <v>22</v>
      </c>
      <c r="D7086" t="s">
        <v>15</v>
      </c>
      <c r="E7086" t="s">
        <v>39</v>
      </c>
      <c r="F7086" t="s">
        <v>24</v>
      </c>
      <c r="G7086">
        <v>94521</v>
      </c>
      <c r="H7086" t="s">
        <v>25</v>
      </c>
      <c r="I7086" t="s">
        <v>35</v>
      </c>
      <c r="J7086" t="s">
        <v>36</v>
      </c>
      <c r="K7086" s="6">
        <v>1626.192</v>
      </c>
      <c r="L7086">
        <v>9</v>
      </c>
      <c r="M7086">
        <v>0.2</v>
      </c>
      <c r="N7086" s="6">
        <v>121.9644</v>
      </c>
      <c r="O7086" t="str">
        <f t="shared" si="330"/>
        <v/>
      </c>
      <c r="P7086" s="6">
        <f t="shared" si="331"/>
        <v>608.56100000000004</v>
      </c>
      <c r="Q7086">
        <f t="shared" si="332"/>
        <v>735.69686322875509</v>
      </c>
      <c r="R7086" s="16" t="str">
        <f>TEXT(Ecom[[#This Row],[Dates]],"mmm")</f>
        <v>Mar</v>
      </c>
      <c r="S7086" s="16" t="str">
        <f>TEXT(Ecom[[#This Row],[Dates]],"YYYY")</f>
        <v>2025</v>
      </c>
      <c r="T7086" s="16"/>
    </row>
    <row r="7087" spans="1:20" x14ac:dyDescent="0.25">
      <c r="A7087" t="s">
        <v>62</v>
      </c>
      <c r="B7087" s="16">
        <v>45992</v>
      </c>
      <c r="C7087" t="s">
        <v>22</v>
      </c>
      <c r="D7087" t="s">
        <v>15</v>
      </c>
      <c r="E7087" t="s">
        <v>225</v>
      </c>
      <c r="F7087" t="s">
        <v>56</v>
      </c>
      <c r="G7087">
        <v>19013</v>
      </c>
      <c r="H7087" t="s">
        <v>57</v>
      </c>
      <c r="I7087" t="s">
        <v>26</v>
      </c>
      <c r="J7087" t="s">
        <v>37</v>
      </c>
      <c r="K7087" s="6">
        <v>8.5950000000000006</v>
      </c>
      <c r="L7087">
        <v>5</v>
      </c>
      <c r="M7087">
        <v>0.7</v>
      </c>
      <c r="N7087" s="6">
        <v>-6.3029999999999999</v>
      </c>
      <c r="O7087">
        <f t="shared" si="330"/>
        <v>-6.3029999999999999</v>
      </c>
      <c r="P7087" s="6">
        <f t="shared" si="331"/>
        <v>99.786999999999992</v>
      </c>
      <c r="Q7087">
        <f t="shared" si="332"/>
        <v>393.00474657910144</v>
      </c>
      <c r="R7087" s="16" t="str">
        <f>TEXT(Ecom[[#This Row],[Dates]],"mmm")</f>
        <v>Dec</v>
      </c>
      <c r="S7087" s="16" t="str">
        <f>TEXT(Ecom[[#This Row],[Dates]],"YYYY")</f>
        <v>2025</v>
      </c>
      <c r="T7087" s="16"/>
    </row>
    <row r="7088" spans="1:20" x14ac:dyDescent="0.25">
      <c r="A7088" t="s">
        <v>62</v>
      </c>
      <c r="B7088" s="16">
        <v>45684</v>
      </c>
      <c r="C7088" t="s">
        <v>22</v>
      </c>
      <c r="D7088" t="s">
        <v>15</v>
      </c>
      <c r="E7088" t="s">
        <v>225</v>
      </c>
      <c r="F7088" t="s">
        <v>56</v>
      </c>
      <c r="G7088">
        <v>19013</v>
      </c>
      <c r="H7088" t="s">
        <v>57</v>
      </c>
      <c r="I7088" t="s">
        <v>26</v>
      </c>
      <c r="J7088" t="s">
        <v>110</v>
      </c>
      <c r="K7088" s="6">
        <v>190.89599999999999</v>
      </c>
      <c r="L7088">
        <v>2</v>
      </c>
      <c r="M7088">
        <v>0.2</v>
      </c>
      <c r="N7088" s="6">
        <v>-42.951599999999999</v>
      </c>
      <c r="O7088">
        <f t="shared" si="330"/>
        <v>-42.951599999999999</v>
      </c>
      <c r="P7088" s="6">
        <f t="shared" si="331"/>
        <v>123.37533333333333</v>
      </c>
      <c r="Q7088">
        <f t="shared" si="332"/>
        <v>242.47433450604245</v>
      </c>
      <c r="R7088" s="16" t="str">
        <f>TEXT(Ecom[[#This Row],[Dates]],"mmm")</f>
        <v>Jan</v>
      </c>
      <c r="S7088" s="16" t="str">
        <f>TEXT(Ecom[[#This Row],[Dates]],"YYYY")</f>
        <v>2025</v>
      </c>
      <c r="T7088" s="16"/>
    </row>
    <row r="7089" spans="1:20" x14ac:dyDescent="0.25">
      <c r="A7089" t="s">
        <v>13</v>
      </c>
      <c r="B7089" s="16">
        <v>46303</v>
      </c>
      <c r="C7089" t="s">
        <v>14</v>
      </c>
      <c r="D7089" t="s">
        <v>15</v>
      </c>
      <c r="E7089" t="s">
        <v>23</v>
      </c>
      <c r="F7089" t="s">
        <v>24</v>
      </c>
      <c r="G7089">
        <v>90004</v>
      </c>
      <c r="H7089" t="s">
        <v>25</v>
      </c>
      <c r="I7089" t="s">
        <v>26</v>
      </c>
      <c r="J7089" t="s">
        <v>32</v>
      </c>
      <c r="K7089" s="6">
        <v>99.87</v>
      </c>
      <c r="L7089">
        <v>3</v>
      </c>
      <c r="M7089">
        <v>0</v>
      </c>
      <c r="N7089" s="6">
        <v>23.968800000000002</v>
      </c>
      <c r="O7089" t="str">
        <f t="shared" si="330"/>
        <v/>
      </c>
      <c r="P7089" s="6">
        <f t="shared" si="331"/>
        <v>99.73</v>
      </c>
      <c r="Q7089">
        <f t="shared" si="332"/>
        <v>27.967894435372642</v>
      </c>
      <c r="R7089" s="16" t="str">
        <f>TEXT(Ecom[[#This Row],[Dates]],"mmm")</f>
        <v>Oct</v>
      </c>
      <c r="S7089" s="16" t="str">
        <f>TEXT(Ecom[[#This Row],[Dates]],"YYYY")</f>
        <v>2026</v>
      </c>
      <c r="T7089" s="16"/>
    </row>
    <row r="7090" spans="1:20" x14ac:dyDescent="0.25">
      <c r="A7090" t="s">
        <v>13</v>
      </c>
      <c r="B7090" s="16">
        <v>46011</v>
      </c>
      <c r="C7090" t="s">
        <v>14</v>
      </c>
      <c r="D7090" t="s">
        <v>15</v>
      </c>
      <c r="E7090" t="s">
        <v>395</v>
      </c>
      <c r="F7090" t="s">
        <v>177</v>
      </c>
      <c r="G7090">
        <v>89431</v>
      </c>
      <c r="H7090" t="s">
        <v>25</v>
      </c>
      <c r="I7090" t="s">
        <v>26</v>
      </c>
      <c r="J7090" t="s">
        <v>34</v>
      </c>
      <c r="K7090" s="6">
        <v>79.36</v>
      </c>
      <c r="L7090">
        <v>4</v>
      </c>
      <c r="M7090">
        <v>0</v>
      </c>
      <c r="N7090" s="6">
        <v>23.808</v>
      </c>
      <c r="O7090" t="str">
        <f t="shared" si="330"/>
        <v/>
      </c>
      <c r="P7090" s="6">
        <f t="shared" si="331"/>
        <v>101.88</v>
      </c>
      <c r="Q7090">
        <f t="shared" si="332"/>
        <v>28.08508541583619</v>
      </c>
      <c r="R7090" s="16" t="str">
        <f>TEXT(Ecom[[#This Row],[Dates]],"mmm")</f>
        <v>Dec</v>
      </c>
      <c r="S7090" s="16" t="str">
        <f>TEXT(Ecom[[#This Row],[Dates]],"YYYY")</f>
        <v>2025</v>
      </c>
      <c r="T7090" s="16"/>
    </row>
    <row r="7091" spans="1:20" x14ac:dyDescent="0.25">
      <c r="A7091" t="s">
        <v>13</v>
      </c>
      <c r="B7091" s="16">
        <v>46058</v>
      </c>
      <c r="C7091" t="s">
        <v>22</v>
      </c>
      <c r="D7091" t="s">
        <v>15</v>
      </c>
      <c r="E7091" t="s">
        <v>23</v>
      </c>
      <c r="F7091" t="s">
        <v>24</v>
      </c>
      <c r="G7091">
        <v>90032</v>
      </c>
      <c r="H7091" t="s">
        <v>25</v>
      </c>
      <c r="I7091" t="s">
        <v>35</v>
      </c>
      <c r="J7091" t="s">
        <v>36</v>
      </c>
      <c r="K7091" s="6">
        <v>119.96</v>
      </c>
      <c r="L7091">
        <v>1</v>
      </c>
      <c r="M7091">
        <v>0.2</v>
      </c>
      <c r="N7091" s="6">
        <v>7.4974999999999996</v>
      </c>
      <c r="O7091" t="str">
        <f t="shared" si="330"/>
        <v/>
      </c>
      <c r="P7091" s="6">
        <f t="shared" si="331"/>
        <v>129.90666666666667</v>
      </c>
      <c r="Q7091">
        <f t="shared" si="332"/>
        <v>22.755592312253295</v>
      </c>
      <c r="R7091" s="16" t="str">
        <f>TEXT(Ecom[[#This Row],[Dates]],"mmm")</f>
        <v>Feb</v>
      </c>
      <c r="S7091" s="16" t="str">
        <f>TEXT(Ecom[[#This Row],[Dates]],"YYYY")</f>
        <v>2026</v>
      </c>
      <c r="T7091" s="16"/>
    </row>
    <row r="7092" spans="1:20" x14ac:dyDescent="0.25">
      <c r="A7092" t="s">
        <v>28</v>
      </c>
      <c r="B7092" s="16">
        <v>45754</v>
      </c>
      <c r="C7092" t="s">
        <v>14</v>
      </c>
      <c r="D7092" t="s">
        <v>15</v>
      </c>
      <c r="E7092" t="s">
        <v>16</v>
      </c>
      <c r="F7092" t="s">
        <v>17</v>
      </c>
      <c r="G7092">
        <v>42420</v>
      </c>
      <c r="H7092" t="s">
        <v>18</v>
      </c>
      <c r="I7092" t="s">
        <v>26</v>
      </c>
      <c r="J7092" t="s">
        <v>41</v>
      </c>
      <c r="K7092" s="6">
        <v>106.32</v>
      </c>
      <c r="L7092">
        <v>3</v>
      </c>
      <c r="M7092">
        <v>0</v>
      </c>
      <c r="N7092" s="6">
        <v>49.970399999999998</v>
      </c>
      <c r="O7092" t="str">
        <f t="shared" si="330"/>
        <v/>
      </c>
      <c r="P7092" s="6">
        <f t="shared" si="331"/>
        <v>104.17333333333333</v>
      </c>
      <c r="Q7092">
        <f t="shared" si="332"/>
        <v>40.479606205082064</v>
      </c>
      <c r="R7092" s="16" t="str">
        <f>TEXT(Ecom[[#This Row],[Dates]],"mmm")</f>
        <v>Apr</v>
      </c>
      <c r="S7092" s="16" t="str">
        <f>TEXT(Ecom[[#This Row],[Dates]],"YYYY")</f>
        <v>2025</v>
      </c>
      <c r="T7092" s="16"/>
    </row>
    <row r="7093" spans="1:20" x14ac:dyDescent="0.25">
      <c r="A7093" t="s">
        <v>28</v>
      </c>
      <c r="B7093" s="16">
        <v>46299</v>
      </c>
      <c r="C7093" t="s">
        <v>14</v>
      </c>
      <c r="D7093" t="s">
        <v>15</v>
      </c>
      <c r="E7093" t="s">
        <v>16</v>
      </c>
      <c r="F7093" t="s">
        <v>17</v>
      </c>
      <c r="G7093">
        <v>42420</v>
      </c>
      <c r="H7093" t="s">
        <v>18</v>
      </c>
      <c r="I7093" t="s">
        <v>26</v>
      </c>
      <c r="J7093" t="s">
        <v>38</v>
      </c>
      <c r="K7093" s="6">
        <v>163.44</v>
      </c>
      <c r="L7093">
        <v>3</v>
      </c>
      <c r="M7093">
        <v>0</v>
      </c>
      <c r="N7093" s="6">
        <v>45.763199999999998</v>
      </c>
      <c r="O7093" t="str">
        <f t="shared" si="330"/>
        <v/>
      </c>
      <c r="P7093" s="6">
        <f t="shared" si="331"/>
        <v>85.916666666666671</v>
      </c>
      <c r="Q7093">
        <f t="shared" si="332"/>
        <v>45.007961271066009</v>
      </c>
      <c r="R7093" s="16" t="str">
        <f>TEXT(Ecom[[#This Row],[Dates]],"mmm")</f>
        <v>Oct</v>
      </c>
      <c r="S7093" s="16" t="str">
        <f>TEXT(Ecom[[#This Row],[Dates]],"YYYY")</f>
        <v>2026</v>
      </c>
      <c r="T7093" s="16"/>
    </row>
    <row r="7094" spans="1:20" x14ac:dyDescent="0.25">
      <c r="A7094" t="s">
        <v>28</v>
      </c>
      <c r="B7094" s="16">
        <v>45870</v>
      </c>
      <c r="C7094" t="s">
        <v>14</v>
      </c>
      <c r="D7094" t="s">
        <v>15</v>
      </c>
      <c r="E7094" t="s">
        <v>16</v>
      </c>
      <c r="F7094" t="s">
        <v>17</v>
      </c>
      <c r="G7094">
        <v>42420</v>
      </c>
      <c r="H7094" t="s">
        <v>18</v>
      </c>
      <c r="I7094" t="s">
        <v>26</v>
      </c>
      <c r="J7094" t="s">
        <v>34</v>
      </c>
      <c r="K7094" s="6">
        <v>42.76</v>
      </c>
      <c r="L7094">
        <v>2</v>
      </c>
      <c r="M7094">
        <v>0</v>
      </c>
      <c r="N7094" s="6">
        <v>11.117599999999999</v>
      </c>
      <c r="O7094" t="str">
        <f t="shared" si="330"/>
        <v/>
      </c>
      <c r="P7094" s="6">
        <f t="shared" si="331"/>
        <v>191.42066666666665</v>
      </c>
      <c r="Q7094">
        <f t="shared" si="332"/>
        <v>171.46719375631793</v>
      </c>
      <c r="R7094" s="16" t="str">
        <f>TEXT(Ecom[[#This Row],[Dates]],"mmm")</f>
        <v>Aug</v>
      </c>
      <c r="S7094" s="16" t="str">
        <f>TEXT(Ecom[[#This Row],[Dates]],"YYYY")</f>
        <v>2025</v>
      </c>
      <c r="T7094" s="16"/>
    </row>
    <row r="7095" spans="1:20" x14ac:dyDescent="0.25">
      <c r="A7095" t="s">
        <v>28</v>
      </c>
      <c r="B7095" s="16">
        <v>46214</v>
      </c>
      <c r="C7095" t="s">
        <v>14</v>
      </c>
      <c r="D7095" t="s">
        <v>15</v>
      </c>
      <c r="E7095" t="s">
        <v>16</v>
      </c>
      <c r="F7095" t="s">
        <v>17</v>
      </c>
      <c r="G7095">
        <v>42420</v>
      </c>
      <c r="H7095" t="s">
        <v>18</v>
      </c>
      <c r="I7095" t="s">
        <v>26</v>
      </c>
      <c r="J7095" t="s">
        <v>41</v>
      </c>
      <c r="K7095" s="6">
        <v>51.55</v>
      </c>
      <c r="L7095">
        <v>5</v>
      </c>
      <c r="M7095">
        <v>0</v>
      </c>
      <c r="N7095" s="6">
        <v>24.2285</v>
      </c>
      <c r="O7095" t="str">
        <f t="shared" si="330"/>
        <v/>
      </c>
      <c r="P7095" s="6">
        <f t="shared" si="331"/>
        <v>226.0633333333333</v>
      </c>
      <c r="Q7095">
        <f t="shared" si="332"/>
        <v>173.90786989540052</v>
      </c>
      <c r="R7095" s="16" t="str">
        <f>TEXT(Ecom[[#This Row],[Dates]],"mmm")</f>
        <v>Jul</v>
      </c>
      <c r="S7095" s="16" t="str">
        <f>TEXT(Ecom[[#This Row],[Dates]],"YYYY")</f>
        <v>2026</v>
      </c>
      <c r="T7095" s="16"/>
    </row>
    <row r="7096" spans="1:20" x14ac:dyDescent="0.25">
      <c r="A7096" t="s">
        <v>13</v>
      </c>
      <c r="B7096" s="16">
        <v>46313</v>
      </c>
      <c r="C7096" t="s">
        <v>14</v>
      </c>
      <c r="D7096" t="s">
        <v>15</v>
      </c>
      <c r="E7096" t="s">
        <v>87</v>
      </c>
      <c r="F7096" t="s">
        <v>65</v>
      </c>
      <c r="G7096">
        <v>62521</v>
      </c>
      <c r="H7096" t="s">
        <v>47</v>
      </c>
      <c r="I7096" t="s">
        <v>35</v>
      </c>
      <c r="J7096" t="s">
        <v>59</v>
      </c>
      <c r="K7096" s="6">
        <v>479.952</v>
      </c>
      <c r="L7096">
        <v>6</v>
      </c>
      <c r="M7096">
        <v>0.2</v>
      </c>
      <c r="N7096" s="6">
        <v>89.991</v>
      </c>
      <c r="O7096" t="str">
        <f t="shared" si="330"/>
        <v/>
      </c>
      <c r="P7096" s="6">
        <f t="shared" si="331"/>
        <v>301.14133333333331</v>
      </c>
      <c r="Q7096">
        <f t="shared" si="332"/>
        <v>173.34364092172518</v>
      </c>
      <c r="R7096" s="16" t="str">
        <f>TEXT(Ecom[[#This Row],[Dates]],"mmm")</f>
        <v>Oct</v>
      </c>
      <c r="S7096" s="16" t="str">
        <f>TEXT(Ecom[[#This Row],[Dates]],"YYYY")</f>
        <v>2026</v>
      </c>
      <c r="T7096" s="16"/>
    </row>
    <row r="7097" spans="1:20" x14ac:dyDescent="0.25">
      <c r="A7097" t="s">
        <v>62</v>
      </c>
      <c r="B7097" s="16">
        <v>45696</v>
      </c>
      <c r="C7097" t="s">
        <v>14</v>
      </c>
      <c r="D7097" t="s">
        <v>15</v>
      </c>
      <c r="E7097" t="s">
        <v>75</v>
      </c>
      <c r="F7097" t="s">
        <v>76</v>
      </c>
      <c r="G7097">
        <v>10009</v>
      </c>
      <c r="H7097" t="s">
        <v>57</v>
      </c>
      <c r="I7097" t="s">
        <v>26</v>
      </c>
      <c r="J7097" t="s">
        <v>37</v>
      </c>
      <c r="K7097" s="6">
        <v>146.68799999999999</v>
      </c>
      <c r="L7097">
        <v>6</v>
      </c>
      <c r="M7097">
        <v>0.2</v>
      </c>
      <c r="N7097" s="6">
        <v>55.008000000000003</v>
      </c>
      <c r="O7097" t="str">
        <f t="shared" si="330"/>
        <v/>
      </c>
      <c r="P7097" s="6">
        <f t="shared" si="331"/>
        <v>149.59733333333332</v>
      </c>
      <c r="Q7097">
        <f t="shared" si="332"/>
        <v>86.291325962952058</v>
      </c>
      <c r="R7097" s="16" t="str">
        <f>TEXT(Ecom[[#This Row],[Dates]],"mmm")</f>
        <v>Feb</v>
      </c>
      <c r="S7097" s="16" t="str">
        <f>TEXT(Ecom[[#This Row],[Dates]],"YYYY")</f>
        <v>2025</v>
      </c>
      <c r="T7097" s="16"/>
    </row>
    <row r="7098" spans="1:20" x14ac:dyDescent="0.25">
      <c r="A7098" t="s">
        <v>62</v>
      </c>
      <c r="B7098" s="16">
        <v>46058</v>
      </c>
      <c r="C7098" t="s">
        <v>14</v>
      </c>
      <c r="D7098" t="s">
        <v>15</v>
      </c>
      <c r="E7098" t="s">
        <v>75</v>
      </c>
      <c r="F7098" t="s">
        <v>76</v>
      </c>
      <c r="G7098">
        <v>10009</v>
      </c>
      <c r="H7098" t="s">
        <v>57</v>
      </c>
      <c r="I7098" t="s">
        <v>26</v>
      </c>
      <c r="J7098" t="s">
        <v>37</v>
      </c>
      <c r="K7098" s="6">
        <v>276.78399999999999</v>
      </c>
      <c r="L7098">
        <v>2</v>
      </c>
      <c r="M7098">
        <v>0.2</v>
      </c>
      <c r="N7098" s="6">
        <v>89.954800000000006</v>
      </c>
      <c r="O7098" t="str">
        <f t="shared" si="330"/>
        <v/>
      </c>
      <c r="P7098" s="6">
        <f t="shared" si="331"/>
        <v>207.02133333333333</v>
      </c>
      <c r="Q7098">
        <f t="shared" si="332"/>
        <v>97.584835506798328</v>
      </c>
      <c r="R7098" s="16" t="str">
        <f>TEXT(Ecom[[#This Row],[Dates]],"mmm")</f>
        <v>Feb</v>
      </c>
      <c r="S7098" s="16" t="str">
        <f>TEXT(Ecom[[#This Row],[Dates]],"YYYY")</f>
        <v>2026</v>
      </c>
      <c r="T7098" s="16"/>
    </row>
    <row r="7099" spans="1:20" x14ac:dyDescent="0.25">
      <c r="A7099" t="s">
        <v>62</v>
      </c>
      <c r="B7099" s="16">
        <v>45715</v>
      </c>
      <c r="C7099" t="s">
        <v>14</v>
      </c>
      <c r="D7099" t="s">
        <v>15</v>
      </c>
      <c r="E7099" t="s">
        <v>75</v>
      </c>
      <c r="F7099" t="s">
        <v>76</v>
      </c>
      <c r="G7099">
        <v>10009</v>
      </c>
      <c r="H7099" t="s">
        <v>57</v>
      </c>
      <c r="I7099" t="s">
        <v>26</v>
      </c>
      <c r="J7099" t="s">
        <v>37</v>
      </c>
      <c r="K7099" s="6">
        <v>25.32</v>
      </c>
      <c r="L7099">
        <v>5</v>
      </c>
      <c r="M7099">
        <v>0.2</v>
      </c>
      <c r="N7099" s="6">
        <v>9.1784999999999997</v>
      </c>
      <c r="O7099" t="str">
        <f t="shared" si="330"/>
        <v/>
      </c>
      <c r="P7099" s="6">
        <f t="shared" si="331"/>
        <v>185.64</v>
      </c>
      <c r="Q7099">
        <f t="shared" si="332"/>
        <v>97.816359701152152</v>
      </c>
      <c r="R7099" s="16" t="str">
        <f>TEXT(Ecom[[#This Row],[Dates]],"mmm")</f>
        <v>Feb</v>
      </c>
      <c r="S7099" s="16" t="str">
        <f>TEXT(Ecom[[#This Row],[Dates]],"YYYY")</f>
        <v>2025</v>
      </c>
      <c r="T7099" s="16"/>
    </row>
    <row r="7100" spans="1:20" x14ac:dyDescent="0.25">
      <c r="A7100" t="s">
        <v>28</v>
      </c>
      <c r="B7100" s="16">
        <v>46003</v>
      </c>
      <c r="C7100" t="s">
        <v>14</v>
      </c>
      <c r="D7100" t="s">
        <v>15</v>
      </c>
      <c r="E7100" t="s">
        <v>75</v>
      </c>
      <c r="F7100" t="s">
        <v>76</v>
      </c>
      <c r="G7100">
        <v>10011</v>
      </c>
      <c r="H7100" t="s">
        <v>57</v>
      </c>
      <c r="I7100" t="s">
        <v>26</v>
      </c>
      <c r="J7100" t="s">
        <v>41</v>
      </c>
      <c r="K7100" s="6">
        <v>318.95999999999998</v>
      </c>
      <c r="L7100">
        <v>9</v>
      </c>
      <c r="M7100">
        <v>0</v>
      </c>
      <c r="N7100" s="6">
        <v>149.91120000000001</v>
      </c>
      <c r="O7100" t="str">
        <f t="shared" si="330"/>
        <v/>
      </c>
      <c r="P7100" s="6">
        <f t="shared" si="331"/>
        <v>185.02399999999997</v>
      </c>
      <c r="Q7100">
        <f t="shared" si="332"/>
        <v>114.54011495121276</v>
      </c>
      <c r="R7100" s="16" t="str">
        <f>TEXT(Ecom[[#This Row],[Dates]],"mmm")</f>
        <v>Dec</v>
      </c>
      <c r="S7100" s="16" t="str">
        <f>TEXT(Ecom[[#This Row],[Dates]],"YYYY")</f>
        <v>2025</v>
      </c>
      <c r="T7100" s="16"/>
    </row>
    <row r="7101" spans="1:20" x14ac:dyDescent="0.25">
      <c r="A7101" t="s">
        <v>13</v>
      </c>
      <c r="B7101" s="16">
        <v>46309</v>
      </c>
      <c r="C7101" t="s">
        <v>14</v>
      </c>
      <c r="D7101" t="s">
        <v>15</v>
      </c>
      <c r="E7101" t="s">
        <v>75</v>
      </c>
      <c r="F7101" t="s">
        <v>76</v>
      </c>
      <c r="G7101">
        <v>10009</v>
      </c>
      <c r="H7101" t="s">
        <v>57</v>
      </c>
      <c r="I7101" t="s">
        <v>26</v>
      </c>
      <c r="J7101" t="s">
        <v>41</v>
      </c>
      <c r="K7101" s="6">
        <v>212.64</v>
      </c>
      <c r="L7101">
        <v>6</v>
      </c>
      <c r="M7101">
        <v>0</v>
      </c>
      <c r="N7101" s="6">
        <v>99.940799999999996</v>
      </c>
      <c r="O7101" t="str">
        <f t="shared" si="330"/>
        <v/>
      </c>
      <c r="P7101" s="6">
        <f t="shared" si="331"/>
        <v>85.25333333333333</v>
      </c>
      <c r="Q7101">
        <f t="shared" si="332"/>
        <v>101.86937463532692</v>
      </c>
      <c r="R7101" s="16" t="str">
        <f>TEXT(Ecom[[#This Row],[Dates]],"mmm")</f>
        <v>Oct</v>
      </c>
      <c r="S7101" s="16" t="str">
        <f>TEXT(Ecom[[#This Row],[Dates]],"YYYY")</f>
        <v>2026</v>
      </c>
      <c r="T7101" s="16"/>
    </row>
    <row r="7102" spans="1:20" x14ac:dyDescent="0.25">
      <c r="A7102" t="s">
        <v>28</v>
      </c>
      <c r="B7102" s="16">
        <v>46110</v>
      </c>
      <c r="C7102" t="s">
        <v>14</v>
      </c>
      <c r="D7102" t="s">
        <v>15</v>
      </c>
      <c r="E7102" t="s">
        <v>116</v>
      </c>
      <c r="F7102" t="s">
        <v>81</v>
      </c>
      <c r="G7102">
        <v>85254</v>
      </c>
      <c r="H7102" t="s">
        <v>25</v>
      </c>
      <c r="I7102" t="s">
        <v>26</v>
      </c>
      <c r="J7102" t="s">
        <v>60</v>
      </c>
      <c r="K7102" s="6">
        <v>23.472000000000001</v>
      </c>
      <c r="L7102">
        <v>3</v>
      </c>
      <c r="M7102">
        <v>0.2</v>
      </c>
      <c r="N7102" s="6">
        <v>8.8019999999999996</v>
      </c>
      <c r="O7102" t="str">
        <f t="shared" si="330"/>
        <v/>
      </c>
      <c r="P7102" s="6">
        <f t="shared" si="331"/>
        <v>16.563333333333336</v>
      </c>
      <c r="Q7102">
        <f t="shared" si="332"/>
        <v>100.83480744413752</v>
      </c>
      <c r="R7102" s="16" t="str">
        <f>TEXT(Ecom[[#This Row],[Dates]],"mmm")</f>
        <v>Mar</v>
      </c>
      <c r="S7102" s="16" t="str">
        <f>TEXT(Ecom[[#This Row],[Dates]],"YYYY")</f>
        <v>2026</v>
      </c>
      <c r="T7102" s="16"/>
    </row>
    <row r="7103" spans="1:20" x14ac:dyDescent="0.25">
      <c r="A7103" t="s">
        <v>13</v>
      </c>
      <c r="B7103" s="16">
        <v>45713</v>
      </c>
      <c r="C7103" t="s">
        <v>22</v>
      </c>
      <c r="D7103" t="s">
        <v>15</v>
      </c>
      <c r="E7103" t="s">
        <v>193</v>
      </c>
      <c r="F7103" t="s">
        <v>46</v>
      </c>
      <c r="G7103">
        <v>79109</v>
      </c>
      <c r="H7103" t="s">
        <v>47</v>
      </c>
      <c r="I7103" t="s">
        <v>26</v>
      </c>
      <c r="J7103" t="s">
        <v>41</v>
      </c>
      <c r="K7103" s="6">
        <v>19.648</v>
      </c>
      <c r="L7103">
        <v>2</v>
      </c>
      <c r="M7103">
        <v>0.2</v>
      </c>
      <c r="N7103" s="6">
        <v>6.6311999999999998</v>
      </c>
      <c r="O7103" t="str">
        <f t="shared" si="330"/>
        <v/>
      </c>
      <c r="P7103" s="6">
        <f t="shared" si="331"/>
        <v>149.10600000000002</v>
      </c>
      <c r="Q7103">
        <f t="shared" si="332"/>
        <v>161.64226191283115</v>
      </c>
      <c r="R7103" s="16" t="str">
        <f>TEXT(Ecom[[#This Row],[Dates]],"mmm")</f>
        <v>Feb</v>
      </c>
      <c r="S7103" s="16" t="str">
        <f>TEXT(Ecom[[#This Row],[Dates]],"YYYY")</f>
        <v>2025</v>
      </c>
      <c r="T7103" s="16"/>
    </row>
    <row r="7104" spans="1:20" x14ac:dyDescent="0.25">
      <c r="A7104" t="s">
        <v>62</v>
      </c>
      <c r="B7104" s="16">
        <v>46231</v>
      </c>
      <c r="C7104" t="s">
        <v>14</v>
      </c>
      <c r="D7104" t="s">
        <v>15</v>
      </c>
      <c r="E7104" t="s">
        <v>55</v>
      </c>
      <c r="F7104" t="s">
        <v>56</v>
      </c>
      <c r="G7104">
        <v>19140</v>
      </c>
      <c r="H7104" t="s">
        <v>57</v>
      </c>
      <c r="I7104" t="s">
        <v>26</v>
      </c>
      <c r="J7104" t="s">
        <v>37</v>
      </c>
      <c r="K7104" s="6">
        <v>6.57</v>
      </c>
      <c r="L7104">
        <v>3</v>
      </c>
      <c r="M7104">
        <v>0.7</v>
      </c>
      <c r="N7104" s="6">
        <v>-5.0369999999999999</v>
      </c>
      <c r="O7104">
        <f t="shared" si="330"/>
        <v>-5.0369999999999999</v>
      </c>
      <c r="P7104" s="6">
        <f t="shared" si="331"/>
        <v>395.92866666666669</v>
      </c>
      <c r="Q7104">
        <f t="shared" si="332"/>
        <v>262.49635966209485</v>
      </c>
      <c r="R7104" s="16" t="str">
        <f>TEXT(Ecom[[#This Row],[Dates]],"mmm")</f>
        <v>Jul</v>
      </c>
      <c r="S7104" s="16" t="str">
        <f>TEXT(Ecom[[#This Row],[Dates]],"YYYY")</f>
        <v>2026</v>
      </c>
      <c r="T7104" s="16"/>
    </row>
    <row r="7105" spans="1:20" x14ac:dyDescent="0.25">
      <c r="A7105" t="s">
        <v>28</v>
      </c>
      <c r="B7105" s="16">
        <v>45755</v>
      </c>
      <c r="C7105" t="s">
        <v>14</v>
      </c>
      <c r="D7105" t="s">
        <v>15</v>
      </c>
      <c r="E7105" t="s">
        <v>240</v>
      </c>
      <c r="F7105" t="s">
        <v>24</v>
      </c>
      <c r="G7105">
        <v>92704</v>
      </c>
      <c r="H7105" t="s">
        <v>25</v>
      </c>
      <c r="I7105" t="s">
        <v>26</v>
      </c>
      <c r="J7105" t="s">
        <v>32</v>
      </c>
      <c r="K7105" s="6">
        <v>421.1</v>
      </c>
      <c r="L7105">
        <v>2</v>
      </c>
      <c r="M7105">
        <v>0</v>
      </c>
      <c r="N7105" s="6">
        <v>105.27500000000001</v>
      </c>
      <c r="O7105" t="str">
        <f t="shared" si="330"/>
        <v/>
      </c>
      <c r="P7105" s="6">
        <f t="shared" si="331"/>
        <v>406.66666666666669</v>
      </c>
      <c r="Q7105">
        <f t="shared" si="332"/>
        <v>337.61457622078575</v>
      </c>
      <c r="R7105" s="16" t="str">
        <f>TEXT(Ecom[[#This Row],[Dates]],"mmm")</f>
        <v>Apr</v>
      </c>
      <c r="S7105" s="16" t="str">
        <f>TEXT(Ecom[[#This Row],[Dates]],"YYYY")</f>
        <v>2025</v>
      </c>
      <c r="T7105" s="16"/>
    </row>
    <row r="7106" spans="1:20" x14ac:dyDescent="0.25">
      <c r="A7106" t="s">
        <v>13</v>
      </c>
      <c r="B7106" s="16">
        <v>46319</v>
      </c>
      <c r="C7106" t="s">
        <v>22</v>
      </c>
      <c r="D7106" t="s">
        <v>15</v>
      </c>
      <c r="E7106" t="s">
        <v>114</v>
      </c>
      <c r="F7106" t="s">
        <v>104</v>
      </c>
      <c r="G7106">
        <v>43055</v>
      </c>
      <c r="H7106" t="s">
        <v>57</v>
      </c>
      <c r="I7106" t="s">
        <v>19</v>
      </c>
      <c r="J7106" t="s">
        <v>21</v>
      </c>
      <c r="K7106" s="6">
        <v>760.11599999999999</v>
      </c>
      <c r="L7106">
        <v>6</v>
      </c>
      <c r="M7106">
        <v>0.3</v>
      </c>
      <c r="N7106" s="6">
        <v>-43.435200000000002</v>
      </c>
      <c r="O7106">
        <f t="shared" ref="O7106:O7169" si="333">IF(N7106&lt;0,N7106,"")</f>
        <v>-43.435200000000002</v>
      </c>
      <c r="P7106" s="6">
        <f t="shared" si="331"/>
        <v>307.07599999999996</v>
      </c>
      <c r="Q7106">
        <f t="shared" si="332"/>
        <v>317.33362764248722</v>
      </c>
      <c r="R7106" s="16" t="str">
        <f>TEXT(Ecom[[#This Row],[Dates]],"mmm")</f>
        <v>Oct</v>
      </c>
      <c r="S7106" s="16" t="str">
        <f>TEXT(Ecom[[#This Row],[Dates]],"YYYY")</f>
        <v>2026</v>
      </c>
      <c r="T7106" s="16"/>
    </row>
    <row r="7107" spans="1:20" x14ac:dyDescent="0.25">
      <c r="A7107" t="s">
        <v>13</v>
      </c>
      <c r="B7107" s="16">
        <v>45755</v>
      </c>
      <c r="C7107" t="s">
        <v>22</v>
      </c>
      <c r="D7107" t="s">
        <v>15</v>
      </c>
      <c r="E7107" t="s">
        <v>114</v>
      </c>
      <c r="F7107" t="s">
        <v>104</v>
      </c>
      <c r="G7107">
        <v>43055</v>
      </c>
      <c r="H7107" t="s">
        <v>57</v>
      </c>
      <c r="I7107" t="s">
        <v>19</v>
      </c>
      <c r="J7107" t="s">
        <v>33</v>
      </c>
      <c r="K7107" s="6">
        <v>38.783999999999999</v>
      </c>
      <c r="L7107">
        <v>3</v>
      </c>
      <c r="M7107">
        <v>0.2</v>
      </c>
      <c r="N7107" s="6">
        <v>7.2720000000000002</v>
      </c>
      <c r="O7107" t="str">
        <f t="shared" si="333"/>
        <v/>
      </c>
      <c r="P7107" s="6">
        <f t="shared" ref="P7107:P7170" si="334">AVERAGE(K7107:K7109)</f>
        <v>62.363999999999997</v>
      </c>
      <c r="Q7107">
        <f t="shared" si="332"/>
        <v>238.60237173575189</v>
      </c>
      <c r="R7107" s="16" t="str">
        <f>TEXT(Ecom[[#This Row],[Dates]],"mmm")</f>
        <v>Apr</v>
      </c>
      <c r="S7107" s="16" t="str">
        <f>TEXT(Ecom[[#This Row],[Dates]],"YYYY")</f>
        <v>2025</v>
      </c>
      <c r="T7107" s="16"/>
    </row>
    <row r="7108" spans="1:20" x14ac:dyDescent="0.25">
      <c r="A7108" t="s">
        <v>13</v>
      </c>
      <c r="B7108" s="16">
        <v>46274</v>
      </c>
      <c r="C7108" t="s">
        <v>22</v>
      </c>
      <c r="D7108" t="s">
        <v>15</v>
      </c>
      <c r="E7108" t="s">
        <v>114</v>
      </c>
      <c r="F7108" t="s">
        <v>104</v>
      </c>
      <c r="G7108">
        <v>43055</v>
      </c>
      <c r="H7108" t="s">
        <v>57</v>
      </c>
      <c r="I7108" t="s">
        <v>35</v>
      </c>
      <c r="J7108" t="s">
        <v>59</v>
      </c>
      <c r="K7108" s="6">
        <v>122.328</v>
      </c>
      <c r="L7108">
        <v>9</v>
      </c>
      <c r="M7108">
        <v>0.2</v>
      </c>
      <c r="N7108" s="6">
        <v>1.5290999999999999</v>
      </c>
      <c r="O7108" t="str">
        <f t="shared" si="333"/>
        <v/>
      </c>
      <c r="P7108" s="6">
        <f t="shared" si="334"/>
        <v>50.529333333333334</v>
      </c>
      <c r="Q7108">
        <f t="shared" si="332"/>
        <v>112.08347850366474</v>
      </c>
      <c r="R7108" s="16" t="str">
        <f>TEXT(Ecom[[#This Row],[Dates]],"mmm")</f>
        <v>Sep</v>
      </c>
      <c r="S7108" s="16" t="str">
        <f>TEXT(Ecom[[#This Row],[Dates]],"YYYY")</f>
        <v>2026</v>
      </c>
      <c r="T7108" s="16"/>
    </row>
    <row r="7109" spans="1:20" x14ac:dyDescent="0.25">
      <c r="A7109" t="s">
        <v>28</v>
      </c>
      <c r="B7109" s="16">
        <v>46381</v>
      </c>
      <c r="C7109" t="s">
        <v>14</v>
      </c>
      <c r="D7109" t="s">
        <v>15</v>
      </c>
      <c r="E7109" t="s">
        <v>75</v>
      </c>
      <c r="F7109" t="s">
        <v>76</v>
      </c>
      <c r="G7109">
        <v>10035</v>
      </c>
      <c r="H7109" t="s">
        <v>57</v>
      </c>
      <c r="I7109" t="s">
        <v>35</v>
      </c>
      <c r="J7109" t="s">
        <v>36</v>
      </c>
      <c r="K7109" s="6">
        <v>25.98</v>
      </c>
      <c r="L7109">
        <v>2</v>
      </c>
      <c r="M7109">
        <v>0</v>
      </c>
      <c r="N7109" s="6">
        <v>0.77939999999999998</v>
      </c>
      <c r="O7109" t="str">
        <f t="shared" si="333"/>
        <v/>
      </c>
      <c r="P7109" s="6">
        <f t="shared" si="334"/>
        <v>163.04666666666665</v>
      </c>
      <c r="Q7109">
        <f t="shared" ref="Q7109:Q7172" si="335">SQRT(SUMXMY2(K7109:K7111,P7107:P7109)/3)</f>
        <v>174.80114676799866</v>
      </c>
      <c r="R7109" s="16" t="str">
        <f>TEXT(Ecom[[#This Row],[Dates]],"mmm")</f>
        <v>Dec</v>
      </c>
      <c r="S7109" s="16" t="str">
        <f>TEXT(Ecom[[#This Row],[Dates]],"YYYY")</f>
        <v>2026</v>
      </c>
      <c r="T7109" s="16"/>
    </row>
    <row r="7110" spans="1:20" x14ac:dyDescent="0.25">
      <c r="A7110" t="s">
        <v>28</v>
      </c>
      <c r="B7110" s="16">
        <v>45747</v>
      </c>
      <c r="C7110" t="s">
        <v>14</v>
      </c>
      <c r="D7110" t="s">
        <v>15</v>
      </c>
      <c r="E7110" t="s">
        <v>75</v>
      </c>
      <c r="F7110" t="s">
        <v>76</v>
      </c>
      <c r="G7110">
        <v>10035</v>
      </c>
      <c r="H7110" t="s">
        <v>57</v>
      </c>
      <c r="I7110" t="s">
        <v>26</v>
      </c>
      <c r="J7110" t="s">
        <v>34</v>
      </c>
      <c r="K7110" s="6">
        <v>3.28</v>
      </c>
      <c r="L7110">
        <v>2</v>
      </c>
      <c r="M7110">
        <v>0</v>
      </c>
      <c r="N7110" s="6">
        <v>1.476</v>
      </c>
      <c r="O7110" t="str">
        <f t="shared" si="333"/>
        <v/>
      </c>
      <c r="P7110" s="6">
        <f t="shared" si="334"/>
        <v>156.97333333333333</v>
      </c>
      <c r="Q7110">
        <f t="shared" si="335"/>
        <v>193.74136206350525</v>
      </c>
      <c r="R7110" s="16" t="str">
        <f>TEXT(Ecom[[#This Row],[Dates]],"mmm")</f>
        <v>Mar</v>
      </c>
      <c r="S7110" s="16" t="str">
        <f>TEXT(Ecom[[#This Row],[Dates]],"YYYY")</f>
        <v>2025</v>
      </c>
      <c r="T7110" s="16"/>
    </row>
    <row r="7111" spans="1:20" x14ac:dyDescent="0.25">
      <c r="A7111" t="s">
        <v>28</v>
      </c>
      <c r="B7111" s="16">
        <v>46245</v>
      </c>
      <c r="C7111" t="s">
        <v>14</v>
      </c>
      <c r="D7111" t="s">
        <v>15</v>
      </c>
      <c r="E7111" t="s">
        <v>75</v>
      </c>
      <c r="F7111" t="s">
        <v>76</v>
      </c>
      <c r="G7111">
        <v>10035</v>
      </c>
      <c r="H7111" t="s">
        <v>57</v>
      </c>
      <c r="I7111" t="s">
        <v>26</v>
      </c>
      <c r="J7111" t="s">
        <v>32</v>
      </c>
      <c r="K7111" s="6">
        <v>459.88</v>
      </c>
      <c r="L7111">
        <v>4</v>
      </c>
      <c r="M7111">
        <v>0</v>
      </c>
      <c r="N7111" s="6">
        <v>13.7964</v>
      </c>
      <c r="O7111" t="str">
        <f t="shared" si="333"/>
        <v/>
      </c>
      <c r="P7111" s="6">
        <f t="shared" si="334"/>
        <v>179.86666666666667</v>
      </c>
      <c r="Q7111">
        <f t="shared" si="335"/>
        <v>201.6750648389081</v>
      </c>
      <c r="R7111" s="16" t="str">
        <f>TEXT(Ecom[[#This Row],[Dates]],"mmm")</f>
        <v>Aug</v>
      </c>
      <c r="S7111" s="16" t="str">
        <f>TEXT(Ecom[[#This Row],[Dates]],"YYYY")</f>
        <v>2026</v>
      </c>
      <c r="T7111" s="16"/>
    </row>
    <row r="7112" spans="1:20" x14ac:dyDescent="0.25">
      <c r="A7112" t="s">
        <v>28</v>
      </c>
      <c r="B7112" s="16">
        <v>46324</v>
      </c>
      <c r="C7112" t="s">
        <v>14</v>
      </c>
      <c r="D7112" t="s">
        <v>15</v>
      </c>
      <c r="E7112" t="s">
        <v>75</v>
      </c>
      <c r="F7112" t="s">
        <v>76</v>
      </c>
      <c r="G7112">
        <v>10035</v>
      </c>
      <c r="H7112" t="s">
        <v>57</v>
      </c>
      <c r="I7112" t="s">
        <v>26</v>
      </c>
      <c r="J7112" t="s">
        <v>110</v>
      </c>
      <c r="K7112" s="6">
        <v>7.76</v>
      </c>
      <c r="L7112">
        <v>2</v>
      </c>
      <c r="M7112">
        <v>0</v>
      </c>
      <c r="N7112" s="6">
        <v>2.2504</v>
      </c>
      <c r="O7112" t="str">
        <f t="shared" si="333"/>
        <v/>
      </c>
      <c r="P7112" s="6">
        <f t="shared" si="334"/>
        <v>44.873333333333335</v>
      </c>
      <c r="Q7112">
        <f t="shared" si="335"/>
        <v>106.47222110328434</v>
      </c>
      <c r="R7112" s="16" t="str">
        <f>TEXT(Ecom[[#This Row],[Dates]],"mmm")</f>
        <v>Oct</v>
      </c>
      <c r="S7112" s="16" t="str">
        <f>TEXT(Ecom[[#This Row],[Dates]],"YYYY")</f>
        <v>2026</v>
      </c>
      <c r="T7112" s="16"/>
    </row>
    <row r="7113" spans="1:20" x14ac:dyDescent="0.25">
      <c r="A7113" t="s">
        <v>28</v>
      </c>
      <c r="B7113" s="16">
        <v>45849</v>
      </c>
      <c r="C7113" t="s">
        <v>14</v>
      </c>
      <c r="D7113" t="s">
        <v>15</v>
      </c>
      <c r="E7113" t="s">
        <v>75</v>
      </c>
      <c r="F7113" t="s">
        <v>76</v>
      </c>
      <c r="G7113">
        <v>10035</v>
      </c>
      <c r="H7113" t="s">
        <v>57</v>
      </c>
      <c r="I7113" t="s">
        <v>26</v>
      </c>
      <c r="J7113" t="s">
        <v>34</v>
      </c>
      <c r="K7113" s="6">
        <v>71.959999999999994</v>
      </c>
      <c r="L7113">
        <v>2</v>
      </c>
      <c r="M7113">
        <v>0</v>
      </c>
      <c r="N7113" s="6">
        <v>17.989999999999998</v>
      </c>
      <c r="O7113" t="str">
        <f t="shared" si="333"/>
        <v/>
      </c>
      <c r="P7113" s="6">
        <f t="shared" si="334"/>
        <v>45.379999999999995</v>
      </c>
      <c r="Q7113">
        <f t="shared" si="335"/>
        <v>65.948446419799652</v>
      </c>
      <c r="R7113" s="16" t="str">
        <f>TEXT(Ecom[[#This Row],[Dates]],"mmm")</f>
        <v>Jul</v>
      </c>
      <c r="S7113" s="16" t="str">
        <f>TEXT(Ecom[[#This Row],[Dates]],"YYYY")</f>
        <v>2025</v>
      </c>
      <c r="T7113" s="16"/>
    </row>
    <row r="7114" spans="1:20" x14ac:dyDescent="0.25">
      <c r="A7114" t="s">
        <v>28</v>
      </c>
      <c r="B7114" s="16">
        <v>45968</v>
      </c>
      <c r="C7114" t="s">
        <v>14</v>
      </c>
      <c r="D7114" t="s">
        <v>15</v>
      </c>
      <c r="E7114" t="s">
        <v>75</v>
      </c>
      <c r="F7114" t="s">
        <v>76</v>
      </c>
      <c r="G7114">
        <v>10035</v>
      </c>
      <c r="H7114" t="s">
        <v>57</v>
      </c>
      <c r="I7114" t="s">
        <v>26</v>
      </c>
      <c r="J7114" t="s">
        <v>110</v>
      </c>
      <c r="K7114" s="6">
        <v>54.9</v>
      </c>
      <c r="L7114">
        <v>5</v>
      </c>
      <c r="M7114">
        <v>0</v>
      </c>
      <c r="N7114" s="6">
        <v>15.372</v>
      </c>
      <c r="O7114" t="str">
        <f t="shared" si="333"/>
        <v/>
      </c>
      <c r="P7114" s="6">
        <f t="shared" si="334"/>
        <v>583.35333333333335</v>
      </c>
      <c r="Q7114">
        <f t="shared" si="335"/>
        <v>636.91150477795463</v>
      </c>
      <c r="R7114" s="16" t="str">
        <f>TEXT(Ecom[[#This Row],[Dates]],"mmm")</f>
        <v>Nov</v>
      </c>
      <c r="S7114" s="16" t="str">
        <f>TEXT(Ecom[[#This Row],[Dates]],"YYYY")</f>
        <v>2025</v>
      </c>
      <c r="T7114" s="16"/>
    </row>
    <row r="7115" spans="1:20" x14ac:dyDescent="0.25">
      <c r="A7115" t="s">
        <v>28</v>
      </c>
      <c r="B7115" s="16">
        <v>45904</v>
      </c>
      <c r="C7115" t="s">
        <v>14</v>
      </c>
      <c r="D7115" t="s">
        <v>15</v>
      </c>
      <c r="E7115" t="s">
        <v>75</v>
      </c>
      <c r="F7115" t="s">
        <v>76</v>
      </c>
      <c r="G7115">
        <v>10035</v>
      </c>
      <c r="H7115" t="s">
        <v>57</v>
      </c>
      <c r="I7115" t="s">
        <v>26</v>
      </c>
      <c r="J7115" t="s">
        <v>37</v>
      </c>
      <c r="K7115" s="6">
        <v>9.2799999999999994</v>
      </c>
      <c r="L7115">
        <v>2</v>
      </c>
      <c r="M7115">
        <v>0.2</v>
      </c>
      <c r="N7115" s="6">
        <v>3.2480000000000002</v>
      </c>
      <c r="O7115" t="str">
        <f t="shared" si="333"/>
        <v/>
      </c>
      <c r="P7115" s="6">
        <f t="shared" si="334"/>
        <v>566.96266666666668</v>
      </c>
      <c r="Q7115">
        <f t="shared" si="335"/>
        <v>714.57507461417367</v>
      </c>
      <c r="R7115" s="16" t="str">
        <f>TEXT(Ecom[[#This Row],[Dates]],"mmm")</f>
        <v>Sep</v>
      </c>
      <c r="S7115" s="16" t="str">
        <f>TEXT(Ecom[[#This Row],[Dates]],"YYYY")</f>
        <v>2025</v>
      </c>
      <c r="T7115" s="16"/>
    </row>
    <row r="7116" spans="1:20" x14ac:dyDescent="0.25">
      <c r="A7116" t="s">
        <v>62</v>
      </c>
      <c r="B7116" s="16">
        <v>45697</v>
      </c>
      <c r="C7116" t="s">
        <v>22</v>
      </c>
      <c r="D7116" t="s">
        <v>15</v>
      </c>
      <c r="E7116" t="s">
        <v>16</v>
      </c>
      <c r="F7116" t="s">
        <v>177</v>
      </c>
      <c r="G7116">
        <v>89015</v>
      </c>
      <c r="H7116" t="s">
        <v>25</v>
      </c>
      <c r="I7116" t="s">
        <v>19</v>
      </c>
      <c r="J7116" t="s">
        <v>31</v>
      </c>
      <c r="K7116" s="6">
        <v>1685.88</v>
      </c>
      <c r="L7116">
        <v>6</v>
      </c>
      <c r="M7116">
        <v>0</v>
      </c>
      <c r="N7116" s="6">
        <v>320.31720000000001</v>
      </c>
      <c r="O7116" t="str">
        <f t="shared" si="333"/>
        <v/>
      </c>
      <c r="P7116" s="6">
        <f t="shared" si="334"/>
        <v>584.52266666666674</v>
      </c>
      <c r="Q7116">
        <f t="shared" si="335"/>
        <v>775.37542355801929</v>
      </c>
      <c r="R7116" s="16" t="str">
        <f>TEXT(Ecom[[#This Row],[Dates]],"mmm")</f>
        <v>Feb</v>
      </c>
      <c r="S7116" s="16" t="str">
        <f>TEXT(Ecom[[#This Row],[Dates]],"YYYY")</f>
        <v>2025</v>
      </c>
      <c r="T7116" s="16"/>
    </row>
    <row r="7117" spans="1:20" x14ac:dyDescent="0.25">
      <c r="A7117" t="s">
        <v>62</v>
      </c>
      <c r="B7117" s="16">
        <v>45821</v>
      </c>
      <c r="C7117" t="s">
        <v>22</v>
      </c>
      <c r="D7117" t="s">
        <v>15</v>
      </c>
      <c r="E7117" t="s">
        <v>16</v>
      </c>
      <c r="F7117" t="s">
        <v>177</v>
      </c>
      <c r="G7117">
        <v>89015</v>
      </c>
      <c r="H7117" t="s">
        <v>25</v>
      </c>
      <c r="I7117" t="s">
        <v>26</v>
      </c>
      <c r="J7117" t="s">
        <v>37</v>
      </c>
      <c r="K7117" s="6">
        <v>5.7279999999999998</v>
      </c>
      <c r="L7117">
        <v>2</v>
      </c>
      <c r="M7117">
        <v>0.2</v>
      </c>
      <c r="N7117" s="6">
        <v>2.0047999999999999</v>
      </c>
      <c r="O7117" t="str">
        <f t="shared" si="333"/>
        <v/>
      </c>
      <c r="P7117" s="6">
        <f t="shared" si="334"/>
        <v>23.010666666666665</v>
      </c>
      <c r="Q7117">
        <f t="shared" si="335"/>
        <v>442.91667241392287</v>
      </c>
      <c r="R7117" s="16" t="str">
        <f>TEXT(Ecom[[#This Row],[Dates]],"mmm")</f>
        <v>Jun</v>
      </c>
      <c r="S7117" s="16" t="str">
        <f>TEXT(Ecom[[#This Row],[Dates]],"YYYY")</f>
        <v>2025</v>
      </c>
      <c r="T7117" s="16"/>
    </row>
    <row r="7118" spans="1:20" x14ac:dyDescent="0.25">
      <c r="A7118" t="s">
        <v>13</v>
      </c>
      <c r="B7118" s="16">
        <v>45777</v>
      </c>
      <c r="C7118" t="s">
        <v>14</v>
      </c>
      <c r="D7118" t="s">
        <v>15</v>
      </c>
      <c r="E7118" t="s">
        <v>42</v>
      </c>
      <c r="F7118" t="s">
        <v>43</v>
      </c>
      <c r="G7118">
        <v>98103</v>
      </c>
      <c r="H7118" t="s">
        <v>25</v>
      </c>
      <c r="I7118" t="s">
        <v>26</v>
      </c>
      <c r="J7118" t="s">
        <v>41</v>
      </c>
      <c r="K7118" s="6">
        <v>61.96</v>
      </c>
      <c r="L7118">
        <v>2</v>
      </c>
      <c r="M7118">
        <v>0</v>
      </c>
      <c r="N7118" s="6">
        <v>27.882000000000001</v>
      </c>
      <c r="O7118" t="str">
        <f t="shared" si="333"/>
        <v/>
      </c>
      <c r="P7118" s="6">
        <f t="shared" si="334"/>
        <v>27.081333333333333</v>
      </c>
      <c r="Q7118">
        <f t="shared" si="335"/>
        <v>302.00703579736535</v>
      </c>
      <c r="R7118" s="16" t="str">
        <f>TEXT(Ecom[[#This Row],[Dates]],"mmm")</f>
        <v>Apr</v>
      </c>
      <c r="S7118" s="16" t="str">
        <f>TEXT(Ecom[[#This Row],[Dates]],"YYYY")</f>
        <v>2025</v>
      </c>
      <c r="T7118" s="16"/>
    </row>
    <row r="7119" spans="1:20" x14ac:dyDescent="0.25">
      <c r="A7119" t="s">
        <v>13</v>
      </c>
      <c r="B7119" s="16">
        <v>46006</v>
      </c>
      <c r="C7119" t="s">
        <v>14</v>
      </c>
      <c r="D7119" t="s">
        <v>15</v>
      </c>
      <c r="E7119" t="s">
        <v>42</v>
      </c>
      <c r="F7119" t="s">
        <v>43</v>
      </c>
      <c r="G7119">
        <v>98103</v>
      </c>
      <c r="H7119" t="s">
        <v>25</v>
      </c>
      <c r="I7119" t="s">
        <v>26</v>
      </c>
      <c r="J7119" t="s">
        <v>37</v>
      </c>
      <c r="K7119" s="6">
        <v>1.3440000000000001</v>
      </c>
      <c r="L7119">
        <v>1</v>
      </c>
      <c r="M7119">
        <v>0.2</v>
      </c>
      <c r="N7119" s="6">
        <v>0.47039999999999998</v>
      </c>
      <c r="O7119" t="str">
        <f t="shared" si="333"/>
        <v/>
      </c>
      <c r="P7119" s="6">
        <f t="shared" si="334"/>
        <v>11.062666666666667</v>
      </c>
      <c r="Q7119">
        <f t="shared" si="335"/>
        <v>13.675788760514772</v>
      </c>
      <c r="R7119" s="16" t="str">
        <f>TEXT(Ecom[[#This Row],[Dates]],"mmm")</f>
        <v>Dec</v>
      </c>
      <c r="S7119" s="16" t="str">
        <f>TEXT(Ecom[[#This Row],[Dates]],"YYYY")</f>
        <v>2025</v>
      </c>
      <c r="T7119" s="16"/>
    </row>
    <row r="7120" spans="1:20" x14ac:dyDescent="0.25">
      <c r="A7120" t="s">
        <v>28</v>
      </c>
      <c r="B7120" s="16">
        <v>45675</v>
      </c>
      <c r="C7120" t="s">
        <v>22</v>
      </c>
      <c r="D7120" t="s">
        <v>15</v>
      </c>
      <c r="E7120" t="s">
        <v>75</v>
      </c>
      <c r="F7120" t="s">
        <v>76</v>
      </c>
      <c r="G7120">
        <v>10009</v>
      </c>
      <c r="H7120" t="s">
        <v>57</v>
      </c>
      <c r="I7120" t="s">
        <v>26</v>
      </c>
      <c r="J7120" t="s">
        <v>41</v>
      </c>
      <c r="K7120" s="6">
        <v>17.940000000000001</v>
      </c>
      <c r="L7120">
        <v>3</v>
      </c>
      <c r="M7120">
        <v>0</v>
      </c>
      <c r="N7120" s="6">
        <v>8.7905999999999995</v>
      </c>
      <c r="O7120" t="str">
        <f t="shared" si="333"/>
        <v/>
      </c>
      <c r="P7120" s="6">
        <f t="shared" si="334"/>
        <v>33.012666666666668</v>
      </c>
      <c r="Q7120">
        <f t="shared" si="335"/>
        <v>20.493907213825501</v>
      </c>
      <c r="R7120" s="16" t="str">
        <f>TEXT(Ecom[[#This Row],[Dates]],"mmm")</f>
        <v>Jan</v>
      </c>
      <c r="S7120" s="16" t="str">
        <f>TEXT(Ecom[[#This Row],[Dates]],"YYYY")</f>
        <v>2025</v>
      </c>
      <c r="T7120" s="16"/>
    </row>
    <row r="7121" spans="1:20" x14ac:dyDescent="0.25">
      <c r="A7121" t="s">
        <v>28</v>
      </c>
      <c r="B7121" s="16">
        <v>45846</v>
      </c>
      <c r="C7121" t="s">
        <v>22</v>
      </c>
      <c r="D7121" t="s">
        <v>15</v>
      </c>
      <c r="E7121" t="s">
        <v>42</v>
      </c>
      <c r="F7121" t="s">
        <v>43</v>
      </c>
      <c r="G7121">
        <v>98103</v>
      </c>
      <c r="H7121" t="s">
        <v>25</v>
      </c>
      <c r="I7121" t="s">
        <v>26</v>
      </c>
      <c r="J7121" t="s">
        <v>37</v>
      </c>
      <c r="K7121" s="6">
        <v>13.904</v>
      </c>
      <c r="L7121">
        <v>2</v>
      </c>
      <c r="M7121">
        <v>0.2</v>
      </c>
      <c r="N7121" s="6">
        <v>4.5187999999999997</v>
      </c>
      <c r="O7121" t="str">
        <f t="shared" si="333"/>
        <v/>
      </c>
      <c r="P7121" s="6">
        <f t="shared" si="334"/>
        <v>40.985999999999997</v>
      </c>
      <c r="Q7121">
        <f t="shared" si="335"/>
        <v>19.809093867510747</v>
      </c>
      <c r="R7121" s="16" t="str">
        <f>TEXT(Ecom[[#This Row],[Dates]],"mmm")</f>
        <v>Jul</v>
      </c>
      <c r="S7121" s="16" t="str">
        <f>TEXT(Ecom[[#This Row],[Dates]],"YYYY")</f>
        <v>2025</v>
      </c>
      <c r="T7121" s="16"/>
    </row>
    <row r="7122" spans="1:20" x14ac:dyDescent="0.25">
      <c r="A7122" t="s">
        <v>28</v>
      </c>
      <c r="B7122" s="16">
        <v>45665</v>
      </c>
      <c r="C7122" t="s">
        <v>22</v>
      </c>
      <c r="D7122" t="s">
        <v>15</v>
      </c>
      <c r="E7122" t="s">
        <v>299</v>
      </c>
      <c r="F7122" t="s">
        <v>86</v>
      </c>
      <c r="G7122">
        <v>37167</v>
      </c>
      <c r="H7122" t="s">
        <v>18</v>
      </c>
      <c r="I7122" t="s">
        <v>26</v>
      </c>
      <c r="J7122" t="s">
        <v>37</v>
      </c>
      <c r="K7122" s="6">
        <v>67.194000000000003</v>
      </c>
      <c r="L7122">
        <v>1</v>
      </c>
      <c r="M7122">
        <v>0.7</v>
      </c>
      <c r="N7122" s="6">
        <v>-51.5154</v>
      </c>
      <c r="O7122">
        <f t="shared" si="333"/>
        <v>-51.5154</v>
      </c>
      <c r="P7122" s="6">
        <f t="shared" si="334"/>
        <v>83.671333333333337</v>
      </c>
      <c r="Q7122">
        <f t="shared" si="335"/>
        <v>39.015792042975896</v>
      </c>
      <c r="R7122" s="16" t="str">
        <f>TEXT(Ecom[[#This Row],[Dates]],"mmm")</f>
        <v>Jan</v>
      </c>
      <c r="S7122" s="16" t="str">
        <f>TEXT(Ecom[[#This Row],[Dates]],"YYYY")</f>
        <v>2025</v>
      </c>
      <c r="T7122" s="16"/>
    </row>
    <row r="7123" spans="1:20" x14ac:dyDescent="0.25">
      <c r="A7123" t="s">
        <v>28</v>
      </c>
      <c r="B7123" s="16">
        <v>45815</v>
      </c>
      <c r="C7123" t="s">
        <v>14</v>
      </c>
      <c r="D7123" t="s">
        <v>15</v>
      </c>
      <c r="E7123" t="s">
        <v>42</v>
      </c>
      <c r="F7123" t="s">
        <v>43</v>
      </c>
      <c r="G7123">
        <v>98105</v>
      </c>
      <c r="H7123" t="s">
        <v>25</v>
      </c>
      <c r="I7123" t="s">
        <v>26</v>
      </c>
      <c r="J7123" t="s">
        <v>41</v>
      </c>
      <c r="K7123" s="6">
        <v>41.86</v>
      </c>
      <c r="L7123">
        <v>7</v>
      </c>
      <c r="M7123">
        <v>0</v>
      </c>
      <c r="N7123" s="6">
        <v>18.837</v>
      </c>
      <c r="O7123" t="str">
        <f t="shared" si="333"/>
        <v/>
      </c>
      <c r="P7123" s="6">
        <f t="shared" si="334"/>
        <v>64.61333333333333</v>
      </c>
      <c r="Q7123">
        <f t="shared" si="335"/>
        <v>46.111331153424111</v>
      </c>
      <c r="R7123" s="16" t="str">
        <f>TEXT(Ecom[[#This Row],[Dates]],"mmm")</f>
        <v>Jun</v>
      </c>
      <c r="S7123" s="16" t="str">
        <f>TEXT(Ecom[[#This Row],[Dates]],"YYYY")</f>
        <v>2025</v>
      </c>
      <c r="T7123" s="16"/>
    </row>
    <row r="7124" spans="1:20" x14ac:dyDescent="0.25">
      <c r="A7124" t="s">
        <v>28</v>
      </c>
      <c r="B7124" s="16">
        <v>45713</v>
      </c>
      <c r="C7124" t="s">
        <v>14</v>
      </c>
      <c r="D7124" t="s">
        <v>15</v>
      </c>
      <c r="E7124" t="s">
        <v>42</v>
      </c>
      <c r="F7124" t="s">
        <v>43</v>
      </c>
      <c r="G7124">
        <v>98105</v>
      </c>
      <c r="H7124" t="s">
        <v>25</v>
      </c>
      <c r="I7124" t="s">
        <v>19</v>
      </c>
      <c r="J7124" t="s">
        <v>20</v>
      </c>
      <c r="K7124" s="6">
        <v>141.96</v>
      </c>
      <c r="L7124">
        <v>2</v>
      </c>
      <c r="M7124">
        <v>0</v>
      </c>
      <c r="N7124" s="6">
        <v>41.168399999999998</v>
      </c>
      <c r="O7124" t="str">
        <f t="shared" si="333"/>
        <v/>
      </c>
      <c r="P7124" s="6">
        <f t="shared" si="334"/>
        <v>98.7</v>
      </c>
      <c r="Q7124">
        <f t="shared" si="335"/>
        <v>53.043934954030391</v>
      </c>
      <c r="R7124" s="16" t="str">
        <f>TEXT(Ecom[[#This Row],[Dates]],"mmm")</f>
        <v>Feb</v>
      </c>
      <c r="S7124" s="16" t="str">
        <f>TEXT(Ecom[[#This Row],[Dates]],"YYYY")</f>
        <v>2025</v>
      </c>
      <c r="T7124" s="16"/>
    </row>
    <row r="7125" spans="1:20" x14ac:dyDescent="0.25">
      <c r="A7125" t="s">
        <v>28</v>
      </c>
      <c r="B7125" s="16">
        <v>46224</v>
      </c>
      <c r="C7125" t="s">
        <v>22</v>
      </c>
      <c r="D7125" t="s">
        <v>15</v>
      </c>
      <c r="E7125" t="s">
        <v>75</v>
      </c>
      <c r="F7125" t="s">
        <v>76</v>
      </c>
      <c r="G7125">
        <v>10035</v>
      </c>
      <c r="H7125" t="s">
        <v>57</v>
      </c>
      <c r="I7125" t="s">
        <v>19</v>
      </c>
      <c r="J7125" t="s">
        <v>33</v>
      </c>
      <c r="K7125" s="6">
        <v>10.02</v>
      </c>
      <c r="L7125">
        <v>3</v>
      </c>
      <c r="M7125">
        <v>0</v>
      </c>
      <c r="N7125" s="6">
        <v>4.4088000000000003</v>
      </c>
      <c r="O7125" t="str">
        <f t="shared" si="333"/>
        <v/>
      </c>
      <c r="P7125" s="6">
        <f t="shared" si="334"/>
        <v>57.360000000000007</v>
      </c>
      <c r="Q7125">
        <f t="shared" si="335"/>
        <v>46.894721964717391</v>
      </c>
      <c r="R7125" s="16" t="str">
        <f>TEXT(Ecom[[#This Row],[Dates]],"mmm")</f>
        <v>Jul</v>
      </c>
      <c r="S7125" s="16" t="str">
        <f>TEXT(Ecom[[#This Row],[Dates]],"YYYY")</f>
        <v>2026</v>
      </c>
      <c r="T7125" s="16"/>
    </row>
    <row r="7126" spans="1:20" x14ac:dyDescent="0.25">
      <c r="A7126" t="s">
        <v>28</v>
      </c>
      <c r="B7126" s="16">
        <v>45788</v>
      </c>
      <c r="C7126" t="s">
        <v>22</v>
      </c>
      <c r="D7126" t="s">
        <v>15</v>
      </c>
      <c r="E7126" t="s">
        <v>75</v>
      </c>
      <c r="F7126" t="s">
        <v>76</v>
      </c>
      <c r="G7126">
        <v>10035</v>
      </c>
      <c r="H7126" t="s">
        <v>57</v>
      </c>
      <c r="I7126" t="s">
        <v>26</v>
      </c>
      <c r="J7126" t="s">
        <v>41</v>
      </c>
      <c r="K7126" s="6">
        <v>144.12</v>
      </c>
      <c r="L7126">
        <v>3</v>
      </c>
      <c r="M7126">
        <v>0</v>
      </c>
      <c r="N7126" s="6">
        <v>69.177599999999998</v>
      </c>
      <c r="O7126" t="str">
        <f t="shared" si="333"/>
        <v/>
      </c>
      <c r="P7126" s="6">
        <f t="shared" si="334"/>
        <v>58.65</v>
      </c>
      <c r="Q7126">
        <f t="shared" si="335"/>
        <v>43.283447182496914</v>
      </c>
      <c r="R7126" s="16" t="str">
        <f>TEXT(Ecom[[#This Row],[Dates]],"mmm")</f>
        <v>May</v>
      </c>
      <c r="S7126" s="16" t="str">
        <f>TEXT(Ecom[[#This Row],[Dates]],"YYYY")</f>
        <v>2025</v>
      </c>
      <c r="T7126" s="16"/>
    </row>
    <row r="7127" spans="1:20" x14ac:dyDescent="0.25">
      <c r="A7127" t="s">
        <v>13</v>
      </c>
      <c r="B7127" s="16">
        <v>46209</v>
      </c>
      <c r="C7127" t="s">
        <v>14</v>
      </c>
      <c r="D7127" t="s">
        <v>15</v>
      </c>
      <c r="E7127" t="s">
        <v>200</v>
      </c>
      <c r="F7127" t="s">
        <v>167</v>
      </c>
      <c r="G7127">
        <v>30318</v>
      </c>
      <c r="H7127" t="s">
        <v>18</v>
      </c>
      <c r="I7127" t="s">
        <v>26</v>
      </c>
      <c r="J7127" t="s">
        <v>41</v>
      </c>
      <c r="K7127" s="6">
        <v>17.940000000000001</v>
      </c>
      <c r="L7127">
        <v>3</v>
      </c>
      <c r="M7127">
        <v>0</v>
      </c>
      <c r="N7127" s="6">
        <v>8.7905999999999995</v>
      </c>
      <c r="O7127" t="str">
        <f t="shared" si="333"/>
        <v/>
      </c>
      <c r="P7127" s="6">
        <f t="shared" si="334"/>
        <v>16.093333333333334</v>
      </c>
      <c r="Q7127">
        <f t="shared" si="335"/>
        <v>34.436033507123085</v>
      </c>
      <c r="R7127" s="16" t="str">
        <f>TEXT(Ecom[[#This Row],[Dates]],"mmm")</f>
        <v>Jul</v>
      </c>
      <c r="S7127" s="16" t="str">
        <f>TEXT(Ecom[[#This Row],[Dates]],"YYYY")</f>
        <v>2026</v>
      </c>
      <c r="T7127" s="16"/>
    </row>
    <row r="7128" spans="1:20" x14ac:dyDescent="0.25">
      <c r="A7128" t="s">
        <v>13</v>
      </c>
      <c r="B7128" s="16">
        <v>46016</v>
      </c>
      <c r="C7128" t="s">
        <v>14</v>
      </c>
      <c r="D7128" t="s">
        <v>15</v>
      </c>
      <c r="E7128" t="s">
        <v>200</v>
      </c>
      <c r="F7128" t="s">
        <v>167</v>
      </c>
      <c r="G7128">
        <v>30318</v>
      </c>
      <c r="H7128" t="s">
        <v>18</v>
      </c>
      <c r="I7128" t="s">
        <v>26</v>
      </c>
      <c r="J7128" t="s">
        <v>34</v>
      </c>
      <c r="K7128" s="6">
        <v>13.89</v>
      </c>
      <c r="L7128">
        <v>3</v>
      </c>
      <c r="M7128">
        <v>0</v>
      </c>
      <c r="N7128" s="6">
        <v>4.5837000000000003</v>
      </c>
      <c r="O7128" t="str">
        <f t="shared" si="333"/>
        <v/>
      </c>
      <c r="P7128" s="6">
        <f t="shared" si="334"/>
        <v>16.753333333333334</v>
      </c>
      <c r="Q7128">
        <f t="shared" si="335"/>
        <v>25.907608849453787</v>
      </c>
      <c r="R7128" s="16" t="str">
        <f>TEXT(Ecom[[#This Row],[Dates]],"mmm")</f>
        <v>Dec</v>
      </c>
      <c r="S7128" s="16" t="str">
        <f>TEXT(Ecom[[#This Row],[Dates]],"YYYY")</f>
        <v>2025</v>
      </c>
      <c r="T7128" s="16"/>
    </row>
    <row r="7129" spans="1:20" x14ac:dyDescent="0.25">
      <c r="A7129" t="s">
        <v>28</v>
      </c>
      <c r="B7129" s="16">
        <v>46139</v>
      </c>
      <c r="C7129" t="s">
        <v>14</v>
      </c>
      <c r="D7129" t="s">
        <v>15</v>
      </c>
      <c r="E7129" t="s">
        <v>114</v>
      </c>
      <c r="F7129" t="s">
        <v>72</v>
      </c>
      <c r="G7129">
        <v>19711</v>
      </c>
      <c r="H7129" t="s">
        <v>57</v>
      </c>
      <c r="I7129" t="s">
        <v>26</v>
      </c>
      <c r="J7129" t="s">
        <v>41</v>
      </c>
      <c r="K7129" s="6">
        <v>16.45</v>
      </c>
      <c r="L7129">
        <v>5</v>
      </c>
      <c r="M7129">
        <v>0</v>
      </c>
      <c r="N7129" s="6">
        <v>7.5670000000000002</v>
      </c>
      <c r="O7129" t="str">
        <f t="shared" si="333"/>
        <v/>
      </c>
      <c r="P7129" s="6">
        <f t="shared" si="334"/>
        <v>23.846000000000004</v>
      </c>
      <c r="Q7129">
        <f t="shared" si="335"/>
        <v>6.790745488994288</v>
      </c>
      <c r="R7129" s="16" t="str">
        <f>TEXT(Ecom[[#This Row],[Dates]],"mmm")</f>
        <v>Apr</v>
      </c>
      <c r="S7129" s="16" t="str">
        <f>TEXT(Ecom[[#This Row],[Dates]],"YYYY")</f>
        <v>2026</v>
      </c>
      <c r="T7129" s="16"/>
    </row>
    <row r="7130" spans="1:20" x14ac:dyDescent="0.25">
      <c r="A7130" t="s">
        <v>28</v>
      </c>
      <c r="B7130" s="16">
        <v>46207</v>
      </c>
      <c r="C7130" t="s">
        <v>14</v>
      </c>
      <c r="D7130" t="s">
        <v>15</v>
      </c>
      <c r="E7130" t="s">
        <v>114</v>
      </c>
      <c r="F7130" t="s">
        <v>72</v>
      </c>
      <c r="G7130">
        <v>19711</v>
      </c>
      <c r="H7130" t="s">
        <v>57</v>
      </c>
      <c r="I7130" t="s">
        <v>19</v>
      </c>
      <c r="J7130" t="s">
        <v>33</v>
      </c>
      <c r="K7130" s="6">
        <v>19.920000000000002</v>
      </c>
      <c r="L7130">
        <v>4</v>
      </c>
      <c r="M7130">
        <v>0</v>
      </c>
      <c r="N7130" s="6">
        <v>6.5735999999999999</v>
      </c>
      <c r="O7130" t="str">
        <f t="shared" si="333"/>
        <v/>
      </c>
      <c r="P7130" s="6">
        <f t="shared" si="334"/>
        <v>59.391999999999996</v>
      </c>
      <c r="Q7130">
        <f t="shared" si="335"/>
        <v>37.396059853848136</v>
      </c>
      <c r="R7130" s="16" t="str">
        <f>TEXT(Ecom[[#This Row],[Dates]],"mmm")</f>
        <v>Jul</v>
      </c>
      <c r="S7130" s="16" t="str">
        <f>TEXT(Ecom[[#This Row],[Dates]],"YYYY")</f>
        <v>2026</v>
      </c>
      <c r="T7130" s="16"/>
    </row>
    <row r="7131" spans="1:20" x14ac:dyDescent="0.25">
      <c r="A7131" t="s">
        <v>28</v>
      </c>
      <c r="B7131" s="16">
        <v>46162</v>
      </c>
      <c r="C7131" t="s">
        <v>14</v>
      </c>
      <c r="D7131" t="s">
        <v>15</v>
      </c>
      <c r="E7131" t="s">
        <v>405</v>
      </c>
      <c r="F7131" t="s">
        <v>86</v>
      </c>
      <c r="G7131">
        <v>37211</v>
      </c>
      <c r="H7131" t="s">
        <v>18</v>
      </c>
      <c r="I7131" t="s">
        <v>35</v>
      </c>
      <c r="J7131" t="s">
        <v>59</v>
      </c>
      <c r="K7131" s="6">
        <v>35.167999999999999</v>
      </c>
      <c r="L7131">
        <v>4</v>
      </c>
      <c r="M7131">
        <v>0.2</v>
      </c>
      <c r="N7131" s="6">
        <v>8.3523999999999994</v>
      </c>
      <c r="O7131" t="str">
        <f t="shared" si="333"/>
        <v/>
      </c>
      <c r="P7131" s="6">
        <f t="shared" si="334"/>
        <v>138.732</v>
      </c>
      <c r="Q7131">
        <f t="shared" si="335"/>
        <v>78.30690766464987</v>
      </c>
      <c r="R7131" s="16" t="str">
        <f>TEXT(Ecom[[#This Row],[Dates]],"mmm")</f>
        <v>May</v>
      </c>
      <c r="S7131" s="16" t="str">
        <f>TEXT(Ecom[[#This Row],[Dates]],"YYYY")</f>
        <v>2026</v>
      </c>
      <c r="T7131" s="16"/>
    </row>
    <row r="7132" spans="1:20" x14ac:dyDescent="0.25">
      <c r="A7132" t="s">
        <v>28</v>
      </c>
      <c r="B7132" s="16">
        <v>45954</v>
      </c>
      <c r="C7132" t="s">
        <v>14</v>
      </c>
      <c r="D7132" t="s">
        <v>15</v>
      </c>
      <c r="E7132" t="s">
        <v>405</v>
      </c>
      <c r="F7132" t="s">
        <v>86</v>
      </c>
      <c r="G7132">
        <v>37211</v>
      </c>
      <c r="H7132" t="s">
        <v>18</v>
      </c>
      <c r="I7132" t="s">
        <v>26</v>
      </c>
      <c r="J7132" t="s">
        <v>41</v>
      </c>
      <c r="K7132" s="6">
        <v>123.08799999999999</v>
      </c>
      <c r="L7132">
        <v>7</v>
      </c>
      <c r="M7132">
        <v>0.2</v>
      </c>
      <c r="N7132" s="6">
        <v>40.003599999999999</v>
      </c>
      <c r="O7132" t="str">
        <f t="shared" si="333"/>
        <v/>
      </c>
      <c r="P7132" s="6">
        <f t="shared" si="334"/>
        <v>753.66266666666672</v>
      </c>
      <c r="Q7132">
        <f t="shared" si="335"/>
        <v>654.93343446841425</v>
      </c>
      <c r="R7132" s="16" t="str">
        <f>TEXT(Ecom[[#This Row],[Dates]],"mmm")</f>
        <v>Oct</v>
      </c>
      <c r="S7132" s="16" t="str">
        <f>TEXT(Ecom[[#This Row],[Dates]],"YYYY")</f>
        <v>2025</v>
      </c>
      <c r="T7132" s="16"/>
    </row>
    <row r="7133" spans="1:20" x14ac:dyDescent="0.25">
      <c r="A7133" t="s">
        <v>28</v>
      </c>
      <c r="B7133" s="16">
        <v>45818</v>
      </c>
      <c r="C7133" t="s">
        <v>44</v>
      </c>
      <c r="D7133" t="s">
        <v>15</v>
      </c>
      <c r="E7133" t="s">
        <v>182</v>
      </c>
      <c r="F7133" t="s">
        <v>74</v>
      </c>
      <c r="G7133">
        <v>47374</v>
      </c>
      <c r="H7133" t="s">
        <v>47</v>
      </c>
      <c r="I7133" t="s">
        <v>19</v>
      </c>
      <c r="J7133" t="s">
        <v>31</v>
      </c>
      <c r="K7133" s="6">
        <v>257.94</v>
      </c>
      <c r="L7133">
        <v>3</v>
      </c>
      <c r="M7133">
        <v>0</v>
      </c>
      <c r="N7133" s="6">
        <v>67.064400000000006</v>
      </c>
      <c r="O7133" t="str">
        <f t="shared" si="333"/>
        <v/>
      </c>
      <c r="P7133" s="6">
        <f t="shared" si="334"/>
        <v>721.78666666666675</v>
      </c>
      <c r="Q7133">
        <f t="shared" si="335"/>
        <v>766.99538251157298</v>
      </c>
      <c r="R7133" s="16" t="str">
        <f>TEXT(Ecom[[#This Row],[Dates]],"mmm")</f>
        <v>Jun</v>
      </c>
      <c r="S7133" s="16" t="str">
        <f>TEXT(Ecom[[#This Row],[Dates]],"YYYY")</f>
        <v>2025</v>
      </c>
      <c r="T7133" s="16"/>
    </row>
    <row r="7134" spans="1:20" x14ac:dyDescent="0.25">
      <c r="A7134" t="s">
        <v>28</v>
      </c>
      <c r="B7134" s="16">
        <v>46203</v>
      </c>
      <c r="C7134" t="s">
        <v>44</v>
      </c>
      <c r="D7134" t="s">
        <v>15</v>
      </c>
      <c r="E7134" t="s">
        <v>182</v>
      </c>
      <c r="F7134" t="s">
        <v>74</v>
      </c>
      <c r="G7134">
        <v>47374</v>
      </c>
      <c r="H7134" t="s">
        <v>47</v>
      </c>
      <c r="I7134" t="s">
        <v>35</v>
      </c>
      <c r="J7134" t="s">
        <v>36</v>
      </c>
      <c r="K7134" s="6">
        <v>1879.96</v>
      </c>
      <c r="L7134">
        <v>4</v>
      </c>
      <c r="M7134">
        <v>0</v>
      </c>
      <c r="N7134" s="6">
        <v>545.1884</v>
      </c>
      <c r="O7134" t="str">
        <f t="shared" si="333"/>
        <v/>
      </c>
      <c r="P7134" s="6">
        <f t="shared" si="334"/>
        <v>665.80000000000007</v>
      </c>
      <c r="Q7134">
        <f t="shared" si="335"/>
        <v>833.10741114581026</v>
      </c>
      <c r="R7134" s="16" t="str">
        <f>TEXT(Ecom[[#This Row],[Dates]],"mmm")</f>
        <v>Jun</v>
      </c>
      <c r="S7134" s="16" t="str">
        <f>TEXT(Ecom[[#This Row],[Dates]],"YYYY")</f>
        <v>2026</v>
      </c>
      <c r="T7134" s="16"/>
    </row>
    <row r="7135" spans="1:20" x14ac:dyDescent="0.25">
      <c r="A7135" t="s">
        <v>28</v>
      </c>
      <c r="B7135" s="16">
        <v>46262</v>
      </c>
      <c r="C7135" t="s">
        <v>44</v>
      </c>
      <c r="D7135" t="s">
        <v>15</v>
      </c>
      <c r="E7135" t="s">
        <v>182</v>
      </c>
      <c r="F7135" t="s">
        <v>74</v>
      </c>
      <c r="G7135">
        <v>47374</v>
      </c>
      <c r="H7135" t="s">
        <v>47</v>
      </c>
      <c r="I7135" t="s">
        <v>19</v>
      </c>
      <c r="J7135" t="s">
        <v>33</v>
      </c>
      <c r="K7135" s="6">
        <v>27.46</v>
      </c>
      <c r="L7135">
        <v>2</v>
      </c>
      <c r="M7135">
        <v>0</v>
      </c>
      <c r="N7135" s="6">
        <v>9.8856000000000002</v>
      </c>
      <c r="O7135" t="str">
        <f t="shared" si="333"/>
        <v/>
      </c>
      <c r="P7135" s="6">
        <f t="shared" si="334"/>
        <v>315.34666666666664</v>
      </c>
      <c r="Q7135">
        <f t="shared" si="335"/>
        <v>599.19033609870087</v>
      </c>
      <c r="R7135" s="16" t="str">
        <f>TEXT(Ecom[[#This Row],[Dates]],"mmm")</f>
        <v>Aug</v>
      </c>
      <c r="S7135" s="16" t="str">
        <f>TEXT(Ecom[[#This Row],[Dates]],"YYYY")</f>
        <v>2026</v>
      </c>
      <c r="T7135" s="16"/>
    </row>
    <row r="7136" spans="1:20" x14ac:dyDescent="0.25">
      <c r="A7136" t="s">
        <v>28</v>
      </c>
      <c r="B7136" s="16">
        <v>45850</v>
      </c>
      <c r="C7136" t="s">
        <v>44</v>
      </c>
      <c r="D7136" t="s">
        <v>15</v>
      </c>
      <c r="E7136" t="s">
        <v>182</v>
      </c>
      <c r="F7136" t="s">
        <v>74</v>
      </c>
      <c r="G7136">
        <v>47374</v>
      </c>
      <c r="H7136" t="s">
        <v>47</v>
      </c>
      <c r="I7136" t="s">
        <v>35</v>
      </c>
      <c r="J7136" t="s">
        <v>36</v>
      </c>
      <c r="K7136" s="6">
        <v>89.98</v>
      </c>
      <c r="L7136">
        <v>2</v>
      </c>
      <c r="M7136">
        <v>0</v>
      </c>
      <c r="N7136" s="6">
        <v>43.190399999999997</v>
      </c>
      <c r="O7136" t="str">
        <f t="shared" si="333"/>
        <v/>
      </c>
      <c r="P7136" s="6">
        <f t="shared" si="334"/>
        <v>308.60333333333335</v>
      </c>
      <c r="Q7136">
        <f t="shared" si="335"/>
        <v>478.12953008650356</v>
      </c>
      <c r="R7136" s="16" t="str">
        <f>TEXT(Ecom[[#This Row],[Dates]],"mmm")</f>
        <v>Jul</v>
      </c>
      <c r="S7136" s="16" t="str">
        <f>TEXT(Ecom[[#This Row],[Dates]],"YYYY")</f>
        <v>2025</v>
      </c>
      <c r="T7136" s="16"/>
    </row>
    <row r="7137" spans="1:20" x14ac:dyDescent="0.25">
      <c r="A7137" t="s">
        <v>28</v>
      </c>
      <c r="B7137" s="16">
        <v>45942</v>
      </c>
      <c r="C7137" t="s">
        <v>44</v>
      </c>
      <c r="D7137" t="s">
        <v>15</v>
      </c>
      <c r="E7137" t="s">
        <v>182</v>
      </c>
      <c r="F7137" t="s">
        <v>74</v>
      </c>
      <c r="G7137">
        <v>47374</v>
      </c>
      <c r="H7137" t="s">
        <v>47</v>
      </c>
      <c r="I7137" t="s">
        <v>19</v>
      </c>
      <c r="J7137" t="s">
        <v>21</v>
      </c>
      <c r="K7137" s="6">
        <v>828.6</v>
      </c>
      <c r="L7137">
        <v>3</v>
      </c>
      <c r="M7137">
        <v>0</v>
      </c>
      <c r="N7137" s="6">
        <v>240.29400000000001</v>
      </c>
      <c r="O7137" t="str">
        <f t="shared" si="333"/>
        <v/>
      </c>
      <c r="P7137" s="6">
        <f t="shared" si="334"/>
        <v>284.42333333333335</v>
      </c>
      <c r="Q7137">
        <f t="shared" si="335"/>
        <v>376.62314077425816</v>
      </c>
      <c r="R7137" s="16" t="str">
        <f>TEXT(Ecom[[#This Row],[Dates]],"mmm")</f>
        <v>Oct</v>
      </c>
      <c r="S7137" s="16" t="str">
        <f>TEXT(Ecom[[#This Row],[Dates]],"YYYY")</f>
        <v>2025</v>
      </c>
      <c r="T7137" s="16"/>
    </row>
    <row r="7138" spans="1:20" x14ac:dyDescent="0.25">
      <c r="A7138" t="s">
        <v>28</v>
      </c>
      <c r="B7138" s="16">
        <v>46155</v>
      </c>
      <c r="C7138" t="s">
        <v>14</v>
      </c>
      <c r="D7138" t="s">
        <v>15</v>
      </c>
      <c r="E7138" t="s">
        <v>180</v>
      </c>
      <c r="F7138" t="s">
        <v>30</v>
      </c>
      <c r="G7138">
        <v>33180</v>
      </c>
      <c r="H7138" t="s">
        <v>18</v>
      </c>
      <c r="I7138" t="s">
        <v>26</v>
      </c>
      <c r="J7138" t="s">
        <v>37</v>
      </c>
      <c r="K7138" s="6">
        <v>7.23</v>
      </c>
      <c r="L7138">
        <v>5</v>
      </c>
      <c r="M7138">
        <v>0.7</v>
      </c>
      <c r="N7138" s="6">
        <v>-5.7839999999999998</v>
      </c>
      <c r="O7138">
        <f t="shared" si="333"/>
        <v>-5.7839999999999998</v>
      </c>
      <c r="P7138" s="6">
        <f t="shared" si="334"/>
        <v>29.183333333333337</v>
      </c>
      <c r="Q7138">
        <f t="shared" si="335"/>
        <v>233.26769433897661</v>
      </c>
      <c r="R7138" s="16" t="str">
        <f>TEXT(Ecom[[#This Row],[Dates]],"mmm")</f>
        <v>May</v>
      </c>
      <c r="S7138" s="16" t="str">
        <f>TEXT(Ecom[[#This Row],[Dates]],"YYYY")</f>
        <v>2026</v>
      </c>
      <c r="T7138" s="16"/>
    </row>
    <row r="7139" spans="1:20" x14ac:dyDescent="0.25">
      <c r="A7139" t="s">
        <v>28</v>
      </c>
      <c r="B7139" s="16">
        <v>45771</v>
      </c>
      <c r="C7139" t="s">
        <v>14</v>
      </c>
      <c r="D7139" t="s">
        <v>15</v>
      </c>
      <c r="E7139" t="s">
        <v>180</v>
      </c>
      <c r="F7139" t="s">
        <v>30</v>
      </c>
      <c r="G7139">
        <v>33180</v>
      </c>
      <c r="H7139" t="s">
        <v>18</v>
      </c>
      <c r="I7139" t="s">
        <v>26</v>
      </c>
      <c r="J7139" t="s">
        <v>32</v>
      </c>
      <c r="K7139" s="6">
        <v>17.440000000000001</v>
      </c>
      <c r="L7139">
        <v>2</v>
      </c>
      <c r="M7139">
        <v>0.2</v>
      </c>
      <c r="N7139" s="6">
        <v>1.3080000000000001</v>
      </c>
      <c r="O7139" t="str">
        <f t="shared" si="333"/>
        <v/>
      </c>
      <c r="P7139" s="6">
        <f t="shared" si="334"/>
        <v>123.55733333333332</v>
      </c>
      <c r="Q7139">
        <f t="shared" si="335"/>
        <v>182.78952053356039</v>
      </c>
      <c r="R7139" s="16" t="str">
        <f>TEXT(Ecom[[#This Row],[Dates]],"mmm")</f>
        <v>Apr</v>
      </c>
      <c r="S7139" s="16" t="str">
        <f>TEXT(Ecom[[#This Row],[Dates]],"YYYY")</f>
        <v>2025</v>
      </c>
      <c r="T7139" s="16"/>
    </row>
    <row r="7140" spans="1:20" x14ac:dyDescent="0.25">
      <c r="A7140" t="s">
        <v>28</v>
      </c>
      <c r="B7140" s="16">
        <v>45907</v>
      </c>
      <c r="C7140" t="s">
        <v>14</v>
      </c>
      <c r="D7140" t="s">
        <v>15</v>
      </c>
      <c r="E7140" t="s">
        <v>180</v>
      </c>
      <c r="F7140" t="s">
        <v>30</v>
      </c>
      <c r="G7140">
        <v>33180</v>
      </c>
      <c r="H7140" t="s">
        <v>18</v>
      </c>
      <c r="I7140" t="s">
        <v>26</v>
      </c>
      <c r="J7140" t="s">
        <v>37</v>
      </c>
      <c r="K7140" s="6">
        <v>62.88</v>
      </c>
      <c r="L7140">
        <v>4</v>
      </c>
      <c r="M7140">
        <v>0.7</v>
      </c>
      <c r="N7140" s="6">
        <v>-50.304000000000002</v>
      </c>
      <c r="O7140">
        <f t="shared" si="333"/>
        <v>-50.304000000000002</v>
      </c>
      <c r="P7140" s="6">
        <f t="shared" si="334"/>
        <v>155.58399999999997</v>
      </c>
      <c r="Q7140">
        <f t="shared" si="335"/>
        <v>101.20162427696651</v>
      </c>
      <c r="R7140" s="16" t="str">
        <f>TEXT(Ecom[[#This Row],[Dates]],"mmm")</f>
        <v>Sep</v>
      </c>
      <c r="S7140" s="16" t="str">
        <f>TEXT(Ecom[[#This Row],[Dates]],"YYYY")</f>
        <v>2025</v>
      </c>
      <c r="T7140" s="16"/>
    </row>
    <row r="7141" spans="1:20" x14ac:dyDescent="0.25">
      <c r="A7141" t="s">
        <v>28</v>
      </c>
      <c r="B7141" s="16">
        <v>45754</v>
      </c>
      <c r="C7141" t="s">
        <v>14</v>
      </c>
      <c r="D7141" t="s">
        <v>15</v>
      </c>
      <c r="E7141" t="s">
        <v>180</v>
      </c>
      <c r="F7141" t="s">
        <v>30</v>
      </c>
      <c r="G7141">
        <v>33180</v>
      </c>
      <c r="H7141" t="s">
        <v>18</v>
      </c>
      <c r="I7141" t="s">
        <v>19</v>
      </c>
      <c r="J7141" t="s">
        <v>20</v>
      </c>
      <c r="K7141" s="6">
        <v>290.35199999999998</v>
      </c>
      <c r="L7141">
        <v>3</v>
      </c>
      <c r="M7141">
        <v>0.2</v>
      </c>
      <c r="N7141" s="6">
        <v>-36.293999999999997</v>
      </c>
      <c r="O7141">
        <f t="shared" si="333"/>
        <v>-36.293999999999997</v>
      </c>
      <c r="P7141" s="6">
        <f t="shared" si="334"/>
        <v>179.72400000000002</v>
      </c>
      <c r="Q7141">
        <f t="shared" si="335"/>
        <v>102.57246657923434</v>
      </c>
      <c r="R7141" s="16" t="str">
        <f>TEXT(Ecom[[#This Row],[Dates]],"mmm")</f>
        <v>Apr</v>
      </c>
      <c r="S7141" s="16" t="str">
        <f>TEXT(Ecom[[#This Row],[Dates]],"YYYY")</f>
        <v>2025</v>
      </c>
      <c r="T7141" s="16"/>
    </row>
    <row r="7142" spans="1:20" x14ac:dyDescent="0.25">
      <c r="A7142" t="s">
        <v>168</v>
      </c>
      <c r="B7142" s="16">
        <v>45818</v>
      </c>
      <c r="C7142" t="s">
        <v>14</v>
      </c>
      <c r="D7142" t="s">
        <v>15</v>
      </c>
      <c r="E7142" t="s">
        <v>582</v>
      </c>
      <c r="F7142" t="s">
        <v>112</v>
      </c>
      <c r="G7142">
        <v>63301</v>
      </c>
      <c r="H7142" t="s">
        <v>47</v>
      </c>
      <c r="I7142" t="s">
        <v>35</v>
      </c>
      <c r="J7142" t="s">
        <v>59</v>
      </c>
      <c r="K7142" s="6">
        <v>113.52</v>
      </c>
      <c r="L7142">
        <v>4</v>
      </c>
      <c r="M7142">
        <v>0</v>
      </c>
      <c r="N7142" s="6">
        <v>46.543199999999999</v>
      </c>
      <c r="O7142" t="str">
        <f t="shared" si="333"/>
        <v/>
      </c>
      <c r="P7142" s="6">
        <f t="shared" si="334"/>
        <v>119.99000000000001</v>
      </c>
      <c r="Q7142">
        <f t="shared" si="335"/>
        <v>35.688548452783365</v>
      </c>
      <c r="R7142" s="16" t="str">
        <f>TEXT(Ecom[[#This Row],[Dates]],"mmm")</f>
        <v>Jun</v>
      </c>
      <c r="S7142" s="16" t="str">
        <f>TEXT(Ecom[[#This Row],[Dates]],"YYYY")</f>
        <v>2025</v>
      </c>
      <c r="T7142" s="16"/>
    </row>
    <row r="7143" spans="1:20" x14ac:dyDescent="0.25">
      <c r="A7143" t="s">
        <v>168</v>
      </c>
      <c r="B7143" s="16">
        <v>46116</v>
      </c>
      <c r="C7143" t="s">
        <v>14</v>
      </c>
      <c r="D7143" t="s">
        <v>15</v>
      </c>
      <c r="E7143" t="s">
        <v>582</v>
      </c>
      <c r="F7143" t="s">
        <v>112</v>
      </c>
      <c r="G7143">
        <v>63301</v>
      </c>
      <c r="H7143" t="s">
        <v>47</v>
      </c>
      <c r="I7143" t="s">
        <v>19</v>
      </c>
      <c r="J7143" t="s">
        <v>33</v>
      </c>
      <c r="K7143" s="6">
        <v>135.30000000000001</v>
      </c>
      <c r="L7143">
        <v>5</v>
      </c>
      <c r="M7143">
        <v>0</v>
      </c>
      <c r="N7143" s="6">
        <v>37.884</v>
      </c>
      <c r="O7143" t="str">
        <f t="shared" si="333"/>
        <v/>
      </c>
      <c r="P7143" s="6">
        <f t="shared" si="334"/>
        <v>341.1</v>
      </c>
      <c r="Q7143">
        <f t="shared" si="335"/>
        <v>252.93589429998531</v>
      </c>
      <c r="R7143" s="16" t="str">
        <f>TEXT(Ecom[[#This Row],[Dates]],"mmm")</f>
        <v>Apr</v>
      </c>
      <c r="S7143" s="16" t="str">
        <f>TEXT(Ecom[[#This Row],[Dates]],"YYYY")</f>
        <v>2026</v>
      </c>
      <c r="T7143" s="16"/>
    </row>
    <row r="7144" spans="1:20" x14ac:dyDescent="0.25">
      <c r="A7144" t="s">
        <v>28</v>
      </c>
      <c r="B7144" s="16">
        <v>45796</v>
      </c>
      <c r="C7144" t="s">
        <v>44</v>
      </c>
      <c r="D7144" t="s">
        <v>15</v>
      </c>
      <c r="E7144" t="s">
        <v>258</v>
      </c>
      <c r="F7144" t="s">
        <v>83</v>
      </c>
      <c r="G7144">
        <v>23464</v>
      </c>
      <c r="H7144" t="s">
        <v>18</v>
      </c>
      <c r="I7144" t="s">
        <v>19</v>
      </c>
      <c r="J7144" t="s">
        <v>33</v>
      </c>
      <c r="K7144" s="6">
        <v>111.15</v>
      </c>
      <c r="L7144">
        <v>5</v>
      </c>
      <c r="M7144">
        <v>0</v>
      </c>
      <c r="N7144" s="6">
        <v>48.905999999999999</v>
      </c>
      <c r="O7144" t="str">
        <f t="shared" si="333"/>
        <v/>
      </c>
      <c r="P7144" s="6">
        <f t="shared" si="334"/>
        <v>300.09800000000001</v>
      </c>
      <c r="Q7144">
        <f t="shared" si="335"/>
        <v>301.54455199632883</v>
      </c>
      <c r="R7144" s="16" t="str">
        <f>TEXT(Ecom[[#This Row],[Dates]],"mmm")</f>
        <v>May</v>
      </c>
      <c r="S7144" s="16" t="str">
        <f>TEXT(Ecom[[#This Row],[Dates]],"YYYY")</f>
        <v>2025</v>
      </c>
      <c r="T7144" s="16"/>
    </row>
    <row r="7145" spans="1:20" x14ac:dyDescent="0.25">
      <c r="A7145" t="s">
        <v>28</v>
      </c>
      <c r="B7145" s="16">
        <v>46162</v>
      </c>
      <c r="C7145" t="s">
        <v>44</v>
      </c>
      <c r="D7145" t="s">
        <v>15</v>
      </c>
      <c r="E7145" t="s">
        <v>55</v>
      </c>
      <c r="F7145" t="s">
        <v>56</v>
      </c>
      <c r="G7145">
        <v>19140</v>
      </c>
      <c r="H7145" t="s">
        <v>57</v>
      </c>
      <c r="I7145" t="s">
        <v>35</v>
      </c>
      <c r="J7145" t="s">
        <v>36</v>
      </c>
      <c r="K7145" s="6">
        <v>776.85</v>
      </c>
      <c r="L7145">
        <v>5</v>
      </c>
      <c r="M7145">
        <v>0.4</v>
      </c>
      <c r="N7145" s="6">
        <v>-181.26499999999999</v>
      </c>
      <c r="O7145">
        <f t="shared" si="333"/>
        <v>-181.26499999999999</v>
      </c>
      <c r="P7145" s="6">
        <f t="shared" si="334"/>
        <v>314.63600000000002</v>
      </c>
      <c r="Q7145">
        <f t="shared" si="335"/>
        <v>315.31373862657279</v>
      </c>
      <c r="R7145" s="16" t="str">
        <f>TEXT(Ecom[[#This Row],[Dates]],"mmm")</f>
        <v>May</v>
      </c>
      <c r="S7145" s="16" t="str">
        <f>TEXT(Ecom[[#This Row],[Dates]],"YYYY")</f>
        <v>2026</v>
      </c>
      <c r="T7145" s="16"/>
    </row>
    <row r="7146" spans="1:20" x14ac:dyDescent="0.25">
      <c r="A7146" t="s">
        <v>28</v>
      </c>
      <c r="B7146" s="16">
        <v>46204</v>
      </c>
      <c r="C7146" t="s">
        <v>44</v>
      </c>
      <c r="D7146" t="s">
        <v>15</v>
      </c>
      <c r="E7146" t="s">
        <v>55</v>
      </c>
      <c r="F7146" t="s">
        <v>56</v>
      </c>
      <c r="G7146">
        <v>19140</v>
      </c>
      <c r="H7146" t="s">
        <v>57</v>
      </c>
      <c r="I7146" t="s">
        <v>26</v>
      </c>
      <c r="J7146" t="s">
        <v>37</v>
      </c>
      <c r="K7146" s="6">
        <v>12.294</v>
      </c>
      <c r="L7146">
        <v>1</v>
      </c>
      <c r="M7146">
        <v>0.7</v>
      </c>
      <c r="N7146" s="6">
        <v>-8.6058000000000003</v>
      </c>
      <c r="O7146">
        <f t="shared" si="333"/>
        <v>-8.6058000000000003</v>
      </c>
      <c r="P7146" s="6">
        <f t="shared" si="334"/>
        <v>70.112666666666669</v>
      </c>
      <c r="Q7146">
        <f t="shared" si="335"/>
        <v>190.70936946083208</v>
      </c>
      <c r="R7146" s="16" t="str">
        <f>TEXT(Ecom[[#This Row],[Dates]],"mmm")</f>
        <v>Jul</v>
      </c>
      <c r="S7146" s="16" t="str">
        <f>TEXT(Ecom[[#This Row],[Dates]],"YYYY")</f>
        <v>2026</v>
      </c>
      <c r="T7146" s="16"/>
    </row>
    <row r="7147" spans="1:20" x14ac:dyDescent="0.25">
      <c r="A7147" t="s">
        <v>28</v>
      </c>
      <c r="B7147" s="16">
        <v>46349</v>
      </c>
      <c r="C7147" t="s">
        <v>44</v>
      </c>
      <c r="D7147" t="s">
        <v>15</v>
      </c>
      <c r="E7147" t="s">
        <v>55</v>
      </c>
      <c r="F7147" t="s">
        <v>56</v>
      </c>
      <c r="G7147">
        <v>19140</v>
      </c>
      <c r="H7147" t="s">
        <v>57</v>
      </c>
      <c r="I7147" t="s">
        <v>19</v>
      </c>
      <c r="J7147" t="s">
        <v>31</v>
      </c>
      <c r="K7147" s="6">
        <v>154.76400000000001</v>
      </c>
      <c r="L7147">
        <v>3</v>
      </c>
      <c r="M7147">
        <v>0.4</v>
      </c>
      <c r="N7147" s="6">
        <v>-46.429200000000002</v>
      </c>
      <c r="O7147">
        <f t="shared" si="333"/>
        <v>-46.429200000000002</v>
      </c>
      <c r="P7147" s="6">
        <f t="shared" si="334"/>
        <v>96.994666666666674</v>
      </c>
      <c r="Q7147">
        <f t="shared" si="335"/>
        <v>93.62244870795719</v>
      </c>
      <c r="R7147" s="16" t="str">
        <f>TEXT(Ecom[[#This Row],[Dates]],"mmm")</f>
        <v>Nov</v>
      </c>
      <c r="S7147" s="16" t="str">
        <f>TEXT(Ecom[[#This Row],[Dates]],"YYYY")</f>
        <v>2026</v>
      </c>
      <c r="T7147" s="16"/>
    </row>
    <row r="7148" spans="1:20" x14ac:dyDescent="0.25">
      <c r="A7148" t="s">
        <v>28</v>
      </c>
      <c r="B7148" s="16">
        <v>46383</v>
      </c>
      <c r="C7148" t="s">
        <v>44</v>
      </c>
      <c r="D7148" t="s">
        <v>15</v>
      </c>
      <c r="E7148" t="s">
        <v>55</v>
      </c>
      <c r="F7148" t="s">
        <v>56</v>
      </c>
      <c r="G7148">
        <v>19140</v>
      </c>
      <c r="H7148" t="s">
        <v>57</v>
      </c>
      <c r="I7148" t="s">
        <v>26</v>
      </c>
      <c r="J7148" t="s">
        <v>32</v>
      </c>
      <c r="K7148" s="6">
        <v>43.28</v>
      </c>
      <c r="L7148">
        <v>1</v>
      </c>
      <c r="M7148">
        <v>0.2</v>
      </c>
      <c r="N7148" s="6">
        <v>3.246</v>
      </c>
      <c r="O7148" t="str">
        <f t="shared" si="333"/>
        <v/>
      </c>
      <c r="P7148" s="6">
        <f t="shared" si="334"/>
        <v>62.926666666666669</v>
      </c>
      <c r="Q7148">
        <f t="shared" si="335"/>
        <v>16.772001470705082</v>
      </c>
      <c r="R7148" s="16" t="str">
        <f>TEXT(Ecom[[#This Row],[Dates]],"mmm")</f>
        <v>Dec</v>
      </c>
      <c r="S7148" s="16" t="str">
        <f>TEXT(Ecom[[#This Row],[Dates]],"YYYY")</f>
        <v>2026</v>
      </c>
      <c r="T7148" s="16"/>
    </row>
    <row r="7149" spans="1:20" x14ac:dyDescent="0.25">
      <c r="A7149" t="s">
        <v>28</v>
      </c>
      <c r="B7149" s="16">
        <v>46381</v>
      </c>
      <c r="C7149" t="s">
        <v>14</v>
      </c>
      <c r="D7149" t="s">
        <v>15</v>
      </c>
      <c r="E7149" t="s">
        <v>159</v>
      </c>
      <c r="F7149" t="s">
        <v>76</v>
      </c>
      <c r="G7149">
        <v>11561</v>
      </c>
      <c r="H7149" t="s">
        <v>57</v>
      </c>
      <c r="I7149" t="s">
        <v>26</v>
      </c>
      <c r="J7149" t="s">
        <v>41</v>
      </c>
      <c r="K7149" s="6">
        <v>92.94</v>
      </c>
      <c r="L7149">
        <v>3</v>
      </c>
      <c r="M7149">
        <v>0</v>
      </c>
      <c r="N7149" s="6">
        <v>41.823</v>
      </c>
      <c r="O7149" t="str">
        <f t="shared" si="333"/>
        <v/>
      </c>
      <c r="P7149" s="6">
        <f t="shared" si="334"/>
        <v>372.46000000000004</v>
      </c>
      <c r="Q7149">
        <f t="shared" si="335"/>
        <v>346.13496620998166</v>
      </c>
      <c r="R7149" s="16" t="str">
        <f>TEXT(Ecom[[#This Row],[Dates]],"mmm")</f>
        <v>Dec</v>
      </c>
      <c r="S7149" s="16" t="str">
        <f>TEXT(Ecom[[#This Row],[Dates]],"YYYY")</f>
        <v>2026</v>
      </c>
      <c r="T7149" s="16"/>
    </row>
    <row r="7150" spans="1:20" x14ac:dyDescent="0.25">
      <c r="A7150" t="s">
        <v>28</v>
      </c>
      <c r="B7150" s="16">
        <v>46373</v>
      </c>
      <c r="C7150" t="s">
        <v>14</v>
      </c>
      <c r="D7150" t="s">
        <v>15</v>
      </c>
      <c r="E7150" t="s">
        <v>159</v>
      </c>
      <c r="F7150" t="s">
        <v>76</v>
      </c>
      <c r="G7150">
        <v>11561</v>
      </c>
      <c r="H7150" t="s">
        <v>57</v>
      </c>
      <c r="I7150" t="s">
        <v>26</v>
      </c>
      <c r="J7150" t="s">
        <v>38</v>
      </c>
      <c r="K7150" s="6">
        <v>52.56</v>
      </c>
      <c r="L7150">
        <v>3</v>
      </c>
      <c r="M7150">
        <v>0</v>
      </c>
      <c r="N7150" s="6">
        <v>18.396000000000001</v>
      </c>
      <c r="O7150" t="str">
        <f t="shared" si="333"/>
        <v/>
      </c>
      <c r="P7150" s="6">
        <f t="shared" si="334"/>
        <v>388.8</v>
      </c>
      <c r="Q7150">
        <f t="shared" si="335"/>
        <v>374.31795298372469</v>
      </c>
      <c r="R7150" s="16" t="str">
        <f>TEXT(Ecom[[#This Row],[Dates]],"mmm")</f>
        <v>Dec</v>
      </c>
      <c r="S7150" s="16" t="str">
        <f>TEXT(Ecom[[#This Row],[Dates]],"YYYY")</f>
        <v>2026</v>
      </c>
      <c r="T7150" s="16"/>
    </row>
    <row r="7151" spans="1:20" x14ac:dyDescent="0.25">
      <c r="A7151" t="s">
        <v>28</v>
      </c>
      <c r="B7151" s="16">
        <v>45703</v>
      </c>
      <c r="C7151" t="s">
        <v>14</v>
      </c>
      <c r="D7151" t="s">
        <v>15</v>
      </c>
      <c r="E7151" t="s">
        <v>61</v>
      </c>
      <c r="F7151" t="s">
        <v>46</v>
      </c>
      <c r="G7151">
        <v>77070</v>
      </c>
      <c r="H7151" t="s">
        <v>47</v>
      </c>
      <c r="I7151" t="s">
        <v>35</v>
      </c>
      <c r="J7151" t="s">
        <v>36</v>
      </c>
      <c r="K7151" s="6">
        <v>971.88</v>
      </c>
      <c r="L7151">
        <v>3</v>
      </c>
      <c r="M7151">
        <v>0.2</v>
      </c>
      <c r="N7151" s="6">
        <v>109.3365</v>
      </c>
      <c r="O7151" t="str">
        <f t="shared" si="333"/>
        <v/>
      </c>
      <c r="P7151" s="6">
        <f t="shared" si="334"/>
        <v>432.12999999999994</v>
      </c>
      <c r="Q7151">
        <f t="shared" si="335"/>
        <v>401.05049490889127</v>
      </c>
      <c r="R7151" s="16" t="str">
        <f>TEXT(Ecom[[#This Row],[Dates]],"mmm")</f>
        <v>Feb</v>
      </c>
      <c r="S7151" s="16" t="str">
        <f>TEXT(Ecom[[#This Row],[Dates]],"YYYY")</f>
        <v>2025</v>
      </c>
      <c r="T7151" s="16"/>
    </row>
    <row r="7152" spans="1:20" x14ac:dyDescent="0.25">
      <c r="A7152" t="s">
        <v>28</v>
      </c>
      <c r="B7152" s="16">
        <v>46151</v>
      </c>
      <c r="C7152" t="s">
        <v>44</v>
      </c>
      <c r="D7152" t="s">
        <v>15</v>
      </c>
      <c r="E7152" t="s">
        <v>519</v>
      </c>
      <c r="F7152" t="s">
        <v>88</v>
      </c>
      <c r="G7152">
        <v>35401</v>
      </c>
      <c r="H7152" t="s">
        <v>18</v>
      </c>
      <c r="I7152" t="s">
        <v>19</v>
      </c>
      <c r="J7152" t="s">
        <v>21</v>
      </c>
      <c r="K7152" s="6">
        <v>141.96</v>
      </c>
      <c r="L7152">
        <v>2</v>
      </c>
      <c r="M7152">
        <v>0</v>
      </c>
      <c r="N7152" s="6">
        <v>35.49</v>
      </c>
      <c r="O7152" t="str">
        <f t="shared" si="333"/>
        <v/>
      </c>
      <c r="P7152" s="6">
        <f t="shared" si="334"/>
        <v>137.75933333333333</v>
      </c>
      <c r="Q7152">
        <f t="shared" si="335"/>
        <v>204.63000166298337</v>
      </c>
      <c r="R7152" s="16" t="str">
        <f>TEXT(Ecom[[#This Row],[Dates]],"mmm")</f>
        <v>May</v>
      </c>
      <c r="S7152" s="16" t="str">
        <f>TEXT(Ecom[[#This Row],[Dates]],"YYYY")</f>
        <v>2026</v>
      </c>
      <c r="T7152" s="16"/>
    </row>
    <row r="7153" spans="1:20" x14ac:dyDescent="0.25">
      <c r="A7153" t="s">
        <v>13</v>
      </c>
      <c r="B7153" s="16">
        <v>46201</v>
      </c>
      <c r="C7153" t="s">
        <v>14</v>
      </c>
      <c r="D7153" t="s">
        <v>15</v>
      </c>
      <c r="E7153" t="s">
        <v>206</v>
      </c>
      <c r="F7153" t="s">
        <v>81</v>
      </c>
      <c r="G7153">
        <v>85204</v>
      </c>
      <c r="H7153" t="s">
        <v>25</v>
      </c>
      <c r="I7153" t="s">
        <v>19</v>
      </c>
      <c r="J7153" t="s">
        <v>31</v>
      </c>
      <c r="K7153" s="6">
        <v>182.55</v>
      </c>
      <c r="L7153">
        <v>2</v>
      </c>
      <c r="M7153">
        <v>0.5</v>
      </c>
      <c r="N7153" s="6">
        <v>-135.08699999999999</v>
      </c>
      <c r="O7153">
        <f t="shared" si="333"/>
        <v>-135.08699999999999</v>
      </c>
      <c r="P7153" s="6">
        <f t="shared" si="334"/>
        <v>108.13533333333334</v>
      </c>
      <c r="Q7153">
        <f t="shared" si="335"/>
        <v>150.24484023185715</v>
      </c>
      <c r="R7153" s="16" t="str">
        <f>TEXT(Ecom[[#This Row],[Dates]],"mmm")</f>
        <v>Jun</v>
      </c>
      <c r="S7153" s="16" t="str">
        <f>TEXT(Ecom[[#This Row],[Dates]],"YYYY")</f>
        <v>2026</v>
      </c>
      <c r="T7153" s="16"/>
    </row>
    <row r="7154" spans="1:20" x14ac:dyDescent="0.25">
      <c r="A7154" t="s">
        <v>28</v>
      </c>
      <c r="B7154" s="16">
        <v>46300</v>
      </c>
      <c r="C7154" t="s">
        <v>22</v>
      </c>
      <c r="D7154" t="s">
        <v>15</v>
      </c>
      <c r="E7154" t="s">
        <v>189</v>
      </c>
      <c r="F7154" t="s">
        <v>40</v>
      </c>
      <c r="G7154">
        <v>28540</v>
      </c>
      <c r="H7154" t="s">
        <v>18</v>
      </c>
      <c r="I7154" t="s">
        <v>26</v>
      </c>
      <c r="J7154" t="s">
        <v>41</v>
      </c>
      <c r="K7154" s="6">
        <v>88.768000000000001</v>
      </c>
      <c r="L7154">
        <v>2</v>
      </c>
      <c r="M7154">
        <v>0.2</v>
      </c>
      <c r="N7154" s="6">
        <v>31.0688</v>
      </c>
      <c r="O7154" t="str">
        <f t="shared" si="333"/>
        <v/>
      </c>
      <c r="P7154" s="6">
        <f t="shared" si="334"/>
        <v>139.24533333333332</v>
      </c>
      <c r="Q7154">
        <f t="shared" si="335"/>
        <v>89.627733401367834</v>
      </c>
      <c r="R7154" s="16" t="str">
        <f>TEXT(Ecom[[#This Row],[Dates]],"mmm")</f>
        <v>Oct</v>
      </c>
      <c r="S7154" s="16" t="str">
        <f>TEXT(Ecom[[#This Row],[Dates]],"YYYY")</f>
        <v>2026</v>
      </c>
      <c r="T7154" s="16"/>
    </row>
    <row r="7155" spans="1:20" x14ac:dyDescent="0.25">
      <c r="A7155" t="s">
        <v>28</v>
      </c>
      <c r="B7155" s="16">
        <v>45765</v>
      </c>
      <c r="C7155" t="s">
        <v>14</v>
      </c>
      <c r="D7155" t="s">
        <v>15</v>
      </c>
      <c r="E7155" t="s">
        <v>79</v>
      </c>
      <c r="F7155" t="s">
        <v>65</v>
      </c>
      <c r="G7155">
        <v>60610</v>
      </c>
      <c r="H7155" t="s">
        <v>47</v>
      </c>
      <c r="I7155" t="s">
        <v>26</v>
      </c>
      <c r="J7155" t="s">
        <v>38</v>
      </c>
      <c r="K7155" s="6">
        <v>53.088000000000001</v>
      </c>
      <c r="L7155">
        <v>7</v>
      </c>
      <c r="M7155">
        <v>0.8</v>
      </c>
      <c r="N7155" s="6">
        <v>-108.8304</v>
      </c>
      <c r="O7155">
        <f t="shared" si="333"/>
        <v>-108.8304</v>
      </c>
      <c r="P7155" s="6">
        <f t="shared" si="334"/>
        <v>162.28933333333336</v>
      </c>
      <c r="Q7155">
        <f t="shared" si="335"/>
        <v>85.085265644398021</v>
      </c>
      <c r="R7155" s="16" t="str">
        <f>TEXT(Ecom[[#This Row],[Dates]],"mmm")</f>
        <v>Apr</v>
      </c>
      <c r="S7155" s="16" t="str">
        <f>TEXT(Ecom[[#This Row],[Dates]],"YYYY")</f>
        <v>2025</v>
      </c>
      <c r="T7155" s="16"/>
    </row>
    <row r="7156" spans="1:20" x14ac:dyDescent="0.25">
      <c r="A7156" t="s">
        <v>13</v>
      </c>
      <c r="B7156" s="16">
        <v>45901</v>
      </c>
      <c r="C7156" t="s">
        <v>14</v>
      </c>
      <c r="D7156" t="s">
        <v>15</v>
      </c>
      <c r="E7156" t="s">
        <v>103</v>
      </c>
      <c r="F7156" t="s">
        <v>167</v>
      </c>
      <c r="G7156">
        <v>31907</v>
      </c>
      <c r="H7156" t="s">
        <v>18</v>
      </c>
      <c r="I7156" t="s">
        <v>19</v>
      </c>
      <c r="J7156" t="s">
        <v>33</v>
      </c>
      <c r="K7156" s="6">
        <v>275.88</v>
      </c>
      <c r="L7156">
        <v>6</v>
      </c>
      <c r="M7156">
        <v>0</v>
      </c>
      <c r="N7156" s="6">
        <v>46.8996</v>
      </c>
      <c r="O7156" t="str">
        <f t="shared" si="333"/>
        <v/>
      </c>
      <c r="P7156" s="6">
        <f t="shared" si="334"/>
        <v>146.22999999999999</v>
      </c>
      <c r="Q7156">
        <f t="shared" si="335"/>
        <v>113.5189276174128</v>
      </c>
      <c r="R7156" s="16" t="str">
        <f>TEXT(Ecom[[#This Row],[Dates]],"mmm")</f>
        <v>Sep</v>
      </c>
      <c r="S7156" s="16" t="str">
        <f>TEXT(Ecom[[#This Row],[Dates]],"YYYY")</f>
        <v>2025</v>
      </c>
      <c r="T7156" s="16"/>
    </row>
    <row r="7157" spans="1:20" x14ac:dyDescent="0.25">
      <c r="A7157" t="s">
        <v>13</v>
      </c>
      <c r="B7157" s="16">
        <v>46051</v>
      </c>
      <c r="C7157" t="s">
        <v>14</v>
      </c>
      <c r="D7157" t="s">
        <v>15</v>
      </c>
      <c r="E7157" t="s">
        <v>103</v>
      </c>
      <c r="F7157" t="s">
        <v>167</v>
      </c>
      <c r="G7157">
        <v>31907</v>
      </c>
      <c r="H7157" t="s">
        <v>18</v>
      </c>
      <c r="I7157" t="s">
        <v>26</v>
      </c>
      <c r="J7157" t="s">
        <v>37</v>
      </c>
      <c r="K7157" s="6">
        <v>157.9</v>
      </c>
      <c r="L7157">
        <v>5</v>
      </c>
      <c r="M7157">
        <v>0</v>
      </c>
      <c r="N7157" s="6">
        <v>74.212999999999994</v>
      </c>
      <c r="O7157" t="str">
        <f t="shared" si="333"/>
        <v/>
      </c>
      <c r="P7157" s="6">
        <f t="shared" si="334"/>
        <v>83.576666666666668</v>
      </c>
      <c r="Q7157">
        <f t="shared" si="335"/>
        <v>81.668992874806435</v>
      </c>
      <c r="R7157" s="16" t="str">
        <f>TEXT(Ecom[[#This Row],[Dates]],"mmm")</f>
        <v>Jan</v>
      </c>
      <c r="S7157" s="16" t="str">
        <f>TEXT(Ecom[[#This Row],[Dates]],"YYYY")</f>
        <v>2026</v>
      </c>
      <c r="T7157" s="16"/>
    </row>
    <row r="7158" spans="1:20" x14ac:dyDescent="0.25">
      <c r="A7158" t="s">
        <v>28</v>
      </c>
      <c r="B7158" s="16">
        <v>46251</v>
      </c>
      <c r="C7158" t="s">
        <v>14</v>
      </c>
      <c r="D7158" t="s">
        <v>15</v>
      </c>
      <c r="E7158" t="s">
        <v>423</v>
      </c>
      <c r="F7158" t="s">
        <v>132</v>
      </c>
      <c r="G7158">
        <v>7050</v>
      </c>
      <c r="H7158" t="s">
        <v>57</v>
      </c>
      <c r="I7158" t="s">
        <v>26</v>
      </c>
      <c r="J7158" t="s">
        <v>27</v>
      </c>
      <c r="K7158" s="6">
        <v>4.91</v>
      </c>
      <c r="L7158">
        <v>1</v>
      </c>
      <c r="M7158">
        <v>0</v>
      </c>
      <c r="N7158" s="6">
        <v>2.4058999999999999</v>
      </c>
      <c r="O7158" t="str">
        <f t="shared" si="333"/>
        <v/>
      </c>
      <c r="P7158" s="6">
        <f t="shared" si="334"/>
        <v>32.936666666666667</v>
      </c>
      <c r="Q7158">
        <f t="shared" si="335"/>
        <v>83.10007786242285</v>
      </c>
      <c r="R7158" s="16" t="str">
        <f>TEXT(Ecom[[#This Row],[Dates]],"mmm")</f>
        <v>Aug</v>
      </c>
      <c r="S7158" s="16" t="str">
        <f>TEXT(Ecom[[#This Row],[Dates]],"YYYY")</f>
        <v>2026</v>
      </c>
      <c r="T7158" s="16"/>
    </row>
    <row r="7159" spans="1:20" x14ac:dyDescent="0.25">
      <c r="A7159" t="s">
        <v>13</v>
      </c>
      <c r="B7159" s="16">
        <v>46173</v>
      </c>
      <c r="C7159" t="s">
        <v>14</v>
      </c>
      <c r="D7159" t="s">
        <v>15</v>
      </c>
      <c r="E7159" t="s">
        <v>23</v>
      </c>
      <c r="F7159" t="s">
        <v>24</v>
      </c>
      <c r="G7159">
        <v>90032</v>
      </c>
      <c r="H7159" t="s">
        <v>25</v>
      </c>
      <c r="I7159" t="s">
        <v>26</v>
      </c>
      <c r="J7159" t="s">
        <v>32</v>
      </c>
      <c r="K7159" s="6">
        <v>87.92</v>
      </c>
      <c r="L7159">
        <v>4</v>
      </c>
      <c r="M7159">
        <v>0</v>
      </c>
      <c r="N7159" s="6">
        <v>0.87919999999999998</v>
      </c>
      <c r="O7159" t="str">
        <f t="shared" si="333"/>
        <v/>
      </c>
      <c r="P7159" s="6">
        <f t="shared" si="334"/>
        <v>105.428</v>
      </c>
      <c r="Q7159">
        <f t="shared" si="335"/>
        <v>69.340301792974188</v>
      </c>
      <c r="R7159" s="16" t="str">
        <f>TEXT(Ecom[[#This Row],[Dates]],"mmm")</f>
        <v>May</v>
      </c>
      <c r="S7159" s="16" t="str">
        <f>TEXT(Ecom[[#This Row],[Dates]],"YYYY")</f>
        <v>2026</v>
      </c>
      <c r="T7159" s="16"/>
    </row>
    <row r="7160" spans="1:20" x14ac:dyDescent="0.25">
      <c r="A7160" t="s">
        <v>13</v>
      </c>
      <c r="B7160" s="16">
        <v>46098</v>
      </c>
      <c r="C7160" t="s">
        <v>14</v>
      </c>
      <c r="D7160" t="s">
        <v>15</v>
      </c>
      <c r="E7160" t="s">
        <v>23</v>
      </c>
      <c r="F7160" t="s">
        <v>24</v>
      </c>
      <c r="G7160">
        <v>90032</v>
      </c>
      <c r="H7160" t="s">
        <v>25</v>
      </c>
      <c r="I7160" t="s">
        <v>26</v>
      </c>
      <c r="J7160" t="s">
        <v>41</v>
      </c>
      <c r="K7160" s="6">
        <v>5.98</v>
      </c>
      <c r="L7160">
        <v>1</v>
      </c>
      <c r="M7160">
        <v>0</v>
      </c>
      <c r="N7160" s="6">
        <v>2.9302000000000001</v>
      </c>
      <c r="O7160" t="str">
        <f t="shared" si="333"/>
        <v/>
      </c>
      <c r="P7160" s="6">
        <f t="shared" si="334"/>
        <v>81.454666666666654</v>
      </c>
      <c r="Q7160">
        <f t="shared" si="335"/>
        <v>78.929675877163419</v>
      </c>
      <c r="R7160" s="16" t="str">
        <f>TEXT(Ecom[[#This Row],[Dates]],"mmm")</f>
        <v>Mar</v>
      </c>
      <c r="S7160" s="16" t="str">
        <f>TEXT(Ecom[[#This Row],[Dates]],"YYYY")</f>
        <v>2026</v>
      </c>
      <c r="T7160" s="16"/>
    </row>
    <row r="7161" spans="1:20" x14ac:dyDescent="0.25">
      <c r="A7161" t="s">
        <v>13</v>
      </c>
      <c r="B7161" s="16">
        <v>45796</v>
      </c>
      <c r="C7161" t="s">
        <v>44</v>
      </c>
      <c r="D7161" t="s">
        <v>15</v>
      </c>
      <c r="E7161" t="s">
        <v>79</v>
      </c>
      <c r="F7161" t="s">
        <v>65</v>
      </c>
      <c r="G7161">
        <v>60623</v>
      </c>
      <c r="H7161" t="s">
        <v>47</v>
      </c>
      <c r="I7161" t="s">
        <v>35</v>
      </c>
      <c r="J7161" t="s">
        <v>36</v>
      </c>
      <c r="K7161" s="6">
        <v>222.38399999999999</v>
      </c>
      <c r="L7161">
        <v>2</v>
      </c>
      <c r="M7161">
        <v>0.2</v>
      </c>
      <c r="N7161" s="6">
        <v>16.678799999999999</v>
      </c>
      <c r="O7161" t="str">
        <f t="shared" si="333"/>
        <v/>
      </c>
      <c r="P7161" s="6">
        <f t="shared" si="334"/>
        <v>86.74133333333333</v>
      </c>
      <c r="Q7161">
        <f t="shared" si="335"/>
        <v>85.975194858534394</v>
      </c>
      <c r="R7161" s="16" t="str">
        <f>TEXT(Ecom[[#This Row],[Dates]],"mmm")</f>
        <v>May</v>
      </c>
      <c r="S7161" s="16" t="str">
        <f>TEXT(Ecom[[#This Row],[Dates]],"YYYY")</f>
        <v>2025</v>
      </c>
      <c r="T7161" s="16"/>
    </row>
    <row r="7162" spans="1:20" x14ac:dyDescent="0.25">
      <c r="A7162" t="s">
        <v>13</v>
      </c>
      <c r="B7162" s="16">
        <v>45788</v>
      </c>
      <c r="C7162" t="s">
        <v>44</v>
      </c>
      <c r="D7162" t="s">
        <v>15</v>
      </c>
      <c r="E7162" t="s">
        <v>79</v>
      </c>
      <c r="F7162" t="s">
        <v>65</v>
      </c>
      <c r="G7162">
        <v>60623</v>
      </c>
      <c r="H7162" t="s">
        <v>47</v>
      </c>
      <c r="I7162" t="s">
        <v>26</v>
      </c>
      <c r="J7162" t="s">
        <v>77</v>
      </c>
      <c r="K7162" s="6">
        <v>16</v>
      </c>
      <c r="L7162">
        <v>4</v>
      </c>
      <c r="M7162">
        <v>0.2</v>
      </c>
      <c r="N7162" s="6">
        <v>5.6</v>
      </c>
      <c r="O7162" t="str">
        <f t="shared" si="333"/>
        <v/>
      </c>
      <c r="P7162" s="6">
        <f t="shared" si="334"/>
        <v>17.813333333333336</v>
      </c>
      <c r="Q7162">
        <f t="shared" si="335"/>
        <v>53.233433420903602</v>
      </c>
      <c r="R7162" s="16" t="str">
        <f>TEXT(Ecom[[#This Row],[Dates]],"mmm")</f>
        <v>May</v>
      </c>
      <c r="S7162" s="16" t="str">
        <f>TEXT(Ecom[[#This Row],[Dates]],"YYYY")</f>
        <v>2025</v>
      </c>
      <c r="T7162" s="16"/>
    </row>
    <row r="7163" spans="1:20" x14ac:dyDescent="0.25">
      <c r="A7163" t="s">
        <v>28</v>
      </c>
      <c r="B7163" s="16">
        <v>46337</v>
      </c>
      <c r="C7163" t="s">
        <v>14</v>
      </c>
      <c r="D7163" t="s">
        <v>15</v>
      </c>
      <c r="E7163" t="s">
        <v>182</v>
      </c>
      <c r="F7163" t="s">
        <v>83</v>
      </c>
      <c r="G7163">
        <v>23223</v>
      </c>
      <c r="H7163" t="s">
        <v>18</v>
      </c>
      <c r="I7163" t="s">
        <v>26</v>
      </c>
      <c r="J7163" t="s">
        <v>41</v>
      </c>
      <c r="K7163" s="6">
        <v>21.84</v>
      </c>
      <c r="L7163">
        <v>3</v>
      </c>
      <c r="M7163">
        <v>0</v>
      </c>
      <c r="N7163" s="6">
        <v>10.92</v>
      </c>
      <c r="O7163" t="str">
        <f t="shared" si="333"/>
        <v/>
      </c>
      <c r="P7163" s="6">
        <f t="shared" si="334"/>
        <v>95.09333333333332</v>
      </c>
      <c r="Q7163">
        <f t="shared" si="335"/>
        <v>95.827320548763936</v>
      </c>
      <c r="R7163" s="16" t="str">
        <f>TEXT(Ecom[[#This Row],[Dates]],"mmm")</f>
        <v>Nov</v>
      </c>
      <c r="S7163" s="16" t="str">
        <f>TEXT(Ecom[[#This Row],[Dates]],"YYYY")</f>
        <v>2026</v>
      </c>
      <c r="T7163" s="16"/>
    </row>
    <row r="7164" spans="1:20" x14ac:dyDescent="0.25">
      <c r="A7164" t="s">
        <v>28</v>
      </c>
      <c r="B7164" s="16">
        <v>46214</v>
      </c>
      <c r="C7164" t="s">
        <v>14</v>
      </c>
      <c r="D7164" t="s">
        <v>15</v>
      </c>
      <c r="E7164" t="s">
        <v>182</v>
      </c>
      <c r="F7164" t="s">
        <v>83</v>
      </c>
      <c r="G7164">
        <v>23223</v>
      </c>
      <c r="H7164" t="s">
        <v>18</v>
      </c>
      <c r="I7164" t="s">
        <v>26</v>
      </c>
      <c r="J7164" t="s">
        <v>37</v>
      </c>
      <c r="K7164" s="6">
        <v>15.6</v>
      </c>
      <c r="L7164">
        <v>5</v>
      </c>
      <c r="M7164">
        <v>0</v>
      </c>
      <c r="N7164" s="6">
        <v>7.6440000000000001</v>
      </c>
      <c r="O7164" t="str">
        <f t="shared" si="333"/>
        <v/>
      </c>
      <c r="P7164" s="6">
        <f t="shared" si="334"/>
        <v>91.11733333333332</v>
      </c>
      <c r="Q7164">
        <f t="shared" si="335"/>
        <v>99.884515289741813</v>
      </c>
      <c r="R7164" s="16" t="str">
        <f>TEXT(Ecom[[#This Row],[Dates]],"mmm")</f>
        <v>Jul</v>
      </c>
      <c r="S7164" s="16" t="str">
        <f>TEXT(Ecom[[#This Row],[Dates]],"YYYY")</f>
        <v>2026</v>
      </c>
      <c r="T7164" s="16"/>
    </row>
    <row r="7165" spans="1:20" x14ac:dyDescent="0.25">
      <c r="A7165" t="s">
        <v>13</v>
      </c>
      <c r="B7165" s="16">
        <v>46010</v>
      </c>
      <c r="C7165" t="s">
        <v>22</v>
      </c>
      <c r="D7165" t="s">
        <v>15</v>
      </c>
      <c r="E7165" t="s">
        <v>78</v>
      </c>
      <c r="F7165" t="s">
        <v>76</v>
      </c>
      <c r="G7165">
        <v>12180</v>
      </c>
      <c r="H7165" t="s">
        <v>57</v>
      </c>
      <c r="I7165" t="s">
        <v>26</v>
      </c>
      <c r="J7165" t="s">
        <v>60</v>
      </c>
      <c r="K7165" s="6">
        <v>247.84</v>
      </c>
      <c r="L7165">
        <v>8</v>
      </c>
      <c r="M7165">
        <v>0</v>
      </c>
      <c r="N7165" s="6">
        <v>121.44159999999999</v>
      </c>
      <c r="O7165" t="str">
        <f t="shared" si="333"/>
        <v/>
      </c>
      <c r="P7165" s="6">
        <f t="shared" si="334"/>
        <v>109.09066666666666</v>
      </c>
      <c r="Q7165">
        <f t="shared" si="335"/>
        <v>102.45598729861194</v>
      </c>
      <c r="R7165" s="16" t="str">
        <f>TEXT(Ecom[[#This Row],[Dates]],"mmm")</f>
        <v>Dec</v>
      </c>
      <c r="S7165" s="16" t="str">
        <f>TEXT(Ecom[[#This Row],[Dates]],"YYYY")</f>
        <v>2025</v>
      </c>
      <c r="T7165" s="16"/>
    </row>
    <row r="7166" spans="1:20" x14ac:dyDescent="0.25">
      <c r="A7166" t="s">
        <v>13</v>
      </c>
      <c r="B7166" s="16">
        <v>46077</v>
      </c>
      <c r="C7166" t="s">
        <v>22</v>
      </c>
      <c r="D7166" t="s">
        <v>15</v>
      </c>
      <c r="E7166" t="s">
        <v>78</v>
      </c>
      <c r="F7166" t="s">
        <v>76</v>
      </c>
      <c r="G7166">
        <v>12180</v>
      </c>
      <c r="H7166" t="s">
        <v>57</v>
      </c>
      <c r="I7166" t="s">
        <v>26</v>
      </c>
      <c r="J7166" t="s">
        <v>37</v>
      </c>
      <c r="K7166" s="6">
        <v>9.9120000000000008</v>
      </c>
      <c r="L7166">
        <v>3</v>
      </c>
      <c r="M7166">
        <v>0.2</v>
      </c>
      <c r="N7166" s="6">
        <v>3.3452999999999999</v>
      </c>
      <c r="O7166" t="str">
        <f t="shared" si="333"/>
        <v/>
      </c>
      <c r="P7166" s="6">
        <f t="shared" si="334"/>
        <v>30.317333333333334</v>
      </c>
      <c r="Q7166">
        <f t="shared" si="335"/>
        <v>53.271266684979636</v>
      </c>
      <c r="R7166" s="16" t="str">
        <f>TEXT(Ecom[[#This Row],[Dates]],"mmm")</f>
        <v>Feb</v>
      </c>
      <c r="S7166" s="16" t="str">
        <f>TEXT(Ecom[[#This Row],[Dates]],"YYYY")</f>
        <v>2026</v>
      </c>
      <c r="T7166" s="16"/>
    </row>
    <row r="7167" spans="1:20" x14ac:dyDescent="0.25">
      <c r="A7167" t="s">
        <v>62</v>
      </c>
      <c r="B7167" s="16">
        <v>45988</v>
      </c>
      <c r="C7167" t="s">
        <v>14</v>
      </c>
      <c r="D7167" t="s">
        <v>15</v>
      </c>
      <c r="E7167" t="s">
        <v>290</v>
      </c>
      <c r="F7167" t="s">
        <v>179</v>
      </c>
      <c r="G7167">
        <v>2908</v>
      </c>
      <c r="H7167" t="s">
        <v>57</v>
      </c>
      <c r="I7167" t="s">
        <v>26</v>
      </c>
      <c r="J7167" t="s">
        <v>32</v>
      </c>
      <c r="K7167" s="6">
        <v>69.52</v>
      </c>
      <c r="L7167">
        <v>2</v>
      </c>
      <c r="M7167">
        <v>0</v>
      </c>
      <c r="N7167" s="6">
        <v>17.38</v>
      </c>
      <c r="O7167" t="str">
        <f t="shared" si="333"/>
        <v/>
      </c>
      <c r="P7167" s="6">
        <f t="shared" si="334"/>
        <v>266.25333333333333</v>
      </c>
      <c r="Q7167">
        <f t="shared" si="335"/>
        <v>261.87867961583532</v>
      </c>
      <c r="R7167" s="16" t="str">
        <f>TEXT(Ecom[[#This Row],[Dates]],"mmm")</f>
        <v>Nov</v>
      </c>
      <c r="S7167" s="16" t="str">
        <f>TEXT(Ecom[[#This Row],[Dates]],"YYYY")</f>
        <v>2025</v>
      </c>
      <c r="T7167" s="16"/>
    </row>
    <row r="7168" spans="1:20" x14ac:dyDescent="0.25">
      <c r="A7168" t="s">
        <v>13</v>
      </c>
      <c r="B7168" s="16">
        <v>45798</v>
      </c>
      <c r="C7168" t="s">
        <v>14</v>
      </c>
      <c r="D7168" t="s">
        <v>15</v>
      </c>
      <c r="E7168" t="s">
        <v>52</v>
      </c>
      <c r="F7168" t="s">
        <v>24</v>
      </c>
      <c r="G7168">
        <v>94122</v>
      </c>
      <c r="H7168" t="s">
        <v>25</v>
      </c>
      <c r="I7168" t="s">
        <v>26</v>
      </c>
      <c r="J7168" t="s">
        <v>34</v>
      </c>
      <c r="K7168" s="6">
        <v>11.52</v>
      </c>
      <c r="L7168">
        <v>4</v>
      </c>
      <c r="M7168">
        <v>0</v>
      </c>
      <c r="N7168" s="6">
        <v>3.2256</v>
      </c>
      <c r="O7168" t="str">
        <f t="shared" si="333"/>
        <v/>
      </c>
      <c r="P7168" s="6">
        <f t="shared" si="334"/>
        <v>321.91333333333336</v>
      </c>
      <c r="Q7168">
        <f t="shared" si="335"/>
        <v>265.5001119664966</v>
      </c>
      <c r="R7168" s="16" t="str">
        <f>TEXT(Ecom[[#This Row],[Dates]],"mmm")</f>
        <v>May</v>
      </c>
      <c r="S7168" s="16" t="str">
        <f>TEXT(Ecom[[#This Row],[Dates]],"YYYY")</f>
        <v>2025</v>
      </c>
      <c r="T7168" s="16"/>
    </row>
    <row r="7169" spans="1:20" x14ac:dyDescent="0.25">
      <c r="A7169" t="s">
        <v>13</v>
      </c>
      <c r="B7169" s="16">
        <v>46029</v>
      </c>
      <c r="C7169" t="s">
        <v>14</v>
      </c>
      <c r="D7169" t="s">
        <v>15</v>
      </c>
      <c r="E7169" t="s">
        <v>52</v>
      </c>
      <c r="F7169" t="s">
        <v>24</v>
      </c>
      <c r="G7169">
        <v>94122</v>
      </c>
      <c r="H7169" t="s">
        <v>25</v>
      </c>
      <c r="I7169" t="s">
        <v>19</v>
      </c>
      <c r="J7169" t="s">
        <v>21</v>
      </c>
      <c r="K7169" s="6">
        <v>717.72</v>
      </c>
      <c r="L7169">
        <v>3</v>
      </c>
      <c r="M7169">
        <v>0.2</v>
      </c>
      <c r="N7169" s="6">
        <v>71.772000000000006</v>
      </c>
      <c r="O7169" t="str">
        <f t="shared" si="333"/>
        <v/>
      </c>
      <c r="P7169" s="6">
        <f t="shared" si="334"/>
        <v>374.85733333333337</v>
      </c>
      <c r="Q7169">
        <f t="shared" si="335"/>
        <v>290.36759460150967</v>
      </c>
      <c r="R7169" s="16" t="str">
        <f>TEXT(Ecom[[#This Row],[Dates]],"mmm")</f>
        <v>Jan</v>
      </c>
      <c r="S7169" s="16" t="str">
        <f>TEXT(Ecom[[#This Row],[Dates]],"YYYY")</f>
        <v>2026</v>
      </c>
      <c r="T7169" s="16"/>
    </row>
    <row r="7170" spans="1:20" x14ac:dyDescent="0.25">
      <c r="A7170" t="s">
        <v>13</v>
      </c>
      <c r="B7170" s="16">
        <v>46139</v>
      </c>
      <c r="C7170" t="s">
        <v>14</v>
      </c>
      <c r="D7170" t="s">
        <v>15</v>
      </c>
      <c r="E7170" t="s">
        <v>52</v>
      </c>
      <c r="F7170" t="s">
        <v>24</v>
      </c>
      <c r="G7170">
        <v>94122</v>
      </c>
      <c r="H7170" t="s">
        <v>25</v>
      </c>
      <c r="I7170" t="s">
        <v>26</v>
      </c>
      <c r="J7170" t="s">
        <v>32</v>
      </c>
      <c r="K7170" s="6">
        <v>236.5</v>
      </c>
      <c r="L7170">
        <v>10</v>
      </c>
      <c r="M7170">
        <v>0</v>
      </c>
      <c r="N7170" s="6">
        <v>68.584999999999994</v>
      </c>
      <c r="O7170" t="str">
        <f t="shared" ref="O7170:O7233" si="336">IF(N7170&lt;0,N7170,"")</f>
        <v/>
      </c>
      <c r="P7170" s="6">
        <f t="shared" si="334"/>
        <v>184.20533333333333</v>
      </c>
      <c r="Q7170">
        <f t="shared" si="335"/>
        <v>129.86609126498129</v>
      </c>
      <c r="R7170" s="16" t="str">
        <f>TEXT(Ecom[[#This Row],[Dates]],"mmm")</f>
        <v>Apr</v>
      </c>
      <c r="S7170" s="16" t="str">
        <f>TEXT(Ecom[[#This Row],[Dates]],"YYYY")</f>
        <v>2026</v>
      </c>
      <c r="T7170" s="16"/>
    </row>
    <row r="7171" spans="1:20" x14ac:dyDescent="0.25">
      <c r="A7171" t="s">
        <v>13</v>
      </c>
      <c r="B7171" s="16">
        <v>46036</v>
      </c>
      <c r="C7171" t="s">
        <v>14</v>
      </c>
      <c r="D7171" t="s">
        <v>15</v>
      </c>
      <c r="E7171" t="s">
        <v>52</v>
      </c>
      <c r="F7171" t="s">
        <v>24</v>
      </c>
      <c r="G7171">
        <v>94122</v>
      </c>
      <c r="H7171" t="s">
        <v>25</v>
      </c>
      <c r="I7171" t="s">
        <v>19</v>
      </c>
      <c r="J7171" t="s">
        <v>31</v>
      </c>
      <c r="K7171" s="6">
        <v>170.352</v>
      </c>
      <c r="L7171">
        <v>3</v>
      </c>
      <c r="M7171">
        <v>0.2</v>
      </c>
      <c r="N7171" s="6">
        <v>19.1646</v>
      </c>
      <c r="O7171" t="str">
        <f t="shared" si="336"/>
        <v/>
      </c>
      <c r="P7171" s="6">
        <f t="shared" ref="P7171:P7234" si="337">AVERAGE(K7171:K7173)</f>
        <v>141.36199999999999</v>
      </c>
      <c r="Q7171">
        <f t="shared" si="335"/>
        <v>121.67606329132316</v>
      </c>
      <c r="R7171" s="16" t="str">
        <f>TEXT(Ecom[[#This Row],[Dates]],"mmm")</f>
        <v>Jan</v>
      </c>
      <c r="S7171" s="16" t="str">
        <f>TEXT(Ecom[[#This Row],[Dates]],"YYYY")</f>
        <v>2026</v>
      </c>
      <c r="T7171" s="16"/>
    </row>
    <row r="7172" spans="1:20" x14ac:dyDescent="0.25">
      <c r="A7172" t="s">
        <v>28</v>
      </c>
      <c r="B7172" s="16">
        <v>46284</v>
      </c>
      <c r="C7172" t="s">
        <v>14</v>
      </c>
      <c r="D7172" t="s">
        <v>15</v>
      </c>
      <c r="E7172" t="s">
        <v>75</v>
      </c>
      <c r="F7172" t="s">
        <v>76</v>
      </c>
      <c r="G7172">
        <v>10009</v>
      </c>
      <c r="H7172" t="s">
        <v>57</v>
      </c>
      <c r="I7172" t="s">
        <v>19</v>
      </c>
      <c r="J7172" t="s">
        <v>21</v>
      </c>
      <c r="K7172" s="6">
        <v>145.76400000000001</v>
      </c>
      <c r="L7172">
        <v>2</v>
      </c>
      <c r="M7172">
        <v>0.1</v>
      </c>
      <c r="N7172" s="6">
        <v>3.2391999999999999</v>
      </c>
      <c r="O7172" t="str">
        <f t="shared" si="336"/>
        <v/>
      </c>
      <c r="P7172" s="6">
        <f t="shared" si="337"/>
        <v>132.56466666666668</v>
      </c>
      <c r="Q7172">
        <f t="shared" si="335"/>
        <v>30.12537908044877</v>
      </c>
      <c r="R7172" s="16" t="str">
        <f>TEXT(Ecom[[#This Row],[Dates]],"mmm")</f>
        <v>Sep</v>
      </c>
      <c r="S7172" s="16" t="str">
        <f>TEXT(Ecom[[#This Row],[Dates]],"YYYY")</f>
        <v>2026</v>
      </c>
      <c r="T7172" s="16"/>
    </row>
    <row r="7173" spans="1:20" x14ac:dyDescent="0.25">
      <c r="A7173" t="s">
        <v>13</v>
      </c>
      <c r="B7173" s="16">
        <v>45967</v>
      </c>
      <c r="C7173" t="s">
        <v>14</v>
      </c>
      <c r="D7173" t="s">
        <v>15</v>
      </c>
      <c r="E7173" t="s">
        <v>52</v>
      </c>
      <c r="F7173" t="s">
        <v>24</v>
      </c>
      <c r="G7173">
        <v>94109</v>
      </c>
      <c r="H7173" t="s">
        <v>25</v>
      </c>
      <c r="I7173" t="s">
        <v>35</v>
      </c>
      <c r="J7173" t="s">
        <v>59</v>
      </c>
      <c r="K7173" s="6">
        <v>107.97</v>
      </c>
      <c r="L7173">
        <v>3</v>
      </c>
      <c r="M7173">
        <v>0</v>
      </c>
      <c r="N7173" s="6">
        <v>22.6737</v>
      </c>
      <c r="O7173" t="str">
        <f t="shared" si="336"/>
        <v/>
      </c>
      <c r="P7173" s="6">
        <f t="shared" si="337"/>
        <v>883.96333333333325</v>
      </c>
      <c r="Q7173">
        <f t="shared" ref="Q7173:Q7236" si="338">SQRT(SUMXMY2(K7173:K7175,P7171:P7173)/3)</f>
        <v>875.49810063190569</v>
      </c>
      <c r="R7173" s="16" t="str">
        <f>TEXT(Ecom[[#This Row],[Dates]],"mmm")</f>
        <v>Nov</v>
      </c>
      <c r="S7173" s="16" t="str">
        <f>TEXT(Ecom[[#This Row],[Dates]],"YYYY")</f>
        <v>2025</v>
      </c>
      <c r="T7173" s="16"/>
    </row>
    <row r="7174" spans="1:20" x14ac:dyDescent="0.25">
      <c r="A7174" t="s">
        <v>28</v>
      </c>
      <c r="B7174" s="16">
        <v>46152</v>
      </c>
      <c r="C7174" t="s">
        <v>22</v>
      </c>
      <c r="D7174" t="s">
        <v>15</v>
      </c>
      <c r="E7174" t="s">
        <v>61</v>
      </c>
      <c r="F7174" t="s">
        <v>46</v>
      </c>
      <c r="G7174">
        <v>77070</v>
      </c>
      <c r="H7174" t="s">
        <v>47</v>
      </c>
      <c r="I7174" t="s">
        <v>35</v>
      </c>
      <c r="J7174" t="s">
        <v>59</v>
      </c>
      <c r="K7174" s="6">
        <v>143.96</v>
      </c>
      <c r="L7174">
        <v>5</v>
      </c>
      <c r="M7174">
        <v>0.2</v>
      </c>
      <c r="N7174" s="6">
        <v>1.7995000000000001</v>
      </c>
      <c r="O7174" t="str">
        <f t="shared" si="336"/>
        <v/>
      </c>
      <c r="P7174" s="6">
        <f t="shared" si="337"/>
        <v>872.75733333333335</v>
      </c>
      <c r="Q7174">
        <f t="shared" si="338"/>
        <v>989.24665331104927</v>
      </c>
      <c r="R7174" s="16" t="str">
        <f>TEXT(Ecom[[#This Row],[Dates]],"mmm")</f>
        <v>May</v>
      </c>
      <c r="S7174" s="16" t="str">
        <f>TEXT(Ecom[[#This Row],[Dates]],"YYYY")</f>
        <v>2026</v>
      </c>
      <c r="T7174" s="16"/>
    </row>
    <row r="7175" spans="1:20" x14ac:dyDescent="0.25">
      <c r="A7175" t="s">
        <v>28</v>
      </c>
      <c r="B7175" s="16">
        <v>46220</v>
      </c>
      <c r="C7175" t="s">
        <v>22</v>
      </c>
      <c r="D7175" t="s">
        <v>15</v>
      </c>
      <c r="E7175" t="s">
        <v>61</v>
      </c>
      <c r="F7175" t="s">
        <v>46</v>
      </c>
      <c r="G7175">
        <v>77070</v>
      </c>
      <c r="H7175" t="s">
        <v>47</v>
      </c>
      <c r="I7175" t="s">
        <v>35</v>
      </c>
      <c r="J7175" t="s">
        <v>162</v>
      </c>
      <c r="K7175" s="6">
        <v>2399.96</v>
      </c>
      <c r="L7175">
        <v>5</v>
      </c>
      <c r="M7175">
        <v>0.2</v>
      </c>
      <c r="N7175" s="6">
        <v>569.9905</v>
      </c>
      <c r="O7175" t="str">
        <f t="shared" si="336"/>
        <v/>
      </c>
      <c r="P7175" s="6">
        <f t="shared" si="337"/>
        <v>853.82666666666671</v>
      </c>
      <c r="Q7175">
        <f t="shared" si="338"/>
        <v>1083.7377420782618</v>
      </c>
      <c r="R7175" s="16" t="str">
        <f>TEXT(Ecom[[#This Row],[Dates]],"mmm")</f>
        <v>Jul</v>
      </c>
      <c r="S7175" s="16" t="str">
        <f>TEXT(Ecom[[#This Row],[Dates]],"YYYY")</f>
        <v>2026</v>
      </c>
      <c r="T7175" s="16"/>
    </row>
    <row r="7176" spans="1:20" x14ac:dyDescent="0.25">
      <c r="A7176" t="s">
        <v>28</v>
      </c>
      <c r="B7176" s="16">
        <v>46172</v>
      </c>
      <c r="C7176" t="s">
        <v>22</v>
      </c>
      <c r="D7176" t="s">
        <v>15</v>
      </c>
      <c r="E7176" t="s">
        <v>61</v>
      </c>
      <c r="F7176" t="s">
        <v>46</v>
      </c>
      <c r="G7176">
        <v>77070</v>
      </c>
      <c r="H7176" t="s">
        <v>47</v>
      </c>
      <c r="I7176" t="s">
        <v>26</v>
      </c>
      <c r="J7176" t="s">
        <v>41</v>
      </c>
      <c r="K7176" s="6">
        <v>74.352000000000004</v>
      </c>
      <c r="L7176">
        <v>3</v>
      </c>
      <c r="M7176">
        <v>0.2</v>
      </c>
      <c r="N7176" s="6">
        <v>23.234999999999999</v>
      </c>
      <c r="O7176" t="str">
        <f t="shared" si="336"/>
        <v/>
      </c>
      <c r="P7176" s="6">
        <f t="shared" si="337"/>
        <v>64.584000000000003</v>
      </c>
      <c r="Q7176">
        <f t="shared" si="338"/>
        <v>639.33904395456784</v>
      </c>
      <c r="R7176" s="16" t="str">
        <f>TEXT(Ecom[[#This Row],[Dates]],"mmm")</f>
        <v>May</v>
      </c>
      <c r="S7176" s="16" t="str">
        <f>TEXT(Ecom[[#This Row],[Dates]],"YYYY")</f>
        <v>2026</v>
      </c>
      <c r="T7176" s="16"/>
    </row>
    <row r="7177" spans="1:20" x14ac:dyDescent="0.25">
      <c r="A7177" t="s">
        <v>28</v>
      </c>
      <c r="B7177" s="16">
        <v>45811</v>
      </c>
      <c r="C7177" t="s">
        <v>22</v>
      </c>
      <c r="D7177" t="s">
        <v>15</v>
      </c>
      <c r="E7177" t="s">
        <v>61</v>
      </c>
      <c r="F7177" t="s">
        <v>46</v>
      </c>
      <c r="G7177">
        <v>77070</v>
      </c>
      <c r="H7177" t="s">
        <v>47</v>
      </c>
      <c r="I7177" t="s">
        <v>26</v>
      </c>
      <c r="J7177" t="s">
        <v>38</v>
      </c>
      <c r="K7177" s="6">
        <v>87.168000000000006</v>
      </c>
      <c r="L7177">
        <v>8</v>
      </c>
      <c r="M7177">
        <v>0.8</v>
      </c>
      <c r="N7177" s="6">
        <v>-226.63679999999999</v>
      </c>
      <c r="O7177">
        <f t="shared" si="336"/>
        <v>-226.63679999999999</v>
      </c>
      <c r="P7177" s="6">
        <f t="shared" si="337"/>
        <v>40.533999999999999</v>
      </c>
      <c r="Q7177">
        <f t="shared" si="338"/>
        <v>443.5769400765821</v>
      </c>
      <c r="R7177" s="16" t="str">
        <f>TEXT(Ecom[[#This Row],[Dates]],"mmm")</f>
        <v>Jun</v>
      </c>
      <c r="S7177" s="16" t="str">
        <f>TEXT(Ecom[[#This Row],[Dates]],"YYYY")</f>
        <v>2025</v>
      </c>
      <c r="T7177" s="16"/>
    </row>
    <row r="7178" spans="1:20" x14ac:dyDescent="0.25">
      <c r="A7178" t="s">
        <v>28</v>
      </c>
      <c r="B7178" s="16">
        <v>45756</v>
      </c>
      <c r="C7178" t="s">
        <v>22</v>
      </c>
      <c r="D7178" t="s">
        <v>15</v>
      </c>
      <c r="E7178" t="s">
        <v>61</v>
      </c>
      <c r="F7178" t="s">
        <v>46</v>
      </c>
      <c r="G7178">
        <v>77070</v>
      </c>
      <c r="H7178" t="s">
        <v>47</v>
      </c>
      <c r="I7178" t="s">
        <v>26</v>
      </c>
      <c r="J7178" t="s">
        <v>32</v>
      </c>
      <c r="K7178" s="6">
        <v>32.231999999999999</v>
      </c>
      <c r="L7178">
        <v>3</v>
      </c>
      <c r="M7178">
        <v>0.2</v>
      </c>
      <c r="N7178" s="6">
        <v>2.4174000000000002</v>
      </c>
      <c r="O7178" t="str">
        <f t="shared" si="336"/>
        <v/>
      </c>
      <c r="P7178" s="6">
        <f t="shared" si="337"/>
        <v>14.61</v>
      </c>
      <c r="Q7178">
        <f t="shared" si="338"/>
        <v>29.115745591231793</v>
      </c>
      <c r="R7178" s="16" t="str">
        <f>TEXT(Ecom[[#This Row],[Dates]],"mmm")</f>
        <v>Apr</v>
      </c>
      <c r="S7178" s="16" t="str">
        <f>TEXT(Ecom[[#This Row],[Dates]],"YYYY")</f>
        <v>2025</v>
      </c>
      <c r="T7178" s="16"/>
    </row>
    <row r="7179" spans="1:20" x14ac:dyDescent="0.25">
      <c r="A7179" t="s">
        <v>28</v>
      </c>
      <c r="B7179" s="16">
        <v>45933</v>
      </c>
      <c r="C7179" t="s">
        <v>22</v>
      </c>
      <c r="D7179" t="s">
        <v>15</v>
      </c>
      <c r="E7179" t="s">
        <v>55</v>
      </c>
      <c r="F7179" t="s">
        <v>56</v>
      </c>
      <c r="G7179">
        <v>19140</v>
      </c>
      <c r="H7179" t="s">
        <v>57</v>
      </c>
      <c r="I7179" t="s">
        <v>26</v>
      </c>
      <c r="J7179" t="s">
        <v>37</v>
      </c>
      <c r="K7179" s="6">
        <v>2.202</v>
      </c>
      <c r="L7179">
        <v>2</v>
      </c>
      <c r="M7179">
        <v>0.7</v>
      </c>
      <c r="N7179" s="6">
        <v>-1.5414000000000001</v>
      </c>
      <c r="O7179">
        <f t="shared" si="336"/>
        <v>-1.5414000000000001</v>
      </c>
      <c r="P7179" s="6">
        <f t="shared" si="337"/>
        <v>33.856000000000002</v>
      </c>
      <c r="Q7179">
        <f t="shared" si="338"/>
        <v>39.350175840352563</v>
      </c>
      <c r="R7179" s="16" t="str">
        <f>TEXT(Ecom[[#This Row],[Dates]],"mmm")</f>
        <v>Oct</v>
      </c>
      <c r="S7179" s="16" t="str">
        <f>TEXT(Ecom[[#This Row],[Dates]],"YYYY")</f>
        <v>2025</v>
      </c>
      <c r="T7179" s="16"/>
    </row>
    <row r="7180" spans="1:20" x14ac:dyDescent="0.25">
      <c r="A7180" t="s">
        <v>28</v>
      </c>
      <c r="B7180" s="16">
        <v>45985</v>
      </c>
      <c r="C7180" t="s">
        <v>22</v>
      </c>
      <c r="D7180" t="s">
        <v>15</v>
      </c>
      <c r="E7180" t="s">
        <v>55</v>
      </c>
      <c r="F7180" t="s">
        <v>56</v>
      </c>
      <c r="G7180">
        <v>19140</v>
      </c>
      <c r="H7180" t="s">
        <v>57</v>
      </c>
      <c r="I7180" t="s">
        <v>26</v>
      </c>
      <c r="J7180" t="s">
        <v>37</v>
      </c>
      <c r="K7180" s="6">
        <v>9.3960000000000008</v>
      </c>
      <c r="L7180">
        <v>3</v>
      </c>
      <c r="M7180">
        <v>0.7</v>
      </c>
      <c r="N7180" s="6">
        <v>-7.5167999999999999</v>
      </c>
      <c r="O7180">
        <f t="shared" si="336"/>
        <v>-7.5167999999999999</v>
      </c>
      <c r="P7180" s="6">
        <f t="shared" si="337"/>
        <v>37.381999999999998</v>
      </c>
      <c r="Q7180">
        <f t="shared" si="338"/>
        <v>35.502230897038942</v>
      </c>
      <c r="R7180" s="16" t="str">
        <f>TEXT(Ecom[[#This Row],[Dates]],"mmm")</f>
        <v>Nov</v>
      </c>
      <c r="S7180" s="16" t="str">
        <f>TEXT(Ecom[[#This Row],[Dates]],"YYYY")</f>
        <v>2025</v>
      </c>
      <c r="T7180" s="16"/>
    </row>
    <row r="7181" spans="1:20" x14ac:dyDescent="0.25">
      <c r="A7181" t="s">
        <v>28</v>
      </c>
      <c r="B7181" s="16">
        <v>46300</v>
      </c>
      <c r="C7181" t="s">
        <v>14</v>
      </c>
      <c r="D7181" t="s">
        <v>15</v>
      </c>
      <c r="E7181" t="s">
        <v>333</v>
      </c>
      <c r="F7181" t="s">
        <v>248</v>
      </c>
      <c r="G7181">
        <v>21215</v>
      </c>
      <c r="H7181" t="s">
        <v>57</v>
      </c>
      <c r="I7181" t="s">
        <v>35</v>
      </c>
      <c r="J7181" t="s">
        <v>36</v>
      </c>
      <c r="K7181" s="6">
        <v>89.97</v>
      </c>
      <c r="L7181">
        <v>3</v>
      </c>
      <c r="M7181">
        <v>0</v>
      </c>
      <c r="N7181" s="6">
        <v>25.191600000000001</v>
      </c>
      <c r="O7181" t="str">
        <f t="shared" si="336"/>
        <v/>
      </c>
      <c r="P7181" s="6">
        <f t="shared" si="337"/>
        <v>47.583333333333336</v>
      </c>
      <c r="Q7181">
        <f t="shared" si="338"/>
        <v>35.64429054067633</v>
      </c>
      <c r="R7181" s="16" t="str">
        <f>TEXT(Ecom[[#This Row],[Dates]],"mmm")</f>
        <v>Oct</v>
      </c>
      <c r="S7181" s="16" t="str">
        <f>TEXT(Ecom[[#This Row],[Dates]],"YYYY")</f>
        <v>2026</v>
      </c>
      <c r="T7181" s="16"/>
    </row>
    <row r="7182" spans="1:20" x14ac:dyDescent="0.25">
      <c r="A7182" t="s">
        <v>62</v>
      </c>
      <c r="B7182" s="16">
        <v>46161</v>
      </c>
      <c r="C7182" t="s">
        <v>22</v>
      </c>
      <c r="D7182" t="s">
        <v>15</v>
      </c>
      <c r="E7182" t="s">
        <v>508</v>
      </c>
      <c r="F7182" t="s">
        <v>167</v>
      </c>
      <c r="G7182">
        <v>30605</v>
      </c>
      <c r="H7182" t="s">
        <v>18</v>
      </c>
      <c r="I7182" t="s">
        <v>26</v>
      </c>
      <c r="J7182" t="s">
        <v>34</v>
      </c>
      <c r="K7182" s="6">
        <v>12.78</v>
      </c>
      <c r="L7182">
        <v>3</v>
      </c>
      <c r="M7182">
        <v>0</v>
      </c>
      <c r="N7182" s="6">
        <v>5.2397999999999998</v>
      </c>
      <c r="O7182" t="str">
        <f t="shared" si="336"/>
        <v/>
      </c>
      <c r="P7182" s="6">
        <f t="shared" si="337"/>
        <v>25.34</v>
      </c>
      <c r="Q7182">
        <f t="shared" si="338"/>
        <v>14.912806000710086</v>
      </c>
      <c r="R7182" s="16" t="str">
        <f>TEXT(Ecom[[#This Row],[Dates]],"mmm")</f>
        <v>May</v>
      </c>
      <c r="S7182" s="16" t="str">
        <f>TEXT(Ecom[[#This Row],[Dates]],"YYYY")</f>
        <v>2026</v>
      </c>
      <c r="T7182" s="16"/>
    </row>
    <row r="7183" spans="1:20" x14ac:dyDescent="0.25">
      <c r="A7183" t="s">
        <v>13</v>
      </c>
      <c r="B7183" s="16">
        <v>46192</v>
      </c>
      <c r="C7183" t="s">
        <v>14</v>
      </c>
      <c r="D7183" t="s">
        <v>15</v>
      </c>
      <c r="E7183" t="s">
        <v>235</v>
      </c>
      <c r="F7183" t="s">
        <v>104</v>
      </c>
      <c r="G7183">
        <v>43130</v>
      </c>
      <c r="H7183" t="s">
        <v>57</v>
      </c>
      <c r="I7183" t="s">
        <v>35</v>
      </c>
      <c r="J7183" t="s">
        <v>59</v>
      </c>
      <c r="K7183" s="6">
        <v>40</v>
      </c>
      <c r="L7183">
        <v>2</v>
      </c>
      <c r="M7183">
        <v>0.2</v>
      </c>
      <c r="N7183" s="6">
        <v>0.5</v>
      </c>
      <c r="O7183" t="str">
        <f t="shared" si="336"/>
        <v/>
      </c>
      <c r="P7183" s="6">
        <f t="shared" si="337"/>
        <v>324.02000000000004</v>
      </c>
      <c r="Q7183">
        <f t="shared" si="338"/>
        <v>337.66500013299395</v>
      </c>
      <c r="R7183" s="16" t="str">
        <f>TEXT(Ecom[[#This Row],[Dates]],"mmm")</f>
        <v>Jun</v>
      </c>
      <c r="S7183" s="16" t="str">
        <f>TEXT(Ecom[[#This Row],[Dates]],"YYYY")</f>
        <v>2026</v>
      </c>
      <c r="T7183" s="16"/>
    </row>
    <row r="7184" spans="1:20" x14ac:dyDescent="0.25">
      <c r="A7184" t="s">
        <v>28</v>
      </c>
      <c r="B7184" s="16">
        <v>45747</v>
      </c>
      <c r="C7184" t="s">
        <v>44</v>
      </c>
      <c r="D7184" t="s">
        <v>15</v>
      </c>
      <c r="E7184" t="s">
        <v>23</v>
      </c>
      <c r="F7184" t="s">
        <v>24</v>
      </c>
      <c r="G7184">
        <v>90032</v>
      </c>
      <c r="H7184" t="s">
        <v>25</v>
      </c>
      <c r="I7184" t="s">
        <v>26</v>
      </c>
      <c r="J7184" t="s">
        <v>37</v>
      </c>
      <c r="K7184" s="6">
        <v>23.24</v>
      </c>
      <c r="L7184">
        <v>5</v>
      </c>
      <c r="M7184">
        <v>0.2</v>
      </c>
      <c r="N7184" s="6">
        <v>7.5529999999999999</v>
      </c>
      <c r="O7184" t="str">
        <f t="shared" si="336"/>
        <v/>
      </c>
      <c r="P7184" s="6">
        <f t="shared" si="337"/>
        <v>312.53733333333338</v>
      </c>
      <c r="Q7184">
        <f t="shared" si="338"/>
        <v>381.32901143316195</v>
      </c>
      <c r="R7184" s="16" t="str">
        <f>TEXT(Ecom[[#This Row],[Dates]],"mmm")</f>
        <v>Mar</v>
      </c>
      <c r="S7184" s="16" t="str">
        <f>TEXT(Ecom[[#This Row],[Dates]],"YYYY")</f>
        <v>2025</v>
      </c>
      <c r="T7184" s="16"/>
    </row>
    <row r="7185" spans="1:20" x14ac:dyDescent="0.25">
      <c r="A7185" t="s">
        <v>62</v>
      </c>
      <c r="B7185" s="16">
        <v>46245</v>
      </c>
      <c r="C7185" t="s">
        <v>14</v>
      </c>
      <c r="D7185" t="s">
        <v>15</v>
      </c>
      <c r="E7185" t="s">
        <v>333</v>
      </c>
      <c r="F7185" t="s">
        <v>248</v>
      </c>
      <c r="G7185">
        <v>21215</v>
      </c>
      <c r="H7185" t="s">
        <v>57</v>
      </c>
      <c r="I7185" t="s">
        <v>19</v>
      </c>
      <c r="J7185" t="s">
        <v>21</v>
      </c>
      <c r="K7185" s="6">
        <v>908.82</v>
      </c>
      <c r="L7185">
        <v>9</v>
      </c>
      <c r="M7185">
        <v>0</v>
      </c>
      <c r="N7185" s="6">
        <v>227.20500000000001</v>
      </c>
      <c r="O7185" t="str">
        <f t="shared" si="336"/>
        <v/>
      </c>
      <c r="P7185" s="6">
        <f t="shared" si="337"/>
        <v>307.46266666666668</v>
      </c>
      <c r="Q7185">
        <f t="shared" si="338"/>
        <v>418.68816600566248</v>
      </c>
      <c r="R7185" s="16" t="str">
        <f>TEXT(Ecom[[#This Row],[Dates]],"mmm")</f>
        <v>Aug</v>
      </c>
      <c r="S7185" s="16" t="str">
        <f>TEXT(Ecom[[#This Row],[Dates]],"YYYY")</f>
        <v>2026</v>
      </c>
      <c r="T7185" s="16"/>
    </row>
    <row r="7186" spans="1:20" x14ac:dyDescent="0.25">
      <c r="A7186" t="s">
        <v>28</v>
      </c>
      <c r="B7186" s="16">
        <v>46365</v>
      </c>
      <c r="C7186" t="s">
        <v>44</v>
      </c>
      <c r="D7186" t="s">
        <v>15</v>
      </c>
      <c r="E7186" t="s">
        <v>61</v>
      </c>
      <c r="F7186" t="s">
        <v>46</v>
      </c>
      <c r="G7186">
        <v>77095</v>
      </c>
      <c r="H7186" t="s">
        <v>47</v>
      </c>
      <c r="I7186" t="s">
        <v>26</v>
      </c>
      <c r="J7186" t="s">
        <v>110</v>
      </c>
      <c r="K7186" s="6">
        <v>5.5519999999999996</v>
      </c>
      <c r="L7186">
        <v>2</v>
      </c>
      <c r="M7186">
        <v>0.2</v>
      </c>
      <c r="N7186" s="6">
        <v>-1.0409999999999999</v>
      </c>
      <c r="O7186">
        <f t="shared" si="336"/>
        <v>-1.0409999999999999</v>
      </c>
      <c r="P7186" s="6">
        <f t="shared" si="337"/>
        <v>29.386666666666667</v>
      </c>
      <c r="Q7186">
        <f t="shared" si="338"/>
        <v>248.96574277152624</v>
      </c>
      <c r="R7186" s="16" t="str">
        <f>TEXT(Ecom[[#This Row],[Dates]],"mmm")</f>
        <v>Dec</v>
      </c>
      <c r="S7186" s="16" t="str">
        <f>TEXT(Ecom[[#This Row],[Dates]],"YYYY")</f>
        <v>2026</v>
      </c>
      <c r="T7186" s="16"/>
    </row>
    <row r="7187" spans="1:20" x14ac:dyDescent="0.25">
      <c r="A7187" t="s">
        <v>28</v>
      </c>
      <c r="B7187" s="16">
        <v>46319</v>
      </c>
      <c r="C7187" t="s">
        <v>44</v>
      </c>
      <c r="D7187" t="s">
        <v>15</v>
      </c>
      <c r="E7187" t="s">
        <v>61</v>
      </c>
      <c r="F7187" t="s">
        <v>46</v>
      </c>
      <c r="G7187">
        <v>77095</v>
      </c>
      <c r="H7187" t="s">
        <v>47</v>
      </c>
      <c r="I7187" t="s">
        <v>26</v>
      </c>
      <c r="J7187" t="s">
        <v>34</v>
      </c>
      <c r="K7187" s="6">
        <v>8.016</v>
      </c>
      <c r="L7187">
        <v>3</v>
      </c>
      <c r="M7187">
        <v>0.2</v>
      </c>
      <c r="N7187" s="6">
        <v>1.002</v>
      </c>
      <c r="O7187" t="str">
        <f t="shared" si="336"/>
        <v/>
      </c>
      <c r="P7187" s="6">
        <f t="shared" si="337"/>
        <v>33.130666666666663</v>
      </c>
      <c r="Q7187">
        <f t="shared" si="338"/>
        <v>175.0990594403319</v>
      </c>
      <c r="R7187" s="16" t="str">
        <f>TEXT(Ecom[[#This Row],[Dates]],"mmm")</f>
        <v>Oct</v>
      </c>
      <c r="S7187" s="16" t="str">
        <f>TEXT(Ecom[[#This Row],[Dates]],"YYYY")</f>
        <v>2026</v>
      </c>
      <c r="T7187" s="16"/>
    </row>
    <row r="7188" spans="1:20" x14ac:dyDescent="0.25">
      <c r="A7188" t="s">
        <v>28</v>
      </c>
      <c r="B7188" s="16">
        <v>46007</v>
      </c>
      <c r="C7188" t="s">
        <v>44</v>
      </c>
      <c r="D7188" t="s">
        <v>15</v>
      </c>
      <c r="E7188" t="s">
        <v>61</v>
      </c>
      <c r="F7188" t="s">
        <v>46</v>
      </c>
      <c r="G7188">
        <v>77095</v>
      </c>
      <c r="H7188" t="s">
        <v>47</v>
      </c>
      <c r="I7188" t="s">
        <v>19</v>
      </c>
      <c r="J7188" t="s">
        <v>21</v>
      </c>
      <c r="K7188" s="6">
        <v>74.591999999999999</v>
      </c>
      <c r="L7188">
        <v>4</v>
      </c>
      <c r="M7188">
        <v>0.3</v>
      </c>
      <c r="N7188" s="6">
        <v>-2.1312000000000002</v>
      </c>
      <c r="O7188">
        <f t="shared" si="336"/>
        <v>-2.1312000000000002</v>
      </c>
      <c r="P7188" s="6">
        <f t="shared" si="337"/>
        <v>43.413333333333334</v>
      </c>
      <c r="Q7188">
        <f t="shared" si="338"/>
        <v>27.87730323319591</v>
      </c>
      <c r="R7188" s="16" t="str">
        <f>TEXT(Ecom[[#This Row],[Dates]],"mmm")</f>
        <v>Dec</v>
      </c>
      <c r="S7188" s="16" t="str">
        <f>TEXT(Ecom[[#This Row],[Dates]],"YYYY")</f>
        <v>2025</v>
      </c>
      <c r="T7188" s="16"/>
    </row>
    <row r="7189" spans="1:20" x14ac:dyDescent="0.25">
      <c r="A7189" t="s">
        <v>28</v>
      </c>
      <c r="B7189" s="16">
        <v>45989</v>
      </c>
      <c r="C7189" t="s">
        <v>44</v>
      </c>
      <c r="D7189" t="s">
        <v>15</v>
      </c>
      <c r="E7189" t="s">
        <v>61</v>
      </c>
      <c r="F7189" t="s">
        <v>46</v>
      </c>
      <c r="G7189">
        <v>77095</v>
      </c>
      <c r="H7189" t="s">
        <v>47</v>
      </c>
      <c r="I7189" t="s">
        <v>19</v>
      </c>
      <c r="J7189" t="s">
        <v>33</v>
      </c>
      <c r="K7189" s="6">
        <v>16.783999999999999</v>
      </c>
      <c r="L7189">
        <v>2</v>
      </c>
      <c r="M7189">
        <v>0.6</v>
      </c>
      <c r="N7189" s="6">
        <v>-22.238800000000001</v>
      </c>
      <c r="O7189">
        <f t="shared" si="336"/>
        <v>-22.238800000000001</v>
      </c>
      <c r="P7189" s="6">
        <f t="shared" si="337"/>
        <v>86.541333333333341</v>
      </c>
      <c r="Q7189">
        <f t="shared" si="338"/>
        <v>68.505014123055247</v>
      </c>
      <c r="R7189" s="16" t="str">
        <f>TEXT(Ecom[[#This Row],[Dates]],"mmm")</f>
        <v>Nov</v>
      </c>
      <c r="S7189" s="16" t="str">
        <f>TEXT(Ecom[[#This Row],[Dates]],"YYYY")</f>
        <v>2025</v>
      </c>
      <c r="T7189" s="16"/>
    </row>
    <row r="7190" spans="1:20" x14ac:dyDescent="0.25">
      <c r="A7190" t="s">
        <v>28</v>
      </c>
      <c r="B7190" s="16">
        <v>45658</v>
      </c>
      <c r="C7190" t="s">
        <v>44</v>
      </c>
      <c r="D7190" t="s">
        <v>15</v>
      </c>
      <c r="E7190" t="s">
        <v>61</v>
      </c>
      <c r="F7190" t="s">
        <v>46</v>
      </c>
      <c r="G7190">
        <v>77095</v>
      </c>
      <c r="H7190" t="s">
        <v>47</v>
      </c>
      <c r="I7190" t="s">
        <v>26</v>
      </c>
      <c r="J7190" t="s">
        <v>38</v>
      </c>
      <c r="K7190" s="6">
        <v>38.863999999999997</v>
      </c>
      <c r="L7190">
        <v>4</v>
      </c>
      <c r="M7190">
        <v>0.8</v>
      </c>
      <c r="N7190" s="6">
        <v>-99.103200000000001</v>
      </c>
      <c r="O7190">
        <f t="shared" si="336"/>
        <v>-99.103200000000001</v>
      </c>
      <c r="P7190" s="6">
        <f t="shared" si="337"/>
        <v>305.73066666666665</v>
      </c>
      <c r="Q7190">
        <f t="shared" si="338"/>
        <v>223.37806872156847</v>
      </c>
      <c r="R7190" s="16" t="str">
        <f>TEXT(Ecom[[#This Row],[Dates]],"mmm")</f>
        <v>Jan</v>
      </c>
      <c r="S7190" s="16" t="str">
        <f>TEXT(Ecom[[#This Row],[Dates]],"YYYY")</f>
        <v>2025</v>
      </c>
      <c r="T7190" s="16"/>
    </row>
    <row r="7191" spans="1:20" x14ac:dyDescent="0.25">
      <c r="A7191" t="s">
        <v>62</v>
      </c>
      <c r="B7191" s="16">
        <v>46212</v>
      </c>
      <c r="C7191" t="s">
        <v>44</v>
      </c>
      <c r="D7191" t="s">
        <v>15</v>
      </c>
      <c r="E7191" t="s">
        <v>144</v>
      </c>
      <c r="F7191" t="s">
        <v>24</v>
      </c>
      <c r="G7191">
        <v>92024</v>
      </c>
      <c r="H7191" t="s">
        <v>25</v>
      </c>
      <c r="I7191" t="s">
        <v>35</v>
      </c>
      <c r="J7191" t="s">
        <v>36</v>
      </c>
      <c r="K7191" s="6">
        <v>203.976</v>
      </c>
      <c r="L7191">
        <v>3</v>
      </c>
      <c r="M7191">
        <v>0.2</v>
      </c>
      <c r="N7191" s="6">
        <v>25.497</v>
      </c>
      <c r="O7191" t="str">
        <f t="shared" si="336"/>
        <v/>
      </c>
      <c r="P7191" s="6">
        <f t="shared" si="337"/>
        <v>294.572</v>
      </c>
      <c r="Q7191">
        <f t="shared" si="338"/>
        <v>278.86673889127013</v>
      </c>
      <c r="R7191" s="16" t="str">
        <f>TEXT(Ecom[[#This Row],[Dates]],"mmm")</f>
        <v>Jul</v>
      </c>
      <c r="S7191" s="16" t="str">
        <f>TEXT(Ecom[[#This Row],[Dates]],"YYYY")</f>
        <v>2026</v>
      </c>
      <c r="T7191" s="16"/>
    </row>
    <row r="7192" spans="1:20" x14ac:dyDescent="0.25">
      <c r="A7192" t="s">
        <v>62</v>
      </c>
      <c r="B7192" s="16">
        <v>45670</v>
      </c>
      <c r="C7192" t="s">
        <v>44</v>
      </c>
      <c r="D7192" t="s">
        <v>15</v>
      </c>
      <c r="E7192" t="s">
        <v>144</v>
      </c>
      <c r="F7192" t="s">
        <v>24</v>
      </c>
      <c r="G7192">
        <v>92024</v>
      </c>
      <c r="H7192" t="s">
        <v>25</v>
      </c>
      <c r="I7192" t="s">
        <v>19</v>
      </c>
      <c r="J7192" t="s">
        <v>31</v>
      </c>
      <c r="K7192" s="6">
        <v>674.35199999999998</v>
      </c>
      <c r="L7192">
        <v>3</v>
      </c>
      <c r="M7192">
        <v>0.2</v>
      </c>
      <c r="N7192" s="6">
        <v>-8.4293999999999993</v>
      </c>
      <c r="O7192">
        <f t="shared" si="336"/>
        <v>-8.4293999999999993</v>
      </c>
      <c r="P7192" s="6">
        <f t="shared" si="337"/>
        <v>236.90533333333335</v>
      </c>
      <c r="Q7192">
        <f t="shared" si="338"/>
        <v>295.47473866731571</v>
      </c>
      <c r="R7192" s="16" t="str">
        <f>TEXT(Ecom[[#This Row],[Dates]],"mmm")</f>
        <v>Jan</v>
      </c>
      <c r="S7192" s="16" t="str">
        <f>TEXT(Ecom[[#This Row],[Dates]],"YYYY")</f>
        <v>2025</v>
      </c>
      <c r="T7192" s="16"/>
    </row>
    <row r="7193" spans="1:20" x14ac:dyDescent="0.25">
      <c r="A7193" t="s">
        <v>13</v>
      </c>
      <c r="B7193" s="16">
        <v>46079</v>
      </c>
      <c r="C7193" t="s">
        <v>14</v>
      </c>
      <c r="D7193" t="s">
        <v>15</v>
      </c>
      <c r="E7193" t="s">
        <v>229</v>
      </c>
      <c r="F7193" t="s">
        <v>30</v>
      </c>
      <c r="G7193">
        <v>33012</v>
      </c>
      <c r="H7193" t="s">
        <v>18</v>
      </c>
      <c r="I7193" t="s">
        <v>26</v>
      </c>
      <c r="J7193" t="s">
        <v>37</v>
      </c>
      <c r="K7193" s="6">
        <v>5.3879999999999999</v>
      </c>
      <c r="L7193">
        <v>4</v>
      </c>
      <c r="M7193">
        <v>0.7</v>
      </c>
      <c r="N7193" s="6">
        <v>-4.49</v>
      </c>
      <c r="O7193">
        <f t="shared" si="336"/>
        <v>-4.49</v>
      </c>
      <c r="P7193" s="6">
        <f t="shared" si="337"/>
        <v>462.16133333333329</v>
      </c>
      <c r="Q7193">
        <f t="shared" si="338"/>
        <v>552.11860739384474</v>
      </c>
      <c r="R7193" s="16" t="str">
        <f>TEXT(Ecom[[#This Row],[Dates]],"mmm")</f>
        <v>Feb</v>
      </c>
      <c r="S7193" s="16" t="str">
        <f>TEXT(Ecom[[#This Row],[Dates]],"YYYY")</f>
        <v>2026</v>
      </c>
      <c r="T7193" s="16"/>
    </row>
    <row r="7194" spans="1:20" x14ac:dyDescent="0.25">
      <c r="A7194" t="s">
        <v>13</v>
      </c>
      <c r="B7194" s="16">
        <v>46142</v>
      </c>
      <c r="C7194" t="s">
        <v>14</v>
      </c>
      <c r="D7194" t="s">
        <v>15</v>
      </c>
      <c r="E7194" t="s">
        <v>229</v>
      </c>
      <c r="F7194" t="s">
        <v>30</v>
      </c>
      <c r="G7194">
        <v>33012</v>
      </c>
      <c r="H7194" t="s">
        <v>18</v>
      </c>
      <c r="I7194" t="s">
        <v>26</v>
      </c>
      <c r="J7194" t="s">
        <v>34</v>
      </c>
      <c r="K7194" s="6">
        <v>30.975999999999999</v>
      </c>
      <c r="L7194">
        <v>8</v>
      </c>
      <c r="M7194">
        <v>0.2</v>
      </c>
      <c r="N7194" s="6">
        <v>5.0335999999999999</v>
      </c>
      <c r="O7194" t="str">
        <f t="shared" si="336"/>
        <v/>
      </c>
      <c r="P7194" s="6">
        <f t="shared" si="337"/>
        <v>465.67200000000003</v>
      </c>
      <c r="Q7194">
        <f t="shared" si="338"/>
        <v>586.8430640695334</v>
      </c>
      <c r="R7194" s="16" t="str">
        <f>TEXT(Ecom[[#This Row],[Dates]],"mmm")</f>
        <v>Apr</v>
      </c>
      <c r="S7194" s="16" t="str">
        <f>TEXT(Ecom[[#This Row],[Dates]],"YYYY")</f>
        <v>2026</v>
      </c>
      <c r="T7194" s="16"/>
    </row>
    <row r="7195" spans="1:20" x14ac:dyDescent="0.25">
      <c r="A7195" t="s">
        <v>62</v>
      </c>
      <c r="B7195" s="16">
        <v>45735</v>
      </c>
      <c r="C7195" t="s">
        <v>14</v>
      </c>
      <c r="D7195" t="s">
        <v>15</v>
      </c>
      <c r="E7195" t="s">
        <v>200</v>
      </c>
      <c r="F7195" t="s">
        <v>167</v>
      </c>
      <c r="G7195">
        <v>30318</v>
      </c>
      <c r="H7195" t="s">
        <v>18</v>
      </c>
      <c r="I7195" t="s">
        <v>26</v>
      </c>
      <c r="J7195" t="s">
        <v>32</v>
      </c>
      <c r="K7195" s="6">
        <v>1350.12</v>
      </c>
      <c r="L7195">
        <v>6</v>
      </c>
      <c r="M7195">
        <v>0</v>
      </c>
      <c r="N7195" s="6">
        <v>175.51560000000001</v>
      </c>
      <c r="O7195" t="str">
        <f t="shared" si="336"/>
        <v/>
      </c>
      <c r="P7195" s="6">
        <f t="shared" si="337"/>
        <v>461.85999999999996</v>
      </c>
      <c r="Q7195">
        <f t="shared" si="338"/>
        <v>628.85993077749947</v>
      </c>
      <c r="R7195" s="16" t="str">
        <f>TEXT(Ecom[[#This Row],[Dates]],"mmm")</f>
        <v>Mar</v>
      </c>
      <c r="S7195" s="16" t="str">
        <f>TEXT(Ecom[[#This Row],[Dates]],"YYYY")</f>
        <v>2025</v>
      </c>
      <c r="T7195" s="16"/>
    </row>
    <row r="7196" spans="1:20" x14ac:dyDescent="0.25">
      <c r="A7196" t="s">
        <v>62</v>
      </c>
      <c r="B7196" s="16">
        <v>45692</v>
      </c>
      <c r="C7196" t="s">
        <v>14</v>
      </c>
      <c r="D7196" t="s">
        <v>15</v>
      </c>
      <c r="E7196" t="s">
        <v>200</v>
      </c>
      <c r="F7196" t="s">
        <v>167</v>
      </c>
      <c r="G7196">
        <v>30318</v>
      </c>
      <c r="H7196" t="s">
        <v>18</v>
      </c>
      <c r="I7196" t="s">
        <v>26</v>
      </c>
      <c r="J7196" t="s">
        <v>37</v>
      </c>
      <c r="K7196" s="6">
        <v>15.92</v>
      </c>
      <c r="L7196">
        <v>4</v>
      </c>
      <c r="M7196">
        <v>0</v>
      </c>
      <c r="N7196" s="6">
        <v>7.4824000000000002</v>
      </c>
      <c r="O7196" t="str">
        <f t="shared" si="336"/>
        <v/>
      </c>
      <c r="P7196" s="6">
        <f t="shared" si="337"/>
        <v>18.953333333333333</v>
      </c>
      <c r="Q7196">
        <f t="shared" si="338"/>
        <v>364.20224696441113</v>
      </c>
      <c r="R7196" s="16" t="str">
        <f>TEXT(Ecom[[#This Row],[Dates]],"mmm")</f>
        <v>Feb</v>
      </c>
      <c r="S7196" s="16" t="str">
        <f>TEXT(Ecom[[#This Row],[Dates]],"YYYY")</f>
        <v>2025</v>
      </c>
      <c r="T7196" s="16"/>
    </row>
    <row r="7197" spans="1:20" x14ac:dyDescent="0.25">
      <c r="A7197" t="s">
        <v>28</v>
      </c>
      <c r="B7197" s="16">
        <v>45854</v>
      </c>
      <c r="C7197" t="s">
        <v>44</v>
      </c>
      <c r="D7197" t="s">
        <v>15</v>
      </c>
      <c r="E7197" t="s">
        <v>42</v>
      </c>
      <c r="F7197" t="s">
        <v>43</v>
      </c>
      <c r="G7197">
        <v>98103</v>
      </c>
      <c r="H7197" t="s">
        <v>25</v>
      </c>
      <c r="I7197" t="s">
        <v>19</v>
      </c>
      <c r="J7197" t="s">
        <v>33</v>
      </c>
      <c r="K7197" s="6">
        <v>19.54</v>
      </c>
      <c r="L7197">
        <v>2</v>
      </c>
      <c r="M7197">
        <v>0</v>
      </c>
      <c r="N7197" s="6">
        <v>7.2298</v>
      </c>
      <c r="O7197" t="str">
        <f t="shared" si="336"/>
        <v/>
      </c>
      <c r="P7197" s="6">
        <f t="shared" si="337"/>
        <v>17.846666666666668</v>
      </c>
      <c r="Q7197">
        <f t="shared" si="338"/>
        <v>255.3954424605686</v>
      </c>
      <c r="R7197" s="16" t="str">
        <f>TEXT(Ecom[[#This Row],[Dates]],"mmm")</f>
        <v>Jul</v>
      </c>
      <c r="S7197" s="16" t="str">
        <f>TEXT(Ecom[[#This Row],[Dates]],"YYYY")</f>
        <v>2025</v>
      </c>
      <c r="T7197" s="16"/>
    </row>
    <row r="7198" spans="1:20" x14ac:dyDescent="0.25">
      <c r="A7198" t="s">
        <v>28</v>
      </c>
      <c r="B7198" s="16">
        <v>45860</v>
      </c>
      <c r="C7198" t="s">
        <v>44</v>
      </c>
      <c r="D7198" t="s">
        <v>15</v>
      </c>
      <c r="E7198" t="s">
        <v>23</v>
      </c>
      <c r="F7198" t="s">
        <v>24</v>
      </c>
      <c r="G7198">
        <v>90036</v>
      </c>
      <c r="H7198" t="s">
        <v>25</v>
      </c>
      <c r="I7198" t="s">
        <v>26</v>
      </c>
      <c r="J7198" t="s">
        <v>34</v>
      </c>
      <c r="K7198" s="6">
        <v>21.4</v>
      </c>
      <c r="L7198">
        <v>5</v>
      </c>
      <c r="M7198">
        <v>0</v>
      </c>
      <c r="N7198" s="6">
        <v>6.2060000000000004</v>
      </c>
      <c r="O7198" t="str">
        <f t="shared" si="336"/>
        <v/>
      </c>
      <c r="P7198" s="6">
        <f t="shared" si="337"/>
        <v>15.32</v>
      </c>
      <c r="Q7198">
        <f t="shared" si="338"/>
        <v>3.8645089765233602</v>
      </c>
      <c r="R7198" s="16" t="str">
        <f>TEXT(Ecom[[#This Row],[Dates]],"mmm")</f>
        <v>Jul</v>
      </c>
      <c r="S7198" s="16" t="str">
        <f>TEXT(Ecom[[#This Row],[Dates]],"YYYY")</f>
        <v>2025</v>
      </c>
      <c r="T7198" s="16"/>
    </row>
    <row r="7199" spans="1:20" x14ac:dyDescent="0.25">
      <c r="A7199" t="s">
        <v>28</v>
      </c>
      <c r="B7199" s="16">
        <v>46198</v>
      </c>
      <c r="C7199" t="s">
        <v>44</v>
      </c>
      <c r="D7199" t="s">
        <v>15</v>
      </c>
      <c r="E7199" t="s">
        <v>23</v>
      </c>
      <c r="F7199" t="s">
        <v>24</v>
      </c>
      <c r="G7199">
        <v>90036</v>
      </c>
      <c r="H7199" t="s">
        <v>25</v>
      </c>
      <c r="I7199" t="s">
        <v>26</v>
      </c>
      <c r="J7199" t="s">
        <v>27</v>
      </c>
      <c r="K7199" s="6">
        <v>12.6</v>
      </c>
      <c r="L7199">
        <v>2</v>
      </c>
      <c r="M7199">
        <v>0</v>
      </c>
      <c r="N7199" s="6">
        <v>5.7960000000000003</v>
      </c>
      <c r="O7199" t="str">
        <f t="shared" si="336"/>
        <v/>
      </c>
      <c r="P7199" s="6">
        <f t="shared" si="337"/>
        <v>54.186666666666667</v>
      </c>
      <c r="Q7199">
        <f t="shared" si="338"/>
        <v>48.523162701111296</v>
      </c>
      <c r="R7199" s="16" t="str">
        <f>TEXT(Ecom[[#This Row],[Dates]],"mmm")</f>
        <v>Jun</v>
      </c>
      <c r="S7199" s="16" t="str">
        <f>TEXT(Ecom[[#This Row],[Dates]],"YYYY")</f>
        <v>2026</v>
      </c>
      <c r="T7199" s="16"/>
    </row>
    <row r="7200" spans="1:20" x14ac:dyDescent="0.25">
      <c r="A7200" t="s">
        <v>28</v>
      </c>
      <c r="B7200" s="16">
        <v>45682</v>
      </c>
      <c r="C7200" t="s">
        <v>44</v>
      </c>
      <c r="D7200" t="s">
        <v>15</v>
      </c>
      <c r="E7200" t="s">
        <v>75</v>
      </c>
      <c r="F7200" t="s">
        <v>76</v>
      </c>
      <c r="G7200">
        <v>10035</v>
      </c>
      <c r="H7200" t="s">
        <v>57</v>
      </c>
      <c r="I7200" t="s">
        <v>26</v>
      </c>
      <c r="J7200" t="s">
        <v>34</v>
      </c>
      <c r="K7200" s="6">
        <v>11.96</v>
      </c>
      <c r="L7200">
        <v>2</v>
      </c>
      <c r="M7200">
        <v>0</v>
      </c>
      <c r="N7200" s="6">
        <v>3.1095999999999999</v>
      </c>
      <c r="O7200" t="str">
        <f t="shared" si="336"/>
        <v/>
      </c>
      <c r="P7200" s="6">
        <f t="shared" si="337"/>
        <v>88.90666666666668</v>
      </c>
      <c r="Q7200">
        <f t="shared" si="338"/>
        <v>51.028660646811097</v>
      </c>
      <c r="R7200" s="16" t="str">
        <f>TEXT(Ecom[[#This Row],[Dates]],"mmm")</f>
        <v>Jan</v>
      </c>
      <c r="S7200" s="16" t="str">
        <f>TEXT(Ecom[[#This Row],[Dates]],"YYYY")</f>
        <v>2025</v>
      </c>
      <c r="T7200" s="16"/>
    </row>
    <row r="7201" spans="1:20" x14ac:dyDescent="0.25">
      <c r="A7201" t="s">
        <v>28</v>
      </c>
      <c r="B7201" s="16">
        <v>46228</v>
      </c>
      <c r="C7201" t="s">
        <v>44</v>
      </c>
      <c r="D7201" t="s">
        <v>15</v>
      </c>
      <c r="E7201" t="s">
        <v>75</v>
      </c>
      <c r="F7201" t="s">
        <v>76</v>
      </c>
      <c r="G7201">
        <v>10035</v>
      </c>
      <c r="H7201" t="s">
        <v>57</v>
      </c>
      <c r="I7201" t="s">
        <v>35</v>
      </c>
      <c r="J7201" t="s">
        <v>36</v>
      </c>
      <c r="K7201" s="6">
        <v>138</v>
      </c>
      <c r="L7201">
        <v>2</v>
      </c>
      <c r="M7201">
        <v>0</v>
      </c>
      <c r="N7201" s="6">
        <v>34.5</v>
      </c>
      <c r="O7201" t="str">
        <f t="shared" si="336"/>
        <v/>
      </c>
      <c r="P7201" s="6">
        <f t="shared" si="337"/>
        <v>195.261</v>
      </c>
      <c r="Q7201">
        <f t="shared" si="338"/>
        <v>93.509007883772398</v>
      </c>
      <c r="R7201" s="16" t="str">
        <f>TEXT(Ecom[[#This Row],[Dates]],"mmm")</f>
        <v>Jul</v>
      </c>
      <c r="S7201" s="16" t="str">
        <f>TEXT(Ecom[[#This Row],[Dates]],"YYYY")</f>
        <v>2026</v>
      </c>
      <c r="T7201" s="16"/>
    </row>
    <row r="7202" spans="1:20" x14ac:dyDescent="0.25">
      <c r="A7202" t="s">
        <v>28</v>
      </c>
      <c r="B7202" s="16">
        <v>46383</v>
      </c>
      <c r="C7202" t="s">
        <v>14</v>
      </c>
      <c r="D7202" t="s">
        <v>15</v>
      </c>
      <c r="E7202" t="s">
        <v>29</v>
      </c>
      <c r="F7202" t="s">
        <v>30</v>
      </c>
      <c r="G7202">
        <v>33311</v>
      </c>
      <c r="H7202" t="s">
        <v>18</v>
      </c>
      <c r="I7202" t="s">
        <v>35</v>
      </c>
      <c r="J7202" t="s">
        <v>36</v>
      </c>
      <c r="K7202" s="6">
        <v>116.76</v>
      </c>
      <c r="L7202">
        <v>1</v>
      </c>
      <c r="M7202">
        <v>0.2</v>
      </c>
      <c r="N7202" s="6">
        <v>14.595000000000001</v>
      </c>
      <c r="O7202" t="str">
        <f t="shared" si="336"/>
        <v/>
      </c>
      <c r="P7202" s="6">
        <f t="shared" si="337"/>
        <v>401.52766666666668</v>
      </c>
      <c r="Q7202">
        <f t="shared" si="338"/>
        <v>220.17081221473543</v>
      </c>
      <c r="R7202" s="16" t="str">
        <f>TEXT(Ecom[[#This Row],[Dates]],"mmm")</f>
        <v>Dec</v>
      </c>
      <c r="S7202" s="16" t="str">
        <f>TEXT(Ecom[[#This Row],[Dates]],"YYYY")</f>
        <v>2026</v>
      </c>
      <c r="T7202" s="16"/>
    </row>
    <row r="7203" spans="1:20" x14ac:dyDescent="0.25">
      <c r="A7203" t="s">
        <v>28</v>
      </c>
      <c r="B7203" s="16">
        <v>46328</v>
      </c>
      <c r="C7203" t="s">
        <v>14</v>
      </c>
      <c r="D7203" t="s">
        <v>15</v>
      </c>
      <c r="E7203" t="s">
        <v>29</v>
      </c>
      <c r="F7203" t="s">
        <v>30</v>
      </c>
      <c r="G7203">
        <v>33311</v>
      </c>
      <c r="H7203" t="s">
        <v>18</v>
      </c>
      <c r="I7203" t="s">
        <v>19</v>
      </c>
      <c r="J7203" t="s">
        <v>31</v>
      </c>
      <c r="K7203" s="6">
        <v>331.02300000000002</v>
      </c>
      <c r="L7203">
        <v>7</v>
      </c>
      <c r="M7203">
        <v>0.45</v>
      </c>
      <c r="N7203" s="6">
        <v>-114.35339999999999</v>
      </c>
      <c r="O7203">
        <f t="shared" si="336"/>
        <v>-114.35339999999999</v>
      </c>
      <c r="P7203" s="6">
        <f t="shared" si="337"/>
        <v>365.51966666666664</v>
      </c>
      <c r="Q7203">
        <f t="shared" si="338"/>
        <v>301.07824911818864</v>
      </c>
      <c r="R7203" s="16" t="str">
        <f>TEXT(Ecom[[#This Row],[Dates]],"mmm")</f>
        <v>Nov</v>
      </c>
      <c r="S7203" s="16" t="str">
        <f>TEXT(Ecom[[#This Row],[Dates]],"YYYY")</f>
        <v>2026</v>
      </c>
      <c r="T7203" s="16"/>
    </row>
    <row r="7204" spans="1:20" x14ac:dyDescent="0.25">
      <c r="A7204" t="s">
        <v>168</v>
      </c>
      <c r="B7204" s="16">
        <v>45867</v>
      </c>
      <c r="C7204" t="s">
        <v>22</v>
      </c>
      <c r="D7204" t="s">
        <v>15</v>
      </c>
      <c r="E7204" t="s">
        <v>92</v>
      </c>
      <c r="F7204" t="s">
        <v>76</v>
      </c>
      <c r="G7204">
        <v>14609</v>
      </c>
      <c r="H7204" t="s">
        <v>57</v>
      </c>
      <c r="I7204" t="s">
        <v>19</v>
      </c>
      <c r="J7204" t="s">
        <v>33</v>
      </c>
      <c r="K7204" s="6">
        <v>756.8</v>
      </c>
      <c r="L7204">
        <v>5</v>
      </c>
      <c r="M7204">
        <v>0</v>
      </c>
      <c r="N7204" s="6">
        <v>75.680000000000007</v>
      </c>
      <c r="O7204" t="str">
        <f t="shared" si="336"/>
        <v/>
      </c>
      <c r="P7204" s="6">
        <f t="shared" si="337"/>
        <v>257.20533333333333</v>
      </c>
      <c r="Q7204">
        <f t="shared" si="338"/>
        <v>324.84711720746418</v>
      </c>
      <c r="R7204" s="16" t="str">
        <f>TEXT(Ecom[[#This Row],[Dates]],"mmm")</f>
        <v>Jul</v>
      </c>
      <c r="S7204" s="16" t="str">
        <f>TEXT(Ecom[[#This Row],[Dates]],"YYYY")</f>
        <v>2025</v>
      </c>
      <c r="T7204" s="16"/>
    </row>
    <row r="7205" spans="1:20" x14ac:dyDescent="0.25">
      <c r="A7205" t="s">
        <v>28</v>
      </c>
      <c r="B7205" s="16">
        <v>45863</v>
      </c>
      <c r="C7205" t="s">
        <v>44</v>
      </c>
      <c r="D7205" t="s">
        <v>15</v>
      </c>
      <c r="E7205" t="s">
        <v>582</v>
      </c>
      <c r="F7205" t="s">
        <v>65</v>
      </c>
      <c r="G7205">
        <v>60174</v>
      </c>
      <c r="H7205" t="s">
        <v>47</v>
      </c>
      <c r="I7205" t="s">
        <v>19</v>
      </c>
      <c r="J7205" t="s">
        <v>33</v>
      </c>
      <c r="K7205" s="6">
        <v>8.7360000000000007</v>
      </c>
      <c r="L7205">
        <v>3</v>
      </c>
      <c r="M7205">
        <v>0.6</v>
      </c>
      <c r="N7205" s="6">
        <v>-4.8048000000000002</v>
      </c>
      <c r="O7205">
        <f t="shared" si="336"/>
        <v>-4.8048000000000002</v>
      </c>
      <c r="P7205" s="6">
        <f t="shared" si="337"/>
        <v>10.758666666666668</v>
      </c>
      <c r="Q7205">
        <f t="shared" si="338"/>
        <v>251.92818137340473</v>
      </c>
      <c r="R7205" s="16" t="str">
        <f>TEXT(Ecom[[#This Row],[Dates]],"mmm")</f>
        <v>Jul</v>
      </c>
      <c r="S7205" s="16" t="str">
        <f>TEXT(Ecom[[#This Row],[Dates]],"YYYY")</f>
        <v>2025</v>
      </c>
      <c r="T7205" s="16"/>
    </row>
    <row r="7206" spans="1:20" x14ac:dyDescent="0.25">
      <c r="A7206" t="s">
        <v>28</v>
      </c>
      <c r="B7206" s="16">
        <v>45690</v>
      </c>
      <c r="C7206" t="s">
        <v>14</v>
      </c>
      <c r="D7206" t="s">
        <v>15</v>
      </c>
      <c r="E7206" t="s">
        <v>75</v>
      </c>
      <c r="F7206" t="s">
        <v>76</v>
      </c>
      <c r="G7206">
        <v>10024</v>
      </c>
      <c r="H7206" t="s">
        <v>57</v>
      </c>
      <c r="I7206" t="s">
        <v>26</v>
      </c>
      <c r="J7206" t="s">
        <v>34</v>
      </c>
      <c r="K7206" s="6">
        <v>6.08</v>
      </c>
      <c r="L7206">
        <v>2</v>
      </c>
      <c r="M7206">
        <v>0</v>
      </c>
      <c r="N7206" s="6">
        <v>2.0672000000000001</v>
      </c>
      <c r="O7206" t="str">
        <f t="shared" si="336"/>
        <v/>
      </c>
      <c r="P7206" s="6">
        <f t="shared" si="337"/>
        <v>130.9</v>
      </c>
      <c r="Q7206">
        <f t="shared" si="338"/>
        <v>199.89719733755001</v>
      </c>
      <c r="R7206" s="16" t="str">
        <f>TEXT(Ecom[[#This Row],[Dates]],"mmm")</f>
        <v>Feb</v>
      </c>
      <c r="S7206" s="16" t="str">
        <f>TEXT(Ecom[[#This Row],[Dates]],"YYYY")</f>
        <v>2025</v>
      </c>
      <c r="T7206" s="16"/>
    </row>
    <row r="7207" spans="1:20" x14ac:dyDescent="0.25">
      <c r="A7207" t="s">
        <v>28</v>
      </c>
      <c r="B7207" s="16">
        <v>45940</v>
      </c>
      <c r="C7207" t="s">
        <v>14</v>
      </c>
      <c r="D7207" t="s">
        <v>15</v>
      </c>
      <c r="E7207" t="s">
        <v>52</v>
      </c>
      <c r="F7207" t="s">
        <v>24</v>
      </c>
      <c r="G7207">
        <v>94109</v>
      </c>
      <c r="H7207" t="s">
        <v>25</v>
      </c>
      <c r="I7207" t="s">
        <v>19</v>
      </c>
      <c r="J7207" t="s">
        <v>33</v>
      </c>
      <c r="K7207" s="6">
        <v>17.46</v>
      </c>
      <c r="L7207">
        <v>2</v>
      </c>
      <c r="M7207">
        <v>0</v>
      </c>
      <c r="N7207" s="6">
        <v>5.9363999999999999</v>
      </c>
      <c r="O7207" t="str">
        <f t="shared" si="336"/>
        <v/>
      </c>
      <c r="P7207" s="6">
        <f t="shared" si="337"/>
        <v>129.84399999999999</v>
      </c>
      <c r="Q7207">
        <f t="shared" si="338"/>
        <v>155.91073096748286</v>
      </c>
      <c r="R7207" s="16" t="str">
        <f>TEXT(Ecom[[#This Row],[Dates]],"mmm")</f>
        <v>Oct</v>
      </c>
      <c r="S7207" s="16" t="str">
        <f>TEXT(Ecom[[#This Row],[Dates]],"YYYY")</f>
        <v>2025</v>
      </c>
      <c r="T7207" s="16"/>
    </row>
    <row r="7208" spans="1:20" x14ac:dyDescent="0.25">
      <c r="A7208" t="s">
        <v>28</v>
      </c>
      <c r="B7208" s="16">
        <v>45735</v>
      </c>
      <c r="C7208" t="s">
        <v>14</v>
      </c>
      <c r="D7208" t="s">
        <v>15</v>
      </c>
      <c r="E7208" t="s">
        <v>52</v>
      </c>
      <c r="F7208" t="s">
        <v>24</v>
      </c>
      <c r="G7208">
        <v>94109</v>
      </c>
      <c r="H7208" t="s">
        <v>25</v>
      </c>
      <c r="I7208" t="s">
        <v>35</v>
      </c>
      <c r="J7208" t="s">
        <v>123</v>
      </c>
      <c r="K7208" s="6">
        <v>369.16</v>
      </c>
      <c r="L7208">
        <v>11</v>
      </c>
      <c r="M7208">
        <v>0.2</v>
      </c>
      <c r="N7208" s="6">
        <v>32.301499999999997</v>
      </c>
      <c r="O7208" t="str">
        <f t="shared" si="336"/>
        <v/>
      </c>
      <c r="P7208" s="6">
        <f t="shared" si="337"/>
        <v>130.93600000000001</v>
      </c>
      <c r="Q7208">
        <f t="shared" si="338"/>
        <v>168.34844838805813</v>
      </c>
      <c r="R7208" s="16" t="str">
        <f>TEXT(Ecom[[#This Row],[Dates]],"mmm")</f>
        <v>Mar</v>
      </c>
      <c r="S7208" s="16" t="str">
        <f>TEXT(Ecom[[#This Row],[Dates]],"YYYY")</f>
        <v>2025</v>
      </c>
      <c r="T7208" s="16"/>
    </row>
    <row r="7209" spans="1:20" x14ac:dyDescent="0.25">
      <c r="A7209" t="s">
        <v>62</v>
      </c>
      <c r="B7209" s="16">
        <v>46211</v>
      </c>
      <c r="C7209" t="s">
        <v>22</v>
      </c>
      <c r="D7209" t="s">
        <v>15</v>
      </c>
      <c r="E7209" t="s">
        <v>108</v>
      </c>
      <c r="F7209" t="s">
        <v>81</v>
      </c>
      <c r="G7209">
        <v>85023</v>
      </c>
      <c r="H7209" t="s">
        <v>25</v>
      </c>
      <c r="I7209" t="s">
        <v>26</v>
      </c>
      <c r="J7209" t="s">
        <v>34</v>
      </c>
      <c r="K7209" s="6">
        <v>2.9119999999999999</v>
      </c>
      <c r="L7209">
        <v>2</v>
      </c>
      <c r="M7209">
        <v>0.2</v>
      </c>
      <c r="N7209" s="6">
        <v>0.91</v>
      </c>
      <c r="O7209" t="str">
        <f t="shared" si="336"/>
        <v/>
      </c>
      <c r="P7209" s="6">
        <f t="shared" si="337"/>
        <v>11.072000000000001</v>
      </c>
      <c r="Q7209">
        <f t="shared" si="338"/>
        <v>97.053309474741766</v>
      </c>
      <c r="R7209" s="16" t="str">
        <f>TEXT(Ecom[[#This Row],[Dates]],"mmm")</f>
        <v>Jul</v>
      </c>
      <c r="S7209" s="16" t="str">
        <f>TEXT(Ecom[[#This Row],[Dates]],"YYYY")</f>
        <v>2026</v>
      </c>
      <c r="T7209" s="16"/>
    </row>
    <row r="7210" spans="1:20" x14ac:dyDescent="0.25">
      <c r="A7210" t="s">
        <v>62</v>
      </c>
      <c r="B7210" s="16">
        <v>46117</v>
      </c>
      <c r="C7210" t="s">
        <v>22</v>
      </c>
      <c r="D7210" t="s">
        <v>15</v>
      </c>
      <c r="E7210" t="s">
        <v>108</v>
      </c>
      <c r="F7210" t="s">
        <v>81</v>
      </c>
      <c r="G7210">
        <v>85023</v>
      </c>
      <c r="H7210" t="s">
        <v>25</v>
      </c>
      <c r="I7210" t="s">
        <v>26</v>
      </c>
      <c r="J7210" t="s">
        <v>41</v>
      </c>
      <c r="K7210" s="6">
        <v>20.736000000000001</v>
      </c>
      <c r="L7210">
        <v>4</v>
      </c>
      <c r="M7210">
        <v>0.2</v>
      </c>
      <c r="N7210" s="6">
        <v>7.2576000000000001</v>
      </c>
      <c r="O7210" t="str">
        <f t="shared" si="336"/>
        <v/>
      </c>
      <c r="P7210" s="6">
        <f t="shared" si="337"/>
        <v>20.161333333333335</v>
      </c>
      <c r="Q7210">
        <f t="shared" si="338"/>
        <v>63.892294000079481</v>
      </c>
      <c r="R7210" s="16" t="str">
        <f>TEXT(Ecom[[#This Row],[Dates]],"mmm")</f>
        <v>Apr</v>
      </c>
      <c r="S7210" s="16" t="str">
        <f>TEXT(Ecom[[#This Row],[Dates]],"YYYY")</f>
        <v>2026</v>
      </c>
      <c r="T7210" s="16"/>
    </row>
    <row r="7211" spans="1:20" x14ac:dyDescent="0.25">
      <c r="A7211" t="s">
        <v>62</v>
      </c>
      <c r="B7211" s="16">
        <v>46183</v>
      </c>
      <c r="C7211" t="s">
        <v>22</v>
      </c>
      <c r="D7211" t="s">
        <v>15</v>
      </c>
      <c r="E7211" t="s">
        <v>108</v>
      </c>
      <c r="F7211" t="s">
        <v>81</v>
      </c>
      <c r="G7211">
        <v>85023</v>
      </c>
      <c r="H7211" t="s">
        <v>25</v>
      </c>
      <c r="I7211" t="s">
        <v>26</v>
      </c>
      <c r="J7211" t="s">
        <v>41</v>
      </c>
      <c r="K7211" s="6">
        <v>9.5679999999999996</v>
      </c>
      <c r="L7211">
        <v>2</v>
      </c>
      <c r="M7211">
        <v>0.2</v>
      </c>
      <c r="N7211" s="6">
        <v>2.99</v>
      </c>
      <c r="O7211" t="str">
        <f t="shared" si="336"/>
        <v/>
      </c>
      <c r="P7211" s="6">
        <f t="shared" si="337"/>
        <v>30.465333333333334</v>
      </c>
      <c r="Q7211">
        <f t="shared" si="338"/>
        <v>13.556561325165131</v>
      </c>
      <c r="R7211" s="16" t="str">
        <f>TEXT(Ecom[[#This Row],[Dates]],"mmm")</f>
        <v>Jun</v>
      </c>
      <c r="S7211" s="16" t="str">
        <f>TEXT(Ecom[[#This Row],[Dates]],"YYYY")</f>
        <v>2026</v>
      </c>
      <c r="T7211" s="16"/>
    </row>
    <row r="7212" spans="1:20" x14ac:dyDescent="0.25">
      <c r="A7212" t="s">
        <v>28</v>
      </c>
      <c r="B7212" s="16">
        <v>45921</v>
      </c>
      <c r="C7212" t="s">
        <v>22</v>
      </c>
      <c r="D7212" t="s">
        <v>15</v>
      </c>
      <c r="E7212" t="s">
        <v>42</v>
      </c>
      <c r="F7212" t="s">
        <v>43</v>
      </c>
      <c r="G7212">
        <v>98115</v>
      </c>
      <c r="H7212" t="s">
        <v>25</v>
      </c>
      <c r="I7212" t="s">
        <v>26</v>
      </c>
      <c r="J7212" t="s">
        <v>41</v>
      </c>
      <c r="K7212" s="6">
        <v>30.18</v>
      </c>
      <c r="L7212">
        <v>3</v>
      </c>
      <c r="M7212">
        <v>0</v>
      </c>
      <c r="N7212" s="6">
        <v>13.8828</v>
      </c>
      <c r="O7212" t="str">
        <f t="shared" si="336"/>
        <v/>
      </c>
      <c r="P7212" s="6">
        <f t="shared" si="337"/>
        <v>31.02</v>
      </c>
      <c r="Q7212">
        <f t="shared" si="338"/>
        <v>17.707286568800701</v>
      </c>
      <c r="R7212" s="16" t="str">
        <f>TEXT(Ecom[[#This Row],[Dates]],"mmm")</f>
        <v>Sep</v>
      </c>
      <c r="S7212" s="16" t="str">
        <f>TEXT(Ecom[[#This Row],[Dates]],"YYYY")</f>
        <v>2025</v>
      </c>
      <c r="T7212" s="16"/>
    </row>
    <row r="7213" spans="1:20" x14ac:dyDescent="0.25">
      <c r="A7213" t="s">
        <v>28</v>
      </c>
      <c r="B7213" s="16">
        <v>45661</v>
      </c>
      <c r="C7213" t="s">
        <v>22</v>
      </c>
      <c r="D7213" t="s">
        <v>15</v>
      </c>
      <c r="E7213" t="s">
        <v>42</v>
      </c>
      <c r="F7213" t="s">
        <v>43</v>
      </c>
      <c r="G7213">
        <v>98115</v>
      </c>
      <c r="H7213" t="s">
        <v>25</v>
      </c>
      <c r="I7213" t="s">
        <v>26</v>
      </c>
      <c r="J7213" t="s">
        <v>37</v>
      </c>
      <c r="K7213" s="6">
        <v>51.648000000000003</v>
      </c>
      <c r="L7213">
        <v>12</v>
      </c>
      <c r="M7213">
        <v>0.2</v>
      </c>
      <c r="N7213" s="6">
        <v>18.7224</v>
      </c>
      <c r="O7213" t="str">
        <f t="shared" si="336"/>
        <v/>
      </c>
      <c r="P7213" s="6">
        <f t="shared" si="337"/>
        <v>25.87</v>
      </c>
      <c r="Q7213">
        <f t="shared" si="338"/>
        <v>17.92921183535509</v>
      </c>
      <c r="R7213" s="16" t="str">
        <f>TEXT(Ecom[[#This Row],[Dates]],"mmm")</f>
        <v>Jan</v>
      </c>
      <c r="S7213" s="16" t="str">
        <f>TEXT(Ecom[[#This Row],[Dates]],"YYYY")</f>
        <v>2025</v>
      </c>
      <c r="T7213" s="16"/>
    </row>
    <row r="7214" spans="1:20" x14ac:dyDescent="0.25">
      <c r="A7214" t="s">
        <v>28</v>
      </c>
      <c r="B7214" s="16">
        <v>46141</v>
      </c>
      <c r="C7214" t="s">
        <v>22</v>
      </c>
      <c r="D7214" t="s">
        <v>15</v>
      </c>
      <c r="E7214" t="s">
        <v>42</v>
      </c>
      <c r="F7214" t="s">
        <v>43</v>
      </c>
      <c r="G7214">
        <v>98115</v>
      </c>
      <c r="H7214" t="s">
        <v>25</v>
      </c>
      <c r="I7214" t="s">
        <v>26</v>
      </c>
      <c r="J7214" t="s">
        <v>37</v>
      </c>
      <c r="K7214" s="6">
        <v>11.231999999999999</v>
      </c>
      <c r="L7214">
        <v>3</v>
      </c>
      <c r="M7214">
        <v>0.2</v>
      </c>
      <c r="N7214" s="6">
        <v>3.9312</v>
      </c>
      <c r="O7214" t="str">
        <f t="shared" si="336"/>
        <v/>
      </c>
      <c r="P7214" s="6">
        <f t="shared" si="337"/>
        <v>14.120666666666665</v>
      </c>
      <c r="Q7214">
        <f t="shared" si="338"/>
        <v>13.17649301400597</v>
      </c>
      <c r="R7214" s="16" t="str">
        <f>TEXT(Ecom[[#This Row],[Dates]],"mmm")</f>
        <v>Apr</v>
      </c>
      <c r="S7214" s="16" t="str">
        <f>TEXT(Ecom[[#This Row],[Dates]],"YYYY")</f>
        <v>2026</v>
      </c>
      <c r="T7214" s="16"/>
    </row>
    <row r="7215" spans="1:20" x14ac:dyDescent="0.25">
      <c r="A7215" t="s">
        <v>28</v>
      </c>
      <c r="B7215" s="16">
        <v>46374</v>
      </c>
      <c r="C7215" t="s">
        <v>14</v>
      </c>
      <c r="D7215" t="s">
        <v>15</v>
      </c>
      <c r="E7215" t="s">
        <v>583</v>
      </c>
      <c r="F7215" t="s">
        <v>24</v>
      </c>
      <c r="G7215">
        <v>93010</v>
      </c>
      <c r="H7215" t="s">
        <v>25</v>
      </c>
      <c r="I7215" t="s">
        <v>26</v>
      </c>
      <c r="J7215" t="s">
        <v>27</v>
      </c>
      <c r="K7215" s="6">
        <v>14.73</v>
      </c>
      <c r="L7215">
        <v>3</v>
      </c>
      <c r="M7215">
        <v>0</v>
      </c>
      <c r="N7215" s="6">
        <v>7.2176999999999998</v>
      </c>
      <c r="O7215" t="str">
        <f t="shared" si="336"/>
        <v/>
      </c>
      <c r="P7215" s="6">
        <f t="shared" si="337"/>
        <v>19.016666666666666</v>
      </c>
      <c r="Q7215">
        <f t="shared" si="338"/>
        <v>7.6800818475576937</v>
      </c>
      <c r="R7215" s="16" t="str">
        <f>TEXT(Ecom[[#This Row],[Dates]],"mmm")</f>
        <v>Dec</v>
      </c>
      <c r="S7215" s="16" t="str">
        <f>TEXT(Ecom[[#This Row],[Dates]],"YYYY")</f>
        <v>2026</v>
      </c>
      <c r="T7215" s="16"/>
    </row>
    <row r="7216" spans="1:20" x14ac:dyDescent="0.25">
      <c r="A7216" t="s">
        <v>13</v>
      </c>
      <c r="B7216" s="16">
        <v>45796</v>
      </c>
      <c r="C7216" t="s">
        <v>22</v>
      </c>
      <c r="D7216" t="s">
        <v>15</v>
      </c>
      <c r="E7216" t="s">
        <v>140</v>
      </c>
      <c r="F7216" t="s">
        <v>70</v>
      </c>
      <c r="G7216">
        <v>48205</v>
      </c>
      <c r="H7216" t="s">
        <v>47</v>
      </c>
      <c r="I7216" t="s">
        <v>26</v>
      </c>
      <c r="J7216" t="s">
        <v>34</v>
      </c>
      <c r="K7216" s="6">
        <v>16.399999999999999</v>
      </c>
      <c r="L7216">
        <v>5</v>
      </c>
      <c r="M7216">
        <v>0</v>
      </c>
      <c r="N7216" s="6">
        <v>4.7560000000000002</v>
      </c>
      <c r="O7216" t="str">
        <f t="shared" si="336"/>
        <v/>
      </c>
      <c r="P7216" s="6">
        <f t="shared" si="337"/>
        <v>17.046666666666667</v>
      </c>
      <c r="Q7216">
        <f t="shared" si="338"/>
        <v>6.3384913031414669</v>
      </c>
      <c r="R7216" s="16" t="str">
        <f>TEXT(Ecom[[#This Row],[Dates]],"mmm")</f>
        <v>May</v>
      </c>
      <c r="S7216" s="16" t="str">
        <f>TEXT(Ecom[[#This Row],[Dates]],"YYYY")</f>
        <v>2025</v>
      </c>
      <c r="T7216" s="16"/>
    </row>
    <row r="7217" spans="1:20" x14ac:dyDescent="0.25">
      <c r="A7217" t="s">
        <v>13</v>
      </c>
      <c r="B7217" s="16">
        <v>45710</v>
      </c>
      <c r="C7217" t="s">
        <v>22</v>
      </c>
      <c r="D7217" t="s">
        <v>15</v>
      </c>
      <c r="E7217" t="s">
        <v>140</v>
      </c>
      <c r="F7217" t="s">
        <v>70</v>
      </c>
      <c r="G7217">
        <v>48205</v>
      </c>
      <c r="H7217" t="s">
        <v>47</v>
      </c>
      <c r="I7217" t="s">
        <v>26</v>
      </c>
      <c r="J7217" t="s">
        <v>41</v>
      </c>
      <c r="K7217" s="6">
        <v>25.92</v>
      </c>
      <c r="L7217">
        <v>4</v>
      </c>
      <c r="M7217">
        <v>0</v>
      </c>
      <c r="N7217" s="6">
        <v>12.441599999999999</v>
      </c>
      <c r="O7217" t="str">
        <f t="shared" si="336"/>
        <v/>
      </c>
      <c r="P7217" s="6">
        <f t="shared" si="337"/>
        <v>32.411999999999999</v>
      </c>
      <c r="Q7217">
        <f t="shared" si="338"/>
        <v>18.442533372212864</v>
      </c>
      <c r="R7217" s="16" t="str">
        <f>TEXT(Ecom[[#This Row],[Dates]],"mmm")</f>
        <v>Feb</v>
      </c>
      <c r="S7217" s="16" t="str">
        <f>TEXT(Ecom[[#This Row],[Dates]],"YYYY")</f>
        <v>2025</v>
      </c>
      <c r="T7217" s="16"/>
    </row>
    <row r="7218" spans="1:20" x14ac:dyDescent="0.25">
      <c r="A7218" t="s">
        <v>62</v>
      </c>
      <c r="B7218" s="16">
        <v>45865</v>
      </c>
      <c r="C7218" t="s">
        <v>14</v>
      </c>
      <c r="D7218" t="s">
        <v>15</v>
      </c>
      <c r="E7218" t="s">
        <v>52</v>
      </c>
      <c r="F7218" t="s">
        <v>24</v>
      </c>
      <c r="G7218">
        <v>94109</v>
      </c>
      <c r="H7218" t="s">
        <v>25</v>
      </c>
      <c r="I7218" t="s">
        <v>26</v>
      </c>
      <c r="J7218" t="s">
        <v>34</v>
      </c>
      <c r="K7218" s="6">
        <v>8.82</v>
      </c>
      <c r="L7218">
        <v>3</v>
      </c>
      <c r="M7218">
        <v>0</v>
      </c>
      <c r="N7218" s="6">
        <v>2.5577999999999999</v>
      </c>
      <c r="O7218" t="str">
        <f t="shared" si="336"/>
        <v/>
      </c>
      <c r="P7218" s="6">
        <f t="shared" si="337"/>
        <v>137.09199999999998</v>
      </c>
      <c r="Q7218">
        <f t="shared" si="338"/>
        <v>118.50196977890909</v>
      </c>
      <c r="R7218" s="16" t="str">
        <f>TEXT(Ecom[[#This Row],[Dates]],"mmm")</f>
        <v>Jul</v>
      </c>
      <c r="S7218" s="16" t="str">
        <f>TEXT(Ecom[[#This Row],[Dates]],"YYYY")</f>
        <v>2025</v>
      </c>
      <c r="T7218" s="16"/>
    </row>
    <row r="7219" spans="1:20" x14ac:dyDescent="0.25">
      <c r="A7219" t="s">
        <v>62</v>
      </c>
      <c r="B7219" s="16">
        <v>45743</v>
      </c>
      <c r="C7219" t="s">
        <v>14</v>
      </c>
      <c r="D7219" t="s">
        <v>15</v>
      </c>
      <c r="E7219" t="s">
        <v>52</v>
      </c>
      <c r="F7219" t="s">
        <v>24</v>
      </c>
      <c r="G7219">
        <v>94109</v>
      </c>
      <c r="H7219" t="s">
        <v>25</v>
      </c>
      <c r="I7219" t="s">
        <v>26</v>
      </c>
      <c r="J7219" t="s">
        <v>37</v>
      </c>
      <c r="K7219" s="6">
        <v>62.496000000000002</v>
      </c>
      <c r="L7219">
        <v>2</v>
      </c>
      <c r="M7219">
        <v>0.2</v>
      </c>
      <c r="N7219" s="6">
        <v>21.8736</v>
      </c>
      <c r="O7219" t="str">
        <f t="shared" si="336"/>
        <v/>
      </c>
      <c r="P7219" s="6">
        <f t="shared" si="337"/>
        <v>150.67466666666664</v>
      </c>
      <c r="Q7219">
        <f t="shared" si="338"/>
        <v>132.01392669518427</v>
      </c>
      <c r="R7219" s="16" t="str">
        <f>TEXT(Ecom[[#This Row],[Dates]],"mmm")</f>
        <v>Mar</v>
      </c>
      <c r="S7219" s="16" t="str">
        <f>TEXT(Ecom[[#This Row],[Dates]],"YYYY")</f>
        <v>2025</v>
      </c>
      <c r="T7219" s="16"/>
    </row>
    <row r="7220" spans="1:20" x14ac:dyDescent="0.25">
      <c r="A7220" t="s">
        <v>62</v>
      </c>
      <c r="B7220" s="16">
        <v>45684</v>
      </c>
      <c r="C7220" t="s">
        <v>14</v>
      </c>
      <c r="D7220" t="s">
        <v>15</v>
      </c>
      <c r="E7220" t="s">
        <v>52</v>
      </c>
      <c r="F7220" t="s">
        <v>24</v>
      </c>
      <c r="G7220">
        <v>94109</v>
      </c>
      <c r="H7220" t="s">
        <v>25</v>
      </c>
      <c r="I7220" t="s">
        <v>35</v>
      </c>
      <c r="J7220" t="s">
        <v>59</v>
      </c>
      <c r="K7220" s="6">
        <v>339.96</v>
      </c>
      <c r="L7220">
        <v>4</v>
      </c>
      <c r="M7220">
        <v>0</v>
      </c>
      <c r="N7220" s="6">
        <v>122.3856</v>
      </c>
      <c r="O7220" t="str">
        <f t="shared" si="336"/>
        <v/>
      </c>
      <c r="P7220" s="6">
        <f t="shared" si="337"/>
        <v>221.33966666666666</v>
      </c>
      <c r="Q7220">
        <f t="shared" si="338"/>
        <v>134.41608001966077</v>
      </c>
      <c r="R7220" s="16" t="str">
        <f>TEXT(Ecom[[#This Row],[Dates]],"mmm")</f>
        <v>Jan</v>
      </c>
      <c r="S7220" s="16" t="str">
        <f>TEXT(Ecom[[#This Row],[Dates]],"YYYY")</f>
        <v>2025</v>
      </c>
      <c r="T7220" s="16"/>
    </row>
    <row r="7221" spans="1:20" x14ac:dyDescent="0.25">
      <c r="A7221" t="s">
        <v>62</v>
      </c>
      <c r="B7221" s="16">
        <v>46212</v>
      </c>
      <c r="C7221" t="s">
        <v>14</v>
      </c>
      <c r="D7221" t="s">
        <v>15</v>
      </c>
      <c r="E7221" t="s">
        <v>52</v>
      </c>
      <c r="F7221" t="s">
        <v>24</v>
      </c>
      <c r="G7221">
        <v>94109</v>
      </c>
      <c r="H7221" t="s">
        <v>25</v>
      </c>
      <c r="I7221" t="s">
        <v>26</v>
      </c>
      <c r="J7221" t="s">
        <v>37</v>
      </c>
      <c r="K7221" s="6">
        <v>49.567999999999998</v>
      </c>
      <c r="L7221">
        <v>2</v>
      </c>
      <c r="M7221">
        <v>0.2</v>
      </c>
      <c r="N7221" s="6">
        <v>17.348800000000001</v>
      </c>
      <c r="O7221" t="str">
        <f t="shared" si="336"/>
        <v/>
      </c>
      <c r="P7221" s="6">
        <f t="shared" si="337"/>
        <v>153.99966666666666</v>
      </c>
      <c r="Q7221">
        <f t="shared" si="338"/>
        <v>66.597135005944494</v>
      </c>
      <c r="R7221" s="16" t="str">
        <f>TEXT(Ecom[[#This Row],[Dates]],"mmm")</f>
        <v>Jul</v>
      </c>
      <c r="S7221" s="16" t="str">
        <f>TEXT(Ecom[[#This Row],[Dates]],"YYYY")</f>
        <v>2026</v>
      </c>
      <c r="T7221" s="16"/>
    </row>
    <row r="7222" spans="1:20" x14ac:dyDescent="0.25">
      <c r="A7222" t="s">
        <v>28</v>
      </c>
      <c r="B7222" s="16">
        <v>45967</v>
      </c>
      <c r="C7222" t="s">
        <v>14</v>
      </c>
      <c r="D7222" t="s">
        <v>15</v>
      </c>
      <c r="E7222" t="s">
        <v>55</v>
      </c>
      <c r="F7222" t="s">
        <v>56</v>
      </c>
      <c r="G7222">
        <v>19140</v>
      </c>
      <c r="H7222" t="s">
        <v>57</v>
      </c>
      <c r="I7222" t="s">
        <v>26</v>
      </c>
      <c r="J7222" t="s">
        <v>37</v>
      </c>
      <c r="K7222" s="6">
        <v>274.49099999999999</v>
      </c>
      <c r="L7222">
        <v>3</v>
      </c>
      <c r="M7222">
        <v>0.7</v>
      </c>
      <c r="N7222" s="6">
        <v>-228.74250000000001</v>
      </c>
      <c r="O7222">
        <f t="shared" si="336"/>
        <v>-228.74250000000001</v>
      </c>
      <c r="P7222" s="6">
        <f t="shared" si="337"/>
        <v>151.03700000000001</v>
      </c>
      <c r="Q7222">
        <f t="shared" si="338"/>
        <v>71.324714224349933</v>
      </c>
      <c r="R7222" s="16" t="str">
        <f>TEXT(Ecom[[#This Row],[Dates]],"mmm")</f>
        <v>Nov</v>
      </c>
      <c r="S7222" s="16" t="str">
        <f>TEXT(Ecom[[#This Row],[Dates]],"YYYY")</f>
        <v>2025</v>
      </c>
      <c r="T7222" s="16"/>
    </row>
    <row r="7223" spans="1:20" x14ac:dyDescent="0.25">
      <c r="A7223" t="s">
        <v>28</v>
      </c>
      <c r="B7223" s="16">
        <v>46086</v>
      </c>
      <c r="C7223" t="s">
        <v>14</v>
      </c>
      <c r="D7223" t="s">
        <v>15</v>
      </c>
      <c r="E7223" t="s">
        <v>75</v>
      </c>
      <c r="F7223" t="s">
        <v>76</v>
      </c>
      <c r="G7223">
        <v>10035</v>
      </c>
      <c r="H7223" t="s">
        <v>57</v>
      </c>
      <c r="I7223" t="s">
        <v>35</v>
      </c>
      <c r="J7223" t="s">
        <v>36</v>
      </c>
      <c r="K7223" s="6">
        <v>137.94</v>
      </c>
      <c r="L7223">
        <v>3</v>
      </c>
      <c r="M7223">
        <v>0</v>
      </c>
      <c r="N7223" s="6">
        <v>35.864400000000003</v>
      </c>
      <c r="O7223" t="str">
        <f t="shared" si="336"/>
        <v/>
      </c>
      <c r="P7223" s="6">
        <f t="shared" si="337"/>
        <v>96.331999999999994</v>
      </c>
      <c r="Q7223">
        <f t="shared" si="338"/>
        <v>64.894309659230899</v>
      </c>
      <c r="R7223" s="16" t="str">
        <f>TEXT(Ecom[[#This Row],[Dates]],"mmm")</f>
        <v>Mar</v>
      </c>
      <c r="S7223" s="16" t="str">
        <f>TEXT(Ecom[[#This Row],[Dates]],"YYYY")</f>
        <v>2026</v>
      </c>
      <c r="T7223" s="16"/>
    </row>
    <row r="7224" spans="1:20" x14ac:dyDescent="0.25">
      <c r="A7224" t="s">
        <v>28</v>
      </c>
      <c r="B7224" s="16">
        <v>46272</v>
      </c>
      <c r="C7224" t="s">
        <v>14</v>
      </c>
      <c r="D7224" t="s">
        <v>15</v>
      </c>
      <c r="E7224" t="s">
        <v>79</v>
      </c>
      <c r="F7224" t="s">
        <v>65</v>
      </c>
      <c r="G7224">
        <v>60623</v>
      </c>
      <c r="H7224" t="s">
        <v>47</v>
      </c>
      <c r="I7224" t="s">
        <v>35</v>
      </c>
      <c r="J7224" t="s">
        <v>59</v>
      </c>
      <c r="K7224" s="6">
        <v>40.68</v>
      </c>
      <c r="L7224">
        <v>3</v>
      </c>
      <c r="M7224">
        <v>0.2</v>
      </c>
      <c r="N7224" s="6">
        <v>-7.1189999999999998</v>
      </c>
      <c r="O7224">
        <f t="shared" si="336"/>
        <v>-7.1189999999999998</v>
      </c>
      <c r="P7224" s="6">
        <f t="shared" si="337"/>
        <v>100.89200000000001</v>
      </c>
      <c r="Q7224">
        <f t="shared" si="338"/>
        <v>70.590913884153679</v>
      </c>
      <c r="R7224" s="16" t="str">
        <f>TEXT(Ecom[[#This Row],[Dates]],"mmm")</f>
        <v>Sep</v>
      </c>
      <c r="S7224" s="16" t="str">
        <f>TEXT(Ecom[[#This Row],[Dates]],"YYYY")</f>
        <v>2026</v>
      </c>
      <c r="T7224" s="16"/>
    </row>
    <row r="7225" spans="1:20" x14ac:dyDescent="0.25">
      <c r="A7225" t="s">
        <v>28</v>
      </c>
      <c r="B7225" s="16">
        <v>46289</v>
      </c>
      <c r="C7225" t="s">
        <v>14</v>
      </c>
      <c r="D7225" t="s">
        <v>15</v>
      </c>
      <c r="E7225" t="s">
        <v>52</v>
      </c>
      <c r="F7225" t="s">
        <v>24</v>
      </c>
      <c r="G7225">
        <v>94122</v>
      </c>
      <c r="H7225" t="s">
        <v>25</v>
      </c>
      <c r="I7225" t="s">
        <v>35</v>
      </c>
      <c r="J7225" t="s">
        <v>36</v>
      </c>
      <c r="K7225" s="6">
        <v>110.376</v>
      </c>
      <c r="L7225">
        <v>3</v>
      </c>
      <c r="M7225">
        <v>0.2</v>
      </c>
      <c r="N7225" s="6">
        <v>12.417299999999999</v>
      </c>
      <c r="O7225" t="str">
        <f t="shared" si="336"/>
        <v/>
      </c>
      <c r="P7225" s="6">
        <f t="shared" si="337"/>
        <v>97.598666666666659</v>
      </c>
      <c r="Q7225">
        <f t="shared" si="338"/>
        <v>49.100664586284516</v>
      </c>
      <c r="R7225" s="16" t="str">
        <f>TEXT(Ecom[[#This Row],[Dates]],"mmm")</f>
        <v>Sep</v>
      </c>
      <c r="S7225" s="16" t="str">
        <f>TEXT(Ecom[[#This Row],[Dates]],"YYYY")</f>
        <v>2026</v>
      </c>
      <c r="T7225" s="16"/>
    </row>
    <row r="7226" spans="1:20" x14ac:dyDescent="0.25">
      <c r="A7226" t="s">
        <v>28</v>
      </c>
      <c r="B7226" s="16">
        <v>46113</v>
      </c>
      <c r="C7226" t="s">
        <v>14</v>
      </c>
      <c r="D7226" t="s">
        <v>15</v>
      </c>
      <c r="E7226" t="s">
        <v>52</v>
      </c>
      <c r="F7226" t="s">
        <v>24</v>
      </c>
      <c r="G7226">
        <v>94122</v>
      </c>
      <c r="H7226" t="s">
        <v>25</v>
      </c>
      <c r="I7226" t="s">
        <v>26</v>
      </c>
      <c r="J7226" t="s">
        <v>38</v>
      </c>
      <c r="K7226" s="6">
        <v>151.62</v>
      </c>
      <c r="L7226">
        <v>7</v>
      </c>
      <c r="M7226">
        <v>0</v>
      </c>
      <c r="N7226" s="6">
        <v>50.034599999999998</v>
      </c>
      <c r="O7226" t="str">
        <f t="shared" si="336"/>
        <v/>
      </c>
      <c r="P7226" s="6">
        <f t="shared" si="337"/>
        <v>102.11333333333334</v>
      </c>
      <c r="Q7226">
        <f t="shared" si="338"/>
        <v>50.036395299007282</v>
      </c>
      <c r="R7226" s="16" t="str">
        <f>TEXT(Ecom[[#This Row],[Dates]],"mmm")</f>
        <v>Apr</v>
      </c>
      <c r="S7226" s="16" t="str">
        <f>TEXT(Ecom[[#This Row],[Dates]],"YYYY")</f>
        <v>2026</v>
      </c>
      <c r="T7226" s="16"/>
    </row>
    <row r="7227" spans="1:20" x14ac:dyDescent="0.25">
      <c r="A7227" t="s">
        <v>28</v>
      </c>
      <c r="B7227" s="16">
        <v>45826</v>
      </c>
      <c r="C7227" t="s">
        <v>14</v>
      </c>
      <c r="D7227" t="s">
        <v>15</v>
      </c>
      <c r="E7227" t="s">
        <v>52</v>
      </c>
      <c r="F7227" t="s">
        <v>24</v>
      </c>
      <c r="G7227">
        <v>94122</v>
      </c>
      <c r="H7227" t="s">
        <v>25</v>
      </c>
      <c r="I7227" t="s">
        <v>19</v>
      </c>
      <c r="J7227" t="s">
        <v>33</v>
      </c>
      <c r="K7227" s="6">
        <v>30.8</v>
      </c>
      <c r="L7227">
        <v>4</v>
      </c>
      <c r="M7227">
        <v>0</v>
      </c>
      <c r="N7227" s="6">
        <v>10.164</v>
      </c>
      <c r="O7227" t="str">
        <f t="shared" si="336"/>
        <v/>
      </c>
      <c r="P7227" s="6">
        <f t="shared" si="337"/>
        <v>491.50666666666666</v>
      </c>
      <c r="Q7227">
        <f t="shared" si="338"/>
        <v>479.9331337537206</v>
      </c>
      <c r="R7227" s="16" t="str">
        <f>TEXT(Ecom[[#This Row],[Dates]],"mmm")</f>
        <v>Jun</v>
      </c>
      <c r="S7227" s="16" t="str">
        <f>TEXT(Ecom[[#This Row],[Dates]],"YYYY")</f>
        <v>2025</v>
      </c>
      <c r="T7227" s="16"/>
    </row>
    <row r="7228" spans="1:20" x14ac:dyDescent="0.25">
      <c r="A7228" t="s">
        <v>28</v>
      </c>
      <c r="B7228" s="16">
        <v>46212</v>
      </c>
      <c r="C7228" t="s">
        <v>22</v>
      </c>
      <c r="D7228" t="s">
        <v>15</v>
      </c>
      <c r="E7228" t="s">
        <v>55</v>
      </c>
      <c r="F7228" t="s">
        <v>56</v>
      </c>
      <c r="G7228">
        <v>19134</v>
      </c>
      <c r="H7228" t="s">
        <v>57</v>
      </c>
      <c r="I7228" t="s">
        <v>26</v>
      </c>
      <c r="J7228" t="s">
        <v>41</v>
      </c>
      <c r="K7228" s="6">
        <v>123.92</v>
      </c>
      <c r="L7228">
        <v>5</v>
      </c>
      <c r="M7228">
        <v>0.2</v>
      </c>
      <c r="N7228" s="6">
        <v>38.725000000000001</v>
      </c>
      <c r="O7228" t="str">
        <f t="shared" si="336"/>
        <v/>
      </c>
      <c r="P7228" s="6">
        <f t="shared" si="337"/>
        <v>511.14400000000001</v>
      </c>
      <c r="Q7228">
        <f t="shared" si="338"/>
        <v>536.70299278078539</v>
      </c>
      <c r="R7228" s="16" t="str">
        <f>TEXT(Ecom[[#This Row],[Dates]],"mmm")</f>
        <v>Jul</v>
      </c>
      <c r="S7228" s="16" t="str">
        <f>TEXT(Ecom[[#This Row],[Dates]],"YYYY")</f>
        <v>2026</v>
      </c>
      <c r="T7228" s="16"/>
    </row>
    <row r="7229" spans="1:20" x14ac:dyDescent="0.25">
      <c r="A7229" t="s">
        <v>28</v>
      </c>
      <c r="B7229" s="16">
        <v>45698</v>
      </c>
      <c r="C7229" t="s">
        <v>22</v>
      </c>
      <c r="D7229" t="s">
        <v>15</v>
      </c>
      <c r="E7229" t="s">
        <v>55</v>
      </c>
      <c r="F7229" t="s">
        <v>56</v>
      </c>
      <c r="G7229">
        <v>19134</v>
      </c>
      <c r="H7229" t="s">
        <v>57</v>
      </c>
      <c r="I7229" t="s">
        <v>35</v>
      </c>
      <c r="J7229" t="s">
        <v>59</v>
      </c>
      <c r="K7229" s="6">
        <v>1319.8</v>
      </c>
      <c r="L7229">
        <v>5</v>
      </c>
      <c r="M7229">
        <v>0.2</v>
      </c>
      <c r="N7229" s="6">
        <v>214.4675</v>
      </c>
      <c r="O7229" t="str">
        <f t="shared" si="336"/>
        <v/>
      </c>
      <c r="P7229" s="6">
        <f t="shared" si="337"/>
        <v>477.44733333333329</v>
      </c>
      <c r="Q7229">
        <f t="shared" si="338"/>
        <v>597.31390307932043</v>
      </c>
      <c r="R7229" s="16" t="str">
        <f>TEXT(Ecom[[#This Row],[Dates]],"mmm")</f>
        <v>Feb</v>
      </c>
      <c r="S7229" s="16" t="str">
        <f>TEXT(Ecom[[#This Row],[Dates]],"YYYY")</f>
        <v>2025</v>
      </c>
      <c r="T7229" s="16"/>
    </row>
    <row r="7230" spans="1:20" x14ac:dyDescent="0.25">
      <c r="A7230" t="s">
        <v>62</v>
      </c>
      <c r="B7230" s="16">
        <v>45697</v>
      </c>
      <c r="C7230" t="s">
        <v>14</v>
      </c>
      <c r="D7230" t="s">
        <v>15</v>
      </c>
      <c r="E7230" t="s">
        <v>52</v>
      </c>
      <c r="F7230" t="s">
        <v>24</v>
      </c>
      <c r="G7230">
        <v>94122</v>
      </c>
      <c r="H7230" t="s">
        <v>25</v>
      </c>
      <c r="I7230" t="s">
        <v>26</v>
      </c>
      <c r="J7230" t="s">
        <v>37</v>
      </c>
      <c r="K7230" s="6">
        <v>89.712000000000003</v>
      </c>
      <c r="L7230">
        <v>6</v>
      </c>
      <c r="M7230">
        <v>0.2</v>
      </c>
      <c r="N7230" s="6">
        <v>30.277799999999999</v>
      </c>
      <c r="O7230" t="str">
        <f t="shared" si="336"/>
        <v/>
      </c>
      <c r="P7230" s="6">
        <f t="shared" si="337"/>
        <v>47.807333333333332</v>
      </c>
      <c r="Q7230">
        <f t="shared" si="338"/>
        <v>358.03555922323733</v>
      </c>
      <c r="R7230" s="16" t="str">
        <f>TEXT(Ecom[[#This Row],[Dates]],"mmm")</f>
        <v>Feb</v>
      </c>
      <c r="S7230" s="16" t="str">
        <f>TEXT(Ecom[[#This Row],[Dates]],"YYYY")</f>
        <v>2025</v>
      </c>
      <c r="T7230" s="16"/>
    </row>
    <row r="7231" spans="1:20" x14ac:dyDescent="0.25">
      <c r="A7231" t="s">
        <v>62</v>
      </c>
      <c r="B7231" s="16">
        <v>45820</v>
      </c>
      <c r="C7231" t="s">
        <v>14</v>
      </c>
      <c r="D7231" t="s">
        <v>15</v>
      </c>
      <c r="E7231" t="s">
        <v>52</v>
      </c>
      <c r="F7231" t="s">
        <v>24</v>
      </c>
      <c r="G7231">
        <v>94122</v>
      </c>
      <c r="H7231" t="s">
        <v>25</v>
      </c>
      <c r="I7231" t="s">
        <v>26</v>
      </c>
      <c r="J7231" t="s">
        <v>41</v>
      </c>
      <c r="K7231" s="6">
        <v>22.83</v>
      </c>
      <c r="L7231">
        <v>3</v>
      </c>
      <c r="M7231">
        <v>0</v>
      </c>
      <c r="N7231" s="6">
        <v>10.7301</v>
      </c>
      <c r="O7231" t="str">
        <f t="shared" si="336"/>
        <v/>
      </c>
      <c r="P7231" s="6">
        <f t="shared" si="337"/>
        <v>172.95666666666668</v>
      </c>
      <c r="Q7231">
        <f t="shared" si="338"/>
        <v>312.16781939206993</v>
      </c>
      <c r="R7231" s="16" t="str">
        <f>TEXT(Ecom[[#This Row],[Dates]],"mmm")</f>
        <v>Jun</v>
      </c>
      <c r="S7231" s="16" t="str">
        <f>TEXT(Ecom[[#This Row],[Dates]],"YYYY")</f>
        <v>2025</v>
      </c>
      <c r="T7231" s="16"/>
    </row>
    <row r="7232" spans="1:20" x14ac:dyDescent="0.25">
      <c r="A7232" t="s">
        <v>62</v>
      </c>
      <c r="B7232" s="16">
        <v>45742</v>
      </c>
      <c r="C7232" t="s">
        <v>14</v>
      </c>
      <c r="D7232" t="s">
        <v>15</v>
      </c>
      <c r="E7232" t="s">
        <v>126</v>
      </c>
      <c r="F7232" t="s">
        <v>127</v>
      </c>
      <c r="G7232">
        <v>6824</v>
      </c>
      <c r="H7232" t="s">
        <v>57</v>
      </c>
      <c r="I7232" t="s">
        <v>26</v>
      </c>
      <c r="J7232" t="s">
        <v>37</v>
      </c>
      <c r="K7232" s="6">
        <v>30.88</v>
      </c>
      <c r="L7232">
        <v>2</v>
      </c>
      <c r="M7232">
        <v>0</v>
      </c>
      <c r="N7232" s="6">
        <v>15.44</v>
      </c>
      <c r="O7232" t="str">
        <f t="shared" si="336"/>
        <v/>
      </c>
      <c r="P7232" s="6">
        <f t="shared" si="337"/>
        <v>174.38666666666666</v>
      </c>
      <c r="Q7232">
        <f t="shared" si="338"/>
        <v>189.17081675565078</v>
      </c>
      <c r="R7232" s="16" t="str">
        <f>TEXT(Ecom[[#This Row],[Dates]],"mmm")</f>
        <v>Mar</v>
      </c>
      <c r="S7232" s="16" t="str">
        <f>TEXT(Ecom[[#This Row],[Dates]],"YYYY")</f>
        <v>2025</v>
      </c>
      <c r="T7232" s="16"/>
    </row>
    <row r="7233" spans="1:20" x14ac:dyDescent="0.25">
      <c r="A7233" t="s">
        <v>62</v>
      </c>
      <c r="B7233" s="16">
        <v>45734</v>
      </c>
      <c r="C7233" t="s">
        <v>14</v>
      </c>
      <c r="D7233" t="s">
        <v>15</v>
      </c>
      <c r="E7233" t="s">
        <v>126</v>
      </c>
      <c r="F7233" t="s">
        <v>127</v>
      </c>
      <c r="G7233">
        <v>6824</v>
      </c>
      <c r="H7233" t="s">
        <v>57</v>
      </c>
      <c r="I7233" t="s">
        <v>26</v>
      </c>
      <c r="J7233" t="s">
        <v>38</v>
      </c>
      <c r="K7233" s="6">
        <v>465.16</v>
      </c>
      <c r="L7233">
        <v>2</v>
      </c>
      <c r="M7233">
        <v>0</v>
      </c>
      <c r="N7233" s="6">
        <v>120.94159999999999</v>
      </c>
      <c r="O7233" t="str">
        <f t="shared" si="336"/>
        <v/>
      </c>
      <c r="P7233" s="6">
        <f t="shared" si="337"/>
        <v>201.96</v>
      </c>
      <c r="Q7233">
        <f t="shared" si="338"/>
        <v>195.68490720392163</v>
      </c>
      <c r="R7233" s="16" t="str">
        <f>TEXT(Ecom[[#This Row],[Dates]],"mmm")</f>
        <v>Mar</v>
      </c>
      <c r="S7233" s="16" t="str">
        <f>TEXT(Ecom[[#This Row],[Dates]],"YYYY")</f>
        <v>2025</v>
      </c>
      <c r="T7233" s="16"/>
    </row>
    <row r="7234" spans="1:20" x14ac:dyDescent="0.25">
      <c r="A7234" t="s">
        <v>62</v>
      </c>
      <c r="B7234" s="16">
        <v>46138</v>
      </c>
      <c r="C7234" t="s">
        <v>14</v>
      </c>
      <c r="D7234" t="s">
        <v>15</v>
      </c>
      <c r="E7234" t="s">
        <v>126</v>
      </c>
      <c r="F7234" t="s">
        <v>127</v>
      </c>
      <c r="G7234">
        <v>6824</v>
      </c>
      <c r="H7234" t="s">
        <v>57</v>
      </c>
      <c r="I7234" t="s">
        <v>26</v>
      </c>
      <c r="J7234" t="s">
        <v>41</v>
      </c>
      <c r="K7234" s="6">
        <v>27.12</v>
      </c>
      <c r="L7234">
        <v>4</v>
      </c>
      <c r="M7234">
        <v>0</v>
      </c>
      <c r="N7234" s="6">
        <v>12.475199999999999</v>
      </c>
      <c r="O7234" t="str">
        <f t="shared" ref="O7234:O7297" si="339">IF(N7234&lt;0,N7234,"")</f>
        <v/>
      </c>
      <c r="P7234" s="6">
        <f t="shared" si="337"/>
        <v>51.226666666666667</v>
      </c>
      <c r="Q7234">
        <f t="shared" si="338"/>
        <v>101.58624987154002</v>
      </c>
      <c r="R7234" s="16" t="str">
        <f>TEXT(Ecom[[#This Row],[Dates]],"mmm")</f>
        <v>Apr</v>
      </c>
      <c r="S7234" s="16" t="str">
        <f>TEXT(Ecom[[#This Row],[Dates]],"YYYY")</f>
        <v>2026</v>
      </c>
      <c r="T7234" s="16"/>
    </row>
    <row r="7235" spans="1:20" x14ac:dyDescent="0.25">
      <c r="A7235" t="s">
        <v>28</v>
      </c>
      <c r="B7235" s="16">
        <v>45903</v>
      </c>
      <c r="C7235" t="s">
        <v>14</v>
      </c>
      <c r="D7235" t="s">
        <v>15</v>
      </c>
      <c r="E7235" t="s">
        <v>75</v>
      </c>
      <c r="F7235" t="s">
        <v>76</v>
      </c>
      <c r="G7235">
        <v>10011</v>
      </c>
      <c r="H7235" t="s">
        <v>57</v>
      </c>
      <c r="I7235" t="s">
        <v>19</v>
      </c>
      <c r="J7235" t="s">
        <v>33</v>
      </c>
      <c r="K7235" s="6">
        <v>113.6</v>
      </c>
      <c r="L7235">
        <v>8</v>
      </c>
      <c r="M7235">
        <v>0</v>
      </c>
      <c r="N7235" s="6">
        <v>44.304000000000002</v>
      </c>
      <c r="O7235" t="str">
        <f t="shared" si="339"/>
        <v/>
      </c>
      <c r="P7235" s="6">
        <f t="shared" ref="P7235:P7298" si="340">AVERAGE(K7235:K7237)</f>
        <v>65.338666666666668</v>
      </c>
      <c r="Q7235">
        <f t="shared" si="338"/>
        <v>55.64404673624292</v>
      </c>
      <c r="R7235" s="16" t="str">
        <f>TEXT(Ecom[[#This Row],[Dates]],"mmm")</f>
        <v>Sep</v>
      </c>
      <c r="S7235" s="16" t="str">
        <f>TEXT(Ecom[[#This Row],[Dates]],"YYYY")</f>
        <v>2025</v>
      </c>
      <c r="T7235" s="16"/>
    </row>
    <row r="7236" spans="1:20" x14ac:dyDescent="0.25">
      <c r="A7236" t="s">
        <v>28</v>
      </c>
      <c r="B7236" s="16">
        <v>45767</v>
      </c>
      <c r="C7236" t="s">
        <v>14</v>
      </c>
      <c r="D7236" t="s">
        <v>15</v>
      </c>
      <c r="E7236" t="s">
        <v>75</v>
      </c>
      <c r="F7236" t="s">
        <v>76</v>
      </c>
      <c r="G7236">
        <v>10011</v>
      </c>
      <c r="H7236" t="s">
        <v>57</v>
      </c>
      <c r="I7236" t="s">
        <v>26</v>
      </c>
      <c r="J7236" t="s">
        <v>41</v>
      </c>
      <c r="K7236" s="6">
        <v>12.96</v>
      </c>
      <c r="L7236">
        <v>2</v>
      </c>
      <c r="M7236">
        <v>0</v>
      </c>
      <c r="N7236" s="6">
        <v>6.3503999999999996</v>
      </c>
      <c r="O7236" t="str">
        <f t="shared" si="339"/>
        <v/>
      </c>
      <c r="P7236" s="6">
        <f t="shared" si="340"/>
        <v>30.352</v>
      </c>
      <c r="Q7236">
        <f t="shared" si="338"/>
        <v>25.512749463458171</v>
      </c>
      <c r="R7236" s="16" t="str">
        <f>TEXT(Ecom[[#This Row],[Dates]],"mmm")</f>
        <v>Apr</v>
      </c>
      <c r="S7236" s="16" t="str">
        <f>TEXT(Ecom[[#This Row],[Dates]],"YYYY")</f>
        <v>2025</v>
      </c>
      <c r="T7236" s="16"/>
    </row>
    <row r="7237" spans="1:20" x14ac:dyDescent="0.25">
      <c r="A7237" t="s">
        <v>28</v>
      </c>
      <c r="B7237" s="16">
        <v>45918</v>
      </c>
      <c r="C7237" t="s">
        <v>14</v>
      </c>
      <c r="D7237" t="s">
        <v>15</v>
      </c>
      <c r="E7237" t="s">
        <v>75</v>
      </c>
      <c r="F7237" t="s">
        <v>76</v>
      </c>
      <c r="G7237">
        <v>10011</v>
      </c>
      <c r="H7237" t="s">
        <v>57</v>
      </c>
      <c r="I7237" t="s">
        <v>26</v>
      </c>
      <c r="J7237" t="s">
        <v>37</v>
      </c>
      <c r="K7237" s="6">
        <v>69.456000000000003</v>
      </c>
      <c r="L7237">
        <v>2</v>
      </c>
      <c r="M7237">
        <v>0.2</v>
      </c>
      <c r="N7237" s="6">
        <v>22.5732</v>
      </c>
      <c r="O7237" t="str">
        <f t="shared" si="339"/>
        <v/>
      </c>
      <c r="P7237" s="6">
        <f t="shared" si="340"/>
        <v>140.029</v>
      </c>
      <c r="Q7237">
        <f t="shared" ref="Q7237:Q7300" si="341">SQRT(SUMXMY2(K7237:K7239,P7235:P7237)/3)</f>
        <v>117.29878206497254</v>
      </c>
      <c r="R7237" s="16" t="str">
        <f>TEXT(Ecom[[#This Row],[Dates]],"mmm")</f>
        <v>Sep</v>
      </c>
      <c r="S7237" s="16" t="str">
        <f>TEXT(Ecom[[#This Row],[Dates]],"YYYY")</f>
        <v>2025</v>
      </c>
      <c r="T7237" s="16"/>
    </row>
    <row r="7238" spans="1:20" x14ac:dyDescent="0.25">
      <c r="A7238" t="s">
        <v>62</v>
      </c>
      <c r="B7238" s="16">
        <v>45717</v>
      </c>
      <c r="C7238" t="s">
        <v>14</v>
      </c>
      <c r="D7238" t="s">
        <v>15</v>
      </c>
      <c r="E7238" t="s">
        <v>23</v>
      </c>
      <c r="F7238" t="s">
        <v>24</v>
      </c>
      <c r="G7238">
        <v>90049</v>
      </c>
      <c r="H7238" t="s">
        <v>25</v>
      </c>
      <c r="I7238" t="s">
        <v>26</v>
      </c>
      <c r="J7238" t="s">
        <v>34</v>
      </c>
      <c r="K7238" s="6">
        <v>8.64</v>
      </c>
      <c r="L7238">
        <v>3</v>
      </c>
      <c r="M7238">
        <v>0</v>
      </c>
      <c r="N7238" s="6">
        <v>2.4192</v>
      </c>
      <c r="O7238" t="str">
        <f t="shared" si="339"/>
        <v/>
      </c>
      <c r="P7238" s="6">
        <f t="shared" si="340"/>
        <v>131.53033333333332</v>
      </c>
      <c r="Q7238">
        <f t="shared" si="341"/>
        <v>127.7088141934757</v>
      </c>
      <c r="R7238" s="16" t="str">
        <f>TEXT(Ecom[[#This Row],[Dates]],"mmm")</f>
        <v>Mar</v>
      </c>
      <c r="S7238" s="16" t="str">
        <f>TEXT(Ecom[[#This Row],[Dates]],"YYYY")</f>
        <v>2025</v>
      </c>
      <c r="T7238" s="16"/>
    </row>
    <row r="7239" spans="1:20" x14ac:dyDescent="0.25">
      <c r="A7239" t="s">
        <v>168</v>
      </c>
      <c r="B7239" s="16">
        <v>46365</v>
      </c>
      <c r="C7239" t="s">
        <v>22</v>
      </c>
      <c r="D7239" t="s">
        <v>15</v>
      </c>
      <c r="E7239" t="s">
        <v>55</v>
      </c>
      <c r="F7239" t="s">
        <v>56</v>
      </c>
      <c r="G7239">
        <v>19143</v>
      </c>
      <c r="H7239" t="s">
        <v>57</v>
      </c>
      <c r="I7239" t="s">
        <v>35</v>
      </c>
      <c r="J7239" t="s">
        <v>123</v>
      </c>
      <c r="K7239" s="6">
        <v>341.99099999999999</v>
      </c>
      <c r="L7239">
        <v>3</v>
      </c>
      <c r="M7239">
        <v>0.7</v>
      </c>
      <c r="N7239" s="6">
        <v>-319.19159999999999</v>
      </c>
      <c r="O7239">
        <f t="shared" si="339"/>
        <v>-319.19159999999999</v>
      </c>
      <c r="P7239" s="6">
        <f t="shared" si="340"/>
        <v>141.90366666666665</v>
      </c>
      <c r="Q7239">
        <f t="shared" si="341"/>
        <v>140.107745877024</v>
      </c>
      <c r="R7239" s="16" t="str">
        <f>TEXT(Ecom[[#This Row],[Dates]],"mmm")</f>
        <v>Dec</v>
      </c>
      <c r="S7239" s="16" t="str">
        <f>TEXT(Ecom[[#This Row],[Dates]],"YYYY")</f>
        <v>2026</v>
      </c>
      <c r="T7239" s="16"/>
    </row>
    <row r="7240" spans="1:20" x14ac:dyDescent="0.25">
      <c r="A7240" t="s">
        <v>28</v>
      </c>
      <c r="B7240" s="16">
        <v>46067</v>
      </c>
      <c r="C7240" t="s">
        <v>14</v>
      </c>
      <c r="D7240" t="s">
        <v>15</v>
      </c>
      <c r="E7240" t="s">
        <v>117</v>
      </c>
      <c r="F7240" t="s">
        <v>24</v>
      </c>
      <c r="G7240">
        <v>95123</v>
      </c>
      <c r="H7240" t="s">
        <v>25</v>
      </c>
      <c r="I7240" t="s">
        <v>19</v>
      </c>
      <c r="J7240" t="s">
        <v>33</v>
      </c>
      <c r="K7240" s="6">
        <v>43.96</v>
      </c>
      <c r="L7240">
        <v>7</v>
      </c>
      <c r="M7240">
        <v>0</v>
      </c>
      <c r="N7240" s="6">
        <v>18.463200000000001</v>
      </c>
      <c r="O7240" t="str">
        <f t="shared" si="339"/>
        <v/>
      </c>
      <c r="P7240" s="6">
        <f t="shared" si="340"/>
        <v>50.026666666666664</v>
      </c>
      <c r="Q7240">
        <f t="shared" si="341"/>
        <v>78.2488971125685</v>
      </c>
      <c r="R7240" s="16" t="str">
        <f>TEXT(Ecom[[#This Row],[Dates]],"mmm")</f>
        <v>Feb</v>
      </c>
      <c r="S7240" s="16" t="str">
        <f>TEXT(Ecom[[#This Row],[Dates]],"YYYY")</f>
        <v>2026</v>
      </c>
      <c r="T7240" s="16"/>
    </row>
    <row r="7241" spans="1:20" x14ac:dyDescent="0.25">
      <c r="A7241" t="s">
        <v>28</v>
      </c>
      <c r="B7241" s="16">
        <v>46070</v>
      </c>
      <c r="C7241" t="s">
        <v>14</v>
      </c>
      <c r="D7241" t="s">
        <v>15</v>
      </c>
      <c r="E7241" t="s">
        <v>117</v>
      </c>
      <c r="F7241" t="s">
        <v>24</v>
      </c>
      <c r="G7241">
        <v>95123</v>
      </c>
      <c r="H7241" t="s">
        <v>25</v>
      </c>
      <c r="I7241" t="s">
        <v>26</v>
      </c>
      <c r="J7241" t="s">
        <v>60</v>
      </c>
      <c r="K7241" s="6">
        <v>39.76</v>
      </c>
      <c r="L7241">
        <v>7</v>
      </c>
      <c r="M7241">
        <v>0</v>
      </c>
      <c r="N7241" s="6">
        <v>18.687200000000001</v>
      </c>
      <c r="O7241" t="str">
        <f t="shared" si="339"/>
        <v/>
      </c>
      <c r="P7241" s="6">
        <f t="shared" si="340"/>
        <v>66.333333333333329</v>
      </c>
      <c r="Q7241">
        <f t="shared" si="341"/>
        <v>61.657202685493282</v>
      </c>
      <c r="R7241" s="16" t="str">
        <f>TEXT(Ecom[[#This Row],[Dates]],"mmm")</f>
        <v>Feb</v>
      </c>
      <c r="S7241" s="16" t="str">
        <f>TEXT(Ecom[[#This Row],[Dates]],"YYYY")</f>
        <v>2026</v>
      </c>
      <c r="T7241" s="16"/>
    </row>
    <row r="7242" spans="1:20" x14ac:dyDescent="0.25">
      <c r="A7242" t="s">
        <v>13</v>
      </c>
      <c r="B7242" s="16">
        <v>46033</v>
      </c>
      <c r="C7242" t="s">
        <v>14</v>
      </c>
      <c r="D7242" t="s">
        <v>15</v>
      </c>
      <c r="E7242" t="s">
        <v>113</v>
      </c>
      <c r="F7242" t="s">
        <v>24</v>
      </c>
      <c r="G7242">
        <v>91104</v>
      </c>
      <c r="H7242" t="s">
        <v>25</v>
      </c>
      <c r="I7242" t="s">
        <v>19</v>
      </c>
      <c r="J7242" t="s">
        <v>33</v>
      </c>
      <c r="K7242" s="6">
        <v>66.36</v>
      </c>
      <c r="L7242">
        <v>7</v>
      </c>
      <c r="M7242">
        <v>0</v>
      </c>
      <c r="N7242" s="6">
        <v>26.544</v>
      </c>
      <c r="O7242" t="str">
        <f t="shared" si="339"/>
        <v/>
      </c>
      <c r="P7242" s="6">
        <f t="shared" si="340"/>
        <v>61.126666666666665</v>
      </c>
      <c r="Q7242">
        <f t="shared" si="341"/>
        <v>27.925596382769221</v>
      </c>
      <c r="R7242" s="16" t="str">
        <f>TEXT(Ecom[[#This Row],[Dates]],"mmm")</f>
        <v>Jan</v>
      </c>
      <c r="S7242" s="16" t="str">
        <f>TEXT(Ecom[[#This Row],[Dates]],"YYYY")</f>
        <v>2026</v>
      </c>
      <c r="T7242" s="16"/>
    </row>
    <row r="7243" spans="1:20" x14ac:dyDescent="0.25">
      <c r="A7243" t="s">
        <v>13</v>
      </c>
      <c r="B7243" s="16">
        <v>46351</v>
      </c>
      <c r="C7243" t="s">
        <v>14</v>
      </c>
      <c r="D7243" t="s">
        <v>15</v>
      </c>
      <c r="E7243" t="s">
        <v>113</v>
      </c>
      <c r="F7243" t="s">
        <v>24</v>
      </c>
      <c r="G7243">
        <v>91104</v>
      </c>
      <c r="H7243" t="s">
        <v>25</v>
      </c>
      <c r="I7243" t="s">
        <v>26</v>
      </c>
      <c r="J7243" t="s">
        <v>37</v>
      </c>
      <c r="K7243" s="6">
        <v>92.88</v>
      </c>
      <c r="L7243">
        <v>6</v>
      </c>
      <c r="M7243">
        <v>0.2</v>
      </c>
      <c r="N7243" s="6">
        <v>30.186</v>
      </c>
      <c r="O7243" t="str">
        <f t="shared" si="339"/>
        <v/>
      </c>
      <c r="P7243" s="6">
        <f t="shared" si="340"/>
        <v>1511.0646666666669</v>
      </c>
      <c r="Q7243">
        <f t="shared" si="341"/>
        <v>1677.4716070764221</v>
      </c>
      <c r="R7243" s="16" t="str">
        <f>TEXT(Ecom[[#This Row],[Dates]],"mmm")</f>
        <v>Nov</v>
      </c>
      <c r="S7243" s="16" t="str">
        <f>TEXT(Ecom[[#This Row],[Dates]],"YYYY")</f>
        <v>2026</v>
      </c>
      <c r="T7243" s="16"/>
    </row>
    <row r="7244" spans="1:20" x14ac:dyDescent="0.25">
      <c r="A7244" t="s">
        <v>13</v>
      </c>
      <c r="B7244" s="16">
        <v>46198</v>
      </c>
      <c r="C7244" t="s">
        <v>14</v>
      </c>
      <c r="D7244" t="s">
        <v>15</v>
      </c>
      <c r="E7244" t="s">
        <v>113</v>
      </c>
      <c r="F7244" t="s">
        <v>24</v>
      </c>
      <c r="G7244">
        <v>91104</v>
      </c>
      <c r="H7244" t="s">
        <v>25</v>
      </c>
      <c r="I7244" t="s">
        <v>19</v>
      </c>
      <c r="J7244" t="s">
        <v>33</v>
      </c>
      <c r="K7244" s="6">
        <v>24.14</v>
      </c>
      <c r="L7244">
        <v>2</v>
      </c>
      <c r="M7244">
        <v>0</v>
      </c>
      <c r="N7244" s="6">
        <v>7.9661999999999997</v>
      </c>
      <c r="O7244" t="str">
        <f t="shared" si="339"/>
        <v/>
      </c>
      <c r="P7244" s="6">
        <f t="shared" si="340"/>
        <v>1496.6246666666668</v>
      </c>
      <c r="Q7244">
        <f t="shared" si="341"/>
        <v>1873.9463174138389</v>
      </c>
      <c r="R7244" s="16" t="str">
        <f>TEXT(Ecom[[#This Row],[Dates]],"mmm")</f>
        <v>Jun</v>
      </c>
      <c r="S7244" s="16" t="str">
        <f>TEXT(Ecom[[#This Row],[Dates]],"YYYY")</f>
        <v>2026</v>
      </c>
      <c r="T7244" s="16"/>
    </row>
    <row r="7245" spans="1:20" x14ac:dyDescent="0.25">
      <c r="A7245" t="s">
        <v>13</v>
      </c>
      <c r="B7245" s="16">
        <v>45803</v>
      </c>
      <c r="C7245" t="s">
        <v>14</v>
      </c>
      <c r="D7245" t="s">
        <v>15</v>
      </c>
      <c r="E7245" t="s">
        <v>55</v>
      </c>
      <c r="F7245" t="s">
        <v>56</v>
      </c>
      <c r="G7245">
        <v>19134</v>
      </c>
      <c r="H7245" t="s">
        <v>57</v>
      </c>
      <c r="I7245" t="s">
        <v>19</v>
      </c>
      <c r="J7245" t="s">
        <v>21</v>
      </c>
      <c r="K7245" s="6">
        <v>4416.174</v>
      </c>
      <c r="L7245">
        <v>9</v>
      </c>
      <c r="M7245">
        <v>0.3</v>
      </c>
      <c r="N7245" s="6">
        <v>-630.88199999999995</v>
      </c>
      <c r="O7245">
        <f t="shared" si="339"/>
        <v>-630.88199999999995</v>
      </c>
      <c r="P7245" s="6">
        <f t="shared" si="340"/>
        <v>1606.8779999999999</v>
      </c>
      <c r="Q7245">
        <f t="shared" si="341"/>
        <v>2008.4077690730994</v>
      </c>
      <c r="R7245" s="16" t="str">
        <f>TEXT(Ecom[[#This Row],[Dates]],"mmm")</f>
        <v>May</v>
      </c>
      <c r="S7245" s="16" t="str">
        <f>TEXT(Ecom[[#This Row],[Dates]],"YYYY")</f>
        <v>2025</v>
      </c>
      <c r="T7245" s="16"/>
    </row>
    <row r="7246" spans="1:20" x14ac:dyDescent="0.25">
      <c r="A7246" t="s">
        <v>62</v>
      </c>
      <c r="B7246" s="16">
        <v>46156</v>
      </c>
      <c r="C7246" t="s">
        <v>14</v>
      </c>
      <c r="D7246" t="s">
        <v>15</v>
      </c>
      <c r="E7246" t="s">
        <v>23</v>
      </c>
      <c r="F7246" t="s">
        <v>24</v>
      </c>
      <c r="G7246">
        <v>90049</v>
      </c>
      <c r="H7246" t="s">
        <v>25</v>
      </c>
      <c r="I7246" t="s">
        <v>26</v>
      </c>
      <c r="J7246" t="s">
        <v>34</v>
      </c>
      <c r="K7246" s="6">
        <v>49.56</v>
      </c>
      <c r="L7246">
        <v>7</v>
      </c>
      <c r="M7246">
        <v>0</v>
      </c>
      <c r="N7246" s="6">
        <v>18.832799999999999</v>
      </c>
      <c r="O7246" t="str">
        <f t="shared" si="339"/>
        <v/>
      </c>
      <c r="P7246" s="6">
        <f t="shared" si="340"/>
        <v>139.85999999999999</v>
      </c>
      <c r="Q7246">
        <f t="shared" si="341"/>
        <v>1107.0990816241504</v>
      </c>
      <c r="R7246" s="16" t="str">
        <f>TEXT(Ecom[[#This Row],[Dates]],"mmm")</f>
        <v>May</v>
      </c>
      <c r="S7246" s="16" t="str">
        <f>TEXT(Ecom[[#This Row],[Dates]],"YYYY")</f>
        <v>2026</v>
      </c>
      <c r="T7246" s="16"/>
    </row>
    <row r="7247" spans="1:20" x14ac:dyDescent="0.25">
      <c r="A7247" t="s">
        <v>28</v>
      </c>
      <c r="B7247" s="16">
        <v>45953</v>
      </c>
      <c r="C7247" t="s">
        <v>14</v>
      </c>
      <c r="D7247" t="s">
        <v>15</v>
      </c>
      <c r="E7247" t="s">
        <v>23</v>
      </c>
      <c r="F7247" t="s">
        <v>24</v>
      </c>
      <c r="G7247">
        <v>90032</v>
      </c>
      <c r="H7247" t="s">
        <v>25</v>
      </c>
      <c r="I7247" t="s">
        <v>26</v>
      </c>
      <c r="J7247" t="s">
        <v>32</v>
      </c>
      <c r="K7247" s="6">
        <v>354.9</v>
      </c>
      <c r="L7247">
        <v>5</v>
      </c>
      <c r="M7247">
        <v>0</v>
      </c>
      <c r="N7247" s="6">
        <v>17.745000000000001</v>
      </c>
      <c r="O7247" t="str">
        <f t="shared" si="339"/>
        <v/>
      </c>
      <c r="P7247" s="6">
        <f t="shared" si="340"/>
        <v>224.15666666666667</v>
      </c>
      <c r="Q7247">
        <f t="shared" si="341"/>
        <v>727.81381001105967</v>
      </c>
      <c r="R7247" s="16" t="str">
        <f>TEXT(Ecom[[#This Row],[Dates]],"mmm")</f>
        <v>Oct</v>
      </c>
      <c r="S7247" s="16" t="str">
        <f>TEXT(Ecom[[#This Row],[Dates]],"YYYY")</f>
        <v>2025</v>
      </c>
      <c r="T7247" s="16"/>
    </row>
    <row r="7248" spans="1:20" x14ac:dyDescent="0.25">
      <c r="A7248" t="s">
        <v>28</v>
      </c>
      <c r="B7248" s="16">
        <v>46104</v>
      </c>
      <c r="C7248" t="s">
        <v>22</v>
      </c>
      <c r="D7248" t="s">
        <v>15</v>
      </c>
      <c r="E7248" t="s">
        <v>103</v>
      </c>
      <c r="F7248" t="s">
        <v>104</v>
      </c>
      <c r="G7248">
        <v>43229</v>
      </c>
      <c r="H7248" t="s">
        <v>57</v>
      </c>
      <c r="I7248" t="s">
        <v>26</v>
      </c>
      <c r="J7248" t="s">
        <v>27</v>
      </c>
      <c r="K7248" s="6">
        <v>15.12</v>
      </c>
      <c r="L7248">
        <v>3</v>
      </c>
      <c r="M7248">
        <v>0.2</v>
      </c>
      <c r="N7248" s="6">
        <v>4.9139999999999997</v>
      </c>
      <c r="O7248" t="str">
        <f t="shared" si="339"/>
        <v/>
      </c>
      <c r="P7248" s="6">
        <f t="shared" si="340"/>
        <v>120.74733333333332</v>
      </c>
      <c r="Q7248">
        <f t="shared" si="341"/>
        <v>95.703308870387218</v>
      </c>
      <c r="R7248" s="16" t="str">
        <f>TEXT(Ecom[[#This Row],[Dates]],"mmm")</f>
        <v>Mar</v>
      </c>
      <c r="S7248" s="16" t="str">
        <f>TEXT(Ecom[[#This Row],[Dates]],"YYYY")</f>
        <v>2026</v>
      </c>
      <c r="T7248" s="16"/>
    </row>
    <row r="7249" spans="1:20" x14ac:dyDescent="0.25">
      <c r="A7249" t="s">
        <v>28</v>
      </c>
      <c r="B7249" s="16">
        <v>45919</v>
      </c>
      <c r="C7249" t="s">
        <v>22</v>
      </c>
      <c r="D7249" t="s">
        <v>15</v>
      </c>
      <c r="E7249" t="s">
        <v>103</v>
      </c>
      <c r="F7249" t="s">
        <v>104</v>
      </c>
      <c r="G7249">
        <v>43229</v>
      </c>
      <c r="H7249" t="s">
        <v>57</v>
      </c>
      <c r="I7249" t="s">
        <v>19</v>
      </c>
      <c r="J7249" t="s">
        <v>20</v>
      </c>
      <c r="K7249" s="6">
        <v>302.45</v>
      </c>
      <c r="L7249">
        <v>5</v>
      </c>
      <c r="M7249">
        <v>0.5</v>
      </c>
      <c r="N7249" s="6">
        <v>-199.61699999999999</v>
      </c>
      <c r="O7249">
        <f t="shared" si="339"/>
        <v>-199.61699999999999</v>
      </c>
      <c r="P7249" s="6">
        <f t="shared" si="340"/>
        <v>155.70066666666665</v>
      </c>
      <c r="Q7249">
        <f t="shared" si="341"/>
        <v>66.315579902295781</v>
      </c>
      <c r="R7249" s="16" t="str">
        <f>TEXT(Ecom[[#This Row],[Dates]],"mmm")</f>
        <v>Sep</v>
      </c>
      <c r="S7249" s="16" t="str">
        <f>TEXT(Ecom[[#This Row],[Dates]],"YYYY")</f>
        <v>2025</v>
      </c>
      <c r="T7249" s="16"/>
    </row>
    <row r="7250" spans="1:20" x14ac:dyDescent="0.25">
      <c r="A7250" t="s">
        <v>28</v>
      </c>
      <c r="B7250" s="16">
        <v>46014</v>
      </c>
      <c r="C7250" t="s">
        <v>22</v>
      </c>
      <c r="D7250" t="s">
        <v>15</v>
      </c>
      <c r="E7250" t="s">
        <v>103</v>
      </c>
      <c r="F7250" t="s">
        <v>104</v>
      </c>
      <c r="G7250">
        <v>43229</v>
      </c>
      <c r="H7250" t="s">
        <v>57</v>
      </c>
      <c r="I7250" t="s">
        <v>26</v>
      </c>
      <c r="J7250" t="s">
        <v>32</v>
      </c>
      <c r="K7250" s="6">
        <v>44.671999999999997</v>
      </c>
      <c r="L7250">
        <v>8</v>
      </c>
      <c r="M7250">
        <v>0.2</v>
      </c>
      <c r="N7250" s="6">
        <v>-10.0512</v>
      </c>
      <c r="O7250">
        <f t="shared" si="339"/>
        <v>-10.0512</v>
      </c>
      <c r="P7250" s="6">
        <f t="shared" si="340"/>
        <v>384.87400000000002</v>
      </c>
      <c r="Q7250">
        <f t="shared" si="341"/>
        <v>352.70601147173022</v>
      </c>
      <c r="R7250" s="16" t="str">
        <f>TEXT(Ecom[[#This Row],[Dates]],"mmm")</f>
        <v>Dec</v>
      </c>
      <c r="S7250" s="16" t="str">
        <f>TEXT(Ecom[[#This Row],[Dates]],"YYYY")</f>
        <v>2025</v>
      </c>
      <c r="T7250" s="16"/>
    </row>
    <row r="7251" spans="1:20" x14ac:dyDescent="0.25">
      <c r="A7251" t="s">
        <v>13</v>
      </c>
      <c r="B7251" s="16">
        <v>46386</v>
      </c>
      <c r="C7251" t="s">
        <v>14</v>
      </c>
      <c r="D7251" t="s">
        <v>15</v>
      </c>
      <c r="E7251" t="s">
        <v>23</v>
      </c>
      <c r="F7251" t="s">
        <v>24</v>
      </c>
      <c r="G7251">
        <v>90008</v>
      </c>
      <c r="H7251" t="s">
        <v>25</v>
      </c>
      <c r="I7251" t="s">
        <v>35</v>
      </c>
      <c r="J7251" t="s">
        <v>59</v>
      </c>
      <c r="K7251" s="6">
        <v>119.98</v>
      </c>
      <c r="L7251">
        <v>2</v>
      </c>
      <c r="M7251">
        <v>0</v>
      </c>
      <c r="N7251" s="6">
        <v>35.994</v>
      </c>
      <c r="O7251" t="str">
        <f t="shared" si="339"/>
        <v/>
      </c>
      <c r="P7251" s="6">
        <f t="shared" si="340"/>
        <v>373.05533333333329</v>
      </c>
      <c r="Q7251">
        <f t="shared" si="341"/>
        <v>408.1650792361491</v>
      </c>
      <c r="R7251" s="16" t="str">
        <f>TEXT(Ecom[[#This Row],[Dates]],"mmm")</f>
        <v>Dec</v>
      </c>
      <c r="S7251" s="16" t="str">
        <f>TEXT(Ecom[[#This Row],[Dates]],"YYYY")</f>
        <v>2026</v>
      </c>
      <c r="T7251" s="16"/>
    </row>
    <row r="7252" spans="1:20" x14ac:dyDescent="0.25">
      <c r="A7252" t="s">
        <v>13</v>
      </c>
      <c r="B7252" s="16">
        <v>45981</v>
      </c>
      <c r="C7252" t="s">
        <v>14</v>
      </c>
      <c r="D7252" t="s">
        <v>15</v>
      </c>
      <c r="E7252" t="s">
        <v>23</v>
      </c>
      <c r="F7252" t="s">
        <v>24</v>
      </c>
      <c r="G7252">
        <v>90008</v>
      </c>
      <c r="H7252" t="s">
        <v>25</v>
      </c>
      <c r="I7252" t="s">
        <v>35</v>
      </c>
      <c r="J7252" t="s">
        <v>59</v>
      </c>
      <c r="K7252" s="6">
        <v>989.97</v>
      </c>
      <c r="L7252">
        <v>3</v>
      </c>
      <c r="M7252">
        <v>0</v>
      </c>
      <c r="N7252" s="6">
        <v>395.988</v>
      </c>
      <c r="O7252" t="str">
        <f t="shared" si="339"/>
        <v/>
      </c>
      <c r="P7252" s="6">
        <f t="shared" si="340"/>
        <v>355.90200000000004</v>
      </c>
      <c r="Q7252">
        <f t="shared" si="341"/>
        <v>440.11689493453304</v>
      </c>
      <c r="R7252" s="16" t="str">
        <f>TEXT(Ecom[[#This Row],[Dates]],"mmm")</f>
        <v>Nov</v>
      </c>
      <c r="S7252" s="16" t="str">
        <f>TEXT(Ecom[[#This Row],[Dates]],"YYYY")</f>
        <v>2025</v>
      </c>
      <c r="T7252" s="16"/>
    </row>
    <row r="7253" spans="1:20" x14ac:dyDescent="0.25">
      <c r="A7253" t="s">
        <v>28</v>
      </c>
      <c r="B7253" s="16">
        <v>46057</v>
      </c>
      <c r="C7253" t="s">
        <v>22</v>
      </c>
      <c r="D7253" t="s">
        <v>15</v>
      </c>
      <c r="E7253" t="s">
        <v>479</v>
      </c>
      <c r="F7253" t="s">
        <v>30</v>
      </c>
      <c r="G7253">
        <v>33021</v>
      </c>
      <c r="H7253" t="s">
        <v>18</v>
      </c>
      <c r="I7253" t="s">
        <v>26</v>
      </c>
      <c r="J7253" t="s">
        <v>27</v>
      </c>
      <c r="K7253" s="6">
        <v>9.2159999999999993</v>
      </c>
      <c r="L7253">
        <v>4</v>
      </c>
      <c r="M7253">
        <v>0.2</v>
      </c>
      <c r="N7253" s="6">
        <v>3.3408000000000002</v>
      </c>
      <c r="O7253" t="str">
        <f t="shared" si="339"/>
        <v/>
      </c>
      <c r="P7253" s="6">
        <f t="shared" si="340"/>
        <v>147.49199999999999</v>
      </c>
      <c r="Q7253">
        <f t="shared" si="341"/>
        <v>295.61470864874349</v>
      </c>
      <c r="R7253" s="16" t="str">
        <f>TEXT(Ecom[[#This Row],[Dates]],"mmm")</f>
        <v>Feb</v>
      </c>
      <c r="S7253" s="16" t="str">
        <f>TEXT(Ecom[[#This Row],[Dates]],"YYYY")</f>
        <v>2026</v>
      </c>
      <c r="T7253" s="16"/>
    </row>
    <row r="7254" spans="1:20" x14ac:dyDescent="0.25">
      <c r="A7254" t="s">
        <v>28</v>
      </c>
      <c r="B7254" s="16">
        <v>45835</v>
      </c>
      <c r="C7254" t="s">
        <v>22</v>
      </c>
      <c r="D7254" t="s">
        <v>15</v>
      </c>
      <c r="E7254" t="s">
        <v>109</v>
      </c>
      <c r="F7254" t="s">
        <v>70</v>
      </c>
      <c r="G7254">
        <v>48066</v>
      </c>
      <c r="H7254" t="s">
        <v>47</v>
      </c>
      <c r="I7254" t="s">
        <v>26</v>
      </c>
      <c r="J7254" t="s">
        <v>41</v>
      </c>
      <c r="K7254" s="6">
        <v>68.52</v>
      </c>
      <c r="L7254">
        <v>3</v>
      </c>
      <c r="M7254">
        <v>0</v>
      </c>
      <c r="N7254" s="6">
        <v>31.519200000000001</v>
      </c>
      <c r="O7254" t="str">
        <f t="shared" si="339"/>
        <v/>
      </c>
      <c r="P7254" s="6">
        <f t="shared" si="340"/>
        <v>160.22</v>
      </c>
      <c r="Q7254">
        <f t="shared" si="341"/>
        <v>217.95523992171729</v>
      </c>
      <c r="R7254" s="16" t="str">
        <f>TEXT(Ecom[[#This Row],[Dates]],"mmm")</f>
        <v>Jun</v>
      </c>
      <c r="S7254" s="16" t="str">
        <f>TEXT(Ecom[[#This Row],[Dates]],"YYYY")</f>
        <v>2025</v>
      </c>
      <c r="T7254" s="16"/>
    </row>
    <row r="7255" spans="1:20" x14ac:dyDescent="0.25">
      <c r="A7255" t="s">
        <v>28</v>
      </c>
      <c r="B7255" s="16">
        <v>45666</v>
      </c>
      <c r="C7255" t="s">
        <v>44</v>
      </c>
      <c r="D7255" t="s">
        <v>15</v>
      </c>
      <c r="E7255" t="s">
        <v>474</v>
      </c>
      <c r="F7255" t="s">
        <v>49</v>
      </c>
      <c r="G7255">
        <v>54880</v>
      </c>
      <c r="H7255" t="s">
        <v>47</v>
      </c>
      <c r="I7255" t="s">
        <v>26</v>
      </c>
      <c r="J7255" t="s">
        <v>38</v>
      </c>
      <c r="K7255" s="6">
        <v>364.74</v>
      </c>
      <c r="L7255">
        <v>3</v>
      </c>
      <c r="M7255">
        <v>0</v>
      </c>
      <c r="N7255" s="6">
        <v>109.422</v>
      </c>
      <c r="O7255" t="str">
        <f t="shared" si="339"/>
        <v/>
      </c>
      <c r="P7255" s="6">
        <f t="shared" si="340"/>
        <v>153.96666666666667</v>
      </c>
      <c r="Q7255">
        <f t="shared" si="341"/>
        <v>153.60563713807053</v>
      </c>
      <c r="R7255" s="16" t="str">
        <f>TEXT(Ecom[[#This Row],[Dates]],"mmm")</f>
        <v>Jan</v>
      </c>
      <c r="S7255" s="16" t="str">
        <f>TEXT(Ecom[[#This Row],[Dates]],"YYYY")</f>
        <v>2025</v>
      </c>
      <c r="T7255" s="16"/>
    </row>
    <row r="7256" spans="1:20" x14ac:dyDescent="0.25">
      <c r="A7256" t="s">
        <v>28</v>
      </c>
      <c r="B7256" s="16">
        <v>46097</v>
      </c>
      <c r="C7256" t="s">
        <v>44</v>
      </c>
      <c r="D7256" t="s">
        <v>15</v>
      </c>
      <c r="E7256" t="s">
        <v>474</v>
      </c>
      <c r="F7256" t="s">
        <v>49</v>
      </c>
      <c r="G7256">
        <v>54880</v>
      </c>
      <c r="H7256" t="s">
        <v>47</v>
      </c>
      <c r="I7256" t="s">
        <v>19</v>
      </c>
      <c r="J7256" t="s">
        <v>33</v>
      </c>
      <c r="K7256" s="6">
        <v>47.4</v>
      </c>
      <c r="L7256">
        <v>5</v>
      </c>
      <c r="M7256">
        <v>0</v>
      </c>
      <c r="N7256" s="6">
        <v>21.33</v>
      </c>
      <c r="O7256" t="str">
        <f t="shared" si="339"/>
        <v/>
      </c>
      <c r="P7256" s="6">
        <f t="shared" si="340"/>
        <v>34.24</v>
      </c>
      <c r="Q7256">
        <f t="shared" si="341"/>
        <v>90.203333600220077</v>
      </c>
      <c r="R7256" s="16" t="str">
        <f>TEXT(Ecom[[#This Row],[Dates]],"mmm")</f>
        <v>Mar</v>
      </c>
      <c r="S7256" s="16" t="str">
        <f>TEXT(Ecom[[#This Row],[Dates]],"YYYY")</f>
        <v>2026</v>
      </c>
      <c r="T7256" s="16"/>
    </row>
    <row r="7257" spans="1:20" x14ac:dyDescent="0.25">
      <c r="A7257" t="s">
        <v>28</v>
      </c>
      <c r="B7257" s="16">
        <v>45939</v>
      </c>
      <c r="C7257" t="s">
        <v>44</v>
      </c>
      <c r="D7257" t="s">
        <v>15</v>
      </c>
      <c r="E7257" t="s">
        <v>474</v>
      </c>
      <c r="F7257" t="s">
        <v>49</v>
      </c>
      <c r="G7257">
        <v>54880</v>
      </c>
      <c r="H7257" t="s">
        <v>47</v>
      </c>
      <c r="I7257" t="s">
        <v>26</v>
      </c>
      <c r="J7257" t="s">
        <v>32</v>
      </c>
      <c r="K7257" s="6">
        <v>49.76</v>
      </c>
      <c r="L7257">
        <v>4</v>
      </c>
      <c r="M7257">
        <v>0</v>
      </c>
      <c r="N7257" s="6">
        <v>13.9328</v>
      </c>
      <c r="O7257" t="str">
        <f t="shared" si="339"/>
        <v/>
      </c>
      <c r="P7257" s="6">
        <f t="shared" si="340"/>
        <v>228.14000000000001</v>
      </c>
      <c r="Q7257">
        <f t="shared" si="341"/>
        <v>239.75716421536313</v>
      </c>
      <c r="R7257" s="16" t="str">
        <f>TEXT(Ecom[[#This Row],[Dates]],"mmm")</f>
        <v>Oct</v>
      </c>
      <c r="S7257" s="16" t="str">
        <f>TEXT(Ecom[[#This Row],[Dates]],"YYYY")</f>
        <v>2025</v>
      </c>
      <c r="T7257" s="16"/>
    </row>
    <row r="7258" spans="1:20" x14ac:dyDescent="0.25">
      <c r="A7258" t="s">
        <v>28</v>
      </c>
      <c r="B7258" s="16">
        <v>46140</v>
      </c>
      <c r="C7258" t="s">
        <v>44</v>
      </c>
      <c r="D7258" t="s">
        <v>15</v>
      </c>
      <c r="E7258" t="s">
        <v>474</v>
      </c>
      <c r="F7258" t="s">
        <v>49</v>
      </c>
      <c r="G7258">
        <v>54880</v>
      </c>
      <c r="H7258" t="s">
        <v>47</v>
      </c>
      <c r="I7258" t="s">
        <v>26</v>
      </c>
      <c r="J7258" t="s">
        <v>34</v>
      </c>
      <c r="K7258" s="6">
        <v>5.56</v>
      </c>
      <c r="L7258">
        <v>2</v>
      </c>
      <c r="M7258">
        <v>0</v>
      </c>
      <c r="N7258" s="6">
        <v>1.4456</v>
      </c>
      <c r="O7258" t="str">
        <f t="shared" si="339"/>
        <v/>
      </c>
      <c r="P7258" s="6">
        <f t="shared" si="340"/>
        <v>216.45333333333335</v>
      </c>
      <c r="Q7258">
        <f t="shared" si="341"/>
        <v>259.67663963162028</v>
      </c>
      <c r="R7258" s="16" t="str">
        <f>TEXT(Ecom[[#This Row],[Dates]],"mmm")</f>
        <v>Apr</v>
      </c>
      <c r="S7258" s="16" t="str">
        <f>TEXT(Ecom[[#This Row],[Dates]],"YYYY")</f>
        <v>2026</v>
      </c>
      <c r="T7258" s="16"/>
    </row>
    <row r="7259" spans="1:20" x14ac:dyDescent="0.25">
      <c r="A7259" t="s">
        <v>28</v>
      </c>
      <c r="B7259" s="16">
        <v>46024</v>
      </c>
      <c r="C7259" t="s">
        <v>44</v>
      </c>
      <c r="D7259" t="s">
        <v>15</v>
      </c>
      <c r="E7259" t="s">
        <v>474</v>
      </c>
      <c r="F7259" t="s">
        <v>49</v>
      </c>
      <c r="G7259">
        <v>54880</v>
      </c>
      <c r="H7259" t="s">
        <v>47</v>
      </c>
      <c r="I7259" t="s">
        <v>26</v>
      </c>
      <c r="J7259" t="s">
        <v>41</v>
      </c>
      <c r="K7259" s="6">
        <v>629.1</v>
      </c>
      <c r="L7259">
        <v>6</v>
      </c>
      <c r="M7259">
        <v>0</v>
      </c>
      <c r="N7259" s="6">
        <v>301.96800000000002</v>
      </c>
      <c r="O7259" t="str">
        <f t="shared" si="339"/>
        <v/>
      </c>
      <c r="P7259" s="6">
        <f t="shared" si="340"/>
        <v>229.72000000000003</v>
      </c>
      <c r="Q7259">
        <f t="shared" si="341"/>
        <v>280.15587251332732</v>
      </c>
      <c r="R7259" s="16" t="str">
        <f>TEXT(Ecom[[#This Row],[Dates]],"mmm")</f>
        <v>Jan</v>
      </c>
      <c r="S7259" s="16" t="str">
        <f>TEXT(Ecom[[#This Row],[Dates]],"YYYY")</f>
        <v>2026</v>
      </c>
      <c r="T7259" s="16"/>
    </row>
    <row r="7260" spans="1:20" x14ac:dyDescent="0.25">
      <c r="A7260" t="s">
        <v>28</v>
      </c>
      <c r="B7260" s="16">
        <v>45946</v>
      </c>
      <c r="C7260" t="s">
        <v>44</v>
      </c>
      <c r="D7260" t="s">
        <v>15</v>
      </c>
      <c r="E7260" t="s">
        <v>474</v>
      </c>
      <c r="F7260" t="s">
        <v>49</v>
      </c>
      <c r="G7260">
        <v>54880</v>
      </c>
      <c r="H7260" t="s">
        <v>47</v>
      </c>
      <c r="I7260" t="s">
        <v>26</v>
      </c>
      <c r="J7260" t="s">
        <v>34</v>
      </c>
      <c r="K7260" s="6">
        <v>14.7</v>
      </c>
      <c r="L7260">
        <v>5</v>
      </c>
      <c r="M7260">
        <v>0</v>
      </c>
      <c r="N7260" s="6">
        <v>3.9689999999999999</v>
      </c>
      <c r="O7260" t="str">
        <f t="shared" si="339"/>
        <v/>
      </c>
      <c r="P7260" s="6">
        <f t="shared" si="340"/>
        <v>62.016666666666673</v>
      </c>
      <c r="Q7260">
        <f t="shared" si="341"/>
        <v>162.05513926735853</v>
      </c>
      <c r="R7260" s="16" t="str">
        <f>TEXT(Ecom[[#This Row],[Dates]],"mmm")</f>
        <v>Oct</v>
      </c>
      <c r="S7260" s="16" t="str">
        <f>TEXT(Ecom[[#This Row],[Dates]],"YYYY")</f>
        <v>2025</v>
      </c>
      <c r="T7260" s="16"/>
    </row>
    <row r="7261" spans="1:20" x14ac:dyDescent="0.25">
      <c r="A7261" t="s">
        <v>28</v>
      </c>
      <c r="B7261" s="16">
        <v>46096</v>
      </c>
      <c r="C7261" t="s">
        <v>44</v>
      </c>
      <c r="D7261" t="s">
        <v>15</v>
      </c>
      <c r="E7261" t="s">
        <v>474</v>
      </c>
      <c r="F7261" t="s">
        <v>49</v>
      </c>
      <c r="G7261">
        <v>54880</v>
      </c>
      <c r="H7261" t="s">
        <v>47</v>
      </c>
      <c r="I7261" t="s">
        <v>26</v>
      </c>
      <c r="J7261" t="s">
        <v>41</v>
      </c>
      <c r="K7261" s="6">
        <v>45.36</v>
      </c>
      <c r="L7261">
        <v>7</v>
      </c>
      <c r="M7261">
        <v>0</v>
      </c>
      <c r="N7261" s="6">
        <v>21.7728</v>
      </c>
      <c r="O7261" t="str">
        <f t="shared" si="339"/>
        <v/>
      </c>
      <c r="P7261" s="6">
        <f t="shared" si="340"/>
        <v>62.016666666666659</v>
      </c>
      <c r="Q7261">
        <f t="shared" si="341"/>
        <v>115.93110586640415</v>
      </c>
      <c r="R7261" s="16" t="str">
        <f>TEXT(Ecom[[#This Row],[Dates]],"mmm")</f>
        <v>Mar</v>
      </c>
      <c r="S7261" s="16" t="str">
        <f>TEXT(Ecom[[#This Row],[Dates]],"YYYY")</f>
        <v>2026</v>
      </c>
      <c r="T7261" s="16"/>
    </row>
    <row r="7262" spans="1:20" x14ac:dyDescent="0.25">
      <c r="A7262" t="s">
        <v>28</v>
      </c>
      <c r="B7262" s="16">
        <v>46204</v>
      </c>
      <c r="C7262" t="s">
        <v>44</v>
      </c>
      <c r="D7262" t="s">
        <v>15</v>
      </c>
      <c r="E7262" t="s">
        <v>474</v>
      </c>
      <c r="F7262" t="s">
        <v>49</v>
      </c>
      <c r="G7262">
        <v>54880</v>
      </c>
      <c r="H7262" t="s">
        <v>47</v>
      </c>
      <c r="I7262" t="s">
        <v>35</v>
      </c>
      <c r="J7262" t="s">
        <v>36</v>
      </c>
      <c r="K7262" s="6">
        <v>125.99</v>
      </c>
      <c r="L7262">
        <v>1</v>
      </c>
      <c r="M7262">
        <v>0</v>
      </c>
      <c r="N7262" s="6">
        <v>35.277200000000001</v>
      </c>
      <c r="O7262" t="str">
        <f t="shared" si="339"/>
        <v/>
      </c>
      <c r="P7262" s="6">
        <f t="shared" si="340"/>
        <v>57.79666666666666</v>
      </c>
      <c r="Q7262">
        <f t="shared" si="341"/>
        <v>48.170866022247644</v>
      </c>
      <c r="R7262" s="16" t="str">
        <f>TEXT(Ecom[[#This Row],[Dates]],"mmm")</f>
        <v>Jul</v>
      </c>
      <c r="S7262" s="16" t="str">
        <f>TEXT(Ecom[[#This Row],[Dates]],"YYYY")</f>
        <v>2026</v>
      </c>
      <c r="T7262" s="16"/>
    </row>
    <row r="7263" spans="1:20" x14ac:dyDescent="0.25">
      <c r="A7263" t="s">
        <v>13</v>
      </c>
      <c r="B7263" s="16">
        <v>46036</v>
      </c>
      <c r="C7263" t="s">
        <v>22</v>
      </c>
      <c r="D7263" t="s">
        <v>15</v>
      </c>
      <c r="E7263" t="s">
        <v>391</v>
      </c>
      <c r="F7263" t="s">
        <v>24</v>
      </c>
      <c r="G7263">
        <v>91360</v>
      </c>
      <c r="H7263" t="s">
        <v>25</v>
      </c>
      <c r="I7263" t="s">
        <v>26</v>
      </c>
      <c r="J7263" t="s">
        <v>34</v>
      </c>
      <c r="K7263" s="6">
        <v>14.7</v>
      </c>
      <c r="L7263">
        <v>7</v>
      </c>
      <c r="M7263">
        <v>0</v>
      </c>
      <c r="N7263" s="6">
        <v>4.1159999999999997</v>
      </c>
      <c r="O7263" t="str">
        <f t="shared" si="339"/>
        <v/>
      </c>
      <c r="P7263" s="6">
        <f t="shared" si="340"/>
        <v>26.360000000000003</v>
      </c>
      <c r="Q7263">
        <f t="shared" si="341"/>
        <v>31.075242140232373</v>
      </c>
      <c r="R7263" s="16" t="str">
        <f>TEXT(Ecom[[#This Row],[Dates]],"mmm")</f>
        <v>Jan</v>
      </c>
      <c r="S7263" s="16" t="str">
        <f>TEXT(Ecom[[#This Row],[Dates]],"YYYY")</f>
        <v>2026</v>
      </c>
      <c r="T7263" s="16"/>
    </row>
    <row r="7264" spans="1:20" x14ac:dyDescent="0.25">
      <c r="A7264" t="s">
        <v>28</v>
      </c>
      <c r="B7264" s="16">
        <v>46268</v>
      </c>
      <c r="C7264" t="s">
        <v>22</v>
      </c>
      <c r="D7264" t="s">
        <v>15</v>
      </c>
      <c r="E7264" t="s">
        <v>55</v>
      </c>
      <c r="F7264" t="s">
        <v>56</v>
      </c>
      <c r="G7264">
        <v>19134</v>
      </c>
      <c r="H7264" t="s">
        <v>57</v>
      </c>
      <c r="I7264" t="s">
        <v>35</v>
      </c>
      <c r="J7264" t="s">
        <v>36</v>
      </c>
      <c r="K7264" s="6">
        <v>32.700000000000003</v>
      </c>
      <c r="L7264">
        <v>5</v>
      </c>
      <c r="M7264">
        <v>0.4</v>
      </c>
      <c r="N7264" s="6">
        <v>-6.54</v>
      </c>
      <c r="O7264">
        <f t="shared" si="339"/>
        <v>-6.54</v>
      </c>
      <c r="P7264" s="6">
        <f t="shared" si="340"/>
        <v>82.08</v>
      </c>
      <c r="Q7264">
        <f t="shared" si="341"/>
        <v>59.481631556242583</v>
      </c>
      <c r="R7264" s="16" t="str">
        <f>TEXT(Ecom[[#This Row],[Dates]],"mmm")</f>
        <v>Sep</v>
      </c>
      <c r="S7264" s="16" t="str">
        <f>TEXT(Ecom[[#This Row],[Dates]],"YYYY")</f>
        <v>2026</v>
      </c>
      <c r="T7264" s="16"/>
    </row>
    <row r="7265" spans="1:20" x14ac:dyDescent="0.25">
      <c r="A7265" t="s">
        <v>28</v>
      </c>
      <c r="B7265" s="16">
        <v>46177</v>
      </c>
      <c r="C7265" t="s">
        <v>22</v>
      </c>
      <c r="D7265" t="s">
        <v>15</v>
      </c>
      <c r="E7265" t="s">
        <v>55</v>
      </c>
      <c r="F7265" t="s">
        <v>56</v>
      </c>
      <c r="G7265">
        <v>19134</v>
      </c>
      <c r="H7265" t="s">
        <v>57</v>
      </c>
      <c r="I7265" t="s">
        <v>26</v>
      </c>
      <c r="J7265" t="s">
        <v>60</v>
      </c>
      <c r="K7265" s="6">
        <v>31.68</v>
      </c>
      <c r="L7265">
        <v>4</v>
      </c>
      <c r="M7265">
        <v>0.2</v>
      </c>
      <c r="N7265" s="6">
        <v>11.087999999999999</v>
      </c>
      <c r="O7265" t="str">
        <f t="shared" si="339"/>
        <v/>
      </c>
      <c r="P7265" s="6">
        <f t="shared" si="340"/>
        <v>122.97066666666667</v>
      </c>
      <c r="Q7265">
        <f t="shared" si="341"/>
        <v>60.647058740930937</v>
      </c>
      <c r="R7265" s="16" t="str">
        <f>TEXT(Ecom[[#This Row],[Dates]],"mmm")</f>
        <v>Jun</v>
      </c>
      <c r="S7265" s="16" t="str">
        <f>TEXT(Ecom[[#This Row],[Dates]],"YYYY")</f>
        <v>2026</v>
      </c>
      <c r="T7265" s="16"/>
    </row>
    <row r="7266" spans="1:20" x14ac:dyDescent="0.25">
      <c r="A7266" t="s">
        <v>28</v>
      </c>
      <c r="B7266" s="16">
        <v>46284</v>
      </c>
      <c r="C7266" t="s">
        <v>14</v>
      </c>
      <c r="D7266" t="s">
        <v>15</v>
      </c>
      <c r="E7266" t="s">
        <v>82</v>
      </c>
      <c r="F7266" t="s">
        <v>83</v>
      </c>
      <c r="G7266">
        <v>22153</v>
      </c>
      <c r="H7266" t="s">
        <v>18</v>
      </c>
      <c r="I7266" t="s">
        <v>26</v>
      </c>
      <c r="J7266" t="s">
        <v>34</v>
      </c>
      <c r="K7266" s="6">
        <v>181.86</v>
      </c>
      <c r="L7266">
        <v>7</v>
      </c>
      <c r="M7266">
        <v>0</v>
      </c>
      <c r="N7266" s="6">
        <v>50.9208</v>
      </c>
      <c r="O7266" t="str">
        <f t="shared" si="339"/>
        <v/>
      </c>
      <c r="P7266" s="6">
        <f t="shared" si="340"/>
        <v>116.88666666666667</v>
      </c>
      <c r="Q7266">
        <f t="shared" si="341"/>
        <v>85.067797491612978</v>
      </c>
      <c r="R7266" s="16" t="str">
        <f>TEXT(Ecom[[#This Row],[Dates]],"mmm")</f>
        <v>Sep</v>
      </c>
      <c r="S7266" s="16" t="str">
        <f>TEXT(Ecom[[#This Row],[Dates]],"YYYY")</f>
        <v>2026</v>
      </c>
      <c r="T7266" s="16"/>
    </row>
    <row r="7267" spans="1:20" x14ac:dyDescent="0.25">
      <c r="A7267" t="s">
        <v>13</v>
      </c>
      <c r="B7267" s="16">
        <v>46211</v>
      </c>
      <c r="C7267" t="s">
        <v>22</v>
      </c>
      <c r="D7267" t="s">
        <v>15</v>
      </c>
      <c r="E7267" t="s">
        <v>61</v>
      </c>
      <c r="F7267" t="s">
        <v>46</v>
      </c>
      <c r="G7267">
        <v>77095</v>
      </c>
      <c r="H7267" t="s">
        <v>47</v>
      </c>
      <c r="I7267" t="s">
        <v>19</v>
      </c>
      <c r="J7267" t="s">
        <v>21</v>
      </c>
      <c r="K7267" s="6">
        <v>155.37200000000001</v>
      </c>
      <c r="L7267">
        <v>2</v>
      </c>
      <c r="M7267">
        <v>0.3</v>
      </c>
      <c r="N7267" s="6">
        <v>-35.513599999999997</v>
      </c>
      <c r="O7267">
        <f t="shared" si="339"/>
        <v>-35.513599999999997</v>
      </c>
      <c r="P7267" s="6">
        <f t="shared" si="340"/>
        <v>78.64533333333334</v>
      </c>
      <c r="Q7267">
        <f t="shared" si="341"/>
        <v>62.944438102186609</v>
      </c>
      <c r="R7267" s="16" t="str">
        <f>TEXT(Ecom[[#This Row],[Dates]],"mmm")</f>
        <v>Jul</v>
      </c>
      <c r="S7267" s="16" t="str">
        <f>TEXT(Ecom[[#This Row],[Dates]],"YYYY")</f>
        <v>2026</v>
      </c>
      <c r="T7267" s="16"/>
    </row>
    <row r="7268" spans="1:20" x14ac:dyDescent="0.25">
      <c r="A7268" t="s">
        <v>168</v>
      </c>
      <c r="B7268" s="16">
        <v>46302</v>
      </c>
      <c r="C7268" t="s">
        <v>14</v>
      </c>
      <c r="D7268" t="s">
        <v>15</v>
      </c>
      <c r="E7268" t="s">
        <v>90</v>
      </c>
      <c r="F7268" t="s">
        <v>86</v>
      </c>
      <c r="G7268">
        <v>38401</v>
      </c>
      <c r="H7268" t="s">
        <v>18</v>
      </c>
      <c r="I7268" t="s">
        <v>26</v>
      </c>
      <c r="J7268" t="s">
        <v>37</v>
      </c>
      <c r="K7268" s="6">
        <v>13.428000000000001</v>
      </c>
      <c r="L7268">
        <v>3</v>
      </c>
      <c r="M7268">
        <v>0.7</v>
      </c>
      <c r="N7268" s="6">
        <v>-11.19</v>
      </c>
      <c r="O7268">
        <f t="shared" si="339"/>
        <v>-11.19</v>
      </c>
      <c r="P7268" s="6">
        <f t="shared" si="340"/>
        <v>56.710666666666668</v>
      </c>
      <c r="Q7268">
        <f t="shared" si="341"/>
        <v>63.023183078398489</v>
      </c>
      <c r="R7268" s="16" t="str">
        <f>TEXT(Ecom[[#This Row],[Dates]],"mmm")</f>
        <v>Oct</v>
      </c>
      <c r="S7268" s="16" t="str">
        <f>TEXT(Ecom[[#This Row],[Dates]],"YYYY")</f>
        <v>2026</v>
      </c>
      <c r="T7268" s="16"/>
    </row>
    <row r="7269" spans="1:20" x14ac:dyDescent="0.25">
      <c r="A7269" t="s">
        <v>168</v>
      </c>
      <c r="B7269" s="16">
        <v>46377</v>
      </c>
      <c r="C7269" t="s">
        <v>14</v>
      </c>
      <c r="D7269" t="s">
        <v>15</v>
      </c>
      <c r="E7269" t="s">
        <v>90</v>
      </c>
      <c r="F7269" t="s">
        <v>86</v>
      </c>
      <c r="G7269">
        <v>38401</v>
      </c>
      <c r="H7269" t="s">
        <v>18</v>
      </c>
      <c r="I7269" t="s">
        <v>26</v>
      </c>
      <c r="J7269" t="s">
        <v>32</v>
      </c>
      <c r="K7269" s="6">
        <v>67.135999999999996</v>
      </c>
      <c r="L7269">
        <v>4</v>
      </c>
      <c r="M7269">
        <v>0.2</v>
      </c>
      <c r="N7269" s="6">
        <v>-0.83919999999999995</v>
      </c>
      <c r="O7269">
        <f t="shared" si="339"/>
        <v>-0.83919999999999995</v>
      </c>
      <c r="P7269" s="6">
        <f t="shared" si="340"/>
        <v>157.49333333333334</v>
      </c>
      <c r="Q7269">
        <f t="shared" si="341"/>
        <v>93.568997135209742</v>
      </c>
      <c r="R7269" s="16" t="str">
        <f>TEXT(Ecom[[#This Row],[Dates]],"mmm")</f>
        <v>Dec</v>
      </c>
      <c r="S7269" s="16" t="str">
        <f>TEXT(Ecom[[#This Row],[Dates]],"YYYY")</f>
        <v>2026</v>
      </c>
      <c r="T7269" s="16"/>
    </row>
    <row r="7270" spans="1:20" x14ac:dyDescent="0.25">
      <c r="A7270" t="s">
        <v>28</v>
      </c>
      <c r="B7270" s="16">
        <v>45764</v>
      </c>
      <c r="C7270" t="s">
        <v>14</v>
      </c>
      <c r="D7270" t="s">
        <v>15</v>
      </c>
      <c r="E7270" t="s">
        <v>39</v>
      </c>
      <c r="F7270" t="s">
        <v>40</v>
      </c>
      <c r="G7270">
        <v>28027</v>
      </c>
      <c r="H7270" t="s">
        <v>18</v>
      </c>
      <c r="I7270" t="s">
        <v>26</v>
      </c>
      <c r="J7270" t="s">
        <v>41</v>
      </c>
      <c r="K7270" s="6">
        <v>89.567999999999998</v>
      </c>
      <c r="L7270">
        <v>2</v>
      </c>
      <c r="M7270">
        <v>0.2</v>
      </c>
      <c r="N7270" s="6">
        <v>32.468400000000003</v>
      </c>
      <c r="O7270" t="str">
        <f t="shared" si="339"/>
        <v/>
      </c>
      <c r="P7270" s="6">
        <f t="shared" si="340"/>
        <v>226.33666666666667</v>
      </c>
      <c r="Q7270">
        <f t="shared" si="341"/>
        <v>97.250660177136524</v>
      </c>
      <c r="R7270" s="16" t="str">
        <f>TEXT(Ecom[[#This Row],[Dates]],"mmm")</f>
        <v>Apr</v>
      </c>
      <c r="S7270" s="16" t="str">
        <f>TEXT(Ecom[[#This Row],[Dates]],"YYYY")</f>
        <v>2025</v>
      </c>
      <c r="T7270" s="16"/>
    </row>
    <row r="7271" spans="1:20" x14ac:dyDescent="0.25">
      <c r="A7271" t="s">
        <v>28</v>
      </c>
      <c r="B7271" s="16">
        <v>46325</v>
      </c>
      <c r="C7271" t="s">
        <v>14</v>
      </c>
      <c r="D7271" t="s">
        <v>15</v>
      </c>
      <c r="E7271" t="s">
        <v>39</v>
      </c>
      <c r="F7271" t="s">
        <v>40</v>
      </c>
      <c r="G7271">
        <v>28027</v>
      </c>
      <c r="H7271" t="s">
        <v>18</v>
      </c>
      <c r="I7271" t="s">
        <v>19</v>
      </c>
      <c r="J7271" t="s">
        <v>33</v>
      </c>
      <c r="K7271" s="6">
        <v>315.77600000000001</v>
      </c>
      <c r="L7271">
        <v>8</v>
      </c>
      <c r="M7271">
        <v>0.2</v>
      </c>
      <c r="N7271" s="6">
        <v>31.5776</v>
      </c>
      <c r="O7271" t="str">
        <f t="shared" si="339"/>
        <v/>
      </c>
      <c r="P7271" s="6">
        <f t="shared" si="340"/>
        <v>202.30733333333333</v>
      </c>
      <c r="Q7271">
        <f t="shared" si="341"/>
        <v>143.12536638439278</v>
      </c>
      <c r="R7271" s="16" t="str">
        <f>TEXT(Ecom[[#This Row],[Dates]],"mmm")</f>
        <v>Oct</v>
      </c>
      <c r="S7271" s="16" t="str">
        <f>TEXT(Ecom[[#This Row],[Dates]],"YYYY")</f>
        <v>2026</v>
      </c>
      <c r="T7271" s="16"/>
    </row>
    <row r="7272" spans="1:20" x14ac:dyDescent="0.25">
      <c r="A7272" t="s">
        <v>28</v>
      </c>
      <c r="B7272" s="16">
        <v>46154</v>
      </c>
      <c r="C7272" t="s">
        <v>22</v>
      </c>
      <c r="D7272" t="s">
        <v>15</v>
      </c>
      <c r="E7272" t="s">
        <v>117</v>
      </c>
      <c r="F7272" t="s">
        <v>24</v>
      </c>
      <c r="G7272">
        <v>95123</v>
      </c>
      <c r="H7272" t="s">
        <v>25</v>
      </c>
      <c r="I7272" t="s">
        <v>19</v>
      </c>
      <c r="J7272" t="s">
        <v>20</v>
      </c>
      <c r="K7272" s="6">
        <v>273.666</v>
      </c>
      <c r="L7272">
        <v>2</v>
      </c>
      <c r="M7272">
        <v>0.15</v>
      </c>
      <c r="N7272" s="6">
        <v>-12.878399999999999</v>
      </c>
      <c r="O7272">
        <f t="shared" si="339"/>
        <v>-12.878399999999999</v>
      </c>
      <c r="P7272" s="6">
        <f t="shared" si="340"/>
        <v>103.91800000000001</v>
      </c>
      <c r="Q7272">
        <f t="shared" si="341"/>
        <v>120.19673462132668</v>
      </c>
      <c r="R7272" s="16" t="str">
        <f>TEXT(Ecom[[#This Row],[Dates]],"mmm")</f>
        <v>May</v>
      </c>
      <c r="S7272" s="16" t="str">
        <f>TEXT(Ecom[[#This Row],[Dates]],"YYYY")</f>
        <v>2026</v>
      </c>
      <c r="T7272" s="16"/>
    </row>
    <row r="7273" spans="1:20" x14ac:dyDescent="0.25">
      <c r="A7273" t="s">
        <v>28</v>
      </c>
      <c r="B7273" s="16">
        <v>45937</v>
      </c>
      <c r="C7273" t="s">
        <v>22</v>
      </c>
      <c r="D7273" t="s">
        <v>15</v>
      </c>
      <c r="E7273" t="s">
        <v>117</v>
      </c>
      <c r="F7273" t="s">
        <v>24</v>
      </c>
      <c r="G7273">
        <v>95123</v>
      </c>
      <c r="H7273" t="s">
        <v>25</v>
      </c>
      <c r="I7273" t="s">
        <v>26</v>
      </c>
      <c r="J7273" t="s">
        <v>38</v>
      </c>
      <c r="K7273" s="6">
        <v>17.48</v>
      </c>
      <c r="L7273">
        <v>4</v>
      </c>
      <c r="M7273">
        <v>0</v>
      </c>
      <c r="N7273" s="6">
        <v>4.5448000000000004</v>
      </c>
      <c r="O7273" t="str">
        <f t="shared" si="339"/>
        <v/>
      </c>
      <c r="P7273" s="6">
        <f t="shared" si="340"/>
        <v>14.061</v>
      </c>
      <c r="Q7273">
        <f t="shared" si="341"/>
        <v>117.19075675028174</v>
      </c>
      <c r="R7273" s="16" t="str">
        <f>TEXT(Ecom[[#This Row],[Dates]],"mmm")</f>
        <v>Oct</v>
      </c>
      <c r="S7273" s="16" t="str">
        <f>TEXT(Ecom[[#This Row],[Dates]],"YYYY")</f>
        <v>2025</v>
      </c>
      <c r="T7273" s="16"/>
    </row>
    <row r="7274" spans="1:20" x14ac:dyDescent="0.25">
      <c r="A7274" t="s">
        <v>28</v>
      </c>
      <c r="B7274" s="16">
        <v>45857</v>
      </c>
      <c r="C7274" t="s">
        <v>22</v>
      </c>
      <c r="D7274" t="s">
        <v>15</v>
      </c>
      <c r="E7274" t="s">
        <v>332</v>
      </c>
      <c r="F7274" t="s">
        <v>40</v>
      </c>
      <c r="G7274">
        <v>27405</v>
      </c>
      <c r="H7274" t="s">
        <v>18</v>
      </c>
      <c r="I7274" t="s">
        <v>26</v>
      </c>
      <c r="J7274" t="s">
        <v>110</v>
      </c>
      <c r="K7274" s="6">
        <v>20.608000000000001</v>
      </c>
      <c r="L7274">
        <v>2</v>
      </c>
      <c r="M7274">
        <v>0.2</v>
      </c>
      <c r="N7274" s="6">
        <v>-4.3792</v>
      </c>
      <c r="O7274">
        <f t="shared" si="339"/>
        <v>-4.3792</v>
      </c>
      <c r="P7274" s="6">
        <f t="shared" si="340"/>
        <v>121.55433333333332</v>
      </c>
      <c r="Q7274">
        <f t="shared" si="341"/>
        <v>135.08134893230215</v>
      </c>
      <c r="R7274" s="16" t="str">
        <f>TEXT(Ecom[[#This Row],[Dates]],"mmm")</f>
        <v>Jul</v>
      </c>
      <c r="S7274" s="16" t="str">
        <f>TEXT(Ecom[[#This Row],[Dates]],"YYYY")</f>
        <v>2025</v>
      </c>
      <c r="T7274" s="16"/>
    </row>
    <row r="7275" spans="1:20" x14ac:dyDescent="0.25">
      <c r="A7275" t="s">
        <v>28</v>
      </c>
      <c r="B7275" s="16">
        <v>46170</v>
      </c>
      <c r="C7275" t="s">
        <v>22</v>
      </c>
      <c r="D7275" t="s">
        <v>15</v>
      </c>
      <c r="E7275" t="s">
        <v>332</v>
      </c>
      <c r="F7275" t="s">
        <v>40</v>
      </c>
      <c r="G7275">
        <v>27405</v>
      </c>
      <c r="H7275" t="s">
        <v>18</v>
      </c>
      <c r="I7275" t="s">
        <v>26</v>
      </c>
      <c r="J7275" t="s">
        <v>37</v>
      </c>
      <c r="K7275" s="6">
        <v>4.0949999999999998</v>
      </c>
      <c r="L7275">
        <v>3</v>
      </c>
      <c r="M7275">
        <v>0.7</v>
      </c>
      <c r="N7275" s="6">
        <v>-2.73</v>
      </c>
      <c r="O7275">
        <f t="shared" si="339"/>
        <v>-2.73</v>
      </c>
      <c r="P7275" s="6">
        <f t="shared" si="340"/>
        <v>136.01166666666668</v>
      </c>
      <c r="Q7275">
        <f t="shared" si="341"/>
        <v>132.90211609914127</v>
      </c>
      <c r="R7275" s="16" t="str">
        <f>TEXT(Ecom[[#This Row],[Dates]],"mmm")</f>
        <v>May</v>
      </c>
      <c r="S7275" s="16" t="str">
        <f>TEXT(Ecom[[#This Row],[Dates]],"YYYY")</f>
        <v>2026</v>
      </c>
      <c r="T7275" s="16"/>
    </row>
    <row r="7276" spans="1:20" x14ac:dyDescent="0.25">
      <c r="A7276" t="s">
        <v>28</v>
      </c>
      <c r="B7276" s="16">
        <v>46164</v>
      </c>
      <c r="C7276" t="s">
        <v>44</v>
      </c>
      <c r="D7276" t="s">
        <v>15</v>
      </c>
      <c r="E7276" t="s">
        <v>524</v>
      </c>
      <c r="F7276" t="s">
        <v>203</v>
      </c>
      <c r="G7276">
        <v>59601</v>
      </c>
      <c r="H7276" t="s">
        <v>25</v>
      </c>
      <c r="I7276" t="s">
        <v>35</v>
      </c>
      <c r="J7276" t="s">
        <v>36</v>
      </c>
      <c r="K7276" s="6">
        <v>339.96</v>
      </c>
      <c r="L7276">
        <v>5</v>
      </c>
      <c r="M7276">
        <v>0.2</v>
      </c>
      <c r="N7276" s="6">
        <v>42.494999999999997</v>
      </c>
      <c r="O7276" t="str">
        <f t="shared" si="339"/>
        <v/>
      </c>
      <c r="P7276" s="6">
        <f t="shared" si="340"/>
        <v>401.28666666666663</v>
      </c>
      <c r="Q7276">
        <f t="shared" si="341"/>
        <v>265.70543256228524</v>
      </c>
      <c r="R7276" s="16" t="str">
        <f>TEXT(Ecom[[#This Row],[Dates]],"mmm")</f>
        <v>May</v>
      </c>
      <c r="S7276" s="16" t="str">
        <f>TEXT(Ecom[[#This Row],[Dates]],"YYYY")</f>
        <v>2026</v>
      </c>
      <c r="T7276" s="16"/>
    </row>
    <row r="7277" spans="1:20" x14ac:dyDescent="0.25">
      <c r="A7277" t="s">
        <v>28</v>
      </c>
      <c r="B7277" s="16">
        <v>45955</v>
      </c>
      <c r="C7277" t="s">
        <v>44</v>
      </c>
      <c r="D7277" t="s">
        <v>15</v>
      </c>
      <c r="E7277" t="s">
        <v>524</v>
      </c>
      <c r="F7277" t="s">
        <v>203</v>
      </c>
      <c r="G7277">
        <v>59601</v>
      </c>
      <c r="H7277" t="s">
        <v>25</v>
      </c>
      <c r="I7277" t="s">
        <v>19</v>
      </c>
      <c r="J7277" t="s">
        <v>33</v>
      </c>
      <c r="K7277" s="6">
        <v>63.98</v>
      </c>
      <c r="L7277">
        <v>7</v>
      </c>
      <c r="M7277">
        <v>0</v>
      </c>
      <c r="N7277" s="6">
        <v>21.7532</v>
      </c>
      <c r="O7277" t="str">
        <f t="shared" si="339"/>
        <v/>
      </c>
      <c r="P7277" s="6">
        <f t="shared" si="340"/>
        <v>299.96133333333336</v>
      </c>
      <c r="Q7277">
        <f t="shared" si="341"/>
        <v>279.15415571627568</v>
      </c>
      <c r="R7277" s="16" t="str">
        <f>TEXT(Ecom[[#This Row],[Dates]],"mmm")</f>
        <v>Oct</v>
      </c>
      <c r="S7277" s="16" t="str">
        <f>TEXT(Ecom[[#This Row],[Dates]],"YYYY")</f>
        <v>2025</v>
      </c>
      <c r="T7277" s="16"/>
    </row>
    <row r="7278" spans="1:20" x14ac:dyDescent="0.25">
      <c r="A7278" t="s">
        <v>28</v>
      </c>
      <c r="B7278" s="16">
        <v>46146</v>
      </c>
      <c r="C7278" t="s">
        <v>44</v>
      </c>
      <c r="D7278" t="s">
        <v>15</v>
      </c>
      <c r="E7278" t="s">
        <v>29</v>
      </c>
      <c r="F7278" t="s">
        <v>30</v>
      </c>
      <c r="G7278">
        <v>33311</v>
      </c>
      <c r="H7278" t="s">
        <v>18</v>
      </c>
      <c r="I7278" t="s">
        <v>35</v>
      </c>
      <c r="J7278" t="s">
        <v>59</v>
      </c>
      <c r="K7278" s="6">
        <v>799.92</v>
      </c>
      <c r="L7278">
        <v>10</v>
      </c>
      <c r="M7278">
        <v>0.2</v>
      </c>
      <c r="N7278" s="6">
        <v>239.976</v>
      </c>
      <c r="O7278" t="str">
        <f t="shared" si="339"/>
        <v/>
      </c>
      <c r="P7278" s="6">
        <f t="shared" si="340"/>
        <v>408.62466666666666</v>
      </c>
      <c r="Q7278">
        <f t="shared" si="341"/>
        <v>276.2490202375788</v>
      </c>
      <c r="R7278" s="16" t="str">
        <f>TEXT(Ecom[[#This Row],[Dates]],"mmm")</f>
        <v>May</v>
      </c>
      <c r="S7278" s="16" t="str">
        <f>TEXT(Ecom[[#This Row],[Dates]],"YYYY")</f>
        <v>2026</v>
      </c>
      <c r="T7278" s="16"/>
    </row>
    <row r="7279" spans="1:20" x14ac:dyDescent="0.25">
      <c r="A7279" t="s">
        <v>62</v>
      </c>
      <c r="B7279" s="16">
        <v>46074</v>
      </c>
      <c r="C7279" t="s">
        <v>44</v>
      </c>
      <c r="D7279" t="s">
        <v>15</v>
      </c>
      <c r="E7279" t="s">
        <v>52</v>
      </c>
      <c r="F7279" t="s">
        <v>24</v>
      </c>
      <c r="G7279">
        <v>94110</v>
      </c>
      <c r="H7279" t="s">
        <v>25</v>
      </c>
      <c r="I7279" t="s">
        <v>35</v>
      </c>
      <c r="J7279" t="s">
        <v>36</v>
      </c>
      <c r="K7279" s="6">
        <v>35.984000000000002</v>
      </c>
      <c r="L7279">
        <v>2</v>
      </c>
      <c r="M7279">
        <v>0.2</v>
      </c>
      <c r="N7279" s="6">
        <v>4.4980000000000002</v>
      </c>
      <c r="O7279" t="str">
        <f t="shared" si="339"/>
        <v/>
      </c>
      <c r="P7279" s="6">
        <f t="shared" si="340"/>
        <v>203.82733333333331</v>
      </c>
      <c r="Q7279">
        <f t="shared" si="341"/>
        <v>153.1523149271847</v>
      </c>
      <c r="R7279" s="16" t="str">
        <f>TEXT(Ecom[[#This Row],[Dates]],"mmm")</f>
        <v>Feb</v>
      </c>
      <c r="S7279" s="16" t="str">
        <f>TEXT(Ecom[[#This Row],[Dates]],"YYYY")</f>
        <v>2026</v>
      </c>
      <c r="T7279" s="16"/>
    </row>
    <row r="7280" spans="1:20" x14ac:dyDescent="0.25">
      <c r="A7280" t="s">
        <v>62</v>
      </c>
      <c r="B7280" s="16">
        <v>46167</v>
      </c>
      <c r="C7280" t="s">
        <v>44</v>
      </c>
      <c r="D7280" t="s">
        <v>15</v>
      </c>
      <c r="E7280" t="s">
        <v>52</v>
      </c>
      <c r="F7280" t="s">
        <v>24</v>
      </c>
      <c r="G7280">
        <v>94110</v>
      </c>
      <c r="H7280" t="s">
        <v>25</v>
      </c>
      <c r="I7280" t="s">
        <v>35</v>
      </c>
      <c r="J7280" t="s">
        <v>59</v>
      </c>
      <c r="K7280" s="6">
        <v>389.97</v>
      </c>
      <c r="L7280">
        <v>3</v>
      </c>
      <c r="M7280">
        <v>0</v>
      </c>
      <c r="N7280" s="6">
        <v>132.5898</v>
      </c>
      <c r="O7280" t="str">
        <f t="shared" si="339"/>
        <v/>
      </c>
      <c r="P7280" s="6">
        <f t="shared" si="340"/>
        <v>1039.1593333333333</v>
      </c>
      <c r="Q7280">
        <f t="shared" si="341"/>
        <v>867.78507676139361</v>
      </c>
      <c r="R7280" s="16" t="str">
        <f>TEXT(Ecom[[#This Row],[Dates]],"mmm")</f>
        <v>May</v>
      </c>
      <c r="S7280" s="16" t="str">
        <f>TEXT(Ecom[[#This Row],[Dates]],"YYYY")</f>
        <v>2026</v>
      </c>
      <c r="T7280" s="16"/>
    </row>
    <row r="7281" spans="1:20" x14ac:dyDescent="0.25">
      <c r="A7281" t="s">
        <v>168</v>
      </c>
      <c r="B7281" s="16">
        <v>45976</v>
      </c>
      <c r="C7281" t="s">
        <v>22</v>
      </c>
      <c r="D7281" t="s">
        <v>15</v>
      </c>
      <c r="E7281" t="s">
        <v>511</v>
      </c>
      <c r="F7281" t="s">
        <v>81</v>
      </c>
      <c r="G7281">
        <v>85364</v>
      </c>
      <c r="H7281" t="s">
        <v>25</v>
      </c>
      <c r="I7281" t="s">
        <v>35</v>
      </c>
      <c r="J7281" t="s">
        <v>59</v>
      </c>
      <c r="K7281" s="6">
        <v>185.52799999999999</v>
      </c>
      <c r="L7281">
        <v>7</v>
      </c>
      <c r="M7281">
        <v>0.2</v>
      </c>
      <c r="N7281" s="6">
        <v>48.701099999999997</v>
      </c>
      <c r="O7281" t="str">
        <f t="shared" si="339"/>
        <v/>
      </c>
      <c r="P7281" s="6">
        <f t="shared" si="340"/>
        <v>1109.1643333333334</v>
      </c>
      <c r="Q7281">
        <f t="shared" si="341"/>
        <v>916.16381636595008</v>
      </c>
      <c r="R7281" s="16" t="str">
        <f>TEXT(Ecom[[#This Row],[Dates]],"mmm")</f>
        <v>Nov</v>
      </c>
      <c r="S7281" s="16" t="str">
        <f>TEXT(Ecom[[#This Row],[Dates]],"YYYY")</f>
        <v>2025</v>
      </c>
      <c r="T7281" s="16"/>
    </row>
    <row r="7282" spans="1:20" x14ac:dyDescent="0.25">
      <c r="A7282" t="s">
        <v>28</v>
      </c>
      <c r="B7282" s="16">
        <v>45754</v>
      </c>
      <c r="C7282" t="s">
        <v>14</v>
      </c>
      <c r="D7282" t="s">
        <v>15</v>
      </c>
      <c r="E7282" t="s">
        <v>90</v>
      </c>
      <c r="F7282" t="s">
        <v>248</v>
      </c>
      <c r="G7282">
        <v>21044</v>
      </c>
      <c r="H7282" t="s">
        <v>57</v>
      </c>
      <c r="I7282" t="s">
        <v>26</v>
      </c>
      <c r="J7282" t="s">
        <v>37</v>
      </c>
      <c r="K7282" s="6">
        <v>2541.98</v>
      </c>
      <c r="L7282">
        <v>2</v>
      </c>
      <c r="M7282">
        <v>0</v>
      </c>
      <c r="N7282" s="6">
        <v>1270.99</v>
      </c>
      <c r="O7282" t="str">
        <f t="shared" si="339"/>
        <v/>
      </c>
      <c r="P7282" s="6">
        <f t="shared" si="340"/>
        <v>1048.3336666666667</v>
      </c>
      <c r="Q7282">
        <f t="shared" si="341"/>
        <v>1097.0233606739343</v>
      </c>
      <c r="R7282" s="16" t="str">
        <f>TEXT(Ecom[[#This Row],[Dates]],"mmm")</f>
        <v>Apr</v>
      </c>
      <c r="S7282" s="16" t="str">
        <f>TEXT(Ecom[[#This Row],[Dates]],"YYYY")</f>
        <v>2025</v>
      </c>
      <c r="T7282" s="16"/>
    </row>
    <row r="7283" spans="1:20" x14ac:dyDescent="0.25">
      <c r="A7283" t="s">
        <v>28</v>
      </c>
      <c r="B7283" s="16">
        <v>45942</v>
      </c>
      <c r="C7283" t="s">
        <v>44</v>
      </c>
      <c r="D7283" t="s">
        <v>15</v>
      </c>
      <c r="E7283" t="s">
        <v>511</v>
      </c>
      <c r="F7283" t="s">
        <v>81</v>
      </c>
      <c r="G7283">
        <v>85364</v>
      </c>
      <c r="H7283" t="s">
        <v>25</v>
      </c>
      <c r="I7283" t="s">
        <v>35</v>
      </c>
      <c r="J7283" t="s">
        <v>123</v>
      </c>
      <c r="K7283" s="6">
        <v>599.98500000000001</v>
      </c>
      <c r="L7283">
        <v>5</v>
      </c>
      <c r="M7283">
        <v>0.7</v>
      </c>
      <c r="N7283" s="6">
        <v>-479.988</v>
      </c>
      <c r="O7283">
        <f t="shared" si="339"/>
        <v>-479.988</v>
      </c>
      <c r="P7283" s="6">
        <f t="shared" si="340"/>
        <v>209.64699999999996</v>
      </c>
      <c r="Q7283">
        <f t="shared" si="341"/>
        <v>679.62401761600404</v>
      </c>
      <c r="R7283" s="16" t="str">
        <f>TEXT(Ecom[[#This Row],[Dates]],"mmm")</f>
        <v>Oct</v>
      </c>
      <c r="S7283" s="16" t="str">
        <f>TEXT(Ecom[[#This Row],[Dates]],"YYYY")</f>
        <v>2025</v>
      </c>
      <c r="T7283" s="16"/>
    </row>
    <row r="7284" spans="1:20" x14ac:dyDescent="0.25">
      <c r="A7284" t="s">
        <v>28</v>
      </c>
      <c r="B7284" s="16">
        <v>45849</v>
      </c>
      <c r="C7284" t="s">
        <v>14</v>
      </c>
      <c r="D7284" t="s">
        <v>15</v>
      </c>
      <c r="E7284" t="s">
        <v>79</v>
      </c>
      <c r="F7284" t="s">
        <v>65</v>
      </c>
      <c r="G7284">
        <v>60653</v>
      </c>
      <c r="H7284" t="s">
        <v>47</v>
      </c>
      <c r="I7284" t="s">
        <v>26</v>
      </c>
      <c r="J7284" t="s">
        <v>37</v>
      </c>
      <c r="K7284" s="6">
        <v>3.036</v>
      </c>
      <c r="L7284">
        <v>3</v>
      </c>
      <c r="M7284">
        <v>0.8</v>
      </c>
      <c r="N7284" s="6">
        <v>-5.0094000000000003</v>
      </c>
      <c r="O7284">
        <f t="shared" si="339"/>
        <v>-5.0094000000000003</v>
      </c>
      <c r="P7284" s="6">
        <f t="shared" si="340"/>
        <v>31.689333333333334</v>
      </c>
      <c r="Q7284">
        <f t="shared" si="341"/>
        <v>613.0763254408655</v>
      </c>
      <c r="R7284" s="16" t="str">
        <f>TEXT(Ecom[[#This Row],[Dates]],"mmm")</f>
        <v>Jul</v>
      </c>
      <c r="S7284" s="16" t="str">
        <f>TEXT(Ecom[[#This Row],[Dates]],"YYYY")</f>
        <v>2025</v>
      </c>
      <c r="T7284" s="16"/>
    </row>
    <row r="7285" spans="1:20" x14ac:dyDescent="0.25">
      <c r="A7285" t="s">
        <v>28</v>
      </c>
      <c r="B7285" s="16">
        <v>45964</v>
      </c>
      <c r="C7285" t="s">
        <v>14</v>
      </c>
      <c r="D7285" t="s">
        <v>15</v>
      </c>
      <c r="E7285" t="s">
        <v>221</v>
      </c>
      <c r="F7285" t="s">
        <v>104</v>
      </c>
      <c r="G7285">
        <v>44105</v>
      </c>
      <c r="H7285" t="s">
        <v>57</v>
      </c>
      <c r="I7285" t="s">
        <v>26</v>
      </c>
      <c r="J7285" t="s">
        <v>34</v>
      </c>
      <c r="K7285" s="6">
        <v>25.92</v>
      </c>
      <c r="L7285">
        <v>5</v>
      </c>
      <c r="M7285">
        <v>0.2</v>
      </c>
      <c r="N7285" s="6">
        <v>3.8879999999999999</v>
      </c>
      <c r="O7285" t="str">
        <f t="shared" si="339"/>
        <v/>
      </c>
      <c r="P7285" s="6">
        <f t="shared" si="340"/>
        <v>46.130666666666663</v>
      </c>
      <c r="Q7285">
        <f t="shared" si="341"/>
        <v>107.9206237676905</v>
      </c>
      <c r="R7285" s="16" t="str">
        <f>TEXT(Ecom[[#This Row],[Dates]],"mmm")</f>
        <v>Nov</v>
      </c>
      <c r="S7285" s="16" t="str">
        <f>TEXT(Ecom[[#This Row],[Dates]],"YYYY")</f>
        <v>2025</v>
      </c>
      <c r="T7285" s="16"/>
    </row>
    <row r="7286" spans="1:20" x14ac:dyDescent="0.25">
      <c r="A7286" t="s">
        <v>28</v>
      </c>
      <c r="B7286" s="16">
        <v>45797</v>
      </c>
      <c r="C7286" t="s">
        <v>14</v>
      </c>
      <c r="D7286" t="s">
        <v>15</v>
      </c>
      <c r="E7286" t="s">
        <v>221</v>
      </c>
      <c r="F7286" t="s">
        <v>104</v>
      </c>
      <c r="G7286">
        <v>44105</v>
      </c>
      <c r="H7286" t="s">
        <v>57</v>
      </c>
      <c r="I7286" t="s">
        <v>19</v>
      </c>
      <c r="J7286" t="s">
        <v>33</v>
      </c>
      <c r="K7286" s="6">
        <v>66.111999999999995</v>
      </c>
      <c r="L7286">
        <v>2</v>
      </c>
      <c r="M7286">
        <v>0.2</v>
      </c>
      <c r="N7286" s="6">
        <v>-9.0904000000000007</v>
      </c>
      <c r="O7286">
        <f t="shared" si="339"/>
        <v>-9.0904000000000007</v>
      </c>
      <c r="P7286" s="6">
        <f t="shared" si="340"/>
        <v>39.790666666666667</v>
      </c>
      <c r="Q7286">
        <f t="shared" si="341"/>
        <v>27.487988455566065</v>
      </c>
      <c r="R7286" s="16" t="str">
        <f>TEXT(Ecom[[#This Row],[Dates]],"mmm")</f>
        <v>May</v>
      </c>
      <c r="S7286" s="16" t="str">
        <f>TEXT(Ecom[[#This Row],[Dates]],"YYYY")</f>
        <v>2025</v>
      </c>
      <c r="T7286" s="16"/>
    </row>
    <row r="7287" spans="1:20" x14ac:dyDescent="0.25">
      <c r="A7287" t="s">
        <v>28</v>
      </c>
      <c r="B7287" s="16">
        <v>46040</v>
      </c>
      <c r="C7287" t="s">
        <v>14</v>
      </c>
      <c r="D7287" t="s">
        <v>15</v>
      </c>
      <c r="E7287" t="s">
        <v>52</v>
      </c>
      <c r="F7287" t="s">
        <v>24</v>
      </c>
      <c r="G7287">
        <v>94110</v>
      </c>
      <c r="H7287" t="s">
        <v>25</v>
      </c>
      <c r="I7287" t="s">
        <v>35</v>
      </c>
      <c r="J7287" t="s">
        <v>59</v>
      </c>
      <c r="K7287" s="6">
        <v>46.36</v>
      </c>
      <c r="L7287">
        <v>4</v>
      </c>
      <c r="M7287">
        <v>0</v>
      </c>
      <c r="N7287" s="6">
        <v>15.2988</v>
      </c>
      <c r="O7287" t="str">
        <f t="shared" si="339"/>
        <v/>
      </c>
      <c r="P7287" s="6">
        <f t="shared" si="340"/>
        <v>36.983333333333327</v>
      </c>
      <c r="Q7287">
        <f t="shared" si="341"/>
        <v>22.439656800702931</v>
      </c>
      <c r="R7287" s="16" t="str">
        <f>TEXT(Ecom[[#This Row],[Dates]],"mmm")</f>
        <v>Jan</v>
      </c>
      <c r="S7287" s="16" t="str">
        <f>TEXT(Ecom[[#This Row],[Dates]],"YYYY")</f>
        <v>2026</v>
      </c>
      <c r="T7287" s="16"/>
    </row>
    <row r="7288" spans="1:20" x14ac:dyDescent="0.25">
      <c r="A7288" t="s">
        <v>28</v>
      </c>
      <c r="B7288" s="16">
        <v>46059</v>
      </c>
      <c r="C7288" t="s">
        <v>22</v>
      </c>
      <c r="D7288" t="s">
        <v>15</v>
      </c>
      <c r="E7288" t="s">
        <v>354</v>
      </c>
      <c r="F7288" t="s">
        <v>119</v>
      </c>
      <c r="G7288">
        <v>73120</v>
      </c>
      <c r="H7288" t="s">
        <v>47</v>
      </c>
      <c r="I7288" t="s">
        <v>35</v>
      </c>
      <c r="J7288" t="s">
        <v>59</v>
      </c>
      <c r="K7288" s="6">
        <v>6.9</v>
      </c>
      <c r="L7288">
        <v>1</v>
      </c>
      <c r="M7288">
        <v>0</v>
      </c>
      <c r="N7288" s="6">
        <v>0.55200000000000005</v>
      </c>
      <c r="O7288" t="str">
        <f t="shared" si="339"/>
        <v/>
      </c>
      <c r="P7288" s="6">
        <f t="shared" si="340"/>
        <v>208.10000000000002</v>
      </c>
      <c r="Q7288">
        <f t="shared" si="341"/>
        <v>204.23854851473905</v>
      </c>
      <c r="R7288" s="16" t="str">
        <f>TEXT(Ecom[[#This Row],[Dates]],"mmm")</f>
        <v>Feb</v>
      </c>
      <c r="S7288" s="16" t="str">
        <f>TEXT(Ecom[[#This Row],[Dates]],"YYYY")</f>
        <v>2026</v>
      </c>
      <c r="T7288" s="16"/>
    </row>
    <row r="7289" spans="1:20" x14ac:dyDescent="0.25">
      <c r="A7289" t="s">
        <v>28</v>
      </c>
      <c r="B7289" s="16">
        <v>46223</v>
      </c>
      <c r="C7289" t="s">
        <v>22</v>
      </c>
      <c r="D7289" t="s">
        <v>15</v>
      </c>
      <c r="E7289" t="s">
        <v>354</v>
      </c>
      <c r="F7289" t="s">
        <v>119</v>
      </c>
      <c r="G7289">
        <v>73120</v>
      </c>
      <c r="H7289" t="s">
        <v>47</v>
      </c>
      <c r="I7289" t="s">
        <v>19</v>
      </c>
      <c r="J7289" t="s">
        <v>33</v>
      </c>
      <c r="K7289" s="6">
        <v>57.69</v>
      </c>
      <c r="L7289">
        <v>3</v>
      </c>
      <c r="M7289">
        <v>0</v>
      </c>
      <c r="N7289" s="6">
        <v>23.652899999999999</v>
      </c>
      <c r="O7289" t="str">
        <f t="shared" si="339"/>
        <v/>
      </c>
      <c r="P7289" s="6">
        <f t="shared" si="340"/>
        <v>307.47000000000003</v>
      </c>
      <c r="Q7289">
        <f t="shared" si="341"/>
        <v>203.35880420613256</v>
      </c>
      <c r="R7289" s="16" t="str">
        <f>TEXT(Ecom[[#This Row],[Dates]],"mmm")</f>
        <v>Jul</v>
      </c>
      <c r="S7289" s="16" t="str">
        <f>TEXT(Ecom[[#This Row],[Dates]],"YYYY")</f>
        <v>2026</v>
      </c>
      <c r="T7289" s="16"/>
    </row>
    <row r="7290" spans="1:20" x14ac:dyDescent="0.25">
      <c r="A7290" t="s">
        <v>28</v>
      </c>
      <c r="B7290" s="16">
        <v>45718</v>
      </c>
      <c r="C7290" t="s">
        <v>22</v>
      </c>
      <c r="D7290" t="s">
        <v>15</v>
      </c>
      <c r="E7290" t="s">
        <v>61</v>
      </c>
      <c r="F7290" t="s">
        <v>46</v>
      </c>
      <c r="G7290">
        <v>77095</v>
      </c>
      <c r="H7290" t="s">
        <v>47</v>
      </c>
      <c r="I7290" t="s">
        <v>35</v>
      </c>
      <c r="J7290" t="s">
        <v>123</v>
      </c>
      <c r="K7290" s="6">
        <v>559.71</v>
      </c>
      <c r="L7290">
        <v>3</v>
      </c>
      <c r="M7290">
        <v>0.4</v>
      </c>
      <c r="N7290" s="6">
        <v>-121.2705</v>
      </c>
      <c r="O7290">
        <f t="shared" si="339"/>
        <v>-121.2705</v>
      </c>
      <c r="P7290" s="6">
        <f t="shared" si="340"/>
        <v>305.16800000000001</v>
      </c>
      <c r="Q7290">
        <f t="shared" si="341"/>
        <v>250.56393938208004</v>
      </c>
      <c r="R7290" s="16" t="str">
        <f>TEXT(Ecom[[#This Row],[Dates]],"mmm")</f>
        <v>Mar</v>
      </c>
      <c r="S7290" s="16" t="str">
        <f>TEXT(Ecom[[#This Row],[Dates]],"YYYY")</f>
        <v>2025</v>
      </c>
      <c r="T7290" s="16"/>
    </row>
    <row r="7291" spans="1:20" x14ac:dyDescent="0.25">
      <c r="A7291" t="s">
        <v>62</v>
      </c>
      <c r="B7291" s="16">
        <v>46291</v>
      </c>
      <c r="C7291" t="s">
        <v>14</v>
      </c>
      <c r="D7291" t="s">
        <v>15</v>
      </c>
      <c r="E7291" t="s">
        <v>52</v>
      </c>
      <c r="F7291" t="s">
        <v>24</v>
      </c>
      <c r="G7291">
        <v>94122</v>
      </c>
      <c r="H7291" t="s">
        <v>25</v>
      </c>
      <c r="I7291" t="s">
        <v>26</v>
      </c>
      <c r="J7291" t="s">
        <v>32</v>
      </c>
      <c r="K7291" s="6">
        <v>305.01</v>
      </c>
      <c r="L7291">
        <v>9</v>
      </c>
      <c r="M7291">
        <v>0</v>
      </c>
      <c r="N7291" s="6">
        <v>76.252499999999998</v>
      </c>
      <c r="O7291" t="str">
        <f t="shared" si="339"/>
        <v/>
      </c>
      <c r="P7291" s="6">
        <f t="shared" si="340"/>
        <v>127.26799999999999</v>
      </c>
      <c r="Q7291">
        <f t="shared" si="341"/>
        <v>158.08273532130784</v>
      </c>
      <c r="R7291" s="16" t="str">
        <f>TEXT(Ecom[[#This Row],[Dates]],"mmm")</f>
        <v>Sep</v>
      </c>
      <c r="S7291" s="16" t="str">
        <f>TEXT(Ecom[[#This Row],[Dates]],"YYYY")</f>
        <v>2026</v>
      </c>
      <c r="T7291" s="16"/>
    </row>
    <row r="7292" spans="1:20" x14ac:dyDescent="0.25">
      <c r="A7292" t="s">
        <v>62</v>
      </c>
      <c r="B7292" s="16">
        <v>45890</v>
      </c>
      <c r="C7292" t="s">
        <v>14</v>
      </c>
      <c r="D7292" t="s">
        <v>15</v>
      </c>
      <c r="E7292" t="s">
        <v>52</v>
      </c>
      <c r="F7292" t="s">
        <v>24</v>
      </c>
      <c r="G7292">
        <v>94122</v>
      </c>
      <c r="H7292" t="s">
        <v>25</v>
      </c>
      <c r="I7292" t="s">
        <v>26</v>
      </c>
      <c r="J7292" t="s">
        <v>37</v>
      </c>
      <c r="K7292" s="6">
        <v>50.783999999999999</v>
      </c>
      <c r="L7292">
        <v>2</v>
      </c>
      <c r="M7292">
        <v>0.2</v>
      </c>
      <c r="N7292" s="6">
        <v>17.7744</v>
      </c>
      <c r="O7292" t="str">
        <f t="shared" si="339"/>
        <v/>
      </c>
      <c r="P7292" s="6">
        <f t="shared" si="340"/>
        <v>241.93133333333333</v>
      </c>
      <c r="Q7292">
        <f t="shared" si="341"/>
        <v>283.23682752646994</v>
      </c>
      <c r="R7292" s="16" t="str">
        <f>TEXT(Ecom[[#This Row],[Dates]],"mmm")</f>
        <v>Aug</v>
      </c>
      <c r="S7292" s="16" t="str">
        <f>TEXT(Ecom[[#This Row],[Dates]],"YYYY")</f>
        <v>2025</v>
      </c>
      <c r="T7292" s="16"/>
    </row>
    <row r="7293" spans="1:20" x14ac:dyDescent="0.25">
      <c r="A7293" t="s">
        <v>62</v>
      </c>
      <c r="B7293" s="16">
        <v>46010</v>
      </c>
      <c r="C7293" t="s">
        <v>14</v>
      </c>
      <c r="D7293" t="s">
        <v>15</v>
      </c>
      <c r="E7293" t="s">
        <v>52</v>
      </c>
      <c r="F7293" t="s">
        <v>24</v>
      </c>
      <c r="G7293">
        <v>94122</v>
      </c>
      <c r="H7293" t="s">
        <v>25</v>
      </c>
      <c r="I7293" t="s">
        <v>26</v>
      </c>
      <c r="J7293" t="s">
        <v>27</v>
      </c>
      <c r="K7293" s="6">
        <v>26.01</v>
      </c>
      <c r="L7293">
        <v>9</v>
      </c>
      <c r="M7293">
        <v>0</v>
      </c>
      <c r="N7293" s="6">
        <v>12.2247</v>
      </c>
      <c r="O7293" t="str">
        <f t="shared" si="339"/>
        <v/>
      </c>
      <c r="P7293" s="6">
        <f t="shared" si="340"/>
        <v>245</v>
      </c>
      <c r="Q7293">
        <f t="shared" si="341"/>
        <v>264.69276658406426</v>
      </c>
      <c r="R7293" s="16" t="str">
        <f>TEXT(Ecom[[#This Row],[Dates]],"mmm")</f>
        <v>Dec</v>
      </c>
      <c r="S7293" s="16" t="str">
        <f>TEXT(Ecom[[#This Row],[Dates]],"YYYY")</f>
        <v>2025</v>
      </c>
      <c r="T7293" s="16"/>
    </row>
    <row r="7294" spans="1:20" x14ac:dyDescent="0.25">
      <c r="A7294" t="s">
        <v>28</v>
      </c>
      <c r="B7294" s="16">
        <v>46228</v>
      </c>
      <c r="C7294" t="s">
        <v>14</v>
      </c>
      <c r="D7294" t="s">
        <v>15</v>
      </c>
      <c r="E7294" t="s">
        <v>405</v>
      </c>
      <c r="F7294" t="s">
        <v>86</v>
      </c>
      <c r="G7294">
        <v>37211</v>
      </c>
      <c r="H7294" t="s">
        <v>18</v>
      </c>
      <c r="I7294" t="s">
        <v>35</v>
      </c>
      <c r="J7294" t="s">
        <v>123</v>
      </c>
      <c r="K7294" s="6">
        <v>649</v>
      </c>
      <c r="L7294">
        <v>2</v>
      </c>
      <c r="M7294">
        <v>0.5</v>
      </c>
      <c r="N7294" s="6">
        <v>-272.58</v>
      </c>
      <c r="O7294">
        <f t="shared" si="339"/>
        <v>-272.58</v>
      </c>
      <c r="P7294" s="6">
        <f t="shared" si="340"/>
        <v>243.07666666666668</v>
      </c>
      <c r="Q7294">
        <f t="shared" si="341"/>
        <v>288.43819643780938</v>
      </c>
      <c r="R7294" s="16" t="str">
        <f>TEXT(Ecom[[#This Row],[Dates]],"mmm")</f>
        <v>Jul</v>
      </c>
      <c r="S7294" s="16" t="str">
        <f>TEXT(Ecom[[#This Row],[Dates]],"YYYY")</f>
        <v>2026</v>
      </c>
      <c r="T7294" s="16"/>
    </row>
    <row r="7295" spans="1:20" x14ac:dyDescent="0.25">
      <c r="A7295" t="s">
        <v>28</v>
      </c>
      <c r="B7295" s="16">
        <v>46198</v>
      </c>
      <c r="C7295" t="s">
        <v>14</v>
      </c>
      <c r="D7295" t="s">
        <v>15</v>
      </c>
      <c r="E7295" t="s">
        <v>23</v>
      </c>
      <c r="F7295" t="s">
        <v>24</v>
      </c>
      <c r="G7295">
        <v>90036</v>
      </c>
      <c r="H7295" t="s">
        <v>25</v>
      </c>
      <c r="I7295" t="s">
        <v>19</v>
      </c>
      <c r="J7295" t="s">
        <v>33</v>
      </c>
      <c r="K7295" s="6">
        <v>59.99</v>
      </c>
      <c r="L7295">
        <v>7</v>
      </c>
      <c r="M7295">
        <v>0</v>
      </c>
      <c r="N7295" s="6">
        <v>21.596399999999999</v>
      </c>
      <c r="O7295" t="str">
        <f t="shared" si="339"/>
        <v/>
      </c>
      <c r="P7295" s="6">
        <f t="shared" si="340"/>
        <v>39.356666666666669</v>
      </c>
      <c r="Q7295">
        <f t="shared" si="341"/>
        <v>167.21959652792779</v>
      </c>
      <c r="R7295" s="16" t="str">
        <f>TEXT(Ecom[[#This Row],[Dates]],"mmm")</f>
        <v>Jun</v>
      </c>
      <c r="S7295" s="16" t="str">
        <f>TEXT(Ecom[[#This Row],[Dates]],"YYYY")</f>
        <v>2026</v>
      </c>
      <c r="T7295" s="16"/>
    </row>
    <row r="7296" spans="1:20" x14ac:dyDescent="0.25">
      <c r="A7296" t="s">
        <v>28</v>
      </c>
      <c r="B7296" s="16">
        <v>46200</v>
      </c>
      <c r="C7296" t="s">
        <v>14</v>
      </c>
      <c r="D7296" t="s">
        <v>15</v>
      </c>
      <c r="E7296" t="s">
        <v>319</v>
      </c>
      <c r="F7296" t="s">
        <v>43</v>
      </c>
      <c r="G7296">
        <v>98006</v>
      </c>
      <c r="H7296" t="s">
        <v>25</v>
      </c>
      <c r="I7296" t="s">
        <v>19</v>
      </c>
      <c r="J7296" t="s">
        <v>33</v>
      </c>
      <c r="K7296" s="6">
        <v>20.239999999999998</v>
      </c>
      <c r="L7296">
        <v>1</v>
      </c>
      <c r="M7296">
        <v>0</v>
      </c>
      <c r="N7296" s="6">
        <v>7.8936000000000002</v>
      </c>
      <c r="O7296" t="str">
        <f t="shared" si="339"/>
        <v/>
      </c>
      <c r="P7296" s="6">
        <f t="shared" si="340"/>
        <v>21.184000000000001</v>
      </c>
      <c r="Q7296">
        <f t="shared" si="341"/>
        <v>128.97719079083828</v>
      </c>
      <c r="R7296" s="16" t="str">
        <f>TEXT(Ecom[[#This Row],[Dates]],"mmm")</f>
        <v>Jun</v>
      </c>
      <c r="S7296" s="16" t="str">
        <f>TEXT(Ecom[[#This Row],[Dates]],"YYYY")</f>
        <v>2026</v>
      </c>
      <c r="T7296" s="16"/>
    </row>
    <row r="7297" spans="1:20" x14ac:dyDescent="0.25">
      <c r="A7297" t="s">
        <v>62</v>
      </c>
      <c r="B7297" s="16">
        <v>46092</v>
      </c>
      <c r="C7297" t="s">
        <v>14</v>
      </c>
      <c r="D7297" t="s">
        <v>15</v>
      </c>
      <c r="E7297" t="s">
        <v>61</v>
      </c>
      <c r="F7297" t="s">
        <v>46</v>
      </c>
      <c r="G7297">
        <v>77036</v>
      </c>
      <c r="H7297" t="s">
        <v>47</v>
      </c>
      <c r="I7297" t="s">
        <v>26</v>
      </c>
      <c r="J7297" t="s">
        <v>34</v>
      </c>
      <c r="K7297" s="6">
        <v>37.840000000000003</v>
      </c>
      <c r="L7297">
        <v>2</v>
      </c>
      <c r="M7297">
        <v>0.2</v>
      </c>
      <c r="N7297" s="6">
        <v>2.8380000000000001</v>
      </c>
      <c r="O7297" t="str">
        <f t="shared" si="339"/>
        <v/>
      </c>
      <c r="P7297" s="6">
        <f t="shared" si="340"/>
        <v>40.183999999999997</v>
      </c>
      <c r="Q7297">
        <f t="shared" si="341"/>
        <v>23.25449316997884</v>
      </c>
      <c r="R7297" s="16" t="str">
        <f>TEXT(Ecom[[#This Row],[Dates]],"mmm")</f>
        <v>Mar</v>
      </c>
      <c r="S7297" s="16" t="str">
        <f>TEXT(Ecom[[#This Row],[Dates]],"YYYY")</f>
        <v>2026</v>
      </c>
      <c r="T7297" s="16"/>
    </row>
    <row r="7298" spans="1:20" x14ac:dyDescent="0.25">
      <c r="A7298" t="s">
        <v>62</v>
      </c>
      <c r="B7298" s="16">
        <v>45966</v>
      </c>
      <c r="C7298" t="s">
        <v>14</v>
      </c>
      <c r="D7298" t="s">
        <v>15</v>
      </c>
      <c r="E7298" t="s">
        <v>61</v>
      </c>
      <c r="F7298" t="s">
        <v>46</v>
      </c>
      <c r="G7298">
        <v>77036</v>
      </c>
      <c r="H7298" t="s">
        <v>47</v>
      </c>
      <c r="I7298" t="s">
        <v>26</v>
      </c>
      <c r="J7298" t="s">
        <v>77</v>
      </c>
      <c r="K7298" s="6">
        <v>5.4720000000000004</v>
      </c>
      <c r="L7298">
        <v>6</v>
      </c>
      <c r="M7298">
        <v>0.2</v>
      </c>
      <c r="N7298" s="6">
        <v>1.8468</v>
      </c>
      <c r="O7298" t="str">
        <f t="shared" ref="O7298:O7361" si="342">IF(N7298&lt;0,N7298,"")</f>
        <v/>
      </c>
      <c r="P7298" s="6">
        <f t="shared" si="340"/>
        <v>124.93733333333334</v>
      </c>
      <c r="Q7298">
        <f t="shared" si="341"/>
        <v>99.269618056266523</v>
      </c>
      <c r="R7298" s="16" t="str">
        <f>TEXT(Ecom[[#This Row],[Dates]],"mmm")</f>
        <v>Nov</v>
      </c>
      <c r="S7298" s="16" t="str">
        <f>TEXT(Ecom[[#This Row],[Dates]],"YYYY")</f>
        <v>2025</v>
      </c>
      <c r="T7298" s="16"/>
    </row>
    <row r="7299" spans="1:20" x14ac:dyDescent="0.25">
      <c r="A7299" t="s">
        <v>13</v>
      </c>
      <c r="B7299" s="16">
        <v>45844</v>
      </c>
      <c r="C7299" t="s">
        <v>22</v>
      </c>
      <c r="D7299" t="s">
        <v>15</v>
      </c>
      <c r="E7299" t="s">
        <v>55</v>
      </c>
      <c r="F7299" t="s">
        <v>56</v>
      </c>
      <c r="G7299">
        <v>19143</v>
      </c>
      <c r="H7299" t="s">
        <v>57</v>
      </c>
      <c r="I7299" t="s">
        <v>26</v>
      </c>
      <c r="J7299" t="s">
        <v>32</v>
      </c>
      <c r="K7299" s="6">
        <v>77.239999999999995</v>
      </c>
      <c r="L7299">
        <v>5</v>
      </c>
      <c r="M7299">
        <v>0.2</v>
      </c>
      <c r="N7299" s="6">
        <v>7.7240000000000002</v>
      </c>
      <c r="O7299" t="str">
        <f t="shared" si="342"/>
        <v/>
      </c>
      <c r="P7299" s="6">
        <f t="shared" ref="P7299:P7362" si="343">AVERAGE(K7299:K7301)</f>
        <v>125.96133333333334</v>
      </c>
      <c r="Q7299">
        <f t="shared" si="341"/>
        <v>119.86566707530312</v>
      </c>
      <c r="R7299" s="16" t="str">
        <f>TEXT(Ecom[[#This Row],[Dates]],"mmm")</f>
        <v>Jul</v>
      </c>
      <c r="S7299" s="16" t="str">
        <f>TEXT(Ecom[[#This Row],[Dates]],"YYYY")</f>
        <v>2025</v>
      </c>
      <c r="T7299" s="16"/>
    </row>
    <row r="7300" spans="1:20" x14ac:dyDescent="0.25">
      <c r="A7300" t="s">
        <v>62</v>
      </c>
      <c r="B7300" s="16">
        <v>46200</v>
      </c>
      <c r="C7300" t="s">
        <v>14</v>
      </c>
      <c r="D7300" t="s">
        <v>15</v>
      </c>
      <c r="E7300" t="s">
        <v>559</v>
      </c>
      <c r="F7300" t="s">
        <v>65</v>
      </c>
      <c r="G7300">
        <v>60016</v>
      </c>
      <c r="H7300" t="s">
        <v>47</v>
      </c>
      <c r="I7300" t="s">
        <v>19</v>
      </c>
      <c r="J7300" t="s">
        <v>31</v>
      </c>
      <c r="K7300" s="6">
        <v>292.10000000000002</v>
      </c>
      <c r="L7300">
        <v>4</v>
      </c>
      <c r="M7300">
        <v>0.5</v>
      </c>
      <c r="N7300" s="6">
        <v>-175.26</v>
      </c>
      <c r="O7300">
        <f t="shared" si="342"/>
        <v>-175.26</v>
      </c>
      <c r="P7300" s="6">
        <f t="shared" si="343"/>
        <v>241.58666666666667</v>
      </c>
      <c r="Q7300">
        <f t="shared" si="341"/>
        <v>158.16357020643039</v>
      </c>
      <c r="R7300" s="16" t="str">
        <f>TEXT(Ecom[[#This Row],[Dates]],"mmm")</f>
        <v>Jun</v>
      </c>
      <c r="S7300" s="16" t="str">
        <f>TEXT(Ecom[[#This Row],[Dates]],"YYYY")</f>
        <v>2026</v>
      </c>
      <c r="T7300" s="16"/>
    </row>
    <row r="7301" spans="1:20" x14ac:dyDescent="0.25">
      <c r="A7301" t="s">
        <v>62</v>
      </c>
      <c r="B7301" s="16">
        <v>46333</v>
      </c>
      <c r="C7301" t="s">
        <v>14</v>
      </c>
      <c r="D7301" t="s">
        <v>15</v>
      </c>
      <c r="E7301" t="s">
        <v>559</v>
      </c>
      <c r="F7301" t="s">
        <v>65</v>
      </c>
      <c r="G7301">
        <v>60016</v>
      </c>
      <c r="H7301" t="s">
        <v>47</v>
      </c>
      <c r="I7301" t="s">
        <v>19</v>
      </c>
      <c r="J7301" t="s">
        <v>33</v>
      </c>
      <c r="K7301" s="6">
        <v>8.5440000000000005</v>
      </c>
      <c r="L7301">
        <v>2</v>
      </c>
      <c r="M7301">
        <v>0.6</v>
      </c>
      <c r="N7301" s="6">
        <v>-7.476</v>
      </c>
      <c r="O7301">
        <f t="shared" si="342"/>
        <v>-7.476</v>
      </c>
      <c r="P7301" s="6">
        <f t="shared" si="343"/>
        <v>145.184</v>
      </c>
      <c r="Q7301">
        <f t="shared" ref="Q7301:Q7364" si="344">SQRT(SUMXMY2(K7301:K7303,P7299:P7301)/3)</f>
        <v>149.83413157913677</v>
      </c>
      <c r="R7301" s="16" t="str">
        <f>TEXT(Ecom[[#This Row],[Dates]],"mmm")</f>
        <v>Nov</v>
      </c>
      <c r="S7301" s="16" t="str">
        <f>TEXT(Ecom[[#This Row],[Dates]],"YYYY")</f>
        <v>2026</v>
      </c>
      <c r="T7301" s="16"/>
    </row>
    <row r="7302" spans="1:20" x14ac:dyDescent="0.25">
      <c r="A7302" t="s">
        <v>62</v>
      </c>
      <c r="B7302" s="16">
        <v>45795</v>
      </c>
      <c r="C7302" t="s">
        <v>14</v>
      </c>
      <c r="D7302" t="s">
        <v>15</v>
      </c>
      <c r="E7302" t="s">
        <v>559</v>
      </c>
      <c r="F7302" t="s">
        <v>65</v>
      </c>
      <c r="G7302">
        <v>60016</v>
      </c>
      <c r="H7302" t="s">
        <v>47</v>
      </c>
      <c r="I7302" t="s">
        <v>19</v>
      </c>
      <c r="J7302" t="s">
        <v>20</v>
      </c>
      <c r="K7302" s="6">
        <v>424.11599999999999</v>
      </c>
      <c r="L7302">
        <v>6</v>
      </c>
      <c r="M7302">
        <v>0.3</v>
      </c>
      <c r="N7302" s="6">
        <v>-30.294</v>
      </c>
      <c r="O7302">
        <f t="shared" si="342"/>
        <v>-30.294</v>
      </c>
      <c r="P7302" s="6">
        <f t="shared" si="343"/>
        <v>269.57600000000002</v>
      </c>
      <c r="Q7302">
        <f t="shared" si="344"/>
        <v>148.48147755091779</v>
      </c>
      <c r="R7302" s="16" t="str">
        <f>TEXT(Ecom[[#This Row],[Dates]],"mmm")</f>
        <v>May</v>
      </c>
      <c r="S7302" s="16" t="str">
        <f>TEXT(Ecom[[#This Row],[Dates]],"YYYY")</f>
        <v>2025</v>
      </c>
      <c r="T7302" s="16"/>
    </row>
    <row r="7303" spans="1:20" x14ac:dyDescent="0.25">
      <c r="A7303" t="s">
        <v>62</v>
      </c>
      <c r="B7303" s="16">
        <v>46381</v>
      </c>
      <c r="C7303" t="s">
        <v>14</v>
      </c>
      <c r="D7303" t="s">
        <v>15</v>
      </c>
      <c r="E7303" t="s">
        <v>559</v>
      </c>
      <c r="F7303" t="s">
        <v>65</v>
      </c>
      <c r="G7303">
        <v>60016</v>
      </c>
      <c r="H7303" t="s">
        <v>47</v>
      </c>
      <c r="I7303" t="s">
        <v>26</v>
      </c>
      <c r="J7303" t="s">
        <v>37</v>
      </c>
      <c r="K7303" s="6">
        <v>2.8919999999999999</v>
      </c>
      <c r="L7303">
        <v>3</v>
      </c>
      <c r="M7303">
        <v>0.8</v>
      </c>
      <c r="N7303" s="6">
        <v>-4.9164000000000003</v>
      </c>
      <c r="O7303">
        <f t="shared" si="342"/>
        <v>-4.9164000000000003</v>
      </c>
      <c r="P7303" s="6">
        <f t="shared" si="343"/>
        <v>160.59866666666667</v>
      </c>
      <c r="Q7303">
        <f t="shared" si="344"/>
        <v>110.82224498183935</v>
      </c>
      <c r="R7303" s="16" t="str">
        <f>TEXT(Ecom[[#This Row],[Dates]],"mmm")</f>
        <v>Dec</v>
      </c>
      <c r="S7303" s="16" t="str">
        <f>TEXT(Ecom[[#This Row],[Dates]],"YYYY")</f>
        <v>2026</v>
      </c>
      <c r="T7303" s="16"/>
    </row>
    <row r="7304" spans="1:20" x14ac:dyDescent="0.25">
      <c r="A7304" t="s">
        <v>62</v>
      </c>
      <c r="B7304" s="16">
        <v>45973</v>
      </c>
      <c r="C7304" t="s">
        <v>14</v>
      </c>
      <c r="D7304" t="s">
        <v>15</v>
      </c>
      <c r="E7304" t="s">
        <v>559</v>
      </c>
      <c r="F7304" t="s">
        <v>65</v>
      </c>
      <c r="G7304">
        <v>60016</v>
      </c>
      <c r="H7304" t="s">
        <v>47</v>
      </c>
      <c r="I7304" t="s">
        <v>26</v>
      </c>
      <c r="J7304" t="s">
        <v>32</v>
      </c>
      <c r="K7304" s="6">
        <v>381.72</v>
      </c>
      <c r="L7304">
        <v>5</v>
      </c>
      <c r="M7304">
        <v>0.2</v>
      </c>
      <c r="N7304" s="6">
        <v>-66.801000000000002</v>
      </c>
      <c r="O7304">
        <f t="shared" si="342"/>
        <v>-66.801000000000002</v>
      </c>
      <c r="P7304" s="6">
        <f t="shared" si="343"/>
        <v>163.09066666666666</v>
      </c>
      <c r="Q7304">
        <f t="shared" si="344"/>
        <v>115.35728498628687</v>
      </c>
      <c r="R7304" s="16" t="str">
        <f>TEXT(Ecom[[#This Row],[Dates]],"mmm")</f>
        <v>Nov</v>
      </c>
      <c r="S7304" s="16" t="str">
        <f>TEXT(Ecom[[#This Row],[Dates]],"YYYY")</f>
        <v>2025</v>
      </c>
      <c r="T7304" s="16"/>
    </row>
    <row r="7305" spans="1:20" x14ac:dyDescent="0.25">
      <c r="A7305" t="s">
        <v>28</v>
      </c>
      <c r="B7305" s="16">
        <v>45996</v>
      </c>
      <c r="C7305" t="s">
        <v>14</v>
      </c>
      <c r="D7305" t="s">
        <v>15</v>
      </c>
      <c r="E7305" t="s">
        <v>284</v>
      </c>
      <c r="F7305" t="s">
        <v>30</v>
      </c>
      <c r="G7305">
        <v>33437</v>
      </c>
      <c r="H7305" t="s">
        <v>18</v>
      </c>
      <c r="I7305" t="s">
        <v>19</v>
      </c>
      <c r="J7305" t="s">
        <v>21</v>
      </c>
      <c r="K7305" s="6">
        <v>97.183999999999997</v>
      </c>
      <c r="L7305">
        <v>2</v>
      </c>
      <c r="M7305">
        <v>0.2</v>
      </c>
      <c r="N7305" s="6">
        <v>6.0739999999999998</v>
      </c>
      <c r="O7305" t="str">
        <f t="shared" si="342"/>
        <v/>
      </c>
      <c r="P7305" s="6">
        <f t="shared" si="343"/>
        <v>332.79766666666666</v>
      </c>
      <c r="Q7305">
        <f t="shared" si="344"/>
        <v>336.03471781945387</v>
      </c>
      <c r="R7305" s="16" t="str">
        <f>TEXT(Ecom[[#This Row],[Dates]],"mmm")</f>
        <v>Dec</v>
      </c>
      <c r="S7305" s="16" t="str">
        <f>TEXT(Ecom[[#This Row],[Dates]],"YYYY")</f>
        <v>2025</v>
      </c>
      <c r="T7305" s="16"/>
    </row>
    <row r="7306" spans="1:20" x14ac:dyDescent="0.25">
      <c r="A7306" t="s">
        <v>28</v>
      </c>
      <c r="B7306" s="16">
        <v>45942</v>
      </c>
      <c r="C7306" t="s">
        <v>14</v>
      </c>
      <c r="D7306" t="s">
        <v>15</v>
      </c>
      <c r="E7306" t="s">
        <v>284</v>
      </c>
      <c r="F7306" t="s">
        <v>30</v>
      </c>
      <c r="G7306">
        <v>33437</v>
      </c>
      <c r="H7306" t="s">
        <v>18</v>
      </c>
      <c r="I7306" t="s">
        <v>26</v>
      </c>
      <c r="J7306" t="s">
        <v>41</v>
      </c>
      <c r="K7306" s="6">
        <v>10.368</v>
      </c>
      <c r="L7306">
        <v>2</v>
      </c>
      <c r="M7306">
        <v>0.2</v>
      </c>
      <c r="N7306" s="6">
        <v>3.6288</v>
      </c>
      <c r="O7306" t="str">
        <f t="shared" si="342"/>
        <v/>
      </c>
      <c r="P7306" s="6">
        <f t="shared" si="343"/>
        <v>324.40300000000002</v>
      </c>
      <c r="Q7306">
        <f t="shared" si="344"/>
        <v>364.43739709336251</v>
      </c>
      <c r="R7306" s="16" t="str">
        <f>TEXT(Ecom[[#This Row],[Dates]],"mmm")</f>
        <v>Oct</v>
      </c>
      <c r="S7306" s="16" t="str">
        <f>TEXT(Ecom[[#This Row],[Dates]],"YYYY")</f>
        <v>2025</v>
      </c>
      <c r="T7306" s="16"/>
    </row>
    <row r="7307" spans="1:20" x14ac:dyDescent="0.25">
      <c r="A7307" t="s">
        <v>28</v>
      </c>
      <c r="B7307" s="16">
        <v>46226</v>
      </c>
      <c r="C7307" t="s">
        <v>14</v>
      </c>
      <c r="D7307" t="s">
        <v>15</v>
      </c>
      <c r="E7307" t="s">
        <v>328</v>
      </c>
      <c r="F7307" t="s">
        <v>46</v>
      </c>
      <c r="G7307">
        <v>75023</v>
      </c>
      <c r="H7307" t="s">
        <v>47</v>
      </c>
      <c r="I7307" t="s">
        <v>19</v>
      </c>
      <c r="J7307" t="s">
        <v>31</v>
      </c>
      <c r="K7307" s="6">
        <v>890.84100000000001</v>
      </c>
      <c r="L7307">
        <v>3</v>
      </c>
      <c r="M7307">
        <v>0.3</v>
      </c>
      <c r="N7307" s="6">
        <v>-152.71559999999999</v>
      </c>
      <c r="O7307">
        <f t="shared" si="342"/>
        <v>-152.71559999999999</v>
      </c>
      <c r="P7307" s="6">
        <f t="shared" si="343"/>
        <v>358.90966666666668</v>
      </c>
      <c r="Q7307">
        <f t="shared" si="344"/>
        <v>380.85660180829603</v>
      </c>
      <c r="R7307" s="16" t="str">
        <f>TEXT(Ecom[[#This Row],[Dates]],"mmm")</f>
        <v>Jul</v>
      </c>
      <c r="S7307" s="16" t="str">
        <f>TEXT(Ecom[[#This Row],[Dates]],"YYYY")</f>
        <v>2026</v>
      </c>
      <c r="T7307" s="16"/>
    </row>
    <row r="7308" spans="1:20" x14ac:dyDescent="0.25">
      <c r="A7308" t="s">
        <v>13</v>
      </c>
      <c r="B7308" s="16">
        <v>46296</v>
      </c>
      <c r="C7308" t="s">
        <v>14</v>
      </c>
      <c r="D7308" t="s">
        <v>15</v>
      </c>
      <c r="E7308" t="s">
        <v>117</v>
      </c>
      <c r="F7308" t="s">
        <v>24</v>
      </c>
      <c r="G7308">
        <v>95123</v>
      </c>
      <c r="H7308" t="s">
        <v>25</v>
      </c>
      <c r="I7308" t="s">
        <v>35</v>
      </c>
      <c r="J7308" t="s">
        <v>59</v>
      </c>
      <c r="K7308" s="6">
        <v>72</v>
      </c>
      <c r="L7308">
        <v>4</v>
      </c>
      <c r="M7308">
        <v>0</v>
      </c>
      <c r="N7308" s="6">
        <v>12.96</v>
      </c>
      <c r="O7308" t="str">
        <f t="shared" si="342"/>
        <v/>
      </c>
      <c r="P7308" s="6">
        <f t="shared" si="343"/>
        <v>114.67266666666667</v>
      </c>
      <c r="Q7308">
        <f t="shared" si="344"/>
        <v>204.6390573388143</v>
      </c>
      <c r="R7308" s="16" t="str">
        <f>TEXT(Ecom[[#This Row],[Dates]],"mmm")</f>
        <v>Oct</v>
      </c>
      <c r="S7308" s="16" t="str">
        <f>TEXT(Ecom[[#This Row],[Dates]],"YYYY")</f>
        <v>2026</v>
      </c>
      <c r="T7308" s="16"/>
    </row>
    <row r="7309" spans="1:20" x14ac:dyDescent="0.25">
      <c r="A7309" t="s">
        <v>13</v>
      </c>
      <c r="B7309" s="16">
        <v>45814</v>
      </c>
      <c r="C7309" t="s">
        <v>14</v>
      </c>
      <c r="D7309" t="s">
        <v>15</v>
      </c>
      <c r="E7309" t="s">
        <v>117</v>
      </c>
      <c r="F7309" t="s">
        <v>24</v>
      </c>
      <c r="G7309">
        <v>95123</v>
      </c>
      <c r="H7309" t="s">
        <v>25</v>
      </c>
      <c r="I7309" t="s">
        <v>19</v>
      </c>
      <c r="J7309" t="s">
        <v>21</v>
      </c>
      <c r="K7309" s="6">
        <v>113.88800000000001</v>
      </c>
      <c r="L7309">
        <v>2</v>
      </c>
      <c r="M7309">
        <v>0.2</v>
      </c>
      <c r="N7309" s="6">
        <v>9.9651999999999994</v>
      </c>
      <c r="O7309" t="str">
        <f t="shared" si="342"/>
        <v/>
      </c>
      <c r="P7309" s="6">
        <f t="shared" si="343"/>
        <v>95.38266666666668</v>
      </c>
      <c r="Q7309">
        <f t="shared" si="344"/>
        <v>151.1358691123101</v>
      </c>
      <c r="R7309" s="16" t="str">
        <f>TEXT(Ecom[[#This Row],[Dates]],"mmm")</f>
        <v>Jun</v>
      </c>
      <c r="S7309" s="16" t="str">
        <f>TEXT(Ecom[[#This Row],[Dates]],"YYYY")</f>
        <v>2025</v>
      </c>
      <c r="T7309" s="16"/>
    </row>
    <row r="7310" spans="1:20" x14ac:dyDescent="0.25">
      <c r="A7310" t="s">
        <v>13</v>
      </c>
      <c r="B7310" s="16">
        <v>45744</v>
      </c>
      <c r="C7310" t="s">
        <v>14</v>
      </c>
      <c r="D7310" t="s">
        <v>15</v>
      </c>
      <c r="E7310" t="s">
        <v>117</v>
      </c>
      <c r="F7310" t="s">
        <v>24</v>
      </c>
      <c r="G7310">
        <v>95123</v>
      </c>
      <c r="H7310" t="s">
        <v>25</v>
      </c>
      <c r="I7310" t="s">
        <v>26</v>
      </c>
      <c r="J7310" t="s">
        <v>60</v>
      </c>
      <c r="K7310" s="6">
        <v>158.13</v>
      </c>
      <c r="L7310">
        <v>3</v>
      </c>
      <c r="M7310">
        <v>0</v>
      </c>
      <c r="N7310" s="6">
        <v>77.483699999999999</v>
      </c>
      <c r="O7310" t="str">
        <f t="shared" si="342"/>
        <v/>
      </c>
      <c r="P7310" s="6">
        <f t="shared" si="343"/>
        <v>79.00333333333333</v>
      </c>
      <c r="Q7310">
        <f t="shared" si="344"/>
        <v>53.832125389956509</v>
      </c>
      <c r="R7310" s="16" t="str">
        <f>TEXT(Ecom[[#This Row],[Dates]],"mmm")</f>
        <v>Mar</v>
      </c>
      <c r="S7310" s="16" t="str">
        <f>TEXT(Ecom[[#This Row],[Dates]],"YYYY")</f>
        <v>2025</v>
      </c>
      <c r="T7310" s="16"/>
    </row>
    <row r="7311" spans="1:20" x14ac:dyDescent="0.25">
      <c r="A7311" t="s">
        <v>13</v>
      </c>
      <c r="B7311" s="16">
        <v>46342</v>
      </c>
      <c r="C7311" t="s">
        <v>22</v>
      </c>
      <c r="D7311" t="s">
        <v>15</v>
      </c>
      <c r="E7311" t="s">
        <v>75</v>
      </c>
      <c r="F7311" t="s">
        <v>76</v>
      </c>
      <c r="G7311">
        <v>10024</v>
      </c>
      <c r="H7311" t="s">
        <v>57</v>
      </c>
      <c r="I7311" t="s">
        <v>26</v>
      </c>
      <c r="J7311" t="s">
        <v>77</v>
      </c>
      <c r="K7311" s="6">
        <v>14.13</v>
      </c>
      <c r="L7311">
        <v>3</v>
      </c>
      <c r="M7311">
        <v>0</v>
      </c>
      <c r="N7311" s="6">
        <v>0.70650000000000002</v>
      </c>
      <c r="O7311" t="str">
        <f t="shared" si="342"/>
        <v/>
      </c>
      <c r="P7311" s="6">
        <f t="shared" si="343"/>
        <v>26.917333333333332</v>
      </c>
      <c r="Q7311">
        <f t="shared" si="344"/>
        <v>49.774230525890054</v>
      </c>
      <c r="R7311" s="16" t="str">
        <f>TEXT(Ecom[[#This Row],[Dates]],"mmm")</f>
        <v>Nov</v>
      </c>
      <c r="S7311" s="16" t="str">
        <f>TEXT(Ecom[[#This Row],[Dates]],"YYYY")</f>
        <v>2026</v>
      </c>
      <c r="T7311" s="16"/>
    </row>
    <row r="7312" spans="1:20" x14ac:dyDescent="0.25">
      <c r="A7312" t="s">
        <v>28</v>
      </c>
      <c r="B7312" s="16">
        <v>45879</v>
      </c>
      <c r="C7312" t="s">
        <v>14</v>
      </c>
      <c r="D7312" t="s">
        <v>15</v>
      </c>
      <c r="E7312" t="s">
        <v>140</v>
      </c>
      <c r="F7312" t="s">
        <v>70</v>
      </c>
      <c r="G7312">
        <v>48227</v>
      </c>
      <c r="H7312" t="s">
        <v>47</v>
      </c>
      <c r="I7312" t="s">
        <v>26</v>
      </c>
      <c r="J7312" t="s">
        <v>37</v>
      </c>
      <c r="K7312" s="6">
        <v>64.75</v>
      </c>
      <c r="L7312">
        <v>5</v>
      </c>
      <c r="M7312">
        <v>0</v>
      </c>
      <c r="N7312" s="6">
        <v>29.137499999999999</v>
      </c>
      <c r="O7312" t="str">
        <f t="shared" si="342"/>
        <v/>
      </c>
      <c r="P7312" s="6">
        <f t="shared" si="343"/>
        <v>25.945333333333334</v>
      </c>
      <c r="Q7312">
        <f t="shared" si="344"/>
        <v>18.685452582750631</v>
      </c>
      <c r="R7312" s="16" t="str">
        <f>TEXT(Ecom[[#This Row],[Dates]],"mmm")</f>
        <v>Aug</v>
      </c>
      <c r="S7312" s="16" t="str">
        <f>TEXT(Ecom[[#This Row],[Dates]],"YYYY")</f>
        <v>2025</v>
      </c>
      <c r="T7312" s="16"/>
    </row>
    <row r="7313" spans="1:20" x14ac:dyDescent="0.25">
      <c r="A7313" t="s">
        <v>28</v>
      </c>
      <c r="B7313" s="16">
        <v>46201</v>
      </c>
      <c r="C7313" t="s">
        <v>14</v>
      </c>
      <c r="D7313" t="s">
        <v>15</v>
      </c>
      <c r="E7313" t="s">
        <v>180</v>
      </c>
      <c r="F7313" t="s">
        <v>30</v>
      </c>
      <c r="G7313">
        <v>33178</v>
      </c>
      <c r="H7313" t="s">
        <v>18</v>
      </c>
      <c r="I7313" t="s">
        <v>26</v>
      </c>
      <c r="J7313" t="s">
        <v>37</v>
      </c>
      <c r="K7313" s="6">
        <v>1.8720000000000001</v>
      </c>
      <c r="L7313">
        <v>2</v>
      </c>
      <c r="M7313">
        <v>0.7</v>
      </c>
      <c r="N7313" s="6">
        <v>-1.3104</v>
      </c>
      <c r="O7313">
        <f t="shared" si="342"/>
        <v>-1.3104</v>
      </c>
      <c r="P7313" s="6">
        <f t="shared" si="343"/>
        <v>16.820666666666664</v>
      </c>
      <c r="Q7313">
        <f t="shared" si="344"/>
        <v>20.54914947145015</v>
      </c>
      <c r="R7313" s="16" t="str">
        <f>TEXT(Ecom[[#This Row],[Dates]],"mmm")</f>
        <v>Jun</v>
      </c>
      <c r="S7313" s="16" t="str">
        <f>TEXT(Ecom[[#This Row],[Dates]],"YYYY")</f>
        <v>2026</v>
      </c>
      <c r="T7313" s="16"/>
    </row>
    <row r="7314" spans="1:20" x14ac:dyDescent="0.25">
      <c r="A7314" t="s">
        <v>28</v>
      </c>
      <c r="B7314" s="16">
        <v>46063</v>
      </c>
      <c r="C7314" t="s">
        <v>14</v>
      </c>
      <c r="D7314" t="s">
        <v>15</v>
      </c>
      <c r="E7314" t="s">
        <v>180</v>
      </c>
      <c r="F7314" t="s">
        <v>30</v>
      </c>
      <c r="G7314">
        <v>33178</v>
      </c>
      <c r="H7314" t="s">
        <v>18</v>
      </c>
      <c r="I7314" t="s">
        <v>26</v>
      </c>
      <c r="J7314" t="s">
        <v>37</v>
      </c>
      <c r="K7314" s="6">
        <v>11.214</v>
      </c>
      <c r="L7314">
        <v>2</v>
      </c>
      <c r="M7314">
        <v>0.7</v>
      </c>
      <c r="N7314" s="6">
        <v>-8.5974000000000004</v>
      </c>
      <c r="O7314">
        <f t="shared" si="342"/>
        <v>-8.5974000000000004</v>
      </c>
      <c r="P7314" s="6">
        <f t="shared" si="343"/>
        <v>111.66333333333331</v>
      </c>
      <c r="Q7314">
        <f t="shared" si="344"/>
        <v>101.93533340309435</v>
      </c>
      <c r="R7314" s="16" t="str">
        <f>TEXT(Ecom[[#This Row],[Dates]],"mmm")</f>
        <v>Feb</v>
      </c>
      <c r="S7314" s="16" t="str">
        <f>TEXT(Ecom[[#This Row],[Dates]],"YYYY")</f>
        <v>2026</v>
      </c>
      <c r="T7314" s="16"/>
    </row>
    <row r="7315" spans="1:20" x14ac:dyDescent="0.25">
      <c r="A7315" t="s">
        <v>28</v>
      </c>
      <c r="B7315" s="16">
        <v>45680</v>
      </c>
      <c r="C7315" t="s">
        <v>14</v>
      </c>
      <c r="D7315" t="s">
        <v>15</v>
      </c>
      <c r="E7315" t="s">
        <v>180</v>
      </c>
      <c r="F7315" t="s">
        <v>30</v>
      </c>
      <c r="G7315">
        <v>33178</v>
      </c>
      <c r="H7315" t="s">
        <v>18</v>
      </c>
      <c r="I7315" t="s">
        <v>26</v>
      </c>
      <c r="J7315" t="s">
        <v>34</v>
      </c>
      <c r="K7315" s="6">
        <v>37.375999999999998</v>
      </c>
      <c r="L7315">
        <v>8</v>
      </c>
      <c r="M7315">
        <v>0.2</v>
      </c>
      <c r="N7315" s="6">
        <v>7.4752000000000001</v>
      </c>
      <c r="O7315" t="str">
        <f t="shared" si="342"/>
        <v/>
      </c>
      <c r="P7315" s="6">
        <f t="shared" si="343"/>
        <v>122.56533333333333</v>
      </c>
      <c r="Q7315">
        <f t="shared" si="344"/>
        <v>111.26621658786543</v>
      </c>
      <c r="R7315" s="16" t="str">
        <f>TEXT(Ecom[[#This Row],[Dates]],"mmm")</f>
        <v>Jan</v>
      </c>
      <c r="S7315" s="16" t="str">
        <f>TEXT(Ecom[[#This Row],[Dates]],"YYYY")</f>
        <v>2025</v>
      </c>
      <c r="T7315" s="16"/>
    </row>
    <row r="7316" spans="1:20" x14ac:dyDescent="0.25">
      <c r="A7316" t="s">
        <v>28</v>
      </c>
      <c r="B7316" s="16">
        <v>45786</v>
      </c>
      <c r="C7316" t="s">
        <v>44</v>
      </c>
      <c r="D7316" t="s">
        <v>15</v>
      </c>
      <c r="E7316" t="s">
        <v>192</v>
      </c>
      <c r="F7316" t="s">
        <v>65</v>
      </c>
      <c r="G7316">
        <v>60068</v>
      </c>
      <c r="H7316" t="s">
        <v>47</v>
      </c>
      <c r="I7316" t="s">
        <v>35</v>
      </c>
      <c r="J7316" t="s">
        <v>36</v>
      </c>
      <c r="K7316" s="6">
        <v>286.39999999999998</v>
      </c>
      <c r="L7316">
        <v>1</v>
      </c>
      <c r="M7316">
        <v>0.2</v>
      </c>
      <c r="N7316" s="6">
        <v>25.06</v>
      </c>
      <c r="O7316" t="str">
        <f t="shared" si="342"/>
        <v/>
      </c>
      <c r="P7316" s="6">
        <f t="shared" si="343"/>
        <v>157.50066666666666</v>
      </c>
      <c r="Q7316">
        <f t="shared" si="344"/>
        <v>110.98446239802118</v>
      </c>
      <c r="R7316" s="16" t="str">
        <f>TEXT(Ecom[[#This Row],[Dates]],"mmm")</f>
        <v>May</v>
      </c>
      <c r="S7316" s="16" t="str">
        <f>TEXT(Ecom[[#This Row],[Dates]],"YYYY")</f>
        <v>2025</v>
      </c>
      <c r="T7316" s="16"/>
    </row>
    <row r="7317" spans="1:20" x14ac:dyDescent="0.25">
      <c r="A7317" t="s">
        <v>13</v>
      </c>
      <c r="B7317" s="16">
        <v>46255</v>
      </c>
      <c r="C7317" t="s">
        <v>14</v>
      </c>
      <c r="D7317" t="s">
        <v>15</v>
      </c>
      <c r="E7317" t="s">
        <v>75</v>
      </c>
      <c r="F7317" t="s">
        <v>76</v>
      </c>
      <c r="G7317">
        <v>10024</v>
      </c>
      <c r="H7317" t="s">
        <v>57</v>
      </c>
      <c r="I7317" t="s">
        <v>26</v>
      </c>
      <c r="J7317" t="s">
        <v>34</v>
      </c>
      <c r="K7317" s="6">
        <v>43.92</v>
      </c>
      <c r="L7317">
        <v>3</v>
      </c>
      <c r="M7317">
        <v>0</v>
      </c>
      <c r="N7317" s="6">
        <v>12.736800000000001</v>
      </c>
      <c r="O7317" t="str">
        <f t="shared" si="342"/>
        <v/>
      </c>
      <c r="P7317" s="6">
        <f t="shared" si="343"/>
        <v>68.569999999999993</v>
      </c>
      <c r="Q7317">
        <f t="shared" si="344"/>
        <v>54.212629056200413</v>
      </c>
      <c r="R7317" s="16" t="str">
        <f>TEXT(Ecom[[#This Row],[Dates]],"mmm")</f>
        <v>Aug</v>
      </c>
      <c r="S7317" s="16" t="str">
        <f>TEXT(Ecom[[#This Row],[Dates]],"YYYY")</f>
        <v>2026</v>
      </c>
      <c r="T7317" s="16"/>
    </row>
    <row r="7318" spans="1:20" x14ac:dyDescent="0.25">
      <c r="A7318" t="s">
        <v>28</v>
      </c>
      <c r="B7318" s="16">
        <v>46076</v>
      </c>
      <c r="C7318" t="s">
        <v>22</v>
      </c>
      <c r="D7318" t="s">
        <v>15</v>
      </c>
      <c r="E7318" t="s">
        <v>75</v>
      </c>
      <c r="F7318" t="s">
        <v>76</v>
      </c>
      <c r="G7318">
        <v>10011</v>
      </c>
      <c r="H7318" t="s">
        <v>57</v>
      </c>
      <c r="I7318" t="s">
        <v>19</v>
      </c>
      <c r="J7318" t="s">
        <v>31</v>
      </c>
      <c r="K7318" s="6">
        <v>142.18199999999999</v>
      </c>
      <c r="L7318">
        <v>1</v>
      </c>
      <c r="M7318">
        <v>0.4</v>
      </c>
      <c r="N7318" s="6">
        <v>-37.915199999999999</v>
      </c>
      <c r="O7318">
        <f t="shared" si="342"/>
        <v>-37.915199999999999</v>
      </c>
      <c r="P7318" s="6">
        <f t="shared" si="343"/>
        <v>55.315999999999995</v>
      </c>
      <c r="Q7318">
        <f t="shared" si="344"/>
        <v>41.8293356248317</v>
      </c>
      <c r="R7318" s="16" t="str">
        <f>TEXT(Ecom[[#This Row],[Dates]],"mmm")</f>
        <v>Feb</v>
      </c>
      <c r="S7318" s="16" t="str">
        <f>TEXT(Ecom[[#This Row],[Dates]],"YYYY")</f>
        <v>2026</v>
      </c>
      <c r="T7318" s="16"/>
    </row>
    <row r="7319" spans="1:20" x14ac:dyDescent="0.25">
      <c r="A7319" t="s">
        <v>28</v>
      </c>
      <c r="B7319" s="16">
        <v>45874</v>
      </c>
      <c r="C7319" t="s">
        <v>22</v>
      </c>
      <c r="D7319" t="s">
        <v>15</v>
      </c>
      <c r="E7319" t="s">
        <v>584</v>
      </c>
      <c r="F7319" t="s">
        <v>95</v>
      </c>
      <c r="G7319">
        <v>97123</v>
      </c>
      <c r="H7319" t="s">
        <v>25</v>
      </c>
      <c r="I7319" t="s">
        <v>26</v>
      </c>
      <c r="J7319" t="s">
        <v>41</v>
      </c>
      <c r="K7319" s="6">
        <v>19.608000000000001</v>
      </c>
      <c r="L7319">
        <v>3</v>
      </c>
      <c r="M7319">
        <v>0.2</v>
      </c>
      <c r="N7319" s="6">
        <v>6.6177000000000001</v>
      </c>
      <c r="O7319" t="str">
        <f t="shared" si="342"/>
        <v/>
      </c>
      <c r="P7319" s="6">
        <f t="shared" si="343"/>
        <v>334.572</v>
      </c>
      <c r="Q7319">
        <f t="shared" si="344"/>
        <v>374.84538203193421</v>
      </c>
      <c r="R7319" s="16" t="str">
        <f>TEXT(Ecom[[#This Row],[Dates]],"mmm")</f>
        <v>Aug</v>
      </c>
      <c r="S7319" s="16" t="str">
        <f>TEXT(Ecom[[#This Row],[Dates]],"YYYY")</f>
        <v>2025</v>
      </c>
      <c r="T7319" s="16"/>
    </row>
    <row r="7320" spans="1:20" x14ac:dyDescent="0.25">
      <c r="A7320" t="s">
        <v>28</v>
      </c>
      <c r="B7320" s="16">
        <v>46144</v>
      </c>
      <c r="C7320" t="s">
        <v>22</v>
      </c>
      <c r="D7320" t="s">
        <v>15</v>
      </c>
      <c r="E7320" t="s">
        <v>584</v>
      </c>
      <c r="F7320" t="s">
        <v>95</v>
      </c>
      <c r="G7320">
        <v>97123</v>
      </c>
      <c r="H7320" t="s">
        <v>25</v>
      </c>
      <c r="I7320" t="s">
        <v>26</v>
      </c>
      <c r="J7320" t="s">
        <v>37</v>
      </c>
      <c r="K7320" s="6">
        <v>4.1580000000000004</v>
      </c>
      <c r="L7320">
        <v>7</v>
      </c>
      <c r="M7320">
        <v>0.7</v>
      </c>
      <c r="N7320" s="6">
        <v>-3.4649999999999999</v>
      </c>
      <c r="O7320">
        <f t="shared" si="342"/>
        <v>-3.4649999999999999</v>
      </c>
      <c r="P7320" s="6">
        <f t="shared" si="343"/>
        <v>373.13600000000002</v>
      </c>
      <c r="Q7320">
        <f t="shared" si="344"/>
        <v>398.20257271226501</v>
      </c>
      <c r="R7320" s="16" t="str">
        <f>TEXT(Ecom[[#This Row],[Dates]],"mmm")</f>
        <v>May</v>
      </c>
      <c r="S7320" s="16" t="str">
        <f>TEXT(Ecom[[#This Row],[Dates]],"YYYY")</f>
        <v>2026</v>
      </c>
      <c r="T7320" s="16"/>
    </row>
    <row r="7321" spans="1:20" x14ac:dyDescent="0.25">
      <c r="A7321" t="s">
        <v>13</v>
      </c>
      <c r="B7321" s="16">
        <v>45731</v>
      </c>
      <c r="C7321" t="s">
        <v>14</v>
      </c>
      <c r="D7321" t="s">
        <v>15</v>
      </c>
      <c r="E7321" t="s">
        <v>75</v>
      </c>
      <c r="F7321" t="s">
        <v>76</v>
      </c>
      <c r="G7321">
        <v>10009</v>
      </c>
      <c r="H7321" t="s">
        <v>57</v>
      </c>
      <c r="I7321" t="s">
        <v>35</v>
      </c>
      <c r="J7321" t="s">
        <v>36</v>
      </c>
      <c r="K7321" s="6">
        <v>979.95</v>
      </c>
      <c r="L7321">
        <v>5</v>
      </c>
      <c r="M7321">
        <v>0</v>
      </c>
      <c r="N7321" s="6">
        <v>264.5865</v>
      </c>
      <c r="O7321" t="str">
        <f t="shared" si="342"/>
        <v/>
      </c>
      <c r="P7321" s="6">
        <f t="shared" si="343"/>
        <v>374.71800000000002</v>
      </c>
      <c r="Q7321">
        <f t="shared" si="344"/>
        <v>449.77720720967329</v>
      </c>
      <c r="R7321" s="16" t="str">
        <f>TEXT(Ecom[[#This Row],[Dates]],"mmm")</f>
        <v>Mar</v>
      </c>
      <c r="S7321" s="16" t="str">
        <f>TEXT(Ecom[[#This Row],[Dates]],"YYYY")</f>
        <v>2025</v>
      </c>
      <c r="T7321" s="16"/>
    </row>
    <row r="7322" spans="1:20" x14ac:dyDescent="0.25">
      <c r="A7322" t="s">
        <v>13</v>
      </c>
      <c r="B7322" s="16">
        <v>45954</v>
      </c>
      <c r="C7322" t="s">
        <v>14</v>
      </c>
      <c r="D7322" t="s">
        <v>15</v>
      </c>
      <c r="E7322" t="s">
        <v>75</v>
      </c>
      <c r="F7322" t="s">
        <v>76</v>
      </c>
      <c r="G7322">
        <v>10009</v>
      </c>
      <c r="H7322" t="s">
        <v>57</v>
      </c>
      <c r="I7322" t="s">
        <v>19</v>
      </c>
      <c r="J7322" t="s">
        <v>33</v>
      </c>
      <c r="K7322" s="6">
        <v>135.30000000000001</v>
      </c>
      <c r="L7322">
        <v>5</v>
      </c>
      <c r="M7322">
        <v>0</v>
      </c>
      <c r="N7322" s="6">
        <v>37.884</v>
      </c>
      <c r="O7322" t="str">
        <f t="shared" si="342"/>
        <v/>
      </c>
      <c r="P7322" s="6">
        <f t="shared" si="343"/>
        <v>81.668000000000006</v>
      </c>
      <c r="Q7322">
        <f t="shared" si="344"/>
        <v>252.1586001679631</v>
      </c>
      <c r="R7322" s="16" t="str">
        <f>TEXT(Ecom[[#This Row],[Dates]],"mmm")</f>
        <v>Oct</v>
      </c>
      <c r="S7322" s="16" t="str">
        <f>TEXT(Ecom[[#This Row],[Dates]],"YYYY")</f>
        <v>2025</v>
      </c>
      <c r="T7322" s="16"/>
    </row>
    <row r="7323" spans="1:20" x14ac:dyDescent="0.25">
      <c r="A7323" t="s">
        <v>28</v>
      </c>
      <c r="B7323" s="16">
        <v>45916</v>
      </c>
      <c r="C7323" t="s">
        <v>22</v>
      </c>
      <c r="D7323" t="s">
        <v>15</v>
      </c>
      <c r="E7323" t="s">
        <v>79</v>
      </c>
      <c r="F7323" t="s">
        <v>65</v>
      </c>
      <c r="G7323">
        <v>60623</v>
      </c>
      <c r="H7323" t="s">
        <v>47</v>
      </c>
      <c r="I7323" t="s">
        <v>26</v>
      </c>
      <c r="J7323" t="s">
        <v>41</v>
      </c>
      <c r="K7323" s="6">
        <v>8.9039999999999999</v>
      </c>
      <c r="L7323">
        <v>3</v>
      </c>
      <c r="M7323">
        <v>0.2</v>
      </c>
      <c r="N7323" s="6">
        <v>3.339</v>
      </c>
      <c r="O7323" t="str">
        <f t="shared" si="342"/>
        <v/>
      </c>
      <c r="P7323" s="6">
        <f t="shared" si="343"/>
        <v>50.554666666666662</v>
      </c>
      <c r="Q7323">
        <f t="shared" si="344"/>
        <v>211.54966659952544</v>
      </c>
      <c r="R7323" s="16" t="str">
        <f>TEXT(Ecom[[#This Row],[Dates]],"mmm")</f>
        <v>Sep</v>
      </c>
      <c r="S7323" s="16" t="str">
        <f>TEXT(Ecom[[#This Row],[Dates]],"YYYY")</f>
        <v>2025</v>
      </c>
      <c r="T7323" s="16"/>
    </row>
    <row r="7324" spans="1:20" x14ac:dyDescent="0.25">
      <c r="A7324" t="s">
        <v>28</v>
      </c>
      <c r="B7324" s="16">
        <v>45887</v>
      </c>
      <c r="C7324" t="s">
        <v>22</v>
      </c>
      <c r="D7324" t="s">
        <v>15</v>
      </c>
      <c r="E7324" t="s">
        <v>79</v>
      </c>
      <c r="F7324" t="s">
        <v>65</v>
      </c>
      <c r="G7324">
        <v>60623</v>
      </c>
      <c r="H7324" t="s">
        <v>47</v>
      </c>
      <c r="I7324" t="s">
        <v>35</v>
      </c>
      <c r="J7324" t="s">
        <v>59</v>
      </c>
      <c r="K7324" s="6">
        <v>100.8</v>
      </c>
      <c r="L7324">
        <v>2</v>
      </c>
      <c r="M7324">
        <v>0.2</v>
      </c>
      <c r="N7324" s="6">
        <v>21.42</v>
      </c>
      <c r="O7324" t="str">
        <f t="shared" si="342"/>
        <v/>
      </c>
      <c r="P7324" s="6">
        <f t="shared" si="343"/>
        <v>50.736666666666657</v>
      </c>
      <c r="Q7324">
        <f t="shared" si="344"/>
        <v>26.736308418550447</v>
      </c>
      <c r="R7324" s="16" t="str">
        <f>TEXT(Ecom[[#This Row],[Dates]],"mmm")</f>
        <v>Aug</v>
      </c>
      <c r="S7324" s="16" t="str">
        <f>TEXT(Ecom[[#This Row],[Dates]],"YYYY")</f>
        <v>2025</v>
      </c>
      <c r="T7324" s="16"/>
    </row>
    <row r="7325" spans="1:20" x14ac:dyDescent="0.25">
      <c r="A7325" t="s">
        <v>62</v>
      </c>
      <c r="B7325" s="16">
        <v>46035</v>
      </c>
      <c r="C7325" t="s">
        <v>14</v>
      </c>
      <c r="D7325" t="s">
        <v>15</v>
      </c>
      <c r="E7325" t="s">
        <v>75</v>
      </c>
      <c r="F7325" t="s">
        <v>76</v>
      </c>
      <c r="G7325">
        <v>10024</v>
      </c>
      <c r="H7325" t="s">
        <v>57</v>
      </c>
      <c r="I7325" t="s">
        <v>19</v>
      </c>
      <c r="J7325" t="s">
        <v>33</v>
      </c>
      <c r="K7325" s="6">
        <v>41.96</v>
      </c>
      <c r="L7325">
        <v>2</v>
      </c>
      <c r="M7325">
        <v>0</v>
      </c>
      <c r="N7325" s="6">
        <v>10.909599999999999</v>
      </c>
      <c r="O7325" t="str">
        <f t="shared" si="342"/>
        <v/>
      </c>
      <c r="P7325" s="6">
        <f t="shared" si="343"/>
        <v>150.73666666666668</v>
      </c>
      <c r="Q7325">
        <f t="shared" si="344"/>
        <v>146.41280433228661</v>
      </c>
      <c r="R7325" s="16" t="str">
        <f>TEXT(Ecom[[#This Row],[Dates]],"mmm")</f>
        <v>Jan</v>
      </c>
      <c r="S7325" s="16" t="str">
        <f>TEXT(Ecom[[#This Row],[Dates]],"YYYY")</f>
        <v>2026</v>
      </c>
      <c r="T7325" s="16"/>
    </row>
    <row r="7326" spans="1:20" x14ac:dyDescent="0.25">
      <c r="A7326" t="s">
        <v>62</v>
      </c>
      <c r="B7326" s="16">
        <v>46159</v>
      </c>
      <c r="C7326" t="s">
        <v>14</v>
      </c>
      <c r="D7326" t="s">
        <v>15</v>
      </c>
      <c r="E7326" t="s">
        <v>75</v>
      </c>
      <c r="F7326" t="s">
        <v>76</v>
      </c>
      <c r="G7326">
        <v>10024</v>
      </c>
      <c r="H7326" t="s">
        <v>57</v>
      </c>
      <c r="I7326" t="s">
        <v>26</v>
      </c>
      <c r="J7326" t="s">
        <v>27</v>
      </c>
      <c r="K7326" s="6">
        <v>9.4499999999999993</v>
      </c>
      <c r="L7326">
        <v>3</v>
      </c>
      <c r="M7326">
        <v>0</v>
      </c>
      <c r="N7326" s="6">
        <v>4.5359999999999996</v>
      </c>
      <c r="O7326" t="str">
        <f t="shared" si="342"/>
        <v/>
      </c>
      <c r="P7326" s="6">
        <f t="shared" si="343"/>
        <v>146.34733333333335</v>
      </c>
      <c r="Q7326">
        <f t="shared" si="344"/>
        <v>161.30252727647445</v>
      </c>
      <c r="R7326" s="16" t="str">
        <f>TEXT(Ecom[[#This Row],[Dates]],"mmm")</f>
        <v>May</v>
      </c>
      <c r="S7326" s="16" t="str">
        <f>TEXT(Ecom[[#This Row],[Dates]],"YYYY")</f>
        <v>2026</v>
      </c>
      <c r="T7326" s="16"/>
    </row>
    <row r="7327" spans="1:20" x14ac:dyDescent="0.25">
      <c r="A7327" t="s">
        <v>28</v>
      </c>
      <c r="B7327" s="16">
        <v>45873</v>
      </c>
      <c r="C7327" t="s">
        <v>14</v>
      </c>
      <c r="D7327" t="s">
        <v>15</v>
      </c>
      <c r="E7327" t="s">
        <v>513</v>
      </c>
      <c r="F7327" t="s">
        <v>43</v>
      </c>
      <c r="G7327">
        <v>99301</v>
      </c>
      <c r="H7327" t="s">
        <v>25</v>
      </c>
      <c r="I7327" t="s">
        <v>26</v>
      </c>
      <c r="J7327" t="s">
        <v>38</v>
      </c>
      <c r="K7327" s="6">
        <v>400.8</v>
      </c>
      <c r="L7327">
        <v>5</v>
      </c>
      <c r="M7327">
        <v>0</v>
      </c>
      <c r="N7327" s="6">
        <v>112.224</v>
      </c>
      <c r="O7327" t="str">
        <f t="shared" si="342"/>
        <v/>
      </c>
      <c r="P7327" s="6">
        <f t="shared" si="343"/>
        <v>180.19733333333332</v>
      </c>
      <c r="Q7327">
        <f t="shared" si="344"/>
        <v>164.45789533427023</v>
      </c>
      <c r="R7327" s="16" t="str">
        <f>TEXT(Ecom[[#This Row],[Dates]],"mmm")</f>
        <v>Aug</v>
      </c>
      <c r="S7327" s="16" t="str">
        <f>TEXT(Ecom[[#This Row],[Dates]],"YYYY")</f>
        <v>2025</v>
      </c>
      <c r="T7327" s="16"/>
    </row>
    <row r="7328" spans="1:20" x14ac:dyDescent="0.25">
      <c r="A7328" t="s">
        <v>28</v>
      </c>
      <c r="B7328" s="16">
        <v>46190</v>
      </c>
      <c r="C7328" t="s">
        <v>14</v>
      </c>
      <c r="D7328" t="s">
        <v>15</v>
      </c>
      <c r="E7328" t="s">
        <v>513</v>
      </c>
      <c r="F7328" t="s">
        <v>43</v>
      </c>
      <c r="G7328">
        <v>99301</v>
      </c>
      <c r="H7328" t="s">
        <v>25</v>
      </c>
      <c r="I7328" t="s">
        <v>26</v>
      </c>
      <c r="J7328" t="s">
        <v>37</v>
      </c>
      <c r="K7328" s="6">
        <v>28.792000000000002</v>
      </c>
      <c r="L7328">
        <v>1</v>
      </c>
      <c r="M7328">
        <v>0.2</v>
      </c>
      <c r="N7328" s="6">
        <v>10.077199999999999</v>
      </c>
      <c r="O7328" t="str">
        <f t="shared" si="342"/>
        <v/>
      </c>
      <c r="P7328" s="6">
        <f t="shared" si="343"/>
        <v>473.25333333333333</v>
      </c>
      <c r="Q7328">
        <f t="shared" si="344"/>
        <v>472.36852871131128</v>
      </c>
      <c r="R7328" s="16" t="str">
        <f>TEXT(Ecom[[#This Row],[Dates]],"mmm")</f>
        <v>Jun</v>
      </c>
      <c r="S7328" s="16" t="str">
        <f>TEXT(Ecom[[#This Row],[Dates]],"YYYY")</f>
        <v>2026</v>
      </c>
      <c r="T7328" s="16"/>
    </row>
    <row r="7329" spans="1:20" x14ac:dyDescent="0.25">
      <c r="A7329" t="s">
        <v>28</v>
      </c>
      <c r="B7329" s="16">
        <v>45912</v>
      </c>
      <c r="C7329" t="s">
        <v>44</v>
      </c>
      <c r="D7329" t="s">
        <v>15</v>
      </c>
      <c r="E7329" t="s">
        <v>585</v>
      </c>
      <c r="F7329" t="s">
        <v>24</v>
      </c>
      <c r="G7329">
        <v>91505</v>
      </c>
      <c r="H7329" t="s">
        <v>25</v>
      </c>
      <c r="I7329" t="s">
        <v>19</v>
      </c>
      <c r="J7329" t="s">
        <v>33</v>
      </c>
      <c r="K7329" s="6">
        <v>111</v>
      </c>
      <c r="L7329">
        <v>2</v>
      </c>
      <c r="M7329">
        <v>0</v>
      </c>
      <c r="N7329" s="6">
        <v>14.43</v>
      </c>
      <c r="O7329" t="str">
        <f t="shared" si="342"/>
        <v/>
      </c>
      <c r="P7329" s="6">
        <f t="shared" si="343"/>
        <v>1082.3860000000002</v>
      </c>
      <c r="Q7329">
        <f t="shared" si="344"/>
        <v>646.61927354808392</v>
      </c>
      <c r="R7329" s="16" t="str">
        <f>TEXT(Ecom[[#This Row],[Dates]],"mmm")</f>
        <v>Sep</v>
      </c>
      <c r="S7329" s="16" t="str">
        <f>TEXT(Ecom[[#This Row],[Dates]],"YYYY")</f>
        <v>2025</v>
      </c>
      <c r="T7329" s="16"/>
    </row>
    <row r="7330" spans="1:20" x14ac:dyDescent="0.25">
      <c r="A7330" t="s">
        <v>28</v>
      </c>
      <c r="B7330" s="16">
        <v>46143</v>
      </c>
      <c r="C7330" t="s">
        <v>44</v>
      </c>
      <c r="D7330" t="s">
        <v>15</v>
      </c>
      <c r="E7330" t="s">
        <v>585</v>
      </c>
      <c r="F7330" t="s">
        <v>24</v>
      </c>
      <c r="G7330">
        <v>91505</v>
      </c>
      <c r="H7330" t="s">
        <v>25</v>
      </c>
      <c r="I7330" t="s">
        <v>35</v>
      </c>
      <c r="J7330" t="s">
        <v>123</v>
      </c>
      <c r="K7330" s="6">
        <v>1279.9680000000001</v>
      </c>
      <c r="L7330">
        <v>4</v>
      </c>
      <c r="M7330">
        <v>0.2</v>
      </c>
      <c r="N7330" s="6">
        <v>415.9896</v>
      </c>
      <c r="O7330" t="str">
        <f t="shared" si="342"/>
        <v/>
      </c>
      <c r="P7330" s="6">
        <f t="shared" si="343"/>
        <v>1052.97</v>
      </c>
      <c r="Q7330">
        <f t="shared" si="344"/>
        <v>877.66932105341959</v>
      </c>
      <c r="R7330" s="16" t="str">
        <f>TEXT(Ecom[[#This Row],[Dates]],"mmm")</f>
        <v>May</v>
      </c>
      <c r="S7330" s="16" t="str">
        <f>TEXT(Ecom[[#This Row],[Dates]],"YYYY")</f>
        <v>2026</v>
      </c>
      <c r="T7330" s="16"/>
    </row>
    <row r="7331" spans="1:20" x14ac:dyDescent="0.25">
      <c r="A7331" t="s">
        <v>28</v>
      </c>
      <c r="B7331" s="16">
        <v>45888</v>
      </c>
      <c r="C7331" t="s">
        <v>44</v>
      </c>
      <c r="D7331" t="s">
        <v>15</v>
      </c>
      <c r="E7331" t="s">
        <v>585</v>
      </c>
      <c r="F7331" t="s">
        <v>24</v>
      </c>
      <c r="G7331">
        <v>91505</v>
      </c>
      <c r="H7331" t="s">
        <v>25</v>
      </c>
      <c r="I7331" t="s">
        <v>26</v>
      </c>
      <c r="J7331" t="s">
        <v>32</v>
      </c>
      <c r="K7331" s="6">
        <v>1856.19</v>
      </c>
      <c r="L7331">
        <v>7</v>
      </c>
      <c r="M7331">
        <v>0</v>
      </c>
      <c r="N7331" s="6">
        <v>334.11419999999998</v>
      </c>
      <c r="O7331" t="str">
        <f t="shared" si="342"/>
        <v/>
      </c>
      <c r="P7331" s="6">
        <f t="shared" si="343"/>
        <v>646.82799999999997</v>
      </c>
      <c r="Q7331">
        <f t="shared" si="344"/>
        <v>817.04374826484445</v>
      </c>
      <c r="R7331" s="16" t="str">
        <f>TEXT(Ecom[[#This Row],[Dates]],"mmm")</f>
        <v>Aug</v>
      </c>
      <c r="S7331" s="16" t="str">
        <f>TEXT(Ecom[[#This Row],[Dates]],"YYYY")</f>
        <v>2025</v>
      </c>
      <c r="T7331" s="16"/>
    </row>
    <row r="7332" spans="1:20" x14ac:dyDescent="0.25">
      <c r="A7332" t="s">
        <v>62</v>
      </c>
      <c r="B7332" s="16">
        <v>46373</v>
      </c>
      <c r="C7332" t="s">
        <v>22</v>
      </c>
      <c r="D7332" t="s">
        <v>15</v>
      </c>
      <c r="E7332" t="s">
        <v>79</v>
      </c>
      <c r="F7332" t="s">
        <v>65</v>
      </c>
      <c r="G7332">
        <v>60623</v>
      </c>
      <c r="H7332" t="s">
        <v>47</v>
      </c>
      <c r="I7332" t="s">
        <v>19</v>
      </c>
      <c r="J7332" t="s">
        <v>33</v>
      </c>
      <c r="K7332" s="6">
        <v>22.751999999999999</v>
      </c>
      <c r="L7332">
        <v>6</v>
      </c>
      <c r="M7332">
        <v>0.6</v>
      </c>
      <c r="N7332" s="6">
        <v>-8.532</v>
      </c>
      <c r="O7332">
        <f t="shared" si="342"/>
        <v>-8.532</v>
      </c>
      <c r="P7332" s="6">
        <f t="shared" si="343"/>
        <v>55.244</v>
      </c>
      <c r="Q7332">
        <f t="shared" si="344"/>
        <v>684.25018693360005</v>
      </c>
      <c r="R7332" s="16" t="str">
        <f>TEXT(Ecom[[#This Row],[Dates]],"mmm")</f>
        <v>Dec</v>
      </c>
      <c r="S7332" s="16" t="str">
        <f>TEXT(Ecom[[#This Row],[Dates]],"YYYY")</f>
        <v>2026</v>
      </c>
      <c r="T7332" s="16"/>
    </row>
    <row r="7333" spans="1:20" x14ac:dyDescent="0.25">
      <c r="A7333" t="s">
        <v>28</v>
      </c>
      <c r="B7333" s="16">
        <v>45900</v>
      </c>
      <c r="C7333" t="s">
        <v>22</v>
      </c>
      <c r="D7333" t="s">
        <v>15</v>
      </c>
      <c r="E7333" t="s">
        <v>235</v>
      </c>
      <c r="F7333" t="s">
        <v>56</v>
      </c>
      <c r="G7333">
        <v>17602</v>
      </c>
      <c r="H7333" t="s">
        <v>57</v>
      </c>
      <c r="I7333" t="s">
        <v>35</v>
      </c>
      <c r="J7333" t="s">
        <v>36</v>
      </c>
      <c r="K7333" s="6">
        <v>61.542000000000002</v>
      </c>
      <c r="L7333">
        <v>1</v>
      </c>
      <c r="M7333">
        <v>0.4</v>
      </c>
      <c r="N7333" s="6">
        <v>-13.334099999999999</v>
      </c>
      <c r="O7333">
        <f t="shared" si="342"/>
        <v>-13.334099999999999</v>
      </c>
      <c r="P7333" s="6">
        <f t="shared" si="343"/>
        <v>70.113333333333344</v>
      </c>
      <c r="Q7333">
        <f t="shared" si="344"/>
        <v>338.25700696188807</v>
      </c>
      <c r="R7333" s="16" t="str">
        <f>TEXT(Ecom[[#This Row],[Dates]],"mmm")</f>
        <v>Aug</v>
      </c>
      <c r="S7333" s="16" t="str">
        <f>TEXT(Ecom[[#This Row],[Dates]],"YYYY")</f>
        <v>2025</v>
      </c>
      <c r="T7333" s="16"/>
    </row>
    <row r="7334" spans="1:20" x14ac:dyDescent="0.25">
      <c r="A7334" t="s">
        <v>28</v>
      </c>
      <c r="B7334" s="16">
        <v>45692</v>
      </c>
      <c r="C7334" t="s">
        <v>22</v>
      </c>
      <c r="D7334" t="s">
        <v>15</v>
      </c>
      <c r="E7334" t="s">
        <v>235</v>
      </c>
      <c r="F7334" t="s">
        <v>56</v>
      </c>
      <c r="G7334">
        <v>17602</v>
      </c>
      <c r="H7334" t="s">
        <v>57</v>
      </c>
      <c r="I7334" t="s">
        <v>26</v>
      </c>
      <c r="J7334" t="s">
        <v>37</v>
      </c>
      <c r="K7334" s="6">
        <v>81.438000000000002</v>
      </c>
      <c r="L7334">
        <v>7</v>
      </c>
      <c r="M7334">
        <v>0.7</v>
      </c>
      <c r="N7334" s="6">
        <v>-65.150400000000005</v>
      </c>
      <c r="O7334">
        <f t="shared" si="342"/>
        <v>-65.150400000000005</v>
      </c>
      <c r="P7334" s="6">
        <f t="shared" si="343"/>
        <v>67.775333333333336</v>
      </c>
      <c r="Q7334">
        <f t="shared" si="344"/>
        <v>17.021538521227441</v>
      </c>
      <c r="R7334" s="16" t="str">
        <f>TEXT(Ecom[[#This Row],[Dates]],"mmm")</f>
        <v>Feb</v>
      </c>
      <c r="S7334" s="16" t="str">
        <f>TEXT(Ecom[[#This Row],[Dates]],"YYYY")</f>
        <v>2025</v>
      </c>
      <c r="T7334" s="16"/>
    </row>
    <row r="7335" spans="1:20" x14ac:dyDescent="0.25">
      <c r="A7335" t="s">
        <v>28</v>
      </c>
      <c r="B7335" s="16">
        <v>46342</v>
      </c>
      <c r="C7335" t="s">
        <v>14</v>
      </c>
      <c r="D7335" t="s">
        <v>15</v>
      </c>
      <c r="E7335" t="s">
        <v>141</v>
      </c>
      <c r="F7335" t="s">
        <v>30</v>
      </c>
      <c r="G7335">
        <v>33614</v>
      </c>
      <c r="H7335" t="s">
        <v>18</v>
      </c>
      <c r="I7335" t="s">
        <v>19</v>
      </c>
      <c r="J7335" t="s">
        <v>33</v>
      </c>
      <c r="K7335" s="6">
        <v>67.36</v>
      </c>
      <c r="L7335">
        <v>2</v>
      </c>
      <c r="M7335">
        <v>0.2</v>
      </c>
      <c r="N7335" s="6">
        <v>10.103999999999999</v>
      </c>
      <c r="O7335" t="str">
        <f t="shared" si="342"/>
        <v/>
      </c>
      <c r="P7335" s="6">
        <f t="shared" si="343"/>
        <v>321.92933333333332</v>
      </c>
      <c r="Q7335">
        <f t="shared" si="344"/>
        <v>301.46113599452764</v>
      </c>
      <c r="R7335" s="16" t="str">
        <f>TEXT(Ecom[[#This Row],[Dates]],"mmm")</f>
        <v>Nov</v>
      </c>
      <c r="S7335" s="16" t="str">
        <f>TEXT(Ecom[[#This Row],[Dates]],"YYYY")</f>
        <v>2026</v>
      </c>
      <c r="T7335" s="16"/>
    </row>
    <row r="7336" spans="1:20" x14ac:dyDescent="0.25">
      <c r="A7336" t="s">
        <v>28</v>
      </c>
      <c r="B7336" s="16">
        <v>46147</v>
      </c>
      <c r="C7336" t="s">
        <v>14</v>
      </c>
      <c r="D7336" t="s">
        <v>15</v>
      </c>
      <c r="E7336" t="s">
        <v>141</v>
      </c>
      <c r="F7336" t="s">
        <v>30</v>
      </c>
      <c r="G7336">
        <v>33614</v>
      </c>
      <c r="H7336" t="s">
        <v>18</v>
      </c>
      <c r="I7336" t="s">
        <v>19</v>
      </c>
      <c r="J7336" t="s">
        <v>33</v>
      </c>
      <c r="K7336" s="6">
        <v>54.527999999999999</v>
      </c>
      <c r="L7336">
        <v>3</v>
      </c>
      <c r="M7336">
        <v>0.2</v>
      </c>
      <c r="N7336" s="6">
        <v>14.313599999999999</v>
      </c>
      <c r="O7336" t="str">
        <f t="shared" si="342"/>
        <v/>
      </c>
      <c r="P7336" s="6">
        <f t="shared" si="343"/>
        <v>449.33200000000005</v>
      </c>
      <c r="Q7336">
        <f t="shared" si="344"/>
        <v>301.45697559070726</v>
      </c>
      <c r="R7336" s="16" t="str">
        <f>TEXT(Ecom[[#This Row],[Dates]],"mmm")</f>
        <v>May</v>
      </c>
      <c r="S7336" s="16" t="str">
        <f>TEXT(Ecom[[#This Row],[Dates]],"YYYY")</f>
        <v>2026</v>
      </c>
      <c r="T7336" s="16"/>
    </row>
    <row r="7337" spans="1:20" x14ac:dyDescent="0.25">
      <c r="A7337" t="s">
        <v>28</v>
      </c>
      <c r="B7337" s="16">
        <v>46283</v>
      </c>
      <c r="C7337" t="s">
        <v>14</v>
      </c>
      <c r="D7337" t="s">
        <v>15</v>
      </c>
      <c r="E7337" t="s">
        <v>75</v>
      </c>
      <c r="F7337" t="s">
        <v>76</v>
      </c>
      <c r="G7337">
        <v>10024</v>
      </c>
      <c r="H7337" t="s">
        <v>57</v>
      </c>
      <c r="I7337" t="s">
        <v>35</v>
      </c>
      <c r="J7337" t="s">
        <v>59</v>
      </c>
      <c r="K7337" s="6">
        <v>843.9</v>
      </c>
      <c r="L7337">
        <v>2</v>
      </c>
      <c r="M7337">
        <v>0</v>
      </c>
      <c r="N7337" s="6">
        <v>371.31599999999997</v>
      </c>
      <c r="O7337" t="str">
        <f t="shared" si="342"/>
        <v/>
      </c>
      <c r="P7337" s="6">
        <f t="shared" si="343"/>
        <v>436.32599999999996</v>
      </c>
      <c r="Q7337">
        <f t="shared" si="344"/>
        <v>387.10013278756196</v>
      </c>
      <c r="R7337" s="16" t="str">
        <f>TEXT(Ecom[[#This Row],[Dates]],"mmm")</f>
        <v>Sep</v>
      </c>
      <c r="S7337" s="16" t="str">
        <f>TEXT(Ecom[[#This Row],[Dates]],"YYYY")</f>
        <v>2026</v>
      </c>
      <c r="T7337" s="16"/>
    </row>
    <row r="7338" spans="1:20" x14ac:dyDescent="0.25">
      <c r="A7338" t="s">
        <v>28</v>
      </c>
      <c r="B7338" s="16">
        <v>46134</v>
      </c>
      <c r="C7338" t="s">
        <v>14</v>
      </c>
      <c r="D7338" t="s">
        <v>15</v>
      </c>
      <c r="E7338" t="s">
        <v>75</v>
      </c>
      <c r="F7338" t="s">
        <v>76</v>
      </c>
      <c r="G7338">
        <v>10024</v>
      </c>
      <c r="H7338" t="s">
        <v>57</v>
      </c>
      <c r="I7338" t="s">
        <v>19</v>
      </c>
      <c r="J7338" t="s">
        <v>20</v>
      </c>
      <c r="K7338" s="6">
        <v>449.56799999999998</v>
      </c>
      <c r="L7338">
        <v>2</v>
      </c>
      <c r="M7338">
        <v>0.2</v>
      </c>
      <c r="N7338" s="6">
        <v>56.195999999999998</v>
      </c>
      <c r="O7338" t="str">
        <f t="shared" si="342"/>
        <v/>
      </c>
      <c r="P7338" s="6">
        <f t="shared" si="343"/>
        <v>219.08799999999999</v>
      </c>
      <c r="Q7338">
        <f t="shared" si="344"/>
        <v>243.45422509923023</v>
      </c>
      <c r="R7338" s="16" t="str">
        <f>TEXT(Ecom[[#This Row],[Dates]],"mmm")</f>
        <v>Apr</v>
      </c>
      <c r="S7338" s="16" t="str">
        <f>TEXT(Ecom[[#This Row],[Dates]],"YYYY")</f>
        <v>2026</v>
      </c>
      <c r="T7338" s="16"/>
    </row>
    <row r="7339" spans="1:20" x14ac:dyDescent="0.25">
      <c r="A7339" t="s">
        <v>62</v>
      </c>
      <c r="B7339" s="16">
        <v>45859</v>
      </c>
      <c r="C7339" t="s">
        <v>22</v>
      </c>
      <c r="D7339" t="s">
        <v>15</v>
      </c>
      <c r="E7339" t="s">
        <v>23</v>
      </c>
      <c r="F7339" t="s">
        <v>24</v>
      </c>
      <c r="G7339">
        <v>90045</v>
      </c>
      <c r="H7339" t="s">
        <v>25</v>
      </c>
      <c r="I7339" t="s">
        <v>26</v>
      </c>
      <c r="J7339" t="s">
        <v>32</v>
      </c>
      <c r="K7339" s="6">
        <v>15.51</v>
      </c>
      <c r="L7339">
        <v>1</v>
      </c>
      <c r="M7339">
        <v>0</v>
      </c>
      <c r="N7339" s="6">
        <v>3.8774999999999999</v>
      </c>
      <c r="O7339" t="str">
        <f t="shared" si="342"/>
        <v/>
      </c>
      <c r="P7339" s="6">
        <f t="shared" si="343"/>
        <v>71.152000000000001</v>
      </c>
      <c r="Q7339">
        <f t="shared" si="344"/>
        <v>246.36418646927288</v>
      </c>
      <c r="R7339" s="16" t="str">
        <f>TEXT(Ecom[[#This Row],[Dates]],"mmm")</f>
        <v>Jul</v>
      </c>
      <c r="S7339" s="16" t="str">
        <f>TEXT(Ecom[[#This Row],[Dates]],"YYYY")</f>
        <v>2025</v>
      </c>
      <c r="T7339" s="16"/>
    </row>
    <row r="7340" spans="1:20" x14ac:dyDescent="0.25">
      <c r="A7340" t="s">
        <v>13</v>
      </c>
      <c r="B7340" s="16">
        <v>45814</v>
      </c>
      <c r="C7340" t="s">
        <v>22</v>
      </c>
      <c r="D7340" t="s">
        <v>15</v>
      </c>
      <c r="E7340" t="s">
        <v>75</v>
      </c>
      <c r="F7340" t="s">
        <v>76</v>
      </c>
      <c r="G7340">
        <v>10035</v>
      </c>
      <c r="H7340" t="s">
        <v>57</v>
      </c>
      <c r="I7340" t="s">
        <v>19</v>
      </c>
      <c r="J7340" t="s">
        <v>21</v>
      </c>
      <c r="K7340" s="6">
        <v>192.18600000000001</v>
      </c>
      <c r="L7340">
        <v>3</v>
      </c>
      <c r="M7340">
        <v>0.1</v>
      </c>
      <c r="N7340" s="6">
        <v>36.3018</v>
      </c>
      <c r="O7340" t="str">
        <f t="shared" si="342"/>
        <v/>
      </c>
      <c r="P7340" s="6">
        <f t="shared" si="343"/>
        <v>88.608666666666679</v>
      </c>
      <c r="Q7340">
        <f t="shared" si="344"/>
        <v>42.542170802541243</v>
      </c>
      <c r="R7340" s="16" t="str">
        <f>TEXT(Ecom[[#This Row],[Dates]],"mmm")</f>
        <v>Jun</v>
      </c>
      <c r="S7340" s="16" t="str">
        <f>TEXT(Ecom[[#This Row],[Dates]],"YYYY")</f>
        <v>2025</v>
      </c>
      <c r="T7340" s="16"/>
    </row>
    <row r="7341" spans="1:20" x14ac:dyDescent="0.25">
      <c r="A7341" t="s">
        <v>62</v>
      </c>
      <c r="B7341" s="16">
        <v>46255</v>
      </c>
      <c r="C7341" t="s">
        <v>22</v>
      </c>
      <c r="D7341" t="s">
        <v>15</v>
      </c>
      <c r="E7341" t="s">
        <v>75</v>
      </c>
      <c r="F7341" t="s">
        <v>76</v>
      </c>
      <c r="G7341">
        <v>10009</v>
      </c>
      <c r="H7341" t="s">
        <v>57</v>
      </c>
      <c r="I7341" t="s">
        <v>26</v>
      </c>
      <c r="J7341" t="s">
        <v>34</v>
      </c>
      <c r="K7341" s="6">
        <v>5.76</v>
      </c>
      <c r="L7341">
        <v>2</v>
      </c>
      <c r="M7341">
        <v>0</v>
      </c>
      <c r="N7341" s="6">
        <v>1.6128</v>
      </c>
      <c r="O7341" t="str">
        <f t="shared" si="342"/>
        <v/>
      </c>
      <c r="P7341" s="6">
        <f t="shared" si="343"/>
        <v>78.84333333333332</v>
      </c>
      <c r="Q7341">
        <f t="shared" si="344"/>
        <v>62.635542262508743</v>
      </c>
      <c r="R7341" s="16" t="str">
        <f>TEXT(Ecom[[#This Row],[Dates]],"mmm")</f>
        <v>Aug</v>
      </c>
      <c r="S7341" s="16" t="str">
        <f>TEXT(Ecom[[#This Row],[Dates]],"YYYY")</f>
        <v>2026</v>
      </c>
      <c r="T7341" s="16"/>
    </row>
    <row r="7342" spans="1:20" x14ac:dyDescent="0.25">
      <c r="A7342" t="s">
        <v>28</v>
      </c>
      <c r="B7342" s="16">
        <v>45883</v>
      </c>
      <c r="C7342" t="s">
        <v>14</v>
      </c>
      <c r="D7342" t="s">
        <v>15</v>
      </c>
      <c r="E7342" t="s">
        <v>200</v>
      </c>
      <c r="F7342" t="s">
        <v>167</v>
      </c>
      <c r="G7342">
        <v>30318</v>
      </c>
      <c r="H7342" t="s">
        <v>18</v>
      </c>
      <c r="I7342" t="s">
        <v>19</v>
      </c>
      <c r="J7342" t="s">
        <v>21</v>
      </c>
      <c r="K7342" s="6">
        <v>67.88</v>
      </c>
      <c r="L7342">
        <v>2</v>
      </c>
      <c r="M7342">
        <v>0</v>
      </c>
      <c r="N7342" s="6">
        <v>18.3276</v>
      </c>
      <c r="O7342" t="str">
        <f t="shared" si="342"/>
        <v/>
      </c>
      <c r="P7342" s="6">
        <f t="shared" si="343"/>
        <v>85.493333333333325</v>
      </c>
      <c r="Q7342">
        <f t="shared" si="344"/>
        <v>60.738693718803887</v>
      </c>
      <c r="R7342" s="16" t="str">
        <f>TEXT(Ecom[[#This Row],[Dates]],"mmm")</f>
        <v>Aug</v>
      </c>
      <c r="S7342" s="16" t="str">
        <f>TEXT(Ecom[[#This Row],[Dates]],"YYYY")</f>
        <v>2025</v>
      </c>
      <c r="T7342" s="16"/>
    </row>
    <row r="7343" spans="1:20" x14ac:dyDescent="0.25">
      <c r="A7343" t="s">
        <v>28</v>
      </c>
      <c r="B7343" s="16">
        <v>45696</v>
      </c>
      <c r="C7343" t="s">
        <v>14</v>
      </c>
      <c r="D7343" t="s">
        <v>15</v>
      </c>
      <c r="E7343" t="s">
        <v>200</v>
      </c>
      <c r="F7343" t="s">
        <v>167</v>
      </c>
      <c r="G7343">
        <v>30318</v>
      </c>
      <c r="H7343" t="s">
        <v>18</v>
      </c>
      <c r="I7343" t="s">
        <v>26</v>
      </c>
      <c r="J7343" t="s">
        <v>27</v>
      </c>
      <c r="K7343" s="6">
        <v>162.88999999999999</v>
      </c>
      <c r="L7343">
        <v>13</v>
      </c>
      <c r="M7343">
        <v>0</v>
      </c>
      <c r="N7343" s="6">
        <v>76.558300000000003</v>
      </c>
      <c r="O7343" t="str">
        <f t="shared" si="342"/>
        <v/>
      </c>
      <c r="P7343" s="6">
        <f t="shared" si="343"/>
        <v>126.82666666666667</v>
      </c>
      <c r="Q7343">
        <f t="shared" si="344"/>
        <v>70.403184823794248</v>
      </c>
      <c r="R7343" s="16" t="str">
        <f>TEXT(Ecom[[#This Row],[Dates]],"mmm")</f>
        <v>Feb</v>
      </c>
      <c r="S7343" s="16" t="str">
        <f>TEXT(Ecom[[#This Row],[Dates]],"YYYY")</f>
        <v>2025</v>
      </c>
      <c r="T7343" s="16"/>
    </row>
    <row r="7344" spans="1:20" x14ac:dyDescent="0.25">
      <c r="A7344" t="s">
        <v>28</v>
      </c>
      <c r="B7344" s="16">
        <v>45802</v>
      </c>
      <c r="C7344" t="s">
        <v>14</v>
      </c>
      <c r="D7344" t="s">
        <v>15</v>
      </c>
      <c r="E7344" t="s">
        <v>200</v>
      </c>
      <c r="F7344" t="s">
        <v>167</v>
      </c>
      <c r="G7344">
        <v>30318</v>
      </c>
      <c r="H7344" t="s">
        <v>18</v>
      </c>
      <c r="I7344" t="s">
        <v>19</v>
      </c>
      <c r="J7344" t="s">
        <v>33</v>
      </c>
      <c r="K7344" s="6">
        <v>25.71</v>
      </c>
      <c r="L7344">
        <v>3</v>
      </c>
      <c r="M7344">
        <v>0</v>
      </c>
      <c r="N7344" s="6">
        <v>9.2555999999999994</v>
      </c>
      <c r="O7344" t="str">
        <f t="shared" si="342"/>
        <v/>
      </c>
      <c r="P7344" s="6">
        <f t="shared" si="343"/>
        <v>313.15500000000003</v>
      </c>
      <c r="Q7344">
        <f t="shared" si="344"/>
        <v>241.42495143227029</v>
      </c>
      <c r="R7344" s="16" t="str">
        <f>TEXT(Ecom[[#This Row],[Dates]],"mmm")</f>
        <v>May</v>
      </c>
      <c r="S7344" s="16" t="str">
        <f>TEXT(Ecom[[#This Row],[Dates]],"YYYY")</f>
        <v>2025</v>
      </c>
      <c r="T7344" s="16"/>
    </row>
    <row r="7345" spans="1:20" x14ac:dyDescent="0.25">
      <c r="A7345" t="s">
        <v>28</v>
      </c>
      <c r="B7345" s="16">
        <v>46104</v>
      </c>
      <c r="C7345" t="s">
        <v>14</v>
      </c>
      <c r="D7345" t="s">
        <v>15</v>
      </c>
      <c r="E7345" t="s">
        <v>75</v>
      </c>
      <c r="F7345" t="s">
        <v>76</v>
      </c>
      <c r="G7345">
        <v>10009</v>
      </c>
      <c r="H7345" t="s">
        <v>57</v>
      </c>
      <c r="I7345" t="s">
        <v>26</v>
      </c>
      <c r="J7345" t="s">
        <v>32</v>
      </c>
      <c r="K7345" s="6">
        <v>191.88</v>
      </c>
      <c r="L7345">
        <v>6</v>
      </c>
      <c r="M7345">
        <v>0</v>
      </c>
      <c r="N7345" s="6">
        <v>19.187999999999999</v>
      </c>
      <c r="O7345" t="str">
        <f t="shared" si="342"/>
        <v/>
      </c>
      <c r="P7345" s="6">
        <f t="shared" si="343"/>
        <v>329.10766666666666</v>
      </c>
      <c r="Q7345">
        <f t="shared" si="344"/>
        <v>280.82289544473213</v>
      </c>
      <c r="R7345" s="16" t="str">
        <f>TEXT(Ecom[[#This Row],[Dates]],"mmm")</f>
        <v>Mar</v>
      </c>
      <c r="S7345" s="16" t="str">
        <f>TEXT(Ecom[[#This Row],[Dates]],"YYYY")</f>
        <v>2026</v>
      </c>
      <c r="T7345" s="16"/>
    </row>
    <row r="7346" spans="1:20" x14ac:dyDescent="0.25">
      <c r="A7346" t="s">
        <v>28</v>
      </c>
      <c r="B7346" s="16">
        <v>46354</v>
      </c>
      <c r="C7346" t="s">
        <v>22</v>
      </c>
      <c r="D7346" t="s">
        <v>15</v>
      </c>
      <c r="E7346" t="s">
        <v>189</v>
      </c>
      <c r="F7346" t="s">
        <v>30</v>
      </c>
      <c r="G7346">
        <v>32216</v>
      </c>
      <c r="H7346" t="s">
        <v>18</v>
      </c>
      <c r="I7346" t="s">
        <v>19</v>
      </c>
      <c r="J7346" t="s">
        <v>31</v>
      </c>
      <c r="K7346" s="6">
        <v>721.875</v>
      </c>
      <c r="L7346">
        <v>6</v>
      </c>
      <c r="M7346">
        <v>0.45</v>
      </c>
      <c r="N7346" s="6">
        <v>-420</v>
      </c>
      <c r="O7346">
        <f t="shared" si="342"/>
        <v>-420</v>
      </c>
      <c r="P7346" s="6">
        <f t="shared" si="343"/>
        <v>269.67566666666664</v>
      </c>
      <c r="Q7346">
        <f t="shared" si="344"/>
        <v>315.1378012744172</v>
      </c>
      <c r="R7346" s="16" t="str">
        <f>TEXT(Ecom[[#This Row],[Dates]],"mmm")</f>
        <v>Nov</v>
      </c>
      <c r="S7346" s="16" t="str">
        <f>TEXT(Ecom[[#This Row],[Dates]],"YYYY")</f>
        <v>2026</v>
      </c>
      <c r="T7346" s="16"/>
    </row>
    <row r="7347" spans="1:20" x14ac:dyDescent="0.25">
      <c r="A7347" t="s">
        <v>28</v>
      </c>
      <c r="B7347" s="16">
        <v>46136</v>
      </c>
      <c r="C7347" t="s">
        <v>22</v>
      </c>
      <c r="D7347" t="s">
        <v>15</v>
      </c>
      <c r="E7347" t="s">
        <v>189</v>
      </c>
      <c r="F7347" t="s">
        <v>30</v>
      </c>
      <c r="G7347">
        <v>32216</v>
      </c>
      <c r="H7347" t="s">
        <v>18</v>
      </c>
      <c r="I7347" t="s">
        <v>35</v>
      </c>
      <c r="J7347" t="s">
        <v>36</v>
      </c>
      <c r="K7347" s="6">
        <v>73.567999999999998</v>
      </c>
      <c r="L7347">
        <v>4</v>
      </c>
      <c r="M7347">
        <v>0.2</v>
      </c>
      <c r="N7347" s="6">
        <v>-16.552800000000001</v>
      </c>
      <c r="O7347">
        <f t="shared" si="342"/>
        <v>-16.552800000000001</v>
      </c>
      <c r="P7347" s="6">
        <f t="shared" si="343"/>
        <v>50.645333333333333</v>
      </c>
      <c r="Q7347">
        <f t="shared" si="344"/>
        <v>209.0321864142245</v>
      </c>
      <c r="R7347" s="16" t="str">
        <f>TEXT(Ecom[[#This Row],[Dates]],"mmm")</f>
        <v>Apr</v>
      </c>
      <c r="S7347" s="16" t="str">
        <f>TEXT(Ecom[[#This Row],[Dates]],"YYYY")</f>
        <v>2026</v>
      </c>
      <c r="T7347" s="16"/>
    </row>
    <row r="7348" spans="1:20" x14ac:dyDescent="0.25">
      <c r="A7348" t="s">
        <v>28</v>
      </c>
      <c r="B7348" s="16">
        <v>46331</v>
      </c>
      <c r="C7348" t="s">
        <v>22</v>
      </c>
      <c r="D7348" t="s">
        <v>15</v>
      </c>
      <c r="E7348" t="s">
        <v>189</v>
      </c>
      <c r="F7348" t="s">
        <v>30</v>
      </c>
      <c r="G7348">
        <v>32216</v>
      </c>
      <c r="H7348" t="s">
        <v>18</v>
      </c>
      <c r="I7348" t="s">
        <v>26</v>
      </c>
      <c r="J7348" t="s">
        <v>34</v>
      </c>
      <c r="K7348" s="6">
        <v>13.584</v>
      </c>
      <c r="L7348">
        <v>1</v>
      </c>
      <c r="M7348">
        <v>0.2</v>
      </c>
      <c r="N7348" s="6">
        <v>1.3584000000000001</v>
      </c>
      <c r="O7348" t="str">
        <f t="shared" si="342"/>
        <v/>
      </c>
      <c r="P7348" s="6">
        <f t="shared" si="343"/>
        <v>85.046666666666667</v>
      </c>
      <c r="Q7348">
        <f t="shared" si="344"/>
        <v>157.26451221464779</v>
      </c>
      <c r="R7348" s="16" t="str">
        <f>TEXT(Ecom[[#This Row],[Dates]],"mmm")</f>
        <v>Nov</v>
      </c>
      <c r="S7348" s="16" t="str">
        <f>TEXT(Ecom[[#This Row],[Dates]],"YYYY")</f>
        <v>2026</v>
      </c>
      <c r="T7348" s="16"/>
    </row>
    <row r="7349" spans="1:20" x14ac:dyDescent="0.25">
      <c r="A7349" t="s">
        <v>28</v>
      </c>
      <c r="B7349" s="16">
        <v>46074</v>
      </c>
      <c r="C7349" t="s">
        <v>22</v>
      </c>
      <c r="D7349" t="s">
        <v>15</v>
      </c>
      <c r="E7349" t="s">
        <v>189</v>
      </c>
      <c r="F7349" t="s">
        <v>30</v>
      </c>
      <c r="G7349">
        <v>32216</v>
      </c>
      <c r="H7349" t="s">
        <v>18</v>
      </c>
      <c r="I7349" t="s">
        <v>19</v>
      </c>
      <c r="J7349" t="s">
        <v>21</v>
      </c>
      <c r="K7349" s="6">
        <v>64.784000000000006</v>
      </c>
      <c r="L7349">
        <v>1</v>
      </c>
      <c r="M7349">
        <v>0.2</v>
      </c>
      <c r="N7349" s="6">
        <v>-12.147</v>
      </c>
      <c r="O7349">
        <f t="shared" si="342"/>
        <v>-12.147</v>
      </c>
      <c r="P7349" s="6">
        <f t="shared" si="343"/>
        <v>93.458666666666659</v>
      </c>
      <c r="Q7349">
        <f t="shared" si="344"/>
        <v>62.17937108434311</v>
      </c>
      <c r="R7349" s="16" t="str">
        <f>TEXT(Ecom[[#This Row],[Dates]],"mmm")</f>
        <v>Feb</v>
      </c>
      <c r="S7349" s="16" t="str">
        <f>TEXT(Ecom[[#This Row],[Dates]],"YYYY")</f>
        <v>2026</v>
      </c>
      <c r="T7349" s="16"/>
    </row>
    <row r="7350" spans="1:20" x14ac:dyDescent="0.25">
      <c r="A7350" t="s">
        <v>28</v>
      </c>
      <c r="B7350" s="16">
        <v>46269</v>
      </c>
      <c r="C7350" t="s">
        <v>14</v>
      </c>
      <c r="D7350" t="s">
        <v>15</v>
      </c>
      <c r="E7350" t="s">
        <v>61</v>
      </c>
      <c r="F7350" t="s">
        <v>46</v>
      </c>
      <c r="G7350">
        <v>77095</v>
      </c>
      <c r="H7350" t="s">
        <v>47</v>
      </c>
      <c r="I7350" t="s">
        <v>26</v>
      </c>
      <c r="J7350" t="s">
        <v>38</v>
      </c>
      <c r="K7350" s="6">
        <v>176.77199999999999</v>
      </c>
      <c r="L7350">
        <v>3</v>
      </c>
      <c r="M7350">
        <v>0.8</v>
      </c>
      <c r="N7350" s="6">
        <v>-459.60719999999998</v>
      </c>
      <c r="O7350">
        <f t="shared" si="342"/>
        <v>-459.60719999999998</v>
      </c>
      <c r="P7350" s="6">
        <f t="shared" si="343"/>
        <v>79.164000000000001</v>
      </c>
      <c r="Q7350">
        <f t="shared" si="344"/>
        <v>69.947805222232716</v>
      </c>
      <c r="R7350" s="16" t="str">
        <f>TEXT(Ecom[[#This Row],[Dates]],"mmm")</f>
        <v>Sep</v>
      </c>
      <c r="S7350" s="16" t="str">
        <f>TEXT(Ecom[[#This Row],[Dates]],"YYYY")</f>
        <v>2026</v>
      </c>
      <c r="T7350" s="16"/>
    </row>
    <row r="7351" spans="1:20" x14ac:dyDescent="0.25">
      <c r="A7351" t="s">
        <v>28</v>
      </c>
      <c r="B7351" s="16">
        <v>45774</v>
      </c>
      <c r="C7351" t="s">
        <v>22</v>
      </c>
      <c r="D7351" t="s">
        <v>15</v>
      </c>
      <c r="E7351" t="s">
        <v>241</v>
      </c>
      <c r="F7351" t="s">
        <v>49</v>
      </c>
      <c r="G7351">
        <v>53209</v>
      </c>
      <c r="H7351" t="s">
        <v>47</v>
      </c>
      <c r="I7351" t="s">
        <v>26</v>
      </c>
      <c r="J7351" t="s">
        <v>37</v>
      </c>
      <c r="K7351" s="6">
        <v>38.82</v>
      </c>
      <c r="L7351">
        <v>6</v>
      </c>
      <c r="M7351">
        <v>0</v>
      </c>
      <c r="N7351" s="6">
        <v>19.41</v>
      </c>
      <c r="O7351" t="str">
        <f t="shared" si="342"/>
        <v/>
      </c>
      <c r="P7351" s="6">
        <f t="shared" si="343"/>
        <v>57.50333333333333</v>
      </c>
      <c r="Q7351">
        <f t="shared" si="344"/>
        <v>55.412368561807838</v>
      </c>
      <c r="R7351" s="16" t="str">
        <f>TEXT(Ecom[[#This Row],[Dates]],"mmm")</f>
        <v>Apr</v>
      </c>
      <c r="S7351" s="16" t="str">
        <f>TEXT(Ecom[[#This Row],[Dates]],"YYYY")</f>
        <v>2025</v>
      </c>
      <c r="T7351" s="16"/>
    </row>
    <row r="7352" spans="1:20" x14ac:dyDescent="0.25">
      <c r="A7352" t="s">
        <v>28</v>
      </c>
      <c r="B7352" s="16">
        <v>46215</v>
      </c>
      <c r="C7352" t="s">
        <v>22</v>
      </c>
      <c r="D7352" t="s">
        <v>15</v>
      </c>
      <c r="E7352" t="s">
        <v>241</v>
      </c>
      <c r="F7352" t="s">
        <v>49</v>
      </c>
      <c r="G7352">
        <v>53209</v>
      </c>
      <c r="H7352" t="s">
        <v>47</v>
      </c>
      <c r="I7352" t="s">
        <v>26</v>
      </c>
      <c r="J7352" t="s">
        <v>37</v>
      </c>
      <c r="K7352" s="6">
        <v>21.9</v>
      </c>
      <c r="L7352">
        <v>5</v>
      </c>
      <c r="M7352">
        <v>0</v>
      </c>
      <c r="N7352" s="6">
        <v>10.512</v>
      </c>
      <c r="O7352" t="str">
        <f t="shared" si="342"/>
        <v/>
      </c>
      <c r="P7352" s="6">
        <f t="shared" si="343"/>
        <v>193.04333333333332</v>
      </c>
      <c r="Q7352">
        <f t="shared" si="344"/>
        <v>152.67643915398585</v>
      </c>
      <c r="R7352" s="16" t="str">
        <f>TEXT(Ecom[[#This Row],[Dates]],"mmm")</f>
        <v>Jul</v>
      </c>
      <c r="S7352" s="16" t="str">
        <f>TEXT(Ecom[[#This Row],[Dates]],"YYYY")</f>
        <v>2026</v>
      </c>
      <c r="T7352" s="16"/>
    </row>
    <row r="7353" spans="1:20" x14ac:dyDescent="0.25">
      <c r="A7353" t="s">
        <v>28</v>
      </c>
      <c r="B7353" s="16">
        <v>46387</v>
      </c>
      <c r="C7353" t="s">
        <v>14</v>
      </c>
      <c r="D7353" t="s">
        <v>15</v>
      </c>
      <c r="E7353" t="s">
        <v>586</v>
      </c>
      <c r="F7353" t="s">
        <v>24</v>
      </c>
      <c r="G7353">
        <v>95351</v>
      </c>
      <c r="H7353" t="s">
        <v>25</v>
      </c>
      <c r="I7353" t="s">
        <v>35</v>
      </c>
      <c r="J7353" t="s">
        <v>59</v>
      </c>
      <c r="K7353" s="6">
        <v>111.79</v>
      </c>
      <c r="L7353">
        <v>7</v>
      </c>
      <c r="M7353">
        <v>0</v>
      </c>
      <c r="N7353" s="6">
        <v>43.598100000000002</v>
      </c>
      <c r="O7353" t="str">
        <f t="shared" si="342"/>
        <v/>
      </c>
      <c r="P7353" s="6">
        <f t="shared" si="343"/>
        <v>191.25</v>
      </c>
      <c r="Q7353">
        <f t="shared" si="344"/>
        <v>179.98304774081942</v>
      </c>
      <c r="R7353" s="16" t="str">
        <f>TEXT(Ecom[[#This Row],[Dates]],"mmm")</f>
        <v>Dec</v>
      </c>
      <c r="S7353" s="16" t="str">
        <f>TEXT(Ecom[[#This Row],[Dates]],"YYYY")</f>
        <v>2026</v>
      </c>
      <c r="T7353" s="16"/>
    </row>
    <row r="7354" spans="1:20" x14ac:dyDescent="0.25">
      <c r="A7354" t="s">
        <v>13</v>
      </c>
      <c r="B7354" s="16">
        <v>45739</v>
      </c>
      <c r="C7354" t="s">
        <v>44</v>
      </c>
      <c r="D7354" t="s">
        <v>15</v>
      </c>
      <c r="E7354" t="s">
        <v>154</v>
      </c>
      <c r="F7354" t="s">
        <v>104</v>
      </c>
      <c r="G7354">
        <v>44107</v>
      </c>
      <c r="H7354" t="s">
        <v>57</v>
      </c>
      <c r="I7354" t="s">
        <v>35</v>
      </c>
      <c r="J7354" t="s">
        <v>36</v>
      </c>
      <c r="K7354" s="6">
        <v>445.44</v>
      </c>
      <c r="L7354">
        <v>8</v>
      </c>
      <c r="M7354">
        <v>0.4</v>
      </c>
      <c r="N7354" s="6">
        <v>-81.664000000000001</v>
      </c>
      <c r="O7354">
        <f t="shared" si="342"/>
        <v>-81.664000000000001</v>
      </c>
      <c r="P7354" s="6">
        <f t="shared" si="343"/>
        <v>163.95333333333332</v>
      </c>
      <c r="Q7354">
        <f t="shared" si="344"/>
        <v>193.39505890122274</v>
      </c>
      <c r="R7354" s="16" t="str">
        <f>TEXT(Ecom[[#This Row],[Dates]],"mmm")</f>
        <v>Mar</v>
      </c>
      <c r="S7354" s="16" t="str">
        <f>TEXT(Ecom[[#This Row],[Dates]],"YYYY")</f>
        <v>2025</v>
      </c>
      <c r="T7354" s="16"/>
    </row>
    <row r="7355" spans="1:20" x14ac:dyDescent="0.25">
      <c r="A7355" t="s">
        <v>28</v>
      </c>
      <c r="B7355" s="16">
        <v>45726</v>
      </c>
      <c r="C7355" t="s">
        <v>44</v>
      </c>
      <c r="D7355" t="s">
        <v>15</v>
      </c>
      <c r="E7355" t="s">
        <v>55</v>
      </c>
      <c r="F7355" t="s">
        <v>56</v>
      </c>
      <c r="G7355">
        <v>19134</v>
      </c>
      <c r="H7355" t="s">
        <v>57</v>
      </c>
      <c r="I7355" t="s">
        <v>26</v>
      </c>
      <c r="J7355" t="s">
        <v>27</v>
      </c>
      <c r="K7355" s="6">
        <v>16.52</v>
      </c>
      <c r="L7355">
        <v>5</v>
      </c>
      <c r="M7355">
        <v>0.2</v>
      </c>
      <c r="N7355" s="6">
        <v>5.3689999999999998</v>
      </c>
      <c r="O7355" t="str">
        <f t="shared" si="342"/>
        <v/>
      </c>
      <c r="P7355" s="6">
        <f t="shared" si="343"/>
        <v>54.273333333333333</v>
      </c>
      <c r="Q7355">
        <f t="shared" si="344"/>
        <v>132.11181096441109</v>
      </c>
      <c r="R7355" s="16" t="str">
        <f>TEXT(Ecom[[#This Row],[Dates]],"mmm")</f>
        <v>Mar</v>
      </c>
      <c r="S7355" s="16" t="str">
        <f>TEXT(Ecom[[#This Row],[Dates]],"YYYY")</f>
        <v>2025</v>
      </c>
      <c r="T7355" s="16"/>
    </row>
    <row r="7356" spans="1:20" x14ac:dyDescent="0.25">
      <c r="A7356" t="s">
        <v>28</v>
      </c>
      <c r="B7356" s="16">
        <v>46102</v>
      </c>
      <c r="C7356" t="s">
        <v>44</v>
      </c>
      <c r="D7356" t="s">
        <v>15</v>
      </c>
      <c r="E7356" t="s">
        <v>52</v>
      </c>
      <c r="F7356" t="s">
        <v>24</v>
      </c>
      <c r="G7356">
        <v>94109</v>
      </c>
      <c r="H7356" t="s">
        <v>25</v>
      </c>
      <c r="I7356" t="s">
        <v>26</v>
      </c>
      <c r="J7356" t="s">
        <v>41</v>
      </c>
      <c r="K7356" s="6">
        <v>29.9</v>
      </c>
      <c r="L7356">
        <v>5</v>
      </c>
      <c r="M7356">
        <v>0</v>
      </c>
      <c r="N7356" s="6">
        <v>13.455</v>
      </c>
      <c r="O7356" t="str">
        <f t="shared" si="342"/>
        <v/>
      </c>
      <c r="P7356" s="6">
        <f t="shared" si="343"/>
        <v>49.235999999999997</v>
      </c>
      <c r="Q7356">
        <f t="shared" si="344"/>
        <v>89.661467890595546</v>
      </c>
      <c r="R7356" s="16" t="str">
        <f>TEXT(Ecom[[#This Row],[Dates]],"mmm")</f>
        <v>Mar</v>
      </c>
      <c r="S7356" s="16" t="str">
        <f>TEXT(Ecom[[#This Row],[Dates]],"YYYY")</f>
        <v>2026</v>
      </c>
      <c r="T7356" s="16"/>
    </row>
    <row r="7357" spans="1:20" x14ac:dyDescent="0.25">
      <c r="A7357" t="s">
        <v>13</v>
      </c>
      <c r="B7357" s="16">
        <v>45716</v>
      </c>
      <c r="C7357" t="s">
        <v>22</v>
      </c>
      <c r="D7357" t="s">
        <v>15</v>
      </c>
      <c r="E7357" t="s">
        <v>140</v>
      </c>
      <c r="F7357" t="s">
        <v>70</v>
      </c>
      <c r="G7357">
        <v>48205</v>
      </c>
      <c r="H7357" t="s">
        <v>47</v>
      </c>
      <c r="I7357" t="s">
        <v>26</v>
      </c>
      <c r="J7357" t="s">
        <v>37</v>
      </c>
      <c r="K7357" s="6">
        <v>116.4</v>
      </c>
      <c r="L7357">
        <v>8</v>
      </c>
      <c r="M7357">
        <v>0</v>
      </c>
      <c r="N7357" s="6">
        <v>52.38</v>
      </c>
      <c r="O7357" t="str">
        <f t="shared" si="342"/>
        <v/>
      </c>
      <c r="P7357" s="6">
        <f t="shared" si="343"/>
        <v>95.792000000000016</v>
      </c>
      <c r="Q7357">
        <f t="shared" si="344"/>
        <v>62.156089728765679</v>
      </c>
      <c r="R7357" s="16" t="str">
        <f>TEXT(Ecom[[#This Row],[Dates]],"mmm")</f>
        <v>Feb</v>
      </c>
      <c r="S7357" s="16" t="str">
        <f>TEXT(Ecom[[#This Row],[Dates]],"YYYY")</f>
        <v>2025</v>
      </c>
      <c r="T7357" s="16"/>
    </row>
    <row r="7358" spans="1:20" x14ac:dyDescent="0.25">
      <c r="A7358" t="s">
        <v>28</v>
      </c>
      <c r="B7358" s="16">
        <v>46079</v>
      </c>
      <c r="C7358" t="s">
        <v>44</v>
      </c>
      <c r="D7358" t="s">
        <v>15</v>
      </c>
      <c r="E7358" t="s">
        <v>108</v>
      </c>
      <c r="F7358" t="s">
        <v>81</v>
      </c>
      <c r="G7358">
        <v>85023</v>
      </c>
      <c r="H7358" t="s">
        <v>25</v>
      </c>
      <c r="I7358" t="s">
        <v>26</v>
      </c>
      <c r="J7358" t="s">
        <v>34</v>
      </c>
      <c r="K7358" s="6">
        <v>1.4079999999999999</v>
      </c>
      <c r="L7358">
        <v>1</v>
      </c>
      <c r="M7358">
        <v>0.2</v>
      </c>
      <c r="N7358" s="6">
        <v>0.15840000000000001</v>
      </c>
      <c r="O7358" t="str">
        <f t="shared" si="342"/>
        <v/>
      </c>
      <c r="P7358" s="6">
        <f t="shared" si="343"/>
        <v>140.97999999999999</v>
      </c>
      <c r="Q7358">
        <f t="shared" si="344"/>
        <v>81.747301721015035</v>
      </c>
      <c r="R7358" s="16" t="str">
        <f>TEXT(Ecom[[#This Row],[Dates]],"mmm")</f>
        <v>Feb</v>
      </c>
      <c r="S7358" s="16" t="str">
        <f>TEXT(Ecom[[#This Row],[Dates]],"YYYY")</f>
        <v>2026</v>
      </c>
      <c r="T7358" s="16"/>
    </row>
    <row r="7359" spans="1:20" x14ac:dyDescent="0.25">
      <c r="A7359" t="s">
        <v>28</v>
      </c>
      <c r="B7359" s="16">
        <v>45747</v>
      </c>
      <c r="C7359" t="s">
        <v>44</v>
      </c>
      <c r="D7359" t="s">
        <v>15</v>
      </c>
      <c r="E7359" t="s">
        <v>108</v>
      </c>
      <c r="F7359" t="s">
        <v>81</v>
      </c>
      <c r="G7359">
        <v>85023</v>
      </c>
      <c r="H7359" t="s">
        <v>25</v>
      </c>
      <c r="I7359" t="s">
        <v>19</v>
      </c>
      <c r="J7359" t="s">
        <v>33</v>
      </c>
      <c r="K7359" s="6">
        <v>169.56800000000001</v>
      </c>
      <c r="L7359">
        <v>2</v>
      </c>
      <c r="M7359">
        <v>0.2</v>
      </c>
      <c r="N7359" s="6">
        <v>0</v>
      </c>
      <c r="O7359" t="str">
        <f t="shared" si="342"/>
        <v/>
      </c>
      <c r="P7359" s="6">
        <f t="shared" si="343"/>
        <v>315.0986666666667</v>
      </c>
      <c r="Q7359">
        <f t="shared" si="344"/>
        <v>142.9470388723403</v>
      </c>
      <c r="R7359" s="16" t="str">
        <f>TEXT(Ecom[[#This Row],[Dates]],"mmm")</f>
        <v>Mar</v>
      </c>
      <c r="S7359" s="16" t="str">
        <f>TEXT(Ecom[[#This Row],[Dates]],"YYYY")</f>
        <v>2025</v>
      </c>
      <c r="T7359" s="16"/>
    </row>
    <row r="7360" spans="1:20" x14ac:dyDescent="0.25">
      <c r="A7360" t="s">
        <v>13</v>
      </c>
      <c r="B7360" s="16">
        <v>45997</v>
      </c>
      <c r="C7360" t="s">
        <v>22</v>
      </c>
      <c r="D7360" t="s">
        <v>15</v>
      </c>
      <c r="E7360" t="s">
        <v>55</v>
      </c>
      <c r="F7360" t="s">
        <v>56</v>
      </c>
      <c r="G7360">
        <v>19143</v>
      </c>
      <c r="H7360" t="s">
        <v>57</v>
      </c>
      <c r="I7360" t="s">
        <v>35</v>
      </c>
      <c r="J7360" t="s">
        <v>36</v>
      </c>
      <c r="K7360" s="6">
        <v>251.964</v>
      </c>
      <c r="L7360">
        <v>6</v>
      </c>
      <c r="M7360">
        <v>0.4</v>
      </c>
      <c r="N7360" s="6">
        <v>-50.392800000000001</v>
      </c>
      <c r="O7360">
        <f t="shared" si="342"/>
        <v>-50.392800000000001</v>
      </c>
      <c r="P7360" s="6">
        <f t="shared" si="343"/>
        <v>265.05600000000004</v>
      </c>
      <c r="Q7360">
        <f t="shared" si="344"/>
        <v>196.79590870333249</v>
      </c>
      <c r="R7360" s="16" t="str">
        <f>TEXT(Ecom[[#This Row],[Dates]],"mmm")</f>
        <v>Dec</v>
      </c>
      <c r="S7360" s="16" t="str">
        <f>TEXT(Ecom[[#This Row],[Dates]],"YYYY")</f>
        <v>2025</v>
      </c>
      <c r="T7360" s="16"/>
    </row>
    <row r="7361" spans="1:20" x14ac:dyDescent="0.25">
      <c r="A7361" t="s">
        <v>13</v>
      </c>
      <c r="B7361" s="16">
        <v>46369</v>
      </c>
      <c r="C7361" t="s">
        <v>22</v>
      </c>
      <c r="D7361" t="s">
        <v>15</v>
      </c>
      <c r="E7361" t="s">
        <v>55</v>
      </c>
      <c r="F7361" t="s">
        <v>56</v>
      </c>
      <c r="G7361">
        <v>19143</v>
      </c>
      <c r="H7361" t="s">
        <v>57</v>
      </c>
      <c r="I7361" t="s">
        <v>19</v>
      </c>
      <c r="J7361" t="s">
        <v>31</v>
      </c>
      <c r="K7361" s="6">
        <v>523.76400000000001</v>
      </c>
      <c r="L7361">
        <v>3</v>
      </c>
      <c r="M7361">
        <v>0.4</v>
      </c>
      <c r="N7361" s="6">
        <v>-192.04679999999999</v>
      </c>
      <c r="O7361">
        <f t="shared" si="342"/>
        <v>-192.04679999999999</v>
      </c>
      <c r="P7361" s="6">
        <f t="shared" si="343"/>
        <v>245.852</v>
      </c>
      <c r="Q7361">
        <f t="shared" si="344"/>
        <v>188.43273847813805</v>
      </c>
      <c r="R7361" s="16" t="str">
        <f>TEXT(Ecom[[#This Row],[Dates]],"mmm")</f>
        <v>Dec</v>
      </c>
      <c r="S7361" s="16" t="str">
        <f>TEXT(Ecom[[#This Row],[Dates]],"YYYY")</f>
        <v>2026</v>
      </c>
      <c r="T7361" s="16"/>
    </row>
    <row r="7362" spans="1:20" x14ac:dyDescent="0.25">
      <c r="A7362" t="s">
        <v>62</v>
      </c>
      <c r="B7362" s="16">
        <v>46064</v>
      </c>
      <c r="C7362" t="s">
        <v>14</v>
      </c>
      <c r="D7362" t="s">
        <v>15</v>
      </c>
      <c r="E7362" t="s">
        <v>23</v>
      </c>
      <c r="F7362" t="s">
        <v>24</v>
      </c>
      <c r="G7362">
        <v>90036</v>
      </c>
      <c r="H7362" t="s">
        <v>25</v>
      </c>
      <c r="I7362" t="s">
        <v>26</v>
      </c>
      <c r="J7362" t="s">
        <v>41</v>
      </c>
      <c r="K7362" s="6">
        <v>19.440000000000001</v>
      </c>
      <c r="L7362">
        <v>3</v>
      </c>
      <c r="M7362">
        <v>0</v>
      </c>
      <c r="N7362" s="6">
        <v>9.3312000000000008</v>
      </c>
      <c r="O7362" t="str">
        <f t="shared" ref="O7362:O7425" si="345">IF(N7362&lt;0,N7362,"")</f>
        <v/>
      </c>
      <c r="P7362" s="6">
        <f t="shared" si="343"/>
        <v>83.471999999999994</v>
      </c>
      <c r="Q7362">
        <f t="shared" si="344"/>
        <v>147.39313027863048</v>
      </c>
      <c r="R7362" s="16" t="str">
        <f>TEXT(Ecom[[#This Row],[Dates]],"mmm")</f>
        <v>Feb</v>
      </c>
      <c r="S7362" s="16" t="str">
        <f>TEXT(Ecom[[#This Row],[Dates]],"YYYY")</f>
        <v>2026</v>
      </c>
      <c r="T7362" s="16"/>
    </row>
    <row r="7363" spans="1:20" x14ac:dyDescent="0.25">
      <c r="A7363" t="s">
        <v>62</v>
      </c>
      <c r="B7363" s="16">
        <v>46358</v>
      </c>
      <c r="C7363" t="s">
        <v>14</v>
      </c>
      <c r="D7363" t="s">
        <v>15</v>
      </c>
      <c r="E7363" t="s">
        <v>23</v>
      </c>
      <c r="F7363" t="s">
        <v>24</v>
      </c>
      <c r="G7363">
        <v>90036</v>
      </c>
      <c r="H7363" t="s">
        <v>25</v>
      </c>
      <c r="I7363" t="s">
        <v>19</v>
      </c>
      <c r="J7363" t="s">
        <v>21</v>
      </c>
      <c r="K7363" s="6">
        <v>194.352</v>
      </c>
      <c r="L7363">
        <v>3</v>
      </c>
      <c r="M7363">
        <v>0.2</v>
      </c>
      <c r="N7363" s="6">
        <v>-36.441000000000003</v>
      </c>
      <c r="O7363">
        <f t="shared" si="345"/>
        <v>-36.441000000000003</v>
      </c>
      <c r="P7363" s="6">
        <f t="shared" ref="P7363:P7426" si="346">AVERAGE(K7363:K7365)</f>
        <v>190.386</v>
      </c>
      <c r="Q7363">
        <f t="shared" si="344"/>
        <v>95.369154202673599</v>
      </c>
      <c r="R7363" s="16" t="str">
        <f>TEXT(Ecom[[#This Row],[Dates]],"mmm")</f>
        <v>Dec</v>
      </c>
      <c r="S7363" s="16" t="str">
        <f>TEXT(Ecom[[#This Row],[Dates]],"YYYY")</f>
        <v>2026</v>
      </c>
      <c r="T7363" s="16"/>
    </row>
    <row r="7364" spans="1:20" x14ac:dyDescent="0.25">
      <c r="A7364" t="s">
        <v>62</v>
      </c>
      <c r="B7364" s="16">
        <v>45731</v>
      </c>
      <c r="C7364" t="s">
        <v>14</v>
      </c>
      <c r="D7364" t="s">
        <v>15</v>
      </c>
      <c r="E7364" t="s">
        <v>23</v>
      </c>
      <c r="F7364" t="s">
        <v>24</v>
      </c>
      <c r="G7364">
        <v>90036</v>
      </c>
      <c r="H7364" t="s">
        <v>25</v>
      </c>
      <c r="I7364" t="s">
        <v>26</v>
      </c>
      <c r="J7364" t="s">
        <v>37</v>
      </c>
      <c r="K7364" s="6">
        <v>36.624000000000002</v>
      </c>
      <c r="L7364">
        <v>3</v>
      </c>
      <c r="M7364">
        <v>0.2</v>
      </c>
      <c r="N7364" s="6">
        <v>13.734</v>
      </c>
      <c r="O7364" t="str">
        <f t="shared" si="345"/>
        <v/>
      </c>
      <c r="P7364" s="6">
        <f t="shared" si="346"/>
        <v>129.82600000000002</v>
      </c>
      <c r="Q7364">
        <f t="shared" si="344"/>
        <v>113.0761342871843</v>
      </c>
      <c r="R7364" s="16" t="str">
        <f>TEXT(Ecom[[#This Row],[Dates]],"mmm")</f>
        <v>Mar</v>
      </c>
      <c r="S7364" s="16" t="str">
        <f>TEXT(Ecom[[#This Row],[Dates]],"YYYY")</f>
        <v>2025</v>
      </c>
      <c r="T7364" s="16"/>
    </row>
    <row r="7365" spans="1:20" x14ac:dyDescent="0.25">
      <c r="A7365" t="s">
        <v>28</v>
      </c>
      <c r="B7365" s="16">
        <v>46107</v>
      </c>
      <c r="C7365" t="s">
        <v>22</v>
      </c>
      <c r="D7365" t="s">
        <v>15</v>
      </c>
      <c r="E7365" t="s">
        <v>55</v>
      </c>
      <c r="F7365" t="s">
        <v>56</v>
      </c>
      <c r="G7365">
        <v>19140</v>
      </c>
      <c r="H7365" t="s">
        <v>57</v>
      </c>
      <c r="I7365" t="s">
        <v>35</v>
      </c>
      <c r="J7365" t="s">
        <v>36</v>
      </c>
      <c r="K7365" s="6">
        <v>340.18200000000002</v>
      </c>
      <c r="L7365">
        <v>3</v>
      </c>
      <c r="M7365">
        <v>0.4</v>
      </c>
      <c r="N7365" s="6">
        <v>-73.706100000000006</v>
      </c>
      <c r="O7365">
        <f t="shared" si="345"/>
        <v>-73.706100000000006</v>
      </c>
      <c r="P7365" s="6">
        <f t="shared" si="346"/>
        <v>119.914</v>
      </c>
      <c r="Q7365">
        <f t="shared" ref="Q7365:Q7428" si="347">SQRT(SUMXMY2(K7365:K7367,P7363:P7365)/3)</f>
        <v>127.72206544942291</v>
      </c>
      <c r="R7365" s="16" t="str">
        <f>TEXT(Ecom[[#This Row],[Dates]],"mmm")</f>
        <v>Mar</v>
      </c>
      <c r="S7365" s="16" t="str">
        <f>TEXT(Ecom[[#This Row],[Dates]],"YYYY")</f>
        <v>2026</v>
      </c>
      <c r="T7365" s="16"/>
    </row>
    <row r="7366" spans="1:20" x14ac:dyDescent="0.25">
      <c r="A7366" t="s">
        <v>28</v>
      </c>
      <c r="B7366" s="16">
        <v>45746</v>
      </c>
      <c r="C7366" t="s">
        <v>22</v>
      </c>
      <c r="D7366" t="s">
        <v>15</v>
      </c>
      <c r="E7366" t="s">
        <v>55</v>
      </c>
      <c r="F7366" t="s">
        <v>56</v>
      </c>
      <c r="G7366">
        <v>19140</v>
      </c>
      <c r="H7366" t="s">
        <v>57</v>
      </c>
      <c r="I7366" t="s">
        <v>26</v>
      </c>
      <c r="J7366" t="s">
        <v>77</v>
      </c>
      <c r="K7366" s="6">
        <v>12.672000000000001</v>
      </c>
      <c r="L7366">
        <v>8</v>
      </c>
      <c r="M7366">
        <v>0.2</v>
      </c>
      <c r="N7366" s="6">
        <v>2.6928000000000001</v>
      </c>
      <c r="O7366" t="str">
        <f t="shared" si="345"/>
        <v/>
      </c>
      <c r="P7366" s="6">
        <f t="shared" si="346"/>
        <v>17.367999999999999</v>
      </c>
      <c r="Q7366">
        <f t="shared" si="347"/>
        <v>94.393233104921251</v>
      </c>
      <c r="R7366" s="16" t="str">
        <f>TEXT(Ecom[[#This Row],[Dates]],"mmm")</f>
        <v>Mar</v>
      </c>
      <c r="S7366" s="16" t="str">
        <f>TEXT(Ecom[[#This Row],[Dates]],"YYYY")</f>
        <v>2025</v>
      </c>
      <c r="T7366" s="16"/>
    </row>
    <row r="7367" spans="1:20" x14ac:dyDescent="0.25">
      <c r="A7367" t="s">
        <v>28</v>
      </c>
      <c r="B7367" s="16">
        <v>46052</v>
      </c>
      <c r="C7367" t="s">
        <v>22</v>
      </c>
      <c r="D7367" t="s">
        <v>15</v>
      </c>
      <c r="E7367" t="s">
        <v>55</v>
      </c>
      <c r="F7367" t="s">
        <v>56</v>
      </c>
      <c r="G7367">
        <v>19140</v>
      </c>
      <c r="H7367" t="s">
        <v>57</v>
      </c>
      <c r="I7367" t="s">
        <v>26</v>
      </c>
      <c r="J7367" t="s">
        <v>37</v>
      </c>
      <c r="K7367" s="6">
        <v>6.8879999999999999</v>
      </c>
      <c r="L7367">
        <v>2</v>
      </c>
      <c r="M7367">
        <v>0.7</v>
      </c>
      <c r="N7367" s="6">
        <v>-5.0511999999999997</v>
      </c>
      <c r="O7367">
        <f t="shared" si="345"/>
        <v>-5.0511999999999997</v>
      </c>
      <c r="P7367" s="6">
        <f t="shared" si="346"/>
        <v>129.078</v>
      </c>
      <c r="Q7367">
        <f t="shared" si="347"/>
        <v>142.41415639839556</v>
      </c>
      <c r="R7367" s="16" t="str">
        <f>TEXT(Ecom[[#This Row],[Dates]],"mmm")</f>
        <v>Jan</v>
      </c>
      <c r="S7367" s="16" t="str">
        <f>TEXT(Ecom[[#This Row],[Dates]],"YYYY")</f>
        <v>2026</v>
      </c>
      <c r="T7367" s="16"/>
    </row>
    <row r="7368" spans="1:20" x14ac:dyDescent="0.25">
      <c r="A7368" t="s">
        <v>28</v>
      </c>
      <c r="B7368" s="16">
        <v>46304</v>
      </c>
      <c r="C7368" t="s">
        <v>22</v>
      </c>
      <c r="D7368" t="s">
        <v>15</v>
      </c>
      <c r="E7368" t="s">
        <v>55</v>
      </c>
      <c r="F7368" t="s">
        <v>56</v>
      </c>
      <c r="G7368">
        <v>19140</v>
      </c>
      <c r="H7368" t="s">
        <v>57</v>
      </c>
      <c r="I7368" t="s">
        <v>26</v>
      </c>
      <c r="J7368" t="s">
        <v>32</v>
      </c>
      <c r="K7368" s="6">
        <v>32.543999999999997</v>
      </c>
      <c r="L7368">
        <v>2</v>
      </c>
      <c r="M7368">
        <v>0.2</v>
      </c>
      <c r="N7368" s="6">
        <v>-7.7291999999999996</v>
      </c>
      <c r="O7368">
        <f t="shared" si="345"/>
        <v>-7.7291999999999996</v>
      </c>
      <c r="P7368" s="6">
        <f t="shared" si="346"/>
        <v>131.97200000000001</v>
      </c>
      <c r="Q7368">
        <f t="shared" si="347"/>
        <v>143.31774111625774</v>
      </c>
      <c r="R7368" s="16" t="str">
        <f>TEXT(Ecom[[#This Row],[Dates]],"mmm")</f>
        <v>Oct</v>
      </c>
      <c r="S7368" s="16" t="str">
        <f>TEXT(Ecom[[#This Row],[Dates]],"YYYY")</f>
        <v>2026</v>
      </c>
      <c r="T7368" s="16"/>
    </row>
    <row r="7369" spans="1:20" x14ac:dyDescent="0.25">
      <c r="A7369" t="s">
        <v>28</v>
      </c>
      <c r="B7369" s="16">
        <v>45972</v>
      </c>
      <c r="C7369" t="s">
        <v>22</v>
      </c>
      <c r="D7369" t="s">
        <v>15</v>
      </c>
      <c r="E7369" t="s">
        <v>55</v>
      </c>
      <c r="F7369" t="s">
        <v>56</v>
      </c>
      <c r="G7369">
        <v>19140</v>
      </c>
      <c r="H7369" t="s">
        <v>57</v>
      </c>
      <c r="I7369" t="s">
        <v>19</v>
      </c>
      <c r="J7369" t="s">
        <v>21</v>
      </c>
      <c r="K7369" s="6">
        <v>347.80200000000002</v>
      </c>
      <c r="L7369">
        <v>7</v>
      </c>
      <c r="M7369">
        <v>0.3</v>
      </c>
      <c r="N7369" s="6">
        <v>-24.843</v>
      </c>
      <c r="O7369">
        <f t="shared" si="345"/>
        <v>-24.843</v>
      </c>
      <c r="P7369" s="6">
        <f t="shared" si="346"/>
        <v>122.66000000000001</v>
      </c>
      <c r="Q7369">
        <f t="shared" si="347"/>
        <v>158.45702728079519</v>
      </c>
      <c r="R7369" s="16" t="str">
        <f>TEXT(Ecom[[#This Row],[Dates]],"mmm")</f>
        <v>Nov</v>
      </c>
      <c r="S7369" s="16" t="str">
        <f>TEXT(Ecom[[#This Row],[Dates]],"YYYY")</f>
        <v>2025</v>
      </c>
      <c r="T7369" s="16"/>
    </row>
    <row r="7370" spans="1:20" x14ac:dyDescent="0.25">
      <c r="A7370" t="s">
        <v>62</v>
      </c>
      <c r="B7370" s="16">
        <v>46379</v>
      </c>
      <c r="C7370" t="s">
        <v>22</v>
      </c>
      <c r="D7370" t="s">
        <v>15</v>
      </c>
      <c r="E7370" t="s">
        <v>180</v>
      </c>
      <c r="F7370" t="s">
        <v>30</v>
      </c>
      <c r="G7370">
        <v>33180</v>
      </c>
      <c r="H7370" t="s">
        <v>18</v>
      </c>
      <c r="I7370" t="s">
        <v>26</v>
      </c>
      <c r="J7370" t="s">
        <v>37</v>
      </c>
      <c r="K7370" s="6">
        <v>15.57</v>
      </c>
      <c r="L7370">
        <v>3</v>
      </c>
      <c r="M7370">
        <v>0.7</v>
      </c>
      <c r="N7370" s="6">
        <v>-11.936999999999999</v>
      </c>
      <c r="O7370">
        <f t="shared" si="345"/>
        <v>-11.936999999999999</v>
      </c>
      <c r="P7370" s="6">
        <f t="shared" si="346"/>
        <v>92.719333333333338</v>
      </c>
      <c r="Q7370">
        <f t="shared" si="347"/>
        <v>135.15027223441706</v>
      </c>
      <c r="R7370" s="16" t="str">
        <f>TEXT(Ecom[[#This Row],[Dates]],"mmm")</f>
        <v>Dec</v>
      </c>
      <c r="S7370" s="16" t="str">
        <f>TEXT(Ecom[[#This Row],[Dates]],"YYYY")</f>
        <v>2026</v>
      </c>
      <c r="T7370" s="16"/>
    </row>
    <row r="7371" spans="1:20" x14ac:dyDescent="0.25">
      <c r="A7371" t="s">
        <v>13</v>
      </c>
      <c r="B7371" s="16">
        <v>45839</v>
      </c>
      <c r="C7371" t="s">
        <v>14</v>
      </c>
      <c r="D7371" t="s">
        <v>15</v>
      </c>
      <c r="E7371" t="s">
        <v>339</v>
      </c>
      <c r="F7371" t="s">
        <v>40</v>
      </c>
      <c r="G7371">
        <v>27604</v>
      </c>
      <c r="H7371" t="s">
        <v>18</v>
      </c>
      <c r="I7371" t="s">
        <v>26</v>
      </c>
      <c r="J7371" t="s">
        <v>27</v>
      </c>
      <c r="K7371" s="6">
        <v>4.6079999999999997</v>
      </c>
      <c r="L7371">
        <v>2</v>
      </c>
      <c r="M7371">
        <v>0.2</v>
      </c>
      <c r="N7371" s="6">
        <v>1.6704000000000001</v>
      </c>
      <c r="O7371" t="str">
        <f t="shared" si="345"/>
        <v/>
      </c>
      <c r="P7371" s="6">
        <f t="shared" si="346"/>
        <v>138.78933333333336</v>
      </c>
      <c r="Q7371">
        <f t="shared" si="347"/>
        <v>117.57562493734579</v>
      </c>
      <c r="R7371" s="16" t="str">
        <f>TEXT(Ecom[[#This Row],[Dates]],"mmm")</f>
        <v>Jul</v>
      </c>
      <c r="S7371" s="16" t="str">
        <f>TEXT(Ecom[[#This Row],[Dates]],"YYYY")</f>
        <v>2025</v>
      </c>
      <c r="T7371" s="16"/>
    </row>
    <row r="7372" spans="1:20" x14ac:dyDescent="0.25">
      <c r="A7372" t="s">
        <v>28</v>
      </c>
      <c r="B7372" s="16">
        <v>46206</v>
      </c>
      <c r="C7372" t="s">
        <v>22</v>
      </c>
      <c r="D7372" t="s">
        <v>15</v>
      </c>
      <c r="E7372" t="s">
        <v>587</v>
      </c>
      <c r="F7372" t="s">
        <v>336</v>
      </c>
      <c r="G7372">
        <v>67846</v>
      </c>
      <c r="H7372" t="s">
        <v>47</v>
      </c>
      <c r="I7372" t="s">
        <v>35</v>
      </c>
      <c r="J7372" t="s">
        <v>36</v>
      </c>
      <c r="K7372" s="6">
        <v>257.98</v>
      </c>
      <c r="L7372">
        <v>2</v>
      </c>
      <c r="M7372">
        <v>0</v>
      </c>
      <c r="N7372" s="6">
        <v>74.8142</v>
      </c>
      <c r="O7372" t="str">
        <f t="shared" si="345"/>
        <v/>
      </c>
      <c r="P7372" s="6">
        <f t="shared" si="346"/>
        <v>157.59333333333333</v>
      </c>
      <c r="Q7372">
        <f t="shared" si="347"/>
        <v>110.84857049947814</v>
      </c>
      <c r="R7372" s="16" t="str">
        <f>TEXT(Ecom[[#This Row],[Dates]],"mmm")</f>
        <v>Jul</v>
      </c>
      <c r="S7372" s="16" t="str">
        <f>TEXT(Ecom[[#This Row],[Dates]],"YYYY")</f>
        <v>2026</v>
      </c>
      <c r="T7372" s="16"/>
    </row>
    <row r="7373" spans="1:20" x14ac:dyDescent="0.25">
      <c r="A7373" t="s">
        <v>13</v>
      </c>
      <c r="B7373" s="16">
        <v>45776</v>
      </c>
      <c r="C7373" t="s">
        <v>14</v>
      </c>
      <c r="D7373" t="s">
        <v>15</v>
      </c>
      <c r="E7373" t="s">
        <v>159</v>
      </c>
      <c r="F7373" t="s">
        <v>24</v>
      </c>
      <c r="G7373">
        <v>90805</v>
      </c>
      <c r="H7373" t="s">
        <v>25</v>
      </c>
      <c r="I7373" t="s">
        <v>26</v>
      </c>
      <c r="J7373" t="s">
        <v>32</v>
      </c>
      <c r="K7373" s="6">
        <v>153.78</v>
      </c>
      <c r="L7373">
        <v>11</v>
      </c>
      <c r="M7373">
        <v>0</v>
      </c>
      <c r="N7373" s="6">
        <v>44.596200000000003</v>
      </c>
      <c r="O7373" t="str">
        <f t="shared" si="345"/>
        <v/>
      </c>
      <c r="P7373" s="6">
        <f t="shared" si="346"/>
        <v>108.30333333333334</v>
      </c>
      <c r="Q7373">
        <f t="shared" si="347"/>
        <v>56.434011147730956</v>
      </c>
      <c r="R7373" s="16" t="str">
        <f>TEXT(Ecom[[#This Row],[Dates]],"mmm")</f>
        <v>Apr</v>
      </c>
      <c r="S7373" s="16" t="str">
        <f>TEXT(Ecom[[#This Row],[Dates]],"YYYY")</f>
        <v>2025</v>
      </c>
      <c r="T7373" s="16"/>
    </row>
    <row r="7374" spans="1:20" x14ac:dyDescent="0.25">
      <c r="A7374" t="s">
        <v>13</v>
      </c>
      <c r="B7374" s="16">
        <v>45849</v>
      </c>
      <c r="C7374" t="s">
        <v>14</v>
      </c>
      <c r="D7374" t="s">
        <v>15</v>
      </c>
      <c r="E7374" t="s">
        <v>159</v>
      </c>
      <c r="F7374" t="s">
        <v>24</v>
      </c>
      <c r="G7374">
        <v>90805</v>
      </c>
      <c r="H7374" t="s">
        <v>25</v>
      </c>
      <c r="I7374" t="s">
        <v>26</v>
      </c>
      <c r="J7374" t="s">
        <v>32</v>
      </c>
      <c r="K7374" s="6">
        <v>61.02</v>
      </c>
      <c r="L7374">
        <v>3</v>
      </c>
      <c r="M7374">
        <v>0</v>
      </c>
      <c r="N7374" s="6">
        <v>0.61019999999999996</v>
      </c>
      <c r="O7374" t="str">
        <f t="shared" si="345"/>
        <v/>
      </c>
      <c r="P7374" s="6">
        <f t="shared" si="346"/>
        <v>59.673333333333325</v>
      </c>
      <c r="Q7374">
        <f t="shared" si="347"/>
        <v>63.275025001092551</v>
      </c>
      <c r="R7374" s="16" t="str">
        <f>TEXT(Ecom[[#This Row],[Dates]],"mmm")</f>
        <v>Jul</v>
      </c>
      <c r="S7374" s="16" t="str">
        <f>TEXT(Ecom[[#This Row],[Dates]],"YYYY")</f>
        <v>2025</v>
      </c>
      <c r="T7374" s="16"/>
    </row>
    <row r="7375" spans="1:20" x14ac:dyDescent="0.25">
      <c r="A7375" t="s">
        <v>13</v>
      </c>
      <c r="B7375" s="16">
        <v>46254</v>
      </c>
      <c r="C7375" t="s">
        <v>14</v>
      </c>
      <c r="D7375" t="s">
        <v>15</v>
      </c>
      <c r="E7375" t="s">
        <v>159</v>
      </c>
      <c r="F7375" t="s">
        <v>24</v>
      </c>
      <c r="G7375">
        <v>90805</v>
      </c>
      <c r="H7375" t="s">
        <v>25</v>
      </c>
      <c r="I7375" t="s">
        <v>26</v>
      </c>
      <c r="J7375" t="s">
        <v>110</v>
      </c>
      <c r="K7375" s="6">
        <v>110.11</v>
      </c>
      <c r="L7375">
        <v>7</v>
      </c>
      <c r="M7375">
        <v>0</v>
      </c>
      <c r="N7375" s="6">
        <v>31.931899999999999</v>
      </c>
      <c r="O7375" t="str">
        <f t="shared" si="345"/>
        <v/>
      </c>
      <c r="P7375" s="6">
        <f t="shared" si="346"/>
        <v>51.341333333333331</v>
      </c>
      <c r="Q7375">
        <f t="shared" si="347"/>
        <v>31.195076299527351</v>
      </c>
      <c r="R7375" s="16" t="str">
        <f>TEXT(Ecom[[#This Row],[Dates]],"mmm")</f>
        <v>Aug</v>
      </c>
      <c r="S7375" s="16" t="str">
        <f>TEXT(Ecom[[#This Row],[Dates]],"YYYY")</f>
        <v>2026</v>
      </c>
      <c r="T7375" s="16"/>
    </row>
    <row r="7376" spans="1:20" x14ac:dyDescent="0.25">
      <c r="A7376" t="s">
        <v>13</v>
      </c>
      <c r="B7376" s="16">
        <v>45967</v>
      </c>
      <c r="C7376" t="s">
        <v>14</v>
      </c>
      <c r="D7376" t="s">
        <v>15</v>
      </c>
      <c r="E7376" t="s">
        <v>159</v>
      </c>
      <c r="F7376" t="s">
        <v>24</v>
      </c>
      <c r="G7376">
        <v>90805</v>
      </c>
      <c r="H7376" t="s">
        <v>25</v>
      </c>
      <c r="I7376" t="s">
        <v>26</v>
      </c>
      <c r="J7376" t="s">
        <v>77</v>
      </c>
      <c r="K7376" s="6">
        <v>7.89</v>
      </c>
      <c r="L7376">
        <v>1</v>
      </c>
      <c r="M7376">
        <v>0</v>
      </c>
      <c r="N7376" s="6">
        <v>3.5505</v>
      </c>
      <c r="O7376" t="str">
        <f t="shared" si="345"/>
        <v/>
      </c>
      <c r="P7376" s="6">
        <f t="shared" si="346"/>
        <v>32.75</v>
      </c>
      <c r="Q7376">
        <f t="shared" si="347"/>
        <v>33.576230220974054</v>
      </c>
      <c r="R7376" s="16" t="str">
        <f>TEXT(Ecom[[#This Row],[Dates]],"mmm")</f>
        <v>Nov</v>
      </c>
      <c r="S7376" s="16" t="str">
        <f>TEXT(Ecom[[#This Row],[Dates]],"YYYY")</f>
        <v>2025</v>
      </c>
      <c r="T7376" s="16"/>
    </row>
    <row r="7377" spans="1:20" x14ac:dyDescent="0.25">
      <c r="A7377" t="s">
        <v>28</v>
      </c>
      <c r="B7377" s="16">
        <v>45999</v>
      </c>
      <c r="C7377" t="s">
        <v>22</v>
      </c>
      <c r="D7377" t="s">
        <v>15</v>
      </c>
      <c r="E7377" t="s">
        <v>144</v>
      </c>
      <c r="F7377" t="s">
        <v>24</v>
      </c>
      <c r="G7377">
        <v>92037</v>
      </c>
      <c r="H7377" t="s">
        <v>25</v>
      </c>
      <c r="I7377" t="s">
        <v>26</v>
      </c>
      <c r="J7377" t="s">
        <v>37</v>
      </c>
      <c r="K7377" s="6">
        <v>36.024000000000001</v>
      </c>
      <c r="L7377">
        <v>3</v>
      </c>
      <c r="M7377">
        <v>0.2</v>
      </c>
      <c r="N7377" s="6">
        <v>11.707800000000001</v>
      </c>
      <c r="O7377" t="str">
        <f t="shared" si="345"/>
        <v/>
      </c>
      <c r="P7377" s="6">
        <f t="shared" si="346"/>
        <v>60.96</v>
      </c>
      <c r="Q7377">
        <f t="shared" si="347"/>
        <v>23.781012709333499</v>
      </c>
      <c r="R7377" s="16" t="str">
        <f>TEXT(Ecom[[#This Row],[Dates]],"mmm")</f>
        <v>Dec</v>
      </c>
      <c r="S7377" s="16" t="str">
        <f>TEXT(Ecom[[#This Row],[Dates]],"YYYY")</f>
        <v>2025</v>
      </c>
      <c r="T7377" s="16"/>
    </row>
    <row r="7378" spans="1:20" x14ac:dyDescent="0.25">
      <c r="A7378" t="s">
        <v>62</v>
      </c>
      <c r="B7378" s="16">
        <v>46282</v>
      </c>
      <c r="C7378" t="s">
        <v>22</v>
      </c>
      <c r="D7378" t="s">
        <v>15</v>
      </c>
      <c r="E7378" t="s">
        <v>107</v>
      </c>
      <c r="F7378" t="s">
        <v>65</v>
      </c>
      <c r="G7378">
        <v>61701</v>
      </c>
      <c r="H7378" t="s">
        <v>47</v>
      </c>
      <c r="I7378" t="s">
        <v>26</v>
      </c>
      <c r="J7378" t="s">
        <v>34</v>
      </c>
      <c r="K7378" s="6">
        <v>54.335999999999999</v>
      </c>
      <c r="L7378">
        <v>4</v>
      </c>
      <c r="M7378">
        <v>0.2</v>
      </c>
      <c r="N7378" s="6">
        <v>5.4336000000000002</v>
      </c>
      <c r="O7378" t="str">
        <f t="shared" si="345"/>
        <v/>
      </c>
      <c r="P7378" s="6">
        <f t="shared" si="346"/>
        <v>52.375999999999998</v>
      </c>
      <c r="Q7378">
        <f t="shared" si="347"/>
        <v>32.836645240746911</v>
      </c>
      <c r="R7378" s="16" t="str">
        <f>TEXT(Ecom[[#This Row],[Dates]],"mmm")</f>
        <v>Sep</v>
      </c>
      <c r="S7378" s="16" t="str">
        <f>TEXT(Ecom[[#This Row],[Dates]],"YYYY")</f>
        <v>2026</v>
      </c>
      <c r="T7378" s="16"/>
    </row>
    <row r="7379" spans="1:20" x14ac:dyDescent="0.25">
      <c r="A7379" t="s">
        <v>28</v>
      </c>
      <c r="B7379" s="16">
        <v>46255</v>
      </c>
      <c r="C7379" t="s">
        <v>22</v>
      </c>
      <c r="D7379" t="s">
        <v>15</v>
      </c>
      <c r="E7379" t="s">
        <v>42</v>
      </c>
      <c r="F7379" t="s">
        <v>43</v>
      </c>
      <c r="G7379">
        <v>98115</v>
      </c>
      <c r="H7379" t="s">
        <v>25</v>
      </c>
      <c r="I7379" t="s">
        <v>26</v>
      </c>
      <c r="J7379" t="s">
        <v>32</v>
      </c>
      <c r="K7379" s="6">
        <v>92.52</v>
      </c>
      <c r="L7379">
        <v>6</v>
      </c>
      <c r="M7379">
        <v>0</v>
      </c>
      <c r="N7379" s="6">
        <v>24.980399999999999</v>
      </c>
      <c r="O7379" t="str">
        <f t="shared" si="345"/>
        <v/>
      </c>
      <c r="P7379" s="6">
        <f t="shared" si="346"/>
        <v>47.844000000000001</v>
      </c>
      <c r="Q7379">
        <f t="shared" si="347"/>
        <v>30.655327062899413</v>
      </c>
      <c r="R7379" s="16" t="str">
        <f>TEXT(Ecom[[#This Row],[Dates]],"mmm")</f>
        <v>Aug</v>
      </c>
      <c r="S7379" s="16" t="str">
        <f>TEXT(Ecom[[#This Row],[Dates]],"YYYY")</f>
        <v>2026</v>
      </c>
      <c r="T7379" s="16"/>
    </row>
    <row r="7380" spans="1:20" x14ac:dyDescent="0.25">
      <c r="A7380" t="s">
        <v>168</v>
      </c>
      <c r="B7380" s="16">
        <v>45775</v>
      </c>
      <c r="C7380" t="s">
        <v>14</v>
      </c>
      <c r="D7380" t="s">
        <v>15</v>
      </c>
      <c r="E7380" t="s">
        <v>196</v>
      </c>
      <c r="F7380" t="s">
        <v>40</v>
      </c>
      <c r="G7380">
        <v>28314</v>
      </c>
      <c r="H7380" t="s">
        <v>18</v>
      </c>
      <c r="I7380" t="s">
        <v>26</v>
      </c>
      <c r="J7380" t="s">
        <v>34</v>
      </c>
      <c r="K7380" s="6">
        <v>10.272</v>
      </c>
      <c r="L7380">
        <v>3</v>
      </c>
      <c r="M7380">
        <v>0.2</v>
      </c>
      <c r="N7380" s="6">
        <v>1.1556</v>
      </c>
      <c r="O7380" t="str">
        <f t="shared" si="345"/>
        <v/>
      </c>
      <c r="P7380" s="6">
        <f t="shared" si="346"/>
        <v>21.804000000000002</v>
      </c>
      <c r="Q7380">
        <f t="shared" si="347"/>
        <v>25.020210817124092</v>
      </c>
      <c r="R7380" s="16" t="str">
        <f>TEXT(Ecom[[#This Row],[Dates]],"mmm")</f>
        <v>Apr</v>
      </c>
      <c r="S7380" s="16" t="str">
        <f>TEXT(Ecom[[#This Row],[Dates]],"YYYY")</f>
        <v>2025</v>
      </c>
      <c r="T7380" s="16"/>
    </row>
    <row r="7381" spans="1:20" x14ac:dyDescent="0.25">
      <c r="A7381" t="s">
        <v>28</v>
      </c>
      <c r="B7381" s="16">
        <v>46371</v>
      </c>
      <c r="C7381" t="s">
        <v>14</v>
      </c>
      <c r="D7381" t="s">
        <v>15</v>
      </c>
      <c r="E7381" t="s">
        <v>238</v>
      </c>
      <c r="F7381" t="s">
        <v>54</v>
      </c>
      <c r="G7381">
        <v>68104</v>
      </c>
      <c r="H7381" t="s">
        <v>47</v>
      </c>
      <c r="I7381" t="s">
        <v>26</v>
      </c>
      <c r="J7381" t="s">
        <v>32</v>
      </c>
      <c r="K7381" s="6">
        <v>40.74</v>
      </c>
      <c r="L7381">
        <v>3</v>
      </c>
      <c r="M7381">
        <v>0</v>
      </c>
      <c r="N7381" s="6">
        <v>0.40739999999999998</v>
      </c>
      <c r="O7381" t="str">
        <f t="shared" si="345"/>
        <v/>
      </c>
      <c r="P7381" s="6">
        <f t="shared" si="346"/>
        <v>68.36333333333333</v>
      </c>
      <c r="Q7381">
        <f t="shared" si="347"/>
        <v>47.475152131677525</v>
      </c>
      <c r="R7381" s="16" t="str">
        <f>TEXT(Ecom[[#This Row],[Dates]],"mmm")</f>
        <v>Dec</v>
      </c>
      <c r="S7381" s="16" t="str">
        <f>TEXT(Ecom[[#This Row],[Dates]],"YYYY")</f>
        <v>2026</v>
      </c>
      <c r="T7381" s="16"/>
    </row>
    <row r="7382" spans="1:20" x14ac:dyDescent="0.25">
      <c r="A7382" t="s">
        <v>28</v>
      </c>
      <c r="B7382" s="16">
        <v>45743</v>
      </c>
      <c r="C7382" t="s">
        <v>14</v>
      </c>
      <c r="D7382" t="s">
        <v>15</v>
      </c>
      <c r="E7382" t="s">
        <v>238</v>
      </c>
      <c r="F7382" t="s">
        <v>54</v>
      </c>
      <c r="G7382">
        <v>68104</v>
      </c>
      <c r="H7382" t="s">
        <v>47</v>
      </c>
      <c r="I7382" t="s">
        <v>26</v>
      </c>
      <c r="J7382" t="s">
        <v>27</v>
      </c>
      <c r="K7382" s="6">
        <v>14.4</v>
      </c>
      <c r="L7382">
        <v>5</v>
      </c>
      <c r="M7382">
        <v>0</v>
      </c>
      <c r="N7382" s="6">
        <v>7.056</v>
      </c>
      <c r="O7382" t="str">
        <f t="shared" si="345"/>
        <v/>
      </c>
      <c r="P7382" s="6">
        <f t="shared" si="346"/>
        <v>60.416666666666664</v>
      </c>
      <c r="Q7382">
        <f t="shared" si="347"/>
        <v>53.55652363486498</v>
      </c>
      <c r="R7382" s="16" t="str">
        <f>TEXT(Ecom[[#This Row],[Dates]],"mmm")</f>
        <v>Mar</v>
      </c>
      <c r="S7382" s="16" t="str">
        <f>TEXT(Ecom[[#This Row],[Dates]],"YYYY")</f>
        <v>2025</v>
      </c>
      <c r="T7382" s="16"/>
    </row>
    <row r="7383" spans="1:20" x14ac:dyDescent="0.25">
      <c r="A7383" t="s">
        <v>28</v>
      </c>
      <c r="B7383" s="16">
        <v>46128</v>
      </c>
      <c r="C7383" t="s">
        <v>14</v>
      </c>
      <c r="D7383" t="s">
        <v>15</v>
      </c>
      <c r="E7383" t="s">
        <v>238</v>
      </c>
      <c r="F7383" t="s">
        <v>54</v>
      </c>
      <c r="G7383">
        <v>68104</v>
      </c>
      <c r="H7383" t="s">
        <v>47</v>
      </c>
      <c r="I7383" t="s">
        <v>35</v>
      </c>
      <c r="J7383" t="s">
        <v>36</v>
      </c>
      <c r="K7383" s="6">
        <v>149.94999999999999</v>
      </c>
      <c r="L7383">
        <v>5</v>
      </c>
      <c r="M7383">
        <v>0</v>
      </c>
      <c r="N7383" s="6">
        <v>41.985999999999997</v>
      </c>
      <c r="O7383" t="str">
        <f t="shared" si="345"/>
        <v/>
      </c>
      <c r="P7383" s="6">
        <f t="shared" si="346"/>
        <v>61.486666666666657</v>
      </c>
      <c r="Q7383">
        <f t="shared" si="347"/>
        <v>59.091021126544909</v>
      </c>
      <c r="R7383" s="16" t="str">
        <f>TEXT(Ecom[[#This Row],[Dates]],"mmm")</f>
        <v>Apr</v>
      </c>
      <c r="S7383" s="16" t="str">
        <f>TEXT(Ecom[[#This Row],[Dates]],"YYYY")</f>
        <v>2026</v>
      </c>
      <c r="T7383" s="16"/>
    </row>
    <row r="7384" spans="1:20" x14ac:dyDescent="0.25">
      <c r="A7384" t="s">
        <v>28</v>
      </c>
      <c r="B7384" s="16">
        <v>46137</v>
      </c>
      <c r="C7384" t="s">
        <v>14</v>
      </c>
      <c r="D7384" t="s">
        <v>15</v>
      </c>
      <c r="E7384" t="s">
        <v>238</v>
      </c>
      <c r="F7384" t="s">
        <v>54</v>
      </c>
      <c r="G7384">
        <v>68104</v>
      </c>
      <c r="H7384" t="s">
        <v>47</v>
      </c>
      <c r="I7384" t="s">
        <v>26</v>
      </c>
      <c r="J7384" t="s">
        <v>110</v>
      </c>
      <c r="K7384" s="6">
        <v>16.899999999999999</v>
      </c>
      <c r="L7384">
        <v>2</v>
      </c>
      <c r="M7384">
        <v>0</v>
      </c>
      <c r="N7384" s="6">
        <v>5.07</v>
      </c>
      <c r="O7384" t="str">
        <f t="shared" si="345"/>
        <v/>
      </c>
      <c r="P7384" s="6">
        <f t="shared" si="346"/>
        <v>137.50333333333333</v>
      </c>
      <c r="Q7384">
        <f t="shared" si="347"/>
        <v>143.36144162376593</v>
      </c>
      <c r="R7384" s="16" t="str">
        <f>TEXT(Ecom[[#This Row],[Dates]],"mmm")</f>
        <v>Apr</v>
      </c>
      <c r="S7384" s="16" t="str">
        <f>TEXT(Ecom[[#This Row],[Dates]],"YYYY")</f>
        <v>2026</v>
      </c>
      <c r="T7384" s="16"/>
    </row>
    <row r="7385" spans="1:20" x14ac:dyDescent="0.25">
      <c r="A7385" t="s">
        <v>28</v>
      </c>
      <c r="B7385" s="16">
        <v>46337</v>
      </c>
      <c r="C7385" t="s">
        <v>14</v>
      </c>
      <c r="D7385" t="s">
        <v>15</v>
      </c>
      <c r="E7385" t="s">
        <v>238</v>
      </c>
      <c r="F7385" t="s">
        <v>54</v>
      </c>
      <c r="G7385">
        <v>68104</v>
      </c>
      <c r="H7385" t="s">
        <v>47</v>
      </c>
      <c r="I7385" t="s">
        <v>26</v>
      </c>
      <c r="J7385" t="s">
        <v>41</v>
      </c>
      <c r="K7385" s="6">
        <v>17.61</v>
      </c>
      <c r="L7385">
        <v>3</v>
      </c>
      <c r="M7385">
        <v>0</v>
      </c>
      <c r="N7385" s="6">
        <v>8.4527999999999999</v>
      </c>
      <c r="O7385" t="str">
        <f t="shared" si="345"/>
        <v/>
      </c>
      <c r="P7385" s="6">
        <f t="shared" si="346"/>
        <v>137.75</v>
      </c>
      <c r="Q7385">
        <f t="shared" si="347"/>
        <v>157.25798406393187</v>
      </c>
      <c r="R7385" s="16" t="str">
        <f>TEXT(Ecom[[#This Row],[Dates]],"mmm")</f>
        <v>Nov</v>
      </c>
      <c r="S7385" s="16" t="str">
        <f>TEXT(Ecom[[#This Row],[Dates]],"YYYY")</f>
        <v>2026</v>
      </c>
      <c r="T7385" s="16"/>
    </row>
    <row r="7386" spans="1:20" x14ac:dyDescent="0.25">
      <c r="A7386" t="s">
        <v>28</v>
      </c>
      <c r="B7386" s="16">
        <v>45847</v>
      </c>
      <c r="C7386" t="s">
        <v>14</v>
      </c>
      <c r="D7386" t="s">
        <v>15</v>
      </c>
      <c r="E7386" t="s">
        <v>238</v>
      </c>
      <c r="F7386" t="s">
        <v>54</v>
      </c>
      <c r="G7386">
        <v>68104</v>
      </c>
      <c r="H7386" t="s">
        <v>47</v>
      </c>
      <c r="I7386" t="s">
        <v>26</v>
      </c>
      <c r="J7386" t="s">
        <v>38</v>
      </c>
      <c r="K7386" s="6">
        <v>378</v>
      </c>
      <c r="L7386">
        <v>2</v>
      </c>
      <c r="M7386">
        <v>0</v>
      </c>
      <c r="N7386" s="6">
        <v>136.08000000000001</v>
      </c>
      <c r="O7386" t="str">
        <f t="shared" si="345"/>
        <v/>
      </c>
      <c r="P7386" s="6">
        <f t="shared" si="346"/>
        <v>256.24</v>
      </c>
      <c r="Q7386">
        <f t="shared" si="347"/>
        <v>169.23026165334394</v>
      </c>
      <c r="R7386" s="16" t="str">
        <f>TEXT(Ecom[[#This Row],[Dates]],"mmm")</f>
        <v>Jul</v>
      </c>
      <c r="S7386" s="16" t="str">
        <f>TEXT(Ecom[[#This Row],[Dates]],"YYYY")</f>
        <v>2025</v>
      </c>
      <c r="T7386" s="16"/>
    </row>
    <row r="7387" spans="1:20" x14ac:dyDescent="0.25">
      <c r="A7387" t="s">
        <v>28</v>
      </c>
      <c r="B7387" s="16">
        <v>45716</v>
      </c>
      <c r="C7387" t="s">
        <v>14</v>
      </c>
      <c r="D7387" t="s">
        <v>15</v>
      </c>
      <c r="E7387" t="s">
        <v>238</v>
      </c>
      <c r="F7387" t="s">
        <v>54</v>
      </c>
      <c r="G7387">
        <v>68104</v>
      </c>
      <c r="H7387" t="s">
        <v>47</v>
      </c>
      <c r="I7387" t="s">
        <v>26</v>
      </c>
      <c r="J7387" t="s">
        <v>41</v>
      </c>
      <c r="K7387" s="6">
        <v>17.64</v>
      </c>
      <c r="L7387">
        <v>3</v>
      </c>
      <c r="M7387">
        <v>0</v>
      </c>
      <c r="N7387" s="6">
        <v>8.6435999999999993</v>
      </c>
      <c r="O7387" t="str">
        <f t="shared" si="345"/>
        <v/>
      </c>
      <c r="P7387" s="6">
        <f t="shared" si="346"/>
        <v>575.72</v>
      </c>
      <c r="Q7387">
        <f t="shared" si="347"/>
        <v>449.73062904365321</v>
      </c>
      <c r="R7387" s="16" t="str">
        <f>TEXT(Ecom[[#This Row],[Dates]],"mmm")</f>
        <v>Feb</v>
      </c>
      <c r="S7387" s="16" t="str">
        <f>TEXT(Ecom[[#This Row],[Dates]],"YYYY")</f>
        <v>2025</v>
      </c>
      <c r="T7387" s="16"/>
    </row>
    <row r="7388" spans="1:20" x14ac:dyDescent="0.25">
      <c r="A7388" t="s">
        <v>28</v>
      </c>
      <c r="B7388" s="16">
        <v>46107</v>
      </c>
      <c r="C7388" t="s">
        <v>14</v>
      </c>
      <c r="D7388" t="s">
        <v>15</v>
      </c>
      <c r="E7388" t="s">
        <v>238</v>
      </c>
      <c r="F7388" t="s">
        <v>54</v>
      </c>
      <c r="G7388">
        <v>68104</v>
      </c>
      <c r="H7388" t="s">
        <v>47</v>
      </c>
      <c r="I7388" t="s">
        <v>26</v>
      </c>
      <c r="J7388" t="s">
        <v>32</v>
      </c>
      <c r="K7388" s="6">
        <v>373.08</v>
      </c>
      <c r="L7388">
        <v>6</v>
      </c>
      <c r="M7388">
        <v>0</v>
      </c>
      <c r="N7388" s="6">
        <v>100.7316</v>
      </c>
      <c r="O7388" t="str">
        <f t="shared" si="345"/>
        <v/>
      </c>
      <c r="P7388" s="6">
        <f t="shared" si="346"/>
        <v>579.83000000000004</v>
      </c>
      <c r="Q7388">
        <f t="shared" si="347"/>
        <v>546.10515580792685</v>
      </c>
      <c r="R7388" s="16" t="str">
        <f>TEXT(Ecom[[#This Row],[Dates]],"mmm")</f>
        <v>Mar</v>
      </c>
      <c r="S7388" s="16" t="str">
        <f>TEXT(Ecom[[#This Row],[Dates]],"YYYY")</f>
        <v>2026</v>
      </c>
      <c r="T7388" s="16"/>
    </row>
    <row r="7389" spans="1:20" x14ac:dyDescent="0.25">
      <c r="A7389" t="s">
        <v>28</v>
      </c>
      <c r="B7389" s="16">
        <v>46152</v>
      </c>
      <c r="C7389" t="s">
        <v>14</v>
      </c>
      <c r="D7389" t="s">
        <v>15</v>
      </c>
      <c r="E7389" t="s">
        <v>238</v>
      </c>
      <c r="F7389" t="s">
        <v>54</v>
      </c>
      <c r="G7389">
        <v>68104</v>
      </c>
      <c r="H7389" t="s">
        <v>47</v>
      </c>
      <c r="I7389" t="s">
        <v>19</v>
      </c>
      <c r="J7389" t="s">
        <v>33</v>
      </c>
      <c r="K7389" s="6">
        <v>1336.44</v>
      </c>
      <c r="L7389">
        <v>14</v>
      </c>
      <c r="M7389">
        <v>0</v>
      </c>
      <c r="N7389" s="6">
        <v>387.56760000000003</v>
      </c>
      <c r="O7389" t="str">
        <f t="shared" si="345"/>
        <v/>
      </c>
      <c r="P7389" s="6">
        <f t="shared" si="346"/>
        <v>585.59266666666667</v>
      </c>
      <c r="Q7389">
        <f t="shared" si="347"/>
        <v>553.52013166493805</v>
      </c>
      <c r="R7389" s="16" t="str">
        <f>TEXT(Ecom[[#This Row],[Dates]],"mmm")</f>
        <v>May</v>
      </c>
      <c r="S7389" s="16" t="str">
        <f>TEXT(Ecom[[#This Row],[Dates]],"YYYY")</f>
        <v>2026</v>
      </c>
      <c r="T7389" s="16"/>
    </row>
    <row r="7390" spans="1:20" x14ac:dyDescent="0.25">
      <c r="A7390" t="s">
        <v>28</v>
      </c>
      <c r="B7390" s="16">
        <v>46052</v>
      </c>
      <c r="C7390" t="s">
        <v>14</v>
      </c>
      <c r="D7390" t="s">
        <v>15</v>
      </c>
      <c r="E7390" t="s">
        <v>238</v>
      </c>
      <c r="F7390" t="s">
        <v>54</v>
      </c>
      <c r="G7390">
        <v>68104</v>
      </c>
      <c r="H7390" t="s">
        <v>47</v>
      </c>
      <c r="I7390" t="s">
        <v>35</v>
      </c>
      <c r="J7390" t="s">
        <v>36</v>
      </c>
      <c r="K7390" s="6">
        <v>29.97</v>
      </c>
      <c r="L7390">
        <v>3</v>
      </c>
      <c r="M7390">
        <v>0</v>
      </c>
      <c r="N7390" s="6">
        <v>0.29970000000000002</v>
      </c>
      <c r="O7390" t="str">
        <f t="shared" si="345"/>
        <v/>
      </c>
      <c r="P7390" s="6">
        <f t="shared" si="346"/>
        <v>173.95266666666666</v>
      </c>
      <c r="Q7390">
        <f t="shared" si="347"/>
        <v>339.46289992455019</v>
      </c>
      <c r="R7390" s="16" t="str">
        <f>TEXT(Ecom[[#This Row],[Dates]],"mmm")</f>
        <v>Jan</v>
      </c>
      <c r="S7390" s="16" t="str">
        <f>TEXT(Ecom[[#This Row],[Dates]],"YYYY")</f>
        <v>2026</v>
      </c>
      <c r="T7390" s="16"/>
    </row>
    <row r="7391" spans="1:20" x14ac:dyDescent="0.25">
      <c r="A7391" t="s">
        <v>28</v>
      </c>
      <c r="B7391" s="16">
        <v>46233</v>
      </c>
      <c r="C7391" t="s">
        <v>14</v>
      </c>
      <c r="D7391" t="s">
        <v>15</v>
      </c>
      <c r="E7391" t="s">
        <v>435</v>
      </c>
      <c r="F7391" t="s">
        <v>86</v>
      </c>
      <c r="G7391">
        <v>37421</v>
      </c>
      <c r="H7391" t="s">
        <v>18</v>
      </c>
      <c r="I7391" t="s">
        <v>19</v>
      </c>
      <c r="J7391" t="s">
        <v>21</v>
      </c>
      <c r="K7391" s="6">
        <v>390.36799999999999</v>
      </c>
      <c r="L7391">
        <v>2</v>
      </c>
      <c r="M7391">
        <v>0.2</v>
      </c>
      <c r="N7391" s="6">
        <v>48.795999999999999</v>
      </c>
      <c r="O7391" t="str">
        <f t="shared" si="345"/>
        <v/>
      </c>
      <c r="P7391" s="6">
        <f t="shared" si="346"/>
        <v>188.74666666666667</v>
      </c>
      <c r="Q7391">
        <f t="shared" si="347"/>
        <v>137.16814673644575</v>
      </c>
      <c r="R7391" s="16" t="str">
        <f>TEXT(Ecom[[#This Row],[Dates]],"mmm")</f>
        <v>Jul</v>
      </c>
      <c r="S7391" s="16" t="str">
        <f>TEXT(Ecom[[#This Row],[Dates]],"YYYY")</f>
        <v>2026</v>
      </c>
      <c r="T7391" s="16"/>
    </row>
    <row r="7392" spans="1:20" x14ac:dyDescent="0.25">
      <c r="A7392" t="s">
        <v>28</v>
      </c>
      <c r="B7392" s="16">
        <v>45663</v>
      </c>
      <c r="C7392" t="s">
        <v>14</v>
      </c>
      <c r="D7392" t="s">
        <v>15</v>
      </c>
      <c r="E7392" t="s">
        <v>435</v>
      </c>
      <c r="F7392" t="s">
        <v>86</v>
      </c>
      <c r="G7392">
        <v>37421</v>
      </c>
      <c r="H7392" t="s">
        <v>18</v>
      </c>
      <c r="I7392" t="s">
        <v>19</v>
      </c>
      <c r="J7392" t="s">
        <v>33</v>
      </c>
      <c r="K7392" s="6">
        <v>101.52</v>
      </c>
      <c r="L7392">
        <v>5</v>
      </c>
      <c r="M7392">
        <v>0.2</v>
      </c>
      <c r="N7392" s="6">
        <v>19.035</v>
      </c>
      <c r="O7392" t="str">
        <f t="shared" si="345"/>
        <v/>
      </c>
      <c r="P7392" s="6">
        <f t="shared" si="346"/>
        <v>63.857333333333337</v>
      </c>
      <c r="Q7392">
        <f t="shared" si="347"/>
        <v>82.969391376177597</v>
      </c>
      <c r="R7392" s="16" t="str">
        <f>TEXT(Ecom[[#This Row],[Dates]],"mmm")</f>
        <v>Jan</v>
      </c>
      <c r="S7392" s="16" t="str">
        <f>TEXT(Ecom[[#This Row],[Dates]],"YYYY")</f>
        <v>2025</v>
      </c>
      <c r="T7392" s="16"/>
    </row>
    <row r="7393" spans="1:20" x14ac:dyDescent="0.25">
      <c r="A7393" t="s">
        <v>13</v>
      </c>
      <c r="B7393" s="16">
        <v>46062</v>
      </c>
      <c r="C7393" t="s">
        <v>14</v>
      </c>
      <c r="D7393" t="s">
        <v>15</v>
      </c>
      <c r="E7393" t="s">
        <v>126</v>
      </c>
      <c r="F7393" t="s">
        <v>104</v>
      </c>
      <c r="G7393">
        <v>45014</v>
      </c>
      <c r="H7393" t="s">
        <v>57</v>
      </c>
      <c r="I7393" t="s">
        <v>26</v>
      </c>
      <c r="J7393" t="s">
        <v>41</v>
      </c>
      <c r="K7393" s="6">
        <v>74.352000000000004</v>
      </c>
      <c r="L7393">
        <v>3</v>
      </c>
      <c r="M7393">
        <v>0.2</v>
      </c>
      <c r="N7393" s="6">
        <v>23.234999999999999</v>
      </c>
      <c r="O7393" t="str">
        <f t="shared" si="345"/>
        <v/>
      </c>
      <c r="P7393" s="6">
        <f t="shared" si="346"/>
        <v>49.857333333333337</v>
      </c>
      <c r="Q7393">
        <f t="shared" si="347"/>
        <v>71.87636524539127</v>
      </c>
      <c r="R7393" s="16" t="str">
        <f>TEXT(Ecom[[#This Row],[Dates]],"mmm")</f>
        <v>Feb</v>
      </c>
      <c r="S7393" s="16" t="str">
        <f>TEXT(Ecom[[#This Row],[Dates]],"YYYY")</f>
        <v>2026</v>
      </c>
      <c r="T7393" s="16"/>
    </row>
    <row r="7394" spans="1:20" x14ac:dyDescent="0.25">
      <c r="A7394" t="s">
        <v>28</v>
      </c>
      <c r="B7394" s="16">
        <v>45752</v>
      </c>
      <c r="C7394" t="s">
        <v>14</v>
      </c>
      <c r="D7394" t="s">
        <v>15</v>
      </c>
      <c r="E7394" t="s">
        <v>23</v>
      </c>
      <c r="F7394" t="s">
        <v>24</v>
      </c>
      <c r="G7394">
        <v>90049</v>
      </c>
      <c r="H7394" t="s">
        <v>25</v>
      </c>
      <c r="I7394" t="s">
        <v>26</v>
      </c>
      <c r="J7394" t="s">
        <v>41</v>
      </c>
      <c r="K7394" s="6">
        <v>15.7</v>
      </c>
      <c r="L7394">
        <v>5</v>
      </c>
      <c r="M7394">
        <v>0</v>
      </c>
      <c r="N7394" s="6">
        <v>7.0650000000000004</v>
      </c>
      <c r="O7394" t="str">
        <f t="shared" si="345"/>
        <v/>
      </c>
      <c r="P7394" s="6">
        <f t="shared" si="346"/>
        <v>36.54</v>
      </c>
      <c r="Q7394">
        <f t="shared" si="347"/>
        <v>28.384711148133306</v>
      </c>
      <c r="R7394" s="16" t="str">
        <f>TEXT(Ecom[[#This Row],[Dates]],"mmm")</f>
        <v>Apr</v>
      </c>
      <c r="S7394" s="16" t="str">
        <f>TEXT(Ecom[[#This Row],[Dates]],"YYYY")</f>
        <v>2025</v>
      </c>
      <c r="T7394" s="16"/>
    </row>
    <row r="7395" spans="1:20" x14ac:dyDescent="0.25">
      <c r="A7395" t="s">
        <v>28</v>
      </c>
      <c r="B7395" s="16">
        <v>45979</v>
      </c>
      <c r="C7395" t="s">
        <v>14</v>
      </c>
      <c r="D7395" t="s">
        <v>15</v>
      </c>
      <c r="E7395" t="s">
        <v>23</v>
      </c>
      <c r="F7395" t="s">
        <v>24</v>
      </c>
      <c r="G7395">
        <v>90049</v>
      </c>
      <c r="H7395" t="s">
        <v>25</v>
      </c>
      <c r="I7395" t="s">
        <v>26</v>
      </c>
      <c r="J7395" t="s">
        <v>34</v>
      </c>
      <c r="K7395" s="6">
        <v>59.52</v>
      </c>
      <c r="L7395">
        <v>3</v>
      </c>
      <c r="M7395">
        <v>0</v>
      </c>
      <c r="N7395" s="6">
        <v>15.475199999999999</v>
      </c>
      <c r="O7395" t="str">
        <f t="shared" si="345"/>
        <v/>
      </c>
      <c r="P7395" s="6">
        <f t="shared" si="346"/>
        <v>135.69866666666667</v>
      </c>
      <c r="Q7395">
        <f t="shared" si="347"/>
        <v>102.62577742169559</v>
      </c>
      <c r="R7395" s="16" t="str">
        <f>TEXT(Ecom[[#This Row],[Dates]],"mmm")</f>
        <v>Nov</v>
      </c>
      <c r="S7395" s="16" t="str">
        <f>TEXT(Ecom[[#This Row],[Dates]],"YYYY")</f>
        <v>2025</v>
      </c>
      <c r="T7395" s="16"/>
    </row>
    <row r="7396" spans="1:20" x14ac:dyDescent="0.25">
      <c r="A7396" t="s">
        <v>28</v>
      </c>
      <c r="B7396" s="16">
        <v>45983</v>
      </c>
      <c r="C7396" t="s">
        <v>14</v>
      </c>
      <c r="D7396" t="s">
        <v>15</v>
      </c>
      <c r="E7396" t="s">
        <v>23</v>
      </c>
      <c r="F7396" t="s">
        <v>24</v>
      </c>
      <c r="G7396">
        <v>90049</v>
      </c>
      <c r="H7396" t="s">
        <v>25</v>
      </c>
      <c r="I7396" t="s">
        <v>26</v>
      </c>
      <c r="J7396" t="s">
        <v>41</v>
      </c>
      <c r="K7396" s="6">
        <v>34.4</v>
      </c>
      <c r="L7396">
        <v>5</v>
      </c>
      <c r="M7396">
        <v>0</v>
      </c>
      <c r="N7396" s="6">
        <v>15.824</v>
      </c>
      <c r="O7396" t="str">
        <f t="shared" si="345"/>
        <v/>
      </c>
      <c r="P7396" s="6">
        <f t="shared" si="346"/>
        <v>404.74066666666664</v>
      </c>
      <c r="Q7396">
        <f t="shared" si="347"/>
        <v>285.69174553989063</v>
      </c>
      <c r="R7396" s="16" t="str">
        <f>TEXT(Ecom[[#This Row],[Dates]],"mmm")</f>
        <v>Nov</v>
      </c>
      <c r="S7396" s="16" t="str">
        <f>TEXT(Ecom[[#This Row],[Dates]],"YYYY")</f>
        <v>2025</v>
      </c>
      <c r="T7396" s="16"/>
    </row>
    <row r="7397" spans="1:20" x14ac:dyDescent="0.25">
      <c r="A7397" t="s">
        <v>28</v>
      </c>
      <c r="B7397" s="16">
        <v>45938</v>
      </c>
      <c r="C7397" t="s">
        <v>22</v>
      </c>
      <c r="D7397" t="s">
        <v>15</v>
      </c>
      <c r="E7397" t="s">
        <v>75</v>
      </c>
      <c r="F7397" t="s">
        <v>76</v>
      </c>
      <c r="G7397">
        <v>10024</v>
      </c>
      <c r="H7397" t="s">
        <v>57</v>
      </c>
      <c r="I7397" t="s">
        <v>19</v>
      </c>
      <c r="J7397" t="s">
        <v>31</v>
      </c>
      <c r="K7397" s="6">
        <v>313.17599999999999</v>
      </c>
      <c r="L7397">
        <v>2</v>
      </c>
      <c r="M7397">
        <v>0.4</v>
      </c>
      <c r="N7397" s="6">
        <v>-120.0508</v>
      </c>
      <c r="O7397">
        <f t="shared" si="345"/>
        <v>-120.0508</v>
      </c>
      <c r="P7397" s="6">
        <f t="shared" si="346"/>
        <v>658.41</v>
      </c>
      <c r="Q7397">
        <f t="shared" si="347"/>
        <v>296.43616109425028</v>
      </c>
      <c r="R7397" s="16" t="str">
        <f>TEXT(Ecom[[#This Row],[Dates]],"mmm")</f>
        <v>Oct</v>
      </c>
      <c r="S7397" s="16" t="str">
        <f>TEXT(Ecom[[#This Row],[Dates]],"YYYY")</f>
        <v>2025</v>
      </c>
      <c r="T7397" s="16"/>
    </row>
    <row r="7398" spans="1:20" x14ac:dyDescent="0.25">
      <c r="A7398" t="s">
        <v>28</v>
      </c>
      <c r="B7398" s="16">
        <v>45983</v>
      </c>
      <c r="C7398" t="s">
        <v>22</v>
      </c>
      <c r="D7398" t="s">
        <v>15</v>
      </c>
      <c r="E7398" t="s">
        <v>75</v>
      </c>
      <c r="F7398" t="s">
        <v>76</v>
      </c>
      <c r="G7398">
        <v>10024</v>
      </c>
      <c r="H7398" t="s">
        <v>57</v>
      </c>
      <c r="I7398" t="s">
        <v>19</v>
      </c>
      <c r="J7398" t="s">
        <v>21</v>
      </c>
      <c r="K7398" s="6">
        <v>866.64599999999996</v>
      </c>
      <c r="L7398">
        <v>3</v>
      </c>
      <c r="M7398">
        <v>0.1</v>
      </c>
      <c r="N7398" s="6">
        <v>173.32919999999999</v>
      </c>
      <c r="O7398" t="str">
        <f t="shared" si="345"/>
        <v/>
      </c>
      <c r="P7398" s="6">
        <f t="shared" si="346"/>
        <v>565.97</v>
      </c>
      <c r="Q7398">
        <f t="shared" si="347"/>
        <v>413.58023887422291</v>
      </c>
      <c r="R7398" s="16" t="str">
        <f>TEXT(Ecom[[#This Row],[Dates]],"mmm")</f>
        <v>Nov</v>
      </c>
      <c r="S7398" s="16" t="str">
        <f>TEXT(Ecom[[#This Row],[Dates]],"YYYY")</f>
        <v>2025</v>
      </c>
      <c r="T7398" s="16"/>
    </row>
    <row r="7399" spans="1:20" x14ac:dyDescent="0.25">
      <c r="A7399" t="s">
        <v>168</v>
      </c>
      <c r="B7399" s="16">
        <v>45972</v>
      </c>
      <c r="C7399" t="s">
        <v>22</v>
      </c>
      <c r="D7399" t="s">
        <v>15</v>
      </c>
      <c r="E7399" t="s">
        <v>126</v>
      </c>
      <c r="F7399" t="s">
        <v>104</v>
      </c>
      <c r="G7399">
        <v>45014</v>
      </c>
      <c r="H7399" t="s">
        <v>57</v>
      </c>
      <c r="I7399" t="s">
        <v>26</v>
      </c>
      <c r="J7399" t="s">
        <v>38</v>
      </c>
      <c r="K7399" s="6">
        <v>795.40800000000002</v>
      </c>
      <c r="L7399">
        <v>6</v>
      </c>
      <c r="M7399">
        <v>0.2</v>
      </c>
      <c r="N7399" s="6">
        <v>59.6556</v>
      </c>
      <c r="O7399" t="str">
        <f t="shared" si="345"/>
        <v/>
      </c>
      <c r="P7399" s="6">
        <f t="shared" si="346"/>
        <v>285.03466666666668</v>
      </c>
      <c r="Q7399">
        <f t="shared" si="347"/>
        <v>350.24370510408471</v>
      </c>
      <c r="R7399" s="16" t="str">
        <f>TEXT(Ecom[[#This Row],[Dates]],"mmm")</f>
        <v>Nov</v>
      </c>
      <c r="S7399" s="16" t="str">
        <f>TEXT(Ecom[[#This Row],[Dates]],"YYYY")</f>
        <v>2025</v>
      </c>
      <c r="T7399" s="16"/>
    </row>
    <row r="7400" spans="1:20" x14ac:dyDescent="0.25">
      <c r="A7400" t="s">
        <v>13</v>
      </c>
      <c r="B7400" s="16">
        <v>46184</v>
      </c>
      <c r="C7400" t="s">
        <v>14</v>
      </c>
      <c r="D7400" t="s">
        <v>15</v>
      </c>
      <c r="E7400" t="s">
        <v>79</v>
      </c>
      <c r="F7400" t="s">
        <v>65</v>
      </c>
      <c r="G7400">
        <v>60610</v>
      </c>
      <c r="H7400" t="s">
        <v>47</v>
      </c>
      <c r="I7400" t="s">
        <v>26</v>
      </c>
      <c r="J7400" t="s">
        <v>41</v>
      </c>
      <c r="K7400" s="6">
        <v>35.856000000000002</v>
      </c>
      <c r="L7400">
        <v>9</v>
      </c>
      <c r="M7400">
        <v>0.2</v>
      </c>
      <c r="N7400" s="6">
        <v>12.9978</v>
      </c>
      <c r="O7400" t="str">
        <f t="shared" si="345"/>
        <v/>
      </c>
      <c r="P7400" s="6">
        <f t="shared" si="346"/>
        <v>34.275333333333329</v>
      </c>
      <c r="Q7400">
        <f t="shared" si="347"/>
        <v>341.23399206062345</v>
      </c>
      <c r="R7400" s="16" t="str">
        <f>TEXT(Ecom[[#This Row],[Dates]],"mmm")</f>
        <v>Jun</v>
      </c>
      <c r="S7400" s="16" t="str">
        <f>TEXT(Ecom[[#This Row],[Dates]],"YYYY")</f>
        <v>2026</v>
      </c>
      <c r="T7400" s="16"/>
    </row>
    <row r="7401" spans="1:20" x14ac:dyDescent="0.25">
      <c r="A7401" t="s">
        <v>13</v>
      </c>
      <c r="B7401" s="16">
        <v>46038</v>
      </c>
      <c r="C7401" t="s">
        <v>14</v>
      </c>
      <c r="D7401" t="s">
        <v>15</v>
      </c>
      <c r="E7401" t="s">
        <v>79</v>
      </c>
      <c r="F7401" t="s">
        <v>65</v>
      </c>
      <c r="G7401">
        <v>60610</v>
      </c>
      <c r="H7401" t="s">
        <v>47</v>
      </c>
      <c r="I7401" t="s">
        <v>35</v>
      </c>
      <c r="J7401" t="s">
        <v>59</v>
      </c>
      <c r="K7401" s="6">
        <v>23.84</v>
      </c>
      <c r="L7401">
        <v>4</v>
      </c>
      <c r="M7401">
        <v>0.2</v>
      </c>
      <c r="N7401" s="6">
        <v>3.278</v>
      </c>
      <c r="O7401" t="str">
        <f t="shared" si="345"/>
        <v/>
      </c>
      <c r="P7401" s="6">
        <f t="shared" si="346"/>
        <v>32.613333333333337</v>
      </c>
      <c r="Q7401">
        <f t="shared" si="347"/>
        <v>150.89079740881044</v>
      </c>
      <c r="R7401" s="16" t="str">
        <f>TEXT(Ecom[[#This Row],[Dates]],"mmm")</f>
        <v>Jan</v>
      </c>
      <c r="S7401" s="16" t="str">
        <f>TEXT(Ecom[[#This Row],[Dates]],"YYYY")</f>
        <v>2026</v>
      </c>
      <c r="T7401" s="16"/>
    </row>
    <row r="7402" spans="1:20" x14ac:dyDescent="0.25">
      <c r="A7402" t="s">
        <v>28</v>
      </c>
      <c r="B7402" s="16">
        <v>46154</v>
      </c>
      <c r="C7402" t="s">
        <v>14</v>
      </c>
      <c r="D7402" t="s">
        <v>15</v>
      </c>
      <c r="E7402" t="s">
        <v>42</v>
      </c>
      <c r="F7402" t="s">
        <v>43</v>
      </c>
      <c r="G7402">
        <v>98103</v>
      </c>
      <c r="H7402" t="s">
        <v>25</v>
      </c>
      <c r="I7402" t="s">
        <v>19</v>
      </c>
      <c r="J7402" t="s">
        <v>33</v>
      </c>
      <c r="K7402" s="6">
        <v>43.13</v>
      </c>
      <c r="L7402">
        <v>1</v>
      </c>
      <c r="M7402">
        <v>0</v>
      </c>
      <c r="N7402" s="6">
        <v>14.664199999999999</v>
      </c>
      <c r="O7402" t="str">
        <f t="shared" si="345"/>
        <v/>
      </c>
      <c r="P7402" s="6">
        <f t="shared" si="346"/>
        <v>48.04</v>
      </c>
      <c r="Q7402">
        <f t="shared" si="347"/>
        <v>13.771597981460362</v>
      </c>
      <c r="R7402" s="16" t="str">
        <f>TEXT(Ecom[[#This Row],[Dates]],"mmm")</f>
        <v>May</v>
      </c>
      <c r="S7402" s="16" t="str">
        <f>TEXT(Ecom[[#This Row],[Dates]],"YYYY")</f>
        <v>2026</v>
      </c>
      <c r="T7402" s="16"/>
    </row>
    <row r="7403" spans="1:20" x14ac:dyDescent="0.25">
      <c r="A7403" t="s">
        <v>28</v>
      </c>
      <c r="B7403" s="16">
        <v>46376</v>
      </c>
      <c r="C7403" t="s">
        <v>14</v>
      </c>
      <c r="D7403" t="s">
        <v>15</v>
      </c>
      <c r="E7403" t="s">
        <v>42</v>
      </c>
      <c r="F7403" t="s">
        <v>43</v>
      </c>
      <c r="G7403">
        <v>98103</v>
      </c>
      <c r="H7403" t="s">
        <v>25</v>
      </c>
      <c r="I7403" t="s">
        <v>26</v>
      </c>
      <c r="J7403" t="s">
        <v>41</v>
      </c>
      <c r="K7403" s="6">
        <v>30.87</v>
      </c>
      <c r="L7403">
        <v>7</v>
      </c>
      <c r="M7403">
        <v>0</v>
      </c>
      <c r="N7403" s="6">
        <v>14.200200000000001</v>
      </c>
      <c r="O7403" t="str">
        <f t="shared" si="345"/>
        <v/>
      </c>
      <c r="P7403" s="6">
        <f t="shared" si="346"/>
        <v>203.64916666666667</v>
      </c>
      <c r="Q7403">
        <f t="shared" si="347"/>
        <v>177.30892126507672</v>
      </c>
      <c r="R7403" s="16" t="str">
        <f>TEXT(Ecom[[#This Row],[Dates]],"mmm")</f>
        <v>Dec</v>
      </c>
      <c r="S7403" s="16" t="str">
        <f>TEXT(Ecom[[#This Row],[Dates]],"YYYY")</f>
        <v>2026</v>
      </c>
      <c r="T7403" s="16"/>
    </row>
    <row r="7404" spans="1:20" x14ac:dyDescent="0.25">
      <c r="A7404" t="s">
        <v>28</v>
      </c>
      <c r="B7404" s="16">
        <v>46066</v>
      </c>
      <c r="C7404" t="s">
        <v>14</v>
      </c>
      <c r="D7404" t="s">
        <v>15</v>
      </c>
      <c r="E7404" t="s">
        <v>75</v>
      </c>
      <c r="F7404" t="s">
        <v>76</v>
      </c>
      <c r="G7404">
        <v>10011</v>
      </c>
      <c r="H7404" t="s">
        <v>57</v>
      </c>
      <c r="I7404" t="s">
        <v>26</v>
      </c>
      <c r="J7404" t="s">
        <v>110</v>
      </c>
      <c r="K7404" s="6">
        <v>70.12</v>
      </c>
      <c r="L7404">
        <v>4</v>
      </c>
      <c r="M7404">
        <v>0</v>
      </c>
      <c r="N7404" s="6">
        <v>21.036000000000001</v>
      </c>
      <c r="O7404" t="str">
        <f t="shared" si="345"/>
        <v/>
      </c>
      <c r="P7404" s="6">
        <f t="shared" si="346"/>
        <v>234.32916666666665</v>
      </c>
      <c r="Q7404">
        <f t="shared" si="347"/>
        <v>188.61473269616636</v>
      </c>
      <c r="R7404" s="16" t="str">
        <f>TEXT(Ecom[[#This Row],[Dates]],"mmm")</f>
        <v>Feb</v>
      </c>
      <c r="S7404" s="16" t="str">
        <f>TEXT(Ecom[[#This Row],[Dates]],"YYYY")</f>
        <v>2026</v>
      </c>
      <c r="T7404" s="16"/>
    </row>
    <row r="7405" spans="1:20" x14ac:dyDescent="0.25">
      <c r="A7405" t="s">
        <v>28</v>
      </c>
      <c r="B7405" s="16">
        <v>46086</v>
      </c>
      <c r="C7405" t="s">
        <v>22</v>
      </c>
      <c r="D7405" t="s">
        <v>15</v>
      </c>
      <c r="E7405" t="s">
        <v>583</v>
      </c>
      <c r="F7405" t="s">
        <v>24</v>
      </c>
      <c r="G7405">
        <v>93010</v>
      </c>
      <c r="H7405" t="s">
        <v>25</v>
      </c>
      <c r="I7405" t="s">
        <v>19</v>
      </c>
      <c r="J7405" t="s">
        <v>20</v>
      </c>
      <c r="K7405" s="6">
        <v>509.95749999999998</v>
      </c>
      <c r="L7405">
        <v>5</v>
      </c>
      <c r="M7405">
        <v>0.15</v>
      </c>
      <c r="N7405" s="6">
        <v>41.996499999999997</v>
      </c>
      <c r="O7405" t="str">
        <f t="shared" si="345"/>
        <v/>
      </c>
      <c r="P7405" s="6">
        <f t="shared" si="346"/>
        <v>243.47849999999997</v>
      </c>
      <c r="Q7405">
        <f t="shared" si="347"/>
        <v>206.17864404474489</v>
      </c>
      <c r="R7405" s="16" t="str">
        <f>TEXT(Ecom[[#This Row],[Dates]],"mmm")</f>
        <v>Mar</v>
      </c>
      <c r="S7405" s="16" t="str">
        <f>TEXT(Ecom[[#This Row],[Dates]],"YYYY")</f>
        <v>2026</v>
      </c>
      <c r="T7405" s="16"/>
    </row>
    <row r="7406" spans="1:20" x14ac:dyDescent="0.25">
      <c r="A7406" t="s">
        <v>28</v>
      </c>
      <c r="B7406" s="16">
        <v>45929</v>
      </c>
      <c r="C7406" t="s">
        <v>22</v>
      </c>
      <c r="D7406" t="s">
        <v>15</v>
      </c>
      <c r="E7406" t="s">
        <v>583</v>
      </c>
      <c r="F7406" t="s">
        <v>24</v>
      </c>
      <c r="G7406">
        <v>93010</v>
      </c>
      <c r="H7406" t="s">
        <v>25</v>
      </c>
      <c r="I7406" t="s">
        <v>19</v>
      </c>
      <c r="J7406" t="s">
        <v>33</v>
      </c>
      <c r="K7406" s="6">
        <v>122.91</v>
      </c>
      <c r="L7406">
        <v>3</v>
      </c>
      <c r="M7406">
        <v>0</v>
      </c>
      <c r="N7406" s="6">
        <v>34.4148</v>
      </c>
      <c r="O7406" t="str">
        <f t="shared" si="345"/>
        <v/>
      </c>
      <c r="P7406" s="6">
        <f t="shared" si="346"/>
        <v>314.27666666666664</v>
      </c>
      <c r="Q7406">
        <f t="shared" si="347"/>
        <v>258.34704203587307</v>
      </c>
      <c r="R7406" s="16" t="str">
        <f>TEXT(Ecom[[#This Row],[Dates]],"mmm")</f>
        <v>Sep</v>
      </c>
      <c r="S7406" s="16" t="str">
        <f>TEXT(Ecom[[#This Row],[Dates]],"YYYY")</f>
        <v>2025</v>
      </c>
      <c r="T7406" s="16"/>
    </row>
    <row r="7407" spans="1:20" x14ac:dyDescent="0.25">
      <c r="A7407" t="s">
        <v>28</v>
      </c>
      <c r="B7407" s="16">
        <v>45842</v>
      </c>
      <c r="C7407" t="s">
        <v>22</v>
      </c>
      <c r="D7407" t="s">
        <v>15</v>
      </c>
      <c r="E7407" t="s">
        <v>583</v>
      </c>
      <c r="F7407" t="s">
        <v>24</v>
      </c>
      <c r="G7407">
        <v>93010</v>
      </c>
      <c r="H7407" t="s">
        <v>25</v>
      </c>
      <c r="I7407" t="s">
        <v>19</v>
      </c>
      <c r="J7407" t="s">
        <v>21</v>
      </c>
      <c r="K7407" s="6">
        <v>97.567999999999998</v>
      </c>
      <c r="L7407">
        <v>2</v>
      </c>
      <c r="M7407">
        <v>0.2</v>
      </c>
      <c r="N7407" s="6">
        <v>-6.0979999999999999</v>
      </c>
      <c r="O7407">
        <f t="shared" si="345"/>
        <v>-6.0979999999999999</v>
      </c>
      <c r="P7407" s="6">
        <f t="shared" si="346"/>
        <v>277.14666666666665</v>
      </c>
      <c r="Q7407">
        <f t="shared" si="347"/>
        <v>293.46940654283173</v>
      </c>
      <c r="R7407" s="16" t="str">
        <f>TEXT(Ecom[[#This Row],[Dates]],"mmm")</f>
        <v>Jul</v>
      </c>
      <c r="S7407" s="16" t="str">
        <f>TEXT(Ecom[[#This Row],[Dates]],"YYYY")</f>
        <v>2025</v>
      </c>
      <c r="T7407" s="16"/>
    </row>
    <row r="7408" spans="1:20" x14ac:dyDescent="0.25">
      <c r="A7408" t="s">
        <v>28</v>
      </c>
      <c r="B7408" s="16">
        <v>46352</v>
      </c>
      <c r="C7408" t="s">
        <v>22</v>
      </c>
      <c r="D7408" t="s">
        <v>15</v>
      </c>
      <c r="E7408" t="s">
        <v>583</v>
      </c>
      <c r="F7408" t="s">
        <v>24</v>
      </c>
      <c r="G7408">
        <v>93010</v>
      </c>
      <c r="H7408" t="s">
        <v>25</v>
      </c>
      <c r="I7408" t="s">
        <v>19</v>
      </c>
      <c r="J7408" t="s">
        <v>21</v>
      </c>
      <c r="K7408" s="6">
        <v>722.35199999999998</v>
      </c>
      <c r="L7408">
        <v>3</v>
      </c>
      <c r="M7408">
        <v>0.2</v>
      </c>
      <c r="N7408" s="6">
        <v>81.264600000000002</v>
      </c>
      <c r="O7408" t="str">
        <f t="shared" si="345"/>
        <v/>
      </c>
      <c r="P7408" s="6">
        <f t="shared" si="346"/>
        <v>300.57066666666668</v>
      </c>
      <c r="Q7408">
        <f t="shared" si="347"/>
        <v>291.37629370130838</v>
      </c>
      <c r="R7408" s="16" t="str">
        <f>TEXT(Ecom[[#This Row],[Dates]],"mmm")</f>
        <v>Nov</v>
      </c>
      <c r="S7408" s="16" t="str">
        <f>TEXT(Ecom[[#This Row],[Dates]],"YYYY")</f>
        <v>2026</v>
      </c>
      <c r="T7408" s="16"/>
    </row>
    <row r="7409" spans="1:20" x14ac:dyDescent="0.25">
      <c r="A7409" t="s">
        <v>62</v>
      </c>
      <c r="B7409" s="16">
        <v>45811</v>
      </c>
      <c r="C7409" t="s">
        <v>14</v>
      </c>
      <c r="D7409" t="s">
        <v>15</v>
      </c>
      <c r="E7409" t="s">
        <v>79</v>
      </c>
      <c r="F7409" t="s">
        <v>65</v>
      </c>
      <c r="G7409">
        <v>60653</v>
      </c>
      <c r="H7409" t="s">
        <v>47</v>
      </c>
      <c r="I7409" t="s">
        <v>26</v>
      </c>
      <c r="J7409" t="s">
        <v>27</v>
      </c>
      <c r="K7409" s="6">
        <v>11.52</v>
      </c>
      <c r="L7409">
        <v>5</v>
      </c>
      <c r="M7409">
        <v>0.2</v>
      </c>
      <c r="N7409" s="6">
        <v>4.1760000000000002</v>
      </c>
      <c r="O7409" t="str">
        <f t="shared" si="345"/>
        <v/>
      </c>
      <c r="P7409" s="6">
        <f t="shared" si="346"/>
        <v>117.15666666666668</v>
      </c>
      <c r="Q7409">
        <f t="shared" si="347"/>
        <v>174.35101066781601</v>
      </c>
      <c r="R7409" s="16" t="str">
        <f>TEXT(Ecom[[#This Row],[Dates]],"mmm")</f>
        <v>Jun</v>
      </c>
      <c r="S7409" s="16" t="str">
        <f>TEXT(Ecom[[#This Row],[Dates]],"YYYY")</f>
        <v>2025</v>
      </c>
      <c r="T7409" s="16"/>
    </row>
    <row r="7410" spans="1:20" x14ac:dyDescent="0.25">
      <c r="A7410" t="s">
        <v>28</v>
      </c>
      <c r="B7410" s="16">
        <v>45706</v>
      </c>
      <c r="C7410" t="s">
        <v>22</v>
      </c>
      <c r="D7410" t="s">
        <v>15</v>
      </c>
      <c r="E7410" t="s">
        <v>23</v>
      </c>
      <c r="F7410" t="s">
        <v>24</v>
      </c>
      <c r="G7410">
        <v>90032</v>
      </c>
      <c r="H7410" t="s">
        <v>25</v>
      </c>
      <c r="I7410" t="s">
        <v>19</v>
      </c>
      <c r="J7410" t="s">
        <v>33</v>
      </c>
      <c r="K7410" s="6">
        <v>167.84</v>
      </c>
      <c r="L7410">
        <v>8</v>
      </c>
      <c r="M7410">
        <v>0</v>
      </c>
      <c r="N7410" s="6">
        <v>11.748799999999999</v>
      </c>
      <c r="O7410" t="str">
        <f t="shared" si="345"/>
        <v/>
      </c>
      <c r="P7410" s="6">
        <f t="shared" si="346"/>
        <v>146.64333333333335</v>
      </c>
      <c r="Q7410">
        <f t="shared" si="347"/>
        <v>87.206202753397477</v>
      </c>
      <c r="R7410" s="16" t="str">
        <f>TEXT(Ecom[[#This Row],[Dates]],"mmm")</f>
        <v>Feb</v>
      </c>
      <c r="S7410" s="16" t="str">
        <f>TEXT(Ecom[[#This Row],[Dates]],"YYYY")</f>
        <v>2025</v>
      </c>
      <c r="T7410" s="16"/>
    </row>
    <row r="7411" spans="1:20" x14ac:dyDescent="0.25">
      <c r="A7411" t="s">
        <v>28</v>
      </c>
      <c r="B7411" s="16">
        <v>46052</v>
      </c>
      <c r="C7411" t="s">
        <v>14</v>
      </c>
      <c r="D7411" t="s">
        <v>15</v>
      </c>
      <c r="E7411" t="s">
        <v>252</v>
      </c>
      <c r="F7411" t="s">
        <v>104</v>
      </c>
      <c r="G7411">
        <v>43615</v>
      </c>
      <c r="H7411" t="s">
        <v>57</v>
      </c>
      <c r="I7411" t="s">
        <v>19</v>
      </c>
      <c r="J7411" t="s">
        <v>31</v>
      </c>
      <c r="K7411" s="6">
        <v>172.11</v>
      </c>
      <c r="L7411">
        <v>1</v>
      </c>
      <c r="M7411">
        <v>0.4</v>
      </c>
      <c r="N7411" s="6">
        <v>-94.660499999999999</v>
      </c>
      <c r="O7411">
        <f t="shared" si="345"/>
        <v>-94.660499999999999</v>
      </c>
      <c r="P7411" s="6">
        <f t="shared" si="346"/>
        <v>142.9606666666667</v>
      </c>
      <c r="Q7411">
        <f t="shared" si="347"/>
        <v>42.381762209705251</v>
      </c>
      <c r="R7411" s="16" t="str">
        <f>TEXT(Ecom[[#This Row],[Dates]],"mmm")</f>
        <v>Jan</v>
      </c>
      <c r="S7411" s="16" t="str">
        <f>TEXT(Ecom[[#This Row],[Dates]],"YYYY")</f>
        <v>2026</v>
      </c>
      <c r="T7411" s="16"/>
    </row>
    <row r="7412" spans="1:20" x14ac:dyDescent="0.25">
      <c r="A7412" t="s">
        <v>62</v>
      </c>
      <c r="B7412" s="16">
        <v>45951</v>
      </c>
      <c r="C7412" t="s">
        <v>14</v>
      </c>
      <c r="D7412" t="s">
        <v>15</v>
      </c>
      <c r="E7412" t="s">
        <v>75</v>
      </c>
      <c r="F7412" t="s">
        <v>76</v>
      </c>
      <c r="G7412">
        <v>10011</v>
      </c>
      <c r="H7412" t="s">
        <v>57</v>
      </c>
      <c r="I7412" t="s">
        <v>35</v>
      </c>
      <c r="J7412" t="s">
        <v>59</v>
      </c>
      <c r="K7412" s="6">
        <v>99.98</v>
      </c>
      <c r="L7412">
        <v>2</v>
      </c>
      <c r="M7412">
        <v>0</v>
      </c>
      <c r="N7412" s="6">
        <v>7.9984000000000002</v>
      </c>
      <c r="O7412" t="str">
        <f t="shared" si="345"/>
        <v/>
      </c>
      <c r="P7412" s="6">
        <f t="shared" si="346"/>
        <v>97.37733333333334</v>
      </c>
      <c r="Q7412">
        <f t="shared" si="347"/>
        <v>45.515279827523614</v>
      </c>
      <c r="R7412" s="16" t="str">
        <f>TEXT(Ecom[[#This Row],[Dates]],"mmm")</f>
        <v>Oct</v>
      </c>
      <c r="S7412" s="16" t="str">
        <f>TEXT(Ecom[[#This Row],[Dates]],"YYYY")</f>
        <v>2025</v>
      </c>
      <c r="T7412" s="16"/>
    </row>
    <row r="7413" spans="1:20" x14ac:dyDescent="0.25">
      <c r="A7413" t="s">
        <v>28</v>
      </c>
      <c r="B7413" s="16">
        <v>46312</v>
      </c>
      <c r="C7413" t="s">
        <v>44</v>
      </c>
      <c r="D7413" t="s">
        <v>15</v>
      </c>
      <c r="E7413" t="s">
        <v>326</v>
      </c>
      <c r="F7413" t="s">
        <v>95</v>
      </c>
      <c r="G7413">
        <v>97224</v>
      </c>
      <c r="H7413" t="s">
        <v>25</v>
      </c>
      <c r="I7413" t="s">
        <v>35</v>
      </c>
      <c r="J7413" t="s">
        <v>36</v>
      </c>
      <c r="K7413" s="6">
        <v>156.792</v>
      </c>
      <c r="L7413">
        <v>1</v>
      </c>
      <c r="M7413">
        <v>0.2</v>
      </c>
      <c r="N7413" s="6">
        <v>17.639099999999999</v>
      </c>
      <c r="O7413" t="str">
        <f t="shared" si="345"/>
        <v/>
      </c>
      <c r="P7413" s="6">
        <f t="shared" si="346"/>
        <v>68.581333333333333</v>
      </c>
      <c r="Q7413">
        <f t="shared" si="347"/>
        <v>48.515572056814918</v>
      </c>
      <c r="R7413" s="16" t="str">
        <f>TEXT(Ecom[[#This Row],[Dates]],"mmm")</f>
        <v>Oct</v>
      </c>
      <c r="S7413" s="16" t="str">
        <f>TEXT(Ecom[[#This Row],[Dates]],"YYYY")</f>
        <v>2026</v>
      </c>
      <c r="T7413" s="16"/>
    </row>
    <row r="7414" spans="1:20" x14ac:dyDescent="0.25">
      <c r="A7414" t="s">
        <v>28</v>
      </c>
      <c r="B7414" s="16">
        <v>46270</v>
      </c>
      <c r="C7414" t="s">
        <v>44</v>
      </c>
      <c r="D7414" t="s">
        <v>15</v>
      </c>
      <c r="E7414" t="s">
        <v>326</v>
      </c>
      <c r="F7414" t="s">
        <v>95</v>
      </c>
      <c r="G7414">
        <v>97224</v>
      </c>
      <c r="H7414" t="s">
        <v>25</v>
      </c>
      <c r="I7414" t="s">
        <v>35</v>
      </c>
      <c r="J7414" t="s">
        <v>59</v>
      </c>
      <c r="K7414" s="6">
        <v>35.36</v>
      </c>
      <c r="L7414">
        <v>2</v>
      </c>
      <c r="M7414">
        <v>0.2</v>
      </c>
      <c r="N7414" s="6">
        <v>-3.0939999999999999</v>
      </c>
      <c r="O7414">
        <f t="shared" si="345"/>
        <v>-3.0939999999999999</v>
      </c>
      <c r="P7414" s="6">
        <f t="shared" si="346"/>
        <v>145.21066666666667</v>
      </c>
      <c r="Q7414">
        <f t="shared" si="347"/>
        <v>147.39676088103911</v>
      </c>
      <c r="R7414" s="16" t="str">
        <f>TEXT(Ecom[[#This Row],[Dates]],"mmm")</f>
        <v>Sep</v>
      </c>
      <c r="S7414" s="16" t="str">
        <f>TEXT(Ecom[[#This Row],[Dates]],"YYYY")</f>
        <v>2026</v>
      </c>
      <c r="T7414" s="16"/>
    </row>
    <row r="7415" spans="1:20" x14ac:dyDescent="0.25">
      <c r="A7415" t="s">
        <v>28</v>
      </c>
      <c r="B7415" s="16">
        <v>45968</v>
      </c>
      <c r="C7415" t="s">
        <v>44</v>
      </c>
      <c r="D7415" t="s">
        <v>15</v>
      </c>
      <c r="E7415" t="s">
        <v>326</v>
      </c>
      <c r="F7415" t="s">
        <v>95</v>
      </c>
      <c r="G7415">
        <v>97224</v>
      </c>
      <c r="H7415" t="s">
        <v>25</v>
      </c>
      <c r="I7415" t="s">
        <v>19</v>
      </c>
      <c r="J7415" t="s">
        <v>33</v>
      </c>
      <c r="K7415" s="6">
        <v>13.592000000000001</v>
      </c>
      <c r="L7415">
        <v>1</v>
      </c>
      <c r="M7415">
        <v>0.2</v>
      </c>
      <c r="N7415" s="6">
        <v>-0.33979999999999999</v>
      </c>
      <c r="O7415">
        <f t="shared" si="345"/>
        <v>-0.33979999999999999</v>
      </c>
      <c r="P7415" s="6">
        <f t="shared" si="346"/>
        <v>260.07733333333334</v>
      </c>
      <c r="Q7415">
        <f t="shared" si="347"/>
        <v>158.85330705612228</v>
      </c>
      <c r="R7415" s="16" t="str">
        <f>TEXT(Ecom[[#This Row],[Dates]],"mmm")</f>
        <v>Nov</v>
      </c>
      <c r="S7415" s="16" t="str">
        <f>TEXT(Ecom[[#This Row],[Dates]],"YYYY")</f>
        <v>2025</v>
      </c>
      <c r="T7415" s="16"/>
    </row>
    <row r="7416" spans="1:20" x14ac:dyDescent="0.25">
      <c r="A7416" t="s">
        <v>13</v>
      </c>
      <c r="B7416" s="16">
        <v>45934</v>
      </c>
      <c r="C7416" t="s">
        <v>22</v>
      </c>
      <c r="D7416" t="s">
        <v>15</v>
      </c>
      <c r="E7416" t="s">
        <v>55</v>
      </c>
      <c r="F7416" t="s">
        <v>56</v>
      </c>
      <c r="G7416">
        <v>19134</v>
      </c>
      <c r="H7416" t="s">
        <v>57</v>
      </c>
      <c r="I7416" t="s">
        <v>19</v>
      </c>
      <c r="J7416" t="s">
        <v>21</v>
      </c>
      <c r="K7416" s="6">
        <v>386.68</v>
      </c>
      <c r="L7416">
        <v>2</v>
      </c>
      <c r="M7416">
        <v>0.3</v>
      </c>
      <c r="N7416" s="6">
        <v>-5.524</v>
      </c>
      <c r="O7416">
        <f t="shared" si="345"/>
        <v>-5.524</v>
      </c>
      <c r="P7416" s="6">
        <f t="shared" si="346"/>
        <v>435.51666666666665</v>
      </c>
      <c r="Q7416">
        <f t="shared" si="347"/>
        <v>166.91041584434845</v>
      </c>
      <c r="R7416" s="16" t="str">
        <f>TEXT(Ecom[[#This Row],[Dates]],"mmm")</f>
        <v>Oct</v>
      </c>
      <c r="S7416" s="16" t="str">
        <f>TEXT(Ecom[[#This Row],[Dates]],"YYYY")</f>
        <v>2025</v>
      </c>
      <c r="T7416" s="16"/>
    </row>
    <row r="7417" spans="1:20" x14ac:dyDescent="0.25">
      <c r="A7417" t="s">
        <v>13</v>
      </c>
      <c r="B7417" s="16">
        <v>45967</v>
      </c>
      <c r="C7417" t="s">
        <v>22</v>
      </c>
      <c r="D7417" t="s">
        <v>15</v>
      </c>
      <c r="E7417" t="s">
        <v>55</v>
      </c>
      <c r="F7417" t="s">
        <v>56</v>
      </c>
      <c r="G7417">
        <v>19134</v>
      </c>
      <c r="H7417" t="s">
        <v>57</v>
      </c>
      <c r="I7417" t="s">
        <v>35</v>
      </c>
      <c r="J7417" t="s">
        <v>59</v>
      </c>
      <c r="K7417" s="6">
        <v>379.96</v>
      </c>
      <c r="L7417">
        <v>5</v>
      </c>
      <c r="M7417">
        <v>0.2</v>
      </c>
      <c r="N7417" s="6">
        <v>47.494999999999997</v>
      </c>
      <c r="O7417" t="str">
        <f t="shared" si="345"/>
        <v/>
      </c>
      <c r="P7417" s="6">
        <f t="shared" si="346"/>
        <v>320.36999999999995</v>
      </c>
      <c r="Q7417">
        <f t="shared" si="347"/>
        <v>185.45743331157826</v>
      </c>
      <c r="R7417" s="16" t="str">
        <f>TEXT(Ecom[[#This Row],[Dates]],"mmm")</f>
        <v>Nov</v>
      </c>
      <c r="S7417" s="16" t="str">
        <f>TEXT(Ecom[[#This Row],[Dates]],"YYYY")</f>
        <v>2025</v>
      </c>
      <c r="T7417" s="16"/>
    </row>
    <row r="7418" spans="1:20" x14ac:dyDescent="0.25">
      <c r="A7418" t="s">
        <v>13</v>
      </c>
      <c r="B7418" s="16">
        <v>45875</v>
      </c>
      <c r="C7418" t="s">
        <v>22</v>
      </c>
      <c r="D7418" t="s">
        <v>15</v>
      </c>
      <c r="E7418" t="s">
        <v>55</v>
      </c>
      <c r="F7418" t="s">
        <v>56</v>
      </c>
      <c r="G7418">
        <v>19134</v>
      </c>
      <c r="H7418" t="s">
        <v>57</v>
      </c>
      <c r="I7418" t="s">
        <v>35</v>
      </c>
      <c r="J7418" t="s">
        <v>36</v>
      </c>
      <c r="K7418" s="6">
        <v>539.91</v>
      </c>
      <c r="L7418">
        <v>3</v>
      </c>
      <c r="M7418">
        <v>0.4</v>
      </c>
      <c r="N7418" s="6">
        <v>-116.98050000000001</v>
      </c>
      <c r="O7418">
        <f t="shared" si="345"/>
        <v>-116.98050000000001</v>
      </c>
      <c r="P7418" s="6">
        <f t="shared" si="346"/>
        <v>211.01566666666668</v>
      </c>
      <c r="Q7418">
        <f t="shared" si="347"/>
        <v>195.04723789057033</v>
      </c>
      <c r="R7418" s="16" t="str">
        <f>TEXT(Ecom[[#This Row],[Dates]],"mmm")</f>
        <v>Aug</v>
      </c>
      <c r="S7418" s="16" t="str">
        <f>TEXT(Ecom[[#This Row],[Dates]],"YYYY")</f>
        <v>2025</v>
      </c>
      <c r="T7418" s="16"/>
    </row>
    <row r="7419" spans="1:20" x14ac:dyDescent="0.25">
      <c r="A7419" t="s">
        <v>13</v>
      </c>
      <c r="B7419" s="16">
        <v>45829</v>
      </c>
      <c r="C7419" t="s">
        <v>22</v>
      </c>
      <c r="D7419" t="s">
        <v>15</v>
      </c>
      <c r="E7419" t="s">
        <v>55</v>
      </c>
      <c r="F7419" t="s">
        <v>56</v>
      </c>
      <c r="G7419">
        <v>19134</v>
      </c>
      <c r="H7419" t="s">
        <v>57</v>
      </c>
      <c r="I7419" t="s">
        <v>26</v>
      </c>
      <c r="J7419" t="s">
        <v>41</v>
      </c>
      <c r="K7419" s="6">
        <v>41.24</v>
      </c>
      <c r="L7419">
        <v>5</v>
      </c>
      <c r="M7419">
        <v>0.2</v>
      </c>
      <c r="N7419" s="6">
        <v>13.9185</v>
      </c>
      <c r="O7419" t="str">
        <f t="shared" si="345"/>
        <v/>
      </c>
      <c r="P7419" s="6">
        <f t="shared" si="346"/>
        <v>215.23233333333329</v>
      </c>
      <c r="Q7419">
        <f t="shared" si="347"/>
        <v>268.96236519914549</v>
      </c>
      <c r="R7419" s="16" t="str">
        <f>TEXT(Ecom[[#This Row],[Dates]],"mmm")</f>
        <v>Jun</v>
      </c>
      <c r="S7419" s="16" t="str">
        <f>TEXT(Ecom[[#This Row],[Dates]],"YYYY")</f>
        <v>2025</v>
      </c>
      <c r="T7419" s="16"/>
    </row>
    <row r="7420" spans="1:20" x14ac:dyDescent="0.25">
      <c r="A7420" t="s">
        <v>13</v>
      </c>
      <c r="B7420" s="16">
        <v>46036</v>
      </c>
      <c r="C7420" t="s">
        <v>22</v>
      </c>
      <c r="D7420" t="s">
        <v>15</v>
      </c>
      <c r="E7420" t="s">
        <v>55</v>
      </c>
      <c r="F7420" t="s">
        <v>56</v>
      </c>
      <c r="G7420">
        <v>19134</v>
      </c>
      <c r="H7420" t="s">
        <v>57</v>
      </c>
      <c r="I7420" t="s">
        <v>26</v>
      </c>
      <c r="J7420" t="s">
        <v>37</v>
      </c>
      <c r="K7420" s="6">
        <v>51.896999999999998</v>
      </c>
      <c r="L7420">
        <v>1</v>
      </c>
      <c r="M7420">
        <v>0.7</v>
      </c>
      <c r="N7420" s="6">
        <v>-41.517600000000002</v>
      </c>
      <c r="O7420">
        <f t="shared" si="345"/>
        <v>-41.517600000000002</v>
      </c>
      <c r="P7420" s="6">
        <f t="shared" si="346"/>
        <v>209.20566666666664</v>
      </c>
      <c r="Q7420">
        <f t="shared" si="347"/>
        <v>240.63921463884475</v>
      </c>
      <c r="R7420" s="16" t="str">
        <f>TEXT(Ecom[[#This Row],[Dates]],"mmm")</f>
        <v>Jan</v>
      </c>
      <c r="S7420" s="16" t="str">
        <f>TEXT(Ecom[[#This Row],[Dates]],"YYYY")</f>
        <v>2026</v>
      </c>
      <c r="T7420" s="16"/>
    </row>
    <row r="7421" spans="1:20" x14ac:dyDescent="0.25">
      <c r="A7421" t="s">
        <v>13</v>
      </c>
      <c r="B7421" s="16">
        <v>46207</v>
      </c>
      <c r="C7421" t="s">
        <v>22</v>
      </c>
      <c r="D7421" t="s">
        <v>15</v>
      </c>
      <c r="E7421" t="s">
        <v>55</v>
      </c>
      <c r="F7421" t="s">
        <v>56</v>
      </c>
      <c r="G7421">
        <v>19134</v>
      </c>
      <c r="H7421" t="s">
        <v>57</v>
      </c>
      <c r="I7421" t="s">
        <v>26</v>
      </c>
      <c r="J7421" t="s">
        <v>32</v>
      </c>
      <c r="K7421" s="6">
        <v>552.55999999999995</v>
      </c>
      <c r="L7421">
        <v>5</v>
      </c>
      <c r="M7421">
        <v>0.2</v>
      </c>
      <c r="N7421" s="6">
        <v>-138.13999999999999</v>
      </c>
      <c r="O7421">
        <f t="shared" si="345"/>
        <v>-138.13999999999999</v>
      </c>
      <c r="P7421" s="6">
        <f t="shared" si="346"/>
        <v>233.93333333333331</v>
      </c>
      <c r="Q7421">
        <f t="shared" si="347"/>
        <v>230.9655719620952</v>
      </c>
      <c r="R7421" s="16" t="str">
        <f>TEXT(Ecom[[#This Row],[Dates]],"mmm")</f>
        <v>Jul</v>
      </c>
      <c r="S7421" s="16" t="str">
        <f>TEXT(Ecom[[#This Row],[Dates]],"YYYY")</f>
        <v>2026</v>
      </c>
      <c r="T7421" s="16"/>
    </row>
    <row r="7422" spans="1:20" x14ac:dyDescent="0.25">
      <c r="A7422" t="s">
        <v>13</v>
      </c>
      <c r="B7422" s="16">
        <v>46316</v>
      </c>
      <c r="C7422" t="s">
        <v>22</v>
      </c>
      <c r="D7422" t="s">
        <v>15</v>
      </c>
      <c r="E7422" t="s">
        <v>55</v>
      </c>
      <c r="F7422" t="s">
        <v>56</v>
      </c>
      <c r="G7422">
        <v>19134</v>
      </c>
      <c r="H7422" t="s">
        <v>57</v>
      </c>
      <c r="I7422" t="s">
        <v>26</v>
      </c>
      <c r="J7422" t="s">
        <v>37</v>
      </c>
      <c r="K7422" s="6">
        <v>23.16</v>
      </c>
      <c r="L7422">
        <v>5</v>
      </c>
      <c r="M7422">
        <v>0.7</v>
      </c>
      <c r="N7422" s="6">
        <v>-15.44</v>
      </c>
      <c r="O7422">
        <f t="shared" si="345"/>
        <v>-15.44</v>
      </c>
      <c r="P7422" s="6">
        <f t="shared" si="346"/>
        <v>199.44666666666669</v>
      </c>
      <c r="Q7422">
        <f t="shared" si="347"/>
        <v>190.23855063314585</v>
      </c>
      <c r="R7422" s="16" t="str">
        <f>TEXT(Ecom[[#This Row],[Dates]],"mmm")</f>
        <v>Oct</v>
      </c>
      <c r="S7422" s="16" t="str">
        <f>TEXT(Ecom[[#This Row],[Dates]],"YYYY")</f>
        <v>2026</v>
      </c>
      <c r="T7422" s="16"/>
    </row>
    <row r="7423" spans="1:20" x14ac:dyDescent="0.25">
      <c r="A7423" t="s">
        <v>13</v>
      </c>
      <c r="B7423" s="16">
        <v>46298</v>
      </c>
      <c r="C7423" t="s">
        <v>22</v>
      </c>
      <c r="D7423" t="s">
        <v>15</v>
      </c>
      <c r="E7423" t="s">
        <v>55</v>
      </c>
      <c r="F7423" t="s">
        <v>56</v>
      </c>
      <c r="G7423">
        <v>19134</v>
      </c>
      <c r="H7423" t="s">
        <v>57</v>
      </c>
      <c r="I7423" t="s">
        <v>26</v>
      </c>
      <c r="J7423" t="s">
        <v>32</v>
      </c>
      <c r="K7423" s="6">
        <v>126.08</v>
      </c>
      <c r="L7423">
        <v>2</v>
      </c>
      <c r="M7423">
        <v>0.2</v>
      </c>
      <c r="N7423" s="6">
        <v>-28.367999999999999</v>
      </c>
      <c r="O7423">
        <f t="shared" si="345"/>
        <v>-28.367999999999999</v>
      </c>
      <c r="P7423" s="6">
        <f t="shared" si="346"/>
        <v>256.76133333333337</v>
      </c>
      <c r="Q7423">
        <f t="shared" si="347"/>
        <v>160.99767607984629</v>
      </c>
      <c r="R7423" s="16" t="str">
        <f>TEXT(Ecom[[#This Row],[Dates]],"mmm")</f>
        <v>Oct</v>
      </c>
      <c r="S7423" s="16" t="str">
        <f>TEXT(Ecom[[#This Row],[Dates]],"YYYY")</f>
        <v>2026</v>
      </c>
      <c r="T7423" s="16"/>
    </row>
    <row r="7424" spans="1:20" x14ac:dyDescent="0.25">
      <c r="A7424" t="s">
        <v>13</v>
      </c>
      <c r="B7424" s="16">
        <v>45944</v>
      </c>
      <c r="C7424" t="s">
        <v>22</v>
      </c>
      <c r="D7424" t="s">
        <v>15</v>
      </c>
      <c r="E7424" t="s">
        <v>55</v>
      </c>
      <c r="F7424" t="s">
        <v>56</v>
      </c>
      <c r="G7424">
        <v>19134</v>
      </c>
      <c r="H7424" t="s">
        <v>57</v>
      </c>
      <c r="I7424" t="s">
        <v>35</v>
      </c>
      <c r="J7424" t="s">
        <v>123</v>
      </c>
      <c r="K7424" s="6">
        <v>449.1</v>
      </c>
      <c r="L7424">
        <v>3</v>
      </c>
      <c r="M7424">
        <v>0.7</v>
      </c>
      <c r="N7424" s="6">
        <v>-643.71</v>
      </c>
      <c r="O7424">
        <f t="shared" si="345"/>
        <v>-643.71</v>
      </c>
      <c r="P7424" s="6">
        <f t="shared" si="346"/>
        <v>226.95866666666669</v>
      </c>
      <c r="Q7424">
        <f t="shared" si="347"/>
        <v>184.6956317019376</v>
      </c>
      <c r="R7424" s="16" t="str">
        <f>TEXT(Ecom[[#This Row],[Dates]],"mmm")</f>
        <v>Oct</v>
      </c>
      <c r="S7424" s="16" t="str">
        <f>TEXT(Ecom[[#This Row],[Dates]],"YYYY")</f>
        <v>2025</v>
      </c>
      <c r="T7424" s="16"/>
    </row>
    <row r="7425" spans="1:20" x14ac:dyDescent="0.25">
      <c r="A7425" t="s">
        <v>28</v>
      </c>
      <c r="B7425" s="16">
        <v>45867</v>
      </c>
      <c r="C7425" t="s">
        <v>14</v>
      </c>
      <c r="D7425" t="s">
        <v>15</v>
      </c>
      <c r="E7425" t="s">
        <v>55</v>
      </c>
      <c r="F7425" t="s">
        <v>56</v>
      </c>
      <c r="G7425">
        <v>19143</v>
      </c>
      <c r="H7425" t="s">
        <v>57</v>
      </c>
      <c r="I7425" t="s">
        <v>26</v>
      </c>
      <c r="J7425" t="s">
        <v>38</v>
      </c>
      <c r="K7425" s="6">
        <v>195.10400000000001</v>
      </c>
      <c r="L7425">
        <v>4</v>
      </c>
      <c r="M7425">
        <v>0.2</v>
      </c>
      <c r="N7425" s="6">
        <v>21.949200000000001</v>
      </c>
      <c r="O7425" t="str">
        <f t="shared" si="345"/>
        <v/>
      </c>
      <c r="P7425" s="6">
        <f t="shared" si="346"/>
        <v>105.67399999999999</v>
      </c>
      <c r="Q7425">
        <f t="shared" si="347"/>
        <v>116.0860965675748</v>
      </c>
      <c r="R7425" s="16" t="str">
        <f>TEXT(Ecom[[#This Row],[Dates]],"mmm")</f>
        <v>Jul</v>
      </c>
      <c r="S7425" s="16" t="str">
        <f>TEXT(Ecom[[#This Row],[Dates]],"YYYY")</f>
        <v>2025</v>
      </c>
      <c r="T7425" s="16"/>
    </row>
    <row r="7426" spans="1:20" x14ac:dyDescent="0.25">
      <c r="A7426" t="s">
        <v>28</v>
      </c>
      <c r="B7426" s="16">
        <v>45924</v>
      </c>
      <c r="C7426" t="s">
        <v>14</v>
      </c>
      <c r="D7426" t="s">
        <v>15</v>
      </c>
      <c r="E7426" t="s">
        <v>55</v>
      </c>
      <c r="F7426" t="s">
        <v>56</v>
      </c>
      <c r="G7426">
        <v>19143</v>
      </c>
      <c r="H7426" t="s">
        <v>57</v>
      </c>
      <c r="I7426" t="s">
        <v>19</v>
      </c>
      <c r="J7426" t="s">
        <v>33</v>
      </c>
      <c r="K7426" s="6">
        <v>36.671999999999997</v>
      </c>
      <c r="L7426">
        <v>3</v>
      </c>
      <c r="M7426">
        <v>0.2</v>
      </c>
      <c r="N7426" s="6">
        <v>6.4176000000000002</v>
      </c>
      <c r="O7426" t="str">
        <f t="shared" ref="O7426:O7489" si="348">IF(N7426&lt;0,N7426,"")</f>
        <v/>
      </c>
      <c r="P7426" s="6">
        <f t="shared" si="346"/>
        <v>51.543333333333329</v>
      </c>
      <c r="Q7426">
        <f t="shared" si="347"/>
        <v>111.02693038211081</v>
      </c>
      <c r="R7426" s="16" t="str">
        <f>TEXT(Ecom[[#This Row],[Dates]],"mmm")</f>
        <v>Sep</v>
      </c>
      <c r="S7426" s="16" t="str">
        <f>TEXT(Ecom[[#This Row],[Dates]],"YYYY")</f>
        <v>2025</v>
      </c>
      <c r="T7426" s="16"/>
    </row>
    <row r="7427" spans="1:20" x14ac:dyDescent="0.25">
      <c r="A7427" t="s">
        <v>13</v>
      </c>
      <c r="B7427" s="16">
        <v>46169</v>
      </c>
      <c r="C7427" t="s">
        <v>14</v>
      </c>
      <c r="D7427" t="s">
        <v>15</v>
      </c>
      <c r="E7427" t="s">
        <v>61</v>
      </c>
      <c r="F7427" t="s">
        <v>46</v>
      </c>
      <c r="G7427">
        <v>77070</v>
      </c>
      <c r="H7427" t="s">
        <v>47</v>
      </c>
      <c r="I7427" t="s">
        <v>19</v>
      </c>
      <c r="J7427" t="s">
        <v>21</v>
      </c>
      <c r="K7427" s="6">
        <v>85.245999999999995</v>
      </c>
      <c r="L7427">
        <v>2</v>
      </c>
      <c r="M7427">
        <v>0.3</v>
      </c>
      <c r="N7427" s="6">
        <v>-6.0890000000000004</v>
      </c>
      <c r="O7427">
        <f t="shared" si="348"/>
        <v>-6.0890000000000004</v>
      </c>
      <c r="P7427" s="6">
        <f t="shared" ref="P7427:P7490" si="349">AVERAGE(K7427:K7429)</f>
        <v>43.129333333333335</v>
      </c>
      <c r="Q7427">
        <f t="shared" si="347"/>
        <v>24.336324242367201</v>
      </c>
      <c r="R7427" s="16" t="str">
        <f>TEXT(Ecom[[#This Row],[Dates]],"mmm")</f>
        <v>May</v>
      </c>
      <c r="S7427" s="16" t="str">
        <f>TEXT(Ecom[[#This Row],[Dates]],"YYYY")</f>
        <v>2026</v>
      </c>
      <c r="T7427" s="16"/>
    </row>
    <row r="7428" spans="1:20" x14ac:dyDescent="0.25">
      <c r="A7428" t="s">
        <v>13</v>
      </c>
      <c r="B7428" s="16">
        <v>46167</v>
      </c>
      <c r="C7428" t="s">
        <v>14</v>
      </c>
      <c r="D7428" t="s">
        <v>15</v>
      </c>
      <c r="E7428" t="s">
        <v>61</v>
      </c>
      <c r="F7428" t="s">
        <v>46</v>
      </c>
      <c r="G7428">
        <v>77070</v>
      </c>
      <c r="H7428" t="s">
        <v>47</v>
      </c>
      <c r="I7428" t="s">
        <v>19</v>
      </c>
      <c r="J7428" t="s">
        <v>33</v>
      </c>
      <c r="K7428" s="6">
        <v>32.712000000000003</v>
      </c>
      <c r="L7428">
        <v>2</v>
      </c>
      <c r="M7428">
        <v>0.6</v>
      </c>
      <c r="N7428" s="6">
        <v>-26.169599999999999</v>
      </c>
      <c r="O7428">
        <f t="shared" si="348"/>
        <v>-26.169599999999999</v>
      </c>
      <c r="P7428" s="6">
        <f t="shared" si="349"/>
        <v>24.86066666666667</v>
      </c>
      <c r="Q7428">
        <f t="shared" si="347"/>
        <v>21.529791834675141</v>
      </c>
      <c r="R7428" s="16" t="str">
        <f>TEXT(Ecom[[#This Row],[Dates]],"mmm")</f>
        <v>May</v>
      </c>
      <c r="S7428" s="16" t="str">
        <f>TEXT(Ecom[[#This Row],[Dates]],"YYYY")</f>
        <v>2026</v>
      </c>
      <c r="T7428" s="16"/>
    </row>
    <row r="7429" spans="1:20" x14ac:dyDescent="0.25">
      <c r="A7429" t="s">
        <v>28</v>
      </c>
      <c r="B7429" s="16">
        <v>46289</v>
      </c>
      <c r="C7429" t="s">
        <v>22</v>
      </c>
      <c r="D7429" t="s">
        <v>15</v>
      </c>
      <c r="E7429" t="s">
        <v>84</v>
      </c>
      <c r="F7429" t="s">
        <v>185</v>
      </c>
      <c r="G7429">
        <v>39212</v>
      </c>
      <c r="H7429" t="s">
        <v>18</v>
      </c>
      <c r="I7429" t="s">
        <v>26</v>
      </c>
      <c r="J7429" t="s">
        <v>37</v>
      </c>
      <c r="K7429" s="6">
        <v>11.43</v>
      </c>
      <c r="L7429">
        <v>3</v>
      </c>
      <c r="M7429">
        <v>0</v>
      </c>
      <c r="N7429" s="6">
        <v>5.3720999999999997</v>
      </c>
      <c r="O7429" t="str">
        <f t="shared" si="348"/>
        <v/>
      </c>
      <c r="P7429" s="6">
        <f t="shared" si="349"/>
        <v>18.276666666666667</v>
      </c>
      <c r="Q7429">
        <f t="shared" ref="Q7429:Q7492" si="350">SQRT(SUMXMY2(K7429:K7431,P7427:P7429)/3)</f>
        <v>18.834751911176202</v>
      </c>
      <c r="R7429" s="16" t="str">
        <f>TEXT(Ecom[[#This Row],[Dates]],"mmm")</f>
        <v>Sep</v>
      </c>
      <c r="S7429" s="16" t="str">
        <f>TEXT(Ecom[[#This Row],[Dates]],"YYYY")</f>
        <v>2026</v>
      </c>
      <c r="T7429" s="16"/>
    </row>
    <row r="7430" spans="1:20" x14ac:dyDescent="0.25">
      <c r="A7430" t="s">
        <v>28</v>
      </c>
      <c r="B7430" s="16">
        <v>45754</v>
      </c>
      <c r="C7430" t="s">
        <v>22</v>
      </c>
      <c r="D7430" t="s">
        <v>15</v>
      </c>
      <c r="E7430" t="s">
        <v>84</v>
      </c>
      <c r="F7430" t="s">
        <v>185</v>
      </c>
      <c r="G7430">
        <v>39212</v>
      </c>
      <c r="H7430" t="s">
        <v>18</v>
      </c>
      <c r="I7430" t="s">
        <v>26</v>
      </c>
      <c r="J7430" t="s">
        <v>37</v>
      </c>
      <c r="K7430" s="6">
        <v>30.44</v>
      </c>
      <c r="L7430">
        <v>2</v>
      </c>
      <c r="M7430">
        <v>0</v>
      </c>
      <c r="N7430" s="6">
        <v>14.9156</v>
      </c>
      <c r="O7430" t="str">
        <f t="shared" si="348"/>
        <v/>
      </c>
      <c r="P7430" s="6">
        <f t="shared" si="349"/>
        <v>19.8</v>
      </c>
      <c r="Q7430">
        <f t="shared" si="350"/>
        <v>4.9610450810586562</v>
      </c>
      <c r="R7430" s="16" t="str">
        <f>TEXT(Ecom[[#This Row],[Dates]],"mmm")</f>
        <v>Apr</v>
      </c>
      <c r="S7430" s="16" t="str">
        <f>TEXT(Ecom[[#This Row],[Dates]],"YYYY")</f>
        <v>2025</v>
      </c>
      <c r="T7430" s="16"/>
    </row>
    <row r="7431" spans="1:20" x14ac:dyDescent="0.25">
      <c r="A7431" t="s">
        <v>28</v>
      </c>
      <c r="B7431" s="16">
        <v>45940</v>
      </c>
      <c r="C7431" t="s">
        <v>22</v>
      </c>
      <c r="D7431" t="s">
        <v>15</v>
      </c>
      <c r="E7431" t="s">
        <v>84</v>
      </c>
      <c r="F7431" t="s">
        <v>185</v>
      </c>
      <c r="G7431">
        <v>39212</v>
      </c>
      <c r="H7431" t="s">
        <v>18</v>
      </c>
      <c r="I7431" t="s">
        <v>26</v>
      </c>
      <c r="J7431" t="s">
        <v>41</v>
      </c>
      <c r="K7431" s="6">
        <v>12.96</v>
      </c>
      <c r="L7431">
        <v>2</v>
      </c>
      <c r="M7431">
        <v>0</v>
      </c>
      <c r="N7431" s="6">
        <v>6.3503999999999996</v>
      </c>
      <c r="O7431" t="str">
        <f t="shared" si="348"/>
        <v/>
      </c>
      <c r="P7431" s="6">
        <f t="shared" si="349"/>
        <v>20.543333333333333</v>
      </c>
      <c r="Q7431">
        <f t="shared" si="350"/>
        <v>7.9532590571180091</v>
      </c>
      <c r="R7431" s="16" t="str">
        <f>TEXT(Ecom[[#This Row],[Dates]],"mmm")</f>
        <v>Oct</v>
      </c>
      <c r="S7431" s="16" t="str">
        <f>TEXT(Ecom[[#This Row],[Dates]],"YYYY")</f>
        <v>2025</v>
      </c>
      <c r="T7431" s="16"/>
    </row>
    <row r="7432" spans="1:20" x14ac:dyDescent="0.25">
      <c r="A7432" t="s">
        <v>28</v>
      </c>
      <c r="B7432" s="16">
        <v>46320</v>
      </c>
      <c r="C7432" t="s">
        <v>22</v>
      </c>
      <c r="D7432" t="s">
        <v>15</v>
      </c>
      <c r="E7432" t="s">
        <v>84</v>
      </c>
      <c r="F7432" t="s">
        <v>185</v>
      </c>
      <c r="G7432">
        <v>39212</v>
      </c>
      <c r="H7432" t="s">
        <v>18</v>
      </c>
      <c r="I7432" t="s">
        <v>26</v>
      </c>
      <c r="J7432" t="s">
        <v>41</v>
      </c>
      <c r="K7432" s="6">
        <v>16</v>
      </c>
      <c r="L7432">
        <v>4</v>
      </c>
      <c r="M7432">
        <v>0</v>
      </c>
      <c r="N7432" s="6">
        <v>7.68</v>
      </c>
      <c r="O7432" t="str">
        <f t="shared" si="348"/>
        <v/>
      </c>
      <c r="P7432" s="6">
        <f t="shared" si="349"/>
        <v>17.711333333333332</v>
      </c>
      <c r="Q7432">
        <f t="shared" si="350"/>
        <v>10.598551550233784</v>
      </c>
      <c r="R7432" s="16" t="str">
        <f>TEXT(Ecom[[#This Row],[Dates]],"mmm")</f>
        <v>Oct</v>
      </c>
      <c r="S7432" s="16" t="str">
        <f>TEXT(Ecom[[#This Row],[Dates]],"YYYY")</f>
        <v>2026</v>
      </c>
      <c r="T7432" s="16"/>
    </row>
    <row r="7433" spans="1:20" x14ac:dyDescent="0.25">
      <c r="A7433" t="s">
        <v>28</v>
      </c>
      <c r="B7433" s="16">
        <v>46322</v>
      </c>
      <c r="C7433" t="s">
        <v>22</v>
      </c>
      <c r="D7433" t="s">
        <v>15</v>
      </c>
      <c r="E7433" t="s">
        <v>84</v>
      </c>
      <c r="F7433" t="s">
        <v>185</v>
      </c>
      <c r="G7433">
        <v>39212</v>
      </c>
      <c r="H7433" t="s">
        <v>18</v>
      </c>
      <c r="I7433" t="s">
        <v>26</v>
      </c>
      <c r="J7433" t="s">
        <v>38</v>
      </c>
      <c r="K7433" s="6">
        <v>32.67</v>
      </c>
      <c r="L7433">
        <v>3</v>
      </c>
      <c r="M7433">
        <v>0</v>
      </c>
      <c r="N7433" s="6">
        <v>8.4941999999999993</v>
      </c>
      <c r="O7433" t="str">
        <f t="shared" si="348"/>
        <v/>
      </c>
      <c r="P7433" s="6">
        <f t="shared" si="349"/>
        <v>15.493</v>
      </c>
      <c r="Q7433">
        <f t="shared" si="350"/>
        <v>10.959710897782065</v>
      </c>
      <c r="R7433" s="16" t="str">
        <f>TEXT(Ecom[[#This Row],[Dates]],"mmm")</f>
        <v>Oct</v>
      </c>
      <c r="S7433" s="16" t="str">
        <f>TEXT(Ecom[[#This Row],[Dates]],"YYYY")</f>
        <v>2026</v>
      </c>
      <c r="T7433" s="16"/>
    </row>
    <row r="7434" spans="1:20" x14ac:dyDescent="0.25">
      <c r="A7434" t="s">
        <v>28</v>
      </c>
      <c r="B7434" s="16">
        <v>45966</v>
      </c>
      <c r="C7434" t="s">
        <v>14</v>
      </c>
      <c r="D7434" t="s">
        <v>15</v>
      </c>
      <c r="E7434" t="s">
        <v>108</v>
      </c>
      <c r="F7434" t="s">
        <v>81</v>
      </c>
      <c r="G7434">
        <v>85023</v>
      </c>
      <c r="H7434" t="s">
        <v>25</v>
      </c>
      <c r="I7434" t="s">
        <v>26</v>
      </c>
      <c r="J7434" t="s">
        <v>77</v>
      </c>
      <c r="K7434" s="6">
        <v>4.4640000000000004</v>
      </c>
      <c r="L7434">
        <v>3</v>
      </c>
      <c r="M7434">
        <v>0.2</v>
      </c>
      <c r="N7434" s="6">
        <v>-0.9486</v>
      </c>
      <c r="O7434">
        <f t="shared" si="348"/>
        <v>-0.9486</v>
      </c>
      <c r="P7434" s="6">
        <f t="shared" si="349"/>
        <v>7.6510000000000007</v>
      </c>
      <c r="Q7434">
        <f t="shared" si="350"/>
        <v>8.4758243147681398</v>
      </c>
      <c r="R7434" s="16" t="str">
        <f>TEXT(Ecom[[#This Row],[Dates]],"mmm")</f>
        <v>Nov</v>
      </c>
      <c r="S7434" s="16" t="str">
        <f>TEXT(Ecom[[#This Row],[Dates]],"YYYY")</f>
        <v>2025</v>
      </c>
      <c r="T7434" s="16"/>
    </row>
    <row r="7435" spans="1:20" x14ac:dyDescent="0.25">
      <c r="A7435" t="s">
        <v>28</v>
      </c>
      <c r="B7435" s="16">
        <v>46263</v>
      </c>
      <c r="C7435" t="s">
        <v>14</v>
      </c>
      <c r="D7435" t="s">
        <v>15</v>
      </c>
      <c r="E7435" t="s">
        <v>108</v>
      </c>
      <c r="F7435" t="s">
        <v>81</v>
      </c>
      <c r="G7435">
        <v>85023</v>
      </c>
      <c r="H7435" t="s">
        <v>25</v>
      </c>
      <c r="I7435" t="s">
        <v>26</v>
      </c>
      <c r="J7435" t="s">
        <v>37</v>
      </c>
      <c r="K7435" s="6">
        <v>9.3450000000000006</v>
      </c>
      <c r="L7435">
        <v>5</v>
      </c>
      <c r="M7435">
        <v>0.7</v>
      </c>
      <c r="N7435" s="6">
        <v>-6.5415000000000001</v>
      </c>
      <c r="O7435">
        <f t="shared" si="348"/>
        <v>-6.5415000000000001</v>
      </c>
      <c r="P7435" s="6">
        <f t="shared" si="349"/>
        <v>13.875</v>
      </c>
      <c r="Q7435">
        <f t="shared" si="350"/>
        <v>6.4754169492525078</v>
      </c>
      <c r="R7435" s="16" t="str">
        <f>TEXT(Ecom[[#This Row],[Dates]],"mmm")</f>
        <v>Aug</v>
      </c>
      <c r="S7435" s="16" t="str">
        <f>TEXT(Ecom[[#This Row],[Dates]],"YYYY")</f>
        <v>2026</v>
      </c>
      <c r="T7435" s="16"/>
    </row>
    <row r="7436" spans="1:20" x14ac:dyDescent="0.25">
      <c r="A7436" t="s">
        <v>28</v>
      </c>
      <c r="B7436" s="16">
        <v>45804</v>
      </c>
      <c r="C7436" t="s">
        <v>22</v>
      </c>
      <c r="D7436" t="s">
        <v>15</v>
      </c>
      <c r="E7436" t="s">
        <v>567</v>
      </c>
      <c r="F7436" t="s">
        <v>24</v>
      </c>
      <c r="G7436">
        <v>93030</v>
      </c>
      <c r="H7436" t="s">
        <v>25</v>
      </c>
      <c r="I7436" t="s">
        <v>26</v>
      </c>
      <c r="J7436" t="s">
        <v>37</v>
      </c>
      <c r="K7436" s="6">
        <v>9.1440000000000001</v>
      </c>
      <c r="L7436">
        <v>3</v>
      </c>
      <c r="M7436">
        <v>0.2</v>
      </c>
      <c r="N7436" s="6">
        <v>3.0861000000000001</v>
      </c>
      <c r="O7436" t="str">
        <f t="shared" si="348"/>
        <v/>
      </c>
      <c r="P7436" s="6">
        <f t="shared" si="349"/>
        <v>43.826666666666675</v>
      </c>
      <c r="Q7436">
        <f t="shared" si="350"/>
        <v>32.425305007275021</v>
      </c>
      <c r="R7436" s="16" t="str">
        <f>TEXT(Ecom[[#This Row],[Dates]],"mmm")</f>
        <v>May</v>
      </c>
      <c r="S7436" s="16" t="str">
        <f>TEXT(Ecom[[#This Row],[Dates]],"YYYY")</f>
        <v>2025</v>
      </c>
      <c r="T7436" s="16"/>
    </row>
    <row r="7437" spans="1:20" x14ac:dyDescent="0.25">
      <c r="A7437" t="s">
        <v>28</v>
      </c>
      <c r="B7437" s="16">
        <v>46298</v>
      </c>
      <c r="C7437" t="s">
        <v>22</v>
      </c>
      <c r="D7437" t="s">
        <v>15</v>
      </c>
      <c r="E7437" t="s">
        <v>567</v>
      </c>
      <c r="F7437" t="s">
        <v>24</v>
      </c>
      <c r="G7437">
        <v>93030</v>
      </c>
      <c r="H7437" t="s">
        <v>25</v>
      </c>
      <c r="I7437" t="s">
        <v>26</v>
      </c>
      <c r="J7437" t="s">
        <v>37</v>
      </c>
      <c r="K7437" s="6">
        <v>23.135999999999999</v>
      </c>
      <c r="L7437">
        <v>6</v>
      </c>
      <c r="M7437">
        <v>0.2</v>
      </c>
      <c r="N7437" s="6">
        <v>8.3867999999999991</v>
      </c>
      <c r="O7437" t="str">
        <f t="shared" si="348"/>
        <v/>
      </c>
      <c r="P7437" s="6">
        <f t="shared" si="349"/>
        <v>47.898666666666664</v>
      </c>
      <c r="Q7437">
        <f t="shared" si="350"/>
        <v>35.852814830865036</v>
      </c>
      <c r="R7437" s="16" t="str">
        <f>TEXT(Ecom[[#This Row],[Dates]],"mmm")</f>
        <v>Oct</v>
      </c>
      <c r="S7437" s="16" t="str">
        <f>TEXT(Ecom[[#This Row],[Dates]],"YYYY")</f>
        <v>2026</v>
      </c>
      <c r="T7437" s="16"/>
    </row>
    <row r="7438" spans="1:20" x14ac:dyDescent="0.25">
      <c r="A7438" t="s">
        <v>28</v>
      </c>
      <c r="B7438" s="16">
        <v>45677</v>
      </c>
      <c r="C7438" t="s">
        <v>22</v>
      </c>
      <c r="D7438" t="s">
        <v>15</v>
      </c>
      <c r="E7438" t="s">
        <v>567</v>
      </c>
      <c r="F7438" t="s">
        <v>24</v>
      </c>
      <c r="G7438">
        <v>93030</v>
      </c>
      <c r="H7438" t="s">
        <v>25</v>
      </c>
      <c r="I7438" t="s">
        <v>26</v>
      </c>
      <c r="J7438" t="s">
        <v>34</v>
      </c>
      <c r="K7438" s="6">
        <v>99.2</v>
      </c>
      <c r="L7438">
        <v>5</v>
      </c>
      <c r="M7438">
        <v>0</v>
      </c>
      <c r="N7438" s="6">
        <v>25.792000000000002</v>
      </c>
      <c r="O7438" t="str">
        <f t="shared" si="348"/>
        <v/>
      </c>
      <c r="P7438" s="6">
        <f t="shared" si="349"/>
        <v>55.82</v>
      </c>
      <c r="Q7438">
        <f t="shared" si="350"/>
        <v>35.823982995049974</v>
      </c>
      <c r="R7438" s="16" t="str">
        <f>TEXT(Ecom[[#This Row],[Dates]],"mmm")</f>
        <v>Jan</v>
      </c>
      <c r="S7438" s="16" t="str">
        <f>TEXT(Ecom[[#This Row],[Dates]],"YYYY")</f>
        <v>2025</v>
      </c>
      <c r="T7438" s="16"/>
    </row>
    <row r="7439" spans="1:20" x14ac:dyDescent="0.25">
      <c r="A7439" t="s">
        <v>28</v>
      </c>
      <c r="B7439" s="16">
        <v>46265</v>
      </c>
      <c r="C7439" t="s">
        <v>22</v>
      </c>
      <c r="D7439" t="s">
        <v>15</v>
      </c>
      <c r="E7439" t="s">
        <v>42</v>
      </c>
      <c r="F7439" t="s">
        <v>43</v>
      </c>
      <c r="G7439">
        <v>98105</v>
      </c>
      <c r="H7439" t="s">
        <v>25</v>
      </c>
      <c r="I7439" t="s">
        <v>26</v>
      </c>
      <c r="J7439" t="s">
        <v>37</v>
      </c>
      <c r="K7439" s="6">
        <v>21.36</v>
      </c>
      <c r="L7439">
        <v>5</v>
      </c>
      <c r="M7439">
        <v>0.2</v>
      </c>
      <c r="N7439" s="6">
        <v>7.2089999999999996</v>
      </c>
      <c r="O7439" t="str">
        <f t="shared" si="348"/>
        <v/>
      </c>
      <c r="P7439" s="6">
        <f t="shared" si="349"/>
        <v>28.993333333333329</v>
      </c>
      <c r="Q7439">
        <f t="shared" si="350"/>
        <v>17.218290722583568</v>
      </c>
      <c r="R7439" s="16" t="str">
        <f>TEXT(Ecom[[#This Row],[Dates]],"mmm")</f>
        <v>Aug</v>
      </c>
      <c r="S7439" s="16" t="str">
        <f>TEXT(Ecom[[#This Row],[Dates]],"YYYY")</f>
        <v>2026</v>
      </c>
      <c r="T7439" s="16"/>
    </row>
    <row r="7440" spans="1:20" x14ac:dyDescent="0.25">
      <c r="A7440" t="s">
        <v>13</v>
      </c>
      <c r="B7440" s="16">
        <v>45950</v>
      </c>
      <c r="C7440" t="s">
        <v>22</v>
      </c>
      <c r="D7440" t="s">
        <v>15</v>
      </c>
      <c r="E7440" t="s">
        <v>476</v>
      </c>
      <c r="F7440" t="s">
        <v>43</v>
      </c>
      <c r="G7440">
        <v>98042</v>
      </c>
      <c r="H7440" t="s">
        <v>25</v>
      </c>
      <c r="I7440" t="s">
        <v>19</v>
      </c>
      <c r="J7440" t="s">
        <v>33</v>
      </c>
      <c r="K7440" s="6">
        <v>46.9</v>
      </c>
      <c r="L7440">
        <v>5</v>
      </c>
      <c r="M7440">
        <v>0</v>
      </c>
      <c r="N7440" s="6">
        <v>13.132</v>
      </c>
      <c r="O7440" t="str">
        <f t="shared" si="348"/>
        <v/>
      </c>
      <c r="P7440" s="6">
        <f t="shared" si="349"/>
        <v>100.71600000000001</v>
      </c>
      <c r="Q7440">
        <f t="shared" si="350"/>
        <v>78.803568281683312</v>
      </c>
      <c r="R7440" s="16" t="str">
        <f>TEXT(Ecom[[#This Row],[Dates]],"mmm")</f>
        <v>Oct</v>
      </c>
      <c r="S7440" s="16" t="str">
        <f>TEXT(Ecom[[#This Row],[Dates]],"YYYY")</f>
        <v>2025</v>
      </c>
      <c r="T7440" s="16"/>
    </row>
    <row r="7441" spans="1:20" x14ac:dyDescent="0.25">
      <c r="A7441" t="s">
        <v>28</v>
      </c>
      <c r="B7441" s="16">
        <v>46102</v>
      </c>
      <c r="C7441" t="s">
        <v>14</v>
      </c>
      <c r="D7441" t="s">
        <v>15</v>
      </c>
      <c r="E7441" t="s">
        <v>23</v>
      </c>
      <c r="F7441" t="s">
        <v>24</v>
      </c>
      <c r="G7441">
        <v>90049</v>
      </c>
      <c r="H7441" t="s">
        <v>25</v>
      </c>
      <c r="I7441" t="s">
        <v>26</v>
      </c>
      <c r="J7441" t="s">
        <v>37</v>
      </c>
      <c r="K7441" s="6">
        <v>18.72</v>
      </c>
      <c r="L7441">
        <v>5</v>
      </c>
      <c r="M7441">
        <v>0.2</v>
      </c>
      <c r="N7441" s="6">
        <v>6.5519999999999996</v>
      </c>
      <c r="O7441" t="str">
        <f t="shared" si="348"/>
        <v/>
      </c>
      <c r="P7441" s="6">
        <f t="shared" si="349"/>
        <v>91.382666666666651</v>
      </c>
      <c r="Q7441">
        <f t="shared" si="350"/>
        <v>89.077078400092887</v>
      </c>
      <c r="R7441" s="16" t="str">
        <f>TEXT(Ecom[[#This Row],[Dates]],"mmm")</f>
        <v>Mar</v>
      </c>
      <c r="S7441" s="16" t="str">
        <f>TEXT(Ecom[[#This Row],[Dates]],"YYYY")</f>
        <v>2026</v>
      </c>
      <c r="T7441" s="16"/>
    </row>
    <row r="7442" spans="1:20" x14ac:dyDescent="0.25">
      <c r="A7442" t="s">
        <v>28</v>
      </c>
      <c r="B7442" s="16">
        <v>45673</v>
      </c>
      <c r="C7442" t="s">
        <v>14</v>
      </c>
      <c r="D7442" t="s">
        <v>15</v>
      </c>
      <c r="E7442" t="s">
        <v>23</v>
      </c>
      <c r="F7442" t="s">
        <v>24</v>
      </c>
      <c r="G7442">
        <v>90049</v>
      </c>
      <c r="H7442" t="s">
        <v>25</v>
      </c>
      <c r="I7442" t="s">
        <v>19</v>
      </c>
      <c r="J7442" t="s">
        <v>31</v>
      </c>
      <c r="K7442" s="6">
        <v>236.52799999999999</v>
      </c>
      <c r="L7442">
        <v>2</v>
      </c>
      <c r="M7442">
        <v>0.2</v>
      </c>
      <c r="N7442" s="6">
        <v>-2.9565999999999999</v>
      </c>
      <c r="O7442">
        <f t="shared" si="348"/>
        <v>-2.9565999999999999</v>
      </c>
      <c r="P7442" s="6">
        <f t="shared" si="349"/>
        <v>88.705333333333328</v>
      </c>
      <c r="Q7442">
        <f t="shared" si="350"/>
        <v>99.641592071376081</v>
      </c>
      <c r="R7442" s="16" t="str">
        <f>TEXT(Ecom[[#This Row],[Dates]],"mmm")</f>
        <v>Jan</v>
      </c>
      <c r="S7442" s="16" t="str">
        <f>TEXT(Ecom[[#This Row],[Dates]],"YYYY")</f>
        <v>2025</v>
      </c>
      <c r="T7442" s="16"/>
    </row>
    <row r="7443" spans="1:20" x14ac:dyDescent="0.25">
      <c r="A7443" t="s">
        <v>62</v>
      </c>
      <c r="B7443" s="16">
        <v>46185</v>
      </c>
      <c r="C7443" t="s">
        <v>22</v>
      </c>
      <c r="D7443" t="s">
        <v>15</v>
      </c>
      <c r="E7443" t="s">
        <v>144</v>
      </c>
      <c r="F7443" t="s">
        <v>24</v>
      </c>
      <c r="G7443">
        <v>92105</v>
      </c>
      <c r="H7443" t="s">
        <v>25</v>
      </c>
      <c r="I7443" t="s">
        <v>26</v>
      </c>
      <c r="J7443" t="s">
        <v>27</v>
      </c>
      <c r="K7443" s="6">
        <v>18.899999999999999</v>
      </c>
      <c r="L7443">
        <v>3</v>
      </c>
      <c r="M7443">
        <v>0</v>
      </c>
      <c r="N7443" s="6">
        <v>8.6940000000000008</v>
      </c>
      <c r="O7443" t="str">
        <f t="shared" si="348"/>
        <v/>
      </c>
      <c r="P7443" s="6">
        <f t="shared" si="349"/>
        <v>88.89466666666668</v>
      </c>
      <c r="Q7443">
        <f t="shared" si="350"/>
        <v>105.3629860202866</v>
      </c>
      <c r="R7443" s="16" t="str">
        <f>TEXT(Ecom[[#This Row],[Dates]],"mmm")</f>
        <v>Jun</v>
      </c>
      <c r="S7443" s="16" t="str">
        <f>TEXT(Ecom[[#This Row],[Dates]],"YYYY")</f>
        <v>2026</v>
      </c>
      <c r="T7443" s="16"/>
    </row>
    <row r="7444" spans="1:20" x14ac:dyDescent="0.25">
      <c r="A7444" t="s">
        <v>62</v>
      </c>
      <c r="B7444" s="16">
        <v>46190</v>
      </c>
      <c r="C7444" t="s">
        <v>22</v>
      </c>
      <c r="D7444" t="s">
        <v>15</v>
      </c>
      <c r="E7444" t="s">
        <v>265</v>
      </c>
      <c r="F7444" t="s">
        <v>46</v>
      </c>
      <c r="G7444">
        <v>78521</v>
      </c>
      <c r="H7444" t="s">
        <v>47</v>
      </c>
      <c r="I7444" t="s">
        <v>26</v>
      </c>
      <c r="J7444" t="s">
        <v>41</v>
      </c>
      <c r="K7444" s="6">
        <v>10.688000000000001</v>
      </c>
      <c r="L7444">
        <v>2</v>
      </c>
      <c r="M7444">
        <v>0.2</v>
      </c>
      <c r="N7444" s="6">
        <v>3.7408000000000001</v>
      </c>
      <c r="O7444" t="str">
        <f t="shared" si="348"/>
        <v/>
      </c>
      <c r="P7444" s="6">
        <f t="shared" si="349"/>
        <v>84.322666666666663</v>
      </c>
      <c r="Q7444">
        <f t="shared" si="350"/>
        <v>106.94744513700796</v>
      </c>
      <c r="R7444" s="16" t="str">
        <f>TEXT(Ecom[[#This Row],[Dates]],"mmm")</f>
        <v>Jun</v>
      </c>
      <c r="S7444" s="16" t="str">
        <f>TEXT(Ecom[[#This Row],[Dates]],"YYYY")</f>
        <v>2026</v>
      </c>
      <c r="T7444" s="16"/>
    </row>
    <row r="7445" spans="1:20" x14ac:dyDescent="0.25">
      <c r="A7445" t="s">
        <v>62</v>
      </c>
      <c r="B7445" s="16">
        <v>46253</v>
      </c>
      <c r="C7445" t="s">
        <v>22</v>
      </c>
      <c r="D7445" t="s">
        <v>15</v>
      </c>
      <c r="E7445" t="s">
        <v>265</v>
      </c>
      <c r="F7445" t="s">
        <v>46</v>
      </c>
      <c r="G7445">
        <v>78521</v>
      </c>
      <c r="H7445" t="s">
        <v>47</v>
      </c>
      <c r="I7445" t="s">
        <v>26</v>
      </c>
      <c r="J7445" t="s">
        <v>32</v>
      </c>
      <c r="K7445" s="6">
        <v>237.096</v>
      </c>
      <c r="L7445">
        <v>3</v>
      </c>
      <c r="M7445">
        <v>0.2</v>
      </c>
      <c r="N7445" s="6">
        <v>20.745899999999999</v>
      </c>
      <c r="O7445" t="str">
        <f t="shared" si="348"/>
        <v/>
      </c>
      <c r="P7445" s="6">
        <f t="shared" si="349"/>
        <v>102.62133333333334</v>
      </c>
      <c r="Q7445">
        <f t="shared" si="350"/>
        <v>99.328290404429424</v>
      </c>
      <c r="R7445" s="16" t="str">
        <f>TEXT(Ecom[[#This Row],[Dates]],"mmm")</f>
        <v>Aug</v>
      </c>
      <c r="S7445" s="16" t="str">
        <f>TEXT(Ecom[[#This Row],[Dates]],"YYYY")</f>
        <v>2026</v>
      </c>
      <c r="T7445" s="16"/>
    </row>
    <row r="7446" spans="1:20" x14ac:dyDescent="0.25">
      <c r="A7446" t="s">
        <v>13</v>
      </c>
      <c r="B7446" s="16">
        <v>45843</v>
      </c>
      <c r="C7446" t="s">
        <v>44</v>
      </c>
      <c r="D7446" t="s">
        <v>15</v>
      </c>
      <c r="E7446" t="s">
        <v>79</v>
      </c>
      <c r="F7446" t="s">
        <v>65</v>
      </c>
      <c r="G7446">
        <v>60610</v>
      </c>
      <c r="H7446" t="s">
        <v>47</v>
      </c>
      <c r="I7446" t="s">
        <v>26</v>
      </c>
      <c r="J7446" t="s">
        <v>41</v>
      </c>
      <c r="K7446" s="6">
        <v>5.1840000000000002</v>
      </c>
      <c r="L7446">
        <v>1</v>
      </c>
      <c r="M7446">
        <v>0.2</v>
      </c>
      <c r="N7446" s="6">
        <v>1.8144</v>
      </c>
      <c r="O7446" t="str">
        <f t="shared" si="348"/>
        <v/>
      </c>
      <c r="P7446" s="6">
        <f t="shared" si="349"/>
        <v>30.989333333333335</v>
      </c>
      <c r="Q7446">
        <f t="shared" si="350"/>
        <v>50.701561457436618</v>
      </c>
      <c r="R7446" s="16" t="str">
        <f>TEXT(Ecom[[#This Row],[Dates]],"mmm")</f>
        <v>Jul</v>
      </c>
      <c r="S7446" s="16" t="str">
        <f>TEXT(Ecom[[#This Row],[Dates]],"YYYY")</f>
        <v>2025</v>
      </c>
      <c r="T7446" s="16"/>
    </row>
    <row r="7447" spans="1:20" x14ac:dyDescent="0.25">
      <c r="A7447" t="s">
        <v>13</v>
      </c>
      <c r="B7447" s="16">
        <v>46290</v>
      </c>
      <c r="C7447" t="s">
        <v>44</v>
      </c>
      <c r="D7447" t="s">
        <v>15</v>
      </c>
      <c r="E7447" t="s">
        <v>79</v>
      </c>
      <c r="F7447" t="s">
        <v>65</v>
      </c>
      <c r="G7447">
        <v>60610</v>
      </c>
      <c r="H7447" t="s">
        <v>47</v>
      </c>
      <c r="I7447" t="s">
        <v>26</v>
      </c>
      <c r="J7447" t="s">
        <v>41</v>
      </c>
      <c r="K7447" s="6">
        <v>65.584000000000003</v>
      </c>
      <c r="L7447">
        <v>2</v>
      </c>
      <c r="M7447">
        <v>0.2</v>
      </c>
      <c r="N7447" s="6">
        <v>23.7742</v>
      </c>
      <c r="O7447" t="str">
        <f t="shared" si="348"/>
        <v/>
      </c>
      <c r="P7447" s="6">
        <f t="shared" si="349"/>
        <v>169.06133333333332</v>
      </c>
      <c r="Q7447">
        <f t="shared" si="350"/>
        <v>146.1944646345332</v>
      </c>
      <c r="R7447" s="16" t="str">
        <f>TEXT(Ecom[[#This Row],[Dates]],"mmm")</f>
        <v>Sep</v>
      </c>
      <c r="S7447" s="16" t="str">
        <f>TEXT(Ecom[[#This Row],[Dates]],"YYYY")</f>
        <v>2026</v>
      </c>
      <c r="T7447" s="16"/>
    </row>
    <row r="7448" spans="1:20" x14ac:dyDescent="0.25">
      <c r="A7448" t="s">
        <v>13</v>
      </c>
      <c r="B7448" s="16">
        <v>46243</v>
      </c>
      <c r="C7448" t="s">
        <v>44</v>
      </c>
      <c r="D7448" t="s">
        <v>15</v>
      </c>
      <c r="E7448" t="s">
        <v>79</v>
      </c>
      <c r="F7448" t="s">
        <v>65</v>
      </c>
      <c r="G7448">
        <v>60610</v>
      </c>
      <c r="H7448" t="s">
        <v>47</v>
      </c>
      <c r="I7448" t="s">
        <v>19</v>
      </c>
      <c r="J7448" t="s">
        <v>33</v>
      </c>
      <c r="K7448" s="6">
        <v>22.2</v>
      </c>
      <c r="L7448">
        <v>1</v>
      </c>
      <c r="M7448">
        <v>0.6</v>
      </c>
      <c r="N7448" s="6">
        <v>-26.085000000000001</v>
      </c>
      <c r="O7448">
        <f t="shared" si="348"/>
        <v>-26.085000000000001</v>
      </c>
      <c r="P7448" s="6">
        <f t="shared" si="349"/>
        <v>176.84</v>
      </c>
      <c r="Q7448">
        <f t="shared" si="350"/>
        <v>153.27168341313504</v>
      </c>
      <c r="R7448" s="16" t="str">
        <f>TEXT(Ecom[[#This Row],[Dates]],"mmm")</f>
        <v>Aug</v>
      </c>
      <c r="S7448" s="16" t="str">
        <f>TEXT(Ecom[[#This Row],[Dates]],"YYYY")</f>
        <v>2026</v>
      </c>
      <c r="T7448" s="16"/>
    </row>
    <row r="7449" spans="1:20" x14ac:dyDescent="0.25">
      <c r="A7449" t="s">
        <v>13</v>
      </c>
      <c r="B7449" s="16">
        <v>45794</v>
      </c>
      <c r="C7449" t="s">
        <v>44</v>
      </c>
      <c r="D7449" t="s">
        <v>15</v>
      </c>
      <c r="E7449" t="s">
        <v>79</v>
      </c>
      <c r="F7449" t="s">
        <v>65</v>
      </c>
      <c r="G7449">
        <v>60610</v>
      </c>
      <c r="H7449" t="s">
        <v>47</v>
      </c>
      <c r="I7449" t="s">
        <v>26</v>
      </c>
      <c r="J7449" t="s">
        <v>41</v>
      </c>
      <c r="K7449" s="6">
        <v>419.4</v>
      </c>
      <c r="L7449">
        <v>5</v>
      </c>
      <c r="M7449">
        <v>0.2</v>
      </c>
      <c r="N7449" s="6">
        <v>146.79</v>
      </c>
      <c r="O7449" t="str">
        <f t="shared" si="348"/>
        <v/>
      </c>
      <c r="P7449" s="6">
        <f t="shared" si="349"/>
        <v>172.744</v>
      </c>
      <c r="Q7449">
        <f t="shared" si="350"/>
        <v>179.73465131729091</v>
      </c>
      <c r="R7449" s="16" t="str">
        <f>TEXT(Ecom[[#This Row],[Dates]],"mmm")</f>
        <v>May</v>
      </c>
      <c r="S7449" s="16" t="str">
        <f>TEXT(Ecom[[#This Row],[Dates]],"YYYY")</f>
        <v>2025</v>
      </c>
      <c r="T7449" s="16"/>
    </row>
    <row r="7450" spans="1:20" x14ac:dyDescent="0.25">
      <c r="A7450" t="s">
        <v>62</v>
      </c>
      <c r="B7450" s="16">
        <v>46181</v>
      </c>
      <c r="C7450" t="s">
        <v>14</v>
      </c>
      <c r="D7450" t="s">
        <v>15</v>
      </c>
      <c r="E7450" t="s">
        <v>375</v>
      </c>
      <c r="F7450" t="s">
        <v>86</v>
      </c>
      <c r="G7450">
        <v>37918</v>
      </c>
      <c r="H7450" t="s">
        <v>18</v>
      </c>
      <c r="I7450" t="s">
        <v>19</v>
      </c>
      <c r="J7450" t="s">
        <v>33</v>
      </c>
      <c r="K7450" s="6">
        <v>88.92</v>
      </c>
      <c r="L7450">
        <v>5</v>
      </c>
      <c r="M7450">
        <v>0.2</v>
      </c>
      <c r="N7450" s="6">
        <v>14.4495</v>
      </c>
      <c r="O7450" t="str">
        <f t="shared" si="348"/>
        <v/>
      </c>
      <c r="P7450" s="6">
        <f t="shared" si="349"/>
        <v>139.08733333333333</v>
      </c>
      <c r="Q7450">
        <f t="shared" si="350"/>
        <v>148.78169545916495</v>
      </c>
      <c r="R7450" s="16" t="str">
        <f>TEXT(Ecom[[#This Row],[Dates]],"mmm")</f>
        <v>Jun</v>
      </c>
      <c r="S7450" s="16" t="str">
        <f>TEXT(Ecom[[#This Row],[Dates]],"YYYY")</f>
        <v>2026</v>
      </c>
      <c r="T7450" s="16"/>
    </row>
    <row r="7451" spans="1:20" x14ac:dyDescent="0.25">
      <c r="A7451" t="s">
        <v>13</v>
      </c>
      <c r="B7451" s="16">
        <v>46029</v>
      </c>
      <c r="C7451" t="s">
        <v>44</v>
      </c>
      <c r="D7451" t="s">
        <v>15</v>
      </c>
      <c r="E7451" t="s">
        <v>61</v>
      </c>
      <c r="F7451" t="s">
        <v>46</v>
      </c>
      <c r="G7451">
        <v>77036</v>
      </c>
      <c r="H7451" t="s">
        <v>47</v>
      </c>
      <c r="I7451" t="s">
        <v>26</v>
      </c>
      <c r="J7451" t="s">
        <v>34</v>
      </c>
      <c r="K7451" s="6">
        <v>9.9120000000000008</v>
      </c>
      <c r="L7451">
        <v>3</v>
      </c>
      <c r="M7451">
        <v>0.2</v>
      </c>
      <c r="N7451" s="6">
        <v>3.2214</v>
      </c>
      <c r="O7451" t="str">
        <f t="shared" si="348"/>
        <v/>
      </c>
      <c r="P7451" s="6">
        <f t="shared" si="349"/>
        <v>111.38066666666667</v>
      </c>
      <c r="Q7451">
        <f t="shared" si="350"/>
        <v>152.56182297120174</v>
      </c>
      <c r="R7451" s="16" t="str">
        <f>TEXT(Ecom[[#This Row],[Dates]],"mmm")</f>
        <v>Jan</v>
      </c>
      <c r="S7451" s="16" t="str">
        <f>TEXT(Ecom[[#This Row],[Dates]],"YYYY")</f>
        <v>2026</v>
      </c>
      <c r="T7451" s="16"/>
    </row>
    <row r="7452" spans="1:20" x14ac:dyDescent="0.25">
      <c r="A7452" t="s">
        <v>13</v>
      </c>
      <c r="B7452" s="16">
        <v>45730</v>
      </c>
      <c r="C7452" t="s">
        <v>44</v>
      </c>
      <c r="D7452" t="s">
        <v>15</v>
      </c>
      <c r="E7452" t="s">
        <v>61</v>
      </c>
      <c r="F7452" t="s">
        <v>46</v>
      </c>
      <c r="G7452">
        <v>77036</v>
      </c>
      <c r="H7452" t="s">
        <v>47</v>
      </c>
      <c r="I7452" t="s">
        <v>19</v>
      </c>
      <c r="J7452" t="s">
        <v>21</v>
      </c>
      <c r="K7452" s="6">
        <v>318.43</v>
      </c>
      <c r="L7452">
        <v>5</v>
      </c>
      <c r="M7452">
        <v>0.3</v>
      </c>
      <c r="N7452" s="6">
        <v>-77.332999999999998</v>
      </c>
      <c r="O7452">
        <f t="shared" si="348"/>
        <v>-77.332999999999998</v>
      </c>
      <c r="P7452" s="6">
        <f t="shared" si="349"/>
        <v>579.99666666666667</v>
      </c>
      <c r="Q7452">
        <f t="shared" si="350"/>
        <v>497.26298159871544</v>
      </c>
      <c r="R7452" s="16" t="str">
        <f>TEXT(Ecom[[#This Row],[Dates]],"mmm")</f>
        <v>Mar</v>
      </c>
      <c r="S7452" s="16" t="str">
        <f>TEXT(Ecom[[#This Row],[Dates]],"YYYY")</f>
        <v>2025</v>
      </c>
      <c r="T7452" s="16"/>
    </row>
    <row r="7453" spans="1:20" x14ac:dyDescent="0.25">
      <c r="A7453" t="s">
        <v>13</v>
      </c>
      <c r="B7453" s="16">
        <v>45958</v>
      </c>
      <c r="C7453" t="s">
        <v>44</v>
      </c>
      <c r="D7453" t="s">
        <v>15</v>
      </c>
      <c r="E7453" t="s">
        <v>61</v>
      </c>
      <c r="F7453" t="s">
        <v>46</v>
      </c>
      <c r="G7453">
        <v>77036</v>
      </c>
      <c r="H7453" t="s">
        <v>47</v>
      </c>
      <c r="I7453" t="s">
        <v>26</v>
      </c>
      <c r="J7453" t="s">
        <v>37</v>
      </c>
      <c r="K7453" s="6">
        <v>5.8</v>
      </c>
      <c r="L7453">
        <v>5</v>
      </c>
      <c r="M7453">
        <v>0.8</v>
      </c>
      <c r="N7453" s="6">
        <v>-10.15</v>
      </c>
      <c r="O7453">
        <f t="shared" si="348"/>
        <v>-10.15</v>
      </c>
      <c r="P7453" s="6">
        <f t="shared" si="349"/>
        <v>523.34666666666669</v>
      </c>
      <c r="Q7453">
        <f t="shared" si="350"/>
        <v>532.34470170369877</v>
      </c>
      <c r="R7453" s="16" t="str">
        <f>TEXT(Ecom[[#This Row],[Dates]],"mmm")</f>
        <v>Oct</v>
      </c>
      <c r="S7453" s="16" t="str">
        <f>TEXT(Ecom[[#This Row],[Dates]],"YYYY")</f>
        <v>2025</v>
      </c>
      <c r="T7453" s="16"/>
    </row>
    <row r="7454" spans="1:20" x14ac:dyDescent="0.25">
      <c r="A7454" t="s">
        <v>13</v>
      </c>
      <c r="B7454" s="16">
        <v>45976</v>
      </c>
      <c r="C7454" t="s">
        <v>44</v>
      </c>
      <c r="D7454" t="s">
        <v>15</v>
      </c>
      <c r="E7454" t="s">
        <v>61</v>
      </c>
      <c r="F7454" t="s">
        <v>46</v>
      </c>
      <c r="G7454">
        <v>77036</v>
      </c>
      <c r="H7454" t="s">
        <v>47</v>
      </c>
      <c r="I7454" t="s">
        <v>35</v>
      </c>
      <c r="J7454" t="s">
        <v>36</v>
      </c>
      <c r="K7454" s="6">
        <v>1415.76</v>
      </c>
      <c r="L7454">
        <v>6</v>
      </c>
      <c r="M7454">
        <v>0.2</v>
      </c>
      <c r="N7454" s="6">
        <v>88.484999999999999</v>
      </c>
      <c r="O7454" t="str">
        <f t="shared" si="348"/>
        <v/>
      </c>
      <c r="P7454" s="6">
        <f t="shared" si="349"/>
        <v>524.49599999999998</v>
      </c>
      <c r="Q7454">
        <f t="shared" si="350"/>
        <v>606.7690028960011</v>
      </c>
      <c r="R7454" s="16" t="str">
        <f>TEXT(Ecom[[#This Row],[Dates]],"mmm")</f>
        <v>Nov</v>
      </c>
      <c r="S7454" s="16" t="str">
        <f>TEXT(Ecom[[#This Row],[Dates]],"YYYY")</f>
        <v>2025</v>
      </c>
      <c r="T7454" s="16"/>
    </row>
    <row r="7455" spans="1:20" x14ac:dyDescent="0.25">
      <c r="A7455" t="s">
        <v>28</v>
      </c>
      <c r="B7455" s="16">
        <v>45806</v>
      </c>
      <c r="C7455" t="s">
        <v>14</v>
      </c>
      <c r="D7455" t="s">
        <v>15</v>
      </c>
      <c r="E7455" t="s">
        <v>438</v>
      </c>
      <c r="F7455" t="s">
        <v>65</v>
      </c>
      <c r="G7455">
        <v>60440</v>
      </c>
      <c r="H7455" t="s">
        <v>47</v>
      </c>
      <c r="I7455" t="s">
        <v>35</v>
      </c>
      <c r="J7455" t="s">
        <v>36</v>
      </c>
      <c r="K7455" s="6">
        <v>148.47999999999999</v>
      </c>
      <c r="L7455">
        <v>2</v>
      </c>
      <c r="M7455">
        <v>0.2</v>
      </c>
      <c r="N7455" s="6">
        <v>16.704000000000001</v>
      </c>
      <c r="O7455" t="str">
        <f t="shared" si="348"/>
        <v/>
      </c>
      <c r="P7455" s="6">
        <f t="shared" si="349"/>
        <v>398.11733333333336</v>
      </c>
      <c r="Q7455">
        <f t="shared" si="350"/>
        <v>520.79947601725928</v>
      </c>
      <c r="R7455" s="16" t="str">
        <f>TEXT(Ecom[[#This Row],[Dates]],"mmm")</f>
        <v>May</v>
      </c>
      <c r="S7455" s="16" t="str">
        <f>TEXT(Ecom[[#This Row],[Dates]],"YYYY")</f>
        <v>2025</v>
      </c>
      <c r="T7455" s="16"/>
    </row>
    <row r="7456" spans="1:20" x14ac:dyDescent="0.25">
      <c r="A7456" t="s">
        <v>28</v>
      </c>
      <c r="B7456" s="16">
        <v>45816</v>
      </c>
      <c r="C7456" t="s">
        <v>14</v>
      </c>
      <c r="D7456" t="s">
        <v>15</v>
      </c>
      <c r="E7456" t="s">
        <v>79</v>
      </c>
      <c r="F7456" t="s">
        <v>65</v>
      </c>
      <c r="G7456">
        <v>60623</v>
      </c>
      <c r="H7456" t="s">
        <v>47</v>
      </c>
      <c r="I7456" t="s">
        <v>26</v>
      </c>
      <c r="J7456" t="s">
        <v>27</v>
      </c>
      <c r="K7456" s="6">
        <v>9.2479999999999993</v>
      </c>
      <c r="L7456">
        <v>4</v>
      </c>
      <c r="M7456">
        <v>0.2</v>
      </c>
      <c r="N7456" s="6">
        <v>3.1212</v>
      </c>
      <c r="O7456" t="str">
        <f t="shared" si="348"/>
        <v/>
      </c>
      <c r="P7456" s="6">
        <f t="shared" si="349"/>
        <v>538.50400000000002</v>
      </c>
      <c r="Q7456">
        <f t="shared" si="350"/>
        <v>474.03963103583709</v>
      </c>
      <c r="R7456" s="16" t="str">
        <f>TEXT(Ecom[[#This Row],[Dates]],"mmm")</f>
        <v>Jun</v>
      </c>
      <c r="S7456" s="16" t="str">
        <f>TEXT(Ecom[[#This Row],[Dates]],"YYYY")</f>
        <v>2025</v>
      </c>
      <c r="T7456" s="16"/>
    </row>
    <row r="7457" spans="1:20" x14ac:dyDescent="0.25">
      <c r="A7457" t="s">
        <v>28</v>
      </c>
      <c r="B7457" s="16">
        <v>46315</v>
      </c>
      <c r="C7457" t="s">
        <v>14</v>
      </c>
      <c r="D7457" t="s">
        <v>15</v>
      </c>
      <c r="E7457" t="s">
        <v>79</v>
      </c>
      <c r="F7457" t="s">
        <v>65</v>
      </c>
      <c r="G7457">
        <v>60623</v>
      </c>
      <c r="H7457" t="s">
        <v>47</v>
      </c>
      <c r="I7457" t="s">
        <v>26</v>
      </c>
      <c r="J7457" t="s">
        <v>32</v>
      </c>
      <c r="K7457" s="6">
        <v>1036.624</v>
      </c>
      <c r="L7457">
        <v>2</v>
      </c>
      <c r="M7457">
        <v>0.2</v>
      </c>
      <c r="N7457" s="6">
        <v>51.831200000000003</v>
      </c>
      <c r="O7457" t="str">
        <f t="shared" si="348"/>
        <v/>
      </c>
      <c r="P7457" s="6">
        <f t="shared" si="349"/>
        <v>538.46800000000007</v>
      </c>
      <c r="Q7457">
        <f t="shared" si="350"/>
        <v>479.18275757021206</v>
      </c>
      <c r="R7457" s="16" t="str">
        <f>TEXT(Ecom[[#This Row],[Dates]],"mmm")</f>
        <v>Oct</v>
      </c>
      <c r="S7457" s="16" t="str">
        <f>TEXT(Ecom[[#This Row],[Dates]],"YYYY")</f>
        <v>2026</v>
      </c>
      <c r="T7457" s="16"/>
    </row>
    <row r="7458" spans="1:20" x14ac:dyDescent="0.25">
      <c r="A7458" t="s">
        <v>62</v>
      </c>
      <c r="B7458" s="16">
        <v>45972</v>
      </c>
      <c r="C7458" t="s">
        <v>14</v>
      </c>
      <c r="D7458" t="s">
        <v>15</v>
      </c>
      <c r="E7458" t="s">
        <v>224</v>
      </c>
      <c r="F7458" t="s">
        <v>83</v>
      </c>
      <c r="G7458">
        <v>22980</v>
      </c>
      <c r="H7458" t="s">
        <v>18</v>
      </c>
      <c r="I7458" t="s">
        <v>35</v>
      </c>
      <c r="J7458" t="s">
        <v>36</v>
      </c>
      <c r="K7458" s="6">
        <v>569.64</v>
      </c>
      <c r="L7458">
        <v>2</v>
      </c>
      <c r="M7458">
        <v>0</v>
      </c>
      <c r="N7458" s="6">
        <v>148.10640000000001</v>
      </c>
      <c r="O7458" t="str">
        <f t="shared" si="348"/>
        <v/>
      </c>
      <c r="P7458" s="6">
        <f t="shared" si="349"/>
        <v>591.88</v>
      </c>
      <c r="Q7458">
        <f t="shared" si="350"/>
        <v>464.45609138719095</v>
      </c>
      <c r="R7458" s="16" t="str">
        <f>TEXT(Ecom[[#This Row],[Dates]],"mmm")</f>
        <v>Nov</v>
      </c>
      <c r="S7458" s="16" t="str">
        <f>TEXT(Ecom[[#This Row],[Dates]],"YYYY")</f>
        <v>2025</v>
      </c>
      <c r="T7458" s="16"/>
    </row>
    <row r="7459" spans="1:20" x14ac:dyDescent="0.25">
      <c r="A7459" t="s">
        <v>62</v>
      </c>
      <c r="B7459" s="16">
        <v>46149</v>
      </c>
      <c r="C7459" t="s">
        <v>14</v>
      </c>
      <c r="D7459" t="s">
        <v>15</v>
      </c>
      <c r="E7459" t="s">
        <v>224</v>
      </c>
      <c r="F7459" t="s">
        <v>83</v>
      </c>
      <c r="G7459">
        <v>22980</v>
      </c>
      <c r="H7459" t="s">
        <v>18</v>
      </c>
      <c r="I7459" t="s">
        <v>26</v>
      </c>
      <c r="J7459" t="s">
        <v>37</v>
      </c>
      <c r="K7459" s="6">
        <v>9.14</v>
      </c>
      <c r="L7459">
        <v>1</v>
      </c>
      <c r="M7459">
        <v>0</v>
      </c>
      <c r="N7459" s="6">
        <v>4.57</v>
      </c>
      <c r="O7459" t="str">
        <f t="shared" si="348"/>
        <v/>
      </c>
      <c r="P7459" s="6">
        <f t="shared" si="349"/>
        <v>576.41999999999996</v>
      </c>
      <c r="Q7459">
        <f t="shared" si="350"/>
        <v>465.12181830283271</v>
      </c>
      <c r="R7459" s="16" t="str">
        <f>TEXT(Ecom[[#This Row],[Dates]],"mmm")</f>
        <v>May</v>
      </c>
      <c r="S7459" s="16" t="str">
        <f>TEXT(Ecom[[#This Row],[Dates]],"YYYY")</f>
        <v>2026</v>
      </c>
      <c r="T7459" s="16"/>
    </row>
    <row r="7460" spans="1:20" x14ac:dyDescent="0.25">
      <c r="A7460" t="s">
        <v>62</v>
      </c>
      <c r="B7460" s="16">
        <v>46275</v>
      </c>
      <c r="C7460" t="s">
        <v>14</v>
      </c>
      <c r="D7460" t="s">
        <v>15</v>
      </c>
      <c r="E7460" t="s">
        <v>224</v>
      </c>
      <c r="F7460" t="s">
        <v>83</v>
      </c>
      <c r="G7460">
        <v>22980</v>
      </c>
      <c r="H7460" t="s">
        <v>18</v>
      </c>
      <c r="I7460" t="s">
        <v>19</v>
      </c>
      <c r="J7460" t="s">
        <v>33</v>
      </c>
      <c r="K7460" s="6">
        <v>1196.8599999999999</v>
      </c>
      <c r="L7460">
        <v>7</v>
      </c>
      <c r="M7460">
        <v>0</v>
      </c>
      <c r="N7460" s="6">
        <v>119.68600000000001</v>
      </c>
      <c r="O7460" t="str">
        <f t="shared" si="348"/>
        <v/>
      </c>
      <c r="P7460" s="6">
        <f t="shared" si="349"/>
        <v>786.69599999999991</v>
      </c>
      <c r="Q7460">
        <f t="shared" si="350"/>
        <v>360.71960116042112</v>
      </c>
      <c r="R7460" s="16" t="str">
        <f>TEXT(Ecom[[#This Row],[Dates]],"mmm")</f>
        <v>Sep</v>
      </c>
      <c r="S7460" s="16" t="str">
        <f>TEXT(Ecom[[#This Row],[Dates]],"YYYY")</f>
        <v>2026</v>
      </c>
      <c r="T7460" s="16"/>
    </row>
    <row r="7461" spans="1:20" x14ac:dyDescent="0.25">
      <c r="A7461" t="s">
        <v>62</v>
      </c>
      <c r="B7461" s="16">
        <v>46020</v>
      </c>
      <c r="C7461" t="s">
        <v>14</v>
      </c>
      <c r="D7461" t="s">
        <v>15</v>
      </c>
      <c r="E7461" t="s">
        <v>224</v>
      </c>
      <c r="F7461" t="s">
        <v>83</v>
      </c>
      <c r="G7461">
        <v>22980</v>
      </c>
      <c r="H7461" t="s">
        <v>18</v>
      </c>
      <c r="I7461" t="s">
        <v>19</v>
      </c>
      <c r="J7461" t="s">
        <v>20</v>
      </c>
      <c r="K7461" s="6">
        <v>523.26</v>
      </c>
      <c r="L7461">
        <v>9</v>
      </c>
      <c r="M7461">
        <v>0</v>
      </c>
      <c r="N7461" s="6">
        <v>125.58240000000001</v>
      </c>
      <c r="O7461" t="str">
        <f t="shared" si="348"/>
        <v/>
      </c>
      <c r="P7461" s="6">
        <f t="shared" si="349"/>
        <v>405.32933333333335</v>
      </c>
      <c r="Q7461">
        <f t="shared" si="350"/>
        <v>222.60594959936952</v>
      </c>
      <c r="R7461" s="16" t="str">
        <f>TEXT(Ecom[[#This Row],[Dates]],"mmm")</f>
        <v>Dec</v>
      </c>
      <c r="S7461" s="16" t="str">
        <f>TEXT(Ecom[[#This Row],[Dates]],"YYYY")</f>
        <v>2025</v>
      </c>
      <c r="T7461" s="16"/>
    </row>
    <row r="7462" spans="1:20" x14ac:dyDescent="0.25">
      <c r="A7462" t="s">
        <v>13</v>
      </c>
      <c r="B7462" s="16">
        <v>45942</v>
      </c>
      <c r="C7462" t="s">
        <v>14</v>
      </c>
      <c r="D7462" t="s">
        <v>15</v>
      </c>
      <c r="E7462" t="s">
        <v>23</v>
      </c>
      <c r="F7462" t="s">
        <v>24</v>
      </c>
      <c r="G7462">
        <v>90004</v>
      </c>
      <c r="H7462" t="s">
        <v>25</v>
      </c>
      <c r="I7462" t="s">
        <v>35</v>
      </c>
      <c r="J7462" t="s">
        <v>162</v>
      </c>
      <c r="K7462" s="6">
        <v>639.96799999999996</v>
      </c>
      <c r="L7462">
        <v>4</v>
      </c>
      <c r="M7462">
        <v>0.2</v>
      </c>
      <c r="N7462" s="6">
        <v>215.98920000000001</v>
      </c>
      <c r="O7462" t="str">
        <f t="shared" si="348"/>
        <v/>
      </c>
      <c r="P7462" s="6">
        <f t="shared" si="349"/>
        <v>410.54933333333332</v>
      </c>
      <c r="Q7462">
        <f t="shared" si="350"/>
        <v>232.6035746727004</v>
      </c>
      <c r="R7462" s="16" t="str">
        <f>TEXT(Ecom[[#This Row],[Dates]],"mmm")</f>
        <v>Oct</v>
      </c>
      <c r="S7462" s="16" t="str">
        <f>TEXT(Ecom[[#This Row],[Dates]],"YYYY")</f>
        <v>2025</v>
      </c>
      <c r="T7462" s="16"/>
    </row>
    <row r="7463" spans="1:20" x14ac:dyDescent="0.25">
      <c r="A7463" t="s">
        <v>13</v>
      </c>
      <c r="B7463" s="16">
        <v>45978</v>
      </c>
      <c r="C7463" t="s">
        <v>14</v>
      </c>
      <c r="D7463" t="s">
        <v>15</v>
      </c>
      <c r="E7463" t="s">
        <v>23</v>
      </c>
      <c r="F7463" t="s">
        <v>24</v>
      </c>
      <c r="G7463">
        <v>90004</v>
      </c>
      <c r="H7463" t="s">
        <v>25</v>
      </c>
      <c r="I7463" t="s">
        <v>26</v>
      </c>
      <c r="J7463" t="s">
        <v>41</v>
      </c>
      <c r="K7463" s="6">
        <v>52.76</v>
      </c>
      <c r="L7463">
        <v>2</v>
      </c>
      <c r="M7463">
        <v>0</v>
      </c>
      <c r="N7463" s="6">
        <v>24.269600000000001</v>
      </c>
      <c r="O7463" t="str">
        <f t="shared" si="348"/>
        <v/>
      </c>
      <c r="P7463" s="6">
        <f t="shared" si="349"/>
        <v>202.18666666666664</v>
      </c>
      <c r="Q7463">
        <f t="shared" si="350"/>
        <v>242.12114753110225</v>
      </c>
      <c r="R7463" s="16" t="str">
        <f>TEXT(Ecom[[#This Row],[Dates]],"mmm")</f>
        <v>Nov</v>
      </c>
      <c r="S7463" s="16" t="str">
        <f>TEXT(Ecom[[#This Row],[Dates]],"YYYY")</f>
        <v>2025</v>
      </c>
      <c r="T7463" s="16"/>
    </row>
    <row r="7464" spans="1:20" x14ac:dyDescent="0.25">
      <c r="A7464" t="s">
        <v>13</v>
      </c>
      <c r="B7464" s="16">
        <v>46090</v>
      </c>
      <c r="C7464" t="s">
        <v>14</v>
      </c>
      <c r="D7464" t="s">
        <v>15</v>
      </c>
      <c r="E7464" t="s">
        <v>42</v>
      </c>
      <c r="F7464" t="s">
        <v>43</v>
      </c>
      <c r="G7464">
        <v>98105</v>
      </c>
      <c r="H7464" t="s">
        <v>25</v>
      </c>
      <c r="I7464" t="s">
        <v>35</v>
      </c>
      <c r="J7464" t="s">
        <v>59</v>
      </c>
      <c r="K7464" s="6">
        <v>538.91999999999996</v>
      </c>
      <c r="L7464">
        <v>9</v>
      </c>
      <c r="M7464">
        <v>0</v>
      </c>
      <c r="N7464" s="6">
        <v>80.837999999999994</v>
      </c>
      <c r="O7464" t="str">
        <f t="shared" si="348"/>
        <v/>
      </c>
      <c r="P7464" s="6">
        <f t="shared" si="349"/>
        <v>196.01333333333332</v>
      </c>
      <c r="Q7464">
        <f t="shared" si="350"/>
        <v>160.969383026711</v>
      </c>
      <c r="R7464" s="16" t="str">
        <f>TEXT(Ecom[[#This Row],[Dates]],"mmm")</f>
        <v>Mar</v>
      </c>
      <c r="S7464" s="16" t="str">
        <f>TEXT(Ecom[[#This Row],[Dates]],"YYYY")</f>
        <v>2026</v>
      </c>
      <c r="T7464" s="16"/>
    </row>
    <row r="7465" spans="1:20" x14ac:dyDescent="0.25">
      <c r="A7465" t="s">
        <v>28</v>
      </c>
      <c r="B7465" s="16">
        <v>45871</v>
      </c>
      <c r="C7465" t="s">
        <v>14</v>
      </c>
      <c r="D7465" t="s">
        <v>15</v>
      </c>
      <c r="E7465" t="s">
        <v>445</v>
      </c>
      <c r="F7465" t="s">
        <v>24</v>
      </c>
      <c r="G7465">
        <v>93277</v>
      </c>
      <c r="H7465" t="s">
        <v>25</v>
      </c>
      <c r="I7465" t="s">
        <v>26</v>
      </c>
      <c r="J7465" t="s">
        <v>34</v>
      </c>
      <c r="K7465" s="6">
        <v>14.88</v>
      </c>
      <c r="L7465">
        <v>2</v>
      </c>
      <c r="M7465">
        <v>0</v>
      </c>
      <c r="N7465" s="6">
        <v>3.72</v>
      </c>
      <c r="O7465" t="str">
        <f t="shared" si="348"/>
        <v/>
      </c>
      <c r="P7465" s="6">
        <f t="shared" si="349"/>
        <v>103.62</v>
      </c>
      <c r="Q7465">
        <f t="shared" si="350"/>
        <v>169.56447461615258</v>
      </c>
      <c r="R7465" s="16" t="str">
        <f>TEXT(Ecom[[#This Row],[Dates]],"mmm")</f>
        <v>Aug</v>
      </c>
      <c r="S7465" s="16" t="str">
        <f>TEXT(Ecom[[#This Row],[Dates]],"YYYY")</f>
        <v>2025</v>
      </c>
      <c r="T7465" s="16"/>
    </row>
    <row r="7466" spans="1:20" x14ac:dyDescent="0.25">
      <c r="A7466" t="s">
        <v>28</v>
      </c>
      <c r="B7466" s="16">
        <v>45822</v>
      </c>
      <c r="C7466" t="s">
        <v>14</v>
      </c>
      <c r="D7466" t="s">
        <v>15</v>
      </c>
      <c r="E7466" t="s">
        <v>445</v>
      </c>
      <c r="F7466" t="s">
        <v>24</v>
      </c>
      <c r="G7466">
        <v>93277</v>
      </c>
      <c r="H7466" t="s">
        <v>25</v>
      </c>
      <c r="I7466" t="s">
        <v>26</v>
      </c>
      <c r="J7466" t="s">
        <v>41</v>
      </c>
      <c r="K7466" s="6">
        <v>34.24</v>
      </c>
      <c r="L7466">
        <v>8</v>
      </c>
      <c r="M7466">
        <v>0</v>
      </c>
      <c r="N7466" s="6">
        <v>15.407999999999999</v>
      </c>
      <c r="O7466" t="str">
        <f t="shared" si="348"/>
        <v/>
      </c>
      <c r="P7466" s="6">
        <f t="shared" si="349"/>
        <v>127.94000000000001</v>
      </c>
      <c r="Q7466">
        <f t="shared" si="350"/>
        <v>132.64056164157552</v>
      </c>
      <c r="R7466" s="16" t="str">
        <f>TEXT(Ecom[[#This Row],[Dates]],"mmm")</f>
        <v>Jun</v>
      </c>
      <c r="S7466" s="16" t="str">
        <f>TEXT(Ecom[[#This Row],[Dates]],"YYYY")</f>
        <v>2025</v>
      </c>
      <c r="T7466" s="16"/>
    </row>
    <row r="7467" spans="1:20" x14ac:dyDescent="0.25">
      <c r="A7467" t="s">
        <v>28</v>
      </c>
      <c r="B7467" s="16">
        <v>46129</v>
      </c>
      <c r="C7467" t="s">
        <v>14</v>
      </c>
      <c r="D7467" t="s">
        <v>15</v>
      </c>
      <c r="E7467" t="s">
        <v>445</v>
      </c>
      <c r="F7467" t="s">
        <v>24</v>
      </c>
      <c r="G7467">
        <v>93277</v>
      </c>
      <c r="H7467" t="s">
        <v>25</v>
      </c>
      <c r="I7467" t="s">
        <v>26</v>
      </c>
      <c r="J7467" t="s">
        <v>32</v>
      </c>
      <c r="K7467" s="6">
        <v>261.74</v>
      </c>
      <c r="L7467">
        <v>2</v>
      </c>
      <c r="M7467">
        <v>0</v>
      </c>
      <c r="N7467" s="6">
        <v>65.435000000000002</v>
      </c>
      <c r="O7467" t="str">
        <f t="shared" si="348"/>
        <v/>
      </c>
      <c r="P7467" s="6">
        <f t="shared" si="349"/>
        <v>128.16666666666669</v>
      </c>
      <c r="Q7467">
        <f t="shared" si="350"/>
        <v>108.48177303806148</v>
      </c>
      <c r="R7467" s="16" t="str">
        <f>TEXT(Ecom[[#This Row],[Dates]],"mmm")</f>
        <v>Apr</v>
      </c>
      <c r="S7467" s="16" t="str">
        <f>TEXT(Ecom[[#This Row],[Dates]],"YYYY")</f>
        <v>2026</v>
      </c>
      <c r="T7467" s="16"/>
    </row>
    <row r="7468" spans="1:20" x14ac:dyDescent="0.25">
      <c r="A7468" t="s">
        <v>28</v>
      </c>
      <c r="B7468" s="16">
        <v>45810</v>
      </c>
      <c r="C7468" t="s">
        <v>22</v>
      </c>
      <c r="D7468" t="s">
        <v>15</v>
      </c>
      <c r="E7468" t="s">
        <v>23</v>
      </c>
      <c r="F7468" t="s">
        <v>24</v>
      </c>
      <c r="G7468">
        <v>90008</v>
      </c>
      <c r="H7468" t="s">
        <v>25</v>
      </c>
      <c r="I7468" t="s">
        <v>26</v>
      </c>
      <c r="J7468" t="s">
        <v>38</v>
      </c>
      <c r="K7468" s="6">
        <v>87.84</v>
      </c>
      <c r="L7468">
        <v>8</v>
      </c>
      <c r="M7468">
        <v>0</v>
      </c>
      <c r="N7468" s="6">
        <v>23.716799999999999</v>
      </c>
      <c r="O7468" t="str">
        <f t="shared" si="348"/>
        <v/>
      </c>
      <c r="P7468" s="6">
        <f t="shared" si="349"/>
        <v>45.900000000000006</v>
      </c>
      <c r="Q7468">
        <f t="shared" si="350"/>
        <v>61.268459652158299</v>
      </c>
      <c r="R7468" s="16" t="str">
        <f>TEXT(Ecom[[#This Row],[Dates]],"mmm")</f>
        <v>Jun</v>
      </c>
      <c r="S7468" s="16" t="str">
        <f>TEXT(Ecom[[#This Row],[Dates]],"YYYY")</f>
        <v>2025</v>
      </c>
      <c r="T7468" s="16"/>
    </row>
    <row r="7469" spans="1:20" x14ac:dyDescent="0.25">
      <c r="A7469" t="s">
        <v>13</v>
      </c>
      <c r="B7469" s="16">
        <v>46326</v>
      </c>
      <c r="C7469" t="s">
        <v>44</v>
      </c>
      <c r="D7469" t="s">
        <v>15</v>
      </c>
      <c r="E7469" t="s">
        <v>23</v>
      </c>
      <c r="F7469" t="s">
        <v>24</v>
      </c>
      <c r="G7469">
        <v>90045</v>
      </c>
      <c r="H7469" t="s">
        <v>25</v>
      </c>
      <c r="I7469" t="s">
        <v>19</v>
      </c>
      <c r="J7469" t="s">
        <v>33</v>
      </c>
      <c r="K7469" s="6">
        <v>34.92</v>
      </c>
      <c r="L7469">
        <v>4</v>
      </c>
      <c r="M7469">
        <v>0</v>
      </c>
      <c r="N7469" s="6">
        <v>11.8728</v>
      </c>
      <c r="O7469" t="str">
        <f t="shared" si="348"/>
        <v/>
      </c>
      <c r="P7469" s="6">
        <f t="shared" si="349"/>
        <v>21.473333333333333</v>
      </c>
      <c r="Q7469">
        <f t="shared" si="350"/>
        <v>56.866090136454858</v>
      </c>
      <c r="R7469" s="16" t="str">
        <f>TEXT(Ecom[[#This Row],[Dates]],"mmm")</f>
        <v>Oct</v>
      </c>
      <c r="S7469" s="16" t="str">
        <f>TEXT(Ecom[[#This Row],[Dates]],"YYYY")</f>
        <v>2026</v>
      </c>
      <c r="T7469" s="16"/>
    </row>
    <row r="7470" spans="1:20" x14ac:dyDescent="0.25">
      <c r="A7470" t="s">
        <v>28</v>
      </c>
      <c r="B7470" s="16">
        <v>46296</v>
      </c>
      <c r="C7470" t="s">
        <v>14</v>
      </c>
      <c r="D7470" t="s">
        <v>15</v>
      </c>
      <c r="E7470" t="s">
        <v>75</v>
      </c>
      <c r="F7470" t="s">
        <v>76</v>
      </c>
      <c r="G7470">
        <v>10011</v>
      </c>
      <c r="H7470" t="s">
        <v>57</v>
      </c>
      <c r="I7470" t="s">
        <v>26</v>
      </c>
      <c r="J7470" t="s">
        <v>41</v>
      </c>
      <c r="K7470" s="6">
        <v>14.94</v>
      </c>
      <c r="L7470">
        <v>3</v>
      </c>
      <c r="M7470">
        <v>0</v>
      </c>
      <c r="N7470" s="6">
        <v>7.0217999999999998</v>
      </c>
      <c r="O7470" t="str">
        <f t="shared" si="348"/>
        <v/>
      </c>
      <c r="P7470" s="6">
        <f t="shared" si="349"/>
        <v>11.025333333333334</v>
      </c>
      <c r="Q7470">
        <f t="shared" si="350"/>
        <v>18.813189919919566</v>
      </c>
      <c r="R7470" s="16" t="str">
        <f>TEXT(Ecom[[#This Row],[Dates]],"mmm")</f>
        <v>Oct</v>
      </c>
      <c r="S7470" s="16" t="str">
        <f>TEXT(Ecom[[#This Row],[Dates]],"YYYY")</f>
        <v>2026</v>
      </c>
      <c r="T7470" s="16"/>
    </row>
    <row r="7471" spans="1:20" x14ac:dyDescent="0.25">
      <c r="A7471" t="s">
        <v>28</v>
      </c>
      <c r="B7471" s="16">
        <v>45933</v>
      </c>
      <c r="C7471" t="s">
        <v>14</v>
      </c>
      <c r="D7471" t="s">
        <v>15</v>
      </c>
      <c r="E7471" t="s">
        <v>75</v>
      </c>
      <c r="F7471" t="s">
        <v>76</v>
      </c>
      <c r="G7471">
        <v>10011</v>
      </c>
      <c r="H7471" t="s">
        <v>57</v>
      </c>
      <c r="I7471" t="s">
        <v>19</v>
      </c>
      <c r="J7471" t="s">
        <v>33</v>
      </c>
      <c r="K7471" s="6">
        <v>14.56</v>
      </c>
      <c r="L7471">
        <v>2</v>
      </c>
      <c r="M7471">
        <v>0</v>
      </c>
      <c r="N7471" s="6">
        <v>6.2607999999999997</v>
      </c>
      <c r="O7471" t="str">
        <f t="shared" si="348"/>
        <v/>
      </c>
      <c r="P7471" s="6">
        <f t="shared" si="349"/>
        <v>55.106666666666662</v>
      </c>
      <c r="Q7471">
        <f t="shared" si="350"/>
        <v>53.483711098697043</v>
      </c>
      <c r="R7471" s="16" t="str">
        <f>TEXT(Ecom[[#This Row],[Dates]],"mmm")</f>
        <v>Oct</v>
      </c>
      <c r="S7471" s="16" t="str">
        <f>TEXT(Ecom[[#This Row],[Dates]],"YYYY")</f>
        <v>2025</v>
      </c>
      <c r="T7471" s="16"/>
    </row>
    <row r="7472" spans="1:20" x14ac:dyDescent="0.25">
      <c r="A7472" t="s">
        <v>28</v>
      </c>
      <c r="B7472" s="16">
        <v>46298</v>
      </c>
      <c r="C7472" t="s">
        <v>22</v>
      </c>
      <c r="D7472" t="s">
        <v>15</v>
      </c>
      <c r="E7472" t="s">
        <v>55</v>
      </c>
      <c r="F7472" t="s">
        <v>56</v>
      </c>
      <c r="G7472">
        <v>19143</v>
      </c>
      <c r="H7472" t="s">
        <v>57</v>
      </c>
      <c r="I7472" t="s">
        <v>26</v>
      </c>
      <c r="J7472" t="s">
        <v>37</v>
      </c>
      <c r="K7472" s="6">
        <v>3.5760000000000001</v>
      </c>
      <c r="L7472">
        <v>4</v>
      </c>
      <c r="M7472">
        <v>0.7</v>
      </c>
      <c r="N7472" s="6">
        <v>-2.8607999999999998</v>
      </c>
      <c r="O7472">
        <f t="shared" si="348"/>
        <v>-2.8607999999999998</v>
      </c>
      <c r="P7472" s="6">
        <f t="shared" si="349"/>
        <v>550.23666666666668</v>
      </c>
      <c r="Q7472">
        <f t="shared" si="350"/>
        <v>550.90505636694479</v>
      </c>
      <c r="R7472" s="16" t="str">
        <f>TEXT(Ecom[[#This Row],[Dates]],"mmm")</f>
        <v>Oct</v>
      </c>
      <c r="S7472" s="16" t="str">
        <f>TEXT(Ecom[[#This Row],[Dates]],"YYYY")</f>
        <v>2026</v>
      </c>
      <c r="T7472" s="16"/>
    </row>
    <row r="7473" spans="1:20" x14ac:dyDescent="0.25">
      <c r="A7473" t="s">
        <v>28</v>
      </c>
      <c r="B7473" s="16">
        <v>45981</v>
      </c>
      <c r="C7473" t="s">
        <v>22</v>
      </c>
      <c r="D7473" t="s">
        <v>15</v>
      </c>
      <c r="E7473" t="s">
        <v>55</v>
      </c>
      <c r="F7473" t="s">
        <v>56</v>
      </c>
      <c r="G7473">
        <v>19143</v>
      </c>
      <c r="H7473" t="s">
        <v>57</v>
      </c>
      <c r="I7473" t="s">
        <v>26</v>
      </c>
      <c r="J7473" t="s">
        <v>32</v>
      </c>
      <c r="K7473" s="6">
        <v>147.184</v>
      </c>
      <c r="L7473">
        <v>2</v>
      </c>
      <c r="M7473">
        <v>0.2</v>
      </c>
      <c r="N7473" s="6">
        <v>-29.436800000000002</v>
      </c>
      <c r="O7473">
        <f t="shared" si="348"/>
        <v>-29.436800000000002</v>
      </c>
      <c r="P7473" s="6">
        <f t="shared" si="349"/>
        <v>553.56733333333329</v>
      </c>
      <c r="Q7473">
        <f t="shared" si="350"/>
        <v>632.99102964295196</v>
      </c>
      <c r="R7473" s="16" t="str">
        <f>TEXT(Ecom[[#This Row],[Dates]],"mmm")</f>
        <v>Nov</v>
      </c>
      <c r="S7473" s="16" t="str">
        <f>TEXT(Ecom[[#This Row],[Dates]],"YYYY")</f>
        <v>2025</v>
      </c>
      <c r="T7473" s="16"/>
    </row>
    <row r="7474" spans="1:20" x14ac:dyDescent="0.25">
      <c r="A7474" t="s">
        <v>62</v>
      </c>
      <c r="B7474" s="16">
        <v>46302</v>
      </c>
      <c r="C7474" t="s">
        <v>44</v>
      </c>
      <c r="D7474" t="s">
        <v>15</v>
      </c>
      <c r="E7474" t="s">
        <v>518</v>
      </c>
      <c r="F7474" t="s">
        <v>51</v>
      </c>
      <c r="G7474">
        <v>84043</v>
      </c>
      <c r="H7474" t="s">
        <v>25</v>
      </c>
      <c r="I7474" t="s">
        <v>35</v>
      </c>
      <c r="J7474" t="s">
        <v>162</v>
      </c>
      <c r="K7474" s="6">
        <v>1499.95</v>
      </c>
      <c r="L7474">
        <v>5</v>
      </c>
      <c r="M7474">
        <v>0</v>
      </c>
      <c r="N7474" s="6">
        <v>449.98500000000001</v>
      </c>
      <c r="O7474" t="str">
        <f t="shared" si="348"/>
        <v/>
      </c>
      <c r="P7474" s="6">
        <f t="shared" si="349"/>
        <v>1362.4460000000001</v>
      </c>
      <c r="Q7474">
        <f t="shared" si="350"/>
        <v>941.80352929676997</v>
      </c>
      <c r="R7474" s="16" t="str">
        <f>TEXT(Ecom[[#This Row],[Dates]],"mmm")</f>
        <v>Oct</v>
      </c>
      <c r="S7474" s="16" t="str">
        <f>TEXT(Ecom[[#This Row],[Dates]],"YYYY")</f>
        <v>2026</v>
      </c>
      <c r="T7474" s="16"/>
    </row>
    <row r="7475" spans="1:20" x14ac:dyDescent="0.25">
      <c r="A7475" t="s">
        <v>28</v>
      </c>
      <c r="B7475" s="16">
        <v>45678</v>
      </c>
      <c r="C7475" t="s">
        <v>22</v>
      </c>
      <c r="D7475" t="s">
        <v>15</v>
      </c>
      <c r="E7475" t="s">
        <v>79</v>
      </c>
      <c r="F7475" t="s">
        <v>65</v>
      </c>
      <c r="G7475">
        <v>60653</v>
      </c>
      <c r="H7475" t="s">
        <v>47</v>
      </c>
      <c r="I7475" t="s">
        <v>26</v>
      </c>
      <c r="J7475" t="s">
        <v>34</v>
      </c>
      <c r="K7475" s="6">
        <v>13.568</v>
      </c>
      <c r="L7475">
        <v>4</v>
      </c>
      <c r="M7475">
        <v>0.2</v>
      </c>
      <c r="N7475" s="6">
        <v>3.2223999999999999</v>
      </c>
      <c r="O7475" t="str">
        <f t="shared" si="348"/>
        <v/>
      </c>
      <c r="P7475" s="6">
        <f t="shared" si="349"/>
        <v>1065.7893333333334</v>
      </c>
      <c r="Q7475">
        <f t="shared" si="350"/>
        <v>809.68891067912057</v>
      </c>
      <c r="R7475" s="16" t="str">
        <f>TEXT(Ecom[[#This Row],[Dates]],"mmm")</f>
        <v>Jan</v>
      </c>
      <c r="S7475" s="16" t="str">
        <f>TEXT(Ecom[[#This Row],[Dates]],"YYYY")</f>
        <v>2025</v>
      </c>
      <c r="T7475" s="16"/>
    </row>
    <row r="7476" spans="1:20" x14ac:dyDescent="0.25">
      <c r="A7476" t="s">
        <v>28</v>
      </c>
      <c r="B7476" s="16">
        <v>46012</v>
      </c>
      <c r="C7476" t="s">
        <v>44</v>
      </c>
      <c r="D7476" t="s">
        <v>15</v>
      </c>
      <c r="E7476" t="s">
        <v>16</v>
      </c>
      <c r="F7476" t="s">
        <v>17</v>
      </c>
      <c r="G7476">
        <v>42420</v>
      </c>
      <c r="H7476" t="s">
        <v>18</v>
      </c>
      <c r="I7476" t="s">
        <v>19</v>
      </c>
      <c r="J7476" t="s">
        <v>21</v>
      </c>
      <c r="K7476" s="6">
        <v>2573.8200000000002</v>
      </c>
      <c r="L7476">
        <v>9</v>
      </c>
      <c r="M7476">
        <v>0</v>
      </c>
      <c r="N7476" s="6">
        <v>746.40779999999995</v>
      </c>
      <c r="O7476" t="str">
        <f t="shared" si="348"/>
        <v/>
      </c>
      <c r="P7476" s="6">
        <f t="shared" si="349"/>
        <v>1063.0933333333335</v>
      </c>
      <c r="Q7476">
        <f t="shared" si="350"/>
        <v>965.01037629554753</v>
      </c>
      <c r="R7476" s="16" t="str">
        <f>TEXT(Ecom[[#This Row],[Dates]],"mmm")</f>
        <v>Dec</v>
      </c>
      <c r="S7476" s="16" t="str">
        <f>TEXT(Ecom[[#This Row],[Dates]],"YYYY")</f>
        <v>2025</v>
      </c>
      <c r="T7476" s="16"/>
    </row>
    <row r="7477" spans="1:20" x14ac:dyDescent="0.25">
      <c r="A7477" t="s">
        <v>28</v>
      </c>
      <c r="B7477" s="16">
        <v>45757</v>
      </c>
      <c r="C7477" t="s">
        <v>44</v>
      </c>
      <c r="D7477" t="s">
        <v>15</v>
      </c>
      <c r="E7477" t="s">
        <v>16</v>
      </c>
      <c r="F7477" t="s">
        <v>17</v>
      </c>
      <c r="G7477">
        <v>42420</v>
      </c>
      <c r="H7477" t="s">
        <v>18</v>
      </c>
      <c r="I7477" t="s">
        <v>26</v>
      </c>
      <c r="J7477" t="s">
        <v>37</v>
      </c>
      <c r="K7477" s="6">
        <v>609.98</v>
      </c>
      <c r="L7477">
        <v>2</v>
      </c>
      <c r="M7477">
        <v>0</v>
      </c>
      <c r="N7477" s="6">
        <v>274.49099999999999</v>
      </c>
      <c r="O7477" t="str">
        <f t="shared" si="348"/>
        <v/>
      </c>
      <c r="P7477" s="6">
        <f t="shared" si="349"/>
        <v>335.81333333333333</v>
      </c>
      <c r="Q7477">
        <f t="shared" si="350"/>
        <v>665.69833148923817</v>
      </c>
      <c r="R7477" s="16" t="str">
        <f>TEXT(Ecom[[#This Row],[Dates]],"mmm")</f>
        <v>Apr</v>
      </c>
      <c r="S7477" s="16" t="str">
        <f>TEXT(Ecom[[#This Row],[Dates]],"YYYY")</f>
        <v>2025</v>
      </c>
      <c r="T7477" s="16"/>
    </row>
    <row r="7478" spans="1:20" x14ac:dyDescent="0.25">
      <c r="A7478" t="s">
        <v>28</v>
      </c>
      <c r="B7478" s="16">
        <v>46221</v>
      </c>
      <c r="C7478" t="s">
        <v>44</v>
      </c>
      <c r="D7478" t="s">
        <v>15</v>
      </c>
      <c r="E7478" t="s">
        <v>16</v>
      </c>
      <c r="F7478" t="s">
        <v>17</v>
      </c>
      <c r="G7478">
        <v>42420</v>
      </c>
      <c r="H7478" t="s">
        <v>18</v>
      </c>
      <c r="I7478" t="s">
        <v>26</v>
      </c>
      <c r="J7478" t="s">
        <v>34</v>
      </c>
      <c r="K7478" s="6">
        <v>5.48</v>
      </c>
      <c r="L7478">
        <v>2</v>
      </c>
      <c r="M7478">
        <v>0</v>
      </c>
      <c r="N7478" s="6">
        <v>1.4796</v>
      </c>
      <c r="O7478" t="str">
        <f t="shared" si="348"/>
        <v/>
      </c>
      <c r="P7478" s="6">
        <f t="shared" si="349"/>
        <v>384.47333333333336</v>
      </c>
      <c r="Q7478">
        <f t="shared" si="350"/>
        <v>647.9976853868128</v>
      </c>
      <c r="R7478" s="16" t="str">
        <f>TEXT(Ecom[[#This Row],[Dates]],"mmm")</f>
        <v>Jul</v>
      </c>
      <c r="S7478" s="16" t="str">
        <f>TEXT(Ecom[[#This Row],[Dates]],"YYYY")</f>
        <v>2026</v>
      </c>
      <c r="T7478" s="16"/>
    </row>
    <row r="7479" spans="1:20" x14ac:dyDescent="0.25">
      <c r="A7479" t="s">
        <v>28</v>
      </c>
      <c r="B7479" s="16">
        <v>46144</v>
      </c>
      <c r="C7479" t="s">
        <v>44</v>
      </c>
      <c r="D7479" t="s">
        <v>15</v>
      </c>
      <c r="E7479" t="s">
        <v>16</v>
      </c>
      <c r="F7479" t="s">
        <v>17</v>
      </c>
      <c r="G7479">
        <v>42420</v>
      </c>
      <c r="H7479" t="s">
        <v>18</v>
      </c>
      <c r="I7479" t="s">
        <v>35</v>
      </c>
      <c r="J7479" t="s">
        <v>36</v>
      </c>
      <c r="K7479" s="6">
        <v>391.98</v>
      </c>
      <c r="L7479">
        <v>2</v>
      </c>
      <c r="M7479">
        <v>0</v>
      </c>
      <c r="N7479" s="6">
        <v>113.6742</v>
      </c>
      <c r="O7479" t="str">
        <f t="shared" si="348"/>
        <v/>
      </c>
      <c r="P7479" s="6">
        <f t="shared" si="349"/>
        <v>393.02</v>
      </c>
      <c r="Q7479">
        <f t="shared" si="350"/>
        <v>301.18026050609382</v>
      </c>
      <c r="R7479" s="16" t="str">
        <f>TEXT(Ecom[[#This Row],[Dates]],"mmm")</f>
        <v>May</v>
      </c>
      <c r="S7479" s="16" t="str">
        <f>TEXT(Ecom[[#This Row],[Dates]],"YYYY")</f>
        <v>2026</v>
      </c>
      <c r="T7479" s="16"/>
    </row>
    <row r="7480" spans="1:20" x14ac:dyDescent="0.25">
      <c r="A7480" t="s">
        <v>28</v>
      </c>
      <c r="B7480" s="16">
        <v>45796</v>
      </c>
      <c r="C7480" t="s">
        <v>44</v>
      </c>
      <c r="D7480" t="s">
        <v>15</v>
      </c>
      <c r="E7480" t="s">
        <v>16</v>
      </c>
      <c r="F7480" t="s">
        <v>17</v>
      </c>
      <c r="G7480">
        <v>42420</v>
      </c>
      <c r="H7480" t="s">
        <v>18</v>
      </c>
      <c r="I7480" t="s">
        <v>35</v>
      </c>
      <c r="J7480" t="s">
        <v>36</v>
      </c>
      <c r="K7480" s="6">
        <v>755.96</v>
      </c>
      <c r="L7480">
        <v>4</v>
      </c>
      <c r="M7480">
        <v>0</v>
      </c>
      <c r="N7480" s="6">
        <v>204.10919999999999</v>
      </c>
      <c r="O7480" t="str">
        <f t="shared" si="348"/>
        <v/>
      </c>
      <c r="P7480" s="6">
        <f t="shared" si="349"/>
        <v>264.54000000000002</v>
      </c>
      <c r="Q7480">
        <f t="shared" si="350"/>
        <v>334.43382679343864</v>
      </c>
      <c r="R7480" s="16" t="str">
        <f>TEXT(Ecom[[#This Row],[Dates]],"mmm")</f>
        <v>May</v>
      </c>
      <c r="S7480" s="16" t="str">
        <f>TEXT(Ecom[[#This Row],[Dates]],"YYYY")</f>
        <v>2025</v>
      </c>
      <c r="T7480" s="16"/>
    </row>
    <row r="7481" spans="1:20" x14ac:dyDescent="0.25">
      <c r="A7481" t="s">
        <v>28</v>
      </c>
      <c r="B7481" s="16">
        <v>46302</v>
      </c>
      <c r="C7481" t="s">
        <v>44</v>
      </c>
      <c r="D7481" t="s">
        <v>15</v>
      </c>
      <c r="E7481" t="s">
        <v>16</v>
      </c>
      <c r="F7481" t="s">
        <v>17</v>
      </c>
      <c r="G7481">
        <v>42420</v>
      </c>
      <c r="H7481" t="s">
        <v>18</v>
      </c>
      <c r="I7481" t="s">
        <v>26</v>
      </c>
      <c r="J7481" t="s">
        <v>77</v>
      </c>
      <c r="K7481" s="6">
        <v>31.12</v>
      </c>
      <c r="L7481">
        <v>4</v>
      </c>
      <c r="M7481">
        <v>0</v>
      </c>
      <c r="N7481" s="6">
        <v>0.31119999999999998</v>
      </c>
      <c r="O7481" t="str">
        <f t="shared" si="348"/>
        <v/>
      </c>
      <c r="P7481" s="6">
        <f t="shared" si="349"/>
        <v>16.813333333333336</v>
      </c>
      <c r="Q7481">
        <f t="shared" si="350"/>
        <v>256.61376799759972</v>
      </c>
      <c r="R7481" s="16" t="str">
        <f>TEXT(Ecom[[#This Row],[Dates]],"mmm")</f>
        <v>Oct</v>
      </c>
      <c r="S7481" s="16" t="str">
        <f>TEXT(Ecom[[#This Row],[Dates]],"YYYY")</f>
        <v>2026</v>
      </c>
      <c r="T7481" s="16"/>
    </row>
    <row r="7482" spans="1:20" x14ac:dyDescent="0.25">
      <c r="A7482" t="s">
        <v>28</v>
      </c>
      <c r="B7482" s="16">
        <v>46314</v>
      </c>
      <c r="C7482" t="s">
        <v>44</v>
      </c>
      <c r="D7482" t="s">
        <v>15</v>
      </c>
      <c r="E7482" t="s">
        <v>16</v>
      </c>
      <c r="F7482" t="s">
        <v>17</v>
      </c>
      <c r="G7482">
        <v>42420</v>
      </c>
      <c r="H7482" t="s">
        <v>18</v>
      </c>
      <c r="I7482" t="s">
        <v>26</v>
      </c>
      <c r="J7482" t="s">
        <v>41</v>
      </c>
      <c r="K7482" s="6">
        <v>6.54</v>
      </c>
      <c r="L7482">
        <v>1</v>
      </c>
      <c r="M7482">
        <v>0</v>
      </c>
      <c r="N7482" s="6">
        <v>3.0084</v>
      </c>
      <c r="O7482" t="str">
        <f t="shared" si="348"/>
        <v/>
      </c>
      <c r="P7482" s="6">
        <f t="shared" si="349"/>
        <v>12.594666666666667</v>
      </c>
      <c r="Q7482">
        <f t="shared" si="350"/>
        <v>149.01310552157881</v>
      </c>
      <c r="R7482" s="16" t="str">
        <f>TEXT(Ecom[[#This Row],[Dates]],"mmm")</f>
        <v>Oct</v>
      </c>
      <c r="S7482" s="16" t="str">
        <f>TEXT(Ecom[[#This Row],[Dates]],"YYYY")</f>
        <v>2026</v>
      </c>
      <c r="T7482" s="16"/>
    </row>
    <row r="7483" spans="1:20" x14ac:dyDescent="0.25">
      <c r="A7483" t="s">
        <v>13</v>
      </c>
      <c r="B7483" s="16">
        <v>45674</v>
      </c>
      <c r="C7483" t="s">
        <v>44</v>
      </c>
      <c r="D7483" t="s">
        <v>15</v>
      </c>
      <c r="E7483" t="s">
        <v>181</v>
      </c>
      <c r="F7483" t="s">
        <v>24</v>
      </c>
      <c r="G7483">
        <v>92646</v>
      </c>
      <c r="H7483" t="s">
        <v>25</v>
      </c>
      <c r="I7483" t="s">
        <v>26</v>
      </c>
      <c r="J7483" t="s">
        <v>60</v>
      </c>
      <c r="K7483" s="6">
        <v>12.78</v>
      </c>
      <c r="L7483">
        <v>1</v>
      </c>
      <c r="M7483">
        <v>0</v>
      </c>
      <c r="N7483" s="6">
        <v>5.7510000000000003</v>
      </c>
      <c r="O7483" t="str">
        <f t="shared" si="348"/>
        <v/>
      </c>
      <c r="P7483" s="6">
        <f t="shared" si="349"/>
        <v>159.01533333333336</v>
      </c>
      <c r="Q7483">
        <f t="shared" si="350"/>
        <v>165.62740215046273</v>
      </c>
      <c r="R7483" s="16" t="str">
        <f>TEXT(Ecom[[#This Row],[Dates]],"mmm")</f>
        <v>Jan</v>
      </c>
      <c r="S7483" s="16" t="str">
        <f>TEXT(Ecom[[#This Row],[Dates]],"YYYY")</f>
        <v>2025</v>
      </c>
      <c r="T7483" s="16"/>
    </row>
    <row r="7484" spans="1:20" x14ac:dyDescent="0.25">
      <c r="A7484" t="s">
        <v>28</v>
      </c>
      <c r="B7484" s="16">
        <v>45927</v>
      </c>
      <c r="C7484" t="s">
        <v>44</v>
      </c>
      <c r="D7484" t="s">
        <v>15</v>
      </c>
      <c r="E7484" t="s">
        <v>75</v>
      </c>
      <c r="F7484" t="s">
        <v>76</v>
      </c>
      <c r="G7484">
        <v>10011</v>
      </c>
      <c r="H7484" t="s">
        <v>57</v>
      </c>
      <c r="I7484" t="s">
        <v>26</v>
      </c>
      <c r="J7484" t="s">
        <v>37</v>
      </c>
      <c r="K7484" s="6">
        <v>18.463999999999999</v>
      </c>
      <c r="L7484">
        <v>4</v>
      </c>
      <c r="M7484">
        <v>0.2</v>
      </c>
      <c r="N7484" s="6">
        <v>6.9240000000000004</v>
      </c>
      <c r="O7484" t="str">
        <f t="shared" si="348"/>
        <v/>
      </c>
      <c r="P7484" s="6">
        <f t="shared" si="349"/>
        <v>155.58200000000002</v>
      </c>
      <c r="Q7484">
        <f t="shared" si="350"/>
        <v>187.7243223946181</v>
      </c>
      <c r="R7484" s="16" t="str">
        <f>TEXT(Ecom[[#This Row],[Dates]],"mmm")</f>
        <v>Sep</v>
      </c>
      <c r="S7484" s="16" t="str">
        <f>TEXT(Ecom[[#This Row],[Dates]],"YYYY")</f>
        <v>2025</v>
      </c>
      <c r="T7484" s="16"/>
    </row>
    <row r="7485" spans="1:20" x14ac:dyDescent="0.25">
      <c r="A7485" t="s">
        <v>13</v>
      </c>
      <c r="B7485" s="16">
        <v>46091</v>
      </c>
      <c r="C7485" t="s">
        <v>22</v>
      </c>
      <c r="D7485" t="s">
        <v>15</v>
      </c>
      <c r="E7485" t="s">
        <v>55</v>
      </c>
      <c r="F7485" t="s">
        <v>56</v>
      </c>
      <c r="G7485">
        <v>19140</v>
      </c>
      <c r="H7485" t="s">
        <v>57</v>
      </c>
      <c r="I7485" t="s">
        <v>19</v>
      </c>
      <c r="J7485" t="s">
        <v>21</v>
      </c>
      <c r="K7485" s="6">
        <v>445.80200000000002</v>
      </c>
      <c r="L7485">
        <v>7</v>
      </c>
      <c r="M7485">
        <v>0.3</v>
      </c>
      <c r="N7485" s="6">
        <v>-108.2662</v>
      </c>
      <c r="O7485">
        <f t="shared" si="348"/>
        <v>-108.2662</v>
      </c>
      <c r="P7485" s="6">
        <f t="shared" si="349"/>
        <v>158.06066666666666</v>
      </c>
      <c r="Q7485">
        <f t="shared" si="350"/>
        <v>202.61067460818833</v>
      </c>
      <c r="R7485" s="16" t="str">
        <f>TEXT(Ecom[[#This Row],[Dates]],"mmm")</f>
        <v>Mar</v>
      </c>
      <c r="S7485" s="16" t="str">
        <f>TEXT(Ecom[[#This Row],[Dates]],"YYYY")</f>
        <v>2026</v>
      </c>
      <c r="T7485" s="16"/>
    </row>
    <row r="7486" spans="1:20" x14ac:dyDescent="0.25">
      <c r="A7486" t="s">
        <v>28</v>
      </c>
      <c r="B7486" s="16">
        <v>46125</v>
      </c>
      <c r="C7486" t="s">
        <v>44</v>
      </c>
      <c r="D7486" t="s">
        <v>15</v>
      </c>
      <c r="E7486" t="s">
        <v>492</v>
      </c>
      <c r="F7486" t="s">
        <v>493</v>
      </c>
      <c r="G7486">
        <v>58103</v>
      </c>
      <c r="H7486" t="s">
        <v>47</v>
      </c>
      <c r="I7486" t="s">
        <v>26</v>
      </c>
      <c r="J7486" t="s">
        <v>34</v>
      </c>
      <c r="K7486" s="6">
        <v>2.48</v>
      </c>
      <c r="L7486">
        <v>1</v>
      </c>
      <c r="M7486">
        <v>0</v>
      </c>
      <c r="N7486" s="6">
        <v>0.86799999999999999</v>
      </c>
      <c r="O7486" t="str">
        <f t="shared" si="348"/>
        <v/>
      </c>
      <c r="P7486" s="6">
        <f t="shared" si="349"/>
        <v>19.426666666666666</v>
      </c>
      <c r="Q7486">
        <f t="shared" si="350"/>
        <v>116.92783376779727</v>
      </c>
      <c r="R7486" s="16" t="str">
        <f>TEXT(Ecom[[#This Row],[Dates]],"mmm")</f>
        <v>Apr</v>
      </c>
      <c r="S7486" s="16" t="str">
        <f>TEXT(Ecom[[#This Row],[Dates]],"YYYY")</f>
        <v>2026</v>
      </c>
      <c r="T7486" s="16"/>
    </row>
    <row r="7487" spans="1:20" x14ac:dyDescent="0.25">
      <c r="A7487" t="s">
        <v>28</v>
      </c>
      <c r="B7487" s="16">
        <v>45877</v>
      </c>
      <c r="C7487" t="s">
        <v>44</v>
      </c>
      <c r="D7487" t="s">
        <v>15</v>
      </c>
      <c r="E7487" t="s">
        <v>492</v>
      </c>
      <c r="F7487" t="s">
        <v>493</v>
      </c>
      <c r="G7487">
        <v>58103</v>
      </c>
      <c r="H7487" t="s">
        <v>47</v>
      </c>
      <c r="I7487" t="s">
        <v>26</v>
      </c>
      <c r="J7487" t="s">
        <v>37</v>
      </c>
      <c r="K7487" s="6">
        <v>25.9</v>
      </c>
      <c r="L7487">
        <v>5</v>
      </c>
      <c r="M7487">
        <v>0</v>
      </c>
      <c r="N7487" s="6">
        <v>12.691000000000001</v>
      </c>
      <c r="O7487" t="str">
        <f t="shared" si="348"/>
        <v/>
      </c>
      <c r="P7487" s="6">
        <f t="shared" si="349"/>
        <v>768.57</v>
      </c>
      <c r="Q7487">
        <f t="shared" si="350"/>
        <v>858.67035353599431</v>
      </c>
      <c r="R7487" s="16" t="str">
        <f>TEXT(Ecom[[#This Row],[Dates]],"mmm")</f>
        <v>Aug</v>
      </c>
      <c r="S7487" s="16" t="str">
        <f>TEXT(Ecom[[#This Row],[Dates]],"YYYY")</f>
        <v>2025</v>
      </c>
      <c r="T7487" s="16"/>
    </row>
    <row r="7488" spans="1:20" x14ac:dyDescent="0.25">
      <c r="A7488" t="s">
        <v>13</v>
      </c>
      <c r="B7488" s="16">
        <v>46118</v>
      </c>
      <c r="C7488" t="s">
        <v>44</v>
      </c>
      <c r="D7488" t="s">
        <v>15</v>
      </c>
      <c r="E7488" t="s">
        <v>71</v>
      </c>
      <c r="F7488" t="s">
        <v>247</v>
      </c>
      <c r="G7488">
        <v>3820</v>
      </c>
      <c r="H7488" t="s">
        <v>57</v>
      </c>
      <c r="I7488" t="s">
        <v>26</v>
      </c>
      <c r="J7488" t="s">
        <v>41</v>
      </c>
      <c r="K7488" s="6">
        <v>29.9</v>
      </c>
      <c r="L7488">
        <v>5</v>
      </c>
      <c r="M7488">
        <v>0</v>
      </c>
      <c r="N7488" s="6">
        <v>14.651</v>
      </c>
      <c r="O7488" t="str">
        <f t="shared" si="348"/>
        <v/>
      </c>
      <c r="P7488" s="6">
        <f t="shared" si="349"/>
        <v>1110.9913333333334</v>
      </c>
      <c r="Q7488">
        <f t="shared" si="350"/>
        <v>855.92481889309943</v>
      </c>
      <c r="R7488" s="16" t="str">
        <f>TEXT(Ecom[[#This Row],[Dates]],"mmm")</f>
        <v>Apr</v>
      </c>
      <c r="S7488" s="16" t="str">
        <f>TEXT(Ecom[[#This Row],[Dates]],"YYYY")</f>
        <v>2026</v>
      </c>
      <c r="T7488" s="16"/>
    </row>
    <row r="7489" spans="1:20" x14ac:dyDescent="0.25">
      <c r="A7489" t="s">
        <v>13</v>
      </c>
      <c r="B7489" s="16">
        <v>45781</v>
      </c>
      <c r="C7489" t="s">
        <v>44</v>
      </c>
      <c r="D7489" t="s">
        <v>15</v>
      </c>
      <c r="E7489" t="s">
        <v>71</v>
      </c>
      <c r="F7489" t="s">
        <v>247</v>
      </c>
      <c r="G7489">
        <v>3820</v>
      </c>
      <c r="H7489" t="s">
        <v>57</v>
      </c>
      <c r="I7489" t="s">
        <v>35</v>
      </c>
      <c r="J7489" t="s">
        <v>59</v>
      </c>
      <c r="K7489" s="6">
        <v>2249.91</v>
      </c>
      <c r="L7489">
        <v>9</v>
      </c>
      <c r="M7489">
        <v>0</v>
      </c>
      <c r="N7489" s="6">
        <v>517.47929999999997</v>
      </c>
      <c r="O7489" t="str">
        <f t="shared" si="348"/>
        <v/>
      </c>
      <c r="P7489" s="6">
        <f t="shared" si="349"/>
        <v>1105.3446666666666</v>
      </c>
      <c r="Q7489">
        <f t="shared" si="350"/>
        <v>1063.1739362319615</v>
      </c>
      <c r="R7489" s="16" t="str">
        <f>TEXT(Ecom[[#This Row],[Dates]],"mmm")</f>
        <v>May</v>
      </c>
      <c r="S7489" s="16" t="str">
        <f>TEXT(Ecom[[#This Row],[Dates]],"YYYY")</f>
        <v>2025</v>
      </c>
      <c r="T7489" s="16"/>
    </row>
    <row r="7490" spans="1:20" x14ac:dyDescent="0.25">
      <c r="A7490" t="s">
        <v>13</v>
      </c>
      <c r="B7490" s="16">
        <v>45931</v>
      </c>
      <c r="C7490" t="s">
        <v>44</v>
      </c>
      <c r="D7490" t="s">
        <v>15</v>
      </c>
      <c r="E7490" t="s">
        <v>71</v>
      </c>
      <c r="F7490" t="s">
        <v>247</v>
      </c>
      <c r="G7490">
        <v>3820</v>
      </c>
      <c r="H7490" t="s">
        <v>57</v>
      </c>
      <c r="I7490" t="s">
        <v>19</v>
      </c>
      <c r="J7490" t="s">
        <v>31</v>
      </c>
      <c r="K7490" s="6">
        <v>1053.164</v>
      </c>
      <c r="L7490">
        <v>4</v>
      </c>
      <c r="M7490">
        <v>0.3</v>
      </c>
      <c r="N7490" s="6">
        <v>-105.3164</v>
      </c>
      <c r="O7490">
        <f t="shared" ref="O7490:O7553" si="351">IF(N7490&lt;0,N7490,"")</f>
        <v>-105.3164</v>
      </c>
      <c r="P7490" s="6">
        <f t="shared" si="349"/>
        <v>390.93466666666671</v>
      </c>
      <c r="Q7490">
        <f t="shared" si="350"/>
        <v>652.54603310690311</v>
      </c>
      <c r="R7490" s="16" t="str">
        <f>TEXT(Ecom[[#This Row],[Dates]],"mmm")</f>
        <v>Oct</v>
      </c>
      <c r="S7490" s="16" t="str">
        <f>TEXT(Ecom[[#This Row],[Dates]],"YYYY")</f>
        <v>2025</v>
      </c>
      <c r="T7490" s="16"/>
    </row>
    <row r="7491" spans="1:20" x14ac:dyDescent="0.25">
      <c r="A7491" t="s">
        <v>28</v>
      </c>
      <c r="B7491" s="16">
        <v>46163</v>
      </c>
      <c r="C7491" t="s">
        <v>14</v>
      </c>
      <c r="D7491" t="s">
        <v>15</v>
      </c>
      <c r="E7491" t="s">
        <v>144</v>
      </c>
      <c r="F7491" t="s">
        <v>24</v>
      </c>
      <c r="G7491">
        <v>92105</v>
      </c>
      <c r="H7491" t="s">
        <v>25</v>
      </c>
      <c r="I7491" t="s">
        <v>26</v>
      </c>
      <c r="J7491" t="s">
        <v>41</v>
      </c>
      <c r="K7491" s="6">
        <v>12.96</v>
      </c>
      <c r="L7491">
        <v>2</v>
      </c>
      <c r="M7491">
        <v>0</v>
      </c>
      <c r="N7491" s="6">
        <v>6.2207999999999997</v>
      </c>
      <c r="O7491" t="str">
        <f t="shared" si="351"/>
        <v/>
      </c>
      <c r="P7491" s="6">
        <f t="shared" ref="P7491:P7554" si="352">AVERAGE(K7491:K7493)</f>
        <v>79.86</v>
      </c>
      <c r="Q7491">
        <f t="shared" si="350"/>
        <v>652.10208349363575</v>
      </c>
      <c r="R7491" s="16" t="str">
        <f>TEXT(Ecom[[#This Row],[Dates]],"mmm")</f>
        <v>May</v>
      </c>
      <c r="S7491" s="16" t="str">
        <f>TEXT(Ecom[[#This Row],[Dates]],"YYYY")</f>
        <v>2026</v>
      </c>
      <c r="T7491" s="16"/>
    </row>
    <row r="7492" spans="1:20" x14ac:dyDescent="0.25">
      <c r="A7492" t="s">
        <v>28</v>
      </c>
      <c r="B7492" s="16">
        <v>45851</v>
      </c>
      <c r="C7492" t="s">
        <v>22</v>
      </c>
      <c r="D7492" t="s">
        <v>15</v>
      </c>
      <c r="E7492" t="s">
        <v>23</v>
      </c>
      <c r="F7492" t="s">
        <v>24</v>
      </c>
      <c r="G7492">
        <v>90032</v>
      </c>
      <c r="H7492" t="s">
        <v>25</v>
      </c>
      <c r="I7492" t="s">
        <v>19</v>
      </c>
      <c r="J7492" t="s">
        <v>33</v>
      </c>
      <c r="K7492" s="6">
        <v>106.68</v>
      </c>
      <c r="L7492">
        <v>6</v>
      </c>
      <c r="M7492">
        <v>0</v>
      </c>
      <c r="N7492" s="6">
        <v>33.070799999999998</v>
      </c>
      <c r="O7492" t="str">
        <f t="shared" si="351"/>
        <v/>
      </c>
      <c r="P7492" s="6">
        <f t="shared" si="352"/>
        <v>78.963999999999999</v>
      </c>
      <c r="Q7492">
        <f t="shared" si="350"/>
        <v>170.41685439511534</v>
      </c>
      <c r="R7492" s="16" t="str">
        <f>TEXT(Ecom[[#This Row],[Dates]],"mmm")</f>
        <v>Jul</v>
      </c>
      <c r="S7492" s="16" t="str">
        <f>TEXT(Ecom[[#This Row],[Dates]],"YYYY")</f>
        <v>2025</v>
      </c>
      <c r="T7492" s="16"/>
    </row>
    <row r="7493" spans="1:20" x14ac:dyDescent="0.25">
      <c r="A7493" t="s">
        <v>168</v>
      </c>
      <c r="B7493" s="16">
        <v>45703</v>
      </c>
      <c r="C7493" t="s">
        <v>14</v>
      </c>
      <c r="D7493" t="s">
        <v>15</v>
      </c>
      <c r="E7493" t="s">
        <v>547</v>
      </c>
      <c r="F7493" t="s">
        <v>76</v>
      </c>
      <c r="G7493">
        <v>13501</v>
      </c>
      <c r="H7493" t="s">
        <v>57</v>
      </c>
      <c r="I7493" t="s">
        <v>35</v>
      </c>
      <c r="J7493" t="s">
        <v>36</v>
      </c>
      <c r="K7493" s="6">
        <v>119.94</v>
      </c>
      <c r="L7493">
        <v>6</v>
      </c>
      <c r="M7493">
        <v>0</v>
      </c>
      <c r="N7493" s="6">
        <v>5.9969999999999999</v>
      </c>
      <c r="O7493" t="str">
        <f t="shared" si="351"/>
        <v/>
      </c>
      <c r="P7493" s="6">
        <f t="shared" si="352"/>
        <v>214.13400000000001</v>
      </c>
      <c r="Q7493">
        <f t="shared" ref="Q7493:Q7556" si="353">SQRT(SUMXMY2(K7493:K7495,P7491:P7493)/3)</f>
        <v>178.10331870387296</v>
      </c>
      <c r="R7493" s="16" t="str">
        <f>TEXT(Ecom[[#This Row],[Dates]],"mmm")</f>
        <v>Feb</v>
      </c>
      <c r="S7493" s="16" t="str">
        <f>TEXT(Ecom[[#This Row],[Dates]],"YYYY")</f>
        <v>2025</v>
      </c>
      <c r="T7493" s="16"/>
    </row>
    <row r="7494" spans="1:20" x14ac:dyDescent="0.25">
      <c r="A7494" t="s">
        <v>28</v>
      </c>
      <c r="B7494" s="16">
        <v>46216</v>
      </c>
      <c r="C7494" t="s">
        <v>14</v>
      </c>
      <c r="D7494" t="s">
        <v>15</v>
      </c>
      <c r="E7494" t="s">
        <v>61</v>
      </c>
      <c r="F7494" t="s">
        <v>46</v>
      </c>
      <c r="G7494">
        <v>77070</v>
      </c>
      <c r="H7494" t="s">
        <v>47</v>
      </c>
      <c r="I7494" t="s">
        <v>26</v>
      </c>
      <c r="J7494" t="s">
        <v>41</v>
      </c>
      <c r="K7494" s="6">
        <v>10.272</v>
      </c>
      <c r="L7494">
        <v>3</v>
      </c>
      <c r="M7494">
        <v>0.2</v>
      </c>
      <c r="N7494" s="6">
        <v>3.21</v>
      </c>
      <c r="O7494" t="str">
        <f t="shared" si="351"/>
        <v/>
      </c>
      <c r="P7494" s="6">
        <f t="shared" si="352"/>
        <v>174.67266666666671</v>
      </c>
      <c r="Q7494">
        <f t="shared" si="353"/>
        <v>202.91652657991972</v>
      </c>
      <c r="R7494" s="16" t="str">
        <f>TEXT(Ecom[[#This Row],[Dates]],"mmm")</f>
        <v>Jul</v>
      </c>
      <c r="S7494" s="16" t="str">
        <f>TEXT(Ecom[[#This Row],[Dates]],"YYYY")</f>
        <v>2026</v>
      </c>
      <c r="T7494" s="16"/>
    </row>
    <row r="7495" spans="1:20" x14ac:dyDescent="0.25">
      <c r="A7495" t="s">
        <v>28</v>
      </c>
      <c r="B7495" s="16">
        <v>45847</v>
      </c>
      <c r="C7495" t="s">
        <v>14</v>
      </c>
      <c r="D7495" t="s">
        <v>15</v>
      </c>
      <c r="E7495" t="s">
        <v>61</v>
      </c>
      <c r="F7495" t="s">
        <v>46</v>
      </c>
      <c r="G7495">
        <v>77070</v>
      </c>
      <c r="H7495" t="s">
        <v>47</v>
      </c>
      <c r="I7495" t="s">
        <v>19</v>
      </c>
      <c r="J7495" t="s">
        <v>31</v>
      </c>
      <c r="K7495" s="6">
        <v>512.19000000000005</v>
      </c>
      <c r="L7495">
        <v>5</v>
      </c>
      <c r="M7495">
        <v>0.3</v>
      </c>
      <c r="N7495" s="6">
        <v>-65.852999999999994</v>
      </c>
      <c r="O7495">
        <f t="shared" si="351"/>
        <v>-65.852999999999994</v>
      </c>
      <c r="P7495" s="6">
        <f t="shared" si="352"/>
        <v>172.73133333333337</v>
      </c>
      <c r="Q7495">
        <f t="shared" si="353"/>
        <v>221.45431409326514</v>
      </c>
      <c r="R7495" s="16" t="str">
        <f>TEXT(Ecom[[#This Row],[Dates]],"mmm")</f>
        <v>Jul</v>
      </c>
      <c r="S7495" s="16" t="str">
        <f>TEXT(Ecom[[#This Row],[Dates]],"YYYY")</f>
        <v>2025</v>
      </c>
      <c r="T7495" s="16"/>
    </row>
    <row r="7496" spans="1:20" x14ac:dyDescent="0.25">
      <c r="A7496" t="s">
        <v>28</v>
      </c>
      <c r="B7496" s="16">
        <v>46345</v>
      </c>
      <c r="C7496" t="s">
        <v>14</v>
      </c>
      <c r="D7496" t="s">
        <v>15</v>
      </c>
      <c r="E7496" t="s">
        <v>61</v>
      </c>
      <c r="F7496" t="s">
        <v>46</v>
      </c>
      <c r="G7496">
        <v>77070</v>
      </c>
      <c r="H7496" t="s">
        <v>47</v>
      </c>
      <c r="I7496" t="s">
        <v>26</v>
      </c>
      <c r="J7496" t="s">
        <v>38</v>
      </c>
      <c r="K7496" s="6">
        <v>1.556</v>
      </c>
      <c r="L7496">
        <v>2</v>
      </c>
      <c r="M7496">
        <v>0.8</v>
      </c>
      <c r="N7496" s="6">
        <v>-4.2012</v>
      </c>
      <c r="O7496">
        <f t="shared" si="351"/>
        <v>-4.2012</v>
      </c>
      <c r="P7496" s="6">
        <f t="shared" si="352"/>
        <v>94.231333333333339</v>
      </c>
      <c r="Q7496">
        <f t="shared" si="353"/>
        <v>174.71865536468752</v>
      </c>
      <c r="R7496" s="16" t="str">
        <f>TEXT(Ecom[[#This Row],[Dates]],"mmm")</f>
        <v>Nov</v>
      </c>
      <c r="S7496" s="16" t="str">
        <f>TEXT(Ecom[[#This Row],[Dates]],"YYYY")</f>
        <v>2026</v>
      </c>
      <c r="T7496" s="16"/>
    </row>
    <row r="7497" spans="1:20" x14ac:dyDescent="0.25">
      <c r="A7497" t="s">
        <v>28</v>
      </c>
      <c r="B7497" s="16">
        <v>46197</v>
      </c>
      <c r="C7497" t="s">
        <v>14</v>
      </c>
      <c r="D7497" t="s">
        <v>15</v>
      </c>
      <c r="E7497" t="s">
        <v>308</v>
      </c>
      <c r="F7497" t="s">
        <v>24</v>
      </c>
      <c r="G7497">
        <v>92683</v>
      </c>
      <c r="H7497" t="s">
        <v>25</v>
      </c>
      <c r="I7497" t="s">
        <v>26</v>
      </c>
      <c r="J7497" t="s">
        <v>37</v>
      </c>
      <c r="K7497" s="6">
        <v>4.4480000000000004</v>
      </c>
      <c r="L7497">
        <v>2</v>
      </c>
      <c r="M7497">
        <v>0.2</v>
      </c>
      <c r="N7497" s="6">
        <v>1.4456</v>
      </c>
      <c r="O7497" t="str">
        <f t="shared" si="351"/>
        <v/>
      </c>
      <c r="P7497" s="6">
        <f t="shared" si="352"/>
        <v>95.365999999999985</v>
      </c>
      <c r="Q7497">
        <f t="shared" si="353"/>
        <v>152.51632716483786</v>
      </c>
      <c r="R7497" s="16" t="str">
        <f>TEXT(Ecom[[#This Row],[Dates]],"mmm")</f>
        <v>Jun</v>
      </c>
      <c r="S7497" s="16" t="str">
        <f>TEXT(Ecom[[#This Row],[Dates]],"YYYY")</f>
        <v>2026</v>
      </c>
      <c r="T7497" s="16"/>
    </row>
    <row r="7498" spans="1:20" x14ac:dyDescent="0.25">
      <c r="A7498" t="s">
        <v>28</v>
      </c>
      <c r="B7498" s="16">
        <v>45912</v>
      </c>
      <c r="C7498" t="s">
        <v>14</v>
      </c>
      <c r="D7498" t="s">
        <v>15</v>
      </c>
      <c r="E7498" t="s">
        <v>308</v>
      </c>
      <c r="F7498" t="s">
        <v>24</v>
      </c>
      <c r="G7498">
        <v>92683</v>
      </c>
      <c r="H7498" t="s">
        <v>25</v>
      </c>
      <c r="I7498" t="s">
        <v>19</v>
      </c>
      <c r="J7498" t="s">
        <v>33</v>
      </c>
      <c r="K7498" s="6">
        <v>276.69</v>
      </c>
      <c r="L7498">
        <v>3</v>
      </c>
      <c r="M7498">
        <v>0</v>
      </c>
      <c r="N7498" s="6">
        <v>49.804200000000002</v>
      </c>
      <c r="O7498" t="str">
        <f t="shared" si="351"/>
        <v/>
      </c>
      <c r="P7498" s="6">
        <f t="shared" si="352"/>
        <v>117.85666666666667</v>
      </c>
      <c r="Q7498">
        <f t="shared" si="353"/>
        <v>120.51913710032697</v>
      </c>
      <c r="R7498" s="16" t="str">
        <f>TEXT(Ecom[[#This Row],[Dates]],"mmm")</f>
        <v>Sep</v>
      </c>
      <c r="S7498" s="16" t="str">
        <f>TEXT(Ecom[[#This Row],[Dates]],"YYYY")</f>
        <v>2025</v>
      </c>
      <c r="T7498" s="16"/>
    </row>
    <row r="7499" spans="1:20" x14ac:dyDescent="0.25">
      <c r="A7499" t="s">
        <v>28</v>
      </c>
      <c r="B7499" s="16">
        <v>45846</v>
      </c>
      <c r="C7499" t="s">
        <v>14</v>
      </c>
      <c r="D7499" t="s">
        <v>15</v>
      </c>
      <c r="E7499" t="s">
        <v>308</v>
      </c>
      <c r="F7499" t="s">
        <v>24</v>
      </c>
      <c r="G7499">
        <v>92683</v>
      </c>
      <c r="H7499" t="s">
        <v>25</v>
      </c>
      <c r="I7499" t="s">
        <v>26</v>
      </c>
      <c r="J7499" t="s">
        <v>77</v>
      </c>
      <c r="K7499" s="6">
        <v>4.96</v>
      </c>
      <c r="L7499">
        <v>4</v>
      </c>
      <c r="M7499">
        <v>0</v>
      </c>
      <c r="N7499" s="6">
        <v>2.3311999999999999</v>
      </c>
      <c r="O7499" t="str">
        <f t="shared" si="351"/>
        <v/>
      </c>
      <c r="P7499" s="6">
        <f t="shared" si="352"/>
        <v>31.906666666666666</v>
      </c>
      <c r="Q7499">
        <f t="shared" si="353"/>
        <v>59.031516887795398</v>
      </c>
      <c r="R7499" s="16" t="str">
        <f>TEXT(Ecom[[#This Row],[Dates]],"mmm")</f>
        <v>Jul</v>
      </c>
      <c r="S7499" s="16" t="str">
        <f>TEXT(Ecom[[#This Row],[Dates]],"YYYY")</f>
        <v>2025</v>
      </c>
      <c r="T7499" s="16"/>
    </row>
    <row r="7500" spans="1:20" x14ac:dyDescent="0.25">
      <c r="A7500" t="s">
        <v>28</v>
      </c>
      <c r="B7500" s="16">
        <v>45861</v>
      </c>
      <c r="C7500" t="s">
        <v>14</v>
      </c>
      <c r="D7500" t="s">
        <v>15</v>
      </c>
      <c r="E7500" t="s">
        <v>308</v>
      </c>
      <c r="F7500" t="s">
        <v>24</v>
      </c>
      <c r="G7500">
        <v>92683</v>
      </c>
      <c r="H7500" t="s">
        <v>25</v>
      </c>
      <c r="I7500" t="s">
        <v>26</v>
      </c>
      <c r="J7500" t="s">
        <v>34</v>
      </c>
      <c r="K7500" s="6">
        <v>71.92</v>
      </c>
      <c r="L7500">
        <v>4</v>
      </c>
      <c r="M7500">
        <v>0</v>
      </c>
      <c r="N7500" s="6">
        <v>20.8568</v>
      </c>
      <c r="O7500" t="str">
        <f t="shared" si="351"/>
        <v/>
      </c>
      <c r="P7500" s="6">
        <f t="shared" si="352"/>
        <v>77.243333333333339</v>
      </c>
      <c r="Q7500">
        <f t="shared" si="353"/>
        <v>45.97826720914518</v>
      </c>
      <c r="R7500" s="16" t="str">
        <f>TEXT(Ecom[[#This Row],[Dates]],"mmm")</f>
        <v>Jul</v>
      </c>
      <c r="S7500" s="16" t="str">
        <f>TEXT(Ecom[[#This Row],[Dates]],"YYYY")</f>
        <v>2025</v>
      </c>
      <c r="T7500" s="16"/>
    </row>
    <row r="7501" spans="1:20" x14ac:dyDescent="0.25">
      <c r="A7501" t="s">
        <v>28</v>
      </c>
      <c r="B7501" s="16">
        <v>46121</v>
      </c>
      <c r="C7501" t="s">
        <v>14</v>
      </c>
      <c r="D7501" t="s">
        <v>15</v>
      </c>
      <c r="E7501" t="s">
        <v>308</v>
      </c>
      <c r="F7501" t="s">
        <v>24</v>
      </c>
      <c r="G7501">
        <v>92683</v>
      </c>
      <c r="H7501" t="s">
        <v>25</v>
      </c>
      <c r="I7501" t="s">
        <v>19</v>
      </c>
      <c r="J7501" t="s">
        <v>33</v>
      </c>
      <c r="K7501" s="6">
        <v>18.84</v>
      </c>
      <c r="L7501">
        <v>3</v>
      </c>
      <c r="M7501">
        <v>0</v>
      </c>
      <c r="N7501" s="6">
        <v>7.9127999999999998</v>
      </c>
      <c r="O7501" t="str">
        <f t="shared" si="351"/>
        <v/>
      </c>
      <c r="P7501" s="6">
        <f t="shared" si="352"/>
        <v>210.06199999999998</v>
      </c>
      <c r="Q7501">
        <f t="shared" si="353"/>
        <v>154.91417453784123</v>
      </c>
      <c r="R7501" s="16" t="str">
        <f>TEXT(Ecom[[#This Row],[Dates]],"mmm")</f>
        <v>Apr</v>
      </c>
      <c r="S7501" s="16" t="str">
        <f>TEXT(Ecom[[#This Row],[Dates]],"YYYY")</f>
        <v>2026</v>
      </c>
      <c r="T7501" s="16"/>
    </row>
    <row r="7502" spans="1:20" x14ac:dyDescent="0.25">
      <c r="A7502" t="s">
        <v>28</v>
      </c>
      <c r="B7502" s="16">
        <v>45917</v>
      </c>
      <c r="C7502" t="s">
        <v>14</v>
      </c>
      <c r="D7502" t="s">
        <v>15</v>
      </c>
      <c r="E7502" t="s">
        <v>308</v>
      </c>
      <c r="F7502" t="s">
        <v>24</v>
      </c>
      <c r="G7502">
        <v>92683</v>
      </c>
      <c r="H7502" t="s">
        <v>25</v>
      </c>
      <c r="I7502" t="s">
        <v>35</v>
      </c>
      <c r="J7502" t="s">
        <v>59</v>
      </c>
      <c r="K7502" s="6">
        <v>140.97</v>
      </c>
      <c r="L7502">
        <v>3</v>
      </c>
      <c r="M7502">
        <v>0</v>
      </c>
      <c r="N7502" s="6">
        <v>19.735800000000001</v>
      </c>
      <c r="O7502" t="str">
        <f t="shared" si="351"/>
        <v/>
      </c>
      <c r="P7502" s="6">
        <f t="shared" si="352"/>
        <v>205.80866666666668</v>
      </c>
      <c r="Q7502">
        <f t="shared" si="353"/>
        <v>192.9732338338566</v>
      </c>
      <c r="R7502" s="16" t="str">
        <f>TEXT(Ecom[[#This Row],[Dates]],"mmm")</f>
        <v>Sep</v>
      </c>
      <c r="S7502" s="16" t="str">
        <f>TEXT(Ecom[[#This Row],[Dates]],"YYYY")</f>
        <v>2025</v>
      </c>
      <c r="T7502" s="16"/>
    </row>
    <row r="7503" spans="1:20" x14ac:dyDescent="0.25">
      <c r="A7503" t="s">
        <v>28</v>
      </c>
      <c r="B7503" s="16">
        <v>46063</v>
      </c>
      <c r="C7503" t="s">
        <v>14</v>
      </c>
      <c r="D7503" t="s">
        <v>15</v>
      </c>
      <c r="E7503" t="s">
        <v>308</v>
      </c>
      <c r="F7503" t="s">
        <v>24</v>
      </c>
      <c r="G7503">
        <v>92683</v>
      </c>
      <c r="H7503" t="s">
        <v>25</v>
      </c>
      <c r="I7503" t="s">
        <v>35</v>
      </c>
      <c r="J7503" t="s">
        <v>36</v>
      </c>
      <c r="K7503" s="6">
        <v>470.37599999999998</v>
      </c>
      <c r="L7503">
        <v>3</v>
      </c>
      <c r="M7503">
        <v>0.2</v>
      </c>
      <c r="N7503" s="6">
        <v>52.917299999999997</v>
      </c>
      <c r="O7503" t="str">
        <f t="shared" si="351"/>
        <v/>
      </c>
      <c r="P7503" s="6">
        <f t="shared" si="352"/>
        <v>213.74933333333331</v>
      </c>
      <c r="Q7503">
        <f t="shared" si="353"/>
        <v>191.53044959967031</v>
      </c>
      <c r="R7503" s="16" t="str">
        <f>TEXT(Ecom[[#This Row],[Dates]],"mmm")</f>
        <v>Feb</v>
      </c>
      <c r="S7503" s="16" t="str">
        <f>TEXT(Ecom[[#This Row],[Dates]],"YYYY")</f>
        <v>2026</v>
      </c>
      <c r="T7503" s="16"/>
    </row>
    <row r="7504" spans="1:20" x14ac:dyDescent="0.25">
      <c r="A7504" t="s">
        <v>168</v>
      </c>
      <c r="B7504" s="16">
        <v>46090</v>
      </c>
      <c r="C7504" t="s">
        <v>14</v>
      </c>
      <c r="D7504" t="s">
        <v>15</v>
      </c>
      <c r="E7504" t="s">
        <v>23</v>
      </c>
      <c r="F7504" t="s">
        <v>24</v>
      </c>
      <c r="G7504">
        <v>90036</v>
      </c>
      <c r="H7504" t="s">
        <v>25</v>
      </c>
      <c r="I7504" t="s">
        <v>26</v>
      </c>
      <c r="J7504" t="s">
        <v>34</v>
      </c>
      <c r="K7504" s="6">
        <v>6.08</v>
      </c>
      <c r="L7504">
        <v>2</v>
      </c>
      <c r="M7504">
        <v>0</v>
      </c>
      <c r="N7504" s="6">
        <v>2.0672000000000001</v>
      </c>
      <c r="O7504" t="str">
        <f t="shared" si="351"/>
        <v/>
      </c>
      <c r="P7504" s="6">
        <f t="shared" si="352"/>
        <v>64.744000000000014</v>
      </c>
      <c r="Q7504">
        <f t="shared" si="353"/>
        <v>121.10738517469467</v>
      </c>
      <c r="R7504" s="16" t="str">
        <f>TEXT(Ecom[[#This Row],[Dates]],"mmm")</f>
        <v>Mar</v>
      </c>
      <c r="S7504" s="16" t="str">
        <f>TEXT(Ecom[[#This Row],[Dates]],"YYYY")</f>
        <v>2026</v>
      </c>
      <c r="T7504" s="16"/>
    </row>
    <row r="7505" spans="1:20" x14ac:dyDescent="0.25">
      <c r="A7505" t="s">
        <v>168</v>
      </c>
      <c r="B7505" s="16">
        <v>45694</v>
      </c>
      <c r="C7505" t="s">
        <v>14</v>
      </c>
      <c r="D7505" t="s">
        <v>15</v>
      </c>
      <c r="E7505" t="s">
        <v>23</v>
      </c>
      <c r="F7505" t="s">
        <v>24</v>
      </c>
      <c r="G7505">
        <v>90036</v>
      </c>
      <c r="H7505" t="s">
        <v>25</v>
      </c>
      <c r="I7505" t="s">
        <v>35</v>
      </c>
      <c r="J7505" t="s">
        <v>36</v>
      </c>
      <c r="K7505" s="6">
        <v>164.792</v>
      </c>
      <c r="L7505">
        <v>1</v>
      </c>
      <c r="M7505">
        <v>0.2</v>
      </c>
      <c r="N7505" s="6">
        <v>18.539100000000001</v>
      </c>
      <c r="O7505" t="str">
        <f t="shared" si="351"/>
        <v/>
      </c>
      <c r="P7505" s="6">
        <f t="shared" si="352"/>
        <v>66.775999999999996</v>
      </c>
      <c r="Q7505">
        <f t="shared" si="353"/>
        <v>48.616238518664758</v>
      </c>
      <c r="R7505" s="16" t="str">
        <f>TEXT(Ecom[[#This Row],[Dates]],"mmm")</f>
        <v>Feb</v>
      </c>
      <c r="S7505" s="16" t="str">
        <f>TEXT(Ecom[[#This Row],[Dates]],"YYYY")</f>
        <v>2025</v>
      </c>
      <c r="T7505" s="16"/>
    </row>
    <row r="7506" spans="1:20" x14ac:dyDescent="0.25">
      <c r="A7506" t="s">
        <v>13</v>
      </c>
      <c r="B7506" s="16">
        <v>45912</v>
      </c>
      <c r="C7506" t="s">
        <v>22</v>
      </c>
      <c r="D7506" t="s">
        <v>15</v>
      </c>
      <c r="E7506" t="s">
        <v>588</v>
      </c>
      <c r="F7506" t="s">
        <v>132</v>
      </c>
      <c r="G7506">
        <v>8401</v>
      </c>
      <c r="H7506" t="s">
        <v>57</v>
      </c>
      <c r="I7506" t="s">
        <v>26</v>
      </c>
      <c r="J7506" t="s">
        <v>60</v>
      </c>
      <c r="K7506" s="6">
        <v>23.36</v>
      </c>
      <c r="L7506">
        <v>2</v>
      </c>
      <c r="M7506">
        <v>0</v>
      </c>
      <c r="N7506" s="6">
        <v>11.68</v>
      </c>
      <c r="O7506" t="str">
        <f t="shared" si="351"/>
        <v/>
      </c>
      <c r="P7506" s="6">
        <f t="shared" si="352"/>
        <v>27.306666666666668</v>
      </c>
      <c r="Q7506">
        <f t="shared" si="353"/>
        <v>41.059875398053805</v>
      </c>
      <c r="R7506" s="16" t="str">
        <f>TEXT(Ecom[[#This Row],[Dates]],"mmm")</f>
        <v>Sep</v>
      </c>
      <c r="S7506" s="16" t="str">
        <f>TEXT(Ecom[[#This Row],[Dates]],"YYYY")</f>
        <v>2025</v>
      </c>
      <c r="T7506" s="16"/>
    </row>
    <row r="7507" spans="1:20" x14ac:dyDescent="0.25">
      <c r="A7507" t="s">
        <v>28</v>
      </c>
      <c r="B7507" s="16">
        <v>45780</v>
      </c>
      <c r="C7507" t="s">
        <v>14</v>
      </c>
      <c r="D7507" t="s">
        <v>15</v>
      </c>
      <c r="E7507" t="s">
        <v>327</v>
      </c>
      <c r="F7507" t="s">
        <v>65</v>
      </c>
      <c r="G7507">
        <v>60076</v>
      </c>
      <c r="H7507" t="s">
        <v>47</v>
      </c>
      <c r="I7507" t="s">
        <v>26</v>
      </c>
      <c r="J7507" t="s">
        <v>37</v>
      </c>
      <c r="K7507" s="6">
        <v>12.176</v>
      </c>
      <c r="L7507">
        <v>4</v>
      </c>
      <c r="M7507">
        <v>0.8</v>
      </c>
      <c r="N7507" s="6">
        <v>-18.872800000000002</v>
      </c>
      <c r="O7507">
        <f t="shared" si="351"/>
        <v>-18.872800000000002</v>
      </c>
      <c r="P7507" s="6">
        <f t="shared" si="352"/>
        <v>140.49333333333334</v>
      </c>
      <c r="Q7507">
        <f t="shared" si="353"/>
        <v>132.68851582001557</v>
      </c>
      <c r="R7507" s="16" t="str">
        <f>TEXT(Ecom[[#This Row],[Dates]],"mmm")</f>
        <v>May</v>
      </c>
      <c r="S7507" s="16" t="str">
        <f>TEXT(Ecom[[#This Row],[Dates]],"YYYY")</f>
        <v>2025</v>
      </c>
      <c r="T7507" s="16"/>
    </row>
    <row r="7508" spans="1:20" x14ac:dyDescent="0.25">
      <c r="A7508" t="s">
        <v>28</v>
      </c>
      <c r="B7508" s="16">
        <v>46024</v>
      </c>
      <c r="C7508" t="s">
        <v>14</v>
      </c>
      <c r="D7508" t="s">
        <v>15</v>
      </c>
      <c r="E7508" t="s">
        <v>52</v>
      </c>
      <c r="F7508" t="s">
        <v>24</v>
      </c>
      <c r="G7508">
        <v>94122</v>
      </c>
      <c r="H7508" t="s">
        <v>25</v>
      </c>
      <c r="I7508" t="s">
        <v>35</v>
      </c>
      <c r="J7508" t="s">
        <v>36</v>
      </c>
      <c r="K7508" s="6">
        <v>46.384</v>
      </c>
      <c r="L7508">
        <v>2</v>
      </c>
      <c r="M7508">
        <v>0.2</v>
      </c>
      <c r="N7508" s="6">
        <v>5.2182000000000004</v>
      </c>
      <c r="O7508" t="str">
        <f t="shared" si="351"/>
        <v/>
      </c>
      <c r="P7508" s="6">
        <f t="shared" si="352"/>
        <v>139.51733333333334</v>
      </c>
      <c r="Q7508">
        <f t="shared" si="353"/>
        <v>149.22875716905983</v>
      </c>
      <c r="R7508" s="16" t="str">
        <f>TEXT(Ecom[[#This Row],[Dates]],"mmm")</f>
        <v>Jan</v>
      </c>
      <c r="S7508" s="16" t="str">
        <f>TEXT(Ecom[[#This Row],[Dates]],"YYYY")</f>
        <v>2026</v>
      </c>
      <c r="T7508" s="16"/>
    </row>
    <row r="7509" spans="1:20" x14ac:dyDescent="0.25">
      <c r="A7509" t="s">
        <v>28</v>
      </c>
      <c r="B7509" s="16">
        <v>45929</v>
      </c>
      <c r="C7509" t="s">
        <v>14</v>
      </c>
      <c r="D7509" t="s">
        <v>15</v>
      </c>
      <c r="E7509" t="s">
        <v>52</v>
      </c>
      <c r="F7509" t="s">
        <v>24</v>
      </c>
      <c r="G7509">
        <v>94122</v>
      </c>
      <c r="H7509" t="s">
        <v>25</v>
      </c>
      <c r="I7509" t="s">
        <v>26</v>
      </c>
      <c r="J7509" t="s">
        <v>32</v>
      </c>
      <c r="K7509" s="6">
        <v>362.92</v>
      </c>
      <c r="L7509">
        <v>2</v>
      </c>
      <c r="M7509">
        <v>0</v>
      </c>
      <c r="N7509" s="6">
        <v>105.24679999999999</v>
      </c>
      <c r="O7509" t="str">
        <f t="shared" si="351"/>
        <v/>
      </c>
      <c r="P7509" s="6">
        <f t="shared" si="352"/>
        <v>754.03800000000001</v>
      </c>
      <c r="Q7509">
        <f t="shared" si="353"/>
        <v>672.49057136278998</v>
      </c>
      <c r="R7509" s="16" t="str">
        <f>TEXT(Ecom[[#This Row],[Dates]],"mmm")</f>
        <v>Sep</v>
      </c>
      <c r="S7509" s="16" t="str">
        <f>TEXT(Ecom[[#This Row],[Dates]],"YYYY")</f>
        <v>2025</v>
      </c>
      <c r="T7509" s="16"/>
    </row>
    <row r="7510" spans="1:20" x14ac:dyDescent="0.25">
      <c r="A7510" t="s">
        <v>28</v>
      </c>
      <c r="B7510" s="16">
        <v>45983</v>
      </c>
      <c r="C7510" t="s">
        <v>14</v>
      </c>
      <c r="D7510" t="s">
        <v>15</v>
      </c>
      <c r="E7510" t="s">
        <v>103</v>
      </c>
      <c r="F7510" t="s">
        <v>104</v>
      </c>
      <c r="G7510">
        <v>43229</v>
      </c>
      <c r="H7510" t="s">
        <v>57</v>
      </c>
      <c r="I7510" t="s">
        <v>26</v>
      </c>
      <c r="J7510" t="s">
        <v>41</v>
      </c>
      <c r="K7510" s="6">
        <v>9.2479999999999993</v>
      </c>
      <c r="L7510">
        <v>2</v>
      </c>
      <c r="M7510">
        <v>0.2</v>
      </c>
      <c r="N7510" s="6">
        <v>3.3523999999999998</v>
      </c>
      <c r="O7510" t="str">
        <f t="shared" si="351"/>
        <v/>
      </c>
      <c r="P7510" s="6">
        <f t="shared" si="352"/>
        <v>653.7446666666666</v>
      </c>
      <c r="Q7510">
        <f t="shared" si="353"/>
        <v>743.27462314325021</v>
      </c>
      <c r="R7510" s="16" t="str">
        <f>TEXT(Ecom[[#This Row],[Dates]],"mmm")</f>
        <v>Nov</v>
      </c>
      <c r="S7510" s="16" t="str">
        <f>TEXT(Ecom[[#This Row],[Dates]],"YYYY")</f>
        <v>2025</v>
      </c>
      <c r="T7510" s="16"/>
    </row>
    <row r="7511" spans="1:20" x14ac:dyDescent="0.25">
      <c r="A7511" t="s">
        <v>28</v>
      </c>
      <c r="B7511" s="16">
        <v>45991</v>
      </c>
      <c r="C7511" t="s">
        <v>14</v>
      </c>
      <c r="D7511" t="s">
        <v>15</v>
      </c>
      <c r="E7511" t="s">
        <v>103</v>
      </c>
      <c r="F7511" t="s">
        <v>104</v>
      </c>
      <c r="G7511">
        <v>43229</v>
      </c>
      <c r="H7511" t="s">
        <v>57</v>
      </c>
      <c r="I7511" t="s">
        <v>35</v>
      </c>
      <c r="J7511" t="s">
        <v>36</v>
      </c>
      <c r="K7511" s="6">
        <v>1889.9459999999999</v>
      </c>
      <c r="L7511">
        <v>9</v>
      </c>
      <c r="M7511">
        <v>0.4</v>
      </c>
      <c r="N7511" s="6">
        <v>-377.98919999999998</v>
      </c>
      <c r="O7511">
        <f t="shared" si="351"/>
        <v>-377.98919999999998</v>
      </c>
      <c r="P7511" s="6">
        <f t="shared" si="352"/>
        <v>782.96866666666665</v>
      </c>
      <c r="Q7511">
        <f t="shared" si="353"/>
        <v>772.32009125194156</v>
      </c>
      <c r="R7511" s="16" t="str">
        <f>TEXT(Ecom[[#This Row],[Dates]],"mmm")</f>
        <v>Nov</v>
      </c>
      <c r="S7511" s="16" t="str">
        <f>TEXT(Ecom[[#This Row],[Dates]],"YYYY")</f>
        <v>2025</v>
      </c>
      <c r="T7511" s="16"/>
    </row>
    <row r="7512" spans="1:20" x14ac:dyDescent="0.25">
      <c r="A7512" t="s">
        <v>28</v>
      </c>
      <c r="B7512" s="16">
        <v>46181</v>
      </c>
      <c r="C7512" t="s">
        <v>14</v>
      </c>
      <c r="D7512" t="s">
        <v>15</v>
      </c>
      <c r="E7512" t="s">
        <v>103</v>
      </c>
      <c r="F7512" t="s">
        <v>104</v>
      </c>
      <c r="G7512">
        <v>43229</v>
      </c>
      <c r="H7512" t="s">
        <v>57</v>
      </c>
      <c r="I7512" t="s">
        <v>26</v>
      </c>
      <c r="J7512" t="s">
        <v>32</v>
      </c>
      <c r="K7512" s="6">
        <v>62.04</v>
      </c>
      <c r="L7512">
        <v>5</v>
      </c>
      <c r="M7512">
        <v>0.2</v>
      </c>
      <c r="N7512" s="6">
        <v>4.6529999999999996</v>
      </c>
      <c r="O7512" t="str">
        <f t="shared" si="351"/>
        <v/>
      </c>
      <c r="P7512" s="6">
        <f t="shared" si="352"/>
        <v>232.80533333333335</v>
      </c>
      <c r="Q7512">
        <f t="shared" si="353"/>
        <v>407.91838111617921</v>
      </c>
      <c r="R7512" s="16" t="str">
        <f>TEXT(Ecom[[#This Row],[Dates]],"mmm")</f>
        <v>Jun</v>
      </c>
      <c r="S7512" s="16" t="str">
        <f>TEXT(Ecom[[#This Row],[Dates]],"YYYY")</f>
        <v>2026</v>
      </c>
      <c r="T7512" s="16"/>
    </row>
    <row r="7513" spans="1:20" x14ac:dyDescent="0.25">
      <c r="A7513" t="s">
        <v>28</v>
      </c>
      <c r="B7513" s="16">
        <v>46097</v>
      </c>
      <c r="C7513" t="s">
        <v>14</v>
      </c>
      <c r="D7513" t="s">
        <v>15</v>
      </c>
      <c r="E7513" t="s">
        <v>103</v>
      </c>
      <c r="F7513" t="s">
        <v>104</v>
      </c>
      <c r="G7513">
        <v>43229</v>
      </c>
      <c r="H7513" t="s">
        <v>57</v>
      </c>
      <c r="I7513" t="s">
        <v>19</v>
      </c>
      <c r="J7513" t="s">
        <v>33</v>
      </c>
      <c r="K7513" s="6">
        <v>396.92</v>
      </c>
      <c r="L7513">
        <v>5</v>
      </c>
      <c r="M7513">
        <v>0.2</v>
      </c>
      <c r="N7513" s="6">
        <v>148.845</v>
      </c>
      <c r="O7513" t="str">
        <f t="shared" si="351"/>
        <v/>
      </c>
      <c r="P7513" s="6">
        <f t="shared" si="352"/>
        <v>216.49866666666665</v>
      </c>
      <c r="Q7513">
        <f t="shared" si="353"/>
        <v>251.9528305439554</v>
      </c>
      <c r="R7513" s="16" t="str">
        <f>TEXT(Ecom[[#This Row],[Dates]],"mmm")</f>
        <v>Mar</v>
      </c>
      <c r="S7513" s="16" t="str">
        <f>TEXT(Ecom[[#This Row],[Dates]],"YYYY")</f>
        <v>2026</v>
      </c>
      <c r="T7513" s="16"/>
    </row>
    <row r="7514" spans="1:20" x14ac:dyDescent="0.25">
      <c r="A7514" t="s">
        <v>28</v>
      </c>
      <c r="B7514" s="16">
        <v>45888</v>
      </c>
      <c r="C7514" t="s">
        <v>14</v>
      </c>
      <c r="D7514" t="s">
        <v>15</v>
      </c>
      <c r="E7514" t="s">
        <v>103</v>
      </c>
      <c r="F7514" t="s">
        <v>104</v>
      </c>
      <c r="G7514">
        <v>43229</v>
      </c>
      <c r="H7514" t="s">
        <v>57</v>
      </c>
      <c r="I7514" t="s">
        <v>26</v>
      </c>
      <c r="J7514" t="s">
        <v>32</v>
      </c>
      <c r="K7514" s="6">
        <v>239.45599999999999</v>
      </c>
      <c r="L7514">
        <v>7</v>
      </c>
      <c r="M7514">
        <v>0.2</v>
      </c>
      <c r="N7514" s="6">
        <v>17.959199999999999</v>
      </c>
      <c r="O7514" t="str">
        <f t="shared" si="351"/>
        <v/>
      </c>
      <c r="P7514" s="6">
        <f t="shared" si="352"/>
        <v>93.978666666666655</v>
      </c>
      <c r="Q7514">
        <f t="shared" si="353"/>
        <v>123.26487131917727</v>
      </c>
      <c r="R7514" s="16" t="str">
        <f>TEXT(Ecom[[#This Row],[Dates]],"mmm")</f>
        <v>Aug</v>
      </c>
      <c r="S7514" s="16" t="str">
        <f>TEXT(Ecom[[#This Row],[Dates]],"YYYY")</f>
        <v>2025</v>
      </c>
      <c r="T7514" s="16"/>
    </row>
    <row r="7515" spans="1:20" x14ac:dyDescent="0.25">
      <c r="A7515" t="s">
        <v>28</v>
      </c>
      <c r="B7515" s="16">
        <v>45715</v>
      </c>
      <c r="C7515" t="s">
        <v>14</v>
      </c>
      <c r="D7515" t="s">
        <v>15</v>
      </c>
      <c r="E7515" t="s">
        <v>103</v>
      </c>
      <c r="F7515" t="s">
        <v>104</v>
      </c>
      <c r="G7515">
        <v>43229</v>
      </c>
      <c r="H7515" t="s">
        <v>57</v>
      </c>
      <c r="I7515" t="s">
        <v>26</v>
      </c>
      <c r="J7515" t="s">
        <v>34</v>
      </c>
      <c r="K7515" s="6">
        <v>13.12</v>
      </c>
      <c r="L7515">
        <v>5</v>
      </c>
      <c r="M7515">
        <v>0.2</v>
      </c>
      <c r="N7515" s="6">
        <v>2.1320000000000001</v>
      </c>
      <c r="O7515" t="str">
        <f t="shared" si="351"/>
        <v/>
      </c>
      <c r="P7515" s="6">
        <f t="shared" si="352"/>
        <v>85.793333333333337</v>
      </c>
      <c r="Q7515">
        <f t="shared" si="353"/>
        <v>143.99882582237336</v>
      </c>
      <c r="R7515" s="16" t="str">
        <f>TEXT(Ecom[[#This Row],[Dates]],"mmm")</f>
        <v>Feb</v>
      </c>
      <c r="S7515" s="16" t="str">
        <f>TEXT(Ecom[[#This Row],[Dates]],"YYYY")</f>
        <v>2025</v>
      </c>
      <c r="T7515" s="16"/>
    </row>
    <row r="7516" spans="1:20" x14ac:dyDescent="0.25">
      <c r="A7516" t="s">
        <v>13</v>
      </c>
      <c r="B7516" s="16">
        <v>45988</v>
      </c>
      <c r="C7516" t="s">
        <v>14</v>
      </c>
      <c r="D7516" t="s">
        <v>15</v>
      </c>
      <c r="E7516" t="s">
        <v>182</v>
      </c>
      <c r="F7516" t="s">
        <v>17</v>
      </c>
      <c r="G7516">
        <v>40475</v>
      </c>
      <c r="H7516" t="s">
        <v>18</v>
      </c>
      <c r="I7516" t="s">
        <v>26</v>
      </c>
      <c r="J7516" t="s">
        <v>37</v>
      </c>
      <c r="K7516" s="6">
        <v>29.36</v>
      </c>
      <c r="L7516">
        <v>2</v>
      </c>
      <c r="M7516">
        <v>0</v>
      </c>
      <c r="N7516" s="6">
        <v>13.505599999999999</v>
      </c>
      <c r="O7516" t="str">
        <f t="shared" si="351"/>
        <v/>
      </c>
      <c r="P7516" s="6">
        <f t="shared" si="352"/>
        <v>86.726666666666674</v>
      </c>
      <c r="Q7516">
        <f t="shared" si="353"/>
        <v>92.839803791261858</v>
      </c>
      <c r="R7516" s="16" t="str">
        <f>TEXT(Ecom[[#This Row],[Dates]],"mmm")</f>
        <v>Nov</v>
      </c>
      <c r="S7516" s="16" t="str">
        <f>TEXT(Ecom[[#This Row],[Dates]],"YYYY")</f>
        <v>2025</v>
      </c>
      <c r="T7516" s="16"/>
    </row>
    <row r="7517" spans="1:20" x14ac:dyDescent="0.25">
      <c r="A7517" t="s">
        <v>13</v>
      </c>
      <c r="B7517" s="16">
        <v>45708</v>
      </c>
      <c r="C7517" t="s">
        <v>14</v>
      </c>
      <c r="D7517" t="s">
        <v>15</v>
      </c>
      <c r="E7517" t="s">
        <v>182</v>
      </c>
      <c r="F7517" t="s">
        <v>17</v>
      </c>
      <c r="G7517">
        <v>40475</v>
      </c>
      <c r="H7517" t="s">
        <v>18</v>
      </c>
      <c r="I7517" t="s">
        <v>26</v>
      </c>
      <c r="J7517" t="s">
        <v>38</v>
      </c>
      <c r="K7517" s="6">
        <v>214.9</v>
      </c>
      <c r="L7517">
        <v>5</v>
      </c>
      <c r="M7517">
        <v>0</v>
      </c>
      <c r="N7517" s="6">
        <v>62.320999999999998</v>
      </c>
      <c r="O7517" t="str">
        <f t="shared" si="351"/>
        <v/>
      </c>
      <c r="P7517" s="6">
        <f t="shared" si="352"/>
        <v>125.75666666666666</v>
      </c>
      <c r="Q7517">
        <f t="shared" si="353"/>
        <v>85.849343749514034</v>
      </c>
      <c r="R7517" s="16" t="str">
        <f>TEXT(Ecom[[#This Row],[Dates]],"mmm")</f>
        <v>Feb</v>
      </c>
      <c r="S7517" s="16" t="str">
        <f>TEXT(Ecom[[#This Row],[Dates]],"YYYY")</f>
        <v>2025</v>
      </c>
      <c r="T7517" s="16"/>
    </row>
    <row r="7518" spans="1:20" x14ac:dyDescent="0.25">
      <c r="A7518" t="s">
        <v>13</v>
      </c>
      <c r="B7518" s="16">
        <v>46233</v>
      </c>
      <c r="C7518" t="s">
        <v>14</v>
      </c>
      <c r="D7518" t="s">
        <v>15</v>
      </c>
      <c r="E7518" t="s">
        <v>182</v>
      </c>
      <c r="F7518" t="s">
        <v>17</v>
      </c>
      <c r="G7518">
        <v>40475</v>
      </c>
      <c r="H7518" t="s">
        <v>18</v>
      </c>
      <c r="I7518" t="s">
        <v>26</v>
      </c>
      <c r="J7518" t="s">
        <v>37</v>
      </c>
      <c r="K7518" s="6">
        <v>15.92</v>
      </c>
      <c r="L7518">
        <v>4</v>
      </c>
      <c r="M7518">
        <v>0</v>
      </c>
      <c r="N7518" s="6">
        <v>7.4824000000000002</v>
      </c>
      <c r="O7518" t="str">
        <f t="shared" si="351"/>
        <v/>
      </c>
      <c r="P7518" s="6">
        <f t="shared" si="352"/>
        <v>59.169999999999995</v>
      </c>
      <c r="Q7518">
        <f t="shared" si="353"/>
        <v>49.599862193655632</v>
      </c>
      <c r="R7518" s="16" t="str">
        <f>TEXT(Ecom[[#This Row],[Dates]],"mmm")</f>
        <v>Jul</v>
      </c>
      <c r="S7518" s="16" t="str">
        <f>TEXT(Ecom[[#This Row],[Dates]],"YYYY")</f>
        <v>2026</v>
      </c>
      <c r="T7518" s="16"/>
    </row>
    <row r="7519" spans="1:20" x14ac:dyDescent="0.25">
      <c r="A7519" t="s">
        <v>13</v>
      </c>
      <c r="B7519" s="16">
        <v>46154</v>
      </c>
      <c r="C7519" t="s">
        <v>14</v>
      </c>
      <c r="D7519" t="s">
        <v>15</v>
      </c>
      <c r="E7519" t="s">
        <v>182</v>
      </c>
      <c r="F7519" t="s">
        <v>17</v>
      </c>
      <c r="G7519">
        <v>40475</v>
      </c>
      <c r="H7519" t="s">
        <v>18</v>
      </c>
      <c r="I7519" t="s">
        <v>35</v>
      </c>
      <c r="J7519" t="s">
        <v>59</v>
      </c>
      <c r="K7519" s="6">
        <v>146.44999999999999</v>
      </c>
      <c r="L7519">
        <v>5</v>
      </c>
      <c r="M7519">
        <v>0</v>
      </c>
      <c r="N7519" s="6">
        <v>48.328499999999998</v>
      </c>
      <c r="O7519" t="str">
        <f t="shared" si="351"/>
        <v/>
      </c>
      <c r="P7519" s="6">
        <f t="shared" si="352"/>
        <v>55.783333333333324</v>
      </c>
      <c r="Q7519">
        <f t="shared" si="353"/>
        <v>40.287255314066016</v>
      </c>
      <c r="R7519" s="16" t="str">
        <f>TEXT(Ecom[[#This Row],[Dates]],"mmm")</f>
        <v>May</v>
      </c>
      <c r="S7519" s="16" t="str">
        <f>TEXT(Ecom[[#This Row],[Dates]],"YYYY")</f>
        <v>2026</v>
      </c>
      <c r="T7519" s="16"/>
    </row>
    <row r="7520" spans="1:20" x14ac:dyDescent="0.25">
      <c r="A7520" t="s">
        <v>13</v>
      </c>
      <c r="B7520" s="16">
        <v>46342</v>
      </c>
      <c r="C7520" t="s">
        <v>14</v>
      </c>
      <c r="D7520" t="s">
        <v>15</v>
      </c>
      <c r="E7520" t="s">
        <v>182</v>
      </c>
      <c r="F7520" t="s">
        <v>17</v>
      </c>
      <c r="G7520">
        <v>40475</v>
      </c>
      <c r="H7520" t="s">
        <v>18</v>
      </c>
      <c r="I7520" t="s">
        <v>26</v>
      </c>
      <c r="J7520" t="s">
        <v>32</v>
      </c>
      <c r="K7520" s="6">
        <v>15.14</v>
      </c>
      <c r="L7520">
        <v>1</v>
      </c>
      <c r="M7520">
        <v>0</v>
      </c>
      <c r="N7520" s="6">
        <v>0.60560000000000003</v>
      </c>
      <c r="O7520" t="str">
        <f t="shared" si="351"/>
        <v/>
      </c>
      <c r="P7520" s="6">
        <f t="shared" si="352"/>
        <v>473.62666666666672</v>
      </c>
      <c r="Q7520">
        <f t="shared" si="353"/>
        <v>536.21248056952061</v>
      </c>
      <c r="R7520" s="16" t="str">
        <f>TEXT(Ecom[[#This Row],[Dates]],"mmm")</f>
        <v>Nov</v>
      </c>
      <c r="S7520" s="16" t="str">
        <f>TEXT(Ecom[[#This Row],[Dates]],"YYYY")</f>
        <v>2026</v>
      </c>
      <c r="T7520" s="16"/>
    </row>
    <row r="7521" spans="1:20" x14ac:dyDescent="0.25">
      <c r="A7521" t="s">
        <v>13</v>
      </c>
      <c r="B7521" s="16">
        <v>46141</v>
      </c>
      <c r="C7521" t="s">
        <v>14</v>
      </c>
      <c r="D7521" t="s">
        <v>15</v>
      </c>
      <c r="E7521" t="s">
        <v>182</v>
      </c>
      <c r="F7521" t="s">
        <v>17</v>
      </c>
      <c r="G7521">
        <v>40475</v>
      </c>
      <c r="H7521" t="s">
        <v>18</v>
      </c>
      <c r="I7521" t="s">
        <v>26</v>
      </c>
      <c r="J7521" t="s">
        <v>27</v>
      </c>
      <c r="K7521" s="6">
        <v>5.76</v>
      </c>
      <c r="L7521">
        <v>2</v>
      </c>
      <c r="M7521">
        <v>0</v>
      </c>
      <c r="N7521" s="6">
        <v>2.6496</v>
      </c>
      <c r="O7521" t="str">
        <f t="shared" si="351"/>
        <v/>
      </c>
      <c r="P7521" s="6">
        <f t="shared" si="352"/>
        <v>471.56400000000002</v>
      </c>
      <c r="Q7521">
        <f t="shared" si="353"/>
        <v>598.5100095513734</v>
      </c>
      <c r="R7521" s="16" t="str">
        <f>TEXT(Ecom[[#This Row],[Dates]],"mmm")</f>
        <v>Apr</v>
      </c>
      <c r="S7521" s="16" t="str">
        <f>TEXT(Ecom[[#This Row],[Dates]],"YYYY")</f>
        <v>2026</v>
      </c>
      <c r="T7521" s="16"/>
    </row>
    <row r="7522" spans="1:20" x14ac:dyDescent="0.25">
      <c r="A7522" t="s">
        <v>13</v>
      </c>
      <c r="B7522" s="16">
        <v>46188</v>
      </c>
      <c r="C7522" t="s">
        <v>14</v>
      </c>
      <c r="D7522" t="s">
        <v>15</v>
      </c>
      <c r="E7522" t="s">
        <v>182</v>
      </c>
      <c r="F7522" t="s">
        <v>17</v>
      </c>
      <c r="G7522">
        <v>40475</v>
      </c>
      <c r="H7522" t="s">
        <v>18</v>
      </c>
      <c r="I7522" t="s">
        <v>35</v>
      </c>
      <c r="J7522" t="s">
        <v>162</v>
      </c>
      <c r="K7522" s="6">
        <v>1399.98</v>
      </c>
      <c r="L7522">
        <v>2</v>
      </c>
      <c r="M7522">
        <v>0</v>
      </c>
      <c r="N7522" s="6">
        <v>629.99099999999999</v>
      </c>
      <c r="O7522" t="str">
        <f t="shared" si="351"/>
        <v/>
      </c>
      <c r="P7522" s="6">
        <f t="shared" si="352"/>
        <v>472.596</v>
      </c>
      <c r="Q7522">
        <f t="shared" si="353"/>
        <v>655.03057137861322</v>
      </c>
      <c r="R7522" s="16" t="str">
        <f>TEXT(Ecom[[#This Row],[Dates]],"mmm")</f>
        <v>Jun</v>
      </c>
      <c r="S7522" s="16" t="str">
        <f>TEXT(Ecom[[#This Row],[Dates]],"YYYY")</f>
        <v>2026</v>
      </c>
      <c r="T7522" s="16"/>
    </row>
    <row r="7523" spans="1:20" x14ac:dyDescent="0.25">
      <c r="A7523" t="s">
        <v>28</v>
      </c>
      <c r="B7523" s="16">
        <v>45754</v>
      </c>
      <c r="C7523" t="s">
        <v>14</v>
      </c>
      <c r="D7523" t="s">
        <v>15</v>
      </c>
      <c r="E7523" t="s">
        <v>235</v>
      </c>
      <c r="F7523" t="s">
        <v>104</v>
      </c>
      <c r="G7523">
        <v>43130</v>
      </c>
      <c r="H7523" t="s">
        <v>57</v>
      </c>
      <c r="I7523" t="s">
        <v>26</v>
      </c>
      <c r="J7523" t="s">
        <v>37</v>
      </c>
      <c r="K7523" s="6">
        <v>8.952</v>
      </c>
      <c r="L7523">
        <v>2</v>
      </c>
      <c r="M7523">
        <v>0.7</v>
      </c>
      <c r="N7523" s="6">
        <v>-7.46</v>
      </c>
      <c r="O7523">
        <f t="shared" si="351"/>
        <v>-7.46</v>
      </c>
      <c r="P7523" s="6">
        <f t="shared" si="352"/>
        <v>34.351333333333336</v>
      </c>
      <c r="Q7523">
        <f t="shared" si="353"/>
        <v>379.32172678748191</v>
      </c>
      <c r="R7523" s="16" t="str">
        <f>TEXT(Ecom[[#This Row],[Dates]],"mmm")</f>
        <v>Apr</v>
      </c>
      <c r="S7523" s="16" t="str">
        <f>TEXT(Ecom[[#This Row],[Dates]],"YYYY")</f>
        <v>2025</v>
      </c>
      <c r="T7523" s="16"/>
    </row>
    <row r="7524" spans="1:20" x14ac:dyDescent="0.25">
      <c r="A7524" t="s">
        <v>28</v>
      </c>
      <c r="B7524" s="16">
        <v>45792</v>
      </c>
      <c r="C7524" t="s">
        <v>14</v>
      </c>
      <c r="D7524" t="s">
        <v>15</v>
      </c>
      <c r="E7524" t="s">
        <v>235</v>
      </c>
      <c r="F7524" t="s">
        <v>104</v>
      </c>
      <c r="G7524">
        <v>43130</v>
      </c>
      <c r="H7524" t="s">
        <v>57</v>
      </c>
      <c r="I7524" t="s">
        <v>26</v>
      </c>
      <c r="J7524" t="s">
        <v>37</v>
      </c>
      <c r="K7524" s="6">
        <v>8.8559999999999999</v>
      </c>
      <c r="L7524">
        <v>6</v>
      </c>
      <c r="M7524">
        <v>0.7</v>
      </c>
      <c r="N7524" s="6">
        <v>-6.4943999999999997</v>
      </c>
      <c r="O7524">
        <f t="shared" si="351"/>
        <v>-6.4943999999999997</v>
      </c>
      <c r="P7524" s="6">
        <f t="shared" si="352"/>
        <v>38.609999999999992</v>
      </c>
      <c r="Q7524">
        <f t="shared" si="353"/>
        <v>269.52430726442907</v>
      </c>
      <c r="R7524" s="16" t="str">
        <f>TEXT(Ecom[[#This Row],[Dates]],"mmm")</f>
        <v>May</v>
      </c>
      <c r="S7524" s="16" t="str">
        <f>TEXT(Ecom[[#This Row],[Dates]],"YYYY")</f>
        <v>2025</v>
      </c>
      <c r="T7524" s="16"/>
    </row>
    <row r="7525" spans="1:20" x14ac:dyDescent="0.25">
      <c r="A7525" t="s">
        <v>28</v>
      </c>
      <c r="B7525" s="16">
        <v>45993</v>
      </c>
      <c r="C7525" t="s">
        <v>14</v>
      </c>
      <c r="D7525" t="s">
        <v>15</v>
      </c>
      <c r="E7525" t="s">
        <v>235</v>
      </c>
      <c r="F7525" t="s">
        <v>104</v>
      </c>
      <c r="G7525">
        <v>43130</v>
      </c>
      <c r="H7525" t="s">
        <v>57</v>
      </c>
      <c r="I7525" t="s">
        <v>19</v>
      </c>
      <c r="J7525" t="s">
        <v>21</v>
      </c>
      <c r="K7525" s="6">
        <v>85.245999999999995</v>
      </c>
      <c r="L7525">
        <v>2</v>
      </c>
      <c r="M7525">
        <v>0.3</v>
      </c>
      <c r="N7525" s="6">
        <v>-1.2178</v>
      </c>
      <c r="O7525">
        <f t="shared" si="351"/>
        <v>-1.2178</v>
      </c>
      <c r="P7525" s="6">
        <f t="shared" si="352"/>
        <v>531.33799999999997</v>
      </c>
      <c r="Q7525">
        <f t="shared" si="353"/>
        <v>552.64261562758952</v>
      </c>
      <c r="R7525" s="16" t="str">
        <f>TEXT(Ecom[[#This Row],[Dates]],"mmm")</f>
        <v>Dec</v>
      </c>
      <c r="S7525" s="16" t="str">
        <f>TEXT(Ecom[[#This Row],[Dates]],"YYYY")</f>
        <v>2025</v>
      </c>
      <c r="T7525" s="16"/>
    </row>
    <row r="7526" spans="1:20" x14ac:dyDescent="0.25">
      <c r="A7526" t="s">
        <v>28</v>
      </c>
      <c r="B7526" s="16">
        <v>46263</v>
      </c>
      <c r="C7526" t="s">
        <v>14</v>
      </c>
      <c r="D7526" t="s">
        <v>15</v>
      </c>
      <c r="E7526" t="s">
        <v>434</v>
      </c>
      <c r="F7526" t="s">
        <v>95</v>
      </c>
      <c r="G7526">
        <v>97030</v>
      </c>
      <c r="H7526" t="s">
        <v>25</v>
      </c>
      <c r="I7526" t="s">
        <v>26</v>
      </c>
      <c r="J7526" t="s">
        <v>60</v>
      </c>
      <c r="K7526" s="6">
        <v>21.728000000000002</v>
      </c>
      <c r="L7526">
        <v>7</v>
      </c>
      <c r="M7526">
        <v>0.2</v>
      </c>
      <c r="N7526" s="6">
        <v>7.6048</v>
      </c>
      <c r="O7526" t="str">
        <f t="shared" si="351"/>
        <v/>
      </c>
      <c r="P7526" s="6">
        <f t="shared" si="352"/>
        <v>526.88266666666675</v>
      </c>
      <c r="Q7526">
        <f t="shared" si="353"/>
        <v>611.19520651528285</v>
      </c>
      <c r="R7526" s="16" t="str">
        <f>TEXT(Ecom[[#This Row],[Dates]],"mmm")</f>
        <v>Aug</v>
      </c>
      <c r="S7526" s="16" t="str">
        <f>TEXT(Ecom[[#This Row],[Dates]],"YYYY")</f>
        <v>2026</v>
      </c>
      <c r="T7526" s="16"/>
    </row>
    <row r="7527" spans="1:20" x14ac:dyDescent="0.25">
      <c r="A7527" t="s">
        <v>28</v>
      </c>
      <c r="B7527" s="16">
        <v>45779</v>
      </c>
      <c r="C7527" t="s">
        <v>14</v>
      </c>
      <c r="D7527" t="s">
        <v>15</v>
      </c>
      <c r="E7527" t="s">
        <v>434</v>
      </c>
      <c r="F7527" t="s">
        <v>95</v>
      </c>
      <c r="G7527">
        <v>97030</v>
      </c>
      <c r="H7527" t="s">
        <v>25</v>
      </c>
      <c r="I7527" t="s">
        <v>19</v>
      </c>
      <c r="J7527" t="s">
        <v>21</v>
      </c>
      <c r="K7527" s="6">
        <v>1487.04</v>
      </c>
      <c r="L7527">
        <v>5</v>
      </c>
      <c r="M7527">
        <v>0.2</v>
      </c>
      <c r="N7527" s="6">
        <v>148.70400000000001</v>
      </c>
      <c r="O7527" t="str">
        <f t="shared" si="351"/>
        <v/>
      </c>
      <c r="P7527" s="6">
        <f t="shared" si="352"/>
        <v>522.72</v>
      </c>
      <c r="Q7527">
        <f t="shared" si="353"/>
        <v>679.22883966004122</v>
      </c>
      <c r="R7527" s="16" t="str">
        <f>TEXT(Ecom[[#This Row],[Dates]],"mmm")</f>
        <v>May</v>
      </c>
      <c r="S7527" s="16" t="str">
        <f>TEXT(Ecom[[#This Row],[Dates]],"YYYY")</f>
        <v>2025</v>
      </c>
      <c r="T7527" s="16"/>
    </row>
    <row r="7528" spans="1:20" x14ac:dyDescent="0.25">
      <c r="A7528" t="s">
        <v>168</v>
      </c>
      <c r="B7528" s="16">
        <v>46216</v>
      </c>
      <c r="C7528" t="s">
        <v>22</v>
      </c>
      <c r="D7528" t="s">
        <v>15</v>
      </c>
      <c r="E7528" t="s">
        <v>52</v>
      </c>
      <c r="F7528" t="s">
        <v>24</v>
      </c>
      <c r="G7528">
        <v>94109</v>
      </c>
      <c r="H7528" t="s">
        <v>25</v>
      </c>
      <c r="I7528" t="s">
        <v>26</v>
      </c>
      <c r="J7528" t="s">
        <v>60</v>
      </c>
      <c r="K7528" s="6">
        <v>71.88</v>
      </c>
      <c r="L7528">
        <v>6</v>
      </c>
      <c r="M7528">
        <v>0</v>
      </c>
      <c r="N7528" s="6">
        <v>33.064799999999998</v>
      </c>
      <c r="O7528" t="str">
        <f t="shared" si="351"/>
        <v/>
      </c>
      <c r="P7528" s="6">
        <f t="shared" si="352"/>
        <v>39</v>
      </c>
      <c r="Q7528">
        <f t="shared" si="353"/>
        <v>396.10557156469366</v>
      </c>
      <c r="R7528" s="16" t="str">
        <f>TEXT(Ecom[[#This Row],[Dates]],"mmm")</f>
        <v>Jul</v>
      </c>
      <c r="S7528" s="16" t="str">
        <f>TEXT(Ecom[[#This Row],[Dates]],"YYYY")</f>
        <v>2026</v>
      </c>
      <c r="T7528" s="16"/>
    </row>
    <row r="7529" spans="1:20" x14ac:dyDescent="0.25">
      <c r="A7529" t="s">
        <v>168</v>
      </c>
      <c r="B7529" s="16">
        <v>45955</v>
      </c>
      <c r="C7529" t="s">
        <v>22</v>
      </c>
      <c r="D7529" t="s">
        <v>15</v>
      </c>
      <c r="E7529" t="s">
        <v>52</v>
      </c>
      <c r="F7529" t="s">
        <v>24</v>
      </c>
      <c r="G7529">
        <v>94109</v>
      </c>
      <c r="H7529" t="s">
        <v>25</v>
      </c>
      <c r="I7529" t="s">
        <v>19</v>
      </c>
      <c r="J7529" t="s">
        <v>33</v>
      </c>
      <c r="K7529" s="6">
        <v>9.24</v>
      </c>
      <c r="L7529">
        <v>3</v>
      </c>
      <c r="M7529">
        <v>0</v>
      </c>
      <c r="N7529" s="6">
        <v>2.9567999999999999</v>
      </c>
      <c r="O7529" t="str">
        <f t="shared" si="351"/>
        <v/>
      </c>
      <c r="P7529" s="6">
        <f t="shared" si="352"/>
        <v>20.720000000000002</v>
      </c>
      <c r="Q7529">
        <f t="shared" si="353"/>
        <v>296.47090200107891</v>
      </c>
      <c r="R7529" s="16" t="str">
        <f>TEXT(Ecom[[#This Row],[Dates]],"mmm")</f>
        <v>Oct</v>
      </c>
      <c r="S7529" s="16" t="str">
        <f>TEXT(Ecom[[#This Row],[Dates]],"YYYY")</f>
        <v>2025</v>
      </c>
      <c r="T7529" s="16"/>
    </row>
    <row r="7530" spans="1:20" x14ac:dyDescent="0.25">
      <c r="A7530" t="s">
        <v>168</v>
      </c>
      <c r="B7530" s="16">
        <v>45686</v>
      </c>
      <c r="C7530" t="s">
        <v>22</v>
      </c>
      <c r="D7530" t="s">
        <v>15</v>
      </c>
      <c r="E7530" t="s">
        <v>52</v>
      </c>
      <c r="F7530" t="s">
        <v>24</v>
      </c>
      <c r="G7530">
        <v>94109</v>
      </c>
      <c r="H7530" t="s">
        <v>25</v>
      </c>
      <c r="I7530" t="s">
        <v>26</v>
      </c>
      <c r="J7530" t="s">
        <v>41</v>
      </c>
      <c r="K7530" s="6">
        <v>35.880000000000003</v>
      </c>
      <c r="L7530">
        <v>6</v>
      </c>
      <c r="M7530">
        <v>0</v>
      </c>
      <c r="N7530" s="6">
        <v>16.146000000000001</v>
      </c>
      <c r="O7530" t="str">
        <f t="shared" si="351"/>
        <v/>
      </c>
      <c r="P7530" s="6">
        <f t="shared" si="352"/>
        <v>328.03199999999998</v>
      </c>
      <c r="Q7530">
        <f t="shared" si="353"/>
        <v>348.23649126036941</v>
      </c>
      <c r="R7530" s="16" t="str">
        <f>TEXT(Ecom[[#This Row],[Dates]],"mmm")</f>
        <v>Jan</v>
      </c>
      <c r="S7530" s="16" t="str">
        <f>TEXT(Ecom[[#This Row],[Dates]],"YYYY")</f>
        <v>2025</v>
      </c>
      <c r="T7530" s="16"/>
    </row>
    <row r="7531" spans="1:20" x14ac:dyDescent="0.25">
      <c r="A7531" t="s">
        <v>168</v>
      </c>
      <c r="B7531" s="16">
        <v>46336</v>
      </c>
      <c r="C7531" t="s">
        <v>22</v>
      </c>
      <c r="D7531" t="s">
        <v>15</v>
      </c>
      <c r="E7531" t="s">
        <v>52</v>
      </c>
      <c r="F7531" t="s">
        <v>24</v>
      </c>
      <c r="G7531">
        <v>94109</v>
      </c>
      <c r="H7531" t="s">
        <v>25</v>
      </c>
      <c r="I7531" t="s">
        <v>26</v>
      </c>
      <c r="J7531" t="s">
        <v>37</v>
      </c>
      <c r="K7531" s="6">
        <v>17.04</v>
      </c>
      <c r="L7531">
        <v>3</v>
      </c>
      <c r="M7531">
        <v>0.2</v>
      </c>
      <c r="N7531" s="6">
        <v>5.5380000000000003</v>
      </c>
      <c r="O7531" t="str">
        <f t="shared" si="351"/>
        <v/>
      </c>
      <c r="P7531" s="6">
        <f t="shared" si="352"/>
        <v>404.85599999999999</v>
      </c>
      <c r="Q7531">
        <f t="shared" si="353"/>
        <v>357.29520248295154</v>
      </c>
      <c r="R7531" s="16" t="str">
        <f>TEXT(Ecom[[#This Row],[Dates]],"mmm")</f>
        <v>Nov</v>
      </c>
      <c r="S7531" s="16" t="str">
        <f>TEXT(Ecom[[#This Row],[Dates]],"YYYY")</f>
        <v>2026</v>
      </c>
      <c r="T7531" s="16"/>
    </row>
    <row r="7532" spans="1:20" x14ac:dyDescent="0.25">
      <c r="A7532" t="s">
        <v>168</v>
      </c>
      <c r="B7532" s="16">
        <v>46375</v>
      </c>
      <c r="C7532" t="s">
        <v>22</v>
      </c>
      <c r="D7532" t="s">
        <v>15</v>
      </c>
      <c r="E7532" t="s">
        <v>52</v>
      </c>
      <c r="F7532" t="s">
        <v>24</v>
      </c>
      <c r="G7532">
        <v>94109</v>
      </c>
      <c r="H7532" t="s">
        <v>25</v>
      </c>
      <c r="I7532" t="s">
        <v>26</v>
      </c>
      <c r="J7532" t="s">
        <v>37</v>
      </c>
      <c r="K7532" s="6">
        <v>931.17600000000004</v>
      </c>
      <c r="L7532">
        <v>3</v>
      </c>
      <c r="M7532">
        <v>0.2</v>
      </c>
      <c r="N7532" s="6">
        <v>314.27190000000002</v>
      </c>
      <c r="O7532" t="str">
        <f t="shared" si="351"/>
        <v/>
      </c>
      <c r="P7532" s="6">
        <f t="shared" si="352"/>
        <v>560.22133333333329</v>
      </c>
      <c r="Q7532">
        <f t="shared" si="353"/>
        <v>360.05008511183144</v>
      </c>
      <c r="R7532" s="16" t="str">
        <f>TEXT(Ecom[[#This Row],[Dates]],"mmm")</f>
        <v>Dec</v>
      </c>
      <c r="S7532" s="16" t="str">
        <f>TEXT(Ecom[[#This Row],[Dates]],"YYYY")</f>
        <v>2026</v>
      </c>
      <c r="T7532" s="16"/>
    </row>
    <row r="7533" spans="1:20" x14ac:dyDescent="0.25">
      <c r="A7533" t="s">
        <v>62</v>
      </c>
      <c r="B7533" s="16">
        <v>46256</v>
      </c>
      <c r="C7533" t="s">
        <v>14</v>
      </c>
      <c r="D7533" t="s">
        <v>15</v>
      </c>
      <c r="E7533" t="s">
        <v>589</v>
      </c>
      <c r="F7533" t="s">
        <v>98</v>
      </c>
      <c r="G7533">
        <v>80501</v>
      </c>
      <c r="H7533" t="s">
        <v>25</v>
      </c>
      <c r="I7533" t="s">
        <v>19</v>
      </c>
      <c r="J7533" t="s">
        <v>33</v>
      </c>
      <c r="K7533" s="6">
        <v>266.35199999999998</v>
      </c>
      <c r="L7533">
        <v>3</v>
      </c>
      <c r="M7533">
        <v>0.2</v>
      </c>
      <c r="N7533" s="6">
        <v>-13.317600000000001</v>
      </c>
      <c r="O7533">
        <f t="shared" si="351"/>
        <v>-13.317600000000001</v>
      </c>
      <c r="P7533" s="6">
        <f t="shared" si="352"/>
        <v>315.42400000000004</v>
      </c>
      <c r="Q7533">
        <f t="shared" si="353"/>
        <v>114.31091553465214</v>
      </c>
      <c r="R7533" s="16" t="str">
        <f>TEXT(Ecom[[#This Row],[Dates]],"mmm")</f>
        <v>Aug</v>
      </c>
      <c r="S7533" s="16" t="str">
        <f>TEXT(Ecom[[#This Row],[Dates]],"YYYY")</f>
        <v>2026</v>
      </c>
      <c r="T7533" s="16"/>
    </row>
    <row r="7534" spans="1:20" x14ac:dyDescent="0.25">
      <c r="A7534" t="s">
        <v>62</v>
      </c>
      <c r="B7534" s="16">
        <v>45698</v>
      </c>
      <c r="C7534" t="s">
        <v>14</v>
      </c>
      <c r="D7534" t="s">
        <v>15</v>
      </c>
      <c r="E7534" t="s">
        <v>589</v>
      </c>
      <c r="F7534" t="s">
        <v>98</v>
      </c>
      <c r="G7534">
        <v>80501</v>
      </c>
      <c r="H7534" t="s">
        <v>25</v>
      </c>
      <c r="I7534" t="s">
        <v>19</v>
      </c>
      <c r="J7534" t="s">
        <v>21</v>
      </c>
      <c r="K7534" s="6">
        <v>483.13600000000002</v>
      </c>
      <c r="L7534">
        <v>4</v>
      </c>
      <c r="M7534">
        <v>0.2</v>
      </c>
      <c r="N7534" s="6">
        <v>54.352800000000002</v>
      </c>
      <c r="O7534" t="str">
        <f t="shared" si="351"/>
        <v/>
      </c>
      <c r="P7534" s="6">
        <f t="shared" si="352"/>
        <v>303.94666666666666</v>
      </c>
      <c r="Q7534">
        <f t="shared" si="353"/>
        <v>91.661403957213139</v>
      </c>
      <c r="R7534" s="16" t="str">
        <f>TEXT(Ecom[[#This Row],[Dates]],"mmm")</f>
        <v>Feb</v>
      </c>
      <c r="S7534" s="16" t="str">
        <f>TEXT(Ecom[[#This Row],[Dates]],"YYYY")</f>
        <v>2025</v>
      </c>
      <c r="T7534" s="16"/>
    </row>
    <row r="7535" spans="1:20" x14ac:dyDescent="0.25">
      <c r="A7535" t="s">
        <v>28</v>
      </c>
      <c r="B7535" s="16">
        <v>46291</v>
      </c>
      <c r="C7535" t="s">
        <v>14</v>
      </c>
      <c r="D7535" t="s">
        <v>15</v>
      </c>
      <c r="E7535" t="s">
        <v>287</v>
      </c>
      <c r="F7535" t="s">
        <v>40</v>
      </c>
      <c r="G7535">
        <v>27834</v>
      </c>
      <c r="H7535" t="s">
        <v>18</v>
      </c>
      <c r="I7535" t="s">
        <v>19</v>
      </c>
      <c r="J7535" t="s">
        <v>21</v>
      </c>
      <c r="K7535" s="6">
        <v>196.78399999999999</v>
      </c>
      <c r="L7535">
        <v>2</v>
      </c>
      <c r="M7535">
        <v>0.2</v>
      </c>
      <c r="N7535" s="6">
        <v>-22.138200000000001</v>
      </c>
      <c r="O7535">
        <f t="shared" si="351"/>
        <v>-22.138200000000001</v>
      </c>
      <c r="P7535" s="6">
        <f t="shared" si="352"/>
        <v>152.8013333333333</v>
      </c>
      <c r="Q7535">
        <f t="shared" si="353"/>
        <v>107.10933445091757</v>
      </c>
      <c r="R7535" s="16" t="str">
        <f>TEXT(Ecom[[#This Row],[Dates]],"mmm")</f>
        <v>Sep</v>
      </c>
      <c r="S7535" s="16" t="str">
        <f>TEXT(Ecom[[#This Row],[Dates]],"YYYY")</f>
        <v>2026</v>
      </c>
      <c r="T7535" s="16"/>
    </row>
    <row r="7536" spans="1:20" x14ac:dyDescent="0.25">
      <c r="A7536" t="s">
        <v>28</v>
      </c>
      <c r="B7536" s="16">
        <v>46226</v>
      </c>
      <c r="C7536" t="s">
        <v>14</v>
      </c>
      <c r="D7536" t="s">
        <v>15</v>
      </c>
      <c r="E7536" t="s">
        <v>287</v>
      </c>
      <c r="F7536" t="s">
        <v>40</v>
      </c>
      <c r="G7536">
        <v>27834</v>
      </c>
      <c r="H7536" t="s">
        <v>18</v>
      </c>
      <c r="I7536" t="s">
        <v>19</v>
      </c>
      <c r="J7536" t="s">
        <v>20</v>
      </c>
      <c r="K7536" s="6">
        <v>231.92</v>
      </c>
      <c r="L7536">
        <v>5</v>
      </c>
      <c r="M7536">
        <v>0.2</v>
      </c>
      <c r="N7536" s="6">
        <v>5.798</v>
      </c>
      <c r="O7536" t="str">
        <f t="shared" si="351"/>
        <v/>
      </c>
      <c r="P7536" s="6">
        <f t="shared" si="352"/>
        <v>91.737333333333325</v>
      </c>
      <c r="Q7536">
        <f t="shared" si="353"/>
        <v>93.894394758745364</v>
      </c>
      <c r="R7536" s="16" t="str">
        <f>TEXT(Ecom[[#This Row],[Dates]],"mmm")</f>
        <v>Jul</v>
      </c>
      <c r="S7536" s="16" t="str">
        <f>TEXT(Ecom[[#This Row],[Dates]],"YYYY")</f>
        <v>2026</v>
      </c>
      <c r="T7536" s="16"/>
    </row>
    <row r="7537" spans="1:20" x14ac:dyDescent="0.25">
      <c r="A7537" t="s">
        <v>28</v>
      </c>
      <c r="B7537" s="16">
        <v>46358</v>
      </c>
      <c r="C7537" t="s">
        <v>22</v>
      </c>
      <c r="D7537" t="s">
        <v>15</v>
      </c>
      <c r="E7537" t="s">
        <v>23</v>
      </c>
      <c r="F7537" t="s">
        <v>24</v>
      </c>
      <c r="G7537">
        <v>90004</v>
      </c>
      <c r="H7537" t="s">
        <v>25</v>
      </c>
      <c r="I7537" t="s">
        <v>26</v>
      </c>
      <c r="J7537" t="s">
        <v>110</v>
      </c>
      <c r="K7537" s="6">
        <v>29.7</v>
      </c>
      <c r="L7537">
        <v>3</v>
      </c>
      <c r="M7537">
        <v>0</v>
      </c>
      <c r="N7537" s="6">
        <v>8.0190000000000001</v>
      </c>
      <c r="O7537" t="str">
        <f t="shared" si="351"/>
        <v/>
      </c>
      <c r="P7537" s="6">
        <f t="shared" si="352"/>
        <v>38.057333333333332</v>
      </c>
      <c r="Q7537">
        <f t="shared" si="353"/>
        <v>86.290128514860314</v>
      </c>
      <c r="R7537" s="16" t="str">
        <f>TEXT(Ecom[[#This Row],[Dates]],"mmm")</f>
        <v>Dec</v>
      </c>
      <c r="S7537" s="16" t="str">
        <f>TEXT(Ecom[[#This Row],[Dates]],"YYYY")</f>
        <v>2026</v>
      </c>
      <c r="T7537" s="16"/>
    </row>
    <row r="7538" spans="1:20" x14ac:dyDescent="0.25">
      <c r="A7538" t="s">
        <v>28</v>
      </c>
      <c r="B7538" s="16">
        <v>45921</v>
      </c>
      <c r="C7538" t="s">
        <v>14</v>
      </c>
      <c r="D7538" t="s">
        <v>15</v>
      </c>
      <c r="E7538" t="s">
        <v>61</v>
      </c>
      <c r="F7538" t="s">
        <v>46</v>
      </c>
      <c r="G7538">
        <v>77041</v>
      </c>
      <c r="H7538" t="s">
        <v>47</v>
      </c>
      <c r="I7538" t="s">
        <v>19</v>
      </c>
      <c r="J7538" t="s">
        <v>33</v>
      </c>
      <c r="K7538" s="6">
        <v>13.592000000000001</v>
      </c>
      <c r="L7538">
        <v>2</v>
      </c>
      <c r="M7538">
        <v>0.6</v>
      </c>
      <c r="N7538" s="6">
        <v>-14.271599999999999</v>
      </c>
      <c r="O7538">
        <f t="shared" si="351"/>
        <v>-14.271599999999999</v>
      </c>
      <c r="P7538" s="6">
        <f t="shared" si="352"/>
        <v>66.25333333333333</v>
      </c>
      <c r="Q7538">
        <f t="shared" si="353"/>
        <v>56.24751778424438</v>
      </c>
      <c r="R7538" s="16" t="str">
        <f>TEXT(Ecom[[#This Row],[Dates]],"mmm")</f>
        <v>Sep</v>
      </c>
      <c r="S7538" s="16" t="str">
        <f>TEXT(Ecom[[#This Row],[Dates]],"YYYY")</f>
        <v>2025</v>
      </c>
      <c r="T7538" s="16"/>
    </row>
    <row r="7539" spans="1:20" x14ac:dyDescent="0.25">
      <c r="A7539" t="s">
        <v>13</v>
      </c>
      <c r="B7539" s="16">
        <v>46143</v>
      </c>
      <c r="C7539" t="s">
        <v>14</v>
      </c>
      <c r="D7539" t="s">
        <v>15</v>
      </c>
      <c r="E7539" t="s">
        <v>52</v>
      </c>
      <c r="F7539" t="s">
        <v>24</v>
      </c>
      <c r="G7539">
        <v>94109</v>
      </c>
      <c r="H7539" t="s">
        <v>25</v>
      </c>
      <c r="I7539" t="s">
        <v>26</v>
      </c>
      <c r="J7539" t="s">
        <v>41</v>
      </c>
      <c r="K7539" s="6">
        <v>70.88</v>
      </c>
      <c r="L7539">
        <v>2</v>
      </c>
      <c r="M7539">
        <v>0</v>
      </c>
      <c r="N7539" s="6">
        <v>33.313600000000001</v>
      </c>
      <c r="O7539" t="str">
        <f t="shared" si="351"/>
        <v/>
      </c>
      <c r="P7539" s="6">
        <f t="shared" si="352"/>
        <v>73.930666666666667</v>
      </c>
      <c r="Q7539">
        <f t="shared" si="353"/>
        <v>39.901729397218972</v>
      </c>
      <c r="R7539" s="16" t="str">
        <f>TEXT(Ecom[[#This Row],[Dates]],"mmm")</f>
        <v>May</v>
      </c>
      <c r="S7539" s="16" t="str">
        <f>TEXT(Ecom[[#This Row],[Dates]],"YYYY")</f>
        <v>2026</v>
      </c>
      <c r="T7539" s="16"/>
    </row>
    <row r="7540" spans="1:20" x14ac:dyDescent="0.25">
      <c r="A7540" t="s">
        <v>28</v>
      </c>
      <c r="B7540" s="16">
        <v>46019</v>
      </c>
      <c r="C7540" t="s">
        <v>22</v>
      </c>
      <c r="D7540" t="s">
        <v>15</v>
      </c>
      <c r="E7540" t="s">
        <v>134</v>
      </c>
      <c r="F7540" t="s">
        <v>98</v>
      </c>
      <c r="G7540">
        <v>80219</v>
      </c>
      <c r="H7540" t="s">
        <v>25</v>
      </c>
      <c r="I7540" t="s">
        <v>26</v>
      </c>
      <c r="J7540" t="s">
        <v>32</v>
      </c>
      <c r="K7540" s="6">
        <v>114.288</v>
      </c>
      <c r="L7540">
        <v>1</v>
      </c>
      <c r="M7540">
        <v>0.2</v>
      </c>
      <c r="N7540" s="6">
        <v>12.8574</v>
      </c>
      <c r="O7540" t="str">
        <f t="shared" si="351"/>
        <v/>
      </c>
      <c r="P7540" s="6">
        <f t="shared" si="352"/>
        <v>131.08799999999999</v>
      </c>
      <c r="Q7540">
        <f t="shared" si="353"/>
        <v>73.209275995954584</v>
      </c>
      <c r="R7540" s="16" t="str">
        <f>TEXT(Ecom[[#This Row],[Dates]],"mmm")</f>
        <v>Dec</v>
      </c>
      <c r="S7540" s="16" t="str">
        <f>TEXT(Ecom[[#This Row],[Dates]],"YYYY")</f>
        <v>2025</v>
      </c>
      <c r="T7540" s="16"/>
    </row>
    <row r="7541" spans="1:20" x14ac:dyDescent="0.25">
      <c r="A7541" t="s">
        <v>28</v>
      </c>
      <c r="B7541" s="16">
        <v>46304</v>
      </c>
      <c r="C7541" t="s">
        <v>22</v>
      </c>
      <c r="D7541" t="s">
        <v>15</v>
      </c>
      <c r="E7541" t="s">
        <v>134</v>
      </c>
      <c r="F7541" t="s">
        <v>98</v>
      </c>
      <c r="G7541">
        <v>80219</v>
      </c>
      <c r="H7541" t="s">
        <v>25</v>
      </c>
      <c r="I7541" t="s">
        <v>26</v>
      </c>
      <c r="J7541" t="s">
        <v>37</v>
      </c>
      <c r="K7541" s="6">
        <v>36.624000000000002</v>
      </c>
      <c r="L7541">
        <v>8</v>
      </c>
      <c r="M7541">
        <v>0.7</v>
      </c>
      <c r="N7541" s="6">
        <v>-24.416</v>
      </c>
      <c r="O7541">
        <f t="shared" si="351"/>
        <v>-24.416</v>
      </c>
      <c r="P7541" s="6">
        <f t="shared" si="352"/>
        <v>109.53066666666666</v>
      </c>
      <c r="Q7541">
        <f t="shared" si="353"/>
        <v>76.072843064078086</v>
      </c>
      <c r="R7541" s="16" t="str">
        <f>TEXT(Ecom[[#This Row],[Dates]],"mmm")</f>
        <v>Oct</v>
      </c>
      <c r="S7541" s="16" t="str">
        <f>TEXT(Ecom[[#This Row],[Dates]],"YYYY")</f>
        <v>2026</v>
      </c>
      <c r="T7541" s="16"/>
    </row>
    <row r="7542" spans="1:20" x14ac:dyDescent="0.25">
      <c r="A7542" t="s">
        <v>28</v>
      </c>
      <c r="B7542" s="16">
        <v>46101</v>
      </c>
      <c r="C7542" t="s">
        <v>22</v>
      </c>
      <c r="D7542" t="s">
        <v>15</v>
      </c>
      <c r="E7542" t="s">
        <v>134</v>
      </c>
      <c r="F7542" t="s">
        <v>98</v>
      </c>
      <c r="G7542">
        <v>80219</v>
      </c>
      <c r="H7542" t="s">
        <v>25</v>
      </c>
      <c r="I7542" t="s">
        <v>19</v>
      </c>
      <c r="J7542" t="s">
        <v>20</v>
      </c>
      <c r="K7542" s="6">
        <v>242.352</v>
      </c>
      <c r="L7542">
        <v>8</v>
      </c>
      <c r="M7542">
        <v>0.7</v>
      </c>
      <c r="N7542" s="6">
        <v>-363.52800000000002</v>
      </c>
      <c r="O7542">
        <f t="shared" si="351"/>
        <v>-363.52800000000002</v>
      </c>
      <c r="P7542" s="6">
        <f t="shared" si="352"/>
        <v>266.89066666666668</v>
      </c>
      <c r="Q7542">
        <f t="shared" si="353"/>
        <v>157.52580016784083</v>
      </c>
      <c r="R7542" s="16" t="str">
        <f>TEXT(Ecom[[#This Row],[Dates]],"mmm")</f>
        <v>Mar</v>
      </c>
      <c r="S7542" s="16" t="str">
        <f>TEXT(Ecom[[#This Row],[Dates]],"YYYY")</f>
        <v>2026</v>
      </c>
      <c r="T7542" s="16"/>
    </row>
    <row r="7543" spans="1:20" x14ac:dyDescent="0.25">
      <c r="A7543" t="s">
        <v>28</v>
      </c>
      <c r="B7543" s="16">
        <v>46369</v>
      </c>
      <c r="C7543" t="s">
        <v>22</v>
      </c>
      <c r="D7543" t="s">
        <v>15</v>
      </c>
      <c r="E7543" t="s">
        <v>134</v>
      </c>
      <c r="F7543" t="s">
        <v>98</v>
      </c>
      <c r="G7543">
        <v>80219</v>
      </c>
      <c r="H7543" t="s">
        <v>25</v>
      </c>
      <c r="I7543" t="s">
        <v>35</v>
      </c>
      <c r="J7543" t="s">
        <v>36</v>
      </c>
      <c r="K7543" s="6">
        <v>49.616</v>
      </c>
      <c r="L7543">
        <v>2</v>
      </c>
      <c r="M7543">
        <v>0.2</v>
      </c>
      <c r="N7543" s="6">
        <v>4.9615999999999998</v>
      </c>
      <c r="O7543" t="str">
        <f t="shared" si="351"/>
        <v/>
      </c>
      <c r="P7543" s="6">
        <f t="shared" si="352"/>
        <v>205.22666666666669</v>
      </c>
      <c r="Q7543">
        <f t="shared" si="353"/>
        <v>167.26028276378773</v>
      </c>
      <c r="R7543" s="16" t="str">
        <f>TEXT(Ecom[[#This Row],[Dates]],"mmm")</f>
        <v>Dec</v>
      </c>
      <c r="S7543" s="16" t="str">
        <f>TEXT(Ecom[[#This Row],[Dates]],"YYYY")</f>
        <v>2026</v>
      </c>
      <c r="T7543" s="16"/>
    </row>
    <row r="7544" spans="1:20" x14ac:dyDescent="0.25">
      <c r="A7544" t="s">
        <v>28</v>
      </c>
      <c r="B7544" s="16">
        <v>46337</v>
      </c>
      <c r="C7544" t="s">
        <v>22</v>
      </c>
      <c r="D7544" t="s">
        <v>15</v>
      </c>
      <c r="E7544" t="s">
        <v>134</v>
      </c>
      <c r="F7544" t="s">
        <v>98</v>
      </c>
      <c r="G7544">
        <v>80219</v>
      </c>
      <c r="H7544" t="s">
        <v>25</v>
      </c>
      <c r="I7544" t="s">
        <v>19</v>
      </c>
      <c r="J7544" t="s">
        <v>33</v>
      </c>
      <c r="K7544" s="6">
        <v>508.70400000000001</v>
      </c>
      <c r="L7544">
        <v>6</v>
      </c>
      <c r="M7544">
        <v>0.2</v>
      </c>
      <c r="N7544" s="6">
        <v>0</v>
      </c>
      <c r="O7544" t="str">
        <f t="shared" si="351"/>
        <v/>
      </c>
      <c r="P7544" s="6">
        <f t="shared" si="352"/>
        <v>490.91466666666662</v>
      </c>
      <c r="Q7544">
        <f t="shared" si="353"/>
        <v>290.51623689027929</v>
      </c>
      <c r="R7544" s="16" t="str">
        <f>TEXT(Ecom[[#This Row],[Dates]],"mmm")</f>
        <v>Nov</v>
      </c>
      <c r="S7544" s="16" t="str">
        <f>TEXT(Ecom[[#This Row],[Dates]],"YYYY")</f>
        <v>2026</v>
      </c>
      <c r="T7544" s="16"/>
    </row>
    <row r="7545" spans="1:20" x14ac:dyDescent="0.25">
      <c r="A7545" t="s">
        <v>28</v>
      </c>
      <c r="B7545" s="16">
        <v>46053</v>
      </c>
      <c r="C7545" t="s">
        <v>22</v>
      </c>
      <c r="D7545" t="s">
        <v>15</v>
      </c>
      <c r="E7545" t="s">
        <v>134</v>
      </c>
      <c r="F7545" t="s">
        <v>98</v>
      </c>
      <c r="G7545">
        <v>80219</v>
      </c>
      <c r="H7545" t="s">
        <v>25</v>
      </c>
      <c r="I7545" t="s">
        <v>35</v>
      </c>
      <c r="J7545" t="s">
        <v>36</v>
      </c>
      <c r="K7545" s="6">
        <v>57.36</v>
      </c>
      <c r="L7545">
        <v>6</v>
      </c>
      <c r="M7545">
        <v>0.2</v>
      </c>
      <c r="N7545" s="6">
        <v>-14.34</v>
      </c>
      <c r="O7545">
        <f t="shared" si="351"/>
        <v>-14.34</v>
      </c>
      <c r="P7545" s="6">
        <f t="shared" si="352"/>
        <v>561.33066666666662</v>
      </c>
      <c r="Q7545">
        <f t="shared" si="353"/>
        <v>270.73116487352871</v>
      </c>
      <c r="R7545" s="16" t="str">
        <f>TEXT(Ecom[[#This Row],[Dates]],"mmm")</f>
        <v>Jan</v>
      </c>
      <c r="S7545" s="16" t="str">
        <f>TEXT(Ecom[[#This Row],[Dates]],"YYYY")</f>
        <v>2026</v>
      </c>
      <c r="T7545" s="16"/>
    </row>
    <row r="7546" spans="1:20" x14ac:dyDescent="0.25">
      <c r="A7546" t="s">
        <v>28</v>
      </c>
      <c r="B7546" s="16">
        <v>46209</v>
      </c>
      <c r="C7546" t="s">
        <v>22</v>
      </c>
      <c r="D7546" t="s">
        <v>15</v>
      </c>
      <c r="E7546" t="s">
        <v>134</v>
      </c>
      <c r="F7546" t="s">
        <v>98</v>
      </c>
      <c r="G7546">
        <v>80219</v>
      </c>
      <c r="H7546" t="s">
        <v>25</v>
      </c>
      <c r="I7546" t="s">
        <v>19</v>
      </c>
      <c r="J7546" t="s">
        <v>21</v>
      </c>
      <c r="K7546" s="6">
        <v>906.68</v>
      </c>
      <c r="L7546">
        <v>5</v>
      </c>
      <c r="M7546">
        <v>0.2</v>
      </c>
      <c r="N7546" s="6">
        <v>68.001000000000005</v>
      </c>
      <c r="O7546" t="str">
        <f t="shared" si="351"/>
        <v/>
      </c>
      <c r="P7546" s="6">
        <f t="shared" si="352"/>
        <v>794.19200000000001</v>
      </c>
      <c r="Q7546">
        <f t="shared" si="353"/>
        <v>257.86588846027587</v>
      </c>
      <c r="R7546" s="16" t="str">
        <f>TEXT(Ecom[[#This Row],[Dates]],"mmm")</f>
        <v>Jul</v>
      </c>
      <c r="S7546" s="16" t="str">
        <f>TEXT(Ecom[[#This Row],[Dates]],"YYYY")</f>
        <v>2026</v>
      </c>
      <c r="T7546" s="16"/>
    </row>
    <row r="7547" spans="1:20" x14ac:dyDescent="0.25">
      <c r="A7547" t="s">
        <v>28</v>
      </c>
      <c r="B7547" s="16">
        <v>46254</v>
      </c>
      <c r="C7547" t="s">
        <v>22</v>
      </c>
      <c r="D7547" t="s">
        <v>15</v>
      </c>
      <c r="E7547" t="s">
        <v>195</v>
      </c>
      <c r="F7547" t="s">
        <v>46</v>
      </c>
      <c r="G7547">
        <v>77340</v>
      </c>
      <c r="H7547" t="s">
        <v>47</v>
      </c>
      <c r="I7547" t="s">
        <v>35</v>
      </c>
      <c r="J7547" t="s">
        <v>36</v>
      </c>
      <c r="K7547" s="6">
        <v>719.952</v>
      </c>
      <c r="L7547">
        <v>6</v>
      </c>
      <c r="M7547">
        <v>0.2</v>
      </c>
      <c r="N7547" s="6">
        <v>71.995199999999997</v>
      </c>
      <c r="O7547" t="str">
        <f t="shared" si="351"/>
        <v/>
      </c>
      <c r="P7547" s="6">
        <f t="shared" si="352"/>
        <v>495.95866666666666</v>
      </c>
      <c r="Q7547">
        <f t="shared" si="353"/>
        <v>294.8779333220719</v>
      </c>
      <c r="R7547" s="16" t="str">
        <f>TEXT(Ecom[[#This Row],[Dates]],"mmm")</f>
        <v>Aug</v>
      </c>
      <c r="S7547" s="16" t="str">
        <f>TEXT(Ecom[[#This Row],[Dates]],"YYYY")</f>
        <v>2026</v>
      </c>
      <c r="T7547" s="16"/>
    </row>
    <row r="7548" spans="1:20" x14ac:dyDescent="0.25">
      <c r="A7548" t="s">
        <v>28</v>
      </c>
      <c r="B7548" s="16">
        <v>46193</v>
      </c>
      <c r="C7548" t="s">
        <v>22</v>
      </c>
      <c r="D7548" t="s">
        <v>15</v>
      </c>
      <c r="E7548" t="s">
        <v>195</v>
      </c>
      <c r="F7548" t="s">
        <v>46</v>
      </c>
      <c r="G7548">
        <v>77340</v>
      </c>
      <c r="H7548" t="s">
        <v>47</v>
      </c>
      <c r="I7548" t="s">
        <v>35</v>
      </c>
      <c r="J7548" t="s">
        <v>36</v>
      </c>
      <c r="K7548" s="6">
        <v>755.94399999999996</v>
      </c>
      <c r="L7548">
        <v>7</v>
      </c>
      <c r="M7548">
        <v>0.2</v>
      </c>
      <c r="N7548" s="6">
        <v>66.145099999999999</v>
      </c>
      <c r="O7548" t="str">
        <f t="shared" si="351"/>
        <v/>
      </c>
      <c r="P7548" s="6">
        <f t="shared" si="352"/>
        <v>256.274</v>
      </c>
      <c r="Q7548">
        <f t="shared" si="353"/>
        <v>316.70973075696321</v>
      </c>
      <c r="R7548" s="16" t="str">
        <f>TEXT(Ecom[[#This Row],[Dates]],"mmm")</f>
        <v>Jun</v>
      </c>
      <c r="S7548" s="16" t="str">
        <f>TEXT(Ecom[[#This Row],[Dates]],"YYYY")</f>
        <v>2026</v>
      </c>
      <c r="T7548" s="16"/>
    </row>
    <row r="7549" spans="1:20" x14ac:dyDescent="0.25">
      <c r="A7549" t="s">
        <v>28</v>
      </c>
      <c r="B7549" s="16">
        <v>46009</v>
      </c>
      <c r="C7549" t="s">
        <v>22</v>
      </c>
      <c r="D7549" t="s">
        <v>15</v>
      </c>
      <c r="E7549" t="s">
        <v>195</v>
      </c>
      <c r="F7549" t="s">
        <v>46</v>
      </c>
      <c r="G7549">
        <v>77340</v>
      </c>
      <c r="H7549" t="s">
        <v>47</v>
      </c>
      <c r="I7549" t="s">
        <v>26</v>
      </c>
      <c r="J7549" t="s">
        <v>37</v>
      </c>
      <c r="K7549" s="6">
        <v>11.98</v>
      </c>
      <c r="L7549">
        <v>5</v>
      </c>
      <c r="M7549">
        <v>0.8</v>
      </c>
      <c r="N7549" s="6">
        <v>-19.167999999999999</v>
      </c>
      <c r="O7549">
        <f t="shared" si="351"/>
        <v>-19.167999999999999</v>
      </c>
      <c r="P7549" s="6">
        <f t="shared" si="352"/>
        <v>11.360666666666667</v>
      </c>
      <c r="Q7549">
        <f t="shared" si="353"/>
        <v>315.99005383901749</v>
      </c>
      <c r="R7549" s="16" t="str">
        <f>TEXT(Ecom[[#This Row],[Dates]],"mmm")</f>
        <v>Dec</v>
      </c>
      <c r="S7549" s="16" t="str">
        <f>TEXT(Ecom[[#This Row],[Dates]],"YYYY")</f>
        <v>2025</v>
      </c>
      <c r="T7549" s="16"/>
    </row>
    <row r="7550" spans="1:20" x14ac:dyDescent="0.25">
      <c r="A7550" t="s">
        <v>28</v>
      </c>
      <c r="B7550" s="16">
        <v>45718</v>
      </c>
      <c r="C7550" t="s">
        <v>22</v>
      </c>
      <c r="D7550" t="s">
        <v>15</v>
      </c>
      <c r="E7550" t="s">
        <v>195</v>
      </c>
      <c r="F7550" t="s">
        <v>46</v>
      </c>
      <c r="G7550">
        <v>77340</v>
      </c>
      <c r="H7550" t="s">
        <v>47</v>
      </c>
      <c r="I7550" t="s">
        <v>26</v>
      </c>
      <c r="J7550" t="s">
        <v>37</v>
      </c>
      <c r="K7550" s="6">
        <v>0.89800000000000002</v>
      </c>
      <c r="L7550">
        <v>1</v>
      </c>
      <c r="M7550">
        <v>0.8</v>
      </c>
      <c r="N7550" s="6">
        <v>-1.5714999999999999</v>
      </c>
      <c r="O7550">
        <f t="shared" si="351"/>
        <v>-1.5714999999999999</v>
      </c>
      <c r="P7550" s="6">
        <f t="shared" si="352"/>
        <v>18.947333333333333</v>
      </c>
      <c r="Q7550">
        <f t="shared" si="353"/>
        <v>147.83233848694445</v>
      </c>
      <c r="R7550" s="16" t="str">
        <f>TEXT(Ecom[[#This Row],[Dates]],"mmm")</f>
        <v>Mar</v>
      </c>
      <c r="S7550" s="16" t="str">
        <f>TEXT(Ecom[[#This Row],[Dates]],"YYYY")</f>
        <v>2025</v>
      </c>
      <c r="T7550" s="16"/>
    </row>
    <row r="7551" spans="1:20" x14ac:dyDescent="0.25">
      <c r="A7551" t="s">
        <v>62</v>
      </c>
      <c r="B7551" s="16">
        <v>45849</v>
      </c>
      <c r="C7551" t="s">
        <v>22</v>
      </c>
      <c r="D7551" t="s">
        <v>15</v>
      </c>
      <c r="E7551" t="s">
        <v>61</v>
      </c>
      <c r="F7551" t="s">
        <v>46</v>
      </c>
      <c r="G7551">
        <v>77036</v>
      </c>
      <c r="H7551" t="s">
        <v>47</v>
      </c>
      <c r="I7551" t="s">
        <v>19</v>
      </c>
      <c r="J7551" t="s">
        <v>33</v>
      </c>
      <c r="K7551" s="6">
        <v>21.204000000000001</v>
      </c>
      <c r="L7551">
        <v>3</v>
      </c>
      <c r="M7551">
        <v>0.6</v>
      </c>
      <c r="N7551" s="6">
        <v>-11.6622</v>
      </c>
      <c r="O7551">
        <f t="shared" si="351"/>
        <v>-11.6622</v>
      </c>
      <c r="P7551" s="6">
        <f t="shared" si="352"/>
        <v>296.62799999999999</v>
      </c>
      <c r="Q7551">
        <f t="shared" si="353"/>
        <v>310.40322425062732</v>
      </c>
      <c r="R7551" s="16" t="str">
        <f>TEXT(Ecom[[#This Row],[Dates]],"mmm")</f>
        <v>Jul</v>
      </c>
      <c r="S7551" s="16" t="str">
        <f>TEXT(Ecom[[#This Row],[Dates]],"YYYY")</f>
        <v>2025</v>
      </c>
      <c r="T7551" s="16"/>
    </row>
    <row r="7552" spans="1:20" x14ac:dyDescent="0.25">
      <c r="A7552" t="s">
        <v>28</v>
      </c>
      <c r="B7552" s="16">
        <v>46236</v>
      </c>
      <c r="C7552" t="s">
        <v>22</v>
      </c>
      <c r="D7552" t="s">
        <v>15</v>
      </c>
      <c r="E7552" t="s">
        <v>75</v>
      </c>
      <c r="F7552" t="s">
        <v>76</v>
      </c>
      <c r="G7552">
        <v>10024</v>
      </c>
      <c r="H7552" t="s">
        <v>57</v>
      </c>
      <c r="I7552" t="s">
        <v>26</v>
      </c>
      <c r="J7552" t="s">
        <v>60</v>
      </c>
      <c r="K7552" s="6">
        <v>34.74</v>
      </c>
      <c r="L7552">
        <v>3</v>
      </c>
      <c r="M7552">
        <v>0</v>
      </c>
      <c r="N7552" s="6">
        <v>17.37</v>
      </c>
      <c r="O7552" t="str">
        <f t="shared" si="351"/>
        <v/>
      </c>
      <c r="P7552" s="6">
        <f t="shared" si="352"/>
        <v>293.88000000000005</v>
      </c>
      <c r="Q7552">
        <f t="shared" si="353"/>
        <v>350.1759748395296</v>
      </c>
      <c r="R7552" s="16" t="str">
        <f>TEXT(Ecom[[#This Row],[Dates]],"mmm")</f>
        <v>Aug</v>
      </c>
      <c r="S7552" s="16" t="str">
        <f>TEXT(Ecom[[#This Row],[Dates]],"YYYY")</f>
        <v>2026</v>
      </c>
      <c r="T7552" s="16"/>
    </row>
    <row r="7553" spans="1:20" x14ac:dyDescent="0.25">
      <c r="A7553" t="s">
        <v>28</v>
      </c>
      <c r="B7553" s="16">
        <v>46103</v>
      </c>
      <c r="C7553" t="s">
        <v>22</v>
      </c>
      <c r="D7553" t="s">
        <v>15</v>
      </c>
      <c r="E7553" t="s">
        <v>75</v>
      </c>
      <c r="F7553" t="s">
        <v>76</v>
      </c>
      <c r="G7553">
        <v>10024</v>
      </c>
      <c r="H7553" t="s">
        <v>57</v>
      </c>
      <c r="I7553" t="s">
        <v>35</v>
      </c>
      <c r="J7553" t="s">
        <v>36</v>
      </c>
      <c r="K7553" s="6">
        <v>833.94</v>
      </c>
      <c r="L7553">
        <v>6</v>
      </c>
      <c r="M7553">
        <v>0</v>
      </c>
      <c r="N7553" s="6">
        <v>216.8244</v>
      </c>
      <c r="O7553" t="str">
        <f t="shared" si="351"/>
        <v/>
      </c>
      <c r="P7553" s="6">
        <f t="shared" si="352"/>
        <v>290.94</v>
      </c>
      <c r="Q7553">
        <f t="shared" si="353"/>
        <v>382.03657422817525</v>
      </c>
      <c r="R7553" s="16" t="str">
        <f>TEXT(Ecom[[#This Row],[Dates]],"mmm")</f>
        <v>Mar</v>
      </c>
      <c r="S7553" s="16" t="str">
        <f>TEXT(Ecom[[#This Row],[Dates]],"YYYY")</f>
        <v>2026</v>
      </c>
      <c r="T7553" s="16"/>
    </row>
    <row r="7554" spans="1:20" x14ac:dyDescent="0.25">
      <c r="A7554" t="s">
        <v>28</v>
      </c>
      <c r="B7554" s="16">
        <v>45815</v>
      </c>
      <c r="C7554" t="s">
        <v>22</v>
      </c>
      <c r="D7554" t="s">
        <v>15</v>
      </c>
      <c r="E7554" t="s">
        <v>75</v>
      </c>
      <c r="F7554" t="s">
        <v>76</v>
      </c>
      <c r="G7554">
        <v>10024</v>
      </c>
      <c r="H7554" t="s">
        <v>57</v>
      </c>
      <c r="I7554" t="s">
        <v>26</v>
      </c>
      <c r="J7554" t="s">
        <v>37</v>
      </c>
      <c r="K7554" s="6">
        <v>12.96</v>
      </c>
      <c r="L7554">
        <v>3</v>
      </c>
      <c r="M7554">
        <v>0.2</v>
      </c>
      <c r="N7554" s="6">
        <v>4.5359999999999996</v>
      </c>
      <c r="O7554" t="str">
        <f t="shared" ref="O7554:O7617" si="354">IF(N7554&lt;0,N7554,"")</f>
        <v/>
      </c>
      <c r="P7554" s="6">
        <f t="shared" si="352"/>
        <v>129.61499999999998</v>
      </c>
      <c r="Q7554">
        <f t="shared" si="353"/>
        <v>256.7136986995435</v>
      </c>
      <c r="R7554" s="16" t="str">
        <f>TEXT(Ecom[[#This Row],[Dates]],"mmm")</f>
        <v>Jun</v>
      </c>
      <c r="S7554" s="16" t="str">
        <f>TEXT(Ecom[[#This Row],[Dates]],"YYYY")</f>
        <v>2025</v>
      </c>
      <c r="T7554" s="16"/>
    </row>
    <row r="7555" spans="1:20" x14ac:dyDescent="0.25">
      <c r="A7555" t="s">
        <v>28</v>
      </c>
      <c r="B7555" s="16">
        <v>45960</v>
      </c>
      <c r="C7555" t="s">
        <v>22</v>
      </c>
      <c r="D7555" t="s">
        <v>15</v>
      </c>
      <c r="E7555" t="s">
        <v>75</v>
      </c>
      <c r="F7555" t="s">
        <v>76</v>
      </c>
      <c r="G7555">
        <v>10024</v>
      </c>
      <c r="H7555" t="s">
        <v>57</v>
      </c>
      <c r="I7555" t="s">
        <v>26</v>
      </c>
      <c r="J7555" t="s">
        <v>41</v>
      </c>
      <c r="K7555" s="6">
        <v>25.92</v>
      </c>
      <c r="L7555">
        <v>4</v>
      </c>
      <c r="M7555">
        <v>0</v>
      </c>
      <c r="N7555" s="6">
        <v>12.441599999999999</v>
      </c>
      <c r="O7555" t="str">
        <f t="shared" si="354"/>
        <v/>
      </c>
      <c r="P7555" s="6">
        <f t="shared" ref="P7555:P7618" si="355">AVERAGE(K7555:K7557)</f>
        <v>132.73499999999999</v>
      </c>
      <c r="Q7555">
        <f t="shared" si="353"/>
        <v>208.95070800310776</v>
      </c>
      <c r="R7555" s="16" t="str">
        <f>TEXT(Ecom[[#This Row],[Dates]],"mmm")</f>
        <v>Oct</v>
      </c>
      <c r="S7555" s="16" t="str">
        <f>TEXT(Ecom[[#This Row],[Dates]],"YYYY")</f>
        <v>2025</v>
      </c>
      <c r="T7555" s="16"/>
    </row>
    <row r="7556" spans="1:20" x14ac:dyDescent="0.25">
      <c r="A7556" t="s">
        <v>13</v>
      </c>
      <c r="B7556" s="16">
        <v>46129</v>
      </c>
      <c r="C7556" t="s">
        <v>14</v>
      </c>
      <c r="D7556" t="s">
        <v>15</v>
      </c>
      <c r="E7556" t="s">
        <v>55</v>
      </c>
      <c r="F7556" t="s">
        <v>56</v>
      </c>
      <c r="G7556">
        <v>19134</v>
      </c>
      <c r="H7556" t="s">
        <v>57</v>
      </c>
      <c r="I7556" t="s">
        <v>19</v>
      </c>
      <c r="J7556" t="s">
        <v>20</v>
      </c>
      <c r="K7556" s="6">
        <v>349.96499999999997</v>
      </c>
      <c r="L7556">
        <v>7</v>
      </c>
      <c r="M7556">
        <v>0.5</v>
      </c>
      <c r="N7556" s="6">
        <v>-216.97829999999999</v>
      </c>
      <c r="O7556">
        <f t="shared" si="354"/>
        <v>-216.97829999999999</v>
      </c>
      <c r="P7556" s="6">
        <f t="shared" si="355"/>
        <v>176.85499999999999</v>
      </c>
      <c r="Q7556">
        <f t="shared" si="353"/>
        <v>142.70088220937293</v>
      </c>
      <c r="R7556" s="16" t="str">
        <f>TEXT(Ecom[[#This Row],[Dates]],"mmm")</f>
        <v>Apr</v>
      </c>
      <c r="S7556" s="16" t="str">
        <f>TEXT(Ecom[[#This Row],[Dates]],"YYYY")</f>
        <v>2026</v>
      </c>
      <c r="T7556" s="16"/>
    </row>
    <row r="7557" spans="1:20" x14ac:dyDescent="0.25">
      <c r="A7557" t="s">
        <v>13</v>
      </c>
      <c r="B7557" s="16">
        <v>45900</v>
      </c>
      <c r="C7557" t="s">
        <v>14</v>
      </c>
      <c r="D7557" t="s">
        <v>15</v>
      </c>
      <c r="E7557" t="s">
        <v>55</v>
      </c>
      <c r="F7557" t="s">
        <v>56</v>
      </c>
      <c r="G7557">
        <v>19134</v>
      </c>
      <c r="H7557" t="s">
        <v>57</v>
      </c>
      <c r="I7557" t="s">
        <v>26</v>
      </c>
      <c r="J7557" t="s">
        <v>34</v>
      </c>
      <c r="K7557" s="6">
        <v>22.32</v>
      </c>
      <c r="L7557">
        <v>5</v>
      </c>
      <c r="M7557">
        <v>0.2</v>
      </c>
      <c r="N7557" s="6">
        <v>5.3010000000000002</v>
      </c>
      <c r="O7557" t="str">
        <f t="shared" si="354"/>
        <v/>
      </c>
      <c r="P7557" s="6">
        <f t="shared" si="355"/>
        <v>226.17999999999998</v>
      </c>
      <c r="Q7557">
        <f t="shared" ref="Q7557:Q7620" si="356">SQRT(SUMXMY2(K7557:K7559,P7555:P7557)/3)</f>
        <v>169.69580671503545</v>
      </c>
      <c r="R7557" s="16" t="str">
        <f>TEXT(Ecom[[#This Row],[Dates]],"mmm")</f>
        <v>Aug</v>
      </c>
      <c r="S7557" s="16" t="str">
        <f>TEXT(Ecom[[#This Row],[Dates]],"YYYY")</f>
        <v>2025</v>
      </c>
      <c r="T7557" s="16"/>
    </row>
    <row r="7558" spans="1:20" x14ac:dyDescent="0.25">
      <c r="A7558" t="s">
        <v>28</v>
      </c>
      <c r="B7558" s="16">
        <v>45882</v>
      </c>
      <c r="C7558" t="s">
        <v>22</v>
      </c>
      <c r="D7558" t="s">
        <v>15</v>
      </c>
      <c r="E7558" t="s">
        <v>103</v>
      </c>
      <c r="F7558" t="s">
        <v>74</v>
      </c>
      <c r="G7558">
        <v>47201</v>
      </c>
      <c r="H7558" t="s">
        <v>47</v>
      </c>
      <c r="I7558" t="s">
        <v>26</v>
      </c>
      <c r="J7558" t="s">
        <v>41</v>
      </c>
      <c r="K7558" s="6">
        <v>158.28</v>
      </c>
      <c r="L7558">
        <v>6</v>
      </c>
      <c r="M7558">
        <v>0</v>
      </c>
      <c r="N7558" s="6">
        <v>72.808800000000005</v>
      </c>
      <c r="O7558" t="str">
        <f t="shared" si="354"/>
        <v/>
      </c>
      <c r="P7558" s="6">
        <f t="shared" si="355"/>
        <v>396.72</v>
      </c>
      <c r="Q7558">
        <f t="shared" si="356"/>
        <v>176.09453580865778</v>
      </c>
      <c r="R7558" s="16" t="str">
        <f>TEXT(Ecom[[#This Row],[Dates]],"mmm")</f>
        <v>Aug</v>
      </c>
      <c r="S7558" s="16" t="str">
        <f>TEXT(Ecom[[#This Row],[Dates]],"YYYY")</f>
        <v>2025</v>
      </c>
      <c r="T7558" s="16"/>
    </row>
    <row r="7559" spans="1:20" x14ac:dyDescent="0.25">
      <c r="A7559" t="s">
        <v>28</v>
      </c>
      <c r="B7559" s="16">
        <v>45898</v>
      </c>
      <c r="C7559" t="s">
        <v>22</v>
      </c>
      <c r="D7559" t="s">
        <v>15</v>
      </c>
      <c r="E7559" t="s">
        <v>103</v>
      </c>
      <c r="F7559" t="s">
        <v>74</v>
      </c>
      <c r="G7559">
        <v>47201</v>
      </c>
      <c r="H7559" t="s">
        <v>47</v>
      </c>
      <c r="I7559" t="s">
        <v>26</v>
      </c>
      <c r="J7559" t="s">
        <v>37</v>
      </c>
      <c r="K7559" s="6">
        <v>497.94</v>
      </c>
      <c r="L7559">
        <v>3</v>
      </c>
      <c r="M7559">
        <v>0</v>
      </c>
      <c r="N7559" s="6">
        <v>224.07300000000001</v>
      </c>
      <c r="O7559" t="str">
        <f t="shared" si="354"/>
        <v/>
      </c>
      <c r="P7559" s="6">
        <f t="shared" si="355"/>
        <v>399.94000000000005</v>
      </c>
      <c r="Q7559">
        <f t="shared" si="356"/>
        <v>220.98780207664558</v>
      </c>
      <c r="R7559" s="16" t="str">
        <f>TEXT(Ecom[[#This Row],[Dates]],"mmm")</f>
        <v>Aug</v>
      </c>
      <c r="S7559" s="16" t="str">
        <f>TEXT(Ecom[[#This Row],[Dates]],"YYYY")</f>
        <v>2025</v>
      </c>
      <c r="T7559" s="16"/>
    </row>
    <row r="7560" spans="1:20" x14ac:dyDescent="0.25">
      <c r="A7560" t="s">
        <v>28</v>
      </c>
      <c r="B7560" s="16">
        <v>46269</v>
      </c>
      <c r="C7560" t="s">
        <v>14</v>
      </c>
      <c r="D7560" t="s">
        <v>15</v>
      </c>
      <c r="E7560" t="s">
        <v>159</v>
      </c>
      <c r="F7560" t="s">
        <v>76</v>
      </c>
      <c r="G7560">
        <v>11561</v>
      </c>
      <c r="H7560" t="s">
        <v>57</v>
      </c>
      <c r="I7560" t="s">
        <v>26</v>
      </c>
      <c r="J7560" t="s">
        <v>38</v>
      </c>
      <c r="K7560" s="6">
        <v>533.94000000000005</v>
      </c>
      <c r="L7560">
        <v>3</v>
      </c>
      <c r="M7560">
        <v>0</v>
      </c>
      <c r="N7560" s="6">
        <v>154.8426</v>
      </c>
      <c r="O7560" t="str">
        <f t="shared" si="354"/>
        <v/>
      </c>
      <c r="P7560" s="6">
        <f t="shared" si="355"/>
        <v>244.52</v>
      </c>
      <c r="Q7560">
        <f t="shared" si="356"/>
        <v>198.28783287601556</v>
      </c>
      <c r="R7560" s="16" t="str">
        <f>TEXT(Ecom[[#This Row],[Dates]],"mmm")</f>
        <v>Sep</v>
      </c>
      <c r="S7560" s="16" t="str">
        <f>TEXT(Ecom[[#This Row],[Dates]],"YYYY")</f>
        <v>2026</v>
      </c>
      <c r="T7560" s="16"/>
    </row>
    <row r="7561" spans="1:20" x14ac:dyDescent="0.25">
      <c r="A7561" t="s">
        <v>28</v>
      </c>
      <c r="B7561" s="16">
        <v>45961</v>
      </c>
      <c r="C7561" t="s">
        <v>14</v>
      </c>
      <c r="D7561" t="s">
        <v>15</v>
      </c>
      <c r="E7561" t="s">
        <v>159</v>
      </c>
      <c r="F7561" t="s">
        <v>76</v>
      </c>
      <c r="G7561">
        <v>11561</v>
      </c>
      <c r="H7561" t="s">
        <v>57</v>
      </c>
      <c r="I7561" t="s">
        <v>26</v>
      </c>
      <c r="J7561" t="s">
        <v>41</v>
      </c>
      <c r="K7561" s="6">
        <v>167.94</v>
      </c>
      <c r="L7561">
        <v>3</v>
      </c>
      <c r="M7561">
        <v>0</v>
      </c>
      <c r="N7561" s="6">
        <v>82.290599999999998</v>
      </c>
      <c r="O7561" t="str">
        <f t="shared" si="354"/>
        <v/>
      </c>
      <c r="P7561" s="6">
        <f t="shared" si="355"/>
        <v>123.46866666666666</v>
      </c>
      <c r="Q7561">
        <f t="shared" si="356"/>
        <v>183.81493921312799</v>
      </c>
      <c r="R7561" s="16" t="str">
        <f>TEXT(Ecom[[#This Row],[Dates]],"mmm")</f>
        <v>Oct</v>
      </c>
      <c r="S7561" s="16" t="str">
        <f>TEXT(Ecom[[#This Row],[Dates]],"YYYY")</f>
        <v>2025</v>
      </c>
      <c r="T7561" s="16"/>
    </row>
    <row r="7562" spans="1:20" x14ac:dyDescent="0.25">
      <c r="A7562" t="s">
        <v>28</v>
      </c>
      <c r="B7562" s="16">
        <v>45805</v>
      </c>
      <c r="C7562" t="s">
        <v>14</v>
      </c>
      <c r="D7562" t="s">
        <v>15</v>
      </c>
      <c r="E7562" t="s">
        <v>159</v>
      </c>
      <c r="F7562" t="s">
        <v>76</v>
      </c>
      <c r="G7562">
        <v>11561</v>
      </c>
      <c r="H7562" t="s">
        <v>57</v>
      </c>
      <c r="I7562" t="s">
        <v>19</v>
      </c>
      <c r="J7562" t="s">
        <v>33</v>
      </c>
      <c r="K7562" s="6">
        <v>31.68</v>
      </c>
      <c r="L7562">
        <v>6</v>
      </c>
      <c r="M7562">
        <v>0</v>
      </c>
      <c r="N7562" s="6">
        <v>9.8208000000000002</v>
      </c>
      <c r="O7562" t="str">
        <f t="shared" si="354"/>
        <v/>
      </c>
      <c r="P7562" s="6">
        <f t="shared" si="355"/>
        <v>133.73666666666668</v>
      </c>
      <c r="Q7562">
        <f t="shared" si="356"/>
        <v>131.35923901130681</v>
      </c>
      <c r="R7562" s="16" t="str">
        <f>TEXT(Ecom[[#This Row],[Dates]],"mmm")</f>
        <v>May</v>
      </c>
      <c r="S7562" s="16" t="str">
        <f>TEXT(Ecom[[#This Row],[Dates]],"YYYY")</f>
        <v>2025</v>
      </c>
      <c r="T7562" s="16"/>
    </row>
    <row r="7563" spans="1:20" x14ac:dyDescent="0.25">
      <c r="A7563" t="s">
        <v>62</v>
      </c>
      <c r="B7563" s="16">
        <v>46240</v>
      </c>
      <c r="C7563" t="s">
        <v>14</v>
      </c>
      <c r="D7563" t="s">
        <v>15</v>
      </c>
      <c r="E7563" t="s">
        <v>235</v>
      </c>
      <c r="F7563" t="s">
        <v>56</v>
      </c>
      <c r="G7563">
        <v>17602</v>
      </c>
      <c r="H7563" t="s">
        <v>57</v>
      </c>
      <c r="I7563" t="s">
        <v>19</v>
      </c>
      <c r="J7563" t="s">
        <v>21</v>
      </c>
      <c r="K7563" s="6">
        <v>170.786</v>
      </c>
      <c r="L7563">
        <v>1</v>
      </c>
      <c r="M7563">
        <v>0.3</v>
      </c>
      <c r="N7563" s="6">
        <v>0</v>
      </c>
      <c r="O7563" t="str">
        <f t="shared" si="354"/>
        <v/>
      </c>
      <c r="P7563" s="6">
        <f t="shared" si="355"/>
        <v>144.45133333333334</v>
      </c>
      <c r="Q7563">
        <f t="shared" si="356"/>
        <v>65.741033105494907</v>
      </c>
      <c r="R7563" s="16" t="str">
        <f>TEXT(Ecom[[#This Row],[Dates]],"mmm")</f>
        <v>Aug</v>
      </c>
      <c r="S7563" s="16" t="str">
        <f>TEXT(Ecom[[#This Row],[Dates]],"YYYY")</f>
        <v>2026</v>
      </c>
      <c r="T7563" s="16"/>
    </row>
    <row r="7564" spans="1:20" x14ac:dyDescent="0.25">
      <c r="A7564" t="s">
        <v>28</v>
      </c>
      <c r="B7564" s="16">
        <v>45703</v>
      </c>
      <c r="C7564" t="s">
        <v>14</v>
      </c>
      <c r="D7564" t="s">
        <v>15</v>
      </c>
      <c r="E7564" t="s">
        <v>79</v>
      </c>
      <c r="F7564" t="s">
        <v>65</v>
      </c>
      <c r="G7564">
        <v>60610</v>
      </c>
      <c r="H7564" t="s">
        <v>47</v>
      </c>
      <c r="I7564" t="s">
        <v>19</v>
      </c>
      <c r="J7564" t="s">
        <v>20</v>
      </c>
      <c r="K7564" s="6">
        <v>198.744</v>
      </c>
      <c r="L7564">
        <v>4</v>
      </c>
      <c r="M7564">
        <v>0.3</v>
      </c>
      <c r="N7564" s="6">
        <v>0</v>
      </c>
      <c r="O7564" t="str">
        <f t="shared" si="354"/>
        <v/>
      </c>
      <c r="P7564" s="6">
        <f t="shared" si="355"/>
        <v>232.57866666666666</v>
      </c>
      <c r="Q7564">
        <f t="shared" si="356"/>
        <v>131.363564517208</v>
      </c>
      <c r="R7564" s="16" t="str">
        <f>TEXT(Ecom[[#This Row],[Dates]],"mmm")</f>
        <v>Feb</v>
      </c>
      <c r="S7564" s="16" t="str">
        <f>TEXT(Ecom[[#This Row],[Dates]],"YYYY")</f>
        <v>2025</v>
      </c>
      <c r="T7564" s="16"/>
    </row>
    <row r="7565" spans="1:20" x14ac:dyDescent="0.25">
      <c r="A7565" t="s">
        <v>62</v>
      </c>
      <c r="B7565" s="16">
        <v>46232</v>
      </c>
      <c r="C7565" t="s">
        <v>44</v>
      </c>
      <c r="D7565" t="s">
        <v>15</v>
      </c>
      <c r="E7565" t="s">
        <v>134</v>
      </c>
      <c r="F7565" t="s">
        <v>98</v>
      </c>
      <c r="G7565">
        <v>80219</v>
      </c>
      <c r="H7565" t="s">
        <v>25</v>
      </c>
      <c r="I7565" t="s">
        <v>35</v>
      </c>
      <c r="J7565" t="s">
        <v>59</v>
      </c>
      <c r="K7565" s="6">
        <v>63.823999999999998</v>
      </c>
      <c r="L7565">
        <v>2</v>
      </c>
      <c r="M7565">
        <v>0.2</v>
      </c>
      <c r="N7565" s="6">
        <v>13.5626</v>
      </c>
      <c r="O7565" t="str">
        <f t="shared" si="354"/>
        <v/>
      </c>
      <c r="P7565" s="6">
        <f t="shared" si="355"/>
        <v>182.524</v>
      </c>
      <c r="Q7565">
        <f t="shared" si="356"/>
        <v>147.7432457529942</v>
      </c>
      <c r="R7565" s="16" t="str">
        <f>TEXT(Ecom[[#This Row],[Dates]],"mmm")</f>
        <v>Jul</v>
      </c>
      <c r="S7565" s="16" t="str">
        <f>TEXT(Ecom[[#This Row],[Dates]],"YYYY")</f>
        <v>2026</v>
      </c>
      <c r="T7565" s="16"/>
    </row>
    <row r="7566" spans="1:20" x14ac:dyDescent="0.25">
      <c r="A7566" t="s">
        <v>13</v>
      </c>
      <c r="B7566" s="16">
        <v>45907</v>
      </c>
      <c r="C7566" t="s">
        <v>14</v>
      </c>
      <c r="D7566" t="s">
        <v>15</v>
      </c>
      <c r="E7566" t="s">
        <v>42</v>
      </c>
      <c r="F7566" t="s">
        <v>43</v>
      </c>
      <c r="G7566">
        <v>98103</v>
      </c>
      <c r="H7566" t="s">
        <v>25</v>
      </c>
      <c r="I7566" t="s">
        <v>19</v>
      </c>
      <c r="J7566" t="s">
        <v>21</v>
      </c>
      <c r="K7566" s="6">
        <v>435.16800000000001</v>
      </c>
      <c r="L7566">
        <v>4</v>
      </c>
      <c r="M7566">
        <v>0.2</v>
      </c>
      <c r="N7566" s="6">
        <v>-59.835599999999999</v>
      </c>
      <c r="O7566">
        <f t="shared" si="354"/>
        <v>-59.835599999999999</v>
      </c>
      <c r="P7566" s="6">
        <f t="shared" si="355"/>
        <v>177.2413333333333</v>
      </c>
      <c r="Q7566">
        <f t="shared" si="356"/>
        <v>158.84264700033827</v>
      </c>
      <c r="R7566" s="16" t="str">
        <f>TEXT(Ecom[[#This Row],[Dates]],"mmm")</f>
        <v>Sep</v>
      </c>
      <c r="S7566" s="16" t="str">
        <f>TEXT(Ecom[[#This Row],[Dates]],"YYYY")</f>
        <v>2025</v>
      </c>
      <c r="T7566" s="16"/>
    </row>
    <row r="7567" spans="1:20" x14ac:dyDescent="0.25">
      <c r="A7567" t="s">
        <v>13</v>
      </c>
      <c r="B7567" s="16">
        <v>46249</v>
      </c>
      <c r="C7567" t="s">
        <v>14</v>
      </c>
      <c r="D7567" t="s">
        <v>15</v>
      </c>
      <c r="E7567" t="s">
        <v>42</v>
      </c>
      <c r="F7567" t="s">
        <v>43</v>
      </c>
      <c r="G7567">
        <v>98103</v>
      </c>
      <c r="H7567" t="s">
        <v>25</v>
      </c>
      <c r="I7567" t="s">
        <v>19</v>
      </c>
      <c r="J7567" t="s">
        <v>20</v>
      </c>
      <c r="K7567" s="6">
        <v>48.58</v>
      </c>
      <c r="L7567">
        <v>1</v>
      </c>
      <c r="M7567">
        <v>0</v>
      </c>
      <c r="N7567" s="6">
        <v>7.7728000000000002</v>
      </c>
      <c r="O7567" t="str">
        <f t="shared" si="354"/>
        <v/>
      </c>
      <c r="P7567" s="6">
        <f t="shared" si="355"/>
        <v>39.097333333333331</v>
      </c>
      <c r="Q7567">
        <f t="shared" si="356"/>
        <v>107.99330241509665</v>
      </c>
      <c r="R7567" s="16" t="str">
        <f>TEXT(Ecom[[#This Row],[Dates]],"mmm")</f>
        <v>Aug</v>
      </c>
      <c r="S7567" s="16" t="str">
        <f>TEXT(Ecom[[#This Row],[Dates]],"YYYY")</f>
        <v>2026</v>
      </c>
      <c r="T7567" s="16"/>
    </row>
    <row r="7568" spans="1:20" x14ac:dyDescent="0.25">
      <c r="A7568" t="s">
        <v>62</v>
      </c>
      <c r="B7568" s="16">
        <v>45969</v>
      </c>
      <c r="C7568" t="s">
        <v>22</v>
      </c>
      <c r="D7568" t="s">
        <v>15</v>
      </c>
      <c r="E7568" t="s">
        <v>61</v>
      </c>
      <c r="F7568" t="s">
        <v>46</v>
      </c>
      <c r="G7568">
        <v>77070</v>
      </c>
      <c r="H7568" t="s">
        <v>47</v>
      </c>
      <c r="I7568" t="s">
        <v>35</v>
      </c>
      <c r="J7568" t="s">
        <v>59</v>
      </c>
      <c r="K7568" s="6">
        <v>47.975999999999999</v>
      </c>
      <c r="L7568">
        <v>3</v>
      </c>
      <c r="M7568">
        <v>0.2</v>
      </c>
      <c r="N7568" s="6">
        <v>8.3957999999999995</v>
      </c>
      <c r="O7568" t="str">
        <f t="shared" si="354"/>
        <v/>
      </c>
      <c r="P7568" s="6">
        <f t="shared" si="355"/>
        <v>31.724</v>
      </c>
      <c r="Q7568">
        <f t="shared" si="356"/>
        <v>75.441753822746264</v>
      </c>
      <c r="R7568" s="16" t="str">
        <f>TEXT(Ecom[[#This Row],[Dates]],"mmm")</f>
        <v>Nov</v>
      </c>
      <c r="S7568" s="16" t="str">
        <f>TEXT(Ecom[[#This Row],[Dates]],"YYYY")</f>
        <v>2025</v>
      </c>
      <c r="T7568" s="16"/>
    </row>
    <row r="7569" spans="1:20" x14ac:dyDescent="0.25">
      <c r="A7569" t="s">
        <v>62</v>
      </c>
      <c r="B7569" s="16">
        <v>45883</v>
      </c>
      <c r="C7569" t="s">
        <v>22</v>
      </c>
      <c r="D7569" t="s">
        <v>15</v>
      </c>
      <c r="E7569" t="s">
        <v>61</v>
      </c>
      <c r="F7569" t="s">
        <v>46</v>
      </c>
      <c r="G7569">
        <v>77070</v>
      </c>
      <c r="H7569" t="s">
        <v>47</v>
      </c>
      <c r="I7569" t="s">
        <v>26</v>
      </c>
      <c r="J7569" t="s">
        <v>41</v>
      </c>
      <c r="K7569" s="6">
        <v>20.736000000000001</v>
      </c>
      <c r="L7569">
        <v>4</v>
      </c>
      <c r="M7569">
        <v>0.2</v>
      </c>
      <c r="N7569" s="6">
        <v>7.2576000000000001</v>
      </c>
      <c r="O7569" t="str">
        <f t="shared" si="354"/>
        <v/>
      </c>
      <c r="P7569" s="6">
        <f t="shared" si="355"/>
        <v>32.105333333333334</v>
      </c>
      <c r="Q7569">
        <f t="shared" si="356"/>
        <v>14.768741083287537</v>
      </c>
      <c r="R7569" s="16" t="str">
        <f>TEXT(Ecom[[#This Row],[Dates]],"mmm")</f>
        <v>Aug</v>
      </c>
      <c r="S7569" s="16" t="str">
        <f>TEXT(Ecom[[#This Row],[Dates]],"YYYY")</f>
        <v>2025</v>
      </c>
      <c r="T7569" s="16"/>
    </row>
    <row r="7570" spans="1:20" x14ac:dyDescent="0.25">
      <c r="A7570" t="s">
        <v>28</v>
      </c>
      <c r="B7570" s="16">
        <v>45671</v>
      </c>
      <c r="C7570" t="s">
        <v>14</v>
      </c>
      <c r="D7570" t="s">
        <v>15</v>
      </c>
      <c r="E7570" t="s">
        <v>23</v>
      </c>
      <c r="F7570" t="s">
        <v>24</v>
      </c>
      <c r="G7570">
        <v>90045</v>
      </c>
      <c r="H7570" t="s">
        <v>25</v>
      </c>
      <c r="I7570" t="s">
        <v>26</v>
      </c>
      <c r="J7570" t="s">
        <v>34</v>
      </c>
      <c r="K7570" s="6">
        <v>26.46</v>
      </c>
      <c r="L7570">
        <v>9</v>
      </c>
      <c r="M7570">
        <v>0</v>
      </c>
      <c r="N7570" s="6">
        <v>11.907</v>
      </c>
      <c r="O7570" t="str">
        <f t="shared" si="354"/>
        <v/>
      </c>
      <c r="P7570" s="6">
        <f t="shared" si="355"/>
        <v>30.193333333333332</v>
      </c>
      <c r="Q7570">
        <f t="shared" si="356"/>
        <v>13.515989981691506</v>
      </c>
      <c r="R7570" s="16" t="str">
        <f>TEXT(Ecom[[#This Row],[Dates]],"mmm")</f>
        <v>Jan</v>
      </c>
      <c r="S7570" s="16" t="str">
        <f>TEXT(Ecom[[#This Row],[Dates]],"YYYY")</f>
        <v>2025</v>
      </c>
      <c r="T7570" s="16"/>
    </row>
    <row r="7571" spans="1:20" x14ac:dyDescent="0.25">
      <c r="A7571" t="s">
        <v>28</v>
      </c>
      <c r="B7571" s="16">
        <v>46333</v>
      </c>
      <c r="C7571" t="s">
        <v>14</v>
      </c>
      <c r="D7571" t="s">
        <v>15</v>
      </c>
      <c r="E7571" t="s">
        <v>23</v>
      </c>
      <c r="F7571" t="s">
        <v>24</v>
      </c>
      <c r="G7571">
        <v>90045</v>
      </c>
      <c r="H7571" t="s">
        <v>25</v>
      </c>
      <c r="I7571" t="s">
        <v>26</v>
      </c>
      <c r="J7571" t="s">
        <v>41</v>
      </c>
      <c r="K7571" s="6">
        <v>49.12</v>
      </c>
      <c r="L7571">
        <v>4</v>
      </c>
      <c r="M7571">
        <v>0</v>
      </c>
      <c r="N7571" s="6">
        <v>23.086400000000001</v>
      </c>
      <c r="O7571" t="str">
        <f t="shared" si="354"/>
        <v/>
      </c>
      <c r="P7571" s="6">
        <f t="shared" si="355"/>
        <v>86.273333333333326</v>
      </c>
      <c r="Q7571">
        <f t="shared" si="356"/>
        <v>63.970509622273084</v>
      </c>
      <c r="R7571" s="16" t="str">
        <f>TEXT(Ecom[[#This Row],[Dates]],"mmm")</f>
        <v>Nov</v>
      </c>
      <c r="S7571" s="16" t="str">
        <f>TEXT(Ecom[[#This Row],[Dates]],"YYYY")</f>
        <v>2026</v>
      </c>
      <c r="T7571" s="16"/>
    </row>
    <row r="7572" spans="1:20" x14ac:dyDescent="0.25">
      <c r="A7572" t="s">
        <v>28</v>
      </c>
      <c r="B7572" s="16">
        <v>45723</v>
      </c>
      <c r="C7572" t="s">
        <v>14</v>
      </c>
      <c r="D7572" t="s">
        <v>15</v>
      </c>
      <c r="E7572" t="s">
        <v>23</v>
      </c>
      <c r="F7572" t="s">
        <v>24</v>
      </c>
      <c r="G7572">
        <v>90045</v>
      </c>
      <c r="H7572" t="s">
        <v>25</v>
      </c>
      <c r="I7572" t="s">
        <v>26</v>
      </c>
      <c r="J7572" t="s">
        <v>77</v>
      </c>
      <c r="K7572" s="6">
        <v>15</v>
      </c>
      <c r="L7572">
        <v>3</v>
      </c>
      <c r="M7572">
        <v>0</v>
      </c>
      <c r="N7572" s="6">
        <v>7.2</v>
      </c>
      <c r="O7572" t="str">
        <f t="shared" si="354"/>
        <v/>
      </c>
      <c r="P7572" s="6">
        <f t="shared" si="355"/>
        <v>267.00666666666666</v>
      </c>
      <c r="Q7572">
        <f t="shared" si="356"/>
        <v>197.62449038517471</v>
      </c>
      <c r="R7572" s="16" t="str">
        <f>TEXT(Ecom[[#This Row],[Dates]],"mmm")</f>
        <v>Mar</v>
      </c>
      <c r="S7572" s="16" t="str">
        <f>TEXT(Ecom[[#This Row],[Dates]],"YYYY")</f>
        <v>2025</v>
      </c>
      <c r="T7572" s="16"/>
    </row>
    <row r="7573" spans="1:20" x14ac:dyDescent="0.25">
      <c r="A7573" t="s">
        <v>28</v>
      </c>
      <c r="B7573" s="16">
        <v>45915</v>
      </c>
      <c r="C7573" t="s">
        <v>22</v>
      </c>
      <c r="D7573" t="s">
        <v>15</v>
      </c>
      <c r="E7573" t="s">
        <v>400</v>
      </c>
      <c r="F7573" t="s">
        <v>83</v>
      </c>
      <c r="G7573">
        <v>23602</v>
      </c>
      <c r="H7573" t="s">
        <v>18</v>
      </c>
      <c r="I7573" t="s">
        <v>26</v>
      </c>
      <c r="J7573" t="s">
        <v>32</v>
      </c>
      <c r="K7573" s="6">
        <v>194.7</v>
      </c>
      <c r="L7573">
        <v>5</v>
      </c>
      <c r="M7573">
        <v>0</v>
      </c>
      <c r="N7573" s="6">
        <v>9.7349999999999994</v>
      </c>
      <c r="O7573" t="str">
        <f t="shared" si="354"/>
        <v/>
      </c>
      <c r="P7573" s="6">
        <f t="shared" si="355"/>
        <v>262.95333333333332</v>
      </c>
      <c r="Q7573">
        <f t="shared" si="356"/>
        <v>248.05538790090145</v>
      </c>
      <c r="R7573" s="16" t="str">
        <f>TEXT(Ecom[[#This Row],[Dates]],"mmm")</f>
        <v>Sep</v>
      </c>
      <c r="S7573" s="16" t="str">
        <f>TEXT(Ecom[[#This Row],[Dates]],"YYYY")</f>
        <v>2025</v>
      </c>
      <c r="T7573" s="16"/>
    </row>
    <row r="7574" spans="1:20" x14ac:dyDescent="0.25">
      <c r="A7574" t="s">
        <v>28</v>
      </c>
      <c r="B7574" s="16">
        <v>45706</v>
      </c>
      <c r="C7574" t="s">
        <v>22</v>
      </c>
      <c r="D7574" t="s">
        <v>15</v>
      </c>
      <c r="E7574" t="s">
        <v>400</v>
      </c>
      <c r="F7574" t="s">
        <v>83</v>
      </c>
      <c r="G7574">
        <v>23602</v>
      </c>
      <c r="H7574" t="s">
        <v>18</v>
      </c>
      <c r="I7574" t="s">
        <v>19</v>
      </c>
      <c r="J7574" t="s">
        <v>31</v>
      </c>
      <c r="K7574" s="6">
        <v>591.32000000000005</v>
      </c>
      <c r="L7574">
        <v>4</v>
      </c>
      <c r="M7574">
        <v>0</v>
      </c>
      <c r="N7574" s="6">
        <v>112.35080000000001</v>
      </c>
      <c r="O7574" t="str">
        <f t="shared" si="354"/>
        <v/>
      </c>
      <c r="P7574" s="6">
        <f t="shared" si="355"/>
        <v>272.04000000000002</v>
      </c>
      <c r="Q7574">
        <f t="shared" si="356"/>
        <v>241.76165311835237</v>
      </c>
      <c r="R7574" s="16" t="str">
        <f>TEXT(Ecom[[#This Row],[Dates]],"mmm")</f>
        <v>Feb</v>
      </c>
      <c r="S7574" s="16" t="str">
        <f>TEXT(Ecom[[#This Row],[Dates]],"YYYY")</f>
        <v>2025</v>
      </c>
      <c r="T7574" s="16"/>
    </row>
    <row r="7575" spans="1:20" x14ac:dyDescent="0.25">
      <c r="A7575" t="s">
        <v>28</v>
      </c>
      <c r="B7575" s="16">
        <v>46070</v>
      </c>
      <c r="C7575" t="s">
        <v>22</v>
      </c>
      <c r="D7575" t="s">
        <v>15</v>
      </c>
      <c r="E7575" t="s">
        <v>400</v>
      </c>
      <c r="F7575" t="s">
        <v>83</v>
      </c>
      <c r="G7575">
        <v>23602</v>
      </c>
      <c r="H7575" t="s">
        <v>18</v>
      </c>
      <c r="I7575" t="s">
        <v>26</v>
      </c>
      <c r="J7575" t="s">
        <v>34</v>
      </c>
      <c r="K7575" s="6">
        <v>2.84</v>
      </c>
      <c r="L7575">
        <v>1</v>
      </c>
      <c r="M7575">
        <v>0</v>
      </c>
      <c r="N7575" s="6">
        <v>0.88039999999999996</v>
      </c>
      <c r="O7575" t="str">
        <f t="shared" si="354"/>
        <v/>
      </c>
      <c r="P7575" s="6">
        <f t="shared" si="355"/>
        <v>153.6</v>
      </c>
      <c r="Q7575">
        <f t="shared" si="356"/>
        <v>160.16315907825347</v>
      </c>
      <c r="R7575" s="16" t="str">
        <f>TEXT(Ecom[[#This Row],[Dates]],"mmm")</f>
        <v>Feb</v>
      </c>
      <c r="S7575" s="16" t="str">
        <f>TEXT(Ecom[[#This Row],[Dates]],"YYYY")</f>
        <v>2026</v>
      </c>
      <c r="T7575" s="16"/>
    </row>
    <row r="7576" spans="1:20" x14ac:dyDescent="0.25">
      <c r="A7576" t="s">
        <v>28</v>
      </c>
      <c r="B7576" s="16">
        <v>45974</v>
      </c>
      <c r="C7576" t="s">
        <v>22</v>
      </c>
      <c r="D7576" t="s">
        <v>15</v>
      </c>
      <c r="E7576" t="s">
        <v>23</v>
      </c>
      <c r="F7576" t="s">
        <v>24</v>
      </c>
      <c r="G7576">
        <v>90036</v>
      </c>
      <c r="H7576" t="s">
        <v>25</v>
      </c>
      <c r="I7576" t="s">
        <v>26</v>
      </c>
      <c r="J7576" t="s">
        <v>32</v>
      </c>
      <c r="K7576" s="6">
        <v>221.96</v>
      </c>
      <c r="L7576">
        <v>2</v>
      </c>
      <c r="M7576">
        <v>0</v>
      </c>
      <c r="N7576" s="6">
        <v>4.4391999999999996</v>
      </c>
      <c r="O7576" t="str">
        <f t="shared" si="354"/>
        <v/>
      </c>
      <c r="P7576" s="6">
        <f t="shared" si="355"/>
        <v>166.63333333333335</v>
      </c>
      <c r="Q7576">
        <f t="shared" si="356"/>
        <v>91.005849221863727</v>
      </c>
      <c r="R7576" s="16" t="str">
        <f>TEXT(Ecom[[#This Row],[Dates]],"mmm")</f>
        <v>Nov</v>
      </c>
      <c r="S7576" s="16" t="str">
        <f>TEXT(Ecom[[#This Row],[Dates]],"YYYY")</f>
        <v>2025</v>
      </c>
      <c r="T7576" s="16"/>
    </row>
    <row r="7577" spans="1:20" x14ac:dyDescent="0.25">
      <c r="A7577" t="s">
        <v>28</v>
      </c>
      <c r="B7577" s="16">
        <v>45989</v>
      </c>
      <c r="C7577" t="s">
        <v>22</v>
      </c>
      <c r="D7577" t="s">
        <v>15</v>
      </c>
      <c r="E7577" t="s">
        <v>23</v>
      </c>
      <c r="F7577" t="s">
        <v>24</v>
      </c>
      <c r="G7577">
        <v>90036</v>
      </c>
      <c r="H7577" t="s">
        <v>25</v>
      </c>
      <c r="I7577" t="s">
        <v>35</v>
      </c>
      <c r="J7577" t="s">
        <v>59</v>
      </c>
      <c r="K7577" s="6">
        <v>236</v>
      </c>
      <c r="L7577">
        <v>4</v>
      </c>
      <c r="M7577">
        <v>0</v>
      </c>
      <c r="N7577" s="6">
        <v>40.119999999999997</v>
      </c>
      <c r="O7577" t="str">
        <f t="shared" si="354"/>
        <v/>
      </c>
      <c r="P7577" s="6">
        <f t="shared" si="355"/>
        <v>110.24399999999999</v>
      </c>
      <c r="Q7577">
        <f t="shared" si="356"/>
        <v>92.446236054220151</v>
      </c>
      <c r="R7577" s="16" t="str">
        <f>TEXT(Ecom[[#This Row],[Dates]],"mmm")</f>
        <v>Nov</v>
      </c>
      <c r="S7577" s="16" t="str">
        <f>TEXT(Ecom[[#This Row],[Dates]],"YYYY")</f>
        <v>2025</v>
      </c>
      <c r="T7577" s="16"/>
    </row>
    <row r="7578" spans="1:20" x14ac:dyDescent="0.25">
      <c r="A7578" t="s">
        <v>13</v>
      </c>
      <c r="B7578" s="16">
        <v>46050</v>
      </c>
      <c r="C7578" t="s">
        <v>22</v>
      </c>
      <c r="D7578" t="s">
        <v>15</v>
      </c>
      <c r="E7578" t="s">
        <v>42</v>
      </c>
      <c r="F7578" t="s">
        <v>43</v>
      </c>
      <c r="G7578">
        <v>98115</v>
      </c>
      <c r="H7578" t="s">
        <v>25</v>
      </c>
      <c r="I7578" t="s">
        <v>35</v>
      </c>
      <c r="J7578" t="s">
        <v>59</v>
      </c>
      <c r="K7578" s="6">
        <v>41.94</v>
      </c>
      <c r="L7578">
        <v>2</v>
      </c>
      <c r="M7578">
        <v>0</v>
      </c>
      <c r="N7578" s="6">
        <v>15.0984</v>
      </c>
      <c r="O7578" t="str">
        <f t="shared" si="354"/>
        <v/>
      </c>
      <c r="P7578" s="6">
        <f t="shared" si="355"/>
        <v>219.55733333333333</v>
      </c>
      <c r="Q7578">
        <f t="shared" si="356"/>
        <v>214.04717609460323</v>
      </c>
      <c r="R7578" s="16" t="str">
        <f>TEXT(Ecom[[#This Row],[Dates]],"mmm")</f>
        <v>Jan</v>
      </c>
      <c r="S7578" s="16" t="str">
        <f>TEXT(Ecom[[#This Row],[Dates]],"YYYY")</f>
        <v>2026</v>
      </c>
      <c r="T7578" s="16"/>
    </row>
    <row r="7579" spans="1:20" x14ac:dyDescent="0.25">
      <c r="A7579" t="s">
        <v>13</v>
      </c>
      <c r="B7579" s="16">
        <v>45744</v>
      </c>
      <c r="C7579" t="s">
        <v>22</v>
      </c>
      <c r="D7579" t="s">
        <v>15</v>
      </c>
      <c r="E7579" t="s">
        <v>42</v>
      </c>
      <c r="F7579" t="s">
        <v>43</v>
      </c>
      <c r="G7579">
        <v>98115</v>
      </c>
      <c r="H7579" t="s">
        <v>25</v>
      </c>
      <c r="I7579" t="s">
        <v>35</v>
      </c>
      <c r="J7579" t="s">
        <v>36</v>
      </c>
      <c r="K7579" s="6">
        <v>52.792000000000002</v>
      </c>
      <c r="L7579">
        <v>1</v>
      </c>
      <c r="M7579">
        <v>0.2</v>
      </c>
      <c r="N7579" s="6">
        <v>4.6193</v>
      </c>
      <c r="O7579" t="str">
        <f t="shared" si="354"/>
        <v/>
      </c>
      <c r="P7579" s="6">
        <f t="shared" si="355"/>
        <v>1080.6173333333334</v>
      </c>
      <c r="Q7579">
        <f t="shared" si="356"/>
        <v>914.21890900463745</v>
      </c>
      <c r="R7579" s="16" t="str">
        <f>TEXT(Ecom[[#This Row],[Dates]],"mmm")</f>
        <v>Mar</v>
      </c>
      <c r="S7579" s="16" t="str">
        <f>TEXT(Ecom[[#This Row],[Dates]],"YYYY")</f>
        <v>2025</v>
      </c>
      <c r="T7579" s="16"/>
    </row>
    <row r="7580" spans="1:20" x14ac:dyDescent="0.25">
      <c r="A7580" t="s">
        <v>62</v>
      </c>
      <c r="B7580" s="16">
        <v>46321</v>
      </c>
      <c r="C7580" t="s">
        <v>44</v>
      </c>
      <c r="D7580" t="s">
        <v>15</v>
      </c>
      <c r="E7580" t="s">
        <v>238</v>
      </c>
      <c r="F7580" t="s">
        <v>54</v>
      </c>
      <c r="G7580">
        <v>68104</v>
      </c>
      <c r="H7580" t="s">
        <v>47</v>
      </c>
      <c r="I7580" t="s">
        <v>19</v>
      </c>
      <c r="J7580" t="s">
        <v>21</v>
      </c>
      <c r="K7580" s="6">
        <v>563.94000000000005</v>
      </c>
      <c r="L7580">
        <v>3</v>
      </c>
      <c r="M7580">
        <v>0</v>
      </c>
      <c r="N7580" s="6">
        <v>112.788</v>
      </c>
      <c r="O7580" t="str">
        <f t="shared" si="354"/>
        <v/>
      </c>
      <c r="P7580" s="6">
        <f t="shared" si="355"/>
        <v>1069</v>
      </c>
      <c r="Q7580">
        <f t="shared" si="356"/>
        <v>1096.7854594284288</v>
      </c>
      <c r="R7580" s="16" t="str">
        <f>TEXT(Ecom[[#This Row],[Dates]],"mmm")</f>
        <v>Oct</v>
      </c>
      <c r="S7580" s="16" t="str">
        <f>TEXT(Ecom[[#This Row],[Dates]],"YYYY")</f>
        <v>2026</v>
      </c>
      <c r="T7580" s="16"/>
    </row>
    <row r="7581" spans="1:20" x14ac:dyDescent="0.25">
      <c r="A7581" t="s">
        <v>13</v>
      </c>
      <c r="B7581" s="16">
        <v>45873</v>
      </c>
      <c r="C7581" t="s">
        <v>14</v>
      </c>
      <c r="D7581" t="s">
        <v>15</v>
      </c>
      <c r="E7581" t="s">
        <v>147</v>
      </c>
      <c r="F7581" t="s">
        <v>132</v>
      </c>
      <c r="G7581">
        <v>7960</v>
      </c>
      <c r="H7581" t="s">
        <v>57</v>
      </c>
      <c r="I7581" t="s">
        <v>26</v>
      </c>
      <c r="J7581" t="s">
        <v>38</v>
      </c>
      <c r="K7581" s="6">
        <v>2625.12</v>
      </c>
      <c r="L7581">
        <v>8</v>
      </c>
      <c r="M7581">
        <v>0</v>
      </c>
      <c r="N7581" s="6">
        <v>735.03359999999998</v>
      </c>
      <c r="O7581" t="str">
        <f t="shared" si="354"/>
        <v/>
      </c>
      <c r="P7581" s="6">
        <f t="shared" si="355"/>
        <v>1021.9720000000001</v>
      </c>
      <c r="Q7581">
        <f t="shared" si="356"/>
        <v>1132.7187930515447</v>
      </c>
      <c r="R7581" s="16" t="str">
        <f>TEXT(Ecom[[#This Row],[Dates]],"mmm")</f>
        <v>Aug</v>
      </c>
      <c r="S7581" s="16" t="str">
        <f>TEXT(Ecom[[#This Row],[Dates]],"YYYY")</f>
        <v>2025</v>
      </c>
      <c r="T7581" s="16"/>
    </row>
    <row r="7582" spans="1:20" x14ac:dyDescent="0.25">
      <c r="A7582" t="s">
        <v>13</v>
      </c>
      <c r="B7582" s="16">
        <v>46105</v>
      </c>
      <c r="C7582" t="s">
        <v>14</v>
      </c>
      <c r="D7582" t="s">
        <v>15</v>
      </c>
      <c r="E7582" t="s">
        <v>147</v>
      </c>
      <c r="F7582" t="s">
        <v>132</v>
      </c>
      <c r="G7582">
        <v>7960</v>
      </c>
      <c r="H7582" t="s">
        <v>57</v>
      </c>
      <c r="I7582" t="s">
        <v>26</v>
      </c>
      <c r="J7582" t="s">
        <v>34</v>
      </c>
      <c r="K7582" s="6">
        <v>17.940000000000001</v>
      </c>
      <c r="L7582">
        <v>3</v>
      </c>
      <c r="M7582">
        <v>0</v>
      </c>
      <c r="N7582" s="6">
        <v>4.4850000000000003</v>
      </c>
      <c r="O7582" t="str">
        <f t="shared" si="354"/>
        <v/>
      </c>
      <c r="P7582" s="6">
        <f t="shared" si="355"/>
        <v>189.51999999999998</v>
      </c>
      <c r="Q7582">
        <f t="shared" si="356"/>
        <v>699.39995915355894</v>
      </c>
      <c r="R7582" s="16" t="str">
        <f>TEXT(Ecom[[#This Row],[Dates]],"mmm")</f>
        <v>Mar</v>
      </c>
      <c r="S7582" s="16" t="str">
        <f>TEXT(Ecom[[#This Row],[Dates]],"YYYY")</f>
        <v>2026</v>
      </c>
      <c r="T7582" s="16"/>
    </row>
    <row r="7583" spans="1:20" x14ac:dyDescent="0.25">
      <c r="A7583" t="s">
        <v>62</v>
      </c>
      <c r="B7583" s="16">
        <v>46254</v>
      </c>
      <c r="C7583" t="s">
        <v>14</v>
      </c>
      <c r="D7583" t="s">
        <v>15</v>
      </c>
      <c r="E7583" t="s">
        <v>55</v>
      </c>
      <c r="F7583" t="s">
        <v>56</v>
      </c>
      <c r="G7583">
        <v>19143</v>
      </c>
      <c r="H7583" t="s">
        <v>57</v>
      </c>
      <c r="I7583" t="s">
        <v>26</v>
      </c>
      <c r="J7583" t="s">
        <v>32</v>
      </c>
      <c r="K7583" s="6">
        <v>422.85599999999999</v>
      </c>
      <c r="L7583">
        <v>3</v>
      </c>
      <c r="M7583">
        <v>0.2</v>
      </c>
      <c r="N7583" s="6">
        <v>15.857100000000001</v>
      </c>
      <c r="O7583" t="str">
        <f t="shared" si="354"/>
        <v/>
      </c>
      <c r="P7583" s="6">
        <f t="shared" si="355"/>
        <v>1350.1833333333332</v>
      </c>
      <c r="Q7583">
        <f t="shared" si="356"/>
        <v>1288.9484752873102</v>
      </c>
      <c r="R7583" s="16" t="str">
        <f>TEXT(Ecom[[#This Row],[Dates]],"mmm")</f>
        <v>Aug</v>
      </c>
      <c r="S7583" s="16" t="str">
        <f>TEXT(Ecom[[#This Row],[Dates]],"YYYY")</f>
        <v>2026</v>
      </c>
      <c r="T7583" s="16"/>
    </row>
    <row r="7584" spans="1:20" x14ac:dyDescent="0.25">
      <c r="A7584" t="s">
        <v>28</v>
      </c>
      <c r="B7584" s="16">
        <v>46091</v>
      </c>
      <c r="C7584" t="s">
        <v>22</v>
      </c>
      <c r="D7584" t="s">
        <v>15</v>
      </c>
      <c r="E7584" t="s">
        <v>75</v>
      </c>
      <c r="F7584" t="s">
        <v>76</v>
      </c>
      <c r="G7584">
        <v>10024</v>
      </c>
      <c r="H7584" t="s">
        <v>57</v>
      </c>
      <c r="I7584" t="s">
        <v>19</v>
      </c>
      <c r="J7584" t="s">
        <v>21</v>
      </c>
      <c r="K7584" s="6">
        <v>127.764</v>
      </c>
      <c r="L7584">
        <v>2</v>
      </c>
      <c r="M7584">
        <v>0.1</v>
      </c>
      <c r="N7584" s="6">
        <v>2.8391999999999999</v>
      </c>
      <c r="O7584" t="str">
        <f t="shared" si="354"/>
        <v/>
      </c>
      <c r="P7584" s="6">
        <f t="shared" si="355"/>
        <v>1214.0313333333334</v>
      </c>
      <c r="Q7584">
        <f t="shared" si="356"/>
        <v>1421.7758696193475</v>
      </c>
      <c r="R7584" s="16" t="str">
        <f>TEXT(Ecom[[#This Row],[Dates]],"mmm")</f>
        <v>Mar</v>
      </c>
      <c r="S7584" s="16" t="str">
        <f>TEXT(Ecom[[#This Row],[Dates]],"YYYY")</f>
        <v>2026</v>
      </c>
      <c r="T7584" s="16"/>
    </row>
    <row r="7585" spans="1:20" x14ac:dyDescent="0.25">
      <c r="A7585" t="s">
        <v>28</v>
      </c>
      <c r="B7585" s="16">
        <v>46329</v>
      </c>
      <c r="C7585" t="s">
        <v>22</v>
      </c>
      <c r="D7585" t="s">
        <v>15</v>
      </c>
      <c r="E7585" t="s">
        <v>82</v>
      </c>
      <c r="F7585" t="s">
        <v>83</v>
      </c>
      <c r="G7585">
        <v>22153</v>
      </c>
      <c r="H7585" t="s">
        <v>18</v>
      </c>
      <c r="I7585" t="s">
        <v>35</v>
      </c>
      <c r="J7585" t="s">
        <v>36</v>
      </c>
      <c r="K7585" s="6">
        <v>3499.93</v>
      </c>
      <c r="L7585">
        <v>7</v>
      </c>
      <c r="M7585">
        <v>0</v>
      </c>
      <c r="N7585" s="6">
        <v>909.98180000000002</v>
      </c>
      <c r="O7585" t="str">
        <f t="shared" si="354"/>
        <v/>
      </c>
      <c r="P7585" s="6">
        <f t="shared" si="355"/>
        <v>1212.4333333333332</v>
      </c>
      <c r="Q7585">
        <f t="shared" si="356"/>
        <v>1554.2904513461369</v>
      </c>
      <c r="R7585" s="16" t="str">
        <f>TEXT(Ecom[[#This Row],[Dates]],"mmm")</f>
        <v>Nov</v>
      </c>
      <c r="S7585" s="16" t="str">
        <f>TEXT(Ecom[[#This Row],[Dates]],"YYYY")</f>
        <v>2026</v>
      </c>
      <c r="T7585" s="16"/>
    </row>
    <row r="7586" spans="1:20" x14ac:dyDescent="0.25">
      <c r="A7586" t="s">
        <v>28</v>
      </c>
      <c r="B7586" s="16">
        <v>46366</v>
      </c>
      <c r="C7586" t="s">
        <v>22</v>
      </c>
      <c r="D7586" t="s">
        <v>15</v>
      </c>
      <c r="E7586" t="s">
        <v>82</v>
      </c>
      <c r="F7586" t="s">
        <v>83</v>
      </c>
      <c r="G7586">
        <v>22153</v>
      </c>
      <c r="H7586" t="s">
        <v>18</v>
      </c>
      <c r="I7586" t="s">
        <v>26</v>
      </c>
      <c r="J7586" t="s">
        <v>27</v>
      </c>
      <c r="K7586" s="6">
        <v>14.4</v>
      </c>
      <c r="L7586">
        <v>5</v>
      </c>
      <c r="M7586">
        <v>0</v>
      </c>
      <c r="N7586" s="6">
        <v>6.6239999999999997</v>
      </c>
      <c r="O7586" t="str">
        <f t="shared" si="354"/>
        <v/>
      </c>
      <c r="P7586" s="6">
        <f t="shared" si="355"/>
        <v>48.896666666666668</v>
      </c>
      <c r="Q7586">
        <f t="shared" si="356"/>
        <v>935.87962244748348</v>
      </c>
      <c r="R7586" s="16" t="str">
        <f>TEXT(Ecom[[#This Row],[Dates]],"mmm")</f>
        <v>Dec</v>
      </c>
      <c r="S7586" s="16" t="str">
        <f>TEXT(Ecom[[#This Row],[Dates]],"YYYY")</f>
        <v>2026</v>
      </c>
      <c r="T7586" s="16"/>
    </row>
    <row r="7587" spans="1:20" x14ac:dyDescent="0.25">
      <c r="A7587" t="s">
        <v>28</v>
      </c>
      <c r="B7587" s="16">
        <v>46086</v>
      </c>
      <c r="C7587" t="s">
        <v>22</v>
      </c>
      <c r="D7587" t="s">
        <v>15</v>
      </c>
      <c r="E7587" t="s">
        <v>82</v>
      </c>
      <c r="F7587" t="s">
        <v>83</v>
      </c>
      <c r="G7587">
        <v>22153</v>
      </c>
      <c r="H7587" t="s">
        <v>18</v>
      </c>
      <c r="I7587" t="s">
        <v>26</v>
      </c>
      <c r="J7587" t="s">
        <v>41</v>
      </c>
      <c r="K7587" s="6">
        <v>122.97</v>
      </c>
      <c r="L7587">
        <v>3</v>
      </c>
      <c r="M7587">
        <v>0</v>
      </c>
      <c r="N7587" s="6">
        <v>60.255299999999998</v>
      </c>
      <c r="O7587" t="str">
        <f t="shared" si="354"/>
        <v/>
      </c>
      <c r="P7587" s="6">
        <f t="shared" si="355"/>
        <v>85.076666666666668</v>
      </c>
      <c r="Q7587">
        <f t="shared" si="356"/>
        <v>629.79634254080702</v>
      </c>
      <c r="R7587" s="16" t="str">
        <f>TEXT(Ecom[[#This Row],[Dates]],"mmm")</f>
        <v>Mar</v>
      </c>
      <c r="S7587" s="16" t="str">
        <f>TEXT(Ecom[[#This Row],[Dates]],"YYYY")</f>
        <v>2026</v>
      </c>
      <c r="T7587" s="16"/>
    </row>
    <row r="7588" spans="1:20" x14ac:dyDescent="0.25">
      <c r="A7588" t="s">
        <v>28</v>
      </c>
      <c r="B7588" s="16">
        <v>45985</v>
      </c>
      <c r="C7588" t="s">
        <v>22</v>
      </c>
      <c r="D7588" t="s">
        <v>15</v>
      </c>
      <c r="E7588" t="s">
        <v>82</v>
      </c>
      <c r="F7588" t="s">
        <v>83</v>
      </c>
      <c r="G7588">
        <v>22153</v>
      </c>
      <c r="H7588" t="s">
        <v>18</v>
      </c>
      <c r="I7588" t="s">
        <v>26</v>
      </c>
      <c r="J7588" t="s">
        <v>34</v>
      </c>
      <c r="K7588" s="6">
        <v>9.32</v>
      </c>
      <c r="L7588">
        <v>4</v>
      </c>
      <c r="M7588">
        <v>0</v>
      </c>
      <c r="N7588" s="6">
        <v>2.7027999999999999</v>
      </c>
      <c r="O7588" t="str">
        <f t="shared" si="354"/>
        <v/>
      </c>
      <c r="P7588" s="6">
        <f t="shared" si="355"/>
        <v>49.856666666666662</v>
      </c>
      <c r="Q7588">
        <f t="shared" si="356"/>
        <v>36.7841907466902</v>
      </c>
      <c r="R7588" s="16" t="str">
        <f>TEXT(Ecom[[#This Row],[Dates]],"mmm")</f>
        <v>Nov</v>
      </c>
      <c r="S7588" s="16" t="str">
        <f>TEXT(Ecom[[#This Row],[Dates]],"YYYY")</f>
        <v>2025</v>
      </c>
      <c r="T7588" s="16"/>
    </row>
    <row r="7589" spans="1:20" x14ac:dyDescent="0.25">
      <c r="A7589" t="s">
        <v>28</v>
      </c>
      <c r="B7589" s="16">
        <v>46225</v>
      </c>
      <c r="C7589" t="s">
        <v>22</v>
      </c>
      <c r="D7589" t="s">
        <v>15</v>
      </c>
      <c r="E7589" t="s">
        <v>82</v>
      </c>
      <c r="F7589" t="s">
        <v>83</v>
      </c>
      <c r="G7589">
        <v>22153</v>
      </c>
      <c r="H7589" t="s">
        <v>18</v>
      </c>
      <c r="I7589" t="s">
        <v>26</v>
      </c>
      <c r="J7589" t="s">
        <v>37</v>
      </c>
      <c r="K7589" s="6">
        <v>122.94</v>
      </c>
      <c r="L7589">
        <v>3</v>
      </c>
      <c r="M7589">
        <v>0</v>
      </c>
      <c r="N7589" s="6">
        <v>59.011200000000002</v>
      </c>
      <c r="O7589" t="str">
        <f t="shared" si="354"/>
        <v/>
      </c>
      <c r="P7589" s="6">
        <f t="shared" si="355"/>
        <v>89.664666666666676</v>
      </c>
      <c r="Q7589">
        <f t="shared" si="356"/>
        <v>36.606519528630407</v>
      </c>
      <c r="R7589" s="16" t="str">
        <f>TEXT(Ecom[[#This Row],[Dates]],"mmm")</f>
        <v>Jul</v>
      </c>
      <c r="S7589" s="16" t="str">
        <f>TEXT(Ecom[[#This Row],[Dates]],"YYYY")</f>
        <v>2026</v>
      </c>
      <c r="T7589" s="16"/>
    </row>
    <row r="7590" spans="1:20" x14ac:dyDescent="0.25">
      <c r="A7590" t="s">
        <v>28</v>
      </c>
      <c r="B7590" s="16">
        <v>46257</v>
      </c>
      <c r="C7590" t="s">
        <v>14</v>
      </c>
      <c r="D7590" t="s">
        <v>15</v>
      </c>
      <c r="E7590" t="s">
        <v>109</v>
      </c>
      <c r="F7590" t="s">
        <v>24</v>
      </c>
      <c r="G7590">
        <v>95661</v>
      </c>
      <c r="H7590" t="s">
        <v>25</v>
      </c>
      <c r="I7590" t="s">
        <v>19</v>
      </c>
      <c r="J7590" t="s">
        <v>33</v>
      </c>
      <c r="K7590" s="6">
        <v>17.309999999999999</v>
      </c>
      <c r="L7590">
        <v>3</v>
      </c>
      <c r="M7590">
        <v>0</v>
      </c>
      <c r="N7590" s="6">
        <v>5.1929999999999996</v>
      </c>
      <c r="O7590" t="str">
        <f t="shared" si="354"/>
        <v/>
      </c>
      <c r="P7590" s="6">
        <f t="shared" si="355"/>
        <v>68.100666666666669</v>
      </c>
      <c r="Q7590">
        <f t="shared" si="356"/>
        <v>29.908498487516511</v>
      </c>
      <c r="R7590" s="16" t="str">
        <f>TEXT(Ecom[[#This Row],[Dates]],"mmm")</f>
        <v>Aug</v>
      </c>
      <c r="S7590" s="16" t="str">
        <f>TEXT(Ecom[[#This Row],[Dates]],"YYYY")</f>
        <v>2026</v>
      </c>
      <c r="T7590" s="16"/>
    </row>
    <row r="7591" spans="1:20" x14ac:dyDescent="0.25">
      <c r="A7591" t="s">
        <v>28</v>
      </c>
      <c r="B7591" s="16">
        <v>46181</v>
      </c>
      <c r="C7591" t="s">
        <v>14</v>
      </c>
      <c r="D7591" t="s">
        <v>15</v>
      </c>
      <c r="E7591" t="s">
        <v>264</v>
      </c>
      <c r="F7591" t="s">
        <v>65</v>
      </c>
      <c r="G7591">
        <v>61107</v>
      </c>
      <c r="H7591" t="s">
        <v>47</v>
      </c>
      <c r="I7591" t="s">
        <v>26</v>
      </c>
      <c r="J7591" t="s">
        <v>34</v>
      </c>
      <c r="K7591" s="6">
        <v>128.744</v>
      </c>
      <c r="L7591">
        <v>7</v>
      </c>
      <c r="M7591">
        <v>0.2</v>
      </c>
      <c r="N7591" s="6">
        <v>12.8744</v>
      </c>
      <c r="O7591" t="str">
        <f t="shared" si="354"/>
        <v/>
      </c>
      <c r="P7591" s="6">
        <f t="shared" si="355"/>
        <v>86.079333333333338</v>
      </c>
      <c r="Q7591">
        <f t="shared" si="356"/>
        <v>24.794469221985775</v>
      </c>
      <c r="R7591" s="16" t="str">
        <f>TEXT(Ecom[[#This Row],[Dates]],"mmm")</f>
        <v>Jun</v>
      </c>
      <c r="S7591" s="16" t="str">
        <f>TEXT(Ecom[[#This Row],[Dates]],"YYYY")</f>
        <v>2026</v>
      </c>
      <c r="T7591" s="16"/>
    </row>
    <row r="7592" spans="1:20" x14ac:dyDescent="0.25">
      <c r="A7592" t="s">
        <v>28</v>
      </c>
      <c r="B7592" s="16">
        <v>45901</v>
      </c>
      <c r="C7592" t="s">
        <v>14</v>
      </c>
      <c r="D7592" t="s">
        <v>15</v>
      </c>
      <c r="E7592" t="s">
        <v>55</v>
      </c>
      <c r="F7592" t="s">
        <v>56</v>
      </c>
      <c r="G7592">
        <v>19134</v>
      </c>
      <c r="H7592" t="s">
        <v>57</v>
      </c>
      <c r="I7592" t="s">
        <v>19</v>
      </c>
      <c r="J7592" t="s">
        <v>33</v>
      </c>
      <c r="K7592" s="6">
        <v>58.247999999999998</v>
      </c>
      <c r="L7592">
        <v>9</v>
      </c>
      <c r="M7592">
        <v>0.2</v>
      </c>
      <c r="N7592" s="6">
        <v>11.6496</v>
      </c>
      <c r="O7592" t="str">
        <f t="shared" si="354"/>
        <v/>
      </c>
      <c r="P7592" s="6">
        <f t="shared" si="355"/>
        <v>45.788666666666664</v>
      </c>
      <c r="Q7592">
        <f t="shared" si="356"/>
        <v>24.185232610922817</v>
      </c>
      <c r="R7592" s="16" t="str">
        <f>TEXT(Ecom[[#This Row],[Dates]],"mmm")</f>
        <v>Sep</v>
      </c>
      <c r="S7592" s="16" t="str">
        <f>TEXT(Ecom[[#This Row],[Dates]],"YYYY")</f>
        <v>2025</v>
      </c>
      <c r="T7592" s="16"/>
    </row>
    <row r="7593" spans="1:20" x14ac:dyDescent="0.25">
      <c r="A7593" t="s">
        <v>28</v>
      </c>
      <c r="B7593" s="16">
        <v>46207</v>
      </c>
      <c r="C7593" t="s">
        <v>14</v>
      </c>
      <c r="D7593" t="s">
        <v>15</v>
      </c>
      <c r="E7593" t="s">
        <v>55</v>
      </c>
      <c r="F7593" t="s">
        <v>56</v>
      </c>
      <c r="G7593">
        <v>19134</v>
      </c>
      <c r="H7593" t="s">
        <v>57</v>
      </c>
      <c r="I7593" t="s">
        <v>19</v>
      </c>
      <c r="J7593" t="s">
        <v>21</v>
      </c>
      <c r="K7593" s="6">
        <v>71.245999999999995</v>
      </c>
      <c r="L7593">
        <v>2</v>
      </c>
      <c r="M7593">
        <v>0.3</v>
      </c>
      <c r="N7593" s="6">
        <v>-19.338200000000001</v>
      </c>
      <c r="O7593">
        <f t="shared" si="354"/>
        <v>-19.338200000000001</v>
      </c>
      <c r="P7593" s="6">
        <f t="shared" si="355"/>
        <v>322.12966666666665</v>
      </c>
      <c r="Q7593">
        <f t="shared" si="356"/>
        <v>327.13016167404811</v>
      </c>
      <c r="R7593" s="16" t="str">
        <f>TEXT(Ecom[[#This Row],[Dates]],"mmm")</f>
        <v>Jul</v>
      </c>
      <c r="S7593" s="16" t="str">
        <f>TEXT(Ecom[[#This Row],[Dates]],"YYYY")</f>
        <v>2026</v>
      </c>
      <c r="T7593" s="16"/>
    </row>
    <row r="7594" spans="1:20" x14ac:dyDescent="0.25">
      <c r="A7594" t="s">
        <v>28</v>
      </c>
      <c r="B7594" s="16">
        <v>45782</v>
      </c>
      <c r="C7594" t="s">
        <v>14</v>
      </c>
      <c r="D7594" t="s">
        <v>15</v>
      </c>
      <c r="E7594" t="s">
        <v>55</v>
      </c>
      <c r="F7594" t="s">
        <v>56</v>
      </c>
      <c r="G7594">
        <v>19134</v>
      </c>
      <c r="H7594" t="s">
        <v>57</v>
      </c>
      <c r="I7594" t="s">
        <v>26</v>
      </c>
      <c r="J7594" t="s">
        <v>34</v>
      </c>
      <c r="K7594" s="6">
        <v>7.8719999999999999</v>
      </c>
      <c r="L7594">
        <v>3</v>
      </c>
      <c r="M7594">
        <v>0.2</v>
      </c>
      <c r="N7594" s="6">
        <v>0.59040000000000004</v>
      </c>
      <c r="O7594" t="str">
        <f t="shared" si="354"/>
        <v/>
      </c>
      <c r="P7594" s="6">
        <f t="shared" si="355"/>
        <v>347.33433333333329</v>
      </c>
      <c r="Q7594">
        <f t="shared" si="356"/>
        <v>346.89689081835888</v>
      </c>
      <c r="R7594" s="16" t="str">
        <f>TEXT(Ecom[[#This Row],[Dates]],"mmm")</f>
        <v>May</v>
      </c>
      <c r="S7594" s="16" t="str">
        <f>TEXT(Ecom[[#This Row],[Dates]],"YYYY")</f>
        <v>2025</v>
      </c>
      <c r="T7594" s="16"/>
    </row>
    <row r="7595" spans="1:20" x14ac:dyDescent="0.25">
      <c r="A7595" t="s">
        <v>28</v>
      </c>
      <c r="B7595" s="16">
        <v>46018</v>
      </c>
      <c r="C7595" t="s">
        <v>14</v>
      </c>
      <c r="D7595" t="s">
        <v>15</v>
      </c>
      <c r="E7595" t="s">
        <v>55</v>
      </c>
      <c r="F7595" t="s">
        <v>56</v>
      </c>
      <c r="G7595">
        <v>19134</v>
      </c>
      <c r="H7595" t="s">
        <v>57</v>
      </c>
      <c r="I7595" t="s">
        <v>19</v>
      </c>
      <c r="J7595" t="s">
        <v>21</v>
      </c>
      <c r="K7595" s="6">
        <v>887.27099999999996</v>
      </c>
      <c r="L7595">
        <v>3</v>
      </c>
      <c r="M7595">
        <v>0.3</v>
      </c>
      <c r="N7595" s="6">
        <v>-63.3765</v>
      </c>
      <c r="O7595">
        <f t="shared" si="354"/>
        <v>-63.3765</v>
      </c>
      <c r="P7595" s="6">
        <f t="shared" si="355"/>
        <v>356.89699999999993</v>
      </c>
      <c r="Q7595">
        <f t="shared" si="356"/>
        <v>392.50922644621664</v>
      </c>
      <c r="R7595" s="16" t="str">
        <f>TEXT(Ecom[[#This Row],[Dates]],"mmm")</f>
        <v>Dec</v>
      </c>
      <c r="S7595" s="16" t="str">
        <f>TEXT(Ecom[[#This Row],[Dates]],"YYYY")</f>
        <v>2025</v>
      </c>
      <c r="T7595" s="16"/>
    </row>
    <row r="7596" spans="1:20" x14ac:dyDescent="0.25">
      <c r="A7596" t="s">
        <v>28</v>
      </c>
      <c r="B7596" s="16">
        <v>45851</v>
      </c>
      <c r="C7596" t="s">
        <v>14</v>
      </c>
      <c r="D7596" t="s">
        <v>15</v>
      </c>
      <c r="E7596" t="s">
        <v>140</v>
      </c>
      <c r="F7596" t="s">
        <v>70</v>
      </c>
      <c r="G7596">
        <v>48234</v>
      </c>
      <c r="H7596" t="s">
        <v>47</v>
      </c>
      <c r="I7596" t="s">
        <v>26</v>
      </c>
      <c r="J7596" t="s">
        <v>37</v>
      </c>
      <c r="K7596" s="6">
        <v>146.86000000000001</v>
      </c>
      <c r="L7596">
        <v>7</v>
      </c>
      <c r="M7596">
        <v>0</v>
      </c>
      <c r="N7596" s="6">
        <v>70.492800000000003</v>
      </c>
      <c r="O7596" t="str">
        <f t="shared" si="354"/>
        <v/>
      </c>
      <c r="P7596" s="6">
        <f t="shared" si="355"/>
        <v>136.33199999999999</v>
      </c>
      <c r="Q7596">
        <f t="shared" si="356"/>
        <v>224.18016819100686</v>
      </c>
      <c r="R7596" s="16" t="str">
        <f>TEXT(Ecom[[#This Row],[Dates]],"mmm")</f>
        <v>Jul</v>
      </c>
      <c r="S7596" s="16" t="str">
        <f>TEXT(Ecom[[#This Row],[Dates]],"YYYY")</f>
        <v>2025</v>
      </c>
      <c r="T7596" s="16"/>
    </row>
    <row r="7597" spans="1:20" x14ac:dyDescent="0.25">
      <c r="A7597" t="s">
        <v>28</v>
      </c>
      <c r="B7597" s="16">
        <v>46202</v>
      </c>
      <c r="C7597" t="s">
        <v>14</v>
      </c>
      <c r="D7597" t="s">
        <v>15</v>
      </c>
      <c r="E7597" t="s">
        <v>140</v>
      </c>
      <c r="F7597" t="s">
        <v>70</v>
      </c>
      <c r="G7597">
        <v>48234</v>
      </c>
      <c r="H7597" t="s">
        <v>47</v>
      </c>
      <c r="I7597" t="s">
        <v>26</v>
      </c>
      <c r="J7597" t="s">
        <v>37</v>
      </c>
      <c r="K7597" s="6">
        <v>36.56</v>
      </c>
      <c r="L7597">
        <v>4</v>
      </c>
      <c r="M7597">
        <v>0</v>
      </c>
      <c r="N7597" s="6">
        <v>18.28</v>
      </c>
      <c r="O7597" t="str">
        <f t="shared" si="354"/>
        <v/>
      </c>
      <c r="P7597" s="6">
        <f t="shared" si="355"/>
        <v>89.127999999999986</v>
      </c>
      <c r="Q7597">
        <f t="shared" si="356"/>
        <v>198.00348440115891</v>
      </c>
      <c r="R7597" s="16" t="str">
        <f>TEXT(Ecom[[#This Row],[Dates]],"mmm")</f>
        <v>Jun</v>
      </c>
      <c r="S7597" s="16" t="str">
        <f>TEXT(Ecom[[#This Row],[Dates]],"YYYY")</f>
        <v>2026</v>
      </c>
      <c r="T7597" s="16"/>
    </row>
    <row r="7598" spans="1:20" x14ac:dyDescent="0.25">
      <c r="A7598" t="s">
        <v>28</v>
      </c>
      <c r="B7598" s="16">
        <v>46346</v>
      </c>
      <c r="C7598" t="s">
        <v>22</v>
      </c>
      <c r="D7598" t="s">
        <v>15</v>
      </c>
      <c r="E7598" t="s">
        <v>23</v>
      </c>
      <c r="F7598" t="s">
        <v>24</v>
      </c>
      <c r="G7598">
        <v>90004</v>
      </c>
      <c r="H7598" t="s">
        <v>25</v>
      </c>
      <c r="I7598" t="s">
        <v>35</v>
      </c>
      <c r="J7598" t="s">
        <v>36</v>
      </c>
      <c r="K7598" s="6">
        <v>225.57599999999999</v>
      </c>
      <c r="L7598">
        <v>3</v>
      </c>
      <c r="M7598">
        <v>0.2</v>
      </c>
      <c r="N7598" s="6">
        <v>22.557600000000001</v>
      </c>
      <c r="O7598" t="str">
        <f t="shared" si="354"/>
        <v/>
      </c>
      <c r="P7598" s="6">
        <f t="shared" si="355"/>
        <v>89.693333333333328</v>
      </c>
      <c r="Q7598">
        <f t="shared" si="356"/>
        <v>76.694513485742988</v>
      </c>
      <c r="R7598" s="16" t="str">
        <f>TEXT(Ecom[[#This Row],[Dates]],"mmm")</f>
        <v>Nov</v>
      </c>
      <c r="S7598" s="16" t="str">
        <f>TEXT(Ecom[[#This Row],[Dates]],"YYYY")</f>
        <v>2026</v>
      </c>
      <c r="T7598" s="16"/>
    </row>
    <row r="7599" spans="1:20" x14ac:dyDescent="0.25">
      <c r="A7599" t="s">
        <v>28</v>
      </c>
      <c r="B7599" s="16">
        <v>45813</v>
      </c>
      <c r="C7599" t="s">
        <v>14</v>
      </c>
      <c r="D7599" t="s">
        <v>15</v>
      </c>
      <c r="E7599" t="s">
        <v>82</v>
      </c>
      <c r="F7599" t="s">
        <v>95</v>
      </c>
      <c r="G7599">
        <v>97477</v>
      </c>
      <c r="H7599" t="s">
        <v>25</v>
      </c>
      <c r="I7599" t="s">
        <v>26</v>
      </c>
      <c r="J7599" t="s">
        <v>34</v>
      </c>
      <c r="K7599" s="6">
        <v>5.2480000000000002</v>
      </c>
      <c r="L7599">
        <v>2</v>
      </c>
      <c r="M7599">
        <v>0.2</v>
      </c>
      <c r="N7599" s="6">
        <v>0.4592</v>
      </c>
      <c r="O7599" t="str">
        <f t="shared" si="354"/>
        <v/>
      </c>
      <c r="P7599" s="6">
        <f t="shared" si="355"/>
        <v>27.914666666666665</v>
      </c>
      <c r="Q7599">
        <f t="shared" si="356"/>
        <v>57.252561812324807</v>
      </c>
      <c r="R7599" s="16" t="str">
        <f>TEXT(Ecom[[#This Row],[Dates]],"mmm")</f>
        <v>Jun</v>
      </c>
      <c r="S7599" s="16" t="str">
        <f>TEXT(Ecom[[#This Row],[Dates]],"YYYY")</f>
        <v>2025</v>
      </c>
      <c r="T7599" s="16"/>
    </row>
    <row r="7600" spans="1:20" x14ac:dyDescent="0.25">
      <c r="A7600" t="s">
        <v>28</v>
      </c>
      <c r="B7600" s="16">
        <v>45799</v>
      </c>
      <c r="C7600" t="s">
        <v>14</v>
      </c>
      <c r="D7600" t="s">
        <v>15</v>
      </c>
      <c r="E7600" t="s">
        <v>82</v>
      </c>
      <c r="F7600" t="s">
        <v>95</v>
      </c>
      <c r="G7600">
        <v>97477</v>
      </c>
      <c r="H7600" t="s">
        <v>25</v>
      </c>
      <c r="I7600" t="s">
        <v>26</v>
      </c>
      <c r="J7600" t="s">
        <v>34</v>
      </c>
      <c r="K7600" s="6">
        <v>38.256</v>
      </c>
      <c r="L7600">
        <v>3</v>
      </c>
      <c r="M7600">
        <v>0.2</v>
      </c>
      <c r="N7600" s="6">
        <v>4.782</v>
      </c>
      <c r="O7600" t="str">
        <f t="shared" si="354"/>
        <v/>
      </c>
      <c r="P7600" s="6">
        <f t="shared" si="355"/>
        <v>36.140333333333338</v>
      </c>
      <c r="Q7600">
        <f t="shared" si="356"/>
        <v>30.748135285827587</v>
      </c>
      <c r="R7600" s="16" t="str">
        <f>TEXT(Ecom[[#This Row],[Dates]],"mmm")</f>
        <v>May</v>
      </c>
      <c r="S7600" s="16" t="str">
        <f>TEXT(Ecom[[#This Row],[Dates]],"YYYY")</f>
        <v>2025</v>
      </c>
      <c r="T7600" s="16"/>
    </row>
    <row r="7601" spans="1:20" x14ac:dyDescent="0.25">
      <c r="A7601" t="s">
        <v>28</v>
      </c>
      <c r="B7601" s="16">
        <v>46376</v>
      </c>
      <c r="C7601" t="s">
        <v>14</v>
      </c>
      <c r="D7601" t="s">
        <v>15</v>
      </c>
      <c r="E7601" t="s">
        <v>82</v>
      </c>
      <c r="F7601" t="s">
        <v>95</v>
      </c>
      <c r="G7601">
        <v>97477</v>
      </c>
      <c r="H7601" t="s">
        <v>25</v>
      </c>
      <c r="I7601" t="s">
        <v>26</v>
      </c>
      <c r="J7601" t="s">
        <v>41</v>
      </c>
      <c r="K7601" s="6">
        <v>40.24</v>
      </c>
      <c r="L7601">
        <v>5</v>
      </c>
      <c r="M7601">
        <v>0.2</v>
      </c>
      <c r="N7601" s="6">
        <v>13.077999999999999</v>
      </c>
      <c r="O7601" t="str">
        <f t="shared" si="354"/>
        <v/>
      </c>
      <c r="P7601" s="6">
        <f t="shared" si="355"/>
        <v>72.956333333333347</v>
      </c>
      <c r="Q7601">
        <f t="shared" si="356"/>
        <v>44.453170924268406</v>
      </c>
      <c r="R7601" s="16" t="str">
        <f>TEXT(Ecom[[#This Row],[Dates]],"mmm")</f>
        <v>Dec</v>
      </c>
      <c r="S7601" s="16" t="str">
        <f>TEXT(Ecom[[#This Row],[Dates]],"YYYY")</f>
        <v>2026</v>
      </c>
      <c r="T7601" s="16"/>
    </row>
    <row r="7602" spans="1:20" x14ac:dyDescent="0.25">
      <c r="A7602" t="s">
        <v>28</v>
      </c>
      <c r="B7602" s="16">
        <v>45861</v>
      </c>
      <c r="C7602" t="s">
        <v>14</v>
      </c>
      <c r="D7602" t="s">
        <v>15</v>
      </c>
      <c r="E7602" t="s">
        <v>82</v>
      </c>
      <c r="F7602" t="s">
        <v>95</v>
      </c>
      <c r="G7602">
        <v>97477</v>
      </c>
      <c r="H7602" t="s">
        <v>25</v>
      </c>
      <c r="I7602" t="s">
        <v>35</v>
      </c>
      <c r="J7602" t="s">
        <v>123</v>
      </c>
      <c r="K7602" s="6">
        <v>29.925000000000001</v>
      </c>
      <c r="L7602">
        <v>5</v>
      </c>
      <c r="M7602">
        <v>0.7</v>
      </c>
      <c r="N7602" s="6">
        <v>-21.945</v>
      </c>
      <c r="O7602">
        <f t="shared" si="354"/>
        <v>-21.945</v>
      </c>
      <c r="P7602" s="6">
        <f t="shared" si="355"/>
        <v>78.183000000000007</v>
      </c>
      <c r="Q7602">
        <f t="shared" si="356"/>
        <v>45.723737609287397</v>
      </c>
      <c r="R7602" s="16" t="str">
        <f>TEXT(Ecom[[#This Row],[Dates]],"mmm")</f>
        <v>Jul</v>
      </c>
      <c r="S7602" s="16" t="str">
        <f>TEXT(Ecom[[#This Row],[Dates]],"YYYY")</f>
        <v>2025</v>
      </c>
      <c r="T7602" s="16"/>
    </row>
    <row r="7603" spans="1:20" x14ac:dyDescent="0.25">
      <c r="A7603" t="s">
        <v>28</v>
      </c>
      <c r="B7603" s="16">
        <v>46079</v>
      </c>
      <c r="C7603" t="s">
        <v>14</v>
      </c>
      <c r="D7603" t="s">
        <v>15</v>
      </c>
      <c r="E7603" t="s">
        <v>82</v>
      </c>
      <c r="F7603" t="s">
        <v>95</v>
      </c>
      <c r="G7603">
        <v>97477</v>
      </c>
      <c r="H7603" t="s">
        <v>25</v>
      </c>
      <c r="I7603" t="s">
        <v>26</v>
      </c>
      <c r="J7603" t="s">
        <v>41</v>
      </c>
      <c r="K7603" s="6">
        <v>148.70400000000001</v>
      </c>
      <c r="L7603">
        <v>6</v>
      </c>
      <c r="M7603">
        <v>0.2</v>
      </c>
      <c r="N7603" s="6">
        <v>46.47</v>
      </c>
      <c r="O7603" t="str">
        <f t="shared" si="354"/>
        <v/>
      </c>
      <c r="P7603" s="6">
        <f t="shared" si="355"/>
        <v>72.528000000000006</v>
      </c>
      <c r="Q7603">
        <f t="shared" si="356"/>
        <v>57.10136250109521</v>
      </c>
      <c r="R7603" s="16" t="str">
        <f>TEXT(Ecom[[#This Row],[Dates]],"mmm")</f>
        <v>Feb</v>
      </c>
      <c r="S7603" s="16" t="str">
        <f>TEXT(Ecom[[#This Row],[Dates]],"YYYY")</f>
        <v>2026</v>
      </c>
      <c r="T7603" s="16"/>
    </row>
    <row r="7604" spans="1:20" x14ac:dyDescent="0.25">
      <c r="A7604" t="s">
        <v>28</v>
      </c>
      <c r="B7604" s="16">
        <v>45965</v>
      </c>
      <c r="C7604" t="s">
        <v>14</v>
      </c>
      <c r="D7604" t="s">
        <v>15</v>
      </c>
      <c r="E7604" t="s">
        <v>82</v>
      </c>
      <c r="F7604" t="s">
        <v>95</v>
      </c>
      <c r="G7604">
        <v>97477</v>
      </c>
      <c r="H7604" t="s">
        <v>25</v>
      </c>
      <c r="I7604" t="s">
        <v>35</v>
      </c>
      <c r="J7604" t="s">
        <v>59</v>
      </c>
      <c r="K7604" s="6">
        <v>55.92</v>
      </c>
      <c r="L7604">
        <v>10</v>
      </c>
      <c r="M7604">
        <v>0.2</v>
      </c>
      <c r="N7604" s="6">
        <v>16.776</v>
      </c>
      <c r="O7604" t="str">
        <f t="shared" si="354"/>
        <v/>
      </c>
      <c r="P7604" s="6">
        <f t="shared" si="355"/>
        <v>31.352</v>
      </c>
      <c r="Q7604">
        <f t="shared" si="356"/>
        <v>36.887806336692535</v>
      </c>
      <c r="R7604" s="16" t="str">
        <f>TEXT(Ecom[[#This Row],[Dates]],"mmm")</f>
        <v>Nov</v>
      </c>
      <c r="S7604" s="16" t="str">
        <f>TEXT(Ecom[[#This Row],[Dates]],"YYYY")</f>
        <v>2025</v>
      </c>
      <c r="T7604" s="16"/>
    </row>
    <row r="7605" spans="1:20" x14ac:dyDescent="0.25">
      <c r="A7605" t="s">
        <v>28</v>
      </c>
      <c r="B7605" s="16">
        <v>46166</v>
      </c>
      <c r="C7605" t="s">
        <v>22</v>
      </c>
      <c r="D7605" t="s">
        <v>15</v>
      </c>
      <c r="E7605" t="s">
        <v>290</v>
      </c>
      <c r="F7605" t="s">
        <v>179</v>
      </c>
      <c r="G7605">
        <v>2908</v>
      </c>
      <c r="H7605" t="s">
        <v>57</v>
      </c>
      <c r="I7605" t="s">
        <v>26</v>
      </c>
      <c r="J7605" t="s">
        <v>41</v>
      </c>
      <c r="K7605" s="6">
        <v>12.96</v>
      </c>
      <c r="L7605">
        <v>2</v>
      </c>
      <c r="M7605">
        <v>0</v>
      </c>
      <c r="N7605" s="6">
        <v>6.2207999999999997</v>
      </c>
      <c r="O7605" t="str">
        <f t="shared" si="354"/>
        <v/>
      </c>
      <c r="P7605" s="6">
        <f t="shared" si="355"/>
        <v>14.573333333333332</v>
      </c>
      <c r="Q7605">
        <f t="shared" si="356"/>
        <v>34.963303208639473</v>
      </c>
      <c r="R7605" s="16" t="str">
        <f>TEXT(Ecom[[#This Row],[Dates]],"mmm")</f>
        <v>May</v>
      </c>
      <c r="S7605" s="16" t="str">
        <f>TEXT(Ecom[[#This Row],[Dates]],"YYYY")</f>
        <v>2026</v>
      </c>
      <c r="T7605" s="16"/>
    </row>
    <row r="7606" spans="1:20" x14ac:dyDescent="0.25">
      <c r="A7606" t="s">
        <v>28</v>
      </c>
      <c r="B7606" s="16">
        <v>45805</v>
      </c>
      <c r="C7606" t="s">
        <v>14</v>
      </c>
      <c r="D7606" t="s">
        <v>15</v>
      </c>
      <c r="E7606" t="s">
        <v>79</v>
      </c>
      <c r="F7606" t="s">
        <v>65</v>
      </c>
      <c r="G7606">
        <v>60623</v>
      </c>
      <c r="H7606" t="s">
        <v>47</v>
      </c>
      <c r="I7606" t="s">
        <v>19</v>
      </c>
      <c r="J7606" t="s">
        <v>33</v>
      </c>
      <c r="K7606" s="6">
        <v>25.175999999999998</v>
      </c>
      <c r="L7606">
        <v>3</v>
      </c>
      <c r="M7606">
        <v>0.6</v>
      </c>
      <c r="N7606" s="6">
        <v>-33.358199999999997</v>
      </c>
      <c r="O7606">
        <f t="shared" si="354"/>
        <v>-33.358199999999997</v>
      </c>
      <c r="P7606" s="6">
        <f t="shared" si="355"/>
        <v>442.70933333333329</v>
      </c>
      <c r="Q7606">
        <f t="shared" si="356"/>
        <v>493.47758733240096</v>
      </c>
      <c r="R7606" s="16" t="str">
        <f>TEXT(Ecom[[#This Row],[Dates]],"mmm")</f>
        <v>May</v>
      </c>
      <c r="S7606" s="16" t="str">
        <f>TEXT(Ecom[[#This Row],[Dates]],"YYYY")</f>
        <v>2025</v>
      </c>
      <c r="T7606" s="16"/>
    </row>
    <row r="7607" spans="1:20" x14ac:dyDescent="0.25">
      <c r="A7607" t="s">
        <v>28</v>
      </c>
      <c r="B7607" s="16">
        <v>46355</v>
      </c>
      <c r="C7607" t="s">
        <v>14</v>
      </c>
      <c r="D7607" t="s">
        <v>15</v>
      </c>
      <c r="E7607" t="s">
        <v>79</v>
      </c>
      <c r="F7607" t="s">
        <v>65</v>
      </c>
      <c r="G7607">
        <v>60623</v>
      </c>
      <c r="H7607" t="s">
        <v>47</v>
      </c>
      <c r="I7607" t="s">
        <v>19</v>
      </c>
      <c r="J7607" t="s">
        <v>33</v>
      </c>
      <c r="K7607" s="6">
        <v>5.5839999999999996</v>
      </c>
      <c r="L7607">
        <v>2</v>
      </c>
      <c r="M7607">
        <v>0.6</v>
      </c>
      <c r="N7607" s="6">
        <v>-1.6752</v>
      </c>
      <c r="O7607">
        <f t="shared" si="354"/>
        <v>-1.6752</v>
      </c>
      <c r="P7607" s="6">
        <f t="shared" si="355"/>
        <v>522.42399999999998</v>
      </c>
      <c r="Q7607">
        <f t="shared" si="356"/>
        <v>515.47386595190972</v>
      </c>
      <c r="R7607" s="16" t="str">
        <f>TEXT(Ecom[[#This Row],[Dates]],"mmm")</f>
        <v>Nov</v>
      </c>
      <c r="S7607" s="16" t="str">
        <f>TEXT(Ecom[[#This Row],[Dates]],"YYYY")</f>
        <v>2026</v>
      </c>
      <c r="T7607" s="16"/>
    </row>
    <row r="7608" spans="1:20" x14ac:dyDescent="0.25">
      <c r="A7608" t="s">
        <v>28</v>
      </c>
      <c r="B7608" s="16">
        <v>46008</v>
      </c>
      <c r="C7608" t="s">
        <v>14</v>
      </c>
      <c r="D7608" t="s">
        <v>15</v>
      </c>
      <c r="E7608" t="s">
        <v>79</v>
      </c>
      <c r="F7608" t="s">
        <v>65</v>
      </c>
      <c r="G7608">
        <v>60623</v>
      </c>
      <c r="H7608" t="s">
        <v>47</v>
      </c>
      <c r="I7608" t="s">
        <v>26</v>
      </c>
      <c r="J7608" t="s">
        <v>32</v>
      </c>
      <c r="K7608" s="6">
        <v>1297.3679999999999</v>
      </c>
      <c r="L7608">
        <v>9</v>
      </c>
      <c r="M7608">
        <v>0.2</v>
      </c>
      <c r="N7608" s="6">
        <v>97.302599999999998</v>
      </c>
      <c r="O7608" t="str">
        <f t="shared" si="354"/>
        <v/>
      </c>
      <c r="P7608" s="6">
        <f t="shared" si="355"/>
        <v>529.20266666666669</v>
      </c>
      <c r="Q7608">
        <f t="shared" si="356"/>
        <v>591.70729078138947</v>
      </c>
      <c r="R7608" s="16" t="str">
        <f>TEXT(Ecom[[#This Row],[Dates]],"mmm")</f>
        <v>Dec</v>
      </c>
      <c r="S7608" s="16" t="str">
        <f>TEXT(Ecom[[#This Row],[Dates]],"YYYY")</f>
        <v>2025</v>
      </c>
      <c r="T7608" s="16"/>
    </row>
    <row r="7609" spans="1:20" x14ac:dyDescent="0.25">
      <c r="A7609" t="s">
        <v>62</v>
      </c>
      <c r="B7609" s="16">
        <v>46307</v>
      </c>
      <c r="C7609" t="s">
        <v>14</v>
      </c>
      <c r="D7609" t="s">
        <v>15</v>
      </c>
      <c r="E7609" t="s">
        <v>135</v>
      </c>
      <c r="F7609" t="s">
        <v>46</v>
      </c>
      <c r="G7609">
        <v>75220</v>
      </c>
      <c r="H7609" t="s">
        <v>47</v>
      </c>
      <c r="I7609" t="s">
        <v>26</v>
      </c>
      <c r="J7609" t="s">
        <v>32</v>
      </c>
      <c r="K7609" s="6">
        <v>264.32</v>
      </c>
      <c r="L7609">
        <v>2</v>
      </c>
      <c r="M7609">
        <v>0.2</v>
      </c>
      <c r="N7609" s="6">
        <v>19.824000000000002</v>
      </c>
      <c r="O7609" t="str">
        <f t="shared" si="354"/>
        <v/>
      </c>
      <c r="P7609" s="6">
        <f t="shared" si="355"/>
        <v>104.39999999999999</v>
      </c>
      <c r="Q7609">
        <f t="shared" si="356"/>
        <v>329.92099609002918</v>
      </c>
      <c r="R7609" s="16" t="str">
        <f>TEXT(Ecom[[#This Row],[Dates]],"mmm")</f>
        <v>Oct</v>
      </c>
      <c r="S7609" s="16" t="str">
        <f>TEXT(Ecom[[#This Row],[Dates]],"YYYY")</f>
        <v>2026</v>
      </c>
      <c r="T7609" s="16"/>
    </row>
    <row r="7610" spans="1:20" x14ac:dyDescent="0.25">
      <c r="A7610" t="s">
        <v>28</v>
      </c>
      <c r="B7610" s="16">
        <v>45797</v>
      </c>
      <c r="C7610" t="s">
        <v>14</v>
      </c>
      <c r="D7610" t="s">
        <v>15</v>
      </c>
      <c r="E7610" t="s">
        <v>52</v>
      </c>
      <c r="F7610" t="s">
        <v>24</v>
      </c>
      <c r="G7610">
        <v>94122</v>
      </c>
      <c r="H7610" t="s">
        <v>25</v>
      </c>
      <c r="I7610" t="s">
        <v>26</v>
      </c>
      <c r="J7610" t="s">
        <v>41</v>
      </c>
      <c r="K7610" s="6">
        <v>25.92</v>
      </c>
      <c r="L7610">
        <v>4</v>
      </c>
      <c r="M7610">
        <v>0</v>
      </c>
      <c r="N7610" s="6">
        <v>12.441599999999999</v>
      </c>
      <c r="O7610" t="str">
        <f t="shared" si="354"/>
        <v/>
      </c>
      <c r="P7610" s="6">
        <f t="shared" si="355"/>
        <v>22.773333333333337</v>
      </c>
      <c r="Q7610">
        <f t="shared" si="356"/>
        <v>294.35637543530021</v>
      </c>
      <c r="R7610" s="16" t="str">
        <f>TEXT(Ecom[[#This Row],[Dates]],"mmm")</f>
        <v>May</v>
      </c>
      <c r="S7610" s="16" t="str">
        <f>TEXT(Ecom[[#This Row],[Dates]],"YYYY")</f>
        <v>2025</v>
      </c>
      <c r="T7610" s="16"/>
    </row>
    <row r="7611" spans="1:20" x14ac:dyDescent="0.25">
      <c r="A7611" t="s">
        <v>28</v>
      </c>
      <c r="B7611" s="16">
        <v>46327</v>
      </c>
      <c r="C7611" t="s">
        <v>14</v>
      </c>
      <c r="D7611" t="s">
        <v>15</v>
      </c>
      <c r="E7611" t="s">
        <v>52</v>
      </c>
      <c r="F7611" t="s">
        <v>24</v>
      </c>
      <c r="G7611">
        <v>94122</v>
      </c>
      <c r="H7611" t="s">
        <v>25</v>
      </c>
      <c r="I7611" t="s">
        <v>26</v>
      </c>
      <c r="J7611" t="s">
        <v>34</v>
      </c>
      <c r="K7611" s="6">
        <v>22.96</v>
      </c>
      <c r="L7611">
        <v>7</v>
      </c>
      <c r="M7611">
        <v>0</v>
      </c>
      <c r="N7611" s="6">
        <v>6.6584000000000003</v>
      </c>
      <c r="O7611" t="str">
        <f t="shared" si="354"/>
        <v/>
      </c>
      <c r="P7611" s="6">
        <f t="shared" si="355"/>
        <v>17.313333333333336</v>
      </c>
      <c r="Q7611">
        <f t="shared" si="356"/>
        <v>47.272294289651384</v>
      </c>
      <c r="R7611" s="16" t="str">
        <f>TEXT(Ecom[[#This Row],[Dates]],"mmm")</f>
        <v>Nov</v>
      </c>
      <c r="S7611" s="16" t="str">
        <f>TEXT(Ecom[[#This Row],[Dates]],"YYYY")</f>
        <v>2026</v>
      </c>
      <c r="T7611" s="16"/>
    </row>
    <row r="7612" spans="1:20" x14ac:dyDescent="0.25">
      <c r="A7612" t="s">
        <v>62</v>
      </c>
      <c r="B7612" s="16">
        <v>45659</v>
      </c>
      <c r="C7612" t="s">
        <v>14</v>
      </c>
      <c r="D7612" t="s">
        <v>15</v>
      </c>
      <c r="E7612" t="s">
        <v>520</v>
      </c>
      <c r="F7612" t="s">
        <v>24</v>
      </c>
      <c r="G7612">
        <v>92553</v>
      </c>
      <c r="H7612" t="s">
        <v>25</v>
      </c>
      <c r="I7612" t="s">
        <v>26</v>
      </c>
      <c r="J7612" t="s">
        <v>41</v>
      </c>
      <c r="K7612" s="6">
        <v>19.440000000000001</v>
      </c>
      <c r="L7612">
        <v>3</v>
      </c>
      <c r="M7612">
        <v>0</v>
      </c>
      <c r="N7612" s="6">
        <v>9.3312000000000008</v>
      </c>
      <c r="O7612" t="str">
        <f t="shared" si="354"/>
        <v/>
      </c>
      <c r="P7612" s="6">
        <f t="shared" si="355"/>
        <v>11.596666666666666</v>
      </c>
      <c r="Q7612">
        <f t="shared" si="356"/>
        <v>5.9166807511569468</v>
      </c>
      <c r="R7612" s="16" t="str">
        <f>TEXT(Ecom[[#This Row],[Dates]],"mmm")</f>
        <v>Jan</v>
      </c>
      <c r="S7612" s="16" t="str">
        <f>TEXT(Ecom[[#This Row],[Dates]],"YYYY")</f>
        <v>2025</v>
      </c>
      <c r="T7612" s="16"/>
    </row>
    <row r="7613" spans="1:20" x14ac:dyDescent="0.25">
      <c r="A7613" t="s">
        <v>62</v>
      </c>
      <c r="B7613" s="16">
        <v>46323</v>
      </c>
      <c r="C7613" t="s">
        <v>14</v>
      </c>
      <c r="D7613" t="s">
        <v>15</v>
      </c>
      <c r="E7613" t="s">
        <v>587</v>
      </c>
      <c r="F7613" t="s">
        <v>336</v>
      </c>
      <c r="G7613">
        <v>67846</v>
      </c>
      <c r="H7613" t="s">
        <v>47</v>
      </c>
      <c r="I7613" t="s">
        <v>26</v>
      </c>
      <c r="J7613" t="s">
        <v>41</v>
      </c>
      <c r="K7613" s="6">
        <v>9.5399999999999991</v>
      </c>
      <c r="L7613">
        <v>2</v>
      </c>
      <c r="M7613">
        <v>0</v>
      </c>
      <c r="N7613" s="6">
        <v>4.2930000000000001</v>
      </c>
      <c r="O7613" t="str">
        <f t="shared" si="354"/>
        <v/>
      </c>
      <c r="P7613" s="6">
        <f t="shared" si="355"/>
        <v>7.0366666666666662</v>
      </c>
      <c r="Q7613">
        <f t="shared" si="356"/>
        <v>5.6432880486468182</v>
      </c>
      <c r="R7613" s="16" t="str">
        <f>TEXT(Ecom[[#This Row],[Dates]],"mmm")</f>
        <v>Oct</v>
      </c>
      <c r="S7613" s="16" t="str">
        <f>TEXT(Ecom[[#This Row],[Dates]],"YYYY")</f>
        <v>2026</v>
      </c>
      <c r="T7613" s="16"/>
    </row>
    <row r="7614" spans="1:20" x14ac:dyDescent="0.25">
      <c r="A7614" t="s">
        <v>62</v>
      </c>
      <c r="B7614" s="16">
        <v>45768</v>
      </c>
      <c r="C7614" t="s">
        <v>14</v>
      </c>
      <c r="D7614" t="s">
        <v>15</v>
      </c>
      <c r="E7614" t="s">
        <v>587</v>
      </c>
      <c r="F7614" t="s">
        <v>336</v>
      </c>
      <c r="G7614">
        <v>67846</v>
      </c>
      <c r="H7614" t="s">
        <v>47</v>
      </c>
      <c r="I7614" t="s">
        <v>26</v>
      </c>
      <c r="J7614" t="s">
        <v>77</v>
      </c>
      <c r="K7614" s="6">
        <v>5.81</v>
      </c>
      <c r="L7614">
        <v>1</v>
      </c>
      <c r="M7614">
        <v>0</v>
      </c>
      <c r="N7614" s="6">
        <v>1.8010999999999999</v>
      </c>
      <c r="O7614" t="str">
        <f t="shared" si="354"/>
        <v/>
      </c>
      <c r="P7614" s="6">
        <f t="shared" si="355"/>
        <v>8.8266666666666662</v>
      </c>
      <c r="Q7614">
        <f t="shared" si="356"/>
        <v>4.903139583754248</v>
      </c>
      <c r="R7614" s="16" t="str">
        <f>TEXT(Ecom[[#This Row],[Dates]],"mmm")</f>
        <v>Apr</v>
      </c>
      <c r="S7614" s="16" t="str">
        <f>TEXT(Ecom[[#This Row],[Dates]],"YYYY")</f>
        <v>2025</v>
      </c>
      <c r="T7614" s="16"/>
    </row>
    <row r="7615" spans="1:20" x14ac:dyDescent="0.25">
      <c r="A7615" t="s">
        <v>62</v>
      </c>
      <c r="B7615" s="16">
        <v>45988</v>
      </c>
      <c r="C7615" t="s">
        <v>14</v>
      </c>
      <c r="D7615" t="s">
        <v>15</v>
      </c>
      <c r="E7615" t="s">
        <v>587</v>
      </c>
      <c r="F7615" t="s">
        <v>336</v>
      </c>
      <c r="G7615">
        <v>67846</v>
      </c>
      <c r="H7615" t="s">
        <v>47</v>
      </c>
      <c r="I7615" t="s">
        <v>26</v>
      </c>
      <c r="J7615" t="s">
        <v>34</v>
      </c>
      <c r="K7615" s="6">
        <v>5.76</v>
      </c>
      <c r="L7615">
        <v>2</v>
      </c>
      <c r="M7615">
        <v>0</v>
      </c>
      <c r="N7615" s="6">
        <v>1.728</v>
      </c>
      <c r="O7615" t="str">
        <f t="shared" si="354"/>
        <v/>
      </c>
      <c r="P7615" s="6">
        <f t="shared" si="355"/>
        <v>9.104000000000001</v>
      </c>
      <c r="Q7615">
        <f t="shared" si="356"/>
        <v>3.8599769525314627</v>
      </c>
      <c r="R7615" s="16" t="str">
        <f>TEXT(Ecom[[#This Row],[Dates]],"mmm")</f>
        <v>Nov</v>
      </c>
      <c r="S7615" s="16" t="str">
        <f>TEXT(Ecom[[#This Row],[Dates]],"YYYY")</f>
        <v>2025</v>
      </c>
      <c r="T7615" s="16"/>
    </row>
    <row r="7616" spans="1:20" x14ac:dyDescent="0.25">
      <c r="A7616" t="s">
        <v>13</v>
      </c>
      <c r="B7616" s="16">
        <v>45689</v>
      </c>
      <c r="C7616" t="s">
        <v>14</v>
      </c>
      <c r="D7616" t="s">
        <v>15</v>
      </c>
      <c r="E7616" t="s">
        <v>75</v>
      </c>
      <c r="F7616" t="s">
        <v>76</v>
      </c>
      <c r="G7616">
        <v>10035</v>
      </c>
      <c r="H7616" t="s">
        <v>57</v>
      </c>
      <c r="I7616" t="s">
        <v>19</v>
      </c>
      <c r="J7616" t="s">
        <v>33</v>
      </c>
      <c r="K7616" s="6">
        <v>14.91</v>
      </c>
      <c r="L7616">
        <v>3</v>
      </c>
      <c r="M7616">
        <v>0</v>
      </c>
      <c r="N7616" s="6">
        <v>4.6220999999999997</v>
      </c>
      <c r="O7616" t="str">
        <f t="shared" si="354"/>
        <v/>
      </c>
      <c r="P7616" s="6">
        <f t="shared" si="355"/>
        <v>13.363999999999999</v>
      </c>
      <c r="Q7616">
        <f t="shared" si="356"/>
        <v>4.8256040880717537</v>
      </c>
      <c r="R7616" s="16" t="str">
        <f>TEXT(Ecom[[#This Row],[Dates]],"mmm")</f>
        <v>Feb</v>
      </c>
      <c r="S7616" s="16" t="str">
        <f>TEXT(Ecom[[#This Row],[Dates]],"YYYY")</f>
        <v>2025</v>
      </c>
      <c r="T7616" s="16"/>
    </row>
    <row r="7617" spans="1:20" x14ac:dyDescent="0.25">
      <c r="A7617" t="s">
        <v>28</v>
      </c>
      <c r="B7617" s="16">
        <v>45755</v>
      </c>
      <c r="C7617" t="s">
        <v>22</v>
      </c>
      <c r="D7617" t="s">
        <v>15</v>
      </c>
      <c r="E7617" t="s">
        <v>422</v>
      </c>
      <c r="F7617" t="s">
        <v>30</v>
      </c>
      <c r="G7617">
        <v>32839</v>
      </c>
      <c r="H7617" t="s">
        <v>18</v>
      </c>
      <c r="I7617" t="s">
        <v>26</v>
      </c>
      <c r="J7617" t="s">
        <v>37</v>
      </c>
      <c r="K7617" s="6">
        <v>6.6420000000000003</v>
      </c>
      <c r="L7617">
        <v>9</v>
      </c>
      <c r="M7617">
        <v>0.7</v>
      </c>
      <c r="N7617" s="6">
        <v>-4.4279999999999999</v>
      </c>
      <c r="O7617">
        <f t="shared" si="354"/>
        <v>-4.4279999999999999</v>
      </c>
      <c r="P7617" s="6">
        <f t="shared" si="355"/>
        <v>235.04733333333334</v>
      </c>
      <c r="Q7617">
        <f t="shared" si="356"/>
        <v>256.89176279803428</v>
      </c>
      <c r="R7617" s="16" t="str">
        <f>TEXT(Ecom[[#This Row],[Dates]],"mmm")</f>
        <v>Apr</v>
      </c>
      <c r="S7617" s="16" t="str">
        <f>TEXT(Ecom[[#This Row],[Dates]],"YYYY")</f>
        <v>2025</v>
      </c>
      <c r="T7617" s="16"/>
    </row>
    <row r="7618" spans="1:20" x14ac:dyDescent="0.25">
      <c r="A7618" t="s">
        <v>28</v>
      </c>
      <c r="B7618" s="16">
        <v>46385</v>
      </c>
      <c r="C7618" t="s">
        <v>14</v>
      </c>
      <c r="D7618" t="s">
        <v>15</v>
      </c>
      <c r="E7618" t="s">
        <v>317</v>
      </c>
      <c r="F7618" t="s">
        <v>76</v>
      </c>
      <c r="G7618">
        <v>13601</v>
      </c>
      <c r="H7618" t="s">
        <v>57</v>
      </c>
      <c r="I7618" t="s">
        <v>26</v>
      </c>
      <c r="J7618" t="s">
        <v>41</v>
      </c>
      <c r="K7618" s="6">
        <v>18.54</v>
      </c>
      <c r="L7618">
        <v>2</v>
      </c>
      <c r="M7618">
        <v>0</v>
      </c>
      <c r="N7618" s="6">
        <v>8.7138000000000009</v>
      </c>
      <c r="O7618" t="str">
        <f t="shared" ref="O7618:O7681" si="357">IF(N7618&lt;0,N7618,"")</f>
        <v/>
      </c>
      <c r="P7618" s="6">
        <f t="shared" si="355"/>
        <v>296.02533333333332</v>
      </c>
      <c r="Q7618">
        <f t="shared" si="356"/>
        <v>264.13729542516057</v>
      </c>
      <c r="R7618" s="16" t="str">
        <f>TEXT(Ecom[[#This Row],[Dates]],"mmm")</f>
        <v>Dec</v>
      </c>
      <c r="S7618" s="16" t="str">
        <f>TEXT(Ecom[[#This Row],[Dates]],"YYYY")</f>
        <v>2026</v>
      </c>
      <c r="T7618" s="16"/>
    </row>
    <row r="7619" spans="1:20" x14ac:dyDescent="0.25">
      <c r="A7619" t="s">
        <v>28</v>
      </c>
      <c r="B7619" s="16">
        <v>46311</v>
      </c>
      <c r="C7619" t="s">
        <v>14</v>
      </c>
      <c r="D7619" t="s">
        <v>15</v>
      </c>
      <c r="E7619" t="s">
        <v>317</v>
      </c>
      <c r="F7619" t="s">
        <v>76</v>
      </c>
      <c r="G7619">
        <v>13601</v>
      </c>
      <c r="H7619" t="s">
        <v>57</v>
      </c>
      <c r="I7619" t="s">
        <v>26</v>
      </c>
      <c r="J7619" t="s">
        <v>37</v>
      </c>
      <c r="K7619" s="6">
        <v>679.96</v>
      </c>
      <c r="L7619">
        <v>5</v>
      </c>
      <c r="M7619">
        <v>0.2</v>
      </c>
      <c r="N7619" s="6">
        <v>220.98699999999999</v>
      </c>
      <c r="O7619" t="str">
        <f t="shared" si="357"/>
        <v/>
      </c>
      <c r="P7619" s="6">
        <f t="shared" ref="P7619:P7682" si="358">AVERAGE(K7619:K7621)</f>
        <v>313.83200000000005</v>
      </c>
      <c r="Q7619">
        <f t="shared" si="356"/>
        <v>298.76457058557867</v>
      </c>
      <c r="R7619" s="16" t="str">
        <f>TEXT(Ecom[[#This Row],[Dates]],"mmm")</f>
        <v>Oct</v>
      </c>
      <c r="S7619" s="16" t="str">
        <f>TEXT(Ecom[[#This Row],[Dates]],"YYYY")</f>
        <v>2026</v>
      </c>
      <c r="T7619" s="16"/>
    </row>
    <row r="7620" spans="1:20" x14ac:dyDescent="0.25">
      <c r="A7620" t="s">
        <v>62</v>
      </c>
      <c r="B7620" s="16">
        <v>45907</v>
      </c>
      <c r="C7620" t="s">
        <v>22</v>
      </c>
      <c r="D7620" t="s">
        <v>15</v>
      </c>
      <c r="E7620" t="s">
        <v>23</v>
      </c>
      <c r="F7620" t="s">
        <v>24</v>
      </c>
      <c r="G7620">
        <v>90032</v>
      </c>
      <c r="H7620" t="s">
        <v>25</v>
      </c>
      <c r="I7620" t="s">
        <v>19</v>
      </c>
      <c r="J7620" t="s">
        <v>31</v>
      </c>
      <c r="K7620" s="6">
        <v>189.57599999999999</v>
      </c>
      <c r="L7620">
        <v>1</v>
      </c>
      <c r="M7620">
        <v>0.2</v>
      </c>
      <c r="N7620" s="6">
        <v>9.4787999999999997</v>
      </c>
      <c r="O7620" t="str">
        <f t="shared" si="357"/>
        <v/>
      </c>
      <c r="P7620" s="6">
        <f t="shared" si="358"/>
        <v>267.15199999999999</v>
      </c>
      <c r="Q7620">
        <f t="shared" si="356"/>
        <v>219.26840992651839</v>
      </c>
      <c r="R7620" s="16" t="str">
        <f>TEXT(Ecom[[#This Row],[Dates]],"mmm")</f>
        <v>Sep</v>
      </c>
      <c r="S7620" s="16" t="str">
        <f>TEXT(Ecom[[#This Row],[Dates]],"YYYY")</f>
        <v>2025</v>
      </c>
      <c r="T7620" s="16"/>
    </row>
    <row r="7621" spans="1:20" x14ac:dyDescent="0.25">
      <c r="A7621" t="s">
        <v>62</v>
      </c>
      <c r="B7621" s="16">
        <v>45860</v>
      </c>
      <c r="C7621" t="s">
        <v>22</v>
      </c>
      <c r="D7621" t="s">
        <v>15</v>
      </c>
      <c r="E7621" t="s">
        <v>23</v>
      </c>
      <c r="F7621" t="s">
        <v>24</v>
      </c>
      <c r="G7621">
        <v>90032</v>
      </c>
      <c r="H7621" t="s">
        <v>25</v>
      </c>
      <c r="I7621" t="s">
        <v>35</v>
      </c>
      <c r="J7621" t="s">
        <v>36</v>
      </c>
      <c r="K7621" s="6">
        <v>71.959999999999994</v>
      </c>
      <c r="L7621">
        <v>5</v>
      </c>
      <c r="M7621">
        <v>0.2</v>
      </c>
      <c r="N7621" s="6">
        <v>7.1959999999999997</v>
      </c>
      <c r="O7621" t="str">
        <f t="shared" si="357"/>
        <v/>
      </c>
      <c r="P7621" s="6">
        <f t="shared" si="358"/>
        <v>445.74133333333339</v>
      </c>
      <c r="Q7621">
        <f t="shared" ref="Q7621:Q7684" si="359">SQRT(SUMXMY2(K7621:K7623,P7619:P7621)/3)</f>
        <v>265.25591254177613</v>
      </c>
      <c r="R7621" s="16" t="str">
        <f>TEXT(Ecom[[#This Row],[Dates]],"mmm")</f>
        <v>Jul</v>
      </c>
      <c r="S7621" s="16" t="str">
        <f>TEXT(Ecom[[#This Row],[Dates]],"YYYY")</f>
        <v>2025</v>
      </c>
      <c r="T7621" s="16"/>
    </row>
    <row r="7622" spans="1:20" x14ac:dyDescent="0.25">
      <c r="A7622" t="s">
        <v>28</v>
      </c>
      <c r="B7622" s="16">
        <v>46349</v>
      </c>
      <c r="C7622" t="s">
        <v>14</v>
      </c>
      <c r="D7622" t="s">
        <v>15</v>
      </c>
      <c r="E7622" t="s">
        <v>23</v>
      </c>
      <c r="F7622" t="s">
        <v>24</v>
      </c>
      <c r="G7622">
        <v>90004</v>
      </c>
      <c r="H7622" t="s">
        <v>25</v>
      </c>
      <c r="I7622" t="s">
        <v>35</v>
      </c>
      <c r="J7622" t="s">
        <v>36</v>
      </c>
      <c r="K7622" s="6">
        <v>539.91999999999996</v>
      </c>
      <c r="L7622">
        <v>5</v>
      </c>
      <c r="M7622">
        <v>0.2</v>
      </c>
      <c r="N7622" s="6">
        <v>47.243000000000002</v>
      </c>
      <c r="O7622" t="str">
        <f t="shared" si="357"/>
        <v/>
      </c>
      <c r="P7622" s="6">
        <f t="shared" si="358"/>
        <v>424.23466666666673</v>
      </c>
      <c r="Q7622">
        <f t="shared" si="359"/>
        <v>329.79681987191697</v>
      </c>
      <c r="R7622" s="16" t="str">
        <f>TEXT(Ecom[[#This Row],[Dates]],"mmm")</f>
        <v>Nov</v>
      </c>
      <c r="S7622" s="16" t="str">
        <f>TEXT(Ecom[[#This Row],[Dates]],"YYYY")</f>
        <v>2026</v>
      </c>
      <c r="T7622" s="16"/>
    </row>
    <row r="7623" spans="1:20" x14ac:dyDescent="0.25">
      <c r="A7623" t="s">
        <v>28</v>
      </c>
      <c r="B7623" s="16">
        <v>45742</v>
      </c>
      <c r="C7623" t="s">
        <v>14</v>
      </c>
      <c r="D7623" t="s">
        <v>15</v>
      </c>
      <c r="E7623" t="s">
        <v>23</v>
      </c>
      <c r="F7623" t="s">
        <v>24</v>
      </c>
      <c r="G7623">
        <v>90004</v>
      </c>
      <c r="H7623" t="s">
        <v>25</v>
      </c>
      <c r="I7623" t="s">
        <v>19</v>
      </c>
      <c r="J7623" t="s">
        <v>21</v>
      </c>
      <c r="K7623" s="6">
        <v>725.34400000000005</v>
      </c>
      <c r="L7623">
        <v>4</v>
      </c>
      <c r="M7623">
        <v>0.2</v>
      </c>
      <c r="N7623" s="6">
        <v>54.400799999999997</v>
      </c>
      <c r="O7623" t="str">
        <f t="shared" si="357"/>
        <v/>
      </c>
      <c r="P7623" s="6">
        <f t="shared" si="358"/>
        <v>257.42133333333339</v>
      </c>
      <c r="Q7623">
        <f t="shared" si="359"/>
        <v>315.90814600871988</v>
      </c>
      <c r="R7623" s="16" t="str">
        <f>TEXT(Ecom[[#This Row],[Dates]],"mmm")</f>
        <v>Mar</v>
      </c>
      <c r="S7623" s="16" t="str">
        <f>TEXT(Ecom[[#This Row],[Dates]],"YYYY")</f>
        <v>2025</v>
      </c>
      <c r="T7623" s="16"/>
    </row>
    <row r="7624" spans="1:20" x14ac:dyDescent="0.25">
      <c r="A7624" t="s">
        <v>28</v>
      </c>
      <c r="B7624" s="16">
        <v>46045</v>
      </c>
      <c r="C7624" t="s">
        <v>14</v>
      </c>
      <c r="D7624" t="s">
        <v>15</v>
      </c>
      <c r="E7624" t="s">
        <v>23</v>
      </c>
      <c r="F7624" t="s">
        <v>24</v>
      </c>
      <c r="G7624">
        <v>90004</v>
      </c>
      <c r="H7624" t="s">
        <v>25</v>
      </c>
      <c r="I7624" t="s">
        <v>26</v>
      </c>
      <c r="J7624" t="s">
        <v>34</v>
      </c>
      <c r="K7624" s="6">
        <v>7.44</v>
      </c>
      <c r="L7624">
        <v>3</v>
      </c>
      <c r="M7624">
        <v>0</v>
      </c>
      <c r="N7624" s="6">
        <v>2.6040000000000001</v>
      </c>
      <c r="O7624" t="str">
        <f t="shared" si="357"/>
        <v/>
      </c>
      <c r="P7624" s="6">
        <f t="shared" si="358"/>
        <v>299.14</v>
      </c>
      <c r="Q7624">
        <f t="shared" si="359"/>
        <v>418.41529152142971</v>
      </c>
      <c r="R7624" s="16" t="str">
        <f>TEXT(Ecom[[#This Row],[Dates]],"mmm")</f>
        <v>Jan</v>
      </c>
      <c r="S7624" s="16" t="str">
        <f>TEXT(Ecom[[#This Row],[Dates]],"YYYY")</f>
        <v>2026</v>
      </c>
      <c r="T7624" s="16"/>
    </row>
    <row r="7625" spans="1:20" x14ac:dyDescent="0.25">
      <c r="A7625" t="s">
        <v>28</v>
      </c>
      <c r="B7625" s="16">
        <v>46290</v>
      </c>
      <c r="C7625" t="s">
        <v>44</v>
      </c>
      <c r="D7625" t="s">
        <v>15</v>
      </c>
      <c r="E7625" t="s">
        <v>114</v>
      </c>
      <c r="F7625" t="s">
        <v>72</v>
      </c>
      <c r="G7625">
        <v>19711</v>
      </c>
      <c r="H7625" t="s">
        <v>57</v>
      </c>
      <c r="I7625" t="s">
        <v>26</v>
      </c>
      <c r="J7625" t="s">
        <v>38</v>
      </c>
      <c r="K7625" s="6">
        <v>39.479999999999997</v>
      </c>
      <c r="L7625">
        <v>1</v>
      </c>
      <c r="M7625">
        <v>0</v>
      </c>
      <c r="N7625" s="6">
        <v>11.054399999999999</v>
      </c>
      <c r="O7625" t="str">
        <f t="shared" si="357"/>
        <v/>
      </c>
      <c r="P7625" s="6">
        <f t="shared" si="358"/>
        <v>321.77000000000004</v>
      </c>
      <c r="Q7625">
        <f t="shared" si="359"/>
        <v>370.68807550963527</v>
      </c>
      <c r="R7625" s="16" t="str">
        <f>TEXT(Ecom[[#This Row],[Dates]],"mmm")</f>
        <v>Sep</v>
      </c>
      <c r="S7625" s="16" t="str">
        <f>TEXT(Ecom[[#This Row],[Dates]],"YYYY")</f>
        <v>2026</v>
      </c>
      <c r="T7625" s="16"/>
    </row>
    <row r="7626" spans="1:20" x14ac:dyDescent="0.25">
      <c r="A7626" t="s">
        <v>13</v>
      </c>
      <c r="B7626" s="16">
        <v>46040</v>
      </c>
      <c r="C7626" t="s">
        <v>44</v>
      </c>
      <c r="D7626" t="s">
        <v>15</v>
      </c>
      <c r="E7626" t="s">
        <v>140</v>
      </c>
      <c r="F7626" t="s">
        <v>70</v>
      </c>
      <c r="G7626">
        <v>48234</v>
      </c>
      <c r="H7626" t="s">
        <v>47</v>
      </c>
      <c r="I7626" t="s">
        <v>26</v>
      </c>
      <c r="J7626" t="s">
        <v>38</v>
      </c>
      <c r="K7626" s="6">
        <v>850.5</v>
      </c>
      <c r="L7626">
        <v>5</v>
      </c>
      <c r="M7626">
        <v>0.1</v>
      </c>
      <c r="N7626" s="6">
        <v>245.7</v>
      </c>
      <c r="O7626" t="str">
        <f t="shared" si="357"/>
        <v/>
      </c>
      <c r="P7626" s="6">
        <f t="shared" si="358"/>
        <v>417.154</v>
      </c>
      <c r="Q7626">
        <f t="shared" si="359"/>
        <v>352.65979814546483</v>
      </c>
      <c r="R7626" s="16" t="str">
        <f>TEXT(Ecom[[#This Row],[Dates]],"mmm")</f>
        <v>Jan</v>
      </c>
      <c r="S7626" s="16" t="str">
        <f>TEXT(Ecom[[#This Row],[Dates]],"YYYY")</f>
        <v>2026</v>
      </c>
      <c r="T7626" s="16"/>
    </row>
    <row r="7627" spans="1:20" x14ac:dyDescent="0.25">
      <c r="A7627" t="s">
        <v>13</v>
      </c>
      <c r="B7627" s="16">
        <v>45712</v>
      </c>
      <c r="C7627" t="s">
        <v>44</v>
      </c>
      <c r="D7627" t="s">
        <v>15</v>
      </c>
      <c r="E7627" t="s">
        <v>140</v>
      </c>
      <c r="F7627" t="s">
        <v>70</v>
      </c>
      <c r="G7627">
        <v>48234</v>
      </c>
      <c r="H7627" t="s">
        <v>47</v>
      </c>
      <c r="I7627" t="s">
        <v>19</v>
      </c>
      <c r="J7627" t="s">
        <v>33</v>
      </c>
      <c r="K7627" s="6">
        <v>75.33</v>
      </c>
      <c r="L7627">
        <v>9</v>
      </c>
      <c r="M7627">
        <v>0</v>
      </c>
      <c r="N7627" s="6">
        <v>19.585799999999999</v>
      </c>
      <c r="O7627" t="str">
        <f t="shared" si="357"/>
        <v/>
      </c>
      <c r="P7627" s="6">
        <f t="shared" si="358"/>
        <v>141.43533333333332</v>
      </c>
      <c r="Q7627">
        <f t="shared" si="359"/>
        <v>166.38761281261742</v>
      </c>
      <c r="R7627" s="16" t="str">
        <f>TEXT(Ecom[[#This Row],[Dates]],"mmm")</f>
        <v>Feb</v>
      </c>
      <c r="S7627" s="16" t="str">
        <f>TEXT(Ecom[[#This Row],[Dates]],"YYYY")</f>
        <v>2025</v>
      </c>
      <c r="T7627" s="16"/>
    </row>
    <row r="7628" spans="1:20" x14ac:dyDescent="0.25">
      <c r="A7628" t="s">
        <v>13</v>
      </c>
      <c r="B7628" s="16">
        <v>46115</v>
      </c>
      <c r="C7628" t="s">
        <v>22</v>
      </c>
      <c r="D7628" t="s">
        <v>15</v>
      </c>
      <c r="E7628" t="s">
        <v>108</v>
      </c>
      <c r="F7628" t="s">
        <v>81</v>
      </c>
      <c r="G7628">
        <v>85023</v>
      </c>
      <c r="H7628" t="s">
        <v>25</v>
      </c>
      <c r="I7628" t="s">
        <v>26</v>
      </c>
      <c r="J7628" t="s">
        <v>38</v>
      </c>
      <c r="K7628" s="6">
        <v>325.63200000000001</v>
      </c>
      <c r="L7628">
        <v>6</v>
      </c>
      <c r="M7628">
        <v>0.2</v>
      </c>
      <c r="N7628" s="6">
        <v>28.492799999999999</v>
      </c>
      <c r="O7628" t="str">
        <f t="shared" si="357"/>
        <v/>
      </c>
      <c r="P7628" s="6">
        <f t="shared" si="358"/>
        <v>121.83199999999999</v>
      </c>
      <c r="Q7628">
        <f t="shared" si="359"/>
        <v>105.53428642933133</v>
      </c>
      <c r="R7628" s="16" t="str">
        <f>TEXT(Ecom[[#This Row],[Dates]],"mmm")</f>
        <v>Apr</v>
      </c>
      <c r="S7628" s="16" t="str">
        <f>TEXT(Ecom[[#This Row],[Dates]],"YYYY")</f>
        <v>2026</v>
      </c>
      <c r="T7628" s="16"/>
    </row>
    <row r="7629" spans="1:20" x14ac:dyDescent="0.25">
      <c r="A7629" t="s">
        <v>13</v>
      </c>
      <c r="B7629" s="16">
        <v>46358</v>
      </c>
      <c r="C7629" t="s">
        <v>22</v>
      </c>
      <c r="D7629" t="s">
        <v>15</v>
      </c>
      <c r="E7629" t="s">
        <v>108</v>
      </c>
      <c r="F7629" t="s">
        <v>81</v>
      </c>
      <c r="G7629">
        <v>85023</v>
      </c>
      <c r="H7629" t="s">
        <v>25</v>
      </c>
      <c r="I7629" t="s">
        <v>35</v>
      </c>
      <c r="J7629" t="s">
        <v>59</v>
      </c>
      <c r="K7629" s="6">
        <v>23.344000000000001</v>
      </c>
      <c r="L7629">
        <v>2</v>
      </c>
      <c r="M7629">
        <v>0.2</v>
      </c>
      <c r="N7629" s="6">
        <v>-1.4590000000000001</v>
      </c>
      <c r="O7629">
        <f t="shared" si="357"/>
        <v>-1.4590000000000001</v>
      </c>
      <c r="P7629" s="6">
        <f t="shared" si="358"/>
        <v>125.19466666666669</v>
      </c>
      <c r="Q7629">
        <f t="shared" si="359"/>
        <v>152.0494396871793</v>
      </c>
      <c r="R7629" s="16" t="str">
        <f>TEXT(Ecom[[#This Row],[Dates]],"mmm")</f>
        <v>Dec</v>
      </c>
      <c r="S7629" s="16" t="str">
        <f>TEXT(Ecom[[#This Row],[Dates]],"YYYY")</f>
        <v>2026</v>
      </c>
      <c r="T7629" s="16"/>
    </row>
    <row r="7630" spans="1:20" x14ac:dyDescent="0.25">
      <c r="A7630" t="s">
        <v>13</v>
      </c>
      <c r="B7630" s="16">
        <v>46287</v>
      </c>
      <c r="C7630" t="s">
        <v>22</v>
      </c>
      <c r="D7630" t="s">
        <v>15</v>
      </c>
      <c r="E7630" t="s">
        <v>108</v>
      </c>
      <c r="F7630" t="s">
        <v>81</v>
      </c>
      <c r="G7630">
        <v>85023</v>
      </c>
      <c r="H7630" t="s">
        <v>25</v>
      </c>
      <c r="I7630" t="s">
        <v>26</v>
      </c>
      <c r="J7630" t="s">
        <v>27</v>
      </c>
      <c r="K7630" s="6">
        <v>16.52</v>
      </c>
      <c r="L7630">
        <v>5</v>
      </c>
      <c r="M7630">
        <v>0.2</v>
      </c>
      <c r="N7630" s="6">
        <v>5.3689999999999998</v>
      </c>
      <c r="O7630" t="str">
        <f t="shared" si="357"/>
        <v/>
      </c>
      <c r="P7630" s="6">
        <f t="shared" si="358"/>
        <v>201.39466666666667</v>
      </c>
      <c r="Q7630">
        <f t="shared" si="359"/>
        <v>139.00451841523659</v>
      </c>
      <c r="R7630" s="16" t="str">
        <f>TEXT(Ecom[[#This Row],[Dates]],"mmm")</f>
        <v>Sep</v>
      </c>
      <c r="S7630" s="16" t="str">
        <f>TEXT(Ecom[[#This Row],[Dates]],"YYYY")</f>
        <v>2026</v>
      </c>
      <c r="T7630" s="16"/>
    </row>
    <row r="7631" spans="1:20" x14ac:dyDescent="0.25">
      <c r="A7631" t="s">
        <v>62</v>
      </c>
      <c r="B7631" s="16">
        <v>46071</v>
      </c>
      <c r="C7631" t="s">
        <v>44</v>
      </c>
      <c r="D7631" t="s">
        <v>15</v>
      </c>
      <c r="E7631" t="s">
        <v>265</v>
      </c>
      <c r="F7631" t="s">
        <v>46</v>
      </c>
      <c r="G7631">
        <v>78521</v>
      </c>
      <c r="H7631" t="s">
        <v>47</v>
      </c>
      <c r="I7631" t="s">
        <v>26</v>
      </c>
      <c r="J7631" t="s">
        <v>60</v>
      </c>
      <c r="K7631" s="6">
        <v>335.72</v>
      </c>
      <c r="L7631">
        <v>5</v>
      </c>
      <c r="M7631">
        <v>0.2</v>
      </c>
      <c r="N7631" s="6">
        <v>113.30549999999999</v>
      </c>
      <c r="O7631" t="str">
        <f t="shared" si="357"/>
        <v/>
      </c>
      <c r="P7631" s="6">
        <f t="shared" si="358"/>
        <v>238.322</v>
      </c>
      <c r="Q7631">
        <f t="shared" si="359"/>
        <v>140.47727156086563</v>
      </c>
      <c r="R7631" s="16" t="str">
        <f>TEXT(Ecom[[#This Row],[Dates]],"mmm")</f>
        <v>Feb</v>
      </c>
      <c r="S7631" s="16" t="str">
        <f>TEXT(Ecom[[#This Row],[Dates]],"YYYY")</f>
        <v>2026</v>
      </c>
      <c r="T7631" s="16"/>
    </row>
    <row r="7632" spans="1:20" x14ac:dyDescent="0.25">
      <c r="A7632" t="s">
        <v>62</v>
      </c>
      <c r="B7632" s="16">
        <v>46329</v>
      </c>
      <c r="C7632" t="s">
        <v>44</v>
      </c>
      <c r="D7632" t="s">
        <v>15</v>
      </c>
      <c r="E7632" t="s">
        <v>265</v>
      </c>
      <c r="F7632" t="s">
        <v>46</v>
      </c>
      <c r="G7632">
        <v>78521</v>
      </c>
      <c r="H7632" t="s">
        <v>47</v>
      </c>
      <c r="I7632" t="s">
        <v>35</v>
      </c>
      <c r="J7632" t="s">
        <v>36</v>
      </c>
      <c r="K7632" s="6">
        <v>251.94399999999999</v>
      </c>
      <c r="L7632">
        <v>7</v>
      </c>
      <c r="M7632">
        <v>0.2</v>
      </c>
      <c r="N7632" s="6">
        <v>88.180400000000006</v>
      </c>
      <c r="O7632" t="str">
        <f t="shared" si="357"/>
        <v/>
      </c>
      <c r="P7632" s="6">
        <f t="shared" si="358"/>
        <v>529.0286666666666</v>
      </c>
      <c r="Q7632">
        <f t="shared" si="359"/>
        <v>398.18986332411083</v>
      </c>
      <c r="R7632" s="16" t="str">
        <f>TEXT(Ecom[[#This Row],[Dates]],"mmm")</f>
        <v>Nov</v>
      </c>
      <c r="S7632" s="16" t="str">
        <f>TEXT(Ecom[[#This Row],[Dates]],"YYYY")</f>
        <v>2026</v>
      </c>
      <c r="T7632" s="16"/>
    </row>
    <row r="7633" spans="1:20" x14ac:dyDescent="0.25">
      <c r="A7633" t="s">
        <v>62</v>
      </c>
      <c r="B7633" s="16">
        <v>46270</v>
      </c>
      <c r="C7633" t="s">
        <v>44</v>
      </c>
      <c r="D7633" t="s">
        <v>15</v>
      </c>
      <c r="E7633" t="s">
        <v>265</v>
      </c>
      <c r="F7633" t="s">
        <v>46</v>
      </c>
      <c r="G7633">
        <v>78521</v>
      </c>
      <c r="H7633" t="s">
        <v>47</v>
      </c>
      <c r="I7633" t="s">
        <v>19</v>
      </c>
      <c r="J7633" t="s">
        <v>21</v>
      </c>
      <c r="K7633" s="6">
        <v>127.30200000000001</v>
      </c>
      <c r="L7633">
        <v>7</v>
      </c>
      <c r="M7633">
        <v>0.3</v>
      </c>
      <c r="N7633" s="6">
        <v>-9.093</v>
      </c>
      <c r="O7633">
        <f t="shared" si="357"/>
        <v>-9.093</v>
      </c>
      <c r="P7633" s="6">
        <f t="shared" si="358"/>
        <v>449.22399999999993</v>
      </c>
      <c r="Q7633">
        <f t="shared" si="359"/>
        <v>470.394131304724</v>
      </c>
      <c r="R7633" s="16" t="str">
        <f>TEXT(Ecom[[#This Row],[Dates]],"mmm")</f>
        <v>Sep</v>
      </c>
      <c r="S7633" s="16" t="str">
        <f>TEXT(Ecom[[#This Row],[Dates]],"YYYY")</f>
        <v>2026</v>
      </c>
      <c r="T7633" s="16"/>
    </row>
    <row r="7634" spans="1:20" x14ac:dyDescent="0.25">
      <c r="A7634" t="s">
        <v>13</v>
      </c>
      <c r="B7634" s="16">
        <v>45889</v>
      </c>
      <c r="C7634" t="s">
        <v>14</v>
      </c>
      <c r="D7634" t="s">
        <v>15</v>
      </c>
      <c r="E7634" t="s">
        <v>183</v>
      </c>
      <c r="F7634" t="s">
        <v>17</v>
      </c>
      <c r="G7634">
        <v>40214</v>
      </c>
      <c r="H7634" t="s">
        <v>18</v>
      </c>
      <c r="I7634" t="s">
        <v>19</v>
      </c>
      <c r="J7634" t="s">
        <v>21</v>
      </c>
      <c r="K7634" s="6">
        <v>1207.8399999999999</v>
      </c>
      <c r="L7634">
        <v>8</v>
      </c>
      <c r="M7634">
        <v>0</v>
      </c>
      <c r="N7634" s="6">
        <v>314.03840000000002</v>
      </c>
      <c r="O7634" t="str">
        <f t="shared" si="357"/>
        <v/>
      </c>
      <c r="P7634" s="6">
        <f t="shared" si="358"/>
        <v>418.31666666666661</v>
      </c>
      <c r="Q7634">
        <f t="shared" si="359"/>
        <v>515.99105458726126</v>
      </c>
      <c r="R7634" s="16" t="str">
        <f>TEXT(Ecom[[#This Row],[Dates]],"mmm")</f>
        <v>Aug</v>
      </c>
      <c r="S7634" s="16" t="str">
        <f>TEXT(Ecom[[#This Row],[Dates]],"YYYY")</f>
        <v>2025</v>
      </c>
      <c r="T7634" s="16"/>
    </row>
    <row r="7635" spans="1:20" x14ac:dyDescent="0.25">
      <c r="A7635" t="s">
        <v>13</v>
      </c>
      <c r="B7635" s="16">
        <v>45766</v>
      </c>
      <c r="C7635" t="s">
        <v>14</v>
      </c>
      <c r="D7635" t="s">
        <v>15</v>
      </c>
      <c r="E7635" t="s">
        <v>183</v>
      </c>
      <c r="F7635" t="s">
        <v>17</v>
      </c>
      <c r="G7635">
        <v>40214</v>
      </c>
      <c r="H7635" t="s">
        <v>18</v>
      </c>
      <c r="I7635" t="s">
        <v>26</v>
      </c>
      <c r="J7635" t="s">
        <v>37</v>
      </c>
      <c r="K7635" s="6">
        <v>12.53</v>
      </c>
      <c r="L7635">
        <v>1</v>
      </c>
      <c r="M7635">
        <v>0</v>
      </c>
      <c r="N7635" s="6">
        <v>5.8891</v>
      </c>
      <c r="O7635" t="str">
        <f t="shared" si="357"/>
        <v/>
      </c>
      <c r="P7635" s="6">
        <f t="shared" si="358"/>
        <v>116.03000000000002</v>
      </c>
      <c r="Q7635">
        <f t="shared" si="359"/>
        <v>352.21299497152967</v>
      </c>
      <c r="R7635" s="16" t="str">
        <f>TEXT(Ecom[[#This Row],[Dates]],"mmm")</f>
        <v>Apr</v>
      </c>
      <c r="S7635" s="16" t="str">
        <f>TEXT(Ecom[[#This Row],[Dates]],"YYYY")</f>
        <v>2025</v>
      </c>
      <c r="T7635" s="16"/>
    </row>
    <row r="7636" spans="1:20" x14ac:dyDescent="0.25">
      <c r="A7636" t="s">
        <v>13</v>
      </c>
      <c r="B7636" s="16">
        <v>45843</v>
      </c>
      <c r="C7636" t="s">
        <v>14</v>
      </c>
      <c r="D7636" t="s">
        <v>15</v>
      </c>
      <c r="E7636" t="s">
        <v>183</v>
      </c>
      <c r="F7636" t="s">
        <v>17</v>
      </c>
      <c r="G7636">
        <v>40214</v>
      </c>
      <c r="H7636" t="s">
        <v>18</v>
      </c>
      <c r="I7636" t="s">
        <v>26</v>
      </c>
      <c r="J7636" t="s">
        <v>34</v>
      </c>
      <c r="K7636" s="6">
        <v>34.58</v>
      </c>
      <c r="L7636">
        <v>1</v>
      </c>
      <c r="M7636">
        <v>0</v>
      </c>
      <c r="N7636" s="6">
        <v>10.0282</v>
      </c>
      <c r="O7636" t="str">
        <f t="shared" si="357"/>
        <v/>
      </c>
      <c r="P7636" s="6">
        <f t="shared" si="358"/>
        <v>198.10333333333332</v>
      </c>
      <c r="Q7636">
        <f t="shared" si="359"/>
        <v>248.42057753080911</v>
      </c>
      <c r="R7636" s="16" t="str">
        <f>TEXT(Ecom[[#This Row],[Dates]],"mmm")</f>
        <v>Jul</v>
      </c>
      <c r="S7636" s="16" t="str">
        <f>TEXT(Ecom[[#This Row],[Dates]],"YYYY")</f>
        <v>2025</v>
      </c>
      <c r="T7636" s="16"/>
    </row>
    <row r="7637" spans="1:20" x14ac:dyDescent="0.25">
      <c r="A7637" t="s">
        <v>13</v>
      </c>
      <c r="B7637" s="16">
        <v>45667</v>
      </c>
      <c r="C7637" t="s">
        <v>14</v>
      </c>
      <c r="D7637" t="s">
        <v>15</v>
      </c>
      <c r="E7637" t="s">
        <v>183</v>
      </c>
      <c r="F7637" t="s">
        <v>17</v>
      </c>
      <c r="G7637">
        <v>40214</v>
      </c>
      <c r="H7637" t="s">
        <v>18</v>
      </c>
      <c r="I7637" t="s">
        <v>19</v>
      </c>
      <c r="J7637" t="s">
        <v>21</v>
      </c>
      <c r="K7637" s="6">
        <v>300.98</v>
      </c>
      <c r="L7637">
        <v>1</v>
      </c>
      <c r="M7637">
        <v>0</v>
      </c>
      <c r="N7637" s="6">
        <v>87.284199999999998</v>
      </c>
      <c r="O7637" t="str">
        <f t="shared" si="357"/>
        <v/>
      </c>
      <c r="P7637" s="6">
        <f t="shared" si="358"/>
        <v>206.41666666666666</v>
      </c>
      <c r="Q7637">
        <f t="shared" si="359"/>
        <v>140.78725244798213</v>
      </c>
      <c r="R7637" s="16" t="str">
        <f>TEXT(Ecom[[#This Row],[Dates]],"mmm")</f>
        <v>Jan</v>
      </c>
      <c r="S7637" s="16" t="str">
        <f>TEXT(Ecom[[#This Row],[Dates]],"YYYY")</f>
        <v>2025</v>
      </c>
      <c r="T7637" s="16"/>
    </row>
    <row r="7638" spans="1:20" x14ac:dyDescent="0.25">
      <c r="A7638" t="s">
        <v>13</v>
      </c>
      <c r="B7638" s="16">
        <v>45913</v>
      </c>
      <c r="C7638" t="s">
        <v>14</v>
      </c>
      <c r="D7638" t="s">
        <v>15</v>
      </c>
      <c r="E7638" t="s">
        <v>183</v>
      </c>
      <c r="F7638" t="s">
        <v>17</v>
      </c>
      <c r="G7638">
        <v>40214</v>
      </c>
      <c r="H7638" t="s">
        <v>18</v>
      </c>
      <c r="I7638" t="s">
        <v>19</v>
      </c>
      <c r="J7638" t="s">
        <v>21</v>
      </c>
      <c r="K7638" s="6">
        <v>258.75</v>
      </c>
      <c r="L7638">
        <v>3</v>
      </c>
      <c r="M7638">
        <v>0</v>
      </c>
      <c r="N7638" s="6">
        <v>77.625</v>
      </c>
      <c r="O7638" t="str">
        <f t="shared" si="357"/>
        <v/>
      </c>
      <c r="P7638" s="6">
        <f t="shared" si="358"/>
        <v>125.40999999999998</v>
      </c>
      <c r="Q7638">
        <f t="shared" si="359"/>
        <v>99.676395326000744</v>
      </c>
      <c r="R7638" s="16" t="str">
        <f>TEXT(Ecom[[#This Row],[Dates]],"mmm")</f>
        <v>Sep</v>
      </c>
      <c r="S7638" s="16" t="str">
        <f>TEXT(Ecom[[#This Row],[Dates]],"YYYY")</f>
        <v>2025</v>
      </c>
      <c r="T7638" s="16"/>
    </row>
    <row r="7639" spans="1:20" x14ac:dyDescent="0.25">
      <c r="A7639" t="s">
        <v>28</v>
      </c>
      <c r="B7639" s="16">
        <v>46005</v>
      </c>
      <c r="C7639" t="s">
        <v>22</v>
      </c>
      <c r="D7639" t="s">
        <v>15</v>
      </c>
      <c r="E7639" t="s">
        <v>114</v>
      </c>
      <c r="F7639" t="s">
        <v>72</v>
      </c>
      <c r="G7639">
        <v>19711</v>
      </c>
      <c r="H7639" t="s">
        <v>57</v>
      </c>
      <c r="I7639" t="s">
        <v>26</v>
      </c>
      <c r="J7639" t="s">
        <v>34</v>
      </c>
      <c r="K7639" s="6">
        <v>59.52</v>
      </c>
      <c r="L7639">
        <v>3</v>
      </c>
      <c r="M7639">
        <v>0</v>
      </c>
      <c r="N7639" s="6">
        <v>15.475199999999999</v>
      </c>
      <c r="O7639" t="str">
        <f t="shared" si="357"/>
        <v/>
      </c>
      <c r="P7639" s="6">
        <f t="shared" si="358"/>
        <v>186.48</v>
      </c>
      <c r="Q7639">
        <f t="shared" si="359"/>
        <v>174.54527930003127</v>
      </c>
      <c r="R7639" s="16" t="str">
        <f>TEXT(Ecom[[#This Row],[Dates]],"mmm")</f>
        <v>Dec</v>
      </c>
      <c r="S7639" s="16" t="str">
        <f>TEXT(Ecom[[#This Row],[Dates]],"YYYY")</f>
        <v>2025</v>
      </c>
      <c r="T7639" s="16"/>
    </row>
    <row r="7640" spans="1:20" x14ac:dyDescent="0.25">
      <c r="A7640" t="s">
        <v>28</v>
      </c>
      <c r="B7640" s="16">
        <v>46070</v>
      </c>
      <c r="C7640" t="s">
        <v>22</v>
      </c>
      <c r="D7640" t="s">
        <v>15</v>
      </c>
      <c r="E7640" t="s">
        <v>114</v>
      </c>
      <c r="F7640" t="s">
        <v>72</v>
      </c>
      <c r="G7640">
        <v>19711</v>
      </c>
      <c r="H7640" t="s">
        <v>57</v>
      </c>
      <c r="I7640" t="s">
        <v>26</v>
      </c>
      <c r="J7640" t="s">
        <v>60</v>
      </c>
      <c r="K7640" s="6">
        <v>57.96</v>
      </c>
      <c r="L7640">
        <v>7</v>
      </c>
      <c r="M7640">
        <v>0</v>
      </c>
      <c r="N7640" s="6">
        <v>27.241199999999999</v>
      </c>
      <c r="O7640" t="str">
        <f t="shared" si="357"/>
        <v/>
      </c>
      <c r="P7640" s="6">
        <f t="shared" si="358"/>
        <v>189.31999999999996</v>
      </c>
      <c r="Q7640">
        <f t="shared" si="359"/>
        <v>167.85745073325361</v>
      </c>
      <c r="R7640" s="16" t="str">
        <f>TEXT(Ecom[[#This Row],[Dates]],"mmm")</f>
        <v>Feb</v>
      </c>
      <c r="S7640" s="16" t="str">
        <f>TEXT(Ecom[[#This Row],[Dates]],"YYYY")</f>
        <v>2026</v>
      </c>
      <c r="T7640" s="16"/>
    </row>
    <row r="7641" spans="1:20" x14ac:dyDescent="0.25">
      <c r="A7641" t="s">
        <v>28</v>
      </c>
      <c r="B7641" s="16">
        <v>46023</v>
      </c>
      <c r="C7641" t="s">
        <v>22</v>
      </c>
      <c r="D7641" t="s">
        <v>15</v>
      </c>
      <c r="E7641" t="s">
        <v>114</v>
      </c>
      <c r="F7641" t="s">
        <v>72</v>
      </c>
      <c r="G7641">
        <v>19711</v>
      </c>
      <c r="H7641" t="s">
        <v>57</v>
      </c>
      <c r="I7641" t="s">
        <v>19</v>
      </c>
      <c r="J7641" t="s">
        <v>20</v>
      </c>
      <c r="K7641" s="6">
        <v>441.96</v>
      </c>
      <c r="L7641">
        <v>2</v>
      </c>
      <c r="M7641">
        <v>0</v>
      </c>
      <c r="N7641" s="6">
        <v>101.6508</v>
      </c>
      <c r="O7641" t="str">
        <f t="shared" si="357"/>
        <v/>
      </c>
      <c r="P7641" s="6">
        <f t="shared" si="358"/>
        <v>404.57</v>
      </c>
      <c r="Q7641">
        <f t="shared" si="359"/>
        <v>237.67176834169152</v>
      </c>
      <c r="R7641" s="16" t="str">
        <f>TEXT(Ecom[[#This Row],[Dates]],"mmm")</f>
        <v>Jan</v>
      </c>
      <c r="S7641" s="16" t="str">
        <f>TEXT(Ecom[[#This Row],[Dates]],"YYYY")</f>
        <v>2026</v>
      </c>
      <c r="T7641" s="16"/>
    </row>
    <row r="7642" spans="1:20" x14ac:dyDescent="0.25">
      <c r="A7642" t="s">
        <v>28</v>
      </c>
      <c r="B7642" s="16">
        <v>45841</v>
      </c>
      <c r="C7642" t="s">
        <v>22</v>
      </c>
      <c r="D7642" t="s">
        <v>15</v>
      </c>
      <c r="E7642" t="s">
        <v>114</v>
      </c>
      <c r="F7642" t="s">
        <v>72</v>
      </c>
      <c r="G7642">
        <v>19711</v>
      </c>
      <c r="H7642" t="s">
        <v>57</v>
      </c>
      <c r="I7642" t="s">
        <v>26</v>
      </c>
      <c r="J7642" t="s">
        <v>41</v>
      </c>
      <c r="K7642" s="6">
        <v>68.040000000000006</v>
      </c>
      <c r="L7642">
        <v>6</v>
      </c>
      <c r="M7642">
        <v>0</v>
      </c>
      <c r="N7642" s="6">
        <v>33.339599999999997</v>
      </c>
      <c r="O7642" t="str">
        <f t="shared" si="357"/>
        <v/>
      </c>
      <c r="P7642" s="6">
        <f t="shared" si="358"/>
        <v>263.21800000000002</v>
      </c>
      <c r="Q7642">
        <f t="shared" si="359"/>
        <v>234.07444442313647</v>
      </c>
      <c r="R7642" s="16" t="str">
        <f>TEXT(Ecom[[#This Row],[Dates]],"mmm")</f>
        <v>Jul</v>
      </c>
      <c r="S7642" s="16" t="str">
        <f>TEXT(Ecom[[#This Row],[Dates]],"YYYY")</f>
        <v>2025</v>
      </c>
      <c r="T7642" s="16"/>
    </row>
    <row r="7643" spans="1:20" x14ac:dyDescent="0.25">
      <c r="A7643" t="s">
        <v>62</v>
      </c>
      <c r="B7643" s="16">
        <v>46031</v>
      </c>
      <c r="C7643" t="s">
        <v>44</v>
      </c>
      <c r="D7643" t="s">
        <v>15</v>
      </c>
      <c r="E7643" t="s">
        <v>291</v>
      </c>
      <c r="F7643" t="s">
        <v>98</v>
      </c>
      <c r="G7643">
        <v>81001</v>
      </c>
      <c r="H7643" t="s">
        <v>25</v>
      </c>
      <c r="I7643" t="s">
        <v>35</v>
      </c>
      <c r="J7643" t="s">
        <v>123</v>
      </c>
      <c r="K7643" s="6">
        <v>703.71</v>
      </c>
      <c r="L7643">
        <v>6</v>
      </c>
      <c r="M7643">
        <v>0.7</v>
      </c>
      <c r="N7643" s="6">
        <v>-938.28</v>
      </c>
      <c r="O7643">
        <f t="shared" si="357"/>
        <v>-938.28</v>
      </c>
      <c r="P7643" s="6">
        <f t="shared" si="358"/>
        <v>244.53</v>
      </c>
      <c r="Q7643">
        <f t="shared" si="359"/>
        <v>260.60510426825238</v>
      </c>
      <c r="R7643" s="16" t="str">
        <f>TEXT(Ecom[[#This Row],[Dates]],"mmm")</f>
        <v>Jan</v>
      </c>
      <c r="S7643" s="16" t="str">
        <f>TEXT(Ecom[[#This Row],[Dates]],"YYYY")</f>
        <v>2026</v>
      </c>
      <c r="T7643" s="16"/>
    </row>
    <row r="7644" spans="1:20" x14ac:dyDescent="0.25">
      <c r="A7644" t="s">
        <v>62</v>
      </c>
      <c r="B7644" s="16">
        <v>45699</v>
      </c>
      <c r="C7644" t="s">
        <v>44</v>
      </c>
      <c r="D7644" t="s">
        <v>15</v>
      </c>
      <c r="E7644" t="s">
        <v>291</v>
      </c>
      <c r="F7644" t="s">
        <v>98</v>
      </c>
      <c r="G7644">
        <v>81001</v>
      </c>
      <c r="H7644" t="s">
        <v>25</v>
      </c>
      <c r="I7644" t="s">
        <v>26</v>
      </c>
      <c r="J7644" t="s">
        <v>37</v>
      </c>
      <c r="K7644" s="6">
        <v>17.904</v>
      </c>
      <c r="L7644">
        <v>4</v>
      </c>
      <c r="M7644">
        <v>0.7</v>
      </c>
      <c r="N7644" s="6">
        <v>-14.92</v>
      </c>
      <c r="O7644">
        <f t="shared" si="357"/>
        <v>-14.92</v>
      </c>
      <c r="P7644" s="6">
        <f t="shared" si="358"/>
        <v>32.613333333333337</v>
      </c>
      <c r="Q7644">
        <f t="shared" si="359"/>
        <v>196.22241492453102</v>
      </c>
      <c r="R7644" s="16" t="str">
        <f>TEXT(Ecom[[#This Row],[Dates]],"mmm")</f>
        <v>Feb</v>
      </c>
      <c r="S7644" s="16" t="str">
        <f>TEXT(Ecom[[#This Row],[Dates]],"YYYY")</f>
        <v>2025</v>
      </c>
      <c r="T7644" s="16"/>
    </row>
    <row r="7645" spans="1:20" x14ac:dyDescent="0.25">
      <c r="A7645" t="s">
        <v>62</v>
      </c>
      <c r="B7645" s="16">
        <v>45950</v>
      </c>
      <c r="C7645" t="s">
        <v>44</v>
      </c>
      <c r="D7645" t="s">
        <v>15</v>
      </c>
      <c r="E7645" t="s">
        <v>291</v>
      </c>
      <c r="F7645" t="s">
        <v>98</v>
      </c>
      <c r="G7645">
        <v>81001</v>
      </c>
      <c r="H7645" t="s">
        <v>25</v>
      </c>
      <c r="I7645" t="s">
        <v>26</v>
      </c>
      <c r="J7645" t="s">
        <v>37</v>
      </c>
      <c r="K7645" s="6">
        <v>11.976000000000001</v>
      </c>
      <c r="L7645">
        <v>4</v>
      </c>
      <c r="M7645">
        <v>0.7</v>
      </c>
      <c r="N7645" s="6">
        <v>-9.1815999999999995</v>
      </c>
      <c r="O7645">
        <f t="shared" si="357"/>
        <v>-9.1815999999999995</v>
      </c>
      <c r="P7645" s="6">
        <f t="shared" si="358"/>
        <v>324.05333333333334</v>
      </c>
      <c r="Q7645">
        <f t="shared" si="359"/>
        <v>355.03457870132826</v>
      </c>
      <c r="R7645" s="16" t="str">
        <f>TEXT(Ecom[[#This Row],[Dates]],"mmm")</f>
        <v>Oct</v>
      </c>
      <c r="S7645" s="16" t="str">
        <f>TEXT(Ecom[[#This Row],[Dates]],"YYYY")</f>
        <v>2025</v>
      </c>
      <c r="T7645" s="16"/>
    </row>
    <row r="7646" spans="1:20" x14ac:dyDescent="0.25">
      <c r="A7646" t="s">
        <v>62</v>
      </c>
      <c r="B7646" s="16">
        <v>45872</v>
      </c>
      <c r="C7646" t="s">
        <v>44</v>
      </c>
      <c r="D7646" t="s">
        <v>15</v>
      </c>
      <c r="E7646" t="s">
        <v>291</v>
      </c>
      <c r="F7646" t="s">
        <v>98</v>
      </c>
      <c r="G7646">
        <v>81001</v>
      </c>
      <c r="H7646" t="s">
        <v>25</v>
      </c>
      <c r="I7646" t="s">
        <v>35</v>
      </c>
      <c r="J7646" t="s">
        <v>59</v>
      </c>
      <c r="K7646" s="6">
        <v>67.959999999999994</v>
      </c>
      <c r="L7646">
        <v>5</v>
      </c>
      <c r="M7646">
        <v>0.2</v>
      </c>
      <c r="N7646" s="6">
        <v>0.84950000000000003</v>
      </c>
      <c r="O7646" t="str">
        <f t="shared" si="357"/>
        <v/>
      </c>
      <c r="P7646" s="6">
        <f t="shared" si="358"/>
        <v>753.39133333333336</v>
      </c>
      <c r="Q7646">
        <f t="shared" si="359"/>
        <v>455.64510886824576</v>
      </c>
      <c r="R7646" s="16" t="str">
        <f>TEXT(Ecom[[#This Row],[Dates]],"mmm")</f>
        <v>Aug</v>
      </c>
      <c r="S7646" s="16" t="str">
        <f>TEXT(Ecom[[#This Row],[Dates]],"YYYY")</f>
        <v>2025</v>
      </c>
      <c r="T7646" s="16"/>
    </row>
    <row r="7647" spans="1:20" x14ac:dyDescent="0.25">
      <c r="A7647" t="s">
        <v>28</v>
      </c>
      <c r="B7647" s="16">
        <v>45911</v>
      </c>
      <c r="C7647" t="s">
        <v>22</v>
      </c>
      <c r="D7647" t="s">
        <v>15</v>
      </c>
      <c r="E7647" t="s">
        <v>23</v>
      </c>
      <c r="F7647" t="s">
        <v>24</v>
      </c>
      <c r="G7647">
        <v>90036</v>
      </c>
      <c r="H7647" t="s">
        <v>25</v>
      </c>
      <c r="I7647" t="s">
        <v>19</v>
      </c>
      <c r="J7647" t="s">
        <v>21</v>
      </c>
      <c r="K7647" s="6">
        <v>892.22400000000005</v>
      </c>
      <c r="L7647">
        <v>3</v>
      </c>
      <c r="M7647">
        <v>0.2</v>
      </c>
      <c r="N7647" s="6">
        <v>89.222399999999993</v>
      </c>
      <c r="O7647" t="str">
        <f t="shared" si="357"/>
        <v/>
      </c>
      <c r="P7647" s="6">
        <f t="shared" si="358"/>
        <v>732.25266666666664</v>
      </c>
      <c r="Q7647">
        <f t="shared" si="359"/>
        <v>619.44811792541054</v>
      </c>
      <c r="R7647" s="16" t="str">
        <f>TEXT(Ecom[[#This Row],[Dates]],"mmm")</f>
        <v>Sep</v>
      </c>
      <c r="S7647" s="16" t="str">
        <f>TEXT(Ecom[[#This Row],[Dates]],"YYYY")</f>
        <v>2025</v>
      </c>
      <c r="T7647" s="16"/>
    </row>
    <row r="7648" spans="1:20" x14ac:dyDescent="0.25">
      <c r="A7648" t="s">
        <v>28</v>
      </c>
      <c r="B7648" s="16">
        <v>46255</v>
      </c>
      <c r="C7648" t="s">
        <v>14</v>
      </c>
      <c r="D7648" t="s">
        <v>15</v>
      </c>
      <c r="E7648" t="s">
        <v>287</v>
      </c>
      <c r="F7648" t="s">
        <v>40</v>
      </c>
      <c r="G7648">
        <v>27834</v>
      </c>
      <c r="H7648" t="s">
        <v>18</v>
      </c>
      <c r="I7648" t="s">
        <v>35</v>
      </c>
      <c r="J7648" t="s">
        <v>123</v>
      </c>
      <c r="K7648" s="6">
        <v>1299.99</v>
      </c>
      <c r="L7648">
        <v>2</v>
      </c>
      <c r="M7648">
        <v>0.5</v>
      </c>
      <c r="N7648" s="6">
        <v>-571.99559999999997</v>
      </c>
      <c r="O7648">
        <f t="shared" si="357"/>
        <v>-571.99559999999997</v>
      </c>
      <c r="P7648" s="6">
        <f t="shared" si="358"/>
        <v>885.52199999999993</v>
      </c>
      <c r="Q7648">
        <f t="shared" si="359"/>
        <v>590.46918803144888</v>
      </c>
      <c r="R7648" s="16" t="str">
        <f>TEXT(Ecom[[#This Row],[Dates]],"mmm")</f>
        <v>Aug</v>
      </c>
      <c r="S7648" s="16" t="str">
        <f>TEXT(Ecom[[#This Row],[Dates]],"YYYY")</f>
        <v>2026</v>
      </c>
      <c r="T7648" s="16"/>
    </row>
    <row r="7649" spans="1:20" x14ac:dyDescent="0.25">
      <c r="A7649" t="s">
        <v>62</v>
      </c>
      <c r="B7649" s="16">
        <v>46100</v>
      </c>
      <c r="C7649" t="s">
        <v>22</v>
      </c>
      <c r="D7649" t="s">
        <v>15</v>
      </c>
      <c r="E7649" t="s">
        <v>52</v>
      </c>
      <c r="F7649" t="s">
        <v>24</v>
      </c>
      <c r="G7649">
        <v>94110</v>
      </c>
      <c r="H7649" t="s">
        <v>25</v>
      </c>
      <c r="I7649" t="s">
        <v>26</v>
      </c>
      <c r="J7649" t="s">
        <v>37</v>
      </c>
      <c r="K7649" s="6">
        <v>4.5439999999999996</v>
      </c>
      <c r="L7649">
        <v>2</v>
      </c>
      <c r="M7649">
        <v>0.2</v>
      </c>
      <c r="N7649" s="6">
        <v>1.6472</v>
      </c>
      <c r="O7649" t="str">
        <f t="shared" si="357"/>
        <v/>
      </c>
      <c r="P7649" s="6">
        <f t="shared" si="358"/>
        <v>968.52199999999993</v>
      </c>
      <c r="Q7649">
        <f t="shared" si="359"/>
        <v>601.14739808297088</v>
      </c>
      <c r="R7649" s="16" t="str">
        <f>TEXT(Ecom[[#This Row],[Dates]],"mmm")</f>
        <v>Mar</v>
      </c>
      <c r="S7649" s="16" t="str">
        <f>TEXT(Ecom[[#This Row],[Dates]],"YYYY")</f>
        <v>2026</v>
      </c>
      <c r="T7649" s="16"/>
    </row>
    <row r="7650" spans="1:20" x14ac:dyDescent="0.25">
      <c r="A7650" t="s">
        <v>62</v>
      </c>
      <c r="B7650" s="16">
        <v>45660</v>
      </c>
      <c r="C7650" t="s">
        <v>22</v>
      </c>
      <c r="D7650" t="s">
        <v>15</v>
      </c>
      <c r="E7650" t="s">
        <v>52</v>
      </c>
      <c r="F7650" t="s">
        <v>24</v>
      </c>
      <c r="G7650">
        <v>94110</v>
      </c>
      <c r="H7650" t="s">
        <v>25</v>
      </c>
      <c r="I7650" t="s">
        <v>19</v>
      </c>
      <c r="J7650" t="s">
        <v>21</v>
      </c>
      <c r="K7650" s="6">
        <v>1352.0319999999999</v>
      </c>
      <c r="L7650">
        <v>4</v>
      </c>
      <c r="M7650">
        <v>0.2</v>
      </c>
      <c r="N7650" s="6">
        <v>84.501999999999995</v>
      </c>
      <c r="O7650" t="str">
        <f t="shared" si="357"/>
        <v/>
      </c>
      <c r="P7650" s="6">
        <f t="shared" si="358"/>
        <v>973.63133333333326</v>
      </c>
      <c r="Q7650">
        <f t="shared" si="359"/>
        <v>698.62520830662947</v>
      </c>
      <c r="R7650" s="16" t="str">
        <f>TEXT(Ecom[[#This Row],[Dates]],"mmm")</f>
        <v>Jan</v>
      </c>
      <c r="S7650" s="16" t="str">
        <f>TEXT(Ecom[[#This Row],[Dates]],"YYYY")</f>
        <v>2025</v>
      </c>
      <c r="T7650" s="16"/>
    </row>
    <row r="7651" spans="1:20" x14ac:dyDescent="0.25">
      <c r="A7651" t="s">
        <v>28</v>
      </c>
      <c r="B7651" s="16">
        <v>45885</v>
      </c>
      <c r="C7651" t="s">
        <v>22</v>
      </c>
      <c r="D7651" t="s">
        <v>15</v>
      </c>
      <c r="E7651" t="s">
        <v>378</v>
      </c>
      <c r="F7651" t="s">
        <v>104</v>
      </c>
      <c r="G7651">
        <v>43302</v>
      </c>
      <c r="H7651" t="s">
        <v>57</v>
      </c>
      <c r="I7651" t="s">
        <v>19</v>
      </c>
      <c r="J7651" t="s">
        <v>31</v>
      </c>
      <c r="K7651" s="6">
        <v>1548.99</v>
      </c>
      <c r="L7651">
        <v>9</v>
      </c>
      <c r="M7651">
        <v>0.4</v>
      </c>
      <c r="N7651" s="6">
        <v>-464.697</v>
      </c>
      <c r="O7651">
        <f t="shared" si="357"/>
        <v>-464.697</v>
      </c>
      <c r="P7651" s="6">
        <f t="shared" si="358"/>
        <v>562.7700000000001</v>
      </c>
      <c r="Q7651">
        <f t="shared" si="359"/>
        <v>693.57392315177788</v>
      </c>
      <c r="R7651" s="16" t="str">
        <f>TEXT(Ecom[[#This Row],[Dates]],"mmm")</f>
        <v>Aug</v>
      </c>
      <c r="S7651" s="16" t="str">
        <f>TEXT(Ecom[[#This Row],[Dates]],"YYYY")</f>
        <v>2025</v>
      </c>
      <c r="T7651" s="16"/>
    </row>
    <row r="7652" spans="1:20" x14ac:dyDescent="0.25">
      <c r="A7652" t="s">
        <v>28</v>
      </c>
      <c r="B7652" s="16">
        <v>45934</v>
      </c>
      <c r="C7652" t="s">
        <v>22</v>
      </c>
      <c r="D7652" t="s">
        <v>15</v>
      </c>
      <c r="E7652" t="s">
        <v>378</v>
      </c>
      <c r="F7652" t="s">
        <v>104</v>
      </c>
      <c r="G7652">
        <v>43302</v>
      </c>
      <c r="H7652" t="s">
        <v>57</v>
      </c>
      <c r="I7652" t="s">
        <v>26</v>
      </c>
      <c r="J7652" t="s">
        <v>60</v>
      </c>
      <c r="K7652" s="6">
        <v>19.872</v>
      </c>
      <c r="L7652">
        <v>3</v>
      </c>
      <c r="M7652">
        <v>0.2</v>
      </c>
      <c r="N7652" s="6">
        <v>6.7068000000000003</v>
      </c>
      <c r="O7652" t="str">
        <f t="shared" si="357"/>
        <v/>
      </c>
      <c r="P7652" s="6">
        <f t="shared" si="358"/>
        <v>85.826666666666668</v>
      </c>
      <c r="Q7652">
        <f t="shared" si="359"/>
        <v>607.51864334874233</v>
      </c>
      <c r="R7652" s="16" t="str">
        <f>TEXT(Ecom[[#This Row],[Dates]],"mmm")</f>
        <v>Oct</v>
      </c>
      <c r="S7652" s="16" t="str">
        <f>TEXT(Ecom[[#This Row],[Dates]],"YYYY")</f>
        <v>2025</v>
      </c>
      <c r="T7652" s="16"/>
    </row>
    <row r="7653" spans="1:20" x14ac:dyDescent="0.25">
      <c r="A7653" t="s">
        <v>62</v>
      </c>
      <c r="B7653" s="16">
        <v>46351</v>
      </c>
      <c r="C7653" t="s">
        <v>14</v>
      </c>
      <c r="D7653" t="s">
        <v>15</v>
      </c>
      <c r="E7653" t="s">
        <v>135</v>
      </c>
      <c r="F7653" t="s">
        <v>46</v>
      </c>
      <c r="G7653">
        <v>75081</v>
      </c>
      <c r="H7653" t="s">
        <v>47</v>
      </c>
      <c r="I7653" t="s">
        <v>35</v>
      </c>
      <c r="J7653" t="s">
        <v>59</v>
      </c>
      <c r="K7653" s="6">
        <v>119.44799999999999</v>
      </c>
      <c r="L7653">
        <v>3</v>
      </c>
      <c r="M7653">
        <v>0.2</v>
      </c>
      <c r="N7653" s="6">
        <v>-13.437900000000001</v>
      </c>
      <c r="O7653">
        <f t="shared" si="357"/>
        <v>-13.437900000000001</v>
      </c>
      <c r="P7653" s="6">
        <f t="shared" si="358"/>
        <v>85.722666666666669</v>
      </c>
      <c r="Q7653">
        <f t="shared" si="359"/>
        <v>259.45927014266226</v>
      </c>
      <c r="R7653" s="16" t="str">
        <f>TEXT(Ecom[[#This Row],[Dates]],"mmm")</f>
        <v>Nov</v>
      </c>
      <c r="S7653" s="16" t="str">
        <f>TEXT(Ecom[[#This Row],[Dates]],"YYYY")</f>
        <v>2026</v>
      </c>
      <c r="T7653" s="16"/>
    </row>
    <row r="7654" spans="1:20" x14ac:dyDescent="0.25">
      <c r="A7654" t="s">
        <v>62</v>
      </c>
      <c r="B7654" s="16">
        <v>46178</v>
      </c>
      <c r="C7654" t="s">
        <v>14</v>
      </c>
      <c r="D7654" t="s">
        <v>15</v>
      </c>
      <c r="E7654" t="s">
        <v>135</v>
      </c>
      <c r="F7654" t="s">
        <v>46</v>
      </c>
      <c r="G7654">
        <v>75081</v>
      </c>
      <c r="H7654" t="s">
        <v>47</v>
      </c>
      <c r="I7654" t="s">
        <v>26</v>
      </c>
      <c r="J7654" t="s">
        <v>32</v>
      </c>
      <c r="K7654" s="6">
        <v>118.16</v>
      </c>
      <c r="L7654">
        <v>2</v>
      </c>
      <c r="M7654">
        <v>0.2</v>
      </c>
      <c r="N7654" s="6">
        <v>-25.109000000000002</v>
      </c>
      <c r="O7654">
        <f t="shared" si="357"/>
        <v>-25.109000000000002</v>
      </c>
      <c r="P7654" s="6">
        <f t="shared" si="358"/>
        <v>72.893333333333331</v>
      </c>
      <c r="Q7654">
        <f t="shared" si="359"/>
        <v>42.770761103040165</v>
      </c>
      <c r="R7654" s="16" t="str">
        <f>TEXT(Ecom[[#This Row],[Dates]],"mmm")</f>
        <v>Jun</v>
      </c>
      <c r="S7654" s="16" t="str">
        <f>TEXT(Ecom[[#This Row],[Dates]],"YYYY")</f>
        <v>2026</v>
      </c>
      <c r="T7654" s="16"/>
    </row>
    <row r="7655" spans="1:20" x14ac:dyDescent="0.25">
      <c r="A7655" t="s">
        <v>28</v>
      </c>
      <c r="B7655" s="16">
        <v>45783</v>
      </c>
      <c r="C7655" t="s">
        <v>22</v>
      </c>
      <c r="D7655" t="s">
        <v>15</v>
      </c>
      <c r="E7655" t="s">
        <v>195</v>
      </c>
      <c r="F7655" t="s">
        <v>88</v>
      </c>
      <c r="G7655">
        <v>35810</v>
      </c>
      <c r="H7655" t="s">
        <v>18</v>
      </c>
      <c r="I7655" t="s">
        <v>26</v>
      </c>
      <c r="J7655" t="s">
        <v>34</v>
      </c>
      <c r="K7655" s="6">
        <v>19.559999999999999</v>
      </c>
      <c r="L7655">
        <v>4</v>
      </c>
      <c r="M7655">
        <v>0</v>
      </c>
      <c r="N7655" s="6">
        <v>5.4767999999999999</v>
      </c>
      <c r="O7655" t="str">
        <f t="shared" si="357"/>
        <v/>
      </c>
      <c r="P7655" s="6">
        <f t="shared" si="358"/>
        <v>42.146666666666668</v>
      </c>
      <c r="Q7655">
        <f t="shared" si="359"/>
        <v>39.605867758311888</v>
      </c>
      <c r="R7655" s="16" t="str">
        <f>TEXT(Ecom[[#This Row],[Dates]],"mmm")</f>
        <v>May</v>
      </c>
      <c r="S7655" s="16" t="str">
        <f>TEXT(Ecom[[#This Row],[Dates]],"YYYY")</f>
        <v>2025</v>
      </c>
      <c r="T7655" s="16"/>
    </row>
    <row r="7656" spans="1:20" x14ac:dyDescent="0.25">
      <c r="A7656" t="s">
        <v>13</v>
      </c>
      <c r="B7656" s="16">
        <v>45767</v>
      </c>
      <c r="C7656" t="s">
        <v>14</v>
      </c>
      <c r="D7656" t="s">
        <v>15</v>
      </c>
      <c r="E7656" t="s">
        <v>176</v>
      </c>
      <c r="F7656" t="s">
        <v>177</v>
      </c>
      <c r="G7656">
        <v>89115</v>
      </c>
      <c r="H7656" t="s">
        <v>25</v>
      </c>
      <c r="I7656" t="s">
        <v>19</v>
      </c>
      <c r="J7656" t="s">
        <v>33</v>
      </c>
      <c r="K7656" s="6">
        <v>80.959999999999994</v>
      </c>
      <c r="L7656">
        <v>4</v>
      </c>
      <c r="M7656">
        <v>0</v>
      </c>
      <c r="N7656" s="6">
        <v>29.145600000000002</v>
      </c>
      <c r="O7656" t="str">
        <f t="shared" si="357"/>
        <v/>
      </c>
      <c r="P7656" s="6">
        <f t="shared" si="358"/>
        <v>71.279999999999987</v>
      </c>
      <c r="Q7656">
        <f t="shared" si="359"/>
        <v>23.104387910973553</v>
      </c>
      <c r="R7656" s="16" t="str">
        <f>TEXT(Ecom[[#This Row],[Dates]],"mmm")</f>
        <v>Apr</v>
      </c>
      <c r="S7656" s="16" t="str">
        <f>TEXT(Ecom[[#This Row],[Dates]],"YYYY")</f>
        <v>2025</v>
      </c>
      <c r="T7656" s="16"/>
    </row>
    <row r="7657" spans="1:20" x14ac:dyDescent="0.25">
      <c r="A7657" t="s">
        <v>13</v>
      </c>
      <c r="B7657" s="16">
        <v>46179</v>
      </c>
      <c r="C7657" t="s">
        <v>14</v>
      </c>
      <c r="D7657" t="s">
        <v>15</v>
      </c>
      <c r="E7657" t="s">
        <v>176</v>
      </c>
      <c r="F7657" t="s">
        <v>177</v>
      </c>
      <c r="G7657">
        <v>89115</v>
      </c>
      <c r="H7657" t="s">
        <v>25</v>
      </c>
      <c r="I7657" t="s">
        <v>26</v>
      </c>
      <c r="J7657" t="s">
        <v>41</v>
      </c>
      <c r="K7657" s="6">
        <v>25.92</v>
      </c>
      <c r="L7657">
        <v>4</v>
      </c>
      <c r="M7657">
        <v>0</v>
      </c>
      <c r="N7657" s="6">
        <v>12.441599999999999</v>
      </c>
      <c r="O7657" t="str">
        <f t="shared" si="357"/>
        <v/>
      </c>
      <c r="P7657" s="6">
        <f t="shared" si="358"/>
        <v>106.88</v>
      </c>
      <c r="Q7657">
        <f t="shared" si="359"/>
        <v>51.890723355628516</v>
      </c>
      <c r="R7657" s="16" t="str">
        <f>TEXT(Ecom[[#This Row],[Dates]],"mmm")</f>
        <v>Jun</v>
      </c>
      <c r="S7657" s="16" t="str">
        <f>TEXT(Ecom[[#This Row],[Dates]],"YYYY")</f>
        <v>2026</v>
      </c>
      <c r="T7657" s="16"/>
    </row>
    <row r="7658" spans="1:20" x14ac:dyDescent="0.25">
      <c r="A7658" t="s">
        <v>168</v>
      </c>
      <c r="B7658" s="16">
        <v>45977</v>
      </c>
      <c r="C7658" t="s">
        <v>44</v>
      </c>
      <c r="D7658" t="s">
        <v>15</v>
      </c>
      <c r="E7658" t="s">
        <v>23</v>
      </c>
      <c r="F7658" t="s">
        <v>24</v>
      </c>
      <c r="G7658">
        <v>90049</v>
      </c>
      <c r="H7658" t="s">
        <v>25</v>
      </c>
      <c r="I7658" t="s">
        <v>26</v>
      </c>
      <c r="J7658" t="s">
        <v>38</v>
      </c>
      <c r="K7658" s="6">
        <v>106.96</v>
      </c>
      <c r="L7658">
        <v>2</v>
      </c>
      <c r="M7658">
        <v>0</v>
      </c>
      <c r="N7658" s="6">
        <v>31.0184</v>
      </c>
      <c r="O7658" t="str">
        <f t="shared" si="357"/>
        <v/>
      </c>
      <c r="P7658" s="6">
        <f t="shared" si="358"/>
        <v>123.83199999999999</v>
      </c>
      <c r="Q7658">
        <f t="shared" si="359"/>
        <v>57.818405189581867</v>
      </c>
      <c r="R7658" s="16" t="str">
        <f>TEXT(Ecom[[#This Row],[Dates]],"mmm")</f>
        <v>Nov</v>
      </c>
      <c r="S7658" s="16" t="str">
        <f>TEXT(Ecom[[#This Row],[Dates]],"YYYY")</f>
        <v>2025</v>
      </c>
      <c r="T7658" s="16"/>
    </row>
    <row r="7659" spans="1:20" x14ac:dyDescent="0.25">
      <c r="A7659" t="s">
        <v>168</v>
      </c>
      <c r="B7659" s="16">
        <v>45972</v>
      </c>
      <c r="C7659" t="s">
        <v>44</v>
      </c>
      <c r="D7659" t="s">
        <v>15</v>
      </c>
      <c r="E7659" t="s">
        <v>23</v>
      </c>
      <c r="F7659" t="s">
        <v>24</v>
      </c>
      <c r="G7659">
        <v>90049</v>
      </c>
      <c r="H7659" t="s">
        <v>25</v>
      </c>
      <c r="I7659" t="s">
        <v>19</v>
      </c>
      <c r="J7659" t="s">
        <v>33</v>
      </c>
      <c r="K7659" s="6">
        <v>187.76</v>
      </c>
      <c r="L7659">
        <v>4</v>
      </c>
      <c r="M7659">
        <v>0</v>
      </c>
      <c r="N7659" s="6">
        <v>76.9816</v>
      </c>
      <c r="O7659" t="str">
        <f t="shared" si="357"/>
        <v/>
      </c>
      <c r="P7659" s="6">
        <f t="shared" si="358"/>
        <v>106.14533333333333</v>
      </c>
      <c r="Q7659">
        <f t="shared" si="359"/>
        <v>61.874648527247167</v>
      </c>
      <c r="R7659" s="16" t="str">
        <f>TEXT(Ecom[[#This Row],[Dates]],"mmm")</f>
        <v>Nov</v>
      </c>
      <c r="S7659" s="16" t="str">
        <f>TEXT(Ecom[[#This Row],[Dates]],"YYYY")</f>
        <v>2025</v>
      </c>
      <c r="T7659" s="16"/>
    </row>
    <row r="7660" spans="1:20" x14ac:dyDescent="0.25">
      <c r="A7660" t="s">
        <v>62</v>
      </c>
      <c r="B7660" s="16">
        <v>46019</v>
      </c>
      <c r="C7660" t="s">
        <v>44</v>
      </c>
      <c r="D7660" t="s">
        <v>15</v>
      </c>
      <c r="E7660" t="s">
        <v>154</v>
      </c>
      <c r="F7660" t="s">
        <v>104</v>
      </c>
      <c r="G7660">
        <v>44107</v>
      </c>
      <c r="H7660" t="s">
        <v>57</v>
      </c>
      <c r="I7660" t="s">
        <v>26</v>
      </c>
      <c r="J7660" t="s">
        <v>37</v>
      </c>
      <c r="K7660" s="6">
        <v>76.775999999999996</v>
      </c>
      <c r="L7660">
        <v>4</v>
      </c>
      <c r="M7660">
        <v>0.7</v>
      </c>
      <c r="N7660" s="6">
        <v>-53.743200000000002</v>
      </c>
      <c r="O7660">
        <f t="shared" si="357"/>
        <v>-53.743200000000002</v>
      </c>
      <c r="P7660" s="6">
        <f t="shared" si="358"/>
        <v>69.134666666666661</v>
      </c>
      <c r="Q7660">
        <f t="shared" si="359"/>
        <v>40.830955177913005</v>
      </c>
      <c r="R7660" s="16" t="str">
        <f>TEXT(Ecom[[#This Row],[Dates]],"mmm")</f>
        <v>Dec</v>
      </c>
      <c r="S7660" s="16" t="str">
        <f>TEXT(Ecom[[#This Row],[Dates]],"YYYY")</f>
        <v>2025</v>
      </c>
      <c r="T7660" s="16"/>
    </row>
    <row r="7661" spans="1:20" x14ac:dyDescent="0.25">
      <c r="A7661" t="s">
        <v>28</v>
      </c>
      <c r="B7661" s="16">
        <v>46126</v>
      </c>
      <c r="C7661" t="s">
        <v>22</v>
      </c>
      <c r="D7661" t="s">
        <v>15</v>
      </c>
      <c r="E7661" t="s">
        <v>53</v>
      </c>
      <c r="F7661" t="s">
        <v>54</v>
      </c>
      <c r="G7661">
        <v>68025</v>
      </c>
      <c r="H7661" t="s">
        <v>47</v>
      </c>
      <c r="I7661" t="s">
        <v>26</v>
      </c>
      <c r="J7661" t="s">
        <v>37</v>
      </c>
      <c r="K7661" s="6">
        <v>53.9</v>
      </c>
      <c r="L7661">
        <v>5</v>
      </c>
      <c r="M7661">
        <v>0</v>
      </c>
      <c r="N7661" s="6">
        <v>25.872</v>
      </c>
      <c r="O7661" t="str">
        <f t="shared" si="357"/>
        <v/>
      </c>
      <c r="P7661" s="6">
        <f t="shared" si="358"/>
        <v>47.019333333333329</v>
      </c>
      <c r="Q7661">
        <f t="shared" si="359"/>
        <v>37.085544713090925</v>
      </c>
      <c r="R7661" s="16" t="str">
        <f>TEXT(Ecom[[#This Row],[Dates]],"mmm")</f>
        <v>Apr</v>
      </c>
      <c r="S7661" s="16" t="str">
        <f>TEXT(Ecom[[#This Row],[Dates]],"YYYY")</f>
        <v>2026</v>
      </c>
      <c r="T7661" s="16"/>
    </row>
    <row r="7662" spans="1:20" x14ac:dyDescent="0.25">
      <c r="A7662" t="s">
        <v>28</v>
      </c>
      <c r="B7662" s="16">
        <v>46118</v>
      </c>
      <c r="C7662" t="s">
        <v>14</v>
      </c>
      <c r="D7662" t="s">
        <v>15</v>
      </c>
      <c r="E7662" t="s">
        <v>195</v>
      </c>
      <c r="F7662" t="s">
        <v>46</v>
      </c>
      <c r="G7662">
        <v>77340</v>
      </c>
      <c r="H7662" t="s">
        <v>47</v>
      </c>
      <c r="I7662" t="s">
        <v>19</v>
      </c>
      <c r="J7662" t="s">
        <v>33</v>
      </c>
      <c r="K7662" s="6">
        <v>76.727999999999994</v>
      </c>
      <c r="L7662">
        <v>3</v>
      </c>
      <c r="M7662">
        <v>0.6</v>
      </c>
      <c r="N7662" s="6">
        <v>-53.709600000000002</v>
      </c>
      <c r="O7662">
        <f t="shared" si="357"/>
        <v>-53.709600000000002</v>
      </c>
      <c r="P7662" s="6">
        <f t="shared" si="358"/>
        <v>62.119333333333337</v>
      </c>
      <c r="Q7662">
        <f t="shared" si="359"/>
        <v>30.394154401426892</v>
      </c>
      <c r="R7662" s="16" t="str">
        <f>TEXT(Ecom[[#This Row],[Dates]],"mmm")</f>
        <v>Apr</v>
      </c>
      <c r="S7662" s="16" t="str">
        <f>TEXT(Ecom[[#This Row],[Dates]],"YYYY")</f>
        <v>2026</v>
      </c>
      <c r="T7662" s="16"/>
    </row>
    <row r="7663" spans="1:20" x14ac:dyDescent="0.25">
      <c r="A7663" t="s">
        <v>28</v>
      </c>
      <c r="B7663" s="16">
        <v>46098</v>
      </c>
      <c r="C7663" t="s">
        <v>14</v>
      </c>
      <c r="D7663" t="s">
        <v>15</v>
      </c>
      <c r="E7663" t="s">
        <v>195</v>
      </c>
      <c r="F7663" t="s">
        <v>46</v>
      </c>
      <c r="G7663">
        <v>77340</v>
      </c>
      <c r="H7663" t="s">
        <v>47</v>
      </c>
      <c r="I7663" t="s">
        <v>26</v>
      </c>
      <c r="J7663" t="s">
        <v>37</v>
      </c>
      <c r="K7663" s="6">
        <v>10.43</v>
      </c>
      <c r="L7663">
        <v>7</v>
      </c>
      <c r="M7663">
        <v>0.8</v>
      </c>
      <c r="N7663" s="6">
        <v>-18.252500000000001</v>
      </c>
      <c r="O7663">
        <f t="shared" si="357"/>
        <v>-18.252500000000001</v>
      </c>
      <c r="P7663" s="6">
        <f t="shared" si="358"/>
        <v>41.85</v>
      </c>
      <c r="Q7663">
        <f t="shared" si="359"/>
        <v>33.596230216212362</v>
      </c>
      <c r="R7663" s="16" t="str">
        <f>TEXT(Ecom[[#This Row],[Dates]],"mmm")</f>
        <v>Mar</v>
      </c>
      <c r="S7663" s="16" t="str">
        <f>TEXT(Ecom[[#This Row],[Dates]],"YYYY")</f>
        <v>2026</v>
      </c>
      <c r="T7663" s="16"/>
    </row>
    <row r="7664" spans="1:20" x14ac:dyDescent="0.25">
      <c r="A7664" t="s">
        <v>62</v>
      </c>
      <c r="B7664" s="16">
        <v>45809</v>
      </c>
      <c r="C7664" t="s">
        <v>14</v>
      </c>
      <c r="D7664" t="s">
        <v>15</v>
      </c>
      <c r="E7664" t="s">
        <v>23</v>
      </c>
      <c r="F7664" t="s">
        <v>24</v>
      </c>
      <c r="G7664">
        <v>90036</v>
      </c>
      <c r="H7664" t="s">
        <v>25</v>
      </c>
      <c r="I7664" t="s">
        <v>26</v>
      </c>
      <c r="J7664" t="s">
        <v>34</v>
      </c>
      <c r="K7664" s="6">
        <v>99.2</v>
      </c>
      <c r="L7664">
        <v>5</v>
      </c>
      <c r="M7664">
        <v>0</v>
      </c>
      <c r="N7664" s="6">
        <v>25.792000000000002</v>
      </c>
      <c r="O7664" t="str">
        <f t="shared" si="357"/>
        <v/>
      </c>
      <c r="P7664" s="6">
        <f t="shared" si="358"/>
        <v>81.679999999999993</v>
      </c>
      <c r="Q7664">
        <f t="shared" si="359"/>
        <v>38.185679429355211</v>
      </c>
      <c r="R7664" s="16" t="str">
        <f>TEXT(Ecom[[#This Row],[Dates]],"mmm")</f>
        <v>Jun</v>
      </c>
      <c r="S7664" s="16" t="str">
        <f>TEXT(Ecom[[#This Row],[Dates]],"YYYY")</f>
        <v>2025</v>
      </c>
      <c r="T7664" s="16"/>
    </row>
    <row r="7665" spans="1:20" x14ac:dyDescent="0.25">
      <c r="A7665" t="s">
        <v>28</v>
      </c>
      <c r="B7665" s="16">
        <v>45747</v>
      </c>
      <c r="C7665" t="s">
        <v>14</v>
      </c>
      <c r="D7665" t="s">
        <v>15</v>
      </c>
      <c r="E7665" t="s">
        <v>236</v>
      </c>
      <c r="F7665" t="s">
        <v>40</v>
      </c>
      <c r="G7665">
        <v>28806</v>
      </c>
      <c r="H7665" t="s">
        <v>18</v>
      </c>
      <c r="I7665" t="s">
        <v>26</v>
      </c>
      <c r="J7665" t="s">
        <v>34</v>
      </c>
      <c r="K7665" s="6">
        <v>15.92</v>
      </c>
      <c r="L7665">
        <v>5</v>
      </c>
      <c r="M7665">
        <v>0.2</v>
      </c>
      <c r="N7665" s="6">
        <v>2.786</v>
      </c>
      <c r="O7665" t="str">
        <f t="shared" si="357"/>
        <v/>
      </c>
      <c r="P7665" s="6">
        <f t="shared" si="358"/>
        <v>58.746666666666663</v>
      </c>
      <c r="Q7665">
        <f t="shared" si="359"/>
        <v>35.604288183265744</v>
      </c>
      <c r="R7665" s="16" t="str">
        <f>TEXT(Ecom[[#This Row],[Dates]],"mmm")</f>
        <v>Mar</v>
      </c>
      <c r="S7665" s="16" t="str">
        <f>TEXT(Ecom[[#This Row],[Dates]],"YYYY")</f>
        <v>2025</v>
      </c>
      <c r="T7665" s="16"/>
    </row>
    <row r="7666" spans="1:20" x14ac:dyDescent="0.25">
      <c r="A7666" t="s">
        <v>28</v>
      </c>
      <c r="B7666" s="16">
        <v>45844</v>
      </c>
      <c r="C7666" t="s">
        <v>22</v>
      </c>
      <c r="D7666" t="s">
        <v>15</v>
      </c>
      <c r="E7666" t="s">
        <v>234</v>
      </c>
      <c r="F7666" t="s">
        <v>125</v>
      </c>
      <c r="G7666">
        <v>71111</v>
      </c>
      <c r="H7666" t="s">
        <v>18</v>
      </c>
      <c r="I7666" t="s">
        <v>19</v>
      </c>
      <c r="J7666" t="s">
        <v>33</v>
      </c>
      <c r="K7666" s="6">
        <v>129.91999999999999</v>
      </c>
      <c r="L7666">
        <v>4</v>
      </c>
      <c r="M7666">
        <v>0</v>
      </c>
      <c r="N7666" s="6">
        <v>10.393599999999999</v>
      </c>
      <c r="O7666" t="str">
        <f t="shared" si="357"/>
        <v/>
      </c>
      <c r="P7666" s="6">
        <f t="shared" si="358"/>
        <v>1853.4099999999999</v>
      </c>
      <c r="Q7666">
        <f t="shared" si="359"/>
        <v>2047.8275384018639</v>
      </c>
      <c r="R7666" s="16" t="str">
        <f>TEXT(Ecom[[#This Row],[Dates]],"mmm")</f>
        <v>Jul</v>
      </c>
      <c r="S7666" s="16" t="str">
        <f>TEXT(Ecom[[#This Row],[Dates]],"YYYY")</f>
        <v>2025</v>
      </c>
      <c r="T7666" s="16"/>
    </row>
    <row r="7667" spans="1:20" x14ac:dyDescent="0.25">
      <c r="A7667" t="s">
        <v>28</v>
      </c>
      <c r="B7667" s="16">
        <v>45749</v>
      </c>
      <c r="C7667" t="s">
        <v>44</v>
      </c>
      <c r="D7667" t="s">
        <v>15</v>
      </c>
      <c r="E7667" t="s">
        <v>290</v>
      </c>
      <c r="F7667" t="s">
        <v>179</v>
      </c>
      <c r="G7667">
        <v>2908</v>
      </c>
      <c r="H7667" t="s">
        <v>57</v>
      </c>
      <c r="I7667" t="s">
        <v>26</v>
      </c>
      <c r="J7667" t="s">
        <v>37</v>
      </c>
      <c r="K7667" s="6">
        <v>30.4</v>
      </c>
      <c r="L7667">
        <v>1</v>
      </c>
      <c r="M7667">
        <v>0</v>
      </c>
      <c r="N7667" s="6">
        <v>13.984</v>
      </c>
      <c r="O7667" t="str">
        <f t="shared" si="357"/>
        <v/>
      </c>
      <c r="P7667" s="6">
        <f t="shared" si="358"/>
        <v>1849.8033333333333</v>
      </c>
      <c r="Q7667">
        <f t="shared" si="359"/>
        <v>2278.4351217097978</v>
      </c>
      <c r="R7667" s="16" t="str">
        <f>TEXT(Ecom[[#This Row],[Dates]],"mmm")</f>
        <v>Apr</v>
      </c>
      <c r="S7667" s="16" t="str">
        <f>TEXT(Ecom[[#This Row],[Dates]],"YYYY")</f>
        <v>2025</v>
      </c>
      <c r="T7667" s="16"/>
    </row>
    <row r="7668" spans="1:20" x14ac:dyDescent="0.25">
      <c r="A7668" t="s">
        <v>28</v>
      </c>
      <c r="B7668" s="16">
        <v>45662</v>
      </c>
      <c r="C7668" t="s">
        <v>44</v>
      </c>
      <c r="D7668" t="s">
        <v>15</v>
      </c>
      <c r="E7668" t="s">
        <v>290</v>
      </c>
      <c r="F7668" t="s">
        <v>179</v>
      </c>
      <c r="G7668">
        <v>2908</v>
      </c>
      <c r="H7668" t="s">
        <v>57</v>
      </c>
      <c r="I7668" t="s">
        <v>35</v>
      </c>
      <c r="J7668" t="s">
        <v>162</v>
      </c>
      <c r="K7668" s="6">
        <v>5399.91</v>
      </c>
      <c r="L7668">
        <v>9</v>
      </c>
      <c r="M7668">
        <v>0</v>
      </c>
      <c r="N7668" s="6">
        <v>2591.9567999999999</v>
      </c>
      <c r="O7668" t="str">
        <f t="shared" si="357"/>
        <v/>
      </c>
      <c r="P7668" s="6">
        <f t="shared" si="358"/>
        <v>1853.03</v>
      </c>
      <c r="Q7668">
        <f t="shared" si="359"/>
        <v>2507.3082499306643</v>
      </c>
      <c r="R7668" s="16" t="str">
        <f>TEXT(Ecom[[#This Row],[Dates]],"mmm")</f>
        <v>Jan</v>
      </c>
      <c r="S7668" s="16" t="str">
        <f>TEXT(Ecom[[#This Row],[Dates]],"YYYY")</f>
        <v>2025</v>
      </c>
      <c r="T7668" s="16"/>
    </row>
    <row r="7669" spans="1:20" x14ac:dyDescent="0.25">
      <c r="A7669" t="s">
        <v>28</v>
      </c>
      <c r="B7669" s="16">
        <v>45980</v>
      </c>
      <c r="C7669" t="s">
        <v>44</v>
      </c>
      <c r="D7669" t="s">
        <v>15</v>
      </c>
      <c r="E7669" t="s">
        <v>290</v>
      </c>
      <c r="F7669" t="s">
        <v>179</v>
      </c>
      <c r="G7669">
        <v>2908</v>
      </c>
      <c r="H7669" t="s">
        <v>57</v>
      </c>
      <c r="I7669" t="s">
        <v>26</v>
      </c>
      <c r="J7669" t="s">
        <v>32</v>
      </c>
      <c r="K7669" s="6">
        <v>119.1</v>
      </c>
      <c r="L7669">
        <v>3</v>
      </c>
      <c r="M7669">
        <v>0</v>
      </c>
      <c r="N7669" s="6">
        <v>34.539000000000001</v>
      </c>
      <c r="O7669" t="str">
        <f t="shared" si="357"/>
        <v/>
      </c>
      <c r="P7669" s="6">
        <f t="shared" si="358"/>
        <v>73.040000000000006</v>
      </c>
      <c r="Q7669">
        <f t="shared" si="359"/>
        <v>1447.0997823821172</v>
      </c>
      <c r="R7669" s="16" t="str">
        <f>TEXT(Ecom[[#This Row],[Dates]],"mmm")</f>
        <v>Nov</v>
      </c>
      <c r="S7669" s="16" t="str">
        <f>TEXT(Ecom[[#This Row],[Dates]],"YYYY")</f>
        <v>2025</v>
      </c>
      <c r="T7669" s="16"/>
    </row>
    <row r="7670" spans="1:20" x14ac:dyDescent="0.25">
      <c r="A7670" t="s">
        <v>13</v>
      </c>
      <c r="B7670" s="16">
        <v>45676</v>
      </c>
      <c r="C7670" t="s">
        <v>44</v>
      </c>
      <c r="D7670" t="s">
        <v>15</v>
      </c>
      <c r="E7670" t="s">
        <v>316</v>
      </c>
      <c r="F7670" t="s">
        <v>166</v>
      </c>
      <c r="G7670">
        <v>2149</v>
      </c>
      <c r="H7670" t="s">
        <v>57</v>
      </c>
      <c r="I7670" t="s">
        <v>26</v>
      </c>
      <c r="J7670" t="s">
        <v>41</v>
      </c>
      <c r="K7670" s="6">
        <v>40.08</v>
      </c>
      <c r="L7670">
        <v>6</v>
      </c>
      <c r="M7670">
        <v>0</v>
      </c>
      <c r="N7670" s="6">
        <v>19.238399999999999</v>
      </c>
      <c r="O7670" t="str">
        <f t="shared" si="357"/>
        <v/>
      </c>
      <c r="P7670" s="6">
        <f t="shared" si="358"/>
        <v>120</v>
      </c>
      <c r="Q7670">
        <f t="shared" si="359"/>
        <v>1049.8497849533842</v>
      </c>
      <c r="R7670" s="16" t="str">
        <f>TEXT(Ecom[[#This Row],[Dates]],"mmm")</f>
        <v>Jan</v>
      </c>
      <c r="S7670" s="16" t="str">
        <f>TEXT(Ecom[[#This Row],[Dates]],"YYYY")</f>
        <v>2025</v>
      </c>
      <c r="T7670" s="16"/>
    </row>
    <row r="7671" spans="1:20" x14ac:dyDescent="0.25">
      <c r="A7671" t="s">
        <v>13</v>
      </c>
      <c r="B7671" s="16">
        <v>46387</v>
      </c>
      <c r="C7671" t="s">
        <v>44</v>
      </c>
      <c r="D7671" t="s">
        <v>15</v>
      </c>
      <c r="E7671" t="s">
        <v>316</v>
      </c>
      <c r="F7671" t="s">
        <v>166</v>
      </c>
      <c r="G7671">
        <v>2149</v>
      </c>
      <c r="H7671" t="s">
        <v>57</v>
      </c>
      <c r="I7671" t="s">
        <v>26</v>
      </c>
      <c r="J7671" t="s">
        <v>41</v>
      </c>
      <c r="K7671" s="6">
        <v>59.94</v>
      </c>
      <c r="L7671">
        <v>3</v>
      </c>
      <c r="M7671">
        <v>0</v>
      </c>
      <c r="N7671" s="6">
        <v>28.171800000000001</v>
      </c>
      <c r="O7671" t="str">
        <f t="shared" si="357"/>
        <v/>
      </c>
      <c r="P7671" s="6">
        <f t="shared" si="358"/>
        <v>163.63333333333333</v>
      </c>
      <c r="Q7671">
        <f t="shared" si="359"/>
        <v>81.281371197241171</v>
      </c>
      <c r="R7671" s="16" t="str">
        <f>TEXT(Ecom[[#This Row],[Dates]],"mmm")</f>
        <v>Dec</v>
      </c>
      <c r="S7671" s="16" t="str">
        <f>TEXT(Ecom[[#This Row],[Dates]],"YYYY")</f>
        <v>2026</v>
      </c>
      <c r="T7671" s="16"/>
    </row>
    <row r="7672" spans="1:20" x14ac:dyDescent="0.25">
      <c r="A7672" t="s">
        <v>13</v>
      </c>
      <c r="B7672" s="16">
        <v>45934</v>
      </c>
      <c r="C7672" t="s">
        <v>44</v>
      </c>
      <c r="D7672" t="s">
        <v>15</v>
      </c>
      <c r="E7672" t="s">
        <v>316</v>
      </c>
      <c r="F7672" t="s">
        <v>166</v>
      </c>
      <c r="G7672">
        <v>2149</v>
      </c>
      <c r="H7672" t="s">
        <v>57</v>
      </c>
      <c r="I7672" t="s">
        <v>35</v>
      </c>
      <c r="J7672" t="s">
        <v>59</v>
      </c>
      <c r="K7672" s="6">
        <v>259.98</v>
      </c>
      <c r="L7672">
        <v>2</v>
      </c>
      <c r="M7672">
        <v>0</v>
      </c>
      <c r="N7672" s="6">
        <v>88.393199999999993</v>
      </c>
      <c r="O7672" t="str">
        <f t="shared" si="357"/>
        <v/>
      </c>
      <c r="P7672" s="6">
        <f t="shared" si="358"/>
        <v>156.64333333333335</v>
      </c>
      <c r="Q7672">
        <f t="shared" si="359"/>
        <v>105.6651744724642</v>
      </c>
      <c r="R7672" s="16" t="str">
        <f>TEXT(Ecom[[#This Row],[Dates]],"mmm")</f>
        <v>Oct</v>
      </c>
      <c r="S7672" s="16" t="str">
        <f>TEXT(Ecom[[#This Row],[Dates]],"YYYY")</f>
        <v>2025</v>
      </c>
      <c r="T7672" s="16"/>
    </row>
    <row r="7673" spans="1:20" x14ac:dyDescent="0.25">
      <c r="A7673" t="s">
        <v>13</v>
      </c>
      <c r="B7673" s="16">
        <v>46223</v>
      </c>
      <c r="C7673" t="s">
        <v>44</v>
      </c>
      <c r="D7673" t="s">
        <v>15</v>
      </c>
      <c r="E7673" t="s">
        <v>316</v>
      </c>
      <c r="F7673" t="s">
        <v>166</v>
      </c>
      <c r="G7673">
        <v>2149</v>
      </c>
      <c r="H7673" t="s">
        <v>57</v>
      </c>
      <c r="I7673" t="s">
        <v>19</v>
      </c>
      <c r="J7673" t="s">
        <v>20</v>
      </c>
      <c r="K7673" s="6">
        <v>170.98</v>
      </c>
      <c r="L7673">
        <v>1</v>
      </c>
      <c r="M7673">
        <v>0</v>
      </c>
      <c r="N7673" s="6">
        <v>32.486199999999997</v>
      </c>
      <c r="O7673" t="str">
        <f t="shared" si="357"/>
        <v/>
      </c>
      <c r="P7673" s="6">
        <f t="shared" si="358"/>
        <v>121.61666666666667</v>
      </c>
      <c r="Q7673">
        <f t="shared" si="359"/>
        <v>70.731339510070711</v>
      </c>
      <c r="R7673" s="16" t="str">
        <f>TEXT(Ecom[[#This Row],[Dates]],"mmm")</f>
        <v>Jul</v>
      </c>
      <c r="S7673" s="16" t="str">
        <f>TEXT(Ecom[[#This Row],[Dates]],"YYYY")</f>
        <v>2026</v>
      </c>
      <c r="T7673" s="16"/>
    </row>
    <row r="7674" spans="1:20" x14ac:dyDescent="0.25">
      <c r="A7674" t="s">
        <v>13</v>
      </c>
      <c r="B7674" s="16">
        <v>45844</v>
      </c>
      <c r="C7674" t="s">
        <v>44</v>
      </c>
      <c r="D7674" t="s">
        <v>15</v>
      </c>
      <c r="E7674" t="s">
        <v>316</v>
      </c>
      <c r="F7674" t="s">
        <v>166</v>
      </c>
      <c r="G7674">
        <v>2149</v>
      </c>
      <c r="H7674" t="s">
        <v>57</v>
      </c>
      <c r="I7674" t="s">
        <v>19</v>
      </c>
      <c r="J7674" t="s">
        <v>33</v>
      </c>
      <c r="K7674" s="6">
        <v>38.97</v>
      </c>
      <c r="L7674">
        <v>3</v>
      </c>
      <c r="M7674">
        <v>0</v>
      </c>
      <c r="N7674" s="6">
        <v>4.6764000000000001</v>
      </c>
      <c r="O7674" t="str">
        <f t="shared" si="357"/>
        <v/>
      </c>
      <c r="P7674" s="6">
        <f t="shared" si="358"/>
        <v>213.31266666666667</v>
      </c>
      <c r="Q7674">
        <f t="shared" si="359"/>
        <v>151.80013049035529</v>
      </c>
      <c r="R7674" s="16" t="str">
        <f>TEXT(Ecom[[#This Row],[Dates]],"mmm")</f>
        <v>Jul</v>
      </c>
      <c r="S7674" s="16" t="str">
        <f>TEXT(Ecom[[#This Row],[Dates]],"YYYY")</f>
        <v>2025</v>
      </c>
      <c r="T7674" s="16"/>
    </row>
    <row r="7675" spans="1:20" x14ac:dyDescent="0.25">
      <c r="A7675" t="s">
        <v>13</v>
      </c>
      <c r="B7675" s="16">
        <v>45737</v>
      </c>
      <c r="C7675" t="s">
        <v>44</v>
      </c>
      <c r="D7675" t="s">
        <v>15</v>
      </c>
      <c r="E7675" t="s">
        <v>316</v>
      </c>
      <c r="F7675" t="s">
        <v>166</v>
      </c>
      <c r="G7675">
        <v>2149</v>
      </c>
      <c r="H7675" t="s">
        <v>57</v>
      </c>
      <c r="I7675" t="s">
        <v>26</v>
      </c>
      <c r="J7675" t="s">
        <v>41</v>
      </c>
      <c r="K7675" s="6">
        <v>154.9</v>
      </c>
      <c r="L7675">
        <v>5</v>
      </c>
      <c r="M7675">
        <v>0</v>
      </c>
      <c r="N7675" s="6">
        <v>69.704999999999998</v>
      </c>
      <c r="O7675" t="str">
        <f t="shared" si="357"/>
        <v/>
      </c>
      <c r="P7675" s="6">
        <f t="shared" si="358"/>
        <v>251.30266666666662</v>
      </c>
      <c r="Q7675">
        <f t="shared" si="359"/>
        <v>147.1484960469827</v>
      </c>
      <c r="R7675" s="16" t="str">
        <f>TEXT(Ecom[[#This Row],[Dates]],"mmm")</f>
        <v>Mar</v>
      </c>
      <c r="S7675" s="16" t="str">
        <f>TEXT(Ecom[[#This Row],[Dates]],"YYYY")</f>
        <v>2025</v>
      </c>
      <c r="T7675" s="16"/>
    </row>
    <row r="7676" spans="1:20" x14ac:dyDescent="0.25">
      <c r="A7676" t="s">
        <v>13</v>
      </c>
      <c r="B7676" s="16">
        <v>46180</v>
      </c>
      <c r="C7676" t="s">
        <v>44</v>
      </c>
      <c r="D7676" t="s">
        <v>15</v>
      </c>
      <c r="E7676" t="s">
        <v>316</v>
      </c>
      <c r="F7676" t="s">
        <v>166</v>
      </c>
      <c r="G7676">
        <v>2149</v>
      </c>
      <c r="H7676" t="s">
        <v>57</v>
      </c>
      <c r="I7676" t="s">
        <v>19</v>
      </c>
      <c r="J7676" t="s">
        <v>31</v>
      </c>
      <c r="K7676" s="6">
        <v>446.06799999999998</v>
      </c>
      <c r="L7676">
        <v>4</v>
      </c>
      <c r="M7676">
        <v>0.3</v>
      </c>
      <c r="N7676" s="6">
        <v>0</v>
      </c>
      <c r="O7676" t="str">
        <f t="shared" si="357"/>
        <v/>
      </c>
      <c r="P7676" s="6">
        <f t="shared" si="358"/>
        <v>207.49333333333334</v>
      </c>
      <c r="Q7676">
        <f t="shared" si="359"/>
        <v>180.47540045729838</v>
      </c>
      <c r="R7676" s="16" t="str">
        <f>TEXT(Ecom[[#This Row],[Dates]],"mmm")</f>
        <v>Jun</v>
      </c>
      <c r="S7676" s="16" t="str">
        <f>TEXT(Ecom[[#This Row],[Dates]],"YYYY")</f>
        <v>2026</v>
      </c>
      <c r="T7676" s="16"/>
    </row>
    <row r="7677" spans="1:20" x14ac:dyDescent="0.25">
      <c r="A7677" t="s">
        <v>13</v>
      </c>
      <c r="B7677" s="16">
        <v>46363</v>
      </c>
      <c r="C7677" t="s">
        <v>14</v>
      </c>
      <c r="D7677" t="s">
        <v>15</v>
      </c>
      <c r="E7677" t="s">
        <v>363</v>
      </c>
      <c r="F7677" t="s">
        <v>24</v>
      </c>
      <c r="G7677">
        <v>91730</v>
      </c>
      <c r="H7677" t="s">
        <v>25</v>
      </c>
      <c r="I7677" t="s">
        <v>26</v>
      </c>
      <c r="J7677" t="s">
        <v>38</v>
      </c>
      <c r="K7677" s="6">
        <v>152.94</v>
      </c>
      <c r="L7677">
        <v>3</v>
      </c>
      <c r="M7677">
        <v>0</v>
      </c>
      <c r="N7677" s="6">
        <v>41.293799999999997</v>
      </c>
      <c r="O7677" t="str">
        <f t="shared" si="357"/>
        <v/>
      </c>
      <c r="P7677" s="6">
        <f t="shared" si="358"/>
        <v>124.01733333333334</v>
      </c>
      <c r="Q7677">
        <f t="shared" si="359"/>
        <v>127.3693732103601</v>
      </c>
      <c r="R7677" s="16" t="str">
        <f>TEXT(Ecom[[#This Row],[Dates]],"mmm")</f>
        <v>Dec</v>
      </c>
      <c r="S7677" s="16" t="str">
        <f>TEXT(Ecom[[#This Row],[Dates]],"YYYY")</f>
        <v>2026</v>
      </c>
      <c r="T7677" s="16"/>
    </row>
    <row r="7678" spans="1:20" x14ac:dyDescent="0.25">
      <c r="A7678" t="s">
        <v>168</v>
      </c>
      <c r="B7678" s="16">
        <v>46320</v>
      </c>
      <c r="C7678" t="s">
        <v>14</v>
      </c>
      <c r="D7678" t="s">
        <v>15</v>
      </c>
      <c r="E7678" t="s">
        <v>99</v>
      </c>
      <c r="F7678" t="s">
        <v>40</v>
      </c>
      <c r="G7678">
        <v>28205</v>
      </c>
      <c r="H7678" t="s">
        <v>18</v>
      </c>
      <c r="I7678" t="s">
        <v>35</v>
      </c>
      <c r="J7678" t="s">
        <v>59</v>
      </c>
      <c r="K7678" s="6">
        <v>23.472000000000001</v>
      </c>
      <c r="L7678">
        <v>3</v>
      </c>
      <c r="M7678">
        <v>0.2</v>
      </c>
      <c r="N7678" s="6">
        <v>4.9878</v>
      </c>
      <c r="O7678" t="str">
        <f t="shared" si="357"/>
        <v/>
      </c>
      <c r="P7678" s="6">
        <f t="shared" si="358"/>
        <v>78.017333333333326</v>
      </c>
      <c r="Q7678">
        <f t="shared" si="359"/>
        <v>119.68348184923245</v>
      </c>
      <c r="R7678" s="16" t="str">
        <f>TEXT(Ecom[[#This Row],[Dates]],"mmm")</f>
        <v>Oct</v>
      </c>
      <c r="S7678" s="16" t="str">
        <f>TEXT(Ecom[[#This Row],[Dates]],"YYYY")</f>
        <v>2026</v>
      </c>
      <c r="T7678" s="16"/>
    </row>
    <row r="7679" spans="1:20" x14ac:dyDescent="0.25">
      <c r="A7679" t="s">
        <v>28</v>
      </c>
      <c r="B7679" s="16">
        <v>46259</v>
      </c>
      <c r="C7679" t="s">
        <v>44</v>
      </c>
      <c r="D7679" t="s">
        <v>15</v>
      </c>
      <c r="E7679" t="s">
        <v>290</v>
      </c>
      <c r="F7679" t="s">
        <v>179</v>
      </c>
      <c r="G7679">
        <v>2908</v>
      </c>
      <c r="H7679" t="s">
        <v>57</v>
      </c>
      <c r="I7679" t="s">
        <v>26</v>
      </c>
      <c r="J7679" t="s">
        <v>41</v>
      </c>
      <c r="K7679" s="6">
        <v>195.64</v>
      </c>
      <c r="L7679">
        <v>4</v>
      </c>
      <c r="M7679">
        <v>0</v>
      </c>
      <c r="N7679" s="6">
        <v>91.950800000000001</v>
      </c>
      <c r="O7679" t="str">
        <f t="shared" si="357"/>
        <v/>
      </c>
      <c r="P7679" s="6">
        <f t="shared" si="358"/>
        <v>632.79333333333329</v>
      </c>
      <c r="Q7679">
        <f t="shared" si="359"/>
        <v>611.59562432269468</v>
      </c>
      <c r="R7679" s="16" t="str">
        <f>TEXT(Ecom[[#This Row],[Dates]],"mmm")</f>
        <v>Aug</v>
      </c>
      <c r="S7679" s="16" t="str">
        <f>TEXT(Ecom[[#This Row],[Dates]],"YYYY")</f>
        <v>2026</v>
      </c>
      <c r="T7679" s="16"/>
    </row>
    <row r="7680" spans="1:20" x14ac:dyDescent="0.25">
      <c r="A7680" t="s">
        <v>28</v>
      </c>
      <c r="B7680" s="16">
        <v>46061</v>
      </c>
      <c r="C7680" t="s">
        <v>44</v>
      </c>
      <c r="D7680" t="s">
        <v>15</v>
      </c>
      <c r="E7680" t="s">
        <v>290</v>
      </c>
      <c r="F7680" t="s">
        <v>179</v>
      </c>
      <c r="G7680">
        <v>2908</v>
      </c>
      <c r="H7680" t="s">
        <v>57</v>
      </c>
      <c r="I7680" t="s">
        <v>26</v>
      </c>
      <c r="J7680" t="s">
        <v>41</v>
      </c>
      <c r="K7680" s="6">
        <v>14.94</v>
      </c>
      <c r="L7680">
        <v>3</v>
      </c>
      <c r="M7680">
        <v>0</v>
      </c>
      <c r="N7680" s="6">
        <v>7.0217999999999998</v>
      </c>
      <c r="O7680" t="str">
        <f t="shared" si="357"/>
        <v/>
      </c>
      <c r="P7680" s="6">
        <f t="shared" si="358"/>
        <v>681.56666666666672</v>
      </c>
      <c r="Q7680">
        <f t="shared" si="359"/>
        <v>640.92394367714701</v>
      </c>
      <c r="R7680" s="16" t="str">
        <f>TEXT(Ecom[[#This Row],[Dates]],"mmm")</f>
        <v>Feb</v>
      </c>
      <c r="S7680" s="16" t="str">
        <f>TEXT(Ecom[[#This Row],[Dates]],"YYYY")</f>
        <v>2026</v>
      </c>
      <c r="T7680" s="16"/>
    </row>
    <row r="7681" spans="1:20" x14ac:dyDescent="0.25">
      <c r="A7681" t="s">
        <v>28</v>
      </c>
      <c r="B7681" s="16">
        <v>46351</v>
      </c>
      <c r="C7681" t="s">
        <v>44</v>
      </c>
      <c r="D7681" t="s">
        <v>15</v>
      </c>
      <c r="E7681" t="s">
        <v>290</v>
      </c>
      <c r="F7681" t="s">
        <v>179</v>
      </c>
      <c r="G7681">
        <v>2908</v>
      </c>
      <c r="H7681" t="s">
        <v>57</v>
      </c>
      <c r="I7681" t="s">
        <v>35</v>
      </c>
      <c r="J7681" t="s">
        <v>59</v>
      </c>
      <c r="K7681" s="6">
        <v>1687.8</v>
      </c>
      <c r="L7681">
        <v>4</v>
      </c>
      <c r="M7681">
        <v>0</v>
      </c>
      <c r="N7681" s="6">
        <v>742.63199999999995</v>
      </c>
      <c r="O7681" t="str">
        <f t="shared" si="357"/>
        <v/>
      </c>
      <c r="P7681" s="6">
        <f t="shared" si="358"/>
        <v>878.54666666666662</v>
      </c>
      <c r="Q7681">
        <f t="shared" si="359"/>
        <v>658.96860468125146</v>
      </c>
      <c r="R7681" s="16" t="str">
        <f>TEXT(Ecom[[#This Row],[Dates]],"mmm")</f>
        <v>Nov</v>
      </c>
      <c r="S7681" s="16" t="str">
        <f>TEXT(Ecom[[#This Row],[Dates]],"YYYY")</f>
        <v>2026</v>
      </c>
      <c r="T7681" s="16"/>
    </row>
    <row r="7682" spans="1:20" x14ac:dyDescent="0.25">
      <c r="A7682" t="s">
        <v>28</v>
      </c>
      <c r="B7682" s="16">
        <v>46116</v>
      </c>
      <c r="C7682" t="s">
        <v>44</v>
      </c>
      <c r="D7682" t="s">
        <v>15</v>
      </c>
      <c r="E7682" t="s">
        <v>290</v>
      </c>
      <c r="F7682" t="s">
        <v>179</v>
      </c>
      <c r="G7682">
        <v>2908</v>
      </c>
      <c r="H7682" t="s">
        <v>57</v>
      </c>
      <c r="I7682" t="s">
        <v>19</v>
      </c>
      <c r="J7682" t="s">
        <v>20</v>
      </c>
      <c r="K7682" s="6">
        <v>341.96</v>
      </c>
      <c r="L7682">
        <v>2</v>
      </c>
      <c r="M7682">
        <v>0</v>
      </c>
      <c r="N7682" s="6">
        <v>78.650800000000004</v>
      </c>
      <c r="O7682" t="str">
        <f t="shared" ref="O7682:O7745" si="360">IF(N7682&lt;0,N7682,"")</f>
        <v/>
      </c>
      <c r="P7682" s="6">
        <f t="shared" si="358"/>
        <v>378.19066666666663</v>
      </c>
      <c r="Q7682">
        <f t="shared" si="359"/>
        <v>274.67327269402182</v>
      </c>
      <c r="R7682" s="16" t="str">
        <f>TEXT(Ecom[[#This Row],[Dates]],"mmm")</f>
        <v>Apr</v>
      </c>
      <c r="S7682" s="16" t="str">
        <f>TEXT(Ecom[[#This Row],[Dates]],"YYYY")</f>
        <v>2026</v>
      </c>
      <c r="T7682" s="16"/>
    </row>
    <row r="7683" spans="1:20" x14ac:dyDescent="0.25">
      <c r="A7683" t="s">
        <v>28</v>
      </c>
      <c r="B7683" s="16">
        <v>46070</v>
      </c>
      <c r="C7683" t="s">
        <v>44</v>
      </c>
      <c r="D7683" t="s">
        <v>15</v>
      </c>
      <c r="E7683" t="s">
        <v>290</v>
      </c>
      <c r="F7683" t="s">
        <v>179</v>
      </c>
      <c r="G7683">
        <v>2908</v>
      </c>
      <c r="H7683" t="s">
        <v>57</v>
      </c>
      <c r="I7683" t="s">
        <v>19</v>
      </c>
      <c r="J7683" t="s">
        <v>21</v>
      </c>
      <c r="K7683" s="6">
        <v>605.88</v>
      </c>
      <c r="L7683">
        <v>6</v>
      </c>
      <c r="M7683">
        <v>0</v>
      </c>
      <c r="N7683" s="6">
        <v>151.47</v>
      </c>
      <c r="O7683" t="str">
        <f t="shared" si="360"/>
        <v/>
      </c>
      <c r="P7683" s="6">
        <f t="shared" ref="P7683:P7746" si="361">AVERAGE(K7683:K7685)</f>
        <v>1535.1939999999997</v>
      </c>
      <c r="Q7683">
        <f t="shared" si="359"/>
        <v>1329.0682247761511</v>
      </c>
      <c r="R7683" s="16" t="str">
        <f>TEXT(Ecom[[#This Row],[Dates]],"mmm")</f>
        <v>Feb</v>
      </c>
      <c r="S7683" s="16" t="str">
        <f>TEXT(Ecom[[#This Row],[Dates]],"YYYY")</f>
        <v>2026</v>
      </c>
      <c r="T7683" s="16"/>
    </row>
    <row r="7684" spans="1:20" x14ac:dyDescent="0.25">
      <c r="A7684" t="s">
        <v>62</v>
      </c>
      <c r="B7684" s="16">
        <v>46319</v>
      </c>
      <c r="C7684" t="s">
        <v>44</v>
      </c>
      <c r="D7684" t="s">
        <v>15</v>
      </c>
      <c r="E7684" t="s">
        <v>385</v>
      </c>
      <c r="F7684" t="s">
        <v>70</v>
      </c>
      <c r="G7684">
        <v>48640</v>
      </c>
      <c r="H7684" t="s">
        <v>47</v>
      </c>
      <c r="I7684" t="s">
        <v>26</v>
      </c>
      <c r="J7684" t="s">
        <v>38</v>
      </c>
      <c r="K7684" s="6">
        <v>186.732</v>
      </c>
      <c r="L7684">
        <v>1</v>
      </c>
      <c r="M7684">
        <v>0.1</v>
      </c>
      <c r="N7684" s="6">
        <v>41.496000000000002</v>
      </c>
      <c r="O7684" t="str">
        <f t="shared" si="360"/>
        <v/>
      </c>
      <c r="P7684" s="6">
        <f t="shared" si="361"/>
        <v>1342.0419999999999</v>
      </c>
      <c r="Q7684">
        <f t="shared" si="359"/>
        <v>1522.6917667015186</v>
      </c>
      <c r="R7684" s="16" t="str">
        <f>TEXT(Ecom[[#This Row],[Dates]],"mmm")</f>
        <v>Oct</v>
      </c>
      <c r="S7684" s="16" t="str">
        <f>TEXT(Ecom[[#This Row],[Dates]],"YYYY")</f>
        <v>2026</v>
      </c>
      <c r="T7684" s="16"/>
    </row>
    <row r="7685" spans="1:20" x14ac:dyDescent="0.25">
      <c r="A7685" t="s">
        <v>62</v>
      </c>
      <c r="B7685" s="16">
        <v>46295</v>
      </c>
      <c r="C7685" t="s">
        <v>44</v>
      </c>
      <c r="D7685" t="s">
        <v>15</v>
      </c>
      <c r="E7685" t="s">
        <v>385</v>
      </c>
      <c r="F7685" t="s">
        <v>70</v>
      </c>
      <c r="G7685">
        <v>48640</v>
      </c>
      <c r="H7685" t="s">
        <v>47</v>
      </c>
      <c r="I7685" t="s">
        <v>26</v>
      </c>
      <c r="J7685" t="s">
        <v>37</v>
      </c>
      <c r="K7685" s="6">
        <v>3812.97</v>
      </c>
      <c r="L7685">
        <v>3</v>
      </c>
      <c r="M7685">
        <v>0</v>
      </c>
      <c r="N7685" s="6">
        <v>1906.4849999999999</v>
      </c>
      <c r="O7685" t="str">
        <f t="shared" si="360"/>
        <v/>
      </c>
      <c r="P7685" s="6">
        <f t="shared" si="361"/>
        <v>1488.4613333333334</v>
      </c>
      <c r="Q7685">
        <f t="shared" ref="Q7685:Q7748" si="362">SQRT(SUMXMY2(K7685:K7687,P7683:P7685)/3)</f>
        <v>1598.2251644581434</v>
      </c>
      <c r="R7685" s="16" t="str">
        <f>TEXT(Ecom[[#This Row],[Dates]],"mmm")</f>
        <v>Sep</v>
      </c>
      <c r="S7685" s="16" t="str">
        <f>TEXT(Ecom[[#This Row],[Dates]],"YYYY")</f>
        <v>2026</v>
      </c>
      <c r="T7685" s="16"/>
    </row>
    <row r="7686" spans="1:20" x14ac:dyDescent="0.25">
      <c r="A7686" t="s">
        <v>28</v>
      </c>
      <c r="B7686" s="16">
        <v>45951</v>
      </c>
      <c r="C7686" t="s">
        <v>14</v>
      </c>
      <c r="D7686" t="s">
        <v>15</v>
      </c>
      <c r="E7686" t="s">
        <v>92</v>
      </c>
      <c r="F7686" t="s">
        <v>76</v>
      </c>
      <c r="G7686">
        <v>14609</v>
      </c>
      <c r="H7686" t="s">
        <v>57</v>
      </c>
      <c r="I7686" t="s">
        <v>26</v>
      </c>
      <c r="J7686" t="s">
        <v>37</v>
      </c>
      <c r="K7686" s="6">
        <v>26.423999999999999</v>
      </c>
      <c r="L7686">
        <v>9</v>
      </c>
      <c r="M7686">
        <v>0.2</v>
      </c>
      <c r="N7686" s="6">
        <v>9.5786999999999995</v>
      </c>
      <c r="O7686" t="str">
        <f t="shared" si="360"/>
        <v/>
      </c>
      <c r="P7686" s="6">
        <f t="shared" si="361"/>
        <v>740.3413333333333</v>
      </c>
      <c r="Q7686">
        <f t="shared" si="362"/>
        <v>1026.4398840860183</v>
      </c>
      <c r="R7686" s="16" t="str">
        <f>TEXT(Ecom[[#This Row],[Dates]],"mmm")</f>
        <v>Oct</v>
      </c>
      <c r="S7686" s="16" t="str">
        <f>TEXT(Ecom[[#This Row],[Dates]],"YYYY")</f>
        <v>2025</v>
      </c>
      <c r="T7686" s="16"/>
    </row>
    <row r="7687" spans="1:20" x14ac:dyDescent="0.25">
      <c r="A7687" t="s">
        <v>28</v>
      </c>
      <c r="B7687" s="16">
        <v>45870</v>
      </c>
      <c r="C7687" t="s">
        <v>14</v>
      </c>
      <c r="D7687" t="s">
        <v>15</v>
      </c>
      <c r="E7687" t="s">
        <v>92</v>
      </c>
      <c r="F7687" t="s">
        <v>76</v>
      </c>
      <c r="G7687">
        <v>14609</v>
      </c>
      <c r="H7687" t="s">
        <v>57</v>
      </c>
      <c r="I7687" t="s">
        <v>35</v>
      </c>
      <c r="J7687" t="s">
        <v>36</v>
      </c>
      <c r="K7687" s="6">
        <v>625.99</v>
      </c>
      <c r="L7687">
        <v>1</v>
      </c>
      <c r="M7687">
        <v>0</v>
      </c>
      <c r="N7687" s="6">
        <v>187.797</v>
      </c>
      <c r="O7687" t="str">
        <f t="shared" si="360"/>
        <v/>
      </c>
      <c r="P7687" s="6">
        <f t="shared" si="361"/>
        <v>737.30000000000007</v>
      </c>
      <c r="Q7687">
        <f t="shared" si="362"/>
        <v>805.87132657837208</v>
      </c>
      <c r="R7687" s="16" t="str">
        <f>TEXT(Ecom[[#This Row],[Dates]],"mmm")</f>
        <v>Aug</v>
      </c>
      <c r="S7687" s="16" t="str">
        <f>TEXT(Ecom[[#This Row],[Dates]],"YYYY")</f>
        <v>2025</v>
      </c>
      <c r="T7687" s="16"/>
    </row>
    <row r="7688" spans="1:20" x14ac:dyDescent="0.25">
      <c r="A7688" t="s">
        <v>28</v>
      </c>
      <c r="B7688" s="16">
        <v>46216</v>
      </c>
      <c r="C7688" t="s">
        <v>22</v>
      </c>
      <c r="D7688" t="s">
        <v>15</v>
      </c>
      <c r="E7688" t="s">
        <v>84</v>
      </c>
      <c r="F7688" t="s">
        <v>70</v>
      </c>
      <c r="G7688">
        <v>49201</v>
      </c>
      <c r="H7688" t="s">
        <v>47</v>
      </c>
      <c r="I7688" t="s">
        <v>19</v>
      </c>
      <c r="J7688" t="s">
        <v>31</v>
      </c>
      <c r="K7688" s="6">
        <v>1568.61</v>
      </c>
      <c r="L7688">
        <v>9</v>
      </c>
      <c r="M7688">
        <v>0</v>
      </c>
      <c r="N7688" s="6">
        <v>329.40809999999999</v>
      </c>
      <c r="O7688" t="str">
        <f t="shared" si="360"/>
        <v/>
      </c>
      <c r="P7688" s="6">
        <f t="shared" si="361"/>
        <v>581.96999999999991</v>
      </c>
      <c r="Q7688">
        <f t="shared" si="362"/>
        <v>678.84403340820916</v>
      </c>
      <c r="R7688" s="16" t="str">
        <f>TEXT(Ecom[[#This Row],[Dates]],"mmm")</f>
        <v>Jul</v>
      </c>
      <c r="S7688" s="16" t="str">
        <f>TEXT(Ecom[[#This Row],[Dates]],"YYYY")</f>
        <v>2026</v>
      </c>
      <c r="T7688" s="16"/>
    </row>
    <row r="7689" spans="1:20" x14ac:dyDescent="0.25">
      <c r="A7689" t="s">
        <v>28</v>
      </c>
      <c r="B7689" s="16">
        <v>45721</v>
      </c>
      <c r="C7689" t="s">
        <v>22</v>
      </c>
      <c r="D7689" t="s">
        <v>15</v>
      </c>
      <c r="E7689" t="s">
        <v>84</v>
      </c>
      <c r="F7689" t="s">
        <v>70</v>
      </c>
      <c r="G7689">
        <v>49201</v>
      </c>
      <c r="H7689" t="s">
        <v>47</v>
      </c>
      <c r="I7689" t="s">
        <v>26</v>
      </c>
      <c r="J7689" t="s">
        <v>37</v>
      </c>
      <c r="K7689" s="6">
        <v>17.3</v>
      </c>
      <c r="L7689">
        <v>1</v>
      </c>
      <c r="M7689">
        <v>0</v>
      </c>
      <c r="N7689" s="6">
        <v>8.3040000000000003</v>
      </c>
      <c r="O7689" t="str">
        <f t="shared" si="360"/>
        <v/>
      </c>
      <c r="P7689" s="6">
        <f t="shared" si="361"/>
        <v>119.08</v>
      </c>
      <c r="Q7689">
        <f t="shared" si="362"/>
        <v>483.10199768440896</v>
      </c>
      <c r="R7689" s="16" t="str">
        <f>TEXT(Ecom[[#This Row],[Dates]],"mmm")</f>
        <v>Mar</v>
      </c>
      <c r="S7689" s="16" t="str">
        <f>TEXT(Ecom[[#This Row],[Dates]],"YYYY")</f>
        <v>2025</v>
      </c>
      <c r="T7689" s="16"/>
    </row>
    <row r="7690" spans="1:20" x14ac:dyDescent="0.25">
      <c r="A7690" t="s">
        <v>28</v>
      </c>
      <c r="B7690" s="16">
        <v>46286</v>
      </c>
      <c r="C7690" t="s">
        <v>22</v>
      </c>
      <c r="D7690" t="s">
        <v>15</v>
      </c>
      <c r="E7690" t="s">
        <v>84</v>
      </c>
      <c r="F7690" t="s">
        <v>70</v>
      </c>
      <c r="G7690">
        <v>49201</v>
      </c>
      <c r="H7690" t="s">
        <v>47</v>
      </c>
      <c r="I7690" t="s">
        <v>35</v>
      </c>
      <c r="J7690" t="s">
        <v>59</v>
      </c>
      <c r="K7690" s="6">
        <v>160</v>
      </c>
      <c r="L7690">
        <v>8</v>
      </c>
      <c r="M7690">
        <v>0</v>
      </c>
      <c r="N7690" s="6">
        <v>62.4</v>
      </c>
      <c r="O7690" t="str">
        <f t="shared" si="360"/>
        <v/>
      </c>
      <c r="P7690" s="6">
        <f t="shared" si="361"/>
        <v>404.29333333333335</v>
      </c>
      <c r="Q7690">
        <f t="shared" si="362"/>
        <v>365.78332323830625</v>
      </c>
      <c r="R7690" s="16" t="str">
        <f>TEXT(Ecom[[#This Row],[Dates]],"mmm")</f>
        <v>Sep</v>
      </c>
      <c r="S7690" s="16" t="str">
        <f>TEXT(Ecom[[#This Row],[Dates]],"YYYY")</f>
        <v>2026</v>
      </c>
      <c r="T7690" s="16"/>
    </row>
    <row r="7691" spans="1:20" x14ac:dyDescent="0.25">
      <c r="A7691" t="s">
        <v>62</v>
      </c>
      <c r="B7691" s="16">
        <v>45990</v>
      </c>
      <c r="C7691" t="s">
        <v>22</v>
      </c>
      <c r="D7691" t="s">
        <v>15</v>
      </c>
      <c r="E7691" t="s">
        <v>329</v>
      </c>
      <c r="F7691" t="s">
        <v>83</v>
      </c>
      <c r="G7691">
        <v>23434</v>
      </c>
      <c r="H7691" t="s">
        <v>18</v>
      </c>
      <c r="I7691" t="s">
        <v>26</v>
      </c>
      <c r="J7691" t="s">
        <v>38</v>
      </c>
      <c r="K7691" s="6">
        <v>179.94</v>
      </c>
      <c r="L7691">
        <v>3</v>
      </c>
      <c r="M7691">
        <v>0</v>
      </c>
      <c r="N7691" s="6">
        <v>50.383200000000002</v>
      </c>
      <c r="O7691" t="str">
        <f t="shared" si="360"/>
        <v/>
      </c>
      <c r="P7691" s="6">
        <f t="shared" si="361"/>
        <v>355.28000000000003</v>
      </c>
      <c r="Q7691">
        <f t="shared" si="362"/>
        <v>336.90583262873213</v>
      </c>
      <c r="R7691" s="16" t="str">
        <f>TEXT(Ecom[[#This Row],[Dates]],"mmm")</f>
        <v>Nov</v>
      </c>
      <c r="S7691" s="16" t="str">
        <f>TEXT(Ecom[[#This Row],[Dates]],"YYYY")</f>
        <v>2025</v>
      </c>
      <c r="T7691" s="16"/>
    </row>
    <row r="7692" spans="1:20" x14ac:dyDescent="0.25">
      <c r="A7692" t="s">
        <v>62</v>
      </c>
      <c r="B7692" s="16">
        <v>46045</v>
      </c>
      <c r="C7692" t="s">
        <v>22</v>
      </c>
      <c r="D7692" t="s">
        <v>15</v>
      </c>
      <c r="E7692" t="s">
        <v>329</v>
      </c>
      <c r="F7692" t="s">
        <v>83</v>
      </c>
      <c r="G7692">
        <v>23434</v>
      </c>
      <c r="H7692" t="s">
        <v>18</v>
      </c>
      <c r="I7692" t="s">
        <v>19</v>
      </c>
      <c r="J7692" t="s">
        <v>31</v>
      </c>
      <c r="K7692" s="6">
        <v>872.94</v>
      </c>
      <c r="L7692">
        <v>3</v>
      </c>
      <c r="M7692">
        <v>0</v>
      </c>
      <c r="N7692" s="6">
        <v>157.1292</v>
      </c>
      <c r="O7692" t="str">
        <f t="shared" si="360"/>
        <v/>
      </c>
      <c r="P7692" s="6">
        <f t="shared" si="361"/>
        <v>324.90000000000003</v>
      </c>
      <c r="Q7692">
        <f t="shared" si="362"/>
        <v>361.73465900563906</v>
      </c>
      <c r="R7692" s="16" t="str">
        <f>TEXT(Ecom[[#This Row],[Dates]],"mmm")</f>
        <v>Jan</v>
      </c>
      <c r="S7692" s="16" t="str">
        <f>TEXT(Ecom[[#This Row],[Dates]],"YYYY")</f>
        <v>2026</v>
      </c>
      <c r="T7692" s="16"/>
    </row>
    <row r="7693" spans="1:20" x14ac:dyDescent="0.25">
      <c r="A7693" t="s">
        <v>62</v>
      </c>
      <c r="B7693" s="16">
        <v>45925</v>
      </c>
      <c r="C7693" t="s">
        <v>22</v>
      </c>
      <c r="D7693" t="s">
        <v>15</v>
      </c>
      <c r="E7693" t="s">
        <v>329</v>
      </c>
      <c r="F7693" t="s">
        <v>83</v>
      </c>
      <c r="G7693">
        <v>23434</v>
      </c>
      <c r="H7693" t="s">
        <v>18</v>
      </c>
      <c r="I7693" t="s">
        <v>26</v>
      </c>
      <c r="J7693" t="s">
        <v>41</v>
      </c>
      <c r="K7693" s="6">
        <v>12.96</v>
      </c>
      <c r="L7693">
        <v>2</v>
      </c>
      <c r="M7693">
        <v>0</v>
      </c>
      <c r="N7693" s="6">
        <v>6.2207999999999997</v>
      </c>
      <c r="O7693" t="str">
        <f t="shared" si="360"/>
        <v/>
      </c>
      <c r="P7693" s="6">
        <f t="shared" si="361"/>
        <v>140.57599999999999</v>
      </c>
      <c r="Q7693">
        <f t="shared" si="362"/>
        <v>261.47509891893469</v>
      </c>
      <c r="R7693" s="16" t="str">
        <f>TEXT(Ecom[[#This Row],[Dates]],"mmm")</f>
        <v>Sep</v>
      </c>
      <c r="S7693" s="16" t="str">
        <f>TEXT(Ecom[[#This Row],[Dates]],"YYYY")</f>
        <v>2025</v>
      </c>
      <c r="T7693" s="16"/>
    </row>
    <row r="7694" spans="1:20" x14ac:dyDescent="0.25">
      <c r="A7694" t="s">
        <v>28</v>
      </c>
      <c r="B7694" s="16">
        <v>46181</v>
      </c>
      <c r="C7694" t="s">
        <v>14</v>
      </c>
      <c r="D7694" t="s">
        <v>15</v>
      </c>
      <c r="E7694" t="s">
        <v>145</v>
      </c>
      <c r="F7694" t="s">
        <v>24</v>
      </c>
      <c r="G7694">
        <v>94513</v>
      </c>
      <c r="H7694" t="s">
        <v>25</v>
      </c>
      <c r="I7694" t="s">
        <v>26</v>
      </c>
      <c r="J7694" t="s">
        <v>27</v>
      </c>
      <c r="K7694" s="6">
        <v>88.8</v>
      </c>
      <c r="L7694">
        <v>6</v>
      </c>
      <c r="M7694">
        <v>0</v>
      </c>
      <c r="N7694" s="6">
        <v>44.4</v>
      </c>
      <c r="O7694" t="str">
        <f t="shared" si="360"/>
        <v/>
      </c>
      <c r="P7694" s="6">
        <f t="shared" si="361"/>
        <v>192.21866666666668</v>
      </c>
      <c r="Q7694">
        <f t="shared" si="362"/>
        <v>171.77182637095879</v>
      </c>
      <c r="R7694" s="16" t="str">
        <f>TEXT(Ecom[[#This Row],[Dates]],"mmm")</f>
        <v>Jun</v>
      </c>
      <c r="S7694" s="16" t="str">
        <f>TEXT(Ecom[[#This Row],[Dates]],"YYYY")</f>
        <v>2026</v>
      </c>
      <c r="T7694" s="16"/>
    </row>
    <row r="7695" spans="1:20" x14ac:dyDescent="0.25">
      <c r="A7695" t="s">
        <v>28</v>
      </c>
      <c r="B7695" s="16">
        <v>45670</v>
      </c>
      <c r="C7695" t="s">
        <v>14</v>
      </c>
      <c r="D7695" t="s">
        <v>15</v>
      </c>
      <c r="E7695" t="s">
        <v>145</v>
      </c>
      <c r="F7695" t="s">
        <v>24</v>
      </c>
      <c r="G7695">
        <v>94513</v>
      </c>
      <c r="H7695" t="s">
        <v>25</v>
      </c>
      <c r="I7695" t="s">
        <v>35</v>
      </c>
      <c r="J7695" t="s">
        <v>36</v>
      </c>
      <c r="K7695" s="6">
        <v>319.96800000000002</v>
      </c>
      <c r="L7695">
        <v>4</v>
      </c>
      <c r="M7695">
        <v>0.2</v>
      </c>
      <c r="N7695" s="6">
        <v>35.996400000000001</v>
      </c>
      <c r="O7695" t="str">
        <f t="shared" si="360"/>
        <v/>
      </c>
      <c r="P7695" s="6">
        <f t="shared" si="361"/>
        <v>217.27200000000002</v>
      </c>
      <c r="Q7695">
        <f t="shared" si="362"/>
        <v>108.958157639289</v>
      </c>
      <c r="R7695" s="16" t="str">
        <f>TEXT(Ecom[[#This Row],[Dates]],"mmm")</f>
        <v>Jan</v>
      </c>
      <c r="S7695" s="16" t="str">
        <f>TEXT(Ecom[[#This Row],[Dates]],"YYYY")</f>
        <v>2025</v>
      </c>
      <c r="T7695" s="16"/>
    </row>
    <row r="7696" spans="1:20" x14ac:dyDescent="0.25">
      <c r="A7696" t="s">
        <v>168</v>
      </c>
      <c r="B7696" s="16">
        <v>45863</v>
      </c>
      <c r="C7696" t="s">
        <v>14</v>
      </c>
      <c r="D7696" t="s">
        <v>15</v>
      </c>
      <c r="E7696" t="s">
        <v>42</v>
      </c>
      <c r="F7696" t="s">
        <v>43</v>
      </c>
      <c r="G7696">
        <v>98103</v>
      </c>
      <c r="H7696" t="s">
        <v>25</v>
      </c>
      <c r="I7696" t="s">
        <v>19</v>
      </c>
      <c r="J7696" t="s">
        <v>21</v>
      </c>
      <c r="K7696" s="6">
        <v>167.88800000000001</v>
      </c>
      <c r="L7696">
        <v>7</v>
      </c>
      <c r="M7696">
        <v>0.2</v>
      </c>
      <c r="N7696" s="6">
        <v>14.690200000000001</v>
      </c>
      <c r="O7696" t="str">
        <f t="shared" si="360"/>
        <v/>
      </c>
      <c r="P7696" s="6">
        <f t="shared" si="361"/>
        <v>112.36000000000001</v>
      </c>
      <c r="Q7696">
        <f t="shared" si="362"/>
        <v>70.499548623719221</v>
      </c>
      <c r="R7696" s="16" t="str">
        <f>TEXT(Ecom[[#This Row],[Dates]],"mmm")</f>
        <v>Jul</v>
      </c>
      <c r="S7696" s="16" t="str">
        <f>TEXT(Ecom[[#This Row],[Dates]],"YYYY")</f>
        <v>2025</v>
      </c>
      <c r="T7696" s="16"/>
    </row>
    <row r="7697" spans="1:20" x14ac:dyDescent="0.25">
      <c r="A7697" t="s">
        <v>62</v>
      </c>
      <c r="B7697" s="16">
        <v>45928</v>
      </c>
      <c r="C7697" t="s">
        <v>44</v>
      </c>
      <c r="D7697" t="s">
        <v>15</v>
      </c>
      <c r="E7697" t="s">
        <v>61</v>
      </c>
      <c r="F7697" t="s">
        <v>46</v>
      </c>
      <c r="G7697">
        <v>77036</v>
      </c>
      <c r="H7697" t="s">
        <v>47</v>
      </c>
      <c r="I7697" t="s">
        <v>26</v>
      </c>
      <c r="J7697" t="s">
        <v>41</v>
      </c>
      <c r="K7697" s="6">
        <v>163.96</v>
      </c>
      <c r="L7697">
        <v>5</v>
      </c>
      <c r="M7697">
        <v>0.2</v>
      </c>
      <c r="N7697" s="6">
        <v>59.435499999999998</v>
      </c>
      <c r="O7697" t="str">
        <f t="shared" si="360"/>
        <v/>
      </c>
      <c r="P7697" s="6">
        <f t="shared" si="361"/>
        <v>456.39066666666668</v>
      </c>
      <c r="Q7697">
        <f t="shared" si="362"/>
        <v>434.8347097365891</v>
      </c>
      <c r="R7697" s="16" t="str">
        <f>TEXT(Ecom[[#This Row],[Dates]],"mmm")</f>
        <v>Sep</v>
      </c>
      <c r="S7697" s="16" t="str">
        <f>TEXT(Ecom[[#This Row],[Dates]],"YYYY")</f>
        <v>2025</v>
      </c>
      <c r="T7697" s="16"/>
    </row>
    <row r="7698" spans="1:20" x14ac:dyDescent="0.25">
      <c r="A7698" t="s">
        <v>62</v>
      </c>
      <c r="B7698" s="16">
        <v>45981</v>
      </c>
      <c r="C7698" t="s">
        <v>44</v>
      </c>
      <c r="D7698" t="s">
        <v>15</v>
      </c>
      <c r="E7698" t="s">
        <v>61</v>
      </c>
      <c r="F7698" t="s">
        <v>46</v>
      </c>
      <c r="G7698">
        <v>77036</v>
      </c>
      <c r="H7698" t="s">
        <v>47</v>
      </c>
      <c r="I7698" t="s">
        <v>26</v>
      </c>
      <c r="J7698" t="s">
        <v>37</v>
      </c>
      <c r="K7698" s="6">
        <v>5.2320000000000002</v>
      </c>
      <c r="L7698">
        <v>4</v>
      </c>
      <c r="M7698">
        <v>0.8</v>
      </c>
      <c r="N7698" s="6">
        <v>-8.1096000000000004</v>
      </c>
      <c r="O7698">
        <f t="shared" si="360"/>
        <v>-8.1096000000000004</v>
      </c>
      <c r="P7698" s="6">
        <f t="shared" si="361"/>
        <v>426.35399999999998</v>
      </c>
      <c r="Q7698">
        <f t="shared" si="362"/>
        <v>479.11744386497111</v>
      </c>
      <c r="R7698" s="16" t="str">
        <f>TEXT(Ecom[[#This Row],[Dates]],"mmm")</f>
        <v>Nov</v>
      </c>
      <c r="S7698" s="16" t="str">
        <f>TEXT(Ecom[[#This Row],[Dates]],"YYYY")</f>
        <v>2025</v>
      </c>
      <c r="T7698" s="16"/>
    </row>
    <row r="7699" spans="1:20" x14ac:dyDescent="0.25">
      <c r="A7699" t="s">
        <v>28</v>
      </c>
      <c r="B7699" s="16">
        <v>46354</v>
      </c>
      <c r="C7699" t="s">
        <v>44</v>
      </c>
      <c r="D7699" t="s">
        <v>15</v>
      </c>
      <c r="E7699" t="s">
        <v>184</v>
      </c>
      <c r="F7699" t="s">
        <v>166</v>
      </c>
      <c r="G7699">
        <v>1841</v>
      </c>
      <c r="H7699" t="s">
        <v>57</v>
      </c>
      <c r="I7699" t="s">
        <v>35</v>
      </c>
      <c r="J7699" t="s">
        <v>162</v>
      </c>
      <c r="K7699" s="6">
        <v>1199.98</v>
      </c>
      <c r="L7699">
        <v>2</v>
      </c>
      <c r="M7699">
        <v>0</v>
      </c>
      <c r="N7699" s="6">
        <v>467.99220000000003</v>
      </c>
      <c r="O7699" t="str">
        <f t="shared" si="360"/>
        <v/>
      </c>
      <c r="P7699" s="6">
        <f t="shared" si="361"/>
        <v>433.18</v>
      </c>
      <c r="Q7699">
        <f t="shared" si="362"/>
        <v>530.16222912209025</v>
      </c>
      <c r="R7699" s="16" t="str">
        <f>TEXT(Ecom[[#This Row],[Dates]],"mmm")</f>
        <v>Nov</v>
      </c>
      <c r="S7699" s="16" t="str">
        <f>TEXT(Ecom[[#This Row],[Dates]],"YYYY")</f>
        <v>2026</v>
      </c>
      <c r="T7699" s="16"/>
    </row>
    <row r="7700" spans="1:20" x14ac:dyDescent="0.25">
      <c r="A7700" t="s">
        <v>28</v>
      </c>
      <c r="B7700" s="16">
        <v>46289</v>
      </c>
      <c r="C7700" t="s">
        <v>44</v>
      </c>
      <c r="D7700" t="s">
        <v>15</v>
      </c>
      <c r="E7700" t="s">
        <v>184</v>
      </c>
      <c r="F7700" t="s">
        <v>166</v>
      </c>
      <c r="G7700">
        <v>1841</v>
      </c>
      <c r="H7700" t="s">
        <v>57</v>
      </c>
      <c r="I7700" t="s">
        <v>26</v>
      </c>
      <c r="J7700" t="s">
        <v>32</v>
      </c>
      <c r="K7700" s="6">
        <v>73.849999999999994</v>
      </c>
      <c r="L7700">
        <v>1</v>
      </c>
      <c r="M7700">
        <v>0</v>
      </c>
      <c r="N7700" s="6">
        <v>2.2155</v>
      </c>
      <c r="O7700" t="str">
        <f t="shared" si="360"/>
        <v/>
      </c>
      <c r="P7700" s="6">
        <f t="shared" si="361"/>
        <v>38.946666666666665</v>
      </c>
      <c r="Q7700">
        <f t="shared" si="362"/>
        <v>311.31994012614763</v>
      </c>
      <c r="R7700" s="16" t="str">
        <f>TEXT(Ecom[[#This Row],[Dates]],"mmm")</f>
        <v>Sep</v>
      </c>
      <c r="S7700" s="16" t="str">
        <f>TEXT(Ecom[[#This Row],[Dates]],"YYYY")</f>
        <v>2026</v>
      </c>
      <c r="T7700" s="16"/>
    </row>
    <row r="7701" spans="1:20" x14ac:dyDescent="0.25">
      <c r="A7701" t="s">
        <v>28</v>
      </c>
      <c r="B7701" s="16">
        <v>45825</v>
      </c>
      <c r="C7701" t="s">
        <v>44</v>
      </c>
      <c r="D7701" t="s">
        <v>15</v>
      </c>
      <c r="E7701" t="s">
        <v>184</v>
      </c>
      <c r="F7701" t="s">
        <v>166</v>
      </c>
      <c r="G7701">
        <v>1841</v>
      </c>
      <c r="H7701" t="s">
        <v>57</v>
      </c>
      <c r="I7701" t="s">
        <v>26</v>
      </c>
      <c r="J7701" t="s">
        <v>110</v>
      </c>
      <c r="K7701" s="6">
        <v>25.71</v>
      </c>
      <c r="L7701">
        <v>3</v>
      </c>
      <c r="M7701">
        <v>0</v>
      </c>
      <c r="N7701" s="6">
        <v>6.6845999999999997</v>
      </c>
      <c r="O7701" t="str">
        <f t="shared" si="360"/>
        <v/>
      </c>
      <c r="P7701" s="6">
        <f t="shared" si="361"/>
        <v>189.85733333333334</v>
      </c>
      <c r="Q7701">
        <f t="shared" si="362"/>
        <v>305.44216391226576</v>
      </c>
      <c r="R7701" s="16" t="str">
        <f>TEXT(Ecom[[#This Row],[Dates]],"mmm")</f>
        <v>Jun</v>
      </c>
      <c r="S7701" s="16" t="str">
        <f>TEXT(Ecom[[#This Row],[Dates]],"YYYY")</f>
        <v>2025</v>
      </c>
      <c r="T7701" s="16"/>
    </row>
    <row r="7702" spans="1:20" x14ac:dyDescent="0.25">
      <c r="A7702" t="s">
        <v>28</v>
      </c>
      <c r="B7702" s="16">
        <v>46303</v>
      </c>
      <c r="C7702" t="s">
        <v>44</v>
      </c>
      <c r="D7702" t="s">
        <v>15</v>
      </c>
      <c r="E7702" t="s">
        <v>184</v>
      </c>
      <c r="F7702" t="s">
        <v>166</v>
      </c>
      <c r="G7702">
        <v>1841</v>
      </c>
      <c r="H7702" t="s">
        <v>57</v>
      </c>
      <c r="I7702" t="s">
        <v>26</v>
      </c>
      <c r="J7702" t="s">
        <v>77</v>
      </c>
      <c r="K7702" s="6">
        <v>17.28</v>
      </c>
      <c r="L7702">
        <v>6</v>
      </c>
      <c r="M7702">
        <v>0</v>
      </c>
      <c r="N7702" s="6">
        <v>8.1216000000000008</v>
      </c>
      <c r="O7702" t="str">
        <f t="shared" si="360"/>
        <v/>
      </c>
      <c r="P7702" s="6">
        <f t="shared" si="361"/>
        <v>185.14066666666665</v>
      </c>
      <c r="Q7702">
        <f t="shared" si="362"/>
        <v>219.0762374354847</v>
      </c>
      <c r="R7702" s="16" t="str">
        <f>TEXT(Ecom[[#This Row],[Dates]],"mmm")</f>
        <v>Oct</v>
      </c>
      <c r="S7702" s="16" t="str">
        <f>TEXT(Ecom[[#This Row],[Dates]],"YYYY")</f>
        <v>2026</v>
      </c>
      <c r="T7702" s="16"/>
    </row>
    <row r="7703" spans="1:20" x14ac:dyDescent="0.25">
      <c r="A7703" t="s">
        <v>28</v>
      </c>
      <c r="B7703" s="16">
        <v>46342</v>
      </c>
      <c r="C7703" t="s">
        <v>44</v>
      </c>
      <c r="D7703" t="s">
        <v>15</v>
      </c>
      <c r="E7703" t="s">
        <v>184</v>
      </c>
      <c r="F7703" t="s">
        <v>166</v>
      </c>
      <c r="G7703">
        <v>1841</v>
      </c>
      <c r="H7703" t="s">
        <v>57</v>
      </c>
      <c r="I7703" t="s">
        <v>19</v>
      </c>
      <c r="J7703" t="s">
        <v>31</v>
      </c>
      <c r="K7703" s="6">
        <v>526.58199999999999</v>
      </c>
      <c r="L7703">
        <v>2</v>
      </c>
      <c r="M7703">
        <v>0.3</v>
      </c>
      <c r="N7703" s="6">
        <v>-52.658200000000001</v>
      </c>
      <c r="O7703">
        <f t="shared" si="360"/>
        <v>-52.658200000000001</v>
      </c>
      <c r="P7703" s="6">
        <f t="shared" si="361"/>
        <v>249.37066666666666</v>
      </c>
      <c r="Q7703">
        <f t="shared" si="362"/>
        <v>219.89858383354809</v>
      </c>
      <c r="R7703" s="16" t="str">
        <f>TEXT(Ecom[[#This Row],[Dates]],"mmm")</f>
        <v>Nov</v>
      </c>
      <c r="S7703" s="16" t="str">
        <f>TEXT(Ecom[[#This Row],[Dates]],"YYYY")</f>
        <v>2026</v>
      </c>
      <c r="T7703" s="16"/>
    </row>
    <row r="7704" spans="1:20" x14ac:dyDescent="0.25">
      <c r="A7704" t="s">
        <v>28</v>
      </c>
      <c r="B7704" s="16">
        <v>46312</v>
      </c>
      <c r="C7704" t="s">
        <v>14</v>
      </c>
      <c r="D7704" t="s">
        <v>15</v>
      </c>
      <c r="E7704" t="s">
        <v>140</v>
      </c>
      <c r="F7704" t="s">
        <v>70</v>
      </c>
      <c r="G7704">
        <v>48234</v>
      </c>
      <c r="H7704" t="s">
        <v>47</v>
      </c>
      <c r="I7704" t="s">
        <v>26</v>
      </c>
      <c r="J7704" t="s">
        <v>41</v>
      </c>
      <c r="K7704" s="6">
        <v>11.56</v>
      </c>
      <c r="L7704">
        <v>2</v>
      </c>
      <c r="M7704">
        <v>0</v>
      </c>
      <c r="N7704" s="6">
        <v>5.6643999999999997</v>
      </c>
      <c r="O7704" t="str">
        <f t="shared" si="360"/>
        <v/>
      </c>
      <c r="P7704" s="6">
        <f t="shared" si="361"/>
        <v>223.12333333333333</v>
      </c>
      <c r="Q7704">
        <f t="shared" si="362"/>
        <v>165.50955727892773</v>
      </c>
      <c r="R7704" s="16" t="str">
        <f>TEXT(Ecom[[#This Row],[Dates]],"mmm")</f>
        <v>Oct</v>
      </c>
      <c r="S7704" s="16" t="str">
        <f>TEXT(Ecom[[#This Row],[Dates]],"YYYY")</f>
        <v>2026</v>
      </c>
      <c r="T7704" s="16"/>
    </row>
    <row r="7705" spans="1:20" x14ac:dyDescent="0.25">
      <c r="A7705" t="s">
        <v>28</v>
      </c>
      <c r="B7705" s="16">
        <v>46235</v>
      </c>
      <c r="C7705" t="s">
        <v>14</v>
      </c>
      <c r="D7705" t="s">
        <v>15</v>
      </c>
      <c r="E7705" t="s">
        <v>140</v>
      </c>
      <c r="F7705" t="s">
        <v>70</v>
      </c>
      <c r="G7705">
        <v>48234</v>
      </c>
      <c r="H7705" t="s">
        <v>47</v>
      </c>
      <c r="I7705" t="s">
        <v>35</v>
      </c>
      <c r="J7705" t="s">
        <v>36</v>
      </c>
      <c r="K7705" s="6">
        <v>209.97</v>
      </c>
      <c r="L7705">
        <v>3</v>
      </c>
      <c r="M7705">
        <v>0</v>
      </c>
      <c r="N7705" s="6">
        <v>58.791600000000003</v>
      </c>
      <c r="O7705" t="str">
        <f t="shared" si="360"/>
        <v/>
      </c>
      <c r="P7705" s="6">
        <f t="shared" si="361"/>
        <v>379.26</v>
      </c>
      <c r="Q7705">
        <f t="shared" si="362"/>
        <v>143.98205549252256</v>
      </c>
      <c r="R7705" s="16" t="str">
        <f>TEXT(Ecom[[#This Row],[Dates]],"mmm")</f>
        <v>Aug</v>
      </c>
      <c r="S7705" s="16" t="str">
        <f>TEXT(Ecom[[#This Row],[Dates]],"YYYY")</f>
        <v>2026</v>
      </c>
      <c r="T7705" s="16"/>
    </row>
    <row r="7706" spans="1:20" x14ac:dyDescent="0.25">
      <c r="A7706" t="s">
        <v>28</v>
      </c>
      <c r="B7706" s="16">
        <v>46082</v>
      </c>
      <c r="C7706" t="s">
        <v>14</v>
      </c>
      <c r="D7706" t="s">
        <v>15</v>
      </c>
      <c r="E7706" t="s">
        <v>140</v>
      </c>
      <c r="F7706" t="s">
        <v>70</v>
      </c>
      <c r="G7706">
        <v>48234</v>
      </c>
      <c r="H7706" t="s">
        <v>47</v>
      </c>
      <c r="I7706" t="s">
        <v>19</v>
      </c>
      <c r="J7706" t="s">
        <v>31</v>
      </c>
      <c r="K7706" s="6">
        <v>447.84</v>
      </c>
      <c r="L7706">
        <v>4</v>
      </c>
      <c r="M7706">
        <v>0</v>
      </c>
      <c r="N7706" s="6">
        <v>98.524799999999999</v>
      </c>
      <c r="O7706" t="str">
        <f t="shared" si="360"/>
        <v/>
      </c>
      <c r="P7706" s="6">
        <f t="shared" si="361"/>
        <v>312.14999999999998</v>
      </c>
      <c r="Q7706">
        <f t="shared" si="362"/>
        <v>225.65342487819515</v>
      </c>
      <c r="R7706" s="16" t="str">
        <f>TEXT(Ecom[[#This Row],[Dates]],"mmm")</f>
        <v>Mar</v>
      </c>
      <c r="S7706" s="16" t="str">
        <f>TEXT(Ecom[[#This Row],[Dates]],"YYYY")</f>
        <v>2026</v>
      </c>
      <c r="T7706" s="16"/>
    </row>
    <row r="7707" spans="1:20" x14ac:dyDescent="0.25">
      <c r="A7707" t="s">
        <v>28</v>
      </c>
      <c r="B7707" s="16">
        <v>46067</v>
      </c>
      <c r="C7707" t="s">
        <v>14</v>
      </c>
      <c r="D7707" t="s">
        <v>15</v>
      </c>
      <c r="E7707" t="s">
        <v>140</v>
      </c>
      <c r="F7707" t="s">
        <v>70</v>
      </c>
      <c r="G7707">
        <v>48234</v>
      </c>
      <c r="H7707" t="s">
        <v>47</v>
      </c>
      <c r="I7707" t="s">
        <v>35</v>
      </c>
      <c r="J7707" t="s">
        <v>59</v>
      </c>
      <c r="K7707" s="6">
        <v>479.97</v>
      </c>
      <c r="L7707">
        <v>3</v>
      </c>
      <c r="M7707">
        <v>0</v>
      </c>
      <c r="N7707" s="6">
        <v>163.18979999999999</v>
      </c>
      <c r="O7707" t="str">
        <f t="shared" si="360"/>
        <v/>
      </c>
      <c r="P7707" s="6">
        <f t="shared" si="361"/>
        <v>166.76333333333335</v>
      </c>
      <c r="Q7707">
        <f t="shared" si="362"/>
        <v>205.19231993244597</v>
      </c>
      <c r="R7707" s="16" t="str">
        <f>TEXT(Ecom[[#This Row],[Dates]],"mmm")</f>
        <v>Feb</v>
      </c>
      <c r="S7707" s="16" t="str">
        <f>TEXT(Ecom[[#This Row],[Dates]],"YYYY")</f>
        <v>2026</v>
      </c>
      <c r="T7707" s="16"/>
    </row>
    <row r="7708" spans="1:20" x14ac:dyDescent="0.25">
      <c r="A7708" t="s">
        <v>28</v>
      </c>
      <c r="B7708" s="16">
        <v>46242</v>
      </c>
      <c r="C7708" t="s">
        <v>14</v>
      </c>
      <c r="D7708" t="s">
        <v>15</v>
      </c>
      <c r="E7708" t="s">
        <v>140</v>
      </c>
      <c r="F7708" t="s">
        <v>70</v>
      </c>
      <c r="G7708">
        <v>48234</v>
      </c>
      <c r="H7708" t="s">
        <v>47</v>
      </c>
      <c r="I7708" t="s">
        <v>26</v>
      </c>
      <c r="J7708" t="s">
        <v>34</v>
      </c>
      <c r="K7708" s="6">
        <v>8.64</v>
      </c>
      <c r="L7708">
        <v>3</v>
      </c>
      <c r="M7708">
        <v>0</v>
      </c>
      <c r="N7708" s="6">
        <v>2.5055999999999998</v>
      </c>
      <c r="O7708" t="str">
        <f t="shared" si="360"/>
        <v/>
      </c>
      <c r="P7708" s="6">
        <f t="shared" si="361"/>
        <v>20.365333333333336</v>
      </c>
      <c r="Q7708">
        <f t="shared" si="362"/>
        <v>197.1342653215109</v>
      </c>
      <c r="R7708" s="16" t="str">
        <f>TEXT(Ecom[[#This Row],[Dates]],"mmm")</f>
        <v>Aug</v>
      </c>
      <c r="S7708" s="16" t="str">
        <f>TEXT(Ecom[[#This Row],[Dates]],"YYYY")</f>
        <v>2026</v>
      </c>
      <c r="T7708" s="16"/>
    </row>
    <row r="7709" spans="1:20" x14ac:dyDescent="0.25">
      <c r="A7709" t="s">
        <v>28</v>
      </c>
      <c r="B7709" s="16">
        <v>46314</v>
      </c>
      <c r="C7709" t="s">
        <v>22</v>
      </c>
      <c r="D7709" t="s">
        <v>15</v>
      </c>
      <c r="E7709" t="s">
        <v>58</v>
      </c>
      <c r="F7709" t="s">
        <v>51</v>
      </c>
      <c r="G7709">
        <v>84057</v>
      </c>
      <c r="H7709" t="s">
        <v>25</v>
      </c>
      <c r="I7709" t="s">
        <v>26</v>
      </c>
      <c r="J7709" t="s">
        <v>34</v>
      </c>
      <c r="K7709" s="6">
        <v>11.68</v>
      </c>
      <c r="L7709">
        <v>2</v>
      </c>
      <c r="M7709">
        <v>0</v>
      </c>
      <c r="N7709" s="6">
        <v>4.2047999999999996</v>
      </c>
      <c r="O7709" t="str">
        <f t="shared" si="360"/>
        <v/>
      </c>
      <c r="P7709" s="6">
        <f t="shared" si="361"/>
        <v>22.051333333333332</v>
      </c>
      <c r="Q7709">
        <f t="shared" si="362"/>
        <v>90.438217897327263</v>
      </c>
      <c r="R7709" s="16" t="str">
        <f>TEXT(Ecom[[#This Row],[Dates]],"mmm")</f>
        <v>Oct</v>
      </c>
      <c r="S7709" s="16" t="str">
        <f>TEXT(Ecom[[#This Row],[Dates]],"YYYY")</f>
        <v>2026</v>
      </c>
      <c r="T7709" s="16"/>
    </row>
    <row r="7710" spans="1:20" x14ac:dyDescent="0.25">
      <c r="A7710" t="s">
        <v>28</v>
      </c>
      <c r="B7710" s="16">
        <v>46206</v>
      </c>
      <c r="C7710" t="s">
        <v>14</v>
      </c>
      <c r="D7710" t="s">
        <v>15</v>
      </c>
      <c r="E7710" t="s">
        <v>55</v>
      </c>
      <c r="F7710" t="s">
        <v>56</v>
      </c>
      <c r="G7710">
        <v>19120</v>
      </c>
      <c r="H7710" t="s">
        <v>57</v>
      </c>
      <c r="I7710" t="s">
        <v>35</v>
      </c>
      <c r="J7710" t="s">
        <v>59</v>
      </c>
      <c r="K7710" s="6">
        <v>40.776000000000003</v>
      </c>
      <c r="L7710">
        <v>3</v>
      </c>
      <c r="M7710">
        <v>0.2</v>
      </c>
      <c r="N7710" s="6">
        <v>0.50970000000000004</v>
      </c>
      <c r="O7710" t="str">
        <f t="shared" si="360"/>
        <v/>
      </c>
      <c r="P7710" s="6">
        <f t="shared" si="361"/>
        <v>47.424666666666667</v>
      </c>
      <c r="Q7710">
        <f t="shared" si="362"/>
        <v>26.561507445508013</v>
      </c>
      <c r="R7710" s="16" t="str">
        <f>TEXT(Ecom[[#This Row],[Dates]],"mmm")</f>
        <v>Jul</v>
      </c>
      <c r="S7710" s="16" t="str">
        <f>TEXT(Ecom[[#This Row],[Dates]],"YYYY")</f>
        <v>2026</v>
      </c>
      <c r="T7710" s="16"/>
    </row>
    <row r="7711" spans="1:20" x14ac:dyDescent="0.25">
      <c r="A7711" t="s">
        <v>28</v>
      </c>
      <c r="B7711" s="16">
        <v>46167</v>
      </c>
      <c r="C7711" t="s">
        <v>14</v>
      </c>
      <c r="D7711" t="s">
        <v>15</v>
      </c>
      <c r="E7711" t="s">
        <v>55</v>
      </c>
      <c r="F7711" t="s">
        <v>56</v>
      </c>
      <c r="G7711">
        <v>19120</v>
      </c>
      <c r="H7711" t="s">
        <v>57</v>
      </c>
      <c r="I7711" t="s">
        <v>26</v>
      </c>
      <c r="J7711" t="s">
        <v>37</v>
      </c>
      <c r="K7711" s="6">
        <v>13.698</v>
      </c>
      <c r="L7711">
        <v>3</v>
      </c>
      <c r="M7711">
        <v>0.7</v>
      </c>
      <c r="N7711" s="6">
        <v>-9.5885999999999996</v>
      </c>
      <c r="O7711">
        <f t="shared" si="360"/>
        <v>-9.5885999999999996</v>
      </c>
      <c r="P7711" s="6">
        <f t="shared" si="361"/>
        <v>59.816666666666663</v>
      </c>
      <c r="Q7711">
        <f t="shared" si="362"/>
        <v>26.005358644368322</v>
      </c>
      <c r="R7711" s="16" t="str">
        <f>TEXT(Ecom[[#This Row],[Dates]],"mmm")</f>
        <v>May</v>
      </c>
      <c r="S7711" s="16" t="str">
        <f>TEXT(Ecom[[#This Row],[Dates]],"YYYY")</f>
        <v>2026</v>
      </c>
      <c r="T7711" s="16"/>
    </row>
    <row r="7712" spans="1:20" x14ac:dyDescent="0.25">
      <c r="A7712" t="s">
        <v>28</v>
      </c>
      <c r="B7712" s="16">
        <v>46309</v>
      </c>
      <c r="C7712" t="s">
        <v>14</v>
      </c>
      <c r="D7712" t="s">
        <v>15</v>
      </c>
      <c r="E7712" t="s">
        <v>206</v>
      </c>
      <c r="F7712" t="s">
        <v>81</v>
      </c>
      <c r="G7712">
        <v>85204</v>
      </c>
      <c r="H7712" t="s">
        <v>25</v>
      </c>
      <c r="I7712" t="s">
        <v>35</v>
      </c>
      <c r="J7712" t="s">
        <v>36</v>
      </c>
      <c r="K7712" s="6">
        <v>87.8</v>
      </c>
      <c r="L7712">
        <v>5</v>
      </c>
      <c r="M7712">
        <v>0.2</v>
      </c>
      <c r="N7712" s="6">
        <v>32.924999999999997</v>
      </c>
      <c r="O7712" t="str">
        <f t="shared" si="360"/>
        <v/>
      </c>
      <c r="P7712" s="6">
        <f t="shared" si="361"/>
        <v>104.31200000000001</v>
      </c>
      <c r="Q7712">
        <f t="shared" si="362"/>
        <v>35.576519601599067</v>
      </c>
      <c r="R7712" s="16" t="str">
        <f>TEXT(Ecom[[#This Row],[Dates]],"mmm")</f>
        <v>Oct</v>
      </c>
      <c r="S7712" s="16" t="str">
        <f>TEXT(Ecom[[#This Row],[Dates]],"YYYY")</f>
        <v>2026</v>
      </c>
      <c r="T7712" s="16"/>
    </row>
    <row r="7713" spans="1:20" x14ac:dyDescent="0.25">
      <c r="A7713" t="s">
        <v>13</v>
      </c>
      <c r="B7713" s="16">
        <v>45904</v>
      </c>
      <c r="C7713" t="s">
        <v>14</v>
      </c>
      <c r="D7713" t="s">
        <v>15</v>
      </c>
      <c r="E7713" t="s">
        <v>196</v>
      </c>
      <c r="F7713" t="s">
        <v>40</v>
      </c>
      <c r="G7713">
        <v>28314</v>
      </c>
      <c r="H7713" t="s">
        <v>18</v>
      </c>
      <c r="I7713" t="s">
        <v>19</v>
      </c>
      <c r="J7713" t="s">
        <v>33</v>
      </c>
      <c r="K7713" s="6">
        <v>77.951999999999998</v>
      </c>
      <c r="L7713">
        <v>3</v>
      </c>
      <c r="M7713">
        <v>0.2</v>
      </c>
      <c r="N7713" s="6">
        <v>15.590400000000001</v>
      </c>
      <c r="O7713" t="str">
        <f t="shared" si="360"/>
        <v/>
      </c>
      <c r="P7713" s="6">
        <f t="shared" si="361"/>
        <v>91.029333333333327</v>
      </c>
      <c r="Q7713">
        <f t="shared" si="362"/>
        <v>36.617643043676004</v>
      </c>
      <c r="R7713" s="16" t="str">
        <f>TEXT(Ecom[[#This Row],[Dates]],"mmm")</f>
        <v>Sep</v>
      </c>
      <c r="S7713" s="16" t="str">
        <f>TEXT(Ecom[[#This Row],[Dates]],"YYYY")</f>
        <v>2025</v>
      </c>
      <c r="T7713" s="16"/>
    </row>
    <row r="7714" spans="1:20" x14ac:dyDescent="0.25">
      <c r="A7714" t="s">
        <v>13</v>
      </c>
      <c r="B7714" s="16">
        <v>45708</v>
      </c>
      <c r="C7714" t="s">
        <v>14</v>
      </c>
      <c r="D7714" t="s">
        <v>15</v>
      </c>
      <c r="E7714" t="s">
        <v>196</v>
      </c>
      <c r="F7714" t="s">
        <v>40</v>
      </c>
      <c r="G7714">
        <v>28314</v>
      </c>
      <c r="H7714" t="s">
        <v>18</v>
      </c>
      <c r="I7714" t="s">
        <v>26</v>
      </c>
      <c r="J7714" t="s">
        <v>32</v>
      </c>
      <c r="K7714" s="6">
        <v>147.184</v>
      </c>
      <c r="L7714">
        <v>2</v>
      </c>
      <c r="M7714">
        <v>0.2</v>
      </c>
      <c r="N7714" s="6">
        <v>-29.436800000000002</v>
      </c>
      <c r="O7714">
        <f t="shared" si="360"/>
        <v>-29.436800000000002</v>
      </c>
      <c r="P7714" s="6">
        <f t="shared" si="361"/>
        <v>148.46533333333332</v>
      </c>
      <c r="Q7714">
        <f t="shared" si="362"/>
        <v>68.449054517183043</v>
      </c>
      <c r="R7714" s="16" t="str">
        <f>TEXT(Ecom[[#This Row],[Dates]],"mmm")</f>
        <v>Feb</v>
      </c>
      <c r="S7714" s="16" t="str">
        <f>TEXT(Ecom[[#This Row],[Dates]],"YYYY")</f>
        <v>2025</v>
      </c>
      <c r="T7714" s="16"/>
    </row>
    <row r="7715" spans="1:20" x14ac:dyDescent="0.25">
      <c r="A7715" t="s">
        <v>13</v>
      </c>
      <c r="B7715" s="16">
        <v>46176</v>
      </c>
      <c r="C7715" t="s">
        <v>14</v>
      </c>
      <c r="D7715" t="s">
        <v>15</v>
      </c>
      <c r="E7715" t="s">
        <v>196</v>
      </c>
      <c r="F7715" t="s">
        <v>40</v>
      </c>
      <c r="G7715">
        <v>28314</v>
      </c>
      <c r="H7715" t="s">
        <v>18</v>
      </c>
      <c r="I7715" t="s">
        <v>26</v>
      </c>
      <c r="J7715" t="s">
        <v>41</v>
      </c>
      <c r="K7715" s="6">
        <v>47.951999999999998</v>
      </c>
      <c r="L7715">
        <v>3</v>
      </c>
      <c r="M7715">
        <v>0.2</v>
      </c>
      <c r="N7715" s="6">
        <v>16.183800000000002</v>
      </c>
      <c r="O7715" t="str">
        <f t="shared" si="360"/>
        <v/>
      </c>
      <c r="P7715" s="6">
        <f t="shared" si="361"/>
        <v>112.996</v>
      </c>
      <c r="Q7715">
        <f t="shared" si="362"/>
        <v>76.231094287674352</v>
      </c>
      <c r="R7715" s="16" t="str">
        <f>TEXT(Ecom[[#This Row],[Dates]],"mmm")</f>
        <v>Jun</v>
      </c>
      <c r="S7715" s="16" t="str">
        <f>TEXT(Ecom[[#This Row],[Dates]],"YYYY")</f>
        <v>2026</v>
      </c>
      <c r="T7715" s="16"/>
    </row>
    <row r="7716" spans="1:20" x14ac:dyDescent="0.25">
      <c r="A7716" t="s">
        <v>62</v>
      </c>
      <c r="B7716" s="16">
        <v>45816</v>
      </c>
      <c r="C7716" t="s">
        <v>14</v>
      </c>
      <c r="D7716" t="s">
        <v>15</v>
      </c>
      <c r="E7716" t="s">
        <v>23</v>
      </c>
      <c r="F7716" t="s">
        <v>24</v>
      </c>
      <c r="G7716">
        <v>90032</v>
      </c>
      <c r="H7716" t="s">
        <v>25</v>
      </c>
      <c r="I7716" t="s">
        <v>26</v>
      </c>
      <c r="J7716" t="s">
        <v>38</v>
      </c>
      <c r="K7716" s="6">
        <v>250.26</v>
      </c>
      <c r="L7716">
        <v>6</v>
      </c>
      <c r="M7716">
        <v>0</v>
      </c>
      <c r="N7716" s="6">
        <v>72.575400000000002</v>
      </c>
      <c r="O7716" t="str">
        <f t="shared" si="360"/>
        <v/>
      </c>
      <c r="P7716" s="6">
        <f t="shared" si="361"/>
        <v>106.87866666666667</v>
      </c>
      <c r="Q7716">
        <f t="shared" si="362"/>
        <v>84.754301530080781</v>
      </c>
      <c r="R7716" s="16" t="str">
        <f>TEXT(Ecom[[#This Row],[Dates]],"mmm")</f>
        <v>Jun</v>
      </c>
      <c r="S7716" s="16" t="str">
        <f>TEXT(Ecom[[#This Row],[Dates]],"YYYY")</f>
        <v>2025</v>
      </c>
      <c r="T7716" s="16"/>
    </row>
    <row r="7717" spans="1:20" x14ac:dyDescent="0.25">
      <c r="A7717" t="s">
        <v>28</v>
      </c>
      <c r="B7717" s="16">
        <v>45912</v>
      </c>
      <c r="C7717" t="s">
        <v>14</v>
      </c>
      <c r="D7717" t="s">
        <v>15</v>
      </c>
      <c r="E7717" t="s">
        <v>55</v>
      </c>
      <c r="F7717" t="s">
        <v>56</v>
      </c>
      <c r="G7717">
        <v>19140</v>
      </c>
      <c r="H7717" t="s">
        <v>57</v>
      </c>
      <c r="I7717" t="s">
        <v>35</v>
      </c>
      <c r="J7717" t="s">
        <v>59</v>
      </c>
      <c r="K7717" s="6">
        <v>40.776000000000003</v>
      </c>
      <c r="L7717">
        <v>3</v>
      </c>
      <c r="M7717">
        <v>0.2</v>
      </c>
      <c r="N7717" s="6">
        <v>0.50970000000000004</v>
      </c>
      <c r="O7717" t="str">
        <f t="shared" si="360"/>
        <v/>
      </c>
      <c r="P7717" s="6">
        <f t="shared" si="361"/>
        <v>24.10466666666667</v>
      </c>
      <c r="Q7717">
        <f t="shared" si="362"/>
        <v>62.394128550927213</v>
      </c>
      <c r="R7717" s="16" t="str">
        <f>TEXT(Ecom[[#This Row],[Dates]],"mmm")</f>
        <v>Sep</v>
      </c>
      <c r="S7717" s="16" t="str">
        <f>TEXT(Ecom[[#This Row],[Dates]],"YYYY")</f>
        <v>2025</v>
      </c>
      <c r="T7717" s="16"/>
    </row>
    <row r="7718" spans="1:20" x14ac:dyDescent="0.25">
      <c r="A7718" t="s">
        <v>28</v>
      </c>
      <c r="B7718" s="16">
        <v>46084</v>
      </c>
      <c r="C7718" t="s">
        <v>22</v>
      </c>
      <c r="D7718" t="s">
        <v>15</v>
      </c>
      <c r="E7718" t="s">
        <v>151</v>
      </c>
      <c r="F7718" t="s">
        <v>98</v>
      </c>
      <c r="G7718">
        <v>80906</v>
      </c>
      <c r="H7718" t="s">
        <v>25</v>
      </c>
      <c r="I7718" t="s">
        <v>26</v>
      </c>
      <c r="J7718" t="s">
        <v>41</v>
      </c>
      <c r="K7718" s="6">
        <v>29.6</v>
      </c>
      <c r="L7718">
        <v>5</v>
      </c>
      <c r="M7718">
        <v>0.2</v>
      </c>
      <c r="N7718" s="6">
        <v>9.25</v>
      </c>
      <c r="O7718" t="str">
        <f t="shared" si="360"/>
        <v/>
      </c>
      <c r="P7718" s="6">
        <f t="shared" si="361"/>
        <v>63.832666666666675</v>
      </c>
      <c r="Q7718">
        <f t="shared" si="362"/>
        <v>72.350576239738558</v>
      </c>
      <c r="R7718" s="16" t="str">
        <f>TEXT(Ecom[[#This Row],[Dates]],"mmm")</f>
        <v>Mar</v>
      </c>
      <c r="S7718" s="16" t="str">
        <f>TEXT(Ecom[[#This Row],[Dates]],"YYYY")</f>
        <v>2026</v>
      </c>
      <c r="T7718" s="16"/>
    </row>
    <row r="7719" spans="1:20" x14ac:dyDescent="0.25">
      <c r="A7719" t="s">
        <v>28</v>
      </c>
      <c r="B7719" s="16">
        <v>45743</v>
      </c>
      <c r="C7719" t="s">
        <v>22</v>
      </c>
      <c r="D7719" t="s">
        <v>15</v>
      </c>
      <c r="E7719" t="s">
        <v>151</v>
      </c>
      <c r="F7719" t="s">
        <v>98</v>
      </c>
      <c r="G7719">
        <v>80906</v>
      </c>
      <c r="H7719" t="s">
        <v>25</v>
      </c>
      <c r="I7719" t="s">
        <v>26</v>
      </c>
      <c r="J7719" t="s">
        <v>37</v>
      </c>
      <c r="K7719" s="6">
        <v>1.9379999999999999</v>
      </c>
      <c r="L7719">
        <v>2</v>
      </c>
      <c r="M7719">
        <v>0.7</v>
      </c>
      <c r="N7719" s="6">
        <v>-1.3566</v>
      </c>
      <c r="O7719">
        <f t="shared" si="360"/>
        <v>-1.3566</v>
      </c>
      <c r="P7719" s="6">
        <f t="shared" si="361"/>
        <v>73.805999999999997</v>
      </c>
      <c r="Q7719">
        <f t="shared" si="362"/>
        <v>57.549732466476001</v>
      </c>
      <c r="R7719" s="16" t="str">
        <f>TEXT(Ecom[[#This Row],[Dates]],"mmm")</f>
        <v>Mar</v>
      </c>
      <c r="S7719" s="16" t="str">
        <f>TEXT(Ecom[[#This Row],[Dates]],"YYYY")</f>
        <v>2025</v>
      </c>
      <c r="T7719" s="16"/>
    </row>
    <row r="7720" spans="1:20" x14ac:dyDescent="0.25">
      <c r="A7720" t="s">
        <v>28</v>
      </c>
      <c r="B7720" s="16">
        <v>46206</v>
      </c>
      <c r="C7720" t="s">
        <v>22</v>
      </c>
      <c r="D7720" t="s">
        <v>15</v>
      </c>
      <c r="E7720" t="s">
        <v>23</v>
      </c>
      <c r="F7720" t="s">
        <v>24</v>
      </c>
      <c r="G7720">
        <v>90032</v>
      </c>
      <c r="H7720" t="s">
        <v>25</v>
      </c>
      <c r="I7720" t="s">
        <v>35</v>
      </c>
      <c r="J7720" t="s">
        <v>59</v>
      </c>
      <c r="K7720" s="6">
        <v>159.96</v>
      </c>
      <c r="L7720">
        <v>4</v>
      </c>
      <c r="M7720">
        <v>0</v>
      </c>
      <c r="N7720" s="6">
        <v>51.187199999999997</v>
      </c>
      <c r="O7720" t="str">
        <f t="shared" si="360"/>
        <v/>
      </c>
      <c r="P7720" s="6">
        <f t="shared" si="361"/>
        <v>78.986666666666665</v>
      </c>
      <c r="Q7720">
        <f t="shared" si="362"/>
        <v>66.4018675797155</v>
      </c>
      <c r="R7720" s="16" t="str">
        <f>TEXT(Ecom[[#This Row],[Dates]],"mmm")</f>
        <v>Jul</v>
      </c>
      <c r="S7720" s="16" t="str">
        <f>TEXT(Ecom[[#This Row],[Dates]],"YYYY")</f>
        <v>2026</v>
      </c>
      <c r="T7720" s="16"/>
    </row>
    <row r="7721" spans="1:20" x14ac:dyDescent="0.25">
      <c r="A7721" t="s">
        <v>28</v>
      </c>
      <c r="B7721" s="16">
        <v>46122</v>
      </c>
      <c r="C7721" t="s">
        <v>22</v>
      </c>
      <c r="D7721" t="s">
        <v>15</v>
      </c>
      <c r="E7721" t="s">
        <v>75</v>
      </c>
      <c r="F7721" t="s">
        <v>76</v>
      </c>
      <c r="G7721">
        <v>10009</v>
      </c>
      <c r="H7721" t="s">
        <v>57</v>
      </c>
      <c r="I7721" t="s">
        <v>26</v>
      </c>
      <c r="J7721" t="s">
        <v>34</v>
      </c>
      <c r="K7721" s="6">
        <v>59.52</v>
      </c>
      <c r="L7721">
        <v>3</v>
      </c>
      <c r="M7721">
        <v>0</v>
      </c>
      <c r="N7721" s="6">
        <v>15.475199999999999</v>
      </c>
      <c r="O7721" t="str">
        <f t="shared" si="360"/>
        <v/>
      </c>
      <c r="P7721" s="6">
        <f t="shared" si="361"/>
        <v>30.056000000000001</v>
      </c>
      <c r="Q7721">
        <f t="shared" si="362"/>
        <v>37.737533855320763</v>
      </c>
      <c r="R7721" s="16" t="str">
        <f>TEXT(Ecom[[#This Row],[Dates]],"mmm")</f>
        <v>Apr</v>
      </c>
      <c r="S7721" s="16" t="str">
        <f>TEXT(Ecom[[#This Row],[Dates]],"YYYY")</f>
        <v>2026</v>
      </c>
      <c r="T7721" s="16"/>
    </row>
    <row r="7722" spans="1:20" x14ac:dyDescent="0.25">
      <c r="A7722" t="s">
        <v>28</v>
      </c>
      <c r="B7722" s="16">
        <v>46171</v>
      </c>
      <c r="C7722" t="s">
        <v>22</v>
      </c>
      <c r="D7722" t="s">
        <v>15</v>
      </c>
      <c r="E7722" t="s">
        <v>75</v>
      </c>
      <c r="F7722" t="s">
        <v>76</v>
      </c>
      <c r="G7722">
        <v>10009</v>
      </c>
      <c r="H7722" t="s">
        <v>57</v>
      </c>
      <c r="I7722" t="s">
        <v>26</v>
      </c>
      <c r="J7722" t="s">
        <v>60</v>
      </c>
      <c r="K7722" s="6">
        <v>17.48</v>
      </c>
      <c r="L7722">
        <v>2</v>
      </c>
      <c r="M7722">
        <v>0</v>
      </c>
      <c r="N7722" s="6">
        <v>8.2156000000000002</v>
      </c>
      <c r="O7722" t="str">
        <f t="shared" si="360"/>
        <v/>
      </c>
      <c r="P7722" s="6">
        <f t="shared" si="361"/>
        <v>23.796000000000003</v>
      </c>
      <c r="Q7722">
        <f t="shared" si="362"/>
        <v>38.102378422894823</v>
      </c>
      <c r="R7722" s="16" t="str">
        <f>TEXT(Ecom[[#This Row],[Dates]],"mmm")</f>
        <v>May</v>
      </c>
      <c r="S7722" s="16" t="str">
        <f>TEXT(Ecom[[#This Row],[Dates]],"YYYY")</f>
        <v>2026</v>
      </c>
      <c r="T7722" s="16"/>
    </row>
    <row r="7723" spans="1:20" x14ac:dyDescent="0.25">
      <c r="A7723" t="s">
        <v>28</v>
      </c>
      <c r="B7723" s="16">
        <v>45885</v>
      </c>
      <c r="C7723" t="s">
        <v>22</v>
      </c>
      <c r="D7723" t="s">
        <v>15</v>
      </c>
      <c r="E7723" t="s">
        <v>75</v>
      </c>
      <c r="F7723" t="s">
        <v>76</v>
      </c>
      <c r="G7723">
        <v>10009</v>
      </c>
      <c r="H7723" t="s">
        <v>57</v>
      </c>
      <c r="I7723" t="s">
        <v>26</v>
      </c>
      <c r="J7723" t="s">
        <v>37</v>
      </c>
      <c r="K7723" s="6">
        <v>13.167999999999999</v>
      </c>
      <c r="L7723">
        <v>2</v>
      </c>
      <c r="M7723">
        <v>0.2</v>
      </c>
      <c r="N7723" s="6">
        <v>4.6087999999999996</v>
      </c>
      <c r="O7723" t="str">
        <f t="shared" si="360"/>
        <v/>
      </c>
      <c r="P7723" s="6">
        <f t="shared" si="361"/>
        <v>77.931333333333328</v>
      </c>
      <c r="Q7723">
        <f t="shared" si="362"/>
        <v>60.462268496176222</v>
      </c>
      <c r="R7723" s="16" t="str">
        <f>TEXT(Ecom[[#This Row],[Dates]],"mmm")</f>
        <v>Aug</v>
      </c>
      <c r="S7723" s="16" t="str">
        <f>TEXT(Ecom[[#This Row],[Dates]],"YYYY")</f>
        <v>2025</v>
      </c>
      <c r="T7723" s="16"/>
    </row>
    <row r="7724" spans="1:20" x14ac:dyDescent="0.25">
      <c r="A7724" t="s">
        <v>28</v>
      </c>
      <c r="B7724" s="16">
        <v>45921</v>
      </c>
      <c r="C7724" t="s">
        <v>44</v>
      </c>
      <c r="D7724" t="s">
        <v>15</v>
      </c>
      <c r="E7724" t="s">
        <v>52</v>
      </c>
      <c r="F7724" t="s">
        <v>24</v>
      </c>
      <c r="G7724">
        <v>94109</v>
      </c>
      <c r="H7724" t="s">
        <v>25</v>
      </c>
      <c r="I7724" t="s">
        <v>26</v>
      </c>
      <c r="J7724" t="s">
        <v>38</v>
      </c>
      <c r="K7724" s="6">
        <v>40.74</v>
      </c>
      <c r="L7724">
        <v>3</v>
      </c>
      <c r="M7724">
        <v>0</v>
      </c>
      <c r="N7724" s="6">
        <v>12.222</v>
      </c>
      <c r="O7724" t="str">
        <f t="shared" si="360"/>
        <v/>
      </c>
      <c r="P7724" s="6">
        <f t="shared" si="361"/>
        <v>168.96066666666664</v>
      </c>
      <c r="Q7724">
        <f t="shared" si="362"/>
        <v>90.258976308710132</v>
      </c>
      <c r="R7724" s="16" t="str">
        <f>TEXT(Ecom[[#This Row],[Dates]],"mmm")</f>
        <v>Sep</v>
      </c>
      <c r="S7724" s="16" t="str">
        <f>TEXT(Ecom[[#This Row],[Dates]],"YYYY")</f>
        <v>2025</v>
      </c>
      <c r="T7724" s="16"/>
    </row>
    <row r="7725" spans="1:20" x14ac:dyDescent="0.25">
      <c r="A7725" t="s">
        <v>28</v>
      </c>
      <c r="B7725" s="16">
        <v>46063</v>
      </c>
      <c r="C7725" t="s">
        <v>22</v>
      </c>
      <c r="D7725" t="s">
        <v>15</v>
      </c>
      <c r="E7725" t="s">
        <v>164</v>
      </c>
      <c r="F7725" t="s">
        <v>46</v>
      </c>
      <c r="G7725">
        <v>78745</v>
      </c>
      <c r="H7725" t="s">
        <v>47</v>
      </c>
      <c r="I7725" t="s">
        <v>19</v>
      </c>
      <c r="J7725" t="s">
        <v>21</v>
      </c>
      <c r="K7725" s="6">
        <v>179.886</v>
      </c>
      <c r="L7725">
        <v>1</v>
      </c>
      <c r="M7725">
        <v>0.3</v>
      </c>
      <c r="N7725" s="6">
        <v>-2.5697999999999999</v>
      </c>
      <c r="O7725">
        <f t="shared" si="360"/>
        <v>-2.5697999999999999</v>
      </c>
      <c r="P7725" s="6">
        <f t="shared" si="361"/>
        <v>163.4553333333333</v>
      </c>
      <c r="Q7725">
        <f t="shared" si="362"/>
        <v>120.4689634424107</v>
      </c>
      <c r="R7725" s="16" t="str">
        <f>TEXT(Ecom[[#This Row],[Dates]],"mmm")</f>
        <v>Feb</v>
      </c>
      <c r="S7725" s="16" t="str">
        <f>TEXT(Ecom[[#This Row],[Dates]],"YYYY")</f>
        <v>2026</v>
      </c>
      <c r="T7725" s="16"/>
    </row>
    <row r="7726" spans="1:20" x14ac:dyDescent="0.25">
      <c r="A7726" t="s">
        <v>28</v>
      </c>
      <c r="B7726" s="16">
        <v>46087</v>
      </c>
      <c r="C7726" t="s">
        <v>14</v>
      </c>
      <c r="D7726" t="s">
        <v>15</v>
      </c>
      <c r="E7726" t="s">
        <v>221</v>
      </c>
      <c r="F7726" t="s">
        <v>104</v>
      </c>
      <c r="G7726">
        <v>44105</v>
      </c>
      <c r="H7726" t="s">
        <v>57</v>
      </c>
      <c r="I7726" t="s">
        <v>26</v>
      </c>
      <c r="J7726" t="s">
        <v>38</v>
      </c>
      <c r="K7726" s="6">
        <v>286.25599999999997</v>
      </c>
      <c r="L7726">
        <v>1</v>
      </c>
      <c r="M7726">
        <v>0.2</v>
      </c>
      <c r="N7726" s="6">
        <v>17.890999999999998</v>
      </c>
      <c r="O7726" t="str">
        <f t="shared" si="360"/>
        <v/>
      </c>
      <c r="P7726" s="6">
        <f t="shared" si="361"/>
        <v>214.00533333333331</v>
      </c>
      <c r="Q7726">
        <f t="shared" si="362"/>
        <v>125.10930822107345</v>
      </c>
      <c r="R7726" s="16" t="str">
        <f>TEXT(Ecom[[#This Row],[Dates]],"mmm")</f>
        <v>Mar</v>
      </c>
      <c r="S7726" s="16" t="str">
        <f>TEXT(Ecom[[#This Row],[Dates]],"YYYY")</f>
        <v>2026</v>
      </c>
      <c r="T7726" s="16"/>
    </row>
    <row r="7727" spans="1:20" x14ac:dyDescent="0.25">
      <c r="A7727" t="s">
        <v>28</v>
      </c>
      <c r="B7727" s="16">
        <v>46071</v>
      </c>
      <c r="C7727" t="s">
        <v>14</v>
      </c>
      <c r="D7727" t="s">
        <v>15</v>
      </c>
      <c r="E7727" t="s">
        <v>221</v>
      </c>
      <c r="F7727" t="s">
        <v>104</v>
      </c>
      <c r="G7727">
        <v>44105</v>
      </c>
      <c r="H7727" t="s">
        <v>57</v>
      </c>
      <c r="I7727" t="s">
        <v>26</v>
      </c>
      <c r="J7727" t="s">
        <v>32</v>
      </c>
      <c r="K7727" s="6">
        <v>24.224</v>
      </c>
      <c r="L7727">
        <v>2</v>
      </c>
      <c r="M7727">
        <v>0.2</v>
      </c>
      <c r="N7727" s="6">
        <v>-4.8448000000000002</v>
      </c>
      <c r="O7727">
        <f t="shared" si="360"/>
        <v>-4.8448000000000002</v>
      </c>
      <c r="P7727" s="6">
        <f t="shared" si="361"/>
        <v>124.42666666666666</v>
      </c>
      <c r="Q7727">
        <f t="shared" si="362"/>
        <v>121.9670135277932</v>
      </c>
      <c r="R7727" s="16" t="str">
        <f>TEXT(Ecom[[#This Row],[Dates]],"mmm")</f>
        <v>Feb</v>
      </c>
      <c r="S7727" s="16" t="str">
        <f>TEXT(Ecom[[#This Row],[Dates]],"YYYY")</f>
        <v>2026</v>
      </c>
      <c r="T7727" s="16"/>
    </row>
    <row r="7728" spans="1:20" x14ac:dyDescent="0.25">
      <c r="A7728" t="s">
        <v>28</v>
      </c>
      <c r="B7728" s="16">
        <v>46129</v>
      </c>
      <c r="C7728" t="s">
        <v>14</v>
      </c>
      <c r="D7728" t="s">
        <v>15</v>
      </c>
      <c r="E7728" t="s">
        <v>221</v>
      </c>
      <c r="F7728" t="s">
        <v>104</v>
      </c>
      <c r="G7728">
        <v>44105</v>
      </c>
      <c r="H7728" t="s">
        <v>57</v>
      </c>
      <c r="I7728" t="s">
        <v>26</v>
      </c>
      <c r="J7728" t="s">
        <v>32</v>
      </c>
      <c r="K7728" s="6">
        <v>331.536</v>
      </c>
      <c r="L7728">
        <v>3</v>
      </c>
      <c r="M7728">
        <v>0.2</v>
      </c>
      <c r="N7728" s="6">
        <v>-82.884</v>
      </c>
      <c r="O7728">
        <f t="shared" si="360"/>
        <v>-82.884</v>
      </c>
      <c r="P7728" s="6">
        <f t="shared" si="361"/>
        <v>122.30399999999999</v>
      </c>
      <c r="Q7728">
        <f t="shared" si="362"/>
        <v>109.77534284299136</v>
      </c>
      <c r="R7728" s="16" t="str">
        <f>TEXT(Ecom[[#This Row],[Dates]],"mmm")</f>
        <v>Apr</v>
      </c>
      <c r="S7728" s="16" t="str">
        <f>TEXT(Ecom[[#This Row],[Dates]],"YYYY")</f>
        <v>2026</v>
      </c>
      <c r="T7728" s="16"/>
    </row>
    <row r="7729" spans="1:20" x14ac:dyDescent="0.25">
      <c r="A7729" t="s">
        <v>13</v>
      </c>
      <c r="B7729" s="16">
        <v>46034</v>
      </c>
      <c r="C7729" t="s">
        <v>44</v>
      </c>
      <c r="D7729" t="s">
        <v>15</v>
      </c>
      <c r="E7729" t="s">
        <v>75</v>
      </c>
      <c r="F7729" t="s">
        <v>76</v>
      </c>
      <c r="G7729">
        <v>10009</v>
      </c>
      <c r="H7729" t="s">
        <v>57</v>
      </c>
      <c r="I7729" t="s">
        <v>26</v>
      </c>
      <c r="J7729" t="s">
        <v>34</v>
      </c>
      <c r="K7729" s="6">
        <v>17.52</v>
      </c>
      <c r="L7729">
        <v>3</v>
      </c>
      <c r="M7729">
        <v>0</v>
      </c>
      <c r="N7729" s="6">
        <v>6.3071999999999999</v>
      </c>
      <c r="O7729" t="str">
        <f t="shared" si="360"/>
        <v/>
      </c>
      <c r="P7729" s="6">
        <f t="shared" si="361"/>
        <v>155.78399999999999</v>
      </c>
      <c r="Q7729">
        <f t="shared" si="362"/>
        <v>181.31045285713469</v>
      </c>
      <c r="R7729" s="16" t="str">
        <f>TEXT(Ecom[[#This Row],[Dates]],"mmm")</f>
        <v>Jan</v>
      </c>
      <c r="S7729" s="16" t="str">
        <f>TEXT(Ecom[[#This Row],[Dates]],"YYYY")</f>
        <v>2026</v>
      </c>
      <c r="T7729" s="16"/>
    </row>
    <row r="7730" spans="1:20" x14ac:dyDescent="0.25">
      <c r="A7730" t="s">
        <v>28</v>
      </c>
      <c r="B7730" s="16">
        <v>46109</v>
      </c>
      <c r="C7730" t="s">
        <v>14</v>
      </c>
      <c r="D7730" t="s">
        <v>15</v>
      </c>
      <c r="E7730" t="s">
        <v>321</v>
      </c>
      <c r="F7730" t="s">
        <v>46</v>
      </c>
      <c r="G7730">
        <v>79907</v>
      </c>
      <c r="H7730" t="s">
        <v>47</v>
      </c>
      <c r="I7730" t="s">
        <v>26</v>
      </c>
      <c r="J7730" t="s">
        <v>34</v>
      </c>
      <c r="K7730" s="6">
        <v>17.856000000000002</v>
      </c>
      <c r="L7730">
        <v>4</v>
      </c>
      <c r="M7730">
        <v>0.2</v>
      </c>
      <c r="N7730" s="6">
        <v>4.2408000000000001</v>
      </c>
      <c r="O7730" t="str">
        <f t="shared" si="360"/>
        <v/>
      </c>
      <c r="P7730" s="6">
        <f t="shared" si="361"/>
        <v>246.98933333333335</v>
      </c>
      <c r="Q7730">
        <f t="shared" si="362"/>
        <v>172.37588167120691</v>
      </c>
      <c r="R7730" s="16" t="str">
        <f>TEXT(Ecom[[#This Row],[Dates]],"mmm")</f>
        <v>Mar</v>
      </c>
      <c r="S7730" s="16" t="str">
        <f>TEXT(Ecom[[#This Row],[Dates]],"YYYY")</f>
        <v>2026</v>
      </c>
      <c r="T7730" s="16"/>
    </row>
    <row r="7731" spans="1:20" x14ac:dyDescent="0.25">
      <c r="A7731" t="s">
        <v>28</v>
      </c>
      <c r="B7731" s="16">
        <v>45662</v>
      </c>
      <c r="C7731" t="s">
        <v>44</v>
      </c>
      <c r="D7731" t="s">
        <v>15</v>
      </c>
      <c r="E7731" t="s">
        <v>404</v>
      </c>
      <c r="F7731" t="s">
        <v>30</v>
      </c>
      <c r="G7731">
        <v>32303</v>
      </c>
      <c r="H7731" t="s">
        <v>18</v>
      </c>
      <c r="I7731" t="s">
        <v>35</v>
      </c>
      <c r="J7731" t="s">
        <v>59</v>
      </c>
      <c r="K7731" s="6">
        <v>431.976</v>
      </c>
      <c r="L7731">
        <v>3</v>
      </c>
      <c r="M7731">
        <v>0.2</v>
      </c>
      <c r="N7731" s="6">
        <v>-75.595799999999997</v>
      </c>
      <c r="O7731">
        <f t="shared" si="360"/>
        <v>-75.595799999999997</v>
      </c>
      <c r="P7731" s="6">
        <f t="shared" si="361"/>
        <v>279.32</v>
      </c>
      <c r="Q7731">
        <f t="shared" si="362"/>
        <v>187.33391562108</v>
      </c>
      <c r="R7731" s="16" t="str">
        <f>TEXT(Ecom[[#This Row],[Dates]],"mmm")</f>
        <v>Jan</v>
      </c>
      <c r="S7731" s="16" t="str">
        <f>TEXT(Ecom[[#This Row],[Dates]],"YYYY")</f>
        <v>2025</v>
      </c>
      <c r="T7731" s="16"/>
    </row>
    <row r="7732" spans="1:20" x14ac:dyDescent="0.25">
      <c r="A7732" t="s">
        <v>28</v>
      </c>
      <c r="B7732" s="16">
        <v>46360</v>
      </c>
      <c r="C7732" t="s">
        <v>44</v>
      </c>
      <c r="D7732" t="s">
        <v>15</v>
      </c>
      <c r="E7732" t="s">
        <v>42</v>
      </c>
      <c r="F7732" t="s">
        <v>43</v>
      </c>
      <c r="G7732">
        <v>98103</v>
      </c>
      <c r="H7732" t="s">
        <v>25</v>
      </c>
      <c r="I7732" t="s">
        <v>19</v>
      </c>
      <c r="J7732" t="s">
        <v>21</v>
      </c>
      <c r="K7732" s="6">
        <v>291.13600000000002</v>
      </c>
      <c r="L7732">
        <v>4</v>
      </c>
      <c r="M7732">
        <v>0.2</v>
      </c>
      <c r="N7732" s="6">
        <v>-25.474399999999999</v>
      </c>
      <c r="O7732">
        <f t="shared" si="360"/>
        <v>-25.474399999999999</v>
      </c>
      <c r="P7732" s="6">
        <f t="shared" si="361"/>
        <v>138.89066666666668</v>
      </c>
      <c r="Q7732">
        <f t="shared" si="362"/>
        <v>123.06622973318368</v>
      </c>
      <c r="R7732" s="16" t="str">
        <f>TEXT(Ecom[[#This Row],[Dates]],"mmm")</f>
        <v>Dec</v>
      </c>
      <c r="S7732" s="16" t="str">
        <f>TEXT(Ecom[[#This Row],[Dates]],"YYYY")</f>
        <v>2026</v>
      </c>
      <c r="T7732" s="16"/>
    </row>
    <row r="7733" spans="1:20" x14ac:dyDescent="0.25">
      <c r="A7733" t="s">
        <v>62</v>
      </c>
      <c r="B7733" s="16">
        <v>45851</v>
      </c>
      <c r="C7733" t="s">
        <v>44</v>
      </c>
      <c r="D7733" t="s">
        <v>15</v>
      </c>
      <c r="E7733" t="s">
        <v>135</v>
      </c>
      <c r="F7733" t="s">
        <v>46</v>
      </c>
      <c r="G7733">
        <v>75220</v>
      </c>
      <c r="H7733" t="s">
        <v>47</v>
      </c>
      <c r="I7733" t="s">
        <v>26</v>
      </c>
      <c r="J7733" t="s">
        <v>60</v>
      </c>
      <c r="K7733" s="6">
        <v>114.848</v>
      </c>
      <c r="L7733">
        <v>4</v>
      </c>
      <c r="M7733">
        <v>0.2</v>
      </c>
      <c r="N7733" s="6">
        <v>35.89</v>
      </c>
      <c r="O7733" t="str">
        <f t="shared" si="360"/>
        <v/>
      </c>
      <c r="P7733" s="6">
        <f t="shared" si="361"/>
        <v>46.922666666666665</v>
      </c>
      <c r="Q7733">
        <f t="shared" si="362"/>
        <v>121.78021305918601</v>
      </c>
      <c r="R7733" s="16" t="str">
        <f>TEXT(Ecom[[#This Row],[Dates]],"mmm")</f>
        <v>Jul</v>
      </c>
      <c r="S7733" s="16" t="str">
        <f>TEXT(Ecom[[#This Row],[Dates]],"YYYY")</f>
        <v>2025</v>
      </c>
      <c r="T7733" s="16"/>
    </row>
    <row r="7734" spans="1:20" x14ac:dyDescent="0.25">
      <c r="A7734" t="s">
        <v>28</v>
      </c>
      <c r="B7734" s="16">
        <v>45682</v>
      </c>
      <c r="C7734" t="s">
        <v>14</v>
      </c>
      <c r="D7734" t="s">
        <v>15</v>
      </c>
      <c r="E7734" t="s">
        <v>61</v>
      </c>
      <c r="F7734" t="s">
        <v>46</v>
      </c>
      <c r="G7734">
        <v>77070</v>
      </c>
      <c r="H7734" t="s">
        <v>47</v>
      </c>
      <c r="I7734" t="s">
        <v>26</v>
      </c>
      <c r="J7734" t="s">
        <v>41</v>
      </c>
      <c r="K7734" s="6">
        <v>10.688000000000001</v>
      </c>
      <c r="L7734">
        <v>2</v>
      </c>
      <c r="M7734">
        <v>0.2</v>
      </c>
      <c r="N7734" s="6">
        <v>3.7408000000000001</v>
      </c>
      <c r="O7734" t="str">
        <f t="shared" si="360"/>
        <v/>
      </c>
      <c r="P7734" s="6">
        <f t="shared" si="361"/>
        <v>12.780000000000001</v>
      </c>
      <c r="Q7734">
        <f t="shared" si="362"/>
        <v>76.245987204184999</v>
      </c>
      <c r="R7734" s="16" t="str">
        <f>TEXT(Ecom[[#This Row],[Dates]],"mmm")</f>
        <v>Jan</v>
      </c>
      <c r="S7734" s="16" t="str">
        <f>TEXT(Ecom[[#This Row],[Dates]],"YYYY")</f>
        <v>2025</v>
      </c>
      <c r="T7734" s="16"/>
    </row>
    <row r="7735" spans="1:20" x14ac:dyDescent="0.25">
      <c r="A7735" t="s">
        <v>13</v>
      </c>
      <c r="B7735" s="16">
        <v>45838</v>
      </c>
      <c r="C7735" t="s">
        <v>14</v>
      </c>
      <c r="D7735" t="s">
        <v>15</v>
      </c>
      <c r="E7735" t="s">
        <v>82</v>
      </c>
      <c r="F7735" t="s">
        <v>104</v>
      </c>
      <c r="G7735">
        <v>45503</v>
      </c>
      <c r="H7735" t="s">
        <v>57</v>
      </c>
      <c r="I7735" t="s">
        <v>26</v>
      </c>
      <c r="J7735" t="s">
        <v>41</v>
      </c>
      <c r="K7735" s="6">
        <v>15.231999999999999</v>
      </c>
      <c r="L7735">
        <v>4</v>
      </c>
      <c r="M7735">
        <v>0.2</v>
      </c>
      <c r="N7735" s="6">
        <v>5.5216000000000003</v>
      </c>
      <c r="O7735" t="str">
        <f t="shared" si="360"/>
        <v/>
      </c>
      <c r="P7735" s="6">
        <f t="shared" si="361"/>
        <v>15.697333333333333</v>
      </c>
      <c r="Q7735">
        <f t="shared" si="362"/>
        <v>18.424942402040731</v>
      </c>
      <c r="R7735" s="16" t="str">
        <f>TEXT(Ecom[[#This Row],[Dates]],"mmm")</f>
        <v>Jun</v>
      </c>
      <c r="S7735" s="16" t="str">
        <f>TEXT(Ecom[[#This Row],[Dates]],"YYYY")</f>
        <v>2025</v>
      </c>
      <c r="T7735" s="16"/>
    </row>
    <row r="7736" spans="1:20" x14ac:dyDescent="0.25">
      <c r="A7736" t="s">
        <v>28</v>
      </c>
      <c r="B7736" s="16">
        <v>45712</v>
      </c>
      <c r="C7736" t="s">
        <v>14</v>
      </c>
      <c r="D7736" t="s">
        <v>15</v>
      </c>
      <c r="E7736" t="s">
        <v>42</v>
      </c>
      <c r="F7736" t="s">
        <v>43</v>
      </c>
      <c r="G7736">
        <v>98103</v>
      </c>
      <c r="H7736" t="s">
        <v>25</v>
      </c>
      <c r="I7736" t="s">
        <v>26</v>
      </c>
      <c r="J7736" t="s">
        <v>34</v>
      </c>
      <c r="K7736" s="6">
        <v>12.42</v>
      </c>
      <c r="L7736">
        <v>3</v>
      </c>
      <c r="M7736">
        <v>0</v>
      </c>
      <c r="N7736" s="6">
        <v>5.2164000000000001</v>
      </c>
      <c r="O7736" t="str">
        <f t="shared" si="360"/>
        <v/>
      </c>
      <c r="P7736" s="6">
        <f t="shared" si="361"/>
        <v>34.076000000000001</v>
      </c>
      <c r="Q7736">
        <f t="shared" si="362"/>
        <v>21.065346090817634</v>
      </c>
      <c r="R7736" s="16" t="str">
        <f>TEXT(Ecom[[#This Row],[Dates]],"mmm")</f>
        <v>Feb</v>
      </c>
      <c r="S7736" s="16" t="str">
        <f>TEXT(Ecom[[#This Row],[Dates]],"YYYY")</f>
        <v>2025</v>
      </c>
      <c r="T7736" s="16"/>
    </row>
    <row r="7737" spans="1:20" x14ac:dyDescent="0.25">
      <c r="A7737" t="s">
        <v>28</v>
      </c>
      <c r="B7737" s="16">
        <v>46267</v>
      </c>
      <c r="C7737" t="s">
        <v>22</v>
      </c>
      <c r="D7737" t="s">
        <v>15</v>
      </c>
      <c r="E7737" t="s">
        <v>42</v>
      </c>
      <c r="F7737" t="s">
        <v>43</v>
      </c>
      <c r="G7737">
        <v>98105</v>
      </c>
      <c r="H7737" t="s">
        <v>25</v>
      </c>
      <c r="I7737" t="s">
        <v>26</v>
      </c>
      <c r="J7737" t="s">
        <v>41</v>
      </c>
      <c r="K7737" s="6">
        <v>19.440000000000001</v>
      </c>
      <c r="L7737">
        <v>3</v>
      </c>
      <c r="M7737">
        <v>0</v>
      </c>
      <c r="N7737" s="6">
        <v>9.3312000000000008</v>
      </c>
      <c r="O7737" t="str">
        <f t="shared" si="360"/>
        <v/>
      </c>
      <c r="P7737" s="6">
        <f t="shared" si="361"/>
        <v>34.159999999999997</v>
      </c>
      <c r="Q7737">
        <f t="shared" si="362"/>
        <v>24.44620598905399</v>
      </c>
      <c r="R7737" s="16" t="str">
        <f>TEXT(Ecom[[#This Row],[Dates]],"mmm")</f>
        <v>Sep</v>
      </c>
      <c r="S7737" s="16" t="str">
        <f>TEXT(Ecom[[#This Row],[Dates]],"YYYY")</f>
        <v>2026</v>
      </c>
      <c r="T7737" s="16"/>
    </row>
    <row r="7738" spans="1:20" x14ac:dyDescent="0.25">
      <c r="A7738" t="s">
        <v>28</v>
      </c>
      <c r="B7738" s="16">
        <v>46325</v>
      </c>
      <c r="C7738" t="s">
        <v>14</v>
      </c>
      <c r="D7738" t="s">
        <v>15</v>
      </c>
      <c r="E7738" t="s">
        <v>75</v>
      </c>
      <c r="F7738" t="s">
        <v>76</v>
      </c>
      <c r="G7738">
        <v>10024</v>
      </c>
      <c r="H7738" t="s">
        <v>57</v>
      </c>
      <c r="I7738" t="s">
        <v>26</v>
      </c>
      <c r="J7738" t="s">
        <v>37</v>
      </c>
      <c r="K7738" s="6">
        <v>70.367999999999995</v>
      </c>
      <c r="L7738">
        <v>4</v>
      </c>
      <c r="M7738">
        <v>0.2</v>
      </c>
      <c r="N7738" s="6">
        <v>26.388000000000002</v>
      </c>
      <c r="O7738" t="str">
        <f t="shared" si="360"/>
        <v/>
      </c>
      <c r="P7738" s="6">
        <f t="shared" si="361"/>
        <v>57.663333333333334</v>
      </c>
      <c r="Q7738">
        <f t="shared" si="362"/>
        <v>30.666334703517279</v>
      </c>
      <c r="R7738" s="16" t="str">
        <f>TEXT(Ecom[[#This Row],[Dates]],"mmm")</f>
        <v>Oct</v>
      </c>
      <c r="S7738" s="16" t="str">
        <f>TEXT(Ecom[[#This Row],[Dates]],"YYYY")</f>
        <v>2026</v>
      </c>
      <c r="T7738" s="16"/>
    </row>
    <row r="7739" spans="1:20" x14ac:dyDescent="0.25">
      <c r="A7739" t="s">
        <v>62</v>
      </c>
      <c r="B7739" s="16">
        <v>45897</v>
      </c>
      <c r="C7739" t="s">
        <v>14</v>
      </c>
      <c r="D7739" t="s">
        <v>15</v>
      </c>
      <c r="E7739" t="s">
        <v>99</v>
      </c>
      <c r="F7739" t="s">
        <v>40</v>
      </c>
      <c r="G7739">
        <v>28205</v>
      </c>
      <c r="H7739" t="s">
        <v>18</v>
      </c>
      <c r="I7739" t="s">
        <v>26</v>
      </c>
      <c r="J7739" t="s">
        <v>34</v>
      </c>
      <c r="K7739" s="6">
        <v>12.672000000000001</v>
      </c>
      <c r="L7739">
        <v>9</v>
      </c>
      <c r="M7739">
        <v>0.2</v>
      </c>
      <c r="N7739" s="6">
        <v>1.4256</v>
      </c>
      <c r="O7739" t="str">
        <f t="shared" si="360"/>
        <v/>
      </c>
      <c r="P7739" s="6">
        <f t="shared" si="361"/>
        <v>36.400666666666666</v>
      </c>
      <c r="Q7739">
        <f t="shared" si="362"/>
        <v>28.245561001621056</v>
      </c>
      <c r="R7739" s="16" t="str">
        <f>TEXT(Ecom[[#This Row],[Dates]],"mmm")</f>
        <v>Aug</v>
      </c>
      <c r="S7739" s="16" t="str">
        <f>TEXT(Ecom[[#This Row],[Dates]],"YYYY")</f>
        <v>2025</v>
      </c>
      <c r="T7739" s="16"/>
    </row>
    <row r="7740" spans="1:20" x14ac:dyDescent="0.25">
      <c r="A7740" t="s">
        <v>28</v>
      </c>
      <c r="B7740" s="16">
        <v>46148</v>
      </c>
      <c r="C7740" t="s">
        <v>14</v>
      </c>
      <c r="D7740" t="s">
        <v>15</v>
      </c>
      <c r="E7740" t="s">
        <v>333</v>
      </c>
      <c r="F7740" t="s">
        <v>248</v>
      </c>
      <c r="G7740">
        <v>21215</v>
      </c>
      <c r="H7740" t="s">
        <v>57</v>
      </c>
      <c r="I7740" t="s">
        <v>35</v>
      </c>
      <c r="J7740" t="s">
        <v>36</v>
      </c>
      <c r="K7740" s="6">
        <v>89.95</v>
      </c>
      <c r="L7740">
        <v>5</v>
      </c>
      <c r="M7740">
        <v>0</v>
      </c>
      <c r="N7740" s="6">
        <v>43.176000000000002</v>
      </c>
      <c r="O7740" t="str">
        <f t="shared" si="360"/>
        <v/>
      </c>
      <c r="P7740" s="6">
        <f t="shared" si="361"/>
        <v>63.839999999999996</v>
      </c>
      <c r="Q7740">
        <f t="shared" si="362"/>
        <v>31.102108743561043</v>
      </c>
      <c r="R7740" s="16" t="str">
        <f>TEXT(Ecom[[#This Row],[Dates]],"mmm")</f>
        <v>May</v>
      </c>
      <c r="S7740" s="16" t="str">
        <f>TEXT(Ecom[[#This Row],[Dates]],"YYYY")</f>
        <v>2026</v>
      </c>
      <c r="T7740" s="16"/>
    </row>
    <row r="7741" spans="1:20" x14ac:dyDescent="0.25">
      <c r="A7741" t="s">
        <v>28</v>
      </c>
      <c r="B7741" s="16">
        <v>45900</v>
      </c>
      <c r="C7741" t="s">
        <v>44</v>
      </c>
      <c r="D7741" t="s">
        <v>15</v>
      </c>
      <c r="E7741" t="s">
        <v>52</v>
      </c>
      <c r="F7741" t="s">
        <v>24</v>
      </c>
      <c r="G7741">
        <v>94110</v>
      </c>
      <c r="H7741" t="s">
        <v>25</v>
      </c>
      <c r="I7741" t="s">
        <v>26</v>
      </c>
      <c r="J7741" t="s">
        <v>41</v>
      </c>
      <c r="K7741" s="6">
        <v>6.58</v>
      </c>
      <c r="L7741">
        <v>2</v>
      </c>
      <c r="M7741">
        <v>0</v>
      </c>
      <c r="N7741" s="6">
        <v>3.0268000000000002</v>
      </c>
      <c r="O7741" t="str">
        <f t="shared" si="360"/>
        <v/>
      </c>
      <c r="P7741" s="6">
        <f t="shared" si="361"/>
        <v>45.563333333333333</v>
      </c>
      <c r="Q7741">
        <f t="shared" si="362"/>
        <v>25.616777520182325</v>
      </c>
      <c r="R7741" s="16" t="str">
        <f>TEXT(Ecom[[#This Row],[Dates]],"mmm")</f>
        <v>Aug</v>
      </c>
      <c r="S7741" s="16" t="str">
        <f>TEXT(Ecom[[#This Row],[Dates]],"YYYY")</f>
        <v>2025</v>
      </c>
      <c r="T7741" s="16"/>
    </row>
    <row r="7742" spans="1:20" x14ac:dyDescent="0.25">
      <c r="A7742" t="s">
        <v>28</v>
      </c>
      <c r="B7742" s="16">
        <v>45973</v>
      </c>
      <c r="C7742" t="s">
        <v>44</v>
      </c>
      <c r="D7742" t="s">
        <v>15</v>
      </c>
      <c r="E7742" t="s">
        <v>52</v>
      </c>
      <c r="F7742" t="s">
        <v>24</v>
      </c>
      <c r="G7742">
        <v>94110</v>
      </c>
      <c r="H7742" t="s">
        <v>25</v>
      </c>
      <c r="I7742" t="s">
        <v>35</v>
      </c>
      <c r="J7742" t="s">
        <v>59</v>
      </c>
      <c r="K7742" s="6">
        <v>94.99</v>
      </c>
      <c r="L7742">
        <v>1</v>
      </c>
      <c r="M7742">
        <v>0</v>
      </c>
      <c r="N7742" s="6">
        <v>28.497</v>
      </c>
      <c r="O7742" t="str">
        <f t="shared" si="360"/>
        <v/>
      </c>
      <c r="P7742" s="6">
        <f t="shared" si="361"/>
        <v>52.009999999999991</v>
      </c>
      <c r="Q7742">
        <f t="shared" si="362"/>
        <v>24.221710723447469</v>
      </c>
      <c r="R7742" s="16" t="str">
        <f>TEXT(Ecom[[#This Row],[Dates]],"mmm")</f>
        <v>Nov</v>
      </c>
      <c r="S7742" s="16" t="str">
        <f>TEXT(Ecom[[#This Row],[Dates]],"YYYY")</f>
        <v>2025</v>
      </c>
      <c r="T7742" s="16"/>
    </row>
    <row r="7743" spans="1:20" x14ac:dyDescent="0.25">
      <c r="A7743" t="s">
        <v>13</v>
      </c>
      <c r="B7743" s="16">
        <v>46350</v>
      </c>
      <c r="C7743" t="s">
        <v>14</v>
      </c>
      <c r="D7743" t="s">
        <v>15</v>
      </c>
      <c r="E7743" t="s">
        <v>171</v>
      </c>
      <c r="F7743" t="s">
        <v>81</v>
      </c>
      <c r="G7743">
        <v>85705</v>
      </c>
      <c r="H7743" t="s">
        <v>25</v>
      </c>
      <c r="I7743" t="s">
        <v>35</v>
      </c>
      <c r="J7743" t="s">
        <v>36</v>
      </c>
      <c r="K7743" s="6">
        <v>35.119999999999997</v>
      </c>
      <c r="L7743">
        <v>2</v>
      </c>
      <c r="M7743">
        <v>0.2</v>
      </c>
      <c r="N7743" s="6">
        <v>13.17</v>
      </c>
      <c r="O7743" t="str">
        <f t="shared" si="360"/>
        <v/>
      </c>
      <c r="P7743" s="6">
        <f t="shared" si="361"/>
        <v>23</v>
      </c>
      <c r="Q7743">
        <f t="shared" si="362"/>
        <v>18.402471854899552</v>
      </c>
      <c r="R7743" s="16" t="str">
        <f>TEXT(Ecom[[#This Row],[Dates]],"mmm")</f>
        <v>Nov</v>
      </c>
      <c r="S7743" s="16" t="str">
        <f>TEXT(Ecom[[#This Row],[Dates]],"YYYY")</f>
        <v>2026</v>
      </c>
      <c r="T7743" s="16"/>
    </row>
    <row r="7744" spans="1:20" x14ac:dyDescent="0.25">
      <c r="A7744" t="s">
        <v>28</v>
      </c>
      <c r="B7744" s="16">
        <v>45991</v>
      </c>
      <c r="C7744" t="s">
        <v>14</v>
      </c>
      <c r="D7744" t="s">
        <v>15</v>
      </c>
      <c r="E7744" t="s">
        <v>23</v>
      </c>
      <c r="F7744" t="s">
        <v>24</v>
      </c>
      <c r="G7744">
        <v>90036</v>
      </c>
      <c r="H7744" t="s">
        <v>25</v>
      </c>
      <c r="I7744" t="s">
        <v>26</v>
      </c>
      <c r="J7744" t="s">
        <v>41</v>
      </c>
      <c r="K7744" s="6">
        <v>25.92</v>
      </c>
      <c r="L7744">
        <v>4</v>
      </c>
      <c r="M7744">
        <v>0</v>
      </c>
      <c r="N7744" s="6">
        <v>12.441599999999999</v>
      </c>
      <c r="O7744" t="str">
        <f t="shared" si="360"/>
        <v/>
      </c>
      <c r="P7744" s="6">
        <f t="shared" si="361"/>
        <v>200.28333333333333</v>
      </c>
      <c r="Q7744">
        <f t="shared" si="362"/>
        <v>212.41939742806849</v>
      </c>
      <c r="R7744" s="16" t="str">
        <f>TEXT(Ecom[[#This Row],[Dates]],"mmm")</f>
        <v>Nov</v>
      </c>
      <c r="S7744" s="16" t="str">
        <f>TEXT(Ecom[[#This Row],[Dates]],"YYYY")</f>
        <v>2025</v>
      </c>
      <c r="T7744" s="16"/>
    </row>
    <row r="7745" spans="1:20" x14ac:dyDescent="0.25">
      <c r="A7745" t="s">
        <v>28</v>
      </c>
      <c r="B7745" s="16">
        <v>45797</v>
      </c>
      <c r="C7745" t="s">
        <v>22</v>
      </c>
      <c r="D7745" t="s">
        <v>15</v>
      </c>
      <c r="E7745" t="s">
        <v>507</v>
      </c>
      <c r="F7745" t="s">
        <v>127</v>
      </c>
      <c r="G7745">
        <v>6708</v>
      </c>
      <c r="H7745" t="s">
        <v>57</v>
      </c>
      <c r="I7745" t="s">
        <v>26</v>
      </c>
      <c r="J7745" t="s">
        <v>37</v>
      </c>
      <c r="K7745" s="6">
        <v>7.96</v>
      </c>
      <c r="L7745">
        <v>2</v>
      </c>
      <c r="M7745">
        <v>0</v>
      </c>
      <c r="N7745" s="6">
        <v>3.7412000000000001</v>
      </c>
      <c r="O7745" t="str">
        <f t="shared" si="360"/>
        <v/>
      </c>
      <c r="P7745" s="6">
        <f t="shared" si="361"/>
        <v>194.92333333333337</v>
      </c>
      <c r="Q7745">
        <f t="shared" si="362"/>
        <v>237.3051154027159</v>
      </c>
      <c r="R7745" s="16" t="str">
        <f>TEXT(Ecom[[#This Row],[Dates]],"mmm")</f>
        <v>May</v>
      </c>
      <c r="S7745" s="16" t="str">
        <f>TEXT(Ecom[[#This Row],[Dates]],"YYYY")</f>
        <v>2025</v>
      </c>
      <c r="T7745" s="16"/>
    </row>
    <row r="7746" spans="1:20" x14ac:dyDescent="0.25">
      <c r="A7746" t="s">
        <v>28</v>
      </c>
      <c r="B7746" s="16">
        <v>46343</v>
      </c>
      <c r="C7746" t="s">
        <v>22</v>
      </c>
      <c r="D7746" t="s">
        <v>15</v>
      </c>
      <c r="E7746" t="s">
        <v>507</v>
      </c>
      <c r="F7746" t="s">
        <v>127</v>
      </c>
      <c r="G7746">
        <v>6708</v>
      </c>
      <c r="H7746" t="s">
        <v>57</v>
      </c>
      <c r="I7746" t="s">
        <v>35</v>
      </c>
      <c r="J7746" t="s">
        <v>36</v>
      </c>
      <c r="K7746" s="6">
        <v>566.97</v>
      </c>
      <c r="L7746">
        <v>3</v>
      </c>
      <c r="M7746">
        <v>0</v>
      </c>
      <c r="N7746" s="6">
        <v>153.08189999999999</v>
      </c>
      <c r="O7746" t="str">
        <f t="shared" ref="O7746:O7809" si="363">IF(N7746&lt;0,N7746,"")</f>
        <v/>
      </c>
      <c r="P7746" s="6">
        <f t="shared" si="361"/>
        <v>200.76599999999999</v>
      </c>
      <c r="Q7746">
        <f t="shared" si="362"/>
        <v>257.83543141112892</v>
      </c>
      <c r="R7746" s="16" t="str">
        <f>TEXT(Ecom[[#This Row],[Dates]],"mmm")</f>
        <v>Nov</v>
      </c>
      <c r="S7746" s="16" t="str">
        <f>TEXT(Ecom[[#This Row],[Dates]],"YYYY")</f>
        <v>2026</v>
      </c>
      <c r="T7746" s="16"/>
    </row>
    <row r="7747" spans="1:20" x14ac:dyDescent="0.25">
      <c r="A7747" t="s">
        <v>28</v>
      </c>
      <c r="B7747" s="16">
        <v>46089</v>
      </c>
      <c r="C7747" t="s">
        <v>22</v>
      </c>
      <c r="D7747" t="s">
        <v>15</v>
      </c>
      <c r="E7747" t="s">
        <v>507</v>
      </c>
      <c r="F7747" t="s">
        <v>127</v>
      </c>
      <c r="G7747">
        <v>6708</v>
      </c>
      <c r="H7747" t="s">
        <v>57</v>
      </c>
      <c r="I7747" t="s">
        <v>26</v>
      </c>
      <c r="J7747" t="s">
        <v>34</v>
      </c>
      <c r="K7747" s="6">
        <v>9.84</v>
      </c>
      <c r="L7747">
        <v>3</v>
      </c>
      <c r="M7747">
        <v>0</v>
      </c>
      <c r="N7747" s="6">
        <v>2.8536000000000001</v>
      </c>
      <c r="O7747" t="str">
        <f t="shared" si="363"/>
        <v/>
      </c>
      <c r="P7747" s="6">
        <f t="shared" ref="P7747:P7810" si="364">AVERAGE(K7747:K7749)</f>
        <v>14.296000000000001</v>
      </c>
      <c r="Q7747">
        <f t="shared" si="362"/>
        <v>147.22272385491061</v>
      </c>
      <c r="R7747" s="16" t="str">
        <f>TEXT(Ecom[[#This Row],[Dates]],"mmm")</f>
        <v>Mar</v>
      </c>
      <c r="S7747" s="16" t="str">
        <f>TEXT(Ecom[[#This Row],[Dates]],"YYYY")</f>
        <v>2026</v>
      </c>
      <c r="T7747" s="16"/>
    </row>
    <row r="7748" spans="1:20" x14ac:dyDescent="0.25">
      <c r="A7748" t="s">
        <v>28</v>
      </c>
      <c r="B7748" s="16">
        <v>45879</v>
      </c>
      <c r="C7748" t="s">
        <v>44</v>
      </c>
      <c r="D7748" t="s">
        <v>15</v>
      </c>
      <c r="E7748" t="s">
        <v>79</v>
      </c>
      <c r="F7748" t="s">
        <v>65</v>
      </c>
      <c r="G7748">
        <v>60610</v>
      </c>
      <c r="H7748" t="s">
        <v>47</v>
      </c>
      <c r="I7748" t="s">
        <v>35</v>
      </c>
      <c r="J7748" t="s">
        <v>59</v>
      </c>
      <c r="K7748" s="6">
        <v>25.488</v>
      </c>
      <c r="L7748">
        <v>2</v>
      </c>
      <c r="M7748">
        <v>0.2</v>
      </c>
      <c r="N7748" s="6">
        <v>4.7789999999999999</v>
      </c>
      <c r="O7748" t="str">
        <f t="shared" si="363"/>
        <v/>
      </c>
      <c r="P7748" s="6">
        <f t="shared" si="364"/>
        <v>31.296000000000003</v>
      </c>
      <c r="Q7748">
        <f t="shared" si="362"/>
        <v>102.6979372009649</v>
      </c>
      <c r="R7748" s="16" t="str">
        <f>TEXT(Ecom[[#This Row],[Dates]],"mmm")</f>
        <v>Aug</v>
      </c>
      <c r="S7748" s="16" t="str">
        <f>TEXT(Ecom[[#This Row],[Dates]],"YYYY")</f>
        <v>2025</v>
      </c>
      <c r="T7748" s="16"/>
    </row>
    <row r="7749" spans="1:20" x14ac:dyDescent="0.25">
      <c r="A7749" t="s">
        <v>13</v>
      </c>
      <c r="B7749" s="16">
        <v>45898</v>
      </c>
      <c r="C7749" t="s">
        <v>44</v>
      </c>
      <c r="D7749" t="s">
        <v>15</v>
      </c>
      <c r="E7749" t="s">
        <v>159</v>
      </c>
      <c r="F7749" t="s">
        <v>76</v>
      </c>
      <c r="G7749">
        <v>11561</v>
      </c>
      <c r="H7749" t="s">
        <v>57</v>
      </c>
      <c r="I7749" t="s">
        <v>26</v>
      </c>
      <c r="J7749" t="s">
        <v>77</v>
      </c>
      <c r="K7749" s="6">
        <v>7.56</v>
      </c>
      <c r="L7749">
        <v>6</v>
      </c>
      <c r="M7749">
        <v>0</v>
      </c>
      <c r="N7749" s="6">
        <v>0.3024</v>
      </c>
      <c r="O7749" t="str">
        <f t="shared" si="363"/>
        <v/>
      </c>
      <c r="P7749" s="6">
        <f t="shared" si="364"/>
        <v>172.81333333333336</v>
      </c>
      <c r="Q7749">
        <f t="shared" ref="Q7749:Q7812" si="365">SQRT(SUMXMY2(K7749:K7751,P7747:P7749)/3)</f>
        <v>161.01019257913575</v>
      </c>
      <c r="R7749" s="16" t="str">
        <f>TEXT(Ecom[[#This Row],[Dates]],"mmm")</f>
        <v>Aug</v>
      </c>
      <c r="S7749" s="16" t="str">
        <f>TEXT(Ecom[[#This Row],[Dates]],"YYYY")</f>
        <v>2025</v>
      </c>
      <c r="T7749" s="16"/>
    </row>
    <row r="7750" spans="1:20" x14ac:dyDescent="0.25">
      <c r="A7750" t="s">
        <v>28</v>
      </c>
      <c r="B7750" s="16">
        <v>45981</v>
      </c>
      <c r="C7750" t="s">
        <v>14</v>
      </c>
      <c r="D7750" t="s">
        <v>15</v>
      </c>
      <c r="E7750" t="s">
        <v>155</v>
      </c>
      <c r="F7750" t="s">
        <v>83</v>
      </c>
      <c r="G7750">
        <v>22204</v>
      </c>
      <c r="H7750" t="s">
        <v>18</v>
      </c>
      <c r="I7750" t="s">
        <v>19</v>
      </c>
      <c r="J7750" t="s">
        <v>33</v>
      </c>
      <c r="K7750" s="6">
        <v>60.84</v>
      </c>
      <c r="L7750">
        <v>3</v>
      </c>
      <c r="M7750">
        <v>0</v>
      </c>
      <c r="N7750" s="6">
        <v>19.468800000000002</v>
      </c>
      <c r="O7750" t="str">
        <f t="shared" si="363"/>
        <v/>
      </c>
      <c r="P7750" s="6">
        <f t="shared" si="364"/>
        <v>181.82666666666668</v>
      </c>
      <c r="Q7750">
        <f t="shared" si="365"/>
        <v>182.02853624719478</v>
      </c>
      <c r="R7750" s="16" t="str">
        <f>TEXT(Ecom[[#This Row],[Dates]],"mmm")</f>
        <v>Nov</v>
      </c>
      <c r="S7750" s="16" t="str">
        <f>TEXT(Ecom[[#This Row],[Dates]],"YYYY")</f>
        <v>2025</v>
      </c>
      <c r="T7750" s="16"/>
    </row>
    <row r="7751" spans="1:20" x14ac:dyDescent="0.25">
      <c r="A7751" t="s">
        <v>28</v>
      </c>
      <c r="B7751" s="16">
        <v>45801</v>
      </c>
      <c r="C7751" t="s">
        <v>14</v>
      </c>
      <c r="D7751" t="s">
        <v>15</v>
      </c>
      <c r="E7751" t="s">
        <v>155</v>
      </c>
      <c r="F7751" t="s">
        <v>83</v>
      </c>
      <c r="G7751">
        <v>22204</v>
      </c>
      <c r="H7751" t="s">
        <v>18</v>
      </c>
      <c r="I7751" t="s">
        <v>26</v>
      </c>
      <c r="J7751" t="s">
        <v>32</v>
      </c>
      <c r="K7751" s="6">
        <v>450.04</v>
      </c>
      <c r="L7751">
        <v>2</v>
      </c>
      <c r="M7751">
        <v>0</v>
      </c>
      <c r="N7751" s="6">
        <v>58.505200000000002</v>
      </c>
      <c r="O7751" t="str">
        <f t="shared" si="363"/>
        <v/>
      </c>
      <c r="P7751" s="6">
        <f t="shared" si="364"/>
        <v>317.53666666666669</v>
      </c>
      <c r="Q7751">
        <f t="shared" si="365"/>
        <v>200.96475965258742</v>
      </c>
      <c r="R7751" s="16" t="str">
        <f>TEXT(Ecom[[#This Row],[Dates]],"mmm")</f>
        <v>May</v>
      </c>
      <c r="S7751" s="16" t="str">
        <f>TEXT(Ecom[[#This Row],[Dates]],"YYYY")</f>
        <v>2025</v>
      </c>
      <c r="T7751" s="16"/>
    </row>
    <row r="7752" spans="1:20" x14ac:dyDescent="0.25">
      <c r="A7752" t="s">
        <v>28</v>
      </c>
      <c r="B7752" s="16">
        <v>46141</v>
      </c>
      <c r="C7752" t="s">
        <v>14</v>
      </c>
      <c r="D7752" t="s">
        <v>15</v>
      </c>
      <c r="E7752" t="s">
        <v>155</v>
      </c>
      <c r="F7752" t="s">
        <v>83</v>
      </c>
      <c r="G7752">
        <v>22204</v>
      </c>
      <c r="H7752" t="s">
        <v>18</v>
      </c>
      <c r="I7752" t="s">
        <v>26</v>
      </c>
      <c r="J7752" t="s">
        <v>37</v>
      </c>
      <c r="K7752" s="6">
        <v>34.6</v>
      </c>
      <c r="L7752">
        <v>2</v>
      </c>
      <c r="M7752">
        <v>0</v>
      </c>
      <c r="N7752" s="6">
        <v>16.608000000000001</v>
      </c>
      <c r="O7752" t="str">
        <f t="shared" si="363"/>
        <v/>
      </c>
      <c r="P7752" s="6">
        <f t="shared" si="364"/>
        <v>178.53</v>
      </c>
      <c r="Q7752">
        <f t="shared" si="365"/>
        <v>147.73742389292741</v>
      </c>
      <c r="R7752" s="16" t="str">
        <f>TEXT(Ecom[[#This Row],[Dates]],"mmm")</f>
        <v>Apr</v>
      </c>
      <c r="S7752" s="16" t="str">
        <f>TEXT(Ecom[[#This Row],[Dates]],"YYYY")</f>
        <v>2026</v>
      </c>
      <c r="T7752" s="16"/>
    </row>
    <row r="7753" spans="1:20" x14ac:dyDescent="0.25">
      <c r="A7753" t="s">
        <v>28</v>
      </c>
      <c r="B7753" s="16">
        <v>46293</v>
      </c>
      <c r="C7753" t="s">
        <v>14</v>
      </c>
      <c r="D7753" t="s">
        <v>15</v>
      </c>
      <c r="E7753" t="s">
        <v>155</v>
      </c>
      <c r="F7753" t="s">
        <v>83</v>
      </c>
      <c r="G7753">
        <v>22204</v>
      </c>
      <c r="H7753" t="s">
        <v>18</v>
      </c>
      <c r="I7753" t="s">
        <v>35</v>
      </c>
      <c r="J7753" t="s">
        <v>36</v>
      </c>
      <c r="K7753" s="6">
        <v>467.97</v>
      </c>
      <c r="L7753">
        <v>3</v>
      </c>
      <c r="M7753">
        <v>0</v>
      </c>
      <c r="N7753" s="6">
        <v>140.39099999999999</v>
      </c>
      <c r="O7753" t="str">
        <f t="shared" si="363"/>
        <v/>
      </c>
      <c r="P7753" s="6">
        <f t="shared" si="364"/>
        <v>172.69266666666667</v>
      </c>
      <c r="Q7753">
        <f t="shared" si="365"/>
        <v>150.57241908377756</v>
      </c>
      <c r="R7753" s="16" t="str">
        <f>TEXT(Ecom[[#This Row],[Dates]],"mmm")</f>
        <v>Sep</v>
      </c>
      <c r="S7753" s="16" t="str">
        <f>TEXT(Ecom[[#This Row],[Dates]],"YYYY")</f>
        <v>2026</v>
      </c>
      <c r="T7753" s="16"/>
    </row>
    <row r="7754" spans="1:20" x14ac:dyDescent="0.25">
      <c r="A7754" t="s">
        <v>28</v>
      </c>
      <c r="B7754" s="16">
        <v>46175</v>
      </c>
      <c r="C7754" t="s">
        <v>14</v>
      </c>
      <c r="D7754" t="s">
        <v>15</v>
      </c>
      <c r="E7754" t="s">
        <v>155</v>
      </c>
      <c r="F7754" t="s">
        <v>83</v>
      </c>
      <c r="G7754">
        <v>22204</v>
      </c>
      <c r="H7754" t="s">
        <v>18</v>
      </c>
      <c r="I7754" t="s">
        <v>26</v>
      </c>
      <c r="J7754" t="s">
        <v>37</v>
      </c>
      <c r="K7754" s="6">
        <v>33.020000000000003</v>
      </c>
      <c r="L7754">
        <v>2</v>
      </c>
      <c r="M7754">
        <v>0</v>
      </c>
      <c r="N7754" s="6">
        <v>15.849600000000001</v>
      </c>
      <c r="O7754" t="str">
        <f t="shared" si="363"/>
        <v/>
      </c>
      <c r="P7754" s="6">
        <f t="shared" si="364"/>
        <v>17.705333333333336</v>
      </c>
      <c r="Q7754">
        <f t="shared" si="365"/>
        <v>123.29096208502816</v>
      </c>
      <c r="R7754" s="16" t="str">
        <f>TEXT(Ecom[[#This Row],[Dates]],"mmm")</f>
        <v>Jun</v>
      </c>
      <c r="S7754" s="16" t="str">
        <f>TEXT(Ecom[[#This Row],[Dates]],"YYYY")</f>
        <v>2026</v>
      </c>
      <c r="T7754" s="16"/>
    </row>
    <row r="7755" spans="1:20" x14ac:dyDescent="0.25">
      <c r="A7755" t="s">
        <v>62</v>
      </c>
      <c r="B7755" s="16">
        <v>46035</v>
      </c>
      <c r="C7755" t="s">
        <v>22</v>
      </c>
      <c r="D7755" t="s">
        <v>15</v>
      </c>
      <c r="E7755" t="s">
        <v>189</v>
      </c>
      <c r="F7755" t="s">
        <v>40</v>
      </c>
      <c r="G7755">
        <v>28540</v>
      </c>
      <c r="H7755" t="s">
        <v>18</v>
      </c>
      <c r="I7755" t="s">
        <v>19</v>
      </c>
      <c r="J7755" t="s">
        <v>33</v>
      </c>
      <c r="K7755" s="6">
        <v>17.088000000000001</v>
      </c>
      <c r="L7755">
        <v>2</v>
      </c>
      <c r="M7755">
        <v>0.2</v>
      </c>
      <c r="N7755" s="6">
        <v>1.0680000000000001</v>
      </c>
      <c r="O7755" t="str">
        <f t="shared" si="363"/>
        <v/>
      </c>
      <c r="P7755" s="6">
        <f t="shared" si="364"/>
        <v>96.112000000000009</v>
      </c>
      <c r="Q7755">
        <f t="shared" si="365"/>
        <v>134.23471021505026</v>
      </c>
      <c r="R7755" s="16" t="str">
        <f>TEXT(Ecom[[#This Row],[Dates]],"mmm")</f>
        <v>Jan</v>
      </c>
      <c r="S7755" s="16" t="str">
        <f>TEXT(Ecom[[#This Row],[Dates]],"YYYY")</f>
        <v>2026</v>
      </c>
      <c r="T7755" s="16"/>
    </row>
    <row r="7756" spans="1:20" x14ac:dyDescent="0.25">
      <c r="A7756" t="s">
        <v>13</v>
      </c>
      <c r="B7756" s="16">
        <v>46307</v>
      </c>
      <c r="C7756" t="s">
        <v>22</v>
      </c>
      <c r="D7756" t="s">
        <v>15</v>
      </c>
      <c r="E7756" t="s">
        <v>103</v>
      </c>
      <c r="F7756" t="s">
        <v>104</v>
      </c>
      <c r="G7756">
        <v>43229</v>
      </c>
      <c r="H7756" t="s">
        <v>57</v>
      </c>
      <c r="I7756" t="s">
        <v>26</v>
      </c>
      <c r="J7756" t="s">
        <v>34</v>
      </c>
      <c r="K7756" s="6">
        <v>3.008</v>
      </c>
      <c r="L7756">
        <v>2</v>
      </c>
      <c r="M7756">
        <v>0.2</v>
      </c>
      <c r="N7756" s="6">
        <v>0.33839999999999998</v>
      </c>
      <c r="O7756" t="str">
        <f t="shared" si="363"/>
        <v/>
      </c>
      <c r="P7756" s="6">
        <f t="shared" si="364"/>
        <v>234.136</v>
      </c>
      <c r="Q7756">
        <f t="shared" si="365"/>
        <v>151.28617095547884</v>
      </c>
      <c r="R7756" s="16" t="str">
        <f>TEXT(Ecom[[#This Row],[Dates]],"mmm")</f>
        <v>Oct</v>
      </c>
      <c r="S7756" s="16" t="str">
        <f>TEXT(Ecom[[#This Row],[Dates]],"YYYY")</f>
        <v>2026</v>
      </c>
      <c r="T7756" s="16"/>
    </row>
    <row r="7757" spans="1:20" x14ac:dyDescent="0.25">
      <c r="A7757" t="s">
        <v>28</v>
      </c>
      <c r="B7757" s="16">
        <v>46313</v>
      </c>
      <c r="C7757" t="s">
        <v>14</v>
      </c>
      <c r="D7757" t="s">
        <v>15</v>
      </c>
      <c r="E7757" t="s">
        <v>99</v>
      </c>
      <c r="F7757" t="s">
        <v>40</v>
      </c>
      <c r="G7757">
        <v>28205</v>
      </c>
      <c r="H7757" t="s">
        <v>18</v>
      </c>
      <c r="I7757" t="s">
        <v>26</v>
      </c>
      <c r="J7757" t="s">
        <v>41</v>
      </c>
      <c r="K7757" s="6">
        <v>268.24</v>
      </c>
      <c r="L7757">
        <v>7</v>
      </c>
      <c r="M7757">
        <v>0.2</v>
      </c>
      <c r="N7757" s="6">
        <v>93.884</v>
      </c>
      <c r="O7757" t="str">
        <f t="shared" si="363"/>
        <v/>
      </c>
      <c r="P7757" s="6">
        <f t="shared" si="364"/>
        <v>247.66666666666671</v>
      </c>
      <c r="Q7757">
        <f t="shared" si="365"/>
        <v>191.56348765221804</v>
      </c>
      <c r="R7757" s="16" t="str">
        <f>TEXT(Ecom[[#This Row],[Dates]],"mmm")</f>
        <v>Oct</v>
      </c>
      <c r="S7757" s="16" t="str">
        <f>TEXT(Ecom[[#This Row],[Dates]],"YYYY")</f>
        <v>2026</v>
      </c>
      <c r="T7757" s="16"/>
    </row>
    <row r="7758" spans="1:20" x14ac:dyDescent="0.25">
      <c r="A7758" t="s">
        <v>28</v>
      </c>
      <c r="B7758" s="16">
        <v>45969</v>
      </c>
      <c r="C7758" t="s">
        <v>14</v>
      </c>
      <c r="D7758" t="s">
        <v>15</v>
      </c>
      <c r="E7758" t="s">
        <v>99</v>
      </c>
      <c r="F7758" t="s">
        <v>40</v>
      </c>
      <c r="G7758">
        <v>28205</v>
      </c>
      <c r="H7758" t="s">
        <v>18</v>
      </c>
      <c r="I7758" t="s">
        <v>35</v>
      </c>
      <c r="J7758" t="s">
        <v>59</v>
      </c>
      <c r="K7758" s="6">
        <v>431.16</v>
      </c>
      <c r="L7758">
        <v>5</v>
      </c>
      <c r="M7758">
        <v>0.2</v>
      </c>
      <c r="N7758" s="6">
        <v>107.79</v>
      </c>
      <c r="O7758" t="str">
        <f t="shared" si="363"/>
        <v/>
      </c>
      <c r="P7758" s="6">
        <f t="shared" si="364"/>
        <v>209.90333333333334</v>
      </c>
      <c r="Q7758">
        <f t="shared" si="365"/>
        <v>166.81479737010633</v>
      </c>
      <c r="R7758" s="16" t="str">
        <f>TEXT(Ecom[[#This Row],[Dates]],"mmm")</f>
        <v>Nov</v>
      </c>
      <c r="S7758" s="16" t="str">
        <f>TEXT(Ecom[[#This Row],[Dates]],"YYYY")</f>
        <v>2025</v>
      </c>
      <c r="T7758" s="16"/>
    </row>
    <row r="7759" spans="1:20" x14ac:dyDescent="0.25">
      <c r="A7759" t="s">
        <v>13</v>
      </c>
      <c r="B7759" s="16">
        <v>46032</v>
      </c>
      <c r="C7759" t="s">
        <v>22</v>
      </c>
      <c r="D7759" t="s">
        <v>15</v>
      </c>
      <c r="E7759" t="s">
        <v>283</v>
      </c>
      <c r="F7759" t="s">
        <v>76</v>
      </c>
      <c r="G7759">
        <v>14215</v>
      </c>
      <c r="H7759" t="s">
        <v>57</v>
      </c>
      <c r="I7759" t="s">
        <v>35</v>
      </c>
      <c r="J7759" t="s">
        <v>36</v>
      </c>
      <c r="K7759" s="6">
        <v>43.6</v>
      </c>
      <c r="L7759">
        <v>4</v>
      </c>
      <c r="M7759">
        <v>0</v>
      </c>
      <c r="N7759" s="6">
        <v>12.208</v>
      </c>
      <c r="O7759" t="str">
        <f t="shared" si="363"/>
        <v/>
      </c>
      <c r="P7759" s="6">
        <f t="shared" si="364"/>
        <v>71.36733333333332</v>
      </c>
      <c r="Q7759">
        <f t="shared" si="365"/>
        <v>126.19881764369536</v>
      </c>
      <c r="R7759" s="16" t="str">
        <f>TEXT(Ecom[[#This Row],[Dates]],"mmm")</f>
        <v>Jan</v>
      </c>
      <c r="S7759" s="16" t="str">
        <f>TEXT(Ecom[[#This Row],[Dates]],"YYYY")</f>
        <v>2026</v>
      </c>
      <c r="T7759" s="16"/>
    </row>
    <row r="7760" spans="1:20" x14ac:dyDescent="0.25">
      <c r="A7760" t="s">
        <v>13</v>
      </c>
      <c r="B7760" s="16">
        <v>46195</v>
      </c>
      <c r="C7760" t="s">
        <v>22</v>
      </c>
      <c r="D7760" t="s">
        <v>15</v>
      </c>
      <c r="E7760" t="s">
        <v>283</v>
      </c>
      <c r="F7760" t="s">
        <v>76</v>
      </c>
      <c r="G7760">
        <v>14215</v>
      </c>
      <c r="H7760" t="s">
        <v>57</v>
      </c>
      <c r="I7760" t="s">
        <v>19</v>
      </c>
      <c r="J7760" t="s">
        <v>33</v>
      </c>
      <c r="K7760" s="6">
        <v>154.94999999999999</v>
      </c>
      <c r="L7760">
        <v>3</v>
      </c>
      <c r="M7760">
        <v>0</v>
      </c>
      <c r="N7760" s="6">
        <v>30.99</v>
      </c>
      <c r="O7760" t="str">
        <f t="shared" si="363"/>
        <v/>
      </c>
      <c r="P7760" s="6">
        <f t="shared" si="364"/>
        <v>70.903333333333322</v>
      </c>
      <c r="Q7760">
        <f t="shared" si="365"/>
        <v>48.161680600060272</v>
      </c>
      <c r="R7760" s="16" t="str">
        <f>TEXT(Ecom[[#This Row],[Dates]],"mmm")</f>
        <v>Jun</v>
      </c>
      <c r="S7760" s="16" t="str">
        <f>TEXT(Ecom[[#This Row],[Dates]],"YYYY")</f>
        <v>2026</v>
      </c>
      <c r="T7760" s="16"/>
    </row>
    <row r="7761" spans="1:20" x14ac:dyDescent="0.25">
      <c r="A7761" t="s">
        <v>28</v>
      </c>
      <c r="B7761" s="16">
        <v>46304</v>
      </c>
      <c r="C7761" t="s">
        <v>22</v>
      </c>
      <c r="D7761" t="s">
        <v>15</v>
      </c>
      <c r="E7761" t="s">
        <v>61</v>
      </c>
      <c r="F7761" t="s">
        <v>46</v>
      </c>
      <c r="G7761">
        <v>77041</v>
      </c>
      <c r="H7761" t="s">
        <v>47</v>
      </c>
      <c r="I7761" t="s">
        <v>26</v>
      </c>
      <c r="J7761" t="s">
        <v>41</v>
      </c>
      <c r="K7761" s="6">
        <v>15.552</v>
      </c>
      <c r="L7761">
        <v>3</v>
      </c>
      <c r="M7761">
        <v>0.2</v>
      </c>
      <c r="N7761" s="6">
        <v>5.4432</v>
      </c>
      <c r="O7761" t="str">
        <f t="shared" si="363"/>
        <v/>
      </c>
      <c r="P7761" s="6">
        <f t="shared" si="364"/>
        <v>22.709333333333333</v>
      </c>
      <c r="Q7761">
        <f t="shared" si="365"/>
        <v>36.928228130914817</v>
      </c>
      <c r="R7761" s="16" t="str">
        <f>TEXT(Ecom[[#This Row],[Dates]],"mmm")</f>
        <v>Oct</v>
      </c>
      <c r="S7761" s="16" t="str">
        <f>TEXT(Ecom[[#This Row],[Dates]],"YYYY")</f>
        <v>2026</v>
      </c>
      <c r="T7761" s="16"/>
    </row>
    <row r="7762" spans="1:20" x14ac:dyDescent="0.25">
      <c r="A7762" t="s">
        <v>28</v>
      </c>
      <c r="B7762" s="16">
        <v>46295</v>
      </c>
      <c r="C7762" t="s">
        <v>14</v>
      </c>
      <c r="D7762" t="s">
        <v>15</v>
      </c>
      <c r="E7762" t="s">
        <v>85</v>
      </c>
      <c r="F7762" t="s">
        <v>86</v>
      </c>
      <c r="G7762">
        <v>38109</v>
      </c>
      <c r="H7762" t="s">
        <v>18</v>
      </c>
      <c r="I7762" t="s">
        <v>26</v>
      </c>
      <c r="J7762" t="s">
        <v>41</v>
      </c>
      <c r="K7762" s="6">
        <v>42.207999999999998</v>
      </c>
      <c r="L7762">
        <v>2</v>
      </c>
      <c r="M7762">
        <v>0.2</v>
      </c>
      <c r="N7762" s="6">
        <v>13.717599999999999</v>
      </c>
      <c r="O7762" t="str">
        <f t="shared" si="363"/>
        <v/>
      </c>
      <c r="P7762" s="6">
        <f t="shared" si="364"/>
        <v>18.266666666666666</v>
      </c>
      <c r="Q7762">
        <f t="shared" si="365"/>
        <v>20.273939078969772</v>
      </c>
      <c r="R7762" s="16" t="str">
        <f>TEXT(Ecom[[#This Row],[Dates]],"mmm")</f>
        <v>Sep</v>
      </c>
      <c r="S7762" s="16" t="str">
        <f>TEXT(Ecom[[#This Row],[Dates]],"YYYY")</f>
        <v>2026</v>
      </c>
      <c r="T7762" s="16"/>
    </row>
    <row r="7763" spans="1:20" x14ac:dyDescent="0.25">
      <c r="A7763" t="s">
        <v>62</v>
      </c>
      <c r="B7763" s="16">
        <v>46101</v>
      </c>
      <c r="C7763" t="s">
        <v>14</v>
      </c>
      <c r="D7763" t="s">
        <v>15</v>
      </c>
      <c r="E7763" t="s">
        <v>328</v>
      </c>
      <c r="F7763" t="s">
        <v>46</v>
      </c>
      <c r="G7763">
        <v>75023</v>
      </c>
      <c r="H7763" t="s">
        <v>47</v>
      </c>
      <c r="I7763" t="s">
        <v>26</v>
      </c>
      <c r="J7763" t="s">
        <v>41</v>
      </c>
      <c r="K7763" s="6">
        <v>10.368</v>
      </c>
      <c r="L7763">
        <v>2</v>
      </c>
      <c r="M7763">
        <v>0.2</v>
      </c>
      <c r="N7763" s="6">
        <v>3.6288</v>
      </c>
      <c r="O7763" t="str">
        <f t="shared" si="363"/>
        <v/>
      </c>
      <c r="P7763" s="6">
        <f t="shared" si="364"/>
        <v>29.037333333333333</v>
      </c>
      <c r="Q7763">
        <f t="shared" si="365"/>
        <v>28.742237382948765</v>
      </c>
      <c r="R7763" s="16" t="str">
        <f>TEXT(Ecom[[#This Row],[Dates]],"mmm")</f>
        <v>Mar</v>
      </c>
      <c r="S7763" s="16" t="str">
        <f>TEXT(Ecom[[#This Row],[Dates]],"YYYY")</f>
        <v>2026</v>
      </c>
      <c r="T7763" s="16"/>
    </row>
    <row r="7764" spans="1:20" x14ac:dyDescent="0.25">
      <c r="A7764" t="s">
        <v>62</v>
      </c>
      <c r="B7764" s="16">
        <v>46147</v>
      </c>
      <c r="C7764" t="s">
        <v>44</v>
      </c>
      <c r="D7764" t="s">
        <v>15</v>
      </c>
      <c r="E7764" t="s">
        <v>210</v>
      </c>
      <c r="F7764" t="s">
        <v>95</v>
      </c>
      <c r="G7764">
        <v>97301</v>
      </c>
      <c r="H7764" t="s">
        <v>25</v>
      </c>
      <c r="I7764" t="s">
        <v>26</v>
      </c>
      <c r="J7764" t="s">
        <v>34</v>
      </c>
      <c r="K7764" s="6">
        <v>2.2240000000000002</v>
      </c>
      <c r="L7764">
        <v>1</v>
      </c>
      <c r="M7764">
        <v>0.2</v>
      </c>
      <c r="N7764" s="6">
        <v>0.55600000000000005</v>
      </c>
      <c r="O7764" t="str">
        <f t="shared" si="363"/>
        <v/>
      </c>
      <c r="P7764" s="6">
        <f t="shared" si="364"/>
        <v>31.421333333333333</v>
      </c>
      <c r="Q7764">
        <f t="shared" si="365"/>
        <v>28.97865415171043</v>
      </c>
      <c r="R7764" s="16" t="str">
        <f>TEXT(Ecom[[#This Row],[Dates]],"mmm")</f>
        <v>May</v>
      </c>
      <c r="S7764" s="16" t="str">
        <f>TEXT(Ecom[[#This Row],[Dates]],"YYYY")</f>
        <v>2026</v>
      </c>
      <c r="T7764" s="16"/>
    </row>
    <row r="7765" spans="1:20" x14ac:dyDescent="0.25">
      <c r="A7765" t="s">
        <v>28</v>
      </c>
      <c r="B7765" s="16">
        <v>46010</v>
      </c>
      <c r="C7765" t="s">
        <v>14</v>
      </c>
      <c r="D7765" t="s">
        <v>15</v>
      </c>
      <c r="E7765" t="s">
        <v>103</v>
      </c>
      <c r="F7765" t="s">
        <v>167</v>
      </c>
      <c r="G7765">
        <v>31907</v>
      </c>
      <c r="H7765" t="s">
        <v>18</v>
      </c>
      <c r="I7765" t="s">
        <v>26</v>
      </c>
      <c r="J7765" t="s">
        <v>60</v>
      </c>
      <c r="K7765" s="6">
        <v>74.52</v>
      </c>
      <c r="L7765">
        <v>9</v>
      </c>
      <c r="M7765">
        <v>0</v>
      </c>
      <c r="N7765" s="6">
        <v>35.0244</v>
      </c>
      <c r="O7765" t="str">
        <f t="shared" si="363"/>
        <v/>
      </c>
      <c r="P7765" s="6">
        <f t="shared" si="364"/>
        <v>623.98</v>
      </c>
      <c r="Q7765">
        <f t="shared" si="365"/>
        <v>667.93536774041138</v>
      </c>
      <c r="R7765" s="16" t="str">
        <f>TEXT(Ecom[[#This Row],[Dates]],"mmm")</f>
        <v>Dec</v>
      </c>
      <c r="S7765" s="16" t="str">
        <f>TEXT(Ecom[[#This Row],[Dates]],"YYYY")</f>
        <v>2025</v>
      </c>
      <c r="T7765" s="16"/>
    </row>
    <row r="7766" spans="1:20" x14ac:dyDescent="0.25">
      <c r="A7766" t="s">
        <v>168</v>
      </c>
      <c r="B7766" s="16">
        <v>46000</v>
      </c>
      <c r="C7766" t="s">
        <v>22</v>
      </c>
      <c r="D7766" t="s">
        <v>15</v>
      </c>
      <c r="E7766" t="s">
        <v>90</v>
      </c>
      <c r="F7766" t="s">
        <v>248</v>
      </c>
      <c r="G7766">
        <v>21044</v>
      </c>
      <c r="H7766" t="s">
        <v>57</v>
      </c>
      <c r="I7766" t="s">
        <v>26</v>
      </c>
      <c r="J7766" t="s">
        <v>34</v>
      </c>
      <c r="K7766" s="6">
        <v>17.52</v>
      </c>
      <c r="L7766">
        <v>3</v>
      </c>
      <c r="M7766">
        <v>0</v>
      </c>
      <c r="N7766" s="6">
        <v>5.2560000000000002</v>
      </c>
      <c r="O7766" t="str">
        <f t="shared" si="363"/>
        <v/>
      </c>
      <c r="P7766" s="6">
        <f t="shared" si="364"/>
        <v>672.44</v>
      </c>
      <c r="Q7766">
        <f t="shared" si="365"/>
        <v>716.73722406203251</v>
      </c>
      <c r="R7766" s="16" t="str">
        <f>TEXT(Ecom[[#This Row],[Dates]],"mmm")</f>
        <v>Dec</v>
      </c>
      <c r="S7766" s="16" t="str">
        <f>TEXT(Ecom[[#This Row],[Dates]],"YYYY")</f>
        <v>2025</v>
      </c>
      <c r="T7766" s="16"/>
    </row>
    <row r="7767" spans="1:20" x14ac:dyDescent="0.25">
      <c r="A7767" t="s">
        <v>168</v>
      </c>
      <c r="B7767" s="16">
        <v>45897</v>
      </c>
      <c r="C7767" t="s">
        <v>22</v>
      </c>
      <c r="D7767" t="s">
        <v>15</v>
      </c>
      <c r="E7767" t="s">
        <v>90</v>
      </c>
      <c r="F7767" t="s">
        <v>248</v>
      </c>
      <c r="G7767">
        <v>21044</v>
      </c>
      <c r="H7767" t="s">
        <v>57</v>
      </c>
      <c r="I7767" t="s">
        <v>19</v>
      </c>
      <c r="J7767" t="s">
        <v>21</v>
      </c>
      <c r="K7767" s="6">
        <v>1779.9</v>
      </c>
      <c r="L7767">
        <v>5</v>
      </c>
      <c r="M7767">
        <v>0</v>
      </c>
      <c r="N7767" s="6">
        <v>373.779</v>
      </c>
      <c r="O7767" t="str">
        <f t="shared" si="363"/>
        <v/>
      </c>
      <c r="P7767" s="6">
        <f t="shared" si="364"/>
        <v>668.98400000000004</v>
      </c>
      <c r="Q7767">
        <f t="shared" si="365"/>
        <v>812.19149922170448</v>
      </c>
      <c r="R7767" s="16" t="str">
        <f>TEXT(Ecom[[#This Row],[Dates]],"mmm")</f>
        <v>Aug</v>
      </c>
      <c r="S7767" s="16" t="str">
        <f>TEXT(Ecom[[#This Row],[Dates]],"YYYY")</f>
        <v>2025</v>
      </c>
      <c r="T7767" s="16"/>
    </row>
    <row r="7768" spans="1:20" x14ac:dyDescent="0.25">
      <c r="A7768" t="s">
        <v>168</v>
      </c>
      <c r="B7768" s="16">
        <v>45788</v>
      </c>
      <c r="C7768" t="s">
        <v>22</v>
      </c>
      <c r="D7768" t="s">
        <v>15</v>
      </c>
      <c r="E7768" t="s">
        <v>90</v>
      </c>
      <c r="F7768" t="s">
        <v>248</v>
      </c>
      <c r="G7768">
        <v>21044</v>
      </c>
      <c r="H7768" t="s">
        <v>57</v>
      </c>
      <c r="I7768" t="s">
        <v>26</v>
      </c>
      <c r="J7768" t="s">
        <v>34</v>
      </c>
      <c r="K7768" s="6">
        <v>219.9</v>
      </c>
      <c r="L7768">
        <v>5</v>
      </c>
      <c r="M7768">
        <v>0</v>
      </c>
      <c r="N7768" s="6">
        <v>59.372999999999998</v>
      </c>
      <c r="O7768" t="str">
        <f t="shared" si="363"/>
        <v/>
      </c>
      <c r="P7768" s="6">
        <f t="shared" si="364"/>
        <v>84.590666666666664</v>
      </c>
      <c r="Q7768">
        <f t="shared" si="365"/>
        <v>464.09879044748095</v>
      </c>
      <c r="R7768" s="16" t="str">
        <f>TEXT(Ecom[[#This Row],[Dates]],"mmm")</f>
        <v>May</v>
      </c>
      <c r="S7768" s="16" t="str">
        <f>TEXT(Ecom[[#This Row],[Dates]],"YYYY")</f>
        <v>2025</v>
      </c>
      <c r="T7768" s="16"/>
    </row>
    <row r="7769" spans="1:20" x14ac:dyDescent="0.25">
      <c r="A7769" t="s">
        <v>62</v>
      </c>
      <c r="B7769" s="16">
        <v>46056</v>
      </c>
      <c r="C7769" t="s">
        <v>14</v>
      </c>
      <c r="D7769" t="s">
        <v>15</v>
      </c>
      <c r="E7769" t="s">
        <v>94</v>
      </c>
      <c r="F7769" t="s">
        <v>95</v>
      </c>
      <c r="G7769">
        <v>97206</v>
      </c>
      <c r="H7769" t="s">
        <v>25</v>
      </c>
      <c r="I7769" t="s">
        <v>26</v>
      </c>
      <c r="J7769" t="s">
        <v>34</v>
      </c>
      <c r="K7769" s="6">
        <v>7.1520000000000001</v>
      </c>
      <c r="L7769">
        <v>3</v>
      </c>
      <c r="M7769">
        <v>0.2</v>
      </c>
      <c r="N7769" s="6">
        <v>0.71519999999999995</v>
      </c>
      <c r="O7769" t="str">
        <f t="shared" si="363"/>
        <v/>
      </c>
      <c r="P7769" s="6">
        <f t="shared" si="364"/>
        <v>357.86666666666673</v>
      </c>
      <c r="Q7769">
        <f t="shared" si="365"/>
        <v>549.63790752929799</v>
      </c>
      <c r="R7769" s="16" t="str">
        <f>TEXT(Ecom[[#This Row],[Dates]],"mmm")</f>
        <v>Feb</v>
      </c>
      <c r="S7769" s="16" t="str">
        <f>TEXT(Ecom[[#This Row],[Dates]],"YYYY")</f>
        <v>2026</v>
      </c>
      <c r="T7769" s="16"/>
    </row>
    <row r="7770" spans="1:20" x14ac:dyDescent="0.25">
      <c r="A7770" t="s">
        <v>28</v>
      </c>
      <c r="B7770" s="16">
        <v>46269</v>
      </c>
      <c r="C7770" t="s">
        <v>14</v>
      </c>
      <c r="D7770" t="s">
        <v>15</v>
      </c>
      <c r="E7770" t="s">
        <v>404</v>
      </c>
      <c r="F7770" t="s">
        <v>30</v>
      </c>
      <c r="G7770">
        <v>32303</v>
      </c>
      <c r="H7770" t="s">
        <v>18</v>
      </c>
      <c r="I7770" t="s">
        <v>26</v>
      </c>
      <c r="J7770" t="s">
        <v>41</v>
      </c>
      <c r="K7770" s="6">
        <v>26.72</v>
      </c>
      <c r="L7770">
        <v>5</v>
      </c>
      <c r="M7770">
        <v>0.2</v>
      </c>
      <c r="N7770" s="6">
        <v>9.3520000000000003</v>
      </c>
      <c r="O7770" t="str">
        <f t="shared" si="363"/>
        <v/>
      </c>
      <c r="P7770" s="6">
        <f t="shared" si="364"/>
        <v>370.80266666666671</v>
      </c>
      <c r="Q7770">
        <f t="shared" si="365"/>
        <v>437.34298136308934</v>
      </c>
      <c r="R7770" s="16" t="str">
        <f>TEXT(Ecom[[#This Row],[Dates]],"mmm")</f>
        <v>Sep</v>
      </c>
      <c r="S7770" s="16" t="str">
        <f>TEXT(Ecom[[#This Row],[Dates]],"YYYY")</f>
        <v>2026</v>
      </c>
      <c r="T7770" s="16"/>
    </row>
    <row r="7771" spans="1:20" x14ac:dyDescent="0.25">
      <c r="A7771" t="s">
        <v>168</v>
      </c>
      <c r="B7771" s="16">
        <v>46275</v>
      </c>
      <c r="C7771" t="s">
        <v>22</v>
      </c>
      <c r="D7771" t="s">
        <v>15</v>
      </c>
      <c r="E7771" t="s">
        <v>254</v>
      </c>
      <c r="F7771" t="s">
        <v>24</v>
      </c>
      <c r="G7771">
        <v>92503</v>
      </c>
      <c r="H7771" t="s">
        <v>25</v>
      </c>
      <c r="I7771" t="s">
        <v>35</v>
      </c>
      <c r="J7771" t="s">
        <v>36</v>
      </c>
      <c r="K7771" s="6">
        <v>1039.7280000000001</v>
      </c>
      <c r="L7771">
        <v>2</v>
      </c>
      <c r="M7771">
        <v>0.2</v>
      </c>
      <c r="N7771" s="6">
        <v>90.976200000000006</v>
      </c>
      <c r="O7771" t="str">
        <f t="shared" si="363"/>
        <v/>
      </c>
      <c r="P7771" s="6">
        <f t="shared" si="364"/>
        <v>514.09199999999998</v>
      </c>
      <c r="Q7771">
        <f t="shared" si="365"/>
        <v>437.32685945343826</v>
      </c>
      <c r="R7771" s="16" t="str">
        <f>TEXT(Ecom[[#This Row],[Dates]],"mmm")</f>
        <v>Sep</v>
      </c>
      <c r="S7771" s="16" t="str">
        <f>TEXT(Ecom[[#This Row],[Dates]],"YYYY")</f>
        <v>2026</v>
      </c>
      <c r="T7771" s="16"/>
    </row>
    <row r="7772" spans="1:20" x14ac:dyDescent="0.25">
      <c r="A7772" t="s">
        <v>168</v>
      </c>
      <c r="B7772" s="16">
        <v>46056</v>
      </c>
      <c r="C7772" t="s">
        <v>22</v>
      </c>
      <c r="D7772" t="s">
        <v>15</v>
      </c>
      <c r="E7772" t="s">
        <v>254</v>
      </c>
      <c r="F7772" t="s">
        <v>24</v>
      </c>
      <c r="G7772">
        <v>92503</v>
      </c>
      <c r="H7772" t="s">
        <v>25</v>
      </c>
      <c r="I7772" t="s">
        <v>26</v>
      </c>
      <c r="J7772" t="s">
        <v>38</v>
      </c>
      <c r="K7772" s="6">
        <v>45.96</v>
      </c>
      <c r="L7772">
        <v>2</v>
      </c>
      <c r="M7772">
        <v>0</v>
      </c>
      <c r="N7772" s="6">
        <v>13.788</v>
      </c>
      <c r="O7772" t="str">
        <f t="shared" si="363"/>
        <v/>
      </c>
      <c r="P7772" s="6">
        <f t="shared" si="364"/>
        <v>1667.5109999999997</v>
      </c>
      <c r="Q7772">
        <f t="shared" si="365"/>
        <v>1646.3837572873779</v>
      </c>
      <c r="R7772" s="16" t="str">
        <f>TEXT(Ecom[[#This Row],[Dates]],"mmm")</f>
        <v>Feb</v>
      </c>
      <c r="S7772" s="16" t="str">
        <f>TEXT(Ecom[[#This Row],[Dates]],"YYYY")</f>
        <v>2026</v>
      </c>
      <c r="T7772" s="16"/>
    </row>
    <row r="7773" spans="1:20" x14ac:dyDescent="0.25">
      <c r="A7773" t="s">
        <v>28</v>
      </c>
      <c r="B7773" s="16">
        <v>45693</v>
      </c>
      <c r="C7773" t="s">
        <v>14</v>
      </c>
      <c r="D7773" t="s">
        <v>15</v>
      </c>
      <c r="E7773" t="s">
        <v>235</v>
      </c>
      <c r="F7773" t="s">
        <v>104</v>
      </c>
      <c r="G7773">
        <v>43130</v>
      </c>
      <c r="H7773" t="s">
        <v>57</v>
      </c>
      <c r="I7773" t="s">
        <v>26</v>
      </c>
      <c r="J7773" t="s">
        <v>37</v>
      </c>
      <c r="K7773" s="6">
        <v>456.58800000000002</v>
      </c>
      <c r="L7773">
        <v>2</v>
      </c>
      <c r="M7773">
        <v>0.7</v>
      </c>
      <c r="N7773" s="6">
        <v>-304.392</v>
      </c>
      <c r="O7773">
        <f t="shared" si="363"/>
        <v>-304.392</v>
      </c>
      <c r="P7773" s="6">
        <f t="shared" si="364"/>
        <v>1672.1829999999998</v>
      </c>
      <c r="Q7773">
        <f t="shared" si="365"/>
        <v>1881.9694543696328</v>
      </c>
      <c r="R7773" s="16" t="str">
        <f>TEXT(Ecom[[#This Row],[Dates]],"mmm")</f>
        <v>Feb</v>
      </c>
      <c r="S7773" s="16" t="str">
        <f>TEXT(Ecom[[#This Row],[Dates]],"YYYY")</f>
        <v>2025</v>
      </c>
      <c r="T7773" s="16"/>
    </row>
    <row r="7774" spans="1:20" x14ac:dyDescent="0.25">
      <c r="A7774" t="s">
        <v>28</v>
      </c>
      <c r="B7774" s="16">
        <v>46080</v>
      </c>
      <c r="C7774" t="s">
        <v>14</v>
      </c>
      <c r="D7774" t="s">
        <v>15</v>
      </c>
      <c r="E7774" t="s">
        <v>235</v>
      </c>
      <c r="F7774" t="s">
        <v>104</v>
      </c>
      <c r="G7774">
        <v>43130</v>
      </c>
      <c r="H7774" t="s">
        <v>57</v>
      </c>
      <c r="I7774" t="s">
        <v>35</v>
      </c>
      <c r="J7774" t="s">
        <v>123</v>
      </c>
      <c r="K7774" s="6">
        <v>4499.9849999999997</v>
      </c>
      <c r="L7774">
        <v>5</v>
      </c>
      <c r="M7774">
        <v>0.7</v>
      </c>
      <c r="N7774" s="6">
        <v>-6599.9780000000001</v>
      </c>
      <c r="O7774">
        <f t="shared" si="363"/>
        <v>-6599.9780000000001</v>
      </c>
      <c r="P7774" s="6">
        <f t="shared" si="364"/>
        <v>1522.0269999999998</v>
      </c>
      <c r="Q7774">
        <f t="shared" si="365"/>
        <v>2075.2585705701026</v>
      </c>
      <c r="R7774" s="16" t="str">
        <f>TEXT(Ecom[[#This Row],[Dates]],"mmm")</f>
        <v>Feb</v>
      </c>
      <c r="S7774" s="16" t="str">
        <f>TEXT(Ecom[[#This Row],[Dates]],"YYYY")</f>
        <v>2026</v>
      </c>
      <c r="T7774" s="16"/>
    </row>
    <row r="7775" spans="1:20" x14ac:dyDescent="0.25">
      <c r="A7775" t="s">
        <v>28</v>
      </c>
      <c r="B7775" s="16">
        <v>46262</v>
      </c>
      <c r="C7775" t="s">
        <v>14</v>
      </c>
      <c r="D7775" t="s">
        <v>15</v>
      </c>
      <c r="E7775" t="s">
        <v>235</v>
      </c>
      <c r="F7775" t="s">
        <v>104</v>
      </c>
      <c r="G7775">
        <v>43130</v>
      </c>
      <c r="H7775" t="s">
        <v>57</v>
      </c>
      <c r="I7775" t="s">
        <v>35</v>
      </c>
      <c r="J7775" t="s">
        <v>59</v>
      </c>
      <c r="K7775" s="6">
        <v>59.975999999999999</v>
      </c>
      <c r="L7775">
        <v>3</v>
      </c>
      <c r="M7775">
        <v>0.2</v>
      </c>
      <c r="N7775" s="6">
        <v>11.995200000000001</v>
      </c>
      <c r="O7775" t="str">
        <f t="shared" si="363"/>
        <v/>
      </c>
      <c r="P7775" s="6">
        <f t="shared" si="364"/>
        <v>25.692000000000004</v>
      </c>
      <c r="Q7775">
        <f t="shared" si="365"/>
        <v>1277.6804355865618</v>
      </c>
      <c r="R7775" s="16" t="str">
        <f>TEXT(Ecom[[#This Row],[Dates]],"mmm")</f>
        <v>Aug</v>
      </c>
      <c r="S7775" s="16" t="str">
        <f>TEXT(Ecom[[#This Row],[Dates]],"YYYY")</f>
        <v>2026</v>
      </c>
      <c r="T7775" s="16"/>
    </row>
    <row r="7776" spans="1:20" x14ac:dyDescent="0.25">
      <c r="A7776" t="s">
        <v>62</v>
      </c>
      <c r="B7776" s="16">
        <v>45901</v>
      </c>
      <c r="C7776" t="s">
        <v>14</v>
      </c>
      <c r="D7776" t="s">
        <v>15</v>
      </c>
      <c r="E7776" t="s">
        <v>52</v>
      </c>
      <c r="F7776" t="s">
        <v>24</v>
      </c>
      <c r="G7776">
        <v>94109</v>
      </c>
      <c r="H7776" t="s">
        <v>25</v>
      </c>
      <c r="I7776" t="s">
        <v>26</v>
      </c>
      <c r="J7776" t="s">
        <v>60</v>
      </c>
      <c r="K7776" s="6">
        <v>6.12</v>
      </c>
      <c r="L7776">
        <v>3</v>
      </c>
      <c r="M7776">
        <v>0</v>
      </c>
      <c r="N7776" s="6">
        <v>2.8763999999999998</v>
      </c>
      <c r="O7776" t="str">
        <f t="shared" si="363"/>
        <v/>
      </c>
      <c r="P7776" s="6">
        <f t="shared" si="364"/>
        <v>8.32</v>
      </c>
      <c r="Q7776">
        <f t="shared" si="365"/>
        <v>875.25057120670681</v>
      </c>
      <c r="R7776" s="16" t="str">
        <f>TEXT(Ecom[[#This Row],[Dates]],"mmm")</f>
        <v>Sep</v>
      </c>
      <c r="S7776" s="16" t="str">
        <f>TEXT(Ecom[[#This Row],[Dates]],"YYYY")</f>
        <v>2025</v>
      </c>
      <c r="T7776" s="16"/>
    </row>
    <row r="7777" spans="1:20" x14ac:dyDescent="0.25">
      <c r="A7777" t="s">
        <v>28</v>
      </c>
      <c r="B7777" s="16">
        <v>45852</v>
      </c>
      <c r="C7777" t="s">
        <v>44</v>
      </c>
      <c r="D7777" t="s">
        <v>15</v>
      </c>
      <c r="E7777" t="s">
        <v>520</v>
      </c>
      <c r="F7777" t="s">
        <v>24</v>
      </c>
      <c r="G7777">
        <v>92553</v>
      </c>
      <c r="H7777" t="s">
        <v>25</v>
      </c>
      <c r="I7777" t="s">
        <v>26</v>
      </c>
      <c r="J7777" t="s">
        <v>38</v>
      </c>
      <c r="K7777" s="6">
        <v>10.98</v>
      </c>
      <c r="L7777">
        <v>1</v>
      </c>
      <c r="M7777">
        <v>0</v>
      </c>
      <c r="N7777" s="6">
        <v>2.9645999999999999</v>
      </c>
      <c r="O7777" t="str">
        <f t="shared" si="363"/>
        <v/>
      </c>
      <c r="P7777" s="6">
        <f t="shared" si="364"/>
        <v>23.430000000000003</v>
      </c>
      <c r="Q7777">
        <f t="shared" si="365"/>
        <v>18.273614347833146</v>
      </c>
      <c r="R7777" s="16" t="str">
        <f>TEXT(Ecom[[#This Row],[Dates]],"mmm")</f>
        <v>Jul</v>
      </c>
      <c r="S7777" s="16" t="str">
        <f>TEXT(Ecom[[#This Row],[Dates]],"YYYY")</f>
        <v>2025</v>
      </c>
      <c r="T7777" s="16"/>
    </row>
    <row r="7778" spans="1:20" x14ac:dyDescent="0.25">
      <c r="A7778" t="s">
        <v>28</v>
      </c>
      <c r="B7778" s="16">
        <v>46264</v>
      </c>
      <c r="C7778" t="s">
        <v>44</v>
      </c>
      <c r="D7778" t="s">
        <v>15</v>
      </c>
      <c r="E7778" t="s">
        <v>520</v>
      </c>
      <c r="F7778" t="s">
        <v>24</v>
      </c>
      <c r="G7778">
        <v>92553</v>
      </c>
      <c r="H7778" t="s">
        <v>25</v>
      </c>
      <c r="I7778" t="s">
        <v>26</v>
      </c>
      <c r="J7778" t="s">
        <v>77</v>
      </c>
      <c r="K7778" s="6">
        <v>7.86</v>
      </c>
      <c r="L7778">
        <v>3</v>
      </c>
      <c r="M7778">
        <v>0</v>
      </c>
      <c r="N7778" s="6">
        <v>3.6156000000000001</v>
      </c>
      <c r="O7778" t="str">
        <f t="shared" si="363"/>
        <v/>
      </c>
      <c r="P7778" s="6">
        <f t="shared" si="364"/>
        <v>32.122</v>
      </c>
      <c r="Q7778">
        <f t="shared" si="365"/>
        <v>16.428393672744352</v>
      </c>
      <c r="R7778" s="16" t="str">
        <f>TEXT(Ecom[[#This Row],[Dates]],"mmm")</f>
        <v>Aug</v>
      </c>
      <c r="S7778" s="16" t="str">
        <f>TEXT(Ecom[[#This Row],[Dates]],"YYYY")</f>
        <v>2026</v>
      </c>
      <c r="T7778" s="16"/>
    </row>
    <row r="7779" spans="1:20" x14ac:dyDescent="0.25">
      <c r="A7779" t="s">
        <v>28</v>
      </c>
      <c r="B7779" s="16">
        <v>46341</v>
      </c>
      <c r="C7779" t="s">
        <v>44</v>
      </c>
      <c r="D7779" t="s">
        <v>15</v>
      </c>
      <c r="E7779" t="s">
        <v>520</v>
      </c>
      <c r="F7779" t="s">
        <v>24</v>
      </c>
      <c r="G7779">
        <v>92553</v>
      </c>
      <c r="H7779" t="s">
        <v>25</v>
      </c>
      <c r="I7779" t="s">
        <v>26</v>
      </c>
      <c r="J7779" t="s">
        <v>32</v>
      </c>
      <c r="K7779" s="6">
        <v>51.45</v>
      </c>
      <c r="L7779">
        <v>3</v>
      </c>
      <c r="M7779">
        <v>0</v>
      </c>
      <c r="N7779" s="6">
        <v>13.891500000000001</v>
      </c>
      <c r="O7779" t="str">
        <f t="shared" si="363"/>
        <v/>
      </c>
      <c r="P7779" s="6">
        <f t="shared" si="364"/>
        <v>97.475333333333325</v>
      </c>
      <c r="Q7779">
        <f t="shared" si="365"/>
        <v>63.613237138658953</v>
      </c>
      <c r="R7779" s="16" t="str">
        <f>TEXT(Ecom[[#This Row],[Dates]],"mmm")</f>
        <v>Nov</v>
      </c>
      <c r="S7779" s="16" t="str">
        <f>TEXT(Ecom[[#This Row],[Dates]],"YYYY")</f>
        <v>2026</v>
      </c>
      <c r="T7779" s="16"/>
    </row>
    <row r="7780" spans="1:20" x14ac:dyDescent="0.25">
      <c r="A7780" t="s">
        <v>28</v>
      </c>
      <c r="B7780" s="16">
        <v>45851</v>
      </c>
      <c r="C7780" t="s">
        <v>44</v>
      </c>
      <c r="D7780" t="s">
        <v>15</v>
      </c>
      <c r="E7780" t="s">
        <v>520</v>
      </c>
      <c r="F7780" t="s">
        <v>24</v>
      </c>
      <c r="G7780">
        <v>92553</v>
      </c>
      <c r="H7780" t="s">
        <v>25</v>
      </c>
      <c r="I7780" t="s">
        <v>26</v>
      </c>
      <c r="J7780" t="s">
        <v>37</v>
      </c>
      <c r="K7780" s="6">
        <v>37.055999999999997</v>
      </c>
      <c r="L7780">
        <v>3</v>
      </c>
      <c r="M7780">
        <v>0.2</v>
      </c>
      <c r="N7780" s="6">
        <v>13.896000000000001</v>
      </c>
      <c r="O7780" t="str">
        <f t="shared" si="363"/>
        <v/>
      </c>
      <c r="P7780" s="6">
        <f t="shared" si="364"/>
        <v>90.178666666666672</v>
      </c>
      <c r="Q7780">
        <f t="shared" si="365"/>
        <v>70.780021112887084</v>
      </c>
      <c r="R7780" s="16" t="str">
        <f>TEXT(Ecom[[#This Row],[Dates]],"mmm")</f>
        <v>Jul</v>
      </c>
      <c r="S7780" s="16" t="str">
        <f>TEXT(Ecom[[#This Row],[Dates]],"YYYY")</f>
        <v>2025</v>
      </c>
      <c r="T7780" s="16"/>
    </row>
    <row r="7781" spans="1:20" x14ac:dyDescent="0.25">
      <c r="A7781" t="s">
        <v>28</v>
      </c>
      <c r="B7781" s="16">
        <v>45931</v>
      </c>
      <c r="C7781" t="s">
        <v>14</v>
      </c>
      <c r="D7781" t="s">
        <v>15</v>
      </c>
      <c r="E7781" t="s">
        <v>355</v>
      </c>
      <c r="F7781" t="s">
        <v>83</v>
      </c>
      <c r="G7781">
        <v>23320</v>
      </c>
      <c r="H7781" t="s">
        <v>18</v>
      </c>
      <c r="I7781" t="s">
        <v>26</v>
      </c>
      <c r="J7781" t="s">
        <v>38</v>
      </c>
      <c r="K7781" s="6">
        <v>203.92</v>
      </c>
      <c r="L7781">
        <v>4</v>
      </c>
      <c r="M7781">
        <v>0</v>
      </c>
      <c r="N7781" s="6">
        <v>55.058399999999999</v>
      </c>
      <c r="O7781" t="str">
        <f t="shared" si="363"/>
        <v/>
      </c>
      <c r="P7781" s="6">
        <f t="shared" si="364"/>
        <v>80.682666666666663</v>
      </c>
      <c r="Q7781">
        <f t="shared" si="365"/>
        <v>82.068294646728361</v>
      </c>
      <c r="R7781" s="16" t="str">
        <f>TEXT(Ecom[[#This Row],[Dates]],"mmm")</f>
        <v>Oct</v>
      </c>
      <c r="S7781" s="16" t="str">
        <f>TEXT(Ecom[[#This Row],[Dates]],"YYYY")</f>
        <v>2025</v>
      </c>
      <c r="T7781" s="16"/>
    </row>
    <row r="7782" spans="1:20" x14ac:dyDescent="0.25">
      <c r="A7782" t="s">
        <v>28</v>
      </c>
      <c r="B7782" s="16">
        <v>46056</v>
      </c>
      <c r="C7782" t="s">
        <v>14</v>
      </c>
      <c r="D7782" t="s">
        <v>15</v>
      </c>
      <c r="E7782" t="s">
        <v>355</v>
      </c>
      <c r="F7782" t="s">
        <v>83</v>
      </c>
      <c r="G7782">
        <v>23320</v>
      </c>
      <c r="H7782" t="s">
        <v>18</v>
      </c>
      <c r="I7782" t="s">
        <v>35</v>
      </c>
      <c r="J7782" t="s">
        <v>36</v>
      </c>
      <c r="K7782" s="6">
        <v>29.56</v>
      </c>
      <c r="L7782">
        <v>4</v>
      </c>
      <c r="M7782">
        <v>0</v>
      </c>
      <c r="N7782" s="6">
        <v>7.9812000000000003</v>
      </c>
      <c r="O7782" t="str">
        <f t="shared" si="363"/>
        <v/>
      </c>
      <c r="P7782" s="6">
        <f t="shared" si="364"/>
        <v>27.792000000000002</v>
      </c>
      <c r="Q7782">
        <f t="shared" si="365"/>
        <v>55.316844429428812</v>
      </c>
      <c r="R7782" s="16" t="str">
        <f>TEXT(Ecom[[#This Row],[Dates]],"mmm")</f>
        <v>Feb</v>
      </c>
      <c r="S7782" s="16" t="str">
        <f>TEXT(Ecom[[#This Row],[Dates]],"YYYY")</f>
        <v>2026</v>
      </c>
      <c r="T7782" s="16"/>
    </row>
    <row r="7783" spans="1:20" x14ac:dyDescent="0.25">
      <c r="A7783" t="s">
        <v>28</v>
      </c>
      <c r="B7783" s="16">
        <v>46227</v>
      </c>
      <c r="C7783" t="s">
        <v>14</v>
      </c>
      <c r="D7783" t="s">
        <v>15</v>
      </c>
      <c r="E7783" t="s">
        <v>79</v>
      </c>
      <c r="F7783" t="s">
        <v>65</v>
      </c>
      <c r="G7783">
        <v>60623</v>
      </c>
      <c r="H7783" t="s">
        <v>47</v>
      </c>
      <c r="I7783" t="s">
        <v>26</v>
      </c>
      <c r="J7783" t="s">
        <v>37</v>
      </c>
      <c r="K7783" s="6">
        <v>8.5679999999999996</v>
      </c>
      <c r="L7783">
        <v>3</v>
      </c>
      <c r="M7783">
        <v>0.8</v>
      </c>
      <c r="N7783" s="6">
        <v>-14.5656</v>
      </c>
      <c r="O7783">
        <f t="shared" si="363"/>
        <v>-14.5656</v>
      </c>
      <c r="P7783" s="6">
        <f t="shared" si="364"/>
        <v>310.03866666666664</v>
      </c>
      <c r="Q7783">
        <f t="shared" si="365"/>
        <v>329.72571162148745</v>
      </c>
      <c r="R7783" s="16" t="str">
        <f>TEXT(Ecom[[#This Row],[Dates]],"mmm")</f>
        <v>Jul</v>
      </c>
      <c r="S7783" s="16" t="str">
        <f>TEXT(Ecom[[#This Row],[Dates]],"YYYY")</f>
        <v>2026</v>
      </c>
      <c r="T7783" s="16"/>
    </row>
    <row r="7784" spans="1:20" x14ac:dyDescent="0.25">
      <c r="A7784" t="s">
        <v>13</v>
      </c>
      <c r="B7784" s="16">
        <v>46308</v>
      </c>
      <c r="C7784" t="s">
        <v>22</v>
      </c>
      <c r="D7784" t="s">
        <v>15</v>
      </c>
      <c r="E7784" t="s">
        <v>99</v>
      </c>
      <c r="F7784" t="s">
        <v>40</v>
      </c>
      <c r="G7784">
        <v>28205</v>
      </c>
      <c r="H7784" t="s">
        <v>18</v>
      </c>
      <c r="I7784" t="s">
        <v>26</v>
      </c>
      <c r="J7784" t="s">
        <v>32</v>
      </c>
      <c r="K7784" s="6">
        <v>45.247999999999998</v>
      </c>
      <c r="L7784">
        <v>2</v>
      </c>
      <c r="M7784">
        <v>0.2</v>
      </c>
      <c r="N7784" s="6">
        <v>3.9592000000000001</v>
      </c>
      <c r="O7784" t="str">
        <f t="shared" si="363"/>
        <v/>
      </c>
      <c r="P7784" s="6">
        <f t="shared" si="364"/>
        <v>368.97466666666668</v>
      </c>
      <c r="Q7784">
        <f t="shared" si="365"/>
        <v>343.8338164318252</v>
      </c>
      <c r="R7784" s="16" t="str">
        <f>TEXT(Ecom[[#This Row],[Dates]],"mmm")</f>
        <v>Oct</v>
      </c>
      <c r="S7784" s="16" t="str">
        <f>TEXT(Ecom[[#This Row],[Dates]],"YYYY")</f>
        <v>2026</v>
      </c>
      <c r="T7784" s="16"/>
    </row>
    <row r="7785" spans="1:20" x14ac:dyDescent="0.25">
      <c r="A7785" t="s">
        <v>13</v>
      </c>
      <c r="B7785" s="16">
        <v>46300</v>
      </c>
      <c r="C7785" t="s">
        <v>22</v>
      </c>
      <c r="D7785" t="s">
        <v>15</v>
      </c>
      <c r="E7785" t="s">
        <v>99</v>
      </c>
      <c r="F7785" t="s">
        <v>40</v>
      </c>
      <c r="G7785">
        <v>28205</v>
      </c>
      <c r="H7785" t="s">
        <v>18</v>
      </c>
      <c r="I7785" t="s">
        <v>19</v>
      </c>
      <c r="J7785" t="s">
        <v>31</v>
      </c>
      <c r="K7785" s="6">
        <v>876.3</v>
      </c>
      <c r="L7785">
        <v>10</v>
      </c>
      <c r="M7785">
        <v>0.4</v>
      </c>
      <c r="N7785" s="6">
        <v>-292.10000000000002</v>
      </c>
      <c r="O7785">
        <f t="shared" si="363"/>
        <v>-292.10000000000002</v>
      </c>
      <c r="P7785" s="6">
        <f t="shared" si="364"/>
        <v>362.24533333333329</v>
      </c>
      <c r="Q7785">
        <f t="shared" si="365"/>
        <v>394.99127291850107</v>
      </c>
      <c r="R7785" s="16" t="str">
        <f>TEXT(Ecom[[#This Row],[Dates]],"mmm")</f>
        <v>Oct</v>
      </c>
      <c r="S7785" s="16" t="str">
        <f>TEXT(Ecom[[#This Row],[Dates]],"YYYY")</f>
        <v>2026</v>
      </c>
      <c r="T7785" s="16"/>
    </row>
    <row r="7786" spans="1:20" x14ac:dyDescent="0.25">
      <c r="A7786" t="s">
        <v>13</v>
      </c>
      <c r="B7786" s="16">
        <v>45919</v>
      </c>
      <c r="C7786" t="s">
        <v>22</v>
      </c>
      <c r="D7786" t="s">
        <v>15</v>
      </c>
      <c r="E7786" t="s">
        <v>99</v>
      </c>
      <c r="F7786" t="s">
        <v>40</v>
      </c>
      <c r="G7786">
        <v>28205</v>
      </c>
      <c r="H7786" t="s">
        <v>18</v>
      </c>
      <c r="I7786" t="s">
        <v>26</v>
      </c>
      <c r="J7786" t="s">
        <v>110</v>
      </c>
      <c r="K7786" s="6">
        <v>185.376</v>
      </c>
      <c r="L7786">
        <v>2</v>
      </c>
      <c r="M7786">
        <v>0.2</v>
      </c>
      <c r="N7786" s="6">
        <v>-34.758000000000003</v>
      </c>
      <c r="O7786">
        <f t="shared" si="363"/>
        <v>-34.758000000000003</v>
      </c>
      <c r="P7786" s="6">
        <f t="shared" si="364"/>
        <v>71.108666666666664</v>
      </c>
      <c r="Q7786">
        <f t="shared" si="365"/>
        <v>225.13418657818767</v>
      </c>
      <c r="R7786" s="16" t="str">
        <f>TEXT(Ecom[[#This Row],[Dates]],"mmm")</f>
        <v>Sep</v>
      </c>
      <c r="S7786" s="16" t="str">
        <f>TEXT(Ecom[[#This Row],[Dates]],"YYYY")</f>
        <v>2025</v>
      </c>
      <c r="T7786" s="16"/>
    </row>
    <row r="7787" spans="1:20" x14ac:dyDescent="0.25">
      <c r="A7787" t="s">
        <v>28</v>
      </c>
      <c r="B7787" s="16">
        <v>46031</v>
      </c>
      <c r="C7787" t="s">
        <v>14</v>
      </c>
      <c r="D7787" t="s">
        <v>15</v>
      </c>
      <c r="E7787" t="s">
        <v>75</v>
      </c>
      <c r="F7787" t="s">
        <v>76</v>
      </c>
      <c r="G7787">
        <v>10009</v>
      </c>
      <c r="H7787" t="s">
        <v>57</v>
      </c>
      <c r="I7787" t="s">
        <v>26</v>
      </c>
      <c r="J7787" t="s">
        <v>27</v>
      </c>
      <c r="K7787" s="6">
        <v>25.06</v>
      </c>
      <c r="L7787">
        <v>2</v>
      </c>
      <c r="M7787">
        <v>0</v>
      </c>
      <c r="N7787" s="6">
        <v>11.7782</v>
      </c>
      <c r="O7787" t="str">
        <f t="shared" si="363"/>
        <v/>
      </c>
      <c r="P7787" s="6">
        <f t="shared" si="364"/>
        <v>11.948666666666666</v>
      </c>
      <c r="Q7787">
        <f t="shared" si="365"/>
        <v>198.63212194406017</v>
      </c>
      <c r="R7787" s="16" t="str">
        <f>TEXT(Ecom[[#This Row],[Dates]],"mmm")</f>
        <v>Jan</v>
      </c>
      <c r="S7787" s="16" t="str">
        <f>TEXT(Ecom[[#This Row],[Dates]],"YYYY")</f>
        <v>2026</v>
      </c>
      <c r="T7787" s="16"/>
    </row>
    <row r="7788" spans="1:20" x14ac:dyDescent="0.25">
      <c r="A7788" t="s">
        <v>62</v>
      </c>
      <c r="B7788" s="16">
        <v>45801</v>
      </c>
      <c r="C7788" t="s">
        <v>14</v>
      </c>
      <c r="D7788" t="s">
        <v>15</v>
      </c>
      <c r="E7788" t="s">
        <v>79</v>
      </c>
      <c r="F7788" t="s">
        <v>65</v>
      </c>
      <c r="G7788">
        <v>60653</v>
      </c>
      <c r="H7788" t="s">
        <v>47</v>
      </c>
      <c r="I7788" t="s">
        <v>26</v>
      </c>
      <c r="J7788" t="s">
        <v>37</v>
      </c>
      <c r="K7788" s="6">
        <v>2.89</v>
      </c>
      <c r="L7788">
        <v>1</v>
      </c>
      <c r="M7788">
        <v>0.8</v>
      </c>
      <c r="N7788" s="6">
        <v>-4.7685000000000004</v>
      </c>
      <c r="O7788">
        <f t="shared" si="363"/>
        <v>-4.7685000000000004</v>
      </c>
      <c r="P7788" s="6">
        <f t="shared" si="364"/>
        <v>11.131333333333332</v>
      </c>
      <c r="Q7788">
        <f t="shared" si="365"/>
        <v>40.008017807545635</v>
      </c>
      <c r="R7788" s="16" t="str">
        <f>TEXT(Ecom[[#This Row],[Dates]],"mmm")</f>
        <v>May</v>
      </c>
      <c r="S7788" s="16" t="str">
        <f>TEXT(Ecom[[#This Row],[Dates]],"YYYY")</f>
        <v>2025</v>
      </c>
      <c r="T7788" s="16"/>
    </row>
    <row r="7789" spans="1:20" x14ac:dyDescent="0.25">
      <c r="A7789" t="s">
        <v>62</v>
      </c>
      <c r="B7789" s="16">
        <v>45926</v>
      </c>
      <c r="C7789" t="s">
        <v>14</v>
      </c>
      <c r="D7789" t="s">
        <v>15</v>
      </c>
      <c r="E7789" t="s">
        <v>79</v>
      </c>
      <c r="F7789" t="s">
        <v>65</v>
      </c>
      <c r="G7789">
        <v>60653</v>
      </c>
      <c r="H7789" t="s">
        <v>47</v>
      </c>
      <c r="I7789" t="s">
        <v>26</v>
      </c>
      <c r="J7789" t="s">
        <v>77</v>
      </c>
      <c r="K7789" s="6">
        <v>7.8959999999999999</v>
      </c>
      <c r="L7789">
        <v>3</v>
      </c>
      <c r="M7789">
        <v>0.2</v>
      </c>
      <c r="N7789" s="6">
        <v>2.4674999999999998</v>
      </c>
      <c r="O7789" t="str">
        <f t="shared" si="363"/>
        <v/>
      </c>
      <c r="P7789" s="6">
        <f t="shared" si="364"/>
        <v>20.343999999999998</v>
      </c>
      <c r="Q7789">
        <f t="shared" si="365"/>
        <v>9.162456746398842</v>
      </c>
      <c r="R7789" s="16" t="str">
        <f>TEXT(Ecom[[#This Row],[Dates]],"mmm")</f>
        <v>Sep</v>
      </c>
      <c r="S7789" s="16" t="str">
        <f>TEXT(Ecom[[#This Row],[Dates]],"YYYY")</f>
        <v>2025</v>
      </c>
      <c r="T7789" s="16"/>
    </row>
    <row r="7790" spans="1:20" x14ac:dyDescent="0.25">
      <c r="A7790" t="s">
        <v>62</v>
      </c>
      <c r="B7790" s="16">
        <v>46383</v>
      </c>
      <c r="C7790" t="s">
        <v>14</v>
      </c>
      <c r="D7790" t="s">
        <v>15</v>
      </c>
      <c r="E7790" t="s">
        <v>79</v>
      </c>
      <c r="F7790" t="s">
        <v>65</v>
      </c>
      <c r="G7790">
        <v>60653</v>
      </c>
      <c r="H7790" t="s">
        <v>47</v>
      </c>
      <c r="I7790" t="s">
        <v>19</v>
      </c>
      <c r="J7790" t="s">
        <v>33</v>
      </c>
      <c r="K7790" s="6">
        <v>22.608000000000001</v>
      </c>
      <c r="L7790">
        <v>3</v>
      </c>
      <c r="M7790">
        <v>0.6</v>
      </c>
      <c r="N7790" s="6">
        <v>-10.1736</v>
      </c>
      <c r="O7790">
        <f t="shared" si="363"/>
        <v>-10.1736</v>
      </c>
      <c r="P7790" s="6">
        <f t="shared" si="364"/>
        <v>19.325999999999997</v>
      </c>
      <c r="Q7790">
        <f t="shared" si="365"/>
        <v>12.182145265069664</v>
      </c>
      <c r="R7790" s="16" t="str">
        <f>TEXT(Ecom[[#This Row],[Dates]],"mmm")</f>
        <v>Dec</v>
      </c>
      <c r="S7790" s="16" t="str">
        <f>TEXT(Ecom[[#This Row],[Dates]],"YYYY")</f>
        <v>2026</v>
      </c>
      <c r="T7790" s="16"/>
    </row>
    <row r="7791" spans="1:20" x14ac:dyDescent="0.25">
      <c r="A7791" t="s">
        <v>62</v>
      </c>
      <c r="B7791" s="16">
        <v>45840</v>
      </c>
      <c r="C7791" t="s">
        <v>14</v>
      </c>
      <c r="D7791" t="s">
        <v>15</v>
      </c>
      <c r="E7791" t="s">
        <v>79</v>
      </c>
      <c r="F7791" t="s">
        <v>65</v>
      </c>
      <c r="G7791">
        <v>60653</v>
      </c>
      <c r="H7791" t="s">
        <v>47</v>
      </c>
      <c r="I7791" t="s">
        <v>26</v>
      </c>
      <c r="J7791" t="s">
        <v>41</v>
      </c>
      <c r="K7791" s="6">
        <v>30.527999999999999</v>
      </c>
      <c r="L7791">
        <v>8</v>
      </c>
      <c r="M7791">
        <v>0.2</v>
      </c>
      <c r="N7791" s="6">
        <v>9.5399999999999991</v>
      </c>
      <c r="O7791" t="str">
        <f t="shared" si="363"/>
        <v/>
      </c>
      <c r="P7791" s="6">
        <f t="shared" si="364"/>
        <v>12.389999999999999</v>
      </c>
      <c r="Q7791">
        <f t="shared" si="365"/>
        <v>11.911454039424964</v>
      </c>
      <c r="R7791" s="16" t="str">
        <f>TEXT(Ecom[[#This Row],[Dates]],"mmm")</f>
        <v>Jul</v>
      </c>
      <c r="S7791" s="16" t="str">
        <f>TEXT(Ecom[[#This Row],[Dates]],"YYYY")</f>
        <v>2025</v>
      </c>
      <c r="T7791" s="16"/>
    </row>
    <row r="7792" spans="1:20" x14ac:dyDescent="0.25">
      <c r="A7792" t="s">
        <v>168</v>
      </c>
      <c r="B7792" s="16">
        <v>46299</v>
      </c>
      <c r="C7792" t="s">
        <v>44</v>
      </c>
      <c r="D7792" t="s">
        <v>15</v>
      </c>
      <c r="E7792" t="s">
        <v>55</v>
      </c>
      <c r="F7792" t="s">
        <v>56</v>
      </c>
      <c r="G7792">
        <v>19120</v>
      </c>
      <c r="H7792" t="s">
        <v>57</v>
      </c>
      <c r="I7792" t="s">
        <v>26</v>
      </c>
      <c r="J7792" t="s">
        <v>37</v>
      </c>
      <c r="K7792" s="6">
        <v>4.8419999999999996</v>
      </c>
      <c r="L7792">
        <v>3</v>
      </c>
      <c r="M7792">
        <v>0.7</v>
      </c>
      <c r="N7792" s="6">
        <v>-3.3894000000000002</v>
      </c>
      <c r="O7792">
        <f t="shared" si="363"/>
        <v>-3.3894000000000002</v>
      </c>
      <c r="P7792" s="6">
        <f t="shared" si="364"/>
        <v>15.542000000000002</v>
      </c>
      <c r="Q7792">
        <f t="shared" si="365"/>
        <v>17.505672604425495</v>
      </c>
      <c r="R7792" s="16" t="str">
        <f>TEXT(Ecom[[#This Row],[Dates]],"mmm")</f>
        <v>Oct</v>
      </c>
      <c r="S7792" s="16" t="str">
        <f>TEXT(Ecom[[#This Row],[Dates]],"YYYY")</f>
        <v>2026</v>
      </c>
      <c r="T7792" s="16"/>
    </row>
    <row r="7793" spans="1:20" x14ac:dyDescent="0.25">
      <c r="A7793" t="s">
        <v>28</v>
      </c>
      <c r="B7793" s="16">
        <v>46373</v>
      </c>
      <c r="C7793" t="s">
        <v>22</v>
      </c>
      <c r="D7793" t="s">
        <v>15</v>
      </c>
      <c r="E7793" t="s">
        <v>79</v>
      </c>
      <c r="F7793" t="s">
        <v>65</v>
      </c>
      <c r="G7793">
        <v>60623</v>
      </c>
      <c r="H7793" t="s">
        <v>47</v>
      </c>
      <c r="I7793" t="s">
        <v>26</v>
      </c>
      <c r="J7793" t="s">
        <v>37</v>
      </c>
      <c r="K7793" s="6">
        <v>1.8</v>
      </c>
      <c r="L7793">
        <v>5</v>
      </c>
      <c r="M7793">
        <v>0.8</v>
      </c>
      <c r="N7793" s="6">
        <v>-2.88</v>
      </c>
      <c r="O7793">
        <f t="shared" si="363"/>
        <v>-2.88</v>
      </c>
      <c r="P7793" s="6">
        <f t="shared" si="364"/>
        <v>24.727999999999998</v>
      </c>
      <c r="Q7793">
        <f t="shared" si="365"/>
        <v>16.004364488059711</v>
      </c>
      <c r="R7793" s="16" t="str">
        <f>TEXT(Ecom[[#This Row],[Dates]],"mmm")</f>
        <v>Dec</v>
      </c>
      <c r="S7793" s="16" t="str">
        <f>TEXT(Ecom[[#This Row],[Dates]],"YYYY")</f>
        <v>2026</v>
      </c>
      <c r="T7793" s="16"/>
    </row>
    <row r="7794" spans="1:20" x14ac:dyDescent="0.25">
      <c r="A7794" t="s">
        <v>62</v>
      </c>
      <c r="B7794" s="16">
        <v>45732</v>
      </c>
      <c r="C7794" t="s">
        <v>22</v>
      </c>
      <c r="D7794" t="s">
        <v>15</v>
      </c>
      <c r="E7794" t="s">
        <v>135</v>
      </c>
      <c r="F7794" t="s">
        <v>46</v>
      </c>
      <c r="G7794">
        <v>75217</v>
      </c>
      <c r="H7794" t="s">
        <v>47</v>
      </c>
      <c r="I7794" t="s">
        <v>35</v>
      </c>
      <c r="J7794" t="s">
        <v>59</v>
      </c>
      <c r="K7794" s="6">
        <v>39.984000000000002</v>
      </c>
      <c r="L7794">
        <v>2</v>
      </c>
      <c r="M7794">
        <v>0.2</v>
      </c>
      <c r="N7794" s="6">
        <v>-1.4994000000000001</v>
      </c>
      <c r="O7794">
        <f t="shared" si="363"/>
        <v>-1.4994000000000001</v>
      </c>
      <c r="P7794" s="6">
        <f t="shared" si="364"/>
        <v>56.754666666666672</v>
      </c>
      <c r="Q7794">
        <f t="shared" si="365"/>
        <v>27.973582715231988</v>
      </c>
      <c r="R7794" s="16" t="str">
        <f>TEXT(Ecom[[#This Row],[Dates]],"mmm")</f>
        <v>Mar</v>
      </c>
      <c r="S7794" s="16" t="str">
        <f>TEXT(Ecom[[#This Row],[Dates]],"YYYY")</f>
        <v>2025</v>
      </c>
      <c r="T7794" s="16"/>
    </row>
    <row r="7795" spans="1:20" x14ac:dyDescent="0.25">
      <c r="A7795" t="s">
        <v>13</v>
      </c>
      <c r="B7795" s="16">
        <v>46170</v>
      </c>
      <c r="C7795" t="s">
        <v>22</v>
      </c>
      <c r="D7795" t="s">
        <v>15</v>
      </c>
      <c r="E7795" t="s">
        <v>176</v>
      </c>
      <c r="F7795" t="s">
        <v>177</v>
      </c>
      <c r="G7795">
        <v>89115</v>
      </c>
      <c r="H7795" t="s">
        <v>25</v>
      </c>
      <c r="I7795" t="s">
        <v>26</v>
      </c>
      <c r="J7795" t="s">
        <v>41</v>
      </c>
      <c r="K7795" s="6">
        <v>32.4</v>
      </c>
      <c r="L7795">
        <v>5</v>
      </c>
      <c r="M7795">
        <v>0</v>
      </c>
      <c r="N7795" s="6">
        <v>15.875999999999999</v>
      </c>
      <c r="O7795" t="str">
        <f t="shared" si="363"/>
        <v/>
      </c>
      <c r="P7795" s="6">
        <f t="shared" si="364"/>
        <v>145.816</v>
      </c>
      <c r="Q7795">
        <f t="shared" si="365"/>
        <v>96.236896129252798</v>
      </c>
      <c r="R7795" s="16" t="str">
        <f>TEXT(Ecom[[#This Row],[Dates]],"mmm")</f>
        <v>May</v>
      </c>
      <c r="S7795" s="16" t="str">
        <f>TEXT(Ecom[[#This Row],[Dates]],"YYYY")</f>
        <v>2026</v>
      </c>
      <c r="T7795" s="16"/>
    </row>
    <row r="7796" spans="1:20" x14ac:dyDescent="0.25">
      <c r="A7796" t="s">
        <v>13</v>
      </c>
      <c r="B7796" s="16">
        <v>46061</v>
      </c>
      <c r="C7796" t="s">
        <v>22</v>
      </c>
      <c r="D7796" t="s">
        <v>15</v>
      </c>
      <c r="E7796" t="s">
        <v>176</v>
      </c>
      <c r="F7796" t="s">
        <v>177</v>
      </c>
      <c r="G7796">
        <v>89115</v>
      </c>
      <c r="H7796" t="s">
        <v>25</v>
      </c>
      <c r="I7796" t="s">
        <v>26</v>
      </c>
      <c r="J7796" t="s">
        <v>41</v>
      </c>
      <c r="K7796" s="6">
        <v>97.88</v>
      </c>
      <c r="L7796">
        <v>2</v>
      </c>
      <c r="M7796">
        <v>0</v>
      </c>
      <c r="N7796" s="6">
        <v>48.94</v>
      </c>
      <c r="O7796" t="str">
        <f t="shared" si="363"/>
        <v/>
      </c>
      <c r="P7796" s="6">
        <f t="shared" si="364"/>
        <v>143.98266666666666</v>
      </c>
      <c r="Q7796">
        <f t="shared" si="365"/>
        <v>117.52178773821127</v>
      </c>
      <c r="R7796" s="16" t="str">
        <f>TEXT(Ecom[[#This Row],[Dates]],"mmm")</f>
        <v>Feb</v>
      </c>
      <c r="S7796" s="16" t="str">
        <f>TEXT(Ecom[[#This Row],[Dates]],"YYYY")</f>
        <v>2026</v>
      </c>
      <c r="T7796" s="16"/>
    </row>
    <row r="7797" spans="1:20" x14ac:dyDescent="0.25">
      <c r="A7797" t="s">
        <v>28</v>
      </c>
      <c r="B7797" s="16">
        <v>46312</v>
      </c>
      <c r="C7797" t="s">
        <v>14</v>
      </c>
      <c r="D7797" t="s">
        <v>15</v>
      </c>
      <c r="E7797" t="s">
        <v>193</v>
      </c>
      <c r="F7797" t="s">
        <v>46</v>
      </c>
      <c r="G7797">
        <v>79109</v>
      </c>
      <c r="H7797" t="s">
        <v>47</v>
      </c>
      <c r="I7797" t="s">
        <v>35</v>
      </c>
      <c r="J7797" t="s">
        <v>36</v>
      </c>
      <c r="K7797" s="6">
        <v>307.16800000000001</v>
      </c>
      <c r="L7797">
        <v>4</v>
      </c>
      <c r="M7797">
        <v>0.2</v>
      </c>
      <c r="N7797" s="6">
        <v>30.716799999999999</v>
      </c>
      <c r="O7797" t="str">
        <f t="shared" si="363"/>
        <v/>
      </c>
      <c r="P7797" s="6">
        <f t="shared" si="364"/>
        <v>127.026</v>
      </c>
      <c r="Q7797">
        <f t="shared" si="365"/>
        <v>124.02335666287188</v>
      </c>
      <c r="R7797" s="16" t="str">
        <f>TEXT(Ecom[[#This Row],[Dates]],"mmm")</f>
        <v>Oct</v>
      </c>
      <c r="S7797" s="16" t="str">
        <f>TEXT(Ecom[[#This Row],[Dates]],"YYYY")</f>
        <v>2026</v>
      </c>
      <c r="T7797" s="16"/>
    </row>
    <row r="7798" spans="1:20" x14ac:dyDescent="0.25">
      <c r="A7798" t="s">
        <v>28</v>
      </c>
      <c r="B7798" s="16">
        <v>46341</v>
      </c>
      <c r="C7798" t="s">
        <v>22</v>
      </c>
      <c r="D7798" t="s">
        <v>15</v>
      </c>
      <c r="E7798" t="s">
        <v>294</v>
      </c>
      <c r="F7798" t="s">
        <v>127</v>
      </c>
      <c r="G7798">
        <v>6457</v>
      </c>
      <c r="H7798" t="s">
        <v>57</v>
      </c>
      <c r="I7798" t="s">
        <v>26</v>
      </c>
      <c r="J7798" t="s">
        <v>37</v>
      </c>
      <c r="K7798" s="6">
        <v>26.9</v>
      </c>
      <c r="L7798">
        <v>5</v>
      </c>
      <c r="M7798">
        <v>0</v>
      </c>
      <c r="N7798" s="6">
        <v>13.180999999999999</v>
      </c>
      <c r="O7798" t="str">
        <f t="shared" si="363"/>
        <v/>
      </c>
      <c r="P7798" s="6">
        <f t="shared" si="364"/>
        <v>181.29999999999998</v>
      </c>
      <c r="Q7798">
        <f t="shared" si="365"/>
        <v>185.69942307375629</v>
      </c>
      <c r="R7798" s="16" t="str">
        <f>TEXT(Ecom[[#This Row],[Dates]],"mmm")</f>
        <v>Nov</v>
      </c>
      <c r="S7798" s="16" t="str">
        <f>TEXT(Ecom[[#This Row],[Dates]],"YYYY")</f>
        <v>2026</v>
      </c>
      <c r="T7798" s="16"/>
    </row>
    <row r="7799" spans="1:20" x14ac:dyDescent="0.25">
      <c r="A7799" t="s">
        <v>62</v>
      </c>
      <c r="B7799" s="16">
        <v>45734</v>
      </c>
      <c r="C7799" t="s">
        <v>22</v>
      </c>
      <c r="D7799" t="s">
        <v>15</v>
      </c>
      <c r="E7799" t="s">
        <v>75</v>
      </c>
      <c r="F7799" t="s">
        <v>76</v>
      </c>
      <c r="G7799">
        <v>10035</v>
      </c>
      <c r="H7799" t="s">
        <v>57</v>
      </c>
      <c r="I7799" t="s">
        <v>26</v>
      </c>
      <c r="J7799" t="s">
        <v>60</v>
      </c>
      <c r="K7799" s="6">
        <v>47.01</v>
      </c>
      <c r="L7799">
        <v>3</v>
      </c>
      <c r="M7799">
        <v>0</v>
      </c>
      <c r="N7799" s="6">
        <v>22.0947</v>
      </c>
      <c r="O7799" t="str">
        <f t="shared" si="363"/>
        <v/>
      </c>
      <c r="P7799" s="6">
        <f t="shared" si="364"/>
        <v>241.61533333333333</v>
      </c>
      <c r="Q7799">
        <f t="shared" si="365"/>
        <v>174.05443997954376</v>
      </c>
      <c r="R7799" s="16" t="str">
        <f>TEXT(Ecom[[#This Row],[Dates]],"mmm")</f>
        <v>Mar</v>
      </c>
      <c r="S7799" s="16" t="str">
        <f>TEXT(Ecom[[#This Row],[Dates]],"YYYY")</f>
        <v>2025</v>
      </c>
      <c r="T7799" s="16"/>
    </row>
    <row r="7800" spans="1:20" x14ac:dyDescent="0.25">
      <c r="A7800" t="s">
        <v>62</v>
      </c>
      <c r="B7800" s="16">
        <v>46374</v>
      </c>
      <c r="C7800" t="s">
        <v>22</v>
      </c>
      <c r="D7800" t="s">
        <v>15</v>
      </c>
      <c r="E7800" t="s">
        <v>75</v>
      </c>
      <c r="F7800" t="s">
        <v>76</v>
      </c>
      <c r="G7800">
        <v>10035</v>
      </c>
      <c r="H7800" t="s">
        <v>57</v>
      </c>
      <c r="I7800" t="s">
        <v>35</v>
      </c>
      <c r="J7800" t="s">
        <v>36</v>
      </c>
      <c r="K7800" s="6">
        <v>469.99</v>
      </c>
      <c r="L7800">
        <v>1</v>
      </c>
      <c r="M7800">
        <v>0</v>
      </c>
      <c r="N7800" s="6">
        <v>136.2971</v>
      </c>
      <c r="O7800" t="str">
        <f t="shared" si="363"/>
        <v/>
      </c>
      <c r="P7800" s="6">
        <f t="shared" si="364"/>
        <v>334.19333333333333</v>
      </c>
      <c r="Q7800">
        <f t="shared" si="365"/>
        <v>167.90034134789826</v>
      </c>
      <c r="R7800" s="16" t="str">
        <f>TEXT(Ecom[[#This Row],[Dates]],"mmm")</f>
        <v>Dec</v>
      </c>
      <c r="S7800" s="16" t="str">
        <f>TEXT(Ecom[[#This Row],[Dates]],"YYYY")</f>
        <v>2026</v>
      </c>
      <c r="T7800" s="16"/>
    </row>
    <row r="7801" spans="1:20" x14ac:dyDescent="0.25">
      <c r="A7801" t="s">
        <v>62</v>
      </c>
      <c r="B7801" s="16">
        <v>45880</v>
      </c>
      <c r="C7801" t="s">
        <v>22</v>
      </c>
      <c r="D7801" t="s">
        <v>15</v>
      </c>
      <c r="E7801" t="s">
        <v>75</v>
      </c>
      <c r="F7801" t="s">
        <v>76</v>
      </c>
      <c r="G7801">
        <v>10035</v>
      </c>
      <c r="H7801" t="s">
        <v>57</v>
      </c>
      <c r="I7801" t="s">
        <v>19</v>
      </c>
      <c r="J7801" t="s">
        <v>21</v>
      </c>
      <c r="K7801" s="6">
        <v>207.846</v>
      </c>
      <c r="L7801">
        <v>3</v>
      </c>
      <c r="M7801">
        <v>0.1</v>
      </c>
      <c r="N7801" s="6">
        <v>2.3094000000000001</v>
      </c>
      <c r="O7801" t="str">
        <f t="shared" si="363"/>
        <v/>
      </c>
      <c r="P7801" s="6">
        <f t="shared" si="364"/>
        <v>191.02333333333334</v>
      </c>
      <c r="Q7801">
        <f t="shared" si="365"/>
        <v>89.243025843915547</v>
      </c>
      <c r="R7801" s="16" t="str">
        <f>TEXT(Ecom[[#This Row],[Dates]],"mmm")</f>
        <v>Aug</v>
      </c>
      <c r="S7801" s="16" t="str">
        <f>TEXT(Ecom[[#This Row],[Dates]],"YYYY")</f>
        <v>2025</v>
      </c>
      <c r="T7801" s="16"/>
    </row>
    <row r="7802" spans="1:20" x14ac:dyDescent="0.25">
      <c r="A7802" t="s">
        <v>28</v>
      </c>
      <c r="B7802" s="16">
        <v>45856</v>
      </c>
      <c r="C7802" t="s">
        <v>14</v>
      </c>
      <c r="D7802" t="s">
        <v>15</v>
      </c>
      <c r="E7802" t="s">
        <v>55</v>
      </c>
      <c r="F7802" t="s">
        <v>56</v>
      </c>
      <c r="G7802">
        <v>19120</v>
      </c>
      <c r="H7802" t="s">
        <v>57</v>
      </c>
      <c r="I7802" t="s">
        <v>26</v>
      </c>
      <c r="J7802" t="s">
        <v>32</v>
      </c>
      <c r="K7802" s="6">
        <v>324.74400000000003</v>
      </c>
      <c r="L7802">
        <v>3</v>
      </c>
      <c r="M7802">
        <v>0.2</v>
      </c>
      <c r="N7802" s="6">
        <v>-77.1267</v>
      </c>
      <c r="O7802">
        <f t="shared" si="363"/>
        <v>-77.1267</v>
      </c>
      <c r="P7802" s="6">
        <f t="shared" si="364"/>
        <v>125.74133333333334</v>
      </c>
      <c r="Q7802">
        <f t="shared" si="365"/>
        <v>109.07134671091823</v>
      </c>
      <c r="R7802" s="16" t="str">
        <f>TEXT(Ecom[[#This Row],[Dates]],"mmm")</f>
        <v>Jul</v>
      </c>
      <c r="S7802" s="16" t="str">
        <f>TEXT(Ecom[[#This Row],[Dates]],"YYYY")</f>
        <v>2025</v>
      </c>
      <c r="T7802" s="16"/>
    </row>
    <row r="7803" spans="1:20" x14ac:dyDescent="0.25">
      <c r="A7803" t="s">
        <v>13</v>
      </c>
      <c r="B7803" s="16">
        <v>45806</v>
      </c>
      <c r="C7803" t="s">
        <v>14</v>
      </c>
      <c r="D7803" t="s">
        <v>15</v>
      </c>
      <c r="E7803" t="s">
        <v>286</v>
      </c>
      <c r="F7803" t="s">
        <v>24</v>
      </c>
      <c r="G7803">
        <v>93727</v>
      </c>
      <c r="H7803" t="s">
        <v>25</v>
      </c>
      <c r="I7803" t="s">
        <v>19</v>
      </c>
      <c r="J7803" t="s">
        <v>33</v>
      </c>
      <c r="K7803" s="6">
        <v>40.479999999999997</v>
      </c>
      <c r="L7803">
        <v>2</v>
      </c>
      <c r="M7803">
        <v>0</v>
      </c>
      <c r="N7803" s="6">
        <v>14.572800000000001</v>
      </c>
      <c r="O7803" t="str">
        <f t="shared" si="363"/>
        <v/>
      </c>
      <c r="P7803" s="6">
        <f t="shared" si="364"/>
        <v>257.51466666666664</v>
      </c>
      <c r="Q7803">
        <f t="shared" si="365"/>
        <v>288.416522808401</v>
      </c>
      <c r="R7803" s="16" t="str">
        <f>TEXT(Ecom[[#This Row],[Dates]],"mmm")</f>
        <v>May</v>
      </c>
      <c r="S7803" s="16" t="str">
        <f>TEXT(Ecom[[#This Row],[Dates]],"YYYY")</f>
        <v>2025</v>
      </c>
      <c r="T7803" s="16"/>
    </row>
    <row r="7804" spans="1:20" x14ac:dyDescent="0.25">
      <c r="A7804" t="s">
        <v>28</v>
      </c>
      <c r="B7804" s="16">
        <v>46015</v>
      </c>
      <c r="C7804" t="s">
        <v>44</v>
      </c>
      <c r="D7804" t="s">
        <v>15</v>
      </c>
      <c r="E7804" t="s">
        <v>115</v>
      </c>
      <c r="F7804" t="s">
        <v>86</v>
      </c>
      <c r="G7804">
        <v>37064</v>
      </c>
      <c r="H7804" t="s">
        <v>18</v>
      </c>
      <c r="I7804" t="s">
        <v>26</v>
      </c>
      <c r="J7804" t="s">
        <v>27</v>
      </c>
      <c r="K7804" s="6">
        <v>12</v>
      </c>
      <c r="L7804">
        <v>4</v>
      </c>
      <c r="M7804">
        <v>0.2</v>
      </c>
      <c r="N7804" s="6">
        <v>4.2</v>
      </c>
      <c r="O7804" t="str">
        <f t="shared" si="363"/>
        <v/>
      </c>
      <c r="P7804" s="6">
        <f t="shared" si="364"/>
        <v>252.49599999999998</v>
      </c>
      <c r="Q7804">
        <f t="shared" si="365"/>
        <v>304.65864496709293</v>
      </c>
      <c r="R7804" s="16" t="str">
        <f>TEXT(Ecom[[#This Row],[Dates]],"mmm")</f>
        <v>Dec</v>
      </c>
      <c r="S7804" s="16" t="str">
        <f>TEXT(Ecom[[#This Row],[Dates]],"YYYY")</f>
        <v>2025</v>
      </c>
      <c r="T7804" s="16"/>
    </row>
    <row r="7805" spans="1:20" x14ac:dyDescent="0.25">
      <c r="A7805" t="s">
        <v>28</v>
      </c>
      <c r="B7805" s="16">
        <v>46120</v>
      </c>
      <c r="C7805" t="s">
        <v>44</v>
      </c>
      <c r="D7805" t="s">
        <v>15</v>
      </c>
      <c r="E7805" t="s">
        <v>115</v>
      </c>
      <c r="F7805" t="s">
        <v>86</v>
      </c>
      <c r="G7805">
        <v>37064</v>
      </c>
      <c r="H7805" t="s">
        <v>18</v>
      </c>
      <c r="I7805" t="s">
        <v>26</v>
      </c>
      <c r="J7805" t="s">
        <v>32</v>
      </c>
      <c r="K7805" s="6">
        <v>720.06399999999996</v>
      </c>
      <c r="L7805">
        <v>4</v>
      </c>
      <c r="M7805">
        <v>0.2</v>
      </c>
      <c r="N7805" s="6">
        <v>-63.005600000000001</v>
      </c>
      <c r="O7805">
        <f t="shared" si="363"/>
        <v>-63.005600000000001</v>
      </c>
      <c r="P7805" s="6">
        <f t="shared" si="364"/>
        <v>249.43466666666666</v>
      </c>
      <c r="Q7805">
        <f t="shared" si="365"/>
        <v>329.815274408547</v>
      </c>
      <c r="R7805" s="16" t="str">
        <f>TEXT(Ecom[[#This Row],[Dates]],"mmm")</f>
        <v>Apr</v>
      </c>
      <c r="S7805" s="16" t="str">
        <f>TEXT(Ecom[[#This Row],[Dates]],"YYYY")</f>
        <v>2026</v>
      </c>
      <c r="T7805" s="16"/>
    </row>
    <row r="7806" spans="1:20" x14ac:dyDescent="0.25">
      <c r="A7806" t="s">
        <v>28</v>
      </c>
      <c r="B7806" s="16">
        <v>46294</v>
      </c>
      <c r="C7806" t="s">
        <v>44</v>
      </c>
      <c r="D7806" t="s">
        <v>15</v>
      </c>
      <c r="E7806" t="s">
        <v>115</v>
      </c>
      <c r="F7806" t="s">
        <v>86</v>
      </c>
      <c r="G7806">
        <v>37064</v>
      </c>
      <c r="H7806" t="s">
        <v>18</v>
      </c>
      <c r="I7806" t="s">
        <v>26</v>
      </c>
      <c r="J7806" t="s">
        <v>32</v>
      </c>
      <c r="K7806" s="6">
        <v>25.423999999999999</v>
      </c>
      <c r="L7806">
        <v>1</v>
      </c>
      <c r="M7806">
        <v>0.2</v>
      </c>
      <c r="N7806" s="6">
        <v>-4.7670000000000003</v>
      </c>
      <c r="O7806">
        <f t="shared" si="363"/>
        <v>-4.7670000000000003</v>
      </c>
      <c r="P7806" s="6">
        <f t="shared" si="364"/>
        <v>10.481333333333334</v>
      </c>
      <c r="Q7806">
        <f t="shared" si="365"/>
        <v>193.59357729780953</v>
      </c>
      <c r="R7806" s="16" t="str">
        <f>TEXT(Ecom[[#This Row],[Dates]],"mmm")</f>
        <v>Sep</v>
      </c>
      <c r="S7806" s="16" t="str">
        <f>TEXT(Ecom[[#This Row],[Dates]],"YYYY")</f>
        <v>2026</v>
      </c>
      <c r="T7806" s="16"/>
    </row>
    <row r="7807" spans="1:20" x14ac:dyDescent="0.25">
      <c r="A7807" t="s">
        <v>28</v>
      </c>
      <c r="B7807" s="16">
        <v>45677</v>
      </c>
      <c r="C7807" t="s">
        <v>44</v>
      </c>
      <c r="D7807" t="s">
        <v>15</v>
      </c>
      <c r="E7807" t="s">
        <v>115</v>
      </c>
      <c r="F7807" t="s">
        <v>86</v>
      </c>
      <c r="G7807">
        <v>37064</v>
      </c>
      <c r="H7807" t="s">
        <v>18</v>
      </c>
      <c r="I7807" t="s">
        <v>26</v>
      </c>
      <c r="J7807" t="s">
        <v>34</v>
      </c>
      <c r="K7807" s="6">
        <v>2.8159999999999998</v>
      </c>
      <c r="L7807">
        <v>2</v>
      </c>
      <c r="M7807">
        <v>0.2</v>
      </c>
      <c r="N7807" s="6">
        <v>0.31680000000000003</v>
      </c>
      <c r="O7807" t="str">
        <f t="shared" si="363"/>
        <v/>
      </c>
      <c r="P7807" s="6">
        <f t="shared" si="364"/>
        <v>12.282666666666666</v>
      </c>
      <c r="Q7807">
        <f t="shared" si="365"/>
        <v>142.84916954295224</v>
      </c>
      <c r="R7807" s="16" t="str">
        <f>TEXT(Ecom[[#This Row],[Dates]],"mmm")</f>
        <v>Jan</v>
      </c>
      <c r="S7807" s="16" t="str">
        <f>TEXT(Ecom[[#This Row],[Dates]],"YYYY")</f>
        <v>2025</v>
      </c>
      <c r="T7807" s="16"/>
    </row>
    <row r="7808" spans="1:20" x14ac:dyDescent="0.25">
      <c r="A7808" t="s">
        <v>28</v>
      </c>
      <c r="B7808" s="16">
        <v>46042</v>
      </c>
      <c r="C7808" t="s">
        <v>44</v>
      </c>
      <c r="D7808" t="s">
        <v>15</v>
      </c>
      <c r="E7808" t="s">
        <v>115</v>
      </c>
      <c r="F7808" t="s">
        <v>86</v>
      </c>
      <c r="G7808">
        <v>37064</v>
      </c>
      <c r="H7808" t="s">
        <v>18</v>
      </c>
      <c r="I7808" t="s">
        <v>26</v>
      </c>
      <c r="J7808" t="s">
        <v>37</v>
      </c>
      <c r="K7808" s="6">
        <v>3.2040000000000002</v>
      </c>
      <c r="L7808">
        <v>2</v>
      </c>
      <c r="M7808">
        <v>0.7</v>
      </c>
      <c r="N7808" s="6">
        <v>-2.5632000000000001</v>
      </c>
      <c r="O7808">
        <f t="shared" si="363"/>
        <v>-2.5632000000000001</v>
      </c>
      <c r="P7808" s="6">
        <f t="shared" si="364"/>
        <v>27.215999999999998</v>
      </c>
      <c r="Q7808">
        <f t="shared" si="365"/>
        <v>16.462573400381938</v>
      </c>
      <c r="R7808" s="16" t="str">
        <f>TEXT(Ecom[[#This Row],[Dates]],"mmm")</f>
        <v>Jan</v>
      </c>
      <c r="S7808" s="16" t="str">
        <f>TEXT(Ecom[[#This Row],[Dates]],"YYYY")</f>
        <v>2026</v>
      </c>
      <c r="T7808" s="16"/>
    </row>
    <row r="7809" spans="1:20" x14ac:dyDescent="0.25">
      <c r="A7809" t="s">
        <v>28</v>
      </c>
      <c r="B7809" s="16">
        <v>45925</v>
      </c>
      <c r="C7809" t="s">
        <v>14</v>
      </c>
      <c r="D7809" t="s">
        <v>15</v>
      </c>
      <c r="E7809" t="s">
        <v>339</v>
      </c>
      <c r="F7809" t="s">
        <v>40</v>
      </c>
      <c r="G7809">
        <v>27604</v>
      </c>
      <c r="H7809" t="s">
        <v>18</v>
      </c>
      <c r="I7809" t="s">
        <v>26</v>
      </c>
      <c r="J7809" t="s">
        <v>37</v>
      </c>
      <c r="K7809" s="6">
        <v>30.827999999999999</v>
      </c>
      <c r="L7809">
        <v>7</v>
      </c>
      <c r="M7809">
        <v>0.7</v>
      </c>
      <c r="N7809" s="6">
        <v>-24.662400000000002</v>
      </c>
      <c r="O7809">
        <f t="shared" si="363"/>
        <v>-24.662400000000002</v>
      </c>
      <c r="P7809" s="6">
        <f t="shared" si="364"/>
        <v>62.409333333333336</v>
      </c>
      <c r="Q7809">
        <f t="shared" si="365"/>
        <v>31.148563888184256</v>
      </c>
      <c r="R7809" s="16" t="str">
        <f>TEXT(Ecom[[#This Row],[Dates]],"mmm")</f>
        <v>Sep</v>
      </c>
      <c r="S7809" s="16" t="str">
        <f>TEXT(Ecom[[#This Row],[Dates]],"YYYY")</f>
        <v>2025</v>
      </c>
      <c r="T7809" s="16"/>
    </row>
    <row r="7810" spans="1:20" x14ac:dyDescent="0.25">
      <c r="A7810" t="s">
        <v>28</v>
      </c>
      <c r="B7810" s="16">
        <v>46212</v>
      </c>
      <c r="C7810" t="s">
        <v>14</v>
      </c>
      <c r="D7810" t="s">
        <v>15</v>
      </c>
      <c r="E7810" t="s">
        <v>339</v>
      </c>
      <c r="F7810" t="s">
        <v>40</v>
      </c>
      <c r="G7810">
        <v>27604</v>
      </c>
      <c r="H7810" t="s">
        <v>18</v>
      </c>
      <c r="I7810" t="s">
        <v>26</v>
      </c>
      <c r="J7810" t="s">
        <v>34</v>
      </c>
      <c r="K7810" s="6">
        <v>47.616</v>
      </c>
      <c r="L7810">
        <v>3</v>
      </c>
      <c r="M7810">
        <v>0.2</v>
      </c>
      <c r="N7810" s="6">
        <v>5.952</v>
      </c>
      <c r="O7810" t="str">
        <f t="shared" ref="O7810:O7873" si="366">IF(N7810&lt;0,N7810,"")</f>
        <v/>
      </c>
      <c r="P7810" s="6">
        <f t="shared" si="364"/>
        <v>53.723333333333336</v>
      </c>
      <c r="Q7810">
        <f t="shared" si="365"/>
        <v>40.674310290767437</v>
      </c>
      <c r="R7810" s="16" t="str">
        <f>TEXT(Ecom[[#This Row],[Dates]],"mmm")</f>
        <v>Jul</v>
      </c>
      <c r="S7810" s="16" t="str">
        <f>TEXT(Ecom[[#This Row],[Dates]],"YYYY")</f>
        <v>2026</v>
      </c>
      <c r="T7810" s="16"/>
    </row>
    <row r="7811" spans="1:20" x14ac:dyDescent="0.25">
      <c r="A7811" t="s">
        <v>28</v>
      </c>
      <c r="B7811" s="16">
        <v>45803</v>
      </c>
      <c r="C7811" t="s">
        <v>14</v>
      </c>
      <c r="D7811" t="s">
        <v>15</v>
      </c>
      <c r="E7811" t="s">
        <v>339</v>
      </c>
      <c r="F7811" t="s">
        <v>40</v>
      </c>
      <c r="G7811">
        <v>27604</v>
      </c>
      <c r="H7811" t="s">
        <v>18</v>
      </c>
      <c r="I7811" t="s">
        <v>35</v>
      </c>
      <c r="J7811" t="s">
        <v>36</v>
      </c>
      <c r="K7811" s="6">
        <v>108.78400000000001</v>
      </c>
      <c r="L7811">
        <v>2</v>
      </c>
      <c r="M7811">
        <v>0.2</v>
      </c>
      <c r="N7811" s="6">
        <v>10.878399999999999</v>
      </c>
      <c r="O7811" t="str">
        <f t="shared" si="366"/>
        <v/>
      </c>
      <c r="P7811" s="6">
        <f t="shared" ref="P7811:P7874" si="367">AVERAGE(K7811:K7813)</f>
        <v>40.511333333333333</v>
      </c>
      <c r="Q7811">
        <f t="shared" si="365"/>
        <v>43.22547937398857</v>
      </c>
      <c r="R7811" s="16" t="str">
        <f>TEXT(Ecom[[#This Row],[Dates]],"mmm")</f>
        <v>May</v>
      </c>
      <c r="S7811" s="16" t="str">
        <f>TEXT(Ecom[[#This Row],[Dates]],"YYYY")</f>
        <v>2025</v>
      </c>
      <c r="T7811" s="16"/>
    </row>
    <row r="7812" spans="1:20" x14ac:dyDescent="0.25">
      <c r="A7812" t="s">
        <v>62</v>
      </c>
      <c r="B7812" s="16">
        <v>45790</v>
      </c>
      <c r="C7812" t="s">
        <v>14</v>
      </c>
      <c r="D7812" t="s">
        <v>15</v>
      </c>
      <c r="E7812" t="s">
        <v>268</v>
      </c>
      <c r="F7812" t="s">
        <v>248</v>
      </c>
      <c r="G7812">
        <v>20735</v>
      </c>
      <c r="H7812" t="s">
        <v>57</v>
      </c>
      <c r="I7812" t="s">
        <v>26</v>
      </c>
      <c r="J7812" t="s">
        <v>41</v>
      </c>
      <c r="K7812" s="6">
        <v>4.7699999999999996</v>
      </c>
      <c r="L7812">
        <v>1</v>
      </c>
      <c r="M7812">
        <v>0</v>
      </c>
      <c r="N7812" s="6">
        <v>2.1465000000000001</v>
      </c>
      <c r="O7812" t="str">
        <f t="shared" si="366"/>
        <v/>
      </c>
      <c r="P7812" s="6">
        <f t="shared" si="367"/>
        <v>187.727</v>
      </c>
      <c r="Q7812">
        <f t="shared" si="365"/>
        <v>212.13903311184779</v>
      </c>
      <c r="R7812" s="16" t="str">
        <f>TEXT(Ecom[[#This Row],[Dates]],"mmm")</f>
        <v>May</v>
      </c>
      <c r="S7812" s="16" t="str">
        <f>TEXT(Ecom[[#This Row],[Dates]],"YYYY")</f>
        <v>2025</v>
      </c>
      <c r="T7812" s="16"/>
    </row>
    <row r="7813" spans="1:20" x14ac:dyDescent="0.25">
      <c r="A7813" t="s">
        <v>62</v>
      </c>
      <c r="B7813" s="16">
        <v>46037</v>
      </c>
      <c r="C7813" t="s">
        <v>14</v>
      </c>
      <c r="D7813" t="s">
        <v>15</v>
      </c>
      <c r="E7813" t="s">
        <v>268</v>
      </c>
      <c r="F7813" t="s">
        <v>248</v>
      </c>
      <c r="G7813">
        <v>20735</v>
      </c>
      <c r="H7813" t="s">
        <v>57</v>
      </c>
      <c r="I7813" t="s">
        <v>26</v>
      </c>
      <c r="J7813" t="s">
        <v>34</v>
      </c>
      <c r="K7813" s="6">
        <v>7.98</v>
      </c>
      <c r="L7813">
        <v>3</v>
      </c>
      <c r="M7813">
        <v>0</v>
      </c>
      <c r="N7813" s="6">
        <v>2.0748000000000002</v>
      </c>
      <c r="O7813" t="str">
        <f t="shared" si="366"/>
        <v/>
      </c>
      <c r="P7813" s="6">
        <f t="shared" si="367"/>
        <v>189.65700000000001</v>
      </c>
      <c r="Q7813">
        <f t="shared" ref="Q7813:Q7876" si="368">SQRT(SUMXMY2(K7813:K7815,P7811:P7813)/3)</f>
        <v>234.29910703588871</v>
      </c>
      <c r="R7813" s="16" t="str">
        <f>TEXT(Ecom[[#This Row],[Dates]],"mmm")</f>
        <v>Jan</v>
      </c>
      <c r="S7813" s="16" t="str">
        <f>TEXT(Ecom[[#This Row],[Dates]],"YYYY")</f>
        <v>2026</v>
      </c>
      <c r="T7813" s="16"/>
    </row>
    <row r="7814" spans="1:20" x14ac:dyDescent="0.25">
      <c r="A7814" t="s">
        <v>62</v>
      </c>
      <c r="B7814" s="16">
        <v>46274</v>
      </c>
      <c r="C7814" t="s">
        <v>14</v>
      </c>
      <c r="D7814" t="s">
        <v>15</v>
      </c>
      <c r="E7814" t="s">
        <v>268</v>
      </c>
      <c r="F7814" t="s">
        <v>248</v>
      </c>
      <c r="G7814">
        <v>20735</v>
      </c>
      <c r="H7814" t="s">
        <v>57</v>
      </c>
      <c r="I7814" t="s">
        <v>19</v>
      </c>
      <c r="J7814" t="s">
        <v>31</v>
      </c>
      <c r="K7814" s="6">
        <v>550.43100000000004</v>
      </c>
      <c r="L7814">
        <v>3</v>
      </c>
      <c r="M7814">
        <v>0.3</v>
      </c>
      <c r="N7814" s="6">
        <v>-47.1798</v>
      </c>
      <c r="O7814">
        <f t="shared" si="366"/>
        <v>-47.1798</v>
      </c>
      <c r="P7814" s="6">
        <f t="shared" si="367"/>
        <v>686.21900000000005</v>
      </c>
      <c r="Q7814">
        <f t="shared" si="368"/>
        <v>523.47434220281195</v>
      </c>
      <c r="R7814" s="16" t="str">
        <f>TEXT(Ecom[[#This Row],[Dates]],"mmm")</f>
        <v>Sep</v>
      </c>
      <c r="S7814" s="16" t="str">
        <f>TEXT(Ecom[[#This Row],[Dates]],"YYYY")</f>
        <v>2026</v>
      </c>
      <c r="T7814" s="16"/>
    </row>
    <row r="7815" spans="1:20" x14ac:dyDescent="0.25">
      <c r="A7815" t="s">
        <v>62</v>
      </c>
      <c r="B7815" s="16">
        <v>45689</v>
      </c>
      <c r="C7815" t="s">
        <v>14</v>
      </c>
      <c r="D7815" t="s">
        <v>15</v>
      </c>
      <c r="E7815" t="s">
        <v>268</v>
      </c>
      <c r="F7815" t="s">
        <v>248</v>
      </c>
      <c r="G7815">
        <v>20735</v>
      </c>
      <c r="H7815" t="s">
        <v>57</v>
      </c>
      <c r="I7815" t="s">
        <v>19</v>
      </c>
      <c r="J7815" t="s">
        <v>33</v>
      </c>
      <c r="K7815" s="6">
        <v>10.56</v>
      </c>
      <c r="L7815">
        <v>6</v>
      </c>
      <c r="M7815">
        <v>0</v>
      </c>
      <c r="N7815" s="6">
        <v>4.6463999999999999</v>
      </c>
      <c r="O7815" t="str">
        <f t="shared" si="366"/>
        <v/>
      </c>
      <c r="P7815" s="6">
        <f t="shared" si="367"/>
        <v>508.58199999999994</v>
      </c>
      <c r="Q7815">
        <f t="shared" si="368"/>
        <v>557.27427629549391</v>
      </c>
      <c r="R7815" s="16" t="str">
        <f>TEXT(Ecom[[#This Row],[Dates]],"mmm")</f>
        <v>Feb</v>
      </c>
      <c r="S7815" s="16" t="str">
        <f>TEXT(Ecom[[#This Row],[Dates]],"YYYY")</f>
        <v>2025</v>
      </c>
      <c r="T7815" s="16"/>
    </row>
    <row r="7816" spans="1:20" x14ac:dyDescent="0.25">
      <c r="A7816" t="s">
        <v>62</v>
      </c>
      <c r="B7816" s="16">
        <v>46343</v>
      </c>
      <c r="C7816" t="s">
        <v>44</v>
      </c>
      <c r="D7816" t="s">
        <v>15</v>
      </c>
      <c r="E7816" t="s">
        <v>23</v>
      </c>
      <c r="F7816" t="s">
        <v>24</v>
      </c>
      <c r="G7816">
        <v>90049</v>
      </c>
      <c r="H7816" t="s">
        <v>25</v>
      </c>
      <c r="I7816" t="s">
        <v>19</v>
      </c>
      <c r="J7816" t="s">
        <v>20</v>
      </c>
      <c r="K7816" s="6">
        <v>1497.6659999999999</v>
      </c>
      <c r="L7816">
        <v>2</v>
      </c>
      <c r="M7816">
        <v>0.15</v>
      </c>
      <c r="N7816" s="6">
        <v>140.95679999999999</v>
      </c>
      <c r="O7816" t="str">
        <f t="shared" si="366"/>
        <v/>
      </c>
      <c r="P7816" s="6">
        <f t="shared" si="367"/>
        <v>542.80200000000002</v>
      </c>
      <c r="Q7816">
        <f t="shared" si="368"/>
        <v>601.14579939118471</v>
      </c>
      <c r="R7816" s="16" t="str">
        <f>TEXT(Ecom[[#This Row],[Dates]],"mmm")</f>
        <v>Nov</v>
      </c>
      <c r="S7816" s="16" t="str">
        <f>TEXT(Ecom[[#This Row],[Dates]],"YYYY")</f>
        <v>2026</v>
      </c>
      <c r="T7816" s="16"/>
    </row>
    <row r="7817" spans="1:20" x14ac:dyDescent="0.25">
      <c r="A7817" t="s">
        <v>62</v>
      </c>
      <c r="B7817" s="16">
        <v>45664</v>
      </c>
      <c r="C7817" t="s">
        <v>44</v>
      </c>
      <c r="D7817" t="s">
        <v>15</v>
      </c>
      <c r="E7817" t="s">
        <v>23</v>
      </c>
      <c r="F7817" t="s">
        <v>24</v>
      </c>
      <c r="G7817">
        <v>90049</v>
      </c>
      <c r="H7817" t="s">
        <v>25</v>
      </c>
      <c r="I7817" t="s">
        <v>35</v>
      </c>
      <c r="J7817" t="s">
        <v>36</v>
      </c>
      <c r="K7817" s="6">
        <v>17.52</v>
      </c>
      <c r="L7817">
        <v>2</v>
      </c>
      <c r="M7817">
        <v>0.2</v>
      </c>
      <c r="N7817" s="6">
        <v>-3.504</v>
      </c>
      <c r="O7817">
        <f t="shared" si="366"/>
        <v>-3.504</v>
      </c>
      <c r="P7817" s="6">
        <f t="shared" si="367"/>
        <v>55.54</v>
      </c>
      <c r="Q7817">
        <f t="shared" si="368"/>
        <v>376.85943363894535</v>
      </c>
      <c r="R7817" s="16" t="str">
        <f>TEXT(Ecom[[#This Row],[Dates]],"mmm")</f>
        <v>Jan</v>
      </c>
      <c r="S7817" s="16" t="str">
        <f>TEXT(Ecom[[#This Row],[Dates]],"YYYY")</f>
        <v>2025</v>
      </c>
      <c r="T7817" s="16"/>
    </row>
    <row r="7818" spans="1:20" x14ac:dyDescent="0.25">
      <c r="A7818" t="s">
        <v>13</v>
      </c>
      <c r="B7818" s="16">
        <v>45759</v>
      </c>
      <c r="C7818" t="s">
        <v>44</v>
      </c>
      <c r="D7818" t="s">
        <v>15</v>
      </c>
      <c r="E7818" t="s">
        <v>311</v>
      </c>
      <c r="F7818" t="s">
        <v>177</v>
      </c>
      <c r="G7818">
        <v>89031</v>
      </c>
      <c r="H7818" t="s">
        <v>25</v>
      </c>
      <c r="I7818" t="s">
        <v>26</v>
      </c>
      <c r="J7818" t="s">
        <v>34</v>
      </c>
      <c r="K7818" s="6">
        <v>113.22</v>
      </c>
      <c r="L7818">
        <v>3</v>
      </c>
      <c r="M7818">
        <v>0</v>
      </c>
      <c r="N7818" s="6">
        <v>29.437200000000001</v>
      </c>
      <c r="O7818" t="str">
        <f t="shared" si="366"/>
        <v/>
      </c>
      <c r="P7818" s="6">
        <f t="shared" si="367"/>
        <v>1561.692</v>
      </c>
      <c r="Q7818">
        <f t="shared" si="368"/>
        <v>1735.0593191569369</v>
      </c>
      <c r="R7818" s="16" t="str">
        <f>TEXT(Ecom[[#This Row],[Dates]],"mmm")</f>
        <v>Apr</v>
      </c>
      <c r="S7818" s="16" t="str">
        <f>TEXT(Ecom[[#This Row],[Dates]],"YYYY")</f>
        <v>2025</v>
      </c>
      <c r="T7818" s="16"/>
    </row>
    <row r="7819" spans="1:20" x14ac:dyDescent="0.25">
      <c r="A7819" t="s">
        <v>13</v>
      </c>
      <c r="B7819" s="16">
        <v>45873</v>
      </c>
      <c r="C7819" t="s">
        <v>44</v>
      </c>
      <c r="D7819" t="s">
        <v>15</v>
      </c>
      <c r="E7819" t="s">
        <v>311</v>
      </c>
      <c r="F7819" t="s">
        <v>177</v>
      </c>
      <c r="G7819">
        <v>89031</v>
      </c>
      <c r="H7819" t="s">
        <v>25</v>
      </c>
      <c r="I7819" t="s">
        <v>26</v>
      </c>
      <c r="J7819" t="s">
        <v>41</v>
      </c>
      <c r="K7819" s="6">
        <v>35.880000000000003</v>
      </c>
      <c r="L7819">
        <v>6</v>
      </c>
      <c r="M7819">
        <v>0</v>
      </c>
      <c r="N7819" s="6">
        <v>17.581199999999999</v>
      </c>
      <c r="O7819" t="str">
        <f t="shared" si="366"/>
        <v/>
      </c>
      <c r="P7819" s="6">
        <f t="shared" si="367"/>
        <v>1527.8986666666667</v>
      </c>
      <c r="Q7819">
        <f t="shared" si="368"/>
        <v>1927.4495850761882</v>
      </c>
      <c r="R7819" s="16" t="str">
        <f>TEXT(Ecom[[#This Row],[Dates]],"mmm")</f>
        <v>Aug</v>
      </c>
      <c r="S7819" s="16" t="str">
        <f>TEXT(Ecom[[#This Row],[Dates]],"YYYY")</f>
        <v>2025</v>
      </c>
      <c r="T7819" s="16"/>
    </row>
    <row r="7820" spans="1:20" x14ac:dyDescent="0.25">
      <c r="A7820" t="s">
        <v>13</v>
      </c>
      <c r="B7820" s="16">
        <v>46212</v>
      </c>
      <c r="C7820" t="s">
        <v>44</v>
      </c>
      <c r="D7820" t="s">
        <v>15</v>
      </c>
      <c r="E7820" t="s">
        <v>311</v>
      </c>
      <c r="F7820" t="s">
        <v>177</v>
      </c>
      <c r="G7820">
        <v>89031</v>
      </c>
      <c r="H7820" t="s">
        <v>25</v>
      </c>
      <c r="I7820" t="s">
        <v>26</v>
      </c>
      <c r="J7820" t="s">
        <v>37</v>
      </c>
      <c r="K7820" s="6">
        <v>4535.9759999999997</v>
      </c>
      <c r="L7820">
        <v>3</v>
      </c>
      <c r="M7820">
        <v>0.2</v>
      </c>
      <c r="N7820" s="6">
        <v>1644.2913000000001</v>
      </c>
      <c r="O7820" t="str">
        <f t="shared" si="366"/>
        <v/>
      </c>
      <c r="P7820" s="6">
        <f t="shared" si="367"/>
        <v>1713.5186666666666</v>
      </c>
      <c r="Q7820">
        <f t="shared" si="368"/>
        <v>2033.1374779788191</v>
      </c>
      <c r="R7820" s="16" t="str">
        <f>TEXT(Ecom[[#This Row],[Dates]],"mmm")</f>
        <v>Jul</v>
      </c>
      <c r="S7820" s="16" t="str">
        <f>TEXT(Ecom[[#This Row],[Dates]],"YYYY")</f>
        <v>2026</v>
      </c>
      <c r="T7820" s="16"/>
    </row>
    <row r="7821" spans="1:20" x14ac:dyDescent="0.25">
      <c r="A7821" t="s">
        <v>28</v>
      </c>
      <c r="B7821" s="16">
        <v>45885</v>
      </c>
      <c r="C7821" t="s">
        <v>14</v>
      </c>
      <c r="D7821" t="s">
        <v>15</v>
      </c>
      <c r="E7821" t="s">
        <v>52</v>
      </c>
      <c r="F7821" t="s">
        <v>24</v>
      </c>
      <c r="G7821">
        <v>94109</v>
      </c>
      <c r="H7821" t="s">
        <v>25</v>
      </c>
      <c r="I7821" t="s">
        <v>26</v>
      </c>
      <c r="J7821" t="s">
        <v>77</v>
      </c>
      <c r="K7821" s="6">
        <v>11.84</v>
      </c>
      <c r="L7821">
        <v>8</v>
      </c>
      <c r="M7821">
        <v>0</v>
      </c>
      <c r="N7821" s="6">
        <v>5.6832000000000003</v>
      </c>
      <c r="O7821" t="str">
        <f t="shared" si="366"/>
        <v/>
      </c>
      <c r="P7821" s="6">
        <f t="shared" si="367"/>
        <v>238.75066666666669</v>
      </c>
      <c r="Q7821">
        <f t="shared" si="368"/>
        <v>1090.9823842073101</v>
      </c>
      <c r="R7821" s="16" t="str">
        <f>TEXT(Ecom[[#This Row],[Dates]],"mmm")</f>
        <v>Aug</v>
      </c>
      <c r="S7821" s="16" t="str">
        <f>TEXT(Ecom[[#This Row],[Dates]],"YYYY")</f>
        <v>2025</v>
      </c>
      <c r="T7821" s="16"/>
    </row>
    <row r="7822" spans="1:20" x14ac:dyDescent="0.25">
      <c r="A7822" t="s">
        <v>13</v>
      </c>
      <c r="B7822" s="16">
        <v>45760</v>
      </c>
      <c r="C7822" t="s">
        <v>44</v>
      </c>
      <c r="D7822" t="s">
        <v>15</v>
      </c>
      <c r="E7822" t="s">
        <v>485</v>
      </c>
      <c r="F7822" t="s">
        <v>179</v>
      </c>
      <c r="G7822">
        <v>2920</v>
      </c>
      <c r="H7822" t="s">
        <v>57</v>
      </c>
      <c r="I7822" t="s">
        <v>26</v>
      </c>
      <c r="J7822" t="s">
        <v>32</v>
      </c>
      <c r="K7822" s="6">
        <v>592.74</v>
      </c>
      <c r="L7822">
        <v>6</v>
      </c>
      <c r="M7822">
        <v>0</v>
      </c>
      <c r="N7822" s="6">
        <v>160.03980000000001</v>
      </c>
      <c r="O7822" t="str">
        <f t="shared" si="366"/>
        <v/>
      </c>
      <c r="P7822" s="6">
        <f t="shared" si="367"/>
        <v>237.684</v>
      </c>
      <c r="Q7822">
        <f t="shared" si="368"/>
        <v>664.51861301067379</v>
      </c>
      <c r="R7822" s="16" t="str">
        <f>TEXT(Ecom[[#This Row],[Dates]],"mmm")</f>
        <v>Apr</v>
      </c>
      <c r="S7822" s="16" t="str">
        <f>TEXT(Ecom[[#This Row],[Dates]],"YYYY")</f>
        <v>2025</v>
      </c>
      <c r="T7822" s="16"/>
    </row>
    <row r="7823" spans="1:20" x14ac:dyDescent="0.25">
      <c r="A7823" t="s">
        <v>13</v>
      </c>
      <c r="B7823" s="16">
        <v>45725</v>
      </c>
      <c r="C7823" t="s">
        <v>14</v>
      </c>
      <c r="D7823" t="s">
        <v>15</v>
      </c>
      <c r="E7823" t="s">
        <v>84</v>
      </c>
      <c r="F7823" t="s">
        <v>86</v>
      </c>
      <c r="G7823">
        <v>38301</v>
      </c>
      <c r="H7823" t="s">
        <v>18</v>
      </c>
      <c r="I7823" t="s">
        <v>26</v>
      </c>
      <c r="J7823" t="s">
        <v>32</v>
      </c>
      <c r="K7823" s="6">
        <v>111.672</v>
      </c>
      <c r="L7823">
        <v>9</v>
      </c>
      <c r="M7823">
        <v>0.2</v>
      </c>
      <c r="N7823" s="6">
        <v>6.9794999999999998</v>
      </c>
      <c r="O7823" t="str">
        <f t="shared" si="366"/>
        <v/>
      </c>
      <c r="P7823" s="6">
        <f t="shared" si="367"/>
        <v>90.093999999999994</v>
      </c>
      <c r="Q7823">
        <f t="shared" si="368"/>
        <v>155.12927601818404</v>
      </c>
      <c r="R7823" s="16" t="str">
        <f>TEXT(Ecom[[#This Row],[Dates]],"mmm")</f>
        <v>Mar</v>
      </c>
      <c r="S7823" s="16" t="str">
        <f>TEXT(Ecom[[#This Row],[Dates]],"YYYY")</f>
        <v>2025</v>
      </c>
      <c r="T7823" s="16"/>
    </row>
    <row r="7824" spans="1:20" x14ac:dyDescent="0.25">
      <c r="A7824" t="s">
        <v>28</v>
      </c>
      <c r="B7824" s="16">
        <v>46376</v>
      </c>
      <c r="C7824" t="s">
        <v>44</v>
      </c>
      <c r="D7824" t="s">
        <v>15</v>
      </c>
      <c r="E7824" t="s">
        <v>114</v>
      </c>
      <c r="F7824" t="s">
        <v>72</v>
      </c>
      <c r="G7824">
        <v>19711</v>
      </c>
      <c r="H7824" t="s">
        <v>57</v>
      </c>
      <c r="I7824" t="s">
        <v>26</v>
      </c>
      <c r="J7824" t="s">
        <v>34</v>
      </c>
      <c r="K7824" s="6">
        <v>8.64</v>
      </c>
      <c r="L7824">
        <v>3</v>
      </c>
      <c r="M7824">
        <v>0</v>
      </c>
      <c r="N7824" s="6">
        <v>2.5055999999999998</v>
      </c>
      <c r="O7824" t="str">
        <f t="shared" si="366"/>
        <v/>
      </c>
      <c r="P7824" s="6">
        <f t="shared" si="367"/>
        <v>130.49666666666667</v>
      </c>
      <c r="Q7824">
        <f t="shared" si="368"/>
        <v>148.91679584748485</v>
      </c>
      <c r="R7824" s="16" t="str">
        <f>TEXT(Ecom[[#This Row],[Dates]],"mmm")</f>
        <v>Dec</v>
      </c>
      <c r="S7824" s="16" t="str">
        <f>TEXT(Ecom[[#This Row],[Dates]],"YYYY")</f>
        <v>2026</v>
      </c>
      <c r="T7824" s="16"/>
    </row>
    <row r="7825" spans="1:20" x14ac:dyDescent="0.25">
      <c r="A7825" t="s">
        <v>28</v>
      </c>
      <c r="B7825" s="16">
        <v>45811</v>
      </c>
      <c r="C7825" t="s">
        <v>44</v>
      </c>
      <c r="D7825" t="s">
        <v>15</v>
      </c>
      <c r="E7825" t="s">
        <v>114</v>
      </c>
      <c r="F7825" t="s">
        <v>72</v>
      </c>
      <c r="G7825">
        <v>19711</v>
      </c>
      <c r="H7825" t="s">
        <v>57</v>
      </c>
      <c r="I7825" t="s">
        <v>35</v>
      </c>
      <c r="J7825" t="s">
        <v>59</v>
      </c>
      <c r="K7825" s="6">
        <v>149.97</v>
      </c>
      <c r="L7825">
        <v>3</v>
      </c>
      <c r="M7825">
        <v>0</v>
      </c>
      <c r="N7825" s="6">
        <v>52.4895</v>
      </c>
      <c r="O7825" t="str">
        <f t="shared" si="366"/>
        <v/>
      </c>
      <c r="P7825" s="6">
        <f t="shared" si="367"/>
        <v>157.91066666666669</v>
      </c>
      <c r="Q7825">
        <f t="shared" si="368"/>
        <v>78.656053963984135</v>
      </c>
      <c r="R7825" s="16" t="str">
        <f>TEXT(Ecom[[#This Row],[Dates]],"mmm")</f>
        <v>Jun</v>
      </c>
      <c r="S7825" s="16" t="str">
        <f>TEXT(Ecom[[#This Row],[Dates]],"YYYY")</f>
        <v>2025</v>
      </c>
      <c r="T7825" s="16"/>
    </row>
    <row r="7826" spans="1:20" x14ac:dyDescent="0.25">
      <c r="A7826" t="s">
        <v>28</v>
      </c>
      <c r="B7826" s="16">
        <v>45974</v>
      </c>
      <c r="C7826" t="s">
        <v>22</v>
      </c>
      <c r="D7826" t="s">
        <v>15</v>
      </c>
      <c r="E7826" t="s">
        <v>23</v>
      </c>
      <c r="F7826" t="s">
        <v>24</v>
      </c>
      <c r="G7826">
        <v>90036</v>
      </c>
      <c r="H7826" t="s">
        <v>25</v>
      </c>
      <c r="I7826" t="s">
        <v>19</v>
      </c>
      <c r="J7826" t="s">
        <v>21</v>
      </c>
      <c r="K7826" s="6">
        <v>232.88</v>
      </c>
      <c r="L7826">
        <v>5</v>
      </c>
      <c r="M7826">
        <v>0.2</v>
      </c>
      <c r="N7826" s="6">
        <v>17.466000000000001</v>
      </c>
      <c r="O7826" t="str">
        <f t="shared" si="366"/>
        <v/>
      </c>
      <c r="P7826" s="6">
        <f t="shared" si="367"/>
        <v>277.51</v>
      </c>
      <c r="Q7826">
        <f t="shared" si="368"/>
        <v>151.05788257436899</v>
      </c>
      <c r="R7826" s="16" t="str">
        <f>TEXT(Ecom[[#This Row],[Dates]],"mmm")</f>
        <v>Nov</v>
      </c>
      <c r="S7826" s="16" t="str">
        <f>TEXT(Ecom[[#This Row],[Dates]],"YYYY")</f>
        <v>2025</v>
      </c>
      <c r="T7826" s="16"/>
    </row>
    <row r="7827" spans="1:20" x14ac:dyDescent="0.25">
      <c r="A7827" t="s">
        <v>28</v>
      </c>
      <c r="B7827" s="16">
        <v>46104</v>
      </c>
      <c r="C7827" t="s">
        <v>22</v>
      </c>
      <c r="D7827" t="s">
        <v>15</v>
      </c>
      <c r="E7827" t="s">
        <v>501</v>
      </c>
      <c r="F7827" t="s">
        <v>76</v>
      </c>
      <c r="G7827">
        <v>13440</v>
      </c>
      <c r="H7827" t="s">
        <v>57</v>
      </c>
      <c r="I7827" t="s">
        <v>19</v>
      </c>
      <c r="J7827" t="s">
        <v>21</v>
      </c>
      <c r="K7827" s="6">
        <v>90.882000000000005</v>
      </c>
      <c r="L7827">
        <v>1</v>
      </c>
      <c r="M7827">
        <v>0.1</v>
      </c>
      <c r="N7827" s="6">
        <v>15.147</v>
      </c>
      <c r="O7827" t="str">
        <f t="shared" si="366"/>
        <v/>
      </c>
      <c r="P7827" s="6">
        <f t="shared" si="367"/>
        <v>203.18733333333333</v>
      </c>
      <c r="Q7827">
        <f t="shared" si="368"/>
        <v>178.25866897500592</v>
      </c>
      <c r="R7827" s="16" t="str">
        <f>TEXT(Ecom[[#This Row],[Dates]],"mmm")</f>
        <v>Mar</v>
      </c>
      <c r="S7827" s="16" t="str">
        <f>TEXT(Ecom[[#This Row],[Dates]],"YYYY")</f>
        <v>2026</v>
      </c>
      <c r="T7827" s="16"/>
    </row>
    <row r="7828" spans="1:20" x14ac:dyDescent="0.25">
      <c r="A7828" t="s">
        <v>28</v>
      </c>
      <c r="B7828" s="16">
        <v>45973</v>
      </c>
      <c r="C7828" t="s">
        <v>22</v>
      </c>
      <c r="D7828" t="s">
        <v>15</v>
      </c>
      <c r="E7828" t="s">
        <v>79</v>
      </c>
      <c r="F7828" t="s">
        <v>65</v>
      </c>
      <c r="G7828">
        <v>60610</v>
      </c>
      <c r="H7828" t="s">
        <v>47</v>
      </c>
      <c r="I7828" t="s">
        <v>35</v>
      </c>
      <c r="J7828" t="s">
        <v>36</v>
      </c>
      <c r="K7828" s="6">
        <v>508.76799999999997</v>
      </c>
      <c r="L7828">
        <v>4</v>
      </c>
      <c r="M7828">
        <v>0.2</v>
      </c>
      <c r="N7828" s="6">
        <v>38.157600000000002</v>
      </c>
      <c r="O7828" t="str">
        <f t="shared" si="366"/>
        <v/>
      </c>
      <c r="P7828" s="6">
        <f t="shared" si="367"/>
        <v>194.20533333333333</v>
      </c>
      <c r="Q7828">
        <f t="shared" si="368"/>
        <v>189.56592190776468</v>
      </c>
      <c r="R7828" s="16" t="str">
        <f>TEXT(Ecom[[#This Row],[Dates]],"mmm")</f>
        <v>Nov</v>
      </c>
      <c r="S7828" s="16" t="str">
        <f>TEXT(Ecom[[#This Row],[Dates]],"YYYY")</f>
        <v>2025</v>
      </c>
      <c r="T7828" s="16"/>
    </row>
    <row r="7829" spans="1:20" x14ac:dyDescent="0.25">
      <c r="A7829" t="s">
        <v>28</v>
      </c>
      <c r="B7829" s="16">
        <v>46053</v>
      </c>
      <c r="C7829" t="s">
        <v>22</v>
      </c>
      <c r="D7829" t="s">
        <v>15</v>
      </c>
      <c r="E7829" t="s">
        <v>79</v>
      </c>
      <c r="F7829" t="s">
        <v>65</v>
      </c>
      <c r="G7829">
        <v>60610</v>
      </c>
      <c r="H7829" t="s">
        <v>47</v>
      </c>
      <c r="I7829" t="s">
        <v>26</v>
      </c>
      <c r="J7829" t="s">
        <v>60</v>
      </c>
      <c r="K7829" s="6">
        <v>9.9120000000000008</v>
      </c>
      <c r="L7829">
        <v>3</v>
      </c>
      <c r="M7829">
        <v>0.2</v>
      </c>
      <c r="N7829" s="6">
        <v>3.2214</v>
      </c>
      <c r="O7829" t="str">
        <f t="shared" si="366"/>
        <v/>
      </c>
      <c r="P7829" s="6">
        <f t="shared" si="367"/>
        <v>44.455999999999996</v>
      </c>
      <c r="Q7829">
        <f t="shared" si="368"/>
        <v>134.84852956585797</v>
      </c>
      <c r="R7829" s="16" t="str">
        <f>TEXT(Ecom[[#This Row],[Dates]],"mmm")</f>
        <v>Jan</v>
      </c>
      <c r="S7829" s="16" t="str">
        <f>TEXT(Ecom[[#This Row],[Dates]],"YYYY")</f>
        <v>2026</v>
      </c>
      <c r="T7829" s="16"/>
    </row>
    <row r="7830" spans="1:20" x14ac:dyDescent="0.25">
      <c r="A7830" t="s">
        <v>28</v>
      </c>
      <c r="B7830" s="16">
        <v>46073</v>
      </c>
      <c r="C7830" t="s">
        <v>22</v>
      </c>
      <c r="D7830" t="s">
        <v>15</v>
      </c>
      <c r="E7830" t="s">
        <v>144</v>
      </c>
      <c r="F7830" t="s">
        <v>24</v>
      </c>
      <c r="G7830">
        <v>92105</v>
      </c>
      <c r="H7830" t="s">
        <v>25</v>
      </c>
      <c r="I7830" t="s">
        <v>19</v>
      </c>
      <c r="J7830" t="s">
        <v>21</v>
      </c>
      <c r="K7830" s="6">
        <v>63.936</v>
      </c>
      <c r="L7830">
        <v>3</v>
      </c>
      <c r="M7830">
        <v>0.2</v>
      </c>
      <c r="N7830" s="6">
        <v>6.3936000000000002</v>
      </c>
      <c r="O7830" t="str">
        <f t="shared" si="366"/>
        <v/>
      </c>
      <c r="P7830" s="6">
        <f t="shared" si="367"/>
        <v>145.14400000000001</v>
      </c>
      <c r="Q7830">
        <f t="shared" si="368"/>
        <v>122.51522290054558</v>
      </c>
      <c r="R7830" s="16" t="str">
        <f>TEXT(Ecom[[#This Row],[Dates]],"mmm")</f>
        <v>Feb</v>
      </c>
      <c r="S7830" s="16" t="str">
        <f>TEXT(Ecom[[#This Row],[Dates]],"YYYY")</f>
        <v>2026</v>
      </c>
      <c r="T7830" s="16"/>
    </row>
    <row r="7831" spans="1:20" x14ac:dyDescent="0.25">
      <c r="A7831" t="s">
        <v>28</v>
      </c>
      <c r="B7831" s="16">
        <v>46251</v>
      </c>
      <c r="C7831" t="s">
        <v>22</v>
      </c>
      <c r="D7831" t="s">
        <v>15</v>
      </c>
      <c r="E7831" t="s">
        <v>144</v>
      </c>
      <c r="F7831" t="s">
        <v>24</v>
      </c>
      <c r="G7831">
        <v>92105</v>
      </c>
      <c r="H7831" t="s">
        <v>25</v>
      </c>
      <c r="I7831" t="s">
        <v>26</v>
      </c>
      <c r="J7831" t="s">
        <v>34</v>
      </c>
      <c r="K7831" s="6">
        <v>59.52</v>
      </c>
      <c r="L7831">
        <v>3</v>
      </c>
      <c r="M7831">
        <v>0</v>
      </c>
      <c r="N7831" s="6">
        <v>15.475199999999999</v>
      </c>
      <c r="O7831" t="str">
        <f t="shared" si="366"/>
        <v/>
      </c>
      <c r="P7831" s="6">
        <f t="shared" si="367"/>
        <v>140.61599999999999</v>
      </c>
      <c r="Q7831">
        <f t="shared" si="368"/>
        <v>109.85965291528397</v>
      </c>
      <c r="R7831" s="16" t="str">
        <f>TEXT(Ecom[[#This Row],[Dates]],"mmm")</f>
        <v>Aug</v>
      </c>
      <c r="S7831" s="16" t="str">
        <f>TEXT(Ecom[[#This Row],[Dates]],"YYYY")</f>
        <v>2026</v>
      </c>
      <c r="T7831" s="16"/>
    </row>
    <row r="7832" spans="1:20" x14ac:dyDescent="0.25">
      <c r="A7832" t="s">
        <v>28</v>
      </c>
      <c r="B7832" s="16">
        <v>45831</v>
      </c>
      <c r="C7832" t="s">
        <v>22</v>
      </c>
      <c r="D7832" t="s">
        <v>15</v>
      </c>
      <c r="E7832" t="s">
        <v>144</v>
      </c>
      <c r="F7832" t="s">
        <v>24</v>
      </c>
      <c r="G7832">
        <v>92105</v>
      </c>
      <c r="H7832" t="s">
        <v>25</v>
      </c>
      <c r="I7832" t="s">
        <v>35</v>
      </c>
      <c r="J7832" t="s">
        <v>36</v>
      </c>
      <c r="K7832" s="6">
        <v>311.976</v>
      </c>
      <c r="L7832">
        <v>3</v>
      </c>
      <c r="M7832">
        <v>0.2</v>
      </c>
      <c r="N7832" s="6">
        <v>38.997</v>
      </c>
      <c r="O7832" t="str">
        <f t="shared" si="366"/>
        <v/>
      </c>
      <c r="P7832" s="6">
        <f t="shared" si="367"/>
        <v>127.15466666666667</v>
      </c>
      <c r="Q7832">
        <f t="shared" si="368"/>
        <v>126.02716409362499</v>
      </c>
      <c r="R7832" s="16" t="str">
        <f>TEXT(Ecom[[#This Row],[Dates]],"mmm")</f>
        <v>Jun</v>
      </c>
      <c r="S7832" s="16" t="str">
        <f>TEXT(Ecom[[#This Row],[Dates]],"YYYY")</f>
        <v>2025</v>
      </c>
      <c r="T7832" s="16"/>
    </row>
    <row r="7833" spans="1:20" x14ac:dyDescent="0.25">
      <c r="A7833" t="s">
        <v>28</v>
      </c>
      <c r="B7833" s="16">
        <v>46170</v>
      </c>
      <c r="C7833" t="s">
        <v>22</v>
      </c>
      <c r="D7833" t="s">
        <v>15</v>
      </c>
      <c r="E7833" t="s">
        <v>144</v>
      </c>
      <c r="F7833" t="s">
        <v>24</v>
      </c>
      <c r="G7833">
        <v>92105</v>
      </c>
      <c r="H7833" t="s">
        <v>25</v>
      </c>
      <c r="I7833" t="s">
        <v>26</v>
      </c>
      <c r="J7833" t="s">
        <v>37</v>
      </c>
      <c r="K7833" s="6">
        <v>50.351999999999997</v>
      </c>
      <c r="L7833">
        <v>3</v>
      </c>
      <c r="M7833">
        <v>0.2</v>
      </c>
      <c r="N7833" s="6">
        <v>17.623200000000001</v>
      </c>
      <c r="O7833" t="str">
        <f t="shared" si="366"/>
        <v/>
      </c>
      <c r="P7833" s="6">
        <f t="shared" si="367"/>
        <v>27.536000000000001</v>
      </c>
      <c r="Q7833">
        <f t="shared" si="368"/>
        <v>81.697497106591229</v>
      </c>
      <c r="R7833" s="16" t="str">
        <f>TEXT(Ecom[[#This Row],[Dates]],"mmm")</f>
        <v>May</v>
      </c>
      <c r="S7833" s="16" t="str">
        <f>TEXT(Ecom[[#This Row],[Dates]],"YYYY")</f>
        <v>2026</v>
      </c>
      <c r="T7833" s="16"/>
    </row>
    <row r="7834" spans="1:20" x14ac:dyDescent="0.25">
      <c r="A7834" t="s">
        <v>28</v>
      </c>
      <c r="B7834" s="16">
        <v>46376</v>
      </c>
      <c r="C7834" t="s">
        <v>14</v>
      </c>
      <c r="D7834" t="s">
        <v>15</v>
      </c>
      <c r="E7834" t="s">
        <v>61</v>
      </c>
      <c r="F7834" t="s">
        <v>46</v>
      </c>
      <c r="G7834">
        <v>77036</v>
      </c>
      <c r="H7834" t="s">
        <v>47</v>
      </c>
      <c r="I7834" t="s">
        <v>35</v>
      </c>
      <c r="J7834" t="s">
        <v>36</v>
      </c>
      <c r="K7834" s="6">
        <v>19.135999999999999</v>
      </c>
      <c r="L7834">
        <v>2</v>
      </c>
      <c r="M7834">
        <v>0.2</v>
      </c>
      <c r="N7834" s="6">
        <v>1.9136</v>
      </c>
      <c r="O7834" t="str">
        <f t="shared" si="366"/>
        <v/>
      </c>
      <c r="P7834" s="6">
        <f t="shared" si="367"/>
        <v>91.274666666666675</v>
      </c>
      <c r="Q7834">
        <f t="shared" si="368"/>
        <v>107.18199389961123</v>
      </c>
      <c r="R7834" s="16" t="str">
        <f>TEXT(Ecom[[#This Row],[Dates]],"mmm")</f>
        <v>Dec</v>
      </c>
      <c r="S7834" s="16" t="str">
        <f>TEXT(Ecom[[#This Row],[Dates]],"YYYY")</f>
        <v>2026</v>
      </c>
      <c r="T7834" s="16"/>
    </row>
    <row r="7835" spans="1:20" x14ac:dyDescent="0.25">
      <c r="A7835" t="s">
        <v>28</v>
      </c>
      <c r="B7835" s="16">
        <v>46045</v>
      </c>
      <c r="C7835" t="s">
        <v>44</v>
      </c>
      <c r="D7835" t="s">
        <v>15</v>
      </c>
      <c r="E7835" t="s">
        <v>579</v>
      </c>
      <c r="F7835" t="s">
        <v>30</v>
      </c>
      <c r="G7835">
        <v>33407</v>
      </c>
      <c r="H7835" t="s">
        <v>18</v>
      </c>
      <c r="I7835" t="s">
        <v>26</v>
      </c>
      <c r="J7835" t="s">
        <v>34</v>
      </c>
      <c r="K7835" s="6">
        <v>13.12</v>
      </c>
      <c r="L7835">
        <v>5</v>
      </c>
      <c r="M7835">
        <v>0.2</v>
      </c>
      <c r="N7835" s="6">
        <v>2.1320000000000001</v>
      </c>
      <c r="O7835" t="str">
        <f t="shared" si="366"/>
        <v/>
      </c>
      <c r="P7835" s="6">
        <f t="shared" si="367"/>
        <v>244.86933333333334</v>
      </c>
      <c r="Q7835">
        <f t="shared" si="368"/>
        <v>161.29137505447389</v>
      </c>
      <c r="R7835" s="16" t="str">
        <f>TEXT(Ecom[[#This Row],[Dates]],"mmm")</f>
        <v>Jan</v>
      </c>
      <c r="S7835" s="16" t="str">
        <f>TEXT(Ecom[[#This Row],[Dates]],"YYYY")</f>
        <v>2026</v>
      </c>
      <c r="T7835" s="16"/>
    </row>
    <row r="7836" spans="1:20" x14ac:dyDescent="0.25">
      <c r="A7836" t="s">
        <v>13</v>
      </c>
      <c r="B7836" s="16">
        <v>45920</v>
      </c>
      <c r="C7836" t="s">
        <v>14</v>
      </c>
      <c r="D7836" t="s">
        <v>15</v>
      </c>
      <c r="E7836" t="s">
        <v>23</v>
      </c>
      <c r="F7836" t="s">
        <v>24</v>
      </c>
      <c r="G7836">
        <v>90045</v>
      </c>
      <c r="H7836" t="s">
        <v>25</v>
      </c>
      <c r="I7836" t="s">
        <v>19</v>
      </c>
      <c r="J7836" t="s">
        <v>31</v>
      </c>
      <c r="K7836" s="6">
        <v>241.56800000000001</v>
      </c>
      <c r="L7836">
        <v>2</v>
      </c>
      <c r="M7836">
        <v>0.2</v>
      </c>
      <c r="N7836" s="6">
        <v>-15.098000000000001</v>
      </c>
      <c r="O7836">
        <f t="shared" si="366"/>
        <v>-15.098000000000001</v>
      </c>
      <c r="P7836" s="6">
        <f t="shared" si="367"/>
        <v>342.87466666666666</v>
      </c>
      <c r="Q7836">
        <f t="shared" si="368"/>
        <v>162.39268686325337</v>
      </c>
      <c r="R7836" s="16" t="str">
        <f>TEXT(Ecom[[#This Row],[Dates]],"mmm")</f>
        <v>Sep</v>
      </c>
      <c r="S7836" s="16" t="str">
        <f>TEXT(Ecom[[#This Row],[Dates]],"YYYY")</f>
        <v>2025</v>
      </c>
      <c r="T7836" s="16"/>
    </row>
    <row r="7837" spans="1:20" x14ac:dyDescent="0.25">
      <c r="A7837" t="s">
        <v>13</v>
      </c>
      <c r="B7837" s="16">
        <v>45835</v>
      </c>
      <c r="C7837" t="s">
        <v>14</v>
      </c>
      <c r="D7837" t="s">
        <v>15</v>
      </c>
      <c r="E7837" t="s">
        <v>23</v>
      </c>
      <c r="F7837" t="s">
        <v>24</v>
      </c>
      <c r="G7837">
        <v>90045</v>
      </c>
      <c r="H7837" t="s">
        <v>25</v>
      </c>
      <c r="I7837" t="s">
        <v>35</v>
      </c>
      <c r="J7837" t="s">
        <v>36</v>
      </c>
      <c r="K7837" s="6">
        <v>479.92</v>
      </c>
      <c r="L7837">
        <v>2</v>
      </c>
      <c r="M7837">
        <v>0.2</v>
      </c>
      <c r="N7837" s="6">
        <v>41.993000000000002</v>
      </c>
      <c r="O7837" t="str">
        <f t="shared" si="366"/>
        <v/>
      </c>
      <c r="P7837" s="6">
        <f t="shared" si="367"/>
        <v>266.55200000000002</v>
      </c>
      <c r="Q7837">
        <f t="shared" si="368"/>
        <v>200.84628160158999</v>
      </c>
      <c r="R7837" s="16" t="str">
        <f>TEXT(Ecom[[#This Row],[Dates]],"mmm")</f>
        <v>Jun</v>
      </c>
      <c r="S7837" s="16" t="str">
        <f>TEXT(Ecom[[#This Row],[Dates]],"YYYY")</f>
        <v>2025</v>
      </c>
      <c r="T7837" s="16"/>
    </row>
    <row r="7838" spans="1:20" x14ac:dyDescent="0.25">
      <c r="A7838" t="s">
        <v>28</v>
      </c>
      <c r="B7838" s="16">
        <v>45806</v>
      </c>
      <c r="C7838" t="s">
        <v>22</v>
      </c>
      <c r="D7838" t="s">
        <v>15</v>
      </c>
      <c r="E7838" t="s">
        <v>42</v>
      </c>
      <c r="F7838" t="s">
        <v>43</v>
      </c>
      <c r="G7838">
        <v>98103</v>
      </c>
      <c r="H7838" t="s">
        <v>25</v>
      </c>
      <c r="I7838" t="s">
        <v>19</v>
      </c>
      <c r="J7838" t="s">
        <v>21</v>
      </c>
      <c r="K7838" s="6">
        <v>307.13600000000002</v>
      </c>
      <c r="L7838">
        <v>4</v>
      </c>
      <c r="M7838">
        <v>0.2</v>
      </c>
      <c r="N7838" s="6">
        <v>-11.5176</v>
      </c>
      <c r="O7838">
        <f t="shared" si="366"/>
        <v>-11.5176</v>
      </c>
      <c r="P7838" s="6">
        <f t="shared" si="367"/>
        <v>159.90533333333335</v>
      </c>
      <c r="Q7838">
        <f t="shared" si="368"/>
        <v>148.06403589238255</v>
      </c>
      <c r="R7838" s="16" t="str">
        <f>TEXT(Ecom[[#This Row],[Dates]],"mmm")</f>
        <v>May</v>
      </c>
      <c r="S7838" s="16" t="str">
        <f>TEXT(Ecom[[#This Row],[Dates]],"YYYY")</f>
        <v>2025</v>
      </c>
      <c r="T7838" s="16"/>
    </row>
    <row r="7839" spans="1:20" x14ac:dyDescent="0.25">
      <c r="A7839" t="s">
        <v>28</v>
      </c>
      <c r="B7839" s="16">
        <v>45970</v>
      </c>
      <c r="C7839" t="s">
        <v>22</v>
      </c>
      <c r="D7839" t="s">
        <v>15</v>
      </c>
      <c r="E7839" t="s">
        <v>42</v>
      </c>
      <c r="F7839" t="s">
        <v>43</v>
      </c>
      <c r="G7839">
        <v>98103</v>
      </c>
      <c r="H7839" t="s">
        <v>25</v>
      </c>
      <c r="I7839" t="s">
        <v>26</v>
      </c>
      <c r="J7839" t="s">
        <v>27</v>
      </c>
      <c r="K7839" s="6">
        <v>12.6</v>
      </c>
      <c r="L7839">
        <v>2</v>
      </c>
      <c r="M7839">
        <v>0</v>
      </c>
      <c r="N7839" s="6">
        <v>5.7960000000000003</v>
      </c>
      <c r="O7839" t="str">
        <f t="shared" si="366"/>
        <v/>
      </c>
      <c r="P7839" s="6">
        <f t="shared" si="367"/>
        <v>59.566666666666663</v>
      </c>
      <c r="Q7839">
        <f t="shared" si="368"/>
        <v>149.83120509080533</v>
      </c>
      <c r="R7839" s="16" t="str">
        <f>TEXT(Ecom[[#This Row],[Dates]],"mmm")</f>
        <v>Nov</v>
      </c>
      <c r="S7839" s="16" t="str">
        <f>TEXT(Ecom[[#This Row],[Dates]],"YYYY")</f>
        <v>2025</v>
      </c>
      <c r="T7839" s="16"/>
    </row>
    <row r="7840" spans="1:20" x14ac:dyDescent="0.25">
      <c r="A7840" t="s">
        <v>28</v>
      </c>
      <c r="B7840" s="16">
        <v>45703</v>
      </c>
      <c r="C7840" t="s">
        <v>22</v>
      </c>
      <c r="D7840" t="s">
        <v>15</v>
      </c>
      <c r="E7840" t="s">
        <v>42</v>
      </c>
      <c r="F7840" t="s">
        <v>43</v>
      </c>
      <c r="G7840">
        <v>98103</v>
      </c>
      <c r="H7840" t="s">
        <v>25</v>
      </c>
      <c r="I7840" t="s">
        <v>35</v>
      </c>
      <c r="J7840" t="s">
        <v>59</v>
      </c>
      <c r="K7840" s="6">
        <v>159.97999999999999</v>
      </c>
      <c r="L7840">
        <v>2</v>
      </c>
      <c r="M7840">
        <v>0</v>
      </c>
      <c r="N7840" s="6">
        <v>57.592799999999997</v>
      </c>
      <c r="O7840" t="str">
        <f t="shared" si="366"/>
        <v/>
      </c>
      <c r="P7840" s="6">
        <f t="shared" si="367"/>
        <v>450.27333333333331</v>
      </c>
      <c r="Q7840">
        <f t="shared" si="368"/>
        <v>425.1542692288948</v>
      </c>
      <c r="R7840" s="16" t="str">
        <f>TEXT(Ecom[[#This Row],[Dates]],"mmm")</f>
        <v>Feb</v>
      </c>
      <c r="S7840" s="16" t="str">
        <f>TEXT(Ecom[[#This Row],[Dates]],"YYYY")</f>
        <v>2025</v>
      </c>
      <c r="T7840" s="16"/>
    </row>
    <row r="7841" spans="1:20" x14ac:dyDescent="0.25">
      <c r="A7841" t="s">
        <v>28</v>
      </c>
      <c r="B7841" s="16">
        <v>45666</v>
      </c>
      <c r="C7841" t="s">
        <v>14</v>
      </c>
      <c r="D7841" t="s">
        <v>15</v>
      </c>
      <c r="E7841" t="s">
        <v>174</v>
      </c>
      <c r="F7841" t="s">
        <v>102</v>
      </c>
      <c r="G7841">
        <v>50315</v>
      </c>
      <c r="H7841" t="s">
        <v>47</v>
      </c>
      <c r="I7841" t="s">
        <v>26</v>
      </c>
      <c r="J7841" t="s">
        <v>60</v>
      </c>
      <c r="K7841" s="6">
        <v>6.12</v>
      </c>
      <c r="L7841">
        <v>3</v>
      </c>
      <c r="M7841">
        <v>0</v>
      </c>
      <c r="N7841" s="6">
        <v>2.8763999999999998</v>
      </c>
      <c r="O7841" t="str">
        <f t="shared" si="366"/>
        <v/>
      </c>
      <c r="P7841" s="6">
        <f t="shared" si="367"/>
        <v>412.26666666666665</v>
      </c>
      <c r="Q7841">
        <f t="shared" si="368"/>
        <v>474.85051205616281</v>
      </c>
      <c r="R7841" s="16" t="str">
        <f>TEXT(Ecom[[#This Row],[Dates]],"mmm")</f>
        <v>Jan</v>
      </c>
      <c r="S7841" s="16" t="str">
        <f>TEXT(Ecom[[#This Row],[Dates]],"YYYY")</f>
        <v>2025</v>
      </c>
      <c r="T7841" s="16"/>
    </row>
    <row r="7842" spans="1:20" x14ac:dyDescent="0.25">
      <c r="A7842" t="s">
        <v>28</v>
      </c>
      <c r="B7842" s="16">
        <v>46195</v>
      </c>
      <c r="C7842" t="s">
        <v>14</v>
      </c>
      <c r="D7842" t="s">
        <v>15</v>
      </c>
      <c r="E7842" t="s">
        <v>174</v>
      </c>
      <c r="F7842" t="s">
        <v>102</v>
      </c>
      <c r="G7842">
        <v>50315</v>
      </c>
      <c r="H7842" t="s">
        <v>47</v>
      </c>
      <c r="I7842" t="s">
        <v>19</v>
      </c>
      <c r="J7842" t="s">
        <v>31</v>
      </c>
      <c r="K7842" s="6">
        <v>1184.72</v>
      </c>
      <c r="L7842">
        <v>4</v>
      </c>
      <c r="M7842">
        <v>0</v>
      </c>
      <c r="N7842" s="6">
        <v>106.62479999999999</v>
      </c>
      <c r="O7842" t="str">
        <f t="shared" si="366"/>
        <v/>
      </c>
      <c r="P7842" s="6">
        <f t="shared" si="367"/>
        <v>429.57666666666665</v>
      </c>
      <c r="Q7842">
        <f t="shared" si="368"/>
        <v>520.13605408157935</v>
      </c>
      <c r="R7842" s="16" t="str">
        <f>TEXT(Ecom[[#This Row],[Dates]],"mmm")</f>
        <v>Jun</v>
      </c>
      <c r="S7842" s="16" t="str">
        <f>TEXT(Ecom[[#This Row],[Dates]],"YYYY")</f>
        <v>2026</v>
      </c>
      <c r="T7842" s="16"/>
    </row>
    <row r="7843" spans="1:20" x14ac:dyDescent="0.25">
      <c r="A7843" t="s">
        <v>28</v>
      </c>
      <c r="B7843" s="16">
        <v>46028</v>
      </c>
      <c r="C7843" t="s">
        <v>14</v>
      </c>
      <c r="D7843" t="s">
        <v>15</v>
      </c>
      <c r="E7843" t="s">
        <v>75</v>
      </c>
      <c r="F7843" t="s">
        <v>76</v>
      </c>
      <c r="G7843">
        <v>10024</v>
      </c>
      <c r="H7843" t="s">
        <v>57</v>
      </c>
      <c r="I7843" t="s">
        <v>26</v>
      </c>
      <c r="J7843" t="s">
        <v>38</v>
      </c>
      <c r="K7843" s="6">
        <v>45.96</v>
      </c>
      <c r="L7843">
        <v>2</v>
      </c>
      <c r="M7843">
        <v>0</v>
      </c>
      <c r="N7843" s="6">
        <v>13.788</v>
      </c>
      <c r="O7843" t="str">
        <f t="shared" si="366"/>
        <v/>
      </c>
      <c r="P7843" s="6">
        <f t="shared" si="367"/>
        <v>58.43</v>
      </c>
      <c r="Q7843">
        <f t="shared" si="368"/>
        <v>301.31808253565356</v>
      </c>
      <c r="R7843" s="16" t="str">
        <f>TEXT(Ecom[[#This Row],[Dates]],"mmm")</f>
        <v>Jan</v>
      </c>
      <c r="S7843" s="16" t="str">
        <f>TEXT(Ecom[[#This Row],[Dates]],"YYYY")</f>
        <v>2026</v>
      </c>
      <c r="T7843" s="16"/>
    </row>
    <row r="7844" spans="1:20" x14ac:dyDescent="0.25">
      <c r="A7844" t="s">
        <v>13</v>
      </c>
      <c r="B7844" s="16">
        <v>46337</v>
      </c>
      <c r="C7844" t="s">
        <v>14</v>
      </c>
      <c r="D7844" t="s">
        <v>15</v>
      </c>
      <c r="E7844" t="s">
        <v>155</v>
      </c>
      <c r="F7844" t="s">
        <v>83</v>
      </c>
      <c r="G7844">
        <v>22204</v>
      </c>
      <c r="H7844" t="s">
        <v>18</v>
      </c>
      <c r="I7844" t="s">
        <v>26</v>
      </c>
      <c r="J7844" t="s">
        <v>37</v>
      </c>
      <c r="K7844" s="6">
        <v>58.05</v>
      </c>
      <c r="L7844">
        <v>3</v>
      </c>
      <c r="M7844">
        <v>0</v>
      </c>
      <c r="N7844" s="6">
        <v>26.702999999999999</v>
      </c>
      <c r="O7844" t="str">
        <f t="shared" si="366"/>
        <v/>
      </c>
      <c r="P7844" s="6">
        <f t="shared" si="367"/>
        <v>84.577999999999989</v>
      </c>
      <c r="Q7844">
        <f t="shared" si="368"/>
        <v>215.85743506648427</v>
      </c>
      <c r="R7844" s="16" t="str">
        <f>TEXT(Ecom[[#This Row],[Dates]],"mmm")</f>
        <v>Nov</v>
      </c>
      <c r="S7844" s="16" t="str">
        <f>TEXT(Ecom[[#This Row],[Dates]],"YYYY")</f>
        <v>2026</v>
      </c>
      <c r="T7844" s="16"/>
    </row>
    <row r="7845" spans="1:20" x14ac:dyDescent="0.25">
      <c r="A7845" t="s">
        <v>13</v>
      </c>
      <c r="B7845" s="16">
        <v>46361</v>
      </c>
      <c r="C7845" t="s">
        <v>14</v>
      </c>
      <c r="D7845" t="s">
        <v>15</v>
      </c>
      <c r="E7845" t="s">
        <v>155</v>
      </c>
      <c r="F7845" t="s">
        <v>83</v>
      </c>
      <c r="G7845">
        <v>22204</v>
      </c>
      <c r="H7845" t="s">
        <v>18</v>
      </c>
      <c r="I7845" t="s">
        <v>26</v>
      </c>
      <c r="J7845" t="s">
        <v>41</v>
      </c>
      <c r="K7845" s="6">
        <v>71.28</v>
      </c>
      <c r="L7845">
        <v>11</v>
      </c>
      <c r="M7845">
        <v>0</v>
      </c>
      <c r="N7845" s="6">
        <v>34.214399999999998</v>
      </c>
      <c r="O7845" t="str">
        <f t="shared" si="366"/>
        <v/>
      </c>
      <c r="P7845" s="6">
        <f t="shared" si="367"/>
        <v>116.86133333333333</v>
      </c>
      <c r="Q7845">
        <f t="shared" si="368"/>
        <v>32.650538218012983</v>
      </c>
      <c r="R7845" s="16" t="str">
        <f>TEXT(Ecom[[#This Row],[Dates]],"mmm")</f>
        <v>Dec</v>
      </c>
      <c r="S7845" s="16" t="str">
        <f>TEXT(Ecom[[#This Row],[Dates]],"YYYY")</f>
        <v>2026</v>
      </c>
      <c r="T7845" s="16"/>
    </row>
    <row r="7846" spans="1:20" x14ac:dyDescent="0.25">
      <c r="A7846" t="s">
        <v>28</v>
      </c>
      <c r="B7846" s="16">
        <v>45902</v>
      </c>
      <c r="C7846" t="s">
        <v>14</v>
      </c>
      <c r="D7846" t="s">
        <v>15</v>
      </c>
      <c r="E7846" t="s">
        <v>432</v>
      </c>
      <c r="F7846" t="s">
        <v>46</v>
      </c>
      <c r="G7846">
        <v>78577</v>
      </c>
      <c r="H7846" t="s">
        <v>47</v>
      </c>
      <c r="I7846" t="s">
        <v>19</v>
      </c>
      <c r="J7846" t="s">
        <v>31</v>
      </c>
      <c r="K7846" s="6">
        <v>124.404</v>
      </c>
      <c r="L7846">
        <v>4</v>
      </c>
      <c r="M7846">
        <v>0.3</v>
      </c>
      <c r="N7846" s="6">
        <v>-21.3264</v>
      </c>
      <c r="O7846">
        <f t="shared" si="366"/>
        <v>-21.3264</v>
      </c>
      <c r="P7846" s="6">
        <f t="shared" si="367"/>
        <v>717.06133333333344</v>
      </c>
      <c r="Q7846">
        <f t="shared" si="368"/>
        <v>667.49262251092966</v>
      </c>
      <c r="R7846" s="16" t="str">
        <f>TEXT(Ecom[[#This Row],[Dates]],"mmm")</f>
        <v>Sep</v>
      </c>
      <c r="S7846" s="16" t="str">
        <f>TEXT(Ecom[[#This Row],[Dates]],"YYYY")</f>
        <v>2025</v>
      </c>
      <c r="T7846" s="16"/>
    </row>
    <row r="7847" spans="1:20" x14ac:dyDescent="0.25">
      <c r="A7847" t="s">
        <v>28</v>
      </c>
      <c r="B7847" s="16">
        <v>46147</v>
      </c>
      <c r="C7847" t="s">
        <v>14</v>
      </c>
      <c r="D7847" t="s">
        <v>15</v>
      </c>
      <c r="E7847" t="s">
        <v>155</v>
      </c>
      <c r="F7847" t="s">
        <v>83</v>
      </c>
      <c r="G7847">
        <v>22204</v>
      </c>
      <c r="H7847" t="s">
        <v>18</v>
      </c>
      <c r="I7847" t="s">
        <v>26</v>
      </c>
      <c r="J7847" t="s">
        <v>41</v>
      </c>
      <c r="K7847" s="6">
        <v>154.9</v>
      </c>
      <c r="L7847">
        <v>5</v>
      </c>
      <c r="M7847">
        <v>0</v>
      </c>
      <c r="N7847" s="6">
        <v>69.704999999999998</v>
      </c>
      <c r="O7847" t="str">
        <f t="shared" si="366"/>
        <v/>
      </c>
      <c r="P7847" s="6">
        <f t="shared" si="367"/>
        <v>680.9906666666667</v>
      </c>
      <c r="Q7847">
        <f t="shared" si="368"/>
        <v>769.63419021535447</v>
      </c>
      <c r="R7847" s="16" t="str">
        <f>TEXT(Ecom[[#This Row],[Dates]],"mmm")</f>
        <v>May</v>
      </c>
      <c r="S7847" s="16" t="str">
        <f>TEXT(Ecom[[#This Row],[Dates]],"YYYY")</f>
        <v>2026</v>
      </c>
      <c r="T7847" s="16"/>
    </row>
    <row r="7848" spans="1:20" x14ac:dyDescent="0.25">
      <c r="A7848" t="s">
        <v>28</v>
      </c>
      <c r="B7848" s="16">
        <v>45844</v>
      </c>
      <c r="C7848" t="s">
        <v>14</v>
      </c>
      <c r="D7848" t="s">
        <v>15</v>
      </c>
      <c r="E7848" t="s">
        <v>155</v>
      </c>
      <c r="F7848" t="s">
        <v>83</v>
      </c>
      <c r="G7848">
        <v>22204</v>
      </c>
      <c r="H7848" t="s">
        <v>18</v>
      </c>
      <c r="I7848" t="s">
        <v>35</v>
      </c>
      <c r="J7848" t="s">
        <v>36</v>
      </c>
      <c r="K7848" s="6">
        <v>1871.88</v>
      </c>
      <c r="L7848">
        <v>12</v>
      </c>
      <c r="M7848">
        <v>0</v>
      </c>
      <c r="N7848" s="6">
        <v>561.56399999999996</v>
      </c>
      <c r="O7848" t="str">
        <f t="shared" si="366"/>
        <v/>
      </c>
      <c r="P7848" s="6">
        <f t="shared" si="367"/>
        <v>635.66933333333338</v>
      </c>
      <c r="Q7848">
        <f t="shared" si="368"/>
        <v>847.72704422433833</v>
      </c>
      <c r="R7848" s="16" t="str">
        <f>TEXT(Ecom[[#This Row],[Dates]],"mmm")</f>
        <v>Jul</v>
      </c>
      <c r="S7848" s="16" t="str">
        <f>TEXT(Ecom[[#This Row],[Dates]],"YYYY")</f>
        <v>2025</v>
      </c>
      <c r="T7848" s="16"/>
    </row>
    <row r="7849" spans="1:20" x14ac:dyDescent="0.25">
      <c r="A7849" t="s">
        <v>28</v>
      </c>
      <c r="B7849" s="16">
        <v>46022</v>
      </c>
      <c r="C7849" t="s">
        <v>14</v>
      </c>
      <c r="D7849" t="s">
        <v>15</v>
      </c>
      <c r="E7849" t="s">
        <v>61</v>
      </c>
      <c r="F7849" t="s">
        <v>46</v>
      </c>
      <c r="G7849">
        <v>77070</v>
      </c>
      <c r="H7849" t="s">
        <v>47</v>
      </c>
      <c r="I7849" t="s">
        <v>19</v>
      </c>
      <c r="J7849" t="s">
        <v>33</v>
      </c>
      <c r="K7849" s="6">
        <v>16.192</v>
      </c>
      <c r="L7849">
        <v>2</v>
      </c>
      <c r="M7849">
        <v>0.6</v>
      </c>
      <c r="N7849" s="6">
        <v>-6.8815999999999997</v>
      </c>
      <c r="O7849">
        <f t="shared" si="366"/>
        <v>-6.8815999999999997</v>
      </c>
      <c r="P7849" s="6">
        <f t="shared" si="367"/>
        <v>15.933333333333332</v>
      </c>
      <c r="Q7849">
        <f t="shared" si="368"/>
        <v>523.55448870877922</v>
      </c>
      <c r="R7849" s="16" t="str">
        <f>TEXT(Ecom[[#This Row],[Dates]],"mmm")</f>
        <v>Dec</v>
      </c>
      <c r="S7849" s="16" t="str">
        <f>TEXT(Ecom[[#This Row],[Dates]],"YYYY")</f>
        <v>2025</v>
      </c>
      <c r="T7849" s="16"/>
    </row>
    <row r="7850" spans="1:20" x14ac:dyDescent="0.25">
      <c r="A7850" t="s">
        <v>28</v>
      </c>
      <c r="B7850" s="16">
        <v>45709</v>
      </c>
      <c r="C7850" t="s">
        <v>14</v>
      </c>
      <c r="D7850" t="s">
        <v>15</v>
      </c>
      <c r="E7850" t="s">
        <v>303</v>
      </c>
      <c r="F7850" t="s">
        <v>46</v>
      </c>
      <c r="G7850">
        <v>75061</v>
      </c>
      <c r="H7850" t="s">
        <v>47</v>
      </c>
      <c r="I7850" t="s">
        <v>26</v>
      </c>
      <c r="J7850" t="s">
        <v>32</v>
      </c>
      <c r="K7850" s="6">
        <v>18.936</v>
      </c>
      <c r="L7850">
        <v>3</v>
      </c>
      <c r="M7850">
        <v>0.2</v>
      </c>
      <c r="N7850" s="6">
        <v>-3.7871999999999999</v>
      </c>
      <c r="O7850">
        <f t="shared" si="366"/>
        <v>-3.7871999999999999</v>
      </c>
      <c r="P7850" s="6">
        <f t="shared" si="367"/>
        <v>12.216000000000001</v>
      </c>
      <c r="Q7850">
        <f t="shared" si="368"/>
        <v>356.10023669165378</v>
      </c>
      <c r="R7850" s="16" t="str">
        <f>TEXT(Ecom[[#This Row],[Dates]],"mmm")</f>
        <v>Feb</v>
      </c>
      <c r="S7850" s="16" t="str">
        <f>TEXT(Ecom[[#This Row],[Dates]],"YYYY")</f>
        <v>2025</v>
      </c>
      <c r="T7850" s="16"/>
    </row>
    <row r="7851" spans="1:20" x14ac:dyDescent="0.25">
      <c r="A7851" t="s">
        <v>28</v>
      </c>
      <c r="B7851" s="16">
        <v>46342</v>
      </c>
      <c r="C7851" t="s">
        <v>14</v>
      </c>
      <c r="D7851" t="s">
        <v>15</v>
      </c>
      <c r="E7851" t="s">
        <v>303</v>
      </c>
      <c r="F7851" t="s">
        <v>46</v>
      </c>
      <c r="G7851">
        <v>75061</v>
      </c>
      <c r="H7851" t="s">
        <v>47</v>
      </c>
      <c r="I7851" t="s">
        <v>26</v>
      </c>
      <c r="J7851" t="s">
        <v>32</v>
      </c>
      <c r="K7851" s="6">
        <v>12.672000000000001</v>
      </c>
      <c r="L7851">
        <v>3</v>
      </c>
      <c r="M7851">
        <v>0.2</v>
      </c>
      <c r="N7851" s="6">
        <v>-3.1680000000000001</v>
      </c>
      <c r="O7851">
        <f t="shared" si="366"/>
        <v>-3.1680000000000001</v>
      </c>
      <c r="P7851" s="6">
        <f t="shared" si="367"/>
        <v>8.7200000000000006</v>
      </c>
      <c r="Q7851">
        <f t="shared" si="368"/>
        <v>4.553579365404433</v>
      </c>
      <c r="R7851" s="16" t="str">
        <f>TEXT(Ecom[[#This Row],[Dates]],"mmm")</f>
        <v>Nov</v>
      </c>
      <c r="S7851" s="16" t="str">
        <f>TEXT(Ecom[[#This Row],[Dates]],"YYYY")</f>
        <v>2026</v>
      </c>
      <c r="T7851" s="16"/>
    </row>
    <row r="7852" spans="1:20" x14ac:dyDescent="0.25">
      <c r="A7852" t="s">
        <v>28</v>
      </c>
      <c r="B7852" s="16">
        <v>45977</v>
      </c>
      <c r="C7852" t="s">
        <v>14</v>
      </c>
      <c r="D7852" t="s">
        <v>15</v>
      </c>
      <c r="E7852" t="s">
        <v>303</v>
      </c>
      <c r="F7852" t="s">
        <v>46</v>
      </c>
      <c r="G7852">
        <v>75061</v>
      </c>
      <c r="H7852" t="s">
        <v>47</v>
      </c>
      <c r="I7852" t="s">
        <v>26</v>
      </c>
      <c r="J7852" t="s">
        <v>27</v>
      </c>
      <c r="K7852" s="6">
        <v>5.04</v>
      </c>
      <c r="L7852">
        <v>2</v>
      </c>
      <c r="M7852">
        <v>0.2</v>
      </c>
      <c r="N7852" s="6">
        <v>1.764</v>
      </c>
      <c r="O7852" t="str">
        <f t="shared" si="366"/>
        <v/>
      </c>
      <c r="P7852" s="6">
        <f t="shared" si="367"/>
        <v>11.292000000000002</v>
      </c>
      <c r="Q7852">
        <f t="shared" si="368"/>
        <v>6.6909435308731569</v>
      </c>
      <c r="R7852" s="16" t="str">
        <f>TEXT(Ecom[[#This Row],[Dates]],"mmm")</f>
        <v>Nov</v>
      </c>
      <c r="S7852" s="16" t="str">
        <f>TEXT(Ecom[[#This Row],[Dates]],"YYYY")</f>
        <v>2025</v>
      </c>
      <c r="T7852" s="16"/>
    </row>
    <row r="7853" spans="1:20" x14ac:dyDescent="0.25">
      <c r="A7853" t="s">
        <v>28</v>
      </c>
      <c r="B7853" s="16">
        <v>45754</v>
      </c>
      <c r="C7853" t="s">
        <v>22</v>
      </c>
      <c r="D7853" t="s">
        <v>15</v>
      </c>
      <c r="E7853" t="s">
        <v>79</v>
      </c>
      <c r="F7853" t="s">
        <v>65</v>
      </c>
      <c r="G7853">
        <v>60653</v>
      </c>
      <c r="H7853" t="s">
        <v>47</v>
      </c>
      <c r="I7853" t="s">
        <v>26</v>
      </c>
      <c r="J7853" t="s">
        <v>41</v>
      </c>
      <c r="K7853" s="6">
        <v>8.4480000000000004</v>
      </c>
      <c r="L7853">
        <v>2</v>
      </c>
      <c r="M7853">
        <v>0.2</v>
      </c>
      <c r="N7853" s="6">
        <v>2.9567999999999999</v>
      </c>
      <c r="O7853" t="str">
        <f t="shared" si="366"/>
        <v/>
      </c>
      <c r="P7853" s="6">
        <f t="shared" si="367"/>
        <v>12.932000000000002</v>
      </c>
      <c r="Q7853">
        <f t="shared" si="368"/>
        <v>5.5270240334801031</v>
      </c>
      <c r="R7853" s="16" t="str">
        <f>TEXT(Ecom[[#This Row],[Dates]],"mmm")</f>
        <v>Apr</v>
      </c>
      <c r="S7853" s="16" t="str">
        <f>TEXT(Ecom[[#This Row],[Dates]],"YYYY")</f>
        <v>2025</v>
      </c>
      <c r="T7853" s="16"/>
    </row>
    <row r="7854" spans="1:20" x14ac:dyDescent="0.25">
      <c r="A7854" t="s">
        <v>28</v>
      </c>
      <c r="B7854" s="16">
        <v>46117</v>
      </c>
      <c r="C7854" t="s">
        <v>22</v>
      </c>
      <c r="D7854" t="s">
        <v>15</v>
      </c>
      <c r="E7854" t="s">
        <v>79</v>
      </c>
      <c r="F7854" t="s">
        <v>65</v>
      </c>
      <c r="G7854">
        <v>60653</v>
      </c>
      <c r="H7854" t="s">
        <v>47</v>
      </c>
      <c r="I7854" t="s">
        <v>26</v>
      </c>
      <c r="J7854" t="s">
        <v>38</v>
      </c>
      <c r="K7854" s="6">
        <v>20.388000000000002</v>
      </c>
      <c r="L7854">
        <v>2</v>
      </c>
      <c r="M7854">
        <v>0.8</v>
      </c>
      <c r="N7854" s="6">
        <v>-53.008800000000001</v>
      </c>
      <c r="O7854">
        <f t="shared" si="366"/>
        <v>-53.008800000000001</v>
      </c>
      <c r="P7854" s="6">
        <f t="shared" si="367"/>
        <v>116.996</v>
      </c>
      <c r="Q7854">
        <f t="shared" si="368"/>
        <v>117.70365150948659</v>
      </c>
      <c r="R7854" s="16" t="str">
        <f>TEXT(Ecom[[#This Row],[Dates]],"mmm")</f>
        <v>Apr</v>
      </c>
      <c r="S7854" s="16" t="str">
        <f>TEXT(Ecom[[#This Row],[Dates]],"YYYY")</f>
        <v>2026</v>
      </c>
      <c r="T7854" s="16"/>
    </row>
    <row r="7855" spans="1:20" x14ac:dyDescent="0.25">
      <c r="A7855" t="s">
        <v>28</v>
      </c>
      <c r="B7855" s="16">
        <v>45898</v>
      </c>
      <c r="C7855" t="s">
        <v>44</v>
      </c>
      <c r="D7855" t="s">
        <v>15</v>
      </c>
      <c r="E7855" t="s">
        <v>23</v>
      </c>
      <c r="F7855" t="s">
        <v>24</v>
      </c>
      <c r="G7855">
        <v>90049</v>
      </c>
      <c r="H7855" t="s">
        <v>25</v>
      </c>
      <c r="I7855" t="s">
        <v>26</v>
      </c>
      <c r="J7855" t="s">
        <v>41</v>
      </c>
      <c r="K7855" s="6">
        <v>9.9600000000000009</v>
      </c>
      <c r="L7855">
        <v>2</v>
      </c>
      <c r="M7855">
        <v>0</v>
      </c>
      <c r="N7855" s="6">
        <v>4.8803999999999998</v>
      </c>
      <c r="O7855" t="str">
        <f t="shared" si="366"/>
        <v/>
      </c>
      <c r="P7855" s="6">
        <f t="shared" si="367"/>
        <v>127.53333333333332</v>
      </c>
      <c r="Q7855">
        <f t="shared" si="368"/>
        <v>125.41264684292469</v>
      </c>
      <c r="R7855" s="16" t="str">
        <f>TEXT(Ecom[[#This Row],[Dates]],"mmm")</f>
        <v>Aug</v>
      </c>
      <c r="S7855" s="16" t="str">
        <f>TEXT(Ecom[[#This Row],[Dates]],"YYYY")</f>
        <v>2025</v>
      </c>
      <c r="T7855" s="16"/>
    </row>
    <row r="7856" spans="1:20" x14ac:dyDescent="0.25">
      <c r="A7856" t="s">
        <v>28</v>
      </c>
      <c r="B7856" s="16">
        <v>46265</v>
      </c>
      <c r="C7856" t="s">
        <v>14</v>
      </c>
      <c r="D7856" t="s">
        <v>15</v>
      </c>
      <c r="E7856" t="s">
        <v>504</v>
      </c>
      <c r="F7856" t="s">
        <v>185</v>
      </c>
      <c r="G7856">
        <v>39401</v>
      </c>
      <c r="H7856" t="s">
        <v>18</v>
      </c>
      <c r="I7856" t="s">
        <v>26</v>
      </c>
      <c r="J7856" t="s">
        <v>38</v>
      </c>
      <c r="K7856" s="6">
        <v>320.64</v>
      </c>
      <c r="L7856">
        <v>4</v>
      </c>
      <c r="M7856">
        <v>0</v>
      </c>
      <c r="N7856" s="6">
        <v>89.779200000000003</v>
      </c>
      <c r="O7856" t="str">
        <f t="shared" si="366"/>
        <v/>
      </c>
      <c r="P7856" s="6">
        <f t="shared" si="367"/>
        <v>132.74133333333333</v>
      </c>
      <c r="Q7856">
        <f t="shared" si="368"/>
        <v>139.83187198388828</v>
      </c>
      <c r="R7856" s="16" t="str">
        <f>TEXT(Ecom[[#This Row],[Dates]],"mmm")</f>
        <v>Aug</v>
      </c>
      <c r="S7856" s="16" t="str">
        <f>TEXT(Ecom[[#This Row],[Dates]],"YYYY")</f>
        <v>2026</v>
      </c>
      <c r="T7856" s="16"/>
    </row>
    <row r="7857" spans="1:20" x14ac:dyDescent="0.25">
      <c r="A7857" t="s">
        <v>28</v>
      </c>
      <c r="B7857" s="16">
        <v>46097</v>
      </c>
      <c r="C7857" t="s">
        <v>14</v>
      </c>
      <c r="D7857" t="s">
        <v>15</v>
      </c>
      <c r="E7857" t="s">
        <v>504</v>
      </c>
      <c r="F7857" t="s">
        <v>185</v>
      </c>
      <c r="G7857">
        <v>39401</v>
      </c>
      <c r="H7857" t="s">
        <v>18</v>
      </c>
      <c r="I7857" t="s">
        <v>35</v>
      </c>
      <c r="J7857" t="s">
        <v>59</v>
      </c>
      <c r="K7857" s="6">
        <v>52</v>
      </c>
      <c r="L7857">
        <v>4</v>
      </c>
      <c r="M7857">
        <v>0</v>
      </c>
      <c r="N7857" s="6">
        <v>23.4</v>
      </c>
      <c r="O7857" t="str">
        <f t="shared" si="366"/>
        <v/>
      </c>
      <c r="P7857" s="6">
        <f t="shared" si="367"/>
        <v>180.52800000000002</v>
      </c>
      <c r="Q7857">
        <f t="shared" si="368"/>
        <v>180.31856376568251</v>
      </c>
      <c r="R7857" s="16" t="str">
        <f>TEXT(Ecom[[#This Row],[Dates]],"mmm")</f>
        <v>Mar</v>
      </c>
      <c r="S7857" s="16" t="str">
        <f>TEXT(Ecom[[#This Row],[Dates]],"YYYY")</f>
        <v>2026</v>
      </c>
      <c r="T7857" s="16"/>
    </row>
    <row r="7858" spans="1:20" x14ac:dyDescent="0.25">
      <c r="A7858" t="s">
        <v>62</v>
      </c>
      <c r="B7858" s="16">
        <v>45982</v>
      </c>
      <c r="C7858" t="s">
        <v>22</v>
      </c>
      <c r="D7858" t="s">
        <v>15</v>
      </c>
      <c r="E7858" t="s">
        <v>75</v>
      </c>
      <c r="F7858" t="s">
        <v>76</v>
      </c>
      <c r="G7858">
        <v>10024</v>
      </c>
      <c r="H7858" t="s">
        <v>57</v>
      </c>
      <c r="I7858" t="s">
        <v>26</v>
      </c>
      <c r="J7858" t="s">
        <v>37</v>
      </c>
      <c r="K7858" s="6">
        <v>25.584</v>
      </c>
      <c r="L7858">
        <v>2</v>
      </c>
      <c r="M7858">
        <v>0.2</v>
      </c>
      <c r="N7858" s="6">
        <v>8.9543999999999997</v>
      </c>
      <c r="O7858" t="str">
        <f t="shared" si="366"/>
        <v/>
      </c>
      <c r="P7858" s="6">
        <f t="shared" si="367"/>
        <v>241.84466666666665</v>
      </c>
      <c r="Q7858">
        <f t="shared" si="368"/>
        <v>174.99887234514989</v>
      </c>
      <c r="R7858" s="16" t="str">
        <f>TEXT(Ecom[[#This Row],[Dates]],"mmm")</f>
        <v>Nov</v>
      </c>
      <c r="S7858" s="16" t="str">
        <f>TEXT(Ecom[[#This Row],[Dates]],"YYYY")</f>
        <v>2025</v>
      </c>
      <c r="T7858" s="16"/>
    </row>
    <row r="7859" spans="1:20" x14ac:dyDescent="0.25">
      <c r="A7859" t="s">
        <v>62</v>
      </c>
      <c r="B7859" s="16">
        <v>46162</v>
      </c>
      <c r="C7859" t="s">
        <v>22</v>
      </c>
      <c r="D7859" t="s">
        <v>15</v>
      </c>
      <c r="E7859" t="s">
        <v>75</v>
      </c>
      <c r="F7859" t="s">
        <v>76</v>
      </c>
      <c r="G7859">
        <v>10024</v>
      </c>
      <c r="H7859" t="s">
        <v>57</v>
      </c>
      <c r="I7859" t="s">
        <v>35</v>
      </c>
      <c r="J7859" t="s">
        <v>36</v>
      </c>
      <c r="K7859" s="6">
        <v>464</v>
      </c>
      <c r="L7859">
        <v>5</v>
      </c>
      <c r="M7859">
        <v>0</v>
      </c>
      <c r="N7859" s="6">
        <v>134.56</v>
      </c>
      <c r="O7859" t="str">
        <f t="shared" si="366"/>
        <v/>
      </c>
      <c r="P7859" s="6">
        <f t="shared" si="367"/>
        <v>246.63666666666668</v>
      </c>
      <c r="Q7859">
        <f t="shared" si="368"/>
        <v>202.57209944737829</v>
      </c>
      <c r="R7859" s="16" t="str">
        <f>TEXT(Ecom[[#This Row],[Dates]],"mmm")</f>
        <v>May</v>
      </c>
      <c r="S7859" s="16" t="str">
        <f>TEXT(Ecom[[#This Row],[Dates]],"YYYY")</f>
        <v>2026</v>
      </c>
      <c r="T7859" s="16"/>
    </row>
    <row r="7860" spans="1:20" x14ac:dyDescent="0.25">
      <c r="A7860" t="s">
        <v>62</v>
      </c>
      <c r="B7860" s="16">
        <v>45824</v>
      </c>
      <c r="C7860" t="s">
        <v>22</v>
      </c>
      <c r="D7860" t="s">
        <v>15</v>
      </c>
      <c r="E7860" t="s">
        <v>75</v>
      </c>
      <c r="F7860" t="s">
        <v>76</v>
      </c>
      <c r="G7860">
        <v>10024</v>
      </c>
      <c r="H7860" t="s">
        <v>57</v>
      </c>
      <c r="I7860" t="s">
        <v>26</v>
      </c>
      <c r="J7860" t="s">
        <v>38</v>
      </c>
      <c r="K7860" s="6">
        <v>235.95</v>
      </c>
      <c r="L7860">
        <v>3</v>
      </c>
      <c r="M7860">
        <v>0</v>
      </c>
      <c r="N7860" s="6">
        <v>77.863500000000002</v>
      </c>
      <c r="O7860" t="str">
        <f t="shared" si="366"/>
        <v/>
      </c>
      <c r="P7860" s="6">
        <f t="shared" si="367"/>
        <v>98.146000000000001</v>
      </c>
      <c r="Q7860">
        <f t="shared" si="368"/>
        <v>127.91796533137368</v>
      </c>
      <c r="R7860" s="16" t="str">
        <f>TEXT(Ecom[[#This Row],[Dates]],"mmm")</f>
        <v>Jun</v>
      </c>
      <c r="S7860" s="16" t="str">
        <f>TEXT(Ecom[[#This Row],[Dates]],"YYYY")</f>
        <v>2025</v>
      </c>
      <c r="T7860" s="16"/>
    </row>
    <row r="7861" spans="1:20" x14ac:dyDescent="0.25">
      <c r="A7861" t="s">
        <v>62</v>
      </c>
      <c r="B7861" s="16">
        <v>46191</v>
      </c>
      <c r="C7861" t="s">
        <v>22</v>
      </c>
      <c r="D7861" t="s">
        <v>15</v>
      </c>
      <c r="E7861" t="s">
        <v>75</v>
      </c>
      <c r="F7861" t="s">
        <v>76</v>
      </c>
      <c r="G7861">
        <v>10024</v>
      </c>
      <c r="H7861" t="s">
        <v>57</v>
      </c>
      <c r="I7861" t="s">
        <v>26</v>
      </c>
      <c r="J7861" t="s">
        <v>41</v>
      </c>
      <c r="K7861" s="6">
        <v>39.96</v>
      </c>
      <c r="L7861">
        <v>4</v>
      </c>
      <c r="M7861">
        <v>0</v>
      </c>
      <c r="N7861" s="6">
        <v>17.981999999999999</v>
      </c>
      <c r="O7861" t="str">
        <f t="shared" si="366"/>
        <v/>
      </c>
      <c r="P7861" s="6">
        <f t="shared" si="367"/>
        <v>25.462666666666667</v>
      </c>
      <c r="Q7861">
        <f t="shared" si="368"/>
        <v>127.94720837850215</v>
      </c>
      <c r="R7861" s="16" t="str">
        <f>TEXT(Ecom[[#This Row],[Dates]],"mmm")</f>
        <v>Jun</v>
      </c>
      <c r="S7861" s="16" t="str">
        <f>TEXT(Ecom[[#This Row],[Dates]],"YYYY")</f>
        <v>2026</v>
      </c>
      <c r="T7861" s="16"/>
    </row>
    <row r="7862" spans="1:20" x14ac:dyDescent="0.25">
      <c r="A7862" t="s">
        <v>28</v>
      </c>
      <c r="B7862" s="16">
        <v>45858</v>
      </c>
      <c r="C7862" t="s">
        <v>14</v>
      </c>
      <c r="D7862" t="s">
        <v>15</v>
      </c>
      <c r="E7862" t="s">
        <v>276</v>
      </c>
      <c r="F7862" t="s">
        <v>104</v>
      </c>
      <c r="G7862">
        <v>44221</v>
      </c>
      <c r="H7862" t="s">
        <v>57</v>
      </c>
      <c r="I7862" t="s">
        <v>26</v>
      </c>
      <c r="J7862" t="s">
        <v>37</v>
      </c>
      <c r="K7862" s="6">
        <v>18.527999999999999</v>
      </c>
      <c r="L7862">
        <v>4</v>
      </c>
      <c r="M7862">
        <v>0.7</v>
      </c>
      <c r="N7862" s="6">
        <v>-12.352</v>
      </c>
      <c r="O7862">
        <f t="shared" si="366"/>
        <v>-12.352</v>
      </c>
      <c r="P7862" s="6">
        <f t="shared" si="367"/>
        <v>39.462666666666664</v>
      </c>
      <c r="Q7862">
        <f t="shared" si="368"/>
        <v>52.288441015695355</v>
      </c>
      <c r="R7862" s="16" t="str">
        <f>TEXT(Ecom[[#This Row],[Dates]],"mmm")</f>
        <v>Jul</v>
      </c>
      <c r="S7862" s="16" t="str">
        <f>TEXT(Ecom[[#This Row],[Dates]],"YYYY")</f>
        <v>2025</v>
      </c>
      <c r="T7862" s="16"/>
    </row>
    <row r="7863" spans="1:20" x14ac:dyDescent="0.25">
      <c r="A7863" t="s">
        <v>28</v>
      </c>
      <c r="B7863" s="16">
        <v>45716</v>
      </c>
      <c r="C7863" t="s">
        <v>14</v>
      </c>
      <c r="D7863" t="s">
        <v>15</v>
      </c>
      <c r="E7863" t="s">
        <v>42</v>
      </c>
      <c r="F7863" t="s">
        <v>43</v>
      </c>
      <c r="G7863">
        <v>98103</v>
      </c>
      <c r="H7863" t="s">
        <v>25</v>
      </c>
      <c r="I7863" t="s">
        <v>35</v>
      </c>
      <c r="J7863" t="s">
        <v>59</v>
      </c>
      <c r="K7863" s="6">
        <v>17.899999999999999</v>
      </c>
      <c r="L7863">
        <v>2</v>
      </c>
      <c r="M7863">
        <v>0</v>
      </c>
      <c r="N7863" s="6">
        <v>3.4009999999999998</v>
      </c>
      <c r="O7863" t="str">
        <f t="shared" si="366"/>
        <v/>
      </c>
      <c r="P7863" s="6">
        <f t="shared" si="367"/>
        <v>124.19866666666667</v>
      </c>
      <c r="Q7863">
        <f t="shared" si="368"/>
        <v>89.305760660279404</v>
      </c>
      <c r="R7863" s="16" t="str">
        <f>TEXT(Ecom[[#This Row],[Dates]],"mmm")</f>
        <v>Feb</v>
      </c>
      <c r="S7863" s="16" t="str">
        <f>TEXT(Ecom[[#This Row],[Dates]],"YYYY")</f>
        <v>2025</v>
      </c>
      <c r="T7863" s="16"/>
    </row>
    <row r="7864" spans="1:20" x14ac:dyDescent="0.25">
      <c r="A7864" t="s">
        <v>28</v>
      </c>
      <c r="B7864" s="16">
        <v>45908</v>
      </c>
      <c r="C7864" t="s">
        <v>14</v>
      </c>
      <c r="D7864" t="s">
        <v>15</v>
      </c>
      <c r="E7864" t="s">
        <v>42</v>
      </c>
      <c r="F7864" t="s">
        <v>43</v>
      </c>
      <c r="G7864">
        <v>98103</v>
      </c>
      <c r="H7864" t="s">
        <v>25</v>
      </c>
      <c r="I7864" t="s">
        <v>26</v>
      </c>
      <c r="J7864" t="s">
        <v>32</v>
      </c>
      <c r="K7864" s="6">
        <v>81.96</v>
      </c>
      <c r="L7864">
        <v>2</v>
      </c>
      <c r="M7864">
        <v>0</v>
      </c>
      <c r="N7864" s="6">
        <v>0</v>
      </c>
      <c r="O7864" t="str">
        <f t="shared" si="366"/>
        <v/>
      </c>
      <c r="P7864" s="6">
        <f t="shared" si="367"/>
        <v>124.39733333333332</v>
      </c>
      <c r="Q7864">
        <f t="shared" si="368"/>
        <v>108.14258355831279</v>
      </c>
      <c r="R7864" s="16" t="str">
        <f>TEXT(Ecom[[#This Row],[Dates]],"mmm")</f>
        <v>Sep</v>
      </c>
      <c r="S7864" s="16" t="str">
        <f>TEXT(Ecom[[#This Row],[Dates]],"YYYY")</f>
        <v>2025</v>
      </c>
      <c r="T7864" s="16"/>
    </row>
    <row r="7865" spans="1:20" x14ac:dyDescent="0.25">
      <c r="A7865" t="s">
        <v>13</v>
      </c>
      <c r="B7865" s="16">
        <v>46135</v>
      </c>
      <c r="C7865" t="s">
        <v>14</v>
      </c>
      <c r="D7865" t="s">
        <v>15</v>
      </c>
      <c r="E7865" t="s">
        <v>206</v>
      </c>
      <c r="F7865" t="s">
        <v>81</v>
      </c>
      <c r="G7865">
        <v>85204</v>
      </c>
      <c r="H7865" t="s">
        <v>25</v>
      </c>
      <c r="I7865" t="s">
        <v>26</v>
      </c>
      <c r="J7865" t="s">
        <v>32</v>
      </c>
      <c r="K7865" s="6">
        <v>272.73599999999999</v>
      </c>
      <c r="L7865">
        <v>3</v>
      </c>
      <c r="M7865">
        <v>0.2</v>
      </c>
      <c r="N7865" s="6">
        <v>-64.774799999999999</v>
      </c>
      <c r="O7865">
        <f t="shared" si="366"/>
        <v>-64.774799999999999</v>
      </c>
      <c r="P7865" s="6">
        <f t="shared" si="367"/>
        <v>244.38400000000001</v>
      </c>
      <c r="Q7865">
        <f t="shared" si="368"/>
        <v>155.24056932339514</v>
      </c>
      <c r="R7865" s="16" t="str">
        <f>TEXT(Ecom[[#This Row],[Dates]],"mmm")</f>
        <v>Apr</v>
      </c>
      <c r="S7865" s="16" t="str">
        <f>TEXT(Ecom[[#This Row],[Dates]],"YYYY")</f>
        <v>2026</v>
      </c>
      <c r="T7865" s="16"/>
    </row>
    <row r="7866" spans="1:20" x14ac:dyDescent="0.25">
      <c r="A7866" t="s">
        <v>13</v>
      </c>
      <c r="B7866" s="16">
        <v>45999</v>
      </c>
      <c r="C7866" t="s">
        <v>14</v>
      </c>
      <c r="D7866" t="s">
        <v>15</v>
      </c>
      <c r="E7866" t="s">
        <v>206</v>
      </c>
      <c r="F7866" t="s">
        <v>81</v>
      </c>
      <c r="G7866">
        <v>85204</v>
      </c>
      <c r="H7866" t="s">
        <v>25</v>
      </c>
      <c r="I7866" t="s">
        <v>26</v>
      </c>
      <c r="J7866" t="s">
        <v>41</v>
      </c>
      <c r="K7866" s="6">
        <v>18.495999999999999</v>
      </c>
      <c r="L7866">
        <v>4</v>
      </c>
      <c r="M7866">
        <v>0.2</v>
      </c>
      <c r="N7866" s="6">
        <v>6.7047999999999996</v>
      </c>
      <c r="O7866" t="str">
        <f t="shared" si="366"/>
        <v/>
      </c>
      <c r="P7866" s="6">
        <f t="shared" si="367"/>
        <v>196.05999999999997</v>
      </c>
      <c r="Q7866">
        <f t="shared" si="368"/>
        <v>135.27737839192696</v>
      </c>
      <c r="R7866" s="16" t="str">
        <f>TEXT(Ecom[[#This Row],[Dates]],"mmm")</f>
        <v>Dec</v>
      </c>
      <c r="S7866" s="16" t="str">
        <f>TEXT(Ecom[[#This Row],[Dates]],"YYYY")</f>
        <v>2025</v>
      </c>
      <c r="T7866" s="16"/>
    </row>
    <row r="7867" spans="1:20" x14ac:dyDescent="0.25">
      <c r="A7867" t="s">
        <v>13</v>
      </c>
      <c r="B7867" s="16">
        <v>46009</v>
      </c>
      <c r="C7867" t="s">
        <v>14</v>
      </c>
      <c r="D7867" t="s">
        <v>15</v>
      </c>
      <c r="E7867" t="s">
        <v>206</v>
      </c>
      <c r="F7867" t="s">
        <v>81</v>
      </c>
      <c r="G7867">
        <v>85204</v>
      </c>
      <c r="H7867" t="s">
        <v>25</v>
      </c>
      <c r="I7867" t="s">
        <v>19</v>
      </c>
      <c r="J7867" t="s">
        <v>21</v>
      </c>
      <c r="K7867" s="6">
        <v>441.92</v>
      </c>
      <c r="L7867">
        <v>2</v>
      </c>
      <c r="M7867">
        <v>0.2</v>
      </c>
      <c r="N7867" s="6">
        <v>49.716000000000001</v>
      </c>
      <c r="O7867" t="str">
        <f t="shared" si="366"/>
        <v/>
      </c>
      <c r="P7867" s="6">
        <f t="shared" si="367"/>
        <v>245.37466666666668</v>
      </c>
      <c r="Q7867">
        <f t="shared" si="368"/>
        <v>128.99030520905796</v>
      </c>
      <c r="R7867" s="16" t="str">
        <f>TEXT(Ecom[[#This Row],[Dates]],"mmm")</f>
        <v>Dec</v>
      </c>
      <c r="S7867" s="16" t="str">
        <f>TEXT(Ecom[[#This Row],[Dates]],"YYYY")</f>
        <v>2025</v>
      </c>
      <c r="T7867" s="16"/>
    </row>
    <row r="7868" spans="1:20" x14ac:dyDescent="0.25">
      <c r="A7868" t="s">
        <v>13</v>
      </c>
      <c r="B7868" s="16">
        <v>45672</v>
      </c>
      <c r="C7868" t="s">
        <v>14</v>
      </c>
      <c r="D7868" t="s">
        <v>15</v>
      </c>
      <c r="E7868" t="s">
        <v>206</v>
      </c>
      <c r="F7868" t="s">
        <v>81</v>
      </c>
      <c r="G7868">
        <v>85204</v>
      </c>
      <c r="H7868" t="s">
        <v>25</v>
      </c>
      <c r="I7868" t="s">
        <v>19</v>
      </c>
      <c r="J7868" t="s">
        <v>20</v>
      </c>
      <c r="K7868" s="6">
        <v>127.764</v>
      </c>
      <c r="L7868">
        <v>6</v>
      </c>
      <c r="M7868">
        <v>0.7</v>
      </c>
      <c r="N7868" s="6">
        <v>-191.64599999999999</v>
      </c>
      <c r="O7868">
        <f t="shared" si="366"/>
        <v>-191.64599999999999</v>
      </c>
      <c r="P7868" s="6">
        <f t="shared" si="367"/>
        <v>102.52800000000001</v>
      </c>
      <c r="Q7868">
        <f t="shared" si="368"/>
        <v>79.251479737558171</v>
      </c>
      <c r="R7868" s="16" t="str">
        <f>TEXT(Ecom[[#This Row],[Dates]],"mmm")</f>
        <v>Jan</v>
      </c>
      <c r="S7868" s="16" t="str">
        <f>TEXT(Ecom[[#This Row],[Dates]],"YYYY")</f>
        <v>2025</v>
      </c>
      <c r="T7868" s="16"/>
    </row>
    <row r="7869" spans="1:20" x14ac:dyDescent="0.25">
      <c r="A7869" t="s">
        <v>13</v>
      </c>
      <c r="B7869" s="16">
        <v>45678</v>
      </c>
      <c r="C7869" t="s">
        <v>44</v>
      </c>
      <c r="D7869" t="s">
        <v>15</v>
      </c>
      <c r="E7869" t="s">
        <v>374</v>
      </c>
      <c r="F7869" t="s">
        <v>51</v>
      </c>
      <c r="G7869">
        <v>84106</v>
      </c>
      <c r="H7869" t="s">
        <v>25</v>
      </c>
      <c r="I7869" t="s">
        <v>26</v>
      </c>
      <c r="J7869" t="s">
        <v>41</v>
      </c>
      <c r="K7869" s="6">
        <v>166.44</v>
      </c>
      <c r="L7869">
        <v>3</v>
      </c>
      <c r="M7869">
        <v>0</v>
      </c>
      <c r="N7869" s="6">
        <v>79.891199999999998</v>
      </c>
      <c r="O7869" t="str">
        <f t="shared" si="366"/>
        <v/>
      </c>
      <c r="P7869" s="6">
        <f t="shared" si="367"/>
        <v>67.94</v>
      </c>
      <c r="Q7869">
        <f t="shared" si="368"/>
        <v>73.277488825645449</v>
      </c>
      <c r="R7869" s="16" t="str">
        <f>TEXT(Ecom[[#This Row],[Dates]],"mmm")</f>
        <v>Jan</v>
      </c>
      <c r="S7869" s="16" t="str">
        <f>TEXT(Ecom[[#This Row],[Dates]],"YYYY")</f>
        <v>2025</v>
      </c>
      <c r="T7869" s="16"/>
    </row>
    <row r="7870" spans="1:20" x14ac:dyDescent="0.25">
      <c r="A7870" t="s">
        <v>28</v>
      </c>
      <c r="B7870" s="16">
        <v>46287</v>
      </c>
      <c r="C7870" t="s">
        <v>14</v>
      </c>
      <c r="D7870" t="s">
        <v>15</v>
      </c>
      <c r="E7870" t="s">
        <v>23</v>
      </c>
      <c r="F7870" t="s">
        <v>24</v>
      </c>
      <c r="G7870">
        <v>90045</v>
      </c>
      <c r="H7870" t="s">
        <v>25</v>
      </c>
      <c r="I7870" t="s">
        <v>26</v>
      </c>
      <c r="J7870" t="s">
        <v>41</v>
      </c>
      <c r="K7870" s="6">
        <v>13.38</v>
      </c>
      <c r="L7870">
        <v>2</v>
      </c>
      <c r="M7870">
        <v>0</v>
      </c>
      <c r="N7870" s="6">
        <v>6.1547999999999998</v>
      </c>
      <c r="O7870" t="str">
        <f t="shared" si="366"/>
        <v/>
      </c>
      <c r="P7870" s="6">
        <f t="shared" si="367"/>
        <v>20.609333333333336</v>
      </c>
      <c r="Q7870">
        <f t="shared" si="368"/>
        <v>57.424805516367165</v>
      </c>
      <c r="R7870" s="16" t="str">
        <f>TEXT(Ecom[[#This Row],[Dates]],"mmm")</f>
        <v>Sep</v>
      </c>
      <c r="S7870" s="16" t="str">
        <f>TEXT(Ecom[[#This Row],[Dates]],"YYYY")</f>
        <v>2026</v>
      </c>
      <c r="T7870" s="16"/>
    </row>
    <row r="7871" spans="1:20" x14ac:dyDescent="0.25">
      <c r="A7871" t="s">
        <v>28</v>
      </c>
      <c r="B7871" s="16">
        <v>46089</v>
      </c>
      <c r="C7871" t="s">
        <v>14</v>
      </c>
      <c r="D7871" t="s">
        <v>15</v>
      </c>
      <c r="E7871" t="s">
        <v>189</v>
      </c>
      <c r="F7871" t="s">
        <v>40</v>
      </c>
      <c r="G7871">
        <v>28540</v>
      </c>
      <c r="H7871" t="s">
        <v>18</v>
      </c>
      <c r="I7871" t="s">
        <v>35</v>
      </c>
      <c r="J7871" t="s">
        <v>59</v>
      </c>
      <c r="K7871" s="6">
        <v>24</v>
      </c>
      <c r="L7871">
        <v>2</v>
      </c>
      <c r="M7871">
        <v>0.2</v>
      </c>
      <c r="N7871" s="6">
        <v>-2.7</v>
      </c>
      <c r="O7871">
        <f t="shared" si="366"/>
        <v>-2.7</v>
      </c>
      <c r="P7871" s="6">
        <f t="shared" si="367"/>
        <v>18.202666666666669</v>
      </c>
      <c r="Q7871">
        <f t="shared" si="368"/>
        <v>26.397504820356428</v>
      </c>
      <c r="R7871" s="16" t="str">
        <f>TEXT(Ecom[[#This Row],[Dates]],"mmm")</f>
        <v>Mar</v>
      </c>
      <c r="S7871" s="16" t="str">
        <f>TEXT(Ecom[[#This Row],[Dates]],"YYYY")</f>
        <v>2026</v>
      </c>
      <c r="T7871" s="16"/>
    </row>
    <row r="7872" spans="1:20" x14ac:dyDescent="0.25">
      <c r="A7872" t="s">
        <v>28</v>
      </c>
      <c r="B7872" s="16">
        <v>45769</v>
      </c>
      <c r="C7872" t="s">
        <v>22</v>
      </c>
      <c r="D7872" t="s">
        <v>15</v>
      </c>
      <c r="E7872" t="s">
        <v>154</v>
      </c>
      <c r="F7872" t="s">
        <v>104</v>
      </c>
      <c r="G7872">
        <v>44107</v>
      </c>
      <c r="H7872" t="s">
        <v>57</v>
      </c>
      <c r="I7872" t="s">
        <v>26</v>
      </c>
      <c r="J7872" t="s">
        <v>60</v>
      </c>
      <c r="K7872" s="6">
        <v>24.448</v>
      </c>
      <c r="L7872">
        <v>4</v>
      </c>
      <c r="M7872">
        <v>0.2</v>
      </c>
      <c r="N7872" s="6">
        <v>8.8623999999999992</v>
      </c>
      <c r="O7872" t="str">
        <f t="shared" si="366"/>
        <v/>
      </c>
      <c r="P7872" s="6">
        <f t="shared" si="367"/>
        <v>315.24799999999999</v>
      </c>
      <c r="Q7872">
        <f t="shared" si="368"/>
        <v>346.42236923839187</v>
      </c>
      <c r="R7872" s="16" t="str">
        <f>TEXT(Ecom[[#This Row],[Dates]],"mmm")</f>
        <v>Apr</v>
      </c>
      <c r="S7872" s="16" t="str">
        <f>TEXT(Ecom[[#This Row],[Dates]],"YYYY")</f>
        <v>2025</v>
      </c>
      <c r="T7872" s="16"/>
    </row>
    <row r="7873" spans="1:20" x14ac:dyDescent="0.25">
      <c r="A7873" t="s">
        <v>28</v>
      </c>
      <c r="B7873" s="16">
        <v>46356</v>
      </c>
      <c r="C7873" t="s">
        <v>44</v>
      </c>
      <c r="D7873" t="s">
        <v>15</v>
      </c>
      <c r="E7873" t="s">
        <v>544</v>
      </c>
      <c r="F7873" t="s">
        <v>24</v>
      </c>
      <c r="G7873">
        <v>92630</v>
      </c>
      <c r="H7873" t="s">
        <v>25</v>
      </c>
      <c r="I7873" t="s">
        <v>26</v>
      </c>
      <c r="J7873" t="s">
        <v>27</v>
      </c>
      <c r="K7873" s="6">
        <v>6.16</v>
      </c>
      <c r="L7873">
        <v>2</v>
      </c>
      <c r="M7873">
        <v>0</v>
      </c>
      <c r="N7873" s="6">
        <v>2.9567999999999999</v>
      </c>
      <c r="O7873" t="str">
        <f t="shared" si="366"/>
        <v/>
      </c>
      <c r="P7873" s="6">
        <f t="shared" si="367"/>
        <v>309.95199999999994</v>
      </c>
      <c r="Q7873">
        <f t="shared" si="368"/>
        <v>387.66298767032356</v>
      </c>
      <c r="R7873" s="16" t="str">
        <f>TEXT(Ecom[[#This Row],[Dates]],"mmm")</f>
        <v>Nov</v>
      </c>
      <c r="S7873" s="16" t="str">
        <f>TEXT(Ecom[[#This Row],[Dates]],"YYYY")</f>
        <v>2026</v>
      </c>
      <c r="T7873" s="16"/>
    </row>
    <row r="7874" spans="1:20" x14ac:dyDescent="0.25">
      <c r="A7874" t="s">
        <v>28</v>
      </c>
      <c r="B7874" s="16">
        <v>46361</v>
      </c>
      <c r="C7874" t="s">
        <v>44</v>
      </c>
      <c r="D7874" t="s">
        <v>15</v>
      </c>
      <c r="E7874" t="s">
        <v>544</v>
      </c>
      <c r="F7874" t="s">
        <v>24</v>
      </c>
      <c r="G7874">
        <v>92630</v>
      </c>
      <c r="H7874" t="s">
        <v>25</v>
      </c>
      <c r="I7874" t="s">
        <v>19</v>
      </c>
      <c r="J7874" t="s">
        <v>21</v>
      </c>
      <c r="K7874" s="6">
        <v>915.13599999999997</v>
      </c>
      <c r="L7874">
        <v>4</v>
      </c>
      <c r="M7874">
        <v>0.2</v>
      </c>
      <c r="N7874" s="6">
        <v>102.9528</v>
      </c>
      <c r="O7874" t="str">
        <f t="shared" ref="O7874:O7937" si="369">IF(N7874&lt;0,N7874,"")</f>
        <v/>
      </c>
      <c r="P7874" s="6">
        <f t="shared" si="367"/>
        <v>340.50533333333328</v>
      </c>
      <c r="Q7874">
        <f t="shared" si="368"/>
        <v>412.14840418758183</v>
      </c>
      <c r="R7874" s="16" t="str">
        <f>TEXT(Ecom[[#This Row],[Dates]],"mmm")</f>
        <v>Dec</v>
      </c>
      <c r="S7874" s="16" t="str">
        <f>TEXT(Ecom[[#This Row],[Dates]],"YYYY")</f>
        <v>2026</v>
      </c>
      <c r="T7874" s="16"/>
    </row>
    <row r="7875" spans="1:20" x14ac:dyDescent="0.25">
      <c r="A7875" t="s">
        <v>28</v>
      </c>
      <c r="B7875" s="16">
        <v>45831</v>
      </c>
      <c r="C7875" t="s">
        <v>44</v>
      </c>
      <c r="D7875" t="s">
        <v>15</v>
      </c>
      <c r="E7875" t="s">
        <v>544</v>
      </c>
      <c r="F7875" t="s">
        <v>24</v>
      </c>
      <c r="G7875">
        <v>92630</v>
      </c>
      <c r="H7875" t="s">
        <v>25</v>
      </c>
      <c r="I7875" t="s">
        <v>26</v>
      </c>
      <c r="J7875" t="s">
        <v>41</v>
      </c>
      <c r="K7875" s="6">
        <v>8.56</v>
      </c>
      <c r="L7875">
        <v>2</v>
      </c>
      <c r="M7875">
        <v>0</v>
      </c>
      <c r="N7875" s="6">
        <v>3.8519999999999999</v>
      </c>
      <c r="O7875" t="str">
        <f t="shared" si="369"/>
        <v/>
      </c>
      <c r="P7875" s="6">
        <f t="shared" ref="P7875:P7938" si="370">AVERAGE(K7875:K7877)</f>
        <v>45.827999999999996</v>
      </c>
      <c r="Q7875">
        <f t="shared" si="368"/>
        <v>223.56960501158699</v>
      </c>
      <c r="R7875" s="16" t="str">
        <f>TEXT(Ecom[[#This Row],[Dates]],"mmm")</f>
        <v>Jun</v>
      </c>
      <c r="S7875" s="16" t="str">
        <f>TEXT(Ecom[[#This Row],[Dates]],"YYYY")</f>
        <v>2025</v>
      </c>
      <c r="T7875" s="16"/>
    </row>
    <row r="7876" spans="1:20" x14ac:dyDescent="0.25">
      <c r="A7876" t="s">
        <v>28</v>
      </c>
      <c r="B7876" s="16">
        <v>45875</v>
      </c>
      <c r="C7876" t="s">
        <v>44</v>
      </c>
      <c r="D7876" t="s">
        <v>15</v>
      </c>
      <c r="E7876" t="s">
        <v>544</v>
      </c>
      <c r="F7876" t="s">
        <v>24</v>
      </c>
      <c r="G7876">
        <v>92630</v>
      </c>
      <c r="H7876" t="s">
        <v>25</v>
      </c>
      <c r="I7876" t="s">
        <v>26</v>
      </c>
      <c r="J7876" t="s">
        <v>41</v>
      </c>
      <c r="K7876" s="6">
        <v>97.82</v>
      </c>
      <c r="L7876">
        <v>2</v>
      </c>
      <c r="M7876">
        <v>0</v>
      </c>
      <c r="N7876" s="6">
        <v>45.9754</v>
      </c>
      <c r="O7876" t="str">
        <f t="shared" si="369"/>
        <v/>
      </c>
      <c r="P7876" s="6">
        <f t="shared" si="370"/>
        <v>46.699999999999989</v>
      </c>
      <c r="Q7876">
        <f t="shared" si="368"/>
        <v>141.86251767951379</v>
      </c>
      <c r="R7876" s="16" t="str">
        <f>TEXT(Ecom[[#This Row],[Dates]],"mmm")</f>
        <v>Aug</v>
      </c>
      <c r="S7876" s="16" t="str">
        <f>TEXT(Ecom[[#This Row],[Dates]],"YYYY")</f>
        <v>2025</v>
      </c>
      <c r="T7876" s="16"/>
    </row>
    <row r="7877" spans="1:20" x14ac:dyDescent="0.25">
      <c r="A7877" t="s">
        <v>28</v>
      </c>
      <c r="B7877" s="16">
        <v>46229</v>
      </c>
      <c r="C7877" t="s">
        <v>22</v>
      </c>
      <c r="D7877" t="s">
        <v>15</v>
      </c>
      <c r="E7877" t="s">
        <v>94</v>
      </c>
      <c r="F7877" t="s">
        <v>95</v>
      </c>
      <c r="G7877">
        <v>97206</v>
      </c>
      <c r="H7877" t="s">
        <v>25</v>
      </c>
      <c r="I7877" t="s">
        <v>26</v>
      </c>
      <c r="J7877" t="s">
        <v>41</v>
      </c>
      <c r="K7877" s="6">
        <v>31.103999999999999</v>
      </c>
      <c r="L7877">
        <v>6</v>
      </c>
      <c r="M7877">
        <v>0.2</v>
      </c>
      <c r="N7877" s="6">
        <v>11.2752</v>
      </c>
      <c r="O7877" t="str">
        <f t="shared" si="369"/>
        <v/>
      </c>
      <c r="P7877" s="6">
        <f t="shared" si="370"/>
        <v>15.773333333333333</v>
      </c>
      <c r="Q7877">
        <f t="shared" ref="Q7877:Q7940" si="371">SQRT(SUMXMY2(K7877:K7879,P7875:P7877)/3)</f>
        <v>23.0503448740971</v>
      </c>
      <c r="R7877" s="16" t="str">
        <f>TEXT(Ecom[[#This Row],[Dates]],"mmm")</f>
        <v>Jul</v>
      </c>
      <c r="S7877" s="16" t="str">
        <f>TEXT(Ecom[[#This Row],[Dates]],"YYYY")</f>
        <v>2026</v>
      </c>
      <c r="T7877" s="16"/>
    </row>
    <row r="7878" spans="1:20" x14ac:dyDescent="0.25">
      <c r="A7878" t="s">
        <v>28</v>
      </c>
      <c r="B7878" s="16">
        <v>45725</v>
      </c>
      <c r="C7878" t="s">
        <v>22</v>
      </c>
      <c r="D7878" t="s">
        <v>15</v>
      </c>
      <c r="E7878" t="s">
        <v>94</v>
      </c>
      <c r="F7878" t="s">
        <v>95</v>
      </c>
      <c r="G7878">
        <v>97206</v>
      </c>
      <c r="H7878" t="s">
        <v>25</v>
      </c>
      <c r="I7878" t="s">
        <v>26</v>
      </c>
      <c r="J7878" t="s">
        <v>38</v>
      </c>
      <c r="K7878" s="6">
        <v>11.176</v>
      </c>
      <c r="L7878">
        <v>1</v>
      </c>
      <c r="M7878">
        <v>0.2</v>
      </c>
      <c r="N7878" s="6">
        <v>0.83819999999999995</v>
      </c>
      <c r="O7878" t="str">
        <f t="shared" si="369"/>
        <v/>
      </c>
      <c r="P7878" s="6">
        <f t="shared" si="370"/>
        <v>86.13066666666667</v>
      </c>
      <c r="Q7878">
        <f t="shared" si="371"/>
        <v>92.605444540364445</v>
      </c>
      <c r="R7878" s="16" t="str">
        <f>TEXT(Ecom[[#This Row],[Dates]],"mmm")</f>
        <v>Mar</v>
      </c>
      <c r="S7878" s="16" t="str">
        <f>TEXT(Ecom[[#This Row],[Dates]],"YYYY")</f>
        <v>2025</v>
      </c>
      <c r="T7878" s="16"/>
    </row>
    <row r="7879" spans="1:20" x14ac:dyDescent="0.25">
      <c r="A7879" t="s">
        <v>28</v>
      </c>
      <c r="B7879" s="16">
        <v>46219</v>
      </c>
      <c r="C7879" t="s">
        <v>14</v>
      </c>
      <c r="D7879" t="s">
        <v>15</v>
      </c>
      <c r="E7879" t="s">
        <v>99</v>
      </c>
      <c r="F7879" t="s">
        <v>40</v>
      </c>
      <c r="G7879">
        <v>28205</v>
      </c>
      <c r="H7879" t="s">
        <v>18</v>
      </c>
      <c r="I7879" t="s">
        <v>26</v>
      </c>
      <c r="J7879" t="s">
        <v>27</v>
      </c>
      <c r="K7879" s="6">
        <v>5.04</v>
      </c>
      <c r="L7879">
        <v>2</v>
      </c>
      <c r="M7879">
        <v>0.2</v>
      </c>
      <c r="N7879" s="6">
        <v>1.764</v>
      </c>
      <c r="O7879" t="str">
        <f t="shared" si="369"/>
        <v/>
      </c>
      <c r="P7879" s="6">
        <f t="shared" si="370"/>
        <v>194.79733333333331</v>
      </c>
      <c r="Q7879">
        <f t="shared" si="371"/>
        <v>122.11611308004269</v>
      </c>
      <c r="R7879" s="16" t="str">
        <f>TEXT(Ecom[[#This Row],[Dates]],"mmm")</f>
        <v>Jul</v>
      </c>
      <c r="S7879" s="16" t="str">
        <f>TEXT(Ecom[[#This Row],[Dates]],"YYYY")</f>
        <v>2026</v>
      </c>
      <c r="T7879" s="16"/>
    </row>
    <row r="7880" spans="1:20" x14ac:dyDescent="0.25">
      <c r="A7880" t="s">
        <v>13</v>
      </c>
      <c r="B7880" s="16">
        <v>46209</v>
      </c>
      <c r="C7880" t="s">
        <v>44</v>
      </c>
      <c r="D7880" t="s">
        <v>15</v>
      </c>
      <c r="E7880" t="s">
        <v>97</v>
      </c>
      <c r="F7880" t="s">
        <v>65</v>
      </c>
      <c r="G7880">
        <v>60505</v>
      </c>
      <c r="H7880" t="s">
        <v>47</v>
      </c>
      <c r="I7880" t="s">
        <v>19</v>
      </c>
      <c r="J7880" t="s">
        <v>33</v>
      </c>
      <c r="K7880" s="6">
        <v>242.17599999999999</v>
      </c>
      <c r="L7880">
        <v>4</v>
      </c>
      <c r="M7880">
        <v>0.6</v>
      </c>
      <c r="N7880" s="6">
        <v>-302.72000000000003</v>
      </c>
      <c r="O7880">
        <f t="shared" si="369"/>
        <v>-302.72000000000003</v>
      </c>
      <c r="P7880" s="6">
        <f t="shared" si="370"/>
        <v>197.56533333333334</v>
      </c>
      <c r="Q7880">
        <f t="shared" si="371"/>
        <v>161.82225890566889</v>
      </c>
      <c r="R7880" s="16" t="str">
        <f>TEXT(Ecom[[#This Row],[Dates]],"mmm")</f>
        <v>Jul</v>
      </c>
      <c r="S7880" s="16" t="str">
        <f>TEXT(Ecom[[#This Row],[Dates]],"YYYY")</f>
        <v>2026</v>
      </c>
      <c r="T7880" s="16"/>
    </row>
    <row r="7881" spans="1:20" x14ac:dyDescent="0.25">
      <c r="A7881" t="s">
        <v>28</v>
      </c>
      <c r="B7881" s="16">
        <v>45828</v>
      </c>
      <c r="C7881" t="s">
        <v>22</v>
      </c>
      <c r="D7881" t="s">
        <v>15</v>
      </c>
      <c r="E7881" t="s">
        <v>55</v>
      </c>
      <c r="F7881" t="s">
        <v>56</v>
      </c>
      <c r="G7881">
        <v>19140</v>
      </c>
      <c r="H7881" t="s">
        <v>57</v>
      </c>
      <c r="I7881" t="s">
        <v>19</v>
      </c>
      <c r="J7881" t="s">
        <v>31</v>
      </c>
      <c r="K7881" s="6">
        <v>337.17599999999999</v>
      </c>
      <c r="L7881">
        <v>2</v>
      </c>
      <c r="M7881">
        <v>0.4</v>
      </c>
      <c r="N7881" s="6">
        <v>-118.0116</v>
      </c>
      <c r="O7881">
        <f t="shared" si="369"/>
        <v>-118.0116</v>
      </c>
      <c r="P7881" s="6">
        <f t="shared" si="370"/>
        <v>142.42400000000001</v>
      </c>
      <c r="Q7881">
        <f t="shared" si="371"/>
        <v>139.66865069500372</v>
      </c>
      <c r="R7881" s="16" t="str">
        <f>TEXT(Ecom[[#This Row],[Dates]],"mmm")</f>
        <v>Jun</v>
      </c>
      <c r="S7881" s="16" t="str">
        <f>TEXT(Ecom[[#This Row],[Dates]],"YYYY")</f>
        <v>2025</v>
      </c>
      <c r="T7881" s="16"/>
    </row>
    <row r="7882" spans="1:20" x14ac:dyDescent="0.25">
      <c r="A7882" t="s">
        <v>13</v>
      </c>
      <c r="B7882" s="16">
        <v>46150</v>
      </c>
      <c r="C7882" t="s">
        <v>14</v>
      </c>
      <c r="D7882" t="s">
        <v>15</v>
      </c>
      <c r="E7882" t="s">
        <v>467</v>
      </c>
      <c r="F7882" t="s">
        <v>98</v>
      </c>
      <c r="G7882">
        <v>80229</v>
      </c>
      <c r="H7882" t="s">
        <v>25</v>
      </c>
      <c r="I7882" t="s">
        <v>26</v>
      </c>
      <c r="J7882" t="s">
        <v>34</v>
      </c>
      <c r="K7882" s="6">
        <v>13.343999999999999</v>
      </c>
      <c r="L7882">
        <v>6</v>
      </c>
      <c r="M7882">
        <v>0.2</v>
      </c>
      <c r="N7882" s="6">
        <v>1.0007999999999999</v>
      </c>
      <c r="O7882" t="str">
        <f t="shared" si="369"/>
        <v/>
      </c>
      <c r="P7882" s="6">
        <f t="shared" si="370"/>
        <v>64.143999999999991</v>
      </c>
      <c r="Q7882">
        <f t="shared" si="371"/>
        <v>115.04917804010468</v>
      </c>
      <c r="R7882" s="16" t="str">
        <f>TEXT(Ecom[[#This Row],[Dates]],"mmm")</f>
        <v>May</v>
      </c>
      <c r="S7882" s="16" t="str">
        <f>TEXT(Ecom[[#This Row],[Dates]],"YYYY")</f>
        <v>2026</v>
      </c>
      <c r="T7882" s="16"/>
    </row>
    <row r="7883" spans="1:20" x14ac:dyDescent="0.25">
      <c r="A7883" t="s">
        <v>13</v>
      </c>
      <c r="B7883" s="16">
        <v>45948</v>
      </c>
      <c r="C7883" t="s">
        <v>14</v>
      </c>
      <c r="D7883" t="s">
        <v>15</v>
      </c>
      <c r="E7883" t="s">
        <v>467</v>
      </c>
      <c r="F7883" t="s">
        <v>98</v>
      </c>
      <c r="G7883">
        <v>80229</v>
      </c>
      <c r="H7883" t="s">
        <v>25</v>
      </c>
      <c r="I7883" t="s">
        <v>35</v>
      </c>
      <c r="J7883" t="s">
        <v>59</v>
      </c>
      <c r="K7883" s="6">
        <v>76.751999999999995</v>
      </c>
      <c r="L7883">
        <v>6</v>
      </c>
      <c r="M7883">
        <v>0.2</v>
      </c>
      <c r="N7883" s="6">
        <v>10.5534</v>
      </c>
      <c r="O7883" t="str">
        <f t="shared" si="369"/>
        <v/>
      </c>
      <c r="P7883" s="6">
        <f t="shared" si="370"/>
        <v>63.135999999999996</v>
      </c>
      <c r="Q7883">
        <f t="shared" si="371"/>
        <v>53.419629051501289</v>
      </c>
      <c r="R7883" s="16" t="str">
        <f>TEXT(Ecom[[#This Row],[Dates]],"mmm")</f>
        <v>Oct</v>
      </c>
      <c r="S7883" s="16" t="str">
        <f>TEXT(Ecom[[#This Row],[Dates]],"YYYY")</f>
        <v>2025</v>
      </c>
      <c r="T7883" s="16"/>
    </row>
    <row r="7884" spans="1:20" x14ac:dyDescent="0.25">
      <c r="A7884" t="s">
        <v>13</v>
      </c>
      <c r="B7884" s="16">
        <v>46201</v>
      </c>
      <c r="C7884" t="s">
        <v>14</v>
      </c>
      <c r="D7884" t="s">
        <v>15</v>
      </c>
      <c r="E7884" t="s">
        <v>467</v>
      </c>
      <c r="F7884" t="s">
        <v>98</v>
      </c>
      <c r="G7884">
        <v>80229</v>
      </c>
      <c r="H7884" t="s">
        <v>25</v>
      </c>
      <c r="I7884" t="s">
        <v>35</v>
      </c>
      <c r="J7884" t="s">
        <v>59</v>
      </c>
      <c r="K7884" s="6">
        <v>102.336</v>
      </c>
      <c r="L7884">
        <v>8</v>
      </c>
      <c r="M7884">
        <v>0.2</v>
      </c>
      <c r="N7884" s="6">
        <v>14.071199999999999</v>
      </c>
      <c r="O7884" t="str">
        <f t="shared" si="369"/>
        <v/>
      </c>
      <c r="P7884" s="6">
        <f t="shared" si="370"/>
        <v>53.325333333333333</v>
      </c>
      <c r="Q7884">
        <f t="shared" si="371"/>
        <v>37.789869667431795</v>
      </c>
      <c r="R7884" s="16" t="str">
        <f>TEXT(Ecom[[#This Row],[Dates]],"mmm")</f>
        <v>Jun</v>
      </c>
      <c r="S7884" s="16" t="str">
        <f>TEXT(Ecom[[#This Row],[Dates]],"YYYY")</f>
        <v>2026</v>
      </c>
      <c r="T7884" s="16"/>
    </row>
    <row r="7885" spans="1:20" x14ac:dyDescent="0.25">
      <c r="A7885" t="s">
        <v>13</v>
      </c>
      <c r="B7885" s="16">
        <v>45665</v>
      </c>
      <c r="C7885" t="s">
        <v>14</v>
      </c>
      <c r="D7885" t="s">
        <v>15</v>
      </c>
      <c r="E7885" t="s">
        <v>467</v>
      </c>
      <c r="F7885" t="s">
        <v>98</v>
      </c>
      <c r="G7885">
        <v>80229</v>
      </c>
      <c r="H7885" t="s">
        <v>25</v>
      </c>
      <c r="I7885" t="s">
        <v>26</v>
      </c>
      <c r="J7885" t="s">
        <v>41</v>
      </c>
      <c r="K7885" s="6">
        <v>10.32</v>
      </c>
      <c r="L7885">
        <v>2</v>
      </c>
      <c r="M7885">
        <v>0.2</v>
      </c>
      <c r="N7885" s="6">
        <v>3.7410000000000001</v>
      </c>
      <c r="O7885" t="str">
        <f t="shared" si="369"/>
        <v/>
      </c>
      <c r="P7885" s="6">
        <f t="shared" si="370"/>
        <v>27.005333333333336</v>
      </c>
      <c r="Q7885">
        <f t="shared" si="371"/>
        <v>30.761263221183924</v>
      </c>
      <c r="R7885" s="16" t="str">
        <f>TEXT(Ecom[[#This Row],[Dates]],"mmm")</f>
        <v>Jan</v>
      </c>
      <c r="S7885" s="16" t="str">
        <f>TEXT(Ecom[[#This Row],[Dates]],"YYYY")</f>
        <v>2025</v>
      </c>
      <c r="T7885" s="16"/>
    </row>
    <row r="7886" spans="1:20" x14ac:dyDescent="0.25">
      <c r="A7886" t="s">
        <v>13</v>
      </c>
      <c r="B7886" s="16">
        <v>46005</v>
      </c>
      <c r="C7886" t="s">
        <v>14</v>
      </c>
      <c r="D7886" t="s">
        <v>15</v>
      </c>
      <c r="E7886" t="s">
        <v>467</v>
      </c>
      <c r="F7886" t="s">
        <v>98</v>
      </c>
      <c r="G7886">
        <v>80229</v>
      </c>
      <c r="H7886" t="s">
        <v>25</v>
      </c>
      <c r="I7886" t="s">
        <v>26</v>
      </c>
      <c r="J7886" t="s">
        <v>110</v>
      </c>
      <c r="K7886" s="6">
        <v>47.32</v>
      </c>
      <c r="L7886">
        <v>7</v>
      </c>
      <c r="M7886">
        <v>0.2</v>
      </c>
      <c r="N7886" s="6">
        <v>5.915</v>
      </c>
      <c r="O7886" t="str">
        <f t="shared" si="369"/>
        <v/>
      </c>
      <c r="P7886" s="6">
        <f t="shared" si="370"/>
        <v>29.138666666666666</v>
      </c>
      <c r="Q7886">
        <f t="shared" si="371"/>
        <v>8.2352771794410309</v>
      </c>
      <c r="R7886" s="16" t="str">
        <f>TEXT(Ecom[[#This Row],[Dates]],"mmm")</f>
        <v>Dec</v>
      </c>
      <c r="S7886" s="16" t="str">
        <f>TEXT(Ecom[[#This Row],[Dates]],"YYYY")</f>
        <v>2025</v>
      </c>
      <c r="T7886" s="16"/>
    </row>
    <row r="7887" spans="1:20" x14ac:dyDescent="0.25">
      <c r="A7887" t="s">
        <v>13</v>
      </c>
      <c r="B7887" s="16">
        <v>46084</v>
      </c>
      <c r="C7887" t="s">
        <v>14</v>
      </c>
      <c r="D7887" t="s">
        <v>15</v>
      </c>
      <c r="E7887" t="s">
        <v>467</v>
      </c>
      <c r="F7887" t="s">
        <v>98</v>
      </c>
      <c r="G7887">
        <v>80229</v>
      </c>
      <c r="H7887" t="s">
        <v>25</v>
      </c>
      <c r="I7887" t="s">
        <v>19</v>
      </c>
      <c r="J7887" t="s">
        <v>33</v>
      </c>
      <c r="K7887" s="6">
        <v>23.376000000000001</v>
      </c>
      <c r="L7887">
        <v>3</v>
      </c>
      <c r="M7887">
        <v>0.2</v>
      </c>
      <c r="N7887" s="6">
        <v>7.0128000000000004</v>
      </c>
      <c r="O7887" t="str">
        <f t="shared" si="369"/>
        <v/>
      </c>
      <c r="P7887" s="6">
        <f t="shared" si="370"/>
        <v>18.762666666666668</v>
      </c>
      <c r="Q7887">
        <f t="shared" si="371"/>
        <v>7.6158534066190589</v>
      </c>
      <c r="R7887" s="16" t="str">
        <f>TEXT(Ecom[[#This Row],[Dates]],"mmm")</f>
        <v>Mar</v>
      </c>
      <c r="S7887" s="16" t="str">
        <f>TEXT(Ecom[[#This Row],[Dates]],"YYYY")</f>
        <v>2026</v>
      </c>
      <c r="T7887" s="16"/>
    </row>
    <row r="7888" spans="1:20" x14ac:dyDescent="0.25">
      <c r="A7888" t="s">
        <v>13</v>
      </c>
      <c r="B7888" s="16">
        <v>45949</v>
      </c>
      <c r="C7888" t="s">
        <v>14</v>
      </c>
      <c r="D7888" t="s">
        <v>15</v>
      </c>
      <c r="E7888" t="s">
        <v>467</v>
      </c>
      <c r="F7888" t="s">
        <v>98</v>
      </c>
      <c r="G7888">
        <v>80229</v>
      </c>
      <c r="H7888" t="s">
        <v>25</v>
      </c>
      <c r="I7888" t="s">
        <v>19</v>
      </c>
      <c r="J7888" t="s">
        <v>33</v>
      </c>
      <c r="K7888" s="6">
        <v>16.72</v>
      </c>
      <c r="L7888">
        <v>5</v>
      </c>
      <c r="M7888">
        <v>0.2</v>
      </c>
      <c r="N7888" s="6">
        <v>3.3439999999999999</v>
      </c>
      <c r="O7888" t="str">
        <f t="shared" si="369"/>
        <v/>
      </c>
      <c r="P7888" s="6">
        <f t="shared" si="370"/>
        <v>21.770666666666667</v>
      </c>
      <c r="Q7888">
        <f t="shared" si="371"/>
        <v>9.5536090213768592</v>
      </c>
      <c r="R7888" s="16" t="str">
        <f>TEXT(Ecom[[#This Row],[Dates]],"mmm")</f>
        <v>Oct</v>
      </c>
      <c r="S7888" s="16" t="str">
        <f>TEXT(Ecom[[#This Row],[Dates]],"YYYY")</f>
        <v>2025</v>
      </c>
      <c r="T7888" s="16"/>
    </row>
    <row r="7889" spans="1:20" x14ac:dyDescent="0.25">
      <c r="A7889" t="s">
        <v>13</v>
      </c>
      <c r="B7889" s="16">
        <v>46076</v>
      </c>
      <c r="C7889" t="s">
        <v>14</v>
      </c>
      <c r="D7889" t="s">
        <v>15</v>
      </c>
      <c r="E7889" t="s">
        <v>467</v>
      </c>
      <c r="F7889" t="s">
        <v>98</v>
      </c>
      <c r="G7889">
        <v>80229</v>
      </c>
      <c r="H7889" t="s">
        <v>25</v>
      </c>
      <c r="I7889" t="s">
        <v>19</v>
      </c>
      <c r="J7889" t="s">
        <v>33</v>
      </c>
      <c r="K7889" s="6">
        <v>16.192</v>
      </c>
      <c r="L7889">
        <v>1</v>
      </c>
      <c r="M7889">
        <v>0.2</v>
      </c>
      <c r="N7889" s="6">
        <v>4.6551999999999998</v>
      </c>
      <c r="O7889" t="str">
        <f t="shared" si="369"/>
        <v/>
      </c>
      <c r="P7889" s="6">
        <f t="shared" si="370"/>
        <v>22.827333333333332</v>
      </c>
      <c r="Q7889">
        <f t="shared" si="371"/>
        <v>6.5375576819210117</v>
      </c>
      <c r="R7889" s="16" t="str">
        <f>TEXT(Ecom[[#This Row],[Dates]],"mmm")</f>
        <v>Feb</v>
      </c>
      <c r="S7889" s="16" t="str">
        <f>TEXT(Ecom[[#This Row],[Dates]],"YYYY")</f>
        <v>2026</v>
      </c>
      <c r="T7889" s="16"/>
    </row>
    <row r="7890" spans="1:20" x14ac:dyDescent="0.25">
      <c r="A7890" t="s">
        <v>28</v>
      </c>
      <c r="B7890" s="16">
        <v>46343</v>
      </c>
      <c r="C7890" t="s">
        <v>14</v>
      </c>
      <c r="D7890" t="s">
        <v>15</v>
      </c>
      <c r="E7890" t="s">
        <v>590</v>
      </c>
      <c r="F7890" t="s">
        <v>24</v>
      </c>
      <c r="G7890">
        <v>95616</v>
      </c>
      <c r="H7890" t="s">
        <v>25</v>
      </c>
      <c r="I7890" t="s">
        <v>26</v>
      </c>
      <c r="J7890" t="s">
        <v>41</v>
      </c>
      <c r="K7890" s="6">
        <v>32.4</v>
      </c>
      <c r="L7890">
        <v>5</v>
      </c>
      <c r="M7890">
        <v>0</v>
      </c>
      <c r="N7890" s="6">
        <v>15.552</v>
      </c>
      <c r="O7890" t="str">
        <f t="shared" si="369"/>
        <v/>
      </c>
      <c r="P7890" s="6">
        <f t="shared" si="370"/>
        <v>150.75666666666669</v>
      </c>
      <c r="Q7890">
        <f t="shared" si="371"/>
        <v>144.02995120460187</v>
      </c>
      <c r="R7890" s="16" t="str">
        <f>TEXT(Ecom[[#This Row],[Dates]],"mmm")</f>
        <v>Nov</v>
      </c>
      <c r="S7890" s="16" t="str">
        <f>TEXT(Ecom[[#This Row],[Dates]],"YYYY")</f>
        <v>2026</v>
      </c>
      <c r="T7890" s="16"/>
    </row>
    <row r="7891" spans="1:20" x14ac:dyDescent="0.25">
      <c r="A7891" t="s">
        <v>28</v>
      </c>
      <c r="B7891" s="16">
        <v>46244</v>
      </c>
      <c r="C7891" t="s">
        <v>14</v>
      </c>
      <c r="D7891" t="s">
        <v>15</v>
      </c>
      <c r="E7891" t="s">
        <v>196</v>
      </c>
      <c r="F7891" t="s">
        <v>197</v>
      </c>
      <c r="G7891">
        <v>72701</v>
      </c>
      <c r="H7891" t="s">
        <v>18</v>
      </c>
      <c r="I7891" t="s">
        <v>26</v>
      </c>
      <c r="J7891" t="s">
        <v>34</v>
      </c>
      <c r="K7891" s="6">
        <v>19.89</v>
      </c>
      <c r="L7891">
        <v>9</v>
      </c>
      <c r="M7891">
        <v>0</v>
      </c>
      <c r="N7891" s="6">
        <v>5.3703000000000003</v>
      </c>
      <c r="O7891" t="str">
        <f t="shared" si="369"/>
        <v/>
      </c>
      <c r="P7891" s="6">
        <f t="shared" si="370"/>
        <v>254.57333333333335</v>
      </c>
      <c r="Q7891">
        <f t="shared" si="371"/>
        <v>152.85202104868182</v>
      </c>
      <c r="R7891" s="16" t="str">
        <f>TEXT(Ecom[[#This Row],[Dates]],"mmm")</f>
        <v>Aug</v>
      </c>
      <c r="S7891" s="16" t="str">
        <f>TEXT(Ecom[[#This Row],[Dates]],"YYYY")</f>
        <v>2026</v>
      </c>
      <c r="T7891" s="16"/>
    </row>
    <row r="7892" spans="1:20" x14ac:dyDescent="0.25">
      <c r="A7892" t="s">
        <v>28</v>
      </c>
      <c r="B7892" s="16">
        <v>45796</v>
      </c>
      <c r="C7892" t="s">
        <v>14</v>
      </c>
      <c r="D7892" t="s">
        <v>15</v>
      </c>
      <c r="E7892" t="s">
        <v>196</v>
      </c>
      <c r="F7892" t="s">
        <v>197</v>
      </c>
      <c r="G7892">
        <v>72701</v>
      </c>
      <c r="H7892" t="s">
        <v>18</v>
      </c>
      <c r="I7892" t="s">
        <v>35</v>
      </c>
      <c r="J7892" t="s">
        <v>59</v>
      </c>
      <c r="K7892" s="6">
        <v>399.98</v>
      </c>
      <c r="L7892">
        <v>2</v>
      </c>
      <c r="M7892">
        <v>0</v>
      </c>
      <c r="N7892" s="6">
        <v>171.9914</v>
      </c>
      <c r="O7892" t="str">
        <f t="shared" si="369"/>
        <v/>
      </c>
      <c r="P7892" s="6">
        <f t="shared" si="370"/>
        <v>283.38333333333338</v>
      </c>
      <c r="Q7892">
        <f t="shared" si="371"/>
        <v>183.87859862782656</v>
      </c>
      <c r="R7892" s="16" t="str">
        <f>TEXT(Ecom[[#This Row],[Dates]],"mmm")</f>
        <v>May</v>
      </c>
      <c r="S7892" s="16" t="str">
        <f>TEXT(Ecom[[#This Row],[Dates]],"YYYY")</f>
        <v>2025</v>
      </c>
      <c r="T7892" s="16"/>
    </row>
    <row r="7893" spans="1:20" x14ac:dyDescent="0.25">
      <c r="A7893" t="s">
        <v>28</v>
      </c>
      <c r="B7893" s="16">
        <v>46147</v>
      </c>
      <c r="C7893" t="s">
        <v>14</v>
      </c>
      <c r="D7893" t="s">
        <v>15</v>
      </c>
      <c r="E7893" t="s">
        <v>196</v>
      </c>
      <c r="F7893" t="s">
        <v>197</v>
      </c>
      <c r="G7893">
        <v>72701</v>
      </c>
      <c r="H7893" t="s">
        <v>18</v>
      </c>
      <c r="I7893" t="s">
        <v>19</v>
      </c>
      <c r="J7893" t="s">
        <v>33</v>
      </c>
      <c r="K7893" s="6">
        <v>343.85</v>
      </c>
      <c r="L7893">
        <v>5</v>
      </c>
      <c r="M7893">
        <v>0</v>
      </c>
      <c r="N7893" s="6">
        <v>137.54</v>
      </c>
      <c r="O7893" t="str">
        <f t="shared" si="369"/>
        <v/>
      </c>
      <c r="P7893" s="6">
        <f t="shared" si="370"/>
        <v>154.69666666666669</v>
      </c>
      <c r="Q7893">
        <f t="shared" si="371"/>
        <v>140.40396136386849</v>
      </c>
      <c r="R7893" s="16" t="str">
        <f>TEXT(Ecom[[#This Row],[Dates]],"mmm")</f>
        <v>May</v>
      </c>
      <c r="S7893" s="16" t="str">
        <f>TEXT(Ecom[[#This Row],[Dates]],"YYYY")</f>
        <v>2026</v>
      </c>
      <c r="T7893" s="16"/>
    </row>
    <row r="7894" spans="1:20" x14ac:dyDescent="0.25">
      <c r="A7894" t="s">
        <v>28</v>
      </c>
      <c r="B7894" s="16">
        <v>45814</v>
      </c>
      <c r="C7894" t="s">
        <v>14</v>
      </c>
      <c r="D7894" t="s">
        <v>15</v>
      </c>
      <c r="E7894" t="s">
        <v>196</v>
      </c>
      <c r="F7894" t="s">
        <v>197</v>
      </c>
      <c r="G7894">
        <v>72701</v>
      </c>
      <c r="H7894" t="s">
        <v>18</v>
      </c>
      <c r="I7894" t="s">
        <v>26</v>
      </c>
      <c r="J7894" t="s">
        <v>41</v>
      </c>
      <c r="K7894" s="6">
        <v>106.32</v>
      </c>
      <c r="L7894">
        <v>3</v>
      </c>
      <c r="M7894">
        <v>0</v>
      </c>
      <c r="N7894" s="6">
        <v>49.970399999999998</v>
      </c>
      <c r="O7894" t="str">
        <f t="shared" si="369"/>
        <v/>
      </c>
      <c r="P7894" s="6">
        <f t="shared" si="370"/>
        <v>67.546666666666667</v>
      </c>
      <c r="Q7894">
        <f t="shared" si="371"/>
        <v>130.88177285881588</v>
      </c>
      <c r="R7894" s="16" t="str">
        <f>TEXT(Ecom[[#This Row],[Dates]],"mmm")</f>
        <v>Jun</v>
      </c>
      <c r="S7894" s="16" t="str">
        <f>TEXT(Ecom[[#This Row],[Dates]],"YYYY")</f>
        <v>2025</v>
      </c>
      <c r="T7894" s="16"/>
    </row>
    <row r="7895" spans="1:20" x14ac:dyDescent="0.25">
      <c r="A7895" t="s">
        <v>28</v>
      </c>
      <c r="B7895" s="16">
        <v>46332</v>
      </c>
      <c r="C7895" t="s">
        <v>44</v>
      </c>
      <c r="D7895" t="s">
        <v>15</v>
      </c>
      <c r="E7895" t="s">
        <v>75</v>
      </c>
      <c r="F7895" t="s">
        <v>76</v>
      </c>
      <c r="G7895">
        <v>10011</v>
      </c>
      <c r="H7895" t="s">
        <v>57</v>
      </c>
      <c r="I7895" t="s">
        <v>26</v>
      </c>
      <c r="J7895" t="s">
        <v>37</v>
      </c>
      <c r="K7895" s="6">
        <v>13.92</v>
      </c>
      <c r="L7895">
        <v>3</v>
      </c>
      <c r="M7895">
        <v>0.2</v>
      </c>
      <c r="N7895" s="6">
        <v>4.3499999999999996</v>
      </c>
      <c r="O7895" t="str">
        <f t="shared" si="369"/>
        <v/>
      </c>
      <c r="P7895" s="6">
        <f t="shared" si="370"/>
        <v>34.186666666666667</v>
      </c>
      <c r="Q7895">
        <f t="shared" si="371"/>
        <v>83.306077342665859</v>
      </c>
      <c r="R7895" s="16" t="str">
        <f>TEXT(Ecom[[#This Row],[Dates]],"mmm")</f>
        <v>Nov</v>
      </c>
      <c r="S7895" s="16" t="str">
        <f>TEXT(Ecom[[#This Row],[Dates]],"YYYY")</f>
        <v>2026</v>
      </c>
      <c r="T7895" s="16"/>
    </row>
    <row r="7896" spans="1:20" x14ac:dyDescent="0.25">
      <c r="A7896" t="s">
        <v>28</v>
      </c>
      <c r="B7896" s="16">
        <v>45757</v>
      </c>
      <c r="C7896" t="s">
        <v>44</v>
      </c>
      <c r="D7896" t="s">
        <v>15</v>
      </c>
      <c r="E7896" t="s">
        <v>409</v>
      </c>
      <c r="F7896" t="s">
        <v>591</v>
      </c>
      <c r="G7896">
        <v>26003</v>
      </c>
      <c r="H7896" t="s">
        <v>57</v>
      </c>
      <c r="I7896" t="s">
        <v>26</v>
      </c>
      <c r="J7896" t="s">
        <v>37</v>
      </c>
      <c r="K7896" s="6">
        <v>82.4</v>
      </c>
      <c r="L7896">
        <v>5</v>
      </c>
      <c r="M7896">
        <v>0</v>
      </c>
      <c r="N7896" s="6">
        <v>40.375999999999998</v>
      </c>
      <c r="O7896" t="str">
        <f t="shared" si="369"/>
        <v/>
      </c>
      <c r="P7896" s="6">
        <f t="shared" si="370"/>
        <v>178.82666666666668</v>
      </c>
      <c r="Q7896">
        <f t="shared" si="371"/>
        <v>156.38607269617501</v>
      </c>
      <c r="R7896" s="16" t="str">
        <f>TEXT(Ecom[[#This Row],[Dates]],"mmm")</f>
        <v>Apr</v>
      </c>
      <c r="S7896" s="16" t="str">
        <f>TEXT(Ecom[[#This Row],[Dates]],"YYYY")</f>
        <v>2025</v>
      </c>
      <c r="T7896" s="16"/>
    </row>
    <row r="7897" spans="1:20" x14ac:dyDescent="0.25">
      <c r="A7897" t="s">
        <v>28</v>
      </c>
      <c r="B7897" s="16">
        <v>45667</v>
      </c>
      <c r="C7897" t="s">
        <v>44</v>
      </c>
      <c r="D7897" t="s">
        <v>15</v>
      </c>
      <c r="E7897" t="s">
        <v>409</v>
      </c>
      <c r="F7897" t="s">
        <v>591</v>
      </c>
      <c r="G7897">
        <v>26003</v>
      </c>
      <c r="H7897" t="s">
        <v>57</v>
      </c>
      <c r="I7897" t="s">
        <v>26</v>
      </c>
      <c r="J7897" t="s">
        <v>37</v>
      </c>
      <c r="K7897" s="6">
        <v>6.24</v>
      </c>
      <c r="L7897">
        <v>2</v>
      </c>
      <c r="M7897">
        <v>0</v>
      </c>
      <c r="N7897" s="6">
        <v>3.0575999999999999</v>
      </c>
      <c r="O7897" t="str">
        <f t="shared" si="369"/>
        <v/>
      </c>
      <c r="P7897" s="6">
        <f t="shared" si="370"/>
        <v>242.04266666666663</v>
      </c>
      <c r="Q7897">
        <f t="shared" si="371"/>
        <v>157.10878366844349</v>
      </c>
      <c r="R7897" s="16" t="str">
        <f>TEXT(Ecom[[#This Row],[Dates]],"mmm")</f>
        <v>Jan</v>
      </c>
      <c r="S7897" s="16" t="str">
        <f>TEXT(Ecom[[#This Row],[Dates]],"YYYY")</f>
        <v>2025</v>
      </c>
      <c r="T7897" s="16"/>
    </row>
    <row r="7898" spans="1:20" x14ac:dyDescent="0.25">
      <c r="A7898" t="s">
        <v>28</v>
      </c>
      <c r="B7898" s="16">
        <v>46196</v>
      </c>
      <c r="C7898" t="s">
        <v>44</v>
      </c>
      <c r="D7898" t="s">
        <v>15</v>
      </c>
      <c r="E7898" t="s">
        <v>409</v>
      </c>
      <c r="F7898" t="s">
        <v>591</v>
      </c>
      <c r="G7898">
        <v>26003</v>
      </c>
      <c r="H7898" t="s">
        <v>57</v>
      </c>
      <c r="I7898" t="s">
        <v>26</v>
      </c>
      <c r="J7898" t="s">
        <v>41</v>
      </c>
      <c r="K7898" s="6">
        <v>447.84</v>
      </c>
      <c r="L7898">
        <v>8</v>
      </c>
      <c r="M7898">
        <v>0</v>
      </c>
      <c r="N7898" s="6">
        <v>219.44159999999999</v>
      </c>
      <c r="O7898" t="str">
        <f t="shared" si="369"/>
        <v/>
      </c>
      <c r="P7898" s="6">
        <f t="shared" si="370"/>
        <v>778.15666666666675</v>
      </c>
      <c r="Q7898">
        <f t="shared" si="371"/>
        <v>507.56800259713424</v>
      </c>
      <c r="R7898" s="16" t="str">
        <f>TEXT(Ecom[[#This Row],[Dates]],"mmm")</f>
        <v>Jun</v>
      </c>
      <c r="S7898" s="16" t="str">
        <f>TEXT(Ecom[[#This Row],[Dates]],"YYYY")</f>
        <v>2026</v>
      </c>
      <c r="T7898" s="16"/>
    </row>
    <row r="7899" spans="1:20" x14ac:dyDescent="0.25">
      <c r="A7899" t="s">
        <v>28</v>
      </c>
      <c r="B7899" s="16">
        <v>45744</v>
      </c>
      <c r="C7899" t="s">
        <v>14</v>
      </c>
      <c r="D7899" t="s">
        <v>15</v>
      </c>
      <c r="E7899" t="s">
        <v>85</v>
      </c>
      <c r="F7899" t="s">
        <v>86</v>
      </c>
      <c r="G7899">
        <v>38109</v>
      </c>
      <c r="H7899" t="s">
        <v>18</v>
      </c>
      <c r="I7899" t="s">
        <v>26</v>
      </c>
      <c r="J7899" t="s">
        <v>38</v>
      </c>
      <c r="K7899" s="6">
        <v>272.048</v>
      </c>
      <c r="L7899">
        <v>7</v>
      </c>
      <c r="M7899">
        <v>0.2</v>
      </c>
      <c r="N7899" s="6">
        <v>30.605399999999999</v>
      </c>
      <c r="O7899" t="str">
        <f t="shared" si="369"/>
        <v/>
      </c>
      <c r="P7899" s="6">
        <f t="shared" si="370"/>
        <v>636.98333333333335</v>
      </c>
      <c r="Q7899">
        <f t="shared" si="371"/>
        <v>598.85001413301404</v>
      </c>
      <c r="R7899" s="16" t="str">
        <f>TEXT(Ecom[[#This Row],[Dates]],"mmm")</f>
        <v>Mar</v>
      </c>
      <c r="S7899" s="16" t="str">
        <f>TEXT(Ecom[[#This Row],[Dates]],"YYYY")</f>
        <v>2025</v>
      </c>
      <c r="T7899" s="16"/>
    </row>
    <row r="7900" spans="1:20" x14ac:dyDescent="0.25">
      <c r="A7900" t="s">
        <v>28</v>
      </c>
      <c r="B7900" s="16">
        <v>45957</v>
      </c>
      <c r="C7900" t="s">
        <v>14</v>
      </c>
      <c r="D7900" t="s">
        <v>15</v>
      </c>
      <c r="E7900" t="s">
        <v>85</v>
      </c>
      <c r="F7900" t="s">
        <v>86</v>
      </c>
      <c r="G7900">
        <v>38109</v>
      </c>
      <c r="H7900" t="s">
        <v>18</v>
      </c>
      <c r="I7900" t="s">
        <v>26</v>
      </c>
      <c r="J7900" t="s">
        <v>37</v>
      </c>
      <c r="K7900" s="6">
        <v>1614.5820000000001</v>
      </c>
      <c r="L7900">
        <v>6</v>
      </c>
      <c r="M7900">
        <v>0.7</v>
      </c>
      <c r="N7900" s="6">
        <v>-1237.8462</v>
      </c>
      <c r="O7900">
        <f t="shared" si="369"/>
        <v>-1237.8462</v>
      </c>
      <c r="P7900" s="6">
        <f t="shared" si="370"/>
        <v>546.82866666666666</v>
      </c>
      <c r="Q7900">
        <f t="shared" si="371"/>
        <v>676.32720009901857</v>
      </c>
      <c r="R7900" s="16" t="str">
        <f>TEXT(Ecom[[#This Row],[Dates]],"mmm")</f>
        <v>Oct</v>
      </c>
      <c r="S7900" s="16" t="str">
        <f>TEXT(Ecom[[#This Row],[Dates]],"YYYY")</f>
        <v>2025</v>
      </c>
      <c r="T7900" s="16"/>
    </row>
    <row r="7901" spans="1:20" x14ac:dyDescent="0.25">
      <c r="A7901" t="s">
        <v>28</v>
      </c>
      <c r="B7901" s="16">
        <v>46020</v>
      </c>
      <c r="C7901" t="s">
        <v>14</v>
      </c>
      <c r="D7901" t="s">
        <v>15</v>
      </c>
      <c r="E7901" t="s">
        <v>85</v>
      </c>
      <c r="F7901" t="s">
        <v>86</v>
      </c>
      <c r="G7901">
        <v>38109</v>
      </c>
      <c r="H7901" t="s">
        <v>18</v>
      </c>
      <c r="I7901" t="s">
        <v>26</v>
      </c>
      <c r="J7901" t="s">
        <v>77</v>
      </c>
      <c r="K7901" s="6">
        <v>24.32</v>
      </c>
      <c r="L7901">
        <v>5</v>
      </c>
      <c r="M7901">
        <v>0.2</v>
      </c>
      <c r="N7901" s="6">
        <v>9.1199999999999992</v>
      </c>
      <c r="O7901" t="str">
        <f t="shared" si="369"/>
        <v/>
      </c>
      <c r="P7901" s="6">
        <f t="shared" si="370"/>
        <v>19.296000000000003</v>
      </c>
      <c r="Q7901">
        <f t="shared" si="371"/>
        <v>473.57121670823551</v>
      </c>
      <c r="R7901" s="16" t="str">
        <f>TEXT(Ecom[[#This Row],[Dates]],"mmm")</f>
        <v>Dec</v>
      </c>
      <c r="S7901" s="16" t="str">
        <f>TEXT(Ecom[[#This Row],[Dates]],"YYYY")</f>
        <v>2025</v>
      </c>
      <c r="T7901" s="16"/>
    </row>
    <row r="7902" spans="1:20" x14ac:dyDescent="0.25">
      <c r="A7902" t="s">
        <v>28</v>
      </c>
      <c r="B7902" s="16">
        <v>46076</v>
      </c>
      <c r="C7902" t="s">
        <v>14</v>
      </c>
      <c r="D7902" t="s">
        <v>15</v>
      </c>
      <c r="E7902" t="s">
        <v>85</v>
      </c>
      <c r="F7902" t="s">
        <v>86</v>
      </c>
      <c r="G7902">
        <v>38109</v>
      </c>
      <c r="H7902" t="s">
        <v>18</v>
      </c>
      <c r="I7902" t="s">
        <v>35</v>
      </c>
      <c r="J7902" t="s">
        <v>59</v>
      </c>
      <c r="K7902" s="6">
        <v>1.5840000000000001</v>
      </c>
      <c r="L7902">
        <v>2</v>
      </c>
      <c r="M7902">
        <v>0.2</v>
      </c>
      <c r="N7902" s="6">
        <v>0.47520000000000001</v>
      </c>
      <c r="O7902" t="str">
        <f t="shared" si="369"/>
        <v/>
      </c>
      <c r="P7902" s="6">
        <f t="shared" si="370"/>
        <v>16.109333333333336</v>
      </c>
      <c r="Q7902">
        <f t="shared" si="371"/>
        <v>314.88333954703972</v>
      </c>
      <c r="R7902" s="16" t="str">
        <f>TEXT(Ecom[[#This Row],[Dates]],"mmm")</f>
        <v>Feb</v>
      </c>
      <c r="S7902" s="16" t="str">
        <f>TEXT(Ecom[[#This Row],[Dates]],"YYYY")</f>
        <v>2026</v>
      </c>
      <c r="T7902" s="16"/>
    </row>
    <row r="7903" spans="1:20" x14ac:dyDescent="0.25">
      <c r="A7903" t="s">
        <v>28</v>
      </c>
      <c r="B7903" s="16">
        <v>46359</v>
      </c>
      <c r="C7903" t="s">
        <v>14</v>
      </c>
      <c r="D7903" t="s">
        <v>15</v>
      </c>
      <c r="E7903" t="s">
        <v>85</v>
      </c>
      <c r="F7903" t="s">
        <v>86</v>
      </c>
      <c r="G7903">
        <v>38109</v>
      </c>
      <c r="H7903" t="s">
        <v>18</v>
      </c>
      <c r="I7903" t="s">
        <v>19</v>
      </c>
      <c r="J7903" t="s">
        <v>33</v>
      </c>
      <c r="K7903" s="6">
        <v>31.984000000000002</v>
      </c>
      <c r="L7903">
        <v>1</v>
      </c>
      <c r="M7903">
        <v>0.2</v>
      </c>
      <c r="N7903" s="6">
        <v>0</v>
      </c>
      <c r="O7903" t="str">
        <f t="shared" si="369"/>
        <v/>
      </c>
      <c r="P7903" s="6">
        <f t="shared" si="370"/>
        <v>156.79733333333334</v>
      </c>
      <c r="Q7903">
        <f t="shared" si="371"/>
        <v>154.24232487106008</v>
      </c>
      <c r="R7903" s="16" t="str">
        <f>TEXT(Ecom[[#This Row],[Dates]],"mmm")</f>
        <v>Dec</v>
      </c>
      <c r="S7903" s="16" t="str">
        <f>TEXT(Ecom[[#This Row],[Dates]],"YYYY")</f>
        <v>2026</v>
      </c>
      <c r="T7903" s="16"/>
    </row>
    <row r="7904" spans="1:20" x14ac:dyDescent="0.25">
      <c r="A7904" t="s">
        <v>28</v>
      </c>
      <c r="B7904" s="16">
        <v>46184</v>
      </c>
      <c r="C7904" t="s">
        <v>14</v>
      </c>
      <c r="D7904" t="s">
        <v>15</v>
      </c>
      <c r="E7904" t="s">
        <v>85</v>
      </c>
      <c r="F7904" t="s">
        <v>86</v>
      </c>
      <c r="G7904">
        <v>38109</v>
      </c>
      <c r="H7904" t="s">
        <v>18</v>
      </c>
      <c r="I7904" t="s">
        <v>26</v>
      </c>
      <c r="J7904" t="s">
        <v>60</v>
      </c>
      <c r="K7904" s="6">
        <v>14.76</v>
      </c>
      <c r="L7904">
        <v>5</v>
      </c>
      <c r="M7904">
        <v>0.2</v>
      </c>
      <c r="N7904" s="6">
        <v>4.7969999999999997</v>
      </c>
      <c r="O7904" t="str">
        <f t="shared" si="369"/>
        <v/>
      </c>
      <c r="P7904" s="6">
        <f t="shared" si="370"/>
        <v>171.68266666666668</v>
      </c>
      <c r="Q7904">
        <f t="shared" si="371"/>
        <v>163.54836948947755</v>
      </c>
      <c r="R7904" s="16" t="str">
        <f>TEXT(Ecom[[#This Row],[Dates]],"mmm")</f>
        <v>Jun</v>
      </c>
      <c r="S7904" s="16" t="str">
        <f>TEXT(Ecom[[#This Row],[Dates]],"YYYY")</f>
        <v>2026</v>
      </c>
      <c r="T7904" s="16"/>
    </row>
    <row r="7905" spans="1:20" x14ac:dyDescent="0.25">
      <c r="A7905" t="s">
        <v>28</v>
      </c>
      <c r="B7905" s="16">
        <v>46074</v>
      </c>
      <c r="C7905" t="s">
        <v>14</v>
      </c>
      <c r="D7905" t="s">
        <v>15</v>
      </c>
      <c r="E7905" t="s">
        <v>85</v>
      </c>
      <c r="F7905" t="s">
        <v>86</v>
      </c>
      <c r="G7905">
        <v>38109</v>
      </c>
      <c r="H7905" t="s">
        <v>18</v>
      </c>
      <c r="I7905" t="s">
        <v>19</v>
      </c>
      <c r="J7905" t="s">
        <v>21</v>
      </c>
      <c r="K7905" s="6">
        <v>423.64800000000002</v>
      </c>
      <c r="L7905">
        <v>2</v>
      </c>
      <c r="M7905">
        <v>0.2</v>
      </c>
      <c r="N7905" s="6">
        <v>47.660400000000003</v>
      </c>
      <c r="O7905" t="str">
        <f t="shared" si="369"/>
        <v/>
      </c>
      <c r="P7905" s="6">
        <f t="shared" si="370"/>
        <v>168.25066666666666</v>
      </c>
      <c r="Q7905">
        <f t="shared" si="371"/>
        <v>188.9166120852737</v>
      </c>
      <c r="R7905" s="16" t="str">
        <f>TEXT(Ecom[[#This Row],[Dates]],"mmm")</f>
        <v>Feb</v>
      </c>
      <c r="S7905" s="16" t="str">
        <f>TEXT(Ecom[[#This Row],[Dates]],"YYYY")</f>
        <v>2026</v>
      </c>
      <c r="T7905" s="16"/>
    </row>
    <row r="7906" spans="1:20" x14ac:dyDescent="0.25">
      <c r="A7906" t="s">
        <v>28</v>
      </c>
      <c r="B7906" s="16">
        <v>46246</v>
      </c>
      <c r="C7906" t="s">
        <v>14</v>
      </c>
      <c r="D7906" t="s">
        <v>15</v>
      </c>
      <c r="E7906" t="s">
        <v>61</v>
      </c>
      <c r="F7906" t="s">
        <v>46</v>
      </c>
      <c r="G7906">
        <v>77036</v>
      </c>
      <c r="H7906" t="s">
        <v>47</v>
      </c>
      <c r="I7906" t="s">
        <v>26</v>
      </c>
      <c r="J7906" t="s">
        <v>41</v>
      </c>
      <c r="K7906" s="6">
        <v>76.64</v>
      </c>
      <c r="L7906">
        <v>2</v>
      </c>
      <c r="M7906">
        <v>0.2</v>
      </c>
      <c r="N7906" s="6">
        <v>26.824000000000002</v>
      </c>
      <c r="O7906" t="str">
        <f t="shared" si="369"/>
        <v/>
      </c>
      <c r="P7906" s="6">
        <f t="shared" si="370"/>
        <v>28.354666666666663</v>
      </c>
      <c r="Q7906">
        <f t="shared" si="371"/>
        <v>110.23351037179614</v>
      </c>
      <c r="R7906" s="16" t="str">
        <f>TEXT(Ecom[[#This Row],[Dates]],"mmm")</f>
        <v>Aug</v>
      </c>
      <c r="S7906" s="16" t="str">
        <f>TEXT(Ecom[[#This Row],[Dates]],"YYYY")</f>
        <v>2026</v>
      </c>
      <c r="T7906" s="16"/>
    </row>
    <row r="7907" spans="1:20" x14ac:dyDescent="0.25">
      <c r="A7907" t="s">
        <v>28</v>
      </c>
      <c r="B7907" s="16">
        <v>45882</v>
      </c>
      <c r="C7907" t="s">
        <v>44</v>
      </c>
      <c r="D7907" t="s">
        <v>15</v>
      </c>
      <c r="E7907" t="s">
        <v>135</v>
      </c>
      <c r="F7907" t="s">
        <v>46</v>
      </c>
      <c r="G7907">
        <v>75217</v>
      </c>
      <c r="H7907" t="s">
        <v>47</v>
      </c>
      <c r="I7907" t="s">
        <v>26</v>
      </c>
      <c r="J7907" t="s">
        <v>60</v>
      </c>
      <c r="K7907" s="6">
        <v>4.4640000000000004</v>
      </c>
      <c r="L7907">
        <v>1</v>
      </c>
      <c r="M7907">
        <v>0.2</v>
      </c>
      <c r="N7907" s="6">
        <v>1.6739999999999999</v>
      </c>
      <c r="O7907" t="str">
        <f t="shared" si="369"/>
        <v/>
      </c>
      <c r="P7907" s="6">
        <f t="shared" si="370"/>
        <v>241.35466666666665</v>
      </c>
      <c r="Q7907">
        <f t="shared" si="371"/>
        <v>290.03893379720978</v>
      </c>
      <c r="R7907" s="16" t="str">
        <f>TEXT(Ecom[[#This Row],[Dates]],"mmm")</f>
        <v>Aug</v>
      </c>
      <c r="S7907" s="16" t="str">
        <f>TEXT(Ecom[[#This Row],[Dates]],"YYYY")</f>
        <v>2025</v>
      </c>
      <c r="T7907" s="16"/>
    </row>
    <row r="7908" spans="1:20" x14ac:dyDescent="0.25">
      <c r="A7908" t="s">
        <v>28</v>
      </c>
      <c r="B7908" s="16">
        <v>46069</v>
      </c>
      <c r="C7908" t="s">
        <v>44</v>
      </c>
      <c r="D7908" t="s">
        <v>15</v>
      </c>
      <c r="E7908" t="s">
        <v>135</v>
      </c>
      <c r="F7908" t="s">
        <v>46</v>
      </c>
      <c r="G7908">
        <v>75217</v>
      </c>
      <c r="H7908" t="s">
        <v>47</v>
      </c>
      <c r="I7908" t="s">
        <v>26</v>
      </c>
      <c r="J7908" t="s">
        <v>37</v>
      </c>
      <c r="K7908" s="6">
        <v>3.96</v>
      </c>
      <c r="L7908">
        <v>10</v>
      </c>
      <c r="M7908">
        <v>0.8</v>
      </c>
      <c r="N7908" s="6">
        <v>-6.93</v>
      </c>
      <c r="O7908">
        <f t="shared" si="369"/>
        <v>-6.93</v>
      </c>
      <c r="P7908" s="6">
        <f t="shared" si="370"/>
        <v>329.43466666666671</v>
      </c>
      <c r="Q7908">
        <f t="shared" si="371"/>
        <v>276.42352230509539</v>
      </c>
      <c r="R7908" s="16" t="str">
        <f>TEXT(Ecom[[#This Row],[Dates]],"mmm")</f>
        <v>Feb</v>
      </c>
      <c r="S7908" s="16" t="str">
        <f>TEXT(Ecom[[#This Row],[Dates]],"YYYY")</f>
        <v>2026</v>
      </c>
      <c r="T7908" s="16"/>
    </row>
    <row r="7909" spans="1:20" x14ac:dyDescent="0.25">
      <c r="A7909" t="s">
        <v>62</v>
      </c>
      <c r="B7909" s="16">
        <v>46186</v>
      </c>
      <c r="C7909" t="s">
        <v>22</v>
      </c>
      <c r="D7909" t="s">
        <v>15</v>
      </c>
      <c r="E7909" t="s">
        <v>52</v>
      </c>
      <c r="F7909" t="s">
        <v>24</v>
      </c>
      <c r="G7909">
        <v>94122</v>
      </c>
      <c r="H7909" t="s">
        <v>25</v>
      </c>
      <c r="I7909" t="s">
        <v>26</v>
      </c>
      <c r="J7909" t="s">
        <v>38</v>
      </c>
      <c r="K7909" s="6">
        <v>715.64</v>
      </c>
      <c r="L7909">
        <v>2</v>
      </c>
      <c r="M7909">
        <v>0</v>
      </c>
      <c r="N7909" s="6">
        <v>178.91</v>
      </c>
      <c r="O7909" t="str">
        <f t="shared" si="369"/>
        <v/>
      </c>
      <c r="P7909" s="6">
        <f t="shared" si="370"/>
        <v>335.42133333333334</v>
      </c>
      <c r="Q7909">
        <f t="shared" si="371"/>
        <v>330.11002069545776</v>
      </c>
      <c r="R7909" s="16" t="str">
        <f>TEXT(Ecom[[#This Row],[Dates]],"mmm")</f>
        <v>Jun</v>
      </c>
      <c r="S7909" s="16" t="str">
        <f>TEXT(Ecom[[#This Row],[Dates]],"YYYY")</f>
        <v>2026</v>
      </c>
      <c r="T7909" s="16"/>
    </row>
    <row r="7910" spans="1:20" x14ac:dyDescent="0.25">
      <c r="A7910" t="s">
        <v>28</v>
      </c>
      <c r="B7910" s="16">
        <v>46031</v>
      </c>
      <c r="C7910" t="s">
        <v>14</v>
      </c>
      <c r="D7910" t="s">
        <v>15</v>
      </c>
      <c r="E7910" t="s">
        <v>592</v>
      </c>
      <c r="F7910" t="s">
        <v>24</v>
      </c>
      <c r="G7910">
        <v>95037</v>
      </c>
      <c r="H7910" t="s">
        <v>25</v>
      </c>
      <c r="I7910" t="s">
        <v>19</v>
      </c>
      <c r="J7910" t="s">
        <v>31</v>
      </c>
      <c r="K7910" s="6">
        <v>268.70400000000001</v>
      </c>
      <c r="L7910">
        <v>3</v>
      </c>
      <c r="M7910">
        <v>0.2</v>
      </c>
      <c r="N7910" s="6">
        <v>6.7176</v>
      </c>
      <c r="O7910" t="str">
        <f t="shared" si="369"/>
        <v/>
      </c>
      <c r="P7910" s="6">
        <f t="shared" si="370"/>
        <v>113.11466666666668</v>
      </c>
      <c r="Q7910">
        <f t="shared" si="371"/>
        <v>188.07620172921636</v>
      </c>
      <c r="R7910" s="16" t="str">
        <f>TEXT(Ecom[[#This Row],[Dates]],"mmm")</f>
        <v>Jan</v>
      </c>
      <c r="S7910" s="16" t="str">
        <f>TEXT(Ecom[[#This Row],[Dates]],"YYYY")</f>
        <v>2026</v>
      </c>
      <c r="T7910" s="16"/>
    </row>
    <row r="7911" spans="1:20" x14ac:dyDescent="0.25">
      <c r="A7911" t="s">
        <v>28</v>
      </c>
      <c r="B7911" s="16">
        <v>46266</v>
      </c>
      <c r="C7911" t="s">
        <v>14</v>
      </c>
      <c r="D7911" t="s">
        <v>15</v>
      </c>
      <c r="E7911" t="s">
        <v>592</v>
      </c>
      <c r="F7911" t="s">
        <v>24</v>
      </c>
      <c r="G7911">
        <v>95037</v>
      </c>
      <c r="H7911" t="s">
        <v>25</v>
      </c>
      <c r="I7911" t="s">
        <v>26</v>
      </c>
      <c r="J7911" t="s">
        <v>34</v>
      </c>
      <c r="K7911" s="6">
        <v>21.92</v>
      </c>
      <c r="L7911">
        <v>8</v>
      </c>
      <c r="M7911">
        <v>0</v>
      </c>
      <c r="N7911" s="6">
        <v>5.9184000000000001</v>
      </c>
      <c r="O7911" t="str">
        <f t="shared" si="369"/>
        <v/>
      </c>
      <c r="P7911" s="6">
        <f t="shared" si="370"/>
        <v>92.10199999999999</v>
      </c>
      <c r="Q7911">
        <f t="shared" si="371"/>
        <v>196.06677535378</v>
      </c>
      <c r="R7911" s="16" t="str">
        <f>TEXT(Ecom[[#This Row],[Dates]],"mmm")</f>
        <v>Sep</v>
      </c>
      <c r="S7911" s="16" t="str">
        <f>TEXT(Ecom[[#This Row],[Dates]],"YYYY")</f>
        <v>2026</v>
      </c>
      <c r="T7911" s="16"/>
    </row>
    <row r="7912" spans="1:20" x14ac:dyDescent="0.25">
      <c r="A7912" t="s">
        <v>28</v>
      </c>
      <c r="B7912" s="16">
        <v>45699</v>
      </c>
      <c r="C7912" t="s">
        <v>14</v>
      </c>
      <c r="D7912" t="s">
        <v>15</v>
      </c>
      <c r="E7912" t="s">
        <v>592</v>
      </c>
      <c r="F7912" t="s">
        <v>24</v>
      </c>
      <c r="G7912">
        <v>95037</v>
      </c>
      <c r="H7912" t="s">
        <v>25</v>
      </c>
      <c r="I7912" t="s">
        <v>26</v>
      </c>
      <c r="J7912" t="s">
        <v>32</v>
      </c>
      <c r="K7912" s="6">
        <v>48.72</v>
      </c>
      <c r="L7912">
        <v>3</v>
      </c>
      <c r="M7912">
        <v>0</v>
      </c>
      <c r="N7912" s="6">
        <v>7.3079999999999998</v>
      </c>
      <c r="O7912" t="str">
        <f t="shared" si="369"/>
        <v/>
      </c>
      <c r="P7912" s="6">
        <f t="shared" si="370"/>
        <v>94.910000000000011</v>
      </c>
      <c r="Q7912">
        <f t="shared" si="371"/>
        <v>84.087699352345055</v>
      </c>
      <c r="R7912" s="16" t="str">
        <f>TEXT(Ecom[[#This Row],[Dates]],"mmm")</f>
        <v>Feb</v>
      </c>
      <c r="S7912" s="16" t="str">
        <f>TEXT(Ecom[[#This Row],[Dates]],"YYYY")</f>
        <v>2025</v>
      </c>
      <c r="T7912" s="16"/>
    </row>
    <row r="7913" spans="1:20" x14ac:dyDescent="0.25">
      <c r="A7913" t="s">
        <v>28</v>
      </c>
      <c r="B7913" s="16">
        <v>45666</v>
      </c>
      <c r="C7913" t="s">
        <v>14</v>
      </c>
      <c r="D7913" t="s">
        <v>15</v>
      </c>
      <c r="E7913" t="s">
        <v>592</v>
      </c>
      <c r="F7913" t="s">
        <v>24</v>
      </c>
      <c r="G7913">
        <v>95037</v>
      </c>
      <c r="H7913" t="s">
        <v>25</v>
      </c>
      <c r="I7913" t="s">
        <v>19</v>
      </c>
      <c r="J7913" t="s">
        <v>20</v>
      </c>
      <c r="K7913" s="6">
        <v>205.666</v>
      </c>
      <c r="L7913">
        <v>2</v>
      </c>
      <c r="M7913">
        <v>0.15</v>
      </c>
      <c r="N7913" s="6">
        <v>-12.098000000000001</v>
      </c>
      <c r="O7913">
        <f t="shared" si="369"/>
        <v>-12.098000000000001</v>
      </c>
      <c r="P7913" s="6">
        <f t="shared" si="370"/>
        <v>87.235333333333344</v>
      </c>
      <c r="Q7913">
        <f t="shared" si="371"/>
        <v>83.371937723095442</v>
      </c>
      <c r="R7913" s="16" t="str">
        <f>TEXT(Ecom[[#This Row],[Dates]],"mmm")</f>
        <v>Jan</v>
      </c>
      <c r="S7913" s="16" t="str">
        <f>TEXT(Ecom[[#This Row],[Dates]],"YYYY")</f>
        <v>2025</v>
      </c>
      <c r="T7913" s="16"/>
    </row>
    <row r="7914" spans="1:20" x14ac:dyDescent="0.25">
      <c r="A7914" t="s">
        <v>13</v>
      </c>
      <c r="B7914" s="16">
        <v>45783</v>
      </c>
      <c r="C7914" t="s">
        <v>14</v>
      </c>
      <c r="D7914" t="s">
        <v>15</v>
      </c>
      <c r="E7914" t="s">
        <v>582</v>
      </c>
      <c r="F7914" t="s">
        <v>65</v>
      </c>
      <c r="G7914">
        <v>60174</v>
      </c>
      <c r="H7914" t="s">
        <v>47</v>
      </c>
      <c r="I7914" t="s">
        <v>19</v>
      </c>
      <c r="J7914" t="s">
        <v>33</v>
      </c>
      <c r="K7914" s="6">
        <v>30.344000000000001</v>
      </c>
      <c r="L7914">
        <v>2</v>
      </c>
      <c r="M7914">
        <v>0.6</v>
      </c>
      <c r="N7914" s="6">
        <v>-31.8612</v>
      </c>
      <c r="O7914">
        <f t="shared" si="369"/>
        <v>-31.8612</v>
      </c>
      <c r="P7914" s="6">
        <f t="shared" si="370"/>
        <v>1153.5133333333333</v>
      </c>
      <c r="Q7914">
        <f t="shared" si="371"/>
        <v>1300.6276473833984</v>
      </c>
      <c r="R7914" s="16" t="str">
        <f>TEXT(Ecom[[#This Row],[Dates]],"mmm")</f>
        <v>May</v>
      </c>
      <c r="S7914" s="16" t="str">
        <f>TEXT(Ecom[[#This Row],[Dates]],"YYYY")</f>
        <v>2025</v>
      </c>
      <c r="T7914" s="16"/>
    </row>
    <row r="7915" spans="1:20" x14ac:dyDescent="0.25">
      <c r="A7915" t="s">
        <v>62</v>
      </c>
      <c r="B7915" s="16">
        <v>46222</v>
      </c>
      <c r="C7915" t="s">
        <v>14</v>
      </c>
      <c r="D7915" t="s">
        <v>15</v>
      </c>
      <c r="E7915" t="s">
        <v>221</v>
      </c>
      <c r="F7915" t="s">
        <v>104</v>
      </c>
      <c r="G7915">
        <v>44105</v>
      </c>
      <c r="H7915" t="s">
        <v>57</v>
      </c>
      <c r="I7915" t="s">
        <v>26</v>
      </c>
      <c r="J7915" t="s">
        <v>32</v>
      </c>
      <c r="K7915" s="6">
        <v>25.696000000000002</v>
      </c>
      <c r="L7915">
        <v>2</v>
      </c>
      <c r="M7915">
        <v>0.2</v>
      </c>
      <c r="N7915" s="6">
        <v>1.9272</v>
      </c>
      <c r="O7915" t="str">
        <f t="shared" si="369"/>
        <v/>
      </c>
      <c r="P7915" s="6">
        <f t="shared" si="370"/>
        <v>1177.1786666666667</v>
      </c>
      <c r="Q7915">
        <f t="shared" si="371"/>
        <v>1440.8512414256295</v>
      </c>
      <c r="R7915" s="16" t="str">
        <f>TEXT(Ecom[[#This Row],[Dates]],"mmm")</f>
        <v>Jul</v>
      </c>
      <c r="S7915" s="16" t="str">
        <f>TEXT(Ecom[[#This Row],[Dates]],"YYYY")</f>
        <v>2026</v>
      </c>
      <c r="T7915" s="16"/>
    </row>
    <row r="7916" spans="1:20" x14ac:dyDescent="0.25">
      <c r="A7916" t="s">
        <v>28</v>
      </c>
      <c r="B7916" s="16">
        <v>45831</v>
      </c>
      <c r="C7916" t="s">
        <v>44</v>
      </c>
      <c r="D7916" t="s">
        <v>15</v>
      </c>
      <c r="E7916" t="s">
        <v>75</v>
      </c>
      <c r="F7916" t="s">
        <v>76</v>
      </c>
      <c r="G7916">
        <v>10024</v>
      </c>
      <c r="H7916" t="s">
        <v>57</v>
      </c>
      <c r="I7916" t="s">
        <v>35</v>
      </c>
      <c r="J7916" t="s">
        <v>123</v>
      </c>
      <c r="K7916" s="6">
        <v>3404.5</v>
      </c>
      <c r="L7916">
        <v>5</v>
      </c>
      <c r="M7916">
        <v>0</v>
      </c>
      <c r="N7916" s="6">
        <v>1668.2049999999999</v>
      </c>
      <c r="O7916" t="str">
        <f t="shared" si="369"/>
        <v/>
      </c>
      <c r="P7916" s="6">
        <f t="shared" si="370"/>
        <v>1283.404</v>
      </c>
      <c r="Q7916">
        <f t="shared" si="371"/>
        <v>1539.0636663493622</v>
      </c>
      <c r="R7916" s="16" t="str">
        <f>TEXT(Ecom[[#This Row],[Dates]],"mmm")</f>
        <v>Jun</v>
      </c>
      <c r="S7916" s="16" t="str">
        <f>TEXT(Ecom[[#This Row],[Dates]],"YYYY")</f>
        <v>2025</v>
      </c>
      <c r="T7916" s="16"/>
    </row>
    <row r="7917" spans="1:20" x14ac:dyDescent="0.25">
      <c r="A7917" t="s">
        <v>28</v>
      </c>
      <c r="B7917" s="16">
        <v>46027</v>
      </c>
      <c r="C7917" t="s">
        <v>44</v>
      </c>
      <c r="D7917" t="s">
        <v>15</v>
      </c>
      <c r="E7917" t="s">
        <v>75</v>
      </c>
      <c r="F7917" t="s">
        <v>76</v>
      </c>
      <c r="G7917">
        <v>10024</v>
      </c>
      <c r="H7917" t="s">
        <v>57</v>
      </c>
      <c r="I7917" t="s">
        <v>35</v>
      </c>
      <c r="J7917" t="s">
        <v>59</v>
      </c>
      <c r="K7917" s="6">
        <v>101.34</v>
      </c>
      <c r="L7917">
        <v>3</v>
      </c>
      <c r="M7917">
        <v>0</v>
      </c>
      <c r="N7917" s="6">
        <v>8.1072000000000006</v>
      </c>
      <c r="O7917" t="str">
        <f t="shared" si="369"/>
        <v/>
      </c>
      <c r="P7917" s="6">
        <f t="shared" si="370"/>
        <v>158.69866666666667</v>
      </c>
      <c r="Q7917">
        <f t="shared" si="371"/>
        <v>827.78310110013899</v>
      </c>
      <c r="R7917" s="16" t="str">
        <f>TEXT(Ecom[[#This Row],[Dates]],"mmm")</f>
        <v>Jan</v>
      </c>
      <c r="S7917" s="16" t="str">
        <f>TEXT(Ecom[[#This Row],[Dates]],"YYYY")</f>
        <v>2026</v>
      </c>
      <c r="T7917" s="16"/>
    </row>
    <row r="7918" spans="1:20" x14ac:dyDescent="0.25">
      <c r="A7918" t="s">
        <v>28</v>
      </c>
      <c r="B7918" s="16">
        <v>46054</v>
      </c>
      <c r="C7918" t="s">
        <v>44</v>
      </c>
      <c r="D7918" t="s">
        <v>15</v>
      </c>
      <c r="E7918" t="s">
        <v>55</v>
      </c>
      <c r="F7918" t="s">
        <v>56</v>
      </c>
      <c r="G7918">
        <v>19140</v>
      </c>
      <c r="H7918" t="s">
        <v>57</v>
      </c>
      <c r="I7918" t="s">
        <v>19</v>
      </c>
      <c r="J7918" t="s">
        <v>21</v>
      </c>
      <c r="K7918" s="6">
        <v>344.37200000000001</v>
      </c>
      <c r="L7918">
        <v>4</v>
      </c>
      <c r="M7918">
        <v>0.3</v>
      </c>
      <c r="N7918" s="6">
        <v>-93.472399999999993</v>
      </c>
      <c r="O7918">
        <f t="shared" si="369"/>
        <v>-93.472399999999993</v>
      </c>
      <c r="P7918" s="6">
        <f t="shared" si="370"/>
        <v>132.53466666666668</v>
      </c>
      <c r="Q7918">
        <f t="shared" si="371"/>
        <v>550.84084681216291</v>
      </c>
      <c r="R7918" s="16" t="str">
        <f>TEXT(Ecom[[#This Row],[Dates]],"mmm")</f>
        <v>Feb</v>
      </c>
      <c r="S7918" s="16" t="str">
        <f>TEXT(Ecom[[#This Row],[Dates]],"YYYY")</f>
        <v>2026</v>
      </c>
      <c r="T7918" s="16"/>
    </row>
    <row r="7919" spans="1:20" x14ac:dyDescent="0.25">
      <c r="A7919" t="s">
        <v>13</v>
      </c>
      <c r="B7919" s="16">
        <v>45861</v>
      </c>
      <c r="C7919" t="s">
        <v>44</v>
      </c>
      <c r="D7919" t="s">
        <v>15</v>
      </c>
      <c r="E7919" t="s">
        <v>249</v>
      </c>
      <c r="F7919" t="s">
        <v>46</v>
      </c>
      <c r="G7919">
        <v>75043</v>
      </c>
      <c r="H7919" t="s">
        <v>47</v>
      </c>
      <c r="I7919" t="s">
        <v>26</v>
      </c>
      <c r="J7919" t="s">
        <v>34</v>
      </c>
      <c r="K7919" s="6">
        <v>30.384</v>
      </c>
      <c r="L7919">
        <v>1</v>
      </c>
      <c r="M7919">
        <v>0.2</v>
      </c>
      <c r="N7919" s="6">
        <v>3.798</v>
      </c>
      <c r="O7919" t="str">
        <f t="shared" si="369"/>
        <v/>
      </c>
      <c r="P7919" s="6">
        <f t="shared" si="370"/>
        <v>30.617333333333335</v>
      </c>
      <c r="Q7919">
        <f t="shared" si="371"/>
        <v>97.570250247364513</v>
      </c>
      <c r="R7919" s="16" t="str">
        <f>TEXT(Ecom[[#This Row],[Dates]],"mmm")</f>
        <v>Jul</v>
      </c>
      <c r="S7919" s="16" t="str">
        <f>TEXT(Ecom[[#This Row],[Dates]],"YYYY")</f>
        <v>2025</v>
      </c>
      <c r="T7919" s="16"/>
    </row>
    <row r="7920" spans="1:20" x14ac:dyDescent="0.25">
      <c r="A7920" t="s">
        <v>13</v>
      </c>
      <c r="B7920" s="16">
        <v>45771</v>
      </c>
      <c r="C7920" t="s">
        <v>44</v>
      </c>
      <c r="D7920" t="s">
        <v>15</v>
      </c>
      <c r="E7920" t="s">
        <v>144</v>
      </c>
      <c r="F7920" t="s">
        <v>24</v>
      </c>
      <c r="G7920">
        <v>92024</v>
      </c>
      <c r="H7920" t="s">
        <v>25</v>
      </c>
      <c r="I7920" t="s">
        <v>26</v>
      </c>
      <c r="J7920" t="s">
        <v>37</v>
      </c>
      <c r="K7920" s="6">
        <v>22.847999999999999</v>
      </c>
      <c r="L7920">
        <v>2</v>
      </c>
      <c r="M7920">
        <v>0.2</v>
      </c>
      <c r="N7920" s="6">
        <v>7.4256000000000002</v>
      </c>
      <c r="O7920" t="str">
        <f t="shared" si="369"/>
        <v/>
      </c>
      <c r="P7920" s="6">
        <f t="shared" si="370"/>
        <v>40.482666666666667</v>
      </c>
      <c r="Q7920">
        <f t="shared" si="371"/>
        <v>64.486054113359359</v>
      </c>
      <c r="R7920" s="16" t="str">
        <f>TEXT(Ecom[[#This Row],[Dates]],"mmm")</f>
        <v>Apr</v>
      </c>
      <c r="S7920" s="16" t="str">
        <f>TEXT(Ecom[[#This Row],[Dates]],"YYYY")</f>
        <v>2025</v>
      </c>
      <c r="T7920" s="16"/>
    </row>
    <row r="7921" spans="1:20" x14ac:dyDescent="0.25">
      <c r="A7921" t="s">
        <v>28</v>
      </c>
      <c r="B7921" s="16">
        <v>45713</v>
      </c>
      <c r="C7921" t="s">
        <v>44</v>
      </c>
      <c r="D7921" t="s">
        <v>15</v>
      </c>
      <c r="E7921" t="s">
        <v>507</v>
      </c>
      <c r="F7921" t="s">
        <v>127</v>
      </c>
      <c r="G7921">
        <v>6708</v>
      </c>
      <c r="H7921" t="s">
        <v>57</v>
      </c>
      <c r="I7921" t="s">
        <v>26</v>
      </c>
      <c r="J7921" t="s">
        <v>32</v>
      </c>
      <c r="K7921" s="6">
        <v>38.619999999999997</v>
      </c>
      <c r="L7921">
        <v>2</v>
      </c>
      <c r="M7921">
        <v>0</v>
      </c>
      <c r="N7921" s="6">
        <v>10.813599999999999</v>
      </c>
      <c r="O7921" t="str">
        <f t="shared" si="369"/>
        <v/>
      </c>
      <c r="P7921" s="6">
        <f t="shared" si="370"/>
        <v>90.966666666666654</v>
      </c>
      <c r="Q7921">
        <f t="shared" si="371"/>
        <v>49.627388692580283</v>
      </c>
      <c r="R7921" s="16" t="str">
        <f>TEXT(Ecom[[#This Row],[Dates]],"mmm")</f>
        <v>Feb</v>
      </c>
      <c r="S7921" s="16" t="str">
        <f>TEXT(Ecom[[#This Row],[Dates]],"YYYY")</f>
        <v>2025</v>
      </c>
      <c r="T7921" s="16"/>
    </row>
    <row r="7922" spans="1:20" x14ac:dyDescent="0.25">
      <c r="A7922" t="s">
        <v>28</v>
      </c>
      <c r="B7922" s="16">
        <v>46386</v>
      </c>
      <c r="C7922" t="s">
        <v>44</v>
      </c>
      <c r="D7922" t="s">
        <v>15</v>
      </c>
      <c r="E7922" t="s">
        <v>507</v>
      </c>
      <c r="F7922" t="s">
        <v>127</v>
      </c>
      <c r="G7922">
        <v>6708</v>
      </c>
      <c r="H7922" t="s">
        <v>57</v>
      </c>
      <c r="I7922" t="s">
        <v>35</v>
      </c>
      <c r="J7922" t="s">
        <v>59</v>
      </c>
      <c r="K7922" s="6">
        <v>59.98</v>
      </c>
      <c r="L7922">
        <v>2</v>
      </c>
      <c r="M7922">
        <v>0</v>
      </c>
      <c r="N7922" s="6">
        <v>10.7964</v>
      </c>
      <c r="O7922" t="str">
        <f t="shared" si="369"/>
        <v/>
      </c>
      <c r="P7922" s="6">
        <f t="shared" si="370"/>
        <v>206.08</v>
      </c>
      <c r="Q7922">
        <f t="shared" si="371"/>
        <v>113.96766332540054</v>
      </c>
      <c r="R7922" s="16" t="str">
        <f>TEXT(Ecom[[#This Row],[Dates]],"mmm")</f>
        <v>Dec</v>
      </c>
      <c r="S7922" s="16" t="str">
        <f>TEXT(Ecom[[#This Row],[Dates]],"YYYY")</f>
        <v>2026</v>
      </c>
      <c r="T7922" s="16"/>
    </row>
    <row r="7923" spans="1:20" x14ac:dyDescent="0.25">
      <c r="A7923" t="s">
        <v>28</v>
      </c>
      <c r="B7923" s="16">
        <v>45976</v>
      </c>
      <c r="C7923" t="s">
        <v>14</v>
      </c>
      <c r="D7923" t="s">
        <v>15</v>
      </c>
      <c r="E7923" t="s">
        <v>90</v>
      </c>
      <c r="F7923" t="s">
        <v>248</v>
      </c>
      <c r="G7923">
        <v>21044</v>
      </c>
      <c r="H7923" t="s">
        <v>57</v>
      </c>
      <c r="I7923" t="s">
        <v>26</v>
      </c>
      <c r="J7923" t="s">
        <v>37</v>
      </c>
      <c r="K7923" s="6">
        <v>174.3</v>
      </c>
      <c r="L7923">
        <v>3</v>
      </c>
      <c r="M7923">
        <v>0</v>
      </c>
      <c r="N7923" s="6">
        <v>81.921000000000006</v>
      </c>
      <c r="O7923" t="str">
        <f t="shared" si="369"/>
        <v/>
      </c>
      <c r="P7923" s="6">
        <f t="shared" si="370"/>
        <v>191.27666666666667</v>
      </c>
      <c r="Q7923">
        <f t="shared" si="371"/>
        <v>152.16062955043654</v>
      </c>
      <c r="R7923" s="16" t="str">
        <f>TEXT(Ecom[[#This Row],[Dates]],"mmm")</f>
        <v>Nov</v>
      </c>
      <c r="S7923" s="16" t="str">
        <f>TEXT(Ecom[[#This Row],[Dates]],"YYYY")</f>
        <v>2025</v>
      </c>
      <c r="T7923" s="16"/>
    </row>
    <row r="7924" spans="1:20" x14ac:dyDescent="0.25">
      <c r="A7924" t="s">
        <v>28</v>
      </c>
      <c r="B7924" s="16">
        <v>45986</v>
      </c>
      <c r="C7924" t="s">
        <v>44</v>
      </c>
      <c r="D7924" t="s">
        <v>15</v>
      </c>
      <c r="E7924" t="s">
        <v>479</v>
      </c>
      <c r="F7924" t="s">
        <v>30</v>
      </c>
      <c r="G7924">
        <v>33021</v>
      </c>
      <c r="H7924" t="s">
        <v>18</v>
      </c>
      <c r="I7924" t="s">
        <v>35</v>
      </c>
      <c r="J7924" t="s">
        <v>36</v>
      </c>
      <c r="K7924" s="6">
        <v>383.96</v>
      </c>
      <c r="L7924">
        <v>5</v>
      </c>
      <c r="M7924">
        <v>0.2</v>
      </c>
      <c r="N7924" s="6">
        <v>38.396000000000001</v>
      </c>
      <c r="O7924" t="str">
        <f t="shared" si="369"/>
        <v/>
      </c>
      <c r="P7924" s="6">
        <f t="shared" si="370"/>
        <v>140.61666666666665</v>
      </c>
      <c r="Q7924">
        <f t="shared" si="371"/>
        <v>159.69578209369999</v>
      </c>
      <c r="R7924" s="16" t="str">
        <f>TEXT(Ecom[[#This Row],[Dates]],"mmm")</f>
        <v>Nov</v>
      </c>
      <c r="S7924" s="16" t="str">
        <f>TEXT(Ecom[[#This Row],[Dates]],"YYYY")</f>
        <v>2025</v>
      </c>
      <c r="T7924" s="16"/>
    </row>
    <row r="7925" spans="1:20" x14ac:dyDescent="0.25">
      <c r="A7925" t="s">
        <v>28</v>
      </c>
      <c r="B7925" s="16">
        <v>46017</v>
      </c>
      <c r="C7925" t="s">
        <v>44</v>
      </c>
      <c r="D7925" t="s">
        <v>15</v>
      </c>
      <c r="E7925" t="s">
        <v>479</v>
      </c>
      <c r="F7925" t="s">
        <v>30</v>
      </c>
      <c r="G7925">
        <v>33021</v>
      </c>
      <c r="H7925" t="s">
        <v>18</v>
      </c>
      <c r="I7925" t="s">
        <v>26</v>
      </c>
      <c r="J7925" t="s">
        <v>37</v>
      </c>
      <c r="K7925" s="6">
        <v>15.57</v>
      </c>
      <c r="L7925">
        <v>3</v>
      </c>
      <c r="M7925">
        <v>0.7</v>
      </c>
      <c r="N7925" s="6">
        <v>-11.417999999999999</v>
      </c>
      <c r="O7925">
        <f t="shared" si="369"/>
        <v>-11.417999999999999</v>
      </c>
      <c r="P7925" s="6">
        <f t="shared" si="370"/>
        <v>47.163333333333334</v>
      </c>
      <c r="Q7925">
        <f t="shared" si="371"/>
        <v>126.5596452270628</v>
      </c>
      <c r="R7925" s="16" t="str">
        <f>TEXT(Ecom[[#This Row],[Dates]],"mmm")</f>
        <v>Dec</v>
      </c>
      <c r="S7925" s="16" t="str">
        <f>TEXT(Ecom[[#This Row],[Dates]],"YYYY")</f>
        <v>2025</v>
      </c>
      <c r="T7925" s="16"/>
    </row>
    <row r="7926" spans="1:20" x14ac:dyDescent="0.25">
      <c r="A7926" t="s">
        <v>62</v>
      </c>
      <c r="B7926" s="16">
        <v>46143</v>
      </c>
      <c r="C7926" t="s">
        <v>14</v>
      </c>
      <c r="D7926" t="s">
        <v>15</v>
      </c>
      <c r="E7926" t="s">
        <v>82</v>
      </c>
      <c r="F7926" t="s">
        <v>83</v>
      </c>
      <c r="G7926">
        <v>22153</v>
      </c>
      <c r="H7926" t="s">
        <v>18</v>
      </c>
      <c r="I7926" t="s">
        <v>26</v>
      </c>
      <c r="J7926" t="s">
        <v>37</v>
      </c>
      <c r="K7926" s="6">
        <v>22.32</v>
      </c>
      <c r="L7926">
        <v>4</v>
      </c>
      <c r="M7926">
        <v>0</v>
      </c>
      <c r="N7926" s="6">
        <v>10.7136</v>
      </c>
      <c r="O7926" t="str">
        <f t="shared" si="369"/>
        <v/>
      </c>
      <c r="P7926" s="6">
        <f t="shared" si="370"/>
        <v>42.963333333333331</v>
      </c>
      <c r="Q7926">
        <f t="shared" si="371"/>
        <v>79.117350393787405</v>
      </c>
      <c r="R7926" s="16" t="str">
        <f>TEXT(Ecom[[#This Row],[Dates]],"mmm")</f>
        <v>May</v>
      </c>
      <c r="S7926" s="16" t="str">
        <f>TEXT(Ecom[[#This Row],[Dates]],"YYYY")</f>
        <v>2026</v>
      </c>
      <c r="T7926" s="16"/>
    </row>
    <row r="7927" spans="1:20" x14ac:dyDescent="0.25">
      <c r="A7927" t="s">
        <v>62</v>
      </c>
      <c r="B7927" s="16">
        <v>46183</v>
      </c>
      <c r="C7927" t="s">
        <v>14</v>
      </c>
      <c r="D7927" t="s">
        <v>15</v>
      </c>
      <c r="E7927" t="s">
        <v>82</v>
      </c>
      <c r="F7927" t="s">
        <v>83</v>
      </c>
      <c r="G7927">
        <v>22153</v>
      </c>
      <c r="H7927" t="s">
        <v>18</v>
      </c>
      <c r="I7927" t="s">
        <v>26</v>
      </c>
      <c r="J7927" t="s">
        <v>27</v>
      </c>
      <c r="K7927" s="6">
        <v>103.6</v>
      </c>
      <c r="L7927">
        <v>7</v>
      </c>
      <c r="M7927">
        <v>0</v>
      </c>
      <c r="N7927" s="6">
        <v>51.8</v>
      </c>
      <c r="O7927" t="str">
        <f t="shared" si="369"/>
        <v/>
      </c>
      <c r="P7927" s="6">
        <f t="shared" si="370"/>
        <v>225.51999999999998</v>
      </c>
      <c r="Q7927">
        <f t="shared" si="371"/>
        <v>202.84981715179958</v>
      </c>
      <c r="R7927" s="16" t="str">
        <f>TEXT(Ecom[[#This Row],[Dates]],"mmm")</f>
        <v>Jun</v>
      </c>
      <c r="S7927" s="16" t="str">
        <f>TEXT(Ecom[[#This Row],[Dates]],"YYYY")</f>
        <v>2026</v>
      </c>
      <c r="T7927" s="16"/>
    </row>
    <row r="7928" spans="1:20" x14ac:dyDescent="0.25">
      <c r="A7928" t="s">
        <v>13</v>
      </c>
      <c r="B7928" s="16">
        <v>45669</v>
      </c>
      <c r="C7928" t="s">
        <v>22</v>
      </c>
      <c r="D7928" t="s">
        <v>15</v>
      </c>
      <c r="E7928" t="s">
        <v>75</v>
      </c>
      <c r="F7928" t="s">
        <v>76</v>
      </c>
      <c r="G7928">
        <v>10035</v>
      </c>
      <c r="H7928" t="s">
        <v>57</v>
      </c>
      <c r="I7928" t="s">
        <v>35</v>
      </c>
      <c r="J7928" t="s">
        <v>59</v>
      </c>
      <c r="K7928" s="6">
        <v>2.97</v>
      </c>
      <c r="L7928">
        <v>3</v>
      </c>
      <c r="M7928">
        <v>0</v>
      </c>
      <c r="N7928" s="6">
        <v>1.3365</v>
      </c>
      <c r="O7928" t="str">
        <f t="shared" si="369"/>
        <v/>
      </c>
      <c r="P7928" s="6">
        <f t="shared" si="370"/>
        <v>207.97666666666669</v>
      </c>
      <c r="Q7928">
        <f t="shared" si="371"/>
        <v>219.78030014000262</v>
      </c>
      <c r="R7928" s="16" t="str">
        <f>TEXT(Ecom[[#This Row],[Dates]],"mmm")</f>
        <v>Jan</v>
      </c>
      <c r="S7928" s="16" t="str">
        <f>TEXT(Ecom[[#This Row],[Dates]],"YYYY")</f>
        <v>2025</v>
      </c>
      <c r="T7928" s="16"/>
    </row>
    <row r="7929" spans="1:20" x14ac:dyDescent="0.25">
      <c r="A7929" t="s">
        <v>13</v>
      </c>
      <c r="B7929" s="16">
        <v>46032</v>
      </c>
      <c r="C7929" t="s">
        <v>22</v>
      </c>
      <c r="D7929" t="s">
        <v>15</v>
      </c>
      <c r="E7929" t="s">
        <v>75</v>
      </c>
      <c r="F7929" t="s">
        <v>76</v>
      </c>
      <c r="G7929">
        <v>10035</v>
      </c>
      <c r="H7929" t="s">
        <v>57</v>
      </c>
      <c r="I7929" t="s">
        <v>35</v>
      </c>
      <c r="J7929" t="s">
        <v>36</v>
      </c>
      <c r="K7929" s="6">
        <v>569.99</v>
      </c>
      <c r="L7929">
        <v>1</v>
      </c>
      <c r="M7929">
        <v>0</v>
      </c>
      <c r="N7929" s="6">
        <v>170.99700000000001</v>
      </c>
      <c r="O7929" t="str">
        <f t="shared" si="369"/>
        <v/>
      </c>
      <c r="P7929" s="6">
        <f t="shared" si="370"/>
        <v>306.35866666666669</v>
      </c>
      <c r="Q7929">
        <f t="shared" si="371"/>
        <v>218.61580899800424</v>
      </c>
      <c r="R7929" s="16" t="str">
        <f>TEXT(Ecom[[#This Row],[Dates]],"mmm")</f>
        <v>Jan</v>
      </c>
      <c r="S7929" s="16" t="str">
        <f>TEXT(Ecom[[#This Row],[Dates]],"YYYY")</f>
        <v>2026</v>
      </c>
      <c r="T7929" s="16"/>
    </row>
    <row r="7930" spans="1:20" x14ac:dyDescent="0.25">
      <c r="A7930" t="s">
        <v>13</v>
      </c>
      <c r="B7930" s="16">
        <v>46128</v>
      </c>
      <c r="C7930" t="s">
        <v>22</v>
      </c>
      <c r="D7930" t="s">
        <v>15</v>
      </c>
      <c r="E7930" t="s">
        <v>75</v>
      </c>
      <c r="F7930" t="s">
        <v>76</v>
      </c>
      <c r="G7930">
        <v>10035</v>
      </c>
      <c r="H7930" t="s">
        <v>57</v>
      </c>
      <c r="I7930" t="s">
        <v>19</v>
      </c>
      <c r="J7930" t="s">
        <v>33</v>
      </c>
      <c r="K7930" s="6">
        <v>50.97</v>
      </c>
      <c r="L7930">
        <v>3</v>
      </c>
      <c r="M7930">
        <v>0</v>
      </c>
      <c r="N7930" s="6">
        <v>9.1745999999999999</v>
      </c>
      <c r="O7930" t="str">
        <f t="shared" si="369"/>
        <v/>
      </c>
      <c r="P7930" s="6">
        <f t="shared" si="370"/>
        <v>136.202</v>
      </c>
      <c r="Q7930">
        <f t="shared" si="371"/>
        <v>100.9936698603029</v>
      </c>
      <c r="R7930" s="16" t="str">
        <f>TEXT(Ecom[[#This Row],[Dates]],"mmm")</f>
        <v>Apr</v>
      </c>
      <c r="S7930" s="16" t="str">
        <f>TEXT(Ecom[[#This Row],[Dates]],"YYYY")</f>
        <v>2026</v>
      </c>
      <c r="T7930" s="16"/>
    </row>
    <row r="7931" spans="1:20" x14ac:dyDescent="0.25">
      <c r="A7931" t="s">
        <v>62</v>
      </c>
      <c r="B7931" s="16">
        <v>45946</v>
      </c>
      <c r="C7931" t="s">
        <v>44</v>
      </c>
      <c r="D7931" t="s">
        <v>15</v>
      </c>
      <c r="E7931" t="s">
        <v>135</v>
      </c>
      <c r="F7931" t="s">
        <v>46</v>
      </c>
      <c r="G7931">
        <v>75217</v>
      </c>
      <c r="H7931" t="s">
        <v>47</v>
      </c>
      <c r="I7931" t="s">
        <v>19</v>
      </c>
      <c r="J7931" t="s">
        <v>31</v>
      </c>
      <c r="K7931" s="6">
        <v>298.11599999999999</v>
      </c>
      <c r="L7931">
        <v>6</v>
      </c>
      <c r="M7931">
        <v>0.3</v>
      </c>
      <c r="N7931" s="6">
        <v>-4.2587999999999999</v>
      </c>
      <c r="O7931">
        <f t="shared" si="369"/>
        <v>-4.2587999999999999</v>
      </c>
      <c r="P7931" s="6">
        <f t="shared" si="370"/>
        <v>195.97199999999998</v>
      </c>
      <c r="Q7931">
        <f t="shared" si="371"/>
        <v>48.734346347580434</v>
      </c>
      <c r="R7931" s="16" t="str">
        <f>TEXT(Ecom[[#This Row],[Dates]],"mmm")</f>
        <v>Oct</v>
      </c>
      <c r="S7931" s="16" t="str">
        <f>TEXT(Ecom[[#This Row],[Dates]],"YYYY")</f>
        <v>2025</v>
      </c>
      <c r="T7931" s="16"/>
    </row>
    <row r="7932" spans="1:20" x14ac:dyDescent="0.25">
      <c r="A7932" t="s">
        <v>13</v>
      </c>
      <c r="B7932" s="16">
        <v>45819</v>
      </c>
      <c r="C7932" t="s">
        <v>22</v>
      </c>
      <c r="D7932" t="s">
        <v>15</v>
      </c>
      <c r="E7932" t="s">
        <v>75</v>
      </c>
      <c r="F7932" t="s">
        <v>76</v>
      </c>
      <c r="G7932">
        <v>10024</v>
      </c>
      <c r="H7932" t="s">
        <v>57</v>
      </c>
      <c r="I7932" t="s">
        <v>26</v>
      </c>
      <c r="J7932" t="s">
        <v>34</v>
      </c>
      <c r="K7932" s="6">
        <v>59.52</v>
      </c>
      <c r="L7932">
        <v>3</v>
      </c>
      <c r="M7932">
        <v>0</v>
      </c>
      <c r="N7932" s="6">
        <v>17.856000000000002</v>
      </c>
      <c r="O7932" t="str">
        <f t="shared" si="369"/>
        <v/>
      </c>
      <c r="P7932" s="6">
        <f t="shared" si="370"/>
        <v>131.77333333333334</v>
      </c>
      <c r="Q7932">
        <f t="shared" si="371"/>
        <v>50.814714073488304</v>
      </c>
      <c r="R7932" s="16" t="str">
        <f>TEXT(Ecom[[#This Row],[Dates]],"mmm")</f>
        <v>Jun</v>
      </c>
      <c r="S7932" s="16" t="str">
        <f>TEXT(Ecom[[#This Row],[Dates]],"YYYY")</f>
        <v>2025</v>
      </c>
      <c r="T7932" s="16"/>
    </row>
    <row r="7933" spans="1:20" x14ac:dyDescent="0.25">
      <c r="A7933" t="s">
        <v>28</v>
      </c>
      <c r="B7933" s="16">
        <v>46300</v>
      </c>
      <c r="C7933" t="s">
        <v>22</v>
      </c>
      <c r="D7933" t="s">
        <v>15</v>
      </c>
      <c r="E7933" t="s">
        <v>94</v>
      </c>
      <c r="F7933" t="s">
        <v>95</v>
      </c>
      <c r="G7933">
        <v>97206</v>
      </c>
      <c r="H7933" t="s">
        <v>25</v>
      </c>
      <c r="I7933" t="s">
        <v>19</v>
      </c>
      <c r="J7933" t="s">
        <v>21</v>
      </c>
      <c r="K7933" s="6">
        <v>230.28</v>
      </c>
      <c r="L7933">
        <v>3</v>
      </c>
      <c r="M7933">
        <v>0.2</v>
      </c>
      <c r="N7933" s="6">
        <v>23.027999999999999</v>
      </c>
      <c r="O7933" t="str">
        <f t="shared" si="369"/>
        <v/>
      </c>
      <c r="P7933" s="6">
        <f t="shared" si="370"/>
        <v>119.72000000000001</v>
      </c>
      <c r="Q7933">
        <f t="shared" si="371"/>
        <v>60.968642145262166</v>
      </c>
      <c r="R7933" s="16" t="str">
        <f>TEXT(Ecom[[#This Row],[Dates]],"mmm")</f>
        <v>Oct</v>
      </c>
      <c r="S7933" s="16" t="str">
        <f>TEXT(Ecom[[#This Row],[Dates]],"YYYY")</f>
        <v>2026</v>
      </c>
      <c r="T7933" s="16"/>
    </row>
    <row r="7934" spans="1:20" x14ac:dyDescent="0.25">
      <c r="A7934" t="s">
        <v>28</v>
      </c>
      <c r="B7934" s="16">
        <v>45849</v>
      </c>
      <c r="C7934" t="s">
        <v>22</v>
      </c>
      <c r="D7934" t="s">
        <v>15</v>
      </c>
      <c r="E7934" t="s">
        <v>94</v>
      </c>
      <c r="F7934" t="s">
        <v>95</v>
      </c>
      <c r="G7934">
        <v>97206</v>
      </c>
      <c r="H7934" t="s">
        <v>25</v>
      </c>
      <c r="I7934" t="s">
        <v>26</v>
      </c>
      <c r="J7934" t="s">
        <v>41</v>
      </c>
      <c r="K7934" s="6">
        <v>105.52</v>
      </c>
      <c r="L7934">
        <v>5</v>
      </c>
      <c r="M7934">
        <v>0.2</v>
      </c>
      <c r="N7934" s="6">
        <v>34.293999999999997</v>
      </c>
      <c r="O7934" t="str">
        <f t="shared" si="369"/>
        <v/>
      </c>
      <c r="P7934" s="6">
        <f t="shared" si="370"/>
        <v>66.951999999999998</v>
      </c>
      <c r="Q7934">
        <f t="shared" si="371"/>
        <v>57.734240814012367</v>
      </c>
      <c r="R7934" s="16" t="str">
        <f>TEXT(Ecom[[#This Row],[Dates]],"mmm")</f>
        <v>Jul</v>
      </c>
      <c r="S7934" s="16" t="str">
        <f>TEXT(Ecom[[#This Row],[Dates]],"YYYY")</f>
        <v>2025</v>
      </c>
      <c r="T7934" s="16"/>
    </row>
    <row r="7935" spans="1:20" x14ac:dyDescent="0.25">
      <c r="A7935" t="s">
        <v>28</v>
      </c>
      <c r="B7935" s="16">
        <v>46246</v>
      </c>
      <c r="C7935" t="s">
        <v>22</v>
      </c>
      <c r="D7935" t="s">
        <v>15</v>
      </c>
      <c r="E7935" t="s">
        <v>145</v>
      </c>
      <c r="F7935" t="s">
        <v>24</v>
      </c>
      <c r="G7935">
        <v>94513</v>
      </c>
      <c r="H7935" t="s">
        <v>25</v>
      </c>
      <c r="I7935" t="s">
        <v>26</v>
      </c>
      <c r="J7935" t="s">
        <v>60</v>
      </c>
      <c r="K7935" s="6">
        <v>23.36</v>
      </c>
      <c r="L7935">
        <v>2</v>
      </c>
      <c r="M7935">
        <v>0</v>
      </c>
      <c r="N7935" s="6">
        <v>11.68</v>
      </c>
      <c r="O7935" t="str">
        <f t="shared" si="369"/>
        <v/>
      </c>
      <c r="P7935" s="6">
        <f t="shared" si="370"/>
        <v>34.631999999999998</v>
      </c>
      <c r="Q7935">
        <f t="shared" si="371"/>
        <v>57.706843499420998</v>
      </c>
      <c r="R7935" s="16" t="str">
        <f>TEXT(Ecom[[#This Row],[Dates]],"mmm")</f>
        <v>Aug</v>
      </c>
      <c r="S7935" s="16" t="str">
        <f>TEXT(Ecom[[#This Row],[Dates]],"YYYY")</f>
        <v>2026</v>
      </c>
      <c r="T7935" s="16"/>
    </row>
    <row r="7936" spans="1:20" x14ac:dyDescent="0.25">
      <c r="A7936" t="s">
        <v>28</v>
      </c>
      <c r="B7936" s="16">
        <v>46055</v>
      </c>
      <c r="C7936" t="s">
        <v>22</v>
      </c>
      <c r="D7936" t="s">
        <v>15</v>
      </c>
      <c r="E7936" t="s">
        <v>145</v>
      </c>
      <c r="F7936" t="s">
        <v>24</v>
      </c>
      <c r="G7936">
        <v>94513</v>
      </c>
      <c r="H7936" t="s">
        <v>25</v>
      </c>
      <c r="I7936" t="s">
        <v>35</v>
      </c>
      <c r="J7936" t="s">
        <v>36</v>
      </c>
      <c r="K7936" s="6">
        <v>71.975999999999999</v>
      </c>
      <c r="L7936">
        <v>3</v>
      </c>
      <c r="M7936">
        <v>0.2</v>
      </c>
      <c r="N7936" s="6">
        <v>8.9969999999999999</v>
      </c>
      <c r="O7936" t="str">
        <f t="shared" si="369"/>
        <v/>
      </c>
      <c r="P7936" s="6">
        <f t="shared" si="370"/>
        <v>31.485333333333333</v>
      </c>
      <c r="Q7936">
        <f t="shared" si="371"/>
        <v>18.380521348346925</v>
      </c>
      <c r="R7936" s="16" t="str">
        <f>TEXT(Ecom[[#This Row],[Dates]],"mmm")</f>
        <v>Feb</v>
      </c>
      <c r="S7936" s="16" t="str">
        <f>TEXT(Ecom[[#This Row],[Dates]],"YYYY")</f>
        <v>2026</v>
      </c>
      <c r="T7936" s="16"/>
    </row>
    <row r="7937" spans="1:20" x14ac:dyDescent="0.25">
      <c r="A7937" t="s">
        <v>28</v>
      </c>
      <c r="B7937" s="16">
        <v>45766</v>
      </c>
      <c r="C7937" t="s">
        <v>22</v>
      </c>
      <c r="D7937" t="s">
        <v>15</v>
      </c>
      <c r="E7937" t="s">
        <v>145</v>
      </c>
      <c r="F7937" t="s">
        <v>24</v>
      </c>
      <c r="G7937">
        <v>94513</v>
      </c>
      <c r="H7937" t="s">
        <v>25</v>
      </c>
      <c r="I7937" t="s">
        <v>26</v>
      </c>
      <c r="J7937" t="s">
        <v>41</v>
      </c>
      <c r="K7937" s="6">
        <v>8.56</v>
      </c>
      <c r="L7937">
        <v>2</v>
      </c>
      <c r="M7937">
        <v>0</v>
      </c>
      <c r="N7937" s="6">
        <v>3.8519999999999999</v>
      </c>
      <c r="O7937" t="str">
        <f t="shared" si="369"/>
        <v/>
      </c>
      <c r="P7937" s="6">
        <f t="shared" si="370"/>
        <v>846.92333333333329</v>
      </c>
      <c r="Q7937">
        <f t="shared" si="371"/>
        <v>965.1346753283633</v>
      </c>
      <c r="R7937" s="16" t="str">
        <f>TEXT(Ecom[[#This Row],[Dates]],"mmm")</f>
        <v>Apr</v>
      </c>
      <c r="S7937" s="16" t="str">
        <f>TEXT(Ecom[[#This Row],[Dates]],"YYYY")</f>
        <v>2025</v>
      </c>
      <c r="T7937" s="16"/>
    </row>
    <row r="7938" spans="1:20" x14ac:dyDescent="0.25">
      <c r="A7938" t="s">
        <v>28</v>
      </c>
      <c r="B7938" s="16">
        <v>45676</v>
      </c>
      <c r="C7938" t="s">
        <v>22</v>
      </c>
      <c r="D7938" t="s">
        <v>15</v>
      </c>
      <c r="E7938" t="s">
        <v>145</v>
      </c>
      <c r="F7938" t="s">
        <v>24</v>
      </c>
      <c r="G7938">
        <v>94513</v>
      </c>
      <c r="H7938" t="s">
        <v>25</v>
      </c>
      <c r="I7938" t="s">
        <v>26</v>
      </c>
      <c r="J7938" t="s">
        <v>37</v>
      </c>
      <c r="K7938" s="6">
        <v>13.92</v>
      </c>
      <c r="L7938">
        <v>3</v>
      </c>
      <c r="M7938">
        <v>0.2</v>
      </c>
      <c r="N7938" s="6">
        <v>4.8719999999999999</v>
      </c>
      <c r="O7938" t="str">
        <f t="shared" ref="O7938:O8001" si="372">IF(N7938&lt;0,N7938,"")</f>
        <v/>
      </c>
      <c r="P7938" s="6">
        <f t="shared" si="370"/>
        <v>1024.26</v>
      </c>
      <c r="Q7938">
        <f t="shared" si="371"/>
        <v>1004.6112169191881</v>
      </c>
      <c r="R7938" s="16" t="str">
        <f>TEXT(Ecom[[#This Row],[Dates]],"mmm")</f>
        <v>Jan</v>
      </c>
      <c r="S7938" s="16" t="str">
        <f>TEXT(Ecom[[#This Row],[Dates]],"YYYY")</f>
        <v>2025</v>
      </c>
      <c r="T7938" s="16"/>
    </row>
    <row r="7939" spans="1:20" x14ac:dyDescent="0.25">
      <c r="A7939" t="s">
        <v>28</v>
      </c>
      <c r="B7939" s="16">
        <v>45724</v>
      </c>
      <c r="C7939" t="s">
        <v>22</v>
      </c>
      <c r="D7939" t="s">
        <v>15</v>
      </c>
      <c r="E7939" t="s">
        <v>145</v>
      </c>
      <c r="F7939" t="s">
        <v>24</v>
      </c>
      <c r="G7939">
        <v>94513</v>
      </c>
      <c r="H7939" t="s">
        <v>25</v>
      </c>
      <c r="I7939" t="s">
        <v>26</v>
      </c>
      <c r="J7939" t="s">
        <v>38</v>
      </c>
      <c r="K7939" s="6">
        <v>2518.29</v>
      </c>
      <c r="L7939">
        <v>9</v>
      </c>
      <c r="M7939">
        <v>0</v>
      </c>
      <c r="N7939" s="6">
        <v>654.75540000000001</v>
      </c>
      <c r="O7939" t="str">
        <f t="shared" si="372"/>
        <v/>
      </c>
      <c r="P7939" s="6">
        <f t="shared" ref="P7939:P8002" si="373">AVERAGE(K7939:K7941)</f>
        <v>1093.3053333333335</v>
      </c>
      <c r="Q7939">
        <f t="shared" si="371"/>
        <v>1123.7202276434127</v>
      </c>
      <c r="R7939" s="16" t="str">
        <f>TEXT(Ecom[[#This Row],[Dates]],"mmm")</f>
        <v>Mar</v>
      </c>
      <c r="S7939" s="16" t="str">
        <f>TEXT(Ecom[[#This Row],[Dates]],"YYYY")</f>
        <v>2025</v>
      </c>
      <c r="T7939" s="16"/>
    </row>
    <row r="7940" spans="1:20" x14ac:dyDescent="0.25">
      <c r="A7940" t="s">
        <v>28</v>
      </c>
      <c r="B7940" s="16">
        <v>45979</v>
      </c>
      <c r="C7940" t="s">
        <v>22</v>
      </c>
      <c r="D7940" t="s">
        <v>15</v>
      </c>
      <c r="E7940" t="s">
        <v>145</v>
      </c>
      <c r="F7940" t="s">
        <v>24</v>
      </c>
      <c r="G7940">
        <v>94513</v>
      </c>
      <c r="H7940" t="s">
        <v>25</v>
      </c>
      <c r="I7940" t="s">
        <v>26</v>
      </c>
      <c r="J7940" t="s">
        <v>32</v>
      </c>
      <c r="K7940" s="6">
        <v>540.57000000000005</v>
      </c>
      <c r="L7940">
        <v>3</v>
      </c>
      <c r="M7940">
        <v>0</v>
      </c>
      <c r="N7940" s="6">
        <v>140.54820000000001</v>
      </c>
      <c r="O7940" t="str">
        <f t="shared" si="372"/>
        <v/>
      </c>
      <c r="P7940" s="6">
        <f t="shared" si="373"/>
        <v>281.01666666666671</v>
      </c>
      <c r="Q7940">
        <f t="shared" si="371"/>
        <v>587.25694211521977</v>
      </c>
      <c r="R7940" s="16" t="str">
        <f>TEXT(Ecom[[#This Row],[Dates]],"mmm")</f>
        <v>Nov</v>
      </c>
      <c r="S7940" s="16" t="str">
        <f>TEXT(Ecom[[#This Row],[Dates]],"YYYY")</f>
        <v>2025</v>
      </c>
      <c r="T7940" s="16"/>
    </row>
    <row r="7941" spans="1:20" x14ac:dyDescent="0.25">
      <c r="A7941" t="s">
        <v>28</v>
      </c>
      <c r="B7941" s="16">
        <v>46019</v>
      </c>
      <c r="C7941" t="s">
        <v>22</v>
      </c>
      <c r="D7941" t="s">
        <v>15</v>
      </c>
      <c r="E7941" t="s">
        <v>145</v>
      </c>
      <c r="F7941" t="s">
        <v>24</v>
      </c>
      <c r="G7941">
        <v>94513</v>
      </c>
      <c r="H7941" t="s">
        <v>25</v>
      </c>
      <c r="I7941" t="s">
        <v>26</v>
      </c>
      <c r="J7941" t="s">
        <v>37</v>
      </c>
      <c r="K7941" s="6">
        <v>221.05600000000001</v>
      </c>
      <c r="L7941">
        <v>8</v>
      </c>
      <c r="M7941">
        <v>0.2</v>
      </c>
      <c r="N7941" s="6">
        <v>77.369600000000005</v>
      </c>
      <c r="O7941" t="str">
        <f t="shared" si="372"/>
        <v/>
      </c>
      <c r="P7941" s="6">
        <f t="shared" si="373"/>
        <v>145.76000000000002</v>
      </c>
      <c r="Q7941">
        <f t="shared" ref="Q7941:Q8004" si="374">SQRT(SUMXMY2(K7941:K7943,P7939:P7941)/3)</f>
        <v>516.6482535496001</v>
      </c>
      <c r="R7941" s="16" t="str">
        <f>TEXT(Ecom[[#This Row],[Dates]],"mmm")</f>
        <v>Dec</v>
      </c>
      <c r="S7941" s="16" t="str">
        <f>TEXT(Ecom[[#This Row],[Dates]],"YYYY")</f>
        <v>2025</v>
      </c>
      <c r="T7941" s="16"/>
    </row>
    <row r="7942" spans="1:20" x14ac:dyDescent="0.25">
      <c r="A7942" t="s">
        <v>62</v>
      </c>
      <c r="B7942" s="16">
        <v>45940</v>
      </c>
      <c r="C7942" t="s">
        <v>22</v>
      </c>
      <c r="D7942" t="s">
        <v>15</v>
      </c>
      <c r="E7942" t="s">
        <v>144</v>
      </c>
      <c r="F7942" t="s">
        <v>24</v>
      </c>
      <c r="G7942">
        <v>92037</v>
      </c>
      <c r="H7942" t="s">
        <v>25</v>
      </c>
      <c r="I7942" t="s">
        <v>19</v>
      </c>
      <c r="J7942" t="s">
        <v>21</v>
      </c>
      <c r="K7942" s="6">
        <v>81.424000000000007</v>
      </c>
      <c r="L7942">
        <v>2</v>
      </c>
      <c r="M7942">
        <v>0.2</v>
      </c>
      <c r="N7942" s="6">
        <v>-9.1601999999999997</v>
      </c>
      <c r="O7942">
        <f t="shared" si="372"/>
        <v>-9.1601999999999997</v>
      </c>
      <c r="P7942" s="6">
        <f t="shared" si="373"/>
        <v>85.268666666666675</v>
      </c>
      <c r="Q7942">
        <f t="shared" si="374"/>
        <v>118.38443830479048</v>
      </c>
      <c r="R7942" s="16" t="str">
        <f>TEXT(Ecom[[#This Row],[Dates]],"mmm")</f>
        <v>Oct</v>
      </c>
      <c r="S7942" s="16" t="str">
        <f>TEXT(Ecom[[#This Row],[Dates]],"YYYY")</f>
        <v>2025</v>
      </c>
      <c r="T7942" s="16"/>
    </row>
    <row r="7943" spans="1:20" x14ac:dyDescent="0.25">
      <c r="A7943" t="s">
        <v>62</v>
      </c>
      <c r="B7943" s="16">
        <v>45992</v>
      </c>
      <c r="C7943" t="s">
        <v>22</v>
      </c>
      <c r="D7943" t="s">
        <v>15</v>
      </c>
      <c r="E7943" t="s">
        <v>144</v>
      </c>
      <c r="F7943" t="s">
        <v>24</v>
      </c>
      <c r="G7943">
        <v>92037</v>
      </c>
      <c r="H7943" t="s">
        <v>25</v>
      </c>
      <c r="I7943" t="s">
        <v>26</v>
      </c>
      <c r="J7943" t="s">
        <v>32</v>
      </c>
      <c r="K7943" s="6">
        <v>134.80000000000001</v>
      </c>
      <c r="L7943">
        <v>10</v>
      </c>
      <c r="M7943">
        <v>0</v>
      </c>
      <c r="N7943" s="6">
        <v>35.048000000000002</v>
      </c>
      <c r="O7943" t="str">
        <f t="shared" si="372"/>
        <v/>
      </c>
      <c r="P7943" s="6">
        <f t="shared" si="373"/>
        <v>73.023333333333326</v>
      </c>
      <c r="Q7943">
        <f t="shared" si="374"/>
        <v>31.676932859849416</v>
      </c>
      <c r="R7943" s="16" t="str">
        <f>TEXT(Ecom[[#This Row],[Dates]],"mmm")</f>
        <v>Dec</v>
      </c>
      <c r="S7943" s="16" t="str">
        <f>TEXT(Ecom[[#This Row],[Dates]],"YYYY")</f>
        <v>2025</v>
      </c>
      <c r="T7943" s="16"/>
    </row>
    <row r="7944" spans="1:20" x14ac:dyDescent="0.25">
      <c r="A7944" t="s">
        <v>28</v>
      </c>
      <c r="B7944" s="16">
        <v>45697</v>
      </c>
      <c r="C7944" t="s">
        <v>14</v>
      </c>
      <c r="D7944" t="s">
        <v>15</v>
      </c>
      <c r="E7944" t="s">
        <v>135</v>
      </c>
      <c r="F7944" t="s">
        <v>46</v>
      </c>
      <c r="G7944">
        <v>75081</v>
      </c>
      <c r="H7944" t="s">
        <v>47</v>
      </c>
      <c r="I7944" t="s">
        <v>26</v>
      </c>
      <c r="J7944" t="s">
        <v>37</v>
      </c>
      <c r="K7944" s="6">
        <v>39.582000000000001</v>
      </c>
      <c r="L7944">
        <v>9</v>
      </c>
      <c r="M7944">
        <v>0.8</v>
      </c>
      <c r="N7944" s="6">
        <v>-59.372999999999998</v>
      </c>
      <c r="O7944">
        <f t="shared" si="372"/>
        <v>-59.372999999999998</v>
      </c>
      <c r="P7944" s="6">
        <f t="shared" si="373"/>
        <v>38.671333333333337</v>
      </c>
      <c r="Q7944">
        <f t="shared" si="374"/>
        <v>31.295103841406959</v>
      </c>
      <c r="R7944" s="16" t="str">
        <f>TEXT(Ecom[[#This Row],[Dates]],"mmm")</f>
        <v>Feb</v>
      </c>
      <c r="S7944" s="16" t="str">
        <f>TEXT(Ecom[[#This Row],[Dates]],"YYYY")</f>
        <v>2025</v>
      </c>
      <c r="T7944" s="16"/>
    </row>
    <row r="7945" spans="1:20" x14ac:dyDescent="0.25">
      <c r="A7945" t="s">
        <v>28</v>
      </c>
      <c r="B7945" s="16">
        <v>45824</v>
      </c>
      <c r="C7945" t="s">
        <v>14</v>
      </c>
      <c r="D7945" t="s">
        <v>15</v>
      </c>
      <c r="E7945" t="s">
        <v>135</v>
      </c>
      <c r="F7945" t="s">
        <v>46</v>
      </c>
      <c r="G7945">
        <v>75081</v>
      </c>
      <c r="H7945" t="s">
        <v>47</v>
      </c>
      <c r="I7945" t="s">
        <v>26</v>
      </c>
      <c r="J7945" t="s">
        <v>110</v>
      </c>
      <c r="K7945" s="6">
        <v>44.688000000000002</v>
      </c>
      <c r="L7945">
        <v>7</v>
      </c>
      <c r="M7945">
        <v>0.2</v>
      </c>
      <c r="N7945" s="6">
        <v>5.0274000000000001</v>
      </c>
      <c r="O7945" t="str">
        <f t="shared" si="372"/>
        <v/>
      </c>
      <c r="P7945" s="6">
        <f t="shared" si="373"/>
        <v>39.137333333333338</v>
      </c>
      <c r="Q7945">
        <f t="shared" si="374"/>
        <v>16.874778839703016</v>
      </c>
      <c r="R7945" s="16" t="str">
        <f>TEXT(Ecom[[#This Row],[Dates]],"mmm")</f>
        <v>Jun</v>
      </c>
      <c r="S7945" s="16" t="str">
        <f>TEXT(Ecom[[#This Row],[Dates]],"YYYY")</f>
        <v>2025</v>
      </c>
      <c r="T7945" s="16"/>
    </row>
    <row r="7946" spans="1:20" x14ac:dyDescent="0.25">
      <c r="A7946" t="s">
        <v>28</v>
      </c>
      <c r="B7946" s="16">
        <v>45694</v>
      </c>
      <c r="C7946" t="s">
        <v>14</v>
      </c>
      <c r="D7946" t="s">
        <v>15</v>
      </c>
      <c r="E7946" t="s">
        <v>135</v>
      </c>
      <c r="F7946" t="s">
        <v>46</v>
      </c>
      <c r="G7946">
        <v>75081</v>
      </c>
      <c r="H7946" t="s">
        <v>47</v>
      </c>
      <c r="I7946" t="s">
        <v>26</v>
      </c>
      <c r="J7946" t="s">
        <v>34</v>
      </c>
      <c r="K7946" s="6">
        <v>31.744</v>
      </c>
      <c r="L7946">
        <v>2</v>
      </c>
      <c r="M7946">
        <v>0.2</v>
      </c>
      <c r="N7946" s="6">
        <v>2.3807999999999998</v>
      </c>
      <c r="O7946" t="str">
        <f t="shared" si="372"/>
        <v/>
      </c>
      <c r="P7946" s="6">
        <f t="shared" si="373"/>
        <v>25.297333333333331</v>
      </c>
      <c r="Q7946">
        <f t="shared" si="374"/>
        <v>13.429951120950184</v>
      </c>
      <c r="R7946" s="16" t="str">
        <f>TEXT(Ecom[[#This Row],[Dates]],"mmm")</f>
        <v>Feb</v>
      </c>
      <c r="S7946" s="16" t="str">
        <f>TEXT(Ecom[[#This Row],[Dates]],"YYYY")</f>
        <v>2025</v>
      </c>
      <c r="T7946" s="16"/>
    </row>
    <row r="7947" spans="1:20" x14ac:dyDescent="0.25">
      <c r="A7947" t="s">
        <v>28</v>
      </c>
      <c r="B7947" s="16">
        <v>45678</v>
      </c>
      <c r="C7947" t="s">
        <v>14</v>
      </c>
      <c r="D7947" t="s">
        <v>15</v>
      </c>
      <c r="E7947" t="s">
        <v>135</v>
      </c>
      <c r="F7947" t="s">
        <v>46</v>
      </c>
      <c r="G7947">
        <v>75081</v>
      </c>
      <c r="H7947" t="s">
        <v>47</v>
      </c>
      <c r="I7947" t="s">
        <v>26</v>
      </c>
      <c r="J7947" t="s">
        <v>37</v>
      </c>
      <c r="K7947" s="6">
        <v>40.98</v>
      </c>
      <c r="L7947">
        <v>5</v>
      </c>
      <c r="M7947">
        <v>0.8</v>
      </c>
      <c r="N7947" s="6">
        <v>-65.567999999999998</v>
      </c>
      <c r="O7947">
        <f t="shared" si="372"/>
        <v>-65.567999999999998</v>
      </c>
      <c r="P7947" s="6">
        <f t="shared" si="373"/>
        <v>20.995999999999999</v>
      </c>
      <c r="Q7947">
        <f t="shared" si="374"/>
        <v>12.880879243051464</v>
      </c>
      <c r="R7947" s="16" t="str">
        <f>TEXT(Ecom[[#This Row],[Dates]],"mmm")</f>
        <v>Jan</v>
      </c>
      <c r="S7947" s="16" t="str">
        <f>TEXT(Ecom[[#This Row],[Dates]],"YYYY")</f>
        <v>2025</v>
      </c>
      <c r="T7947" s="16"/>
    </row>
    <row r="7948" spans="1:20" x14ac:dyDescent="0.25">
      <c r="A7948" t="s">
        <v>28</v>
      </c>
      <c r="B7948" s="16">
        <v>46179</v>
      </c>
      <c r="C7948" t="s">
        <v>14</v>
      </c>
      <c r="D7948" t="s">
        <v>15</v>
      </c>
      <c r="E7948" t="s">
        <v>135</v>
      </c>
      <c r="F7948" t="s">
        <v>46</v>
      </c>
      <c r="G7948">
        <v>75081</v>
      </c>
      <c r="H7948" t="s">
        <v>47</v>
      </c>
      <c r="I7948" t="s">
        <v>26</v>
      </c>
      <c r="J7948" t="s">
        <v>37</v>
      </c>
      <c r="K7948" s="6">
        <v>3.1680000000000001</v>
      </c>
      <c r="L7948">
        <v>3</v>
      </c>
      <c r="M7948">
        <v>0.8</v>
      </c>
      <c r="N7948" s="6">
        <v>-5.0688000000000004</v>
      </c>
      <c r="O7948">
        <f t="shared" si="372"/>
        <v>-5.0688000000000004</v>
      </c>
      <c r="P7948" s="6">
        <f t="shared" si="373"/>
        <v>128.08599999999998</v>
      </c>
      <c r="Q7948">
        <f t="shared" si="374"/>
        <v>135.8027179720369</v>
      </c>
      <c r="R7948" s="16" t="str">
        <f>TEXT(Ecom[[#This Row],[Dates]],"mmm")</f>
        <v>Jun</v>
      </c>
      <c r="S7948" s="16" t="str">
        <f>TEXT(Ecom[[#This Row],[Dates]],"YYYY")</f>
        <v>2026</v>
      </c>
      <c r="T7948" s="16"/>
    </row>
    <row r="7949" spans="1:20" x14ac:dyDescent="0.25">
      <c r="A7949" t="s">
        <v>28</v>
      </c>
      <c r="B7949" s="16">
        <v>45665</v>
      </c>
      <c r="C7949" t="s">
        <v>14</v>
      </c>
      <c r="D7949" t="s">
        <v>15</v>
      </c>
      <c r="E7949" t="s">
        <v>321</v>
      </c>
      <c r="F7949" t="s">
        <v>46</v>
      </c>
      <c r="G7949">
        <v>79907</v>
      </c>
      <c r="H7949" t="s">
        <v>47</v>
      </c>
      <c r="I7949" t="s">
        <v>26</v>
      </c>
      <c r="J7949" t="s">
        <v>77</v>
      </c>
      <c r="K7949" s="6">
        <v>18.84</v>
      </c>
      <c r="L7949">
        <v>5</v>
      </c>
      <c r="M7949">
        <v>0.2</v>
      </c>
      <c r="N7949" s="6">
        <v>-3.5325000000000002</v>
      </c>
      <c r="O7949">
        <f t="shared" si="372"/>
        <v>-3.5325000000000002</v>
      </c>
      <c r="P7949" s="6">
        <f t="shared" si="373"/>
        <v>148.214</v>
      </c>
      <c r="Q7949">
        <f t="shared" si="374"/>
        <v>143.76494876012026</v>
      </c>
      <c r="R7949" s="16" t="str">
        <f>TEXT(Ecom[[#This Row],[Dates]],"mmm")</f>
        <v>Jan</v>
      </c>
      <c r="S7949" s="16" t="str">
        <f>TEXT(Ecom[[#This Row],[Dates]],"YYYY")</f>
        <v>2025</v>
      </c>
      <c r="T7949" s="16"/>
    </row>
    <row r="7950" spans="1:20" x14ac:dyDescent="0.25">
      <c r="A7950" t="s">
        <v>28</v>
      </c>
      <c r="B7950" s="16">
        <v>46258</v>
      </c>
      <c r="C7950" t="s">
        <v>14</v>
      </c>
      <c r="D7950" t="s">
        <v>15</v>
      </c>
      <c r="E7950" t="s">
        <v>321</v>
      </c>
      <c r="F7950" t="s">
        <v>46</v>
      </c>
      <c r="G7950">
        <v>79907</v>
      </c>
      <c r="H7950" t="s">
        <v>47</v>
      </c>
      <c r="I7950" t="s">
        <v>19</v>
      </c>
      <c r="J7950" t="s">
        <v>21</v>
      </c>
      <c r="K7950" s="6">
        <v>362.25</v>
      </c>
      <c r="L7950">
        <v>6</v>
      </c>
      <c r="M7950">
        <v>0.3</v>
      </c>
      <c r="N7950" s="6">
        <v>0</v>
      </c>
      <c r="O7950" t="str">
        <f t="shared" si="372"/>
        <v/>
      </c>
      <c r="P7950" s="6">
        <f t="shared" si="373"/>
        <v>185.11800000000002</v>
      </c>
      <c r="Q7950">
        <f t="shared" si="374"/>
        <v>147.29563638705213</v>
      </c>
      <c r="R7950" s="16" t="str">
        <f>TEXT(Ecom[[#This Row],[Dates]],"mmm")</f>
        <v>Aug</v>
      </c>
      <c r="S7950" s="16" t="str">
        <f>TEXT(Ecom[[#This Row],[Dates]],"YYYY")</f>
        <v>2026</v>
      </c>
      <c r="T7950" s="16"/>
    </row>
    <row r="7951" spans="1:20" x14ac:dyDescent="0.25">
      <c r="A7951" t="s">
        <v>28</v>
      </c>
      <c r="B7951" s="16">
        <v>46265</v>
      </c>
      <c r="C7951" t="s">
        <v>14</v>
      </c>
      <c r="D7951" t="s">
        <v>15</v>
      </c>
      <c r="E7951" t="s">
        <v>321</v>
      </c>
      <c r="F7951" t="s">
        <v>46</v>
      </c>
      <c r="G7951">
        <v>79907</v>
      </c>
      <c r="H7951" t="s">
        <v>47</v>
      </c>
      <c r="I7951" t="s">
        <v>19</v>
      </c>
      <c r="J7951" t="s">
        <v>33</v>
      </c>
      <c r="K7951" s="6">
        <v>63.552</v>
      </c>
      <c r="L7951">
        <v>6</v>
      </c>
      <c r="M7951">
        <v>0.6</v>
      </c>
      <c r="N7951" s="6">
        <v>-34.953600000000002</v>
      </c>
      <c r="O7951">
        <f t="shared" si="372"/>
        <v>-34.953600000000002</v>
      </c>
      <c r="P7951" s="6">
        <f t="shared" si="373"/>
        <v>66.362666666666669</v>
      </c>
      <c r="Q7951">
        <f t="shared" si="374"/>
        <v>68.070595679398537</v>
      </c>
      <c r="R7951" s="16" t="str">
        <f>TEXT(Ecom[[#This Row],[Dates]],"mmm")</f>
        <v>Aug</v>
      </c>
      <c r="S7951" s="16" t="str">
        <f>TEXT(Ecom[[#This Row],[Dates]],"YYYY")</f>
        <v>2026</v>
      </c>
      <c r="T7951" s="16"/>
    </row>
    <row r="7952" spans="1:20" x14ac:dyDescent="0.25">
      <c r="A7952" t="s">
        <v>28</v>
      </c>
      <c r="B7952" s="16">
        <v>45820</v>
      </c>
      <c r="C7952" t="s">
        <v>14</v>
      </c>
      <c r="D7952" t="s">
        <v>15</v>
      </c>
      <c r="E7952" t="s">
        <v>321</v>
      </c>
      <c r="F7952" t="s">
        <v>46</v>
      </c>
      <c r="G7952">
        <v>79907</v>
      </c>
      <c r="H7952" t="s">
        <v>47</v>
      </c>
      <c r="I7952" t="s">
        <v>26</v>
      </c>
      <c r="J7952" t="s">
        <v>32</v>
      </c>
      <c r="K7952" s="6">
        <v>129.55199999999999</v>
      </c>
      <c r="L7952">
        <v>3</v>
      </c>
      <c r="M7952">
        <v>0.2</v>
      </c>
      <c r="N7952" s="6">
        <v>-22.671600000000002</v>
      </c>
      <c r="O7952">
        <f t="shared" si="372"/>
        <v>-22.671600000000002</v>
      </c>
      <c r="P7952" s="6">
        <f t="shared" si="373"/>
        <v>332.43200000000002</v>
      </c>
      <c r="Q7952">
        <f t="shared" si="374"/>
        <v>309.25787261789816</v>
      </c>
      <c r="R7952" s="16" t="str">
        <f>TEXT(Ecom[[#This Row],[Dates]],"mmm")</f>
        <v>Jun</v>
      </c>
      <c r="S7952" s="16" t="str">
        <f>TEXT(Ecom[[#This Row],[Dates]],"YYYY")</f>
        <v>2025</v>
      </c>
      <c r="T7952" s="16"/>
    </row>
    <row r="7953" spans="1:20" x14ac:dyDescent="0.25">
      <c r="A7953" t="s">
        <v>28</v>
      </c>
      <c r="B7953" s="16">
        <v>45934</v>
      </c>
      <c r="C7953" t="s">
        <v>14</v>
      </c>
      <c r="D7953" t="s">
        <v>15</v>
      </c>
      <c r="E7953" t="s">
        <v>75</v>
      </c>
      <c r="F7953" t="s">
        <v>76</v>
      </c>
      <c r="G7953">
        <v>10035</v>
      </c>
      <c r="H7953" t="s">
        <v>57</v>
      </c>
      <c r="I7953" t="s">
        <v>26</v>
      </c>
      <c r="J7953" t="s">
        <v>37</v>
      </c>
      <c r="K7953" s="6">
        <v>5.984</v>
      </c>
      <c r="L7953">
        <v>2</v>
      </c>
      <c r="M7953">
        <v>0.2</v>
      </c>
      <c r="N7953" s="6">
        <v>2.2440000000000002</v>
      </c>
      <c r="O7953" t="str">
        <f t="shared" si="372"/>
        <v/>
      </c>
      <c r="P7953" s="6">
        <f t="shared" si="373"/>
        <v>311.56800000000004</v>
      </c>
      <c r="Q7953">
        <f t="shared" si="374"/>
        <v>338.46062727021609</v>
      </c>
      <c r="R7953" s="16" t="str">
        <f>TEXT(Ecom[[#This Row],[Dates]],"mmm")</f>
        <v>Oct</v>
      </c>
      <c r="S7953" s="16" t="str">
        <f>TEXT(Ecom[[#This Row],[Dates]],"YYYY")</f>
        <v>2025</v>
      </c>
      <c r="T7953" s="16"/>
    </row>
    <row r="7954" spans="1:20" x14ac:dyDescent="0.25">
      <c r="A7954" t="s">
        <v>28</v>
      </c>
      <c r="B7954" s="16">
        <v>46031</v>
      </c>
      <c r="C7954" t="s">
        <v>14</v>
      </c>
      <c r="D7954" t="s">
        <v>15</v>
      </c>
      <c r="E7954" t="s">
        <v>75</v>
      </c>
      <c r="F7954" t="s">
        <v>76</v>
      </c>
      <c r="G7954">
        <v>10035</v>
      </c>
      <c r="H7954" t="s">
        <v>57</v>
      </c>
      <c r="I7954" t="s">
        <v>35</v>
      </c>
      <c r="J7954" t="s">
        <v>36</v>
      </c>
      <c r="K7954" s="6">
        <v>861.76</v>
      </c>
      <c r="L7954">
        <v>4</v>
      </c>
      <c r="M7954">
        <v>0</v>
      </c>
      <c r="N7954" s="6">
        <v>249.91040000000001</v>
      </c>
      <c r="O7954" t="str">
        <f t="shared" si="372"/>
        <v/>
      </c>
      <c r="P7954" s="6">
        <f t="shared" si="373"/>
        <v>311.65333333333336</v>
      </c>
      <c r="Q7954">
        <f t="shared" si="374"/>
        <v>380.04320343252982</v>
      </c>
      <c r="R7954" s="16" t="str">
        <f>TEXT(Ecom[[#This Row],[Dates]],"mmm")</f>
        <v>Jan</v>
      </c>
      <c r="S7954" s="16" t="str">
        <f>TEXT(Ecom[[#This Row],[Dates]],"YYYY")</f>
        <v>2026</v>
      </c>
      <c r="T7954" s="16"/>
    </row>
    <row r="7955" spans="1:20" x14ac:dyDescent="0.25">
      <c r="A7955" t="s">
        <v>28</v>
      </c>
      <c r="B7955" s="16">
        <v>45940</v>
      </c>
      <c r="C7955" t="s">
        <v>22</v>
      </c>
      <c r="D7955" t="s">
        <v>15</v>
      </c>
      <c r="E7955" t="s">
        <v>449</v>
      </c>
      <c r="F7955" t="s">
        <v>166</v>
      </c>
      <c r="G7955">
        <v>2151</v>
      </c>
      <c r="H7955" t="s">
        <v>57</v>
      </c>
      <c r="I7955" t="s">
        <v>26</v>
      </c>
      <c r="J7955" t="s">
        <v>32</v>
      </c>
      <c r="K7955" s="6">
        <v>66.959999999999994</v>
      </c>
      <c r="L7955">
        <v>4</v>
      </c>
      <c r="M7955">
        <v>0</v>
      </c>
      <c r="N7955" s="6">
        <v>2.6783999999999999</v>
      </c>
      <c r="O7955" t="str">
        <f t="shared" si="372"/>
        <v/>
      </c>
      <c r="P7955" s="6">
        <f t="shared" si="373"/>
        <v>169.45599999999999</v>
      </c>
      <c r="Q7955">
        <f t="shared" si="374"/>
        <v>273.07706164242222</v>
      </c>
      <c r="R7955" s="16" t="str">
        <f>TEXT(Ecom[[#This Row],[Dates]],"mmm")</f>
        <v>Oct</v>
      </c>
      <c r="S7955" s="16" t="str">
        <f>TEXT(Ecom[[#This Row],[Dates]],"YYYY")</f>
        <v>2025</v>
      </c>
      <c r="T7955" s="16"/>
    </row>
    <row r="7956" spans="1:20" x14ac:dyDescent="0.25">
      <c r="A7956" t="s">
        <v>28</v>
      </c>
      <c r="B7956" s="16">
        <v>45753</v>
      </c>
      <c r="C7956" t="s">
        <v>22</v>
      </c>
      <c r="D7956" t="s">
        <v>15</v>
      </c>
      <c r="E7956" t="s">
        <v>449</v>
      </c>
      <c r="F7956" t="s">
        <v>166</v>
      </c>
      <c r="G7956">
        <v>2151</v>
      </c>
      <c r="H7956" t="s">
        <v>57</v>
      </c>
      <c r="I7956" t="s">
        <v>26</v>
      </c>
      <c r="J7956" t="s">
        <v>37</v>
      </c>
      <c r="K7956" s="6">
        <v>6.24</v>
      </c>
      <c r="L7956">
        <v>2</v>
      </c>
      <c r="M7956">
        <v>0</v>
      </c>
      <c r="N7956" s="6">
        <v>3.0575999999999999</v>
      </c>
      <c r="O7956" t="str">
        <f t="shared" si="372"/>
        <v/>
      </c>
      <c r="P7956" s="6">
        <f t="shared" si="373"/>
        <v>152.10266666666666</v>
      </c>
      <c r="Q7956">
        <f t="shared" si="374"/>
        <v>246.78245673887372</v>
      </c>
      <c r="R7956" s="16" t="str">
        <f>TEXT(Ecom[[#This Row],[Dates]],"mmm")</f>
        <v>Apr</v>
      </c>
      <c r="S7956" s="16" t="str">
        <f>TEXT(Ecom[[#This Row],[Dates]],"YYYY")</f>
        <v>2025</v>
      </c>
      <c r="T7956" s="16"/>
    </row>
    <row r="7957" spans="1:20" x14ac:dyDescent="0.25">
      <c r="A7957" t="s">
        <v>28</v>
      </c>
      <c r="B7957" s="16">
        <v>45736</v>
      </c>
      <c r="C7957" t="s">
        <v>22</v>
      </c>
      <c r="D7957" t="s">
        <v>15</v>
      </c>
      <c r="E7957" t="s">
        <v>546</v>
      </c>
      <c r="F7957" t="s">
        <v>24</v>
      </c>
      <c r="G7957">
        <v>95928</v>
      </c>
      <c r="H7957" t="s">
        <v>25</v>
      </c>
      <c r="I7957" t="s">
        <v>19</v>
      </c>
      <c r="J7957" t="s">
        <v>21</v>
      </c>
      <c r="K7957" s="6">
        <v>435.16800000000001</v>
      </c>
      <c r="L7957">
        <v>4</v>
      </c>
      <c r="M7957">
        <v>0.2</v>
      </c>
      <c r="N7957" s="6">
        <v>-59.835599999999999</v>
      </c>
      <c r="O7957">
        <f t="shared" si="372"/>
        <v>-59.835599999999999</v>
      </c>
      <c r="P7957" s="6">
        <f t="shared" si="373"/>
        <v>155.28933333333333</v>
      </c>
      <c r="Q7957">
        <f t="shared" si="374"/>
        <v>190.51221552980292</v>
      </c>
      <c r="R7957" s="16" t="str">
        <f>TEXT(Ecom[[#This Row],[Dates]],"mmm")</f>
        <v>Mar</v>
      </c>
      <c r="S7957" s="16" t="str">
        <f>TEXT(Ecom[[#This Row],[Dates]],"YYYY")</f>
        <v>2025</v>
      </c>
      <c r="T7957" s="16"/>
    </row>
    <row r="7958" spans="1:20" x14ac:dyDescent="0.25">
      <c r="A7958" t="s">
        <v>28</v>
      </c>
      <c r="B7958" s="16">
        <v>46026</v>
      </c>
      <c r="C7958" t="s">
        <v>22</v>
      </c>
      <c r="D7958" t="s">
        <v>15</v>
      </c>
      <c r="E7958" t="s">
        <v>546</v>
      </c>
      <c r="F7958" t="s">
        <v>24</v>
      </c>
      <c r="G7958">
        <v>95928</v>
      </c>
      <c r="H7958" t="s">
        <v>25</v>
      </c>
      <c r="I7958" t="s">
        <v>26</v>
      </c>
      <c r="J7958" t="s">
        <v>77</v>
      </c>
      <c r="K7958" s="6">
        <v>14.9</v>
      </c>
      <c r="L7958">
        <v>5</v>
      </c>
      <c r="M7958">
        <v>0</v>
      </c>
      <c r="N7958" s="6">
        <v>6.8540000000000001</v>
      </c>
      <c r="O7958" t="str">
        <f t="shared" si="372"/>
        <v/>
      </c>
      <c r="P7958" s="6">
        <f t="shared" si="373"/>
        <v>34.533333333333339</v>
      </c>
      <c r="Q7958">
        <f t="shared" si="374"/>
        <v>115.11421424731951</v>
      </c>
      <c r="R7958" s="16" t="str">
        <f>TEXT(Ecom[[#This Row],[Dates]],"mmm")</f>
        <v>Jan</v>
      </c>
      <c r="S7958" s="16" t="str">
        <f>TEXT(Ecom[[#This Row],[Dates]],"YYYY")</f>
        <v>2026</v>
      </c>
      <c r="T7958" s="16"/>
    </row>
    <row r="7959" spans="1:20" x14ac:dyDescent="0.25">
      <c r="A7959" t="s">
        <v>28</v>
      </c>
      <c r="B7959" s="16">
        <v>45666</v>
      </c>
      <c r="C7959" t="s">
        <v>22</v>
      </c>
      <c r="D7959" t="s">
        <v>15</v>
      </c>
      <c r="E7959" t="s">
        <v>546</v>
      </c>
      <c r="F7959" t="s">
        <v>24</v>
      </c>
      <c r="G7959">
        <v>95928</v>
      </c>
      <c r="H7959" t="s">
        <v>25</v>
      </c>
      <c r="I7959" t="s">
        <v>26</v>
      </c>
      <c r="J7959" t="s">
        <v>38</v>
      </c>
      <c r="K7959" s="6">
        <v>15.8</v>
      </c>
      <c r="L7959">
        <v>4</v>
      </c>
      <c r="M7959">
        <v>0</v>
      </c>
      <c r="N7959" s="6">
        <v>4.1079999999999997</v>
      </c>
      <c r="O7959" t="str">
        <f t="shared" si="372"/>
        <v/>
      </c>
      <c r="P7959" s="6">
        <f t="shared" si="373"/>
        <v>98.350666666666669</v>
      </c>
      <c r="Q7959">
        <f t="shared" si="374"/>
        <v>104.23301336695373</v>
      </c>
      <c r="R7959" s="16" t="str">
        <f>TEXT(Ecom[[#This Row],[Dates]],"mmm")</f>
        <v>Jan</v>
      </c>
      <c r="S7959" s="16" t="str">
        <f>TEXT(Ecom[[#This Row],[Dates]],"YYYY")</f>
        <v>2025</v>
      </c>
      <c r="T7959" s="16"/>
    </row>
    <row r="7960" spans="1:20" x14ac:dyDescent="0.25">
      <c r="A7960" t="s">
        <v>28</v>
      </c>
      <c r="B7960" s="16">
        <v>45911</v>
      </c>
      <c r="C7960" t="s">
        <v>22</v>
      </c>
      <c r="D7960" t="s">
        <v>15</v>
      </c>
      <c r="E7960" t="s">
        <v>546</v>
      </c>
      <c r="F7960" t="s">
        <v>24</v>
      </c>
      <c r="G7960">
        <v>95928</v>
      </c>
      <c r="H7960" t="s">
        <v>25</v>
      </c>
      <c r="I7960" t="s">
        <v>19</v>
      </c>
      <c r="J7960" t="s">
        <v>33</v>
      </c>
      <c r="K7960" s="6">
        <v>72.900000000000006</v>
      </c>
      <c r="L7960">
        <v>5</v>
      </c>
      <c r="M7960">
        <v>0</v>
      </c>
      <c r="N7960" s="6">
        <v>26.972999999999999</v>
      </c>
      <c r="O7960" t="str">
        <f t="shared" si="372"/>
        <v/>
      </c>
      <c r="P7960" s="6">
        <f t="shared" si="373"/>
        <v>95.748000000000005</v>
      </c>
      <c r="Q7960">
        <f t="shared" si="374"/>
        <v>83.341475566668663</v>
      </c>
      <c r="R7960" s="16" t="str">
        <f>TEXT(Ecom[[#This Row],[Dates]],"mmm")</f>
        <v>Sep</v>
      </c>
      <c r="S7960" s="16" t="str">
        <f>TEXT(Ecom[[#This Row],[Dates]],"YYYY")</f>
        <v>2025</v>
      </c>
      <c r="T7960" s="16"/>
    </row>
    <row r="7961" spans="1:20" x14ac:dyDescent="0.25">
      <c r="A7961" t="s">
        <v>28</v>
      </c>
      <c r="B7961" s="16">
        <v>46021</v>
      </c>
      <c r="C7961" t="s">
        <v>22</v>
      </c>
      <c r="D7961" t="s">
        <v>15</v>
      </c>
      <c r="E7961" t="s">
        <v>546</v>
      </c>
      <c r="F7961" t="s">
        <v>24</v>
      </c>
      <c r="G7961">
        <v>95928</v>
      </c>
      <c r="H7961" t="s">
        <v>25</v>
      </c>
      <c r="I7961" t="s">
        <v>19</v>
      </c>
      <c r="J7961" t="s">
        <v>31</v>
      </c>
      <c r="K7961" s="6">
        <v>206.352</v>
      </c>
      <c r="L7961">
        <v>3</v>
      </c>
      <c r="M7961">
        <v>0.2</v>
      </c>
      <c r="N7961" s="6">
        <v>5.1588000000000003</v>
      </c>
      <c r="O7961" t="str">
        <f t="shared" si="372"/>
        <v/>
      </c>
      <c r="P7961" s="6">
        <f t="shared" si="373"/>
        <v>98.567999999999998</v>
      </c>
      <c r="Q7961">
        <f t="shared" si="374"/>
        <v>80.955787937568701</v>
      </c>
      <c r="R7961" s="16" t="str">
        <f>TEXT(Ecom[[#This Row],[Dates]],"mmm")</f>
        <v>Dec</v>
      </c>
      <c r="S7961" s="16" t="str">
        <f>TEXT(Ecom[[#This Row],[Dates]],"YYYY")</f>
        <v>2025</v>
      </c>
      <c r="T7961" s="16"/>
    </row>
    <row r="7962" spans="1:20" x14ac:dyDescent="0.25">
      <c r="A7962" t="s">
        <v>28</v>
      </c>
      <c r="B7962" s="16">
        <v>45898</v>
      </c>
      <c r="C7962" t="s">
        <v>22</v>
      </c>
      <c r="D7962" t="s">
        <v>15</v>
      </c>
      <c r="E7962" t="s">
        <v>546</v>
      </c>
      <c r="F7962" t="s">
        <v>24</v>
      </c>
      <c r="G7962">
        <v>95928</v>
      </c>
      <c r="H7962" t="s">
        <v>25</v>
      </c>
      <c r="I7962" t="s">
        <v>35</v>
      </c>
      <c r="J7962" t="s">
        <v>36</v>
      </c>
      <c r="K7962" s="6">
        <v>7.992</v>
      </c>
      <c r="L7962">
        <v>1</v>
      </c>
      <c r="M7962">
        <v>0.2</v>
      </c>
      <c r="N7962" s="6">
        <v>2.6972999999999998</v>
      </c>
      <c r="O7962" t="str">
        <f t="shared" si="372"/>
        <v/>
      </c>
      <c r="P7962" s="6">
        <f t="shared" si="373"/>
        <v>36.527999999999999</v>
      </c>
      <c r="Q7962">
        <f t="shared" si="374"/>
        <v>52.481077275528556</v>
      </c>
      <c r="R7962" s="16" t="str">
        <f>TEXT(Ecom[[#This Row],[Dates]],"mmm")</f>
        <v>Aug</v>
      </c>
      <c r="S7962" s="16" t="str">
        <f>TEXT(Ecom[[#This Row],[Dates]],"YYYY")</f>
        <v>2025</v>
      </c>
      <c r="T7962" s="16"/>
    </row>
    <row r="7963" spans="1:20" x14ac:dyDescent="0.25">
      <c r="A7963" t="s">
        <v>13</v>
      </c>
      <c r="B7963" s="16">
        <v>46147</v>
      </c>
      <c r="C7963" t="s">
        <v>22</v>
      </c>
      <c r="D7963" t="s">
        <v>15</v>
      </c>
      <c r="E7963" t="s">
        <v>478</v>
      </c>
      <c r="F7963" t="s">
        <v>30</v>
      </c>
      <c r="G7963">
        <v>33023</v>
      </c>
      <c r="H7963" t="s">
        <v>18</v>
      </c>
      <c r="I7963" t="s">
        <v>26</v>
      </c>
      <c r="J7963" t="s">
        <v>32</v>
      </c>
      <c r="K7963" s="6">
        <v>81.36</v>
      </c>
      <c r="L7963">
        <v>5</v>
      </c>
      <c r="M7963">
        <v>0.2</v>
      </c>
      <c r="N7963" s="6">
        <v>-19.323</v>
      </c>
      <c r="O7963">
        <f t="shared" si="372"/>
        <v>-19.323</v>
      </c>
      <c r="P7963" s="6">
        <f t="shared" si="373"/>
        <v>163.54933333333332</v>
      </c>
      <c r="Q7963">
        <f t="shared" si="374"/>
        <v>130.91337032698519</v>
      </c>
      <c r="R7963" s="16" t="str">
        <f>TEXT(Ecom[[#This Row],[Dates]],"mmm")</f>
        <v>May</v>
      </c>
      <c r="S7963" s="16" t="str">
        <f>TEXT(Ecom[[#This Row],[Dates]],"YYYY")</f>
        <v>2026</v>
      </c>
      <c r="T7963" s="16"/>
    </row>
    <row r="7964" spans="1:20" x14ac:dyDescent="0.25">
      <c r="A7964" t="s">
        <v>13</v>
      </c>
      <c r="B7964" s="16">
        <v>45661</v>
      </c>
      <c r="C7964" t="s">
        <v>22</v>
      </c>
      <c r="D7964" t="s">
        <v>15</v>
      </c>
      <c r="E7964" t="s">
        <v>478</v>
      </c>
      <c r="F7964" t="s">
        <v>30</v>
      </c>
      <c r="G7964">
        <v>33023</v>
      </c>
      <c r="H7964" t="s">
        <v>18</v>
      </c>
      <c r="I7964" t="s">
        <v>26</v>
      </c>
      <c r="J7964" t="s">
        <v>37</v>
      </c>
      <c r="K7964" s="6">
        <v>20.231999999999999</v>
      </c>
      <c r="L7964">
        <v>8</v>
      </c>
      <c r="M7964">
        <v>0.7</v>
      </c>
      <c r="N7964" s="6">
        <v>-16.185600000000001</v>
      </c>
      <c r="O7964">
        <f t="shared" si="372"/>
        <v>-16.185600000000001</v>
      </c>
      <c r="P7964" s="6">
        <f t="shared" si="373"/>
        <v>143.34133333333332</v>
      </c>
      <c r="Q7964">
        <f t="shared" si="374"/>
        <v>148.49341633990474</v>
      </c>
      <c r="R7964" s="16" t="str">
        <f>TEXT(Ecom[[#This Row],[Dates]],"mmm")</f>
        <v>Jan</v>
      </c>
      <c r="S7964" s="16" t="str">
        <f>TEXT(Ecom[[#This Row],[Dates]],"YYYY")</f>
        <v>2025</v>
      </c>
      <c r="T7964" s="16"/>
    </row>
    <row r="7965" spans="1:20" x14ac:dyDescent="0.25">
      <c r="A7965" t="s">
        <v>13</v>
      </c>
      <c r="B7965" s="16">
        <v>45910</v>
      </c>
      <c r="C7965" t="s">
        <v>22</v>
      </c>
      <c r="D7965" t="s">
        <v>15</v>
      </c>
      <c r="E7965" t="s">
        <v>478</v>
      </c>
      <c r="F7965" t="s">
        <v>30</v>
      </c>
      <c r="G7965">
        <v>33023</v>
      </c>
      <c r="H7965" t="s">
        <v>18</v>
      </c>
      <c r="I7965" t="s">
        <v>26</v>
      </c>
      <c r="J7965" t="s">
        <v>38</v>
      </c>
      <c r="K7965" s="6">
        <v>389.05599999999998</v>
      </c>
      <c r="L7965">
        <v>4</v>
      </c>
      <c r="M7965">
        <v>0.2</v>
      </c>
      <c r="N7965" s="6">
        <v>48.631999999999998</v>
      </c>
      <c r="O7965" t="str">
        <f t="shared" si="372"/>
        <v/>
      </c>
      <c r="P7965" s="6">
        <f t="shared" si="373"/>
        <v>150.42133333333331</v>
      </c>
      <c r="Q7965">
        <f t="shared" si="374"/>
        <v>160.99200985004055</v>
      </c>
      <c r="R7965" s="16" t="str">
        <f>TEXT(Ecom[[#This Row],[Dates]],"mmm")</f>
        <v>Sep</v>
      </c>
      <c r="S7965" s="16" t="str">
        <f>TEXT(Ecom[[#This Row],[Dates]],"YYYY")</f>
        <v>2025</v>
      </c>
      <c r="T7965" s="16"/>
    </row>
    <row r="7966" spans="1:20" x14ac:dyDescent="0.25">
      <c r="A7966" t="s">
        <v>13</v>
      </c>
      <c r="B7966" s="16">
        <v>46384</v>
      </c>
      <c r="C7966" t="s">
        <v>22</v>
      </c>
      <c r="D7966" t="s">
        <v>15</v>
      </c>
      <c r="E7966" t="s">
        <v>478</v>
      </c>
      <c r="F7966" t="s">
        <v>30</v>
      </c>
      <c r="G7966">
        <v>33023</v>
      </c>
      <c r="H7966" t="s">
        <v>18</v>
      </c>
      <c r="I7966" t="s">
        <v>26</v>
      </c>
      <c r="J7966" t="s">
        <v>41</v>
      </c>
      <c r="K7966" s="6">
        <v>20.736000000000001</v>
      </c>
      <c r="L7966">
        <v>4</v>
      </c>
      <c r="M7966">
        <v>0.2</v>
      </c>
      <c r="N7966" s="6">
        <v>7.2576000000000001</v>
      </c>
      <c r="O7966" t="str">
        <f t="shared" si="372"/>
        <v/>
      </c>
      <c r="P7966" s="6">
        <f t="shared" si="373"/>
        <v>31.855999999999998</v>
      </c>
      <c r="Q7966">
        <f t="shared" si="374"/>
        <v>94.700029939374957</v>
      </c>
      <c r="R7966" s="16" t="str">
        <f>TEXT(Ecom[[#This Row],[Dates]],"mmm")</f>
        <v>Dec</v>
      </c>
      <c r="S7966" s="16" t="str">
        <f>TEXT(Ecom[[#This Row],[Dates]],"YYYY")</f>
        <v>2026</v>
      </c>
      <c r="T7966" s="16"/>
    </row>
    <row r="7967" spans="1:20" x14ac:dyDescent="0.25">
      <c r="A7967" t="s">
        <v>13</v>
      </c>
      <c r="B7967" s="16">
        <v>46237</v>
      </c>
      <c r="C7967" t="s">
        <v>22</v>
      </c>
      <c r="D7967" t="s">
        <v>15</v>
      </c>
      <c r="E7967" t="s">
        <v>478</v>
      </c>
      <c r="F7967" t="s">
        <v>30</v>
      </c>
      <c r="G7967">
        <v>33023</v>
      </c>
      <c r="H7967" t="s">
        <v>18</v>
      </c>
      <c r="I7967" t="s">
        <v>26</v>
      </c>
      <c r="J7967" t="s">
        <v>41</v>
      </c>
      <c r="K7967" s="6">
        <v>41.472000000000001</v>
      </c>
      <c r="L7967">
        <v>8</v>
      </c>
      <c r="M7967">
        <v>0.2</v>
      </c>
      <c r="N7967" s="6">
        <v>14.5152</v>
      </c>
      <c r="O7967" t="str">
        <f t="shared" si="372"/>
        <v/>
      </c>
      <c r="P7967" s="6">
        <f t="shared" si="373"/>
        <v>55.238</v>
      </c>
      <c r="Q7967">
        <f t="shared" si="374"/>
        <v>66.188402775153321</v>
      </c>
      <c r="R7967" s="16" t="str">
        <f>TEXT(Ecom[[#This Row],[Dates]],"mmm")</f>
        <v>Aug</v>
      </c>
      <c r="S7967" s="16" t="str">
        <f>TEXT(Ecom[[#This Row],[Dates]],"YYYY")</f>
        <v>2026</v>
      </c>
      <c r="T7967" s="16"/>
    </row>
    <row r="7968" spans="1:20" x14ac:dyDescent="0.25">
      <c r="A7968" t="s">
        <v>28</v>
      </c>
      <c r="B7968" s="16">
        <v>46050</v>
      </c>
      <c r="C7968" t="s">
        <v>22</v>
      </c>
      <c r="D7968" t="s">
        <v>15</v>
      </c>
      <c r="E7968" t="s">
        <v>23</v>
      </c>
      <c r="F7968" t="s">
        <v>24</v>
      </c>
      <c r="G7968">
        <v>90049</v>
      </c>
      <c r="H7968" t="s">
        <v>25</v>
      </c>
      <c r="I7968" t="s">
        <v>26</v>
      </c>
      <c r="J7968" t="s">
        <v>41</v>
      </c>
      <c r="K7968" s="6">
        <v>33.36</v>
      </c>
      <c r="L7968">
        <v>4</v>
      </c>
      <c r="M7968">
        <v>0</v>
      </c>
      <c r="N7968" s="6">
        <v>16.68</v>
      </c>
      <c r="O7968" t="str">
        <f t="shared" si="372"/>
        <v/>
      </c>
      <c r="P7968" s="6">
        <f t="shared" si="373"/>
        <v>46.744666666666667</v>
      </c>
      <c r="Q7968">
        <f t="shared" si="374"/>
        <v>27.193646679026038</v>
      </c>
      <c r="R7968" s="16" t="str">
        <f>TEXT(Ecom[[#This Row],[Dates]],"mmm")</f>
        <v>Jan</v>
      </c>
      <c r="S7968" s="16" t="str">
        <f>TEXT(Ecom[[#This Row],[Dates]],"YYYY")</f>
        <v>2026</v>
      </c>
      <c r="T7968" s="16"/>
    </row>
    <row r="7969" spans="1:20" x14ac:dyDescent="0.25">
      <c r="A7969" t="s">
        <v>62</v>
      </c>
      <c r="B7969" s="16">
        <v>45707</v>
      </c>
      <c r="C7969" t="s">
        <v>22</v>
      </c>
      <c r="D7969" t="s">
        <v>15</v>
      </c>
      <c r="E7969" t="s">
        <v>134</v>
      </c>
      <c r="F7969" t="s">
        <v>98</v>
      </c>
      <c r="G7969">
        <v>80219</v>
      </c>
      <c r="H7969" t="s">
        <v>25</v>
      </c>
      <c r="I7969" t="s">
        <v>19</v>
      </c>
      <c r="J7969" t="s">
        <v>20</v>
      </c>
      <c r="K7969" s="6">
        <v>90.882000000000005</v>
      </c>
      <c r="L7969">
        <v>3</v>
      </c>
      <c r="M7969">
        <v>0.7</v>
      </c>
      <c r="N7969" s="6">
        <v>-190.85220000000001</v>
      </c>
      <c r="O7969">
        <f t="shared" si="372"/>
        <v>-190.85220000000001</v>
      </c>
      <c r="P7969" s="6">
        <f t="shared" si="373"/>
        <v>75.88600000000001</v>
      </c>
      <c r="Q7969">
        <f t="shared" si="374"/>
        <v>37.559071905072024</v>
      </c>
      <c r="R7969" s="16" t="str">
        <f>TEXT(Ecom[[#This Row],[Dates]],"mmm")</f>
        <v>Feb</v>
      </c>
      <c r="S7969" s="16" t="str">
        <f>TEXT(Ecom[[#This Row],[Dates]],"YYYY")</f>
        <v>2025</v>
      </c>
      <c r="T7969" s="16"/>
    </row>
    <row r="7970" spans="1:20" x14ac:dyDescent="0.25">
      <c r="A7970" t="s">
        <v>62</v>
      </c>
      <c r="B7970" s="16">
        <v>46311</v>
      </c>
      <c r="C7970" t="s">
        <v>22</v>
      </c>
      <c r="D7970" t="s">
        <v>15</v>
      </c>
      <c r="E7970" t="s">
        <v>134</v>
      </c>
      <c r="F7970" t="s">
        <v>98</v>
      </c>
      <c r="G7970">
        <v>80219</v>
      </c>
      <c r="H7970" t="s">
        <v>25</v>
      </c>
      <c r="I7970" t="s">
        <v>35</v>
      </c>
      <c r="J7970" t="s">
        <v>36</v>
      </c>
      <c r="K7970" s="6">
        <v>15.992000000000001</v>
      </c>
      <c r="L7970">
        <v>1</v>
      </c>
      <c r="M7970">
        <v>0.2</v>
      </c>
      <c r="N7970" s="6">
        <v>-2.9984999999999999</v>
      </c>
      <c r="O7970">
        <f t="shared" si="372"/>
        <v>-2.9984999999999999</v>
      </c>
      <c r="P7970" s="6">
        <f t="shared" si="373"/>
        <v>218.85599999999999</v>
      </c>
      <c r="Q7970">
        <f t="shared" si="374"/>
        <v>176.56352304209679</v>
      </c>
      <c r="R7970" s="16" t="str">
        <f>TEXT(Ecom[[#This Row],[Dates]],"mmm")</f>
        <v>Oct</v>
      </c>
      <c r="S7970" s="16" t="str">
        <f>TEXT(Ecom[[#This Row],[Dates]],"YYYY")</f>
        <v>2026</v>
      </c>
      <c r="T7970" s="16"/>
    </row>
    <row r="7971" spans="1:20" x14ac:dyDescent="0.25">
      <c r="A7971" t="s">
        <v>62</v>
      </c>
      <c r="B7971" s="16">
        <v>45996</v>
      </c>
      <c r="C7971" t="s">
        <v>22</v>
      </c>
      <c r="D7971" t="s">
        <v>15</v>
      </c>
      <c r="E7971" t="s">
        <v>134</v>
      </c>
      <c r="F7971" t="s">
        <v>98</v>
      </c>
      <c r="G7971">
        <v>80219</v>
      </c>
      <c r="H7971" t="s">
        <v>25</v>
      </c>
      <c r="I7971" t="s">
        <v>19</v>
      </c>
      <c r="J7971" t="s">
        <v>21</v>
      </c>
      <c r="K7971" s="6">
        <v>120.78400000000001</v>
      </c>
      <c r="L7971">
        <v>1</v>
      </c>
      <c r="M7971">
        <v>0.2</v>
      </c>
      <c r="N7971" s="6">
        <v>13.588200000000001</v>
      </c>
      <c r="O7971" t="str">
        <f t="shared" si="372"/>
        <v/>
      </c>
      <c r="P7971" s="6">
        <f t="shared" si="373"/>
        <v>223.91733333333335</v>
      </c>
      <c r="Q7971">
        <f t="shared" si="374"/>
        <v>207.94833338685447</v>
      </c>
      <c r="R7971" s="16" t="str">
        <f>TEXT(Ecom[[#This Row],[Dates]],"mmm")</f>
        <v>Dec</v>
      </c>
      <c r="S7971" s="16" t="str">
        <f>TEXT(Ecom[[#This Row],[Dates]],"YYYY")</f>
        <v>2025</v>
      </c>
      <c r="T7971" s="16"/>
    </row>
    <row r="7972" spans="1:20" x14ac:dyDescent="0.25">
      <c r="A7972" t="s">
        <v>28</v>
      </c>
      <c r="B7972" s="16">
        <v>46171</v>
      </c>
      <c r="C7972" t="s">
        <v>22</v>
      </c>
      <c r="D7972" t="s">
        <v>15</v>
      </c>
      <c r="E7972" t="s">
        <v>55</v>
      </c>
      <c r="F7972" t="s">
        <v>56</v>
      </c>
      <c r="G7972">
        <v>19134</v>
      </c>
      <c r="H7972" t="s">
        <v>57</v>
      </c>
      <c r="I7972" t="s">
        <v>35</v>
      </c>
      <c r="J7972" t="s">
        <v>36</v>
      </c>
      <c r="K7972" s="6">
        <v>519.79200000000003</v>
      </c>
      <c r="L7972">
        <v>4</v>
      </c>
      <c r="M7972">
        <v>0.4</v>
      </c>
      <c r="N7972" s="6">
        <v>-112.6216</v>
      </c>
      <c r="O7972">
        <f t="shared" si="372"/>
        <v>-112.6216</v>
      </c>
      <c r="P7972" s="6">
        <f t="shared" si="373"/>
        <v>187.11200000000005</v>
      </c>
      <c r="Q7972">
        <f t="shared" si="374"/>
        <v>230.18118892668821</v>
      </c>
      <c r="R7972" s="16" t="str">
        <f>TEXT(Ecom[[#This Row],[Dates]],"mmm")</f>
        <v>May</v>
      </c>
      <c r="S7972" s="16" t="str">
        <f>TEXT(Ecom[[#This Row],[Dates]],"YYYY")</f>
        <v>2026</v>
      </c>
      <c r="T7972" s="16"/>
    </row>
    <row r="7973" spans="1:20" x14ac:dyDescent="0.25">
      <c r="A7973" t="s">
        <v>28</v>
      </c>
      <c r="B7973" s="16">
        <v>46303</v>
      </c>
      <c r="C7973" t="s">
        <v>22</v>
      </c>
      <c r="D7973" t="s">
        <v>15</v>
      </c>
      <c r="E7973" t="s">
        <v>55</v>
      </c>
      <c r="F7973" t="s">
        <v>56</v>
      </c>
      <c r="G7973">
        <v>19134</v>
      </c>
      <c r="H7973" t="s">
        <v>57</v>
      </c>
      <c r="I7973" t="s">
        <v>35</v>
      </c>
      <c r="J7973" t="s">
        <v>59</v>
      </c>
      <c r="K7973" s="6">
        <v>31.175999999999998</v>
      </c>
      <c r="L7973">
        <v>3</v>
      </c>
      <c r="M7973">
        <v>0.2</v>
      </c>
      <c r="N7973" s="6">
        <v>-5.4558</v>
      </c>
      <c r="O7973">
        <f t="shared" si="372"/>
        <v>-5.4558</v>
      </c>
      <c r="P7973" s="6">
        <f t="shared" si="373"/>
        <v>14.756</v>
      </c>
      <c r="Q7973">
        <f t="shared" si="374"/>
        <v>151.142793559723</v>
      </c>
      <c r="R7973" s="16" t="str">
        <f>TEXT(Ecom[[#This Row],[Dates]],"mmm")</f>
        <v>Oct</v>
      </c>
      <c r="S7973" s="16" t="str">
        <f>TEXT(Ecom[[#This Row],[Dates]],"YYYY")</f>
        <v>2026</v>
      </c>
      <c r="T7973" s="16"/>
    </row>
    <row r="7974" spans="1:20" x14ac:dyDescent="0.25">
      <c r="A7974" t="s">
        <v>28</v>
      </c>
      <c r="B7974" s="16">
        <v>45854</v>
      </c>
      <c r="C7974" t="s">
        <v>22</v>
      </c>
      <c r="D7974" t="s">
        <v>15</v>
      </c>
      <c r="E7974" t="s">
        <v>55</v>
      </c>
      <c r="F7974" t="s">
        <v>56</v>
      </c>
      <c r="G7974">
        <v>19134</v>
      </c>
      <c r="H7974" t="s">
        <v>57</v>
      </c>
      <c r="I7974" t="s">
        <v>26</v>
      </c>
      <c r="J7974" t="s">
        <v>41</v>
      </c>
      <c r="K7974" s="6">
        <v>10.368</v>
      </c>
      <c r="L7974">
        <v>2</v>
      </c>
      <c r="M7974">
        <v>0.2</v>
      </c>
      <c r="N7974" s="6">
        <v>3.6288</v>
      </c>
      <c r="O7974" t="str">
        <f t="shared" si="372"/>
        <v/>
      </c>
      <c r="P7974" s="6">
        <f t="shared" si="373"/>
        <v>89.14800000000001</v>
      </c>
      <c r="Q7974">
        <f t="shared" si="374"/>
        <v>139.85179319074416</v>
      </c>
      <c r="R7974" s="16" t="str">
        <f>TEXT(Ecom[[#This Row],[Dates]],"mmm")</f>
        <v>Jul</v>
      </c>
      <c r="S7974" s="16" t="str">
        <f>TEXT(Ecom[[#This Row],[Dates]],"YYYY")</f>
        <v>2025</v>
      </c>
      <c r="T7974" s="16"/>
    </row>
    <row r="7975" spans="1:20" x14ac:dyDescent="0.25">
      <c r="A7975" t="s">
        <v>28</v>
      </c>
      <c r="B7975" s="16">
        <v>46234</v>
      </c>
      <c r="C7975" t="s">
        <v>22</v>
      </c>
      <c r="D7975" t="s">
        <v>15</v>
      </c>
      <c r="E7975" t="s">
        <v>55</v>
      </c>
      <c r="F7975" t="s">
        <v>56</v>
      </c>
      <c r="G7975">
        <v>19134</v>
      </c>
      <c r="H7975" t="s">
        <v>57</v>
      </c>
      <c r="I7975" t="s">
        <v>26</v>
      </c>
      <c r="J7975" t="s">
        <v>37</v>
      </c>
      <c r="K7975" s="6">
        <v>2.7240000000000002</v>
      </c>
      <c r="L7975">
        <v>2</v>
      </c>
      <c r="M7975">
        <v>0.7</v>
      </c>
      <c r="N7975" s="6">
        <v>-1.9068000000000001</v>
      </c>
      <c r="O7975">
        <f t="shared" si="372"/>
        <v>-1.9068000000000001</v>
      </c>
      <c r="P7975" s="6">
        <f t="shared" si="373"/>
        <v>86.946000000000012</v>
      </c>
      <c r="Q7975">
        <f t="shared" si="374"/>
        <v>107.0151211994517</v>
      </c>
      <c r="R7975" s="16" t="str">
        <f>TEXT(Ecom[[#This Row],[Dates]],"mmm")</f>
        <v>Jul</v>
      </c>
      <c r="S7975" s="16" t="str">
        <f>TEXT(Ecom[[#This Row],[Dates]],"YYYY")</f>
        <v>2026</v>
      </c>
      <c r="T7975" s="16"/>
    </row>
    <row r="7976" spans="1:20" x14ac:dyDescent="0.25">
      <c r="A7976" t="s">
        <v>28</v>
      </c>
      <c r="B7976" s="16">
        <v>46220</v>
      </c>
      <c r="C7976" t="s">
        <v>22</v>
      </c>
      <c r="D7976" t="s">
        <v>15</v>
      </c>
      <c r="E7976" t="s">
        <v>55</v>
      </c>
      <c r="F7976" t="s">
        <v>56</v>
      </c>
      <c r="G7976">
        <v>19134</v>
      </c>
      <c r="H7976" t="s">
        <v>57</v>
      </c>
      <c r="I7976" t="s">
        <v>19</v>
      </c>
      <c r="J7976" t="s">
        <v>33</v>
      </c>
      <c r="K7976" s="6">
        <v>254.352</v>
      </c>
      <c r="L7976">
        <v>3</v>
      </c>
      <c r="M7976">
        <v>0.2</v>
      </c>
      <c r="N7976" s="6">
        <v>0</v>
      </c>
      <c r="O7976" t="str">
        <f t="shared" si="372"/>
        <v/>
      </c>
      <c r="P7976" s="6">
        <f t="shared" si="373"/>
        <v>89.461999999999989</v>
      </c>
      <c r="Q7976">
        <f t="shared" si="374"/>
        <v>116.16510602299356</v>
      </c>
      <c r="R7976" s="16" t="str">
        <f>TEXT(Ecom[[#This Row],[Dates]],"mmm")</f>
        <v>Jul</v>
      </c>
      <c r="S7976" s="16" t="str">
        <f>TEXT(Ecom[[#This Row],[Dates]],"YYYY")</f>
        <v>2026</v>
      </c>
      <c r="T7976" s="16"/>
    </row>
    <row r="7977" spans="1:20" x14ac:dyDescent="0.25">
      <c r="A7977" t="s">
        <v>28</v>
      </c>
      <c r="B7977" s="16">
        <v>46187</v>
      </c>
      <c r="C7977" t="s">
        <v>22</v>
      </c>
      <c r="D7977" t="s">
        <v>15</v>
      </c>
      <c r="E7977" t="s">
        <v>55</v>
      </c>
      <c r="F7977" t="s">
        <v>56</v>
      </c>
      <c r="G7977">
        <v>19134</v>
      </c>
      <c r="H7977" t="s">
        <v>57</v>
      </c>
      <c r="I7977" t="s">
        <v>26</v>
      </c>
      <c r="J7977" t="s">
        <v>37</v>
      </c>
      <c r="K7977" s="6">
        <v>3.762</v>
      </c>
      <c r="L7977">
        <v>3</v>
      </c>
      <c r="M7977">
        <v>0.7</v>
      </c>
      <c r="N7977" s="6">
        <v>-2.7587999999999999</v>
      </c>
      <c r="O7977">
        <f t="shared" si="372"/>
        <v>-2.7587999999999999</v>
      </c>
      <c r="P7977" s="6">
        <f t="shared" si="373"/>
        <v>224.66800000000001</v>
      </c>
      <c r="Q7977">
        <f t="shared" si="374"/>
        <v>259.92208137568207</v>
      </c>
      <c r="R7977" s="16" t="str">
        <f>TEXT(Ecom[[#This Row],[Dates]],"mmm")</f>
        <v>Jun</v>
      </c>
      <c r="S7977" s="16" t="str">
        <f>TEXT(Ecom[[#This Row],[Dates]],"YYYY")</f>
        <v>2026</v>
      </c>
      <c r="T7977" s="16"/>
    </row>
    <row r="7978" spans="1:20" x14ac:dyDescent="0.25">
      <c r="A7978" t="s">
        <v>28</v>
      </c>
      <c r="B7978" s="16">
        <v>46278</v>
      </c>
      <c r="C7978" t="s">
        <v>22</v>
      </c>
      <c r="D7978" t="s">
        <v>15</v>
      </c>
      <c r="E7978" t="s">
        <v>55</v>
      </c>
      <c r="F7978" t="s">
        <v>56</v>
      </c>
      <c r="G7978">
        <v>19134</v>
      </c>
      <c r="H7978" t="s">
        <v>57</v>
      </c>
      <c r="I7978" t="s">
        <v>26</v>
      </c>
      <c r="J7978" t="s">
        <v>41</v>
      </c>
      <c r="K7978" s="6">
        <v>10.272</v>
      </c>
      <c r="L7978">
        <v>3</v>
      </c>
      <c r="M7978">
        <v>0.2</v>
      </c>
      <c r="N7978" s="6">
        <v>3.21</v>
      </c>
      <c r="O7978" t="str">
        <f t="shared" si="372"/>
        <v/>
      </c>
      <c r="P7978" s="6">
        <f t="shared" si="373"/>
        <v>261.32400000000001</v>
      </c>
      <c r="Q7978">
        <f t="shared" si="374"/>
        <v>269.28477871329204</v>
      </c>
      <c r="R7978" s="16" t="str">
        <f>TEXT(Ecom[[#This Row],[Dates]],"mmm")</f>
        <v>Sep</v>
      </c>
      <c r="S7978" s="16" t="str">
        <f>TEXT(Ecom[[#This Row],[Dates]],"YYYY")</f>
        <v>2026</v>
      </c>
      <c r="T7978" s="16"/>
    </row>
    <row r="7979" spans="1:20" x14ac:dyDescent="0.25">
      <c r="A7979" t="s">
        <v>28</v>
      </c>
      <c r="B7979" s="16">
        <v>45931</v>
      </c>
      <c r="C7979" t="s">
        <v>14</v>
      </c>
      <c r="D7979" t="s">
        <v>15</v>
      </c>
      <c r="E7979" t="s">
        <v>84</v>
      </c>
      <c r="F7979" t="s">
        <v>185</v>
      </c>
      <c r="G7979">
        <v>39212</v>
      </c>
      <c r="H7979" t="s">
        <v>18</v>
      </c>
      <c r="I7979" t="s">
        <v>35</v>
      </c>
      <c r="J7979" t="s">
        <v>36</v>
      </c>
      <c r="K7979" s="6">
        <v>659.97</v>
      </c>
      <c r="L7979">
        <v>3</v>
      </c>
      <c r="M7979">
        <v>0</v>
      </c>
      <c r="N7979" s="6">
        <v>197.99100000000001</v>
      </c>
      <c r="O7979" t="str">
        <f t="shared" si="372"/>
        <v/>
      </c>
      <c r="P7979" s="6">
        <f t="shared" si="373"/>
        <v>259.60133333333334</v>
      </c>
      <c r="Q7979">
        <f t="shared" si="374"/>
        <v>303.3373879108749</v>
      </c>
      <c r="R7979" s="16" t="str">
        <f>TEXT(Ecom[[#This Row],[Dates]],"mmm")</f>
        <v>Oct</v>
      </c>
      <c r="S7979" s="16" t="str">
        <f>TEXT(Ecom[[#This Row],[Dates]],"YYYY")</f>
        <v>2025</v>
      </c>
      <c r="T7979" s="16"/>
    </row>
    <row r="7980" spans="1:20" x14ac:dyDescent="0.25">
      <c r="A7980" t="s">
        <v>28</v>
      </c>
      <c r="B7980" s="16">
        <v>45756</v>
      </c>
      <c r="C7980" t="s">
        <v>14</v>
      </c>
      <c r="D7980" t="s">
        <v>15</v>
      </c>
      <c r="E7980" t="s">
        <v>84</v>
      </c>
      <c r="F7980" t="s">
        <v>185</v>
      </c>
      <c r="G7980">
        <v>39212</v>
      </c>
      <c r="H7980" t="s">
        <v>18</v>
      </c>
      <c r="I7980" t="s">
        <v>35</v>
      </c>
      <c r="J7980" t="s">
        <v>36</v>
      </c>
      <c r="K7980" s="6">
        <v>113.73</v>
      </c>
      <c r="L7980">
        <v>3</v>
      </c>
      <c r="M7980">
        <v>0</v>
      </c>
      <c r="N7980" s="6">
        <v>32.981699999999996</v>
      </c>
      <c r="O7980" t="str">
        <f t="shared" si="372"/>
        <v/>
      </c>
      <c r="P7980" s="6">
        <f t="shared" si="373"/>
        <v>45.094000000000001</v>
      </c>
      <c r="Q7980">
        <f t="shared" si="374"/>
        <v>170.65899217032953</v>
      </c>
      <c r="R7980" s="16" t="str">
        <f>TEXT(Ecom[[#This Row],[Dates]],"mmm")</f>
        <v>Apr</v>
      </c>
      <c r="S7980" s="16" t="str">
        <f>TEXT(Ecom[[#This Row],[Dates]],"YYYY")</f>
        <v>2025</v>
      </c>
      <c r="T7980" s="16"/>
    </row>
    <row r="7981" spans="1:20" x14ac:dyDescent="0.25">
      <c r="A7981" t="s">
        <v>28</v>
      </c>
      <c r="B7981" s="16">
        <v>45783</v>
      </c>
      <c r="C7981" t="s">
        <v>44</v>
      </c>
      <c r="D7981" t="s">
        <v>15</v>
      </c>
      <c r="E7981" t="s">
        <v>23</v>
      </c>
      <c r="F7981" t="s">
        <v>24</v>
      </c>
      <c r="G7981">
        <v>90045</v>
      </c>
      <c r="H7981" t="s">
        <v>25</v>
      </c>
      <c r="I7981" t="s">
        <v>26</v>
      </c>
      <c r="J7981" t="s">
        <v>37</v>
      </c>
      <c r="K7981" s="6">
        <v>5.1040000000000001</v>
      </c>
      <c r="L7981">
        <v>1</v>
      </c>
      <c r="M7981">
        <v>0.2</v>
      </c>
      <c r="N7981" s="6">
        <v>1.6588000000000001</v>
      </c>
      <c r="O7981" t="str">
        <f t="shared" si="372"/>
        <v/>
      </c>
      <c r="P7981" s="6">
        <f t="shared" si="373"/>
        <v>34.490666666666669</v>
      </c>
      <c r="Q7981">
        <f t="shared" si="374"/>
        <v>150.37622557020356</v>
      </c>
      <c r="R7981" s="16" t="str">
        <f>TEXT(Ecom[[#This Row],[Dates]],"mmm")</f>
        <v>May</v>
      </c>
      <c r="S7981" s="16" t="str">
        <f>TEXT(Ecom[[#This Row],[Dates]],"YYYY")</f>
        <v>2025</v>
      </c>
      <c r="T7981" s="16"/>
    </row>
    <row r="7982" spans="1:20" x14ac:dyDescent="0.25">
      <c r="A7982" t="s">
        <v>28</v>
      </c>
      <c r="B7982" s="16">
        <v>46337</v>
      </c>
      <c r="C7982" t="s">
        <v>14</v>
      </c>
      <c r="D7982" t="s">
        <v>15</v>
      </c>
      <c r="E7982" t="s">
        <v>61</v>
      </c>
      <c r="F7982" t="s">
        <v>46</v>
      </c>
      <c r="G7982">
        <v>77095</v>
      </c>
      <c r="H7982" t="s">
        <v>47</v>
      </c>
      <c r="I7982" t="s">
        <v>26</v>
      </c>
      <c r="J7982" t="s">
        <v>41</v>
      </c>
      <c r="K7982" s="6">
        <v>16.448</v>
      </c>
      <c r="L7982">
        <v>2</v>
      </c>
      <c r="M7982">
        <v>0.2</v>
      </c>
      <c r="N7982" s="6">
        <v>5.5511999999999997</v>
      </c>
      <c r="O7982" t="str">
        <f t="shared" si="372"/>
        <v/>
      </c>
      <c r="P7982" s="6">
        <f t="shared" si="373"/>
        <v>117.75600000000001</v>
      </c>
      <c r="Q7982">
        <f t="shared" si="374"/>
        <v>85.398305432923053</v>
      </c>
      <c r="R7982" s="16" t="str">
        <f>TEXT(Ecom[[#This Row],[Dates]],"mmm")</f>
        <v>Nov</v>
      </c>
      <c r="S7982" s="16" t="str">
        <f>TEXT(Ecom[[#This Row],[Dates]],"YYYY")</f>
        <v>2026</v>
      </c>
      <c r="T7982" s="16"/>
    </row>
    <row r="7983" spans="1:20" x14ac:dyDescent="0.25">
      <c r="A7983" t="s">
        <v>62</v>
      </c>
      <c r="B7983" s="16">
        <v>46031</v>
      </c>
      <c r="C7983" t="s">
        <v>14</v>
      </c>
      <c r="D7983" t="s">
        <v>15</v>
      </c>
      <c r="E7983" t="s">
        <v>593</v>
      </c>
      <c r="F7983" t="s">
        <v>132</v>
      </c>
      <c r="G7983">
        <v>7011</v>
      </c>
      <c r="H7983" t="s">
        <v>57</v>
      </c>
      <c r="I7983" t="s">
        <v>26</v>
      </c>
      <c r="J7983" t="s">
        <v>38</v>
      </c>
      <c r="K7983" s="6">
        <v>81.92</v>
      </c>
      <c r="L7983">
        <v>4</v>
      </c>
      <c r="M7983">
        <v>0</v>
      </c>
      <c r="N7983" s="6">
        <v>22.118400000000001</v>
      </c>
      <c r="O7983" t="str">
        <f t="shared" si="372"/>
        <v/>
      </c>
      <c r="P7983" s="6">
        <f t="shared" si="373"/>
        <v>117.31333333333333</v>
      </c>
      <c r="Q7983">
        <f t="shared" si="374"/>
        <v>102.47194050766974</v>
      </c>
      <c r="R7983" s="16" t="str">
        <f>TEXT(Ecom[[#This Row],[Dates]],"mmm")</f>
        <v>Jan</v>
      </c>
      <c r="S7983" s="16" t="str">
        <f>TEXT(Ecom[[#This Row],[Dates]],"YYYY")</f>
        <v>2026</v>
      </c>
      <c r="T7983" s="16"/>
    </row>
    <row r="7984" spans="1:20" x14ac:dyDescent="0.25">
      <c r="A7984" t="s">
        <v>62</v>
      </c>
      <c r="B7984" s="16">
        <v>45981</v>
      </c>
      <c r="C7984" t="s">
        <v>14</v>
      </c>
      <c r="D7984" t="s">
        <v>15</v>
      </c>
      <c r="E7984" t="s">
        <v>593</v>
      </c>
      <c r="F7984" t="s">
        <v>132</v>
      </c>
      <c r="G7984">
        <v>7011</v>
      </c>
      <c r="H7984" t="s">
        <v>57</v>
      </c>
      <c r="I7984" t="s">
        <v>19</v>
      </c>
      <c r="J7984" t="s">
        <v>33</v>
      </c>
      <c r="K7984" s="6">
        <v>254.9</v>
      </c>
      <c r="L7984">
        <v>5</v>
      </c>
      <c r="M7984">
        <v>0</v>
      </c>
      <c r="N7984" s="6">
        <v>76.47</v>
      </c>
      <c r="O7984" t="str">
        <f t="shared" si="372"/>
        <v/>
      </c>
      <c r="P7984" s="6">
        <f t="shared" si="373"/>
        <v>92.63066666666667</v>
      </c>
      <c r="Q7984">
        <f t="shared" si="374"/>
        <v>110.20584631934443</v>
      </c>
      <c r="R7984" s="16" t="str">
        <f>TEXT(Ecom[[#This Row],[Dates]],"mmm")</f>
        <v>Nov</v>
      </c>
      <c r="S7984" s="16" t="str">
        <f>TEXT(Ecom[[#This Row],[Dates]],"YYYY")</f>
        <v>2025</v>
      </c>
      <c r="T7984" s="16"/>
    </row>
    <row r="7985" spans="1:20" x14ac:dyDescent="0.25">
      <c r="A7985" t="s">
        <v>13</v>
      </c>
      <c r="B7985" s="16">
        <v>46076</v>
      </c>
      <c r="C7985" t="s">
        <v>22</v>
      </c>
      <c r="D7985" t="s">
        <v>15</v>
      </c>
      <c r="E7985" t="s">
        <v>79</v>
      </c>
      <c r="F7985" t="s">
        <v>65</v>
      </c>
      <c r="G7985">
        <v>60623</v>
      </c>
      <c r="H7985" t="s">
        <v>47</v>
      </c>
      <c r="I7985" t="s">
        <v>26</v>
      </c>
      <c r="J7985" t="s">
        <v>77</v>
      </c>
      <c r="K7985" s="6">
        <v>15.12</v>
      </c>
      <c r="L7985">
        <v>5</v>
      </c>
      <c r="M7985">
        <v>0.2</v>
      </c>
      <c r="N7985" s="6">
        <v>4.9139999999999997</v>
      </c>
      <c r="O7985" t="str">
        <f t="shared" si="372"/>
        <v/>
      </c>
      <c r="P7985" s="6">
        <f t="shared" si="373"/>
        <v>10.437333333333333</v>
      </c>
      <c r="Q7985">
        <f t="shared" si="374"/>
        <v>76.663750785129508</v>
      </c>
      <c r="R7985" s="16" t="str">
        <f>TEXT(Ecom[[#This Row],[Dates]],"mmm")</f>
        <v>Feb</v>
      </c>
      <c r="S7985" s="16" t="str">
        <f>TEXT(Ecom[[#This Row],[Dates]],"YYYY")</f>
        <v>2026</v>
      </c>
      <c r="T7985" s="16"/>
    </row>
    <row r="7986" spans="1:20" x14ac:dyDescent="0.25">
      <c r="A7986" t="s">
        <v>13</v>
      </c>
      <c r="B7986" s="16">
        <v>45780</v>
      </c>
      <c r="C7986" t="s">
        <v>22</v>
      </c>
      <c r="D7986" t="s">
        <v>15</v>
      </c>
      <c r="E7986" t="s">
        <v>79</v>
      </c>
      <c r="F7986" t="s">
        <v>65</v>
      </c>
      <c r="G7986">
        <v>60623</v>
      </c>
      <c r="H7986" t="s">
        <v>47</v>
      </c>
      <c r="I7986" t="s">
        <v>26</v>
      </c>
      <c r="J7986" t="s">
        <v>34</v>
      </c>
      <c r="K7986" s="6">
        <v>7.8719999999999999</v>
      </c>
      <c r="L7986">
        <v>3</v>
      </c>
      <c r="M7986">
        <v>0.2</v>
      </c>
      <c r="N7986" s="6">
        <v>0.88560000000000005</v>
      </c>
      <c r="O7986" t="str">
        <f t="shared" si="372"/>
        <v/>
      </c>
      <c r="P7986" s="6">
        <f t="shared" si="373"/>
        <v>35.380666666666663</v>
      </c>
      <c r="Q7986">
        <f t="shared" si="374"/>
        <v>58.213190990816969</v>
      </c>
      <c r="R7986" s="16" t="str">
        <f>TEXT(Ecom[[#This Row],[Dates]],"mmm")</f>
        <v>May</v>
      </c>
      <c r="S7986" s="16" t="str">
        <f>TEXT(Ecom[[#This Row],[Dates]],"YYYY")</f>
        <v>2025</v>
      </c>
      <c r="T7986" s="16"/>
    </row>
    <row r="7987" spans="1:20" x14ac:dyDescent="0.25">
      <c r="A7987" t="s">
        <v>62</v>
      </c>
      <c r="B7987" s="16">
        <v>46141</v>
      </c>
      <c r="C7987" t="s">
        <v>14</v>
      </c>
      <c r="D7987" t="s">
        <v>15</v>
      </c>
      <c r="E7987" t="s">
        <v>42</v>
      </c>
      <c r="F7987" t="s">
        <v>43</v>
      </c>
      <c r="G7987">
        <v>98115</v>
      </c>
      <c r="H7987" t="s">
        <v>25</v>
      </c>
      <c r="I7987" t="s">
        <v>26</v>
      </c>
      <c r="J7987" t="s">
        <v>37</v>
      </c>
      <c r="K7987" s="6">
        <v>8.32</v>
      </c>
      <c r="L7987">
        <v>5</v>
      </c>
      <c r="M7987">
        <v>0.2</v>
      </c>
      <c r="N7987" s="6">
        <v>2.8079999999999998</v>
      </c>
      <c r="O7987" t="str">
        <f t="shared" si="372"/>
        <v/>
      </c>
      <c r="P7987" s="6">
        <f t="shared" si="373"/>
        <v>41.156666666666673</v>
      </c>
      <c r="Q7987">
        <f t="shared" si="374"/>
        <v>32.847681054629518</v>
      </c>
      <c r="R7987" s="16" t="str">
        <f>TEXT(Ecom[[#This Row],[Dates]],"mmm")</f>
        <v>Apr</v>
      </c>
      <c r="S7987" s="16" t="str">
        <f>TEXT(Ecom[[#This Row],[Dates]],"YYYY")</f>
        <v>2026</v>
      </c>
      <c r="T7987" s="16"/>
    </row>
    <row r="7988" spans="1:20" x14ac:dyDescent="0.25">
      <c r="A7988" t="s">
        <v>13</v>
      </c>
      <c r="B7988" s="16">
        <v>46257</v>
      </c>
      <c r="C7988" t="s">
        <v>14</v>
      </c>
      <c r="D7988" t="s">
        <v>15</v>
      </c>
      <c r="E7988" t="s">
        <v>159</v>
      </c>
      <c r="F7988" t="s">
        <v>76</v>
      </c>
      <c r="G7988">
        <v>11561</v>
      </c>
      <c r="H7988" t="s">
        <v>57</v>
      </c>
      <c r="I7988" t="s">
        <v>35</v>
      </c>
      <c r="J7988" t="s">
        <v>36</v>
      </c>
      <c r="K7988" s="6">
        <v>89.95</v>
      </c>
      <c r="L7988">
        <v>5</v>
      </c>
      <c r="M7988">
        <v>0</v>
      </c>
      <c r="N7988" s="6">
        <v>43.176000000000002</v>
      </c>
      <c r="O7988" t="str">
        <f t="shared" si="372"/>
        <v/>
      </c>
      <c r="P7988" s="6">
        <f t="shared" si="373"/>
        <v>50.913333333333334</v>
      </c>
      <c r="Q7988">
        <f t="shared" si="374"/>
        <v>33.714183774126219</v>
      </c>
      <c r="R7988" s="16" t="str">
        <f>TEXT(Ecom[[#This Row],[Dates]],"mmm")</f>
        <v>Aug</v>
      </c>
      <c r="S7988" s="16" t="str">
        <f>TEXT(Ecom[[#This Row],[Dates]],"YYYY")</f>
        <v>2026</v>
      </c>
      <c r="T7988" s="16"/>
    </row>
    <row r="7989" spans="1:20" x14ac:dyDescent="0.25">
      <c r="A7989" t="s">
        <v>28</v>
      </c>
      <c r="B7989" s="16">
        <v>45970</v>
      </c>
      <c r="C7989" t="s">
        <v>44</v>
      </c>
      <c r="D7989" t="s">
        <v>15</v>
      </c>
      <c r="E7989" t="s">
        <v>594</v>
      </c>
      <c r="F7989" t="s">
        <v>49</v>
      </c>
      <c r="G7989">
        <v>53081</v>
      </c>
      <c r="H7989" t="s">
        <v>47</v>
      </c>
      <c r="I7989" t="s">
        <v>26</v>
      </c>
      <c r="J7989" t="s">
        <v>27</v>
      </c>
      <c r="K7989" s="6">
        <v>25.2</v>
      </c>
      <c r="L7989">
        <v>4</v>
      </c>
      <c r="M7989">
        <v>0</v>
      </c>
      <c r="N7989" s="6">
        <v>11.592000000000001</v>
      </c>
      <c r="O7989" t="str">
        <f t="shared" si="372"/>
        <v/>
      </c>
      <c r="P7989" s="6">
        <f t="shared" si="373"/>
        <v>25.92</v>
      </c>
      <c r="Q7989">
        <f t="shared" si="374"/>
        <v>13.565015324014226</v>
      </c>
      <c r="R7989" s="16" t="str">
        <f>TEXT(Ecom[[#This Row],[Dates]],"mmm")</f>
        <v>Nov</v>
      </c>
      <c r="S7989" s="16" t="str">
        <f>TEXT(Ecom[[#This Row],[Dates]],"YYYY")</f>
        <v>2025</v>
      </c>
      <c r="T7989" s="16"/>
    </row>
    <row r="7990" spans="1:20" x14ac:dyDescent="0.25">
      <c r="A7990" t="s">
        <v>28</v>
      </c>
      <c r="B7990" s="16">
        <v>46294</v>
      </c>
      <c r="C7990" t="s">
        <v>44</v>
      </c>
      <c r="D7990" t="s">
        <v>15</v>
      </c>
      <c r="E7990" t="s">
        <v>594</v>
      </c>
      <c r="F7990" t="s">
        <v>49</v>
      </c>
      <c r="G7990">
        <v>53081</v>
      </c>
      <c r="H7990" t="s">
        <v>47</v>
      </c>
      <c r="I7990" t="s">
        <v>26</v>
      </c>
      <c r="J7990" t="s">
        <v>27</v>
      </c>
      <c r="K7990" s="6">
        <v>37.590000000000003</v>
      </c>
      <c r="L7990">
        <v>3</v>
      </c>
      <c r="M7990">
        <v>0</v>
      </c>
      <c r="N7990" s="6">
        <v>17.667300000000001</v>
      </c>
      <c r="O7990" t="str">
        <f t="shared" si="372"/>
        <v/>
      </c>
      <c r="P7990" s="6">
        <f t="shared" si="373"/>
        <v>18.18</v>
      </c>
      <c r="Q7990">
        <f t="shared" si="374"/>
        <v>13.660816363003484</v>
      </c>
      <c r="R7990" s="16" t="str">
        <f>TEXT(Ecom[[#This Row],[Dates]],"mmm")</f>
        <v>Sep</v>
      </c>
      <c r="S7990" s="16" t="str">
        <f>TEXT(Ecom[[#This Row],[Dates]],"YYYY")</f>
        <v>2026</v>
      </c>
      <c r="T7990" s="16"/>
    </row>
    <row r="7991" spans="1:20" x14ac:dyDescent="0.25">
      <c r="A7991" t="s">
        <v>28</v>
      </c>
      <c r="B7991" s="16">
        <v>46283</v>
      </c>
      <c r="C7991" t="s">
        <v>44</v>
      </c>
      <c r="D7991" t="s">
        <v>15</v>
      </c>
      <c r="E7991" t="s">
        <v>594</v>
      </c>
      <c r="F7991" t="s">
        <v>49</v>
      </c>
      <c r="G7991">
        <v>53081</v>
      </c>
      <c r="H7991" t="s">
        <v>47</v>
      </c>
      <c r="I7991" t="s">
        <v>26</v>
      </c>
      <c r="J7991" t="s">
        <v>32</v>
      </c>
      <c r="K7991" s="6">
        <v>14.97</v>
      </c>
      <c r="L7991">
        <v>1</v>
      </c>
      <c r="M7991">
        <v>0</v>
      </c>
      <c r="N7991" s="6">
        <v>4.1916000000000002</v>
      </c>
      <c r="O7991" t="str">
        <f t="shared" si="372"/>
        <v/>
      </c>
      <c r="P7991" s="6">
        <f t="shared" si="373"/>
        <v>18.962</v>
      </c>
      <c r="Q7991">
        <f t="shared" si="374"/>
        <v>16.555474180262351</v>
      </c>
      <c r="R7991" s="16" t="str">
        <f>TEXT(Ecom[[#This Row],[Dates]],"mmm")</f>
        <v>Sep</v>
      </c>
      <c r="S7991" s="16" t="str">
        <f>TEXT(Ecom[[#This Row],[Dates]],"YYYY")</f>
        <v>2026</v>
      </c>
      <c r="T7991" s="16"/>
    </row>
    <row r="7992" spans="1:20" x14ac:dyDescent="0.25">
      <c r="A7992" t="s">
        <v>28</v>
      </c>
      <c r="B7992" s="16">
        <v>46370</v>
      </c>
      <c r="C7992" t="s">
        <v>44</v>
      </c>
      <c r="D7992" t="s">
        <v>15</v>
      </c>
      <c r="E7992" t="s">
        <v>594</v>
      </c>
      <c r="F7992" t="s">
        <v>49</v>
      </c>
      <c r="G7992">
        <v>53081</v>
      </c>
      <c r="H7992" t="s">
        <v>47</v>
      </c>
      <c r="I7992" t="s">
        <v>35</v>
      </c>
      <c r="J7992" t="s">
        <v>59</v>
      </c>
      <c r="K7992" s="6">
        <v>1.98</v>
      </c>
      <c r="L7992">
        <v>2</v>
      </c>
      <c r="M7992">
        <v>0</v>
      </c>
      <c r="N7992" s="6">
        <v>0.89100000000000001</v>
      </c>
      <c r="O7992" t="str">
        <f t="shared" si="372"/>
        <v/>
      </c>
      <c r="P7992" s="6">
        <f t="shared" si="373"/>
        <v>20.126666666666665</v>
      </c>
      <c r="Q7992">
        <f t="shared" si="374"/>
        <v>15.330939702058325</v>
      </c>
      <c r="R7992" s="16" t="str">
        <f>TEXT(Ecom[[#This Row],[Dates]],"mmm")</f>
        <v>Dec</v>
      </c>
      <c r="S7992" s="16" t="str">
        <f>TEXT(Ecom[[#This Row],[Dates]],"YYYY")</f>
        <v>2026</v>
      </c>
      <c r="T7992" s="16"/>
    </row>
    <row r="7993" spans="1:20" x14ac:dyDescent="0.25">
      <c r="A7993" t="s">
        <v>62</v>
      </c>
      <c r="B7993" s="16">
        <v>46386</v>
      </c>
      <c r="C7993" t="s">
        <v>14</v>
      </c>
      <c r="D7993" t="s">
        <v>15</v>
      </c>
      <c r="E7993" t="s">
        <v>257</v>
      </c>
      <c r="F7993" t="s">
        <v>30</v>
      </c>
      <c r="G7993">
        <v>33433</v>
      </c>
      <c r="H7993" t="s">
        <v>18</v>
      </c>
      <c r="I7993" t="s">
        <v>26</v>
      </c>
      <c r="J7993" t="s">
        <v>37</v>
      </c>
      <c r="K7993" s="6">
        <v>39.936</v>
      </c>
      <c r="L7993">
        <v>4</v>
      </c>
      <c r="M7993">
        <v>0.7</v>
      </c>
      <c r="N7993" s="6">
        <v>-26.623999999999999</v>
      </c>
      <c r="O7993">
        <f t="shared" si="372"/>
        <v>-26.623999999999999</v>
      </c>
      <c r="P7993" s="6">
        <f t="shared" si="373"/>
        <v>21.098666666666666</v>
      </c>
      <c r="Q7993">
        <f t="shared" si="374"/>
        <v>15.331879027650803</v>
      </c>
      <c r="R7993" s="16" t="str">
        <f>TEXT(Ecom[[#This Row],[Dates]],"mmm")</f>
        <v>Dec</v>
      </c>
      <c r="S7993" s="16" t="str">
        <f>TEXT(Ecom[[#This Row],[Dates]],"YYYY")</f>
        <v>2026</v>
      </c>
      <c r="T7993" s="16"/>
    </row>
    <row r="7994" spans="1:20" x14ac:dyDescent="0.25">
      <c r="A7994" t="s">
        <v>62</v>
      </c>
      <c r="B7994" s="16">
        <v>46117</v>
      </c>
      <c r="C7994" t="s">
        <v>14</v>
      </c>
      <c r="D7994" t="s">
        <v>15</v>
      </c>
      <c r="E7994" t="s">
        <v>257</v>
      </c>
      <c r="F7994" t="s">
        <v>30</v>
      </c>
      <c r="G7994">
        <v>33433</v>
      </c>
      <c r="H7994" t="s">
        <v>18</v>
      </c>
      <c r="I7994" t="s">
        <v>35</v>
      </c>
      <c r="J7994" t="s">
        <v>59</v>
      </c>
      <c r="K7994" s="6">
        <v>18.463999999999999</v>
      </c>
      <c r="L7994">
        <v>2</v>
      </c>
      <c r="M7994">
        <v>0.2</v>
      </c>
      <c r="N7994" s="6">
        <v>2.3079999999999998</v>
      </c>
      <c r="O7994" t="str">
        <f t="shared" si="372"/>
        <v/>
      </c>
      <c r="P7994" s="6">
        <f t="shared" si="373"/>
        <v>56.374666666666677</v>
      </c>
      <c r="Q7994">
        <f t="shared" si="374"/>
        <v>52.458694167676128</v>
      </c>
      <c r="R7994" s="16" t="str">
        <f>TEXT(Ecom[[#This Row],[Dates]],"mmm")</f>
        <v>Apr</v>
      </c>
      <c r="S7994" s="16" t="str">
        <f>TEXT(Ecom[[#This Row],[Dates]],"YYYY")</f>
        <v>2026</v>
      </c>
      <c r="T7994" s="16"/>
    </row>
    <row r="7995" spans="1:20" x14ac:dyDescent="0.25">
      <c r="A7995" t="s">
        <v>13</v>
      </c>
      <c r="B7995" s="16">
        <v>45961</v>
      </c>
      <c r="C7995" t="s">
        <v>14</v>
      </c>
      <c r="D7995" t="s">
        <v>15</v>
      </c>
      <c r="E7995" t="s">
        <v>97</v>
      </c>
      <c r="F7995" t="s">
        <v>98</v>
      </c>
      <c r="G7995">
        <v>80013</v>
      </c>
      <c r="H7995" t="s">
        <v>25</v>
      </c>
      <c r="I7995" t="s">
        <v>26</v>
      </c>
      <c r="J7995" t="s">
        <v>37</v>
      </c>
      <c r="K7995" s="6">
        <v>4.8959999999999999</v>
      </c>
      <c r="L7995">
        <v>3</v>
      </c>
      <c r="M7995">
        <v>0.7</v>
      </c>
      <c r="N7995" s="6">
        <v>-3.4272</v>
      </c>
      <c r="O7995">
        <f t="shared" si="372"/>
        <v>-3.4272</v>
      </c>
      <c r="P7995" s="6">
        <f t="shared" si="373"/>
        <v>53.423999999999999</v>
      </c>
      <c r="Q7995">
        <f t="shared" si="374"/>
        <v>58.230778416254772</v>
      </c>
      <c r="R7995" s="16" t="str">
        <f>TEXT(Ecom[[#This Row],[Dates]],"mmm")</f>
        <v>Oct</v>
      </c>
      <c r="S7995" s="16" t="str">
        <f>TEXT(Ecom[[#This Row],[Dates]],"YYYY")</f>
        <v>2025</v>
      </c>
      <c r="T7995" s="16"/>
    </row>
    <row r="7996" spans="1:20" x14ac:dyDescent="0.25">
      <c r="A7996" t="s">
        <v>13</v>
      </c>
      <c r="B7996" s="16">
        <v>46072</v>
      </c>
      <c r="C7996" t="s">
        <v>14</v>
      </c>
      <c r="D7996" t="s">
        <v>15</v>
      </c>
      <c r="E7996" t="s">
        <v>97</v>
      </c>
      <c r="F7996" t="s">
        <v>98</v>
      </c>
      <c r="G7996">
        <v>80013</v>
      </c>
      <c r="H7996" t="s">
        <v>25</v>
      </c>
      <c r="I7996" t="s">
        <v>19</v>
      </c>
      <c r="J7996" t="s">
        <v>20</v>
      </c>
      <c r="K7996" s="6">
        <v>145.76400000000001</v>
      </c>
      <c r="L7996">
        <v>6</v>
      </c>
      <c r="M7996">
        <v>0.7</v>
      </c>
      <c r="N7996" s="6">
        <v>-247.7988</v>
      </c>
      <c r="O7996">
        <f t="shared" si="372"/>
        <v>-247.7988</v>
      </c>
      <c r="P7996" s="6">
        <f t="shared" si="373"/>
        <v>118.37533333333333</v>
      </c>
      <c r="Q7996">
        <f t="shared" si="374"/>
        <v>74.233372173816107</v>
      </c>
      <c r="R7996" s="16" t="str">
        <f>TEXT(Ecom[[#This Row],[Dates]],"mmm")</f>
        <v>Feb</v>
      </c>
      <c r="S7996" s="16" t="str">
        <f>TEXT(Ecom[[#This Row],[Dates]],"YYYY")</f>
        <v>2026</v>
      </c>
      <c r="T7996" s="16"/>
    </row>
    <row r="7997" spans="1:20" x14ac:dyDescent="0.25">
      <c r="A7997" t="s">
        <v>13</v>
      </c>
      <c r="B7997" s="16">
        <v>46303</v>
      </c>
      <c r="C7997" t="s">
        <v>14</v>
      </c>
      <c r="D7997" t="s">
        <v>15</v>
      </c>
      <c r="E7997" t="s">
        <v>97</v>
      </c>
      <c r="F7997" t="s">
        <v>98</v>
      </c>
      <c r="G7997">
        <v>80013</v>
      </c>
      <c r="H7997" t="s">
        <v>25</v>
      </c>
      <c r="I7997" t="s">
        <v>26</v>
      </c>
      <c r="J7997" t="s">
        <v>37</v>
      </c>
      <c r="K7997" s="6">
        <v>9.6120000000000001</v>
      </c>
      <c r="L7997">
        <v>6</v>
      </c>
      <c r="M7997">
        <v>0.7</v>
      </c>
      <c r="N7997" s="6">
        <v>-7.3692000000000002</v>
      </c>
      <c r="O7997">
        <f t="shared" si="372"/>
        <v>-7.3692000000000002</v>
      </c>
      <c r="P7997" s="6">
        <f t="shared" si="373"/>
        <v>627.51533333333339</v>
      </c>
      <c r="Q7997">
        <f t="shared" si="374"/>
        <v>606.07048219591184</v>
      </c>
      <c r="R7997" s="16" t="str">
        <f>TEXT(Ecom[[#This Row],[Dates]],"mmm")</f>
        <v>Oct</v>
      </c>
      <c r="S7997" s="16" t="str">
        <f>TEXT(Ecom[[#This Row],[Dates]],"YYYY")</f>
        <v>2026</v>
      </c>
      <c r="T7997" s="16"/>
    </row>
    <row r="7998" spans="1:20" x14ac:dyDescent="0.25">
      <c r="A7998" t="s">
        <v>62</v>
      </c>
      <c r="B7998" s="16">
        <v>46066</v>
      </c>
      <c r="C7998" t="s">
        <v>44</v>
      </c>
      <c r="D7998" t="s">
        <v>15</v>
      </c>
      <c r="E7998" t="s">
        <v>144</v>
      </c>
      <c r="F7998" t="s">
        <v>24</v>
      </c>
      <c r="G7998">
        <v>92037</v>
      </c>
      <c r="H7998" t="s">
        <v>25</v>
      </c>
      <c r="I7998" t="s">
        <v>35</v>
      </c>
      <c r="J7998" t="s">
        <v>59</v>
      </c>
      <c r="K7998" s="6">
        <v>199.75</v>
      </c>
      <c r="L7998">
        <v>5</v>
      </c>
      <c r="M7998">
        <v>0</v>
      </c>
      <c r="N7998" s="6">
        <v>87.89</v>
      </c>
      <c r="O7998" t="str">
        <f t="shared" si="372"/>
        <v/>
      </c>
      <c r="P7998" s="6">
        <f t="shared" si="373"/>
        <v>628.37133333333338</v>
      </c>
      <c r="Q7998">
        <f t="shared" si="374"/>
        <v>702.31440160340969</v>
      </c>
      <c r="R7998" s="16" t="str">
        <f>TEXT(Ecom[[#This Row],[Dates]],"mmm")</f>
        <v>Feb</v>
      </c>
      <c r="S7998" s="16" t="str">
        <f>TEXT(Ecom[[#This Row],[Dates]],"YYYY")</f>
        <v>2026</v>
      </c>
      <c r="T7998" s="16"/>
    </row>
    <row r="7999" spans="1:20" x14ac:dyDescent="0.25">
      <c r="A7999" t="s">
        <v>62</v>
      </c>
      <c r="B7999" s="16">
        <v>46004</v>
      </c>
      <c r="C7999" t="s">
        <v>44</v>
      </c>
      <c r="D7999" t="s">
        <v>15</v>
      </c>
      <c r="E7999" t="s">
        <v>144</v>
      </c>
      <c r="F7999" t="s">
        <v>24</v>
      </c>
      <c r="G7999">
        <v>92037</v>
      </c>
      <c r="H7999" t="s">
        <v>25</v>
      </c>
      <c r="I7999" t="s">
        <v>19</v>
      </c>
      <c r="J7999" t="s">
        <v>31</v>
      </c>
      <c r="K7999" s="6">
        <v>1673.184</v>
      </c>
      <c r="L7999">
        <v>12</v>
      </c>
      <c r="M7999">
        <v>0.2</v>
      </c>
      <c r="N7999" s="6">
        <v>20.9148</v>
      </c>
      <c r="O7999" t="str">
        <f t="shared" si="372"/>
        <v/>
      </c>
      <c r="P7999" s="6">
        <f t="shared" si="373"/>
        <v>581.0146666666667</v>
      </c>
      <c r="Q7999">
        <f t="shared" si="374"/>
        <v>763.10634755990736</v>
      </c>
      <c r="R7999" s="16" t="str">
        <f>TEXT(Ecom[[#This Row],[Dates]],"mmm")</f>
        <v>Dec</v>
      </c>
      <c r="S7999" s="16" t="str">
        <f>TEXT(Ecom[[#This Row],[Dates]],"YYYY")</f>
        <v>2025</v>
      </c>
      <c r="T7999" s="16"/>
    </row>
    <row r="8000" spans="1:20" x14ac:dyDescent="0.25">
      <c r="A8000" t="s">
        <v>62</v>
      </c>
      <c r="B8000" s="16">
        <v>46302</v>
      </c>
      <c r="C8000" t="s">
        <v>22</v>
      </c>
      <c r="D8000" t="s">
        <v>15</v>
      </c>
      <c r="E8000" t="s">
        <v>42</v>
      </c>
      <c r="F8000" t="s">
        <v>43</v>
      </c>
      <c r="G8000">
        <v>98105</v>
      </c>
      <c r="H8000" t="s">
        <v>25</v>
      </c>
      <c r="I8000" t="s">
        <v>19</v>
      </c>
      <c r="J8000" t="s">
        <v>33</v>
      </c>
      <c r="K8000" s="6">
        <v>12.18</v>
      </c>
      <c r="L8000">
        <v>7</v>
      </c>
      <c r="M8000">
        <v>0</v>
      </c>
      <c r="N8000" s="6">
        <v>3.8976000000000002</v>
      </c>
      <c r="O8000" t="str">
        <f t="shared" si="372"/>
        <v/>
      </c>
      <c r="P8000" s="6">
        <f t="shared" si="373"/>
        <v>111.27333333333333</v>
      </c>
      <c r="Q8000">
        <f t="shared" si="374"/>
        <v>475.00321079195533</v>
      </c>
      <c r="R8000" s="16" t="str">
        <f>TEXT(Ecom[[#This Row],[Dates]],"mmm")</f>
        <v>Oct</v>
      </c>
      <c r="S8000" s="16" t="str">
        <f>TEXT(Ecom[[#This Row],[Dates]],"YYYY")</f>
        <v>2026</v>
      </c>
      <c r="T8000" s="16"/>
    </row>
    <row r="8001" spans="1:20" x14ac:dyDescent="0.25">
      <c r="A8001" t="s">
        <v>62</v>
      </c>
      <c r="B8001" s="16">
        <v>46154</v>
      </c>
      <c r="C8001" t="s">
        <v>22</v>
      </c>
      <c r="D8001" t="s">
        <v>15</v>
      </c>
      <c r="E8001" t="s">
        <v>42</v>
      </c>
      <c r="F8001" t="s">
        <v>43</v>
      </c>
      <c r="G8001">
        <v>98105</v>
      </c>
      <c r="H8001" t="s">
        <v>25</v>
      </c>
      <c r="I8001" t="s">
        <v>26</v>
      </c>
      <c r="J8001" t="s">
        <v>38</v>
      </c>
      <c r="K8001" s="6">
        <v>57.68</v>
      </c>
      <c r="L8001">
        <v>4</v>
      </c>
      <c r="M8001">
        <v>0</v>
      </c>
      <c r="N8001" s="6">
        <v>19.034400000000002</v>
      </c>
      <c r="O8001" t="str">
        <f t="shared" si="372"/>
        <v/>
      </c>
      <c r="P8001" s="6">
        <f t="shared" si="373"/>
        <v>207.1933333333333</v>
      </c>
      <c r="Q8001">
        <f t="shared" si="374"/>
        <v>319.26704375839086</v>
      </c>
      <c r="R8001" s="16" t="str">
        <f>TEXT(Ecom[[#This Row],[Dates]],"mmm")</f>
        <v>May</v>
      </c>
      <c r="S8001" s="16" t="str">
        <f>TEXT(Ecom[[#This Row],[Dates]],"YYYY")</f>
        <v>2026</v>
      </c>
      <c r="T8001" s="16"/>
    </row>
    <row r="8002" spans="1:20" x14ac:dyDescent="0.25">
      <c r="A8002" t="s">
        <v>28</v>
      </c>
      <c r="B8002" s="16">
        <v>45807</v>
      </c>
      <c r="C8002" t="s">
        <v>14</v>
      </c>
      <c r="D8002" t="s">
        <v>15</v>
      </c>
      <c r="E8002" t="s">
        <v>452</v>
      </c>
      <c r="F8002" t="s">
        <v>102</v>
      </c>
      <c r="G8002">
        <v>52001</v>
      </c>
      <c r="H8002" t="s">
        <v>47</v>
      </c>
      <c r="I8002" t="s">
        <v>35</v>
      </c>
      <c r="J8002" t="s">
        <v>36</v>
      </c>
      <c r="K8002" s="6">
        <v>263.95999999999998</v>
      </c>
      <c r="L8002">
        <v>4</v>
      </c>
      <c r="M8002">
        <v>0</v>
      </c>
      <c r="N8002" s="6">
        <v>76.548400000000001</v>
      </c>
      <c r="O8002" t="str">
        <f t="shared" ref="O8002:O8065" si="375">IF(N8002&lt;0,N8002,"")</f>
        <v/>
      </c>
      <c r="P8002" s="6">
        <f t="shared" si="373"/>
        <v>196.55333333333331</v>
      </c>
      <c r="Q8002">
        <f t="shared" si="374"/>
        <v>142.69492523873751</v>
      </c>
      <c r="R8002" s="16" t="str">
        <f>TEXT(Ecom[[#This Row],[Dates]],"mmm")</f>
        <v>May</v>
      </c>
      <c r="S8002" s="16" t="str">
        <f>TEXT(Ecom[[#This Row],[Dates]],"YYYY")</f>
        <v>2025</v>
      </c>
      <c r="T8002" s="16"/>
    </row>
    <row r="8003" spans="1:20" x14ac:dyDescent="0.25">
      <c r="A8003" t="s">
        <v>62</v>
      </c>
      <c r="B8003" s="16">
        <v>46240</v>
      </c>
      <c r="C8003" t="s">
        <v>14</v>
      </c>
      <c r="D8003" t="s">
        <v>15</v>
      </c>
      <c r="E8003" t="s">
        <v>23</v>
      </c>
      <c r="F8003" t="s">
        <v>24</v>
      </c>
      <c r="G8003">
        <v>90032</v>
      </c>
      <c r="H8003" t="s">
        <v>25</v>
      </c>
      <c r="I8003" t="s">
        <v>35</v>
      </c>
      <c r="J8003" t="s">
        <v>59</v>
      </c>
      <c r="K8003" s="6">
        <v>299.94</v>
      </c>
      <c r="L8003">
        <v>6</v>
      </c>
      <c r="M8003">
        <v>0</v>
      </c>
      <c r="N8003" s="6">
        <v>128.9742</v>
      </c>
      <c r="O8003" t="str">
        <f t="shared" si="375"/>
        <v/>
      </c>
      <c r="P8003" s="6">
        <f t="shared" ref="P8003:P8066" si="376">AVERAGE(K8003:K8005)</f>
        <v>199.19999999999996</v>
      </c>
      <c r="Q8003">
        <f t="shared" si="374"/>
        <v>119.80205464138041</v>
      </c>
      <c r="R8003" s="16" t="str">
        <f>TEXT(Ecom[[#This Row],[Dates]],"mmm")</f>
        <v>Aug</v>
      </c>
      <c r="S8003" s="16" t="str">
        <f>TEXT(Ecom[[#This Row],[Dates]],"YYYY")</f>
        <v>2026</v>
      </c>
      <c r="T8003" s="16"/>
    </row>
    <row r="8004" spans="1:20" x14ac:dyDescent="0.25">
      <c r="A8004" t="s">
        <v>62</v>
      </c>
      <c r="B8004" s="16">
        <v>45814</v>
      </c>
      <c r="C8004" t="s">
        <v>14</v>
      </c>
      <c r="D8004" t="s">
        <v>15</v>
      </c>
      <c r="E8004" t="s">
        <v>23</v>
      </c>
      <c r="F8004" t="s">
        <v>24</v>
      </c>
      <c r="G8004">
        <v>90032</v>
      </c>
      <c r="H8004" t="s">
        <v>25</v>
      </c>
      <c r="I8004" t="s">
        <v>26</v>
      </c>
      <c r="J8004" t="s">
        <v>110</v>
      </c>
      <c r="K8004" s="6">
        <v>25.76</v>
      </c>
      <c r="L8004">
        <v>7</v>
      </c>
      <c r="M8004">
        <v>0</v>
      </c>
      <c r="N8004" s="6">
        <v>0.51519999999999999</v>
      </c>
      <c r="O8004" t="str">
        <f t="shared" si="375"/>
        <v/>
      </c>
      <c r="P8004" s="6">
        <f t="shared" si="376"/>
        <v>114.5</v>
      </c>
      <c r="Q8004">
        <f t="shared" si="374"/>
        <v>114.26555081783707</v>
      </c>
      <c r="R8004" s="16" t="str">
        <f>TEXT(Ecom[[#This Row],[Dates]],"mmm")</f>
        <v>Jun</v>
      </c>
      <c r="S8004" s="16" t="str">
        <f>TEXT(Ecom[[#This Row],[Dates]],"YYYY")</f>
        <v>2025</v>
      </c>
      <c r="T8004" s="16"/>
    </row>
    <row r="8005" spans="1:20" x14ac:dyDescent="0.25">
      <c r="A8005" t="s">
        <v>62</v>
      </c>
      <c r="B8005" s="16">
        <v>45896</v>
      </c>
      <c r="C8005" t="s">
        <v>14</v>
      </c>
      <c r="D8005" t="s">
        <v>15</v>
      </c>
      <c r="E8005" t="s">
        <v>165</v>
      </c>
      <c r="F8005" t="s">
        <v>166</v>
      </c>
      <c r="G8005">
        <v>1852</v>
      </c>
      <c r="H8005" t="s">
        <v>57</v>
      </c>
      <c r="I8005" t="s">
        <v>35</v>
      </c>
      <c r="J8005" t="s">
        <v>36</v>
      </c>
      <c r="K8005" s="6">
        <v>271.89999999999998</v>
      </c>
      <c r="L8005">
        <v>2</v>
      </c>
      <c r="M8005">
        <v>0</v>
      </c>
      <c r="N8005" s="6">
        <v>78.850999999999999</v>
      </c>
      <c r="O8005" t="str">
        <f t="shared" si="375"/>
        <v/>
      </c>
      <c r="P8005" s="6">
        <f t="shared" si="376"/>
        <v>109.18666666666667</v>
      </c>
      <c r="Q8005">
        <f t="shared" ref="Q8005:Q8068" si="377">SQRT(SUMXMY2(K8005:K8007,P8003:P8005)/3)</f>
        <v>81.390458172205186</v>
      </c>
      <c r="R8005" s="16" t="str">
        <f>TEXT(Ecom[[#This Row],[Dates]],"mmm")</f>
        <v>Aug</v>
      </c>
      <c r="S8005" s="16" t="str">
        <f>TEXT(Ecom[[#This Row],[Dates]],"YYYY")</f>
        <v>2025</v>
      </c>
      <c r="T8005" s="16"/>
    </row>
    <row r="8006" spans="1:20" x14ac:dyDescent="0.25">
      <c r="A8006" t="s">
        <v>62</v>
      </c>
      <c r="B8006" s="16">
        <v>46112</v>
      </c>
      <c r="C8006" t="s">
        <v>14</v>
      </c>
      <c r="D8006" t="s">
        <v>15</v>
      </c>
      <c r="E8006" t="s">
        <v>165</v>
      </c>
      <c r="F8006" t="s">
        <v>166</v>
      </c>
      <c r="G8006">
        <v>1852</v>
      </c>
      <c r="H8006" t="s">
        <v>57</v>
      </c>
      <c r="I8006" t="s">
        <v>19</v>
      </c>
      <c r="J8006" t="s">
        <v>33</v>
      </c>
      <c r="K8006" s="6">
        <v>45.84</v>
      </c>
      <c r="L8006">
        <v>3</v>
      </c>
      <c r="M8006">
        <v>0</v>
      </c>
      <c r="N8006" s="6">
        <v>15.585599999999999</v>
      </c>
      <c r="O8006" t="str">
        <f t="shared" si="375"/>
        <v/>
      </c>
      <c r="P8006" s="6">
        <f t="shared" si="376"/>
        <v>49.673333333333339</v>
      </c>
      <c r="Q8006">
        <f t="shared" si="377"/>
        <v>74.154017398225278</v>
      </c>
      <c r="R8006" s="16" t="str">
        <f>TEXT(Ecom[[#This Row],[Dates]],"mmm")</f>
        <v>Mar</v>
      </c>
      <c r="S8006" s="16" t="str">
        <f>TEXT(Ecom[[#This Row],[Dates]],"YYYY")</f>
        <v>2026</v>
      </c>
      <c r="T8006" s="16"/>
    </row>
    <row r="8007" spans="1:20" x14ac:dyDescent="0.25">
      <c r="A8007" t="s">
        <v>62</v>
      </c>
      <c r="B8007" s="16">
        <v>46296</v>
      </c>
      <c r="C8007" t="s">
        <v>14</v>
      </c>
      <c r="D8007" t="s">
        <v>15</v>
      </c>
      <c r="E8007" t="s">
        <v>165</v>
      </c>
      <c r="F8007" t="s">
        <v>166</v>
      </c>
      <c r="G8007">
        <v>1852</v>
      </c>
      <c r="H8007" t="s">
        <v>57</v>
      </c>
      <c r="I8007" t="s">
        <v>19</v>
      </c>
      <c r="J8007" t="s">
        <v>33</v>
      </c>
      <c r="K8007" s="6">
        <v>9.82</v>
      </c>
      <c r="L8007">
        <v>2</v>
      </c>
      <c r="M8007">
        <v>0</v>
      </c>
      <c r="N8007" s="6">
        <v>3.2406000000000001</v>
      </c>
      <c r="O8007" t="str">
        <f t="shared" si="375"/>
        <v/>
      </c>
      <c r="P8007" s="6">
        <f t="shared" si="376"/>
        <v>214.8066666666667</v>
      </c>
      <c r="Q8007">
        <f t="shared" si="377"/>
        <v>198.61267196900266</v>
      </c>
      <c r="R8007" s="16" t="str">
        <f>TEXT(Ecom[[#This Row],[Dates]],"mmm")</f>
        <v>Oct</v>
      </c>
      <c r="S8007" s="16" t="str">
        <f>TEXT(Ecom[[#This Row],[Dates]],"YYYY")</f>
        <v>2026</v>
      </c>
      <c r="T8007" s="16"/>
    </row>
    <row r="8008" spans="1:20" x14ac:dyDescent="0.25">
      <c r="A8008" t="s">
        <v>28</v>
      </c>
      <c r="B8008" s="16">
        <v>46094</v>
      </c>
      <c r="C8008" t="s">
        <v>14</v>
      </c>
      <c r="D8008" t="s">
        <v>15</v>
      </c>
      <c r="E8008" t="s">
        <v>209</v>
      </c>
      <c r="F8008" t="s">
        <v>43</v>
      </c>
      <c r="G8008">
        <v>98270</v>
      </c>
      <c r="H8008" t="s">
        <v>25</v>
      </c>
      <c r="I8008" t="s">
        <v>26</v>
      </c>
      <c r="J8008" t="s">
        <v>77</v>
      </c>
      <c r="K8008" s="6">
        <v>93.36</v>
      </c>
      <c r="L8008">
        <v>12</v>
      </c>
      <c r="M8008">
        <v>0</v>
      </c>
      <c r="N8008" s="6">
        <v>0.93359999999999999</v>
      </c>
      <c r="O8008" t="str">
        <f t="shared" si="375"/>
        <v/>
      </c>
      <c r="P8008" s="6">
        <f t="shared" si="376"/>
        <v>246.97333333333336</v>
      </c>
      <c r="Q8008">
        <f t="shared" si="377"/>
        <v>206.76121987559574</v>
      </c>
      <c r="R8008" s="16" t="str">
        <f>TEXT(Ecom[[#This Row],[Dates]],"mmm")</f>
        <v>Mar</v>
      </c>
      <c r="S8008" s="16" t="str">
        <f>TEXT(Ecom[[#This Row],[Dates]],"YYYY")</f>
        <v>2026</v>
      </c>
      <c r="T8008" s="16"/>
    </row>
    <row r="8009" spans="1:20" x14ac:dyDescent="0.25">
      <c r="A8009" t="s">
        <v>28</v>
      </c>
      <c r="B8009" s="16">
        <v>46347</v>
      </c>
      <c r="C8009" t="s">
        <v>14</v>
      </c>
      <c r="D8009" t="s">
        <v>15</v>
      </c>
      <c r="E8009" t="s">
        <v>354</v>
      </c>
      <c r="F8009" t="s">
        <v>119</v>
      </c>
      <c r="G8009">
        <v>73120</v>
      </c>
      <c r="H8009" t="s">
        <v>47</v>
      </c>
      <c r="I8009" t="s">
        <v>26</v>
      </c>
      <c r="J8009" t="s">
        <v>32</v>
      </c>
      <c r="K8009" s="6">
        <v>541.24</v>
      </c>
      <c r="L8009">
        <v>4</v>
      </c>
      <c r="M8009">
        <v>0</v>
      </c>
      <c r="N8009" s="6">
        <v>5.4123999999999999</v>
      </c>
      <c r="O8009" t="str">
        <f t="shared" si="375"/>
        <v/>
      </c>
      <c r="P8009" s="6">
        <f t="shared" si="376"/>
        <v>657.15333333333331</v>
      </c>
      <c r="Q8009">
        <f t="shared" si="377"/>
        <v>436.2312837627918</v>
      </c>
      <c r="R8009" s="16" t="str">
        <f>TEXT(Ecom[[#This Row],[Dates]],"mmm")</f>
        <v>Nov</v>
      </c>
      <c r="S8009" s="16" t="str">
        <f>TEXT(Ecom[[#This Row],[Dates]],"YYYY")</f>
        <v>2026</v>
      </c>
      <c r="T8009" s="16"/>
    </row>
    <row r="8010" spans="1:20" x14ac:dyDescent="0.25">
      <c r="A8010" t="s">
        <v>28</v>
      </c>
      <c r="B8010" s="16">
        <v>45900</v>
      </c>
      <c r="C8010" t="s">
        <v>14</v>
      </c>
      <c r="D8010" t="s">
        <v>15</v>
      </c>
      <c r="E8010" t="s">
        <v>354</v>
      </c>
      <c r="F8010" t="s">
        <v>119</v>
      </c>
      <c r="G8010">
        <v>73120</v>
      </c>
      <c r="H8010" t="s">
        <v>47</v>
      </c>
      <c r="I8010" t="s">
        <v>26</v>
      </c>
      <c r="J8010" t="s">
        <v>41</v>
      </c>
      <c r="K8010" s="6">
        <v>106.32</v>
      </c>
      <c r="L8010">
        <v>3</v>
      </c>
      <c r="M8010">
        <v>0</v>
      </c>
      <c r="N8010" s="6">
        <v>49.970399999999998</v>
      </c>
      <c r="O8010" t="str">
        <f t="shared" si="375"/>
        <v/>
      </c>
      <c r="P8010" s="6">
        <f t="shared" si="376"/>
        <v>518.94799999999998</v>
      </c>
      <c r="Q8010">
        <f t="shared" si="377"/>
        <v>453.96497613247988</v>
      </c>
      <c r="R8010" s="16" t="str">
        <f>TEXT(Ecom[[#This Row],[Dates]],"mmm")</f>
        <v>Aug</v>
      </c>
      <c r="S8010" s="16" t="str">
        <f>TEXT(Ecom[[#This Row],[Dates]],"YYYY")</f>
        <v>2025</v>
      </c>
      <c r="T8010" s="16"/>
    </row>
    <row r="8011" spans="1:20" x14ac:dyDescent="0.25">
      <c r="A8011" t="s">
        <v>28</v>
      </c>
      <c r="B8011" s="16">
        <v>46029</v>
      </c>
      <c r="C8011" t="s">
        <v>14</v>
      </c>
      <c r="D8011" t="s">
        <v>15</v>
      </c>
      <c r="E8011" t="s">
        <v>354</v>
      </c>
      <c r="F8011" t="s">
        <v>119</v>
      </c>
      <c r="G8011">
        <v>73120</v>
      </c>
      <c r="H8011" t="s">
        <v>47</v>
      </c>
      <c r="I8011" t="s">
        <v>19</v>
      </c>
      <c r="J8011" t="s">
        <v>21</v>
      </c>
      <c r="K8011" s="6">
        <v>1323.9</v>
      </c>
      <c r="L8011">
        <v>5</v>
      </c>
      <c r="M8011">
        <v>0</v>
      </c>
      <c r="N8011" s="6">
        <v>383.93099999999998</v>
      </c>
      <c r="O8011" t="str">
        <f t="shared" si="375"/>
        <v/>
      </c>
      <c r="P8011" s="6">
        <f t="shared" si="376"/>
        <v>525.48933333333332</v>
      </c>
      <c r="Q8011">
        <f t="shared" si="377"/>
        <v>502.69464285838427</v>
      </c>
      <c r="R8011" s="16" t="str">
        <f>TEXT(Ecom[[#This Row],[Dates]],"mmm")</f>
        <v>Jan</v>
      </c>
      <c r="S8011" s="16" t="str">
        <f>TEXT(Ecom[[#This Row],[Dates]],"YYYY")</f>
        <v>2026</v>
      </c>
      <c r="T8011" s="16"/>
    </row>
    <row r="8012" spans="1:20" x14ac:dyDescent="0.25">
      <c r="A8012" t="s">
        <v>13</v>
      </c>
      <c r="B8012" s="16">
        <v>45825</v>
      </c>
      <c r="C8012" t="s">
        <v>22</v>
      </c>
      <c r="D8012" t="s">
        <v>15</v>
      </c>
      <c r="E8012" t="s">
        <v>55</v>
      </c>
      <c r="F8012" t="s">
        <v>56</v>
      </c>
      <c r="G8012">
        <v>19134</v>
      </c>
      <c r="H8012" t="s">
        <v>57</v>
      </c>
      <c r="I8012" t="s">
        <v>26</v>
      </c>
      <c r="J8012" t="s">
        <v>41</v>
      </c>
      <c r="K8012" s="6">
        <v>126.624</v>
      </c>
      <c r="L8012">
        <v>6</v>
      </c>
      <c r="M8012">
        <v>0.2</v>
      </c>
      <c r="N8012" s="6">
        <v>41.152799999999999</v>
      </c>
      <c r="O8012" t="str">
        <f t="shared" si="375"/>
        <v/>
      </c>
      <c r="P8012" s="6">
        <f t="shared" si="376"/>
        <v>305.49599999999998</v>
      </c>
      <c r="Q8012">
        <f t="shared" si="377"/>
        <v>383.84995251636383</v>
      </c>
      <c r="R8012" s="16" t="str">
        <f>TEXT(Ecom[[#This Row],[Dates]],"mmm")</f>
        <v>Jun</v>
      </c>
      <c r="S8012" s="16" t="str">
        <f>TEXT(Ecom[[#This Row],[Dates]],"YYYY")</f>
        <v>2025</v>
      </c>
      <c r="T8012" s="16"/>
    </row>
    <row r="8013" spans="1:20" x14ac:dyDescent="0.25">
      <c r="A8013" t="s">
        <v>62</v>
      </c>
      <c r="B8013" s="16">
        <v>46299</v>
      </c>
      <c r="C8013" t="s">
        <v>14</v>
      </c>
      <c r="D8013" t="s">
        <v>15</v>
      </c>
      <c r="E8013" t="s">
        <v>97</v>
      </c>
      <c r="F8013" t="s">
        <v>98</v>
      </c>
      <c r="G8013">
        <v>80013</v>
      </c>
      <c r="H8013" t="s">
        <v>25</v>
      </c>
      <c r="I8013" t="s">
        <v>35</v>
      </c>
      <c r="J8013" t="s">
        <v>36</v>
      </c>
      <c r="K8013" s="6">
        <v>125.944</v>
      </c>
      <c r="L8013">
        <v>7</v>
      </c>
      <c r="M8013">
        <v>0.2</v>
      </c>
      <c r="N8013" s="6">
        <v>15.743</v>
      </c>
      <c r="O8013" t="str">
        <f t="shared" si="375"/>
        <v/>
      </c>
      <c r="P8013" s="6">
        <f t="shared" si="376"/>
        <v>303.28799999999995</v>
      </c>
      <c r="Q8013">
        <f t="shared" si="377"/>
        <v>327.46436351072072</v>
      </c>
      <c r="R8013" s="16" t="str">
        <f>TEXT(Ecom[[#This Row],[Dates]],"mmm")</f>
        <v>Oct</v>
      </c>
      <c r="S8013" s="16" t="str">
        <f>TEXT(Ecom[[#This Row],[Dates]],"YYYY")</f>
        <v>2026</v>
      </c>
      <c r="T8013" s="16"/>
    </row>
    <row r="8014" spans="1:20" x14ac:dyDescent="0.25">
      <c r="A8014" t="s">
        <v>168</v>
      </c>
      <c r="B8014" s="16">
        <v>46115</v>
      </c>
      <c r="C8014" t="s">
        <v>14</v>
      </c>
      <c r="D8014" t="s">
        <v>15</v>
      </c>
      <c r="E8014" t="s">
        <v>75</v>
      </c>
      <c r="F8014" t="s">
        <v>76</v>
      </c>
      <c r="G8014">
        <v>10009</v>
      </c>
      <c r="H8014" t="s">
        <v>57</v>
      </c>
      <c r="I8014" t="s">
        <v>26</v>
      </c>
      <c r="J8014" t="s">
        <v>37</v>
      </c>
      <c r="K8014" s="6">
        <v>663.92</v>
      </c>
      <c r="L8014">
        <v>5</v>
      </c>
      <c r="M8014">
        <v>0.2</v>
      </c>
      <c r="N8014" s="6">
        <v>207.47499999999999</v>
      </c>
      <c r="O8014" t="str">
        <f t="shared" si="375"/>
        <v/>
      </c>
      <c r="P8014" s="6">
        <f t="shared" si="376"/>
        <v>262.40333333333331</v>
      </c>
      <c r="Q8014">
        <f t="shared" si="377"/>
        <v>276.40668963872241</v>
      </c>
      <c r="R8014" s="16" t="str">
        <f>TEXT(Ecom[[#This Row],[Dates]],"mmm")</f>
        <v>Apr</v>
      </c>
      <c r="S8014" s="16" t="str">
        <f>TEXT(Ecom[[#This Row],[Dates]],"YYYY")</f>
        <v>2026</v>
      </c>
      <c r="T8014" s="16"/>
    </row>
    <row r="8015" spans="1:20" x14ac:dyDescent="0.25">
      <c r="A8015" t="s">
        <v>168</v>
      </c>
      <c r="B8015" s="16">
        <v>46247</v>
      </c>
      <c r="C8015" t="s">
        <v>14</v>
      </c>
      <c r="D8015" t="s">
        <v>15</v>
      </c>
      <c r="E8015" t="s">
        <v>75</v>
      </c>
      <c r="F8015" t="s">
        <v>76</v>
      </c>
      <c r="G8015">
        <v>10009</v>
      </c>
      <c r="H8015" t="s">
        <v>57</v>
      </c>
      <c r="I8015" t="s">
        <v>35</v>
      </c>
      <c r="J8015" t="s">
        <v>59</v>
      </c>
      <c r="K8015" s="6">
        <v>120</v>
      </c>
      <c r="L8015">
        <v>8</v>
      </c>
      <c r="M8015">
        <v>0</v>
      </c>
      <c r="N8015" s="6">
        <v>13.2</v>
      </c>
      <c r="O8015" t="str">
        <f t="shared" si="375"/>
        <v/>
      </c>
      <c r="P8015" s="6">
        <f t="shared" si="376"/>
        <v>47.376666666666665</v>
      </c>
      <c r="Q8015">
        <f t="shared" si="377"/>
        <v>183.98238303304615</v>
      </c>
      <c r="R8015" s="16" t="str">
        <f>TEXT(Ecom[[#This Row],[Dates]],"mmm")</f>
        <v>Aug</v>
      </c>
      <c r="S8015" s="16" t="str">
        <f>TEXT(Ecom[[#This Row],[Dates]],"YYYY")</f>
        <v>2026</v>
      </c>
      <c r="T8015" s="16"/>
    </row>
    <row r="8016" spans="1:20" x14ac:dyDescent="0.25">
      <c r="A8016" t="s">
        <v>168</v>
      </c>
      <c r="B8016" s="16">
        <v>46382</v>
      </c>
      <c r="C8016" t="s">
        <v>14</v>
      </c>
      <c r="D8016" t="s">
        <v>15</v>
      </c>
      <c r="E8016" t="s">
        <v>75</v>
      </c>
      <c r="F8016" t="s">
        <v>76</v>
      </c>
      <c r="G8016">
        <v>10009</v>
      </c>
      <c r="H8016" t="s">
        <v>57</v>
      </c>
      <c r="I8016" t="s">
        <v>26</v>
      </c>
      <c r="J8016" t="s">
        <v>77</v>
      </c>
      <c r="K8016" s="6">
        <v>3.29</v>
      </c>
      <c r="L8016">
        <v>1</v>
      </c>
      <c r="M8016">
        <v>0</v>
      </c>
      <c r="N8016" s="6">
        <v>1.4804999999999999</v>
      </c>
      <c r="O8016" t="str">
        <f t="shared" si="375"/>
        <v/>
      </c>
      <c r="P8016" s="6">
        <f t="shared" si="376"/>
        <v>27.600666666666665</v>
      </c>
      <c r="Q8016">
        <f t="shared" si="377"/>
        <v>151.71000180607737</v>
      </c>
      <c r="R8016" s="16" t="str">
        <f>TEXT(Ecom[[#This Row],[Dates]],"mmm")</f>
        <v>Dec</v>
      </c>
      <c r="S8016" s="16" t="str">
        <f>TEXT(Ecom[[#This Row],[Dates]],"YYYY")</f>
        <v>2026</v>
      </c>
      <c r="T8016" s="16"/>
    </row>
    <row r="8017" spans="1:20" x14ac:dyDescent="0.25">
      <c r="A8017" t="s">
        <v>168</v>
      </c>
      <c r="B8017" s="16">
        <v>45855</v>
      </c>
      <c r="C8017" t="s">
        <v>14</v>
      </c>
      <c r="D8017" t="s">
        <v>15</v>
      </c>
      <c r="E8017" t="s">
        <v>75</v>
      </c>
      <c r="F8017" t="s">
        <v>76</v>
      </c>
      <c r="G8017">
        <v>10009</v>
      </c>
      <c r="H8017" t="s">
        <v>57</v>
      </c>
      <c r="I8017" t="s">
        <v>19</v>
      </c>
      <c r="J8017" t="s">
        <v>33</v>
      </c>
      <c r="K8017" s="6">
        <v>18.84</v>
      </c>
      <c r="L8017">
        <v>3</v>
      </c>
      <c r="M8017">
        <v>0</v>
      </c>
      <c r="N8017" s="6">
        <v>6.0288000000000004</v>
      </c>
      <c r="O8017" t="str">
        <f t="shared" si="375"/>
        <v/>
      </c>
      <c r="P8017" s="6">
        <f t="shared" si="376"/>
        <v>36.776000000000003</v>
      </c>
      <c r="Q8017">
        <f t="shared" si="377"/>
        <v>25.453068137842038</v>
      </c>
      <c r="R8017" s="16" t="str">
        <f>TEXT(Ecom[[#This Row],[Dates]],"mmm")</f>
        <v>Jul</v>
      </c>
      <c r="S8017" s="16" t="str">
        <f>TEXT(Ecom[[#This Row],[Dates]],"YYYY")</f>
        <v>2025</v>
      </c>
      <c r="T8017" s="16"/>
    </row>
    <row r="8018" spans="1:20" x14ac:dyDescent="0.25">
      <c r="A8018" t="s">
        <v>62</v>
      </c>
      <c r="B8018" s="16">
        <v>46141</v>
      </c>
      <c r="C8018" t="s">
        <v>44</v>
      </c>
      <c r="D8018" t="s">
        <v>15</v>
      </c>
      <c r="E8018" t="s">
        <v>235</v>
      </c>
      <c r="F8018" t="s">
        <v>104</v>
      </c>
      <c r="G8018">
        <v>43130</v>
      </c>
      <c r="H8018" t="s">
        <v>57</v>
      </c>
      <c r="I8018" t="s">
        <v>19</v>
      </c>
      <c r="J8018" t="s">
        <v>33</v>
      </c>
      <c r="K8018" s="6">
        <v>60.671999999999997</v>
      </c>
      <c r="L8018">
        <v>6</v>
      </c>
      <c r="M8018">
        <v>0.2</v>
      </c>
      <c r="N8018" s="6">
        <v>12.892799999999999</v>
      </c>
      <c r="O8018" t="str">
        <f t="shared" si="375"/>
        <v/>
      </c>
      <c r="P8018" s="6">
        <f t="shared" si="376"/>
        <v>48.093333333333334</v>
      </c>
      <c r="Q8018">
        <f t="shared" si="377"/>
        <v>19.590066844269902</v>
      </c>
      <c r="R8018" s="16" t="str">
        <f>TEXT(Ecom[[#This Row],[Dates]],"mmm")</f>
        <v>Apr</v>
      </c>
      <c r="S8018" s="16" t="str">
        <f>TEXT(Ecom[[#This Row],[Dates]],"YYYY")</f>
        <v>2026</v>
      </c>
      <c r="T8018" s="16"/>
    </row>
    <row r="8019" spans="1:20" x14ac:dyDescent="0.25">
      <c r="A8019" t="s">
        <v>62</v>
      </c>
      <c r="B8019" s="16">
        <v>46149</v>
      </c>
      <c r="C8019" t="s">
        <v>44</v>
      </c>
      <c r="D8019" t="s">
        <v>15</v>
      </c>
      <c r="E8019" t="s">
        <v>235</v>
      </c>
      <c r="F8019" t="s">
        <v>104</v>
      </c>
      <c r="G8019">
        <v>43130</v>
      </c>
      <c r="H8019" t="s">
        <v>57</v>
      </c>
      <c r="I8019" t="s">
        <v>26</v>
      </c>
      <c r="J8019" t="s">
        <v>34</v>
      </c>
      <c r="K8019" s="6">
        <v>30.815999999999999</v>
      </c>
      <c r="L8019">
        <v>9</v>
      </c>
      <c r="M8019">
        <v>0.2</v>
      </c>
      <c r="N8019" s="6">
        <v>2.6964000000000001</v>
      </c>
      <c r="O8019" t="str">
        <f t="shared" si="375"/>
        <v/>
      </c>
      <c r="P8019" s="6">
        <f t="shared" si="376"/>
        <v>55.836000000000006</v>
      </c>
      <c r="Q8019">
        <f t="shared" si="377"/>
        <v>16.784786409567886</v>
      </c>
      <c r="R8019" s="16" t="str">
        <f>TEXT(Ecom[[#This Row],[Dates]],"mmm")</f>
        <v>May</v>
      </c>
      <c r="S8019" s="16" t="str">
        <f>TEXT(Ecom[[#This Row],[Dates]],"YYYY")</f>
        <v>2026</v>
      </c>
      <c r="T8019" s="16"/>
    </row>
    <row r="8020" spans="1:20" x14ac:dyDescent="0.25">
      <c r="A8020" t="s">
        <v>13</v>
      </c>
      <c r="B8020" s="16">
        <v>46158</v>
      </c>
      <c r="C8020" t="s">
        <v>22</v>
      </c>
      <c r="D8020" t="s">
        <v>15</v>
      </c>
      <c r="E8020" t="s">
        <v>586</v>
      </c>
      <c r="F8020" t="s">
        <v>24</v>
      </c>
      <c r="G8020">
        <v>95351</v>
      </c>
      <c r="H8020" t="s">
        <v>25</v>
      </c>
      <c r="I8020" t="s">
        <v>35</v>
      </c>
      <c r="J8020" t="s">
        <v>36</v>
      </c>
      <c r="K8020" s="6">
        <v>52.792000000000002</v>
      </c>
      <c r="L8020">
        <v>1</v>
      </c>
      <c r="M8020">
        <v>0.2</v>
      </c>
      <c r="N8020" s="6">
        <v>4.6193</v>
      </c>
      <c r="O8020" t="str">
        <f t="shared" si="375"/>
        <v/>
      </c>
      <c r="P8020" s="6">
        <f t="shared" si="376"/>
        <v>49.484000000000002</v>
      </c>
      <c r="Q8020">
        <f t="shared" si="377"/>
        <v>27.281041893864959</v>
      </c>
      <c r="R8020" s="16" t="str">
        <f>TEXT(Ecom[[#This Row],[Dates]],"mmm")</f>
        <v>May</v>
      </c>
      <c r="S8020" s="16" t="str">
        <f>TEXT(Ecom[[#This Row],[Dates]],"YYYY")</f>
        <v>2026</v>
      </c>
      <c r="T8020" s="16"/>
    </row>
    <row r="8021" spans="1:20" x14ac:dyDescent="0.25">
      <c r="A8021" t="s">
        <v>62</v>
      </c>
      <c r="B8021" s="16">
        <v>46363</v>
      </c>
      <c r="C8021" t="s">
        <v>14</v>
      </c>
      <c r="D8021" t="s">
        <v>15</v>
      </c>
      <c r="E8021" t="s">
        <v>371</v>
      </c>
      <c r="F8021" t="s">
        <v>112</v>
      </c>
      <c r="G8021">
        <v>63116</v>
      </c>
      <c r="H8021" t="s">
        <v>47</v>
      </c>
      <c r="I8021" t="s">
        <v>26</v>
      </c>
      <c r="J8021" t="s">
        <v>38</v>
      </c>
      <c r="K8021" s="6">
        <v>83.9</v>
      </c>
      <c r="L8021">
        <v>10</v>
      </c>
      <c r="M8021">
        <v>0</v>
      </c>
      <c r="N8021" s="6">
        <v>20.975000000000001</v>
      </c>
      <c r="O8021" t="str">
        <f t="shared" si="375"/>
        <v/>
      </c>
      <c r="P8021" s="6">
        <f t="shared" si="376"/>
        <v>33.550666666666672</v>
      </c>
      <c r="Q8021">
        <f t="shared" si="377"/>
        <v>31.761012335764626</v>
      </c>
      <c r="R8021" s="16" t="str">
        <f>TEXT(Ecom[[#This Row],[Dates]],"mmm")</f>
        <v>Dec</v>
      </c>
      <c r="S8021" s="16" t="str">
        <f>TEXT(Ecom[[#This Row],[Dates]],"YYYY")</f>
        <v>2026</v>
      </c>
      <c r="T8021" s="16"/>
    </row>
    <row r="8022" spans="1:20" x14ac:dyDescent="0.25">
      <c r="A8022" t="s">
        <v>62</v>
      </c>
      <c r="B8022" s="16">
        <v>45786</v>
      </c>
      <c r="C8022" t="s">
        <v>14</v>
      </c>
      <c r="D8022" t="s">
        <v>15</v>
      </c>
      <c r="E8022" t="s">
        <v>371</v>
      </c>
      <c r="F8022" t="s">
        <v>112</v>
      </c>
      <c r="G8022">
        <v>63116</v>
      </c>
      <c r="H8022" t="s">
        <v>47</v>
      </c>
      <c r="I8022" t="s">
        <v>26</v>
      </c>
      <c r="J8022" t="s">
        <v>41</v>
      </c>
      <c r="K8022" s="6">
        <v>11.76</v>
      </c>
      <c r="L8022">
        <v>2</v>
      </c>
      <c r="M8022">
        <v>0</v>
      </c>
      <c r="N8022" s="6">
        <v>5.7624000000000004</v>
      </c>
      <c r="O8022" t="str">
        <f t="shared" si="375"/>
        <v/>
      </c>
      <c r="P8022" s="6">
        <f t="shared" si="376"/>
        <v>34.890666666666668</v>
      </c>
      <c r="Q8022">
        <f t="shared" si="377"/>
        <v>41.031726795881404</v>
      </c>
      <c r="R8022" s="16" t="str">
        <f>TEXT(Ecom[[#This Row],[Dates]],"mmm")</f>
        <v>May</v>
      </c>
      <c r="S8022" s="16" t="str">
        <f>TEXT(Ecom[[#This Row],[Dates]],"YYYY")</f>
        <v>2025</v>
      </c>
      <c r="T8022" s="16"/>
    </row>
    <row r="8023" spans="1:20" x14ac:dyDescent="0.25">
      <c r="A8023" t="s">
        <v>28</v>
      </c>
      <c r="B8023" s="16">
        <v>46190</v>
      </c>
      <c r="C8023" t="s">
        <v>22</v>
      </c>
      <c r="D8023" t="s">
        <v>15</v>
      </c>
      <c r="E8023" t="s">
        <v>135</v>
      </c>
      <c r="F8023" t="s">
        <v>46</v>
      </c>
      <c r="G8023">
        <v>75217</v>
      </c>
      <c r="H8023" t="s">
        <v>47</v>
      </c>
      <c r="I8023" t="s">
        <v>26</v>
      </c>
      <c r="J8023" t="s">
        <v>38</v>
      </c>
      <c r="K8023" s="6">
        <v>4.992</v>
      </c>
      <c r="L8023">
        <v>3</v>
      </c>
      <c r="M8023">
        <v>0.8</v>
      </c>
      <c r="N8023" s="6">
        <v>-12.979200000000001</v>
      </c>
      <c r="O8023">
        <f t="shared" si="375"/>
        <v>-12.979200000000001</v>
      </c>
      <c r="P8023" s="6">
        <f t="shared" si="376"/>
        <v>250.28066666666666</v>
      </c>
      <c r="Q8023">
        <f t="shared" si="377"/>
        <v>237.91152879636206</v>
      </c>
      <c r="R8023" s="16" t="str">
        <f>TEXT(Ecom[[#This Row],[Dates]],"mmm")</f>
        <v>Jun</v>
      </c>
      <c r="S8023" s="16" t="str">
        <f>TEXT(Ecom[[#This Row],[Dates]],"YYYY")</f>
        <v>2026</v>
      </c>
      <c r="T8023" s="16"/>
    </row>
    <row r="8024" spans="1:20" x14ac:dyDescent="0.25">
      <c r="A8024" t="s">
        <v>28</v>
      </c>
      <c r="B8024" s="16">
        <v>45989</v>
      </c>
      <c r="C8024" t="s">
        <v>22</v>
      </c>
      <c r="D8024" t="s">
        <v>15</v>
      </c>
      <c r="E8024" t="s">
        <v>135</v>
      </c>
      <c r="F8024" t="s">
        <v>46</v>
      </c>
      <c r="G8024">
        <v>75217</v>
      </c>
      <c r="H8024" t="s">
        <v>47</v>
      </c>
      <c r="I8024" t="s">
        <v>26</v>
      </c>
      <c r="J8024" t="s">
        <v>60</v>
      </c>
      <c r="K8024" s="6">
        <v>87.92</v>
      </c>
      <c r="L8024">
        <v>5</v>
      </c>
      <c r="M8024">
        <v>0.2</v>
      </c>
      <c r="N8024" s="6">
        <v>29.672999999999998</v>
      </c>
      <c r="O8024" t="str">
        <f t="shared" si="375"/>
        <v/>
      </c>
      <c r="P8024" s="6">
        <f t="shared" si="376"/>
        <v>248.96466666666663</v>
      </c>
      <c r="Q8024">
        <f t="shared" si="377"/>
        <v>277.16105193030114</v>
      </c>
      <c r="R8024" s="16" t="str">
        <f>TEXT(Ecom[[#This Row],[Dates]],"mmm")</f>
        <v>Nov</v>
      </c>
      <c r="S8024" s="16" t="str">
        <f>TEXT(Ecom[[#This Row],[Dates]],"YYYY")</f>
        <v>2025</v>
      </c>
      <c r="T8024" s="16"/>
    </row>
    <row r="8025" spans="1:20" x14ac:dyDescent="0.25">
      <c r="A8025" t="s">
        <v>28</v>
      </c>
      <c r="B8025" s="16">
        <v>46017</v>
      </c>
      <c r="C8025" t="s">
        <v>22</v>
      </c>
      <c r="D8025" t="s">
        <v>15</v>
      </c>
      <c r="E8025" t="s">
        <v>135</v>
      </c>
      <c r="F8025" t="s">
        <v>46</v>
      </c>
      <c r="G8025">
        <v>75217</v>
      </c>
      <c r="H8025" t="s">
        <v>47</v>
      </c>
      <c r="I8025" t="s">
        <v>19</v>
      </c>
      <c r="J8025" t="s">
        <v>21</v>
      </c>
      <c r="K8025" s="6">
        <v>657.93</v>
      </c>
      <c r="L8025">
        <v>5</v>
      </c>
      <c r="M8025">
        <v>0.3</v>
      </c>
      <c r="N8025" s="6">
        <v>-93.99</v>
      </c>
      <c r="O8025">
        <f t="shared" si="375"/>
        <v>-93.99</v>
      </c>
      <c r="P8025" s="6">
        <f t="shared" si="376"/>
        <v>289.88466666666665</v>
      </c>
      <c r="Q8025">
        <f t="shared" si="377"/>
        <v>279.23467737689344</v>
      </c>
      <c r="R8025" s="16" t="str">
        <f>TEXT(Ecom[[#This Row],[Dates]],"mmm")</f>
        <v>Dec</v>
      </c>
      <c r="S8025" s="16" t="str">
        <f>TEXT(Ecom[[#This Row],[Dates]],"YYYY")</f>
        <v>2025</v>
      </c>
      <c r="T8025" s="16"/>
    </row>
    <row r="8026" spans="1:20" x14ac:dyDescent="0.25">
      <c r="A8026" t="s">
        <v>28</v>
      </c>
      <c r="B8026" s="16">
        <v>46031</v>
      </c>
      <c r="C8026" t="s">
        <v>22</v>
      </c>
      <c r="D8026" t="s">
        <v>15</v>
      </c>
      <c r="E8026" t="s">
        <v>135</v>
      </c>
      <c r="F8026" t="s">
        <v>46</v>
      </c>
      <c r="G8026">
        <v>75217</v>
      </c>
      <c r="H8026" t="s">
        <v>47</v>
      </c>
      <c r="I8026" t="s">
        <v>26</v>
      </c>
      <c r="J8026" t="s">
        <v>37</v>
      </c>
      <c r="K8026" s="6">
        <v>1.044</v>
      </c>
      <c r="L8026">
        <v>1</v>
      </c>
      <c r="M8026">
        <v>0.8</v>
      </c>
      <c r="N8026" s="6">
        <v>-1.827</v>
      </c>
      <c r="O8026">
        <f t="shared" si="375"/>
        <v>-1.827</v>
      </c>
      <c r="P8026" s="6">
        <f t="shared" si="376"/>
        <v>96.841333333333338</v>
      </c>
      <c r="Q8026">
        <f t="shared" si="377"/>
        <v>150.62483846814754</v>
      </c>
      <c r="R8026" s="16" t="str">
        <f>TEXT(Ecom[[#This Row],[Dates]],"mmm")</f>
        <v>Jan</v>
      </c>
      <c r="S8026" s="16" t="str">
        <f>TEXT(Ecom[[#This Row],[Dates]],"YYYY")</f>
        <v>2026</v>
      </c>
      <c r="T8026" s="16"/>
    </row>
    <row r="8027" spans="1:20" x14ac:dyDescent="0.25">
      <c r="A8027" t="s">
        <v>13</v>
      </c>
      <c r="B8027" s="16">
        <v>46162</v>
      </c>
      <c r="C8027" t="s">
        <v>22</v>
      </c>
      <c r="D8027" t="s">
        <v>15</v>
      </c>
      <c r="E8027" t="s">
        <v>75</v>
      </c>
      <c r="F8027" t="s">
        <v>76</v>
      </c>
      <c r="G8027">
        <v>10035</v>
      </c>
      <c r="H8027" t="s">
        <v>57</v>
      </c>
      <c r="I8027" t="s">
        <v>19</v>
      </c>
      <c r="J8027" t="s">
        <v>33</v>
      </c>
      <c r="K8027" s="6">
        <v>210.68</v>
      </c>
      <c r="L8027">
        <v>2</v>
      </c>
      <c r="M8027">
        <v>0</v>
      </c>
      <c r="N8027" s="6">
        <v>50.563200000000002</v>
      </c>
      <c r="O8027" t="str">
        <f t="shared" si="375"/>
        <v/>
      </c>
      <c r="P8027" s="6">
        <f t="shared" si="376"/>
        <v>103.15666666666668</v>
      </c>
      <c r="Q8027">
        <f t="shared" si="377"/>
        <v>67.120695702261273</v>
      </c>
      <c r="R8027" s="16" t="str">
        <f>TEXT(Ecom[[#This Row],[Dates]],"mmm")</f>
        <v>May</v>
      </c>
      <c r="S8027" s="16" t="str">
        <f>TEXT(Ecom[[#This Row],[Dates]],"YYYY")</f>
        <v>2026</v>
      </c>
      <c r="T8027" s="16"/>
    </row>
    <row r="8028" spans="1:20" x14ac:dyDescent="0.25">
      <c r="A8028" t="s">
        <v>13</v>
      </c>
      <c r="B8028" s="16">
        <v>45779</v>
      </c>
      <c r="C8028" t="s">
        <v>22</v>
      </c>
      <c r="D8028" t="s">
        <v>15</v>
      </c>
      <c r="E8028" t="s">
        <v>75</v>
      </c>
      <c r="F8028" t="s">
        <v>76</v>
      </c>
      <c r="G8028">
        <v>10035</v>
      </c>
      <c r="H8028" t="s">
        <v>57</v>
      </c>
      <c r="I8028" t="s">
        <v>26</v>
      </c>
      <c r="J8028" t="s">
        <v>32</v>
      </c>
      <c r="K8028" s="6">
        <v>78.8</v>
      </c>
      <c r="L8028">
        <v>1</v>
      </c>
      <c r="M8028">
        <v>0</v>
      </c>
      <c r="N8028" s="6">
        <v>1.5760000000000001</v>
      </c>
      <c r="O8028" t="str">
        <f t="shared" si="375"/>
        <v/>
      </c>
      <c r="P8028" s="6">
        <f t="shared" si="376"/>
        <v>290.48999999999995</v>
      </c>
      <c r="Q8028">
        <f t="shared" si="377"/>
        <v>282.69499479880483</v>
      </c>
      <c r="R8028" s="16" t="str">
        <f>TEXT(Ecom[[#This Row],[Dates]],"mmm")</f>
        <v>May</v>
      </c>
      <c r="S8028" s="16" t="str">
        <f>TEXT(Ecom[[#This Row],[Dates]],"YYYY")</f>
        <v>2025</v>
      </c>
      <c r="T8028" s="16"/>
    </row>
    <row r="8029" spans="1:20" x14ac:dyDescent="0.25">
      <c r="A8029" t="s">
        <v>13</v>
      </c>
      <c r="B8029" s="16">
        <v>45748</v>
      </c>
      <c r="C8029" t="s">
        <v>22</v>
      </c>
      <c r="D8029" t="s">
        <v>15</v>
      </c>
      <c r="E8029" t="s">
        <v>75</v>
      </c>
      <c r="F8029" t="s">
        <v>76</v>
      </c>
      <c r="G8029">
        <v>10035</v>
      </c>
      <c r="H8029" t="s">
        <v>57</v>
      </c>
      <c r="I8029" t="s">
        <v>35</v>
      </c>
      <c r="J8029" t="s">
        <v>59</v>
      </c>
      <c r="K8029" s="6">
        <v>19.989999999999998</v>
      </c>
      <c r="L8029">
        <v>1</v>
      </c>
      <c r="M8029">
        <v>0</v>
      </c>
      <c r="N8029" s="6">
        <v>6.7965999999999998</v>
      </c>
      <c r="O8029" t="str">
        <f t="shared" si="375"/>
        <v/>
      </c>
      <c r="P8029" s="6">
        <f t="shared" si="376"/>
        <v>299.58333333333331</v>
      </c>
      <c r="Q8029">
        <f t="shared" si="377"/>
        <v>303.79128282180602</v>
      </c>
      <c r="R8029" s="16" t="str">
        <f>TEXT(Ecom[[#This Row],[Dates]],"mmm")</f>
        <v>Apr</v>
      </c>
      <c r="S8029" s="16" t="str">
        <f>TEXT(Ecom[[#This Row],[Dates]],"YYYY")</f>
        <v>2025</v>
      </c>
      <c r="T8029" s="16"/>
    </row>
    <row r="8030" spans="1:20" x14ac:dyDescent="0.25">
      <c r="A8030" t="s">
        <v>13</v>
      </c>
      <c r="B8030" s="16">
        <v>45938</v>
      </c>
      <c r="C8030" t="s">
        <v>22</v>
      </c>
      <c r="D8030" t="s">
        <v>15</v>
      </c>
      <c r="E8030" t="s">
        <v>75</v>
      </c>
      <c r="F8030" t="s">
        <v>76</v>
      </c>
      <c r="G8030">
        <v>10035</v>
      </c>
      <c r="H8030" t="s">
        <v>57</v>
      </c>
      <c r="I8030" t="s">
        <v>26</v>
      </c>
      <c r="J8030" t="s">
        <v>32</v>
      </c>
      <c r="K8030" s="6">
        <v>772.68</v>
      </c>
      <c r="L8030">
        <v>4</v>
      </c>
      <c r="M8030">
        <v>0</v>
      </c>
      <c r="N8030" s="6">
        <v>108.1752</v>
      </c>
      <c r="O8030" t="str">
        <f t="shared" si="375"/>
        <v/>
      </c>
      <c r="P8030" s="6">
        <f t="shared" si="376"/>
        <v>300.61200000000002</v>
      </c>
      <c r="Q8030">
        <f t="shared" si="377"/>
        <v>340.08673766511936</v>
      </c>
      <c r="R8030" s="16" t="str">
        <f>TEXT(Ecom[[#This Row],[Dates]],"mmm")</f>
        <v>Oct</v>
      </c>
      <c r="S8030" s="16" t="str">
        <f>TEXT(Ecom[[#This Row],[Dates]],"YYYY")</f>
        <v>2025</v>
      </c>
      <c r="T8030" s="16"/>
    </row>
    <row r="8031" spans="1:20" x14ac:dyDescent="0.25">
      <c r="A8031" t="s">
        <v>28</v>
      </c>
      <c r="B8031" s="16">
        <v>46152</v>
      </c>
      <c r="C8031" t="s">
        <v>14</v>
      </c>
      <c r="D8031" t="s">
        <v>15</v>
      </c>
      <c r="E8031" t="s">
        <v>122</v>
      </c>
      <c r="F8031" t="s">
        <v>46</v>
      </c>
      <c r="G8031">
        <v>78207</v>
      </c>
      <c r="H8031" t="s">
        <v>47</v>
      </c>
      <c r="I8031" t="s">
        <v>35</v>
      </c>
      <c r="J8031" t="s">
        <v>59</v>
      </c>
      <c r="K8031" s="6">
        <v>106.08</v>
      </c>
      <c r="L8031">
        <v>6</v>
      </c>
      <c r="M8031">
        <v>0.2</v>
      </c>
      <c r="N8031" s="6">
        <v>-9.282</v>
      </c>
      <c r="O8031">
        <f t="shared" si="375"/>
        <v>-9.282</v>
      </c>
      <c r="P8031" s="6">
        <f t="shared" si="376"/>
        <v>51.692000000000007</v>
      </c>
      <c r="Q8031">
        <f t="shared" si="377"/>
        <v>195.90300941291596</v>
      </c>
      <c r="R8031" s="16" t="str">
        <f>TEXT(Ecom[[#This Row],[Dates]],"mmm")</f>
        <v>May</v>
      </c>
      <c r="S8031" s="16" t="str">
        <f>TEXT(Ecom[[#This Row],[Dates]],"YYYY")</f>
        <v>2026</v>
      </c>
      <c r="T8031" s="16"/>
    </row>
    <row r="8032" spans="1:20" x14ac:dyDescent="0.25">
      <c r="A8032" t="s">
        <v>28</v>
      </c>
      <c r="B8032" s="16">
        <v>46316</v>
      </c>
      <c r="C8032" t="s">
        <v>14</v>
      </c>
      <c r="D8032" t="s">
        <v>15</v>
      </c>
      <c r="E8032" t="s">
        <v>193</v>
      </c>
      <c r="F8032" t="s">
        <v>46</v>
      </c>
      <c r="G8032">
        <v>79109</v>
      </c>
      <c r="H8032" t="s">
        <v>47</v>
      </c>
      <c r="I8032" t="s">
        <v>19</v>
      </c>
      <c r="J8032" t="s">
        <v>33</v>
      </c>
      <c r="K8032" s="6">
        <v>23.076000000000001</v>
      </c>
      <c r="L8032">
        <v>3</v>
      </c>
      <c r="M8032">
        <v>0.6</v>
      </c>
      <c r="N8032" s="6">
        <v>-10.9611</v>
      </c>
      <c r="O8032">
        <f t="shared" si="375"/>
        <v>-10.9611</v>
      </c>
      <c r="P8032" s="6">
        <f t="shared" si="376"/>
        <v>32.316000000000003</v>
      </c>
      <c r="Q8032">
        <f t="shared" si="377"/>
        <v>161.1778642535424</v>
      </c>
      <c r="R8032" s="16" t="str">
        <f>TEXT(Ecom[[#This Row],[Dates]],"mmm")</f>
        <v>Oct</v>
      </c>
      <c r="S8032" s="16" t="str">
        <f>TEXT(Ecom[[#This Row],[Dates]],"YYYY")</f>
        <v>2026</v>
      </c>
      <c r="T8032" s="16"/>
    </row>
    <row r="8033" spans="1:20" x14ac:dyDescent="0.25">
      <c r="A8033" t="s">
        <v>28</v>
      </c>
      <c r="B8033" s="16">
        <v>45990</v>
      </c>
      <c r="C8033" t="s">
        <v>14</v>
      </c>
      <c r="D8033" t="s">
        <v>15</v>
      </c>
      <c r="E8033" t="s">
        <v>193</v>
      </c>
      <c r="F8033" t="s">
        <v>46</v>
      </c>
      <c r="G8033">
        <v>79109</v>
      </c>
      <c r="H8033" t="s">
        <v>47</v>
      </c>
      <c r="I8033" t="s">
        <v>26</v>
      </c>
      <c r="J8033" t="s">
        <v>41</v>
      </c>
      <c r="K8033" s="6">
        <v>25.92</v>
      </c>
      <c r="L8033">
        <v>5</v>
      </c>
      <c r="M8033">
        <v>0.2</v>
      </c>
      <c r="N8033" s="6">
        <v>9.0719999999999992</v>
      </c>
      <c r="O8033" t="str">
        <f t="shared" si="375"/>
        <v/>
      </c>
      <c r="P8033" s="6">
        <f t="shared" si="376"/>
        <v>24.951999999999998</v>
      </c>
      <c r="Q8033">
        <f t="shared" si="377"/>
        <v>22.234698888599024</v>
      </c>
      <c r="R8033" s="16" t="str">
        <f>TEXT(Ecom[[#This Row],[Dates]],"mmm")</f>
        <v>Nov</v>
      </c>
      <c r="S8033" s="16" t="str">
        <f>TEXT(Ecom[[#This Row],[Dates]],"YYYY")</f>
        <v>2025</v>
      </c>
      <c r="T8033" s="16"/>
    </row>
    <row r="8034" spans="1:20" x14ac:dyDescent="0.25">
      <c r="A8034" t="s">
        <v>62</v>
      </c>
      <c r="B8034" s="16">
        <v>46212</v>
      </c>
      <c r="C8034" t="s">
        <v>14</v>
      </c>
      <c r="D8034" t="s">
        <v>15</v>
      </c>
      <c r="E8034" t="s">
        <v>61</v>
      </c>
      <c r="F8034" t="s">
        <v>46</v>
      </c>
      <c r="G8034">
        <v>77041</v>
      </c>
      <c r="H8034" t="s">
        <v>47</v>
      </c>
      <c r="I8034" t="s">
        <v>26</v>
      </c>
      <c r="J8034" t="s">
        <v>41</v>
      </c>
      <c r="K8034" s="6">
        <v>47.951999999999998</v>
      </c>
      <c r="L8034">
        <v>3</v>
      </c>
      <c r="M8034">
        <v>0.2</v>
      </c>
      <c r="N8034" s="6">
        <v>16.183800000000002</v>
      </c>
      <c r="O8034" t="str">
        <f t="shared" si="375"/>
        <v/>
      </c>
      <c r="P8034" s="6">
        <f t="shared" si="376"/>
        <v>41.44</v>
      </c>
      <c r="Q8034">
        <f t="shared" si="377"/>
        <v>25.632951813372308</v>
      </c>
      <c r="R8034" s="16" t="str">
        <f>TEXT(Ecom[[#This Row],[Dates]],"mmm")</f>
        <v>Jul</v>
      </c>
      <c r="S8034" s="16" t="str">
        <f>TEXT(Ecom[[#This Row],[Dates]],"YYYY")</f>
        <v>2026</v>
      </c>
      <c r="T8034" s="16"/>
    </row>
    <row r="8035" spans="1:20" x14ac:dyDescent="0.25">
      <c r="A8035" t="s">
        <v>62</v>
      </c>
      <c r="B8035" s="16">
        <v>45894</v>
      </c>
      <c r="C8035" t="s">
        <v>14</v>
      </c>
      <c r="D8035" t="s">
        <v>15</v>
      </c>
      <c r="E8035" t="s">
        <v>61</v>
      </c>
      <c r="F8035" t="s">
        <v>46</v>
      </c>
      <c r="G8035">
        <v>77041</v>
      </c>
      <c r="H8035" t="s">
        <v>47</v>
      </c>
      <c r="I8035" t="s">
        <v>26</v>
      </c>
      <c r="J8035" t="s">
        <v>37</v>
      </c>
      <c r="K8035" s="6">
        <v>0.98399999999999999</v>
      </c>
      <c r="L8035">
        <v>2</v>
      </c>
      <c r="M8035">
        <v>0.8</v>
      </c>
      <c r="N8035" s="6">
        <v>-1.476</v>
      </c>
      <c r="O8035">
        <f t="shared" si="375"/>
        <v>-1.476</v>
      </c>
      <c r="P8035" s="6">
        <f t="shared" si="376"/>
        <v>26.992000000000001</v>
      </c>
      <c r="Q8035">
        <f t="shared" si="377"/>
        <v>27.25009856862907</v>
      </c>
      <c r="R8035" s="16" t="str">
        <f>TEXT(Ecom[[#This Row],[Dates]],"mmm")</f>
        <v>Aug</v>
      </c>
      <c r="S8035" s="16" t="str">
        <f>TEXT(Ecom[[#This Row],[Dates]],"YYYY")</f>
        <v>2025</v>
      </c>
      <c r="T8035" s="16"/>
    </row>
    <row r="8036" spans="1:20" x14ac:dyDescent="0.25">
      <c r="A8036" t="s">
        <v>62</v>
      </c>
      <c r="B8036" s="16">
        <v>46309</v>
      </c>
      <c r="C8036" t="s">
        <v>14</v>
      </c>
      <c r="D8036" t="s">
        <v>15</v>
      </c>
      <c r="E8036" t="s">
        <v>61</v>
      </c>
      <c r="F8036" t="s">
        <v>46</v>
      </c>
      <c r="G8036">
        <v>77041</v>
      </c>
      <c r="H8036" t="s">
        <v>47</v>
      </c>
      <c r="I8036" t="s">
        <v>19</v>
      </c>
      <c r="J8036" t="s">
        <v>33</v>
      </c>
      <c r="K8036" s="6">
        <v>75.384</v>
      </c>
      <c r="L8036">
        <v>9</v>
      </c>
      <c r="M8036">
        <v>0.6</v>
      </c>
      <c r="N8036" s="6">
        <v>-20.730599999999999</v>
      </c>
      <c r="O8036">
        <f t="shared" si="375"/>
        <v>-20.730599999999999</v>
      </c>
      <c r="P8036" s="6">
        <f t="shared" si="376"/>
        <v>39.223999999999997</v>
      </c>
      <c r="Q8036">
        <f t="shared" si="377"/>
        <v>23.492002383790105</v>
      </c>
      <c r="R8036" s="16" t="str">
        <f>TEXT(Ecom[[#This Row],[Dates]],"mmm")</f>
        <v>Oct</v>
      </c>
      <c r="S8036" s="16" t="str">
        <f>TEXT(Ecom[[#This Row],[Dates]],"YYYY")</f>
        <v>2026</v>
      </c>
      <c r="T8036" s="16"/>
    </row>
    <row r="8037" spans="1:20" x14ac:dyDescent="0.25">
      <c r="A8037" t="s">
        <v>62</v>
      </c>
      <c r="B8037" s="16">
        <v>45762</v>
      </c>
      <c r="C8037" t="s">
        <v>14</v>
      </c>
      <c r="D8037" t="s">
        <v>15</v>
      </c>
      <c r="E8037" t="s">
        <v>61</v>
      </c>
      <c r="F8037" t="s">
        <v>46</v>
      </c>
      <c r="G8037">
        <v>77041</v>
      </c>
      <c r="H8037" t="s">
        <v>47</v>
      </c>
      <c r="I8037" t="s">
        <v>26</v>
      </c>
      <c r="J8037" t="s">
        <v>27</v>
      </c>
      <c r="K8037" s="6">
        <v>4.6079999999999997</v>
      </c>
      <c r="L8037">
        <v>2</v>
      </c>
      <c r="M8037">
        <v>0.2</v>
      </c>
      <c r="N8037" s="6">
        <v>1.6704000000000001</v>
      </c>
      <c r="O8037" t="str">
        <f t="shared" si="375"/>
        <v/>
      </c>
      <c r="P8037" s="6">
        <f t="shared" si="376"/>
        <v>28.065999999999999</v>
      </c>
      <c r="Q8037">
        <f t="shared" si="377"/>
        <v>15.221516875791322</v>
      </c>
      <c r="R8037" s="16" t="str">
        <f>TEXT(Ecom[[#This Row],[Dates]],"mmm")</f>
        <v>Apr</v>
      </c>
      <c r="S8037" s="16" t="str">
        <f>TEXT(Ecom[[#This Row],[Dates]],"YYYY")</f>
        <v>2025</v>
      </c>
      <c r="T8037" s="16"/>
    </row>
    <row r="8038" spans="1:20" x14ac:dyDescent="0.25">
      <c r="A8038" t="s">
        <v>62</v>
      </c>
      <c r="B8038" s="16">
        <v>45896</v>
      </c>
      <c r="C8038" t="s">
        <v>14</v>
      </c>
      <c r="D8038" t="s">
        <v>15</v>
      </c>
      <c r="E8038" t="s">
        <v>184</v>
      </c>
      <c r="F8038" t="s">
        <v>166</v>
      </c>
      <c r="G8038">
        <v>1841</v>
      </c>
      <c r="H8038" t="s">
        <v>57</v>
      </c>
      <c r="I8038" t="s">
        <v>26</v>
      </c>
      <c r="J8038" t="s">
        <v>37</v>
      </c>
      <c r="K8038" s="6">
        <v>37.68</v>
      </c>
      <c r="L8038">
        <v>6</v>
      </c>
      <c r="M8038">
        <v>0</v>
      </c>
      <c r="N8038" s="6">
        <v>16.956</v>
      </c>
      <c r="O8038" t="str">
        <f t="shared" si="375"/>
        <v/>
      </c>
      <c r="P8038" s="6">
        <f t="shared" si="376"/>
        <v>171.86300000000003</v>
      </c>
      <c r="Q8038">
        <f t="shared" si="377"/>
        <v>152.71091073004573</v>
      </c>
      <c r="R8038" s="16" t="str">
        <f>TEXT(Ecom[[#This Row],[Dates]],"mmm")</f>
        <v>Aug</v>
      </c>
      <c r="S8038" s="16" t="str">
        <f>TEXT(Ecom[[#This Row],[Dates]],"YYYY")</f>
        <v>2025</v>
      </c>
      <c r="T8038" s="16"/>
    </row>
    <row r="8039" spans="1:20" x14ac:dyDescent="0.25">
      <c r="A8039" t="s">
        <v>28</v>
      </c>
      <c r="B8039" s="16">
        <v>46283</v>
      </c>
      <c r="C8039" t="s">
        <v>22</v>
      </c>
      <c r="D8039" t="s">
        <v>15</v>
      </c>
      <c r="E8039" t="s">
        <v>103</v>
      </c>
      <c r="F8039" t="s">
        <v>167</v>
      </c>
      <c r="G8039">
        <v>31907</v>
      </c>
      <c r="H8039" t="s">
        <v>18</v>
      </c>
      <c r="I8039" t="s">
        <v>26</v>
      </c>
      <c r="J8039" t="s">
        <v>38</v>
      </c>
      <c r="K8039" s="6">
        <v>41.91</v>
      </c>
      <c r="L8039">
        <v>3</v>
      </c>
      <c r="M8039">
        <v>0</v>
      </c>
      <c r="N8039" s="6">
        <v>10.896599999999999</v>
      </c>
      <c r="O8039" t="str">
        <f t="shared" si="375"/>
        <v/>
      </c>
      <c r="P8039" s="6">
        <f t="shared" si="376"/>
        <v>288.87100000000004</v>
      </c>
      <c r="Q8039">
        <f t="shared" si="377"/>
        <v>163.22388583476376</v>
      </c>
      <c r="R8039" s="16" t="str">
        <f>TEXT(Ecom[[#This Row],[Dates]],"mmm")</f>
        <v>Sep</v>
      </c>
      <c r="S8039" s="16" t="str">
        <f>TEXT(Ecom[[#This Row],[Dates]],"YYYY")</f>
        <v>2026</v>
      </c>
      <c r="T8039" s="16"/>
    </row>
    <row r="8040" spans="1:20" x14ac:dyDescent="0.25">
      <c r="A8040" t="s">
        <v>13</v>
      </c>
      <c r="B8040" s="16">
        <v>46335</v>
      </c>
      <c r="C8040" t="s">
        <v>14</v>
      </c>
      <c r="D8040" t="s">
        <v>15</v>
      </c>
      <c r="E8040" t="s">
        <v>23</v>
      </c>
      <c r="F8040" t="s">
        <v>24</v>
      </c>
      <c r="G8040">
        <v>90032</v>
      </c>
      <c r="H8040" t="s">
        <v>25</v>
      </c>
      <c r="I8040" t="s">
        <v>19</v>
      </c>
      <c r="J8040" t="s">
        <v>20</v>
      </c>
      <c r="K8040" s="6">
        <v>435.99900000000002</v>
      </c>
      <c r="L8040">
        <v>3</v>
      </c>
      <c r="M8040">
        <v>0.15</v>
      </c>
      <c r="N8040" s="6">
        <v>5.1294000000000004</v>
      </c>
      <c r="O8040" t="str">
        <f t="shared" si="375"/>
        <v/>
      </c>
      <c r="P8040" s="6">
        <f t="shared" si="376"/>
        <v>465.76099999999997</v>
      </c>
      <c r="Q8040">
        <f t="shared" si="377"/>
        <v>174.30313933489552</v>
      </c>
      <c r="R8040" s="16" t="str">
        <f>TEXT(Ecom[[#This Row],[Dates]],"mmm")</f>
        <v>Nov</v>
      </c>
      <c r="S8040" s="16" t="str">
        <f>TEXT(Ecom[[#This Row],[Dates]],"YYYY")</f>
        <v>2026</v>
      </c>
      <c r="T8040" s="16"/>
    </row>
    <row r="8041" spans="1:20" x14ac:dyDescent="0.25">
      <c r="A8041" t="s">
        <v>13</v>
      </c>
      <c r="B8041" s="16">
        <v>46077</v>
      </c>
      <c r="C8041" t="s">
        <v>22</v>
      </c>
      <c r="D8041" t="s">
        <v>15</v>
      </c>
      <c r="E8041" t="s">
        <v>42</v>
      </c>
      <c r="F8041" t="s">
        <v>43</v>
      </c>
      <c r="G8041">
        <v>98115</v>
      </c>
      <c r="H8041" t="s">
        <v>25</v>
      </c>
      <c r="I8041" t="s">
        <v>19</v>
      </c>
      <c r="J8041" t="s">
        <v>21</v>
      </c>
      <c r="K8041" s="6">
        <v>388.70400000000001</v>
      </c>
      <c r="L8041">
        <v>6</v>
      </c>
      <c r="M8041">
        <v>0.2</v>
      </c>
      <c r="N8041" s="6">
        <v>38.870399999999997</v>
      </c>
      <c r="O8041" t="str">
        <f t="shared" si="375"/>
        <v/>
      </c>
      <c r="P8041" s="6">
        <f t="shared" si="376"/>
        <v>331.488</v>
      </c>
      <c r="Q8041">
        <f t="shared" si="377"/>
        <v>191.8024934787519</v>
      </c>
      <c r="R8041" s="16" t="str">
        <f>TEXT(Ecom[[#This Row],[Dates]],"mmm")</f>
        <v>Feb</v>
      </c>
      <c r="S8041" s="16" t="str">
        <f>TEXT(Ecom[[#This Row],[Dates]],"YYYY")</f>
        <v>2026</v>
      </c>
      <c r="T8041" s="16"/>
    </row>
    <row r="8042" spans="1:20" x14ac:dyDescent="0.25">
      <c r="A8042" t="s">
        <v>13</v>
      </c>
      <c r="B8042" s="16">
        <v>45799</v>
      </c>
      <c r="C8042" t="s">
        <v>22</v>
      </c>
      <c r="D8042" t="s">
        <v>15</v>
      </c>
      <c r="E8042" t="s">
        <v>42</v>
      </c>
      <c r="F8042" t="s">
        <v>43</v>
      </c>
      <c r="G8042">
        <v>98115</v>
      </c>
      <c r="H8042" t="s">
        <v>25</v>
      </c>
      <c r="I8042" t="s">
        <v>26</v>
      </c>
      <c r="J8042" t="s">
        <v>32</v>
      </c>
      <c r="K8042" s="6">
        <v>572.58000000000004</v>
      </c>
      <c r="L8042">
        <v>6</v>
      </c>
      <c r="M8042">
        <v>0</v>
      </c>
      <c r="N8042" s="6">
        <v>34.354799999999997</v>
      </c>
      <c r="O8042" t="str">
        <f t="shared" si="375"/>
        <v/>
      </c>
      <c r="P8042" s="6">
        <f t="shared" si="376"/>
        <v>223.21333333333334</v>
      </c>
      <c r="Q8042">
        <f t="shared" si="377"/>
        <v>204.76415110732569</v>
      </c>
      <c r="R8042" s="16" t="str">
        <f>TEXT(Ecom[[#This Row],[Dates]],"mmm")</f>
        <v>May</v>
      </c>
      <c r="S8042" s="16" t="str">
        <f>TEXT(Ecom[[#This Row],[Dates]],"YYYY")</f>
        <v>2025</v>
      </c>
      <c r="T8042" s="16"/>
    </row>
    <row r="8043" spans="1:20" x14ac:dyDescent="0.25">
      <c r="A8043" t="s">
        <v>13</v>
      </c>
      <c r="B8043" s="16">
        <v>46351</v>
      </c>
      <c r="C8043" t="s">
        <v>22</v>
      </c>
      <c r="D8043" t="s">
        <v>15</v>
      </c>
      <c r="E8043" t="s">
        <v>42</v>
      </c>
      <c r="F8043" t="s">
        <v>43</v>
      </c>
      <c r="G8043">
        <v>98115</v>
      </c>
      <c r="H8043" t="s">
        <v>25</v>
      </c>
      <c r="I8043" t="s">
        <v>35</v>
      </c>
      <c r="J8043" t="s">
        <v>59</v>
      </c>
      <c r="K8043" s="6">
        <v>33.18</v>
      </c>
      <c r="L8043">
        <v>2</v>
      </c>
      <c r="M8043">
        <v>0</v>
      </c>
      <c r="N8043" s="6">
        <v>11.613</v>
      </c>
      <c r="O8043" t="str">
        <f t="shared" si="375"/>
        <v/>
      </c>
      <c r="P8043" s="6">
        <f t="shared" si="376"/>
        <v>41.26</v>
      </c>
      <c r="Q8043">
        <f t="shared" si="377"/>
        <v>195.43642237746704</v>
      </c>
      <c r="R8043" s="16" t="str">
        <f>TEXT(Ecom[[#This Row],[Dates]],"mmm")</f>
        <v>Nov</v>
      </c>
      <c r="S8043" s="16" t="str">
        <f>TEXT(Ecom[[#This Row],[Dates]],"YYYY")</f>
        <v>2026</v>
      </c>
      <c r="T8043" s="16"/>
    </row>
    <row r="8044" spans="1:20" x14ac:dyDescent="0.25">
      <c r="A8044" t="s">
        <v>28</v>
      </c>
      <c r="B8044" s="16">
        <v>46158</v>
      </c>
      <c r="C8044" t="s">
        <v>44</v>
      </c>
      <c r="D8044" t="s">
        <v>15</v>
      </c>
      <c r="E8044" t="s">
        <v>563</v>
      </c>
      <c r="F8044" t="s">
        <v>166</v>
      </c>
      <c r="G8044">
        <v>2138</v>
      </c>
      <c r="H8044" t="s">
        <v>57</v>
      </c>
      <c r="I8044" t="s">
        <v>35</v>
      </c>
      <c r="J8044" t="s">
        <v>59</v>
      </c>
      <c r="K8044" s="6">
        <v>63.88</v>
      </c>
      <c r="L8044">
        <v>4</v>
      </c>
      <c r="M8044">
        <v>0</v>
      </c>
      <c r="N8044" s="6">
        <v>24.9132</v>
      </c>
      <c r="O8044" t="str">
        <f t="shared" si="375"/>
        <v/>
      </c>
      <c r="P8044" s="6">
        <f t="shared" si="376"/>
        <v>128.55199999999999</v>
      </c>
      <c r="Q8044">
        <f t="shared" si="377"/>
        <v>133.31929683671842</v>
      </c>
      <c r="R8044" s="16" t="str">
        <f>TEXT(Ecom[[#This Row],[Dates]],"mmm")</f>
        <v>May</v>
      </c>
      <c r="S8044" s="16" t="str">
        <f>TEXT(Ecom[[#This Row],[Dates]],"YYYY")</f>
        <v>2026</v>
      </c>
      <c r="T8044" s="16"/>
    </row>
    <row r="8045" spans="1:20" x14ac:dyDescent="0.25">
      <c r="A8045" t="s">
        <v>28</v>
      </c>
      <c r="B8045" s="16">
        <v>46091</v>
      </c>
      <c r="C8045" t="s">
        <v>44</v>
      </c>
      <c r="D8045" t="s">
        <v>15</v>
      </c>
      <c r="E8045" t="s">
        <v>563</v>
      </c>
      <c r="F8045" t="s">
        <v>166</v>
      </c>
      <c r="G8045">
        <v>2138</v>
      </c>
      <c r="H8045" t="s">
        <v>57</v>
      </c>
      <c r="I8045" t="s">
        <v>19</v>
      </c>
      <c r="J8045" t="s">
        <v>33</v>
      </c>
      <c r="K8045" s="6">
        <v>26.72</v>
      </c>
      <c r="L8045">
        <v>1</v>
      </c>
      <c r="M8045">
        <v>0</v>
      </c>
      <c r="N8045" s="6">
        <v>11.7568</v>
      </c>
      <c r="O8045" t="str">
        <f t="shared" si="375"/>
        <v/>
      </c>
      <c r="P8045" s="6">
        <f t="shared" si="376"/>
        <v>238.34199999999998</v>
      </c>
      <c r="Q8045">
        <f t="shared" si="377"/>
        <v>131.56935063557418</v>
      </c>
      <c r="R8045" s="16" t="str">
        <f>TEXT(Ecom[[#This Row],[Dates]],"mmm")</f>
        <v>Mar</v>
      </c>
      <c r="S8045" s="16" t="str">
        <f>TEXT(Ecom[[#This Row],[Dates]],"YYYY")</f>
        <v>2026</v>
      </c>
      <c r="T8045" s="16"/>
    </row>
    <row r="8046" spans="1:20" x14ac:dyDescent="0.25">
      <c r="A8046" t="s">
        <v>13</v>
      </c>
      <c r="B8046" s="16">
        <v>46117</v>
      </c>
      <c r="C8046" t="s">
        <v>14</v>
      </c>
      <c r="D8046" t="s">
        <v>15</v>
      </c>
      <c r="E8046" t="s">
        <v>374</v>
      </c>
      <c r="F8046" t="s">
        <v>51</v>
      </c>
      <c r="G8046">
        <v>84106</v>
      </c>
      <c r="H8046" t="s">
        <v>25</v>
      </c>
      <c r="I8046" t="s">
        <v>26</v>
      </c>
      <c r="J8046" t="s">
        <v>37</v>
      </c>
      <c r="K8046" s="6">
        <v>295.05599999999998</v>
      </c>
      <c r="L8046">
        <v>9</v>
      </c>
      <c r="M8046">
        <v>0.2</v>
      </c>
      <c r="N8046" s="6">
        <v>106.95780000000001</v>
      </c>
      <c r="O8046" t="str">
        <f t="shared" si="375"/>
        <v/>
      </c>
      <c r="P8046" s="6">
        <f t="shared" si="376"/>
        <v>230.17333333333337</v>
      </c>
      <c r="Q8046">
        <f t="shared" si="377"/>
        <v>185.90815665607377</v>
      </c>
      <c r="R8046" s="16" t="str">
        <f>TEXT(Ecom[[#This Row],[Dates]],"mmm")</f>
        <v>Apr</v>
      </c>
      <c r="S8046" s="16" t="str">
        <f>TEXT(Ecom[[#This Row],[Dates]],"YYYY")</f>
        <v>2026</v>
      </c>
      <c r="T8046" s="16"/>
    </row>
    <row r="8047" spans="1:20" x14ac:dyDescent="0.25">
      <c r="A8047" t="s">
        <v>28</v>
      </c>
      <c r="B8047" s="16">
        <v>45756</v>
      </c>
      <c r="C8047" t="s">
        <v>14</v>
      </c>
      <c r="D8047" t="s">
        <v>15</v>
      </c>
      <c r="E8047" t="s">
        <v>75</v>
      </c>
      <c r="F8047" t="s">
        <v>76</v>
      </c>
      <c r="G8047">
        <v>10035</v>
      </c>
      <c r="H8047" t="s">
        <v>57</v>
      </c>
      <c r="I8047" t="s">
        <v>26</v>
      </c>
      <c r="J8047" t="s">
        <v>38</v>
      </c>
      <c r="K8047" s="6">
        <v>393.25</v>
      </c>
      <c r="L8047">
        <v>5</v>
      </c>
      <c r="M8047">
        <v>0</v>
      </c>
      <c r="N8047" s="6">
        <v>129.77250000000001</v>
      </c>
      <c r="O8047" t="str">
        <f t="shared" si="375"/>
        <v/>
      </c>
      <c r="P8047" s="6">
        <f t="shared" si="376"/>
        <v>137.24533333333332</v>
      </c>
      <c r="Q8047">
        <f t="shared" si="377"/>
        <v>173.77810899300636</v>
      </c>
      <c r="R8047" s="16" t="str">
        <f>TEXT(Ecom[[#This Row],[Dates]],"mmm")</f>
        <v>Apr</v>
      </c>
      <c r="S8047" s="16" t="str">
        <f>TEXT(Ecom[[#This Row],[Dates]],"YYYY")</f>
        <v>2025</v>
      </c>
      <c r="T8047" s="16"/>
    </row>
    <row r="8048" spans="1:20" x14ac:dyDescent="0.25">
      <c r="A8048" t="s">
        <v>13</v>
      </c>
      <c r="B8048" s="16">
        <v>45761</v>
      </c>
      <c r="C8048" t="s">
        <v>14</v>
      </c>
      <c r="D8048" t="s">
        <v>15</v>
      </c>
      <c r="E8048" t="s">
        <v>276</v>
      </c>
      <c r="F8048" t="s">
        <v>104</v>
      </c>
      <c r="G8048">
        <v>44221</v>
      </c>
      <c r="H8048" t="s">
        <v>57</v>
      </c>
      <c r="I8048" t="s">
        <v>26</v>
      </c>
      <c r="J8048" t="s">
        <v>37</v>
      </c>
      <c r="K8048" s="6">
        <v>2.214</v>
      </c>
      <c r="L8048">
        <v>3</v>
      </c>
      <c r="M8048">
        <v>0.7</v>
      </c>
      <c r="N8048" s="6">
        <v>-1.476</v>
      </c>
      <c r="O8048">
        <f t="shared" si="375"/>
        <v>-1.476</v>
      </c>
      <c r="P8048" s="6">
        <f t="shared" si="376"/>
        <v>241.78200000000001</v>
      </c>
      <c r="Q8048">
        <f t="shared" si="377"/>
        <v>307.08172154197842</v>
      </c>
      <c r="R8048" s="16" t="str">
        <f>TEXT(Ecom[[#This Row],[Dates]],"mmm")</f>
        <v>Apr</v>
      </c>
      <c r="S8048" s="16" t="str">
        <f>TEXT(Ecom[[#This Row],[Dates]],"YYYY")</f>
        <v>2025</v>
      </c>
      <c r="T8048" s="16"/>
    </row>
    <row r="8049" spans="1:20" x14ac:dyDescent="0.25">
      <c r="A8049" t="s">
        <v>13</v>
      </c>
      <c r="B8049" s="16">
        <v>45771</v>
      </c>
      <c r="C8049" t="s">
        <v>14</v>
      </c>
      <c r="D8049" t="s">
        <v>15</v>
      </c>
      <c r="E8049" t="s">
        <v>106</v>
      </c>
      <c r="F8049" t="s">
        <v>40</v>
      </c>
      <c r="G8049">
        <v>28403</v>
      </c>
      <c r="H8049" t="s">
        <v>18</v>
      </c>
      <c r="I8049" t="s">
        <v>26</v>
      </c>
      <c r="J8049" t="s">
        <v>41</v>
      </c>
      <c r="K8049" s="6">
        <v>16.271999999999998</v>
      </c>
      <c r="L8049">
        <v>3</v>
      </c>
      <c r="M8049">
        <v>0.2</v>
      </c>
      <c r="N8049" s="6">
        <v>5.2884000000000002</v>
      </c>
      <c r="O8049" t="str">
        <f t="shared" si="375"/>
        <v/>
      </c>
      <c r="P8049" s="6">
        <f t="shared" si="376"/>
        <v>243.03400000000002</v>
      </c>
      <c r="Q8049">
        <f t="shared" si="377"/>
        <v>309.37110054527164</v>
      </c>
      <c r="R8049" s="16" t="str">
        <f>TEXT(Ecom[[#This Row],[Dates]],"mmm")</f>
        <v>Apr</v>
      </c>
      <c r="S8049" s="16" t="str">
        <f>TEXT(Ecom[[#This Row],[Dates]],"YYYY")</f>
        <v>2025</v>
      </c>
      <c r="T8049" s="16"/>
    </row>
    <row r="8050" spans="1:20" x14ac:dyDescent="0.25">
      <c r="A8050" t="s">
        <v>28</v>
      </c>
      <c r="B8050" s="16">
        <v>46275</v>
      </c>
      <c r="C8050" t="s">
        <v>22</v>
      </c>
      <c r="D8050" t="s">
        <v>15</v>
      </c>
      <c r="E8050" t="s">
        <v>75</v>
      </c>
      <c r="F8050" t="s">
        <v>76</v>
      </c>
      <c r="G8050">
        <v>10035</v>
      </c>
      <c r="H8050" t="s">
        <v>57</v>
      </c>
      <c r="I8050" t="s">
        <v>26</v>
      </c>
      <c r="J8050" t="s">
        <v>38</v>
      </c>
      <c r="K8050" s="6">
        <v>706.86</v>
      </c>
      <c r="L8050">
        <v>7</v>
      </c>
      <c r="M8050">
        <v>0</v>
      </c>
      <c r="N8050" s="6">
        <v>197.92080000000001</v>
      </c>
      <c r="O8050" t="str">
        <f t="shared" si="375"/>
        <v/>
      </c>
      <c r="P8050" s="6">
        <f t="shared" si="376"/>
        <v>244.67133333333334</v>
      </c>
      <c r="Q8050">
        <f t="shared" si="377"/>
        <v>327.84319134836625</v>
      </c>
      <c r="R8050" s="16" t="str">
        <f>TEXT(Ecom[[#This Row],[Dates]],"mmm")</f>
        <v>Sep</v>
      </c>
      <c r="S8050" s="16" t="str">
        <f>TEXT(Ecom[[#This Row],[Dates]],"YYYY")</f>
        <v>2026</v>
      </c>
      <c r="T8050" s="16"/>
    </row>
    <row r="8051" spans="1:20" x14ac:dyDescent="0.25">
      <c r="A8051" t="s">
        <v>28</v>
      </c>
      <c r="B8051" s="16">
        <v>46360</v>
      </c>
      <c r="C8051" t="s">
        <v>22</v>
      </c>
      <c r="D8051" t="s">
        <v>15</v>
      </c>
      <c r="E8051" t="s">
        <v>55</v>
      </c>
      <c r="F8051" t="s">
        <v>56</v>
      </c>
      <c r="G8051">
        <v>19140</v>
      </c>
      <c r="H8051" t="s">
        <v>57</v>
      </c>
      <c r="I8051" t="s">
        <v>26</v>
      </c>
      <c r="J8051" t="s">
        <v>37</v>
      </c>
      <c r="K8051" s="6">
        <v>5.97</v>
      </c>
      <c r="L8051">
        <v>5</v>
      </c>
      <c r="M8051">
        <v>0.7</v>
      </c>
      <c r="N8051" s="6">
        <v>-4.577</v>
      </c>
      <c r="O8051">
        <f t="shared" si="375"/>
        <v>-4.577</v>
      </c>
      <c r="P8051" s="6">
        <f t="shared" si="376"/>
        <v>22.843333333333334</v>
      </c>
      <c r="Q8051">
        <f t="shared" si="377"/>
        <v>188.4050494636686</v>
      </c>
      <c r="R8051" s="16" t="str">
        <f>TEXT(Ecom[[#This Row],[Dates]],"mmm")</f>
        <v>Dec</v>
      </c>
      <c r="S8051" s="16" t="str">
        <f>TEXT(Ecom[[#This Row],[Dates]],"YYYY")</f>
        <v>2026</v>
      </c>
      <c r="T8051" s="16"/>
    </row>
    <row r="8052" spans="1:20" x14ac:dyDescent="0.25">
      <c r="A8052" t="s">
        <v>28</v>
      </c>
      <c r="B8052" s="16">
        <v>45687</v>
      </c>
      <c r="C8052" t="s">
        <v>22</v>
      </c>
      <c r="D8052" t="s">
        <v>15</v>
      </c>
      <c r="E8052" t="s">
        <v>55</v>
      </c>
      <c r="F8052" t="s">
        <v>56</v>
      </c>
      <c r="G8052">
        <v>19140</v>
      </c>
      <c r="H8052" t="s">
        <v>57</v>
      </c>
      <c r="I8052" t="s">
        <v>19</v>
      </c>
      <c r="J8052" t="s">
        <v>33</v>
      </c>
      <c r="K8052" s="6">
        <v>21.184000000000001</v>
      </c>
      <c r="L8052">
        <v>1</v>
      </c>
      <c r="M8052">
        <v>0.2</v>
      </c>
      <c r="N8052" s="6">
        <v>4.7664</v>
      </c>
      <c r="O8052" t="str">
        <f t="shared" si="375"/>
        <v/>
      </c>
      <c r="P8052" s="6">
        <f t="shared" si="376"/>
        <v>26.833333333333332</v>
      </c>
      <c r="Q8052">
        <f t="shared" si="377"/>
        <v>129.57512527744925</v>
      </c>
      <c r="R8052" s="16" t="str">
        <f>TEXT(Ecom[[#This Row],[Dates]],"mmm")</f>
        <v>Jan</v>
      </c>
      <c r="S8052" s="16" t="str">
        <f>TEXT(Ecom[[#This Row],[Dates]],"YYYY")</f>
        <v>2025</v>
      </c>
      <c r="T8052" s="16"/>
    </row>
    <row r="8053" spans="1:20" x14ac:dyDescent="0.25">
      <c r="A8053" t="s">
        <v>28</v>
      </c>
      <c r="B8053" s="16">
        <v>46060</v>
      </c>
      <c r="C8053" t="s">
        <v>22</v>
      </c>
      <c r="D8053" t="s">
        <v>15</v>
      </c>
      <c r="E8053" t="s">
        <v>55</v>
      </c>
      <c r="F8053" t="s">
        <v>56</v>
      </c>
      <c r="G8053">
        <v>19140</v>
      </c>
      <c r="H8053" t="s">
        <v>57</v>
      </c>
      <c r="I8053" t="s">
        <v>26</v>
      </c>
      <c r="J8053" t="s">
        <v>38</v>
      </c>
      <c r="K8053" s="6">
        <v>41.375999999999998</v>
      </c>
      <c r="L8053">
        <v>6</v>
      </c>
      <c r="M8053">
        <v>0.2</v>
      </c>
      <c r="N8053" s="6">
        <v>3.1032000000000002</v>
      </c>
      <c r="O8053" t="str">
        <f t="shared" si="375"/>
        <v/>
      </c>
      <c r="P8053" s="6">
        <f t="shared" si="376"/>
        <v>20.657</v>
      </c>
      <c r="Q8053">
        <f t="shared" si="377"/>
        <v>15.775752655637442</v>
      </c>
      <c r="R8053" s="16" t="str">
        <f>TEXT(Ecom[[#This Row],[Dates]],"mmm")</f>
        <v>Feb</v>
      </c>
      <c r="S8053" s="16" t="str">
        <f>TEXT(Ecom[[#This Row],[Dates]],"YYYY")</f>
        <v>2026</v>
      </c>
      <c r="T8053" s="16"/>
    </row>
    <row r="8054" spans="1:20" x14ac:dyDescent="0.25">
      <c r="A8054" t="s">
        <v>13</v>
      </c>
      <c r="B8054" s="16">
        <v>45922</v>
      </c>
      <c r="C8054" t="s">
        <v>22</v>
      </c>
      <c r="D8054" t="s">
        <v>15</v>
      </c>
      <c r="E8054" t="s">
        <v>75</v>
      </c>
      <c r="F8054" t="s">
        <v>76</v>
      </c>
      <c r="G8054">
        <v>10009</v>
      </c>
      <c r="H8054" t="s">
        <v>57</v>
      </c>
      <c r="I8054" t="s">
        <v>26</v>
      </c>
      <c r="J8054" t="s">
        <v>34</v>
      </c>
      <c r="K8054" s="6">
        <v>17.940000000000001</v>
      </c>
      <c r="L8054">
        <v>3</v>
      </c>
      <c r="M8054">
        <v>0</v>
      </c>
      <c r="N8054" s="6">
        <v>4.4850000000000003</v>
      </c>
      <c r="O8054" t="str">
        <f t="shared" si="375"/>
        <v/>
      </c>
      <c r="P8054" s="6">
        <f t="shared" si="376"/>
        <v>304.315</v>
      </c>
      <c r="Q8054">
        <f t="shared" si="377"/>
        <v>339.70002679166703</v>
      </c>
      <c r="R8054" s="16" t="str">
        <f>TEXT(Ecom[[#This Row],[Dates]],"mmm")</f>
        <v>Sep</v>
      </c>
      <c r="S8054" s="16" t="str">
        <f>TEXT(Ecom[[#This Row],[Dates]],"YYYY")</f>
        <v>2025</v>
      </c>
      <c r="T8054" s="16"/>
    </row>
    <row r="8055" spans="1:20" x14ac:dyDescent="0.25">
      <c r="A8055" t="s">
        <v>28</v>
      </c>
      <c r="B8055" s="16">
        <v>46298</v>
      </c>
      <c r="C8055" t="s">
        <v>22</v>
      </c>
      <c r="D8055" t="s">
        <v>15</v>
      </c>
      <c r="E8055" t="s">
        <v>55</v>
      </c>
      <c r="F8055" t="s">
        <v>56</v>
      </c>
      <c r="G8055">
        <v>19134</v>
      </c>
      <c r="H8055" t="s">
        <v>57</v>
      </c>
      <c r="I8055" t="s">
        <v>26</v>
      </c>
      <c r="J8055" t="s">
        <v>37</v>
      </c>
      <c r="K8055" s="6">
        <v>2.6549999999999998</v>
      </c>
      <c r="L8055">
        <v>1</v>
      </c>
      <c r="M8055">
        <v>0.7</v>
      </c>
      <c r="N8055" s="6">
        <v>-1.8585</v>
      </c>
      <c r="O8055">
        <f t="shared" si="375"/>
        <v>-1.8585</v>
      </c>
      <c r="P8055" s="6">
        <f t="shared" si="376"/>
        <v>400.89033333333333</v>
      </c>
      <c r="Q8055">
        <f t="shared" si="377"/>
        <v>343.89921467121951</v>
      </c>
      <c r="R8055" s="16" t="str">
        <f>TEXT(Ecom[[#This Row],[Dates]],"mmm")</f>
        <v>Oct</v>
      </c>
      <c r="S8055" s="16" t="str">
        <f>TEXT(Ecom[[#This Row],[Dates]],"YYYY")</f>
        <v>2026</v>
      </c>
      <c r="T8055" s="16"/>
    </row>
    <row r="8056" spans="1:20" x14ac:dyDescent="0.25">
      <c r="A8056" t="s">
        <v>28</v>
      </c>
      <c r="B8056" s="16">
        <v>45853</v>
      </c>
      <c r="C8056" t="s">
        <v>14</v>
      </c>
      <c r="D8056" t="s">
        <v>15</v>
      </c>
      <c r="E8056" t="s">
        <v>23</v>
      </c>
      <c r="F8056" t="s">
        <v>24</v>
      </c>
      <c r="G8056">
        <v>90049</v>
      </c>
      <c r="H8056" t="s">
        <v>25</v>
      </c>
      <c r="I8056" t="s">
        <v>26</v>
      </c>
      <c r="J8056" t="s">
        <v>32</v>
      </c>
      <c r="K8056" s="6">
        <v>892.35</v>
      </c>
      <c r="L8056">
        <v>5</v>
      </c>
      <c r="M8056">
        <v>0</v>
      </c>
      <c r="N8056" s="6">
        <v>267.70499999999998</v>
      </c>
      <c r="O8056" t="str">
        <f t="shared" si="375"/>
        <v/>
      </c>
      <c r="P8056" s="6">
        <f t="shared" si="376"/>
        <v>642.94533333333345</v>
      </c>
      <c r="Q8056">
        <f t="shared" si="377"/>
        <v>347.29929260200328</v>
      </c>
      <c r="R8056" s="16" t="str">
        <f>TEXT(Ecom[[#This Row],[Dates]],"mmm")</f>
        <v>Jul</v>
      </c>
      <c r="S8056" s="16" t="str">
        <f>TEXT(Ecom[[#This Row],[Dates]],"YYYY")</f>
        <v>2025</v>
      </c>
      <c r="T8056" s="16"/>
    </row>
    <row r="8057" spans="1:20" x14ac:dyDescent="0.25">
      <c r="A8057" t="s">
        <v>28</v>
      </c>
      <c r="B8057" s="16">
        <v>46143</v>
      </c>
      <c r="C8057" t="s">
        <v>14</v>
      </c>
      <c r="D8057" t="s">
        <v>15</v>
      </c>
      <c r="E8057" t="s">
        <v>23</v>
      </c>
      <c r="F8057" t="s">
        <v>24</v>
      </c>
      <c r="G8057">
        <v>90049</v>
      </c>
      <c r="H8057" t="s">
        <v>25</v>
      </c>
      <c r="I8057" t="s">
        <v>19</v>
      </c>
      <c r="J8057" t="s">
        <v>20</v>
      </c>
      <c r="K8057" s="6">
        <v>307.666</v>
      </c>
      <c r="L8057">
        <v>2</v>
      </c>
      <c r="M8057">
        <v>0.15</v>
      </c>
      <c r="N8057" s="6">
        <v>28.956800000000001</v>
      </c>
      <c r="O8057" t="str">
        <f t="shared" si="375"/>
        <v/>
      </c>
      <c r="P8057" s="6">
        <f t="shared" si="376"/>
        <v>359.28199999999998</v>
      </c>
      <c r="Q8057">
        <f t="shared" si="377"/>
        <v>197.60198445744038</v>
      </c>
      <c r="R8057" s="16" t="str">
        <f>TEXT(Ecom[[#This Row],[Dates]],"mmm")</f>
        <v>May</v>
      </c>
      <c r="S8057" s="16" t="str">
        <f>TEXT(Ecom[[#This Row],[Dates]],"YYYY")</f>
        <v>2026</v>
      </c>
      <c r="T8057" s="16"/>
    </row>
    <row r="8058" spans="1:20" x14ac:dyDescent="0.25">
      <c r="A8058" t="s">
        <v>28</v>
      </c>
      <c r="B8058" s="16">
        <v>46017</v>
      </c>
      <c r="C8058" t="s">
        <v>14</v>
      </c>
      <c r="D8058" t="s">
        <v>15</v>
      </c>
      <c r="E8058" t="s">
        <v>23</v>
      </c>
      <c r="F8058" t="s">
        <v>24</v>
      </c>
      <c r="G8058">
        <v>90049</v>
      </c>
      <c r="H8058" t="s">
        <v>25</v>
      </c>
      <c r="I8058" t="s">
        <v>26</v>
      </c>
      <c r="J8058" t="s">
        <v>32</v>
      </c>
      <c r="K8058" s="6">
        <v>728.82</v>
      </c>
      <c r="L8058">
        <v>9</v>
      </c>
      <c r="M8058">
        <v>0</v>
      </c>
      <c r="N8058" s="6">
        <v>29.152799999999999</v>
      </c>
      <c r="O8058" t="str">
        <f t="shared" si="375"/>
        <v/>
      </c>
      <c r="P8058" s="6">
        <f t="shared" si="376"/>
        <v>271.11866666666668</v>
      </c>
      <c r="Q8058">
        <f t="shared" si="377"/>
        <v>231.23344318835186</v>
      </c>
      <c r="R8058" s="16" t="str">
        <f>TEXT(Ecom[[#This Row],[Dates]],"mmm")</f>
        <v>Dec</v>
      </c>
      <c r="S8058" s="16" t="str">
        <f>TEXT(Ecom[[#This Row],[Dates]],"YYYY")</f>
        <v>2025</v>
      </c>
      <c r="T8058" s="16"/>
    </row>
    <row r="8059" spans="1:20" x14ac:dyDescent="0.25">
      <c r="A8059" t="s">
        <v>28</v>
      </c>
      <c r="B8059" s="16">
        <v>46056</v>
      </c>
      <c r="C8059" t="s">
        <v>14</v>
      </c>
      <c r="D8059" t="s">
        <v>15</v>
      </c>
      <c r="E8059" t="s">
        <v>23</v>
      </c>
      <c r="F8059" t="s">
        <v>24</v>
      </c>
      <c r="G8059">
        <v>90049</v>
      </c>
      <c r="H8059" t="s">
        <v>25</v>
      </c>
      <c r="I8059" t="s">
        <v>26</v>
      </c>
      <c r="J8059" t="s">
        <v>37</v>
      </c>
      <c r="K8059" s="6">
        <v>41.36</v>
      </c>
      <c r="L8059">
        <v>5</v>
      </c>
      <c r="M8059">
        <v>0.2</v>
      </c>
      <c r="N8059" s="6">
        <v>13.959</v>
      </c>
      <c r="O8059" t="str">
        <f t="shared" si="375"/>
        <v/>
      </c>
      <c r="P8059" s="6">
        <f t="shared" si="376"/>
        <v>29.565333333333331</v>
      </c>
      <c r="Q8059">
        <f t="shared" si="377"/>
        <v>226.3313856073942</v>
      </c>
      <c r="R8059" s="16" t="str">
        <f>TEXT(Ecom[[#This Row],[Dates]],"mmm")</f>
        <v>Feb</v>
      </c>
      <c r="S8059" s="16" t="str">
        <f>TEXT(Ecom[[#This Row],[Dates]],"YYYY")</f>
        <v>2026</v>
      </c>
      <c r="T8059" s="16"/>
    </row>
    <row r="8060" spans="1:20" x14ac:dyDescent="0.25">
      <c r="A8060" t="s">
        <v>28</v>
      </c>
      <c r="B8060" s="16">
        <v>45880</v>
      </c>
      <c r="C8060" t="s">
        <v>14</v>
      </c>
      <c r="D8060" t="s">
        <v>15</v>
      </c>
      <c r="E8060" t="s">
        <v>23</v>
      </c>
      <c r="F8060" t="s">
        <v>24</v>
      </c>
      <c r="G8060">
        <v>90049</v>
      </c>
      <c r="H8060" t="s">
        <v>25</v>
      </c>
      <c r="I8060" t="s">
        <v>35</v>
      </c>
      <c r="J8060" t="s">
        <v>36</v>
      </c>
      <c r="K8060" s="6">
        <v>43.176000000000002</v>
      </c>
      <c r="L8060">
        <v>3</v>
      </c>
      <c r="M8060">
        <v>0.2</v>
      </c>
      <c r="N8060" s="6">
        <v>15.111599999999999</v>
      </c>
      <c r="O8060" t="str">
        <f t="shared" si="375"/>
        <v/>
      </c>
      <c r="P8060" s="6">
        <f t="shared" si="376"/>
        <v>36.245333333333328</v>
      </c>
      <c r="Q8060">
        <f t="shared" si="377"/>
        <v>133.21167053978417</v>
      </c>
      <c r="R8060" s="16" t="str">
        <f>TEXT(Ecom[[#This Row],[Dates]],"mmm")</f>
        <v>Aug</v>
      </c>
      <c r="S8060" s="16" t="str">
        <f>TEXT(Ecom[[#This Row],[Dates]],"YYYY")</f>
        <v>2025</v>
      </c>
      <c r="T8060" s="16"/>
    </row>
    <row r="8061" spans="1:20" x14ac:dyDescent="0.25">
      <c r="A8061" t="s">
        <v>28</v>
      </c>
      <c r="B8061" s="16">
        <v>46267</v>
      </c>
      <c r="C8061" t="s">
        <v>14</v>
      </c>
      <c r="D8061" t="s">
        <v>15</v>
      </c>
      <c r="E8061" t="s">
        <v>23</v>
      </c>
      <c r="F8061" t="s">
        <v>24</v>
      </c>
      <c r="G8061">
        <v>90049</v>
      </c>
      <c r="H8061" t="s">
        <v>25</v>
      </c>
      <c r="I8061" t="s">
        <v>19</v>
      </c>
      <c r="J8061" t="s">
        <v>33</v>
      </c>
      <c r="K8061" s="6">
        <v>4.16</v>
      </c>
      <c r="L8061">
        <v>2</v>
      </c>
      <c r="M8061">
        <v>0</v>
      </c>
      <c r="N8061" s="6">
        <v>1.7472000000000001</v>
      </c>
      <c r="O8061" t="str">
        <f t="shared" si="375"/>
        <v/>
      </c>
      <c r="P8061" s="6">
        <f t="shared" si="376"/>
        <v>30.00266666666667</v>
      </c>
      <c r="Q8061">
        <f t="shared" si="377"/>
        <v>20.888932784823858</v>
      </c>
      <c r="R8061" s="16" t="str">
        <f>TEXT(Ecom[[#This Row],[Dates]],"mmm")</f>
        <v>Sep</v>
      </c>
      <c r="S8061" s="16" t="str">
        <f>TEXT(Ecom[[#This Row],[Dates]],"YYYY")</f>
        <v>2026</v>
      </c>
      <c r="T8061" s="16"/>
    </row>
    <row r="8062" spans="1:20" x14ac:dyDescent="0.25">
      <c r="A8062" t="s">
        <v>28</v>
      </c>
      <c r="B8062" s="16">
        <v>46044</v>
      </c>
      <c r="C8062" t="s">
        <v>22</v>
      </c>
      <c r="D8062" t="s">
        <v>15</v>
      </c>
      <c r="E8062" t="s">
        <v>159</v>
      </c>
      <c r="F8062" t="s">
        <v>76</v>
      </c>
      <c r="G8062">
        <v>11561</v>
      </c>
      <c r="H8062" t="s">
        <v>57</v>
      </c>
      <c r="I8062" t="s">
        <v>26</v>
      </c>
      <c r="J8062" t="s">
        <v>41</v>
      </c>
      <c r="K8062" s="6">
        <v>61.4</v>
      </c>
      <c r="L8062">
        <v>5</v>
      </c>
      <c r="M8062">
        <v>0</v>
      </c>
      <c r="N8062" s="6">
        <v>28.858000000000001</v>
      </c>
      <c r="O8062" t="str">
        <f t="shared" si="375"/>
        <v/>
      </c>
      <c r="P8062" s="6">
        <f t="shared" si="376"/>
        <v>116.60266666666666</v>
      </c>
      <c r="Q8062">
        <f t="shared" si="377"/>
        <v>86.367037045391328</v>
      </c>
      <c r="R8062" s="16" t="str">
        <f>TEXT(Ecom[[#This Row],[Dates]],"mmm")</f>
        <v>Jan</v>
      </c>
      <c r="S8062" s="16" t="str">
        <f>TEXT(Ecom[[#This Row],[Dates]],"YYYY")</f>
        <v>2026</v>
      </c>
      <c r="T8062" s="16"/>
    </row>
    <row r="8063" spans="1:20" x14ac:dyDescent="0.25">
      <c r="A8063" t="s">
        <v>28</v>
      </c>
      <c r="B8063" s="16">
        <v>45878</v>
      </c>
      <c r="C8063" t="s">
        <v>22</v>
      </c>
      <c r="D8063" t="s">
        <v>15</v>
      </c>
      <c r="E8063" t="s">
        <v>159</v>
      </c>
      <c r="F8063" t="s">
        <v>76</v>
      </c>
      <c r="G8063">
        <v>11561</v>
      </c>
      <c r="H8063" t="s">
        <v>57</v>
      </c>
      <c r="I8063" t="s">
        <v>26</v>
      </c>
      <c r="J8063" t="s">
        <v>37</v>
      </c>
      <c r="K8063" s="6">
        <v>24.448</v>
      </c>
      <c r="L8063">
        <v>2</v>
      </c>
      <c r="M8063">
        <v>0.2</v>
      </c>
      <c r="N8063" s="6">
        <v>8.8623999999999992</v>
      </c>
      <c r="O8063" t="str">
        <f t="shared" si="375"/>
        <v/>
      </c>
      <c r="P8063" s="6">
        <f t="shared" si="376"/>
        <v>216.12599999999998</v>
      </c>
      <c r="Q8063">
        <f t="shared" si="377"/>
        <v>118.93434371519004</v>
      </c>
      <c r="R8063" s="16" t="str">
        <f>TEXT(Ecom[[#This Row],[Dates]],"mmm")</f>
        <v>Aug</v>
      </c>
      <c r="S8063" s="16" t="str">
        <f>TEXT(Ecom[[#This Row],[Dates]],"YYYY")</f>
        <v>2025</v>
      </c>
      <c r="T8063" s="16"/>
    </row>
    <row r="8064" spans="1:20" x14ac:dyDescent="0.25">
      <c r="A8064" t="s">
        <v>62</v>
      </c>
      <c r="B8064" s="16">
        <v>45891</v>
      </c>
      <c r="C8064" t="s">
        <v>14</v>
      </c>
      <c r="D8064" t="s">
        <v>15</v>
      </c>
      <c r="E8064" t="s">
        <v>92</v>
      </c>
      <c r="F8064" t="s">
        <v>76</v>
      </c>
      <c r="G8064">
        <v>14609</v>
      </c>
      <c r="H8064" t="s">
        <v>57</v>
      </c>
      <c r="I8064" t="s">
        <v>35</v>
      </c>
      <c r="J8064" t="s">
        <v>36</v>
      </c>
      <c r="K8064" s="6">
        <v>263.95999999999998</v>
      </c>
      <c r="L8064">
        <v>4</v>
      </c>
      <c r="M8064">
        <v>0</v>
      </c>
      <c r="N8064" s="6">
        <v>71.269199999999998</v>
      </c>
      <c r="O8064" t="str">
        <f t="shared" si="375"/>
        <v/>
      </c>
      <c r="P8064" s="6">
        <f t="shared" si="376"/>
        <v>212.29666666666671</v>
      </c>
      <c r="Q8064">
        <f t="shared" si="377"/>
        <v>165.46941983428934</v>
      </c>
      <c r="R8064" s="16" t="str">
        <f>TEXT(Ecom[[#This Row],[Dates]],"mmm")</f>
        <v>Aug</v>
      </c>
      <c r="S8064" s="16" t="str">
        <f>TEXT(Ecom[[#This Row],[Dates]],"YYYY")</f>
        <v>2025</v>
      </c>
      <c r="T8064" s="16"/>
    </row>
    <row r="8065" spans="1:20" x14ac:dyDescent="0.25">
      <c r="A8065" t="s">
        <v>62</v>
      </c>
      <c r="B8065" s="16">
        <v>46091</v>
      </c>
      <c r="C8065" t="s">
        <v>14</v>
      </c>
      <c r="D8065" t="s">
        <v>15</v>
      </c>
      <c r="E8065" t="s">
        <v>92</v>
      </c>
      <c r="F8065" t="s">
        <v>76</v>
      </c>
      <c r="G8065">
        <v>14609</v>
      </c>
      <c r="H8065" t="s">
        <v>57</v>
      </c>
      <c r="I8065" t="s">
        <v>35</v>
      </c>
      <c r="J8065" t="s">
        <v>36</v>
      </c>
      <c r="K8065" s="6">
        <v>359.97</v>
      </c>
      <c r="L8065">
        <v>3</v>
      </c>
      <c r="M8065">
        <v>0</v>
      </c>
      <c r="N8065" s="6">
        <v>100.7916</v>
      </c>
      <c r="O8065" t="str">
        <f t="shared" si="375"/>
        <v/>
      </c>
      <c r="P8065" s="6">
        <f t="shared" si="376"/>
        <v>163.25</v>
      </c>
      <c r="Q8065">
        <f t="shared" si="377"/>
        <v>144.4321616004988</v>
      </c>
      <c r="R8065" s="16" t="str">
        <f>TEXT(Ecom[[#This Row],[Dates]],"mmm")</f>
        <v>Mar</v>
      </c>
      <c r="S8065" s="16" t="str">
        <f>TEXT(Ecom[[#This Row],[Dates]],"YYYY")</f>
        <v>2026</v>
      </c>
      <c r="T8065" s="16"/>
    </row>
    <row r="8066" spans="1:20" x14ac:dyDescent="0.25">
      <c r="A8066" t="s">
        <v>62</v>
      </c>
      <c r="B8066" s="16">
        <v>46167</v>
      </c>
      <c r="C8066" t="s">
        <v>14</v>
      </c>
      <c r="D8066" t="s">
        <v>15</v>
      </c>
      <c r="E8066" t="s">
        <v>92</v>
      </c>
      <c r="F8066" t="s">
        <v>76</v>
      </c>
      <c r="G8066">
        <v>14609</v>
      </c>
      <c r="H8066" t="s">
        <v>57</v>
      </c>
      <c r="I8066" t="s">
        <v>26</v>
      </c>
      <c r="J8066" t="s">
        <v>41</v>
      </c>
      <c r="K8066" s="6">
        <v>12.96</v>
      </c>
      <c r="L8066">
        <v>2</v>
      </c>
      <c r="M8066">
        <v>0</v>
      </c>
      <c r="N8066" s="6">
        <v>6.2207999999999997</v>
      </c>
      <c r="O8066" t="str">
        <f t="shared" ref="O8066:O8129" si="378">IF(N8066&lt;0,N8066,"")</f>
        <v/>
      </c>
      <c r="P8066" s="6">
        <f t="shared" si="376"/>
        <v>135.52133333333333</v>
      </c>
      <c r="Q8066">
        <f t="shared" si="377"/>
        <v>143.58039858276334</v>
      </c>
      <c r="R8066" s="16" t="str">
        <f>TEXT(Ecom[[#This Row],[Dates]],"mmm")</f>
        <v>May</v>
      </c>
      <c r="S8066" s="16" t="str">
        <f>TEXT(Ecom[[#This Row],[Dates]],"YYYY")</f>
        <v>2026</v>
      </c>
      <c r="T8066" s="16"/>
    </row>
    <row r="8067" spans="1:20" x14ac:dyDescent="0.25">
      <c r="A8067" t="s">
        <v>62</v>
      </c>
      <c r="B8067" s="16">
        <v>45961</v>
      </c>
      <c r="C8067" t="s">
        <v>14</v>
      </c>
      <c r="D8067" t="s">
        <v>15</v>
      </c>
      <c r="E8067" t="s">
        <v>92</v>
      </c>
      <c r="F8067" t="s">
        <v>76</v>
      </c>
      <c r="G8067">
        <v>14609</v>
      </c>
      <c r="H8067" t="s">
        <v>57</v>
      </c>
      <c r="I8067" t="s">
        <v>26</v>
      </c>
      <c r="J8067" t="s">
        <v>32</v>
      </c>
      <c r="K8067" s="6">
        <v>116.82</v>
      </c>
      <c r="L8067">
        <v>3</v>
      </c>
      <c r="M8067">
        <v>0</v>
      </c>
      <c r="N8067" s="6">
        <v>5.8410000000000002</v>
      </c>
      <c r="O8067" t="str">
        <f t="shared" si="378"/>
        <v/>
      </c>
      <c r="P8067" s="6">
        <f t="shared" ref="P8067:P8130" si="379">AVERAGE(K8067:K8069)</f>
        <v>211.19133333333332</v>
      </c>
      <c r="Q8067">
        <f t="shared" si="377"/>
        <v>87.443500899893237</v>
      </c>
      <c r="R8067" s="16" t="str">
        <f>TEXT(Ecom[[#This Row],[Dates]],"mmm")</f>
        <v>Oct</v>
      </c>
      <c r="S8067" s="16" t="str">
        <f>TEXT(Ecom[[#This Row],[Dates]],"YYYY")</f>
        <v>2025</v>
      </c>
      <c r="T8067" s="16"/>
    </row>
    <row r="8068" spans="1:20" x14ac:dyDescent="0.25">
      <c r="A8068" t="s">
        <v>62</v>
      </c>
      <c r="B8068" s="16">
        <v>46235</v>
      </c>
      <c r="C8068" t="s">
        <v>14</v>
      </c>
      <c r="D8068" t="s">
        <v>15</v>
      </c>
      <c r="E8068" t="s">
        <v>92</v>
      </c>
      <c r="F8068" t="s">
        <v>76</v>
      </c>
      <c r="G8068">
        <v>14609</v>
      </c>
      <c r="H8068" t="s">
        <v>57</v>
      </c>
      <c r="I8068" t="s">
        <v>26</v>
      </c>
      <c r="J8068" t="s">
        <v>37</v>
      </c>
      <c r="K8068" s="6">
        <v>276.78399999999999</v>
      </c>
      <c r="L8068">
        <v>2</v>
      </c>
      <c r="M8068">
        <v>0.2</v>
      </c>
      <c r="N8068" s="6">
        <v>89.954800000000006</v>
      </c>
      <c r="O8068" t="str">
        <f t="shared" si="378"/>
        <v/>
      </c>
      <c r="P8068" s="6">
        <f t="shared" si="379"/>
        <v>177.59133333333332</v>
      </c>
      <c r="Q8068">
        <f t="shared" si="377"/>
        <v>125.01819654754262</v>
      </c>
      <c r="R8068" s="16" t="str">
        <f>TEXT(Ecom[[#This Row],[Dates]],"mmm")</f>
        <v>Aug</v>
      </c>
      <c r="S8068" s="16" t="str">
        <f>TEXT(Ecom[[#This Row],[Dates]],"YYYY")</f>
        <v>2026</v>
      </c>
      <c r="T8068" s="16"/>
    </row>
    <row r="8069" spans="1:20" x14ac:dyDescent="0.25">
      <c r="A8069" t="s">
        <v>28</v>
      </c>
      <c r="B8069" s="16">
        <v>46127</v>
      </c>
      <c r="C8069" t="s">
        <v>22</v>
      </c>
      <c r="D8069" t="s">
        <v>15</v>
      </c>
      <c r="E8069" t="s">
        <v>52</v>
      </c>
      <c r="F8069" t="s">
        <v>24</v>
      </c>
      <c r="G8069">
        <v>94109</v>
      </c>
      <c r="H8069" t="s">
        <v>25</v>
      </c>
      <c r="I8069" t="s">
        <v>35</v>
      </c>
      <c r="J8069" t="s">
        <v>59</v>
      </c>
      <c r="K8069" s="6">
        <v>239.97</v>
      </c>
      <c r="L8069">
        <v>3</v>
      </c>
      <c r="M8069">
        <v>0</v>
      </c>
      <c r="N8069" s="6">
        <v>86.389200000000002</v>
      </c>
      <c r="O8069" t="str">
        <f t="shared" si="378"/>
        <v/>
      </c>
      <c r="P8069" s="6">
        <f t="shared" si="379"/>
        <v>236.85</v>
      </c>
      <c r="Q8069">
        <f t="shared" ref="Q8069:Q8132" si="380">SQRT(SUMXMY2(K8069:K8071,P8067:P8069)/3)</f>
        <v>157.40727589094288</v>
      </c>
      <c r="R8069" s="16" t="str">
        <f>TEXT(Ecom[[#This Row],[Dates]],"mmm")</f>
        <v>Apr</v>
      </c>
      <c r="S8069" s="16" t="str">
        <f>TEXT(Ecom[[#This Row],[Dates]],"YYYY")</f>
        <v>2026</v>
      </c>
      <c r="T8069" s="16"/>
    </row>
    <row r="8070" spans="1:20" x14ac:dyDescent="0.25">
      <c r="A8070" t="s">
        <v>28</v>
      </c>
      <c r="B8070" s="16">
        <v>46340</v>
      </c>
      <c r="C8070" t="s">
        <v>22</v>
      </c>
      <c r="D8070" t="s">
        <v>15</v>
      </c>
      <c r="E8070" t="s">
        <v>52</v>
      </c>
      <c r="F8070" t="s">
        <v>24</v>
      </c>
      <c r="G8070">
        <v>94109</v>
      </c>
      <c r="H8070" t="s">
        <v>25</v>
      </c>
      <c r="I8070" t="s">
        <v>19</v>
      </c>
      <c r="J8070" t="s">
        <v>33</v>
      </c>
      <c r="K8070" s="6">
        <v>16.02</v>
      </c>
      <c r="L8070">
        <v>6</v>
      </c>
      <c r="M8070">
        <v>0</v>
      </c>
      <c r="N8070" s="6">
        <v>6.0876000000000001</v>
      </c>
      <c r="O8070" t="str">
        <f t="shared" si="378"/>
        <v/>
      </c>
      <c r="P8070" s="6">
        <f t="shared" si="379"/>
        <v>204</v>
      </c>
      <c r="Q8070">
        <f t="shared" si="380"/>
        <v>160.64370125125885</v>
      </c>
      <c r="R8070" s="16" t="str">
        <f>TEXT(Ecom[[#This Row],[Dates]],"mmm")</f>
        <v>Nov</v>
      </c>
      <c r="S8070" s="16" t="str">
        <f>TEXT(Ecom[[#This Row],[Dates]],"YYYY")</f>
        <v>2026</v>
      </c>
      <c r="T8070" s="16"/>
    </row>
    <row r="8071" spans="1:20" x14ac:dyDescent="0.25">
      <c r="A8071" t="s">
        <v>28</v>
      </c>
      <c r="B8071" s="16">
        <v>45940</v>
      </c>
      <c r="C8071" t="s">
        <v>14</v>
      </c>
      <c r="D8071" t="s">
        <v>15</v>
      </c>
      <c r="E8071" t="s">
        <v>195</v>
      </c>
      <c r="F8071" t="s">
        <v>46</v>
      </c>
      <c r="G8071">
        <v>77340</v>
      </c>
      <c r="H8071" t="s">
        <v>47</v>
      </c>
      <c r="I8071" t="s">
        <v>26</v>
      </c>
      <c r="J8071" t="s">
        <v>32</v>
      </c>
      <c r="K8071" s="6">
        <v>454.56</v>
      </c>
      <c r="L8071">
        <v>5</v>
      </c>
      <c r="M8071">
        <v>0.2</v>
      </c>
      <c r="N8071" s="6">
        <v>-107.958</v>
      </c>
      <c r="O8071">
        <f t="shared" si="378"/>
        <v>-107.958</v>
      </c>
      <c r="P8071" s="6">
        <f t="shared" si="379"/>
        <v>302.24133333333333</v>
      </c>
      <c r="Q8071">
        <f t="shared" si="380"/>
        <v>130.87678154208567</v>
      </c>
      <c r="R8071" s="16" t="str">
        <f>TEXT(Ecom[[#This Row],[Dates]],"mmm")</f>
        <v>Oct</v>
      </c>
      <c r="S8071" s="16" t="str">
        <f>TEXT(Ecom[[#This Row],[Dates]],"YYYY")</f>
        <v>2025</v>
      </c>
      <c r="T8071" s="16"/>
    </row>
    <row r="8072" spans="1:20" x14ac:dyDescent="0.25">
      <c r="A8072" t="s">
        <v>28</v>
      </c>
      <c r="B8072" s="16">
        <v>46081</v>
      </c>
      <c r="C8072" t="s">
        <v>14</v>
      </c>
      <c r="D8072" t="s">
        <v>15</v>
      </c>
      <c r="E8072" t="s">
        <v>195</v>
      </c>
      <c r="F8072" t="s">
        <v>46</v>
      </c>
      <c r="G8072">
        <v>77340</v>
      </c>
      <c r="H8072" t="s">
        <v>47</v>
      </c>
      <c r="I8072" t="s">
        <v>19</v>
      </c>
      <c r="J8072" t="s">
        <v>33</v>
      </c>
      <c r="K8072" s="6">
        <v>141.41999999999999</v>
      </c>
      <c r="L8072">
        <v>5</v>
      </c>
      <c r="M8072">
        <v>0.6</v>
      </c>
      <c r="N8072" s="6">
        <v>-187.38149999999999</v>
      </c>
      <c r="O8072">
        <f t="shared" si="378"/>
        <v>-187.38149999999999</v>
      </c>
      <c r="P8072" s="6">
        <f t="shared" si="379"/>
        <v>154.96666666666667</v>
      </c>
      <c r="Q8072">
        <f t="shared" si="380"/>
        <v>89.848231815079686</v>
      </c>
      <c r="R8072" s="16" t="str">
        <f>TEXT(Ecom[[#This Row],[Dates]],"mmm")</f>
        <v>Feb</v>
      </c>
      <c r="S8072" s="16" t="str">
        <f>TEXT(Ecom[[#This Row],[Dates]],"YYYY")</f>
        <v>2026</v>
      </c>
      <c r="T8072" s="16"/>
    </row>
    <row r="8073" spans="1:20" x14ac:dyDescent="0.25">
      <c r="A8073" t="s">
        <v>28</v>
      </c>
      <c r="B8073" s="16">
        <v>46103</v>
      </c>
      <c r="C8073" t="s">
        <v>14</v>
      </c>
      <c r="D8073" t="s">
        <v>15</v>
      </c>
      <c r="E8073" t="s">
        <v>195</v>
      </c>
      <c r="F8073" t="s">
        <v>46</v>
      </c>
      <c r="G8073">
        <v>77340</v>
      </c>
      <c r="H8073" t="s">
        <v>47</v>
      </c>
      <c r="I8073" t="s">
        <v>19</v>
      </c>
      <c r="J8073" t="s">
        <v>21</v>
      </c>
      <c r="K8073" s="6">
        <v>310.74400000000003</v>
      </c>
      <c r="L8073">
        <v>4</v>
      </c>
      <c r="M8073">
        <v>0.3</v>
      </c>
      <c r="N8073" s="6">
        <v>-26.635200000000001</v>
      </c>
      <c r="O8073">
        <f t="shared" si="378"/>
        <v>-26.635200000000001</v>
      </c>
      <c r="P8073" s="6">
        <f t="shared" si="379"/>
        <v>109.98333333333335</v>
      </c>
      <c r="Q8073">
        <f t="shared" si="380"/>
        <v>101.68065705706056</v>
      </c>
      <c r="R8073" s="16" t="str">
        <f>TEXT(Ecom[[#This Row],[Dates]],"mmm")</f>
        <v>Mar</v>
      </c>
      <c r="S8073" s="16" t="str">
        <f>TEXT(Ecom[[#This Row],[Dates]],"YYYY")</f>
        <v>2026</v>
      </c>
      <c r="T8073" s="16"/>
    </row>
    <row r="8074" spans="1:20" x14ac:dyDescent="0.25">
      <c r="A8074" t="s">
        <v>28</v>
      </c>
      <c r="B8074" s="16">
        <v>45754</v>
      </c>
      <c r="C8074" t="s">
        <v>14</v>
      </c>
      <c r="D8074" t="s">
        <v>15</v>
      </c>
      <c r="E8074" t="s">
        <v>195</v>
      </c>
      <c r="F8074" t="s">
        <v>46</v>
      </c>
      <c r="G8074">
        <v>77340</v>
      </c>
      <c r="H8074" t="s">
        <v>47</v>
      </c>
      <c r="I8074" t="s">
        <v>26</v>
      </c>
      <c r="J8074" t="s">
        <v>34</v>
      </c>
      <c r="K8074" s="6">
        <v>12.736000000000001</v>
      </c>
      <c r="L8074">
        <v>4</v>
      </c>
      <c r="M8074">
        <v>0.2</v>
      </c>
      <c r="N8074" s="6">
        <v>2.2288000000000001</v>
      </c>
      <c r="O8074" t="str">
        <f t="shared" si="378"/>
        <v/>
      </c>
      <c r="P8074" s="6">
        <f t="shared" si="379"/>
        <v>10.984666666666667</v>
      </c>
      <c r="Q8074">
        <f t="shared" si="380"/>
        <v>101.57461744834573</v>
      </c>
      <c r="R8074" s="16" t="str">
        <f>TEXT(Ecom[[#This Row],[Dates]],"mmm")</f>
        <v>Apr</v>
      </c>
      <c r="S8074" s="16" t="str">
        <f>TEXT(Ecom[[#This Row],[Dates]],"YYYY")</f>
        <v>2025</v>
      </c>
      <c r="T8074" s="16"/>
    </row>
    <row r="8075" spans="1:20" x14ac:dyDescent="0.25">
      <c r="A8075" t="s">
        <v>28</v>
      </c>
      <c r="B8075" s="16">
        <v>46004</v>
      </c>
      <c r="C8075" t="s">
        <v>14</v>
      </c>
      <c r="D8075" t="s">
        <v>15</v>
      </c>
      <c r="E8075" t="s">
        <v>195</v>
      </c>
      <c r="F8075" t="s">
        <v>46</v>
      </c>
      <c r="G8075">
        <v>77340</v>
      </c>
      <c r="H8075" t="s">
        <v>47</v>
      </c>
      <c r="I8075" t="s">
        <v>26</v>
      </c>
      <c r="J8075" t="s">
        <v>37</v>
      </c>
      <c r="K8075" s="6">
        <v>6.47</v>
      </c>
      <c r="L8075">
        <v>5</v>
      </c>
      <c r="M8075">
        <v>0.8</v>
      </c>
      <c r="N8075" s="6">
        <v>-9.7050000000000001</v>
      </c>
      <c r="O8075">
        <f t="shared" si="378"/>
        <v>-9.7050000000000001</v>
      </c>
      <c r="P8075" s="6">
        <f t="shared" si="379"/>
        <v>11.814</v>
      </c>
      <c r="Q8075">
        <f t="shared" si="380"/>
        <v>59.817149962444972</v>
      </c>
      <c r="R8075" s="16" t="str">
        <f>TEXT(Ecom[[#This Row],[Dates]],"mmm")</f>
        <v>Dec</v>
      </c>
      <c r="S8075" s="16" t="str">
        <f>TEXT(Ecom[[#This Row],[Dates]],"YYYY")</f>
        <v>2025</v>
      </c>
      <c r="T8075" s="16"/>
    </row>
    <row r="8076" spans="1:20" x14ac:dyDescent="0.25">
      <c r="A8076" t="s">
        <v>28</v>
      </c>
      <c r="B8076" s="16">
        <v>45911</v>
      </c>
      <c r="C8076" t="s">
        <v>14</v>
      </c>
      <c r="D8076" t="s">
        <v>15</v>
      </c>
      <c r="E8076" t="s">
        <v>195</v>
      </c>
      <c r="F8076" t="s">
        <v>46</v>
      </c>
      <c r="G8076">
        <v>77340</v>
      </c>
      <c r="H8076" t="s">
        <v>47</v>
      </c>
      <c r="I8076" t="s">
        <v>26</v>
      </c>
      <c r="J8076" t="s">
        <v>37</v>
      </c>
      <c r="K8076" s="6">
        <v>13.747999999999999</v>
      </c>
      <c r="L8076">
        <v>14</v>
      </c>
      <c r="M8076">
        <v>0.8</v>
      </c>
      <c r="N8076" s="6">
        <v>-22.684200000000001</v>
      </c>
      <c r="O8076">
        <f t="shared" si="378"/>
        <v>-22.684200000000001</v>
      </c>
      <c r="P8076" s="6">
        <f t="shared" si="379"/>
        <v>18.797333333333334</v>
      </c>
      <c r="Q8076">
        <f t="shared" si="380"/>
        <v>5.5861284015423882</v>
      </c>
      <c r="R8076" s="16" t="str">
        <f>TEXT(Ecom[[#This Row],[Dates]],"mmm")</f>
        <v>Sep</v>
      </c>
      <c r="S8076" s="16" t="str">
        <f>TEXT(Ecom[[#This Row],[Dates]],"YYYY")</f>
        <v>2025</v>
      </c>
      <c r="T8076" s="16"/>
    </row>
    <row r="8077" spans="1:20" x14ac:dyDescent="0.25">
      <c r="A8077" t="s">
        <v>28</v>
      </c>
      <c r="B8077" s="16">
        <v>46092</v>
      </c>
      <c r="C8077" t="s">
        <v>14</v>
      </c>
      <c r="D8077" t="s">
        <v>15</v>
      </c>
      <c r="E8077" t="s">
        <v>195</v>
      </c>
      <c r="F8077" t="s">
        <v>46</v>
      </c>
      <c r="G8077">
        <v>77340</v>
      </c>
      <c r="H8077" t="s">
        <v>47</v>
      </c>
      <c r="I8077" t="s">
        <v>26</v>
      </c>
      <c r="J8077" t="s">
        <v>38</v>
      </c>
      <c r="K8077" s="6">
        <v>15.224</v>
      </c>
      <c r="L8077">
        <v>2</v>
      </c>
      <c r="M8077">
        <v>0.8</v>
      </c>
      <c r="N8077" s="6">
        <v>-38.821199999999997</v>
      </c>
      <c r="O8077">
        <f t="shared" si="378"/>
        <v>-38.821199999999997</v>
      </c>
      <c r="P8077" s="6">
        <f t="shared" si="379"/>
        <v>69.541333333333327</v>
      </c>
      <c r="Q8077">
        <f t="shared" si="380"/>
        <v>55.935662175064692</v>
      </c>
      <c r="R8077" s="16" t="str">
        <f>TEXT(Ecom[[#This Row],[Dates]],"mmm")</f>
        <v>Mar</v>
      </c>
      <c r="S8077" s="16" t="str">
        <f>TEXT(Ecom[[#This Row],[Dates]],"YYYY")</f>
        <v>2026</v>
      </c>
      <c r="T8077" s="16"/>
    </row>
    <row r="8078" spans="1:20" x14ac:dyDescent="0.25">
      <c r="A8078" t="s">
        <v>28</v>
      </c>
      <c r="B8078" s="16">
        <v>45823</v>
      </c>
      <c r="C8078" t="s">
        <v>22</v>
      </c>
      <c r="D8078" t="s">
        <v>15</v>
      </c>
      <c r="E8078" t="s">
        <v>595</v>
      </c>
      <c r="F8078" t="s">
        <v>167</v>
      </c>
      <c r="G8078">
        <v>30344</v>
      </c>
      <c r="H8078" t="s">
        <v>18</v>
      </c>
      <c r="I8078" t="s">
        <v>19</v>
      </c>
      <c r="J8078" t="s">
        <v>33</v>
      </c>
      <c r="K8078" s="6">
        <v>27.42</v>
      </c>
      <c r="L8078">
        <v>3</v>
      </c>
      <c r="M8078">
        <v>0</v>
      </c>
      <c r="N8078" s="6">
        <v>9.3228000000000009</v>
      </c>
      <c r="O8078" t="str">
        <f t="shared" si="378"/>
        <v/>
      </c>
      <c r="P8078" s="6">
        <f t="shared" si="379"/>
        <v>89.466666666666654</v>
      </c>
      <c r="Q8078">
        <f t="shared" si="380"/>
        <v>56.521533516980149</v>
      </c>
      <c r="R8078" s="16" t="str">
        <f>TEXT(Ecom[[#This Row],[Dates]],"mmm")</f>
        <v>Jun</v>
      </c>
      <c r="S8078" s="16" t="str">
        <f>TEXT(Ecom[[#This Row],[Dates]],"YYYY")</f>
        <v>2025</v>
      </c>
      <c r="T8078" s="16"/>
    </row>
    <row r="8079" spans="1:20" x14ac:dyDescent="0.25">
      <c r="A8079" t="s">
        <v>28</v>
      </c>
      <c r="B8079" s="16">
        <v>45730</v>
      </c>
      <c r="C8079" t="s">
        <v>22</v>
      </c>
      <c r="D8079" t="s">
        <v>15</v>
      </c>
      <c r="E8079" t="s">
        <v>595</v>
      </c>
      <c r="F8079" t="s">
        <v>167</v>
      </c>
      <c r="G8079">
        <v>30344</v>
      </c>
      <c r="H8079" t="s">
        <v>18</v>
      </c>
      <c r="I8079" t="s">
        <v>26</v>
      </c>
      <c r="J8079" t="s">
        <v>37</v>
      </c>
      <c r="K8079" s="6">
        <v>165.98</v>
      </c>
      <c r="L8079">
        <v>1</v>
      </c>
      <c r="M8079">
        <v>0</v>
      </c>
      <c r="N8079" s="6">
        <v>74.691000000000003</v>
      </c>
      <c r="O8079" t="str">
        <f t="shared" si="378"/>
        <v/>
      </c>
      <c r="P8079" s="6">
        <f t="shared" si="379"/>
        <v>125.08399999999999</v>
      </c>
      <c r="Q8079">
        <f t="shared" si="380"/>
        <v>56.551216364427525</v>
      </c>
      <c r="R8079" s="16" t="str">
        <f>TEXT(Ecom[[#This Row],[Dates]],"mmm")</f>
        <v>Mar</v>
      </c>
      <c r="S8079" s="16" t="str">
        <f>TEXT(Ecom[[#This Row],[Dates]],"YYYY")</f>
        <v>2025</v>
      </c>
      <c r="T8079" s="16"/>
    </row>
    <row r="8080" spans="1:20" x14ac:dyDescent="0.25">
      <c r="A8080" t="s">
        <v>28</v>
      </c>
      <c r="B8080" s="16">
        <v>46058</v>
      </c>
      <c r="C8080" t="s">
        <v>22</v>
      </c>
      <c r="D8080" t="s">
        <v>15</v>
      </c>
      <c r="E8080" t="s">
        <v>595</v>
      </c>
      <c r="F8080" t="s">
        <v>167</v>
      </c>
      <c r="G8080">
        <v>30344</v>
      </c>
      <c r="H8080" t="s">
        <v>18</v>
      </c>
      <c r="I8080" t="s">
        <v>35</v>
      </c>
      <c r="J8080" t="s">
        <v>59</v>
      </c>
      <c r="K8080" s="6">
        <v>75</v>
      </c>
      <c r="L8080">
        <v>3</v>
      </c>
      <c r="M8080">
        <v>0</v>
      </c>
      <c r="N8080" s="6">
        <v>18</v>
      </c>
      <c r="O8080" t="str">
        <f t="shared" si="378"/>
        <v/>
      </c>
      <c r="P8080" s="6">
        <f t="shared" si="379"/>
        <v>118.60533333333335</v>
      </c>
      <c r="Q8080">
        <f t="shared" si="380"/>
        <v>18.923291499767821</v>
      </c>
      <c r="R8080" s="16" t="str">
        <f>TEXT(Ecom[[#This Row],[Dates]],"mmm")</f>
        <v>Feb</v>
      </c>
      <c r="S8080" s="16" t="str">
        <f>TEXT(Ecom[[#This Row],[Dates]],"YYYY")</f>
        <v>2026</v>
      </c>
      <c r="T8080" s="16"/>
    </row>
    <row r="8081" spans="1:20" x14ac:dyDescent="0.25">
      <c r="A8081" t="s">
        <v>28</v>
      </c>
      <c r="B8081" s="16">
        <v>45780</v>
      </c>
      <c r="C8081" t="s">
        <v>44</v>
      </c>
      <c r="D8081" t="s">
        <v>15</v>
      </c>
      <c r="E8081" t="s">
        <v>75</v>
      </c>
      <c r="F8081" t="s">
        <v>76</v>
      </c>
      <c r="G8081">
        <v>10009</v>
      </c>
      <c r="H8081" t="s">
        <v>57</v>
      </c>
      <c r="I8081" t="s">
        <v>26</v>
      </c>
      <c r="J8081" t="s">
        <v>37</v>
      </c>
      <c r="K8081" s="6">
        <v>134.27199999999999</v>
      </c>
      <c r="L8081">
        <v>8</v>
      </c>
      <c r="M8081">
        <v>0.2</v>
      </c>
      <c r="N8081" s="6">
        <v>46.995199999999997</v>
      </c>
      <c r="O8081" t="str">
        <f t="shared" si="378"/>
        <v/>
      </c>
      <c r="P8081" s="6">
        <f t="shared" si="379"/>
        <v>137.57333333333335</v>
      </c>
      <c r="Q8081">
        <f t="shared" si="380"/>
        <v>17.292867311462604</v>
      </c>
      <c r="R8081" s="16" t="str">
        <f>TEXT(Ecom[[#This Row],[Dates]],"mmm")</f>
        <v>May</v>
      </c>
      <c r="S8081" s="16" t="str">
        <f>TEXT(Ecom[[#This Row],[Dates]],"YYYY")</f>
        <v>2025</v>
      </c>
      <c r="T8081" s="16"/>
    </row>
    <row r="8082" spans="1:20" x14ac:dyDescent="0.25">
      <c r="A8082" t="s">
        <v>28</v>
      </c>
      <c r="B8082" s="16">
        <v>46346</v>
      </c>
      <c r="C8082" t="s">
        <v>22</v>
      </c>
      <c r="D8082" t="s">
        <v>15</v>
      </c>
      <c r="E8082" t="s">
        <v>82</v>
      </c>
      <c r="F8082" t="s">
        <v>95</v>
      </c>
      <c r="G8082">
        <v>97477</v>
      </c>
      <c r="H8082" t="s">
        <v>25</v>
      </c>
      <c r="I8082" t="s">
        <v>26</v>
      </c>
      <c r="J8082" t="s">
        <v>27</v>
      </c>
      <c r="K8082" s="6">
        <v>146.54400000000001</v>
      </c>
      <c r="L8082">
        <v>6</v>
      </c>
      <c r="M8082">
        <v>0.2</v>
      </c>
      <c r="N8082" s="6">
        <v>47.626800000000003</v>
      </c>
      <c r="O8082" t="str">
        <f t="shared" si="378"/>
        <v/>
      </c>
      <c r="P8082" s="6">
        <f t="shared" si="379"/>
        <v>160.77599999999998</v>
      </c>
      <c r="Q8082">
        <f t="shared" si="380"/>
        <v>29.836584096014057</v>
      </c>
      <c r="R8082" s="16" t="str">
        <f>TEXT(Ecom[[#This Row],[Dates]],"mmm")</f>
        <v>Nov</v>
      </c>
      <c r="S8082" s="16" t="str">
        <f>TEXT(Ecom[[#This Row],[Dates]],"YYYY")</f>
        <v>2026</v>
      </c>
      <c r="T8082" s="16"/>
    </row>
    <row r="8083" spans="1:20" x14ac:dyDescent="0.25">
      <c r="A8083" t="s">
        <v>28</v>
      </c>
      <c r="B8083" s="16">
        <v>45854</v>
      </c>
      <c r="C8083" t="s">
        <v>22</v>
      </c>
      <c r="D8083" t="s">
        <v>15</v>
      </c>
      <c r="E8083" t="s">
        <v>82</v>
      </c>
      <c r="F8083" t="s">
        <v>95</v>
      </c>
      <c r="G8083">
        <v>97477</v>
      </c>
      <c r="H8083" t="s">
        <v>25</v>
      </c>
      <c r="I8083" t="s">
        <v>26</v>
      </c>
      <c r="J8083" t="s">
        <v>41</v>
      </c>
      <c r="K8083" s="6">
        <v>131.904</v>
      </c>
      <c r="L8083">
        <v>3</v>
      </c>
      <c r="M8083">
        <v>0.2</v>
      </c>
      <c r="N8083" s="6">
        <v>47.815199999999997</v>
      </c>
      <c r="O8083" t="str">
        <f t="shared" si="378"/>
        <v/>
      </c>
      <c r="P8083" s="6">
        <f t="shared" si="379"/>
        <v>116.69499999999999</v>
      </c>
      <c r="Q8083">
        <f t="shared" si="380"/>
        <v>64.225195970751869</v>
      </c>
      <c r="R8083" s="16" t="str">
        <f>TEXT(Ecom[[#This Row],[Dates]],"mmm")</f>
        <v>Jul</v>
      </c>
      <c r="S8083" s="16" t="str">
        <f>TEXT(Ecom[[#This Row],[Dates]],"YYYY")</f>
        <v>2025</v>
      </c>
      <c r="T8083" s="16"/>
    </row>
    <row r="8084" spans="1:20" x14ac:dyDescent="0.25">
      <c r="A8084" t="s">
        <v>28</v>
      </c>
      <c r="B8084" s="16">
        <v>46027</v>
      </c>
      <c r="C8084" t="s">
        <v>22</v>
      </c>
      <c r="D8084" t="s">
        <v>15</v>
      </c>
      <c r="E8084" t="s">
        <v>82</v>
      </c>
      <c r="F8084" t="s">
        <v>95</v>
      </c>
      <c r="G8084">
        <v>97477</v>
      </c>
      <c r="H8084" t="s">
        <v>25</v>
      </c>
      <c r="I8084" t="s">
        <v>26</v>
      </c>
      <c r="J8084" t="s">
        <v>38</v>
      </c>
      <c r="K8084" s="6">
        <v>203.88</v>
      </c>
      <c r="L8084">
        <v>5</v>
      </c>
      <c r="M8084">
        <v>0.2</v>
      </c>
      <c r="N8084" s="6">
        <v>20.388000000000002</v>
      </c>
      <c r="O8084" t="str">
        <f t="shared" si="378"/>
        <v/>
      </c>
      <c r="P8084" s="6">
        <f t="shared" si="379"/>
        <v>312.27366666666666</v>
      </c>
      <c r="Q8084">
        <f t="shared" si="380"/>
        <v>243.22560372267401</v>
      </c>
      <c r="R8084" s="16" t="str">
        <f>TEXT(Ecom[[#This Row],[Dates]],"mmm")</f>
        <v>Jan</v>
      </c>
      <c r="S8084" s="16" t="str">
        <f>TEXT(Ecom[[#This Row],[Dates]],"YYYY")</f>
        <v>2026</v>
      </c>
      <c r="T8084" s="16"/>
    </row>
    <row r="8085" spans="1:20" x14ac:dyDescent="0.25">
      <c r="A8085" t="s">
        <v>28</v>
      </c>
      <c r="B8085" s="16">
        <v>45966</v>
      </c>
      <c r="C8085" t="s">
        <v>22</v>
      </c>
      <c r="D8085" t="s">
        <v>15</v>
      </c>
      <c r="E8085" t="s">
        <v>82</v>
      </c>
      <c r="F8085" t="s">
        <v>95</v>
      </c>
      <c r="G8085">
        <v>97477</v>
      </c>
      <c r="H8085" t="s">
        <v>25</v>
      </c>
      <c r="I8085" t="s">
        <v>26</v>
      </c>
      <c r="J8085" t="s">
        <v>37</v>
      </c>
      <c r="K8085" s="6">
        <v>14.301</v>
      </c>
      <c r="L8085">
        <v>7</v>
      </c>
      <c r="M8085">
        <v>0.7</v>
      </c>
      <c r="N8085" s="6">
        <v>-10.487399999999999</v>
      </c>
      <c r="O8085">
        <f t="shared" si="378"/>
        <v>-10.487399999999999</v>
      </c>
      <c r="P8085" s="6">
        <f t="shared" si="379"/>
        <v>264.68033333333335</v>
      </c>
      <c r="Q8085">
        <f t="shared" si="380"/>
        <v>268.98765784752339</v>
      </c>
      <c r="R8085" s="16" t="str">
        <f>TEXT(Ecom[[#This Row],[Dates]],"mmm")</f>
        <v>Nov</v>
      </c>
      <c r="S8085" s="16" t="str">
        <f>TEXT(Ecom[[#This Row],[Dates]],"YYYY")</f>
        <v>2025</v>
      </c>
      <c r="T8085" s="16"/>
    </row>
    <row r="8086" spans="1:20" x14ac:dyDescent="0.25">
      <c r="A8086" t="s">
        <v>28</v>
      </c>
      <c r="B8086" s="16">
        <v>46013</v>
      </c>
      <c r="C8086" t="s">
        <v>22</v>
      </c>
      <c r="D8086" t="s">
        <v>15</v>
      </c>
      <c r="E8086" t="s">
        <v>82</v>
      </c>
      <c r="F8086" t="s">
        <v>95</v>
      </c>
      <c r="G8086">
        <v>97477</v>
      </c>
      <c r="H8086" t="s">
        <v>25</v>
      </c>
      <c r="I8086" t="s">
        <v>26</v>
      </c>
      <c r="J8086" t="s">
        <v>32</v>
      </c>
      <c r="K8086" s="6">
        <v>718.64</v>
      </c>
      <c r="L8086">
        <v>10</v>
      </c>
      <c r="M8086">
        <v>0.2</v>
      </c>
      <c r="N8086" s="6">
        <v>-161.69399999999999</v>
      </c>
      <c r="O8086">
        <f t="shared" si="378"/>
        <v>-161.69399999999999</v>
      </c>
      <c r="P8086" s="6">
        <f t="shared" si="379"/>
        <v>269.27333333333337</v>
      </c>
      <c r="Q8086">
        <f t="shared" si="380"/>
        <v>297.07057131896755</v>
      </c>
      <c r="R8086" s="16" t="str">
        <f>TEXT(Ecom[[#This Row],[Dates]],"mmm")</f>
        <v>Dec</v>
      </c>
      <c r="S8086" s="16" t="str">
        <f>TEXT(Ecom[[#This Row],[Dates]],"YYYY")</f>
        <v>2025</v>
      </c>
      <c r="T8086" s="16"/>
    </row>
    <row r="8087" spans="1:20" x14ac:dyDescent="0.25">
      <c r="A8087" t="s">
        <v>28</v>
      </c>
      <c r="B8087" s="16">
        <v>46088</v>
      </c>
      <c r="C8087" t="s">
        <v>44</v>
      </c>
      <c r="D8087" t="s">
        <v>15</v>
      </c>
      <c r="E8087" t="s">
        <v>155</v>
      </c>
      <c r="F8087" t="s">
        <v>83</v>
      </c>
      <c r="G8087">
        <v>22204</v>
      </c>
      <c r="H8087" t="s">
        <v>18</v>
      </c>
      <c r="I8087" t="s">
        <v>19</v>
      </c>
      <c r="J8087" t="s">
        <v>33</v>
      </c>
      <c r="K8087" s="6">
        <v>61.1</v>
      </c>
      <c r="L8087">
        <v>5</v>
      </c>
      <c r="M8087">
        <v>0</v>
      </c>
      <c r="N8087" s="6">
        <v>18.329999999999998</v>
      </c>
      <c r="O8087" t="str">
        <f t="shared" si="378"/>
        <v/>
      </c>
      <c r="P8087" s="6">
        <f t="shared" si="379"/>
        <v>33.225333333333332</v>
      </c>
      <c r="Q8087">
        <f t="shared" si="380"/>
        <v>182.69811051598515</v>
      </c>
      <c r="R8087" s="16" t="str">
        <f>TEXT(Ecom[[#This Row],[Dates]],"mmm")</f>
        <v>Mar</v>
      </c>
      <c r="S8087" s="16" t="str">
        <f>TEXT(Ecom[[#This Row],[Dates]],"YYYY")</f>
        <v>2026</v>
      </c>
      <c r="T8087" s="16"/>
    </row>
    <row r="8088" spans="1:20" x14ac:dyDescent="0.25">
      <c r="A8088" t="s">
        <v>28</v>
      </c>
      <c r="B8088" s="16">
        <v>45744</v>
      </c>
      <c r="C8088" t="s">
        <v>14</v>
      </c>
      <c r="D8088" t="s">
        <v>15</v>
      </c>
      <c r="E8088" t="s">
        <v>106</v>
      </c>
      <c r="F8088" t="s">
        <v>40</v>
      </c>
      <c r="G8088">
        <v>28403</v>
      </c>
      <c r="H8088" t="s">
        <v>18</v>
      </c>
      <c r="I8088" t="s">
        <v>26</v>
      </c>
      <c r="J8088" t="s">
        <v>38</v>
      </c>
      <c r="K8088" s="6">
        <v>28.08</v>
      </c>
      <c r="L8088">
        <v>3</v>
      </c>
      <c r="M8088">
        <v>0.2</v>
      </c>
      <c r="N8088" s="6">
        <v>5.2649999999999997</v>
      </c>
      <c r="O8088" t="str">
        <f t="shared" si="378"/>
        <v/>
      </c>
      <c r="P8088" s="6">
        <f t="shared" si="379"/>
        <v>26.165333333333336</v>
      </c>
      <c r="Q8088">
        <f t="shared" si="380"/>
        <v>140.09525032792672</v>
      </c>
      <c r="R8088" s="16" t="str">
        <f>TEXT(Ecom[[#This Row],[Dates]],"mmm")</f>
        <v>Mar</v>
      </c>
      <c r="S8088" s="16" t="str">
        <f>TEXT(Ecom[[#This Row],[Dates]],"YYYY")</f>
        <v>2025</v>
      </c>
      <c r="T8088" s="16"/>
    </row>
    <row r="8089" spans="1:20" x14ac:dyDescent="0.25">
      <c r="A8089" t="s">
        <v>13</v>
      </c>
      <c r="B8089" s="16">
        <v>45997</v>
      </c>
      <c r="C8089" t="s">
        <v>22</v>
      </c>
      <c r="D8089" t="s">
        <v>15</v>
      </c>
      <c r="E8089" t="s">
        <v>511</v>
      </c>
      <c r="F8089" t="s">
        <v>81</v>
      </c>
      <c r="G8089">
        <v>85364</v>
      </c>
      <c r="H8089" t="s">
        <v>25</v>
      </c>
      <c r="I8089" t="s">
        <v>26</v>
      </c>
      <c r="J8089" t="s">
        <v>34</v>
      </c>
      <c r="K8089" s="6">
        <v>10.496</v>
      </c>
      <c r="L8089">
        <v>4</v>
      </c>
      <c r="M8089">
        <v>0.2</v>
      </c>
      <c r="N8089" s="6">
        <v>1.1808000000000001</v>
      </c>
      <c r="O8089" t="str">
        <f t="shared" si="378"/>
        <v/>
      </c>
      <c r="P8089" s="6">
        <f t="shared" si="379"/>
        <v>42.665333333333336</v>
      </c>
      <c r="Q8089">
        <f t="shared" si="380"/>
        <v>25.330136184219597</v>
      </c>
      <c r="R8089" s="16" t="str">
        <f>TEXT(Ecom[[#This Row],[Dates]],"mmm")</f>
        <v>Dec</v>
      </c>
      <c r="S8089" s="16" t="str">
        <f>TEXT(Ecom[[#This Row],[Dates]],"YYYY")</f>
        <v>2025</v>
      </c>
      <c r="T8089" s="16"/>
    </row>
    <row r="8090" spans="1:20" x14ac:dyDescent="0.25">
      <c r="A8090" t="s">
        <v>28</v>
      </c>
      <c r="B8090" s="16">
        <v>46325</v>
      </c>
      <c r="C8090" t="s">
        <v>14</v>
      </c>
      <c r="D8090" t="s">
        <v>15</v>
      </c>
      <c r="E8090" t="s">
        <v>358</v>
      </c>
      <c r="F8090" t="s">
        <v>24</v>
      </c>
      <c r="G8090">
        <v>92404</v>
      </c>
      <c r="H8090" t="s">
        <v>25</v>
      </c>
      <c r="I8090" t="s">
        <v>26</v>
      </c>
      <c r="J8090" t="s">
        <v>37</v>
      </c>
      <c r="K8090" s="6">
        <v>39.92</v>
      </c>
      <c r="L8090">
        <v>2</v>
      </c>
      <c r="M8090">
        <v>0.2</v>
      </c>
      <c r="N8090" s="6">
        <v>12.974</v>
      </c>
      <c r="O8090" t="str">
        <f t="shared" si="378"/>
        <v/>
      </c>
      <c r="P8090" s="6">
        <f t="shared" si="379"/>
        <v>128.95333333333335</v>
      </c>
      <c r="Q8090">
        <f t="shared" si="380"/>
        <v>83.909190692478177</v>
      </c>
      <c r="R8090" s="16" t="str">
        <f>TEXT(Ecom[[#This Row],[Dates]],"mmm")</f>
        <v>Oct</v>
      </c>
      <c r="S8090" s="16" t="str">
        <f>TEXT(Ecom[[#This Row],[Dates]],"YYYY")</f>
        <v>2026</v>
      </c>
      <c r="T8090" s="16"/>
    </row>
    <row r="8091" spans="1:20" x14ac:dyDescent="0.25">
      <c r="A8091" t="s">
        <v>62</v>
      </c>
      <c r="B8091" s="16">
        <v>45986</v>
      </c>
      <c r="C8091" t="s">
        <v>22</v>
      </c>
      <c r="D8091" t="s">
        <v>15</v>
      </c>
      <c r="E8091" t="s">
        <v>333</v>
      </c>
      <c r="F8091" t="s">
        <v>248</v>
      </c>
      <c r="G8091">
        <v>21215</v>
      </c>
      <c r="H8091" t="s">
        <v>57</v>
      </c>
      <c r="I8091" t="s">
        <v>26</v>
      </c>
      <c r="J8091" t="s">
        <v>38</v>
      </c>
      <c r="K8091" s="6">
        <v>77.58</v>
      </c>
      <c r="L8091">
        <v>9</v>
      </c>
      <c r="M8091">
        <v>0</v>
      </c>
      <c r="N8091" s="6">
        <v>20.1708</v>
      </c>
      <c r="O8091" t="str">
        <f t="shared" si="378"/>
        <v/>
      </c>
      <c r="P8091" s="6">
        <f t="shared" si="379"/>
        <v>117.56666666666666</v>
      </c>
      <c r="Q8091">
        <f t="shared" si="380"/>
        <v>105.56798236839299</v>
      </c>
      <c r="R8091" s="16" t="str">
        <f>TEXT(Ecom[[#This Row],[Dates]],"mmm")</f>
        <v>Nov</v>
      </c>
      <c r="S8091" s="16" t="str">
        <f>TEXT(Ecom[[#This Row],[Dates]],"YYYY")</f>
        <v>2025</v>
      </c>
      <c r="T8091" s="16"/>
    </row>
    <row r="8092" spans="1:20" x14ac:dyDescent="0.25">
      <c r="A8092" t="s">
        <v>28</v>
      </c>
      <c r="B8092" s="16">
        <v>46084</v>
      </c>
      <c r="C8092" t="s">
        <v>44</v>
      </c>
      <c r="D8092" t="s">
        <v>15</v>
      </c>
      <c r="E8092" t="s">
        <v>42</v>
      </c>
      <c r="F8092" t="s">
        <v>43</v>
      </c>
      <c r="G8092">
        <v>98103</v>
      </c>
      <c r="H8092" t="s">
        <v>25</v>
      </c>
      <c r="I8092" t="s">
        <v>26</v>
      </c>
      <c r="J8092" t="s">
        <v>32</v>
      </c>
      <c r="K8092" s="6">
        <v>269.36</v>
      </c>
      <c r="L8092">
        <v>7</v>
      </c>
      <c r="M8092">
        <v>0</v>
      </c>
      <c r="N8092" s="6">
        <v>70.033600000000007</v>
      </c>
      <c r="O8092" t="str">
        <f t="shared" si="378"/>
        <v/>
      </c>
      <c r="P8092" s="6">
        <f t="shared" si="379"/>
        <v>128.34</v>
      </c>
      <c r="Q8092">
        <f t="shared" si="380"/>
        <v>104.17100741178029</v>
      </c>
      <c r="R8092" s="16" t="str">
        <f>TEXT(Ecom[[#This Row],[Dates]],"mmm")</f>
        <v>Mar</v>
      </c>
      <c r="S8092" s="16" t="str">
        <f>TEXT(Ecom[[#This Row],[Dates]],"YYYY")</f>
        <v>2026</v>
      </c>
      <c r="T8092" s="16"/>
    </row>
    <row r="8093" spans="1:20" x14ac:dyDescent="0.25">
      <c r="A8093" t="s">
        <v>28</v>
      </c>
      <c r="B8093" s="16">
        <v>46091</v>
      </c>
      <c r="C8093" t="s">
        <v>14</v>
      </c>
      <c r="D8093" t="s">
        <v>15</v>
      </c>
      <c r="E8093" t="s">
        <v>52</v>
      </c>
      <c r="F8093" t="s">
        <v>24</v>
      </c>
      <c r="G8093">
        <v>94110</v>
      </c>
      <c r="H8093" t="s">
        <v>25</v>
      </c>
      <c r="I8093" t="s">
        <v>26</v>
      </c>
      <c r="J8093" t="s">
        <v>27</v>
      </c>
      <c r="K8093" s="6">
        <v>5.76</v>
      </c>
      <c r="L8093">
        <v>2</v>
      </c>
      <c r="M8093">
        <v>0</v>
      </c>
      <c r="N8093" s="6">
        <v>2.8224</v>
      </c>
      <c r="O8093" t="str">
        <f t="shared" si="378"/>
        <v/>
      </c>
      <c r="P8093" s="6">
        <f t="shared" si="379"/>
        <v>46.513333333333343</v>
      </c>
      <c r="Q8093">
        <f t="shared" si="380"/>
        <v>66.715895379559257</v>
      </c>
      <c r="R8093" s="16" t="str">
        <f>TEXT(Ecom[[#This Row],[Dates]],"mmm")</f>
        <v>Mar</v>
      </c>
      <c r="S8093" s="16" t="str">
        <f>TEXT(Ecom[[#This Row],[Dates]],"YYYY")</f>
        <v>2026</v>
      </c>
      <c r="T8093" s="16"/>
    </row>
    <row r="8094" spans="1:20" x14ac:dyDescent="0.25">
      <c r="A8094" t="s">
        <v>13</v>
      </c>
      <c r="B8094" s="16">
        <v>45702</v>
      </c>
      <c r="C8094" t="s">
        <v>44</v>
      </c>
      <c r="D8094" t="s">
        <v>15</v>
      </c>
      <c r="E8094" t="s">
        <v>75</v>
      </c>
      <c r="F8094" t="s">
        <v>76</v>
      </c>
      <c r="G8094">
        <v>10035</v>
      </c>
      <c r="H8094" t="s">
        <v>57</v>
      </c>
      <c r="I8094" t="s">
        <v>26</v>
      </c>
      <c r="J8094" t="s">
        <v>34</v>
      </c>
      <c r="K8094" s="6">
        <v>109.9</v>
      </c>
      <c r="L8094">
        <v>5</v>
      </c>
      <c r="M8094">
        <v>0</v>
      </c>
      <c r="N8094" s="6">
        <v>32.97</v>
      </c>
      <c r="O8094" t="str">
        <f t="shared" si="378"/>
        <v/>
      </c>
      <c r="P8094" s="6">
        <f t="shared" si="379"/>
        <v>53.326666666666661</v>
      </c>
      <c r="Q8094">
        <f t="shared" si="380"/>
        <v>23.008385588897962</v>
      </c>
      <c r="R8094" s="16" t="str">
        <f>TEXT(Ecom[[#This Row],[Dates]],"mmm")</f>
        <v>Feb</v>
      </c>
      <c r="S8094" s="16" t="str">
        <f>TEXT(Ecom[[#This Row],[Dates]],"YYYY")</f>
        <v>2025</v>
      </c>
      <c r="T8094" s="16"/>
    </row>
    <row r="8095" spans="1:20" x14ac:dyDescent="0.25">
      <c r="A8095" t="s">
        <v>13</v>
      </c>
      <c r="B8095" s="16">
        <v>46279</v>
      </c>
      <c r="C8095" t="s">
        <v>14</v>
      </c>
      <c r="D8095" t="s">
        <v>15</v>
      </c>
      <c r="E8095" t="s">
        <v>42</v>
      </c>
      <c r="F8095" t="s">
        <v>43</v>
      </c>
      <c r="G8095">
        <v>98115</v>
      </c>
      <c r="H8095" t="s">
        <v>25</v>
      </c>
      <c r="I8095" t="s">
        <v>19</v>
      </c>
      <c r="J8095" t="s">
        <v>33</v>
      </c>
      <c r="K8095" s="6">
        <v>23.88</v>
      </c>
      <c r="L8095">
        <v>3</v>
      </c>
      <c r="M8095">
        <v>0</v>
      </c>
      <c r="N8095" s="6">
        <v>10.507199999999999</v>
      </c>
      <c r="O8095" t="str">
        <f t="shared" si="378"/>
        <v/>
      </c>
      <c r="P8095" s="6">
        <f t="shared" si="379"/>
        <v>21.013333333333332</v>
      </c>
      <c r="Q8095">
        <f t="shared" si="380"/>
        <v>20.920325045275945</v>
      </c>
      <c r="R8095" s="16" t="str">
        <f>TEXT(Ecom[[#This Row],[Dates]],"mmm")</f>
        <v>Sep</v>
      </c>
      <c r="S8095" s="16" t="str">
        <f>TEXT(Ecom[[#This Row],[Dates]],"YYYY")</f>
        <v>2026</v>
      </c>
      <c r="T8095" s="16"/>
    </row>
    <row r="8096" spans="1:20" x14ac:dyDescent="0.25">
      <c r="A8096" t="s">
        <v>13</v>
      </c>
      <c r="B8096" s="16">
        <v>46007</v>
      </c>
      <c r="C8096" t="s">
        <v>14</v>
      </c>
      <c r="D8096" t="s">
        <v>15</v>
      </c>
      <c r="E8096" t="s">
        <v>42</v>
      </c>
      <c r="F8096" t="s">
        <v>43</v>
      </c>
      <c r="G8096">
        <v>98115</v>
      </c>
      <c r="H8096" t="s">
        <v>25</v>
      </c>
      <c r="I8096" t="s">
        <v>26</v>
      </c>
      <c r="J8096" t="s">
        <v>41</v>
      </c>
      <c r="K8096" s="6">
        <v>26.2</v>
      </c>
      <c r="L8096">
        <v>4</v>
      </c>
      <c r="M8096">
        <v>0</v>
      </c>
      <c r="N8096" s="6">
        <v>12.052</v>
      </c>
      <c r="O8096" t="str">
        <f t="shared" si="378"/>
        <v/>
      </c>
      <c r="P8096" s="6">
        <f t="shared" si="379"/>
        <v>91.37</v>
      </c>
      <c r="Q8096">
        <f t="shared" si="380"/>
        <v>84.490489843970437</v>
      </c>
      <c r="R8096" s="16" t="str">
        <f>TEXT(Ecom[[#This Row],[Dates]],"mmm")</f>
        <v>Dec</v>
      </c>
      <c r="S8096" s="16" t="str">
        <f>TEXT(Ecom[[#This Row],[Dates]],"YYYY")</f>
        <v>2025</v>
      </c>
      <c r="T8096" s="16"/>
    </row>
    <row r="8097" spans="1:20" x14ac:dyDescent="0.25">
      <c r="A8097" t="s">
        <v>13</v>
      </c>
      <c r="B8097" s="16">
        <v>46375</v>
      </c>
      <c r="C8097" t="s">
        <v>14</v>
      </c>
      <c r="D8097" t="s">
        <v>15</v>
      </c>
      <c r="E8097" t="s">
        <v>42</v>
      </c>
      <c r="F8097" t="s">
        <v>43</v>
      </c>
      <c r="G8097">
        <v>98115</v>
      </c>
      <c r="H8097" t="s">
        <v>25</v>
      </c>
      <c r="I8097" t="s">
        <v>26</v>
      </c>
      <c r="J8097" t="s">
        <v>41</v>
      </c>
      <c r="K8097" s="6">
        <v>12.96</v>
      </c>
      <c r="L8097">
        <v>2</v>
      </c>
      <c r="M8097">
        <v>0</v>
      </c>
      <c r="N8097" s="6">
        <v>6.2207999999999997</v>
      </c>
      <c r="O8097" t="str">
        <f t="shared" si="378"/>
        <v/>
      </c>
      <c r="P8097" s="6">
        <f t="shared" si="379"/>
        <v>122.05333333333333</v>
      </c>
      <c r="Q8097">
        <f t="shared" si="380"/>
        <v>83.055278624584759</v>
      </c>
      <c r="R8097" s="16" t="str">
        <f>TEXT(Ecom[[#This Row],[Dates]],"mmm")</f>
        <v>Dec</v>
      </c>
      <c r="S8097" s="16" t="str">
        <f>TEXT(Ecom[[#This Row],[Dates]],"YYYY")</f>
        <v>2026</v>
      </c>
      <c r="T8097" s="16"/>
    </row>
    <row r="8098" spans="1:20" x14ac:dyDescent="0.25">
      <c r="A8098" t="s">
        <v>13</v>
      </c>
      <c r="B8098" s="16">
        <v>45799</v>
      </c>
      <c r="C8098" t="s">
        <v>14</v>
      </c>
      <c r="D8098" t="s">
        <v>15</v>
      </c>
      <c r="E8098" t="s">
        <v>42</v>
      </c>
      <c r="F8098" t="s">
        <v>43</v>
      </c>
      <c r="G8098">
        <v>98115</v>
      </c>
      <c r="H8098" t="s">
        <v>25</v>
      </c>
      <c r="I8098" t="s">
        <v>35</v>
      </c>
      <c r="J8098" t="s">
        <v>59</v>
      </c>
      <c r="K8098" s="6">
        <v>234.95</v>
      </c>
      <c r="L8098">
        <v>5</v>
      </c>
      <c r="M8098">
        <v>0</v>
      </c>
      <c r="N8098" s="6">
        <v>32.893000000000001</v>
      </c>
      <c r="O8098" t="str">
        <f t="shared" si="378"/>
        <v/>
      </c>
      <c r="P8098" s="6">
        <f t="shared" si="379"/>
        <v>119.15999999999998</v>
      </c>
      <c r="Q8098">
        <f t="shared" si="380"/>
        <v>106.18709297657043</v>
      </c>
      <c r="R8098" s="16" t="str">
        <f>TEXT(Ecom[[#This Row],[Dates]],"mmm")</f>
        <v>May</v>
      </c>
      <c r="S8098" s="16" t="str">
        <f>TEXT(Ecom[[#This Row],[Dates]],"YYYY")</f>
        <v>2025</v>
      </c>
      <c r="T8098" s="16"/>
    </row>
    <row r="8099" spans="1:20" x14ac:dyDescent="0.25">
      <c r="A8099" t="s">
        <v>28</v>
      </c>
      <c r="B8099" s="16">
        <v>46075</v>
      </c>
      <c r="C8099" t="s">
        <v>14</v>
      </c>
      <c r="D8099" t="s">
        <v>15</v>
      </c>
      <c r="E8099" t="s">
        <v>394</v>
      </c>
      <c r="F8099" t="s">
        <v>121</v>
      </c>
      <c r="G8099">
        <v>87105</v>
      </c>
      <c r="H8099" t="s">
        <v>25</v>
      </c>
      <c r="I8099" t="s">
        <v>26</v>
      </c>
      <c r="J8099" t="s">
        <v>32</v>
      </c>
      <c r="K8099" s="6">
        <v>118.25</v>
      </c>
      <c r="L8099">
        <v>5</v>
      </c>
      <c r="M8099">
        <v>0</v>
      </c>
      <c r="N8099" s="6">
        <v>34.292499999999997</v>
      </c>
      <c r="O8099" t="str">
        <f t="shared" si="378"/>
        <v/>
      </c>
      <c r="P8099" s="6">
        <f t="shared" si="379"/>
        <v>49.793333333333329</v>
      </c>
      <c r="Q8099">
        <f t="shared" si="380"/>
        <v>67.67145210226856</v>
      </c>
      <c r="R8099" s="16" t="str">
        <f>TEXT(Ecom[[#This Row],[Dates]],"mmm")</f>
        <v>Feb</v>
      </c>
      <c r="S8099" s="16" t="str">
        <f>TEXT(Ecom[[#This Row],[Dates]],"YYYY")</f>
        <v>2026</v>
      </c>
      <c r="T8099" s="16"/>
    </row>
    <row r="8100" spans="1:20" x14ac:dyDescent="0.25">
      <c r="A8100" t="s">
        <v>28</v>
      </c>
      <c r="B8100" s="16">
        <v>46351</v>
      </c>
      <c r="C8100" t="s">
        <v>14</v>
      </c>
      <c r="D8100" t="s">
        <v>15</v>
      </c>
      <c r="E8100" t="s">
        <v>394</v>
      </c>
      <c r="F8100" t="s">
        <v>121</v>
      </c>
      <c r="G8100">
        <v>87105</v>
      </c>
      <c r="H8100" t="s">
        <v>25</v>
      </c>
      <c r="I8100" t="s">
        <v>26</v>
      </c>
      <c r="J8100" t="s">
        <v>41</v>
      </c>
      <c r="K8100" s="6">
        <v>4.28</v>
      </c>
      <c r="L8100">
        <v>1</v>
      </c>
      <c r="M8100">
        <v>0</v>
      </c>
      <c r="N8100" s="6">
        <v>1.9259999999999999</v>
      </c>
      <c r="O8100" t="str">
        <f t="shared" si="378"/>
        <v/>
      </c>
      <c r="P8100" s="6">
        <f t="shared" si="379"/>
        <v>1129.5766666666666</v>
      </c>
      <c r="Q8100">
        <f t="shared" si="380"/>
        <v>1288.1267775109486</v>
      </c>
      <c r="R8100" s="16" t="str">
        <f>TEXT(Ecom[[#This Row],[Dates]],"mmm")</f>
        <v>Nov</v>
      </c>
      <c r="S8100" s="16" t="str">
        <f>TEXT(Ecom[[#This Row],[Dates]],"YYYY")</f>
        <v>2026</v>
      </c>
      <c r="T8100" s="16"/>
    </row>
    <row r="8101" spans="1:20" x14ac:dyDescent="0.25">
      <c r="A8101" t="s">
        <v>62</v>
      </c>
      <c r="B8101" s="16">
        <v>45801</v>
      </c>
      <c r="C8101" t="s">
        <v>44</v>
      </c>
      <c r="D8101" t="s">
        <v>15</v>
      </c>
      <c r="E8101" t="s">
        <v>23</v>
      </c>
      <c r="F8101" t="s">
        <v>24</v>
      </c>
      <c r="G8101">
        <v>90045</v>
      </c>
      <c r="H8101" t="s">
        <v>25</v>
      </c>
      <c r="I8101" t="s">
        <v>35</v>
      </c>
      <c r="J8101" t="s">
        <v>59</v>
      </c>
      <c r="K8101" s="6">
        <v>26.85</v>
      </c>
      <c r="L8101">
        <v>3</v>
      </c>
      <c r="M8101">
        <v>0</v>
      </c>
      <c r="N8101" s="6">
        <v>5.1014999999999997</v>
      </c>
      <c r="O8101" t="str">
        <f t="shared" si="378"/>
        <v/>
      </c>
      <c r="P8101" s="6">
        <f t="shared" si="379"/>
        <v>1130.9033333333334</v>
      </c>
      <c r="Q8101">
        <f t="shared" si="380"/>
        <v>1440.4793674676496</v>
      </c>
      <c r="R8101" s="16" t="str">
        <f>TEXT(Ecom[[#This Row],[Dates]],"mmm")</f>
        <v>May</v>
      </c>
      <c r="S8101" s="16" t="str">
        <f>TEXT(Ecom[[#This Row],[Dates]],"YYYY")</f>
        <v>2025</v>
      </c>
      <c r="T8101" s="16"/>
    </row>
    <row r="8102" spans="1:20" x14ac:dyDescent="0.25">
      <c r="A8102" t="s">
        <v>62</v>
      </c>
      <c r="B8102" s="16">
        <v>46320</v>
      </c>
      <c r="C8102" t="s">
        <v>44</v>
      </c>
      <c r="D8102" t="s">
        <v>15</v>
      </c>
      <c r="E8102" t="s">
        <v>23</v>
      </c>
      <c r="F8102" t="s">
        <v>24</v>
      </c>
      <c r="G8102">
        <v>90045</v>
      </c>
      <c r="H8102" t="s">
        <v>25</v>
      </c>
      <c r="I8102" t="s">
        <v>35</v>
      </c>
      <c r="J8102" t="s">
        <v>123</v>
      </c>
      <c r="K8102" s="6">
        <v>3357.6</v>
      </c>
      <c r="L8102">
        <v>3</v>
      </c>
      <c r="M8102">
        <v>0.2</v>
      </c>
      <c r="N8102" s="6">
        <v>377.73</v>
      </c>
      <c r="O8102" t="str">
        <f t="shared" si="378"/>
        <v/>
      </c>
      <c r="P8102" s="6">
        <f t="shared" si="379"/>
        <v>2113.06</v>
      </c>
      <c r="Q8102">
        <f t="shared" si="380"/>
        <v>1523.6429257271925</v>
      </c>
      <c r="R8102" s="16" t="str">
        <f>TEXT(Ecom[[#This Row],[Dates]],"mmm")</f>
        <v>Oct</v>
      </c>
      <c r="S8102" s="16" t="str">
        <f>TEXT(Ecom[[#This Row],[Dates]],"YYYY")</f>
        <v>2026</v>
      </c>
      <c r="T8102" s="16"/>
    </row>
    <row r="8103" spans="1:20" x14ac:dyDescent="0.25">
      <c r="A8103" t="s">
        <v>28</v>
      </c>
      <c r="B8103" s="16">
        <v>46352</v>
      </c>
      <c r="C8103" t="s">
        <v>14</v>
      </c>
      <c r="D8103" t="s">
        <v>15</v>
      </c>
      <c r="E8103" t="s">
        <v>23</v>
      </c>
      <c r="F8103" t="s">
        <v>24</v>
      </c>
      <c r="G8103">
        <v>90045</v>
      </c>
      <c r="H8103" t="s">
        <v>25</v>
      </c>
      <c r="I8103" t="s">
        <v>26</v>
      </c>
      <c r="J8103" t="s">
        <v>27</v>
      </c>
      <c r="K8103" s="6">
        <v>8.26</v>
      </c>
      <c r="L8103">
        <v>2</v>
      </c>
      <c r="M8103">
        <v>0</v>
      </c>
      <c r="N8103" s="6">
        <v>3.7995999999999999</v>
      </c>
      <c r="O8103" t="str">
        <f t="shared" si="378"/>
        <v/>
      </c>
      <c r="P8103" s="6">
        <f t="shared" si="379"/>
        <v>1028.7900000000002</v>
      </c>
      <c r="Q8103">
        <f t="shared" si="380"/>
        <v>975.38903716718403</v>
      </c>
      <c r="R8103" s="16" t="str">
        <f>TEXT(Ecom[[#This Row],[Dates]],"mmm")</f>
        <v>Nov</v>
      </c>
      <c r="S8103" s="16" t="str">
        <f>TEXT(Ecom[[#This Row],[Dates]],"YYYY")</f>
        <v>2026</v>
      </c>
      <c r="T8103" s="16"/>
    </row>
    <row r="8104" spans="1:20" x14ac:dyDescent="0.25">
      <c r="A8104" t="s">
        <v>28</v>
      </c>
      <c r="B8104" s="16">
        <v>46351</v>
      </c>
      <c r="C8104" t="s">
        <v>14</v>
      </c>
      <c r="D8104" t="s">
        <v>15</v>
      </c>
      <c r="E8104" t="s">
        <v>23</v>
      </c>
      <c r="F8104" t="s">
        <v>24</v>
      </c>
      <c r="G8104">
        <v>90045</v>
      </c>
      <c r="H8104" t="s">
        <v>25</v>
      </c>
      <c r="I8104" t="s">
        <v>35</v>
      </c>
      <c r="J8104" t="s">
        <v>123</v>
      </c>
      <c r="K8104" s="6">
        <v>2973.32</v>
      </c>
      <c r="L8104">
        <v>7</v>
      </c>
      <c r="M8104">
        <v>0.2</v>
      </c>
      <c r="N8104" s="6">
        <v>334.49849999999998</v>
      </c>
      <c r="O8104" t="str">
        <f t="shared" si="378"/>
        <v/>
      </c>
      <c r="P8104" s="6">
        <f t="shared" si="379"/>
        <v>1284.6126666666667</v>
      </c>
      <c r="Q8104">
        <f t="shared" si="380"/>
        <v>785.87252392239066</v>
      </c>
      <c r="R8104" s="16" t="str">
        <f>TEXT(Ecom[[#This Row],[Dates]],"mmm")</f>
        <v>Nov</v>
      </c>
      <c r="S8104" s="16" t="str">
        <f>TEXT(Ecom[[#This Row],[Dates]],"YYYY")</f>
        <v>2026</v>
      </c>
      <c r="T8104" s="16"/>
    </row>
    <row r="8105" spans="1:20" x14ac:dyDescent="0.25">
      <c r="A8105" t="s">
        <v>28</v>
      </c>
      <c r="B8105" s="16">
        <v>46374</v>
      </c>
      <c r="C8105" t="s">
        <v>14</v>
      </c>
      <c r="D8105" t="s">
        <v>15</v>
      </c>
      <c r="E8105" t="s">
        <v>23</v>
      </c>
      <c r="F8105" t="s">
        <v>24</v>
      </c>
      <c r="G8105">
        <v>90045</v>
      </c>
      <c r="H8105" t="s">
        <v>25</v>
      </c>
      <c r="I8105" t="s">
        <v>26</v>
      </c>
      <c r="J8105" t="s">
        <v>32</v>
      </c>
      <c r="K8105" s="6">
        <v>104.79</v>
      </c>
      <c r="L8105">
        <v>7</v>
      </c>
      <c r="M8105">
        <v>0</v>
      </c>
      <c r="N8105" s="6">
        <v>29.341200000000001</v>
      </c>
      <c r="O8105" t="str">
        <f t="shared" si="378"/>
        <v/>
      </c>
      <c r="P8105" s="6">
        <f t="shared" si="379"/>
        <v>323.19479999999999</v>
      </c>
      <c r="Q8105">
        <f t="shared" si="380"/>
        <v>623.84712648078698</v>
      </c>
      <c r="R8105" s="16" t="str">
        <f>TEXT(Ecom[[#This Row],[Dates]],"mmm")</f>
        <v>Dec</v>
      </c>
      <c r="S8105" s="16" t="str">
        <f>TEXT(Ecom[[#This Row],[Dates]],"YYYY")</f>
        <v>2026</v>
      </c>
      <c r="T8105" s="16"/>
    </row>
    <row r="8106" spans="1:20" x14ac:dyDescent="0.25">
      <c r="A8106" t="s">
        <v>28</v>
      </c>
      <c r="B8106" s="16">
        <v>46356</v>
      </c>
      <c r="C8106" t="s">
        <v>14</v>
      </c>
      <c r="D8106" t="s">
        <v>15</v>
      </c>
      <c r="E8106" t="s">
        <v>23</v>
      </c>
      <c r="F8106" t="s">
        <v>24</v>
      </c>
      <c r="G8106">
        <v>90045</v>
      </c>
      <c r="H8106" t="s">
        <v>25</v>
      </c>
      <c r="I8106" t="s">
        <v>35</v>
      </c>
      <c r="J8106" t="s">
        <v>36</v>
      </c>
      <c r="K8106" s="6">
        <v>775.72799999999995</v>
      </c>
      <c r="L8106">
        <v>6</v>
      </c>
      <c r="M8106">
        <v>0.2</v>
      </c>
      <c r="N8106" s="6">
        <v>58.179600000000001</v>
      </c>
      <c r="O8106" t="str">
        <f t="shared" si="378"/>
        <v/>
      </c>
      <c r="P8106" s="6">
        <f t="shared" si="379"/>
        <v>346.7448</v>
      </c>
      <c r="Q8106">
        <f t="shared" si="380"/>
        <v>338.19375420905516</v>
      </c>
      <c r="R8106" s="16" t="str">
        <f>TEXT(Ecom[[#This Row],[Dates]],"mmm")</f>
        <v>Nov</v>
      </c>
      <c r="S8106" s="16" t="str">
        <f>TEXT(Ecom[[#This Row],[Dates]],"YYYY")</f>
        <v>2026</v>
      </c>
      <c r="T8106" s="16"/>
    </row>
    <row r="8107" spans="1:20" x14ac:dyDescent="0.25">
      <c r="A8107" t="s">
        <v>62</v>
      </c>
      <c r="B8107" s="16">
        <v>46193</v>
      </c>
      <c r="C8107" t="s">
        <v>44</v>
      </c>
      <c r="D8107" t="s">
        <v>15</v>
      </c>
      <c r="E8107" t="s">
        <v>61</v>
      </c>
      <c r="F8107" t="s">
        <v>46</v>
      </c>
      <c r="G8107">
        <v>77041</v>
      </c>
      <c r="H8107" t="s">
        <v>47</v>
      </c>
      <c r="I8107" t="s">
        <v>19</v>
      </c>
      <c r="J8107" t="s">
        <v>20</v>
      </c>
      <c r="K8107" s="6">
        <v>89.066400000000002</v>
      </c>
      <c r="L8107">
        <v>1</v>
      </c>
      <c r="M8107">
        <v>0.32</v>
      </c>
      <c r="N8107" s="6">
        <v>-17.0274</v>
      </c>
      <c r="O8107">
        <f t="shared" si="378"/>
        <v>-17.0274</v>
      </c>
      <c r="P8107" s="6">
        <f t="shared" si="379"/>
        <v>234.2808</v>
      </c>
      <c r="Q8107">
        <f t="shared" si="380"/>
        <v>204.77627372056557</v>
      </c>
      <c r="R8107" s="16" t="str">
        <f>TEXT(Ecom[[#This Row],[Dates]],"mmm")</f>
        <v>Jun</v>
      </c>
      <c r="S8107" s="16" t="str">
        <f>TEXT(Ecom[[#This Row],[Dates]],"YYYY")</f>
        <v>2026</v>
      </c>
      <c r="T8107" s="16"/>
    </row>
    <row r="8108" spans="1:20" x14ac:dyDescent="0.25">
      <c r="A8108" t="s">
        <v>62</v>
      </c>
      <c r="B8108" s="16">
        <v>45837</v>
      </c>
      <c r="C8108" t="s">
        <v>44</v>
      </c>
      <c r="D8108" t="s">
        <v>15</v>
      </c>
      <c r="E8108" t="s">
        <v>61</v>
      </c>
      <c r="F8108" t="s">
        <v>46</v>
      </c>
      <c r="G8108">
        <v>77041</v>
      </c>
      <c r="H8108" t="s">
        <v>47</v>
      </c>
      <c r="I8108" t="s">
        <v>26</v>
      </c>
      <c r="J8108" t="s">
        <v>34</v>
      </c>
      <c r="K8108" s="6">
        <v>175.44</v>
      </c>
      <c r="L8108">
        <v>6</v>
      </c>
      <c r="M8108">
        <v>0.2</v>
      </c>
      <c r="N8108" s="6">
        <v>52.631999999999998</v>
      </c>
      <c r="O8108" t="str">
        <f t="shared" si="378"/>
        <v/>
      </c>
      <c r="P8108" s="6">
        <f t="shared" si="379"/>
        <v>276.44</v>
      </c>
      <c r="Q8108">
        <f t="shared" si="380"/>
        <v>157.78908070171821</v>
      </c>
      <c r="R8108" s="16" t="str">
        <f>TEXT(Ecom[[#This Row],[Dates]],"mmm")</f>
        <v>Jun</v>
      </c>
      <c r="S8108" s="16" t="str">
        <f>TEXT(Ecom[[#This Row],[Dates]],"YYYY")</f>
        <v>2025</v>
      </c>
      <c r="T8108" s="16"/>
    </row>
    <row r="8109" spans="1:20" x14ac:dyDescent="0.25">
      <c r="A8109" t="s">
        <v>62</v>
      </c>
      <c r="B8109" s="16">
        <v>46174</v>
      </c>
      <c r="C8109" t="s">
        <v>44</v>
      </c>
      <c r="D8109" t="s">
        <v>15</v>
      </c>
      <c r="E8109" t="s">
        <v>61</v>
      </c>
      <c r="F8109" t="s">
        <v>46</v>
      </c>
      <c r="G8109">
        <v>77041</v>
      </c>
      <c r="H8109" t="s">
        <v>47</v>
      </c>
      <c r="I8109" t="s">
        <v>35</v>
      </c>
      <c r="J8109" t="s">
        <v>36</v>
      </c>
      <c r="K8109" s="6">
        <v>438.33600000000001</v>
      </c>
      <c r="L8109">
        <v>4</v>
      </c>
      <c r="M8109">
        <v>0.2</v>
      </c>
      <c r="N8109" s="6">
        <v>-87.667199999999994</v>
      </c>
      <c r="O8109">
        <f t="shared" si="378"/>
        <v>-87.667199999999994</v>
      </c>
      <c r="P8109" s="6">
        <f t="shared" si="379"/>
        <v>236.48799999999997</v>
      </c>
      <c r="Q8109">
        <f t="shared" si="380"/>
        <v>161.32069993136858</v>
      </c>
      <c r="R8109" s="16" t="str">
        <f>TEXT(Ecom[[#This Row],[Dates]],"mmm")</f>
        <v>Jun</v>
      </c>
      <c r="S8109" s="16" t="str">
        <f>TEXT(Ecom[[#This Row],[Dates]],"YYYY")</f>
        <v>2026</v>
      </c>
      <c r="T8109" s="16"/>
    </row>
    <row r="8110" spans="1:20" x14ac:dyDescent="0.25">
      <c r="A8110" t="s">
        <v>28</v>
      </c>
      <c r="B8110" s="16">
        <v>46345</v>
      </c>
      <c r="C8110" t="s">
        <v>14</v>
      </c>
      <c r="D8110" t="s">
        <v>15</v>
      </c>
      <c r="E8110" t="s">
        <v>55</v>
      </c>
      <c r="F8110" t="s">
        <v>56</v>
      </c>
      <c r="G8110">
        <v>19140</v>
      </c>
      <c r="H8110" t="s">
        <v>57</v>
      </c>
      <c r="I8110" t="s">
        <v>19</v>
      </c>
      <c r="J8110" t="s">
        <v>21</v>
      </c>
      <c r="K8110" s="6">
        <v>215.54400000000001</v>
      </c>
      <c r="L8110">
        <v>4</v>
      </c>
      <c r="M8110">
        <v>0.3</v>
      </c>
      <c r="N8110" s="6">
        <v>-58.504800000000003</v>
      </c>
      <c r="O8110">
        <f t="shared" si="378"/>
        <v>-58.504800000000003</v>
      </c>
      <c r="P8110" s="6">
        <f t="shared" si="379"/>
        <v>132.83799999999999</v>
      </c>
      <c r="Q8110">
        <f t="shared" si="380"/>
        <v>110.24866489894558</v>
      </c>
      <c r="R8110" s="16" t="str">
        <f>TEXT(Ecom[[#This Row],[Dates]],"mmm")</f>
        <v>Nov</v>
      </c>
      <c r="S8110" s="16" t="str">
        <f>TEXT(Ecom[[#This Row],[Dates]],"YYYY")</f>
        <v>2026</v>
      </c>
      <c r="T8110" s="16"/>
    </row>
    <row r="8111" spans="1:20" x14ac:dyDescent="0.25">
      <c r="A8111" t="s">
        <v>28</v>
      </c>
      <c r="B8111" s="16">
        <v>45873</v>
      </c>
      <c r="C8111" t="s">
        <v>14</v>
      </c>
      <c r="D8111" t="s">
        <v>15</v>
      </c>
      <c r="E8111" t="s">
        <v>79</v>
      </c>
      <c r="F8111" t="s">
        <v>65</v>
      </c>
      <c r="G8111">
        <v>60623</v>
      </c>
      <c r="H8111" t="s">
        <v>47</v>
      </c>
      <c r="I8111" t="s">
        <v>26</v>
      </c>
      <c r="J8111" t="s">
        <v>60</v>
      </c>
      <c r="K8111" s="6">
        <v>55.584000000000003</v>
      </c>
      <c r="L8111">
        <v>6</v>
      </c>
      <c r="M8111">
        <v>0.2</v>
      </c>
      <c r="N8111" s="6">
        <v>20.844000000000001</v>
      </c>
      <c r="O8111" t="str">
        <f t="shared" si="378"/>
        <v/>
      </c>
      <c r="P8111" s="6">
        <f t="shared" si="379"/>
        <v>143.79999999999998</v>
      </c>
      <c r="Q8111">
        <f t="shared" si="380"/>
        <v>120.69716707528804</v>
      </c>
      <c r="R8111" s="16" t="str">
        <f>TEXT(Ecom[[#This Row],[Dates]],"mmm")</f>
        <v>Aug</v>
      </c>
      <c r="S8111" s="16" t="str">
        <f>TEXT(Ecom[[#This Row],[Dates]],"YYYY")</f>
        <v>2025</v>
      </c>
      <c r="T8111" s="16"/>
    </row>
    <row r="8112" spans="1:20" x14ac:dyDescent="0.25">
      <c r="A8112" t="s">
        <v>28</v>
      </c>
      <c r="B8112" s="16">
        <v>45898</v>
      </c>
      <c r="C8112" t="s">
        <v>14</v>
      </c>
      <c r="D8112" t="s">
        <v>15</v>
      </c>
      <c r="E8112" t="s">
        <v>79</v>
      </c>
      <c r="F8112" t="s">
        <v>65</v>
      </c>
      <c r="G8112">
        <v>60623</v>
      </c>
      <c r="H8112" t="s">
        <v>47</v>
      </c>
      <c r="I8112" t="s">
        <v>19</v>
      </c>
      <c r="J8112" t="s">
        <v>21</v>
      </c>
      <c r="K8112" s="6">
        <v>127.386</v>
      </c>
      <c r="L8112">
        <v>2</v>
      </c>
      <c r="M8112">
        <v>0.3</v>
      </c>
      <c r="N8112" s="6">
        <v>-25.4772</v>
      </c>
      <c r="O8112">
        <f t="shared" si="378"/>
        <v>-25.4772</v>
      </c>
      <c r="P8112" s="6">
        <f t="shared" si="379"/>
        <v>129.15466666666669</v>
      </c>
      <c r="Q8112">
        <f t="shared" si="380"/>
        <v>90.893670324379798</v>
      </c>
      <c r="R8112" s="16" t="str">
        <f>TEXT(Ecom[[#This Row],[Dates]],"mmm")</f>
        <v>Aug</v>
      </c>
      <c r="S8112" s="16" t="str">
        <f>TEXT(Ecom[[#This Row],[Dates]],"YYYY")</f>
        <v>2025</v>
      </c>
      <c r="T8112" s="16"/>
    </row>
    <row r="8113" spans="1:20" x14ac:dyDescent="0.25">
      <c r="A8113" t="s">
        <v>13</v>
      </c>
      <c r="B8113" s="16">
        <v>45947</v>
      </c>
      <c r="C8113" t="s">
        <v>14</v>
      </c>
      <c r="D8113" t="s">
        <v>15</v>
      </c>
      <c r="E8113" t="s">
        <v>373</v>
      </c>
      <c r="F8113" t="s">
        <v>46</v>
      </c>
      <c r="G8113">
        <v>76903</v>
      </c>
      <c r="H8113" t="s">
        <v>47</v>
      </c>
      <c r="I8113" t="s">
        <v>19</v>
      </c>
      <c r="J8113" t="s">
        <v>21</v>
      </c>
      <c r="K8113" s="6">
        <v>248.43</v>
      </c>
      <c r="L8113">
        <v>5</v>
      </c>
      <c r="M8113">
        <v>0.3</v>
      </c>
      <c r="N8113" s="6">
        <v>-17.745000000000001</v>
      </c>
      <c r="O8113">
        <f t="shared" si="378"/>
        <v>-17.745000000000001</v>
      </c>
      <c r="P8113" s="6">
        <f t="shared" si="379"/>
        <v>115.108</v>
      </c>
      <c r="Q8113">
        <f t="shared" si="380"/>
        <v>92.460789266065149</v>
      </c>
      <c r="R8113" s="16" t="str">
        <f>TEXT(Ecom[[#This Row],[Dates]],"mmm")</f>
        <v>Oct</v>
      </c>
      <c r="S8113" s="16" t="str">
        <f>TEXT(Ecom[[#This Row],[Dates]],"YYYY")</f>
        <v>2025</v>
      </c>
      <c r="T8113" s="16"/>
    </row>
    <row r="8114" spans="1:20" x14ac:dyDescent="0.25">
      <c r="A8114" t="s">
        <v>13</v>
      </c>
      <c r="B8114" s="16">
        <v>46315</v>
      </c>
      <c r="C8114" t="s">
        <v>14</v>
      </c>
      <c r="D8114" t="s">
        <v>15</v>
      </c>
      <c r="E8114" t="s">
        <v>373</v>
      </c>
      <c r="F8114" t="s">
        <v>46</v>
      </c>
      <c r="G8114">
        <v>76903</v>
      </c>
      <c r="H8114" t="s">
        <v>47</v>
      </c>
      <c r="I8114" t="s">
        <v>26</v>
      </c>
      <c r="J8114" t="s">
        <v>38</v>
      </c>
      <c r="K8114" s="6">
        <v>11.648</v>
      </c>
      <c r="L8114">
        <v>4</v>
      </c>
      <c r="M8114">
        <v>0.8</v>
      </c>
      <c r="N8114" s="6">
        <v>-30.8672</v>
      </c>
      <c r="O8114">
        <f t="shared" si="378"/>
        <v>-30.8672</v>
      </c>
      <c r="P8114" s="6">
        <f t="shared" si="379"/>
        <v>39.177999999999997</v>
      </c>
      <c r="Q8114">
        <f t="shared" si="380"/>
        <v>70.812459353589077</v>
      </c>
      <c r="R8114" s="16" t="str">
        <f>TEXT(Ecom[[#This Row],[Dates]],"mmm")</f>
        <v>Oct</v>
      </c>
      <c r="S8114" s="16" t="str">
        <f>TEXT(Ecom[[#This Row],[Dates]],"YYYY")</f>
        <v>2026</v>
      </c>
      <c r="T8114" s="16"/>
    </row>
    <row r="8115" spans="1:20" x14ac:dyDescent="0.25">
      <c r="A8115" t="s">
        <v>13</v>
      </c>
      <c r="B8115" s="16">
        <v>46153</v>
      </c>
      <c r="C8115" t="s">
        <v>14</v>
      </c>
      <c r="D8115" t="s">
        <v>15</v>
      </c>
      <c r="E8115" t="s">
        <v>373</v>
      </c>
      <c r="F8115" t="s">
        <v>46</v>
      </c>
      <c r="G8115">
        <v>76903</v>
      </c>
      <c r="H8115" t="s">
        <v>47</v>
      </c>
      <c r="I8115" t="s">
        <v>19</v>
      </c>
      <c r="J8115" t="s">
        <v>21</v>
      </c>
      <c r="K8115" s="6">
        <v>85.245999999999995</v>
      </c>
      <c r="L8115">
        <v>2</v>
      </c>
      <c r="M8115">
        <v>0.3</v>
      </c>
      <c r="N8115" s="6">
        <v>-1.2178</v>
      </c>
      <c r="O8115">
        <f t="shared" si="378"/>
        <v>-1.2178</v>
      </c>
      <c r="P8115" s="6">
        <f t="shared" si="379"/>
        <v>84.635333333333335</v>
      </c>
      <c r="Q8115">
        <f t="shared" si="380"/>
        <v>41.845001519275257</v>
      </c>
      <c r="R8115" s="16" t="str">
        <f>TEXT(Ecom[[#This Row],[Dates]],"mmm")</f>
        <v>May</v>
      </c>
      <c r="S8115" s="16" t="str">
        <f>TEXT(Ecom[[#This Row],[Dates]],"YYYY")</f>
        <v>2026</v>
      </c>
      <c r="T8115" s="16"/>
    </row>
    <row r="8116" spans="1:20" x14ac:dyDescent="0.25">
      <c r="A8116" t="s">
        <v>13</v>
      </c>
      <c r="B8116" s="16">
        <v>45980</v>
      </c>
      <c r="C8116" t="s">
        <v>22</v>
      </c>
      <c r="D8116" t="s">
        <v>15</v>
      </c>
      <c r="E8116" t="s">
        <v>113</v>
      </c>
      <c r="F8116" t="s">
        <v>46</v>
      </c>
      <c r="G8116">
        <v>77506</v>
      </c>
      <c r="H8116" t="s">
        <v>47</v>
      </c>
      <c r="I8116" t="s">
        <v>26</v>
      </c>
      <c r="J8116" t="s">
        <v>34</v>
      </c>
      <c r="K8116" s="6">
        <v>20.64</v>
      </c>
      <c r="L8116">
        <v>5</v>
      </c>
      <c r="M8116">
        <v>0.2</v>
      </c>
      <c r="N8116" s="6">
        <v>2.3220000000000001</v>
      </c>
      <c r="O8116" t="str">
        <f t="shared" si="378"/>
        <v/>
      </c>
      <c r="P8116" s="6">
        <f t="shared" si="379"/>
        <v>67.316666666666677</v>
      </c>
      <c r="Q8116">
        <f t="shared" si="380"/>
        <v>42.89167540401008</v>
      </c>
      <c r="R8116" s="16" t="str">
        <f>TEXT(Ecom[[#This Row],[Dates]],"mmm")</f>
        <v>Nov</v>
      </c>
      <c r="S8116" s="16" t="str">
        <f>TEXT(Ecom[[#This Row],[Dates]],"YYYY")</f>
        <v>2025</v>
      </c>
      <c r="T8116" s="16"/>
    </row>
    <row r="8117" spans="1:20" x14ac:dyDescent="0.25">
      <c r="A8117" t="s">
        <v>28</v>
      </c>
      <c r="B8117" s="16">
        <v>46276</v>
      </c>
      <c r="C8117" t="s">
        <v>22</v>
      </c>
      <c r="D8117" t="s">
        <v>15</v>
      </c>
      <c r="E8117" t="s">
        <v>23</v>
      </c>
      <c r="F8117" t="s">
        <v>24</v>
      </c>
      <c r="G8117">
        <v>90049</v>
      </c>
      <c r="H8117" t="s">
        <v>25</v>
      </c>
      <c r="I8117" t="s">
        <v>19</v>
      </c>
      <c r="J8117" t="s">
        <v>33</v>
      </c>
      <c r="K8117" s="6">
        <v>148.02000000000001</v>
      </c>
      <c r="L8117">
        <v>3</v>
      </c>
      <c r="M8117">
        <v>0</v>
      </c>
      <c r="N8117" s="6">
        <v>41.445599999999999</v>
      </c>
      <c r="O8117" t="str">
        <f t="shared" si="378"/>
        <v/>
      </c>
      <c r="P8117" s="6">
        <f t="shared" si="379"/>
        <v>128.75333333333333</v>
      </c>
      <c r="Q8117">
        <f t="shared" si="380"/>
        <v>60.501685993036595</v>
      </c>
      <c r="R8117" s="16" t="str">
        <f>TEXT(Ecom[[#This Row],[Dates]],"mmm")</f>
        <v>Sep</v>
      </c>
      <c r="S8117" s="16" t="str">
        <f>TEXT(Ecom[[#This Row],[Dates]],"YYYY")</f>
        <v>2026</v>
      </c>
      <c r="T8117" s="16"/>
    </row>
    <row r="8118" spans="1:20" x14ac:dyDescent="0.25">
      <c r="A8118" t="s">
        <v>168</v>
      </c>
      <c r="B8118" s="16">
        <v>46236</v>
      </c>
      <c r="C8118" t="s">
        <v>22</v>
      </c>
      <c r="D8118" t="s">
        <v>15</v>
      </c>
      <c r="E8118" t="s">
        <v>587</v>
      </c>
      <c r="F8118" t="s">
        <v>336</v>
      </c>
      <c r="G8118">
        <v>67846</v>
      </c>
      <c r="H8118" t="s">
        <v>47</v>
      </c>
      <c r="I8118" t="s">
        <v>26</v>
      </c>
      <c r="J8118" t="s">
        <v>32</v>
      </c>
      <c r="K8118" s="6">
        <v>33.29</v>
      </c>
      <c r="L8118">
        <v>1</v>
      </c>
      <c r="M8118">
        <v>0</v>
      </c>
      <c r="N8118" s="6">
        <v>7.9896000000000003</v>
      </c>
      <c r="O8118" t="str">
        <f t="shared" si="378"/>
        <v/>
      </c>
      <c r="P8118" s="6">
        <f t="shared" si="379"/>
        <v>254.86133333333336</v>
      </c>
      <c r="Q8118">
        <f t="shared" si="380"/>
        <v>163.97823468985146</v>
      </c>
      <c r="R8118" s="16" t="str">
        <f>TEXT(Ecom[[#This Row],[Dates]],"mmm")</f>
        <v>Aug</v>
      </c>
      <c r="S8118" s="16" t="str">
        <f>TEXT(Ecom[[#This Row],[Dates]],"YYYY")</f>
        <v>2026</v>
      </c>
      <c r="T8118" s="16"/>
    </row>
    <row r="8119" spans="1:20" x14ac:dyDescent="0.25">
      <c r="A8119" t="s">
        <v>28</v>
      </c>
      <c r="B8119" s="16">
        <v>45802</v>
      </c>
      <c r="C8119" t="s">
        <v>14</v>
      </c>
      <c r="D8119" t="s">
        <v>15</v>
      </c>
      <c r="E8119" t="s">
        <v>23</v>
      </c>
      <c r="F8119" t="s">
        <v>24</v>
      </c>
      <c r="G8119">
        <v>90045</v>
      </c>
      <c r="H8119" t="s">
        <v>25</v>
      </c>
      <c r="I8119" t="s">
        <v>26</v>
      </c>
      <c r="J8119" t="s">
        <v>41</v>
      </c>
      <c r="K8119" s="6">
        <v>204.95</v>
      </c>
      <c r="L8119">
        <v>5</v>
      </c>
      <c r="M8119">
        <v>0</v>
      </c>
      <c r="N8119" s="6">
        <v>100.4255</v>
      </c>
      <c r="O8119" t="str">
        <f t="shared" si="378"/>
        <v/>
      </c>
      <c r="P8119" s="6">
        <f t="shared" si="379"/>
        <v>257.75133333333338</v>
      </c>
      <c r="Q8119">
        <f t="shared" si="380"/>
        <v>204.99973158790019</v>
      </c>
      <c r="R8119" s="16" t="str">
        <f>TEXT(Ecom[[#This Row],[Dates]],"mmm")</f>
        <v>May</v>
      </c>
      <c r="S8119" s="16" t="str">
        <f>TEXT(Ecom[[#This Row],[Dates]],"YYYY")</f>
        <v>2025</v>
      </c>
      <c r="T8119" s="16"/>
    </row>
    <row r="8120" spans="1:20" x14ac:dyDescent="0.25">
      <c r="A8120" t="s">
        <v>28</v>
      </c>
      <c r="B8120" s="16">
        <v>46207</v>
      </c>
      <c r="C8120" t="s">
        <v>14</v>
      </c>
      <c r="D8120" t="s">
        <v>15</v>
      </c>
      <c r="E8120" t="s">
        <v>79</v>
      </c>
      <c r="F8120" t="s">
        <v>65</v>
      </c>
      <c r="G8120">
        <v>60653</v>
      </c>
      <c r="H8120" t="s">
        <v>47</v>
      </c>
      <c r="I8120" t="s">
        <v>19</v>
      </c>
      <c r="J8120" t="s">
        <v>21</v>
      </c>
      <c r="K8120" s="6">
        <v>526.34400000000005</v>
      </c>
      <c r="L8120">
        <v>4</v>
      </c>
      <c r="M8120">
        <v>0.3</v>
      </c>
      <c r="N8120" s="6">
        <v>-75.191999999999993</v>
      </c>
      <c r="O8120">
        <f t="shared" si="378"/>
        <v>-75.191999999999993</v>
      </c>
      <c r="P8120" s="6">
        <f t="shared" si="379"/>
        <v>339.81866666666673</v>
      </c>
      <c r="Q8120">
        <f t="shared" si="380"/>
        <v>210.28857074136113</v>
      </c>
      <c r="R8120" s="16" t="str">
        <f>TEXT(Ecom[[#This Row],[Dates]],"mmm")</f>
        <v>Jul</v>
      </c>
      <c r="S8120" s="16" t="str">
        <f>TEXT(Ecom[[#This Row],[Dates]],"YYYY")</f>
        <v>2026</v>
      </c>
      <c r="T8120" s="16"/>
    </row>
    <row r="8121" spans="1:20" x14ac:dyDescent="0.25">
      <c r="A8121" t="s">
        <v>28</v>
      </c>
      <c r="B8121" s="16">
        <v>46022</v>
      </c>
      <c r="C8121" t="s">
        <v>14</v>
      </c>
      <c r="D8121" t="s">
        <v>15</v>
      </c>
      <c r="E8121" t="s">
        <v>52</v>
      </c>
      <c r="F8121" t="s">
        <v>24</v>
      </c>
      <c r="G8121">
        <v>94110</v>
      </c>
      <c r="H8121" t="s">
        <v>25</v>
      </c>
      <c r="I8121" t="s">
        <v>19</v>
      </c>
      <c r="J8121" t="s">
        <v>33</v>
      </c>
      <c r="K8121" s="6">
        <v>41.96</v>
      </c>
      <c r="L8121">
        <v>2</v>
      </c>
      <c r="M8121">
        <v>0</v>
      </c>
      <c r="N8121" s="6">
        <v>10.909599999999999</v>
      </c>
      <c r="O8121" t="str">
        <f t="shared" si="378"/>
        <v/>
      </c>
      <c r="P8121" s="6">
        <f t="shared" si="379"/>
        <v>174.87199999999999</v>
      </c>
      <c r="Q8121">
        <f t="shared" si="380"/>
        <v>162.80396604187183</v>
      </c>
      <c r="R8121" s="16" t="str">
        <f>TEXT(Ecom[[#This Row],[Dates]],"mmm")</f>
        <v>Dec</v>
      </c>
      <c r="S8121" s="16" t="str">
        <f>TEXT(Ecom[[#This Row],[Dates]],"YYYY")</f>
        <v>2025</v>
      </c>
      <c r="T8121" s="16"/>
    </row>
    <row r="8122" spans="1:20" x14ac:dyDescent="0.25">
      <c r="A8122" t="s">
        <v>28</v>
      </c>
      <c r="B8122" s="16">
        <v>46183</v>
      </c>
      <c r="C8122" t="s">
        <v>14</v>
      </c>
      <c r="D8122" t="s">
        <v>15</v>
      </c>
      <c r="E8122" t="s">
        <v>52</v>
      </c>
      <c r="F8122" t="s">
        <v>24</v>
      </c>
      <c r="G8122">
        <v>94110</v>
      </c>
      <c r="H8122" t="s">
        <v>25</v>
      </c>
      <c r="I8122" t="s">
        <v>19</v>
      </c>
      <c r="J8122" t="s">
        <v>21</v>
      </c>
      <c r="K8122" s="6">
        <v>451.15199999999999</v>
      </c>
      <c r="L8122">
        <v>3</v>
      </c>
      <c r="M8122">
        <v>0.2</v>
      </c>
      <c r="N8122" s="6">
        <v>0</v>
      </c>
      <c r="O8122" t="str">
        <f t="shared" si="378"/>
        <v/>
      </c>
      <c r="P8122" s="6">
        <f t="shared" si="379"/>
        <v>171.10933333333332</v>
      </c>
      <c r="Q8122">
        <f t="shared" si="380"/>
        <v>132.50426298662856</v>
      </c>
      <c r="R8122" s="16" t="str">
        <f>TEXT(Ecom[[#This Row],[Dates]],"mmm")</f>
        <v>Jun</v>
      </c>
      <c r="S8122" s="16" t="str">
        <f>TEXT(Ecom[[#This Row],[Dates]],"YYYY")</f>
        <v>2026</v>
      </c>
      <c r="T8122" s="16"/>
    </row>
    <row r="8123" spans="1:20" x14ac:dyDescent="0.25">
      <c r="A8123" t="s">
        <v>28</v>
      </c>
      <c r="B8123" s="16">
        <v>46151</v>
      </c>
      <c r="C8123" t="s">
        <v>14</v>
      </c>
      <c r="D8123" t="s">
        <v>15</v>
      </c>
      <c r="E8123" t="s">
        <v>52</v>
      </c>
      <c r="F8123" t="s">
        <v>24</v>
      </c>
      <c r="G8123">
        <v>94110</v>
      </c>
      <c r="H8123" t="s">
        <v>25</v>
      </c>
      <c r="I8123" t="s">
        <v>26</v>
      </c>
      <c r="J8123" t="s">
        <v>37</v>
      </c>
      <c r="K8123" s="6">
        <v>31.504000000000001</v>
      </c>
      <c r="L8123">
        <v>11</v>
      </c>
      <c r="M8123">
        <v>0.2</v>
      </c>
      <c r="N8123" s="6">
        <v>11.026400000000001</v>
      </c>
      <c r="O8123" t="str">
        <f t="shared" si="378"/>
        <v/>
      </c>
      <c r="P8123" s="6">
        <f t="shared" si="379"/>
        <v>380.71733333333333</v>
      </c>
      <c r="Q8123">
        <f t="shared" si="380"/>
        <v>420.01575800844358</v>
      </c>
      <c r="R8123" s="16" t="str">
        <f>TEXT(Ecom[[#This Row],[Dates]],"mmm")</f>
        <v>May</v>
      </c>
      <c r="S8123" s="16" t="str">
        <f>TEXT(Ecom[[#This Row],[Dates]],"YYYY")</f>
        <v>2026</v>
      </c>
      <c r="T8123" s="16"/>
    </row>
    <row r="8124" spans="1:20" x14ac:dyDescent="0.25">
      <c r="A8124" t="s">
        <v>28</v>
      </c>
      <c r="B8124" s="16">
        <v>45834</v>
      </c>
      <c r="C8124" t="s">
        <v>14</v>
      </c>
      <c r="D8124" t="s">
        <v>15</v>
      </c>
      <c r="E8124" t="s">
        <v>55</v>
      </c>
      <c r="F8124" t="s">
        <v>56</v>
      </c>
      <c r="G8124">
        <v>19134</v>
      </c>
      <c r="H8124" t="s">
        <v>57</v>
      </c>
      <c r="I8124" t="s">
        <v>26</v>
      </c>
      <c r="J8124" t="s">
        <v>60</v>
      </c>
      <c r="K8124" s="6">
        <v>30.672000000000001</v>
      </c>
      <c r="L8124">
        <v>3</v>
      </c>
      <c r="M8124">
        <v>0.2</v>
      </c>
      <c r="N8124" s="6">
        <v>9.5850000000000009</v>
      </c>
      <c r="O8124" t="str">
        <f t="shared" si="378"/>
        <v/>
      </c>
      <c r="P8124" s="6">
        <f t="shared" si="379"/>
        <v>424.07200000000006</v>
      </c>
      <c r="Q8124">
        <f t="shared" si="380"/>
        <v>438.7838030732305</v>
      </c>
      <c r="R8124" s="16" t="str">
        <f>TEXT(Ecom[[#This Row],[Dates]],"mmm")</f>
        <v>Jun</v>
      </c>
      <c r="S8124" s="16" t="str">
        <f>TEXT(Ecom[[#This Row],[Dates]],"YYYY")</f>
        <v>2025</v>
      </c>
      <c r="T8124" s="16"/>
    </row>
    <row r="8125" spans="1:20" x14ac:dyDescent="0.25">
      <c r="A8125" t="s">
        <v>28</v>
      </c>
      <c r="B8125" s="16">
        <v>46130</v>
      </c>
      <c r="C8125" t="s">
        <v>14</v>
      </c>
      <c r="D8125" t="s">
        <v>15</v>
      </c>
      <c r="E8125" t="s">
        <v>55</v>
      </c>
      <c r="F8125" t="s">
        <v>56</v>
      </c>
      <c r="G8125">
        <v>19134</v>
      </c>
      <c r="H8125" t="s">
        <v>57</v>
      </c>
      <c r="I8125" t="s">
        <v>35</v>
      </c>
      <c r="J8125" t="s">
        <v>162</v>
      </c>
      <c r="K8125" s="6">
        <v>1079.9760000000001</v>
      </c>
      <c r="L8125">
        <v>4</v>
      </c>
      <c r="M8125">
        <v>0.4</v>
      </c>
      <c r="N8125" s="6">
        <v>125.99720000000001</v>
      </c>
      <c r="O8125" t="str">
        <f t="shared" si="378"/>
        <v/>
      </c>
      <c r="P8125" s="6">
        <f t="shared" si="379"/>
        <v>414.82600000000002</v>
      </c>
      <c r="Q8125">
        <f t="shared" si="380"/>
        <v>492.45170747612218</v>
      </c>
      <c r="R8125" s="16" t="str">
        <f>TEXT(Ecom[[#This Row],[Dates]],"mmm")</f>
        <v>Apr</v>
      </c>
      <c r="S8125" s="16" t="str">
        <f>TEXT(Ecom[[#This Row],[Dates]],"YYYY")</f>
        <v>2026</v>
      </c>
      <c r="T8125" s="16"/>
    </row>
    <row r="8126" spans="1:20" x14ac:dyDescent="0.25">
      <c r="A8126" t="s">
        <v>28</v>
      </c>
      <c r="B8126" s="16">
        <v>46018</v>
      </c>
      <c r="C8126" t="s">
        <v>14</v>
      </c>
      <c r="D8126" t="s">
        <v>15</v>
      </c>
      <c r="E8126" t="s">
        <v>586</v>
      </c>
      <c r="F8126" t="s">
        <v>24</v>
      </c>
      <c r="G8126">
        <v>95351</v>
      </c>
      <c r="H8126" t="s">
        <v>25</v>
      </c>
      <c r="I8126" t="s">
        <v>19</v>
      </c>
      <c r="J8126" t="s">
        <v>21</v>
      </c>
      <c r="K8126" s="6">
        <v>161.56800000000001</v>
      </c>
      <c r="L8126">
        <v>2</v>
      </c>
      <c r="M8126">
        <v>0.2</v>
      </c>
      <c r="N8126" s="6">
        <v>-28.2744</v>
      </c>
      <c r="O8126">
        <f t="shared" si="378"/>
        <v>-28.2744</v>
      </c>
      <c r="P8126" s="6">
        <f t="shared" si="379"/>
        <v>61.01</v>
      </c>
      <c r="Q8126">
        <f t="shared" si="380"/>
        <v>283.05952848826695</v>
      </c>
      <c r="R8126" s="16" t="str">
        <f>TEXT(Ecom[[#This Row],[Dates]],"mmm")</f>
        <v>Dec</v>
      </c>
      <c r="S8126" s="16" t="str">
        <f>TEXT(Ecom[[#This Row],[Dates]],"YYYY")</f>
        <v>2025</v>
      </c>
      <c r="T8126" s="16"/>
    </row>
    <row r="8127" spans="1:20" x14ac:dyDescent="0.25">
      <c r="A8127" t="s">
        <v>28</v>
      </c>
      <c r="B8127" s="16">
        <v>45678</v>
      </c>
      <c r="C8127" t="s">
        <v>14</v>
      </c>
      <c r="D8127" t="s">
        <v>15</v>
      </c>
      <c r="E8127" t="s">
        <v>61</v>
      </c>
      <c r="F8127" t="s">
        <v>46</v>
      </c>
      <c r="G8127">
        <v>77070</v>
      </c>
      <c r="H8127" t="s">
        <v>47</v>
      </c>
      <c r="I8127" t="s">
        <v>26</v>
      </c>
      <c r="J8127" t="s">
        <v>37</v>
      </c>
      <c r="K8127" s="6">
        <v>2.9340000000000002</v>
      </c>
      <c r="L8127">
        <v>3</v>
      </c>
      <c r="M8127">
        <v>0.8</v>
      </c>
      <c r="N8127" s="6">
        <v>-4.9878</v>
      </c>
      <c r="O8127">
        <f t="shared" si="378"/>
        <v>-4.9878</v>
      </c>
      <c r="P8127" s="6">
        <f t="shared" si="379"/>
        <v>230.73799999999997</v>
      </c>
      <c r="Q8127">
        <f t="shared" si="380"/>
        <v>348.84192226279225</v>
      </c>
      <c r="R8127" s="16" t="str">
        <f>TEXT(Ecom[[#This Row],[Dates]],"mmm")</f>
        <v>Jan</v>
      </c>
      <c r="S8127" s="16" t="str">
        <f>TEXT(Ecom[[#This Row],[Dates]],"YYYY")</f>
        <v>2025</v>
      </c>
      <c r="T8127" s="16"/>
    </row>
    <row r="8128" spans="1:20" x14ac:dyDescent="0.25">
      <c r="A8128" t="s">
        <v>28</v>
      </c>
      <c r="B8128" s="16">
        <v>45872</v>
      </c>
      <c r="C8128" t="s">
        <v>14</v>
      </c>
      <c r="D8128" t="s">
        <v>15</v>
      </c>
      <c r="E8128" t="s">
        <v>61</v>
      </c>
      <c r="F8128" t="s">
        <v>46</v>
      </c>
      <c r="G8128">
        <v>77070</v>
      </c>
      <c r="H8128" t="s">
        <v>47</v>
      </c>
      <c r="I8128" t="s">
        <v>35</v>
      </c>
      <c r="J8128" t="s">
        <v>59</v>
      </c>
      <c r="K8128" s="6">
        <v>18.527999999999999</v>
      </c>
      <c r="L8128">
        <v>2</v>
      </c>
      <c r="M8128">
        <v>0.2</v>
      </c>
      <c r="N8128" s="6">
        <v>4.4004000000000003</v>
      </c>
      <c r="O8128" t="str">
        <f t="shared" si="378"/>
        <v/>
      </c>
      <c r="P8128" s="6">
        <f t="shared" si="379"/>
        <v>251.41333333333333</v>
      </c>
      <c r="Q8128">
        <f t="shared" si="380"/>
        <v>276.99692298598501</v>
      </c>
      <c r="R8128" s="16" t="str">
        <f>TEXT(Ecom[[#This Row],[Dates]],"mmm")</f>
        <v>Aug</v>
      </c>
      <c r="S8128" s="16" t="str">
        <f>TEXT(Ecom[[#This Row],[Dates]],"YYYY")</f>
        <v>2025</v>
      </c>
      <c r="T8128" s="16"/>
    </row>
    <row r="8129" spans="1:20" x14ac:dyDescent="0.25">
      <c r="A8129" t="s">
        <v>28</v>
      </c>
      <c r="B8129" s="16">
        <v>45801</v>
      </c>
      <c r="C8129" t="s">
        <v>14</v>
      </c>
      <c r="D8129" t="s">
        <v>15</v>
      </c>
      <c r="E8129" t="s">
        <v>61</v>
      </c>
      <c r="F8129" t="s">
        <v>46</v>
      </c>
      <c r="G8129">
        <v>77070</v>
      </c>
      <c r="H8129" t="s">
        <v>47</v>
      </c>
      <c r="I8129" t="s">
        <v>26</v>
      </c>
      <c r="J8129" t="s">
        <v>32</v>
      </c>
      <c r="K8129" s="6">
        <v>670.75199999999995</v>
      </c>
      <c r="L8129">
        <v>3</v>
      </c>
      <c r="M8129">
        <v>0.2</v>
      </c>
      <c r="N8129" s="6">
        <v>-125.76600000000001</v>
      </c>
      <c r="O8129">
        <f t="shared" si="378"/>
        <v>-125.76600000000001</v>
      </c>
      <c r="P8129" s="6">
        <f t="shared" si="379"/>
        <v>259.21733333333333</v>
      </c>
      <c r="Q8129">
        <f t="shared" si="380"/>
        <v>303.08777897255857</v>
      </c>
      <c r="R8129" s="16" t="str">
        <f>TEXT(Ecom[[#This Row],[Dates]],"mmm")</f>
        <v>May</v>
      </c>
      <c r="S8129" s="16" t="str">
        <f>TEXT(Ecom[[#This Row],[Dates]],"YYYY")</f>
        <v>2025</v>
      </c>
      <c r="T8129" s="16"/>
    </row>
    <row r="8130" spans="1:20" x14ac:dyDescent="0.25">
      <c r="A8130" t="s">
        <v>28</v>
      </c>
      <c r="B8130" s="16">
        <v>45727</v>
      </c>
      <c r="C8130" t="s">
        <v>14</v>
      </c>
      <c r="D8130" t="s">
        <v>15</v>
      </c>
      <c r="E8130" t="s">
        <v>79</v>
      </c>
      <c r="F8130" t="s">
        <v>65</v>
      </c>
      <c r="G8130">
        <v>60610</v>
      </c>
      <c r="H8130" t="s">
        <v>47</v>
      </c>
      <c r="I8130" t="s">
        <v>19</v>
      </c>
      <c r="J8130" t="s">
        <v>33</v>
      </c>
      <c r="K8130" s="6">
        <v>64.959999999999994</v>
      </c>
      <c r="L8130">
        <v>5</v>
      </c>
      <c r="M8130">
        <v>0.6</v>
      </c>
      <c r="N8130" s="6">
        <v>-43.847999999999999</v>
      </c>
      <c r="O8130">
        <f t="shared" ref="O8130:O8193" si="381">IF(N8130&lt;0,N8130,"")</f>
        <v>-43.847999999999999</v>
      </c>
      <c r="P8130" s="6">
        <f t="shared" si="379"/>
        <v>39.619999999999997</v>
      </c>
      <c r="Q8130">
        <f t="shared" si="380"/>
        <v>166.07163182550229</v>
      </c>
      <c r="R8130" s="16" t="str">
        <f>TEXT(Ecom[[#This Row],[Dates]],"mmm")</f>
        <v>Mar</v>
      </c>
      <c r="S8130" s="16" t="str">
        <f>TEXT(Ecom[[#This Row],[Dates]],"YYYY")</f>
        <v>2025</v>
      </c>
      <c r="T8130" s="16"/>
    </row>
    <row r="8131" spans="1:20" x14ac:dyDescent="0.25">
      <c r="A8131" t="s">
        <v>62</v>
      </c>
      <c r="B8131" s="16">
        <v>45735</v>
      </c>
      <c r="C8131" t="s">
        <v>22</v>
      </c>
      <c r="D8131" t="s">
        <v>15</v>
      </c>
      <c r="E8131" t="s">
        <v>254</v>
      </c>
      <c r="F8131" t="s">
        <v>24</v>
      </c>
      <c r="G8131">
        <v>92503</v>
      </c>
      <c r="H8131" t="s">
        <v>25</v>
      </c>
      <c r="I8131" t="s">
        <v>35</v>
      </c>
      <c r="J8131" t="s">
        <v>59</v>
      </c>
      <c r="K8131" s="6">
        <v>41.94</v>
      </c>
      <c r="L8131">
        <v>2</v>
      </c>
      <c r="M8131">
        <v>0</v>
      </c>
      <c r="N8131" s="6">
        <v>15.0984</v>
      </c>
      <c r="O8131" t="str">
        <f t="shared" si="381"/>
        <v/>
      </c>
      <c r="P8131" s="6">
        <f t="shared" ref="P8131:P8194" si="382">AVERAGE(K8131:K8133)</f>
        <v>22.34</v>
      </c>
      <c r="Q8131">
        <f t="shared" si="380"/>
        <v>126.56951131090567</v>
      </c>
      <c r="R8131" s="16" t="str">
        <f>TEXT(Ecom[[#This Row],[Dates]],"mmm")</f>
        <v>Mar</v>
      </c>
      <c r="S8131" s="16" t="str">
        <f>TEXT(Ecom[[#This Row],[Dates]],"YYYY")</f>
        <v>2025</v>
      </c>
      <c r="T8131" s="16"/>
    </row>
    <row r="8132" spans="1:20" x14ac:dyDescent="0.25">
      <c r="A8132" t="s">
        <v>62</v>
      </c>
      <c r="B8132" s="16">
        <v>46220</v>
      </c>
      <c r="C8132" t="s">
        <v>22</v>
      </c>
      <c r="D8132" t="s">
        <v>15</v>
      </c>
      <c r="E8132" t="s">
        <v>254</v>
      </c>
      <c r="F8132" t="s">
        <v>24</v>
      </c>
      <c r="G8132">
        <v>92503</v>
      </c>
      <c r="H8132" t="s">
        <v>25</v>
      </c>
      <c r="I8132" t="s">
        <v>26</v>
      </c>
      <c r="J8132" t="s">
        <v>41</v>
      </c>
      <c r="K8132" s="6">
        <v>11.96</v>
      </c>
      <c r="L8132">
        <v>2</v>
      </c>
      <c r="M8132">
        <v>0</v>
      </c>
      <c r="N8132" s="6">
        <v>5.8604000000000003</v>
      </c>
      <c r="O8132" t="str">
        <f t="shared" si="381"/>
        <v/>
      </c>
      <c r="P8132" s="6">
        <f t="shared" si="382"/>
        <v>186.83</v>
      </c>
      <c r="Q8132">
        <f t="shared" si="380"/>
        <v>201.95552348640197</v>
      </c>
      <c r="R8132" s="16" t="str">
        <f>TEXT(Ecom[[#This Row],[Dates]],"mmm")</f>
        <v>Jul</v>
      </c>
      <c r="S8132" s="16" t="str">
        <f>TEXT(Ecom[[#This Row],[Dates]],"YYYY")</f>
        <v>2026</v>
      </c>
      <c r="T8132" s="16"/>
    </row>
    <row r="8133" spans="1:20" x14ac:dyDescent="0.25">
      <c r="A8133" t="s">
        <v>62</v>
      </c>
      <c r="B8133" s="16">
        <v>45876</v>
      </c>
      <c r="C8133" t="s">
        <v>22</v>
      </c>
      <c r="D8133" t="s">
        <v>15</v>
      </c>
      <c r="E8133" t="s">
        <v>254</v>
      </c>
      <c r="F8133" t="s">
        <v>24</v>
      </c>
      <c r="G8133">
        <v>92503</v>
      </c>
      <c r="H8133" t="s">
        <v>25</v>
      </c>
      <c r="I8133" t="s">
        <v>26</v>
      </c>
      <c r="J8133" t="s">
        <v>34</v>
      </c>
      <c r="K8133" s="6">
        <v>13.12</v>
      </c>
      <c r="L8133">
        <v>4</v>
      </c>
      <c r="M8133">
        <v>0</v>
      </c>
      <c r="N8133" s="6">
        <v>3.8048000000000002</v>
      </c>
      <c r="O8133" t="str">
        <f t="shared" si="381"/>
        <v/>
      </c>
      <c r="P8133" s="6">
        <f t="shared" si="382"/>
        <v>207.10333333333332</v>
      </c>
      <c r="Q8133">
        <f t="shared" ref="Q8133:Q8196" si="383">SQRT(SUMXMY2(K8133:K8135,P8131:P8133)/3)</f>
        <v>215.74350718525127</v>
      </c>
      <c r="R8133" s="16" t="str">
        <f>TEXT(Ecom[[#This Row],[Dates]],"mmm")</f>
        <v>Aug</v>
      </c>
      <c r="S8133" s="16" t="str">
        <f>TEXT(Ecom[[#This Row],[Dates]],"YYYY")</f>
        <v>2025</v>
      </c>
      <c r="T8133" s="16"/>
    </row>
    <row r="8134" spans="1:20" x14ac:dyDescent="0.25">
      <c r="A8134" t="s">
        <v>62</v>
      </c>
      <c r="B8134" s="16">
        <v>45929</v>
      </c>
      <c r="C8134" t="s">
        <v>22</v>
      </c>
      <c r="D8134" t="s">
        <v>15</v>
      </c>
      <c r="E8134" t="s">
        <v>254</v>
      </c>
      <c r="F8134" t="s">
        <v>24</v>
      </c>
      <c r="G8134">
        <v>92503</v>
      </c>
      <c r="H8134" t="s">
        <v>25</v>
      </c>
      <c r="I8134" t="s">
        <v>26</v>
      </c>
      <c r="J8134" t="s">
        <v>32</v>
      </c>
      <c r="K8134" s="6">
        <v>535.41</v>
      </c>
      <c r="L8134">
        <v>3</v>
      </c>
      <c r="M8134">
        <v>0</v>
      </c>
      <c r="N8134" s="6">
        <v>160.62299999999999</v>
      </c>
      <c r="O8134" t="str">
        <f t="shared" si="381"/>
        <v/>
      </c>
      <c r="P8134" s="6">
        <f t="shared" si="382"/>
        <v>215.01</v>
      </c>
      <c r="Q8134">
        <f t="shared" si="383"/>
        <v>238.952800902729</v>
      </c>
      <c r="R8134" s="16" t="str">
        <f>TEXT(Ecom[[#This Row],[Dates]],"mmm")</f>
        <v>Sep</v>
      </c>
      <c r="S8134" s="16" t="str">
        <f>TEXT(Ecom[[#This Row],[Dates]],"YYYY")</f>
        <v>2025</v>
      </c>
      <c r="T8134" s="16"/>
    </row>
    <row r="8135" spans="1:20" x14ac:dyDescent="0.25">
      <c r="A8135" t="s">
        <v>28</v>
      </c>
      <c r="B8135" s="16">
        <v>46349</v>
      </c>
      <c r="C8135" t="s">
        <v>22</v>
      </c>
      <c r="D8135" t="s">
        <v>15</v>
      </c>
      <c r="E8135" t="s">
        <v>135</v>
      </c>
      <c r="F8135" t="s">
        <v>46</v>
      </c>
      <c r="G8135">
        <v>75081</v>
      </c>
      <c r="H8135" t="s">
        <v>47</v>
      </c>
      <c r="I8135" t="s">
        <v>19</v>
      </c>
      <c r="J8135" t="s">
        <v>33</v>
      </c>
      <c r="K8135" s="6">
        <v>72.78</v>
      </c>
      <c r="L8135">
        <v>3</v>
      </c>
      <c r="M8135">
        <v>0.6</v>
      </c>
      <c r="N8135" s="6">
        <v>-70.960499999999996</v>
      </c>
      <c r="O8135">
        <f t="shared" si="381"/>
        <v>-70.960499999999996</v>
      </c>
      <c r="P8135" s="6">
        <f t="shared" si="382"/>
        <v>65.776666666666657</v>
      </c>
      <c r="Q8135">
        <f t="shared" si="383"/>
        <v>129.44545555160661</v>
      </c>
      <c r="R8135" s="16" t="str">
        <f>TEXT(Ecom[[#This Row],[Dates]],"mmm")</f>
        <v>Nov</v>
      </c>
      <c r="S8135" s="16" t="str">
        <f>TEXT(Ecom[[#This Row],[Dates]],"YYYY")</f>
        <v>2026</v>
      </c>
      <c r="T8135" s="16"/>
    </row>
    <row r="8136" spans="1:20" x14ac:dyDescent="0.25">
      <c r="A8136" t="s">
        <v>28</v>
      </c>
      <c r="B8136" s="16">
        <v>45952</v>
      </c>
      <c r="C8136" t="s">
        <v>14</v>
      </c>
      <c r="D8136" t="s">
        <v>15</v>
      </c>
      <c r="E8136" t="s">
        <v>23</v>
      </c>
      <c r="F8136" t="s">
        <v>24</v>
      </c>
      <c r="G8136">
        <v>90008</v>
      </c>
      <c r="H8136" t="s">
        <v>25</v>
      </c>
      <c r="I8136" t="s">
        <v>26</v>
      </c>
      <c r="J8136" t="s">
        <v>41</v>
      </c>
      <c r="K8136" s="6">
        <v>36.840000000000003</v>
      </c>
      <c r="L8136">
        <v>3</v>
      </c>
      <c r="M8136">
        <v>0</v>
      </c>
      <c r="N8136" s="6">
        <v>17.314800000000002</v>
      </c>
      <c r="O8136" t="str">
        <f t="shared" si="381"/>
        <v/>
      </c>
      <c r="P8136" s="6">
        <f t="shared" si="382"/>
        <v>228.94749999999999</v>
      </c>
      <c r="Q8136">
        <f t="shared" si="383"/>
        <v>218.58980537078358</v>
      </c>
      <c r="R8136" s="16" t="str">
        <f>TEXT(Ecom[[#This Row],[Dates]],"mmm")</f>
        <v>Oct</v>
      </c>
      <c r="S8136" s="16" t="str">
        <f>TEXT(Ecom[[#This Row],[Dates]],"YYYY")</f>
        <v>2025</v>
      </c>
      <c r="T8136" s="16"/>
    </row>
    <row r="8137" spans="1:20" x14ac:dyDescent="0.25">
      <c r="A8137" t="s">
        <v>28</v>
      </c>
      <c r="B8137" s="16">
        <v>46145</v>
      </c>
      <c r="C8137" t="s">
        <v>14</v>
      </c>
      <c r="D8137" t="s">
        <v>15</v>
      </c>
      <c r="E8137" t="s">
        <v>23</v>
      </c>
      <c r="F8137" t="s">
        <v>24</v>
      </c>
      <c r="G8137">
        <v>90008</v>
      </c>
      <c r="H8137" t="s">
        <v>25</v>
      </c>
      <c r="I8137" t="s">
        <v>26</v>
      </c>
      <c r="J8137" t="s">
        <v>27</v>
      </c>
      <c r="K8137" s="6">
        <v>87.71</v>
      </c>
      <c r="L8137">
        <v>7</v>
      </c>
      <c r="M8137">
        <v>0</v>
      </c>
      <c r="N8137" s="6">
        <v>41.223700000000001</v>
      </c>
      <c r="O8137" t="str">
        <f t="shared" si="381"/>
        <v/>
      </c>
      <c r="P8137" s="6">
        <f t="shared" si="382"/>
        <v>235.50750000000002</v>
      </c>
      <c r="Q8137">
        <f t="shared" si="383"/>
        <v>218.81231325221862</v>
      </c>
      <c r="R8137" s="16" t="str">
        <f>TEXT(Ecom[[#This Row],[Dates]],"mmm")</f>
        <v>May</v>
      </c>
      <c r="S8137" s="16" t="str">
        <f>TEXT(Ecom[[#This Row],[Dates]],"YYYY")</f>
        <v>2026</v>
      </c>
      <c r="T8137" s="16"/>
    </row>
    <row r="8138" spans="1:20" x14ac:dyDescent="0.25">
      <c r="A8138" t="s">
        <v>28</v>
      </c>
      <c r="B8138" s="16">
        <v>46124</v>
      </c>
      <c r="C8138" t="s">
        <v>22</v>
      </c>
      <c r="D8138" t="s">
        <v>15</v>
      </c>
      <c r="E8138" t="s">
        <v>204</v>
      </c>
      <c r="F8138" t="s">
        <v>30</v>
      </c>
      <c r="G8138">
        <v>33801</v>
      </c>
      <c r="H8138" t="s">
        <v>18</v>
      </c>
      <c r="I8138" t="s">
        <v>19</v>
      </c>
      <c r="J8138" t="s">
        <v>31</v>
      </c>
      <c r="K8138" s="6">
        <v>562.29250000000002</v>
      </c>
      <c r="L8138">
        <v>7</v>
      </c>
      <c r="M8138">
        <v>0.45</v>
      </c>
      <c r="N8138" s="6">
        <v>-255.58750000000001</v>
      </c>
      <c r="O8138">
        <f t="shared" si="381"/>
        <v>-255.58750000000001</v>
      </c>
      <c r="P8138" s="6">
        <f t="shared" si="382"/>
        <v>210.02549999999999</v>
      </c>
      <c r="Q8138">
        <f t="shared" si="383"/>
        <v>246.75328303354618</v>
      </c>
      <c r="R8138" s="16" t="str">
        <f>TEXT(Ecom[[#This Row],[Dates]],"mmm")</f>
        <v>Apr</v>
      </c>
      <c r="S8138" s="16" t="str">
        <f>TEXT(Ecom[[#This Row],[Dates]],"YYYY")</f>
        <v>2026</v>
      </c>
      <c r="T8138" s="16"/>
    </row>
    <row r="8139" spans="1:20" x14ac:dyDescent="0.25">
      <c r="A8139" t="s">
        <v>28</v>
      </c>
      <c r="B8139" s="16">
        <v>46362</v>
      </c>
      <c r="C8139" t="s">
        <v>44</v>
      </c>
      <c r="D8139" t="s">
        <v>15</v>
      </c>
      <c r="E8139" t="s">
        <v>75</v>
      </c>
      <c r="F8139" t="s">
        <v>76</v>
      </c>
      <c r="G8139">
        <v>10035</v>
      </c>
      <c r="H8139" t="s">
        <v>57</v>
      </c>
      <c r="I8139" t="s">
        <v>19</v>
      </c>
      <c r="J8139" t="s">
        <v>33</v>
      </c>
      <c r="K8139" s="6">
        <v>56.52</v>
      </c>
      <c r="L8139">
        <v>9</v>
      </c>
      <c r="M8139">
        <v>0</v>
      </c>
      <c r="N8139" s="6">
        <v>21.477599999999999</v>
      </c>
      <c r="O8139" t="str">
        <f t="shared" si="381"/>
        <v/>
      </c>
      <c r="P8139" s="6">
        <f t="shared" si="382"/>
        <v>117.288</v>
      </c>
      <c r="Q8139">
        <f t="shared" si="383"/>
        <v>181.99105317066181</v>
      </c>
      <c r="R8139" s="16" t="str">
        <f>TEXT(Ecom[[#This Row],[Dates]],"mmm")</f>
        <v>Dec</v>
      </c>
      <c r="S8139" s="16" t="str">
        <f>TEXT(Ecom[[#This Row],[Dates]],"YYYY")</f>
        <v>2026</v>
      </c>
      <c r="T8139" s="16"/>
    </row>
    <row r="8140" spans="1:20" x14ac:dyDescent="0.25">
      <c r="A8140" t="s">
        <v>28</v>
      </c>
      <c r="B8140" s="16">
        <v>45972</v>
      </c>
      <c r="C8140" t="s">
        <v>44</v>
      </c>
      <c r="D8140" t="s">
        <v>15</v>
      </c>
      <c r="E8140" t="s">
        <v>55</v>
      </c>
      <c r="F8140" t="s">
        <v>56</v>
      </c>
      <c r="G8140">
        <v>19140</v>
      </c>
      <c r="H8140" t="s">
        <v>57</v>
      </c>
      <c r="I8140" t="s">
        <v>26</v>
      </c>
      <c r="J8140" t="s">
        <v>34</v>
      </c>
      <c r="K8140" s="6">
        <v>11.263999999999999</v>
      </c>
      <c r="L8140">
        <v>8</v>
      </c>
      <c r="M8140">
        <v>0.2</v>
      </c>
      <c r="N8140" s="6">
        <v>1.2672000000000001</v>
      </c>
      <c r="O8140" t="str">
        <f t="shared" si="381"/>
        <v/>
      </c>
      <c r="P8140" s="6">
        <f t="shared" si="382"/>
        <v>104.61333333333333</v>
      </c>
      <c r="Q8140">
        <f t="shared" si="383"/>
        <v>157.84158751386829</v>
      </c>
      <c r="R8140" s="16" t="str">
        <f>TEXT(Ecom[[#This Row],[Dates]],"mmm")</f>
        <v>Nov</v>
      </c>
      <c r="S8140" s="16" t="str">
        <f>TEXT(Ecom[[#This Row],[Dates]],"YYYY")</f>
        <v>2025</v>
      </c>
      <c r="T8140" s="16"/>
    </row>
    <row r="8141" spans="1:20" x14ac:dyDescent="0.25">
      <c r="A8141" t="s">
        <v>28</v>
      </c>
      <c r="B8141" s="16">
        <v>46069</v>
      </c>
      <c r="C8141" t="s">
        <v>44</v>
      </c>
      <c r="D8141" t="s">
        <v>15</v>
      </c>
      <c r="E8141" t="s">
        <v>55</v>
      </c>
      <c r="F8141" t="s">
        <v>56</v>
      </c>
      <c r="G8141">
        <v>19140</v>
      </c>
      <c r="H8141" t="s">
        <v>57</v>
      </c>
      <c r="I8141" t="s">
        <v>26</v>
      </c>
      <c r="J8141" t="s">
        <v>32</v>
      </c>
      <c r="K8141" s="6">
        <v>284.08</v>
      </c>
      <c r="L8141">
        <v>10</v>
      </c>
      <c r="M8141">
        <v>0.2</v>
      </c>
      <c r="N8141" s="6">
        <v>24.856999999999999</v>
      </c>
      <c r="O8141" t="str">
        <f t="shared" si="381"/>
        <v/>
      </c>
      <c r="P8141" s="6">
        <f t="shared" si="382"/>
        <v>105.76866666666666</v>
      </c>
      <c r="Q8141">
        <f t="shared" si="383"/>
        <v>120.44888984252322</v>
      </c>
      <c r="R8141" s="16" t="str">
        <f>TEXT(Ecom[[#This Row],[Dates]],"mmm")</f>
        <v>Feb</v>
      </c>
      <c r="S8141" s="16" t="str">
        <f>TEXT(Ecom[[#This Row],[Dates]],"YYYY")</f>
        <v>2026</v>
      </c>
      <c r="T8141" s="16"/>
    </row>
    <row r="8142" spans="1:20" x14ac:dyDescent="0.25">
      <c r="A8142" t="s">
        <v>28</v>
      </c>
      <c r="B8142" s="16">
        <v>45855</v>
      </c>
      <c r="C8142" t="s">
        <v>44</v>
      </c>
      <c r="D8142" t="s">
        <v>15</v>
      </c>
      <c r="E8142" t="s">
        <v>55</v>
      </c>
      <c r="F8142" t="s">
        <v>56</v>
      </c>
      <c r="G8142">
        <v>19140</v>
      </c>
      <c r="H8142" t="s">
        <v>57</v>
      </c>
      <c r="I8142" t="s">
        <v>26</v>
      </c>
      <c r="J8142" t="s">
        <v>41</v>
      </c>
      <c r="K8142" s="6">
        <v>18.495999999999999</v>
      </c>
      <c r="L8142">
        <v>4</v>
      </c>
      <c r="M8142">
        <v>0.2</v>
      </c>
      <c r="N8142" s="6">
        <v>6.7047999999999996</v>
      </c>
      <c r="O8142" t="str">
        <f t="shared" si="381"/>
        <v/>
      </c>
      <c r="P8142" s="6">
        <f t="shared" si="382"/>
        <v>73.255333333333326</v>
      </c>
      <c r="Q8142">
        <f t="shared" si="383"/>
        <v>97.532301710196961</v>
      </c>
      <c r="R8142" s="16" t="str">
        <f>TEXT(Ecom[[#This Row],[Dates]],"mmm")</f>
        <v>Jul</v>
      </c>
      <c r="S8142" s="16" t="str">
        <f>TEXT(Ecom[[#This Row],[Dates]],"YYYY")</f>
        <v>2025</v>
      </c>
      <c r="T8142" s="16"/>
    </row>
    <row r="8143" spans="1:20" x14ac:dyDescent="0.25">
      <c r="A8143" t="s">
        <v>28</v>
      </c>
      <c r="B8143" s="16">
        <v>45843</v>
      </c>
      <c r="C8143" t="s">
        <v>14</v>
      </c>
      <c r="D8143" t="s">
        <v>15</v>
      </c>
      <c r="E8143" t="s">
        <v>144</v>
      </c>
      <c r="F8143" t="s">
        <v>24</v>
      </c>
      <c r="G8143">
        <v>92037</v>
      </c>
      <c r="H8143" t="s">
        <v>25</v>
      </c>
      <c r="I8143" t="s">
        <v>26</v>
      </c>
      <c r="J8143" t="s">
        <v>27</v>
      </c>
      <c r="K8143" s="6">
        <v>14.73</v>
      </c>
      <c r="L8143">
        <v>3</v>
      </c>
      <c r="M8143">
        <v>0</v>
      </c>
      <c r="N8143" s="6">
        <v>7.2176999999999998</v>
      </c>
      <c r="O8143" t="str">
        <f t="shared" si="381"/>
        <v/>
      </c>
      <c r="P8143" s="6">
        <f t="shared" si="382"/>
        <v>252.99933333333331</v>
      </c>
      <c r="Q8143">
        <f t="shared" si="383"/>
        <v>194.91965423276901</v>
      </c>
      <c r="R8143" s="16" t="str">
        <f>TEXT(Ecom[[#This Row],[Dates]],"mmm")</f>
        <v>Jul</v>
      </c>
      <c r="S8143" s="16" t="str">
        <f>TEXT(Ecom[[#This Row],[Dates]],"YYYY")</f>
        <v>2025</v>
      </c>
      <c r="T8143" s="16"/>
    </row>
    <row r="8144" spans="1:20" x14ac:dyDescent="0.25">
      <c r="A8144" t="s">
        <v>28</v>
      </c>
      <c r="B8144" s="16">
        <v>45753</v>
      </c>
      <c r="C8144" t="s">
        <v>14</v>
      </c>
      <c r="D8144" t="s">
        <v>15</v>
      </c>
      <c r="E8144" t="s">
        <v>144</v>
      </c>
      <c r="F8144" t="s">
        <v>24</v>
      </c>
      <c r="G8144">
        <v>92037</v>
      </c>
      <c r="H8144" t="s">
        <v>25</v>
      </c>
      <c r="I8144" t="s">
        <v>26</v>
      </c>
      <c r="J8144" t="s">
        <v>32</v>
      </c>
      <c r="K8144" s="6">
        <v>186.54</v>
      </c>
      <c r="L8144">
        <v>3</v>
      </c>
      <c r="M8144">
        <v>0</v>
      </c>
      <c r="N8144" s="6">
        <v>50.3658</v>
      </c>
      <c r="O8144" t="str">
        <f t="shared" si="381"/>
        <v/>
      </c>
      <c r="P8144" s="6">
        <f t="shared" si="382"/>
        <v>301.41199999999998</v>
      </c>
      <c r="Q8144">
        <f t="shared" si="383"/>
        <v>204.69439100459186</v>
      </c>
      <c r="R8144" s="16" t="str">
        <f>TEXT(Ecom[[#This Row],[Dates]],"mmm")</f>
        <v>Apr</v>
      </c>
      <c r="S8144" s="16" t="str">
        <f>TEXT(Ecom[[#This Row],[Dates]],"YYYY")</f>
        <v>2025</v>
      </c>
      <c r="T8144" s="16"/>
    </row>
    <row r="8145" spans="1:20" x14ac:dyDescent="0.25">
      <c r="A8145" t="s">
        <v>28</v>
      </c>
      <c r="B8145" s="16">
        <v>46043</v>
      </c>
      <c r="C8145" t="s">
        <v>14</v>
      </c>
      <c r="D8145" t="s">
        <v>15</v>
      </c>
      <c r="E8145" t="s">
        <v>144</v>
      </c>
      <c r="F8145" t="s">
        <v>24</v>
      </c>
      <c r="G8145">
        <v>92037</v>
      </c>
      <c r="H8145" t="s">
        <v>25</v>
      </c>
      <c r="I8145" t="s">
        <v>19</v>
      </c>
      <c r="J8145" t="s">
        <v>31</v>
      </c>
      <c r="K8145" s="6">
        <v>557.72799999999995</v>
      </c>
      <c r="L8145">
        <v>4</v>
      </c>
      <c r="M8145">
        <v>0.2</v>
      </c>
      <c r="N8145" s="6">
        <v>6.9715999999999996</v>
      </c>
      <c r="O8145" t="str">
        <f t="shared" si="381"/>
        <v/>
      </c>
      <c r="P8145" s="6">
        <f t="shared" si="382"/>
        <v>396.53199999999998</v>
      </c>
      <c r="Q8145">
        <f t="shared" si="383"/>
        <v>198.78489282676423</v>
      </c>
      <c r="R8145" s="16" t="str">
        <f>TEXT(Ecom[[#This Row],[Dates]],"mmm")</f>
        <v>Jan</v>
      </c>
      <c r="S8145" s="16" t="str">
        <f>TEXT(Ecom[[#This Row],[Dates]],"YYYY")</f>
        <v>2026</v>
      </c>
      <c r="T8145" s="16"/>
    </row>
    <row r="8146" spans="1:20" x14ac:dyDescent="0.25">
      <c r="A8146" t="s">
        <v>28</v>
      </c>
      <c r="B8146" s="16">
        <v>45755</v>
      </c>
      <c r="C8146" t="s">
        <v>14</v>
      </c>
      <c r="D8146" t="s">
        <v>15</v>
      </c>
      <c r="E8146" t="s">
        <v>144</v>
      </c>
      <c r="F8146" t="s">
        <v>24</v>
      </c>
      <c r="G8146">
        <v>92037</v>
      </c>
      <c r="H8146" t="s">
        <v>25</v>
      </c>
      <c r="I8146" t="s">
        <v>35</v>
      </c>
      <c r="J8146" t="s">
        <v>36</v>
      </c>
      <c r="K8146" s="6">
        <v>159.96799999999999</v>
      </c>
      <c r="L8146">
        <v>4</v>
      </c>
      <c r="M8146">
        <v>0.2</v>
      </c>
      <c r="N8146" s="6">
        <v>-31.993600000000001</v>
      </c>
      <c r="O8146">
        <f t="shared" si="381"/>
        <v>-31.993600000000001</v>
      </c>
      <c r="P8146" s="6">
        <f t="shared" si="382"/>
        <v>211.79599999999996</v>
      </c>
      <c r="Q8146">
        <f t="shared" si="383"/>
        <v>151.72961997799459</v>
      </c>
      <c r="R8146" s="16" t="str">
        <f>TEXT(Ecom[[#This Row],[Dates]],"mmm")</f>
        <v>Apr</v>
      </c>
      <c r="S8146" s="16" t="str">
        <f>TEXT(Ecom[[#This Row],[Dates]],"YYYY")</f>
        <v>2025</v>
      </c>
      <c r="T8146" s="16"/>
    </row>
    <row r="8147" spans="1:20" x14ac:dyDescent="0.25">
      <c r="A8147" t="s">
        <v>28</v>
      </c>
      <c r="B8147" s="16">
        <v>46029</v>
      </c>
      <c r="C8147" t="s">
        <v>14</v>
      </c>
      <c r="D8147" t="s">
        <v>15</v>
      </c>
      <c r="E8147" t="s">
        <v>499</v>
      </c>
      <c r="F8147" t="s">
        <v>119</v>
      </c>
      <c r="G8147">
        <v>73505</v>
      </c>
      <c r="H8147" t="s">
        <v>47</v>
      </c>
      <c r="I8147" t="s">
        <v>26</v>
      </c>
      <c r="J8147" t="s">
        <v>38</v>
      </c>
      <c r="K8147" s="6">
        <v>471.9</v>
      </c>
      <c r="L8147">
        <v>6</v>
      </c>
      <c r="M8147">
        <v>0</v>
      </c>
      <c r="N8147" s="6">
        <v>155.727</v>
      </c>
      <c r="O8147" t="str">
        <f t="shared" si="381"/>
        <v/>
      </c>
      <c r="P8147" s="6">
        <f t="shared" si="382"/>
        <v>174.84666666666666</v>
      </c>
      <c r="Q8147">
        <f t="shared" si="383"/>
        <v>147.04468970476412</v>
      </c>
      <c r="R8147" s="16" t="str">
        <f>TEXT(Ecom[[#This Row],[Dates]],"mmm")</f>
        <v>Jan</v>
      </c>
      <c r="S8147" s="16" t="str">
        <f>TEXT(Ecom[[#This Row],[Dates]],"YYYY")</f>
        <v>2026</v>
      </c>
      <c r="T8147" s="16"/>
    </row>
    <row r="8148" spans="1:20" x14ac:dyDescent="0.25">
      <c r="A8148" t="s">
        <v>28</v>
      </c>
      <c r="B8148" s="16">
        <v>46337</v>
      </c>
      <c r="C8148" t="s">
        <v>14</v>
      </c>
      <c r="D8148" t="s">
        <v>15</v>
      </c>
      <c r="E8148" t="s">
        <v>499</v>
      </c>
      <c r="F8148" t="s">
        <v>119</v>
      </c>
      <c r="G8148">
        <v>73505</v>
      </c>
      <c r="H8148" t="s">
        <v>47</v>
      </c>
      <c r="I8148" t="s">
        <v>26</v>
      </c>
      <c r="J8148" t="s">
        <v>34</v>
      </c>
      <c r="K8148" s="6">
        <v>3.52</v>
      </c>
      <c r="L8148">
        <v>2</v>
      </c>
      <c r="M8148">
        <v>0</v>
      </c>
      <c r="N8148" s="6">
        <v>1.6896</v>
      </c>
      <c r="O8148" t="str">
        <f t="shared" si="381"/>
        <v/>
      </c>
      <c r="P8148" s="6">
        <f t="shared" si="382"/>
        <v>24.266666666666666</v>
      </c>
      <c r="Q8148">
        <f t="shared" si="383"/>
        <v>140.47888524403729</v>
      </c>
      <c r="R8148" s="16" t="str">
        <f>TEXT(Ecom[[#This Row],[Dates]],"mmm")</f>
        <v>Nov</v>
      </c>
      <c r="S8148" s="16" t="str">
        <f>TEXT(Ecom[[#This Row],[Dates]],"YYYY")</f>
        <v>2026</v>
      </c>
      <c r="T8148" s="16"/>
    </row>
    <row r="8149" spans="1:20" x14ac:dyDescent="0.25">
      <c r="A8149" t="s">
        <v>28</v>
      </c>
      <c r="B8149" s="16">
        <v>45760</v>
      </c>
      <c r="C8149" t="s">
        <v>14</v>
      </c>
      <c r="D8149" t="s">
        <v>15</v>
      </c>
      <c r="E8149" t="s">
        <v>210</v>
      </c>
      <c r="F8149" t="s">
        <v>83</v>
      </c>
      <c r="G8149">
        <v>24153</v>
      </c>
      <c r="H8149" t="s">
        <v>18</v>
      </c>
      <c r="I8149" t="s">
        <v>26</v>
      </c>
      <c r="J8149" t="s">
        <v>41</v>
      </c>
      <c r="K8149" s="6">
        <v>49.12</v>
      </c>
      <c r="L8149">
        <v>4</v>
      </c>
      <c r="M8149">
        <v>0</v>
      </c>
      <c r="N8149" s="6">
        <v>23.086400000000001</v>
      </c>
      <c r="O8149" t="str">
        <f t="shared" si="381"/>
        <v/>
      </c>
      <c r="P8149" s="6">
        <f t="shared" si="382"/>
        <v>26.653333333333336</v>
      </c>
      <c r="Q8149">
        <f t="shared" si="383"/>
        <v>73.210215134228363</v>
      </c>
      <c r="R8149" s="16" t="str">
        <f>TEXT(Ecom[[#This Row],[Dates]],"mmm")</f>
        <v>Apr</v>
      </c>
      <c r="S8149" s="16" t="str">
        <f>TEXT(Ecom[[#This Row],[Dates]],"YYYY")</f>
        <v>2025</v>
      </c>
      <c r="T8149" s="16"/>
    </row>
    <row r="8150" spans="1:20" x14ac:dyDescent="0.25">
      <c r="A8150" t="s">
        <v>28</v>
      </c>
      <c r="B8150" s="16">
        <v>45804</v>
      </c>
      <c r="C8150" t="s">
        <v>44</v>
      </c>
      <c r="D8150" t="s">
        <v>15</v>
      </c>
      <c r="E8150" t="s">
        <v>240</v>
      </c>
      <c r="F8150" t="s">
        <v>24</v>
      </c>
      <c r="G8150">
        <v>92704</v>
      </c>
      <c r="H8150" t="s">
        <v>25</v>
      </c>
      <c r="I8150" t="s">
        <v>26</v>
      </c>
      <c r="J8150" t="s">
        <v>27</v>
      </c>
      <c r="K8150" s="6">
        <v>20.16</v>
      </c>
      <c r="L8150">
        <v>7</v>
      </c>
      <c r="M8150">
        <v>0</v>
      </c>
      <c r="N8150" s="6">
        <v>9.8783999999999992</v>
      </c>
      <c r="O8150" t="str">
        <f t="shared" si="381"/>
        <v/>
      </c>
      <c r="P8150" s="6">
        <f t="shared" si="382"/>
        <v>57.6</v>
      </c>
      <c r="Q8150">
        <f t="shared" si="383"/>
        <v>49.627350284861038</v>
      </c>
      <c r="R8150" s="16" t="str">
        <f>TEXT(Ecom[[#This Row],[Dates]],"mmm")</f>
        <v>May</v>
      </c>
      <c r="S8150" s="16" t="str">
        <f>TEXT(Ecom[[#This Row],[Dates]],"YYYY")</f>
        <v>2025</v>
      </c>
      <c r="T8150" s="16"/>
    </row>
    <row r="8151" spans="1:20" x14ac:dyDescent="0.25">
      <c r="A8151" t="s">
        <v>62</v>
      </c>
      <c r="B8151" s="16">
        <v>46370</v>
      </c>
      <c r="C8151" t="s">
        <v>22</v>
      </c>
      <c r="D8151" t="s">
        <v>15</v>
      </c>
      <c r="E8151" t="s">
        <v>596</v>
      </c>
      <c r="F8151" t="s">
        <v>387</v>
      </c>
      <c r="G8151">
        <v>57701</v>
      </c>
      <c r="H8151" t="s">
        <v>47</v>
      </c>
      <c r="I8151" t="s">
        <v>26</v>
      </c>
      <c r="J8151" t="s">
        <v>37</v>
      </c>
      <c r="K8151" s="6">
        <v>10.68</v>
      </c>
      <c r="L8151">
        <v>2</v>
      </c>
      <c r="M8151">
        <v>0</v>
      </c>
      <c r="N8151" s="6">
        <v>5.0195999999999996</v>
      </c>
      <c r="O8151" t="str">
        <f t="shared" si="381"/>
        <v/>
      </c>
      <c r="P8151" s="6">
        <f t="shared" si="382"/>
        <v>61.706666666666671</v>
      </c>
      <c r="Q8151">
        <f t="shared" si="383"/>
        <v>52.363966689006752</v>
      </c>
      <c r="R8151" s="16" t="str">
        <f>TEXT(Ecom[[#This Row],[Dates]],"mmm")</f>
        <v>Dec</v>
      </c>
      <c r="S8151" s="16" t="str">
        <f>TEXT(Ecom[[#This Row],[Dates]],"YYYY")</f>
        <v>2026</v>
      </c>
      <c r="T8151" s="16"/>
    </row>
    <row r="8152" spans="1:20" x14ac:dyDescent="0.25">
      <c r="A8152" t="s">
        <v>62</v>
      </c>
      <c r="B8152" s="16">
        <v>45889</v>
      </c>
      <c r="C8152" t="s">
        <v>22</v>
      </c>
      <c r="D8152" t="s">
        <v>15</v>
      </c>
      <c r="E8152" t="s">
        <v>596</v>
      </c>
      <c r="F8152" t="s">
        <v>387</v>
      </c>
      <c r="G8152">
        <v>57701</v>
      </c>
      <c r="H8152" t="s">
        <v>47</v>
      </c>
      <c r="I8152" t="s">
        <v>19</v>
      </c>
      <c r="J8152" t="s">
        <v>20</v>
      </c>
      <c r="K8152" s="6">
        <v>141.96</v>
      </c>
      <c r="L8152">
        <v>2</v>
      </c>
      <c r="M8152">
        <v>0</v>
      </c>
      <c r="N8152" s="6">
        <v>39.748800000000003</v>
      </c>
      <c r="O8152" t="str">
        <f t="shared" si="381"/>
        <v/>
      </c>
      <c r="P8152" s="6">
        <f t="shared" si="382"/>
        <v>64.826666666666668</v>
      </c>
      <c r="Q8152">
        <f t="shared" si="383"/>
        <v>57.667591000941357</v>
      </c>
      <c r="R8152" s="16" t="str">
        <f>TEXT(Ecom[[#This Row],[Dates]],"mmm")</f>
        <v>Aug</v>
      </c>
      <c r="S8152" s="16" t="str">
        <f>TEXT(Ecom[[#This Row],[Dates]],"YYYY")</f>
        <v>2025</v>
      </c>
      <c r="T8152" s="16"/>
    </row>
    <row r="8153" spans="1:20" x14ac:dyDescent="0.25">
      <c r="A8153" t="s">
        <v>62</v>
      </c>
      <c r="B8153" s="16">
        <v>46377</v>
      </c>
      <c r="C8153" t="s">
        <v>14</v>
      </c>
      <c r="D8153" t="s">
        <v>15</v>
      </c>
      <c r="E8153" t="s">
        <v>42</v>
      </c>
      <c r="F8153" t="s">
        <v>43</v>
      </c>
      <c r="G8153">
        <v>98115</v>
      </c>
      <c r="H8153" t="s">
        <v>25</v>
      </c>
      <c r="I8153" t="s">
        <v>26</v>
      </c>
      <c r="J8153" t="s">
        <v>32</v>
      </c>
      <c r="K8153" s="6">
        <v>32.479999999999997</v>
      </c>
      <c r="L8153">
        <v>2</v>
      </c>
      <c r="M8153">
        <v>0</v>
      </c>
      <c r="N8153" s="6">
        <v>4.8719999999999999</v>
      </c>
      <c r="O8153" t="str">
        <f t="shared" si="381"/>
        <v/>
      </c>
      <c r="P8153" s="6">
        <f t="shared" si="382"/>
        <v>4684.16</v>
      </c>
      <c r="Q8153">
        <f t="shared" si="383"/>
        <v>5378.5682631333384</v>
      </c>
      <c r="R8153" s="16" t="str">
        <f>TEXT(Ecom[[#This Row],[Dates]],"mmm")</f>
        <v>Dec</v>
      </c>
      <c r="S8153" s="16" t="str">
        <f>TEXT(Ecom[[#This Row],[Dates]],"YYYY")</f>
        <v>2026</v>
      </c>
      <c r="T8153" s="16"/>
    </row>
    <row r="8154" spans="1:20" x14ac:dyDescent="0.25">
      <c r="A8154" t="s">
        <v>62</v>
      </c>
      <c r="B8154" s="16">
        <v>45715</v>
      </c>
      <c r="C8154" t="s">
        <v>14</v>
      </c>
      <c r="D8154" t="s">
        <v>15</v>
      </c>
      <c r="E8154" t="s">
        <v>42</v>
      </c>
      <c r="F8154" t="s">
        <v>43</v>
      </c>
      <c r="G8154">
        <v>98115</v>
      </c>
      <c r="H8154" t="s">
        <v>25</v>
      </c>
      <c r="I8154" t="s">
        <v>26</v>
      </c>
      <c r="J8154" t="s">
        <v>41</v>
      </c>
      <c r="K8154" s="6">
        <v>20.04</v>
      </c>
      <c r="L8154">
        <v>3</v>
      </c>
      <c r="M8154">
        <v>0</v>
      </c>
      <c r="N8154" s="6">
        <v>9.6191999999999993</v>
      </c>
      <c r="O8154" t="str">
        <f t="shared" si="381"/>
        <v/>
      </c>
      <c r="P8154" s="6">
        <f t="shared" si="382"/>
        <v>4752.666666666667</v>
      </c>
      <c r="Q8154">
        <f t="shared" si="383"/>
        <v>5976.853982841425</v>
      </c>
      <c r="R8154" s="16" t="str">
        <f>TEXT(Ecom[[#This Row],[Dates]],"mmm")</f>
        <v>Feb</v>
      </c>
      <c r="S8154" s="16" t="str">
        <f>TEXT(Ecom[[#This Row],[Dates]],"YYYY")</f>
        <v>2025</v>
      </c>
      <c r="T8154" s="16"/>
    </row>
    <row r="8155" spans="1:20" x14ac:dyDescent="0.25">
      <c r="A8155" t="s">
        <v>62</v>
      </c>
      <c r="B8155" s="16">
        <v>46033</v>
      </c>
      <c r="C8155" t="s">
        <v>14</v>
      </c>
      <c r="D8155" t="s">
        <v>15</v>
      </c>
      <c r="E8155" t="s">
        <v>42</v>
      </c>
      <c r="F8155" t="s">
        <v>43</v>
      </c>
      <c r="G8155">
        <v>98115</v>
      </c>
      <c r="H8155" t="s">
        <v>25</v>
      </c>
      <c r="I8155" t="s">
        <v>35</v>
      </c>
      <c r="J8155" t="s">
        <v>162</v>
      </c>
      <c r="K8155" s="6">
        <v>13999.96</v>
      </c>
      <c r="L8155">
        <v>4</v>
      </c>
      <c r="M8155">
        <v>0</v>
      </c>
      <c r="N8155" s="6">
        <v>6719.9808000000003</v>
      </c>
      <c r="O8155" t="str">
        <f t="shared" si="381"/>
        <v/>
      </c>
      <c r="P8155" s="6">
        <f t="shared" si="382"/>
        <v>4766.6399999999994</v>
      </c>
      <c r="Q8155">
        <f t="shared" si="383"/>
        <v>6565.0681299717198</v>
      </c>
      <c r="R8155" s="16" t="str">
        <f>TEXT(Ecom[[#This Row],[Dates]],"mmm")</f>
        <v>Jan</v>
      </c>
      <c r="S8155" s="16" t="str">
        <f>TEXT(Ecom[[#This Row],[Dates]],"YYYY")</f>
        <v>2026</v>
      </c>
      <c r="T8155" s="16"/>
    </row>
    <row r="8156" spans="1:20" x14ac:dyDescent="0.25">
      <c r="A8156" t="s">
        <v>28</v>
      </c>
      <c r="B8156" s="16">
        <v>45728</v>
      </c>
      <c r="C8156" t="s">
        <v>14</v>
      </c>
      <c r="D8156" t="s">
        <v>15</v>
      </c>
      <c r="E8156" t="s">
        <v>294</v>
      </c>
      <c r="F8156" t="s">
        <v>127</v>
      </c>
      <c r="G8156">
        <v>6457</v>
      </c>
      <c r="H8156" t="s">
        <v>57</v>
      </c>
      <c r="I8156" t="s">
        <v>35</v>
      </c>
      <c r="J8156" t="s">
        <v>59</v>
      </c>
      <c r="K8156" s="6">
        <v>238</v>
      </c>
      <c r="L8156">
        <v>2</v>
      </c>
      <c r="M8156">
        <v>0</v>
      </c>
      <c r="N8156" s="6">
        <v>38.08</v>
      </c>
      <c r="O8156" t="str">
        <f t="shared" si="381"/>
        <v/>
      </c>
      <c r="P8156" s="6">
        <f t="shared" si="382"/>
        <v>179.77733333333333</v>
      </c>
      <c r="Q8156">
        <f t="shared" si="383"/>
        <v>3764.7390585894182</v>
      </c>
      <c r="R8156" s="16" t="str">
        <f>TEXT(Ecom[[#This Row],[Dates]],"mmm")</f>
        <v>Mar</v>
      </c>
      <c r="S8156" s="16" t="str">
        <f>TEXT(Ecom[[#This Row],[Dates]],"YYYY")</f>
        <v>2025</v>
      </c>
      <c r="T8156" s="16"/>
    </row>
    <row r="8157" spans="1:20" x14ac:dyDescent="0.25">
      <c r="A8157" t="s">
        <v>28</v>
      </c>
      <c r="B8157" s="16">
        <v>46147</v>
      </c>
      <c r="C8157" t="s">
        <v>14</v>
      </c>
      <c r="D8157" t="s">
        <v>15</v>
      </c>
      <c r="E8157" t="s">
        <v>294</v>
      </c>
      <c r="F8157" t="s">
        <v>127</v>
      </c>
      <c r="G8157">
        <v>6457</v>
      </c>
      <c r="H8157" t="s">
        <v>57</v>
      </c>
      <c r="I8157" t="s">
        <v>26</v>
      </c>
      <c r="J8157" t="s">
        <v>41</v>
      </c>
      <c r="K8157" s="6">
        <v>61.96</v>
      </c>
      <c r="L8157">
        <v>2</v>
      </c>
      <c r="M8157">
        <v>0</v>
      </c>
      <c r="N8157" s="6">
        <v>27.882000000000001</v>
      </c>
      <c r="O8157" t="str">
        <f t="shared" si="381"/>
        <v/>
      </c>
      <c r="P8157" s="6">
        <f t="shared" si="382"/>
        <v>298.77733333333333</v>
      </c>
      <c r="Q8157">
        <f t="shared" si="383"/>
        <v>2721.8445519501547</v>
      </c>
      <c r="R8157" s="16" t="str">
        <f>TEXT(Ecom[[#This Row],[Dates]],"mmm")</f>
        <v>May</v>
      </c>
      <c r="S8157" s="16" t="str">
        <f>TEXT(Ecom[[#This Row],[Dates]],"YYYY")</f>
        <v>2026</v>
      </c>
      <c r="T8157" s="16"/>
    </row>
    <row r="8158" spans="1:20" x14ac:dyDescent="0.25">
      <c r="A8158" t="s">
        <v>28</v>
      </c>
      <c r="B8158" s="16">
        <v>45892</v>
      </c>
      <c r="C8158" t="s">
        <v>14</v>
      </c>
      <c r="D8158" t="s">
        <v>15</v>
      </c>
      <c r="E8158" t="s">
        <v>333</v>
      </c>
      <c r="F8158" t="s">
        <v>248</v>
      </c>
      <c r="G8158">
        <v>21215</v>
      </c>
      <c r="H8158" t="s">
        <v>57</v>
      </c>
      <c r="I8158" t="s">
        <v>19</v>
      </c>
      <c r="J8158" t="s">
        <v>31</v>
      </c>
      <c r="K8158" s="6">
        <v>239.37200000000001</v>
      </c>
      <c r="L8158">
        <v>2</v>
      </c>
      <c r="M8158">
        <v>0.3</v>
      </c>
      <c r="N8158" s="6">
        <v>-23.937200000000001</v>
      </c>
      <c r="O8158">
        <f t="shared" si="381"/>
        <v>-23.937200000000001</v>
      </c>
      <c r="P8158" s="6">
        <f t="shared" si="382"/>
        <v>283.46800000000002</v>
      </c>
      <c r="Q8158">
        <f t="shared" si="383"/>
        <v>232.96738443984114</v>
      </c>
      <c r="R8158" s="16" t="str">
        <f>TEXT(Ecom[[#This Row],[Dates]],"mmm")</f>
        <v>Aug</v>
      </c>
      <c r="S8158" s="16" t="str">
        <f>TEXT(Ecom[[#This Row],[Dates]],"YYYY")</f>
        <v>2025</v>
      </c>
      <c r="T8158" s="16"/>
    </row>
    <row r="8159" spans="1:20" x14ac:dyDescent="0.25">
      <c r="A8159" t="s">
        <v>28</v>
      </c>
      <c r="B8159" s="16">
        <v>46337</v>
      </c>
      <c r="C8159" t="s">
        <v>14</v>
      </c>
      <c r="D8159" t="s">
        <v>15</v>
      </c>
      <c r="E8159" t="s">
        <v>144</v>
      </c>
      <c r="F8159" t="s">
        <v>24</v>
      </c>
      <c r="G8159">
        <v>92105</v>
      </c>
      <c r="H8159" t="s">
        <v>25</v>
      </c>
      <c r="I8159" t="s">
        <v>35</v>
      </c>
      <c r="J8159" t="s">
        <v>59</v>
      </c>
      <c r="K8159" s="6">
        <v>595</v>
      </c>
      <c r="L8159">
        <v>5</v>
      </c>
      <c r="M8159">
        <v>0</v>
      </c>
      <c r="N8159" s="6">
        <v>95.2</v>
      </c>
      <c r="O8159" t="str">
        <f t="shared" si="381"/>
        <v/>
      </c>
      <c r="P8159" s="6">
        <f t="shared" si="382"/>
        <v>270.26066666666668</v>
      </c>
      <c r="Q8159">
        <f t="shared" si="383"/>
        <v>233.98122179417797</v>
      </c>
      <c r="R8159" s="16" t="str">
        <f>TEXT(Ecom[[#This Row],[Dates]],"mmm")</f>
        <v>Nov</v>
      </c>
      <c r="S8159" s="16" t="str">
        <f>TEXT(Ecom[[#This Row],[Dates]],"YYYY")</f>
        <v>2026</v>
      </c>
      <c r="T8159" s="16"/>
    </row>
    <row r="8160" spans="1:20" x14ac:dyDescent="0.25">
      <c r="A8160" t="s">
        <v>28</v>
      </c>
      <c r="B8160" s="16">
        <v>46053</v>
      </c>
      <c r="C8160" t="s">
        <v>22</v>
      </c>
      <c r="D8160" t="s">
        <v>15</v>
      </c>
      <c r="E8160" t="s">
        <v>462</v>
      </c>
      <c r="F8160" t="s">
        <v>46</v>
      </c>
      <c r="G8160">
        <v>79762</v>
      </c>
      <c r="H8160" t="s">
        <v>47</v>
      </c>
      <c r="I8160" t="s">
        <v>26</v>
      </c>
      <c r="J8160" t="s">
        <v>41</v>
      </c>
      <c r="K8160" s="6">
        <v>16.032</v>
      </c>
      <c r="L8160">
        <v>3</v>
      </c>
      <c r="M8160">
        <v>0.2</v>
      </c>
      <c r="N8160" s="6">
        <v>5.6112000000000002</v>
      </c>
      <c r="O8160" t="str">
        <f t="shared" si="381"/>
        <v/>
      </c>
      <c r="P8160" s="6">
        <f t="shared" si="382"/>
        <v>147.91400000000002</v>
      </c>
      <c r="Q8160">
        <f t="shared" si="383"/>
        <v>166.233901802829</v>
      </c>
      <c r="R8160" s="16" t="str">
        <f>TEXT(Ecom[[#This Row],[Dates]],"mmm")</f>
        <v>Jan</v>
      </c>
      <c r="S8160" s="16" t="str">
        <f>TEXT(Ecom[[#This Row],[Dates]],"YYYY")</f>
        <v>2026</v>
      </c>
      <c r="T8160" s="16"/>
    </row>
    <row r="8161" spans="1:20" x14ac:dyDescent="0.25">
      <c r="A8161" t="s">
        <v>28</v>
      </c>
      <c r="B8161" s="16">
        <v>45765</v>
      </c>
      <c r="C8161" t="s">
        <v>44</v>
      </c>
      <c r="D8161" t="s">
        <v>15</v>
      </c>
      <c r="E8161" t="s">
        <v>542</v>
      </c>
      <c r="F8161" t="s">
        <v>127</v>
      </c>
      <c r="G8161">
        <v>6460</v>
      </c>
      <c r="H8161" t="s">
        <v>57</v>
      </c>
      <c r="I8161" t="s">
        <v>35</v>
      </c>
      <c r="J8161" t="s">
        <v>59</v>
      </c>
      <c r="K8161" s="6">
        <v>199.75</v>
      </c>
      <c r="L8161">
        <v>5</v>
      </c>
      <c r="M8161">
        <v>0</v>
      </c>
      <c r="N8161" s="6">
        <v>87.89</v>
      </c>
      <c r="O8161" t="str">
        <f t="shared" si="381"/>
        <v/>
      </c>
      <c r="P8161" s="6">
        <f t="shared" si="382"/>
        <v>240.41</v>
      </c>
      <c r="Q8161">
        <f t="shared" si="383"/>
        <v>68.79871202713457</v>
      </c>
      <c r="R8161" s="16" t="str">
        <f>TEXT(Ecom[[#This Row],[Dates]],"mmm")</f>
        <v>Apr</v>
      </c>
      <c r="S8161" s="16" t="str">
        <f>TEXT(Ecom[[#This Row],[Dates]],"YYYY")</f>
        <v>2025</v>
      </c>
      <c r="T8161" s="16"/>
    </row>
    <row r="8162" spans="1:20" x14ac:dyDescent="0.25">
      <c r="A8162" t="s">
        <v>28</v>
      </c>
      <c r="B8162" s="16">
        <v>46384</v>
      </c>
      <c r="C8162" t="s">
        <v>14</v>
      </c>
      <c r="D8162" t="s">
        <v>15</v>
      </c>
      <c r="E8162" t="s">
        <v>152</v>
      </c>
      <c r="F8162" t="s">
        <v>132</v>
      </c>
      <c r="G8162">
        <v>7109</v>
      </c>
      <c r="H8162" t="s">
        <v>57</v>
      </c>
      <c r="I8162" t="s">
        <v>19</v>
      </c>
      <c r="J8162" t="s">
        <v>21</v>
      </c>
      <c r="K8162" s="6">
        <v>227.96</v>
      </c>
      <c r="L8162">
        <v>2</v>
      </c>
      <c r="M8162">
        <v>0</v>
      </c>
      <c r="N8162" s="6">
        <v>36.473599999999998</v>
      </c>
      <c r="O8162" t="str">
        <f t="shared" si="381"/>
        <v/>
      </c>
      <c r="P8162" s="6">
        <f t="shared" si="382"/>
        <v>276.48666666666668</v>
      </c>
      <c r="Q8162">
        <f t="shared" si="383"/>
        <v>58.366269541132631</v>
      </c>
      <c r="R8162" s="16" t="str">
        <f>TEXT(Ecom[[#This Row],[Dates]],"mmm")</f>
        <v>Dec</v>
      </c>
      <c r="S8162" s="16" t="str">
        <f>TEXT(Ecom[[#This Row],[Dates]],"YYYY")</f>
        <v>2026</v>
      </c>
      <c r="T8162" s="16"/>
    </row>
    <row r="8163" spans="1:20" x14ac:dyDescent="0.25">
      <c r="A8163" t="s">
        <v>13</v>
      </c>
      <c r="B8163" s="16">
        <v>46298</v>
      </c>
      <c r="C8163" t="s">
        <v>14</v>
      </c>
      <c r="D8163" t="s">
        <v>15</v>
      </c>
      <c r="E8163" t="s">
        <v>75</v>
      </c>
      <c r="F8163" t="s">
        <v>76</v>
      </c>
      <c r="G8163">
        <v>10035</v>
      </c>
      <c r="H8163" t="s">
        <v>57</v>
      </c>
      <c r="I8163" t="s">
        <v>26</v>
      </c>
      <c r="J8163" t="s">
        <v>38</v>
      </c>
      <c r="K8163" s="6">
        <v>293.52</v>
      </c>
      <c r="L8163">
        <v>6</v>
      </c>
      <c r="M8163">
        <v>0</v>
      </c>
      <c r="N8163" s="6">
        <v>76.315200000000004</v>
      </c>
      <c r="O8163" t="str">
        <f t="shared" si="381"/>
        <v/>
      </c>
      <c r="P8163" s="6">
        <f t="shared" si="382"/>
        <v>232.82000000000002</v>
      </c>
      <c r="Q8163">
        <f t="shared" si="383"/>
        <v>86.159622686508342</v>
      </c>
      <c r="R8163" s="16" t="str">
        <f>TEXT(Ecom[[#This Row],[Dates]],"mmm")</f>
        <v>Oct</v>
      </c>
      <c r="S8163" s="16" t="str">
        <f>TEXT(Ecom[[#This Row],[Dates]],"YYYY")</f>
        <v>2026</v>
      </c>
      <c r="T8163" s="16"/>
    </row>
    <row r="8164" spans="1:20" x14ac:dyDescent="0.25">
      <c r="A8164" t="s">
        <v>13</v>
      </c>
      <c r="B8164" s="16">
        <v>45888</v>
      </c>
      <c r="C8164" t="s">
        <v>14</v>
      </c>
      <c r="D8164" t="s">
        <v>15</v>
      </c>
      <c r="E8164" t="s">
        <v>75</v>
      </c>
      <c r="F8164" t="s">
        <v>76</v>
      </c>
      <c r="G8164">
        <v>10035</v>
      </c>
      <c r="H8164" t="s">
        <v>57</v>
      </c>
      <c r="I8164" t="s">
        <v>35</v>
      </c>
      <c r="J8164" t="s">
        <v>36</v>
      </c>
      <c r="K8164" s="6">
        <v>307.98</v>
      </c>
      <c r="L8164">
        <v>2</v>
      </c>
      <c r="M8164">
        <v>0</v>
      </c>
      <c r="N8164" s="6">
        <v>89.3142</v>
      </c>
      <c r="O8164" t="str">
        <f t="shared" si="381"/>
        <v/>
      </c>
      <c r="P8164" s="6">
        <f t="shared" si="382"/>
        <v>174.14266666666666</v>
      </c>
      <c r="Q8164">
        <f t="shared" si="383"/>
        <v>86.908996273027952</v>
      </c>
      <c r="R8164" s="16" t="str">
        <f>TEXT(Ecom[[#This Row],[Dates]],"mmm")</f>
        <v>Aug</v>
      </c>
      <c r="S8164" s="16" t="str">
        <f>TEXT(Ecom[[#This Row],[Dates]],"YYYY")</f>
        <v>2025</v>
      </c>
      <c r="T8164" s="16"/>
    </row>
    <row r="8165" spans="1:20" x14ac:dyDescent="0.25">
      <c r="A8165" t="s">
        <v>28</v>
      </c>
      <c r="B8165" s="16">
        <v>46355</v>
      </c>
      <c r="C8165" t="s">
        <v>14</v>
      </c>
      <c r="D8165" t="s">
        <v>15</v>
      </c>
      <c r="E8165" t="s">
        <v>144</v>
      </c>
      <c r="F8165" t="s">
        <v>24</v>
      </c>
      <c r="G8165">
        <v>92105</v>
      </c>
      <c r="H8165" t="s">
        <v>25</v>
      </c>
      <c r="I8165" t="s">
        <v>19</v>
      </c>
      <c r="J8165" t="s">
        <v>33</v>
      </c>
      <c r="K8165" s="6">
        <v>96.96</v>
      </c>
      <c r="L8165">
        <v>6</v>
      </c>
      <c r="M8165">
        <v>0</v>
      </c>
      <c r="N8165" s="6">
        <v>33.936</v>
      </c>
      <c r="O8165" t="str">
        <f t="shared" si="381"/>
        <v/>
      </c>
      <c r="P8165" s="6">
        <f t="shared" si="382"/>
        <v>75.466666666666654</v>
      </c>
      <c r="Q8165">
        <f t="shared" si="383"/>
        <v>92.559537122310076</v>
      </c>
      <c r="R8165" s="16" t="str">
        <f>TEXT(Ecom[[#This Row],[Dates]],"mmm")</f>
        <v>Nov</v>
      </c>
      <c r="S8165" s="16" t="str">
        <f>TEXT(Ecom[[#This Row],[Dates]],"YYYY")</f>
        <v>2026</v>
      </c>
      <c r="T8165" s="16"/>
    </row>
    <row r="8166" spans="1:20" x14ac:dyDescent="0.25">
      <c r="A8166" t="s">
        <v>28</v>
      </c>
      <c r="B8166" s="16">
        <v>45922</v>
      </c>
      <c r="C8166" t="s">
        <v>14</v>
      </c>
      <c r="D8166" t="s">
        <v>15</v>
      </c>
      <c r="E8166" t="s">
        <v>144</v>
      </c>
      <c r="F8166" t="s">
        <v>24</v>
      </c>
      <c r="G8166">
        <v>92105</v>
      </c>
      <c r="H8166" t="s">
        <v>25</v>
      </c>
      <c r="I8166" t="s">
        <v>26</v>
      </c>
      <c r="J8166" t="s">
        <v>37</v>
      </c>
      <c r="K8166" s="6">
        <v>117.488</v>
      </c>
      <c r="L8166">
        <v>7</v>
      </c>
      <c r="M8166">
        <v>0.2</v>
      </c>
      <c r="N8166" s="6">
        <v>41.120800000000003</v>
      </c>
      <c r="O8166" t="str">
        <f t="shared" si="381"/>
        <v/>
      </c>
      <c r="P8166" s="6">
        <f t="shared" si="382"/>
        <v>213.9796666666667</v>
      </c>
      <c r="Q8166">
        <f t="shared" si="383"/>
        <v>179.21835518966489</v>
      </c>
      <c r="R8166" s="16" t="str">
        <f>TEXT(Ecom[[#This Row],[Dates]],"mmm")</f>
        <v>Sep</v>
      </c>
      <c r="S8166" s="16" t="str">
        <f>TEXT(Ecom[[#This Row],[Dates]],"YYYY")</f>
        <v>2025</v>
      </c>
      <c r="T8166" s="16"/>
    </row>
    <row r="8167" spans="1:20" x14ac:dyDescent="0.25">
      <c r="A8167" t="s">
        <v>28</v>
      </c>
      <c r="B8167" s="16">
        <v>46382</v>
      </c>
      <c r="C8167" t="s">
        <v>14</v>
      </c>
      <c r="D8167" t="s">
        <v>15</v>
      </c>
      <c r="E8167" t="s">
        <v>144</v>
      </c>
      <c r="F8167" t="s">
        <v>24</v>
      </c>
      <c r="G8167">
        <v>92105</v>
      </c>
      <c r="H8167" t="s">
        <v>25</v>
      </c>
      <c r="I8167" t="s">
        <v>26</v>
      </c>
      <c r="J8167" t="s">
        <v>37</v>
      </c>
      <c r="K8167" s="6">
        <v>11.952</v>
      </c>
      <c r="L8167">
        <v>3</v>
      </c>
      <c r="M8167">
        <v>0.2</v>
      </c>
      <c r="N8167" s="6">
        <v>4.1832000000000003</v>
      </c>
      <c r="O8167" t="str">
        <f t="shared" si="381"/>
        <v/>
      </c>
      <c r="P8167" s="6">
        <f t="shared" si="382"/>
        <v>462.52633333333341</v>
      </c>
      <c r="Q8167">
        <f t="shared" si="383"/>
        <v>290.76313417835871</v>
      </c>
      <c r="R8167" s="16" t="str">
        <f>TEXT(Ecom[[#This Row],[Dates]],"mmm")</f>
        <v>Dec</v>
      </c>
      <c r="S8167" s="16" t="str">
        <f>TEXT(Ecom[[#This Row],[Dates]],"YYYY")</f>
        <v>2026</v>
      </c>
      <c r="T8167" s="16"/>
    </row>
    <row r="8168" spans="1:20" x14ac:dyDescent="0.25">
      <c r="A8168" t="s">
        <v>28</v>
      </c>
      <c r="B8168" s="16">
        <v>45682</v>
      </c>
      <c r="C8168" t="s">
        <v>14</v>
      </c>
      <c r="D8168" t="s">
        <v>15</v>
      </c>
      <c r="E8168" t="s">
        <v>144</v>
      </c>
      <c r="F8168" t="s">
        <v>24</v>
      </c>
      <c r="G8168">
        <v>92105</v>
      </c>
      <c r="H8168" t="s">
        <v>25</v>
      </c>
      <c r="I8168" t="s">
        <v>19</v>
      </c>
      <c r="J8168" t="s">
        <v>20</v>
      </c>
      <c r="K8168" s="6">
        <v>512.49900000000002</v>
      </c>
      <c r="L8168">
        <v>3</v>
      </c>
      <c r="M8168">
        <v>0.15</v>
      </c>
      <c r="N8168" s="6">
        <v>-30.146999999999998</v>
      </c>
      <c r="O8168">
        <f t="shared" si="381"/>
        <v>-30.146999999999998</v>
      </c>
      <c r="P8168" s="6">
        <f t="shared" si="382"/>
        <v>1137.4956666666667</v>
      </c>
      <c r="Q8168">
        <f t="shared" si="383"/>
        <v>593.98420062658226</v>
      </c>
      <c r="R8168" s="16" t="str">
        <f>TEXT(Ecom[[#This Row],[Dates]],"mmm")</f>
        <v>Jan</v>
      </c>
      <c r="S8168" s="16" t="str">
        <f>TEXT(Ecom[[#This Row],[Dates]],"YYYY")</f>
        <v>2025</v>
      </c>
      <c r="T8168" s="16"/>
    </row>
    <row r="8169" spans="1:20" x14ac:dyDescent="0.25">
      <c r="A8169" t="s">
        <v>28</v>
      </c>
      <c r="B8169" s="16">
        <v>46195</v>
      </c>
      <c r="C8169" t="s">
        <v>22</v>
      </c>
      <c r="D8169" t="s">
        <v>15</v>
      </c>
      <c r="E8169" t="s">
        <v>52</v>
      </c>
      <c r="F8169" t="s">
        <v>24</v>
      </c>
      <c r="G8169">
        <v>94122</v>
      </c>
      <c r="H8169" t="s">
        <v>25</v>
      </c>
      <c r="I8169" t="s">
        <v>19</v>
      </c>
      <c r="J8169" t="s">
        <v>31</v>
      </c>
      <c r="K8169" s="6">
        <v>863.12800000000004</v>
      </c>
      <c r="L8169">
        <v>7</v>
      </c>
      <c r="M8169">
        <v>0.2</v>
      </c>
      <c r="N8169" s="6">
        <v>-32.3673</v>
      </c>
      <c r="O8169">
        <f t="shared" si="381"/>
        <v>-32.3673</v>
      </c>
      <c r="P8169" s="6">
        <f t="shared" si="382"/>
        <v>1116.5186666666666</v>
      </c>
      <c r="Q8169">
        <f t="shared" si="383"/>
        <v>686.57631068350861</v>
      </c>
      <c r="R8169" s="16" t="str">
        <f>TEXT(Ecom[[#This Row],[Dates]],"mmm")</f>
        <v>Jun</v>
      </c>
      <c r="S8169" s="16" t="str">
        <f>TEXT(Ecom[[#This Row],[Dates]],"YYYY")</f>
        <v>2026</v>
      </c>
      <c r="T8169" s="16"/>
    </row>
    <row r="8170" spans="1:20" x14ac:dyDescent="0.25">
      <c r="A8170" t="s">
        <v>28</v>
      </c>
      <c r="B8170" s="16">
        <v>46022</v>
      </c>
      <c r="C8170" t="s">
        <v>44</v>
      </c>
      <c r="D8170" t="s">
        <v>15</v>
      </c>
      <c r="E8170" t="s">
        <v>42</v>
      </c>
      <c r="F8170" t="s">
        <v>43</v>
      </c>
      <c r="G8170">
        <v>98105</v>
      </c>
      <c r="H8170" t="s">
        <v>25</v>
      </c>
      <c r="I8170" t="s">
        <v>19</v>
      </c>
      <c r="J8170" t="s">
        <v>31</v>
      </c>
      <c r="K8170" s="6">
        <v>2036.86</v>
      </c>
      <c r="L8170">
        <v>7</v>
      </c>
      <c r="M8170">
        <v>0</v>
      </c>
      <c r="N8170" s="6">
        <v>366.63479999999998</v>
      </c>
      <c r="O8170" t="str">
        <f t="shared" si="381"/>
        <v/>
      </c>
      <c r="P8170" s="6">
        <f t="shared" si="382"/>
        <v>865.12933333333331</v>
      </c>
      <c r="Q8170">
        <f t="shared" si="383"/>
        <v>780.05800137190647</v>
      </c>
      <c r="R8170" s="16" t="str">
        <f>TEXT(Ecom[[#This Row],[Dates]],"mmm")</f>
        <v>Dec</v>
      </c>
      <c r="S8170" s="16" t="str">
        <f>TEXT(Ecom[[#This Row],[Dates]],"YYYY")</f>
        <v>2025</v>
      </c>
      <c r="T8170" s="16"/>
    </row>
    <row r="8171" spans="1:20" x14ac:dyDescent="0.25">
      <c r="A8171" t="s">
        <v>28</v>
      </c>
      <c r="B8171" s="16">
        <v>46342</v>
      </c>
      <c r="C8171" t="s">
        <v>44</v>
      </c>
      <c r="D8171" t="s">
        <v>15</v>
      </c>
      <c r="E8171" t="s">
        <v>42</v>
      </c>
      <c r="F8171" t="s">
        <v>43</v>
      </c>
      <c r="G8171">
        <v>98105</v>
      </c>
      <c r="H8171" t="s">
        <v>25</v>
      </c>
      <c r="I8171" t="s">
        <v>19</v>
      </c>
      <c r="J8171" t="s">
        <v>21</v>
      </c>
      <c r="K8171" s="6">
        <v>449.56799999999998</v>
      </c>
      <c r="L8171">
        <v>2</v>
      </c>
      <c r="M8171">
        <v>0.2</v>
      </c>
      <c r="N8171" s="6">
        <v>-73.0548</v>
      </c>
      <c r="O8171">
        <f t="shared" si="381"/>
        <v>-73.0548</v>
      </c>
      <c r="P8171" s="6">
        <f t="shared" si="382"/>
        <v>274.23600000000005</v>
      </c>
      <c r="Q8171">
        <f t="shared" si="383"/>
        <v>582.15587133140696</v>
      </c>
      <c r="R8171" s="16" t="str">
        <f>TEXT(Ecom[[#This Row],[Dates]],"mmm")</f>
        <v>Nov</v>
      </c>
      <c r="S8171" s="16" t="str">
        <f>TEXT(Ecom[[#This Row],[Dates]],"YYYY")</f>
        <v>2026</v>
      </c>
      <c r="T8171" s="16"/>
    </row>
    <row r="8172" spans="1:20" x14ac:dyDescent="0.25">
      <c r="A8172" t="s">
        <v>28</v>
      </c>
      <c r="B8172" s="16">
        <v>45862</v>
      </c>
      <c r="C8172" t="s">
        <v>44</v>
      </c>
      <c r="D8172" t="s">
        <v>15</v>
      </c>
      <c r="E8172" t="s">
        <v>42</v>
      </c>
      <c r="F8172" t="s">
        <v>43</v>
      </c>
      <c r="G8172">
        <v>98105</v>
      </c>
      <c r="H8172" t="s">
        <v>25</v>
      </c>
      <c r="I8172" t="s">
        <v>35</v>
      </c>
      <c r="J8172" t="s">
        <v>59</v>
      </c>
      <c r="K8172" s="6">
        <v>108.96</v>
      </c>
      <c r="L8172">
        <v>3</v>
      </c>
      <c r="M8172">
        <v>0</v>
      </c>
      <c r="N8172" s="6">
        <v>32.688000000000002</v>
      </c>
      <c r="O8172" t="str">
        <f t="shared" si="381"/>
        <v/>
      </c>
      <c r="P8172" s="6">
        <f t="shared" si="382"/>
        <v>125.33999999999999</v>
      </c>
      <c r="Q8172">
        <f t="shared" si="383"/>
        <v>442.30066523794187</v>
      </c>
      <c r="R8172" s="16" t="str">
        <f>TEXT(Ecom[[#This Row],[Dates]],"mmm")</f>
        <v>Jul</v>
      </c>
      <c r="S8172" s="16" t="str">
        <f>TEXT(Ecom[[#This Row],[Dates]],"YYYY")</f>
        <v>2025</v>
      </c>
      <c r="T8172" s="16"/>
    </row>
    <row r="8173" spans="1:20" x14ac:dyDescent="0.25">
      <c r="A8173" t="s">
        <v>28</v>
      </c>
      <c r="B8173" s="16">
        <v>45948</v>
      </c>
      <c r="C8173" t="s">
        <v>14</v>
      </c>
      <c r="D8173" t="s">
        <v>15</v>
      </c>
      <c r="E8173" t="s">
        <v>84</v>
      </c>
      <c r="F8173" t="s">
        <v>185</v>
      </c>
      <c r="G8173">
        <v>39212</v>
      </c>
      <c r="H8173" t="s">
        <v>18</v>
      </c>
      <c r="I8173" t="s">
        <v>26</v>
      </c>
      <c r="J8173" t="s">
        <v>34</v>
      </c>
      <c r="K8173" s="6">
        <v>264.18</v>
      </c>
      <c r="L8173">
        <v>7</v>
      </c>
      <c r="M8173">
        <v>0</v>
      </c>
      <c r="N8173" s="6">
        <v>68.686800000000005</v>
      </c>
      <c r="O8173" t="str">
        <f t="shared" si="381"/>
        <v/>
      </c>
      <c r="P8173" s="6">
        <f t="shared" si="382"/>
        <v>102.988</v>
      </c>
      <c r="Q8173">
        <f t="shared" si="383"/>
        <v>79.222954989910164</v>
      </c>
      <c r="R8173" s="16" t="str">
        <f>TEXT(Ecom[[#This Row],[Dates]],"mmm")</f>
        <v>Oct</v>
      </c>
      <c r="S8173" s="16" t="str">
        <f>TEXT(Ecom[[#This Row],[Dates]],"YYYY")</f>
        <v>2025</v>
      </c>
      <c r="T8173" s="16"/>
    </row>
    <row r="8174" spans="1:20" x14ac:dyDescent="0.25">
      <c r="A8174" t="s">
        <v>28</v>
      </c>
      <c r="B8174" s="16">
        <v>45772</v>
      </c>
      <c r="C8174" t="s">
        <v>44</v>
      </c>
      <c r="D8174" t="s">
        <v>15</v>
      </c>
      <c r="E8174" t="s">
        <v>23</v>
      </c>
      <c r="F8174" t="s">
        <v>24</v>
      </c>
      <c r="G8174">
        <v>90049</v>
      </c>
      <c r="H8174" t="s">
        <v>25</v>
      </c>
      <c r="I8174" t="s">
        <v>26</v>
      </c>
      <c r="J8174" t="s">
        <v>27</v>
      </c>
      <c r="K8174" s="6">
        <v>2.88</v>
      </c>
      <c r="L8174">
        <v>1</v>
      </c>
      <c r="M8174">
        <v>0</v>
      </c>
      <c r="N8174" s="6">
        <v>1.4112</v>
      </c>
      <c r="O8174" t="str">
        <f t="shared" si="381"/>
        <v/>
      </c>
      <c r="P8174" s="6">
        <f t="shared" si="382"/>
        <v>22.901333333333337</v>
      </c>
      <c r="Q8174">
        <f t="shared" si="383"/>
        <v>79.012117926677917</v>
      </c>
      <c r="R8174" s="16" t="str">
        <f>TEXT(Ecom[[#This Row],[Dates]],"mmm")</f>
        <v>Apr</v>
      </c>
      <c r="S8174" s="16" t="str">
        <f>TEXT(Ecom[[#This Row],[Dates]],"YYYY")</f>
        <v>2025</v>
      </c>
      <c r="T8174" s="16"/>
    </row>
    <row r="8175" spans="1:20" x14ac:dyDescent="0.25">
      <c r="A8175" t="s">
        <v>28</v>
      </c>
      <c r="B8175" s="16">
        <v>45770</v>
      </c>
      <c r="C8175" t="s">
        <v>44</v>
      </c>
      <c r="D8175" t="s">
        <v>15</v>
      </c>
      <c r="E8175" t="s">
        <v>23</v>
      </c>
      <c r="F8175" t="s">
        <v>24</v>
      </c>
      <c r="G8175">
        <v>90049</v>
      </c>
      <c r="H8175" t="s">
        <v>25</v>
      </c>
      <c r="I8175" t="s">
        <v>26</v>
      </c>
      <c r="J8175" t="s">
        <v>37</v>
      </c>
      <c r="K8175" s="6">
        <v>41.904000000000003</v>
      </c>
      <c r="L8175">
        <v>6</v>
      </c>
      <c r="M8175">
        <v>0.2</v>
      </c>
      <c r="N8175" s="6">
        <v>14.1426</v>
      </c>
      <c r="O8175" t="str">
        <f t="shared" si="381"/>
        <v/>
      </c>
      <c r="P8175" s="6">
        <f t="shared" si="382"/>
        <v>74.112000000000009</v>
      </c>
      <c r="Q8175">
        <f t="shared" si="383"/>
        <v>59.222891795255933</v>
      </c>
      <c r="R8175" s="16" t="str">
        <f>TEXT(Ecom[[#This Row],[Dates]],"mmm")</f>
        <v>Apr</v>
      </c>
      <c r="S8175" s="16" t="str">
        <f>TEXT(Ecom[[#This Row],[Dates]],"YYYY")</f>
        <v>2025</v>
      </c>
      <c r="T8175" s="16"/>
    </row>
    <row r="8176" spans="1:20" x14ac:dyDescent="0.25">
      <c r="A8176" t="s">
        <v>28</v>
      </c>
      <c r="B8176" s="16">
        <v>45901</v>
      </c>
      <c r="C8176" t="s">
        <v>44</v>
      </c>
      <c r="D8176" t="s">
        <v>15</v>
      </c>
      <c r="E8176" t="s">
        <v>23</v>
      </c>
      <c r="F8176" t="s">
        <v>24</v>
      </c>
      <c r="G8176">
        <v>90049</v>
      </c>
      <c r="H8176" t="s">
        <v>25</v>
      </c>
      <c r="I8176" t="s">
        <v>26</v>
      </c>
      <c r="J8176" t="s">
        <v>32</v>
      </c>
      <c r="K8176" s="6">
        <v>23.92</v>
      </c>
      <c r="L8176">
        <v>4</v>
      </c>
      <c r="M8176">
        <v>0</v>
      </c>
      <c r="N8176" s="6">
        <v>4.0663999999999998</v>
      </c>
      <c r="O8176" t="str">
        <f t="shared" si="381"/>
        <v/>
      </c>
      <c r="P8176" s="6">
        <f t="shared" si="382"/>
        <v>102.92400000000002</v>
      </c>
      <c r="Q8176">
        <f t="shared" si="383"/>
        <v>49.788789694661773</v>
      </c>
      <c r="R8176" s="16" t="str">
        <f>TEXT(Ecom[[#This Row],[Dates]],"mmm")</f>
        <v>Sep</v>
      </c>
      <c r="S8176" s="16" t="str">
        <f>TEXT(Ecom[[#This Row],[Dates]],"YYYY")</f>
        <v>2025</v>
      </c>
      <c r="T8176" s="16"/>
    </row>
    <row r="8177" spans="1:20" x14ac:dyDescent="0.25">
      <c r="A8177" t="s">
        <v>28</v>
      </c>
      <c r="B8177" s="16">
        <v>46102</v>
      </c>
      <c r="C8177" t="s">
        <v>22</v>
      </c>
      <c r="D8177" t="s">
        <v>15</v>
      </c>
      <c r="E8177" t="s">
        <v>79</v>
      </c>
      <c r="F8177" t="s">
        <v>65</v>
      </c>
      <c r="G8177">
        <v>60623</v>
      </c>
      <c r="H8177" t="s">
        <v>47</v>
      </c>
      <c r="I8177" t="s">
        <v>26</v>
      </c>
      <c r="J8177" t="s">
        <v>41</v>
      </c>
      <c r="K8177" s="6">
        <v>156.512</v>
      </c>
      <c r="L8177">
        <v>4</v>
      </c>
      <c r="M8177">
        <v>0.2</v>
      </c>
      <c r="N8177" s="6">
        <v>52.822800000000001</v>
      </c>
      <c r="O8177" t="str">
        <f t="shared" si="381"/>
        <v/>
      </c>
      <c r="P8177" s="6">
        <f t="shared" si="382"/>
        <v>253.26733333333331</v>
      </c>
      <c r="Q8177">
        <f t="shared" si="383"/>
        <v>137.33042604905447</v>
      </c>
      <c r="R8177" s="16" t="str">
        <f>TEXT(Ecom[[#This Row],[Dates]],"mmm")</f>
        <v>Mar</v>
      </c>
      <c r="S8177" s="16" t="str">
        <f>TEXT(Ecom[[#This Row],[Dates]],"YYYY")</f>
        <v>2026</v>
      </c>
      <c r="T8177" s="16"/>
    </row>
    <row r="8178" spans="1:20" x14ac:dyDescent="0.25">
      <c r="A8178" t="s">
        <v>62</v>
      </c>
      <c r="B8178" s="16">
        <v>46133</v>
      </c>
      <c r="C8178" t="s">
        <v>44</v>
      </c>
      <c r="D8178" t="s">
        <v>15</v>
      </c>
      <c r="E8178" t="s">
        <v>75</v>
      </c>
      <c r="F8178" t="s">
        <v>76</v>
      </c>
      <c r="G8178">
        <v>10035</v>
      </c>
      <c r="H8178" t="s">
        <v>57</v>
      </c>
      <c r="I8178" t="s">
        <v>26</v>
      </c>
      <c r="J8178" t="s">
        <v>32</v>
      </c>
      <c r="K8178" s="6">
        <v>128.34</v>
      </c>
      <c r="L8178">
        <v>6</v>
      </c>
      <c r="M8178">
        <v>0</v>
      </c>
      <c r="N8178" s="6">
        <v>37.218600000000002</v>
      </c>
      <c r="O8178" t="str">
        <f t="shared" si="381"/>
        <v/>
      </c>
      <c r="P8178" s="6">
        <f t="shared" si="382"/>
        <v>534.42333333333329</v>
      </c>
      <c r="Q8178">
        <f t="shared" si="383"/>
        <v>298.06721145530372</v>
      </c>
      <c r="R8178" s="16" t="str">
        <f>TEXT(Ecom[[#This Row],[Dates]],"mmm")</f>
        <v>Apr</v>
      </c>
      <c r="S8178" s="16" t="str">
        <f>TEXT(Ecom[[#This Row],[Dates]],"YYYY")</f>
        <v>2026</v>
      </c>
      <c r="T8178" s="16"/>
    </row>
    <row r="8179" spans="1:20" x14ac:dyDescent="0.25">
      <c r="A8179" t="s">
        <v>62</v>
      </c>
      <c r="B8179" s="16">
        <v>45676</v>
      </c>
      <c r="C8179" t="s">
        <v>14</v>
      </c>
      <c r="D8179" t="s">
        <v>15</v>
      </c>
      <c r="E8179" t="s">
        <v>23</v>
      </c>
      <c r="F8179" t="s">
        <v>24</v>
      </c>
      <c r="G8179">
        <v>90008</v>
      </c>
      <c r="H8179" t="s">
        <v>25</v>
      </c>
      <c r="I8179" t="s">
        <v>35</v>
      </c>
      <c r="J8179" t="s">
        <v>59</v>
      </c>
      <c r="K8179" s="6">
        <v>474.95</v>
      </c>
      <c r="L8179">
        <v>5</v>
      </c>
      <c r="M8179">
        <v>0</v>
      </c>
      <c r="N8179" s="6">
        <v>142.48500000000001</v>
      </c>
      <c r="O8179" t="str">
        <f t="shared" si="381"/>
        <v/>
      </c>
      <c r="P8179" s="6">
        <f t="shared" si="382"/>
        <v>584.14333333333332</v>
      </c>
      <c r="Q8179">
        <f t="shared" si="383"/>
        <v>346.36991230763681</v>
      </c>
      <c r="R8179" s="16" t="str">
        <f>TEXT(Ecom[[#This Row],[Dates]],"mmm")</f>
        <v>Jan</v>
      </c>
      <c r="S8179" s="16" t="str">
        <f>TEXT(Ecom[[#This Row],[Dates]],"YYYY")</f>
        <v>2025</v>
      </c>
      <c r="T8179" s="16"/>
    </row>
    <row r="8180" spans="1:20" x14ac:dyDescent="0.25">
      <c r="A8180" t="s">
        <v>28</v>
      </c>
      <c r="B8180" s="16">
        <v>45670</v>
      </c>
      <c r="C8180" t="s">
        <v>14</v>
      </c>
      <c r="D8180" t="s">
        <v>15</v>
      </c>
      <c r="E8180" t="s">
        <v>174</v>
      </c>
      <c r="F8180" t="s">
        <v>43</v>
      </c>
      <c r="G8180">
        <v>98198</v>
      </c>
      <c r="H8180" t="s">
        <v>25</v>
      </c>
      <c r="I8180" t="s">
        <v>35</v>
      </c>
      <c r="J8180" t="s">
        <v>162</v>
      </c>
      <c r="K8180" s="6">
        <v>999.98</v>
      </c>
      <c r="L8180">
        <v>2</v>
      </c>
      <c r="M8180">
        <v>0</v>
      </c>
      <c r="N8180" s="6">
        <v>449.99099999999999</v>
      </c>
      <c r="O8180" t="str">
        <f t="shared" si="381"/>
        <v/>
      </c>
      <c r="P8180" s="6">
        <f t="shared" si="382"/>
        <v>843.39466666666669</v>
      </c>
      <c r="Q8180">
        <f t="shared" si="383"/>
        <v>399.2940746322746</v>
      </c>
      <c r="R8180" s="16" t="str">
        <f>TEXT(Ecom[[#This Row],[Dates]],"mmm")</f>
        <v>Jan</v>
      </c>
      <c r="S8180" s="16" t="str">
        <f>TEXT(Ecom[[#This Row],[Dates]],"YYYY")</f>
        <v>2025</v>
      </c>
      <c r="T8180" s="16"/>
    </row>
    <row r="8181" spans="1:20" x14ac:dyDescent="0.25">
      <c r="A8181" t="s">
        <v>28</v>
      </c>
      <c r="B8181" s="16">
        <v>45717</v>
      </c>
      <c r="C8181" t="s">
        <v>14</v>
      </c>
      <c r="D8181" t="s">
        <v>15</v>
      </c>
      <c r="E8181" t="s">
        <v>82</v>
      </c>
      <c r="F8181" t="s">
        <v>95</v>
      </c>
      <c r="G8181">
        <v>97477</v>
      </c>
      <c r="H8181" t="s">
        <v>25</v>
      </c>
      <c r="I8181" t="s">
        <v>19</v>
      </c>
      <c r="J8181" t="s">
        <v>31</v>
      </c>
      <c r="K8181" s="6">
        <v>277.5</v>
      </c>
      <c r="L8181">
        <v>4</v>
      </c>
      <c r="M8181">
        <v>0.5</v>
      </c>
      <c r="N8181" s="6">
        <v>-188.7</v>
      </c>
      <c r="O8181">
        <f t="shared" si="381"/>
        <v>-188.7</v>
      </c>
      <c r="P8181" s="6">
        <f t="shared" si="382"/>
        <v>547.05799999999999</v>
      </c>
      <c r="Q8181">
        <f t="shared" si="383"/>
        <v>388.04510389710947</v>
      </c>
      <c r="R8181" s="16" t="str">
        <f>TEXT(Ecom[[#This Row],[Dates]],"mmm")</f>
        <v>Mar</v>
      </c>
      <c r="S8181" s="16" t="str">
        <f>TEXT(Ecom[[#This Row],[Dates]],"YYYY")</f>
        <v>2025</v>
      </c>
      <c r="T8181" s="16"/>
    </row>
    <row r="8182" spans="1:20" x14ac:dyDescent="0.25">
      <c r="A8182" t="s">
        <v>28</v>
      </c>
      <c r="B8182" s="16">
        <v>45985</v>
      </c>
      <c r="C8182" t="s">
        <v>14</v>
      </c>
      <c r="D8182" t="s">
        <v>15</v>
      </c>
      <c r="E8182" t="s">
        <v>55</v>
      </c>
      <c r="F8182" t="s">
        <v>56</v>
      </c>
      <c r="G8182">
        <v>19120</v>
      </c>
      <c r="H8182" t="s">
        <v>57</v>
      </c>
      <c r="I8182" t="s">
        <v>19</v>
      </c>
      <c r="J8182" t="s">
        <v>31</v>
      </c>
      <c r="K8182" s="6">
        <v>1252.704</v>
      </c>
      <c r="L8182">
        <v>8</v>
      </c>
      <c r="M8182">
        <v>0.4</v>
      </c>
      <c r="N8182" s="6">
        <v>-480.20319999999998</v>
      </c>
      <c r="O8182">
        <f t="shared" si="381"/>
        <v>-480.20319999999998</v>
      </c>
      <c r="P8182" s="6">
        <f t="shared" si="382"/>
        <v>462.09399999999999</v>
      </c>
      <c r="Q8182">
        <f t="shared" si="383"/>
        <v>428.50702767235055</v>
      </c>
      <c r="R8182" s="16" t="str">
        <f>TEXT(Ecom[[#This Row],[Dates]],"mmm")</f>
        <v>Nov</v>
      </c>
      <c r="S8182" s="16" t="str">
        <f>TEXT(Ecom[[#This Row],[Dates]],"YYYY")</f>
        <v>2025</v>
      </c>
      <c r="T8182" s="16"/>
    </row>
    <row r="8183" spans="1:20" x14ac:dyDescent="0.25">
      <c r="A8183" t="s">
        <v>28</v>
      </c>
      <c r="B8183" s="16">
        <v>45763</v>
      </c>
      <c r="C8183" t="s">
        <v>14</v>
      </c>
      <c r="D8183" t="s">
        <v>15</v>
      </c>
      <c r="E8183" t="s">
        <v>55</v>
      </c>
      <c r="F8183" t="s">
        <v>56</v>
      </c>
      <c r="G8183">
        <v>19120</v>
      </c>
      <c r="H8183" t="s">
        <v>57</v>
      </c>
      <c r="I8183" t="s">
        <v>35</v>
      </c>
      <c r="J8183" t="s">
        <v>36</v>
      </c>
      <c r="K8183" s="6">
        <v>110.97</v>
      </c>
      <c r="L8183">
        <v>5</v>
      </c>
      <c r="M8183">
        <v>0.4</v>
      </c>
      <c r="N8183" s="6">
        <v>-24.043500000000002</v>
      </c>
      <c r="O8183">
        <f t="shared" si="381"/>
        <v>-24.043500000000002</v>
      </c>
      <c r="P8183" s="6">
        <f t="shared" si="382"/>
        <v>45.156666666666666</v>
      </c>
      <c r="Q8183">
        <f t="shared" si="383"/>
        <v>358.32597790362979</v>
      </c>
      <c r="R8183" s="16" t="str">
        <f>TEXT(Ecom[[#This Row],[Dates]],"mmm")</f>
        <v>Apr</v>
      </c>
      <c r="S8183" s="16" t="str">
        <f>TEXT(Ecom[[#This Row],[Dates]],"YYYY")</f>
        <v>2025</v>
      </c>
      <c r="T8183" s="16"/>
    </row>
    <row r="8184" spans="1:20" x14ac:dyDescent="0.25">
      <c r="A8184" t="s">
        <v>28</v>
      </c>
      <c r="B8184" s="16">
        <v>45693</v>
      </c>
      <c r="C8184" t="s">
        <v>22</v>
      </c>
      <c r="D8184" t="s">
        <v>15</v>
      </c>
      <c r="E8184" t="s">
        <v>79</v>
      </c>
      <c r="F8184" t="s">
        <v>65</v>
      </c>
      <c r="G8184">
        <v>60653</v>
      </c>
      <c r="H8184" t="s">
        <v>47</v>
      </c>
      <c r="I8184" t="s">
        <v>19</v>
      </c>
      <c r="J8184" t="s">
        <v>33</v>
      </c>
      <c r="K8184" s="6">
        <v>22.608000000000001</v>
      </c>
      <c r="L8184">
        <v>3</v>
      </c>
      <c r="M8184">
        <v>0.6</v>
      </c>
      <c r="N8184" s="6">
        <v>-10.1736</v>
      </c>
      <c r="O8184">
        <f t="shared" si="381"/>
        <v>-10.1736</v>
      </c>
      <c r="P8184" s="6">
        <f t="shared" si="382"/>
        <v>29.270666666666667</v>
      </c>
      <c r="Q8184">
        <f t="shared" si="383"/>
        <v>255.72028204849718</v>
      </c>
      <c r="R8184" s="16" t="str">
        <f>TEXT(Ecom[[#This Row],[Dates]],"mmm")</f>
        <v>Feb</v>
      </c>
      <c r="S8184" s="16" t="str">
        <f>TEXT(Ecom[[#This Row],[Dates]],"YYYY")</f>
        <v>2025</v>
      </c>
      <c r="T8184" s="16"/>
    </row>
    <row r="8185" spans="1:20" x14ac:dyDescent="0.25">
      <c r="A8185" t="s">
        <v>28</v>
      </c>
      <c r="B8185" s="16">
        <v>46209</v>
      </c>
      <c r="C8185" t="s">
        <v>22</v>
      </c>
      <c r="D8185" t="s">
        <v>15</v>
      </c>
      <c r="E8185" t="s">
        <v>79</v>
      </c>
      <c r="F8185" t="s">
        <v>65</v>
      </c>
      <c r="G8185">
        <v>60653</v>
      </c>
      <c r="H8185" t="s">
        <v>47</v>
      </c>
      <c r="I8185" t="s">
        <v>19</v>
      </c>
      <c r="J8185" t="s">
        <v>33</v>
      </c>
      <c r="K8185" s="6">
        <v>1.8919999999999999</v>
      </c>
      <c r="L8185">
        <v>1</v>
      </c>
      <c r="M8185">
        <v>0.6</v>
      </c>
      <c r="N8185" s="6">
        <v>-0.99329999999999996</v>
      </c>
      <c r="O8185">
        <f t="shared" si="381"/>
        <v>-0.99329999999999996</v>
      </c>
      <c r="P8185" s="6">
        <f t="shared" si="382"/>
        <v>24.342666666666663</v>
      </c>
      <c r="Q8185">
        <f t="shared" si="383"/>
        <v>33.183882158528569</v>
      </c>
      <c r="R8185" s="16" t="str">
        <f>TEXT(Ecom[[#This Row],[Dates]],"mmm")</f>
        <v>Jul</v>
      </c>
      <c r="S8185" s="16" t="str">
        <f>TEXT(Ecom[[#This Row],[Dates]],"YYYY")</f>
        <v>2026</v>
      </c>
      <c r="T8185" s="16"/>
    </row>
    <row r="8186" spans="1:20" x14ac:dyDescent="0.25">
      <c r="A8186" t="s">
        <v>28</v>
      </c>
      <c r="B8186" s="16">
        <v>45980</v>
      </c>
      <c r="C8186" t="s">
        <v>22</v>
      </c>
      <c r="D8186" t="s">
        <v>15</v>
      </c>
      <c r="E8186" t="s">
        <v>79</v>
      </c>
      <c r="F8186" t="s">
        <v>65</v>
      </c>
      <c r="G8186">
        <v>60623</v>
      </c>
      <c r="H8186" t="s">
        <v>47</v>
      </c>
      <c r="I8186" t="s">
        <v>26</v>
      </c>
      <c r="J8186" t="s">
        <v>41</v>
      </c>
      <c r="K8186" s="6">
        <v>63.311999999999998</v>
      </c>
      <c r="L8186">
        <v>3</v>
      </c>
      <c r="M8186">
        <v>0.2</v>
      </c>
      <c r="N8186" s="6">
        <v>20.5764</v>
      </c>
      <c r="O8186" t="str">
        <f t="shared" si="381"/>
        <v/>
      </c>
      <c r="P8186" s="6">
        <f t="shared" si="382"/>
        <v>80.402666666666661</v>
      </c>
      <c r="Q8186">
        <f t="shared" si="383"/>
        <v>56.190948452575526</v>
      </c>
      <c r="R8186" s="16" t="str">
        <f>TEXT(Ecom[[#This Row],[Dates]],"mmm")</f>
        <v>Nov</v>
      </c>
      <c r="S8186" s="16" t="str">
        <f>TEXT(Ecom[[#This Row],[Dates]],"YYYY")</f>
        <v>2025</v>
      </c>
      <c r="T8186" s="16"/>
    </row>
    <row r="8187" spans="1:20" x14ac:dyDescent="0.25">
      <c r="A8187" t="s">
        <v>13</v>
      </c>
      <c r="B8187" s="16">
        <v>45874</v>
      </c>
      <c r="C8187" t="s">
        <v>14</v>
      </c>
      <c r="D8187" t="s">
        <v>15</v>
      </c>
      <c r="E8187" t="s">
        <v>79</v>
      </c>
      <c r="F8187" t="s">
        <v>65</v>
      </c>
      <c r="G8187">
        <v>60623</v>
      </c>
      <c r="H8187" t="s">
        <v>47</v>
      </c>
      <c r="I8187" t="s">
        <v>26</v>
      </c>
      <c r="J8187" t="s">
        <v>60</v>
      </c>
      <c r="K8187" s="6">
        <v>7.8239999999999998</v>
      </c>
      <c r="L8187">
        <v>1</v>
      </c>
      <c r="M8187">
        <v>0.2</v>
      </c>
      <c r="N8187" s="6">
        <v>2.9340000000000002</v>
      </c>
      <c r="O8187" t="str">
        <f t="shared" si="381"/>
        <v/>
      </c>
      <c r="P8187" s="6">
        <f t="shared" si="382"/>
        <v>80.238666666666674</v>
      </c>
      <c r="Q8187">
        <f t="shared" si="383"/>
        <v>53.593736068478925</v>
      </c>
      <c r="R8187" s="16" t="str">
        <f>TEXT(Ecom[[#This Row],[Dates]],"mmm")</f>
        <v>Aug</v>
      </c>
      <c r="S8187" s="16" t="str">
        <f>TEXT(Ecom[[#This Row],[Dates]],"YYYY")</f>
        <v>2025</v>
      </c>
      <c r="T8187" s="16"/>
    </row>
    <row r="8188" spans="1:20" x14ac:dyDescent="0.25">
      <c r="A8188" t="s">
        <v>13</v>
      </c>
      <c r="B8188" s="16">
        <v>45788</v>
      </c>
      <c r="C8188" t="s">
        <v>14</v>
      </c>
      <c r="D8188" t="s">
        <v>15</v>
      </c>
      <c r="E8188" t="s">
        <v>79</v>
      </c>
      <c r="F8188" t="s">
        <v>65</v>
      </c>
      <c r="G8188">
        <v>60623</v>
      </c>
      <c r="H8188" t="s">
        <v>47</v>
      </c>
      <c r="I8188" t="s">
        <v>19</v>
      </c>
      <c r="J8188" t="s">
        <v>21</v>
      </c>
      <c r="K8188" s="6">
        <v>170.072</v>
      </c>
      <c r="L8188">
        <v>4</v>
      </c>
      <c r="M8188">
        <v>0.3</v>
      </c>
      <c r="N8188" s="6">
        <v>-12.148</v>
      </c>
      <c r="O8188">
        <f t="shared" si="381"/>
        <v>-12.148</v>
      </c>
      <c r="P8188" s="6">
        <f t="shared" si="382"/>
        <v>84.11066666666666</v>
      </c>
      <c r="Q8188">
        <f t="shared" si="383"/>
        <v>64.617578660918582</v>
      </c>
      <c r="R8188" s="16" t="str">
        <f>TEXT(Ecom[[#This Row],[Dates]],"mmm")</f>
        <v>May</v>
      </c>
      <c r="S8188" s="16" t="str">
        <f>TEXT(Ecom[[#This Row],[Dates]],"YYYY")</f>
        <v>2025</v>
      </c>
      <c r="T8188" s="16"/>
    </row>
    <row r="8189" spans="1:20" x14ac:dyDescent="0.25">
      <c r="A8189" t="s">
        <v>28</v>
      </c>
      <c r="B8189" s="16">
        <v>46164</v>
      </c>
      <c r="C8189" t="s">
        <v>22</v>
      </c>
      <c r="D8189" t="s">
        <v>15</v>
      </c>
      <c r="E8189" t="s">
        <v>75</v>
      </c>
      <c r="F8189" t="s">
        <v>76</v>
      </c>
      <c r="G8189">
        <v>10024</v>
      </c>
      <c r="H8189" t="s">
        <v>57</v>
      </c>
      <c r="I8189" t="s">
        <v>26</v>
      </c>
      <c r="J8189" t="s">
        <v>41</v>
      </c>
      <c r="K8189" s="6">
        <v>62.82</v>
      </c>
      <c r="L8189">
        <v>9</v>
      </c>
      <c r="M8189">
        <v>0</v>
      </c>
      <c r="N8189" s="6">
        <v>29.525400000000001</v>
      </c>
      <c r="O8189" t="str">
        <f t="shared" si="381"/>
        <v/>
      </c>
      <c r="P8189" s="6">
        <f t="shared" si="382"/>
        <v>29.88</v>
      </c>
      <c r="Q8189">
        <f t="shared" si="383"/>
        <v>40.791972558153951</v>
      </c>
      <c r="R8189" s="16" t="str">
        <f>TEXT(Ecom[[#This Row],[Dates]],"mmm")</f>
        <v>May</v>
      </c>
      <c r="S8189" s="16" t="str">
        <f>TEXT(Ecom[[#This Row],[Dates]],"YYYY")</f>
        <v>2026</v>
      </c>
      <c r="T8189" s="16"/>
    </row>
    <row r="8190" spans="1:20" x14ac:dyDescent="0.25">
      <c r="A8190" t="s">
        <v>13</v>
      </c>
      <c r="B8190" s="16">
        <v>45868</v>
      </c>
      <c r="C8190" t="s">
        <v>14</v>
      </c>
      <c r="D8190" t="s">
        <v>15</v>
      </c>
      <c r="E8190" t="s">
        <v>281</v>
      </c>
      <c r="F8190" t="s">
        <v>248</v>
      </c>
      <c r="G8190">
        <v>20852</v>
      </c>
      <c r="H8190" t="s">
        <v>57</v>
      </c>
      <c r="I8190" t="s">
        <v>26</v>
      </c>
      <c r="J8190" t="s">
        <v>41</v>
      </c>
      <c r="K8190" s="6">
        <v>19.440000000000001</v>
      </c>
      <c r="L8190">
        <v>3</v>
      </c>
      <c r="M8190">
        <v>0</v>
      </c>
      <c r="N8190" s="6">
        <v>9.3312000000000008</v>
      </c>
      <c r="O8190" t="str">
        <f t="shared" si="381"/>
        <v/>
      </c>
      <c r="P8190" s="6">
        <f t="shared" si="382"/>
        <v>21.900000000000002</v>
      </c>
      <c r="Q8190">
        <f t="shared" si="383"/>
        <v>40.730273454811268</v>
      </c>
      <c r="R8190" s="16" t="str">
        <f>TEXT(Ecom[[#This Row],[Dates]],"mmm")</f>
        <v>Jul</v>
      </c>
      <c r="S8190" s="16" t="str">
        <f>TEXT(Ecom[[#This Row],[Dates]],"YYYY")</f>
        <v>2025</v>
      </c>
      <c r="T8190" s="16"/>
    </row>
    <row r="8191" spans="1:20" x14ac:dyDescent="0.25">
      <c r="A8191" t="s">
        <v>13</v>
      </c>
      <c r="B8191" s="16">
        <v>45880</v>
      </c>
      <c r="C8191" t="s">
        <v>14</v>
      </c>
      <c r="D8191" t="s">
        <v>15</v>
      </c>
      <c r="E8191" t="s">
        <v>281</v>
      </c>
      <c r="F8191" t="s">
        <v>248</v>
      </c>
      <c r="G8191">
        <v>20852</v>
      </c>
      <c r="H8191" t="s">
        <v>57</v>
      </c>
      <c r="I8191" t="s">
        <v>26</v>
      </c>
      <c r="J8191" t="s">
        <v>37</v>
      </c>
      <c r="K8191" s="6">
        <v>7.38</v>
      </c>
      <c r="L8191">
        <v>1</v>
      </c>
      <c r="M8191">
        <v>0</v>
      </c>
      <c r="N8191" s="6">
        <v>3.6162000000000001</v>
      </c>
      <c r="O8191" t="str">
        <f t="shared" si="381"/>
        <v/>
      </c>
      <c r="P8191" s="6">
        <f t="shared" si="382"/>
        <v>78.006666666666661</v>
      </c>
      <c r="Q8191">
        <f t="shared" si="383"/>
        <v>65.422637717581566</v>
      </c>
      <c r="R8191" s="16" t="str">
        <f>TEXT(Ecom[[#This Row],[Dates]],"mmm")</f>
        <v>Aug</v>
      </c>
      <c r="S8191" s="16" t="str">
        <f>TEXT(Ecom[[#This Row],[Dates]],"YYYY")</f>
        <v>2025</v>
      </c>
      <c r="T8191" s="16"/>
    </row>
    <row r="8192" spans="1:20" x14ac:dyDescent="0.25">
      <c r="A8192" t="s">
        <v>28</v>
      </c>
      <c r="B8192" s="16">
        <v>46360</v>
      </c>
      <c r="C8192" t="s">
        <v>14</v>
      </c>
      <c r="D8192" t="s">
        <v>15</v>
      </c>
      <c r="E8192" t="s">
        <v>75</v>
      </c>
      <c r="F8192" t="s">
        <v>76</v>
      </c>
      <c r="G8192">
        <v>10011</v>
      </c>
      <c r="H8192" t="s">
        <v>57</v>
      </c>
      <c r="I8192" t="s">
        <v>26</v>
      </c>
      <c r="J8192" t="s">
        <v>41</v>
      </c>
      <c r="K8192" s="6">
        <v>38.880000000000003</v>
      </c>
      <c r="L8192">
        <v>6</v>
      </c>
      <c r="M8192">
        <v>0</v>
      </c>
      <c r="N8192" s="6">
        <v>18.662400000000002</v>
      </c>
      <c r="O8192" t="str">
        <f t="shared" si="381"/>
        <v/>
      </c>
      <c r="P8192" s="6">
        <f t="shared" si="382"/>
        <v>77.562666666666658</v>
      </c>
      <c r="Q8192">
        <f t="shared" si="383"/>
        <v>76.263713796759689</v>
      </c>
      <c r="R8192" s="16" t="str">
        <f>TEXT(Ecom[[#This Row],[Dates]],"mmm")</f>
        <v>Dec</v>
      </c>
      <c r="S8192" s="16" t="str">
        <f>TEXT(Ecom[[#This Row],[Dates]],"YYYY")</f>
        <v>2026</v>
      </c>
      <c r="T8192" s="16"/>
    </row>
    <row r="8193" spans="1:20" x14ac:dyDescent="0.25">
      <c r="A8193" t="s">
        <v>28</v>
      </c>
      <c r="B8193" s="16">
        <v>45759</v>
      </c>
      <c r="C8193" t="s">
        <v>14</v>
      </c>
      <c r="D8193" t="s">
        <v>15</v>
      </c>
      <c r="E8193" t="s">
        <v>75</v>
      </c>
      <c r="F8193" t="s">
        <v>76</v>
      </c>
      <c r="G8193">
        <v>10011</v>
      </c>
      <c r="H8193" t="s">
        <v>57</v>
      </c>
      <c r="I8193" t="s">
        <v>19</v>
      </c>
      <c r="J8193" t="s">
        <v>33</v>
      </c>
      <c r="K8193" s="6">
        <v>187.76</v>
      </c>
      <c r="L8193">
        <v>4</v>
      </c>
      <c r="M8193">
        <v>0</v>
      </c>
      <c r="N8193" s="6">
        <v>76.9816</v>
      </c>
      <c r="O8193" t="str">
        <f t="shared" si="381"/>
        <v/>
      </c>
      <c r="P8193" s="6">
        <f t="shared" si="382"/>
        <v>97.386666666666656</v>
      </c>
      <c r="Q8193">
        <f t="shared" si="383"/>
        <v>75.633047438860274</v>
      </c>
      <c r="R8193" s="16" t="str">
        <f>TEXT(Ecom[[#This Row],[Dates]],"mmm")</f>
        <v>Apr</v>
      </c>
      <c r="S8193" s="16" t="str">
        <f>TEXT(Ecom[[#This Row],[Dates]],"YYYY")</f>
        <v>2025</v>
      </c>
      <c r="T8193" s="16"/>
    </row>
    <row r="8194" spans="1:20" x14ac:dyDescent="0.25">
      <c r="A8194" t="s">
        <v>62</v>
      </c>
      <c r="B8194" s="16">
        <v>46121</v>
      </c>
      <c r="C8194" t="s">
        <v>14</v>
      </c>
      <c r="D8194" t="s">
        <v>15</v>
      </c>
      <c r="E8194" t="s">
        <v>89</v>
      </c>
      <c r="F8194" t="s">
        <v>40</v>
      </c>
      <c r="G8194">
        <v>27707</v>
      </c>
      <c r="H8194" t="s">
        <v>18</v>
      </c>
      <c r="I8194" t="s">
        <v>26</v>
      </c>
      <c r="J8194" t="s">
        <v>37</v>
      </c>
      <c r="K8194" s="6">
        <v>6.048</v>
      </c>
      <c r="L8194">
        <v>7</v>
      </c>
      <c r="M8194">
        <v>0.7</v>
      </c>
      <c r="N8194" s="6">
        <v>-4.2336</v>
      </c>
      <c r="O8194">
        <f t="shared" ref="O8194:O8257" si="384">IF(N8194&lt;0,N8194,"")</f>
        <v>-4.2336</v>
      </c>
      <c r="P8194" s="6">
        <f t="shared" si="382"/>
        <v>146.71466666666666</v>
      </c>
      <c r="Q8194">
        <f t="shared" si="383"/>
        <v>116.68671486410859</v>
      </c>
      <c r="R8194" s="16" t="str">
        <f>TEXT(Ecom[[#This Row],[Dates]],"mmm")</f>
        <v>Apr</v>
      </c>
      <c r="S8194" s="16" t="str">
        <f>TEXT(Ecom[[#This Row],[Dates]],"YYYY")</f>
        <v>2026</v>
      </c>
      <c r="T8194" s="16"/>
    </row>
    <row r="8195" spans="1:20" x14ac:dyDescent="0.25">
      <c r="A8195" t="s">
        <v>62</v>
      </c>
      <c r="B8195" s="16">
        <v>46119</v>
      </c>
      <c r="C8195" t="s">
        <v>14</v>
      </c>
      <c r="D8195" t="s">
        <v>15</v>
      </c>
      <c r="E8195" t="s">
        <v>89</v>
      </c>
      <c r="F8195" t="s">
        <v>40</v>
      </c>
      <c r="G8195">
        <v>27707</v>
      </c>
      <c r="H8195" t="s">
        <v>18</v>
      </c>
      <c r="I8195" t="s">
        <v>26</v>
      </c>
      <c r="J8195" t="s">
        <v>38</v>
      </c>
      <c r="K8195" s="6">
        <v>98.352000000000004</v>
      </c>
      <c r="L8195">
        <v>3</v>
      </c>
      <c r="M8195">
        <v>0.2</v>
      </c>
      <c r="N8195" s="6">
        <v>9.8352000000000004</v>
      </c>
      <c r="O8195" t="str">
        <f t="shared" si="384"/>
        <v/>
      </c>
      <c r="P8195" s="6">
        <f t="shared" ref="P8195:P8258" si="385">AVERAGE(K8195:K8197)</f>
        <v>147.68533333333332</v>
      </c>
      <c r="Q8195">
        <f t="shared" si="383"/>
        <v>135.37323570698078</v>
      </c>
      <c r="R8195" s="16" t="str">
        <f>TEXT(Ecom[[#This Row],[Dates]],"mmm")</f>
        <v>Apr</v>
      </c>
      <c r="S8195" s="16" t="str">
        <f>TEXT(Ecom[[#This Row],[Dates]],"YYYY")</f>
        <v>2026</v>
      </c>
      <c r="T8195" s="16"/>
    </row>
    <row r="8196" spans="1:20" x14ac:dyDescent="0.25">
      <c r="A8196" t="s">
        <v>62</v>
      </c>
      <c r="B8196" s="16">
        <v>46140</v>
      </c>
      <c r="C8196" t="s">
        <v>14</v>
      </c>
      <c r="D8196" t="s">
        <v>15</v>
      </c>
      <c r="E8196" t="s">
        <v>89</v>
      </c>
      <c r="F8196" t="s">
        <v>40</v>
      </c>
      <c r="G8196">
        <v>27707</v>
      </c>
      <c r="H8196" t="s">
        <v>18</v>
      </c>
      <c r="I8196" t="s">
        <v>19</v>
      </c>
      <c r="J8196" t="s">
        <v>33</v>
      </c>
      <c r="K8196" s="6">
        <v>335.74400000000003</v>
      </c>
      <c r="L8196">
        <v>2</v>
      </c>
      <c r="M8196">
        <v>0.2</v>
      </c>
      <c r="N8196" s="6">
        <v>25.180800000000001</v>
      </c>
      <c r="O8196" t="str">
        <f t="shared" si="384"/>
        <v/>
      </c>
      <c r="P8196" s="6">
        <f t="shared" si="385"/>
        <v>144.75733333333332</v>
      </c>
      <c r="Q8196">
        <f t="shared" si="383"/>
        <v>139.07152773862649</v>
      </c>
      <c r="R8196" s="16" t="str">
        <f>TEXT(Ecom[[#This Row],[Dates]],"mmm")</f>
        <v>Apr</v>
      </c>
      <c r="S8196" s="16" t="str">
        <f>TEXT(Ecom[[#This Row],[Dates]],"YYYY")</f>
        <v>2026</v>
      </c>
      <c r="T8196" s="16"/>
    </row>
    <row r="8197" spans="1:20" x14ac:dyDescent="0.25">
      <c r="A8197" t="s">
        <v>13</v>
      </c>
      <c r="B8197" s="16">
        <v>46260</v>
      </c>
      <c r="C8197" t="s">
        <v>22</v>
      </c>
      <c r="D8197" t="s">
        <v>15</v>
      </c>
      <c r="E8197" t="s">
        <v>534</v>
      </c>
      <c r="F8197" t="s">
        <v>24</v>
      </c>
      <c r="G8197">
        <v>93101</v>
      </c>
      <c r="H8197" t="s">
        <v>25</v>
      </c>
      <c r="I8197" t="s">
        <v>26</v>
      </c>
      <c r="J8197" t="s">
        <v>41</v>
      </c>
      <c r="K8197" s="6">
        <v>8.9600000000000009</v>
      </c>
      <c r="L8197">
        <v>2</v>
      </c>
      <c r="M8197">
        <v>0</v>
      </c>
      <c r="N8197" s="6">
        <v>4.3903999999999996</v>
      </c>
      <c r="O8197" t="str">
        <f t="shared" si="384"/>
        <v/>
      </c>
      <c r="P8197" s="6">
        <f t="shared" si="385"/>
        <v>56.829333333333331</v>
      </c>
      <c r="Q8197">
        <f t="shared" ref="Q8197:Q8260" si="386">SQRT(SUMXMY2(K8197:K8199,P8195:P8197)/3)</f>
        <v>86.640094059659617</v>
      </c>
      <c r="R8197" s="16" t="str">
        <f>TEXT(Ecom[[#This Row],[Dates]],"mmm")</f>
        <v>Aug</v>
      </c>
      <c r="S8197" s="16" t="str">
        <f>TEXT(Ecom[[#This Row],[Dates]],"YYYY")</f>
        <v>2026</v>
      </c>
      <c r="T8197" s="16"/>
    </row>
    <row r="8198" spans="1:20" x14ac:dyDescent="0.25">
      <c r="A8198" t="s">
        <v>28</v>
      </c>
      <c r="B8198" s="16">
        <v>45935</v>
      </c>
      <c r="C8198" t="s">
        <v>14</v>
      </c>
      <c r="D8198" t="s">
        <v>15</v>
      </c>
      <c r="E8198" t="s">
        <v>375</v>
      </c>
      <c r="F8198" t="s">
        <v>86</v>
      </c>
      <c r="G8198">
        <v>37918</v>
      </c>
      <c r="H8198" t="s">
        <v>18</v>
      </c>
      <c r="I8198" t="s">
        <v>35</v>
      </c>
      <c r="J8198" t="s">
        <v>59</v>
      </c>
      <c r="K8198" s="6">
        <v>89.567999999999998</v>
      </c>
      <c r="L8198">
        <v>4</v>
      </c>
      <c r="M8198">
        <v>0.2</v>
      </c>
      <c r="N8198" s="6">
        <v>-1.1195999999999999</v>
      </c>
      <c r="O8198">
        <f t="shared" si="384"/>
        <v>-1.1195999999999999</v>
      </c>
      <c r="P8198" s="6">
        <f t="shared" si="385"/>
        <v>59.026666666666664</v>
      </c>
      <c r="Q8198">
        <f t="shared" si="386"/>
        <v>41.49235363025069</v>
      </c>
      <c r="R8198" s="16" t="str">
        <f>TEXT(Ecom[[#This Row],[Dates]],"mmm")</f>
        <v>Oct</v>
      </c>
      <c r="S8198" s="16" t="str">
        <f>TEXT(Ecom[[#This Row],[Dates]],"YYYY")</f>
        <v>2025</v>
      </c>
      <c r="T8198" s="16"/>
    </row>
    <row r="8199" spans="1:20" x14ac:dyDescent="0.25">
      <c r="A8199" t="s">
        <v>28</v>
      </c>
      <c r="B8199" s="16">
        <v>45837</v>
      </c>
      <c r="C8199" t="s">
        <v>14</v>
      </c>
      <c r="D8199" t="s">
        <v>15</v>
      </c>
      <c r="E8199" t="s">
        <v>375</v>
      </c>
      <c r="F8199" t="s">
        <v>86</v>
      </c>
      <c r="G8199">
        <v>37918</v>
      </c>
      <c r="H8199" t="s">
        <v>18</v>
      </c>
      <c r="I8199" t="s">
        <v>26</v>
      </c>
      <c r="J8199" t="s">
        <v>34</v>
      </c>
      <c r="K8199" s="6">
        <v>71.959999999999994</v>
      </c>
      <c r="L8199">
        <v>5</v>
      </c>
      <c r="M8199">
        <v>0.2</v>
      </c>
      <c r="N8199" s="6">
        <v>7.1959999999999997</v>
      </c>
      <c r="O8199" t="str">
        <f t="shared" si="384"/>
        <v/>
      </c>
      <c r="P8199" s="6">
        <f t="shared" si="385"/>
        <v>32.647333333333336</v>
      </c>
      <c r="Q8199">
        <f t="shared" si="386"/>
        <v>29.510414071420051</v>
      </c>
      <c r="R8199" s="16" t="str">
        <f>TEXT(Ecom[[#This Row],[Dates]],"mmm")</f>
        <v>Jun</v>
      </c>
      <c r="S8199" s="16" t="str">
        <f>TEXT(Ecom[[#This Row],[Dates]],"YYYY")</f>
        <v>2025</v>
      </c>
      <c r="T8199" s="16"/>
    </row>
    <row r="8200" spans="1:20" x14ac:dyDescent="0.25">
      <c r="A8200" t="s">
        <v>28</v>
      </c>
      <c r="B8200" s="16">
        <v>46273</v>
      </c>
      <c r="C8200" t="s">
        <v>14</v>
      </c>
      <c r="D8200" t="s">
        <v>15</v>
      </c>
      <c r="E8200" t="s">
        <v>375</v>
      </c>
      <c r="F8200" t="s">
        <v>86</v>
      </c>
      <c r="G8200">
        <v>37918</v>
      </c>
      <c r="H8200" t="s">
        <v>18</v>
      </c>
      <c r="I8200" t="s">
        <v>26</v>
      </c>
      <c r="J8200" t="s">
        <v>41</v>
      </c>
      <c r="K8200" s="6">
        <v>15.552</v>
      </c>
      <c r="L8200">
        <v>3</v>
      </c>
      <c r="M8200">
        <v>0.2</v>
      </c>
      <c r="N8200" s="6">
        <v>5.4432</v>
      </c>
      <c r="O8200" t="str">
        <f t="shared" si="384"/>
        <v/>
      </c>
      <c r="P8200" s="6">
        <f t="shared" si="385"/>
        <v>32.922000000000004</v>
      </c>
      <c r="Q8200">
        <f t="shared" si="386"/>
        <v>36.389721929056755</v>
      </c>
      <c r="R8200" s="16" t="str">
        <f>TEXT(Ecom[[#This Row],[Dates]],"mmm")</f>
        <v>Sep</v>
      </c>
      <c r="S8200" s="16" t="str">
        <f>TEXT(Ecom[[#This Row],[Dates]],"YYYY")</f>
        <v>2026</v>
      </c>
      <c r="T8200" s="16"/>
    </row>
    <row r="8201" spans="1:20" x14ac:dyDescent="0.25">
      <c r="A8201" t="s">
        <v>28</v>
      </c>
      <c r="B8201" s="16">
        <v>45737</v>
      </c>
      <c r="C8201" t="s">
        <v>14</v>
      </c>
      <c r="D8201" t="s">
        <v>15</v>
      </c>
      <c r="E8201" t="s">
        <v>79</v>
      </c>
      <c r="F8201" t="s">
        <v>65</v>
      </c>
      <c r="G8201">
        <v>60610</v>
      </c>
      <c r="H8201" t="s">
        <v>47</v>
      </c>
      <c r="I8201" t="s">
        <v>26</v>
      </c>
      <c r="J8201" t="s">
        <v>37</v>
      </c>
      <c r="K8201" s="6">
        <v>10.43</v>
      </c>
      <c r="L8201">
        <v>5</v>
      </c>
      <c r="M8201">
        <v>0.8</v>
      </c>
      <c r="N8201" s="6">
        <v>-18.252500000000001</v>
      </c>
      <c r="O8201">
        <f t="shared" si="384"/>
        <v>-18.252500000000001</v>
      </c>
      <c r="P8201" s="6">
        <f t="shared" si="385"/>
        <v>50.121333333333332</v>
      </c>
      <c r="Q8201">
        <f t="shared" si="386"/>
        <v>28.122140938466316</v>
      </c>
      <c r="R8201" s="16" t="str">
        <f>TEXT(Ecom[[#This Row],[Dates]],"mmm")</f>
        <v>Mar</v>
      </c>
      <c r="S8201" s="16" t="str">
        <f>TEXT(Ecom[[#This Row],[Dates]],"YYYY")</f>
        <v>2025</v>
      </c>
      <c r="T8201" s="16"/>
    </row>
    <row r="8202" spans="1:20" x14ac:dyDescent="0.25">
      <c r="A8202" t="s">
        <v>28</v>
      </c>
      <c r="B8202" s="16">
        <v>46018</v>
      </c>
      <c r="C8202" t="s">
        <v>14</v>
      </c>
      <c r="D8202" t="s">
        <v>15</v>
      </c>
      <c r="E8202" t="s">
        <v>79</v>
      </c>
      <c r="F8202" t="s">
        <v>65</v>
      </c>
      <c r="G8202">
        <v>60610</v>
      </c>
      <c r="H8202" t="s">
        <v>47</v>
      </c>
      <c r="I8202" t="s">
        <v>26</v>
      </c>
      <c r="J8202" t="s">
        <v>32</v>
      </c>
      <c r="K8202" s="6">
        <v>72.784000000000006</v>
      </c>
      <c r="L8202">
        <v>1</v>
      </c>
      <c r="M8202">
        <v>0.2</v>
      </c>
      <c r="N8202" s="6">
        <v>-18.196000000000002</v>
      </c>
      <c r="O8202">
        <f t="shared" si="384"/>
        <v>-18.196000000000002</v>
      </c>
      <c r="P8202" s="6">
        <f t="shared" si="385"/>
        <v>229.97133333333332</v>
      </c>
      <c r="Q8202">
        <f t="shared" si="386"/>
        <v>186.44436281298707</v>
      </c>
      <c r="R8202" s="16" t="str">
        <f>TEXT(Ecom[[#This Row],[Dates]],"mmm")</f>
        <v>Dec</v>
      </c>
      <c r="S8202" s="16" t="str">
        <f>TEXT(Ecom[[#This Row],[Dates]],"YYYY")</f>
        <v>2025</v>
      </c>
      <c r="T8202" s="16"/>
    </row>
    <row r="8203" spans="1:20" x14ac:dyDescent="0.25">
      <c r="A8203" t="s">
        <v>168</v>
      </c>
      <c r="B8203" s="16">
        <v>46044</v>
      </c>
      <c r="C8203" t="s">
        <v>22</v>
      </c>
      <c r="D8203" t="s">
        <v>15</v>
      </c>
      <c r="E8203" t="s">
        <v>75</v>
      </c>
      <c r="F8203" t="s">
        <v>76</v>
      </c>
      <c r="G8203">
        <v>10024</v>
      </c>
      <c r="H8203" t="s">
        <v>57</v>
      </c>
      <c r="I8203" t="s">
        <v>26</v>
      </c>
      <c r="J8203" t="s">
        <v>32</v>
      </c>
      <c r="K8203" s="6">
        <v>67.150000000000006</v>
      </c>
      <c r="L8203">
        <v>5</v>
      </c>
      <c r="M8203">
        <v>0</v>
      </c>
      <c r="N8203" s="6">
        <v>16.787500000000001</v>
      </c>
      <c r="O8203" t="str">
        <f t="shared" si="384"/>
        <v/>
      </c>
      <c r="P8203" s="6">
        <f t="shared" si="385"/>
        <v>209.65</v>
      </c>
      <c r="Q8203">
        <f t="shared" si="386"/>
        <v>217.4336919079947</v>
      </c>
      <c r="R8203" s="16" t="str">
        <f>TEXT(Ecom[[#This Row],[Dates]],"mmm")</f>
        <v>Jan</v>
      </c>
      <c r="S8203" s="16" t="str">
        <f>TEXT(Ecom[[#This Row],[Dates]],"YYYY")</f>
        <v>2026</v>
      </c>
      <c r="T8203" s="16"/>
    </row>
    <row r="8204" spans="1:20" x14ac:dyDescent="0.25">
      <c r="A8204" t="s">
        <v>168</v>
      </c>
      <c r="B8204" s="16">
        <v>46266</v>
      </c>
      <c r="C8204" t="s">
        <v>22</v>
      </c>
      <c r="D8204" t="s">
        <v>15</v>
      </c>
      <c r="E8204" t="s">
        <v>75</v>
      </c>
      <c r="F8204" t="s">
        <v>76</v>
      </c>
      <c r="G8204">
        <v>10024</v>
      </c>
      <c r="H8204" t="s">
        <v>57</v>
      </c>
      <c r="I8204" t="s">
        <v>35</v>
      </c>
      <c r="J8204" t="s">
        <v>36</v>
      </c>
      <c r="K8204" s="6">
        <v>549.98</v>
      </c>
      <c r="L8204">
        <v>2</v>
      </c>
      <c r="M8204">
        <v>0</v>
      </c>
      <c r="N8204" s="6">
        <v>142.9948</v>
      </c>
      <c r="O8204" t="str">
        <f t="shared" si="384"/>
        <v/>
      </c>
      <c r="P8204" s="6">
        <f t="shared" si="385"/>
        <v>1735.2</v>
      </c>
      <c r="Q8204">
        <f t="shared" si="386"/>
        <v>1693.2706237379559</v>
      </c>
      <c r="R8204" s="16" t="str">
        <f>TEXT(Ecom[[#This Row],[Dates]],"mmm")</f>
        <v>Sep</v>
      </c>
      <c r="S8204" s="16" t="str">
        <f>TEXT(Ecom[[#This Row],[Dates]],"YYYY")</f>
        <v>2026</v>
      </c>
      <c r="T8204" s="16"/>
    </row>
    <row r="8205" spans="1:20" x14ac:dyDescent="0.25">
      <c r="A8205" t="s">
        <v>168</v>
      </c>
      <c r="B8205" s="16">
        <v>45846</v>
      </c>
      <c r="C8205" t="s">
        <v>22</v>
      </c>
      <c r="D8205" t="s">
        <v>15</v>
      </c>
      <c r="E8205" t="s">
        <v>75</v>
      </c>
      <c r="F8205" t="s">
        <v>76</v>
      </c>
      <c r="G8205">
        <v>10024</v>
      </c>
      <c r="H8205" t="s">
        <v>57</v>
      </c>
      <c r="I8205" t="s">
        <v>19</v>
      </c>
      <c r="J8205" t="s">
        <v>33</v>
      </c>
      <c r="K8205" s="6">
        <v>11.82</v>
      </c>
      <c r="L8205">
        <v>3</v>
      </c>
      <c r="M8205">
        <v>0</v>
      </c>
      <c r="N8205" s="6">
        <v>4.7279999999999998</v>
      </c>
      <c r="O8205" t="str">
        <f t="shared" si="384"/>
        <v/>
      </c>
      <c r="P8205" s="6">
        <f t="shared" si="385"/>
        <v>1744.4613333333334</v>
      </c>
      <c r="Q8205">
        <f t="shared" si="386"/>
        <v>1812.9417472262326</v>
      </c>
      <c r="R8205" s="16" t="str">
        <f>TEXT(Ecom[[#This Row],[Dates]],"mmm")</f>
        <v>Jul</v>
      </c>
      <c r="S8205" s="16" t="str">
        <f>TEXT(Ecom[[#This Row],[Dates]],"YYYY")</f>
        <v>2025</v>
      </c>
      <c r="T8205" s="16"/>
    </row>
    <row r="8206" spans="1:20" x14ac:dyDescent="0.25">
      <c r="A8206" t="s">
        <v>168</v>
      </c>
      <c r="B8206" s="16">
        <v>46239</v>
      </c>
      <c r="C8206" t="s">
        <v>22</v>
      </c>
      <c r="D8206" t="s">
        <v>15</v>
      </c>
      <c r="E8206" t="s">
        <v>75</v>
      </c>
      <c r="F8206" t="s">
        <v>76</v>
      </c>
      <c r="G8206">
        <v>10024</v>
      </c>
      <c r="H8206" t="s">
        <v>57</v>
      </c>
      <c r="I8206" t="s">
        <v>35</v>
      </c>
      <c r="J8206" t="s">
        <v>123</v>
      </c>
      <c r="K8206" s="6">
        <v>4643.8</v>
      </c>
      <c r="L8206">
        <v>4</v>
      </c>
      <c r="M8206">
        <v>0</v>
      </c>
      <c r="N8206" s="6">
        <v>2229.0239999999999</v>
      </c>
      <c r="O8206" t="str">
        <f t="shared" si="384"/>
        <v/>
      </c>
      <c r="P8206" s="6">
        <f t="shared" si="385"/>
        <v>1804.3598333333337</v>
      </c>
      <c r="Q8206">
        <f t="shared" si="386"/>
        <v>2034.8958590201908</v>
      </c>
      <c r="R8206" s="16" t="str">
        <f>TEXT(Ecom[[#This Row],[Dates]],"mmm")</f>
        <v>Aug</v>
      </c>
      <c r="S8206" s="16" t="str">
        <f>TEXT(Ecom[[#This Row],[Dates]],"YYYY")</f>
        <v>2026</v>
      </c>
      <c r="T8206" s="16"/>
    </row>
    <row r="8207" spans="1:20" x14ac:dyDescent="0.25">
      <c r="A8207" t="s">
        <v>168</v>
      </c>
      <c r="B8207" s="16">
        <v>45893</v>
      </c>
      <c r="C8207" t="s">
        <v>22</v>
      </c>
      <c r="D8207" t="s">
        <v>15</v>
      </c>
      <c r="E8207" t="s">
        <v>75</v>
      </c>
      <c r="F8207" t="s">
        <v>76</v>
      </c>
      <c r="G8207">
        <v>10024</v>
      </c>
      <c r="H8207" t="s">
        <v>57</v>
      </c>
      <c r="I8207" t="s">
        <v>19</v>
      </c>
      <c r="J8207" t="s">
        <v>21</v>
      </c>
      <c r="K8207" s="6">
        <v>577.76400000000001</v>
      </c>
      <c r="L8207">
        <v>2</v>
      </c>
      <c r="M8207">
        <v>0.1</v>
      </c>
      <c r="N8207" s="6">
        <v>115.5528</v>
      </c>
      <c r="O8207" t="str">
        <f t="shared" si="384"/>
        <v/>
      </c>
      <c r="P8207" s="6">
        <f t="shared" si="385"/>
        <v>257.30116666666669</v>
      </c>
      <c r="Q8207">
        <f t="shared" si="386"/>
        <v>1158.6356876939242</v>
      </c>
      <c r="R8207" s="16" t="str">
        <f>TEXT(Ecom[[#This Row],[Dates]],"mmm")</f>
        <v>Aug</v>
      </c>
      <c r="S8207" s="16" t="str">
        <f>TEXT(Ecom[[#This Row],[Dates]],"YYYY")</f>
        <v>2025</v>
      </c>
      <c r="T8207" s="16"/>
    </row>
    <row r="8208" spans="1:20" x14ac:dyDescent="0.25">
      <c r="A8208" t="s">
        <v>28</v>
      </c>
      <c r="B8208" s="16">
        <v>45786</v>
      </c>
      <c r="C8208" t="s">
        <v>14</v>
      </c>
      <c r="D8208" t="s">
        <v>15</v>
      </c>
      <c r="E8208" t="s">
        <v>489</v>
      </c>
      <c r="F8208" t="s">
        <v>30</v>
      </c>
      <c r="G8208">
        <v>32114</v>
      </c>
      <c r="H8208" t="s">
        <v>18</v>
      </c>
      <c r="I8208" t="s">
        <v>19</v>
      </c>
      <c r="J8208" t="s">
        <v>31</v>
      </c>
      <c r="K8208" s="6">
        <v>191.5155</v>
      </c>
      <c r="L8208">
        <v>1</v>
      </c>
      <c r="M8208">
        <v>0.45</v>
      </c>
      <c r="N8208" s="6">
        <v>-76.606200000000001</v>
      </c>
      <c r="O8208">
        <f t="shared" si="384"/>
        <v>-76.606200000000001</v>
      </c>
      <c r="P8208" s="6">
        <f t="shared" si="385"/>
        <v>521.30116666666663</v>
      </c>
      <c r="Q8208">
        <f t="shared" si="386"/>
        <v>1062.389834655</v>
      </c>
      <c r="R8208" s="16" t="str">
        <f>TEXT(Ecom[[#This Row],[Dates]],"mmm")</f>
        <v>May</v>
      </c>
      <c r="S8208" s="16" t="str">
        <f>TEXT(Ecom[[#This Row],[Dates]],"YYYY")</f>
        <v>2025</v>
      </c>
      <c r="T8208" s="16"/>
    </row>
    <row r="8209" spans="1:20" x14ac:dyDescent="0.25">
      <c r="A8209" t="s">
        <v>28</v>
      </c>
      <c r="B8209" s="16">
        <v>46137</v>
      </c>
      <c r="C8209" t="s">
        <v>14</v>
      </c>
      <c r="D8209" t="s">
        <v>15</v>
      </c>
      <c r="E8209" t="s">
        <v>489</v>
      </c>
      <c r="F8209" t="s">
        <v>30</v>
      </c>
      <c r="G8209">
        <v>32114</v>
      </c>
      <c r="H8209" t="s">
        <v>18</v>
      </c>
      <c r="I8209" t="s">
        <v>26</v>
      </c>
      <c r="J8209" t="s">
        <v>34</v>
      </c>
      <c r="K8209" s="6">
        <v>2.6240000000000001</v>
      </c>
      <c r="L8209">
        <v>1</v>
      </c>
      <c r="M8209">
        <v>0.2</v>
      </c>
      <c r="N8209" s="6">
        <v>0.4264</v>
      </c>
      <c r="O8209" t="str">
        <f t="shared" si="384"/>
        <v/>
      </c>
      <c r="P8209" s="6">
        <f t="shared" si="385"/>
        <v>555.58533333333332</v>
      </c>
      <c r="Q8209">
        <f t="shared" si="386"/>
        <v>533.22419737641519</v>
      </c>
      <c r="R8209" s="16" t="str">
        <f>TEXT(Ecom[[#This Row],[Dates]],"mmm")</f>
        <v>Apr</v>
      </c>
      <c r="S8209" s="16" t="str">
        <f>TEXT(Ecom[[#This Row],[Dates]],"YYYY")</f>
        <v>2026</v>
      </c>
      <c r="T8209" s="16"/>
    </row>
    <row r="8210" spans="1:20" x14ac:dyDescent="0.25">
      <c r="A8210" t="s">
        <v>28</v>
      </c>
      <c r="B8210" s="16">
        <v>46080</v>
      </c>
      <c r="C8210" t="s">
        <v>14</v>
      </c>
      <c r="D8210" t="s">
        <v>15</v>
      </c>
      <c r="E8210" t="s">
        <v>405</v>
      </c>
      <c r="F8210" t="s">
        <v>86</v>
      </c>
      <c r="G8210">
        <v>37211</v>
      </c>
      <c r="H8210" t="s">
        <v>18</v>
      </c>
      <c r="I8210" t="s">
        <v>26</v>
      </c>
      <c r="J8210" t="s">
        <v>37</v>
      </c>
      <c r="K8210" s="6">
        <v>1369.7639999999999</v>
      </c>
      <c r="L8210">
        <v>6</v>
      </c>
      <c r="M8210">
        <v>0.7</v>
      </c>
      <c r="N8210" s="6">
        <v>-913.17600000000004</v>
      </c>
      <c r="O8210">
        <f t="shared" si="384"/>
        <v>-913.17600000000004</v>
      </c>
      <c r="P8210" s="6">
        <f t="shared" si="385"/>
        <v>581.9</v>
      </c>
      <c r="Q8210">
        <f t="shared" si="386"/>
        <v>588.34677557990278</v>
      </c>
      <c r="R8210" s="16" t="str">
        <f>TEXT(Ecom[[#This Row],[Dates]],"mmm")</f>
        <v>Feb</v>
      </c>
      <c r="S8210" s="16" t="str">
        <f>TEXT(Ecom[[#This Row],[Dates]],"YYYY")</f>
        <v>2026</v>
      </c>
      <c r="T8210" s="16"/>
    </row>
    <row r="8211" spans="1:20" x14ac:dyDescent="0.25">
      <c r="A8211" t="s">
        <v>28</v>
      </c>
      <c r="B8211" s="16">
        <v>45756</v>
      </c>
      <c r="C8211" t="s">
        <v>14</v>
      </c>
      <c r="D8211" t="s">
        <v>15</v>
      </c>
      <c r="E8211" t="s">
        <v>405</v>
      </c>
      <c r="F8211" t="s">
        <v>86</v>
      </c>
      <c r="G8211">
        <v>37211</v>
      </c>
      <c r="H8211" t="s">
        <v>18</v>
      </c>
      <c r="I8211" t="s">
        <v>26</v>
      </c>
      <c r="J8211" t="s">
        <v>32</v>
      </c>
      <c r="K8211" s="6">
        <v>294.36799999999999</v>
      </c>
      <c r="L8211">
        <v>4</v>
      </c>
      <c r="M8211">
        <v>0.2</v>
      </c>
      <c r="N8211" s="6">
        <v>-58.873600000000003</v>
      </c>
      <c r="O8211">
        <f t="shared" si="384"/>
        <v>-58.873600000000003</v>
      </c>
      <c r="P8211" s="6">
        <f t="shared" si="385"/>
        <v>140.13199999999998</v>
      </c>
      <c r="Q8211">
        <f t="shared" si="386"/>
        <v>330.51461744869812</v>
      </c>
      <c r="R8211" s="16" t="str">
        <f>TEXT(Ecom[[#This Row],[Dates]],"mmm")</f>
        <v>Apr</v>
      </c>
      <c r="S8211" s="16" t="str">
        <f>TEXT(Ecom[[#This Row],[Dates]],"YYYY")</f>
        <v>2025</v>
      </c>
      <c r="T8211" s="16"/>
    </row>
    <row r="8212" spans="1:20" x14ac:dyDescent="0.25">
      <c r="A8212" t="s">
        <v>28</v>
      </c>
      <c r="B8212" s="16">
        <v>46218</v>
      </c>
      <c r="C8212" t="s">
        <v>22</v>
      </c>
      <c r="D8212" t="s">
        <v>15</v>
      </c>
      <c r="E8212" t="s">
        <v>405</v>
      </c>
      <c r="F8212" t="s">
        <v>86</v>
      </c>
      <c r="G8212">
        <v>37211</v>
      </c>
      <c r="H8212" t="s">
        <v>18</v>
      </c>
      <c r="I8212" t="s">
        <v>26</v>
      </c>
      <c r="J8212" t="s">
        <v>38</v>
      </c>
      <c r="K8212" s="6">
        <v>81.567999999999998</v>
      </c>
      <c r="L8212">
        <v>2</v>
      </c>
      <c r="M8212">
        <v>0.2</v>
      </c>
      <c r="N8212" s="6">
        <v>7.1372</v>
      </c>
      <c r="O8212" t="str">
        <f t="shared" si="384"/>
        <v/>
      </c>
      <c r="P8212" s="6">
        <f t="shared" si="385"/>
        <v>146.70533333333333</v>
      </c>
      <c r="Q8212">
        <f t="shared" si="386"/>
        <v>309.57077753369231</v>
      </c>
      <c r="R8212" s="16" t="str">
        <f>TEXT(Ecom[[#This Row],[Dates]],"mmm")</f>
        <v>Jul</v>
      </c>
      <c r="S8212" s="16" t="str">
        <f>TEXT(Ecom[[#This Row],[Dates]],"YYYY")</f>
        <v>2026</v>
      </c>
      <c r="T8212" s="16"/>
    </row>
    <row r="8213" spans="1:20" x14ac:dyDescent="0.25">
      <c r="A8213" t="s">
        <v>28</v>
      </c>
      <c r="B8213" s="16">
        <v>46172</v>
      </c>
      <c r="C8213" t="s">
        <v>14</v>
      </c>
      <c r="D8213" t="s">
        <v>15</v>
      </c>
      <c r="E8213" t="s">
        <v>135</v>
      </c>
      <c r="F8213" t="s">
        <v>46</v>
      </c>
      <c r="G8213">
        <v>75220</v>
      </c>
      <c r="H8213" t="s">
        <v>47</v>
      </c>
      <c r="I8213" t="s">
        <v>19</v>
      </c>
      <c r="J8213" t="s">
        <v>33</v>
      </c>
      <c r="K8213" s="6">
        <v>44.46</v>
      </c>
      <c r="L8213">
        <v>5</v>
      </c>
      <c r="M8213">
        <v>0.6</v>
      </c>
      <c r="N8213" s="6">
        <v>-17.783999999999999</v>
      </c>
      <c r="O8213">
        <f t="shared" si="384"/>
        <v>-17.783999999999999</v>
      </c>
      <c r="P8213" s="6">
        <f t="shared" si="385"/>
        <v>121.628</v>
      </c>
      <c r="Q8213">
        <f t="shared" si="386"/>
        <v>129.69494200937373</v>
      </c>
      <c r="R8213" s="16" t="str">
        <f>TEXT(Ecom[[#This Row],[Dates]],"mmm")</f>
        <v>May</v>
      </c>
      <c r="S8213" s="16" t="str">
        <f>TEXT(Ecom[[#This Row],[Dates]],"YYYY")</f>
        <v>2026</v>
      </c>
      <c r="T8213" s="16"/>
    </row>
    <row r="8214" spans="1:20" x14ac:dyDescent="0.25">
      <c r="A8214" t="s">
        <v>28</v>
      </c>
      <c r="B8214" s="16">
        <v>45760</v>
      </c>
      <c r="C8214" t="s">
        <v>14</v>
      </c>
      <c r="D8214" t="s">
        <v>15</v>
      </c>
      <c r="E8214" t="s">
        <v>135</v>
      </c>
      <c r="F8214" t="s">
        <v>46</v>
      </c>
      <c r="G8214">
        <v>75220</v>
      </c>
      <c r="H8214" t="s">
        <v>47</v>
      </c>
      <c r="I8214" t="s">
        <v>26</v>
      </c>
      <c r="J8214" t="s">
        <v>32</v>
      </c>
      <c r="K8214" s="6">
        <v>314.08800000000002</v>
      </c>
      <c r="L8214">
        <v>3</v>
      </c>
      <c r="M8214">
        <v>0.2</v>
      </c>
      <c r="N8214" s="6">
        <v>19.630500000000001</v>
      </c>
      <c r="O8214" t="str">
        <f t="shared" si="384"/>
        <v/>
      </c>
      <c r="P8214" s="6">
        <f t="shared" si="385"/>
        <v>110.30133333333335</v>
      </c>
      <c r="Q8214">
        <f t="shared" si="386"/>
        <v>130.7331900639478</v>
      </c>
      <c r="R8214" s="16" t="str">
        <f>TEXT(Ecom[[#This Row],[Dates]],"mmm")</f>
        <v>Apr</v>
      </c>
      <c r="S8214" s="16" t="str">
        <f>TEXT(Ecom[[#This Row],[Dates]],"YYYY")</f>
        <v>2025</v>
      </c>
      <c r="T8214" s="16"/>
    </row>
    <row r="8215" spans="1:20" x14ac:dyDescent="0.25">
      <c r="A8215" t="s">
        <v>28</v>
      </c>
      <c r="B8215" s="16">
        <v>45935</v>
      </c>
      <c r="C8215" t="s">
        <v>22</v>
      </c>
      <c r="D8215" t="s">
        <v>15</v>
      </c>
      <c r="E8215" t="s">
        <v>161</v>
      </c>
      <c r="F8215" t="s">
        <v>86</v>
      </c>
      <c r="G8215">
        <v>37130</v>
      </c>
      <c r="H8215" t="s">
        <v>18</v>
      </c>
      <c r="I8215" t="s">
        <v>26</v>
      </c>
      <c r="J8215" t="s">
        <v>37</v>
      </c>
      <c r="K8215" s="6">
        <v>6.3360000000000003</v>
      </c>
      <c r="L8215">
        <v>4</v>
      </c>
      <c r="M8215">
        <v>0.7</v>
      </c>
      <c r="N8215" s="6">
        <v>-4.6463999999999999</v>
      </c>
      <c r="O8215">
        <f t="shared" si="384"/>
        <v>-4.6463999999999999</v>
      </c>
      <c r="P8215" s="6">
        <f t="shared" si="385"/>
        <v>6.4283333333333346</v>
      </c>
      <c r="Q8215">
        <f t="shared" si="386"/>
        <v>88.076141629253357</v>
      </c>
      <c r="R8215" s="16" t="str">
        <f>TEXT(Ecom[[#This Row],[Dates]],"mmm")</f>
        <v>Oct</v>
      </c>
      <c r="S8215" s="16" t="str">
        <f>TEXT(Ecom[[#This Row],[Dates]],"YYYY")</f>
        <v>2025</v>
      </c>
      <c r="T8215" s="16"/>
    </row>
    <row r="8216" spans="1:20" x14ac:dyDescent="0.25">
      <c r="A8216" t="s">
        <v>28</v>
      </c>
      <c r="B8216" s="16">
        <v>45904</v>
      </c>
      <c r="C8216" t="s">
        <v>22</v>
      </c>
      <c r="D8216" t="s">
        <v>15</v>
      </c>
      <c r="E8216" t="s">
        <v>161</v>
      </c>
      <c r="F8216" t="s">
        <v>86</v>
      </c>
      <c r="G8216">
        <v>37130</v>
      </c>
      <c r="H8216" t="s">
        <v>18</v>
      </c>
      <c r="I8216" t="s">
        <v>26</v>
      </c>
      <c r="J8216" t="s">
        <v>41</v>
      </c>
      <c r="K8216" s="6">
        <v>10.48</v>
      </c>
      <c r="L8216">
        <v>1</v>
      </c>
      <c r="M8216">
        <v>0.2</v>
      </c>
      <c r="N8216" s="6">
        <v>3.7989999999999999</v>
      </c>
      <c r="O8216" t="str">
        <f t="shared" si="384"/>
        <v/>
      </c>
      <c r="P8216" s="6">
        <f t="shared" si="385"/>
        <v>5.4043333333333337</v>
      </c>
      <c r="Q8216">
        <f t="shared" si="386"/>
        <v>57.690426518521164</v>
      </c>
      <c r="R8216" s="16" t="str">
        <f>TEXT(Ecom[[#This Row],[Dates]],"mmm")</f>
        <v>Sep</v>
      </c>
      <c r="S8216" s="16" t="str">
        <f>TEXT(Ecom[[#This Row],[Dates]],"YYYY")</f>
        <v>2025</v>
      </c>
      <c r="T8216" s="16"/>
    </row>
    <row r="8217" spans="1:20" x14ac:dyDescent="0.25">
      <c r="A8217" t="s">
        <v>28</v>
      </c>
      <c r="B8217" s="16">
        <v>46176</v>
      </c>
      <c r="C8217" t="s">
        <v>22</v>
      </c>
      <c r="D8217" t="s">
        <v>15</v>
      </c>
      <c r="E8217" t="s">
        <v>161</v>
      </c>
      <c r="F8217" t="s">
        <v>86</v>
      </c>
      <c r="G8217">
        <v>37130</v>
      </c>
      <c r="H8217" t="s">
        <v>18</v>
      </c>
      <c r="I8217" t="s">
        <v>26</v>
      </c>
      <c r="J8217" t="s">
        <v>37</v>
      </c>
      <c r="K8217" s="6">
        <v>2.4689999999999999</v>
      </c>
      <c r="L8217">
        <v>1</v>
      </c>
      <c r="M8217">
        <v>0.7</v>
      </c>
      <c r="N8217" s="6">
        <v>-1.8106</v>
      </c>
      <c r="O8217">
        <f t="shared" si="384"/>
        <v>-1.8106</v>
      </c>
      <c r="P8217" s="6">
        <f t="shared" si="385"/>
        <v>3.359</v>
      </c>
      <c r="Q8217">
        <f t="shared" si="386"/>
        <v>2.6600483844109699</v>
      </c>
      <c r="R8217" s="16" t="str">
        <f>TEXT(Ecom[[#This Row],[Dates]],"mmm")</f>
        <v>Jun</v>
      </c>
      <c r="S8217" s="16" t="str">
        <f>TEXT(Ecom[[#This Row],[Dates]],"YYYY")</f>
        <v>2026</v>
      </c>
      <c r="T8217" s="16"/>
    </row>
    <row r="8218" spans="1:20" x14ac:dyDescent="0.25">
      <c r="A8218" t="s">
        <v>28</v>
      </c>
      <c r="B8218" s="16">
        <v>46216</v>
      </c>
      <c r="C8218" t="s">
        <v>22</v>
      </c>
      <c r="D8218" t="s">
        <v>15</v>
      </c>
      <c r="E8218" t="s">
        <v>161</v>
      </c>
      <c r="F8218" t="s">
        <v>86</v>
      </c>
      <c r="G8218">
        <v>37130</v>
      </c>
      <c r="H8218" t="s">
        <v>18</v>
      </c>
      <c r="I8218" t="s">
        <v>26</v>
      </c>
      <c r="J8218" t="s">
        <v>37</v>
      </c>
      <c r="K8218" s="6">
        <v>3.2639999999999998</v>
      </c>
      <c r="L8218">
        <v>2</v>
      </c>
      <c r="M8218">
        <v>0.7</v>
      </c>
      <c r="N8218" s="6">
        <v>-2.2848000000000002</v>
      </c>
      <c r="O8218">
        <f t="shared" si="384"/>
        <v>-2.2848000000000002</v>
      </c>
      <c r="P8218" s="6">
        <f t="shared" si="385"/>
        <v>13.128</v>
      </c>
      <c r="Q8218">
        <f t="shared" si="386"/>
        <v>10.852022173736067</v>
      </c>
      <c r="R8218" s="16" t="str">
        <f>TEXT(Ecom[[#This Row],[Dates]],"mmm")</f>
        <v>Jul</v>
      </c>
      <c r="S8218" s="16" t="str">
        <f>TEXT(Ecom[[#This Row],[Dates]],"YYYY")</f>
        <v>2026</v>
      </c>
      <c r="T8218" s="16"/>
    </row>
    <row r="8219" spans="1:20" x14ac:dyDescent="0.25">
      <c r="A8219" t="s">
        <v>28</v>
      </c>
      <c r="B8219" s="16">
        <v>46088</v>
      </c>
      <c r="C8219" t="s">
        <v>14</v>
      </c>
      <c r="D8219" t="s">
        <v>15</v>
      </c>
      <c r="E8219" t="s">
        <v>135</v>
      </c>
      <c r="F8219" t="s">
        <v>46</v>
      </c>
      <c r="G8219">
        <v>75217</v>
      </c>
      <c r="H8219" t="s">
        <v>47</v>
      </c>
      <c r="I8219" t="s">
        <v>26</v>
      </c>
      <c r="J8219" t="s">
        <v>77</v>
      </c>
      <c r="K8219" s="6">
        <v>4.3440000000000003</v>
      </c>
      <c r="L8219">
        <v>3</v>
      </c>
      <c r="M8219">
        <v>0.2</v>
      </c>
      <c r="N8219" s="6">
        <v>0.86880000000000002</v>
      </c>
      <c r="O8219" t="str">
        <f t="shared" si="384"/>
        <v/>
      </c>
      <c r="P8219" s="6">
        <f t="shared" si="385"/>
        <v>13.682666666666664</v>
      </c>
      <c r="Q8219">
        <f t="shared" si="386"/>
        <v>11.907453092418551</v>
      </c>
      <c r="R8219" s="16" t="str">
        <f>TEXT(Ecom[[#This Row],[Dates]],"mmm")</f>
        <v>Mar</v>
      </c>
      <c r="S8219" s="16" t="str">
        <f>TEXT(Ecom[[#This Row],[Dates]],"YYYY")</f>
        <v>2026</v>
      </c>
      <c r="T8219" s="16"/>
    </row>
    <row r="8220" spans="1:20" x14ac:dyDescent="0.25">
      <c r="A8220" t="s">
        <v>28</v>
      </c>
      <c r="B8220" s="16">
        <v>45834</v>
      </c>
      <c r="C8220" t="s">
        <v>14</v>
      </c>
      <c r="D8220" t="s">
        <v>15</v>
      </c>
      <c r="E8220" t="s">
        <v>135</v>
      </c>
      <c r="F8220" t="s">
        <v>46</v>
      </c>
      <c r="G8220">
        <v>75217</v>
      </c>
      <c r="H8220" t="s">
        <v>47</v>
      </c>
      <c r="I8220" t="s">
        <v>19</v>
      </c>
      <c r="J8220" t="s">
        <v>33</v>
      </c>
      <c r="K8220" s="6">
        <v>31.776</v>
      </c>
      <c r="L8220">
        <v>3</v>
      </c>
      <c r="M8220">
        <v>0.6</v>
      </c>
      <c r="N8220" s="6">
        <v>-19.0656</v>
      </c>
      <c r="O8220">
        <f t="shared" si="384"/>
        <v>-19.0656</v>
      </c>
      <c r="P8220" s="6">
        <f t="shared" si="385"/>
        <v>12.830666666666666</v>
      </c>
      <c r="Q8220">
        <f t="shared" si="386"/>
        <v>13.494845677215128</v>
      </c>
      <c r="R8220" s="16" t="str">
        <f>TEXT(Ecom[[#This Row],[Dates]],"mmm")</f>
        <v>Jun</v>
      </c>
      <c r="S8220" s="16" t="str">
        <f>TEXT(Ecom[[#This Row],[Dates]],"YYYY")</f>
        <v>2025</v>
      </c>
      <c r="T8220" s="16"/>
    </row>
    <row r="8221" spans="1:20" x14ac:dyDescent="0.25">
      <c r="A8221" t="s">
        <v>28</v>
      </c>
      <c r="B8221" s="16">
        <v>46386</v>
      </c>
      <c r="C8221" t="s">
        <v>14</v>
      </c>
      <c r="D8221" t="s">
        <v>15</v>
      </c>
      <c r="E8221" t="s">
        <v>135</v>
      </c>
      <c r="F8221" t="s">
        <v>46</v>
      </c>
      <c r="G8221">
        <v>75217</v>
      </c>
      <c r="H8221" t="s">
        <v>47</v>
      </c>
      <c r="I8221" t="s">
        <v>26</v>
      </c>
      <c r="J8221" t="s">
        <v>27</v>
      </c>
      <c r="K8221" s="6">
        <v>4.9279999999999999</v>
      </c>
      <c r="L8221">
        <v>2</v>
      </c>
      <c r="M8221">
        <v>0.2</v>
      </c>
      <c r="N8221" s="6">
        <v>1.7248000000000001</v>
      </c>
      <c r="O8221" t="str">
        <f t="shared" si="384"/>
        <v/>
      </c>
      <c r="P8221" s="6">
        <f t="shared" si="385"/>
        <v>7.262666666666667</v>
      </c>
      <c r="Q8221">
        <f t="shared" si="386"/>
        <v>9.3017984402061842</v>
      </c>
      <c r="R8221" s="16" t="str">
        <f>TEXT(Ecom[[#This Row],[Dates]],"mmm")</f>
        <v>Dec</v>
      </c>
      <c r="S8221" s="16" t="str">
        <f>TEXT(Ecom[[#This Row],[Dates]],"YYYY")</f>
        <v>2026</v>
      </c>
      <c r="T8221" s="16"/>
    </row>
    <row r="8222" spans="1:20" x14ac:dyDescent="0.25">
      <c r="A8222" t="s">
        <v>28</v>
      </c>
      <c r="B8222" s="16">
        <v>46088</v>
      </c>
      <c r="C8222" t="s">
        <v>14</v>
      </c>
      <c r="D8222" t="s">
        <v>15</v>
      </c>
      <c r="E8222" t="s">
        <v>135</v>
      </c>
      <c r="F8222" t="s">
        <v>46</v>
      </c>
      <c r="G8222">
        <v>75217</v>
      </c>
      <c r="H8222" t="s">
        <v>47</v>
      </c>
      <c r="I8222" t="s">
        <v>26</v>
      </c>
      <c r="J8222" t="s">
        <v>37</v>
      </c>
      <c r="K8222" s="6">
        <v>1.788</v>
      </c>
      <c r="L8222">
        <v>3</v>
      </c>
      <c r="M8222">
        <v>0.8</v>
      </c>
      <c r="N8222" s="6">
        <v>-3.0396000000000001</v>
      </c>
      <c r="O8222">
        <f t="shared" si="384"/>
        <v>-3.0396000000000001</v>
      </c>
      <c r="P8222" s="6">
        <f t="shared" si="385"/>
        <v>9.8280000000000012</v>
      </c>
      <c r="Q8222">
        <f t="shared" si="386"/>
        <v>7.9737860146487121</v>
      </c>
      <c r="R8222" s="16" t="str">
        <f>TEXT(Ecom[[#This Row],[Dates]],"mmm")</f>
        <v>Mar</v>
      </c>
      <c r="S8222" s="16" t="str">
        <f>TEXT(Ecom[[#This Row],[Dates]],"YYYY")</f>
        <v>2026</v>
      </c>
      <c r="T8222" s="16"/>
    </row>
    <row r="8223" spans="1:20" x14ac:dyDescent="0.25">
      <c r="A8223" t="s">
        <v>28</v>
      </c>
      <c r="B8223" s="16">
        <v>46323</v>
      </c>
      <c r="C8223" t="s">
        <v>14</v>
      </c>
      <c r="D8223" t="s">
        <v>15</v>
      </c>
      <c r="E8223" t="s">
        <v>135</v>
      </c>
      <c r="F8223" t="s">
        <v>46</v>
      </c>
      <c r="G8223">
        <v>75217</v>
      </c>
      <c r="H8223" t="s">
        <v>47</v>
      </c>
      <c r="I8223" t="s">
        <v>26</v>
      </c>
      <c r="J8223" t="s">
        <v>77</v>
      </c>
      <c r="K8223" s="6">
        <v>15.071999999999999</v>
      </c>
      <c r="L8223">
        <v>4</v>
      </c>
      <c r="M8223">
        <v>0.2</v>
      </c>
      <c r="N8223" s="6">
        <v>-3.7679999999999998</v>
      </c>
      <c r="O8223">
        <f t="shared" si="384"/>
        <v>-3.7679999999999998</v>
      </c>
      <c r="P8223" s="6">
        <f t="shared" si="385"/>
        <v>71.191999999999993</v>
      </c>
      <c r="Q8223">
        <f t="shared" si="386"/>
        <v>66.388102968104945</v>
      </c>
      <c r="R8223" s="16" t="str">
        <f>TEXT(Ecom[[#This Row],[Dates]],"mmm")</f>
        <v>Oct</v>
      </c>
      <c r="S8223" s="16" t="str">
        <f>TEXT(Ecom[[#This Row],[Dates]],"YYYY")</f>
        <v>2026</v>
      </c>
      <c r="T8223" s="16"/>
    </row>
    <row r="8224" spans="1:20" x14ac:dyDescent="0.25">
      <c r="A8224" t="s">
        <v>28</v>
      </c>
      <c r="B8224" s="16">
        <v>45687</v>
      </c>
      <c r="C8224" t="s">
        <v>14</v>
      </c>
      <c r="D8224" t="s">
        <v>15</v>
      </c>
      <c r="E8224" t="s">
        <v>155</v>
      </c>
      <c r="F8224" t="s">
        <v>46</v>
      </c>
      <c r="G8224">
        <v>76017</v>
      </c>
      <c r="H8224" t="s">
        <v>47</v>
      </c>
      <c r="I8224" t="s">
        <v>26</v>
      </c>
      <c r="J8224" t="s">
        <v>32</v>
      </c>
      <c r="K8224" s="6">
        <v>12.624000000000001</v>
      </c>
      <c r="L8224">
        <v>2</v>
      </c>
      <c r="M8224">
        <v>0.2</v>
      </c>
      <c r="N8224" s="6">
        <v>-2.5247999999999999</v>
      </c>
      <c r="O8224">
        <f t="shared" si="384"/>
        <v>-2.5247999999999999</v>
      </c>
      <c r="P8224" s="6">
        <f t="shared" si="385"/>
        <v>70.488</v>
      </c>
      <c r="Q8224">
        <f t="shared" si="386"/>
        <v>74.095941733224052</v>
      </c>
      <c r="R8224" s="16" t="str">
        <f>TEXT(Ecom[[#This Row],[Dates]],"mmm")</f>
        <v>Jan</v>
      </c>
      <c r="S8224" s="16" t="str">
        <f>TEXT(Ecom[[#This Row],[Dates]],"YYYY")</f>
        <v>2025</v>
      </c>
      <c r="T8224" s="16"/>
    </row>
    <row r="8225" spans="1:20" x14ac:dyDescent="0.25">
      <c r="A8225" t="s">
        <v>28</v>
      </c>
      <c r="B8225" s="16">
        <v>45729</v>
      </c>
      <c r="C8225" t="s">
        <v>22</v>
      </c>
      <c r="D8225" t="s">
        <v>15</v>
      </c>
      <c r="E8225" t="s">
        <v>113</v>
      </c>
      <c r="F8225" t="s">
        <v>24</v>
      </c>
      <c r="G8225">
        <v>91104</v>
      </c>
      <c r="H8225" t="s">
        <v>25</v>
      </c>
      <c r="I8225" t="s">
        <v>26</v>
      </c>
      <c r="J8225" t="s">
        <v>41</v>
      </c>
      <c r="K8225" s="6">
        <v>185.88</v>
      </c>
      <c r="L8225">
        <v>6</v>
      </c>
      <c r="M8225">
        <v>0</v>
      </c>
      <c r="N8225" s="6">
        <v>83.646000000000001</v>
      </c>
      <c r="O8225" t="str">
        <f t="shared" si="384"/>
        <v/>
      </c>
      <c r="P8225" s="6">
        <f t="shared" si="385"/>
        <v>129.51333333333332</v>
      </c>
      <c r="Q8225">
        <f t="shared" si="386"/>
        <v>81.82347457065616</v>
      </c>
      <c r="R8225" s="16" t="str">
        <f>TEXT(Ecom[[#This Row],[Dates]],"mmm")</f>
        <v>Mar</v>
      </c>
      <c r="S8225" s="16" t="str">
        <f>TEXT(Ecom[[#This Row],[Dates]],"YYYY")</f>
        <v>2025</v>
      </c>
      <c r="T8225" s="16"/>
    </row>
    <row r="8226" spans="1:20" x14ac:dyDescent="0.25">
      <c r="A8226" t="s">
        <v>28</v>
      </c>
      <c r="B8226" s="16">
        <v>45802</v>
      </c>
      <c r="C8226" t="s">
        <v>22</v>
      </c>
      <c r="D8226" t="s">
        <v>15</v>
      </c>
      <c r="E8226" t="s">
        <v>113</v>
      </c>
      <c r="F8226" t="s">
        <v>24</v>
      </c>
      <c r="G8226">
        <v>91104</v>
      </c>
      <c r="H8226" t="s">
        <v>25</v>
      </c>
      <c r="I8226" t="s">
        <v>26</v>
      </c>
      <c r="J8226" t="s">
        <v>41</v>
      </c>
      <c r="K8226" s="6">
        <v>12.96</v>
      </c>
      <c r="L8226">
        <v>2</v>
      </c>
      <c r="M8226">
        <v>0</v>
      </c>
      <c r="N8226" s="6">
        <v>6.2207999999999997</v>
      </c>
      <c r="O8226" t="str">
        <f t="shared" si="384"/>
        <v/>
      </c>
      <c r="P8226" s="6">
        <f t="shared" si="385"/>
        <v>81.216666666666669</v>
      </c>
      <c r="Q8226">
        <f t="shared" si="386"/>
        <v>53.385673295231413</v>
      </c>
      <c r="R8226" s="16" t="str">
        <f>TEXT(Ecom[[#This Row],[Dates]],"mmm")</f>
        <v>May</v>
      </c>
      <c r="S8226" s="16" t="str">
        <f>TEXT(Ecom[[#This Row],[Dates]],"YYYY")</f>
        <v>2025</v>
      </c>
      <c r="T8226" s="16"/>
    </row>
    <row r="8227" spans="1:20" x14ac:dyDescent="0.25">
      <c r="A8227" t="s">
        <v>13</v>
      </c>
      <c r="B8227" s="16">
        <v>45890</v>
      </c>
      <c r="C8227" t="s">
        <v>14</v>
      </c>
      <c r="D8227" t="s">
        <v>15</v>
      </c>
      <c r="E8227" t="s">
        <v>316</v>
      </c>
      <c r="F8227" t="s">
        <v>166</v>
      </c>
      <c r="G8227">
        <v>2149</v>
      </c>
      <c r="H8227" t="s">
        <v>57</v>
      </c>
      <c r="I8227" t="s">
        <v>26</v>
      </c>
      <c r="J8227" t="s">
        <v>41</v>
      </c>
      <c r="K8227" s="6">
        <v>189.7</v>
      </c>
      <c r="L8227">
        <v>10</v>
      </c>
      <c r="M8227">
        <v>0</v>
      </c>
      <c r="N8227" s="6">
        <v>91.055999999999997</v>
      </c>
      <c r="O8227" t="str">
        <f t="shared" si="384"/>
        <v/>
      </c>
      <c r="P8227" s="6">
        <f t="shared" si="385"/>
        <v>104.44333333333333</v>
      </c>
      <c r="Q8227">
        <f t="shared" si="386"/>
        <v>43.650142802362815</v>
      </c>
      <c r="R8227" s="16" t="str">
        <f>TEXT(Ecom[[#This Row],[Dates]],"mmm")</f>
        <v>Aug</v>
      </c>
      <c r="S8227" s="16" t="str">
        <f>TEXT(Ecom[[#This Row],[Dates]],"YYYY")</f>
        <v>2025</v>
      </c>
      <c r="T8227" s="16"/>
    </row>
    <row r="8228" spans="1:20" x14ac:dyDescent="0.25">
      <c r="A8228" t="s">
        <v>13</v>
      </c>
      <c r="B8228" s="16">
        <v>46111</v>
      </c>
      <c r="C8228" t="s">
        <v>14</v>
      </c>
      <c r="D8228" t="s">
        <v>15</v>
      </c>
      <c r="E8228" t="s">
        <v>316</v>
      </c>
      <c r="F8228" t="s">
        <v>166</v>
      </c>
      <c r="G8228">
        <v>2149</v>
      </c>
      <c r="H8228" t="s">
        <v>57</v>
      </c>
      <c r="I8228" t="s">
        <v>26</v>
      </c>
      <c r="J8228" t="s">
        <v>41</v>
      </c>
      <c r="K8228" s="6">
        <v>40.99</v>
      </c>
      <c r="L8228">
        <v>1</v>
      </c>
      <c r="M8228">
        <v>0</v>
      </c>
      <c r="N8228" s="6">
        <v>20.085100000000001</v>
      </c>
      <c r="O8228" t="str">
        <f t="shared" si="384"/>
        <v/>
      </c>
      <c r="P8228" s="6">
        <f t="shared" si="385"/>
        <v>51.550000000000004</v>
      </c>
      <c r="Q8228">
        <f t="shared" si="386"/>
        <v>28.954279796232512</v>
      </c>
      <c r="R8228" s="16" t="str">
        <f>TEXT(Ecom[[#This Row],[Dates]],"mmm")</f>
        <v>Mar</v>
      </c>
      <c r="S8228" s="16" t="str">
        <f>TEXT(Ecom[[#This Row],[Dates]],"YYYY")</f>
        <v>2026</v>
      </c>
      <c r="T8228" s="16"/>
    </row>
    <row r="8229" spans="1:20" x14ac:dyDescent="0.25">
      <c r="A8229" t="s">
        <v>13</v>
      </c>
      <c r="B8229" s="16">
        <v>45866</v>
      </c>
      <c r="C8229" t="s">
        <v>44</v>
      </c>
      <c r="D8229" t="s">
        <v>15</v>
      </c>
      <c r="E8229" t="s">
        <v>78</v>
      </c>
      <c r="F8229" t="s">
        <v>76</v>
      </c>
      <c r="G8229">
        <v>12180</v>
      </c>
      <c r="H8229" t="s">
        <v>57</v>
      </c>
      <c r="I8229" t="s">
        <v>19</v>
      </c>
      <c r="J8229" t="s">
        <v>33</v>
      </c>
      <c r="K8229" s="6">
        <v>82.64</v>
      </c>
      <c r="L8229">
        <v>2</v>
      </c>
      <c r="M8229">
        <v>0</v>
      </c>
      <c r="N8229" s="6">
        <v>7.4375999999999998</v>
      </c>
      <c r="O8229" t="str">
        <f t="shared" si="384"/>
        <v/>
      </c>
      <c r="P8229" s="6">
        <f t="shared" si="385"/>
        <v>67.876666666666665</v>
      </c>
      <c r="Q8229">
        <f t="shared" si="386"/>
        <v>21.486287272135701</v>
      </c>
      <c r="R8229" s="16" t="str">
        <f>TEXT(Ecom[[#This Row],[Dates]],"mmm")</f>
        <v>Jul</v>
      </c>
      <c r="S8229" s="16" t="str">
        <f>TEXT(Ecom[[#This Row],[Dates]],"YYYY")</f>
        <v>2025</v>
      </c>
      <c r="T8229" s="16"/>
    </row>
    <row r="8230" spans="1:20" x14ac:dyDescent="0.25">
      <c r="A8230" t="s">
        <v>13</v>
      </c>
      <c r="B8230" s="16">
        <v>45902</v>
      </c>
      <c r="C8230" t="s">
        <v>44</v>
      </c>
      <c r="D8230" t="s">
        <v>15</v>
      </c>
      <c r="E8230" t="s">
        <v>78</v>
      </c>
      <c r="F8230" t="s">
        <v>76</v>
      </c>
      <c r="G8230">
        <v>12180</v>
      </c>
      <c r="H8230" t="s">
        <v>57</v>
      </c>
      <c r="I8230" t="s">
        <v>26</v>
      </c>
      <c r="J8230" t="s">
        <v>32</v>
      </c>
      <c r="K8230" s="6">
        <v>31.02</v>
      </c>
      <c r="L8230">
        <v>2</v>
      </c>
      <c r="M8230">
        <v>0</v>
      </c>
      <c r="N8230" s="6">
        <v>8.0652000000000008</v>
      </c>
      <c r="O8230" t="str">
        <f t="shared" si="384"/>
        <v/>
      </c>
      <c r="P8230" s="6">
        <f t="shared" si="385"/>
        <v>52.319999999999993</v>
      </c>
      <c r="Q8230">
        <f t="shared" si="386"/>
        <v>19.806722577429593</v>
      </c>
      <c r="R8230" s="16" t="str">
        <f>TEXT(Ecom[[#This Row],[Dates]],"mmm")</f>
        <v>Sep</v>
      </c>
      <c r="S8230" s="16" t="str">
        <f>TEXT(Ecom[[#This Row],[Dates]],"YYYY")</f>
        <v>2025</v>
      </c>
      <c r="T8230" s="16"/>
    </row>
    <row r="8231" spans="1:20" x14ac:dyDescent="0.25">
      <c r="A8231" t="s">
        <v>13</v>
      </c>
      <c r="B8231" s="16">
        <v>46378</v>
      </c>
      <c r="C8231" t="s">
        <v>44</v>
      </c>
      <c r="D8231" t="s">
        <v>15</v>
      </c>
      <c r="E8231" t="s">
        <v>78</v>
      </c>
      <c r="F8231" t="s">
        <v>76</v>
      </c>
      <c r="G8231">
        <v>12180</v>
      </c>
      <c r="H8231" t="s">
        <v>57</v>
      </c>
      <c r="I8231" t="s">
        <v>35</v>
      </c>
      <c r="J8231" t="s">
        <v>59</v>
      </c>
      <c r="K8231" s="6">
        <v>89.97</v>
      </c>
      <c r="L8231">
        <v>3</v>
      </c>
      <c r="M8231">
        <v>0</v>
      </c>
      <c r="N8231" s="6">
        <v>37.787399999999998</v>
      </c>
      <c r="O8231" t="str">
        <f t="shared" si="384"/>
        <v/>
      </c>
      <c r="P8231" s="6">
        <f t="shared" si="385"/>
        <v>464.26666666666665</v>
      </c>
      <c r="Q8231">
        <f t="shared" si="386"/>
        <v>463.64911178925269</v>
      </c>
      <c r="R8231" s="16" t="str">
        <f>TEXT(Ecom[[#This Row],[Dates]],"mmm")</f>
        <v>Dec</v>
      </c>
      <c r="S8231" s="16" t="str">
        <f>TEXT(Ecom[[#This Row],[Dates]],"YYYY")</f>
        <v>2026</v>
      </c>
      <c r="T8231" s="16"/>
    </row>
    <row r="8232" spans="1:20" x14ac:dyDescent="0.25">
      <c r="A8232" t="s">
        <v>13</v>
      </c>
      <c r="B8232" s="16">
        <v>46168</v>
      </c>
      <c r="C8232" t="s">
        <v>14</v>
      </c>
      <c r="D8232" t="s">
        <v>15</v>
      </c>
      <c r="E8232" t="s">
        <v>497</v>
      </c>
      <c r="F8232" t="s">
        <v>167</v>
      </c>
      <c r="G8232">
        <v>30328</v>
      </c>
      <c r="H8232" t="s">
        <v>18</v>
      </c>
      <c r="I8232" t="s">
        <v>26</v>
      </c>
      <c r="J8232" t="s">
        <v>34</v>
      </c>
      <c r="K8232" s="6">
        <v>35.97</v>
      </c>
      <c r="L8232">
        <v>3</v>
      </c>
      <c r="M8232">
        <v>0</v>
      </c>
      <c r="N8232" s="6">
        <v>9.7119</v>
      </c>
      <c r="O8232" t="str">
        <f t="shared" si="384"/>
        <v/>
      </c>
      <c r="P8232" s="6">
        <f t="shared" si="385"/>
        <v>490.76</v>
      </c>
      <c r="Q8232">
        <f t="shared" si="386"/>
        <v>499.2205582409145</v>
      </c>
      <c r="R8232" s="16" t="str">
        <f>TEXT(Ecom[[#This Row],[Dates]],"mmm")</f>
        <v>May</v>
      </c>
      <c r="S8232" s="16" t="str">
        <f>TEXT(Ecom[[#This Row],[Dates]],"YYYY")</f>
        <v>2026</v>
      </c>
      <c r="T8232" s="16"/>
    </row>
    <row r="8233" spans="1:20" x14ac:dyDescent="0.25">
      <c r="A8233" t="s">
        <v>13</v>
      </c>
      <c r="B8233" s="16">
        <v>45955</v>
      </c>
      <c r="C8233" t="s">
        <v>14</v>
      </c>
      <c r="D8233" t="s">
        <v>15</v>
      </c>
      <c r="E8233" t="s">
        <v>497</v>
      </c>
      <c r="F8233" t="s">
        <v>167</v>
      </c>
      <c r="G8233">
        <v>30328</v>
      </c>
      <c r="H8233" t="s">
        <v>18</v>
      </c>
      <c r="I8233" t="s">
        <v>19</v>
      </c>
      <c r="J8233" t="s">
        <v>20</v>
      </c>
      <c r="K8233" s="6">
        <v>1266.8599999999999</v>
      </c>
      <c r="L8233">
        <v>7</v>
      </c>
      <c r="M8233">
        <v>0</v>
      </c>
      <c r="N8233" s="6">
        <v>291.37779999999998</v>
      </c>
      <c r="O8233" t="str">
        <f t="shared" si="384"/>
        <v/>
      </c>
      <c r="P8233" s="6">
        <f t="shared" si="385"/>
        <v>492.33</v>
      </c>
      <c r="Q8233">
        <f t="shared" si="386"/>
        <v>563.14115971963042</v>
      </c>
      <c r="R8233" s="16" t="str">
        <f>TEXT(Ecom[[#This Row],[Dates]],"mmm")</f>
        <v>Oct</v>
      </c>
      <c r="S8233" s="16" t="str">
        <f>TEXT(Ecom[[#This Row],[Dates]],"YYYY")</f>
        <v>2025</v>
      </c>
      <c r="T8233" s="16"/>
    </row>
    <row r="8234" spans="1:20" x14ac:dyDescent="0.25">
      <c r="A8234" t="s">
        <v>28</v>
      </c>
      <c r="B8234" s="16">
        <v>45841</v>
      </c>
      <c r="C8234" t="s">
        <v>14</v>
      </c>
      <c r="D8234" t="s">
        <v>15</v>
      </c>
      <c r="E8234" t="s">
        <v>117</v>
      </c>
      <c r="F8234" t="s">
        <v>24</v>
      </c>
      <c r="G8234">
        <v>95123</v>
      </c>
      <c r="H8234" t="s">
        <v>25</v>
      </c>
      <c r="I8234" t="s">
        <v>26</v>
      </c>
      <c r="J8234" t="s">
        <v>32</v>
      </c>
      <c r="K8234" s="6">
        <v>169.45</v>
      </c>
      <c r="L8234">
        <v>5</v>
      </c>
      <c r="M8234">
        <v>0</v>
      </c>
      <c r="N8234" s="6">
        <v>42.362499999999997</v>
      </c>
      <c r="O8234" t="str">
        <f t="shared" si="384"/>
        <v/>
      </c>
      <c r="P8234" s="6">
        <f t="shared" si="385"/>
        <v>71.152666666666661</v>
      </c>
      <c r="Q8234">
        <f t="shared" si="386"/>
        <v>322.40141852895351</v>
      </c>
      <c r="R8234" s="16" t="str">
        <f>TEXT(Ecom[[#This Row],[Dates]],"mmm")</f>
        <v>Jul</v>
      </c>
      <c r="S8234" s="16" t="str">
        <f>TEXT(Ecom[[#This Row],[Dates]],"YYYY")</f>
        <v>2025</v>
      </c>
      <c r="T8234" s="16"/>
    </row>
    <row r="8235" spans="1:20" x14ac:dyDescent="0.25">
      <c r="A8235" t="s">
        <v>28</v>
      </c>
      <c r="B8235" s="16">
        <v>46325</v>
      </c>
      <c r="C8235" t="s">
        <v>14</v>
      </c>
      <c r="D8235" t="s">
        <v>15</v>
      </c>
      <c r="E8235" t="s">
        <v>117</v>
      </c>
      <c r="F8235" t="s">
        <v>24</v>
      </c>
      <c r="G8235">
        <v>95123</v>
      </c>
      <c r="H8235" t="s">
        <v>25</v>
      </c>
      <c r="I8235" t="s">
        <v>26</v>
      </c>
      <c r="J8235" t="s">
        <v>32</v>
      </c>
      <c r="K8235" s="6">
        <v>40.68</v>
      </c>
      <c r="L8235">
        <v>2</v>
      </c>
      <c r="M8235">
        <v>0</v>
      </c>
      <c r="N8235" s="6">
        <v>0.40679999999999999</v>
      </c>
      <c r="O8235" t="str">
        <f t="shared" si="384"/>
        <v/>
      </c>
      <c r="P8235" s="6">
        <f t="shared" si="385"/>
        <v>325.75666666666666</v>
      </c>
      <c r="Q8235">
        <f t="shared" si="386"/>
        <v>438.80543825895046</v>
      </c>
      <c r="R8235" s="16" t="str">
        <f>TEXT(Ecom[[#This Row],[Dates]],"mmm")</f>
        <v>Oct</v>
      </c>
      <c r="S8235" s="16" t="str">
        <f>TEXT(Ecom[[#This Row],[Dates]],"YYYY")</f>
        <v>2026</v>
      </c>
      <c r="T8235" s="16"/>
    </row>
    <row r="8236" spans="1:20" x14ac:dyDescent="0.25">
      <c r="A8236" t="s">
        <v>28</v>
      </c>
      <c r="B8236" s="16">
        <v>46000</v>
      </c>
      <c r="C8236" t="s">
        <v>14</v>
      </c>
      <c r="D8236" t="s">
        <v>15</v>
      </c>
      <c r="E8236" t="s">
        <v>189</v>
      </c>
      <c r="F8236" t="s">
        <v>30</v>
      </c>
      <c r="G8236">
        <v>32216</v>
      </c>
      <c r="H8236" t="s">
        <v>18</v>
      </c>
      <c r="I8236" t="s">
        <v>26</v>
      </c>
      <c r="J8236" t="s">
        <v>110</v>
      </c>
      <c r="K8236" s="6">
        <v>3.3279999999999998</v>
      </c>
      <c r="L8236">
        <v>2</v>
      </c>
      <c r="M8236">
        <v>0.2</v>
      </c>
      <c r="N8236" s="6">
        <v>0.41599999999999998</v>
      </c>
      <c r="O8236" t="str">
        <f t="shared" si="384"/>
        <v/>
      </c>
      <c r="P8236" s="6">
        <f t="shared" si="385"/>
        <v>1246.8366666666668</v>
      </c>
      <c r="Q8236">
        <f t="shared" si="386"/>
        <v>965.77627194938088</v>
      </c>
      <c r="R8236" s="16" t="str">
        <f>TEXT(Ecom[[#This Row],[Dates]],"mmm")</f>
        <v>Dec</v>
      </c>
      <c r="S8236" s="16" t="str">
        <f>TEXT(Ecom[[#This Row],[Dates]],"YYYY")</f>
        <v>2025</v>
      </c>
      <c r="T8236" s="16"/>
    </row>
    <row r="8237" spans="1:20" x14ac:dyDescent="0.25">
      <c r="A8237" t="s">
        <v>28</v>
      </c>
      <c r="B8237" s="16">
        <v>45949</v>
      </c>
      <c r="C8237" t="s">
        <v>14</v>
      </c>
      <c r="D8237" t="s">
        <v>15</v>
      </c>
      <c r="E8237" t="s">
        <v>189</v>
      </c>
      <c r="F8237" t="s">
        <v>30</v>
      </c>
      <c r="G8237">
        <v>32216</v>
      </c>
      <c r="H8237" t="s">
        <v>18</v>
      </c>
      <c r="I8237" t="s">
        <v>19</v>
      </c>
      <c r="J8237" t="s">
        <v>31</v>
      </c>
      <c r="K8237" s="6">
        <v>933.26199999999994</v>
      </c>
      <c r="L8237">
        <v>4</v>
      </c>
      <c r="M8237">
        <v>0.45</v>
      </c>
      <c r="N8237" s="6">
        <v>-458.14679999999998</v>
      </c>
      <c r="O8237">
        <f t="shared" si="384"/>
        <v>-458.14679999999998</v>
      </c>
      <c r="P8237" s="6">
        <f t="shared" si="385"/>
        <v>1247.3166666666666</v>
      </c>
      <c r="Q8237">
        <f t="shared" si="386"/>
        <v>1202.4278808599429</v>
      </c>
      <c r="R8237" s="16" t="str">
        <f>TEXT(Ecom[[#This Row],[Dates]],"mmm")</f>
        <v>Oct</v>
      </c>
      <c r="S8237" s="16" t="str">
        <f>TEXT(Ecom[[#This Row],[Dates]],"YYYY")</f>
        <v>2025</v>
      </c>
      <c r="T8237" s="16"/>
    </row>
    <row r="8238" spans="1:20" x14ac:dyDescent="0.25">
      <c r="A8238" t="s">
        <v>28</v>
      </c>
      <c r="B8238" s="16">
        <v>46361</v>
      </c>
      <c r="C8238" t="s">
        <v>14</v>
      </c>
      <c r="D8238" t="s">
        <v>15</v>
      </c>
      <c r="E8238" t="s">
        <v>189</v>
      </c>
      <c r="F8238" t="s">
        <v>30</v>
      </c>
      <c r="G8238">
        <v>32216</v>
      </c>
      <c r="H8238" t="s">
        <v>18</v>
      </c>
      <c r="I8238" t="s">
        <v>19</v>
      </c>
      <c r="J8238" t="s">
        <v>21</v>
      </c>
      <c r="K8238" s="6">
        <v>2803.92</v>
      </c>
      <c r="L8238">
        <v>5</v>
      </c>
      <c r="M8238">
        <v>0.2</v>
      </c>
      <c r="N8238" s="6">
        <v>0</v>
      </c>
      <c r="O8238" t="str">
        <f t="shared" si="384"/>
        <v/>
      </c>
      <c r="P8238" s="6">
        <f t="shared" si="385"/>
        <v>938.45333333333338</v>
      </c>
      <c r="Q8238">
        <f t="shared" si="386"/>
        <v>1269.7312247254008</v>
      </c>
      <c r="R8238" s="16" t="str">
        <f>TEXT(Ecom[[#This Row],[Dates]],"mmm")</f>
        <v>Dec</v>
      </c>
      <c r="S8238" s="16" t="str">
        <f>TEXT(Ecom[[#This Row],[Dates]],"YYYY")</f>
        <v>2026</v>
      </c>
      <c r="T8238" s="16"/>
    </row>
    <row r="8239" spans="1:20" x14ac:dyDescent="0.25">
      <c r="A8239" t="s">
        <v>168</v>
      </c>
      <c r="B8239" s="16">
        <v>46260</v>
      </c>
      <c r="C8239" t="s">
        <v>14</v>
      </c>
      <c r="D8239" t="s">
        <v>15</v>
      </c>
      <c r="E8239" t="s">
        <v>189</v>
      </c>
      <c r="F8239" t="s">
        <v>30</v>
      </c>
      <c r="G8239">
        <v>32216</v>
      </c>
      <c r="H8239" t="s">
        <v>18</v>
      </c>
      <c r="I8239" t="s">
        <v>26</v>
      </c>
      <c r="J8239" t="s">
        <v>32</v>
      </c>
      <c r="K8239" s="6">
        <v>4.7679999999999998</v>
      </c>
      <c r="L8239">
        <v>2</v>
      </c>
      <c r="M8239">
        <v>0.2</v>
      </c>
      <c r="N8239" s="6">
        <v>-0.77480000000000004</v>
      </c>
      <c r="O8239">
        <f t="shared" si="384"/>
        <v>-0.77480000000000004</v>
      </c>
      <c r="P8239" s="6">
        <f t="shared" si="385"/>
        <v>5.2960000000000003</v>
      </c>
      <c r="Q8239">
        <f t="shared" si="386"/>
        <v>896.68730359539779</v>
      </c>
      <c r="R8239" s="16" t="str">
        <f>TEXT(Ecom[[#This Row],[Dates]],"mmm")</f>
        <v>Aug</v>
      </c>
      <c r="S8239" s="16" t="str">
        <f>TEXT(Ecom[[#This Row],[Dates]],"YYYY")</f>
        <v>2026</v>
      </c>
      <c r="T8239" s="16"/>
    </row>
    <row r="8240" spans="1:20" x14ac:dyDescent="0.25">
      <c r="A8240" t="s">
        <v>168</v>
      </c>
      <c r="B8240" s="16">
        <v>46163</v>
      </c>
      <c r="C8240" t="s">
        <v>14</v>
      </c>
      <c r="D8240" t="s">
        <v>15</v>
      </c>
      <c r="E8240" t="s">
        <v>189</v>
      </c>
      <c r="F8240" t="s">
        <v>30</v>
      </c>
      <c r="G8240">
        <v>32216</v>
      </c>
      <c r="H8240" t="s">
        <v>18</v>
      </c>
      <c r="I8240" t="s">
        <v>26</v>
      </c>
      <c r="J8240" t="s">
        <v>41</v>
      </c>
      <c r="K8240" s="6">
        <v>6.6719999999999997</v>
      </c>
      <c r="L8240">
        <v>1</v>
      </c>
      <c r="M8240">
        <v>0.2</v>
      </c>
      <c r="N8240" s="6">
        <v>2.5019999999999998</v>
      </c>
      <c r="O8240" t="str">
        <f t="shared" si="384"/>
        <v/>
      </c>
      <c r="P8240" s="6">
        <f t="shared" si="385"/>
        <v>18.352</v>
      </c>
      <c r="Q8240">
        <f t="shared" si="386"/>
        <v>538.16717145896973</v>
      </c>
      <c r="R8240" s="16" t="str">
        <f>TEXT(Ecom[[#This Row],[Dates]],"mmm")</f>
        <v>May</v>
      </c>
      <c r="S8240" s="16" t="str">
        <f>TEXT(Ecom[[#This Row],[Dates]],"YYYY")</f>
        <v>2026</v>
      </c>
      <c r="T8240" s="16"/>
    </row>
    <row r="8241" spans="1:20" x14ac:dyDescent="0.25">
      <c r="A8241" t="s">
        <v>168</v>
      </c>
      <c r="B8241" s="16">
        <v>45696</v>
      </c>
      <c r="C8241" t="s">
        <v>14</v>
      </c>
      <c r="D8241" t="s">
        <v>15</v>
      </c>
      <c r="E8241" t="s">
        <v>189</v>
      </c>
      <c r="F8241" t="s">
        <v>30</v>
      </c>
      <c r="G8241">
        <v>32216</v>
      </c>
      <c r="H8241" t="s">
        <v>18</v>
      </c>
      <c r="I8241" t="s">
        <v>26</v>
      </c>
      <c r="J8241" t="s">
        <v>34</v>
      </c>
      <c r="K8241" s="6">
        <v>4.4480000000000004</v>
      </c>
      <c r="L8241">
        <v>2</v>
      </c>
      <c r="M8241">
        <v>0.2</v>
      </c>
      <c r="N8241" s="6">
        <v>1.1120000000000001</v>
      </c>
      <c r="O8241" t="str">
        <f t="shared" si="384"/>
        <v/>
      </c>
      <c r="P8241" s="6">
        <f t="shared" si="385"/>
        <v>24.042666666666666</v>
      </c>
      <c r="Q8241">
        <f t="shared" si="386"/>
        <v>14.780046930211666</v>
      </c>
      <c r="R8241" s="16" t="str">
        <f>TEXT(Ecom[[#This Row],[Dates]],"mmm")</f>
        <v>Feb</v>
      </c>
      <c r="S8241" s="16" t="str">
        <f>TEXT(Ecom[[#This Row],[Dates]],"YYYY")</f>
        <v>2025</v>
      </c>
      <c r="T8241" s="16"/>
    </row>
    <row r="8242" spans="1:20" x14ac:dyDescent="0.25">
      <c r="A8242" t="s">
        <v>168</v>
      </c>
      <c r="B8242" s="16">
        <v>46058</v>
      </c>
      <c r="C8242" t="s">
        <v>14</v>
      </c>
      <c r="D8242" t="s">
        <v>15</v>
      </c>
      <c r="E8242" t="s">
        <v>189</v>
      </c>
      <c r="F8242" t="s">
        <v>30</v>
      </c>
      <c r="G8242">
        <v>32216</v>
      </c>
      <c r="H8242" t="s">
        <v>18</v>
      </c>
      <c r="I8242" t="s">
        <v>19</v>
      </c>
      <c r="J8242" t="s">
        <v>33</v>
      </c>
      <c r="K8242" s="6">
        <v>43.936</v>
      </c>
      <c r="L8242">
        <v>4</v>
      </c>
      <c r="M8242">
        <v>0.2</v>
      </c>
      <c r="N8242" s="6">
        <v>6.0411999999999999</v>
      </c>
      <c r="O8242" t="str">
        <f t="shared" si="384"/>
        <v/>
      </c>
      <c r="P8242" s="6">
        <f t="shared" si="385"/>
        <v>141.56</v>
      </c>
      <c r="Q8242">
        <f t="shared" si="386"/>
        <v>125.25843133002766</v>
      </c>
      <c r="R8242" s="16" t="str">
        <f>TEXT(Ecom[[#This Row],[Dates]],"mmm")</f>
        <v>Feb</v>
      </c>
      <c r="S8242" s="16" t="str">
        <f>TEXT(Ecom[[#This Row],[Dates]],"YYYY")</f>
        <v>2026</v>
      </c>
      <c r="T8242" s="16"/>
    </row>
    <row r="8243" spans="1:20" x14ac:dyDescent="0.25">
      <c r="A8243" t="s">
        <v>28</v>
      </c>
      <c r="B8243" s="16">
        <v>46271</v>
      </c>
      <c r="C8243" t="s">
        <v>14</v>
      </c>
      <c r="D8243" t="s">
        <v>15</v>
      </c>
      <c r="E8243" t="s">
        <v>75</v>
      </c>
      <c r="F8243" t="s">
        <v>76</v>
      </c>
      <c r="G8243">
        <v>10009</v>
      </c>
      <c r="H8243" t="s">
        <v>57</v>
      </c>
      <c r="I8243" t="s">
        <v>26</v>
      </c>
      <c r="J8243" t="s">
        <v>37</v>
      </c>
      <c r="K8243" s="6">
        <v>23.744</v>
      </c>
      <c r="L8243">
        <v>2</v>
      </c>
      <c r="M8243">
        <v>0.2</v>
      </c>
      <c r="N8243" s="6">
        <v>8.3103999999999996</v>
      </c>
      <c r="O8243" t="str">
        <f t="shared" si="384"/>
        <v/>
      </c>
      <c r="P8243" s="6">
        <f t="shared" si="385"/>
        <v>395.69333333333333</v>
      </c>
      <c r="Q8243">
        <f t="shared" si="386"/>
        <v>267.7323803657232</v>
      </c>
      <c r="R8243" s="16" t="str">
        <f>TEXT(Ecom[[#This Row],[Dates]],"mmm")</f>
        <v>Sep</v>
      </c>
      <c r="S8243" s="16" t="str">
        <f>TEXT(Ecom[[#This Row],[Dates]],"YYYY")</f>
        <v>2026</v>
      </c>
      <c r="T8243" s="16"/>
    </row>
    <row r="8244" spans="1:20" x14ac:dyDescent="0.25">
      <c r="A8244" t="s">
        <v>28</v>
      </c>
      <c r="B8244" s="16">
        <v>46139</v>
      </c>
      <c r="C8244" t="s">
        <v>14</v>
      </c>
      <c r="D8244" t="s">
        <v>15</v>
      </c>
      <c r="E8244" t="s">
        <v>75</v>
      </c>
      <c r="F8244" t="s">
        <v>76</v>
      </c>
      <c r="G8244">
        <v>10009</v>
      </c>
      <c r="H8244" t="s">
        <v>57</v>
      </c>
      <c r="I8244" t="s">
        <v>35</v>
      </c>
      <c r="J8244" t="s">
        <v>59</v>
      </c>
      <c r="K8244" s="6">
        <v>357</v>
      </c>
      <c r="L8244">
        <v>3</v>
      </c>
      <c r="M8244">
        <v>0</v>
      </c>
      <c r="N8244" s="6">
        <v>57.12</v>
      </c>
      <c r="O8244" t="str">
        <f t="shared" si="384"/>
        <v/>
      </c>
      <c r="P8244" s="6">
        <f t="shared" si="385"/>
        <v>416.25866666666667</v>
      </c>
      <c r="Q8244">
        <f t="shared" si="386"/>
        <v>328.87828726456553</v>
      </c>
      <c r="R8244" s="16" t="str">
        <f>TEXT(Ecom[[#This Row],[Dates]],"mmm")</f>
        <v>Apr</v>
      </c>
      <c r="S8244" s="16" t="str">
        <f>TEXT(Ecom[[#This Row],[Dates]],"YYYY")</f>
        <v>2026</v>
      </c>
      <c r="T8244" s="16"/>
    </row>
    <row r="8245" spans="1:20" x14ac:dyDescent="0.25">
      <c r="A8245" t="s">
        <v>28</v>
      </c>
      <c r="B8245" s="16">
        <v>45809</v>
      </c>
      <c r="C8245" t="s">
        <v>14</v>
      </c>
      <c r="D8245" t="s">
        <v>15</v>
      </c>
      <c r="E8245" t="s">
        <v>52</v>
      </c>
      <c r="F8245" t="s">
        <v>24</v>
      </c>
      <c r="G8245">
        <v>94122</v>
      </c>
      <c r="H8245" t="s">
        <v>25</v>
      </c>
      <c r="I8245" t="s">
        <v>35</v>
      </c>
      <c r="J8245" t="s">
        <v>36</v>
      </c>
      <c r="K8245" s="6">
        <v>806.33600000000001</v>
      </c>
      <c r="L8245">
        <v>8</v>
      </c>
      <c r="M8245">
        <v>0.2</v>
      </c>
      <c r="N8245" s="6">
        <v>50.396000000000001</v>
      </c>
      <c r="O8245" t="str">
        <f t="shared" si="384"/>
        <v/>
      </c>
      <c r="P8245" s="6">
        <f t="shared" si="385"/>
        <v>412.2286666666667</v>
      </c>
      <c r="Q8245">
        <f t="shared" si="386"/>
        <v>306.92028975180727</v>
      </c>
      <c r="R8245" s="16" t="str">
        <f>TEXT(Ecom[[#This Row],[Dates]],"mmm")</f>
        <v>Jun</v>
      </c>
      <c r="S8245" s="16" t="str">
        <f>TEXT(Ecom[[#This Row],[Dates]],"YYYY")</f>
        <v>2025</v>
      </c>
      <c r="T8245" s="16"/>
    </row>
    <row r="8246" spans="1:20" x14ac:dyDescent="0.25">
      <c r="A8246" t="s">
        <v>28</v>
      </c>
      <c r="B8246" s="16">
        <v>45751</v>
      </c>
      <c r="C8246" t="s">
        <v>14</v>
      </c>
      <c r="D8246" t="s">
        <v>15</v>
      </c>
      <c r="E8246" t="s">
        <v>52</v>
      </c>
      <c r="F8246" t="s">
        <v>24</v>
      </c>
      <c r="G8246">
        <v>94122</v>
      </c>
      <c r="H8246" t="s">
        <v>25</v>
      </c>
      <c r="I8246" t="s">
        <v>19</v>
      </c>
      <c r="J8246" t="s">
        <v>33</v>
      </c>
      <c r="K8246" s="6">
        <v>85.44</v>
      </c>
      <c r="L8246">
        <v>3</v>
      </c>
      <c r="M8246">
        <v>0</v>
      </c>
      <c r="N8246" s="6">
        <v>31.6128</v>
      </c>
      <c r="O8246" t="str">
        <f t="shared" si="384"/>
        <v/>
      </c>
      <c r="P8246" s="6">
        <f t="shared" si="385"/>
        <v>167.10666666666668</v>
      </c>
      <c r="Q8246">
        <f t="shared" si="386"/>
        <v>202.66150084534777</v>
      </c>
      <c r="R8246" s="16" t="str">
        <f>TEXT(Ecom[[#This Row],[Dates]],"mmm")</f>
        <v>Apr</v>
      </c>
      <c r="S8246" s="16" t="str">
        <f>TEXT(Ecom[[#This Row],[Dates]],"YYYY")</f>
        <v>2025</v>
      </c>
      <c r="T8246" s="16"/>
    </row>
    <row r="8247" spans="1:20" x14ac:dyDescent="0.25">
      <c r="A8247" t="s">
        <v>28</v>
      </c>
      <c r="B8247" s="16">
        <v>46031</v>
      </c>
      <c r="C8247" t="s">
        <v>22</v>
      </c>
      <c r="D8247" t="s">
        <v>15</v>
      </c>
      <c r="E8247" t="s">
        <v>103</v>
      </c>
      <c r="F8247" t="s">
        <v>167</v>
      </c>
      <c r="G8247">
        <v>31907</v>
      </c>
      <c r="H8247" t="s">
        <v>18</v>
      </c>
      <c r="I8247" t="s">
        <v>26</v>
      </c>
      <c r="J8247" t="s">
        <v>32</v>
      </c>
      <c r="K8247" s="6">
        <v>344.91</v>
      </c>
      <c r="L8247">
        <v>3</v>
      </c>
      <c r="M8247">
        <v>0</v>
      </c>
      <c r="N8247" s="6">
        <v>10.347300000000001</v>
      </c>
      <c r="O8247" t="str">
        <f t="shared" si="384"/>
        <v/>
      </c>
      <c r="P8247" s="6">
        <f t="shared" si="385"/>
        <v>150.88800000000001</v>
      </c>
      <c r="Q8247">
        <f t="shared" si="386"/>
        <v>94.50535148084748</v>
      </c>
      <c r="R8247" s="16" t="str">
        <f>TEXT(Ecom[[#This Row],[Dates]],"mmm")</f>
        <v>Jan</v>
      </c>
      <c r="S8247" s="16" t="str">
        <f>TEXT(Ecom[[#This Row],[Dates]],"YYYY")</f>
        <v>2026</v>
      </c>
      <c r="T8247" s="16"/>
    </row>
    <row r="8248" spans="1:20" x14ac:dyDescent="0.25">
      <c r="A8248" t="s">
        <v>168</v>
      </c>
      <c r="B8248" s="16">
        <v>45673</v>
      </c>
      <c r="C8248" t="s">
        <v>44</v>
      </c>
      <c r="D8248" t="s">
        <v>15</v>
      </c>
      <c r="E8248" t="s">
        <v>97</v>
      </c>
      <c r="F8248" t="s">
        <v>65</v>
      </c>
      <c r="G8248">
        <v>60505</v>
      </c>
      <c r="H8248" t="s">
        <v>47</v>
      </c>
      <c r="I8248" t="s">
        <v>26</v>
      </c>
      <c r="J8248" t="s">
        <v>38</v>
      </c>
      <c r="K8248" s="6">
        <v>70.97</v>
      </c>
      <c r="L8248">
        <v>5</v>
      </c>
      <c r="M8248">
        <v>0.8</v>
      </c>
      <c r="N8248" s="6">
        <v>-191.619</v>
      </c>
      <c r="O8248">
        <f t="shared" si="384"/>
        <v>-191.619</v>
      </c>
      <c r="P8248" s="6">
        <f t="shared" si="385"/>
        <v>283.91400000000004</v>
      </c>
      <c r="Q8248">
        <f t="shared" si="386"/>
        <v>279.24306435420368</v>
      </c>
      <c r="R8248" s="16" t="str">
        <f>TEXT(Ecom[[#This Row],[Dates]],"mmm")</f>
        <v>Jan</v>
      </c>
      <c r="S8248" s="16" t="str">
        <f>TEXT(Ecom[[#This Row],[Dates]],"YYYY")</f>
        <v>2025</v>
      </c>
      <c r="T8248" s="16"/>
    </row>
    <row r="8249" spans="1:20" x14ac:dyDescent="0.25">
      <c r="A8249" t="s">
        <v>168</v>
      </c>
      <c r="B8249" s="16">
        <v>46201</v>
      </c>
      <c r="C8249" t="s">
        <v>44</v>
      </c>
      <c r="D8249" t="s">
        <v>15</v>
      </c>
      <c r="E8249" t="s">
        <v>97</v>
      </c>
      <c r="F8249" t="s">
        <v>65</v>
      </c>
      <c r="G8249">
        <v>60505</v>
      </c>
      <c r="H8249" t="s">
        <v>47</v>
      </c>
      <c r="I8249" t="s">
        <v>26</v>
      </c>
      <c r="J8249" t="s">
        <v>34</v>
      </c>
      <c r="K8249" s="6">
        <v>36.783999999999999</v>
      </c>
      <c r="L8249">
        <v>2</v>
      </c>
      <c r="M8249">
        <v>0.2</v>
      </c>
      <c r="N8249" s="6">
        <v>3.6783999999999999</v>
      </c>
      <c r="O8249" t="str">
        <f t="shared" si="384"/>
        <v/>
      </c>
      <c r="P8249" s="6">
        <f t="shared" si="385"/>
        <v>263.99466666666666</v>
      </c>
      <c r="Q8249">
        <f t="shared" si="386"/>
        <v>310.15420082012491</v>
      </c>
      <c r="R8249" s="16" t="str">
        <f>TEXT(Ecom[[#This Row],[Dates]],"mmm")</f>
        <v>Jun</v>
      </c>
      <c r="S8249" s="16" t="str">
        <f>TEXT(Ecom[[#This Row],[Dates]],"YYYY")</f>
        <v>2026</v>
      </c>
      <c r="T8249" s="16"/>
    </row>
    <row r="8250" spans="1:20" x14ac:dyDescent="0.25">
      <c r="A8250" t="s">
        <v>13</v>
      </c>
      <c r="B8250" s="16">
        <v>46100</v>
      </c>
      <c r="C8250" t="s">
        <v>44</v>
      </c>
      <c r="D8250" t="s">
        <v>15</v>
      </c>
      <c r="E8250" t="s">
        <v>55</v>
      </c>
      <c r="F8250" t="s">
        <v>56</v>
      </c>
      <c r="G8250">
        <v>19134</v>
      </c>
      <c r="H8250" t="s">
        <v>57</v>
      </c>
      <c r="I8250" t="s">
        <v>35</v>
      </c>
      <c r="J8250" t="s">
        <v>36</v>
      </c>
      <c r="K8250" s="6">
        <v>743.98800000000006</v>
      </c>
      <c r="L8250">
        <v>2</v>
      </c>
      <c r="M8250">
        <v>0.4</v>
      </c>
      <c r="N8250" s="6">
        <v>-123.998</v>
      </c>
      <c r="O8250">
        <f t="shared" si="384"/>
        <v>-123.998</v>
      </c>
      <c r="P8250" s="6">
        <f t="shared" si="385"/>
        <v>253.304</v>
      </c>
      <c r="Q8250">
        <f t="shared" si="386"/>
        <v>335.34317969661623</v>
      </c>
      <c r="R8250" s="16" t="str">
        <f>TEXT(Ecom[[#This Row],[Dates]],"mmm")</f>
        <v>Mar</v>
      </c>
      <c r="S8250" s="16" t="str">
        <f>TEXT(Ecom[[#This Row],[Dates]],"YYYY")</f>
        <v>2026</v>
      </c>
      <c r="T8250" s="16"/>
    </row>
    <row r="8251" spans="1:20" x14ac:dyDescent="0.25">
      <c r="A8251" t="s">
        <v>13</v>
      </c>
      <c r="B8251" s="16">
        <v>46037</v>
      </c>
      <c r="C8251" t="s">
        <v>14</v>
      </c>
      <c r="D8251" t="s">
        <v>15</v>
      </c>
      <c r="E8251" t="s">
        <v>79</v>
      </c>
      <c r="F8251" t="s">
        <v>65</v>
      </c>
      <c r="G8251">
        <v>60653</v>
      </c>
      <c r="H8251" t="s">
        <v>47</v>
      </c>
      <c r="I8251" t="s">
        <v>26</v>
      </c>
      <c r="J8251" t="s">
        <v>37</v>
      </c>
      <c r="K8251" s="6">
        <v>11.212</v>
      </c>
      <c r="L8251">
        <v>2</v>
      </c>
      <c r="M8251">
        <v>0.8</v>
      </c>
      <c r="N8251" s="6">
        <v>-16.818000000000001</v>
      </c>
      <c r="O8251">
        <f t="shared" si="384"/>
        <v>-16.818000000000001</v>
      </c>
      <c r="P8251" s="6">
        <f t="shared" si="385"/>
        <v>65.634666666666661</v>
      </c>
      <c r="Q8251">
        <f t="shared" si="386"/>
        <v>215.25303323676914</v>
      </c>
      <c r="R8251" s="16" t="str">
        <f>TEXT(Ecom[[#This Row],[Dates]],"mmm")</f>
        <v>Jan</v>
      </c>
      <c r="S8251" s="16" t="str">
        <f>TEXT(Ecom[[#This Row],[Dates]],"YYYY")</f>
        <v>2026</v>
      </c>
      <c r="T8251" s="16"/>
    </row>
    <row r="8252" spans="1:20" x14ac:dyDescent="0.25">
      <c r="A8252" t="s">
        <v>13</v>
      </c>
      <c r="B8252" s="16">
        <v>45707</v>
      </c>
      <c r="C8252" t="s">
        <v>14</v>
      </c>
      <c r="D8252" t="s">
        <v>15</v>
      </c>
      <c r="E8252" t="s">
        <v>79</v>
      </c>
      <c r="F8252" t="s">
        <v>65</v>
      </c>
      <c r="G8252">
        <v>60653</v>
      </c>
      <c r="H8252" t="s">
        <v>47</v>
      </c>
      <c r="I8252" t="s">
        <v>19</v>
      </c>
      <c r="J8252" t="s">
        <v>33</v>
      </c>
      <c r="K8252" s="6">
        <v>4.7119999999999997</v>
      </c>
      <c r="L8252">
        <v>2</v>
      </c>
      <c r="M8252">
        <v>0.6</v>
      </c>
      <c r="N8252" s="6">
        <v>-1.8848</v>
      </c>
      <c r="O8252">
        <f t="shared" si="384"/>
        <v>-1.8848</v>
      </c>
      <c r="P8252" s="6">
        <f t="shared" si="385"/>
        <v>82.035999999999987</v>
      </c>
      <c r="Q8252">
        <f t="shared" si="386"/>
        <v>158.71352891901159</v>
      </c>
      <c r="R8252" s="16" t="str">
        <f>TEXT(Ecom[[#This Row],[Dates]],"mmm")</f>
        <v>Feb</v>
      </c>
      <c r="S8252" s="16" t="str">
        <f>TEXT(Ecom[[#This Row],[Dates]],"YYYY")</f>
        <v>2025</v>
      </c>
      <c r="T8252" s="16"/>
    </row>
    <row r="8253" spans="1:20" x14ac:dyDescent="0.25">
      <c r="A8253" t="s">
        <v>13</v>
      </c>
      <c r="B8253" s="16">
        <v>45671</v>
      </c>
      <c r="C8253" t="s">
        <v>14</v>
      </c>
      <c r="D8253" t="s">
        <v>15</v>
      </c>
      <c r="E8253" t="s">
        <v>79</v>
      </c>
      <c r="F8253" t="s">
        <v>65</v>
      </c>
      <c r="G8253">
        <v>60653</v>
      </c>
      <c r="H8253" t="s">
        <v>47</v>
      </c>
      <c r="I8253" t="s">
        <v>26</v>
      </c>
      <c r="J8253" t="s">
        <v>38</v>
      </c>
      <c r="K8253" s="6">
        <v>180.98</v>
      </c>
      <c r="L8253">
        <v>5</v>
      </c>
      <c r="M8253">
        <v>0.8</v>
      </c>
      <c r="N8253" s="6">
        <v>-470.548</v>
      </c>
      <c r="O8253">
        <f t="shared" si="384"/>
        <v>-470.548</v>
      </c>
      <c r="P8253" s="6">
        <f t="shared" si="385"/>
        <v>180.46199999999999</v>
      </c>
      <c r="Q8253">
        <f t="shared" si="386"/>
        <v>96.710759666436601</v>
      </c>
      <c r="R8253" s="16" t="str">
        <f>TEXT(Ecom[[#This Row],[Dates]],"mmm")</f>
        <v>Jan</v>
      </c>
      <c r="S8253" s="16" t="str">
        <f>TEXT(Ecom[[#This Row],[Dates]],"YYYY")</f>
        <v>2025</v>
      </c>
      <c r="T8253" s="16"/>
    </row>
    <row r="8254" spans="1:20" x14ac:dyDescent="0.25">
      <c r="A8254" t="s">
        <v>13</v>
      </c>
      <c r="B8254" s="16">
        <v>45931</v>
      </c>
      <c r="C8254" t="s">
        <v>14</v>
      </c>
      <c r="D8254" t="s">
        <v>15</v>
      </c>
      <c r="E8254" t="s">
        <v>79</v>
      </c>
      <c r="F8254" t="s">
        <v>65</v>
      </c>
      <c r="G8254">
        <v>60653</v>
      </c>
      <c r="H8254" t="s">
        <v>47</v>
      </c>
      <c r="I8254" t="s">
        <v>26</v>
      </c>
      <c r="J8254" t="s">
        <v>32</v>
      </c>
      <c r="K8254" s="6">
        <v>60.415999999999997</v>
      </c>
      <c r="L8254">
        <v>2</v>
      </c>
      <c r="M8254">
        <v>0.2</v>
      </c>
      <c r="N8254" s="6">
        <v>6.0415999999999999</v>
      </c>
      <c r="O8254" t="str">
        <f t="shared" si="384"/>
        <v/>
      </c>
      <c r="P8254" s="6">
        <f t="shared" si="385"/>
        <v>184.18866666666668</v>
      </c>
      <c r="Q8254">
        <f t="shared" si="386"/>
        <v>70.280175818199538</v>
      </c>
      <c r="R8254" s="16" t="str">
        <f>TEXT(Ecom[[#This Row],[Dates]],"mmm")</f>
        <v>Oct</v>
      </c>
      <c r="S8254" s="16" t="str">
        <f>TEXT(Ecom[[#This Row],[Dates]],"YYYY")</f>
        <v>2025</v>
      </c>
      <c r="T8254" s="16"/>
    </row>
    <row r="8255" spans="1:20" x14ac:dyDescent="0.25">
      <c r="A8255" t="s">
        <v>28</v>
      </c>
      <c r="B8255" s="16">
        <v>46384</v>
      </c>
      <c r="C8255" t="s">
        <v>14</v>
      </c>
      <c r="D8255" t="s">
        <v>15</v>
      </c>
      <c r="E8255" t="s">
        <v>42</v>
      </c>
      <c r="F8255" t="s">
        <v>43</v>
      </c>
      <c r="G8255">
        <v>98103</v>
      </c>
      <c r="H8255" t="s">
        <v>25</v>
      </c>
      <c r="I8255" t="s">
        <v>35</v>
      </c>
      <c r="J8255" t="s">
        <v>162</v>
      </c>
      <c r="K8255" s="6">
        <v>299.99</v>
      </c>
      <c r="L8255">
        <v>1</v>
      </c>
      <c r="M8255">
        <v>0</v>
      </c>
      <c r="N8255" s="6">
        <v>89.997</v>
      </c>
      <c r="O8255" t="str">
        <f t="shared" si="384"/>
        <v/>
      </c>
      <c r="P8255" s="6">
        <f t="shared" si="385"/>
        <v>244.92466666666667</v>
      </c>
      <c r="Q8255">
        <f t="shared" si="386"/>
        <v>69.175568920012566</v>
      </c>
      <c r="R8255" s="16" t="str">
        <f>TEXT(Ecom[[#This Row],[Dates]],"mmm")</f>
        <v>Dec</v>
      </c>
      <c r="S8255" s="16" t="str">
        <f>TEXT(Ecom[[#This Row],[Dates]],"YYYY")</f>
        <v>2026</v>
      </c>
      <c r="T8255" s="16"/>
    </row>
    <row r="8256" spans="1:20" x14ac:dyDescent="0.25">
      <c r="A8256" t="s">
        <v>28</v>
      </c>
      <c r="B8256" s="16">
        <v>46183</v>
      </c>
      <c r="C8256" t="s">
        <v>14</v>
      </c>
      <c r="D8256" t="s">
        <v>15</v>
      </c>
      <c r="E8256" t="s">
        <v>42</v>
      </c>
      <c r="F8256" t="s">
        <v>43</v>
      </c>
      <c r="G8256">
        <v>98103</v>
      </c>
      <c r="H8256" t="s">
        <v>25</v>
      </c>
      <c r="I8256" t="s">
        <v>26</v>
      </c>
      <c r="J8256" t="s">
        <v>41</v>
      </c>
      <c r="K8256" s="6">
        <v>192.16</v>
      </c>
      <c r="L8256">
        <v>4</v>
      </c>
      <c r="M8256">
        <v>0</v>
      </c>
      <c r="N8256" s="6">
        <v>92.236800000000002</v>
      </c>
      <c r="O8256" t="str">
        <f t="shared" si="384"/>
        <v/>
      </c>
      <c r="P8256" s="6">
        <f t="shared" si="385"/>
        <v>160.50800000000001</v>
      </c>
      <c r="Q8256">
        <f t="shared" si="386"/>
        <v>65.858416435618977</v>
      </c>
      <c r="R8256" s="16" t="str">
        <f>TEXT(Ecom[[#This Row],[Dates]],"mmm")</f>
        <v>Jun</v>
      </c>
      <c r="S8256" s="16" t="str">
        <f>TEXT(Ecom[[#This Row],[Dates]],"YYYY")</f>
        <v>2026</v>
      </c>
      <c r="T8256" s="16"/>
    </row>
    <row r="8257" spans="1:20" x14ac:dyDescent="0.25">
      <c r="A8257" t="s">
        <v>28</v>
      </c>
      <c r="B8257" s="16">
        <v>46065</v>
      </c>
      <c r="C8257" t="s">
        <v>14</v>
      </c>
      <c r="D8257" t="s">
        <v>15</v>
      </c>
      <c r="E8257" t="s">
        <v>42</v>
      </c>
      <c r="F8257" t="s">
        <v>43</v>
      </c>
      <c r="G8257">
        <v>98103</v>
      </c>
      <c r="H8257" t="s">
        <v>25</v>
      </c>
      <c r="I8257" t="s">
        <v>35</v>
      </c>
      <c r="J8257" t="s">
        <v>36</v>
      </c>
      <c r="K8257" s="6">
        <v>242.624</v>
      </c>
      <c r="L8257">
        <v>8</v>
      </c>
      <c r="M8257">
        <v>0.2</v>
      </c>
      <c r="N8257" s="6">
        <v>27.295200000000001</v>
      </c>
      <c r="O8257" t="str">
        <f t="shared" si="384"/>
        <v/>
      </c>
      <c r="P8257" s="6">
        <f t="shared" si="385"/>
        <v>154.77133333333333</v>
      </c>
      <c r="Q8257">
        <f t="shared" si="386"/>
        <v>66.72238374927251</v>
      </c>
      <c r="R8257" s="16" t="str">
        <f>TEXT(Ecom[[#This Row],[Dates]],"mmm")</f>
        <v>Feb</v>
      </c>
      <c r="S8257" s="16" t="str">
        <f>TEXT(Ecom[[#This Row],[Dates]],"YYYY")</f>
        <v>2026</v>
      </c>
      <c r="T8257" s="16"/>
    </row>
    <row r="8258" spans="1:20" x14ac:dyDescent="0.25">
      <c r="A8258" t="s">
        <v>28</v>
      </c>
      <c r="B8258" s="16">
        <v>45923</v>
      </c>
      <c r="C8258" t="s">
        <v>14</v>
      </c>
      <c r="D8258" t="s">
        <v>15</v>
      </c>
      <c r="E8258" t="s">
        <v>42</v>
      </c>
      <c r="F8258" t="s">
        <v>43</v>
      </c>
      <c r="G8258">
        <v>98103</v>
      </c>
      <c r="H8258" t="s">
        <v>25</v>
      </c>
      <c r="I8258" t="s">
        <v>26</v>
      </c>
      <c r="J8258" t="s">
        <v>32</v>
      </c>
      <c r="K8258" s="6">
        <v>46.74</v>
      </c>
      <c r="L8258">
        <v>3</v>
      </c>
      <c r="M8258">
        <v>0</v>
      </c>
      <c r="N8258" s="6">
        <v>11.685</v>
      </c>
      <c r="O8258" t="str">
        <f t="shared" ref="O8258:O8321" si="387">IF(N8258&lt;0,N8258,"")</f>
        <v/>
      </c>
      <c r="P8258" s="6">
        <f t="shared" si="385"/>
        <v>107.46466666666667</v>
      </c>
      <c r="Q8258">
        <f t="shared" si="386"/>
        <v>66.823256994907155</v>
      </c>
      <c r="R8258" s="16" t="str">
        <f>TEXT(Ecom[[#This Row],[Dates]],"mmm")</f>
        <v>Sep</v>
      </c>
      <c r="S8258" s="16" t="str">
        <f>TEXT(Ecom[[#This Row],[Dates]],"YYYY")</f>
        <v>2025</v>
      </c>
      <c r="T8258" s="16"/>
    </row>
    <row r="8259" spans="1:20" x14ac:dyDescent="0.25">
      <c r="A8259" t="s">
        <v>28</v>
      </c>
      <c r="B8259" s="16">
        <v>45687</v>
      </c>
      <c r="C8259" t="s">
        <v>14</v>
      </c>
      <c r="D8259" t="s">
        <v>15</v>
      </c>
      <c r="E8259" t="s">
        <v>42</v>
      </c>
      <c r="F8259" t="s">
        <v>43</v>
      </c>
      <c r="G8259">
        <v>98103</v>
      </c>
      <c r="H8259" t="s">
        <v>25</v>
      </c>
      <c r="I8259" t="s">
        <v>35</v>
      </c>
      <c r="J8259" t="s">
        <v>59</v>
      </c>
      <c r="K8259" s="6">
        <v>174.95</v>
      </c>
      <c r="L8259">
        <v>5</v>
      </c>
      <c r="M8259">
        <v>0</v>
      </c>
      <c r="N8259" s="6">
        <v>12.246499999999999</v>
      </c>
      <c r="O8259" t="str">
        <f t="shared" si="387"/>
        <v/>
      </c>
      <c r="P8259" s="6">
        <f t="shared" ref="P8259:P8322" si="388">AVERAGE(K8259:K8261)</f>
        <v>214.8546666666667</v>
      </c>
      <c r="Q8259">
        <f t="shared" si="386"/>
        <v>89.788512499589217</v>
      </c>
      <c r="R8259" s="16" t="str">
        <f>TEXT(Ecom[[#This Row],[Dates]],"mmm")</f>
        <v>Jan</v>
      </c>
      <c r="S8259" s="16" t="str">
        <f>TEXT(Ecom[[#This Row],[Dates]],"YYYY")</f>
        <v>2025</v>
      </c>
      <c r="T8259" s="16"/>
    </row>
    <row r="8260" spans="1:20" x14ac:dyDescent="0.25">
      <c r="A8260" t="s">
        <v>28</v>
      </c>
      <c r="B8260" s="16">
        <v>45946</v>
      </c>
      <c r="C8260" t="s">
        <v>14</v>
      </c>
      <c r="D8260" t="s">
        <v>15</v>
      </c>
      <c r="E8260" t="s">
        <v>42</v>
      </c>
      <c r="F8260" t="s">
        <v>43</v>
      </c>
      <c r="G8260">
        <v>98103</v>
      </c>
      <c r="H8260" t="s">
        <v>25</v>
      </c>
      <c r="I8260" t="s">
        <v>26</v>
      </c>
      <c r="J8260" t="s">
        <v>37</v>
      </c>
      <c r="K8260" s="6">
        <v>100.70399999999999</v>
      </c>
      <c r="L8260">
        <v>6</v>
      </c>
      <c r="M8260">
        <v>0.2</v>
      </c>
      <c r="N8260" s="6">
        <v>37.764000000000003</v>
      </c>
      <c r="O8260" t="str">
        <f t="shared" si="387"/>
        <v/>
      </c>
      <c r="P8260" s="6">
        <f t="shared" si="388"/>
        <v>159.21133333333333</v>
      </c>
      <c r="Q8260">
        <f t="shared" si="386"/>
        <v>124.68302693541641</v>
      </c>
      <c r="R8260" s="16" t="str">
        <f>TEXT(Ecom[[#This Row],[Dates]],"mmm")</f>
        <v>Oct</v>
      </c>
      <c r="S8260" s="16" t="str">
        <f>TEXT(Ecom[[#This Row],[Dates]],"YYYY")</f>
        <v>2025</v>
      </c>
      <c r="T8260" s="16"/>
    </row>
    <row r="8261" spans="1:20" x14ac:dyDescent="0.25">
      <c r="A8261" t="s">
        <v>168</v>
      </c>
      <c r="B8261" s="16">
        <v>45714</v>
      </c>
      <c r="C8261" t="s">
        <v>44</v>
      </c>
      <c r="D8261" t="s">
        <v>15</v>
      </c>
      <c r="E8261" t="s">
        <v>109</v>
      </c>
      <c r="F8261" t="s">
        <v>70</v>
      </c>
      <c r="G8261">
        <v>48066</v>
      </c>
      <c r="H8261" t="s">
        <v>47</v>
      </c>
      <c r="I8261" t="s">
        <v>26</v>
      </c>
      <c r="J8261" t="s">
        <v>41</v>
      </c>
      <c r="K8261" s="6">
        <v>368.91</v>
      </c>
      <c r="L8261">
        <v>9</v>
      </c>
      <c r="M8261">
        <v>0</v>
      </c>
      <c r="N8261" s="6">
        <v>180.76589999999999</v>
      </c>
      <c r="O8261" t="str">
        <f t="shared" si="387"/>
        <v/>
      </c>
      <c r="P8261" s="6">
        <f t="shared" si="388"/>
        <v>182.65666666666667</v>
      </c>
      <c r="Q8261">
        <f t="shared" ref="Q8261:Q8324" si="389">SQRT(SUMXMY2(K8261:K8263,P8259:P8261)/3)</f>
        <v>124.80225952548562</v>
      </c>
      <c r="R8261" s="16" t="str">
        <f>TEXT(Ecom[[#This Row],[Dates]],"mmm")</f>
        <v>Feb</v>
      </c>
      <c r="S8261" s="16" t="str">
        <f>TEXT(Ecom[[#This Row],[Dates]],"YYYY")</f>
        <v>2025</v>
      </c>
      <c r="T8261" s="16"/>
    </row>
    <row r="8262" spans="1:20" x14ac:dyDescent="0.25">
      <c r="A8262" t="s">
        <v>168</v>
      </c>
      <c r="B8262" s="16">
        <v>46179</v>
      </c>
      <c r="C8262" t="s">
        <v>44</v>
      </c>
      <c r="D8262" t="s">
        <v>15</v>
      </c>
      <c r="E8262" t="s">
        <v>109</v>
      </c>
      <c r="F8262" t="s">
        <v>70</v>
      </c>
      <c r="G8262">
        <v>48066</v>
      </c>
      <c r="H8262" t="s">
        <v>47</v>
      </c>
      <c r="I8262" t="s">
        <v>26</v>
      </c>
      <c r="J8262" t="s">
        <v>37</v>
      </c>
      <c r="K8262" s="6">
        <v>8.02</v>
      </c>
      <c r="L8262">
        <v>1</v>
      </c>
      <c r="M8262">
        <v>0</v>
      </c>
      <c r="N8262" s="6">
        <v>3.7694000000000001</v>
      </c>
      <c r="O8262" t="str">
        <f t="shared" si="387"/>
        <v/>
      </c>
      <c r="P8262" s="6">
        <f t="shared" si="388"/>
        <v>66.166666666666671</v>
      </c>
      <c r="Q8262">
        <f t="shared" si="389"/>
        <v>91.609947781037633</v>
      </c>
      <c r="R8262" s="16" t="str">
        <f>TEXT(Ecom[[#This Row],[Dates]],"mmm")</f>
        <v>Jun</v>
      </c>
      <c r="S8262" s="16" t="str">
        <f>TEXT(Ecom[[#This Row],[Dates]],"YYYY")</f>
        <v>2026</v>
      </c>
      <c r="T8262" s="16"/>
    </row>
    <row r="8263" spans="1:20" x14ac:dyDescent="0.25">
      <c r="A8263" t="s">
        <v>168</v>
      </c>
      <c r="B8263" s="16">
        <v>45985</v>
      </c>
      <c r="C8263" t="s">
        <v>44</v>
      </c>
      <c r="D8263" t="s">
        <v>15</v>
      </c>
      <c r="E8263" t="s">
        <v>109</v>
      </c>
      <c r="F8263" t="s">
        <v>70</v>
      </c>
      <c r="G8263">
        <v>48066</v>
      </c>
      <c r="H8263" t="s">
        <v>47</v>
      </c>
      <c r="I8263" t="s">
        <v>26</v>
      </c>
      <c r="J8263" t="s">
        <v>32</v>
      </c>
      <c r="K8263" s="6">
        <v>171.04</v>
      </c>
      <c r="L8263">
        <v>4</v>
      </c>
      <c r="M8263">
        <v>0</v>
      </c>
      <c r="N8263" s="6">
        <v>44.470399999999998</v>
      </c>
      <c r="O8263" t="str">
        <f t="shared" si="387"/>
        <v/>
      </c>
      <c r="P8263" s="6">
        <f t="shared" si="388"/>
        <v>67.85733333333333</v>
      </c>
      <c r="Q8263">
        <f t="shared" si="389"/>
        <v>42.101346207032911</v>
      </c>
      <c r="R8263" s="16" t="str">
        <f>TEXT(Ecom[[#This Row],[Dates]],"mmm")</f>
        <v>Nov</v>
      </c>
      <c r="S8263" s="16" t="str">
        <f>TEXT(Ecom[[#This Row],[Dates]],"YYYY")</f>
        <v>2025</v>
      </c>
      <c r="T8263" s="16"/>
    </row>
    <row r="8264" spans="1:20" x14ac:dyDescent="0.25">
      <c r="A8264" t="s">
        <v>28</v>
      </c>
      <c r="B8264" s="16">
        <v>46218</v>
      </c>
      <c r="C8264" t="s">
        <v>44</v>
      </c>
      <c r="D8264" t="s">
        <v>15</v>
      </c>
      <c r="E8264" t="s">
        <v>196</v>
      </c>
      <c r="F8264" t="s">
        <v>197</v>
      </c>
      <c r="G8264">
        <v>72701</v>
      </c>
      <c r="H8264" t="s">
        <v>18</v>
      </c>
      <c r="I8264" t="s">
        <v>26</v>
      </c>
      <c r="J8264" t="s">
        <v>41</v>
      </c>
      <c r="K8264" s="6">
        <v>19.440000000000001</v>
      </c>
      <c r="L8264">
        <v>3</v>
      </c>
      <c r="M8264">
        <v>0</v>
      </c>
      <c r="N8264" s="6">
        <v>9.3312000000000008</v>
      </c>
      <c r="O8264" t="str">
        <f t="shared" si="387"/>
        <v/>
      </c>
      <c r="P8264" s="6">
        <f t="shared" si="388"/>
        <v>51.824000000000005</v>
      </c>
      <c r="Q8264">
        <f t="shared" si="389"/>
        <v>58.424049183217029</v>
      </c>
      <c r="R8264" s="16" t="str">
        <f>TEXT(Ecom[[#This Row],[Dates]],"mmm")</f>
        <v>Jul</v>
      </c>
      <c r="S8264" s="16" t="str">
        <f>TEXT(Ecom[[#This Row],[Dates]],"YYYY")</f>
        <v>2026</v>
      </c>
      <c r="T8264" s="16"/>
    </row>
    <row r="8265" spans="1:20" x14ac:dyDescent="0.25">
      <c r="A8265" t="s">
        <v>28</v>
      </c>
      <c r="B8265" s="16">
        <v>46089</v>
      </c>
      <c r="C8265" t="s">
        <v>14</v>
      </c>
      <c r="D8265" t="s">
        <v>15</v>
      </c>
      <c r="E8265" t="s">
        <v>189</v>
      </c>
      <c r="F8265" t="s">
        <v>40</v>
      </c>
      <c r="G8265">
        <v>28540</v>
      </c>
      <c r="H8265" t="s">
        <v>18</v>
      </c>
      <c r="I8265" t="s">
        <v>26</v>
      </c>
      <c r="J8265" t="s">
        <v>37</v>
      </c>
      <c r="K8265" s="6">
        <v>13.092000000000001</v>
      </c>
      <c r="L8265">
        <v>4</v>
      </c>
      <c r="M8265">
        <v>0.7</v>
      </c>
      <c r="N8265" s="6">
        <v>-10.0372</v>
      </c>
      <c r="O8265">
        <f t="shared" si="387"/>
        <v>-10.0372</v>
      </c>
      <c r="P8265" s="6">
        <f t="shared" si="388"/>
        <v>57.160000000000004</v>
      </c>
      <c r="Q8265">
        <f t="shared" si="389"/>
        <v>53.317095867120358</v>
      </c>
      <c r="R8265" s="16" t="str">
        <f>TEXT(Ecom[[#This Row],[Dates]],"mmm")</f>
        <v>Mar</v>
      </c>
      <c r="S8265" s="16" t="str">
        <f>TEXT(Ecom[[#This Row],[Dates]],"YYYY")</f>
        <v>2026</v>
      </c>
      <c r="T8265" s="16"/>
    </row>
    <row r="8266" spans="1:20" x14ac:dyDescent="0.25">
      <c r="A8266" t="s">
        <v>28</v>
      </c>
      <c r="B8266" s="16">
        <v>46270</v>
      </c>
      <c r="C8266" t="s">
        <v>14</v>
      </c>
      <c r="D8266" t="s">
        <v>15</v>
      </c>
      <c r="E8266" t="s">
        <v>75</v>
      </c>
      <c r="F8266" t="s">
        <v>76</v>
      </c>
      <c r="G8266">
        <v>10035</v>
      </c>
      <c r="H8266" t="s">
        <v>57</v>
      </c>
      <c r="I8266" t="s">
        <v>26</v>
      </c>
      <c r="J8266" t="s">
        <v>38</v>
      </c>
      <c r="K8266" s="6">
        <v>122.94</v>
      </c>
      <c r="L8266">
        <v>3</v>
      </c>
      <c r="M8266">
        <v>0</v>
      </c>
      <c r="N8266" s="6">
        <v>30.734999999999999</v>
      </c>
      <c r="O8266" t="str">
        <f t="shared" si="387"/>
        <v/>
      </c>
      <c r="P8266" s="6">
        <f t="shared" si="388"/>
        <v>59.455999999999996</v>
      </c>
      <c r="Q8266">
        <f t="shared" si="389"/>
        <v>48.604701336393369</v>
      </c>
      <c r="R8266" s="16" t="str">
        <f>TEXT(Ecom[[#This Row],[Dates]],"mmm")</f>
        <v>Sep</v>
      </c>
      <c r="S8266" s="16" t="str">
        <f>TEXT(Ecom[[#This Row],[Dates]],"YYYY")</f>
        <v>2026</v>
      </c>
      <c r="T8266" s="16"/>
    </row>
    <row r="8267" spans="1:20" x14ac:dyDescent="0.25">
      <c r="A8267" t="s">
        <v>28</v>
      </c>
      <c r="B8267" s="16">
        <v>46045</v>
      </c>
      <c r="C8267" t="s">
        <v>14</v>
      </c>
      <c r="D8267" t="s">
        <v>15</v>
      </c>
      <c r="E8267" t="s">
        <v>75</v>
      </c>
      <c r="F8267" t="s">
        <v>76</v>
      </c>
      <c r="G8267">
        <v>10035</v>
      </c>
      <c r="H8267" t="s">
        <v>57</v>
      </c>
      <c r="I8267" t="s">
        <v>26</v>
      </c>
      <c r="J8267" t="s">
        <v>37</v>
      </c>
      <c r="K8267" s="6">
        <v>35.448</v>
      </c>
      <c r="L8267">
        <v>7</v>
      </c>
      <c r="M8267">
        <v>0.2</v>
      </c>
      <c r="N8267" s="6">
        <v>12.8499</v>
      </c>
      <c r="O8267" t="str">
        <f t="shared" si="387"/>
        <v/>
      </c>
      <c r="P8267" s="6">
        <f t="shared" si="388"/>
        <v>41.600999999999999</v>
      </c>
      <c r="Q8267">
        <f t="shared" si="389"/>
        <v>30.556835547331577</v>
      </c>
      <c r="R8267" s="16" t="str">
        <f>TEXT(Ecom[[#This Row],[Dates]],"mmm")</f>
        <v>Jan</v>
      </c>
      <c r="S8267" s="16" t="str">
        <f>TEXT(Ecom[[#This Row],[Dates]],"YYYY")</f>
        <v>2026</v>
      </c>
      <c r="T8267" s="16"/>
    </row>
    <row r="8268" spans="1:20" x14ac:dyDescent="0.25">
      <c r="A8268" t="s">
        <v>28</v>
      </c>
      <c r="B8268" s="16">
        <v>45740</v>
      </c>
      <c r="C8268" t="s">
        <v>14</v>
      </c>
      <c r="D8268" t="s">
        <v>15</v>
      </c>
      <c r="E8268" t="s">
        <v>71</v>
      </c>
      <c r="F8268" t="s">
        <v>72</v>
      </c>
      <c r="G8268">
        <v>19901</v>
      </c>
      <c r="H8268" t="s">
        <v>57</v>
      </c>
      <c r="I8268" t="s">
        <v>35</v>
      </c>
      <c r="J8268" t="s">
        <v>36</v>
      </c>
      <c r="K8268" s="6">
        <v>19.98</v>
      </c>
      <c r="L8268">
        <v>2</v>
      </c>
      <c r="M8268">
        <v>0</v>
      </c>
      <c r="N8268" s="6">
        <v>5.1947999999999999</v>
      </c>
      <c r="O8268" t="str">
        <f t="shared" si="387"/>
        <v/>
      </c>
      <c r="P8268" s="6">
        <f t="shared" si="388"/>
        <v>40.344999999999999</v>
      </c>
      <c r="Q8268">
        <f t="shared" si="389"/>
        <v>28.312729039544504</v>
      </c>
      <c r="R8268" s="16" t="str">
        <f>TEXT(Ecom[[#This Row],[Dates]],"mmm")</f>
        <v>Mar</v>
      </c>
      <c r="S8268" s="16" t="str">
        <f>TEXT(Ecom[[#This Row],[Dates]],"YYYY")</f>
        <v>2025</v>
      </c>
      <c r="T8268" s="16"/>
    </row>
    <row r="8269" spans="1:20" x14ac:dyDescent="0.25">
      <c r="A8269" t="s">
        <v>28</v>
      </c>
      <c r="B8269" s="16">
        <v>46195</v>
      </c>
      <c r="C8269" t="s">
        <v>14</v>
      </c>
      <c r="D8269" t="s">
        <v>15</v>
      </c>
      <c r="E8269" t="s">
        <v>97</v>
      </c>
      <c r="F8269" t="s">
        <v>65</v>
      </c>
      <c r="G8269">
        <v>60505</v>
      </c>
      <c r="H8269" t="s">
        <v>47</v>
      </c>
      <c r="I8269" t="s">
        <v>19</v>
      </c>
      <c r="J8269" t="s">
        <v>31</v>
      </c>
      <c r="K8269" s="6">
        <v>69.375</v>
      </c>
      <c r="L8269">
        <v>1</v>
      </c>
      <c r="M8269">
        <v>0.5</v>
      </c>
      <c r="N8269" s="6">
        <v>-47.174999999999997</v>
      </c>
      <c r="O8269">
        <f t="shared" si="387"/>
        <v>-47.174999999999997</v>
      </c>
      <c r="P8269" s="6">
        <f t="shared" si="388"/>
        <v>701.40766666666661</v>
      </c>
      <c r="Q8269">
        <f t="shared" si="389"/>
        <v>751.75936813608791</v>
      </c>
      <c r="R8269" s="16" t="str">
        <f>TEXT(Ecom[[#This Row],[Dates]],"mmm")</f>
        <v>Jun</v>
      </c>
      <c r="S8269" s="16" t="str">
        <f>TEXT(Ecom[[#This Row],[Dates]],"YYYY")</f>
        <v>2026</v>
      </c>
      <c r="T8269" s="16"/>
    </row>
    <row r="8270" spans="1:20" x14ac:dyDescent="0.25">
      <c r="A8270" t="s">
        <v>28</v>
      </c>
      <c r="B8270" s="16">
        <v>45700</v>
      </c>
      <c r="C8270" t="s">
        <v>14</v>
      </c>
      <c r="D8270" t="s">
        <v>15</v>
      </c>
      <c r="E8270" t="s">
        <v>97</v>
      </c>
      <c r="F8270" t="s">
        <v>65</v>
      </c>
      <c r="G8270">
        <v>60505</v>
      </c>
      <c r="H8270" t="s">
        <v>47</v>
      </c>
      <c r="I8270" t="s">
        <v>26</v>
      </c>
      <c r="J8270" t="s">
        <v>110</v>
      </c>
      <c r="K8270" s="6">
        <v>31.68</v>
      </c>
      <c r="L8270">
        <v>4</v>
      </c>
      <c r="M8270">
        <v>0.2</v>
      </c>
      <c r="N8270" s="6">
        <v>2.7719999999999998</v>
      </c>
      <c r="O8270" t="str">
        <f t="shared" si="387"/>
        <v/>
      </c>
      <c r="P8270" s="6">
        <f t="shared" si="388"/>
        <v>681.39733333333334</v>
      </c>
      <c r="Q8270">
        <f t="shared" si="389"/>
        <v>845.8350372087051</v>
      </c>
      <c r="R8270" s="16" t="str">
        <f>TEXT(Ecom[[#This Row],[Dates]],"mmm")</f>
        <v>Feb</v>
      </c>
      <c r="S8270" s="16" t="str">
        <f>TEXT(Ecom[[#This Row],[Dates]],"YYYY")</f>
        <v>2025</v>
      </c>
      <c r="T8270" s="16"/>
    </row>
    <row r="8271" spans="1:20" x14ac:dyDescent="0.25">
      <c r="A8271" t="s">
        <v>28</v>
      </c>
      <c r="B8271" s="16">
        <v>46153</v>
      </c>
      <c r="C8271" t="s">
        <v>14</v>
      </c>
      <c r="D8271" t="s">
        <v>15</v>
      </c>
      <c r="E8271" t="s">
        <v>97</v>
      </c>
      <c r="F8271" t="s">
        <v>65</v>
      </c>
      <c r="G8271">
        <v>60505</v>
      </c>
      <c r="H8271" t="s">
        <v>47</v>
      </c>
      <c r="I8271" t="s">
        <v>35</v>
      </c>
      <c r="J8271" t="s">
        <v>36</v>
      </c>
      <c r="K8271" s="6">
        <v>2003.1679999999999</v>
      </c>
      <c r="L8271">
        <v>4</v>
      </c>
      <c r="M8271">
        <v>0.2</v>
      </c>
      <c r="N8271" s="6">
        <v>250.39599999999999</v>
      </c>
      <c r="O8271" t="str">
        <f t="shared" si="387"/>
        <v/>
      </c>
      <c r="P8271" s="6">
        <f t="shared" si="388"/>
        <v>1525.1893333333335</v>
      </c>
      <c r="Q8271">
        <f t="shared" si="389"/>
        <v>1036.5653004132337</v>
      </c>
      <c r="R8271" s="16" t="str">
        <f>TEXT(Ecom[[#This Row],[Dates]],"mmm")</f>
        <v>May</v>
      </c>
      <c r="S8271" s="16" t="str">
        <f>TEXT(Ecom[[#This Row],[Dates]],"YYYY")</f>
        <v>2026</v>
      </c>
      <c r="T8271" s="16"/>
    </row>
    <row r="8272" spans="1:20" x14ac:dyDescent="0.25">
      <c r="A8272" t="s">
        <v>28</v>
      </c>
      <c r="B8272" s="16">
        <v>45942</v>
      </c>
      <c r="C8272" t="s">
        <v>14</v>
      </c>
      <c r="D8272" t="s">
        <v>15</v>
      </c>
      <c r="E8272" t="s">
        <v>97</v>
      </c>
      <c r="F8272" t="s">
        <v>65</v>
      </c>
      <c r="G8272">
        <v>60505</v>
      </c>
      <c r="H8272" t="s">
        <v>47</v>
      </c>
      <c r="I8272" t="s">
        <v>26</v>
      </c>
      <c r="J8272" t="s">
        <v>34</v>
      </c>
      <c r="K8272" s="6">
        <v>9.3439999999999994</v>
      </c>
      <c r="L8272">
        <v>2</v>
      </c>
      <c r="M8272">
        <v>0.2</v>
      </c>
      <c r="N8272" s="6">
        <v>3.1536</v>
      </c>
      <c r="O8272" t="str">
        <f t="shared" si="387"/>
        <v/>
      </c>
      <c r="P8272" s="6">
        <f t="shared" si="388"/>
        <v>986.51200000000006</v>
      </c>
      <c r="Q8272">
        <f t="shared" si="389"/>
        <v>793.32097119182515</v>
      </c>
      <c r="R8272" s="16" t="str">
        <f>TEXT(Ecom[[#This Row],[Dates]],"mmm")</f>
        <v>Oct</v>
      </c>
      <c r="S8272" s="16" t="str">
        <f>TEXT(Ecom[[#This Row],[Dates]],"YYYY")</f>
        <v>2025</v>
      </c>
      <c r="T8272" s="16"/>
    </row>
    <row r="8273" spans="1:20" x14ac:dyDescent="0.25">
      <c r="A8273" t="s">
        <v>28</v>
      </c>
      <c r="B8273" s="16">
        <v>46321</v>
      </c>
      <c r="C8273" t="s">
        <v>14</v>
      </c>
      <c r="D8273" t="s">
        <v>15</v>
      </c>
      <c r="E8273" t="s">
        <v>75</v>
      </c>
      <c r="F8273" t="s">
        <v>76</v>
      </c>
      <c r="G8273">
        <v>10009</v>
      </c>
      <c r="H8273" t="s">
        <v>57</v>
      </c>
      <c r="I8273" t="s">
        <v>19</v>
      </c>
      <c r="J8273" t="s">
        <v>21</v>
      </c>
      <c r="K8273" s="6">
        <v>2563.056</v>
      </c>
      <c r="L8273">
        <v>8</v>
      </c>
      <c r="M8273">
        <v>0.1</v>
      </c>
      <c r="N8273" s="6">
        <v>313.26240000000001</v>
      </c>
      <c r="O8273" t="str">
        <f t="shared" si="387"/>
        <v/>
      </c>
      <c r="P8273" s="6">
        <f t="shared" si="388"/>
        <v>984.5386666666667</v>
      </c>
      <c r="Q8273">
        <f t="shared" si="389"/>
        <v>894.24172651139122</v>
      </c>
      <c r="R8273" s="16" t="str">
        <f>TEXT(Ecom[[#This Row],[Dates]],"mmm")</f>
        <v>Oct</v>
      </c>
      <c r="S8273" s="16" t="str">
        <f>TEXT(Ecom[[#This Row],[Dates]],"YYYY")</f>
        <v>2026</v>
      </c>
      <c r="T8273" s="16"/>
    </row>
    <row r="8274" spans="1:20" x14ac:dyDescent="0.25">
      <c r="A8274" t="s">
        <v>28</v>
      </c>
      <c r="B8274" s="16">
        <v>45666</v>
      </c>
      <c r="C8274" t="s">
        <v>22</v>
      </c>
      <c r="D8274" t="s">
        <v>15</v>
      </c>
      <c r="E8274" t="s">
        <v>577</v>
      </c>
      <c r="F8274" t="s">
        <v>24</v>
      </c>
      <c r="G8274">
        <v>92020</v>
      </c>
      <c r="H8274" t="s">
        <v>25</v>
      </c>
      <c r="I8274" t="s">
        <v>19</v>
      </c>
      <c r="J8274" t="s">
        <v>21</v>
      </c>
      <c r="K8274" s="6">
        <v>387.13600000000002</v>
      </c>
      <c r="L8274">
        <v>4</v>
      </c>
      <c r="M8274">
        <v>0.2</v>
      </c>
      <c r="N8274" s="6">
        <v>4.8391999999999999</v>
      </c>
      <c r="O8274" t="str">
        <f t="shared" si="387"/>
        <v/>
      </c>
      <c r="P8274" s="6">
        <f t="shared" si="388"/>
        <v>491.99333333333334</v>
      </c>
      <c r="Q8274">
        <f t="shared" si="389"/>
        <v>746.99236659097483</v>
      </c>
      <c r="R8274" s="16" t="str">
        <f>TEXT(Ecom[[#This Row],[Dates]],"mmm")</f>
        <v>Jan</v>
      </c>
      <c r="S8274" s="16" t="str">
        <f>TEXT(Ecom[[#This Row],[Dates]],"YYYY")</f>
        <v>2025</v>
      </c>
      <c r="T8274" s="16"/>
    </row>
    <row r="8275" spans="1:20" x14ac:dyDescent="0.25">
      <c r="A8275" t="s">
        <v>13</v>
      </c>
      <c r="B8275" s="16">
        <v>45710</v>
      </c>
      <c r="C8275" t="s">
        <v>44</v>
      </c>
      <c r="D8275" t="s">
        <v>15</v>
      </c>
      <c r="E8275" t="s">
        <v>82</v>
      </c>
      <c r="F8275" t="s">
        <v>104</v>
      </c>
      <c r="G8275">
        <v>45503</v>
      </c>
      <c r="H8275" t="s">
        <v>57</v>
      </c>
      <c r="I8275" t="s">
        <v>26</v>
      </c>
      <c r="J8275" t="s">
        <v>34</v>
      </c>
      <c r="K8275" s="6">
        <v>3.4239999999999999</v>
      </c>
      <c r="L8275">
        <v>1</v>
      </c>
      <c r="M8275">
        <v>0.2</v>
      </c>
      <c r="N8275" s="6">
        <v>0.29959999999999998</v>
      </c>
      <c r="O8275" t="str">
        <f t="shared" si="387"/>
        <v/>
      </c>
      <c r="P8275" s="6">
        <f t="shared" si="388"/>
        <v>377.3</v>
      </c>
      <c r="Q8275">
        <f t="shared" si="389"/>
        <v>689.55547260428477</v>
      </c>
      <c r="R8275" s="16" t="str">
        <f>TEXT(Ecom[[#This Row],[Dates]],"mmm")</f>
        <v>Feb</v>
      </c>
      <c r="S8275" s="16" t="str">
        <f>TEXT(Ecom[[#This Row],[Dates]],"YYYY")</f>
        <v>2025</v>
      </c>
      <c r="T8275" s="16"/>
    </row>
    <row r="8276" spans="1:20" x14ac:dyDescent="0.25">
      <c r="A8276" t="s">
        <v>28</v>
      </c>
      <c r="B8276" s="16">
        <v>45893</v>
      </c>
      <c r="C8276" t="s">
        <v>22</v>
      </c>
      <c r="D8276" t="s">
        <v>15</v>
      </c>
      <c r="E8276" t="s">
        <v>228</v>
      </c>
      <c r="F8276" t="s">
        <v>76</v>
      </c>
      <c r="G8276">
        <v>10550</v>
      </c>
      <c r="H8276" t="s">
        <v>57</v>
      </c>
      <c r="I8276" t="s">
        <v>26</v>
      </c>
      <c r="J8276" t="s">
        <v>32</v>
      </c>
      <c r="K8276" s="6">
        <v>1085.42</v>
      </c>
      <c r="L8276">
        <v>7</v>
      </c>
      <c r="M8276">
        <v>0</v>
      </c>
      <c r="N8276" s="6">
        <v>282.20920000000001</v>
      </c>
      <c r="O8276" t="str">
        <f t="shared" si="387"/>
        <v/>
      </c>
      <c r="P8276" s="6">
        <f t="shared" si="388"/>
        <v>377.41266666666667</v>
      </c>
      <c r="Q8276">
        <f t="shared" si="389"/>
        <v>448.51201431234654</v>
      </c>
      <c r="R8276" s="16" t="str">
        <f>TEXT(Ecom[[#This Row],[Dates]],"mmm")</f>
        <v>Aug</v>
      </c>
      <c r="S8276" s="16" t="str">
        <f>TEXT(Ecom[[#This Row],[Dates]],"YYYY")</f>
        <v>2025</v>
      </c>
      <c r="T8276" s="16"/>
    </row>
    <row r="8277" spans="1:20" x14ac:dyDescent="0.25">
      <c r="A8277" t="s">
        <v>28</v>
      </c>
      <c r="B8277" s="16">
        <v>46234</v>
      </c>
      <c r="C8277" t="s">
        <v>44</v>
      </c>
      <c r="D8277" t="s">
        <v>15</v>
      </c>
      <c r="E8277" t="s">
        <v>154</v>
      </c>
      <c r="F8277" t="s">
        <v>104</v>
      </c>
      <c r="G8277">
        <v>44107</v>
      </c>
      <c r="H8277" t="s">
        <v>57</v>
      </c>
      <c r="I8277" t="s">
        <v>26</v>
      </c>
      <c r="J8277" t="s">
        <v>41</v>
      </c>
      <c r="K8277" s="6">
        <v>43.055999999999997</v>
      </c>
      <c r="L8277">
        <v>9</v>
      </c>
      <c r="M8277">
        <v>0.2</v>
      </c>
      <c r="N8277" s="6">
        <v>15.607799999999999</v>
      </c>
      <c r="O8277" t="str">
        <f t="shared" si="387"/>
        <v/>
      </c>
      <c r="P8277" s="6">
        <f t="shared" si="388"/>
        <v>27.225999999999999</v>
      </c>
      <c r="Q8277">
        <f t="shared" si="389"/>
        <v>289.47777703561547</v>
      </c>
      <c r="R8277" s="16" t="str">
        <f>TEXT(Ecom[[#This Row],[Dates]],"mmm")</f>
        <v>Jul</v>
      </c>
      <c r="S8277" s="16" t="str">
        <f>TEXT(Ecom[[#This Row],[Dates]],"YYYY")</f>
        <v>2026</v>
      </c>
      <c r="T8277" s="16"/>
    </row>
    <row r="8278" spans="1:20" x14ac:dyDescent="0.25">
      <c r="A8278" t="s">
        <v>28</v>
      </c>
      <c r="B8278" s="16">
        <v>45733</v>
      </c>
      <c r="C8278" t="s">
        <v>44</v>
      </c>
      <c r="D8278" t="s">
        <v>15</v>
      </c>
      <c r="E8278" t="s">
        <v>141</v>
      </c>
      <c r="F8278" t="s">
        <v>30</v>
      </c>
      <c r="G8278">
        <v>33614</v>
      </c>
      <c r="H8278" t="s">
        <v>18</v>
      </c>
      <c r="I8278" t="s">
        <v>26</v>
      </c>
      <c r="J8278" t="s">
        <v>37</v>
      </c>
      <c r="K8278" s="6">
        <v>3.762</v>
      </c>
      <c r="L8278">
        <v>3</v>
      </c>
      <c r="M8278">
        <v>0.7</v>
      </c>
      <c r="N8278" s="6">
        <v>-2.7587999999999999</v>
      </c>
      <c r="O8278">
        <f t="shared" si="387"/>
        <v>-2.7587999999999999</v>
      </c>
      <c r="P8278" s="6">
        <f t="shared" si="388"/>
        <v>157.02600000000001</v>
      </c>
      <c r="Q8278">
        <f t="shared" si="389"/>
        <v>268.0390416565246</v>
      </c>
      <c r="R8278" s="16" t="str">
        <f>TEXT(Ecom[[#This Row],[Dates]],"mmm")</f>
        <v>Mar</v>
      </c>
      <c r="S8278" s="16" t="str">
        <f>TEXT(Ecom[[#This Row],[Dates]],"YYYY")</f>
        <v>2025</v>
      </c>
      <c r="T8278" s="16"/>
    </row>
    <row r="8279" spans="1:20" x14ac:dyDescent="0.25">
      <c r="A8279" t="s">
        <v>28</v>
      </c>
      <c r="B8279" s="16">
        <v>45703</v>
      </c>
      <c r="C8279" t="s">
        <v>44</v>
      </c>
      <c r="D8279" t="s">
        <v>15</v>
      </c>
      <c r="E8279" t="s">
        <v>141</v>
      </c>
      <c r="F8279" t="s">
        <v>30</v>
      </c>
      <c r="G8279">
        <v>33614</v>
      </c>
      <c r="H8279" t="s">
        <v>18</v>
      </c>
      <c r="I8279" t="s">
        <v>26</v>
      </c>
      <c r="J8279" t="s">
        <v>37</v>
      </c>
      <c r="K8279" s="6">
        <v>34.86</v>
      </c>
      <c r="L8279">
        <v>2</v>
      </c>
      <c r="M8279">
        <v>0.7</v>
      </c>
      <c r="N8279" s="6">
        <v>-26.725999999999999</v>
      </c>
      <c r="O8279">
        <f t="shared" si="387"/>
        <v>-26.725999999999999</v>
      </c>
      <c r="P8279" s="6">
        <f t="shared" si="388"/>
        <v>380.79199999999997</v>
      </c>
      <c r="Q8279">
        <f t="shared" si="389"/>
        <v>232.74708639780363</v>
      </c>
      <c r="R8279" s="16" t="str">
        <f>TEXT(Ecom[[#This Row],[Dates]],"mmm")</f>
        <v>Feb</v>
      </c>
      <c r="S8279" s="16" t="str">
        <f>TEXT(Ecom[[#This Row],[Dates]],"YYYY")</f>
        <v>2025</v>
      </c>
      <c r="T8279" s="16"/>
    </row>
    <row r="8280" spans="1:20" x14ac:dyDescent="0.25">
      <c r="A8280" t="s">
        <v>28</v>
      </c>
      <c r="B8280" s="16">
        <v>46113</v>
      </c>
      <c r="C8280" t="s">
        <v>44</v>
      </c>
      <c r="D8280" t="s">
        <v>15</v>
      </c>
      <c r="E8280" t="s">
        <v>141</v>
      </c>
      <c r="F8280" t="s">
        <v>30</v>
      </c>
      <c r="G8280">
        <v>33614</v>
      </c>
      <c r="H8280" t="s">
        <v>18</v>
      </c>
      <c r="I8280" t="s">
        <v>26</v>
      </c>
      <c r="J8280" t="s">
        <v>32</v>
      </c>
      <c r="K8280" s="6">
        <v>432.45600000000002</v>
      </c>
      <c r="L8280">
        <v>3</v>
      </c>
      <c r="M8280">
        <v>0.2</v>
      </c>
      <c r="N8280" s="6">
        <v>32.434199999999997</v>
      </c>
      <c r="O8280" t="str">
        <f t="shared" si="387"/>
        <v/>
      </c>
      <c r="P8280" s="6">
        <f t="shared" si="388"/>
        <v>390.916</v>
      </c>
      <c r="Q8280">
        <f t="shared" si="389"/>
        <v>299.17966095085183</v>
      </c>
      <c r="R8280" s="16" t="str">
        <f>TEXT(Ecom[[#This Row],[Dates]],"mmm")</f>
        <v>Apr</v>
      </c>
      <c r="S8280" s="16" t="str">
        <f>TEXT(Ecom[[#This Row],[Dates]],"YYYY")</f>
        <v>2026</v>
      </c>
      <c r="T8280" s="16"/>
    </row>
    <row r="8281" spans="1:20" x14ac:dyDescent="0.25">
      <c r="A8281" t="s">
        <v>28</v>
      </c>
      <c r="B8281" s="16">
        <v>45986</v>
      </c>
      <c r="C8281" t="s">
        <v>14</v>
      </c>
      <c r="D8281" t="s">
        <v>15</v>
      </c>
      <c r="E8281" t="s">
        <v>103</v>
      </c>
      <c r="F8281" t="s">
        <v>167</v>
      </c>
      <c r="G8281">
        <v>31907</v>
      </c>
      <c r="H8281" t="s">
        <v>18</v>
      </c>
      <c r="I8281" t="s">
        <v>26</v>
      </c>
      <c r="J8281" t="s">
        <v>32</v>
      </c>
      <c r="K8281" s="6">
        <v>675.06</v>
      </c>
      <c r="L8281">
        <v>3</v>
      </c>
      <c r="M8281">
        <v>0</v>
      </c>
      <c r="N8281" s="6">
        <v>87.757800000000003</v>
      </c>
      <c r="O8281" t="str">
        <f t="shared" si="387"/>
        <v/>
      </c>
      <c r="P8281" s="6">
        <f t="shared" si="388"/>
        <v>315.76399999999995</v>
      </c>
      <c r="Q8281">
        <f t="shared" si="389"/>
        <v>261.08321239022627</v>
      </c>
      <c r="R8281" s="16" t="str">
        <f>TEXT(Ecom[[#This Row],[Dates]],"mmm")</f>
        <v>Nov</v>
      </c>
      <c r="S8281" s="16" t="str">
        <f>TEXT(Ecom[[#This Row],[Dates]],"YYYY")</f>
        <v>2025</v>
      </c>
      <c r="T8281" s="16"/>
    </row>
    <row r="8282" spans="1:20" x14ac:dyDescent="0.25">
      <c r="A8282" t="s">
        <v>62</v>
      </c>
      <c r="B8282" s="16">
        <v>45716</v>
      </c>
      <c r="C8282" t="s">
        <v>22</v>
      </c>
      <c r="D8282" t="s">
        <v>15</v>
      </c>
      <c r="E8282" t="s">
        <v>189</v>
      </c>
      <c r="F8282" t="s">
        <v>40</v>
      </c>
      <c r="G8282">
        <v>28540</v>
      </c>
      <c r="H8282" t="s">
        <v>18</v>
      </c>
      <c r="I8282" t="s">
        <v>26</v>
      </c>
      <c r="J8282" t="s">
        <v>60</v>
      </c>
      <c r="K8282" s="6">
        <v>65.231999999999999</v>
      </c>
      <c r="L8282">
        <v>3</v>
      </c>
      <c r="M8282">
        <v>0.2</v>
      </c>
      <c r="N8282" s="6">
        <v>22.015799999999999</v>
      </c>
      <c r="O8282" t="str">
        <f t="shared" si="387"/>
        <v/>
      </c>
      <c r="P8282" s="6">
        <f t="shared" si="388"/>
        <v>290.92066666666665</v>
      </c>
      <c r="Q8282">
        <f t="shared" si="389"/>
        <v>266.93171089195022</v>
      </c>
      <c r="R8282" s="16" t="str">
        <f>TEXT(Ecom[[#This Row],[Dates]],"mmm")</f>
        <v>Feb</v>
      </c>
      <c r="S8282" s="16" t="str">
        <f>TEXT(Ecom[[#This Row],[Dates]],"YYYY")</f>
        <v>2025</v>
      </c>
      <c r="T8282" s="16"/>
    </row>
    <row r="8283" spans="1:20" x14ac:dyDescent="0.25">
      <c r="A8283" t="s">
        <v>62</v>
      </c>
      <c r="B8283" s="16">
        <v>46189</v>
      </c>
      <c r="C8283" t="s">
        <v>22</v>
      </c>
      <c r="D8283" t="s">
        <v>15</v>
      </c>
      <c r="E8283" t="s">
        <v>189</v>
      </c>
      <c r="F8283" t="s">
        <v>40</v>
      </c>
      <c r="G8283">
        <v>28540</v>
      </c>
      <c r="H8283" t="s">
        <v>18</v>
      </c>
      <c r="I8283" t="s">
        <v>19</v>
      </c>
      <c r="J8283" t="s">
        <v>21</v>
      </c>
      <c r="K8283" s="6">
        <v>207</v>
      </c>
      <c r="L8283">
        <v>3</v>
      </c>
      <c r="M8283">
        <v>0.2</v>
      </c>
      <c r="N8283" s="6">
        <v>25.875</v>
      </c>
      <c r="O8283" t="str">
        <f t="shared" si="387"/>
        <v/>
      </c>
      <c r="P8283" s="6">
        <f t="shared" si="388"/>
        <v>289.14466666666664</v>
      </c>
      <c r="Q8283">
        <f t="shared" si="389"/>
        <v>231.11240428046327</v>
      </c>
      <c r="R8283" s="16" t="str">
        <f>TEXT(Ecom[[#This Row],[Dates]],"mmm")</f>
        <v>Jun</v>
      </c>
      <c r="S8283" s="16" t="str">
        <f>TEXT(Ecom[[#This Row],[Dates]],"YYYY")</f>
        <v>2026</v>
      </c>
      <c r="T8283" s="16"/>
    </row>
    <row r="8284" spans="1:20" x14ac:dyDescent="0.25">
      <c r="A8284" t="s">
        <v>13</v>
      </c>
      <c r="B8284" s="16">
        <v>45950</v>
      </c>
      <c r="C8284" t="s">
        <v>44</v>
      </c>
      <c r="D8284" t="s">
        <v>15</v>
      </c>
      <c r="E8284" t="s">
        <v>582</v>
      </c>
      <c r="F8284" t="s">
        <v>65</v>
      </c>
      <c r="G8284">
        <v>60174</v>
      </c>
      <c r="H8284" t="s">
        <v>47</v>
      </c>
      <c r="I8284" t="s">
        <v>35</v>
      </c>
      <c r="J8284" t="s">
        <v>123</v>
      </c>
      <c r="K8284" s="6">
        <v>600.53</v>
      </c>
      <c r="L8284">
        <v>2</v>
      </c>
      <c r="M8284">
        <v>0.3</v>
      </c>
      <c r="N8284" s="6">
        <v>137.26400000000001</v>
      </c>
      <c r="O8284" t="str">
        <f t="shared" si="387"/>
        <v/>
      </c>
      <c r="P8284" s="6">
        <f t="shared" si="388"/>
        <v>432.62466666666666</v>
      </c>
      <c r="Q8284">
        <f t="shared" si="389"/>
        <v>251.89848703352266</v>
      </c>
      <c r="R8284" s="16" t="str">
        <f>TEXT(Ecom[[#This Row],[Dates]],"mmm")</f>
        <v>Oct</v>
      </c>
      <c r="S8284" s="16" t="str">
        <f>TEXT(Ecom[[#This Row],[Dates]],"YYYY")</f>
        <v>2025</v>
      </c>
      <c r="T8284" s="16"/>
    </row>
    <row r="8285" spans="1:20" x14ac:dyDescent="0.25">
      <c r="A8285" t="s">
        <v>13</v>
      </c>
      <c r="B8285" s="16">
        <v>46247</v>
      </c>
      <c r="C8285" t="s">
        <v>44</v>
      </c>
      <c r="D8285" t="s">
        <v>15</v>
      </c>
      <c r="E8285" t="s">
        <v>582</v>
      </c>
      <c r="F8285" t="s">
        <v>65</v>
      </c>
      <c r="G8285">
        <v>60174</v>
      </c>
      <c r="H8285" t="s">
        <v>47</v>
      </c>
      <c r="I8285" t="s">
        <v>26</v>
      </c>
      <c r="J8285" t="s">
        <v>34</v>
      </c>
      <c r="K8285" s="6">
        <v>59.904000000000003</v>
      </c>
      <c r="L8285">
        <v>2</v>
      </c>
      <c r="M8285">
        <v>0.2</v>
      </c>
      <c r="N8285" s="6">
        <v>14.2272</v>
      </c>
      <c r="O8285" t="str">
        <f t="shared" si="387"/>
        <v/>
      </c>
      <c r="P8285" s="6">
        <f t="shared" si="388"/>
        <v>249.70000000000002</v>
      </c>
      <c r="Q8285">
        <f t="shared" si="389"/>
        <v>211.09431632820929</v>
      </c>
      <c r="R8285" s="16" t="str">
        <f>TEXT(Ecom[[#This Row],[Dates]],"mmm")</f>
        <v>Aug</v>
      </c>
      <c r="S8285" s="16" t="str">
        <f>TEXT(Ecom[[#This Row],[Dates]],"YYYY")</f>
        <v>2026</v>
      </c>
      <c r="T8285" s="16"/>
    </row>
    <row r="8286" spans="1:20" x14ac:dyDescent="0.25">
      <c r="A8286" t="s">
        <v>13</v>
      </c>
      <c r="B8286" s="16">
        <v>46069</v>
      </c>
      <c r="C8286" t="s">
        <v>44</v>
      </c>
      <c r="D8286" t="s">
        <v>15</v>
      </c>
      <c r="E8286" t="s">
        <v>582</v>
      </c>
      <c r="F8286" t="s">
        <v>65</v>
      </c>
      <c r="G8286">
        <v>60174</v>
      </c>
      <c r="H8286" t="s">
        <v>47</v>
      </c>
      <c r="I8286" t="s">
        <v>35</v>
      </c>
      <c r="J8286" t="s">
        <v>59</v>
      </c>
      <c r="K8286" s="6">
        <v>637.44000000000005</v>
      </c>
      <c r="L8286">
        <v>8</v>
      </c>
      <c r="M8286">
        <v>0.2</v>
      </c>
      <c r="N8286" s="6">
        <v>135.45599999999999</v>
      </c>
      <c r="O8286" t="str">
        <f t="shared" si="387"/>
        <v/>
      </c>
      <c r="P8286" s="6">
        <f t="shared" si="388"/>
        <v>240.10000000000002</v>
      </c>
      <c r="Q8286">
        <f t="shared" si="389"/>
        <v>203.96934076836524</v>
      </c>
      <c r="R8286" s="16" t="str">
        <f>TEXT(Ecom[[#This Row],[Dates]],"mmm")</f>
        <v>Feb</v>
      </c>
      <c r="S8286" s="16" t="str">
        <f>TEXT(Ecom[[#This Row],[Dates]],"YYYY")</f>
        <v>2026</v>
      </c>
      <c r="T8286" s="16"/>
    </row>
    <row r="8287" spans="1:20" x14ac:dyDescent="0.25">
      <c r="A8287" t="s">
        <v>13</v>
      </c>
      <c r="B8287" s="16">
        <v>45867</v>
      </c>
      <c r="C8287" t="s">
        <v>44</v>
      </c>
      <c r="D8287" t="s">
        <v>15</v>
      </c>
      <c r="E8287" t="s">
        <v>582</v>
      </c>
      <c r="F8287" t="s">
        <v>65</v>
      </c>
      <c r="G8287">
        <v>60174</v>
      </c>
      <c r="H8287" t="s">
        <v>47</v>
      </c>
      <c r="I8287" t="s">
        <v>19</v>
      </c>
      <c r="J8287" t="s">
        <v>33</v>
      </c>
      <c r="K8287" s="6">
        <v>51.756</v>
      </c>
      <c r="L8287">
        <v>3</v>
      </c>
      <c r="M8287">
        <v>0.6</v>
      </c>
      <c r="N8287" s="6">
        <v>-33.641399999999997</v>
      </c>
      <c r="O8287">
        <f t="shared" si="387"/>
        <v>-33.641399999999997</v>
      </c>
      <c r="P8287" s="6">
        <f t="shared" si="388"/>
        <v>43.606666666666662</v>
      </c>
      <c r="Q8287">
        <f t="shared" si="389"/>
        <v>166.21282207169531</v>
      </c>
      <c r="R8287" s="16" t="str">
        <f>TEXT(Ecom[[#This Row],[Dates]],"mmm")</f>
        <v>Jul</v>
      </c>
      <c r="S8287" s="16" t="str">
        <f>TEXT(Ecom[[#This Row],[Dates]],"YYYY")</f>
        <v>2025</v>
      </c>
      <c r="T8287" s="16"/>
    </row>
    <row r="8288" spans="1:20" x14ac:dyDescent="0.25">
      <c r="A8288" t="s">
        <v>28</v>
      </c>
      <c r="B8288" s="16">
        <v>45942</v>
      </c>
      <c r="C8288" t="s">
        <v>44</v>
      </c>
      <c r="D8288" t="s">
        <v>15</v>
      </c>
      <c r="E8288" t="s">
        <v>180</v>
      </c>
      <c r="F8288" t="s">
        <v>30</v>
      </c>
      <c r="G8288">
        <v>33180</v>
      </c>
      <c r="H8288" t="s">
        <v>18</v>
      </c>
      <c r="I8288" t="s">
        <v>26</v>
      </c>
      <c r="J8288" t="s">
        <v>41</v>
      </c>
      <c r="K8288" s="6">
        <v>31.103999999999999</v>
      </c>
      <c r="L8288">
        <v>6</v>
      </c>
      <c r="M8288">
        <v>0.2</v>
      </c>
      <c r="N8288" s="6">
        <v>10.8864</v>
      </c>
      <c r="O8288" t="str">
        <f t="shared" si="387"/>
        <v/>
      </c>
      <c r="P8288" s="6">
        <f t="shared" si="388"/>
        <v>79.330666666666659</v>
      </c>
      <c r="Q8288">
        <f t="shared" si="389"/>
        <v>129.14335058490738</v>
      </c>
      <c r="R8288" s="16" t="str">
        <f>TEXT(Ecom[[#This Row],[Dates]],"mmm")</f>
        <v>Oct</v>
      </c>
      <c r="S8288" s="16" t="str">
        <f>TEXT(Ecom[[#This Row],[Dates]],"YYYY")</f>
        <v>2025</v>
      </c>
      <c r="T8288" s="16"/>
    </row>
    <row r="8289" spans="1:20" x14ac:dyDescent="0.25">
      <c r="A8289" t="s">
        <v>28</v>
      </c>
      <c r="B8289" s="16">
        <v>46146</v>
      </c>
      <c r="C8289" t="s">
        <v>44</v>
      </c>
      <c r="D8289" t="s">
        <v>15</v>
      </c>
      <c r="E8289" t="s">
        <v>180</v>
      </c>
      <c r="F8289" t="s">
        <v>30</v>
      </c>
      <c r="G8289">
        <v>33180</v>
      </c>
      <c r="H8289" t="s">
        <v>18</v>
      </c>
      <c r="I8289" t="s">
        <v>26</v>
      </c>
      <c r="J8289" t="s">
        <v>34</v>
      </c>
      <c r="K8289" s="6">
        <v>47.96</v>
      </c>
      <c r="L8289">
        <v>5</v>
      </c>
      <c r="M8289">
        <v>0.2</v>
      </c>
      <c r="N8289" s="6">
        <v>4.1965000000000003</v>
      </c>
      <c r="O8289" t="str">
        <f t="shared" si="387"/>
        <v/>
      </c>
      <c r="P8289" s="6">
        <f t="shared" si="388"/>
        <v>139.37866666666665</v>
      </c>
      <c r="Q8289">
        <f t="shared" si="389"/>
        <v>61.967432464337449</v>
      </c>
      <c r="R8289" s="16" t="str">
        <f>TEXT(Ecom[[#This Row],[Dates]],"mmm")</f>
        <v>May</v>
      </c>
      <c r="S8289" s="16" t="str">
        <f>TEXT(Ecom[[#This Row],[Dates]],"YYYY")</f>
        <v>2026</v>
      </c>
      <c r="T8289" s="16"/>
    </row>
    <row r="8290" spans="1:20" x14ac:dyDescent="0.25">
      <c r="A8290" t="s">
        <v>28</v>
      </c>
      <c r="B8290" s="16">
        <v>46068</v>
      </c>
      <c r="C8290" t="s">
        <v>44</v>
      </c>
      <c r="D8290" t="s">
        <v>15</v>
      </c>
      <c r="E8290" t="s">
        <v>180</v>
      </c>
      <c r="F8290" t="s">
        <v>30</v>
      </c>
      <c r="G8290">
        <v>33180</v>
      </c>
      <c r="H8290" t="s">
        <v>18</v>
      </c>
      <c r="I8290" t="s">
        <v>35</v>
      </c>
      <c r="J8290" t="s">
        <v>59</v>
      </c>
      <c r="K8290" s="6">
        <v>158.928</v>
      </c>
      <c r="L8290">
        <v>7</v>
      </c>
      <c r="M8290">
        <v>0.2</v>
      </c>
      <c r="N8290" s="6">
        <v>41.718600000000002</v>
      </c>
      <c r="O8290" t="str">
        <f t="shared" si="387"/>
        <v/>
      </c>
      <c r="P8290" s="6">
        <f t="shared" si="388"/>
        <v>125.24266666666666</v>
      </c>
      <c r="Q8290">
        <f t="shared" si="389"/>
        <v>92.78432381005365</v>
      </c>
      <c r="R8290" s="16" t="str">
        <f>TEXT(Ecom[[#This Row],[Dates]],"mmm")</f>
        <v>Feb</v>
      </c>
      <c r="S8290" s="16" t="str">
        <f>TEXT(Ecom[[#This Row],[Dates]],"YYYY")</f>
        <v>2026</v>
      </c>
      <c r="T8290" s="16"/>
    </row>
    <row r="8291" spans="1:20" x14ac:dyDescent="0.25">
      <c r="A8291" t="s">
        <v>28</v>
      </c>
      <c r="B8291" s="16">
        <v>46240</v>
      </c>
      <c r="C8291" t="s">
        <v>44</v>
      </c>
      <c r="D8291" t="s">
        <v>15</v>
      </c>
      <c r="E8291" t="s">
        <v>180</v>
      </c>
      <c r="F8291" t="s">
        <v>30</v>
      </c>
      <c r="G8291">
        <v>33180</v>
      </c>
      <c r="H8291" t="s">
        <v>18</v>
      </c>
      <c r="I8291" t="s">
        <v>26</v>
      </c>
      <c r="J8291" t="s">
        <v>38</v>
      </c>
      <c r="K8291" s="6">
        <v>211.24799999999999</v>
      </c>
      <c r="L8291">
        <v>6</v>
      </c>
      <c r="M8291">
        <v>0.2</v>
      </c>
      <c r="N8291" s="6">
        <v>15.8436</v>
      </c>
      <c r="O8291" t="str">
        <f t="shared" si="387"/>
        <v/>
      </c>
      <c r="P8291" s="6">
        <f t="shared" si="388"/>
        <v>73.25066666666666</v>
      </c>
      <c r="Q8291">
        <f t="shared" si="389"/>
        <v>90.245885032689074</v>
      </c>
      <c r="R8291" s="16" t="str">
        <f>TEXT(Ecom[[#This Row],[Dates]],"mmm")</f>
        <v>Aug</v>
      </c>
      <c r="S8291" s="16" t="str">
        <f>TEXT(Ecom[[#This Row],[Dates]],"YYYY")</f>
        <v>2026</v>
      </c>
      <c r="T8291" s="16"/>
    </row>
    <row r="8292" spans="1:20" x14ac:dyDescent="0.25">
      <c r="A8292" t="s">
        <v>28</v>
      </c>
      <c r="B8292" s="16">
        <v>46374</v>
      </c>
      <c r="C8292" t="s">
        <v>44</v>
      </c>
      <c r="D8292" t="s">
        <v>15</v>
      </c>
      <c r="E8292" t="s">
        <v>180</v>
      </c>
      <c r="F8292" t="s">
        <v>30</v>
      </c>
      <c r="G8292">
        <v>33180</v>
      </c>
      <c r="H8292" t="s">
        <v>18</v>
      </c>
      <c r="I8292" t="s">
        <v>26</v>
      </c>
      <c r="J8292" t="s">
        <v>110</v>
      </c>
      <c r="K8292" s="6">
        <v>5.5519999999999996</v>
      </c>
      <c r="L8292">
        <v>2</v>
      </c>
      <c r="M8292">
        <v>0.2</v>
      </c>
      <c r="N8292" s="6">
        <v>-1.0409999999999999</v>
      </c>
      <c r="O8292">
        <f t="shared" si="387"/>
        <v>-1.0409999999999999</v>
      </c>
      <c r="P8292" s="6">
        <f t="shared" si="388"/>
        <v>6.2786666666666662</v>
      </c>
      <c r="Q8292">
        <f t="shared" si="389"/>
        <v>80.175199268712618</v>
      </c>
      <c r="R8292" s="16" t="str">
        <f>TEXT(Ecom[[#This Row],[Dates]],"mmm")</f>
        <v>Dec</v>
      </c>
      <c r="S8292" s="16" t="str">
        <f>TEXT(Ecom[[#This Row],[Dates]],"YYYY")</f>
        <v>2026</v>
      </c>
      <c r="T8292" s="16"/>
    </row>
    <row r="8293" spans="1:20" x14ac:dyDescent="0.25">
      <c r="A8293" t="s">
        <v>28</v>
      </c>
      <c r="B8293" s="16">
        <v>46288</v>
      </c>
      <c r="C8293" t="s">
        <v>44</v>
      </c>
      <c r="D8293" t="s">
        <v>15</v>
      </c>
      <c r="E8293" t="s">
        <v>180</v>
      </c>
      <c r="F8293" t="s">
        <v>30</v>
      </c>
      <c r="G8293">
        <v>33180</v>
      </c>
      <c r="H8293" t="s">
        <v>18</v>
      </c>
      <c r="I8293" t="s">
        <v>26</v>
      </c>
      <c r="J8293" t="s">
        <v>27</v>
      </c>
      <c r="K8293" s="6">
        <v>2.952</v>
      </c>
      <c r="L8293">
        <v>1</v>
      </c>
      <c r="M8293">
        <v>0.2</v>
      </c>
      <c r="N8293" s="6">
        <v>0.99629999999999996</v>
      </c>
      <c r="O8293" t="str">
        <f t="shared" si="387"/>
        <v/>
      </c>
      <c r="P8293" s="6">
        <f t="shared" si="388"/>
        <v>10.550666666666666</v>
      </c>
      <c r="Q8293">
        <f t="shared" si="389"/>
        <v>40.904126713844192</v>
      </c>
      <c r="R8293" s="16" t="str">
        <f>TEXT(Ecom[[#This Row],[Dates]],"mmm")</f>
        <v>Sep</v>
      </c>
      <c r="S8293" s="16" t="str">
        <f>TEXT(Ecom[[#This Row],[Dates]],"YYYY")</f>
        <v>2026</v>
      </c>
      <c r="T8293" s="16"/>
    </row>
    <row r="8294" spans="1:20" x14ac:dyDescent="0.25">
      <c r="A8294" t="s">
        <v>28</v>
      </c>
      <c r="B8294" s="16">
        <v>45776</v>
      </c>
      <c r="C8294" t="s">
        <v>14</v>
      </c>
      <c r="D8294" t="s">
        <v>15</v>
      </c>
      <c r="E8294" t="s">
        <v>78</v>
      </c>
      <c r="F8294" t="s">
        <v>104</v>
      </c>
      <c r="G8294">
        <v>45373</v>
      </c>
      <c r="H8294" t="s">
        <v>57</v>
      </c>
      <c r="I8294" t="s">
        <v>26</v>
      </c>
      <c r="J8294" t="s">
        <v>37</v>
      </c>
      <c r="K8294" s="6">
        <v>10.332000000000001</v>
      </c>
      <c r="L8294">
        <v>3</v>
      </c>
      <c r="M8294">
        <v>0.7</v>
      </c>
      <c r="N8294" s="6">
        <v>-7.5768000000000004</v>
      </c>
      <c r="O8294">
        <f t="shared" si="387"/>
        <v>-7.5768000000000004</v>
      </c>
      <c r="P8294" s="6">
        <f t="shared" si="388"/>
        <v>109.53333333333332</v>
      </c>
      <c r="Q8294">
        <f t="shared" si="389"/>
        <v>110.02576666298572</v>
      </c>
      <c r="R8294" s="16" t="str">
        <f>TEXT(Ecom[[#This Row],[Dates]],"mmm")</f>
        <v>Apr</v>
      </c>
      <c r="S8294" s="16" t="str">
        <f>TEXT(Ecom[[#This Row],[Dates]],"YYYY")</f>
        <v>2025</v>
      </c>
      <c r="T8294" s="16"/>
    </row>
    <row r="8295" spans="1:20" x14ac:dyDescent="0.25">
      <c r="A8295" t="s">
        <v>28</v>
      </c>
      <c r="B8295" s="16">
        <v>45742</v>
      </c>
      <c r="C8295" t="s">
        <v>22</v>
      </c>
      <c r="D8295" t="s">
        <v>15</v>
      </c>
      <c r="E8295" t="s">
        <v>42</v>
      </c>
      <c r="F8295" t="s">
        <v>43</v>
      </c>
      <c r="G8295">
        <v>98103</v>
      </c>
      <c r="H8295" t="s">
        <v>25</v>
      </c>
      <c r="I8295" t="s">
        <v>26</v>
      </c>
      <c r="J8295" t="s">
        <v>37</v>
      </c>
      <c r="K8295" s="6">
        <v>18.367999999999999</v>
      </c>
      <c r="L8295">
        <v>4</v>
      </c>
      <c r="M8295">
        <v>0.2</v>
      </c>
      <c r="N8295" s="6">
        <v>5.9695999999999998</v>
      </c>
      <c r="O8295" t="str">
        <f t="shared" si="387"/>
        <v/>
      </c>
      <c r="P8295" s="6">
        <f t="shared" si="388"/>
        <v>114.93933333333332</v>
      </c>
      <c r="Q8295">
        <f t="shared" si="389"/>
        <v>121.2617729340583</v>
      </c>
      <c r="R8295" s="16" t="str">
        <f>TEXT(Ecom[[#This Row],[Dates]],"mmm")</f>
        <v>Mar</v>
      </c>
      <c r="S8295" s="16" t="str">
        <f>TEXT(Ecom[[#This Row],[Dates]],"YYYY")</f>
        <v>2025</v>
      </c>
      <c r="T8295" s="16"/>
    </row>
    <row r="8296" spans="1:20" x14ac:dyDescent="0.25">
      <c r="A8296" t="s">
        <v>28</v>
      </c>
      <c r="B8296" s="16">
        <v>45923</v>
      </c>
      <c r="C8296" t="s">
        <v>14</v>
      </c>
      <c r="D8296" t="s">
        <v>15</v>
      </c>
      <c r="E8296" t="s">
        <v>75</v>
      </c>
      <c r="F8296" t="s">
        <v>76</v>
      </c>
      <c r="G8296">
        <v>10011</v>
      </c>
      <c r="H8296" t="s">
        <v>57</v>
      </c>
      <c r="I8296" t="s">
        <v>35</v>
      </c>
      <c r="J8296" t="s">
        <v>36</v>
      </c>
      <c r="K8296" s="6">
        <v>299.89999999999998</v>
      </c>
      <c r="L8296">
        <v>2</v>
      </c>
      <c r="M8296">
        <v>0</v>
      </c>
      <c r="N8296" s="6">
        <v>74.974999999999994</v>
      </c>
      <c r="O8296" t="str">
        <f t="shared" si="387"/>
        <v/>
      </c>
      <c r="P8296" s="6">
        <f t="shared" si="388"/>
        <v>146.14333333333335</v>
      </c>
      <c r="Q8296">
        <f t="shared" si="389"/>
        <v>122.7725204994089</v>
      </c>
      <c r="R8296" s="16" t="str">
        <f>TEXT(Ecom[[#This Row],[Dates]],"mmm")</f>
        <v>Sep</v>
      </c>
      <c r="S8296" s="16" t="str">
        <f>TEXT(Ecom[[#This Row],[Dates]],"YYYY")</f>
        <v>2025</v>
      </c>
      <c r="T8296" s="16"/>
    </row>
    <row r="8297" spans="1:20" x14ac:dyDescent="0.25">
      <c r="A8297" t="s">
        <v>28</v>
      </c>
      <c r="B8297" s="16">
        <v>45865</v>
      </c>
      <c r="C8297" t="s">
        <v>22</v>
      </c>
      <c r="D8297" t="s">
        <v>15</v>
      </c>
      <c r="E8297" t="s">
        <v>155</v>
      </c>
      <c r="F8297" t="s">
        <v>83</v>
      </c>
      <c r="G8297">
        <v>22204</v>
      </c>
      <c r="H8297" t="s">
        <v>18</v>
      </c>
      <c r="I8297" t="s">
        <v>26</v>
      </c>
      <c r="J8297" t="s">
        <v>60</v>
      </c>
      <c r="K8297" s="6">
        <v>26.55</v>
      </c>
      <c r="L8297">
        <v>9</v>
      </c>
      <c r="M8297">
        <v>0</v>
      </c>
      <c r="N8297" s="6">
        <v>12.744</v>
      </c>
      <c r="O8297" t="str">
        <f t="shared" si="387"/>
        <v/>
      </c>
      <c r="P8297" s="6">
        <f t="shared" si="388"/>
        <v>47.819333333333333</v>
      </c>
      <c r="Q8297">
        <f t="shared" si="389"/>
        <v>60.054070266348766</v>
      </c>
      <c r="R8297" s="16" t="str">
        <f>TEXT(Ecom[[#This Row],[Dates]],"mmm")</f>
        <v>Jul</v>
      </c>
      <c r="S8297" s="16" t="str">
        <f>TEXT(Ecom[[#This Row],[Dates]],"YYYY")</f>
        <v>2025</v>
      </c>
      <c r="T8297" s="16"/>
    </row>
    <row r="8298" spans="1:20" x14ac:dyDescent="0.25">
      <c r="A8298" t="s">
        <v>28</v>
      </c>
      <c r="B8298" s="16">
        <v>46098</v>
      </c>
      <c r="C8298" t="s">
        <v>22</v>
      </c>
      <c r="D8298" t="s">
        <v>15</v>
      </c>
      <c r="E8298" t="s">
        <v>155</v>
      </c>
      <c r="F8298" t="s">
        <v>83</v>
      </c>
      <c r="G8298">
        <v>22204</v>
      </c>
      <c r="H8298" t="s">
        <v>18</v>
      </c>
      <c r="I8298" t="s">
        <v>35</v>
      </c>
      <c r="J8298" t="s">
        <v>59</v>
      </c>
      <c r="K8298" s="6">
        <v>111.98</v>
      </c>
      <c r="L8298">
        <v>2</v>
      </c>
      <c r="M8298">
        <v>0</v>
      </c>
      <c r="N8298" s="6">
        <v>26.8752</v>
      </c>
      <c r="O8298" t="str">
        <f t="shared" si="387"/>
        <v/>
      </c>
      <c r="P8298" s="6">
        <f t="shared" si="388"/>
        <v>42.897333333333336</v>
      </c>
      <c r="Q8298">
        <f t="shared" si="389"/>
        <v>36.399813784627469</v>
      </c>
      <c r="R8298" s="16" t="str">
        <f>TEXT(Ecom[[#This Row],[Dates]],"mmm")</f>
        <v>Mar</v>
      </c>
      <c r="S8298" s="16" t="str">
        <f>TEXT(Ecom[[#This Row],[Dates]],"YYYY")</f>
        <v>2026</v>
      </c>
      <c r="T8298" s="16"/>
    </row>
    <row r="8299" spans="1:20" x14ac:dyDescent="0.25">
      <c r="A8299" t="s">
        <v>28</v>
      </c>
      <c r="B8299" s="16">
        <v>46043</v>
      </c>
      <c r="C8299" t="s">
        <v>22</v>
      </c>
      <c r="D8299" t="s">
        <v>15</v>
      </c>
      <c r="E8299" t="s">
        <v>99</v>
      </c>
      <c r="F8299" t="s">
        <v>40</v>
      </c>
      <c r="G8299">
        <v>28205</v>
      </c>
      <c r="H8299" t="s">
        <v>18</v>
      </c>
      <c r="I8299" t="s">
        <v>19</v>
      </c>
      <c r="J8299" t="s">
        <v>33</v>
      </c>
      <c r="K8299" s="6">
        <v>4.9279999999999999</v>
      </c>
      <c r="L8299">
        <v>2</v>
      </c>
      <c r="M8299">
        <v>0.2</v>
      </c>
      <c r="N8299" s="6">
        <v>0.73919999999999997</v>
      </c>
      <c r="O8299" t="str">
        <f t="shared" si="387"/>
        <v/>
      </c>
      <c r="P8299" s="6">
        <f t="shared" si="388"/>
        <v>8.2306666666666661</v>
      </c>
      <c r="Q8299">
        <f t="shared" si="389"/>
        <v>30.592857663186685</v>
      </c>
      <c r="R8299" s="16" t="str">
        <f>TEXT(Ecom[[#This Row],[Dates]],"mmm")</f>
        <v>Jan</v>
      </c>
      <c r="S8299" s="16" t="str">
        <f>TEXT(Ecom[[#This Row],[Dates]],"YYYY")</f>
        <v>2026</v>
      </c>
      <c r="T8299" s="16"/>
    </row>
    <row r="8300" spans="1:20" x14ac:dyDescent="0.25">
      <c r="A8300" t="s">
        <v>28</v>
      </c>
      <c r="B8300" s="16">
        <v>45863</v>
      </c>
      <c r="C8300" t="s">
        <v>22</v>
      </c>
      <c r="D8300" t="s">
        <v>15</v>
      </c>
      <c r="E8300" t="s">
        <v>99</v>
      </c>
      <c r="F8300" t="s">
        <v>40</v>
      </c>
      <c r="G8300">
        <v>28205</v>
      </c>
      <c r="H8300" t="s">
        <v>18</v>
      </c>
      <c r="I8300" t="s">
        <v>26</v>
      </c>
      <c r="J8300" t="s">
        <v>27</v>
      </c>
      <c r="K8300" s="6">
        <v>11.784000000000001</v>
      </c>
      <c r="L8300">
        <v>3</v>
      </c>
      <c r="M8300">
        <v>0.2</v>
      </c>
      <c r="N8300" s="6">
        <v>4.2717000000000001</v>
      </c>
      <c r="O8300" t="str">
        <f t="shared" si="387"/>
        <v/>
      </c>
      <c r="P8300" s="6">
        <f t="shared" si="388"/>
        <v>66.908000000000001</v>
      </c>
      <c r="Q8300">
        <f t="shared" si="389"/>
        <v>68.254330873307694</v>
      </c>
      <c r="R8300" s="16" t="str">
        <f>TEXT(Ecom[[#This Row],[Dates]],"mmm")</f>
        <v>Jul</v>
      </c>
      <c r="S8300" s="16" t="str">
        <f>TEXT(Ecom[[#This Row],[Dates]],"YYYY")</f>
        <v>2025</v>
      </c>
      <c r="T8300" s="16"/>
    </row>
    <row r="8301" spans="1:20" x14ac:dyDescent="0.25">
      <c r="A8301" t="s">
        <v>28</v>
      </c>
      <c r="B8301" s="16">
        <v>45726</v>
      </c>
      <c r="C8301" t="s">
        <v>14</v>
      </c>
      <c r="D8301" t="s">
        <v>15</v>
      </c>
      <c r="E8301" t="s">
        <v>109</v>
      </c>
      <c r="F8301" t="s">
        <v>24</v>
      </c>
      <c r="G8301">
        <v>95661</v>
      </c>
      <c r="H8301" t="s">
        <v>25</v>
      </c>
      <c r="I8301" t="s">
        <v>26</v>
      </c>
      <c r="J8301" t="s">
        <v>34</v>
      </c>
      <c r="K8301" s="6">
        <v>7.98</v>
      </c>
      <c r="L8301">
        <v>3</v>
      </c>
      <c r="M8301">
        <v>0</v>
      </c>
      <c r="N8301" s="6">
        <v>2.0748000000000002</v>
      </c>
      <c r="O8301" t="str">
        <f t="shared" si="387"/>
        <v/>
      </c>
      <c r="P8301" s="6">
        <f t="shared" si="388"/>
        <v>612.96333333333337</v>
      </c>
      <c r="Q8301">
        <f t="shared" si="389"/>
        <v>602.31477606044234</v>
      </c>
      <c r="R8301" s="16" t="str">
        <f>TEXT(Ecom[[#This Row],[Dates]],"mmm")</f>
        <v>Mar</v>
      </c>
      <c r="S8301" s="16" t="str">
        <f>TEXT(Ecom[[#This Row],[Dates]],"YYYY")</f>
        <v>2025</v>
      </c>
      <c r="T8301" s="16"/>
    </row>
    <row r="8302" spans="1:20" x14ac:dyDescent="0.25">
      <c r="A8302" t="s">
        <v>28</v>
      </c>
      <c r="B8302" s="16">
        <v>45735</v>
      </c>
      <c r="C8302" t="s">
        <v>14</v>
      </c>
      <c r="D8302" t="s">
        <v>15</v>
      </c>
      <c r="E8302" t="s">
        <v>140</v>
      </c>
      <c r="F8302" t="s">
        <v>70</v>
      </c>
      <c r="G8302">
        <v>48234</v>
      </c>
      <c r="H8302" t="s">
        <v>47</v>
      </c>
      <c r="I8302" t="s">
        <v>26</v>
      </c>
      <c r="J8302" t="s">
        <v>60</v>
      </c>
      <c r="K8302" s="6">
        <v>180.96</v>
      </c>
      <c r="L8302">
        <v>2</v>
      </c>
      <c r="M8302">
        <v>0</v>
      </c>
      <c r="N8302" s="6">
        <v>81.432000000000002</v>
      </c>
      <c r="O8302" t="str">
        <f t="shared" si="387"/>
        <v/>
      </c>
      <c r="P8302" s="6">
        <f t="shared" si="388"/>
        <v>731.08733333333339</v>
      </c>
      <c r="Q8302">
        <f t="shared" si="389"/>
        <v>638.83095092960991</v>
      </c>
      <c r="R8302" s="16" t="str">
        <f>TEXT(Ecom[[#This Row],[Dates]],"mmm")</f>
        <v>Mar</v>
      </c>
      <c r="S8302" s="16" t="str">
        <f>TEXT(Ecom[[#This Row],[Dates]],"YYYY")</f>
        <v>2025</v>
      </c>
      <c r="T8302" s="16"/>
    </row>
    <row r="8303" spans="1:20" x14ac:dyDescent="0.25">
      <c r="A8303" t="s">
        <v>28</v>
      </c>
      <c r="B8303" s="16">
        <v>45661</v>
      </c>
      <c r="C8303" t="s">
        <v>22</v>
      </c>
      <c r="D8303" t="s">
        <v>15</v>
      </c>
      <c r="E8303" t="s">
        <v>23</v>
      </c>
      <c r="F8303" t="s">
        <v>24</v>
      </c>
      <c r="G8303">
        <v>90036</v>
      </c>
      <c r="H8303" t="s">
        <v>25</v>
      </c>
      <c r="I8303" t="s">
        <v>35</v>
      </c>
      <c r="J8303" t="s">
        <v>59</v>
      </c>
      <c r="K8303" s="6">
        <v>1649.95</v>
      </c>
      <c r="L8303">
        <v>5</v>
      </c>
      <c r="M8303">
        <v>0</v>
      </c>
      <c r="N8303" s="6">
        <v>659.98</v>
      </c>
      <c r="O8303" t="str">
        <f t="shared" si="387"/>
        <v/>
      </c>
      <c r="P8303" s="6">
        <f t="shared" si="388"/>
        <v>695.29533333333336</v>
      </c>
      <c r="Q8303">
        <f t="shared" si="389"/>
        <v>729.80181667993497</v>
      </c>
      <c r="R8303" s="16" t="str">
        <f>TEXT(Ecom[[#This Row],[Dates]],"mmm")</f>
        <v>Jan</v>
      </c>
      <c r="S8303" s="16" t="str">
        <f>TEXT(Ecom[[#This Row],[Dates]],"YYYY")</f>
        <v>2025</v>
      </c>
      <c r="T8303" s="16"/>
    </row>
    <row r="8304" spans="1:20" x14ac:dyDescent="0.25">
      <c r="A8304" t="s">
        <v>28</v>
      </c>
      <c r="B8304" s="16">
        <v>46031</v>
      </c>
      <c r="C8304" t="s">
        <v>22</v>
      </c>
      <c r="D8304" t="s">
        <v>15</v>
      </c>
      <c r="E8304" t="s">
        <v>23</v>
      </c>
      <c r="F8304" t="s">
        <v>24</v>
      </c>
      <c r="G8304">
        <v>90036</v>
      </c>
      <c r="H8304" t="s">
        <v>25</v>
      </c>
      <c r="I8304" t="s">
        <v>19</v>
      </c>
      <c r="J8304" t="s">
        <v>21</v>
      </c>
      <c r="K8304" s="6">
        <v>362.35199999999998</v>
      </c>
      <c r="L8304">
        <v>3</v>
      </c>
      <c r="M8304">
        <v>0.2</v>
      </c>
      <c r="N8304" s="6">
        <v>45.293999999999997</v>
      </c>
      <c r="O8304" t="str">
        <f t="shared" si="387"/>
        <v/>
      </c>
      <c r="P8304" s="6">
        <f t="shared" si="388"/>
        <v>307.43466666666666</v>
      </c>
      <c r="Q8304">
        <f t="shared" si="389"/>
        <v>429.92552293830829</v>
      </c>
      <c r="R8304" s="16" t="str">
        <f>TEXT(Ecom[[#This Row],[Dates]],"mmm")</f>
        <v>Jan</v>
      </c>
      <c r="S8304" s="16" t="str">
        <f>TEXT(Ecom[[#This Row],[Dates]],"YYYY")</f>
        <v>2026</v>
      </c>
      <c r="T8304" s="16"/>
    </row>
    <row r="8305" spans="1:20" x14ac:dyDescent="0.25">
      <c r="A8305" t="s">
        <v>13</v>
      </c>
      <c r="B8305" s="16">
        <v>46228</v>
      </c>
      <c r="C8305" t="s">
        <v>44</v>
      </c>
      <c r="D8305" t="s">
        <v>15</v>
      </c>
      <c r="E8305" t="s">
        <v>52</v>
      </c>
      <c r="F8305" t="s">
        <v>24</v>
      </c>
      <c r="G8305">
        <v>94110</v>
      </c>
      <c r="H8305" t="s">
        <v>25</v>
      </c>
      <c r="I8305" t="s">
        <v>35</v>
      </c>
      <c r="J8305" t="s">
        <v>36</v>
      </c>
      <c r="K8305" s="6">
        <v>73.584000000000003</v>
      </c>
      <c r="L8305">
        <v>2</v>
      </c>
      <c r="M8305">
        <v>0.2</v>
      </c>
      <c r="N8305" s="6">
        <v>8.2782</v>
      </c>
      <c r="O8305" t="str">
        <f t="shared" si="387"/>
        <v/>
      </c>
      <c r="P8305" s="6">
        <f t="shared" si="388"/>
        <v>197.45066666666665</v>
      </c>
      <c r="Q8305">
        <f t="shared" si="389"/>
        <v>385.47971945788976</v>
      </c>
      <c r="R8305" s="16" t="str">
        <f>TEXT(Ecom[[#This Row],[Dates]],"mmm")</f>
        <v>Jul</v>
      </c>
      <c r="S8305" s="16" t="str">
        <f>TEXT(Ecom[[#This Row],[Dates]],"YYYY")</f>
        <v>2026</v>
      </c>
      <c r="T8305" s="16"/>
    </row>
    <row r="8306" spans="1:20" x14ac:dyDescent="0.25">
      <c r="A8306" t="s">
        <v>28</v>
      </c>
      <c r="B8306" s="16">
        <v>45708</v>
      </c>
      <c r="C8306" t="s">
        <v>14</v>
      </c>
      <c r="D8306" t="s">
        <v>15</v>
      </c>
      <c r="E8306" t="s">
        <v>418</v>
      </c>
      <c r="F8306" t="s">
        <v>24</v>
      </c>
      <c r="G8306">
        <v>93309</v>
      </c>
      <c r="H8306" t="s">
        <v>25</v>
      </c>
      <c r="I8306" t="s">
        <v>19</v>
      </c>
      <c r="J8306" t="s">
        <v>31</v>
      </c>
      <c r="K8306" s="6">
        <v>486.36799999999999</v>
      </c>
      <c r="L8306">
        <v>4</v>
      </c>
      <c r="M8306">
        <v>0.2</v>
      </c>
      <c r="N8306" s="6">
        <v>36.477600000000002</v>
      </c>
      <c r="O8306" t="str">
        <f t="shared" si="387"/>
        <v/>
      </c>
      <c r="P8306" s="6">
        <f t="shared" si="388"/>
        <v>186.876</v>
      </c>
      <c r="Q8306">
        <f t="shared" si="389"/>
        <v>163.59350089055991</v>
      </c>
      <c r="R8306" s="16" t="str">
        <f>TEXT(Ecom[[#This Row],[Dates]],"mmm")</f>
        <v>Feb</v>
      </c>
      <c r="S8306" s="16" t="str">
        <f>TEXT(Ecom[[#This Row],[Dates]],"YYYY")</f>
        <v>2025</v>
      </c>
      <c r="T8306" s="16"/>
    </row>
    <row r="8307" spans="1:20" x14ac:dyDescent="0.25">
      <c r="A8307" t="s">
        <v>28</v>
      </c>
      <c r="B8307" s="16">
        <v>46353</v>
      </c>
      <c r="C8307" t="s">
        <v>44</v>
      </c>
      <c r="D8307" t="s">
        <v>15</v>
      </c>
      <c r="E8307" t="s">
        <v>337</v>
      </c>
      <c r="F8307" t="s">
        <v>119</v>
      </c>
      <c r="G8307">
        <v>74133</v>
      </c>
      <c r="H8307" t="s">
        <v>47</v>
      </c>
      <c r="I8307" t="s">
        <v>26</v>
      </c>
      <c r="J8307" t="s">
        <v>41</v>
      </c>
      <c r="K8307" s="6">
        <v>32.4</v>
      </c>
      <c r="L8307">
        <v>5</v>
      </c>
      <c r="M8307">
        <v>0</v>
      </c>
      <c r="N8307" s="6">
        <v>15.552</v>
      </c>
      <c r="O8307" t="str">
        <f t="shared" si="387"/>
        <v/>
      </c>
      <c r="P8307" s="6">
        <f t="shared" si="388"/>
        <v>50.606666666666662</v>
      </c>
      <c r="Q8307">
        <f t="shared" si="389"/>
        <v>127.79911971643739</v>
      </c>
      <c r="R8307" s="16" t="str">
        <f>TEXT(Ecom[[#This Row],[Dates]],"mmm")</f>
        <v>Nov</v>
      </c>
      <c r="S8307" s="16" t="str">
        <f>TEXT(Ecom[[#This Row],[Dates]],"YYYY")</f>
        <v>2026</v>
      </c>
      <c r="T8307" s="16"/>
    </row>
    <row r="8308" spans="1:20" x14ac:dyDescent="0.25">
      <c r="A8308" t="s">
        <v>28</v>
      </c>
      <c r="B8308" s="16">
        <v>46092</v>
      </c>
      <c r="C8308" t="s">
        <v>44</v>
      </c>
      <c r="D8308" t="s">
        <v>15</v>
      </c>
      <c r="E8308" t="s">
        <v>337</v>
      </c>
      <c r="F8308" t="s">
        <v>119</v>
      </c>
      <c r="G8308">
        <v>74133</v>
      </c>
      <c r="H8308" t="s">
        <v>47</v>
      </c>
      <c r="I8308" t="s">
        <v>26</v>
      </c>
      <c r="J8308" t="s">
        <v>37</v>
      </c>
      <c r="K8308" s="6">
        <v>41.86</v>
      </c>
      <c r="L8308">
        <v>7</v>
      </c>
      <c r="M8308">
        <v>0</v>
      </c>
      <c r="N8308" s="6">
        <v>19.255600000000001</v>
      </c>
      <c r="O8308" t="str">
        <f t="shared" si="387"/>
        <v/>
      </c>
      <c r="P8308" s="6">
        <f t="shared" si="388"/>
        <v>52.196666666666665</v>
      </c>
      <c r="Q8308">
        <f t="shared" si="389"/>
        <v>85.599694596201488</v>
      </c>
      <c r="R8308" s="16" t="str">
        <f>TEXT(Ecom[[#This Row],[Dates]],"mmm")</f>
        <v>Mar</v>
      </c>
      <c r="S8308" s="16" t="str">
        <f>TEXT(Ecom[[#This Row],[Dates]],"YYYY")</f>
        <v>2026</v>
      </c>
      <c r="T8308" s="16"/>
    </row>
    <row r="8309" spans="1:20" x14ac:dyDescent="0.25">
      <c r="A8309" t="s">
        <v>28</v>
      </c>
      <c r="B8309" s="16">
        <v>45963</v>
      </c>
      <c r="C8309" t="s">
        <v>44</v>
      </c>
      <c r="D8309" t="s">
        <v>15</v>
      </c>
      <c r="E8309" t="s">
        <v>337</v>
      </c>
      <c r="F8309" t="s">
        <v>119</v>
      </c>
      <c r="G8309">
        <v>74133</v>
      </c>
      <c r="H8309" t="s">
        <v>47</v>
      </c>
      <c r="I8309" t="s">
        <v>26</v>
      </c>
      <c r="J8309" t="s">
        <v>37</v>
      </c>
      <c r="K8309" s="6">
        <v>77.56</v>
      </c>
      <c r="L8309">
        <v>2</v>
      </c>
      <c r="M8309">
        <v>0</v>
      </c>
      <c r="N8309" s="6">
        <v>35.677599999999998</v>
      </c>
      <c r="O8309" t="str">
        <f t="shared" si="387"/>
        <v/>
      </c>
      <c r="P8309" s="6">
        <f t="shared" si="388"/>
        <v>84.027333333333331</v>
      </c>
      <c r="Q8309">
        <f t="shared" si="389"/>
        <v>35.570600988269334</v>
      </c>
      <c r="R8309" s="16" t="str">
        <f>TEXT(Ecom[[#This Row],[Dates]],"mmm")</f>
        <v>Nov</v>
      </c>
      <c r="S8309" s="16" t="str">
        <f>TEXT(Ecom[[#This Row],[Dates]],"YYYY")</f>
        <v>2025</v>
      </c>
      <c r="T8309" s="16"/>
    </row>
    <row r="8310" spans="1:20" x14ac:dyDescent="0.25">
      <c r="A8310" t="s">
        <v>168</v>
      </c>
      <c r="B8310" s="16">
        <v>46259</v>
      </c>
      <c r="C8310" t="s">
        <v>44</v>
      </c>
      <c r="D8310" t="s">
        <v>15</v>
      </c>
      <c r="E8310" t="s">
        <v>52</v>
      </c>
      <c r="F8310" t="s">
        <v>24</v>
      </c>
      <c r="G8310">
        <v>94122</v>
      </c>
      <c r="H8310" t="s">
        <v>25</v>
      </c>
      <c r="I8310" t="s">
        <v>26</v>
      </c>
      <c r="J8310" t="s">
        <v>34</v>
      </c>
      <c r="K8310" s="6">
        <v>37.17</v>
      </c>
      <c r="L8310">
        <v>9</v>
      </c>
      <c r="M8310">
        <v>0</v>
      </c>
      <c r="N8310" s="6">
        <v>11.151</v>
      </c>
      <c r="O8310" t="str">
        <f t="shared" si="387"/>
        <v/>
      </c>
      <c r="P8310" s="6">
        <f t="shared" si="388"/>
        <v>183.67699999999999</v>
      </c>
      <c r="Q8310">
        <f t="shared" si="389"/>
        <v>115.83537313823476</v>
      </c>
      <c r="R8310" s="16" t="str">
        <f>TEXT(Ecom[[#This Row],[Dates]],"mmm")</f>
        <v>Aug</v>
      </c>
      <c r="S8310" s="16" t="str">
        <f>TEXT(Ecom[[#This Row],[Dates]],"YYYY")</f>
        <v>2026</v>
      </c>
      <c r="T8310" s="16"/>
    </row>
    <row r="8311" spans="1:20" x14ac:dyDescent="0.25">
      <c r="A8311" t="s">
        <v>28</v>
      </c>
      <c r="B8311" s="16">
        <v>46051</v>
      </c>
      <c r="C8311" t="s">
        <v>14</v>
      </c>
      <c r="D8311" t="s">
        <v>15</v>
      </c>
      <c r="E8311" t="s">
        <v>61</v>
      </c>
      <c r="F8311" t="s">
        <v>46</v>
      </c>
      <c r="G8311">
        <v>77036</v>
      </c>
      <c r="H8311" t="s">
        <v>47</v>
      </c>
      <c r="I8311" t="s">
        <v>26</v>
      </c>
      <c r="J8311" t="s">
        <v>32</v>
      </c>
      <c r="K8311" s="6">
        <v>137.352</v>
      </c>
      <c r="L8311">
        <v>3</v>
      </c>
      <c r="M8311">
        <v>0.2</v>
      </c>
      <c r="N8311" s="6">
        <v>8.5845000000000002</v>
      </c>
      <c r="O8311" t="str">
        <f t="shared" si="387"/>
        <v/>
      </c>
      <c r="P8311" s="6">
        <f t="shared" si="388"/>
        <v>192.19366666666667</v>
      </c>
      <c r="Q8311">
        <f t="shared" si="389"/>
        <v>137.58770616013413</v>
      </c>
      <c r="R8311" s="16" t="str">
        <f>TEXT(Ecom[[#This Row],[Dates]],"mmm")</f>
        <v>Jan</v>
      </c>
      <c r="S8311" s="16" t="str">
        <f>TEXT(Ecom[[#This Row],[Dates]],"YYYY")</f>
        <v>2026</v>
      </c>
      <c r="T8311" s="16"/>
    </row>
    <row r="8312" spans="1:20" x14ac:dyDescent="0.25">
      <c r="A8312" t="s">
        <v>28</v>
      </c>
      <c r="B8312" s="16">
        <v>46018</v>
      </c>
      <c r="C8312" t="s">
        <v>14</v>
      </c>
      <c r="D8312" t="s">
        <v>15</v>
      </c>
      <c r="E8312" t="s">
        <v>61</v>
      </c>
      <c r="F8312" t="s">
        <v>46</v>
      </c>
      <c r="G8312">
        <v>77036</v>
      </c>
      <c r="H8312" t="s">
        <v>47</v>
      </c>
      <c r="I8312" t="s">
        <v>19</v>
      </c>
      <c r="J8312" t="s">
        <v>31</v>
      </c>
      <c r="K8312" s="6">
        <v>376.50900000000001</v>
      </c>
      <c r="L8312">
        <v>3</v>
      </c>
      <c r="M8312">
        <v>0.3</v>
      </c>
      <c r="N8312" s="6">
        <v>-43.029600000000002</v>
      </c>
      <c r="O8312">
        <f t="shared" si="387"/>
        <v>-43.029600000000002</v>
      </c>
      <c r="P8312" s="6">
        <f t="shared" si="388"/>
        <v>1126.3863333333331</v>
      </c>
      <c r="Q8312">
        <f t="shared" si="389"/>
        <v>1055.6022359283647</v>
      </c>
      <c r="R8312" s="16" t="str">
        <f>TEXT(Ecom[[#This Row],[Dates]],"mmm")</f>
        <v>Dec</v>
      </c>
      <c r="S8312" s="16" t="str">
        <f>TEXT(Ecom[[#This Row],[Dates]],"YYYY")</f>
        <v>2025</v>
      </c>
      <c r="T8312" s="16"/>
    </row>
    <row r="8313" spans="1:20" x14ac:dyDescent="0.25">
      <c r="A8313" t="s">
        <v>28</v>
      </c>
      <c r="B8313" s="16">
        <v>46280</v>
      </c>
      <c r="C8313" t="s">
        <v>14</v>
      </c>
      <c r="D8313" t="s">
        <v>15</v>
      </c>
      <c r="E8313" t="s">
        <v>103</v>
      </c>
      <c r="F8313" t="s">
        <v>167</v>
      </c>
      <c r="G8313">
        <v>31907</v>
      </c>
      <c r="H8313" t="s">
        <v>18</v>
      </c>
      <c r="I8313" t="s">
        <v>19</v>
      </c>
      <c r="J8313" t="s">
        <v>33</v>
      </c>
      <c r="K8313" s="6">
        <v>62.72</v>
      </c>
      <c r="L8313">
        <v>4</v>
      </c>
      <c r="M8313">
        <v>0</v>
      </c>
      <c r="N8313" s="6">
        <v>24.460799999999999</v>
      </c>
      <c r="O8313" t="str">
        <f t="shared" si="387"/>
        <v/>
      </c>
      <c r="P8313" s="6">
        <f t="shared" si="388"/>
        <v>1171.6693333333333</v>
      </c>
      <c r="Q8313">
        <f t="shared" si="389"/>
        <v>1116.601315828329</v>
      </c>
      <c r="R8313" s="16" t="str">
        <f>TEXT(Ecom[[#This Row],[Dates]],"mmm")</f>
        <v>Sep</v>
      </c>
      <c r="S8313" s="16" t="str">
        <f>TEXT(Ecom[[#This Row],[Dates]],"YYYY")</f>
        <v>2026</v>
      </c>
      <c r="T8313" s="16"/>
    </row>
    <row r="8314" spans="1:20" x14ac:dyDescent="0.25">
      <c r="A8314" t="s">
        <v>28</v>
      </c>
      <c r="B8314" s="16">
        <v>45684</v>
      </c>
      <c r="C8314" t="s">
        <v>14</v>
      </c>
      <c r="D8314" t="s">
        <v>15</v>
      </c>
      <c r="E8314" t="s">
        <v>103</v>
      </c>
      <c r="F8314" t="s">
        <v>167</v>
      </c>
      <c r="G8314">
        <v>31907</v>
      </c>
      <c r="H8314" t="s">
        <v>18</v>
      </c>
      <c r="I8314" t="s">
        <v>35</v>
      </c>
      <c r="J8314" t="s">
        <v>36</v>
      </c>
      <c r="K8314" s="6">
        <v>2939.93</v>
      </c>
      <c r="L8314">
        <v>7</v>
      </c>
      <c r="M8314">
        <v>0</v>
      </c>
      <c r="N8314" s="6">
        <v>764.3818</v>
      </c>
      <c r="O8314" t="str">
        <f t="shared" si="387"/>
        <v/>
      </c>
      <c r="P8314" s="6">
        <f t="shared" si="388"/>
        <v>1151.9253333333331</v>
      </c>
      <c r="Q8314">
        <f t="shared" si="389"/>
        <v>1296.4747553477896</v>
      </c>
      <c r="R8314" s="16" t="str">
        <f>TEXT(Ecom[[#This Row],[Dates]],"mmm")</f>
        <v>Jan</v>
      </c>
      <c r="S8314" s="16" t="str">
        <f>TEXT(Ecom[[#This Row],[Dates]],"YYYY")</f>
        <v>2025</v>
      </c>
      <c r="T8314" s="16"/>
    </row>
    <row r="8315" spans="1:20" x14ac:dyDescent="0.25">
      <c r="A8315" t="s">
        <v>28</v>
      </c>
      <c r="B8315" s="16">
        <v>46184</v>
      </c>
      <c r="C8315" t="s">
        <v>44</v>
      </c>
      <c r="D8315" t="s">
        <v>15</v>
      </c>
      <c r="E8315" t="s">
        <v>516</v>
      </c>
      <c r="F8315" t="s">
        <v>46</v>
      </c>
      <c r="G8315">
        <v>77573</v>
      </c>
      <c r="H8315" t="s">
        <v>47</v>
      </c>
      <c r="I8315" t="s">
        <v>19</v>
      </c>
      <c r="J8315" t="s">
        <v>21</v>
      </c>
      <c r="K8315" s="6">
        <v>512.35799999999995</v>
      </c>
      <c r="L8315">
        <v>3</v>
      </c>
      <c r="M8315">
        <v>0.3</v>
      </c>
      <c r="N8315" s="6">
        <v>-14.6388</v>
      </c>
      <c r="O8315">
        <f t="shared" si="387"/>
        <v>-14.6388</v>
      </c>
      <c r="P8315" s="6">
        <f t="shared" si="388"/>
        <v>179.37800000000001</v>
      </c>
      <c r="Q8315">
        <f t="shared" si="389"/>
        <v>769.90843848593556</v>
      </c>
      <c r="R8315" s="16" t="str">
        <f>TEXT(Ecom[[#This Row],[Dates]],"mmm")</f>
        <v>Jun</v>
      </c>
      <c r="S8315" s="16" t="str">
        <f>TEXT(Ecom[[#This Row],[Dates]],"YYYY")</f>
        <v>2026</v>
      </c>
      <c r="T8315" s="16"/>
    </row>
    <row r="8316" spans="1:20" x14ac:dyDescent="0.25">
      <c r="A8316" t="s">
        <v>28</v>
      </c>
      <c r="B8316" s="16">
        <v>46033</v>
      </c>
      <c r="C8316" t="s">
        <v>44</v>
      </c>
      <c r="D8316" t="s">
        <v>15</v>
      </c>
      <c r="E8316" t="s">
        <v>516</v>
      </c>
      <c r="F8316" t="s">
        <v>46</v>
      </c>
      <c r="G8316">
        <v>77573</v>
      </c>
      <c r="H8316" t="s">
        <v>47</v>
      </c>
      <c r="I8316" t="s">
        <v>26</v>
      </c>
      <c r="J8316" t="s">
        <v>77</v>
      </c>
      <c r="K8316" s="6">
        <v>3.488</v>
      </c>
      <c r="L8316">
        <v>2</v>
      </c>
      <c r="M8316">
        <v>0.2</v>
      </c>
      <c r="N8316" s="6">
        <v>0.56679999999999997</v>
      </c>
      <c r="O8316" t="str">
        <f t="shared" si="387"/>
        <v/>
      </c>
      <c r="P8316" s="6">
        <f t="shared" si="388"/>
        <v>13.936</v>
      </c>
      <c r="Q8316">
        <f t="shared" si="389"/>
        <v>669.22591350250252</v>
      </c>
      <c r="R8316" s="16" t="str">
        <f>TEXT(Ecom[[#This Row],[Dates]],"mmm")</f>
        <v>Jan</v>
      </c>
      <c r="S8316" s="16" t="str">
        <f>TEXT(Ecom[[#This Row],[Dates]],"YYYY")</f>
        <v>2026</v>
      </c>
      <c r="T8316" s="16"/>
    </row>
    <row r="8317" spans="1:20" x14ac:dyDescent="0.25">
      <c r="A8317" t="s">
        <v>28</v>
      </c>
      <c r="B8317" s="16">
        <v>45723</v>
      </c>
      <c r="C8317" t="s">
        <v>44</v>
      </c>
      <c r="D8317" t="s">
        <v>15</v>
      </c>
      <c r="E8317" t="s">
        <v>516</v>
      </c>
      <c r="F8317" t="s">
        <v>46</v>
      </c>
      <c r="G8317">
        <v>77573</v>
      </c>
      <c r="H8317" t="s">
        <v>47</v>
      </c>
      <c r="I8317" t="s">
        <v>26</v>
      </c>
      <c r="J8317" t="s">
        <v>34</v>
      </c>
      <c r="K8317" s="6">
        <v>22.288</v>
      </c>
      <c r="L8317">
        <v>7</v>
      </c>
      <c r="M8317">
        <v>0.2</v>
      </c>
      <c r="N8317" s="6">
        <v>3.9003999999999999</v>
      </c>
      <c r="O8317" t="str">
        <f t="shared" si="387"/>
        <v/>
      </c>
      <c r="P8317" s="6">
        <f t="shared" si="388"/>
        <v>13.357333333333335</v>
      </c>
      <c r="Q8317">
        <f t="shared" si="389"/>
        <v>90.951168359323049</v>
      </c>
      <c r="R8317" s="16" t="str">
        <f>TEXT(Ecom[[#This Row],[Dates]],"mmm")</f>
        <v>Mar</v>
      </c>
      <c r="S8317" s="16" t="str">
        <f>TEXT(Ecom[[#This Row],[Dates]],"YYYY")</f>
        <v>2025</v>
      </c>
      <c r="T8317" s="16"/>
    </row>
    <row r="8318" spans="1:20" x14ac:dyDescent="0.25">
      <c r="A8318" t="s">
        <v>28</v>
      </c>
      <c r="B8318" s="16">
        <v>46211</v>
      </c>
      <c r="C8318" t="s">
        <v>44</v>
      </c>
      <c r="D8318" t="s">
        <v>15</v>
      </c>
      <c r="E8318" t="s">
        <v>516</v>
      </c>
      <c r="F8318" t="s">
        <v>46</v>
      </c>
      <c r="G8318">
        <v>77573</v>
      </c>
      <c r="H8318" t="s">
        <v>47</v>
      </c>
      <c r="I8318" t="s">
        <v>26</v>
      </c>
      <c r="J8318" t="s">
        <v>41</v>
      </c>
      <c r="K8318" s="6">
        <v>16.032</v>
      </c>
      <c r="L8318">
        <v>3</v>
      </c>
      <c r="M8318">
        <v>0.2</v>
      </c>
      <c r="N8318" s="6">
        <v>5.6112000000000002</v>
      </c>
      <c r="O8318" t="str">
        <f t="shared" si="387"/>
        <v/>
      </c>
      <c r="P8318" s="6">
        <f t="shared" si="388"/>
        <v>12.925333333333333</v>
      </c>
      <c r="Q8318">
        <f t="shared" si="389"/>
        <v>8.24920377751471</v>
      </c>
      <c r="R8318" s="16" t="str">
        <f>TEXT(Ecom[[#This Row],[Dates]],"mmm")</f>
        <v>Jul</v>
      </c>
      <c r="S8318" s="16" t="str">
        <f>TEXT(Ecom[[#This Row],[Dates]],"YYYY")</f>
        <v>2026</v>
      </c>
      <c r="T8318" s="16"/>
    </row>
    <row r="8319" spans="1:20" x14ac:dyDescent="0.25">
      <c r="A8319" t="s">
        <v>28</v>
      </c>
      <c r="B8319" s="16">
        <v>45917</v>
      </c>
      <c r="C8319" t="s">
        <v>14</v>
      </c>
      <c r="D8319" t="s">
        <v>15</v>
      </c>
      <c r="E8319" t="s">
        <v>223</v>
      </c>
      <c r="F8319" t="s">
        <v>40</v>
      </c>
      <c r="G8319">
        <v>27217</v>
      </c>
      <c r="H8319" t="s">
        <v>18</v>
      </c>
      <c r="I8319" t="s">
        <v>26</v>
      </c>
      <c r="J8319" t="s">
        <v>34</v>
      </c>
      <c r="K8319" s="6">
        <v>1.752</v>
      </c>
      <c r="L8319">
        <v>1</v>
      </c>
      <c r="M8319">
        <v>0.2</v>
      </c>
      <c r="N8319" s="6">
        <v>0.15329999999999999</v>
      </c>
      <c r="O8319" t="str">
        <f t="shared" si="387"/>
        <v/>
      </c>
      <c r="P8319" s="6">
        <f t="shared" si="388"/>
        <v>11.318</v>
      </c>
      <c r="Q8319">
        <f t="shared" si="389"/>
        <v>8.1601988719411516</v>
      </c>
      <c r="R8319" s="16" t="str">
        <f>TEXT(Ecom[[#This Row],[Dates]],"mmm")</f>
        <v>Sep</v>
      </c>
      <c r="S8319" s="16" t="str">
        <f>TEXT(Ecom[[#This Row],[Dates]],"YYYY")</f>
        <v>2025</v>
      </c>
      <c r="T8319" s="16"/>
    </row>
    <row r="8320" spans="1:20" x14ac:dyDescent="0.25">
      <c r="A8320" t="s">
        <v>28</v>
      </c>
      <c r="B8320" s="16">
        <v>45936</v>
      </c>
      <c r="C8320" t="s">
        <v>14</v>
      </c>
      <c r="D8320" t="s">
        <v>15</v>
      </c>
      <c r="E8320" t="s">
        <v>223</v>
      </c>
      <c r="F8320" t="s">
        <v>40</v>
      </c>
      <c r="G8320">
        <v>27217</v>
      </c>
      <c r="H8320" t="s">
        <v>18</v>
      </c>
      <c r="I8320" t="s">
        <v>26</v>
      </c>
      <c r="J8320" t="s">
        <v>34</v>
      </c>
      <c r="K8320" s="6">
        <v>20.992000000000001</v>
      </c>
      <c r="L8320">
        <v>8</v>
      </c>
      <c r="M8320">
        <v>0.2</v>
      </c>
      <c r="N8320" s="6">
        <v>2.3616000000000001</v>
      </c>
      <c r="O8320" t="str">
        <f t="shared" si="387"/>
        <v/>
      </c>
      <c r="P8320" s="6">
        <f t="shared" si="388"/>
        <v>25.74733333333333</v>
      </c>
      <c r="Q8320">
        <f t="shared" si="389"/>
        <v>12.073245382831997</v>
      </c>
      <c r="R8320" s="16" t="str">
        <f>TEXT(Ecom[[#This Row],[Dates]],"mmm")</f>
        <v>Oct</v>
      </c>
      <c r="S8320" s="16" t="str">
        <f>TEXT(Ecom[[#This Row],[Dates]],"YYYY")</f>
        <v>2025</v>
      </c>
      <c r="T8320" s="16"/>
    </row>
    <row r="8321" spans="1:20" x14ac:dyDescent="0.25">
      <c r="A8321" t="s">
        <v>28</v>
      </c>
      <c r="B8321" s="16">
        <v>45761</v>
      </c>
      <c r="C8321" t="s">
        <v>14</v>
      </c>
      <c r="D8321" t="s">
        <v>15</v>
      </c>
      <c r="E8321" t="s">
        <v>75</v>
      </c>
      <c r="F8321" t="s">
        <v>76</v>
      </c>
      <c r="G8321">
        <v>10009</v>
      </c>
      <c r="H8321" t="s">
        <v>57</v>
      </c>
      <c r="I8321" t="s">
        <v>26</v>
      </c>
      <c r="J8321" t="s">
        <v>32</v>
      </c>
      <c r="K8321" s="6">
        <v>11.21</v>
      </c>
      <c r="L8321">
        <v>1</v>
      </c>
      <c r="M8321">
        <v>0</v>
      </c>
      <c r="N8321" s="6">
        <v>3.363</v>
      </c>
      <c r="O8321" t="str">
        <f t="shared" si="387"/>
        <v/>
      </c>
      <c r="P8321" s="6">
        <f t="shared" si="388"/>
        <v>23.957999999999998</v>
      </c>
      <c r="Q8321">
        <f t="shared" si="389"/>
        <v>12.133620057662252</v>
      </c>
      <c r="R8321" s="16" t="str">
        <f>TEXT(Ecom[[#This Row],[Dates]],"mmm")</f>
        <v>Apr</v>
      </c>
      <c r="S8321" s="16" t="str">
        <f>TEXT(Ecom[[#This Row],[Dates]],"YYYY")</f>
        <v>2025</v>
      </c>
      <c r="T8321" s="16"/>
    </row>
    <row r="8322" spans="1:20" x14ac:dyDescent="0.25">
      <c r="A8322" t="s">
        <v>62</v>
      </c>
      <c r="B8322" s="16">
        <v>45799</v>
      </c>
      <c r="C8322" t="s">
        <v>14</v>
      </c>
      <c r="D8322" t="s">
        <v>15</v>
      </c>
      <c r="E8322" t="s">
        <v>135</v>
      </c>
      <c r="F8322" t="s">
        <v>46</v>
      </c>
      <c r="G8322">
        <v>75220</v>
      </c>
      <c r="H8322" t="s">
        <v>47</v>
      </c>
      <c r="I8322" t="s">
        <v>26</v>
      </c>
      <c r="J8322" t="s">
        <v>34</v>
      </c>
      <c r="K8322" s="6">
        <v>45.04</v>
      </c>
      <c r="L8322">
        <v>2</v>
      </c>
      <c r="M8322">
        <v>0.2</v>
      </c>
      <c r="N8322" s="6">
        <v>4.5039999999999996</v>
      </c>
      <c r="O8322" t="str">
        <f t="shared" ref="O8322:O8385" si="390">IF(N8322&lt;0,N8322,"")</f>
        <v/>
      </c>
      <c r="P8322" s="6">
        <f t="shared" si="388"/>
        <v>23.134666666666664</v>
      </c>
      <c r="Q8322">
        <f t="shared" si="389"/>
        <v>14.706789492788193</v>
      </c>
      <c r="R8322" s="16" t="str">
        <f>TEXT(Ecom[[#This Row],[Dates]],"mmm")</f>
        <v>May</v>
      </c>
      <c r="S8322" s="16" t="str">
        <f>TEXT(Ecom[[#This Row],[Dates]],"YYYY")</f>
        <v>2025</v>
      </c>
      <c r="T8322" s="16"/>
    </row>
    <row r="8323" spans="1:20" x14ac:dyDescent="0.25">
      <c r="A8323" t="s">
        <v>28</v>
      </c>
      <c r="B8323" s="16">
        <v>46217</v>
      </c>
      <c r="C8323" t="s">
        <v>14</v>
      </c>
      <c r="D8323" t="s">
        <v>15</v>
      </c>
      <c r="E8323" t="s">
        <v>61</v>
      </c>
      <c r="F8323" t="s">
        <v>46</v>
      </c>
      <c r="G8323">
        <v>77095</v>
      </c>
      <c r="H8323" t="s">
        <v>47</v>
      </c>
      <c r="I8323" t="s">
        <v>26</v>
      </c>
      <c r="J8323" t="s">
        <v>37</v>
      </c>
      <c r="K8323" s="6">
        <v>15.624000000000001</v>
      </c>
      <c r="L8323">
        <v>2</v>
      </c>
      <c r="M8323">
        <v>0.8</v>
      </c>
      <c r="N8323" s="6">
        <v>-24.9984</v>
      </c>
      <c r="O8323">
        <f t="shared" si="390"/>
        <v>-24.9984</v>
      </c>
      <c r="P8323" s="6">
        <f t="shared" ref="P8323:P8386" si="391">AVERAGE(K8323:K8325)</f>
        <v>23.038</v>
      </c>
      <c r="Q8323">
        <f t="shared" si="389"/>
        <v>15.79106211800887</v>
      </c>
      <c r="R8323" s="16" t="str">
        <f>TEXT(Ecom[[#This Row],[Dates]],"mmm")</f>
        <v>Jul</v>
      </c>
      <c r="S8323" s="16" t="str">
        <f>TEXT(Ecom[[#This Row],[Dates]],"YYYY")</f>
        <v>2026</v>
      </c>
      <c r="T8323" s="16"/>
    </row>
    <row r="8324" spans="1:20" x14ac:dyDescent="0.25">
      <c r="A8324" t="s">
        <v>28</v>
      </c>
      <c r="B8324" s="16">
        <v>46049</v>
      </c>
      <c r="C8324" t="s">
        <v>14</v>
      </c>
      <c r="D8324" t="s">
        <v>15</v>
      </c>
      <c r="E8324" t="s">
        <v>159</v>
      </c>
      <c r="F8324" t="s">
        <v>76</v>
      </c>
      <c r="G8324">
        <v>11561</v>
      </c>
      <c r="H8324" t="s">
        <v>57</v>
      </c>
      <c r="I8324" t="s">
        <v>26</v>
      </c>
      <c r="J8324" t="s">
        <v>38</v>
      </c>
      <c r="K8324" s="6">
        <v>8.74</v>
      </c>
      <c r="L8324">
        <v>2</v>
      </c>
      <c r="M8324">
        <v>0</v>
      </c>
      <c r="N8324" s="6">
        <v>2.2724000000000002</v>
      </c>
      <c r="O8324" t="str">
        <f t="shared" si="390"/>
        <v/>
      </c>
      <c r="P8324" s="6">
        <f t="shared" si="391"/>
        <v>38.39</v>
      </c>
      <c r="Q8324">
        <f t="shared" si="389"/>
        <v>20.174583617714347</v>
      </c>
      <c r="R8324" s="16" t="str">
        <f>TEXT(Ecom[[#This Row],[Dates]],"mmm")</f>
        <v>Jan</v>
      </c>
      <c r="S8324" s="16" t="str">
        <f>TEXT(Ecom[[#This Row],[Dates]],"YYYY")</f>
        <v>2026</v>
      </c>
      <c r="T8324" s="16"/>
    </row>
    <row r="8325" spans="1:20" x14ac:dyDescent="0.25">
      <c r="A8325" t="s">
        <v>28</v>
      </c>
      <c r="B8325" s="16">
        <v>46146</v>
      </c>
      <c r="C8325" t="s">
        <v>14</v>
      </c>
      <c r="D8325" t="s">
        <v>15</v>
      </c>
      <c r="E8325" t="s">
        <v>159</v>
      </c>
      <c r="F8325" t="s">
        <v>76</v>
      </c>
      <c r="G8325">
        <v>11561</v>
      </c>
      <c r="H8325" t="s">
        <v>57</v>
      </c>
      <c r="I8325" t="s">
        <v>26</v>
      </c>
      <c r="J8325" t="s">
        <v>41</v>
      </c>
      <c r="K8325" s="6">
        <v>44.75</v>
      </c>
      <c r="L8325">
        <v>5</v>
      </c>
      <c r="M8325">
        <v>0</v>
      </c>
      <c r="N8325" s="6">
        <v>20.585000000000001</v>
      </c>
      <c r="O8325" t="str">
        <f t="shared" si="390"/>
        <v/>
      </c>
      <c r="P8325" s="6">
        <f t="shared" si="391"/>
        <v>88.268666666666675</v>
      </c>
      <c r="Q8325">
        <f t="shared" ref="Q8325:Q8388" si="392">SQRT(SUMXMY2(K8325:K8327,P8323:P8325)/3)</f>
        <v>44.455495464982022</v>
      </c>
      <c r="R8325" s="16" t="str">
        <f>TEXT(Ecom[[#This Row],[Dates]],"mmm")</f>
        <v>May</v>
      </c>
      <c r="S8325" s="16" t="str">
        <f>TEXT(Ecom[[#This Row],[Dates]],"YYYY")</f>
        <v>2026</v>
      </c>
      <c r="T8325" s="16"/>
    </row>
    <row r="8326" spans="1:20" x14ac:dyDescent="0.25">
      <c r="A8326" t="s">
        <v>62</v>
      </c>
      <c r="B8326" s="16">
        <v>46216</v>
      </c>
      <c r="C8326" t="s">
        <v>44</v>
      </c>
      <c r="D8326" t="s">
        <v>15</v>
      </c>
      <c r="E8326" t="s">
        <v>229</v>
      </c>
      <c r="F8326" t="s">
        <v>30</v>
      </c>
      <c r="G8326">
        <v>33012</v>
      </c>
      <c r="H8326" t="s">
        <v>18</v>
      </c>
      <c r="I8326" t="s">
        <v>26</v>
      </c>
      <c r="J8326" t="s">
        <v>32</v>
      </c>
      <c r="K8326" s="6">
        <v>61.68</v>
      </c>
      <c r="L8326">
        <v>5</v>
      </c>
      <c r="M8326">
        <v>0.2</v>
      </c>
      <c r="N8326" s="6">
        <v>5.3970000000000002</v>
      </c>
      <c r="O8326" t="str">
        <f t="shared" si="390"/>
        <v/>
      </c>
      <c r="P8326" s="6">
        <f t="shared" si="391"/>
        <v>74.306666666666672</v>
      </c>
      <c r="Q8326">
        <f t="shared" si="392"/>
        <v>59.33384898902019</v>
      </c>
      <c r="R8326" s="16" t="str">
        <f>TEXT(Ecom[[#This Row],[Dates]],"mmm")</f>
        <v>Jul</v>
      </c>
      <c r="S8326" s="16" t="str">
        <f>TEXT(Ecom[[#This Row],[Dates]],"YYYY")</f>
        <v>2026</v>
      </c>
      <c r="T8326" s="16"/>
    </row>
    <row r="8327" spans="1:20" x14ac:dyDescent="0.25">
      <c r="A8327" t="s">
        <v>62</v>
      </c>
      <c r="B8327" s="16">
        <v>46183</v>
      </c>
      <c r="C8327" t="s">
        <v>44</v>
      </c>
      <c r="D8327" t="s">
        <v>15</v>
      </c>
      <c r="E8327" t="s">
        <v>229</v>
      </c>
      <c r="F8327" t="s">
        <v>30</v>
      </c>
      <c r="G8327">
        <v>33012</v>
      </c>
      <c r="H8327" t="s">
        <v>18</v>
      </c>
      <c r="I8327" t="s">
        <v>35</v>
      </c>
      <c r="J8327" t="s">
        <v>36</v>
      </c>
      <c r="K8327" s="6">
        <v>158.376</v>
      </c>
      <c r="L8327">
        <v>3</v>
      </c>
      <c r="M8327">
        <v>0.2</v>
      </c>
      <c r="N8327" s="6">
        <v>13.857900000000001</v>
      </c>
      <c r="O8327" t="str">
        <f t="shared" si="390"/>
        <v/>
      </c>
      <c r="P8327" s="6">
        <f t="shared" si="391"/>
        <v>85.144000000000005</v>
      </c>
      <c r="Q8327">
        <f t="shared" si="392"/>
        <v>58.025738862323138</v>
      </c>
      <c r="R8327" s="16" t="str">
        <f>TEXT(Ecom[[#This Row],[Dates]],"mmm")</f>
        <v>Jun</v>
      </c>
      <c r="S8327" s="16" t="str">
        <f>TEXT(Ecom[[#This Row],[Dates]],"YYYY")</f>
        <v>2026</v>
      </c>
      <c r="T8327" s="16"/>
    </row>
    <row r="8328" spans="1:20" x14ac:dyDescent="0.25">
      <c r="A8328" t="s">
        <v>13</v>
      </c>
      <c r="B8328" s="16">
        <v>45808</v>
      </c>
      <c r="C8328" t="s">
        <v>22</v>
      </c>
      <c r="D8328" t="s">
        <v>15</v>
      </c>
      <c r="E8328" t="s">
        <v>97</v>
      </c>
      <c r="F8328" t="s">
        <v>65</v>
      </c>
      <c r="G8328">
        <v>60505</v>
      </c>
      <c r="H8328" t="s">
        <v>47</v>
      </c>
      <c r="I8328" t="s">
        <v>26</v>
      </c>
      <c r="J8328" t="s">
        <v>37</v>
      </c>
      <c r="K8328" s="6">
        <v>2.8639999999999999</v>
      </c>
      <c r="L8328">
        <v>4</v>
      </c>
      <c r="M8328">
        <v>0.8</v>
      </c>
      <c r="N8328" s="6">
        <v>-4.5823999999999998</v>
      </c>
      <c r="O8328">
        <f t="shared" si="390"/>
        <v>-4.5823999999999998</v>
      </c>
      <c r="P8328" s="6">
        <f t="shared" si="391"/>
        <v>80.251999999999995</v>
      </c>
      <c r="Q8328">
        <f t="shared" si="392"/>
        <v>55.412301968800044</v>
      </c>
      <c r="R8328" s="16" t="str">
        <f>TEXT(Ecom[[#This Row],[Dates]],"mmm")</f>
        <v>May</v>
      </c>
      <c r="S8328" s="16" t="str">
        <f>TEXT(Ecom[[#This Row],[Dates]],"YYYY")</f>
        <v>2025</v>
      </c>
      <c r="T8328" s="16"/>
    </row>
    <row r="8329" spans="1:20" x14ac:dyDescent="0.25">
      <c r="A8329" t="s">
        <v>13</v>
      </c>
      <c r="B8329" s="16">
        <v>46301</v>
      </c>
      <c r="C8329" t="s">
        <v>22</v>
      </c>
      <c r="D8329" t="s">
        <v>15</v>
      </c>
      <c r="E8329" t="s">
        <v>97</v>
      </c>
      <c r="F8329" t="s">
        <v>65</v>
      </c>
      <c r="G8329">
        <v>60505</v>
      </c>
      <c r="H8329" t="s">
        <v>47</v>
      </c>
      <c r="I8329" t="s">
        <v>26</v>
      </c>
      <c r="J8329" t="s">
        <v>37</v>
      </c>
      <c r="K8329" s="6">
        <v>94.191999999999993</v>
      </c>
      <c r="L8329">
        <v>7</v>
      </c>
      <c r="M8329">
        <v>0.8</v>
      </c>
      <c r="N8329" s="6">
        <v>-164.83600000000001</v>
      </c>
      <c r="O8329">
        <f t="shared" si="390"/>
        <v>-164.83600000000001</v>
      </c>
      <c r="P8329" s="6">
        <f t="shared" si="391"/>
        <v>81.457333333333324</v>
      </c>
      <c r="Q8329">
        <f t="shared" si="392"/>
        <v>56.947682193916002</v>
      </c>
      <c r="R8329" s="16" t="str">
        <f>TEXT(Ecom[[#This Row],[Dates]],"mmm")</f>
        <v>Oct</v>
      </c>
      <c r="S8329" s="16" t="str">
        <f>TEXT(Ecom[[#This Row],[Dates]],"YYYY")</f>
        <v>2026</v>
      </c>
      <c r="T8329" s="16"/>
    </row>
    <row r="8330" spans="1:20" x14ac:dyDescent="0.25">
      <c r="A8330" t="s">
        <v>28</v>
      </c>
      <c r="B8330" s="16">
        <v>46151</v>
      </c>
      <c r="C8330" t="s">
        <v>14</v>
      </c>
      <c r="D8330" t="s">
        <v>15</v>
      </c>
      <c r="E8330" t="s">
        <v>152</v>
      </c>
      <c r="F8330" t="s">
        <v>132</v>
      </c>
      <c r="G8330">
        <v>7109</v>
      </c>
      <c r="H8330" t="s">
        <v>57</v>
      </c>
      <c r="I8330" t="s">
        <v>26</v>
      </c>
      <c r="J8330" t="s">
        <v>41</v>
      </c>
      <c r="K8330" s="6">
        <v>143.69999999999999</v>
      </c>
      <c r="L8330">
        <v>3</v>
      </c>
      <c r="M8330">
        <v>0</v>
      </c>
      <c r="N8330" s="6">
        <v>68.975999999999999</v>
      </c>
      <c r="O8330" t="str">
        <f t="shared" si="390"/>
        <v/>
      </c>
      <c r="P8330" s="6">
        <f t="shared" si="391"/>
        <v>52.68666666666666</v>
      </c>
      <c r="Q8330">
        <f t="shared" si="392"/>
        <v>62.329464930468617</v>
      </c>
      <c r="R8330" s="16" t="str">
        <f>TEXT(Ecom[[#This Row],[Dates]],"mmm")</f>
        <v>May</v>
      </c>
      <c r="S8330" s="16" t="str">
        <f>TEXT(Ecom[[#This Row],[Dates]],"YYYY")</f>
        <v>2026</v>
      </c>
      <c r="T8330" s="16"/>
    </row>
    <row r="8331" spans="1:20" x14ac:dyDescent="0.25">
      <c r="A8331" t="s">
        <v>28</v>
      </c>
      <c r="B8331" s="16">
        <v>46313</v>
      </c>
      <c r="C8331" t="s">
        <v>14</v>
      </c>
      <c r="D8331" t="s">
        <v>15</v>
      </c>
      <c r="E8331" t="s">
        <v>152</v>
      </c>
      <c r="F8331" t="s">
        <v>132</v>
      </c>
      <c r="G8331">
        <v>7109</v>
      </c>
      <c r="H8331" t="s">
        <v>57</v>
      </c>
      <c r="I8331" t="s">
        <v>26</v>
      </c>
      <c r="J8331" t="s">
        <v>41</v>
      </c>
      <c r="K8331" s="6">
        <v>6.48</v>
      </c>
      <c r="L8331">
        <v>1</v>
      </c>
      <c r="M8331">
        <v>0</v>
      </c>
      <c r="N8331" s="6">
        <v>3.1103999999999998</v>
      </c>
      <c r="O8331" t="str">
        <f t="shared" si="390"/>
        <v/>
      </c>
      <c r="P8331" s="6">
        <f t="shared" si="391"/>
        <v>8.5233333333333334</v>
      </c>
      <c r="Q8331">
        <f t="shared" si="392"/>
        <v>50.452803256552983</v>
      </c>
      <c r="R8331" s="16" t="str">
        <f>TEXT(Ecom[[#This Row],[Dates]],"mmm")</f>
        <v>Oct</v>
      </c>
      <c r="S8331" s="16" t="str">
        <f>TEXT(Ecom[[#This Row],[Dates]],"YYYY")</f>
        <v>2026</v>
      </c>
      <c r="T8331" s="16"/>
    </row>
    <row r="8332" spans="1:20" x14ac:dyDescent="0.25">
      <c r="A8332" t="s">
        <v>28</v>
      </c>
      <c r="B8332" s="16">
        <v>45851</v>
      </c>
      <c r="C8332" t="s">
        <v>14</v>
      </c>
      <c r="D8332" t="s">
        <v>15</v>
      </c>
      <c r="E8332" t="s">
        <v>75</v>
      </c>
      <c r="F8332" t="s">
        <v>76</v>
      </c>
      <c r="G8332">
        <v>10024</v>
      </c>
      <c r="H8332" t="s">
        <v>57</v>
      </c>
      <c r="I8332" t="s">
        <v>35</v>
      </c>
      <c r="J8332" t="s">
        <v>59</v>
      </c>
      <c r="K8332" s="6">
        <v>7.88</v>
      </c>
      <c r="L8332">
        <v>4</v>
      </c>
      <c r="M8332">
        <v>0</v>
      </c>
      <c r="N8332" s="6">
        <v>2.5215999999999998</v>
      </c>
      <c r="O8332" t="str">
        <f t="shared" si="390"/>
        <v/>
      </c>
      <c r="P8332" s="6">
        <f t="shared" si="391"/>
        <v>124.66333333333331</v>
      </c>
      <c r="Q8332">
        <f t="shared" si="392"/>
        <v>135.42990589641238</v>
      </c>
      <c r="R8332" s="16" t="str">
        <f>TEXT(Ecom[[#This Row],[Dates]],"mmm")</f>
        <v>Jul</v>
      </c>
      <c r="S8332" s="16" t="str">
        <f>TEXT(Ecom[[#This Row],[Dates]],"YYYY")</f>
        <v>2025</v>
      </c>
      <c r="T8332" s="16"/>
    </row>
    <row r="8333" spans="1:20" x14ac:dyDescent="0.25">
      <c r="A8333" t="s">
        <v>62</v>
      </c>
      <c r="B8333" s="16">
        <v>45948</v>
      </c>
      <c r="C8333" t="s">
        <v>14</v>
      </c>
      <c r="D8333" t="s">
        <v>15</v>
      </c>
      <c r="E8333" t="s">
        <v>597</v>
      </c>
      <c r="F8333" t="s">
        <v>166</v>
      </c>
      <c r="G8333">
        <v>1810</v>
      </c>
      <c r="H8333" t="s">
        <v>57</v>
      </c>
      <c r="I8333" t="s">
        <v>26</v>
      </c>
      <c r="J8333" t="s">
        <v>32</v>
      </c>
      <c r="K8333" s="6">
        <v>11.21</v>
      </c>
      <c r="L8333">
        <v>1</v>
      </c>
      <c r="M8333">
        <v>0</v>
      </c>
      <c r="N8333" s="6">
        <v>3.363</v>
      </c>
      <c r="O8333" t="str">
        <f t="shared" si="390"/>
        <v/>
      </c>
      <c r="P8333" s="6">
        <f t="shared" si="391"/>
        <v>128.01666666666665</v>
      </c>
      <c r="Q8333">
        <f t="shared" si="392"/>
        <v>147.34654548602987</v>
      </c>
      <c r="R8333" s="16" t="str">
        <f>TEXT(Ecom[[#This Row],[Dates]],"mmm")</f>
        <v>Oct</v>
      </c>
      <c r="S8333" s="16" t="str">
        <f>TEXT(Ecom[[#This Row],[Dates]],"YYYY")</f>
        <v>2025</v>
      </c>
      <c r="T8333" s="16"/>
    </row>
    <row r="8334" spans="1:20" x14ac:dyDescent="0.25">
      <c r="A8334" t="s">
        <v>62</v>
      </c>
      <c r="B8334" s="16">
        <v>45867</v>
      </c>
      <c r="C8334" t="s">
        <v>14</v>
      </c>
      <c r="D8334" t="s">
        <v>15</v>
      </c>
      <c r="E8334" t="s">
        <v>597</v>
      </c>
      <c r="F8334" t="s">
        <v>166</v>
      </c>
      <c r="G8334">
        <v>1810</v>
      </c>
      <c r="H8334" t="s">
        <v>57</v>
      </c>
      <c r="I8334" t="s">
        <v>19</v>
      </c>
      <c r="J8334" t="s">
        <v>21</v>
      </c>
      <c r="K8334" s="6">
        <v>354.9</v>
      </c>
      <c r="L8334">
        <v>5</v>
      </c>
      <c r="M8334">
        <v>0</v>
      </c>
      <c r="N8334" s="6">
        <v>88.724999999999994</v>
      </c>
      <c r="O8334" t="str">
        <f t="shared" si="390"/>
        <v/>
      </c>
      <c r="P8334" s="6">
        <f t="shared" si="391"/>
        <v>141.54666666666665</v>
      </c>
      <c r="Q8334">
        <f t="shared" si="392"/>
        <v>156.18392939095878</v>
      </c>
      <c r="R8334" s="16" t="str">
        <f>TEXT(Ecom[[#This Row],[Dates]],"mmm")</f>
        <v>Jul</v>
      </c>
      <c r="S8334" s="16" t="str">
        <f>TEXT(Ecom[[#This Row],[Dates]],"YYYY")</f>
        <v>2025</v>
      </c>
      <c r="T8334" s="16"/>
    </row>
    <row r="8335" spans="1:20" x14ac:dyDescent="0.25">
      <c r="A8335" t="s">
        <v>62</v>
      </c>
      <c r="B8335" s="16">
        <v>45665</v>
      </c>
      <c r="C8335" t="s">
        <v>14</v>
      </c>
      <c r="D8335" t="s">
        <v>15</v>
      </c>
      <c r="E8335" t="s">
        <v>597</v>
      </c>
      <c r="F8335" t="s">
        <v>166</v>
      </c>
      <c r="G8335">
        <v>1810</v>
      </c>
      <c r="H8335" t="s">
        <v>57</v>
      </c>
      <c r="I8335" t="s">
        <v>26</v>
      </c>
      <c r="J8335" t="s">
        <v>41</v>
      </c>
      <c r="K8335" s="6">
        <v>17.940000000000001</v>
      </c>
      <c r="L8335">
        <v>3</v>
      </c>
      <c r="M8335">
        <v>0</v>
      </c>
      <c r="N8335" s="6">
        <v>8.7905999999999995</v>
      </c>
      <c r="O8335" t="str">
        <f t="shared" si="390"/>
        <v/>
      </c>
      <c r="P8335" s="6">
        <f t="shared" si="391"/>
        <v>123.08666666666666</v>
      </c>
      <c r="Q8335">
        <f t="shared" si="392"/>
        <v>130.76704201662503</v>
      </c>
      <c r="R8335" s="16" t="str">
        <f>TEXT(Ecom[[#This Row],[Dates]],"mmm")</f>
        <v>Jan</v>
      </c>
      <c r="S8335" s="16" t="str">
        <f>TEXT(Ecom[[#This Row],[Dates]],"YYYY")</f>
        <v>2025</v>
      </c>
      <c r="T8335" s="16"/>
    </row>
    <row r="8336" spans="1:20" x14ac:dyDescent="0.25">
      <c r="A8336" t="s">
        <v>62</v>
      </c>
      <c r="B8336" s="16">
        <v>45943</v>
      </c>
      <c r="C8336" t="s">
        <v>14</v>
      </c>
      <c r="D8336" t="s">
        <v>15</v>
      </c>
      <c r="E8336" t="s">
        <v>597</v>
      </c>
      <c r="F8336" t="s">
        <v>166</v>
      </c>
      <c r="G8336">
        <v>1810</v>
      </c>
      <c r="H8336" t="s">
        <v>57</v>
      </c>
      <c r="I8336" t="s">
        <v>26</v>
      </c>
      <c r="J8336" t="s">
        <v>37</v>
      </c>
      <c r="K8336" s="6">
        <v>51.8</v>
      </c>
      <c r="L8336">
        <v>4</v>
      </c>
      <c r="M8336">
        <v>0</v>
      </c>
      <c r="N8336" s="6">
        <v>23.31</v>
      </c>
      <c r="O8336" t="str">
        <f t="shared" si="390"/>
        <v/>
      </c>
      <c r="P8336" s="6">
        <f t="shared" si="391"/>
        <v>119.67333333333333</v>
      </c>
      <c r="Q8336">
        <f t="shared" si="392"/>
        <v>131.30271978227344</v>
      </c>
      <c r="R8336" s="16" t="str">
        <f>TEXT(Ecom[[#This Row],[Dates]],"mmm")</f>
        <v>Oct</v>
      </c>
      <c r="S8336" s="16" t="str">
        <f>TEXT(Ecom[[#This Row],[Dates]],"YYYY")</f>
        <v>2025</v>
      </c>
      <c r="T8336" s="16"/>
    </row>
    <row r="8337" spans="1:20" x14ac:dyDescent="0.25">
      <c r="A8337" t="s">
        <v>13</v>
      </c>
      <c r="B8337" s="16">
        <v>45912</v>
      </c>
      <c r="C8337" t="s">
        <v>44</v>
      </c>
      <c r="D8337" t="s">
        <v>15</v>
      </c>
      <c r="E8337" t="s">
        <v>114</v>
      </c>
      <c r="F8337" t="s">
        <v>72</v>
      </c>
      <c r="G8337">
        <v>19711</v>
      </c>
      <c r="H8337" t="s">
        <v>57</v>
      </c>
      <c r="I8337" t="s">
        <v>26</v>
      </c>
      <c r="J8337" t="s">
        <v>37</v>
      </c>
      <c r="K8337" s="6">
        <v>299.52</v>
      </c>
      <c r="L8337">
        <v>9</v>
      </c>
      <c r="M8337">
        <v>0</v>
      </c>
      <c r="N8337" s="6">
        <v>149.76</v>
      </c>
      <c r="O8337" t="str">
        <f t="shared" si="390"/>
        <v/>
      </c>
      <c r="P8337" s="6">
        <f t="shared" si="391"/>
        <v>110.38</v>
      </c>
      <c r="Q8337">
        <f t="shared" si="392"/>
        <v>130.56553921165275</v>
      </c>
      <c r="R8337" s="16" t="str">
        <f>TEXT(Ecom[[#This Row],[Dates]],"mmm")</f>
        <v>Sep</v>
      </c>
      <c r="S8337" s="16" t="str">
        <f>TEXT(Ecom[[#This Row],[Dates]],"YYYY")</f>
        <v>2025</v>
      </c>
      <c r="T8337" s="16"/>
    </row>
    <row r="8338" spans="1:20" x14ac:dyDescent="0.25">
      <c r="A8338" t="s">
        <v>28</v>
      </c>
      <c r="B8338" s="16">
        <v>45917</v>
      </c>
      <c r="C8338" t="s">
        <v>14</v>
      </c>
      <c r="D8338" t="s">
        <v>15</v>
      </c>
      <c r="E8338" t="s">
        <v>155</v>
      </c>
      <c r="F8338" t="s">
        <v>83</v>
      </c>
      <c r="G8338">
        <v>22204</v>
      </c>
      <c r="H8338" t="s">
        <v>18</v>
      </c>
      <c r="I8338" t="s">
        <v>26</v>
      </c>
      <c r="J8338" t="s">
        <v>34</v>
      </c>
      <c r="K8338" s="6">
        <v>7.7</v>
      </c>
      <c r="L8338">
        <v>2</v>
      </c>
      <c r="M8338">
        <v>0</v>
      </c>
      <c r="N8338" s="6">
        <v>3.157</v>
      </c>
      <c r="O8338" t="str">
        <f t="shared" si="390"/>
        <v/>
      </c>
      <c r="P8338" s="6">
        <f t="shared" si="391"/>
        <v>176.54</v>
      </c>
      <c r="Q8338">
        <f t="shared" si="392"/>
        <v>202.77236052428989</v>
      </c>
      <c r="R8338" s="16" t="str">
        <f>TEXT(Ecom[[#This Row],[Dates]],"mmm")</f>
        <v>Sep</v>
      </c>
      <c r="S8338" s="16" t="str">
        <f>TEXT(Ecom[[#This Row],[Dates]],"YYYY")</f>
        <v>2025</v>
      </c>
      <c r="T8338" s="16"/>
    </row>
    <row r="8339" spans="1:20" x14ac:dyDescent="0.25">
      <c r="A8339" t="s">
        <v>28</v>
      </c>
      <c r="B8339" s="16">
        <v>45988</v>
      </c>
      <c r="C8339" t="s">
        <v>22</v>
      </c>
      <c r="D8339" t="s">
        <v>15</v>
      </c>
      <c r="E8339" t="s">
        <v>87</v>
      </c>
      <c r="F8339" t="s">
        <v>88</v>
      </c>
      <c r="G8339">
        <v>35601</v>
      </c>
      <c r="H8339" t="s">
        <v>18</v>
      </c>
      <c r="I8339" t="s">
        <v>26</v>
      </c>
      <c r="J8339" t="s">
        <v>41</v>
      </c>
      <c r="K8339" s="6">
        <v>23.92</v>
      </c>
      <c r="L8339">
        <v>4</v>
      </c>
      <c r="M8339">
        <v>0</v>
      </c>
      <c r="N8339" s="6">
        <v>11.720800000000001</v>
      </c>
      <c r="O8339" t="str">
        <f t="shared" si="390"/>
        <v/>
      </c>
      <c r="P8339" s="6">
        <f t="shared" si="391"/>
        <v>319.54133333333334</v>
      </c>
      <c r="Q8339">
        <f t="shared" si="392"/>
        <v>203.74735471529806</v>
      </c>
      <c r="R8339" s="16" t="str">
        <f>TEXT(Ecom[[#This Row],[Dates]],"mmm")</f>
        <v>Nov</v>
      </c>
      <c r="S8339" s="16" t="str">
        <f>TEXT(Ecom[[#This Row],[Dates]],"YYYY")</f>
        <v>2025</v>
      </c>
      <c r="T8339" s="16"/>
    </row>
    <row r="8340" spans="1:20" x14ac:dyDescent="0.25">
      <c r="A8340" t="s">
        <v>28</v>
      </c>
      <c r="B8340" s="16">
        <v>46200</v>
      </c>
      <c r="C8340" t="s">
        <v>22</v>
      </c>
      <c r="D8340" t="s">
        <v>15</v>
      </c>
      <c r="E8340" t="s">
        <v>87</v>
      </c>
      <c r="F8340" t="s">
        <v>88</v>
      </c>
      <c r="G8340">
        <v>35601</v>
      </c>
      <c r="H8340" t="s">
        <v>18</v>
      </c>
      <c r="I8340" t="s">
        <v>35</v>
      </c>
      <c r="J8340" t="s">
        <v>59</v>
      </c>
      <c r="K8340" s="6">
        <v>498</v>
      </c>
      <c r="L8340">
        <v>5</v>
      </c>
      <c r="M8340">
        <v>0</v>
      </c>
      <c r="N8340" s="6">
        <v>184.26</v>
      </c>
      <c r="O8340" t="str">
        <f t="shared" si="390"/>
        <v/>
      </c>
      <c r="P8340" s="6">
        <f t="shared" si="391"/>
        <v>322.36799999999999</v>
      </c>
      <c r="Q8340">
        <f t="shared" si="392"/>
        <v>258.93696986232288</v>
      </c>
      <c r="R8340" s="16" t="str">
        <f>TEXT(Ecom[[#This Row],[Dates]],"mmm")</f>
        <v>Jun</v>
      </c>
      <c r="S8340" s="16" t="str">
        <f>TEXT(Ecom[[#This Row],[Dates]],"YYYY")</f>
        <v>2026</v>
      </c>
      <c r="T8340" s="16"/>
    </row>
    <row r="8341" spans="1:20" x14ac:dyDescent="0.25">
      <c r="A8341" t="s">
        <v>28</v>
      </c>
      <c r="B8341" s="16">
        <v>46025</v>
      </c>
      <c r="C8341" t="s">
        <v>22</v>
      </c>
      <c r="D8341" t="s">
        <v>15</v>
      </c>
      <c r="E8341" t="s">
        <v>160</v>
      </c>
      <c r="F8341" t="s">
        <v>24</v>
      </c>
      <c r="G8341">
        <v>92345</v>
      </c>
      <c r="H8341" t="s">
        <v>25</v>
      </c>
      <c r="I8341" t="s">
        <v>19</v>
      </c>
      <c r="J8341" t="s">
        <v>21</v>
      </c>
      <c r="K8341" s="6">
        <v>436.70400000000001</v>
      </c>
      <c r="L8341">
        <v>6</v>
      </c>
      <c r="M8341">
        <v>0.2</v>
      </c>
      <c r="N8341" s="6">
        <v>-38.211599999999997</v>
      </c>
      <c r="O8341">
        <f t="shared" si="390"/>
        <v>-38.211599999999997</v>
      </c>
      <c r="P8341" s="6">
        <f t="shared" si="391"/>
        <v>176.84799999999998</v>
      </c>
      <c r="Q8341">
        <f t="shared" si="392"/>
        <v>192.46431526254804</v>
      </c>
      <c r="R8341" s="16" t="str">
        <f>TEXT(Ecom[[#This Row],[Dates]],"mmm")</f>
        <v>Jan</v>
      </c>
      <c r="S8341" s="16" t="str">
        <f>TEXT(Ecom[[#This Row],[Dates]],"YYYY")</f>
        <v>2026</v>
      </c>
      <c r="T8341" s="16"/>
    </row>
    <row r="8342" spans="1:20" x14ac:dyDescent="0.25">
      <c r="A8342" t="s">
        <v>28</v>
      </c>
      <c r="B8342" s="16">
        <v>46088</v>
      </c>
      <c r="C8342" t="s">
        <v>14</v>
      </c>
      <c r="D8342" t="s">
        <v>15</v>
      </c>
      <c r="E8342" t="s">
        <v>355</v>
      </c>
      <c r="F8342" t="s">
        <v>83</v>
      </c>
      <c r="G8342">
        <v>23320</v>
      </c>
      <c r="H8342" t="s">
        <v>18</v>
      </c>
      <c r="I8342" t="s">
        <v>26</v>
      </c>
      <c r="J8342" t="s">
        <v>41</v>
      </c>
      <c r="K8342" s="6">
        <v>32.4</v>
      </c>
      <c r="L8342">
        <v>5</v>
      </c>
      <c r="M8342">
        <v>0</v>
      </c>
      <c r="N8342" s="6">
        <v>15.552</v>
      </c>
      <c r="O8342" t="str">
        <f t="shared" si="390"/>
        <v/>
      </c>
      <c r="P8342" s="6">
        <f t="shared" si="391"/>
        <v>55.733333333333327</v>
      </c>
      <c r="Q8342">
        <f t="shared" si="392"/>
        <v>180.47266354933811</v>
      </c>
      <c r="R8342" s="16" t="str">
        <f>TEXT(Ecom[[#This Row],[Dates]],"mmm")</f>
        <v>Mar</v>
      </c>
      <c r="S8342" s="16" t="str">
        <f>TEXT(Ecom[[#This Row],[Dates]],"YYYY")</f>
        <v>2026</v>
      </c>
      <c r="T8342" s="16"/>
    </row>
    <row r="8343" spans="1:20" x14ac:dyDescent="0.25">
      <c r="A8343" t="s">
        <v>62</v>
      </c>
      <c r="B8343" s="16">
        <v>45923</v>
      </c>
      <c r="C8343" t="s">
        <v>14</v>
      </c>
      <c r="D8343" t="s">
        <v>15</v>
      </c>
      <c r="E8343" t="s">
        <v>23</v>
      </c>
      <c r="F8343" t="s">
        <v>24</v>
      </c>
      <c r="G8343">
        <v>90036</v>
      </c>
      <c r="H8343" t="s">
        <v>25</v>
      </c>
      <c r="I8343" t="s">
        <v>26</v>
      </c>
      <c r="J8343" t="s">
        <v>38</v>
      </c>
      <c r="K8343" s="6">
        <v>61.44</v>
      </c>
      <c r="L8343">
        <v>3</v>
      </c>
      <c r="M8343">
        <v>0</v>
      </c>
      <c r="N8343" s="6">
        <v>16.588799999999999</v>
      </c>
      <c r="O8343" t="str">
        <f t="shared" si="390"/>
        <v/>
      </c>
      <c r="P8343" s="6">
        <f t="shared" si="391"/>
        <v>64.666666666666671</v>
      </c>
      <c r="Q8343">
        <f t="shared" si="392"/>
        <v>67.477379632541101</v>
      </c>
      <c r="R8343" s="16" t="str">
        <f>TEXT(Ecom[[#This Row],[Dates]],"mmm")</f>
        <v>Sep</v>
      </c>
      <c r="S8343" s="16" t="str">
        <f>TEXT(Ecom[[#This Row],[Dates]],"YYYY")</f>
        <v>2025</v>
      </c>
      <c r="T8343" s="16"/>
    </row>
    <row r="8344" spans="1:20" x14ac:dyDescent="0.25">
      <c r="A8344" t="s">
        <v>28</v>
      </c>
      <c r="B8344" s="16">
        <v>46383</v>
      </c>
      <c r="C8344" t="s">
        <v>14</v>
      </c>
      <c r="D8344" t="s">
        <v>15</v>
      </c>
      <c r="E8344" t="s">
        <v>195</v>
      </c>
      <c r="F8344" t="s">
        <v>88</v>
      </c>
      <c r="G8344">
        <v>35810</v>
      </c>
      <c r="H8344" t="s">
        <v>18</v>
      </c>
      <c r="I8344" t="s">
        <v>26</v>
      </c>
      <c r="J8344" t="s">
        <v>32</v>
      </c>
      <c r="K8344" s="6">
        <v>73.36</v>
      </c>
      <c r="L8344">
        <v>7</v>
      </c>
      <c r="M8344">
        <v>0</v>
      </c>
      <c r="N8344" s="6">
        <v>19.807200000000002</v>
      </c>
      <c r="O8344" t="str">
        <f t="shared" si="390"/>
        <v/>
      </c>
      <c r="P8344" s="6">
        <f t="shared" si="391"/>
        <v>55.170666666666669</v>
      </c>
      <c r="Q8344">
        <f t="shared" si="392"/>
        <v>16.675860504200546</v>
      </c>
      <c r="R8344" s="16" t="str">
        <f>TEXT(Ecom[[#This Row],[Dates]],"mmm")</f>
        <v>Dec</v>
      </c>
      <c r="S8344" s="16" t="str">
        <f>TEXT(Ecom[[#This Row],[Dates]],"YYYY")</f>
        <v>2026</v>
      </c>
      <c r="T8344" s="16"/>
    </row>
    <row r="8345" spans="1:20" x14ac:dyDescent="0.25">
      <c r="A8345" t="s">
        <v>28</v>
      </c>
      <c r="B8345" s="16">
        <v>45869</v>
      </c>
      <c r="C8345" t="s">
        <v>14</v>
      </c>
      <c r="D8345" t="s">
        <v>15</v>
      </c>
      <c r="E8345" t="s">
        <v>375</v>
      </c>
      <c r="F8345" t="s">
        <v>86</v>
      </c>
      <c r="G8345">
        <v>37918</v>
      </c>
      <c r="H8345" t="s">
        <v>18</v>
      </c>
      <c r="I8345" t="s">
        <v>26</v>
      </c>
      <c r="J8345" t="s">
        <v>27</v>
      </c>
      <c r="K8345" s="6">
        <v>59.2</v>
      </c>
      <c r="L8345">
        <v>5</v>
      </c>
      <c r="M8345">
        <v>0.2</v>
      </c>
      <c r="N8345" s="6">
        <v>22.2</v>
      </c>
      <c r="O8345" t="str">
        <f t="shared" si="390"/>
        <v/>
      </c>
      <c r="P8345" s="6">
        <f t="shared" si="391"/>
        <v>103.50933333333334</v>
      </c>
      <c r="Q8345">
        <f t="shared" si="392"/>
        <v>67.621260719786449</v>
      </c>
      <c r="R8345" s="16" t="str">
        <f>TEXT(Ecom[[#This Row],[Dates]],"mmm")</f>
        <v>Jul</v>
      </c>
      <c r="S8345" s="16" t="str">
        <f>TEXT(Ecom[[#This Row],[Dates]],"YYYY")</f>
        <v>2025</v>
      </c>
      <c r="T8345" s="16"/>
    </row>
    <row r="8346" spans="1:20" x14ac:dyDescent="0.25">
      <c r="A8346" t="s">
        <v>28</v>
      </c>
      <c r="B8346" s="16">
        <v>46110</v>
      </c>
      <c r="C8346" t="s">
        <v>14</v>
      </c>
      <c r="D8346" t="s">
        <v>15</v>
      </c>
      <c r="E8346" t="s">
        <v>375</v>
      </c>
      <c r="F8346" t="s">
        <v>86</v>
      </c>
      <c r="G8346">
        <v>37918</v>
      </c>
      <c r="H8346" t="s">
        <v>18</v>
      </c>
      <c r="I8346" t="s">
        <v>19</v>
      </c>
      <c r="J8346" t="s">
        <v>33</v>
      </c>
      <c r="K8346" s="6">
        <v>32.951999999999998</v>
      </c>
      <c r="L8346">
        <v>3</v>
      </c>
      <c r="M8346">
        <v>0.2</v>
      </c>
      <c r="N8346" s="6">
        <v>6.5903999999999998</v>
      </c>
      <c r="O8346" t="str">
        <f t="shared" si="390"/>
        <v/>
      </c>
      <c r="P8346" s="6">
        <f t="shared" si="391"/>
        <v>94.242666666666665</v>
      </c>
      <c r="Q8346">
        <f t="shared" si="392"/>
        <v>76.675117679147448</v>
      </c>
      <c r="R8346" s="16" t="str">
        <f>TEXT(Ecom[[#This Row],[Dates]],"mmm")</f>
        <v>Mar</v>
      </c>
      <c r="S8346" s="16" t="str">
        <f>TEXT(Ecom[[#This Row],[Dates]],"YYYY")</f>
        <v>2026</v>
      </c>
      <c r="T8346" s="16"/>
    </row>
    <row r="8347" spans="1:20" x14ac:dyDescent="0.25">
      <c r="A8347" t="s">
        <v>28</v>
      </c>
      <c r="B8347" s="16">
        <v>46284</v>
      </c>
      <c r="C8347" t="s">
        <v>14</v>
      </c>
      <c r="D8347" t="s">
        <v>15</v>
      </c>
      <c r="E8347" t="s">
        <v>375</v>
      </c>
      <c r="F8347" t="s">
        <v>86</v>
      </c>
      <c r="G8347">
        <v>37918</v>
      </c>
      <c r="H8347" t="s">
        <v>18</v>
      </c>
      <c r="I8347" t="s">
        <v>19</v>
      </c>
      <c r="J8347" t="s">
        <v>21</v>
      </c>
      <c r="K8347" s="6">
        <v>218.376</v>
      </c>
      <c r="L8347">
        <v>3</v>
      </c>
      <c r="M8347">
        <v>0.2</v>
      </c>
      <c r="N8347" s="6">
        <v>-10.918799999999999</v>
      </c>
      <c r="O8347">
        <f t="shared" si="390"/>
        <v>-10.918799999999999</v>
      </c>
      <c r="P8347" s="6">
        <f t="shared" si="391"/>
        <v>86.418666666666681</v>
      </c>
      <c r="Q8347">
        <f t="shared" si="392"/>
        <v>87.679549674431556</v>
      </c>
      <c r="R8347" s="16" t="str">
        <f>TEXT(Ecom[[#This Row],[Dates]],"mmm")</f>
        <v>Sep</v>
      </c>
      <c r="S8347" s="16" t="str">
        <f>TEXT(Ecom[[#This Row],[Dates]],"YYYY")</f>
        <v>2026</v>
      </c>
      <c r="T8347" s="16"/>
    </row>
    <row r="8348" spans="1:20" x14ac:dyDescent="0.25">
      <c r="A8348" t="s">
        <v>28</v>
      </c>
      <c r="B8348" s="16">
        <v>45874</v>
      </c>
      <c r="C8348" t="s">
        <v>22</v>
      </c>
      <c r="D8348" t="s">
        <v>15</v>
      </c>
      <c r="E8348" t="s">
        <v>184</v>
      </c>
      <c r="F8348" t="s">
        <v>166</v>
      </c>
      <c r="G8348">
        <v>1841</v>
      </c>
      <c r="H8348" t="s">
        <v>57</v>
      </c>
      <c r="I8348" t="s">
        <v>19</v>
      </c>
      <c r="J8348" t="s">
        <v>33</v>
      </c>
      <c r="K8348" s="6">
        <v>31.4</v>
      </c>
      <c r="L8348">
        <v>5</v>
      </c>
      <c r="M8348">
        <v>0</v>
      </c>
      <c r="N8348" s="6">
        <v>13.188000000000001</v>
      </c>
      <c r="O8348" t="str">
        <f t="shared" si="390"/>
        <v/>
      </c>
      <c r="P8348" s="6">
        <f t="shared" si="391"/>
        <v>83.46</v>
      </c>
      <c r="Q8348">
        <f t="shared" si="392"/>
        <v>92.654988680628577</v>
      </c>
      <c r="R8348" s="16" t="str">
        <f>TEXT(Ecom[[#This Row],[Dates]],"mmm")</f>
        <v>Aug</v>
      </c>
      <c r="S8348" s="16" t="str">
        <f>TEXT(Ecom[[#This Row],[Dates]],"YYYY")</f>
        <v>2025</v>
      </c>
      <c r="T8348" s="16"/>
    </row>
    <row r="8349" spans="1:20" x14ac:dyDescent="0.25">
      <c r="A8349" t="s">
        <v>28</v>
      </c>
      <c r="B8349" s="16">
        <v>46173</v>
      </c>
      <c r="C8349" t="s">
        <v>22</v>
      </c>
      <c r="D8349" t="s">
        <v>15</v>
      </c>
      <c r="E8349" t="s">
        <v>184</v>
      </c>
      <c r="F8349" t="s">
        <v>166</v>
      </c>
      <c r="G8349">
        <v>1841</v>
      </c>
      <c r="H8349" t="s">
        <v>57</v>
      </c>
      <c r="I8349" t="s">
        <v>19</v>
      </c>
      <c r="J8349" t="s">
        <v>33</v>
      </c>
      <c r="K8349" s="6">
        <v>9.48</v>
      </c>
      <c r="L8349">
        <v>1</v>
      </c>
      <c r="M8349">
        <v>0</v>
      </c>
      <c r="N8349" s="6">
        <v>3.7919999999999998</v>
      </c>
      <c r="O8349" t="str">
        <f t="shared" si="390"/>
        <v/>
      </c>
      <c r="P8349" s="6">
        <f t="shared" si="391"/>
        <v>81.093333333333334</v>
      </c>
      <c r="Q8349">
        <f t="shared" si="392"/>
        <v>91.343897332289544</v>
      </c>
      <c r="R8349" s="16" t="str">
        <f>TEXT(Ecom[[#This Row],[Dates]],"mmm")</f>
        <v>May</v>
      </c>
      <c r="S8349" s="16" t="str">
        <f>TEXT(Ecom[[#This Row],[Dates]],"YYYY")</f>
        <v>2026</v>
      </c>
      <c r="T8349" s="16"/>
    </row>
    <row r="8350" spans="1:20" x14ac:dyDescent="0.25">
      <c r="A8350" t="s">
        <v>28</v>
      </c>
      <c r="B8350" s="16">
        <v>45705</v>
      </c>
      <c r="C8350" t="s">
        <v>22</v>
      </c>
      <c r="D8350" t="s">
        <v>15</v>
      </c>
      <c r="E8350" t="s">
        <v>184</v>
      </c>
      <c r="F8350" t="s">
        <v>166</v>
      </c>
      <c r="G8350">
        <v>1841</v>
      </c>
      <c r="H8350" t="s">
        <v>57</v>
      </c>
      <c r="I8350" t="s">
        <v>35</v>
      </c>
      <c r="J8350" t="s">
        <v>36</v>
      </c>
      <c r="K8350" s="6">
        <v>209.5</v>
      </c>
      <c r="L8350">
        <v>10</v>
      </c>
      <c r="M8350">
        <v>0</v>
      </c>
      <c r="N8350" s="6">
        <v>58.66</v>
      </c>
      <c r="O8350" t="str">
        <f t="shared" si="390"/>
        <v/>
      </c>
      <c r="P8350" s="6">
        <f t="shared" si="391"/>
        <v>80.093333333333334</v>
      </c>
      <c r="Q8350">
        <f t="shared" si="392"/>
        <v>90.4258207142841</v>
      </c>
      <c r="R8350" s="16" t="str">
        <f>TEXT(Ecom[[#This Row],[Dates]],"mmm")</f>
        <v>Feb</v>
      </c>
      <c r="S8350" s="16" t="str">
        <f>TEXT(Ecom[[#This Row],[Dates]],"YYYY")</f>
        <v>2025</v>
      </c>
      <c r="T8350" s="16"/>
    </row>
    <row r="8351" spans="1:20" x14ac:dyDescent="0.25">
      <c r="A8351" t="s">
        <v>28</v>
      </c>
      <c r="B8351" s="16">
        <v>46242</v>
      </c>
      <c r="C8351" t="s">
        <v>22</v>
      </c>
      <c r="D8351" t="s">
        <v>15</v>
      </c>
      <c r="E8351" t="s">
        <v>184</v>
      </c>
      <c r="F8351" t="s">
        <v>166</v>
      </c>
      <c r="G8351">
        <v>1841</v>
      </c>
      <c r="H8351" t="s">
        <v>57</v>
      </c>
      <c r="I8351" t="s">
        <v>19</v>
      </c>
      <c r="J8351" t="s">
        <v>33</v>
      </c>
      <c r="K8351" s="6">
        <v>24.3</v>
      </c>
      <c r="L8351">
        <v>5</v>
      </c>
      <c r="M8351">
        <v>0</v>
      </c>
      <c r="N8351" s="6">
        <v>10.449</v>
      </c>
      <c r="O8351" t="str">
        <f t="shared" si="390"/>
        <v/>
      </c>
      <c r="P8351" s="6">
        <f t="shared" si="391"/>
        <v>21.076000000000001</v>
      </c>
      <c r="Q8351">
        <f t="shared" si="392"/>
        <v>54.079348922225861</v>
      </c>
      <c r="R8351" s="16" t="str">
        <f>TEXT(Ecom[[#This Row],[Dates]],"mmm")</f>
        <v>Aug</v>
      </c>
      <c r="S8351" s="16" t="str">
        <f>TEXT(Ecom[[#This Row],[Dates]],"YYYY")</f>
        <v>2026</v>
      </c>
      <c r="T8351" s="16"/>
    </row>
    <row r="8352" spans="1:20" x14ac:dyDescent="0.25">
      <c r="A8352" t="s">
        <v>28</v>
      </c>
      <c r="B8352" s="16">
        <v>45913</v>
      </c>
      <c r="C8352" t="s">
        <v>22</v>
      </c>
      <c r="D8352" t="s">
        <v>15</v>
      </c>
      <c r="E8352" t="s">
        <v>184</v>
      </c>
      <c r="F8352" t="s">
        <v>166</v>
      </c>
      <c r="G8352">
        <v>1841</v>
      </c>
      <c r="H8352" t="s">
        <v>57</v>
      </c>
      <c r="I8352" t="s">
        <v>26</v>
      </c>
      <c r="J8352" t="s">
        <v>41</v>
      </c>
      <c r="K8352" s="6">
        <v>6.48</v>
      </c>
      <c r="L8352">
        <v>1</v>
      </c>
      <c r="M8352">
        <v>0</v>
      </c>
      <c r="N8352" s="6">
        <v>3.1103999999999998</v>
      </c>
      <c r="O8352" t="str">
        <f t="shared" si="390"/>
        <v/>
      </c>
      <c r="P8352" s="6">
        <f t="shared" si="391"/>
        <v>21.772000000000002</v>
      </c>
      <c r="Q8352">
        <f t="shared" si="392"/>
        <v>43.087324835518409</v>
      </c>
      <c r="R8352" s="16" t="str">
        <f>TEXT(Ecom[[#This Row],[Dates]],"mmm")</f>
        <v>Sep</v>
      </c>
      <c r="S8352" s="16" t="str">
        <f>TEXT(Ecom[[#This Row],[Dates]],"YYYY")</f>
        <v>2025</v>
      </c>
      <c r="T8352" s="16"/>
    </row>
    <row r="8353" spans="1:20" x14ac:dyDescent="0.25">
      <c r="A8353" t="s">
        <v>28</v>
      </c>
      <c r="B8353" s="16">
        <v>45670</v>
      </c>
      <c r="C8353" t="s">
        <v>22</v>
      </c>
      <c r="D8353" t="s">
        <v>15</v>
      </c>
      <c r="E8353" t="s">
        <v>55</v>
      </c>
      <c r="F8353" t="s">
        <v>56</v>
      </c>
      <c r="G8353">
        <v>19134</v>
      </c>
      <c r="H8353" t="s">
        <v>57</v>
      </c>
      <c r="I8353" t="s">
        <v>19</v>
      </c>
      <c r="J8353" t="s">
        <v>33</v>
      </c>
      <c r="K8353" s="6">
        <v>32.448</v>
      </c>
      <c r="L8353">
        <v>2</v>
      </c>
      <c r="M8353">
        <v>0.2</v>
      </c>
      <c r="N8353" s="6">
        <v>7.3007999999999997</v>
      </c>
      <c r="O8353" t="str">
        <f t="shared" si="390"/>
        <v/>
      </c>
      <c r="P8353" s="6">
        <f t="shared" si="391"/>
        <v>144.102</v>
      </c>
      <c r="Q8353">
        <f t="shared" si="392"/>
        <v>132.61511887664494</v>
      </c>
      <c r="R8353" s="16" t="str">
        <f>TEXT(Ecom[[#This Row],[Dates]],"mmm")</f>
        <v>Jan</v>
      </c>
      <c r="S8353" s="16" t="str">
        <f>TEXT(Ecom[[#This Row],[Dates]],"YYYY")</f>
        <v>2025</v>
      </c>
      <c r="T8353" s="16"/>
    </row>
    <row r="8354" spans="1:20" x14ac:dyDescent="0.25">
      <c r="A8354" t="s">
        <v>28</v>
      </c>
      <c r="B8354" s="16">
        <v>45817</v>
      </c>
      <c r="C8354" t="s">
        <v>22</v>
      </c>
      <c r="D8354" t="s">
        <v>15</v>
      </c>
      <c r="E8354" t="s">
        <v>55</v>
      </c>
      <c r="F8354" t="s">
        <v>56</v>
      </c>
      <c r="G8354">
        <v>19134</v>
      </c>
      <c r="H8354" t="s">
        <v>57</v>
      </c>
      <c r="I8354" t="s">
        <v>26</v>
      </c>
      <c r="J8354" t="s">
        <v>37</v>
      </c>
      <c r="K8354" s="6">
        <v>26.388000000000002</v>
      </c>
      <c r="L8354">
        <v>4</v>
      </c>
      <c r="M8354">
        <v>0.7</v>
      </c>
      <c r="N8354" s="6">
        <v>-17.591999999999999</v>
      </c>
      <c r="O8354">
        <f t="shared" si="390"/>
        <v>-17.591999999999999</v>
      </c>
      <c r="P8354" s="6">
        <f t="shared" si="391"/>
        <v>154.68600000000001</v>
      </c>
      <c r="Q8354">
        <f t="shared" si="392"/>
        <v>142.38293797127989</v>
      </c>
      <c r="R8354" s="16" t="str">
        <f>TEXT(Ecom[[#This Row],[Dates]],"mmm")</f>
        <v>Jun</v>
      </c>
      <c r="S8354" s="16" t="str">
        <f>TEXT(Ecom[[#This Row],[Dates]],"YYYY")</f>
        <v>2025</v>
      </c>
      <c r="T8354" s="16"/>
    </row>
    <row r="8355" spans="1:20" x14ac:dyDescent="0.25">
      <c r="A8355" t="s">
        <v>28</v>
      </c>
      <c r="B8355" s="16">
        <v>46346</v>
      </c>
      <c r="C8355" t="s">
        <v>22</v>
      </c>
      <c r="D8355" t="s">
        <v>15</v>
      </c>
      <c r="E8355" t="s">
        <v>55</v>
      </c>
      <c r="F8355" t="s">
        <v>56</v>
      </c>
      <c r="G8355">
        <v>19134</v>
      </c>
      <c r="H8355" t="s">
        <v>57</v>
      </c>
      <c r="I8355" t="s">
        <v>19</v>
      </c>
      <c r="J8355" t="s">
        <v>31</v>
      </c>
      <c r="K8355" s="6">
        <v>373.47</v>
      </c>
      <c r="L8355">
        <v>5</v>
      </c>
      <c r="M8355">
        <v>0.4</v>
      </c>
      <c r="N8355" s="6">
        <v>-112.041</v>
      </c>
      <c r="O8355">
        <f t="shared" si="390"/>
        <v>-112.041</v>
      </c>
      <c r="P8355" s="6">
        <f t="shared" si="391"/>
        <v>148.55666666666667</v>
      </c>
      <c r="Q8355">
        <f t="shared" si="392"/>
        <v>163.86332939825641</v>
      </c>
      <c r="R8355" s="16" t="str">
        <f>TEXT(Ecom[[#This Row],[Dates]],"mmm")</f>
        <v>Nov</v>
      </c>
      <c r="S8355" s="16" t="str">
        <f>TEXT(Ecom[[#This Row],[Dates]],"YYYY")</f>
        <v>2026</v>
      </c>
      <c r="T8355" s="16"/>
    </row>
    <row r="8356" spans="1:20" x14ac:dyDescent="0.25">
      <c r="A8356" t="s">
        <v>28</v>
      </c>
      <c r="B8356" s="16">
        <v>46083</v>
      </c>
      <c r="C8356" t="s">
        <v>22</v>
      </c>
      <c r="D8356" t="s">
        <v>15</v>
      </c>
      <c r="E8356" t="s">
        <v>55</v>
      </c>
      <c r="F8356" t="s">
        <v>56</v>
      </c>
      <c r="G8356">
        <v>19134</v>
      </c>
      <c r="H8356" t="s">
        <v>57</v>
      </c>
      <c r="I8356" t="s">
        <v>26</v>
      </c>
      <c r="J8356" t="s">
        <v>37</v>
      </c>
      <c r="K8356" s="6">
        <v>64.2</v>
      </c>
      <c r="L8356">
        <v>5</v>
      </c>
      <c r="M8356">
        <v>0.7</v>
      </c>
      <c r="N8356" s="6">
        <v>-44.94</v>
      </c>
      <c r="O8356">
        <f t="shared" si="390"/>
        <v>-44.94</v>
      </c>
      <c r="P8356" s="6">
        <f t="shared" si="391"/>
        <v>86.24666666666667</v>
      </c>
      <c r="Q8356">
        <f t="shared" si="392"/>
        <v>112.55020428169756</v>
      </c>
      <c r="R8356" s="16" t="str">
        <f>TEXT(Ecom[[#This Row],[Dates]],"mmm")</f>
        <v>Mar</v>
      </c>
      <c r="S8356" s="16" t="str">
        <f>TEXT(Ecom[[#This Row],[Dates]],"YYYY")</f>
        <v>2026</v>
      </c>
      <c r="T8356" s="16"/>
    </row>
    <row r="8357" spans="1:20" x14ac:dyDescent="0.25">
      <c r="A8357" t="s">
        <v>28</v>
      </c>
      <c r="B8357" s="16">
        <v>46231</v>
      </c>
      <c r="C8357" t="s">
        <v>22</v>
      </c>
      <c r="D8357" t="s">
        <v>15</v>
      </c>
      <c r="E8357" t="s">
        <v>55</v>
      </c>
      <c r="F8357" t="s">
        <v>56</v>
      </c>
      <c r="G8357">
        <v>19134</v>
      </c>
      <c r="H8357" t="s">
        <v>57</v>
      </c>
      <c r="I8357" t="s">
        <v>26</v>
      </c>
      <c r="J8357" t="s">
        <v>77</v>
      </c>
      <c r="K8357" s="6">
        <v>8</v>
      </c>
      <c r="L8357">
        <v>2</v>
      </c>
      <c r="M8357">
        <v>0.2</v>
      </c>
      <c r="N8357" s="6">
        <v>2.8</v>
      </c>
      <c r="O8357" t="str">
        <f t="shared" si="390"/>
        <v/>
      </c>
      <c r="P8357" s="6">
        <f t="shared" si="391"/>
        <v>93.873333333333335</v>
      </c>
      <c r="Q8357">
        <f t="shared" si="392"/>
        <v>99.76819572277418</v>
      </c>
      <c r="R8357" s="16" t="str">
        <f>TEXT(Ecom[[#This Row],[Dates]],"mmm")</f>
        <v>Jul</v>
      </c>
      <c r="S8357" s="16" t="str">
        <f>TEXT(Ecom[[#This Row],[Dates]],"YYYY")</f>
        <v>2026</v>
      </c>
      <c r="T8357" s="16"/>
    </row>
    <row r="8358" spans="1:20" x14ac:dyDescent="0.25">
      <c r="A8358" t="s">
        <v>28</v>
      </c>
      <c r="B8358" s="16">
        <v>46048</v>
      </c>
      <c r="C8358" t="s">
        <v>14</v>
      </c>
      <c r="D8358" t="s">
        <v>15</v>
      </c>
      <c r="E8358" t="s">
        <v>508</v>
      </c>
      <c r="F8358" t="s">
        <v>167</v>
      </c>
      <c r="G8358">
        <v>30605</v>
      </c>
      <c r="H8358" t="s">
        <v>18</v>
      </c>
      <c r="I8358" t="s">
        <v>19</v>
      </c>
      <c r="J8358" t="s">
        <v>33</v>
      </c>
      <c r="K8358" s="6">
        <v>186.54</v>
      </c>
      <c r="L8358">
        <v>3</v>
      </c>
      <c r="M8358">
        <v>0</v>
      </c>
      <c r="N8358" s="6">
        <v>41.038800000000002</v>
      </c>
      <c r="O8358" t="str">
        <f t="shared" si="390"/>
        <v/>
      </c>
      <c r="P8358" s="6">
        <f t="shared" si="391"/>
        <v>126.40133333333334</v>
      </c>
      <c r="Q8358">
        <f t="shared" si="392"/>
        <v>59.268494879938807</v>
      </c>
      <c r="R8358" s="16" t="str">
        <f>TEXT(Ecom[[#This Row],[Dates]],"mmm")</f>
        <v>Jan</v>
      </c>
      <c r="S8358" s="16" t="str">
        <f>TEXT(Ecom[[#This Row],[Dates]],"YYYY")</f>
        <v>2026</v>
      </c>
      <c r="T8358" s="16"/>
    </row>
    <row r="8359" spans="1:20" x14ac:dyDescent="0.25">
      <c r="A8359" t="s">
        <v>28</v>
      </c>
      <c r="B8359" s="16">
        <v>45995</v>
      </c>
      <c r="C8359" t="s">
        <v>14</v>
      </c>
      <c r="D8359" t="s">
        <v>15</v>
      </c>
      <c r="E8359" t="s">
        <v>202</v>
      </c>
      <c r="F8359" t="s">
        <v>203</v>
      </c>
      <c r="G8359">
        <v>59405</v>
      </c>
      <c r="H8359" t="s">
        <v>25</v>
      </c>
      <c r="I8359" t="s">
        <v>26</v>
      </c>
      <c r="J8359" t="s">
        <v>32</v>
      </c>
      <c r="K8359" s="6">
        <v>87.08</v>
      </c>
      <c r="L8359">
        <v>7</v>
      </c>
      <c r="M8359">
        <v>0</v>
      </c>
      <c r="N8359" s="6">
        <v>24.382400000000001</v>
      </c>
      <c r="O8359" t="str">
        <f t="shared" si="390"/>
        <v/>
      </c>
      <c r="P8359" s="6">
        <f t="shared" si="391"/>
        <v>136.70133333333334</v>
      </c>
      <c r="Q8359">
        <f t="shared" si="392"/>
        <v>48.298526685603981</v>
      </c>
      <c r="R8359" s="16" t="str">
        <f>TEXT(Ecom[[#This Row],[Dates]],"mmm")</f>
        <v>Dec</v>
      </c>
      <c r="S8359" s="16" t="str">
        <f>TEXT(Ecom[[#This Row],[Dates]],"YYYY")</f>
        <v>2025</v>
      </c>
      <c r="T8359" s="16"/>
    </row>
    <row r="8360" spans="1:20" x14ac:dyDescent="0.25">
      <c r="A8360" t="s">
        <v>28</v>
      </c>
      <c r="B8360" s="16">
        <v>46136</v>
      </c>
      <c r="C8360" t="s">
        <v>14</v>
      </c>
      <c r="D8360" t="s">
        <v>15</v>
      </c>
      <c r="E8360" t="s">
        <v>202</v>
      </c>
      <c r="F8360" t="s">
        <v>203</v>
      </c>
      <c r="G8360">
        <v>59405</v>
      </c>
      <c r="H8360" t="s">
        <v>25</v>
      </c>
      <c r="I8360" t="s">
        <v>35</v>
      </c>
      <c r="J8360" t="s">
        <v>36</v>
      </c>
      <c r="K8360" s="6">
        <v>105.584</v>
      </c>
      <c r="L8360">
        <v>2</v>
      </c>
      <c r="M8360">
        <v>0.2</v>
      </c>
      <c r="N8360" s="6">
        <v>9.2385999999999999</v>
      </c>
      <c r="O8360" t="str">
        <f t="shared" si="390"/>
        <v/>
      </c>
      <c r="P8360" s="6">
        <f t="shared" si="391"/>
        <v>118.25600000000001</v>
      </c>
      <c r="Q8360">
        <f t="shared" si="392"/>
        <v>69.369589413570907</v>
      </c>
      <c r="R8360" s="16" t="str">
        <f>TEXT(Ecom[[#This Row],[Dates]],"mmm")</f>
        <v>Apr</v>
      </c>
      <c r="S8360" s="16" t="str">
        <f>TEXT(Ecom[[#This Row],[Dates]],"YYYY")</f>
        <v>2026</v>
      </c>
      <c r="T8360" s="16"/>
    </row>
    <row r="8361" spans="1:20" x14ac:dyDescent="0.25">
      <c r="A8361" t="s">
        <v>28</v>
      </c>
      <c r="B8361" s="16">
        <v>45889</v>
      </c>
      <c r="C8361" t="s">
        <v>14</v>
      </c>
      <c r="D8361" t="s">
        <v>15</v>
      </c>
      <c r="E8361" t="s">
        <v>202</v>
      </c>
      <c r="F8361" t="s">
        <v>203</v>
      </c>
      <c r="G8361">
        <v>59405</v>
      </c>
      <c r="H8361" t="s">
        <v>25</v>
      </c>
      <c r="I8361" t="s">
        <v>35</v>
      </c>
      <c r="J8361" t="s">
        <v>59</v>
      </c>
      <c r="K8361" s="6">
        <v>217.44</v>
      </c>
      <c r="L8361">
        <v>6</v>
      </c>
      <c r="M8361">
        <v>0</v>
      </c>
      <c r="N8361" s="6">
        <v>91.324799999999996</v>
      </c>
      <c r="O8361" t="str">
        <f t="shared" si="390"/>
        <v/>
      </c>
      <c r="P8361" s="6">
        <f t="shared" si="391"/>
        <v>84.872</v>
      </c>
      <c r="Q8361">
        <f t="shared" si="392"/>
        <v>82.287650023380607</v>
      </c>
      <c r="R8361" s="16" t="str">
        <f>TEXT(Ecom[[#This Row],[Dates]],"mmm")</f>
        <v>Aug</v>
      </c>
      <c r="S8361" s="16" t="str">
        <f>TEXT(Ecom[[#This Row],[Dates]],"YYYY")</f>
        <v>2025</v>
      </c>
      <c r="T8361" s="16"/>
    </row>
    <row r="8362" spans="1:20" x14ac:dyDescent="0.25">
      <c r="A8362" t="s">
        <v>13</v>
      </c>
      <c r="B8362" s="16">
        <v>45841</v>
      </c>
      <c r="C8362" t="s">
        <v>14</v>
      </c>
      <c r="D8362" t="s">
        <v>15</v>
      </c>
      <c r="E8362" t="s">
        <v>321</v>
      </c>
      <c r="F8362" t="s">
        <v>46</v>
      </c>
      <c r="G8362">
        <v>79907</v>
      </c>
      <c r="H8362" t="s">
        <v>47</v>
      </c>
      <c r="I8362" t="s">
        <v>26</v>
      </c>
      <c r="J8362" t="s">
        <v>34</v>
      </c>
      <c r="K8362" s="6">
        <v>31.744</v>
      </c>
      <c r="L8362">
        <v>2</v>
      </c>
      <c r="M8362">
        <v>0.2</v>
      </c>
      <c r="N8362" s="6">
        <v>3.968</v>
      </c>
      <c r="O8362" t="str">
        <f t="shared" si="390"/>
        <v/>
      </c>
      <c r="P8362" s="6">
        <f t="shared" si="391"/>
        <v>316.86866666666668</v>
      </c>
      <c r="Q8362">
        <f t="shared" si="392"/>
        <v>351.03678068090642</v>
      </c>
      <c r="R8362" s="16" t="str">
        <f>TEXT(Ecom[[#This Row],[Dates]],"mmm")</f>
        <v>Jul</v>
      </c>
      <c r="S8362" s="16" t="str">
        <f>TEXT(Ecom[[#This Row],[Dates]],"YYYY")</f>
        <v>2025</v>
      </c>
      <c r="T8362" s="16"/>
    </row>
    <row r="8363" spans="1:20" x14ac:dyDescent="0.25">
      <c r="A8363" t="s">
        <v>13</v>
      </c>
      <c r="B8363" s="16">
        <v>46238</v>
      </c>
      <c r="C8363" t="s">
        <v>14</v>
      </c>
      <c r="D8363" t="s">
        <v>15</v>
      </c>
      <c r="E8363" t="s">
        <v>321</v>
      </c>
      <c r="F8363" t="s">
        <v>46</v>
      </c>
      <c r="G8363">
        <v>79907</v>
      </c>
      <c r="H8363" t="s">
        <v>47</v>
      </c>
      <c r="I8363" t="s">
        <v>26</v>
      </c>
      <c r="J8363" t="s">
        <v>38</v>
      </c>
      <c r="K8363" s="6">
        <v>5.4320000000000004</v>
      </c>
      <c r="L8363">
        <v>2</v>
      </c>
      <c r="M8363">
        <v>0.8</v>
      </c>
      <c r="N8363" s="6">
        <v>-13.58</v>
      </c>
      <c r="O8363">
        <f t="shared" si="390"/>
        <v>-13.58</v>
      </c>
      <c r="P8363" s="6">
        <f t="shared" si="391"/>
        <v>430.33533333333327</v>
      </c>
      <c r="Q8363">
        <f t="shared" si="392"/>
        <v>349.0856481837256</v>
      </c>
      <c r="R8363" s="16" t="str">
        <f>TEXT(Ecom[[#This Row],[Dates]],"mmm")</f>
        <v>Aug</v>
      </c>
      <c r="S8363" s="16" t="str">
        <f>TEXT(Ecom[[#This Row],[Dates]],"YYYY")</f>
        <v>2026</v>
      </c>
      <c r="T8363" s="16"/>
    </row>
    <row r="8364" spans="1:20" x14ac:dyDescent="0.25">
      <c r="A8364" t="s">
        <v>13</v>
      </c>
      <c r="B8364" s="16">
        <v>46249</v>
      </c>
      <c r="C8364" t="s">
        <v>14</v>
      </c>
      <c r="D8364" t="s">
        <v>15</v>
      </c>
      <c r="E8364" t="s">
        <v>321</v>
      </c>
      <c r="F8364" t="s">
        <v>46</v>
      </c>
      <c r="G8364">
        <v>79907</v>
      </c>
      <c r="H8364" t="s">
        <v>47</v>
      </c>
      <c r="I8364" t="s">
        <v>19</v>
      </c>
      <c r="J8364" t="s">
        <v>31</v>
      </c>
      <c r="K8364" s="6">
        <v>913.43</v>
      </c>
      <c r="L8364">
        <v>5</v>
      </c>
      <c r="M8364">
        <v>0.3</v>
      </c>
      <c r="N8364" s="6">
        <v>-169.637</v>
      </c>
      <c r="O8364">
        <f t="shared" si="390"/>
        <v>-169.637</v>
      </c>
      <c r="P8364" s="6">
        <f t="shared" si="391"/>
        <v>679.18600000000004</v>
      </c>
      <c r="Q8364">
        <f t="shared" si="392"/>
        <v>348.6025456531433</v>
      </c>
      <c r="R8364" s="16" t="str">
        <f>TEXT(Ecom[[#This Row],[Dates]],"mmm")</f>
        <v>Aug</v>
      </c>
      <c r="S8364" s="16" t="str">
        <f>TEXT(Ecom[[#This Row],[Dates]],"YYYY")</f>
        <v>2026</v>
      </c>
      <c r="T8364" s="16"/>
    </row>
    <row r="8365" spans="1:20" x14ac:dyDescent="0.25">
      <c r="A8365" t="s">
        <v>13</v>
      </c>
      <c r="B8365" s="16">
        <v>46194</v>
      </c>
      <c r="C8365" t="s">
        <v>14</v>
      </c>
      <c r="D8365" t="s">
        <v>15</v>
      </c>
      <c r="E8365" t="s">
        <v>321</v>
      </c>
      <c r="F8365" t="s">
        <v>46</v>
      </c>
      <c r="G8365">
        <v>79907</v>
      </c>
      <c r="H8365" t="s">
        <v>47</v>
      </c>
      <c r="I8365" t="s">
        <v>26</v>
      </c>
      <c r="J8365" t="s">
        <v>32</v>
      </c>
      <c r="K8365" s="6">
        <v>372.14400000000001</v>
      </c>
      <c r="L8365">
        <v>3</v>
      </c>
      <c r="M8365">
        <v>0.2</v>
      </c>
      <c r="N8365" s="6">
        <v>27.910799999999998</v>
      </c>
      <c r="O8365" t="str">
        <f t="shared" si="390"/>
        <v/>
      </c>
      <c r="P8365" s="6">
        <f t="shared" si="391"/>
        <v>576.29866666666669</v>
      </c>
      <c r="Q8365">
        <f t="shared" si="392"/>
        <v>56.262133564104928</v>
      </c>
      <c r="R8365" s="16" t="str">
        <f>TEXT(Ecom[[#This Row],[Dates]],"mmm")</f>
        <v>Jun</v>
      </c>
      <c r="S8365" s="16" t="str">
        <f>TEXT(Ecom[[#This Row],[Dates]],"YYYY")</f>
        <v>2026</v>
      </c>
      <c r="T8365" s="16"/>
    </row>
    <row r="8366" spans="1:20" x14ac:dyDescent="0.25">
      <c r="A8366" t="s">
        <v>28</v>
      </c>
      <c r="B8366" s="16">
        <v>45998</v>
      </c>
      <c r="C8366" t="s">
        <v>14</v>
      </c>
      <c r="D8366" t="s">
        <v>15</v>
      </c>
      <c r="E8366" t="s">
        <v>598</v>
      </c>
      <c r="F8366" t="s">
        <v>30</v>
      </c>
      <c r="G8366">
        <v>34741</v>
      </c>
      <c r="H8366" t="s">
        <v>18</v>
      </c>
      <c r="I8366" t="s">
        <v>35</v>
      </c>
      <c r="J8366" t="s">
        <v>36</v>
      </c>
      <c r="K8366" s="6">
        <v>751.98400000000004</v>
      </c>
      <c r="L8366">
        <v>2</v>
      </c>
      <c r="M8366">
        <v>0.2</v>
      </c>
      <c r="N8366" s="6">
        <v>84.598200000000006</v>
      </c>
      <c r="O8366" t="str">
        <f t="shared" si="390"/>
        <v/>
      </c>
      <c r="P8366" s="6">
        <f t="shared" si="391"/>
        <v>461.37066666666664</v>
      </c>
      <c r="Q8366">
        <f t="shared" si="392"/>
        <v>254.60774439968688</v>
      </c>
      <c r="R8366" s="16" t="str">
        <f>TEXT(Ecom[[#This Row],[Dates]],"mmm")</f>
        <v>Dec</v>
      </c>
      <c r="S8366" s="16" t="str">
        <f>TEXT(Ecom[[#This Row],[Dates]],"YYYY")</f>
        <v>2025</v>
      </c>
      <c r="T8366" s="16"/>
    </row>
    <row r="8367" spans="1:20" x14ac:dyDescent="0.25">
      <c r="A8367" t="s">
        <v>62</v>
      </c>
      <c r="B8367" s="16">
        <v>46235</v>
      </c>
      <c r="C8367" t="s">
        <v>44</v>
      </c>
      <c r="D8367" t="s">
        <v>15</v>
      </c>
      <c r="E8367" t="s">
        <v>42</v>
      </c>
      <c r="F8367" t="s">
        <v>43</v>
      </c>
      <c r="G8367">
        <v>98105</v>
      </c>
      <c r="H8367" t="s">
        <v>25</v>
      </c>
      <c r="I8367" t="s">
        <v>35</v>
      </c>
      <c r="J8367" t="s">
        <v>36</v>
      </c>
      <c r="K8367" s="6">
        <v>604.76800000000003</v>
      </c>
      <c r="L8367">
        <v>4</v>
      </c>
      <c r="M8367">
        <v>0.2</v>
      </c>
      <c r="N8367" s="6">
        <v>60.476799999999997</v>
      </c>
      <c r="O8367" t="str">
        <f t="shared" si="390"/>
        <v/>
      </c>
      <c r="P8367" s="6">
        <f t="shared" si="391"/>
        <v>217.56266666666667</v>
      </c>
      <c r="Q8367">
        <f t="shared" si="392"/>
        <v>275.67239759943726</v>
      </c>
      <c r="R8367" s="16" t="str">
        <f>TEXT(Ecom[[#This Row],[Dates]],"mmm")</f>
        <v>Aug</v>
      </c>
      <c r="S8367" s="16" t="str">
        <f>TEXT(Ecom[[#This Row],[Dates]],"YYYY")</f>
        <v>2026</v>
      </c>
      <c r="T8367" s="16"/>
    </row>
    <row r="8368" spans="1:20" x14ac:dyDescent="0.25">
      <c r="A8368" t="s">
        <v>13</v>
      </c>
      <c r="B8368" s="16">
        <v>46191</v>
      </c>
      <c r="C8368" t="s">
        <v>22</v>
      </c>
      <c r="D8368" t="s">
        <v>15</v>
      </c>
      <c r="E8368" t="s">
        <v>142</v>
      </c>
      <c r="F8368" t="s">
        <v>24</v>
      </c>
      <c r="G8368">
        <v>95051</v>
      </c>
      <c r="H8368" t="s">
        <v>25</v>
      </c>
      <c r="I8368" t="s">
        <v>26</v>
      </c>
      <c r="J8368" t="s">
        <v>110</v>
      </c>
      <c r="K8368" s="6">
        <v>27.36</v>
      </c>
      <c r="L8368">
        <v>4</v>
      </c>
      <c r="M8368">
        <v>0</v>
      </c>
      <c r="N8368" s="6">
        <v>7.3872</v>
      </c>
      <c r="O8368" t="str">
        <f t="shared" si="390"/>
        <v/>
      </c>
      <c r="P8368" s="6">
        <f t="shared" si="391"/>
        <v>43.946666666666665</v>
      </c>
      <c r="Q8368">
        <f t="shared" si="392"/>
        <v>276.14801395386979</v>
      </c>
      <c r="R8368" s="16" t="str">
        <f>TEXT(Ecom[[#This Row],[Dates]],"mmm")</f>
        <v>Jun</v>
      </c>
      <c r="S8368" s="16" t="str">
        <f>TEXT(Ecom[[#This Row],[Dates]],"YYYY")</f>
        <v>2026</v>
      </c>
      <c r="T8368" s="16"/>
    </row>
    <row r="8369" spans="1:20" x14ac:dyDescent="0.25">
      <c r="A8369" t="s">
        <v>13</v>
      </c>
      <c r="B8369" s="16">
        <v>45936</v>
      </c>
      <c r="C8369" t="s">
        <v>22</v>
      </c>
      <c r="D8369" t="s">
        <v>15</v>
      </c>
      <c r="E8369" t="s">
        <v>142</v>
      </c>
      <c r="F8369" t="s">
        <v>24</v>
      </c>
      <c r="G8369">
        <v>95051</v>
      </c>
      <c r="H8369" t="s">
        <v>25</v>
      </c>
      <c r="I8369" t="s">
        <v>26</v>
      </c>
      <c r="J8369" t="s">
        <v>41</v>
      </c>
      <c r="K8369" s="6">
        <v>20.56</v>
      </c>
      <c r="L8369">
        <v>2</v>
      </c>
      <c r="M8369">
        <v>0</v>
      </c>
      <c r="N8369" s="6">
        <v>9.6631999999999998</v>
      </c>
      <c r="O8369" t="str">
        <f t="shared" si="390"/>
        <v/>
      </c>
      <c r="P8369" s="6">
        <f t="shared" si="391"/>
        <v>335.73066666666665</v>
      </c>
      <c r="Q8369">
        <f t="shared" si="392"/>
        <v>347.3114598358847</v>
      </c>
      <c r="R8369" s="16" t="str">
        <f>TEXT(Ecom[[#This Row],[Dates]],"mmm")</f>
        <v>Oct</v>
      </c>
      <c r="S8369" s="16" t="str">
        <f>TEXT(Ecom[[#This Row],[Dates]],"YYYY")</f>
        <v>2025</v>
      </c>
      <c r="T8369" s="16"/>
    </row>
    <row r="8370" spans="1:20" x14ac:dyDescent="0.25">
      <c r="A8370" t="s">
        <v>13</v>
      </c>
      <c r="B8370" s="16">
        <v>46386</v>
      </c>
      <c r="C8370" t="s">
        <v>22</v>
      </c>
      <c r="D8370" t="s">
        <v>15</v>
      </c>
      <c r="E8370" t="s">
        <v>142</v>
      </c>
      <c r="F8370" t="s">
        <v>24</v>
      </c>
      <c r="G8370">
        <v>95051</v>
      </c>
      <c r="H8370" t="s">
        <v>25</v>
      </c>
      <c r="I8370" t="s">
        <v>26</v>
      </c>
      <c r="J8370" t="s">
        <v>37</v>
      </c>
      <c r="K8370" s="6">
        <v>83.92</v>
      </c>
      <c r="L8370">
        <v>5</v>
      </c>
      <c r="M8370">
        <v>0.2</v>
      </c>
      <c r="N8370" s="6">
        <v>31.47</v>
      </c>
      <c r="O8370" t="str">
        <f t="shared" si="390"/>
        <v/>
      </c>
      <c r="P8370" s="6">
        <f t="shared" si="391"/>
        <v>369.09933333333333</v>
      </c>
      <c r="Q8370">
        <f t="shared" si="392"/>
        <v>358.13629660476721</v>
      </c>
      <c r="R8370" s="16" t="str">
        <f>TEXT(Ecom[[#This Row],[Dates]],"mmm")</f>
        <v>Dec</v>
      </c>
      <c r="S8370" s="16" t="str">
        <f>TEXT(Ecom[[#This Row],[Dates]],"YYYY")</f>
        <v>2026</v>
      </c>
      <c r="T8370" s="16"/>
    </row>
    <row r="8371" spans="1:20" x14ac:dyDescent="0.25">
      <c r="A8371" t="s">
        <v>28</v>
      </c>
      <c r="B8371" s="16">
        <v>46188</v>
      </c>
      <c r="C8371" t="s">
        <v>14</v>
      </c>
      <c r="D8371" t="s">
        <v>15</v>
      </c>
      <c r="E8371" t="s">
        <v>23</v>
      </c>
      <c r="F8371" t="s">
        <v>24</v>
      </c>
      <c r="G8371">
        <v>90049</v>
      </c>
      <c r="H8371" t="s">
        <v>25</v>
      </c>
      <c r="I8371" t="s">
        <v>19</v>
      </c>
      <c r="J8371" t="s">
        <v>31</v>
      </c>
      <c r="K8371" s="6">
        <v>902.71199999999999</v>
      </c>
      <c r="L8371">
        <v>3</v>
      </c>
      <c r="M8371">
        <v>0.2</v>
      </c>
      <c r="N8371" s="6">
        <v>33.851700000000001</v>
      </c>
      <c r="O8371" t="str">
        <f t="shared" si="390"/>
        <v/>
      </c>
      <c r="P8371" s="6">
        <f t="shared" si="391"/>
        <v>342.78733333333327</v>
      </c>
      <c r="Q8371">
        <f t="shared" si="392"/>
        <v>407.14372788597507</v>
      </c>
      <c r="R8371" s="16" t="str">
        <f>TEXT(Ecom[[#This Row],[Dates]],"mmm")</f>
        <v>Jun</v>
      </c>
      <c r="S8371" s="16" t="str">
        <f>TEXT(Ecom[[#This Row],[Dates]],"YYYY")</f>
        <v>2026</v>
      </c>
      <c r="T8371" s="16"/>
    </row>
    <row r="8372" spans="1:20" x14ac:dyDescent="0.25">
      <c r="A8372" t="s">
        <v>28</v>
      </c>
      <c r="B8372" s="16">
        <v>45691</v>
      </c>
      <c r="C8372" t="s">
        <v>44</v>
      </c>
      <c r="D8372" t="s">
        <v>15</v>
      </c>
      <c r="E8372" t="s">
        <v>286</v>
      </c>
      <c r="F8372" t="s">
        <v>24</v>
      </c>
      <c r="G8372">
        <v>93727</v>
      </c>
      <c r="H8372" t="s">
        <v>25</v>
      </c>
      <c r="I8372" t="s">
        <v>19</v>
      </c>
      <c r="J8372" t="s">
        <v>20</v>
      </c>
      <c r="K8372" s="6">
        <v>120.666</v>
      </c>
      <c r="L8372">
        <v>2</v>
      </c>
      <c r="M8372">
        <v>0.15</v>
      </c>
      <c r="N8372" s="6">
        <v>21.294</v>
      </c>
      <c r="O8372" t="str">
        <f t="shared" si="390"/>
        <v/>
      </c>
      <c r="P8372" s="6">
        <f t="shared" si="391"/>
        <v>69.303333333333327</v>
      </c>
      <c r="Q8372">
        <f t="shared" si="392"/>
        <v>242.21071290189548</v>
      </c>
      <c r="R8372" s="16" t="str">
        <f>TEXT(Ecom[[#This Row],[Dates]],"mmm")</f>
        <v>Feb</v>
      </c>
      <c r="S8372" s="16" t="str">
        <f>TEXT(Ecom[[#This Row],[Dates]],"YYYY")</f>
        <v>2025</v>
      </c>
      <c r="T8372" s="16"/>
    </row>
    <row r="8373" spans="1:20" x14ac:dyDescent="0.25">
      <c r="A8373" t="s">
        <v>62</v>
      </c>
      <c r="B8373" s="16">
        <v>46192</v>
      </c>
      <c r="C8373" t="s">
        <v>14</v>
      </c>
      <c r="D8373" t="s">
        <v>15</v>
      </c>
      <c r="E8373" t="s">
        <v>45</v>
      </c>
      <c r="F8373" t="s">
        <v>46</v>
      </c>
      <c r="G8373">
        <v>76106</v>
      </c>
      <c r="H8373" t="s">
        <v>47</v>
      </c>
      <c r="I8373" t="s">
        <v>26</v>
      </c>
      <c r="J8373" t="s">
        <v>37</v>
      </c>
      <c r="K8373" s="6">
        <v>4.984</v>
      </c>
      <c r="L8373">
        <v>1</v>
      </c>
      <c r="M8373">
        <v>0.8</v>
      </c>
      <c r="N8373" s="6">
        <v>-8.4727999999999994</v>
      </c>
      <c r="O8373">
        <f t="shared" si="390"/>
        <v>-8.4727999999999994</v>
      </c>
      <c r="P8373" s="6">
        <f t="shared" si="391"/>
        <v>38.994666666666667</v>
      </c>
      <c r="Q8373">
        <f t="shared" si="392"/>
        <v>195.24737819608342</v>
      </c>
      <c r="R8373" s="16" t="str">
        <f>TEXT(Ecom[[#This Row],[Dates]],"mmm")</f>
        <v>Jun</v>
      </c>
      <c r="S8373" s="16" t="str">
        <f>TEXT(Ecom[[#This Row],[Dates]],"YYYY")</f>
        <v>2026</v>
      </c>
      <c r="T8373" s="16"/>
    </row>
    <row r="8374" spans="1:20" x14ac:dyDescent="0.25">
      <c r="A8374" t="s">
        <v>28</v>
      </c>
      <c r="B8374" s="16">
        <v>46339</v>
      </c>
      <c r="C8374" t="s">
        <v>44</v>
      </c>
      <c r="D8374" t="s">
        <v>15</v>
      </c>
      <c r="E8374" t="s">
        <v>42</v>
      </c>
      <c r="F8374" t="s">
        <v>43</v>
      </c>
      <c r="G8374">
        <v>98105</v>
      </c>
      <c r="H8374" t="s">
        <v>25</v>
      </c>
      <c r="I8374" t="s">
        <v>19</v>
      </c>
      <c r="J8374" t="s">
        <v>33</v>
      </c>
      <c r="K8374" s="6">
        <v>82.26</v>
      </c>
      <c r="L8374">
        <v>3</v>
      </c>
      <c r="M8374">
        <v>0</v>
      </c>
      <c r="N8374" s="6">
        <v>33.726599999999998</v>
      </c>
      <c r="O8374" t="str">
        <f t="shared" si="390"/>
        <v/>
      </c>
      <c r="P8374" s="6">
        <f t="shared" si="391"/>
        <v>66.453333333333333</v>
      </c>
      <c r="Q8374">
        <f t="shared" si="392"/>
        <v>15.172483617098132</v>
      </c>
      <c r="R8374" s="16" t="str">
        <f>TEXT(Ecom[[#This Row],[Dates]],"mmm")</f>
        <v>Nov</v>
      </c>
      <c r="S8374" s="16" t="str">
        <f>TEXT(Ecom[[#This Row],[Dates]],"YYYY")</f>
        <v>2026</v>
      </c>
      <c r="T8374" s="16"/>
    </row>
    <row r="8375" spans="1:20" x14ac:dyDescent="0.25">
      <c r="A8375" t="s">
        <v>62</v>
      </c>
      <c r="B8375" s="16">
        <v>45957</v>
      </c>
      <c r="C8375" t="s">
        <v>14</v>
      </c>
      <c r="D8375" t="s">
        <v>15</v>
      </c>
      <c r="E8375" t="s">
        <v>52</v>
      </c>
      <c r="F8375" t="s">
        <v>24</v>
      </c>
      <c r="G8375">
        <v>94110</v>
      </c>
      <c r="H8375" t="s">
        <v>25</v>
      </c>
      <c r="I8375" t="s">
        <v>26</v>
      </c>
      <c r="J8375" t="s">
        <v>32</v>
      </c>
      <c r="K8375" s="6">
        <v>29.74</v>
      </c>
      <c r="L8375">
        <v>1</v>
      </c>
      <c r="M8375">
        <v>0</v>
      </c>
      <c r="N8375" s="6">
        <v>4.4610000000000003</v>
      </c>
      <c r="O8375" t="str">
        <f t="shared" si="390"/>
        <v/>
      </c>
      <c r="P8375" s="6">
        <f t="shared" si="391"/>
        <v>57.75333333333333</v>
      </c>
      <c r="Q8375">
        <f t="shared" si="392"/>
        <v>13.232236864734716</v>
      </c>
      <c r="R8375" s="16" t="str">
        <f>TEXT(Ecom[[#This Row],[Dates]],"mmm")</f>
        <v>Oct</v>
      </c>
      <c r="S8375" s="16" t="str">
        <f>TEXT(Ecom[[#This Row],[Dates]],"YYYY")</f>
        <v>2025</v>
      </c>
      <c r="T8375" s="16"/>
    </row>
    <row r="8376" spans="1:20" x14ac:dyDescent="0.25">
      <c r="A8376" t="s">
        <v>28</v>
      </c>
      <c r="B8376" s="16">
        <v>45714</v>
      </c>
      <c r="C8376" t="s">
        <v>44</v>
      </c>
      <c r="D8376" t="s">
        <v>15</v>
      </c>
      <c r="E8376" t="s">
        <v>52</v>
      </c>
      <c r="F8376" t="s">
        <v>24</v>
      </c>
      <c r="G8376">
        <v>94110</v>
      </c>
      <c r="H8376" t="s">
        <v>25</v>
      </c>
      <c r="I8376" t="s">
        <v>26</v>
      </c>
      <c r="J8376" t="s">
        <v>38</v>
      </c>
      <c r="K8376" s="6">
        <v>87.36</v>
      </c>
      <c r="L8376">
        <v>6</v>
      </c>
      <c r="M8376">
        <v>0</v>
      </c>
      <c r="N8376" s="6">
        <v>23.587199999999999</v>
      </c>
      <c r="O8376" t="str">
        <f t="shared" si="390"/>
        <v/>
      </c>
      <c r="P8376" s="6">
        <f t="shared" si="391"/>
        <v>69.301333333333332</v>
      </c>
      <c r="Q8376">
        <f t="shared" si="392"/>
        <v>12.433926563148818</v>
      </c>
      <c r="R8376" s="16" t="str">
        <f>TEXT(Ecom[[#This Row],[Dates]],"mmm")</f>
        <v>Feb</v>
      </c>
      <c r="S8376" s="16" t="str">
        <f>TEXT(Ecom[[#This Row],[Dates]],"YYYY")</f>
        <v>2025</v>
      </c>
      <c r="T8376" s="16"/>
    </row>
    <row r="8377" spans="1:20" x14ac:dyDescent="0.25">
      <c r="A8377" t="s">
        <v>28</v>
      </c>
      <c r="B8377" s="16">
        <v>46305</v>
      </c>
      <c r="C8377" t="s">
        <v>44</v>
      </c>
      <c r="D8377" t="s">
        <v>15</v>
      </c>
      <c r="E8377" t="s">
        <v>52</v>
      </c>
      <c r="F8377" t="s">
        <v>24</v>
      </c>
      <c r="G8377">
        <v>94110</v>
      </c>
      <c r="H8377" t="s">
        <v>25</v>
      </c>
      <c r="I8377" t="s">
        <v>26</v>
      </c>
      <c r="J8377" t="s">
        <v>37</v>
      </c>
      <c r="K8377" s="6">
        <v>56.16</v>
      </c>
      <c r="L8377">
        <v>6</v>
      </c>
      <c r="M8377">
        <v>0.2</v>
      </c>
      <c r="N8377" s="6">
        <v>17.55</v>
      </c>
      <c r="O8377" t="str">
        <f t="shared" si="390"/>
        <v/>
      </c>
      <c r="P8377" s="6">
        <f t="shared" si="391"/>
        <v>61.776000000000003</v>
      </c>
      <c r="Q8377">
        <f t="shared" si="392"/>
        <v>3.4528704108428503</v>
      </c>
      <c r="R8377" s="16" t="str">
        <f>TEXT(Ecom[[#This Row],[Dates]],"mmm")</f>
        <v>Oct</v>
      </c>
      <c r="S8377" s="16" t="str">
        <f>TEXT(Ecom[[#This Row],[Dates]],"YYYY")</f>
        <v>2026</v>
      </c>
      <c r="T8377" s="16"/>
    </row>
    <row r="8378" spans="1:20" x14ac:dyDescent="0.25">
      <c r="A8378" t="s">
        <v>28</v>
      </c>
      <c r="B8378" s="16">
        <v>45663</v>
      </c>
      <c r="C8378" t="s">
        <v>22</v>
      </c>
      <c r="D8378" t="s">
        <v>15</v>
      </c>
      <c r="E8378" t="s">
        <v>419</v>
      </c>
      <c r="F8378" t="s">
        <v>30</v>
      </c>
      <c r="G8378">
        <v>33068</v>
      </c>
      <c r="H8378" t="s">
        <v>18</v>
      </c>
      <c r="I8378" t="s">
        <v>26</v>
      </c>
      <c r="J8378" t="s">
        <v>38</v>
      </c>
      <c r="K8378" s="6">
        <v>64.384</v>
      </c>
      <c r="L8378">
        <v>1</v>
      </c>
      <c r="M8378">
        <v>0.2</v>
      </c>
      <c r="N8378" s="6">
        <v>8.048</v>
      </c>
      <c r="O8378" t="str">
        <f t="shared" si="390"/>
        <v/>
      </c>
      <c r="P8378" s="6">
        <f t="shared" si="391"/>
        <v>48.24</v>
      </c>
      <c r="Q8378">
        <f t="shared" si="392"/>
        <v>19.163625049479474</v>
      </c>
      <c r="R8378" s="16" t="str">
        <f>TEXT(Ecom[[#This Row],[Dates]],"mmm")</f>
        <v>Jan</v>
      </c>
      <c r="S8378" s="16" t="str">
        <f>TEXT(Ecom[[#This Row],[Dates]],"YYYY")</f>
        <v>2025</v>
      </c>
      <c r="T8378" s="16"/>
    </row>
    <row r="8379" spans="1:20" x14ac:dyDescent="0.25">
      <c r="A8379" t="s">
        <v>28</v>
      </c>
      <c r="B8379" s="16">
        <v>46088</v>
      </c>
      <c r="C8379" t="s">
        <v>22</v>
      </c>
      <c r="D8379" t="s">
        <v>15</v>
      </c>
      <c r="E8379" t="s">
        <v>61</v>
      </c>
      <c r="F8379" t="s">
        <v>46</v>
      </c>
      <c r="G8379">
        <v>77095</v>
      </c>
      <c r="H8379" t="s">
        <v>47</v>
      </c>
      <c r="I8379" t="s">
        <v>26</v>
      </c>
      <c r="J8379" t="s">
        <v>32</v>
      </c>
      <c r="K8379" s="6">
        <v>64.784000000000006</v>
      </c>
      <c r="L8379">
        <v>1</v>
      </c>
      <c r="M8379">
        <v>0.2</v>
      </c>
      <c r="N8379" s="6">
        <v>-14.5764</v>
      </c>
      <c r="O8379">
        <f t="shared" si="390"/>
        <v>-14.5764</v>
      </c>
      <c r="P8379" s="6">
        <f t="shared" si="391"/>
        <v>101.40800000000002</v>
      </c>
      <c r="Q8379">
        <f t="shared" si="392"/>
        <v>73.209525354742368</v>
      </c>
      <c r="R8379" s="16" t="str">
        <f>TEXT(Ecom[[#This Row],[Dates]],"mmm")</f>
        <v>Mar</v>
      </c>
      <c r="S8379" s="16" t="str">
        <f>TEXT(Ecom[[#This Row],[Dates]],"YYYY")</f>
        <v>2026</v>
      </c>
      <c r="T8379" s="16"/>
    </row>
    <row r="8380" spans="1:20" x14ac:dyDescent="0.25">
      <c r="A8380" t="s">
        <v>28</v>
      </c>
      <c r="B8380" s="16">
        <v>46344</v>
      </c>
      <c r="C8380" t="s">
        <v>22</v>
      </c>
      <c r="D8380" t="s">
        <v>15</v>
      </c>
      <c r="E8380" t="s">
        <v>61</v>
      </c>
      <c r="F8380" t="s">
        <v>46</v>
      </c>
      <c r="G8380">
        <v>77095</v>
      </c>
      <c r="H8380" t="s">
        <v>47</v>
      </c>
      <c r="I8380" t="s">
        <v>26</v>
      </c>
      <c r="J8380" t="s">
        <v>41</v>
      </c>
      <c r="K8380" s="6">
        <v>15.552</v>
      </c>
      <c r="L8380">
        <v>3</v>
      </c>
      <c r="M8380">
        <v>0.2</v>
      </c>
      <c r="N8380" s="6">
        <v>5.6375999999999999</v>
      </c>
      <c r="O8380" t="str">
        <f t="shared" si="390"/>
        <v/>
      </c>
      <c r="P8380" s="6">
        <f t="shared" si="391"/>
        <v>83.445333333333338</v>
      </c>
      <c r="Q8380">
        <f t="shared" si="392"/>
        <v>84.327262319906779</v>
      </c>
      <c r="R8380" s="16" t="str">
        <f>TEXT(Ecom[[#This Row],[Dates]],"mmm")</f>
        <v>Nov</v>
      </c>
      <c r="S8380" s="16" t="str">
        <f>TEXT(Ecom[[#This Row],[Dates]],"YYYY")</f>
        <v>2026</v>
      </c>
      <c r="T8380" s="16"/>
    </row>
    <row r="8381" spans="1:20" x14ac:dyDescent="0.25">
      <c r="A8381" t="s">
        <v>28</v>
      </c>
      <c r="B8381" s="16">
        <v>46289</v>
      </c>
      <c r="C8381" t="s">
        <v>22</v>
      </c>
      <c r="D8381" t="s">
        <v>15</v>
      </c>
      <c r="E8381" t="s">
        <v>61</v>
      </c>
      <c r="F8381" t="s">
        <v>46</v>
      </c>
      <c r="G8381">
        <v>77095</v>
      </c>
      <c r="H8381" t="s">
        <v>47</v>
      </c>
      <c r="I8381" t="s">
        <v>26</v>
      </c>
      <c r="J8381" t="s">
        <v>60</v>
      </c>
      <c r="K8381" s="6">
        <v>223.88800000000001</v>
      </c>
      <c r="L8381">
        <v>7</v>
      </c>
      <c r="M8381">
        <v>0.2</v>
      </c>
      <c r="N8381" s="6">
        <v>69.965000000000003</v>
      </c>
      <c r="O8381" t="str">
        <f t="shared" si="390"/>
        <v/>
      </c>
      <c r="P8381" s="6">
        <f t="shared" si="391"/>
        <v>106.52266666666667</v>
      </c>
      <c r="Q8381">
        <f t="shared" si="392"/>
        <v>83.141096527841469</v>
      </c>
      <c r="R8381" s="16" t="str">
        <f>TEXT(Ecom[[#This Row],[Dates]],"mmm")</f>
        <v>Sep</v>
      </c>
      <c r="S8381" s="16" t="str">
        <f>TEXT(Ecom[[#This Row],[Dates]],"YYYY")</f>
        <v>2026</v>
      </c>
      <c r="T8381" s="16"/>
    </row>
    <row r="8382" spans="1:20" x14ac:dyDescent="0.25">
      <c r="A8382" t="s">
        <v>13</v>
      </c>
      <c r="B8382" s="16">
        <v>45763</v>
      </c>
      <c r="C8382" t="s">
        <v>14</v>
      </c>
      <c r="D8382" t="s">
        <v>15</v>
      </c>
      <c r="E8382" t="s">
        <v>79</v>
      </c>
      <c r="F8382" t="s">
        <v>65</v>
      </c>
      <c r="G8382">
        <v>60653</v>
      </c>
      <c r="H8382" t="s">
        <v>47</v>
      </c>
      <c r="I8382" t="s">
        <v>26</v>
      </c>
      <c r="J8382" t="s">
        <v>41</v>
      </c>
      <c r="K8382" s="6">
        <v>10.896000000000001</v>
      </c>
      <c r="L8382">
        <v>3</v>
      </c>
      <c r="M8382">
        <v>0.2</v>
      </c>
      <c r="N8382" s="6">
        <v>3.4049999999999998</v>
      </c>
      <c r="O8382" t="str">
        <f t="shared" si="390"/>
        <v/>
      </c>
      <c r="P8382" s="6">
        <f t="shared" si="391"/>
        <v>112.39333333333333</v>
      </c>
      <c r="Q8382">
        <f t="shared" si="392"/>
        <v>86.418568169372293</v>
      </c>
      <c r="R8382" s="16" t="str">
        <f>TEXT(Ecom[[#This Row],[Dates]],"mmm")</f>
        <v>Apr</v>
      </c>
      <c r="S8382" s="16" t="str">
        <f>TEXT(Ecom[[#This Row],[Dates]],"YYYY")</f>
        <v>2025</v>
      </c>
      <c r="T8382" s="16"/>
    </row>
    <row r="8383" spans="1:20" x14ac:dyDescent="0.25">
      <c r="A8383" t="s">
        <v>13</v>
      </c>
      <c r="B8383" s="16">
        <v>46368</v>
      </c>
      <c r="C8383" t="s">
        <v>14</v>
      </c>
      <c r="D8383" t="s">
        <v>15</v>
      </c>
      <c r="E8383" t="s">
        <v>52</v>
      </c>
      <c r="F8383" t="s">
        <v>24</v>
      </c>
      <c r="G8383">
        <v>94109</v>
      </c>
      <c r="H8383" t="s">
        <v>25</v>
      </c>
      <c r="I8383" t="s">
        <v>35</v>
      </c>
      <c r="J8383" t="s">
        <v>36</v>
      </c>
      <c r="K8383" s="6">
        <v>84.784000000000006</v>
      </c>
      <c r="L8383">
        <v>2</v>
      </c>
      <c r="M8383">
        <v>0.2</v>
      </c>
      <c r="N8383" s="6">
        <v>-20.136199999999999</v>
      </c>
      <c r="O8383">
        <f t="shared" si="390"/>
        <v>-20.136199999999999</v>
      </c>
      <c r="P8383" s="6">
        <f t="shared" si="391"/>
        <v>128.75133333333335</v>
      </c>
      <c r="Q8383">
        <f t="shared" si="392"/>
        <v>85.385347730808675</v>
      </c>
      <c r="R8383" s="16" t="str">
        <f>TEXT(Ecom[[#This Row],[Dates]],"mmm")</f>
        <v>Dec</v>
      </c>
      <c r="S8383" s="16" t="str">
        <f>TEXT(Ecom[[#This Row],[Dates]],"YYYY")</f>
        <v>2026</v>
      </c>
      <c r="T8383" s="16"/>
    </row>
    <row r="8384" spans="1:20" x14ac:dyDescent="0.25">
      <c r="A8384" t="s">
        <v>28</v>
      </c>
      <c r="B8384" s="16">
        <v>46010</v>
      </c>
      <c r="C8384" t="s">
        <v>22</v>
      </c>
      <c r="D8384" t="s">
        <v>15</v>
      </c>
      <c r="E8384" t="s">
        <v>61</v>
      </c>
      <c r="F8384" t="s">
        <v>46</v>
      </c>
      <c r="G8384">
        <v>77036</v>
      </c>
      <c r="H8384" t="s">
        <v>47</v>
      </c>
      <c r="I8384" t="s">
        <v>19</v>
      </c>
      <c r="J8384" t="s">
        <v>21</v>
      </c>
      <c r="K8384" s="6">
        <v>241.5</v>
      </c>
      <c r="L8384">
        <v>4</v>
      </c>
      <c r="M8384">
        <v>0.3</v>
      </c>
      <c r="N8384" s="6">
        <v>0</v>
      </c>
      <c r="O8384" t="str">
        <f t="shared" si="390"/>
        <v/>
      </c>
      <c r="P8384" s="6">
        <f t="shared" si="391"/>
        <v>104.94333333333334</v>
      </c>
      <c r="Q8384">
        <f t="shared" si="392"/>
        <v>99.644217322320216</v>
      </c>
      <c r="R8384" s="16" t="str">
        <f>TEXT(Ecom[[#This Row],[Dates]],"mmm")</f>
        <v>Dec</v>
      </c>
      <c r="S8384" s="16" t="str">
        <f>TEXT(Ecom[[#This Row],[Dates]],"YYYY")</f>
        <v>2025</v>
      </c>
      <c r="T8384" s="16"/>
    </row>
    <row r="8385" spans="1:20" x14ac:dyDescent="0.25">
      <c r="A8385" t="s">
        <v>62</v>
      </c>
      <c r="B8385" s="16">
        <v>46181</v>
      </c>
      <c r="C8385" t="s">
        <v>44</v>
      </c>
      <c r="D8385" t="s">
        <v>15</v>
      </c>
      <c r="E8385" t="s">
        <v>599</v>
      </c>
      <c r="F8385" t="s">
        <v>127</v>
      </c>
      <c r="G8385">
        <v>6484</v>
      </c>
      <c r="H8385" t="s">
        <v>57</v>
      </c>
      <c r="I8385" t="s">
        <v>35</v>
      </c>
      <c r="J8385" t="s">
        <v>59</v>
      </c>
      <c r="K8385" s="6">
        <v>59.97</v>
      </c>
      <c r="L8385">
        <v>3</v>
      </c>
      <c r="M8385">
        <v>0</v>
      </c>
      <c r="N8385" s="6">
        <v>14.9925</v>
      </c>
      <c r="O8385" t="str">
        <f t="shared" si="390"/>
        <v/>
      </c>
      <c r="P8385" s="6">
        <f t="shared" si="391"/>
        <v>28.379333333333335</v>
      </c>
      <c r="Q8385">
        <f t="shared" si="392"/>
        <v>66.815636513219488</v>
      </c>
      <c r="R8385" s="16" t="str">
        <f>TEXT(Ecom[[#This Row],[Dates]],"mmm")</f>
        <v>Jun</v>
      </c>
      <c r="S8385" s="16" t="str">
        <f>TEXT(Ecom[[#This Row],[Dates]],"YYYY")</f>
        <v>2026</v>
      </c>
      <c r="T8385" s="16"/>
    </row>
    <row r="8386" spans="1:20" x14ac:dyDescent="0.25">
      <c r="A8386" t="s">
        <v>62</v>
      </c>
      <c r="B8386" s="16">
        <v>45709</v>
      </c>
      <c r="C8386" t="s">
        <v>44</v>
      </c>
      <c r="D8386" t="s">
        <v>15</v>
      </c>
      <c r="E8386" t="s">
        <v>599</v>
      </c>
      <c r="F8386" t="s">
        <v>127</v>
      </c>
      <c r="G8386">
        <v>6484</v>
      </c>
      <c r="H8386" t="s">
        <v>57</v>
      </c>
      <c r="I8386" t="s">
        <v>26</v>
      </c>
      <c r="J8386" t="s">
        <v>41</v>
      </c>
      <c r="K8386" s="6">
        <v>13.36</v>
      </c>
      <c r="L8386">
        <v>2</v>
      </c>
      <c r="M8386">
        <v>0</v>
      </c>
      <c r="N8386" s="6">
        <v>6.4127999999999998</v>
      </c>
      <c r="O8386" t="str">
        <f t="shared" ref="O8386:O8449" si="393">IF(N8386&lt;0,N8386,"")</f>
        <v/>
      </c>
      <c r="P8386" s="6">
        <f t="shared" si="391"/>
        <v>13.802666666666667</v>
      </c>
      <c r="Q8386">
        <f t="shared" si="392"/>
        <v>53.752694898850322</v>
      </c>
      <c r="R8386" s="16" t="str">
        <f>TEXT(Ecom[[#This Row],[Dates]],"mmm")</f>
        <v>Feb</v>
      </c>
      <c r="S8386" s="16" t="str">
        <f>TEXT(Ecom[[#This Row],[Dates]],"YYYY")</f>
        <v>2025</v>
      </c>
      <c r="T8386" s="16"/>
    </row>
    <row r="8387" spans="1:20" x14ac:dyDescent="0.25">
      <c r="A8387" t="s">
        <v>28</v>
      </c>
      <c r="B8387" s="16">
        <v>46372</v>
      </c>
      <c r="C8387" t="s">
        <v>22</v>
      </c>
      <c r="D8387" t="s">
        <v>15</v>
      </c>
      <c r="E8387" t="s">
        <v>267</v>
      </c>
      <c r="F8387" t="s">
        <v>24</v>
      </c>
      <c r="G8387">
        <v>94601</v>
      </c>
      <c r="H8387" t="s">
        <v>25</v>
      </c>
      <c r="I8387" t="s">
        <v>26</v>
      </c>
      <c r="J8387" t="s">
        <v>37</v>
      </c>
      <c r="K8387" s="6">
        <v>11.808</v>
      </c>
      <c r="L8387">
        <v>3</v>
      </c>
      <c r="M8387">
        <v>0.2</v>
      </c>
      <c r="N8387" s="6">
        <v>4.1327999999999996</v>
      </c>
      <c r="O8387" t="str">
        <f t="shared" si="393"/>
        <v/>
      </c>
      <c r="P8387" s="6">
        <f t="shared" ref="P8387:P8450" si="394">AVERAGE(K8387:K8389)</f>
        <v>35.199333333333335</v>
      </c>
      <c r="Q8387">
        <f t="shared" si="392"/>
        <v>26.294033856455808</v>
      </c>
      <c r="R8387" s="16" t="str">
        <f>TEXT(Ecom[[#This Row],[Dates]],"mmm")</f>
        <v>Dec</v>
      </c>
      <c r="S8387" s="16" t="str">
        <f>TEXT(Ecom[[#This Row],[Dates]],"YYYY")</f>
        <v>2026</v>
      </c>
      <c r="T8387" s="16"/>
    </row>
    <row r="8388" spans="1:20" x14ac:dyDescent="0.25">
      <c r="A8388" t="s">
        <v>28</v>
      </c>
      <c r="B8388" s="16">
        <v>45873</v>
      </c>
      <c r="C8388" t="s">
        <v>14</v>
      </c>
      <c r="D8388" t="s">
        <v>15</v>
      </c>
      <c r="E8388" t="s">
        <v>169</v>
      </c>
      <c r="F8388" t="s">
        <v>127</v>
      </c>
      <c r="G8388">
        <v>6040</v>
      </c>
      <c r="H8388" t="s">
        <v>57</v>
      </c>
      <c r="I8388" t="s">
        <v>26</v>
      </c>
      <c r="J8388" t="s">
        <v>32</v>
      </c>
      <c r="K8388" s="6">
        <v>16.239999999999998</v>
      </c>
      <c r="L8388">
        <v>1</v>
      </c>
      <c r="M8388">
        <v>0</v>
      </c>
      <c r="N8388" s="6">
        <v>2.4359999999999999</v>
      </c>
      <c r="O8388" t="str">
        <f t="shared" si="393"/>
        <v/>
      </c>
      <c r="P8388" s="6">
        <f t="shared" si="394"/>
        <v>56.636666666666663</v>
      </c>
      <c r="Q8388">
        <f t="shared" si="392"/>
        <v>26.951313132304993</v>
      </c>
      <c r="R8388" s="16" t="str">
        <f>TEXT(Ecom[[#This Row],[Dates]],"mmm")</f>
        <v>Aug</v>
      </c>
      <c r="S8388" s="16" t="str">
        <f>TEXT(Ecom[[#This Row],[Dates]],"YYYY")</f>
        <v>2025</v>
      </c>
      <c r="T8388" s="16"/>
    </row>
    <row r="8389" spans="1:20" x14ac:dyDescent="0.25">
      <c r="A8389" t="s">
        <v>28</v>
      </c>
      <c r="B8389" s="16">
        <v>45953</v>
      </c>
      <c r="C8389" t="s">
        <v>14</v>
      </c>
      <c r="D8389" t="s">
        <v>15</v>
      </c>
      <c r="E8389" t="s">
        <v>169</v>
      </c>
      <c r="F8389" t="s">
        <v>127</v>
      </c>
      <c r="G8389">
        <v>6040</v>
      </c>
      <c r="H8389" t="s">
        <v>57</v>
      </c>
      <c r="I8389" t="s">
        <v>26</v>
      </c>
      <c r="J8389" t="s">
        <v>32</v>
      </c>
      <c r="K8389" s="6">
        <v>77.55</v>
      </c>
      <c r="L8389">
        <v>5</v>
      </c>
      <c r="M8389">
        <v>0</v>
      </c>
      <c r="N8389" s="6">
        <v>21.713999999999999</v>
      </c>
      <c r="O8389" t="str">
        <f t="shared" si="393"/>
        <v/>
      </c>
      <c r="P8389" s="6">
        <f t="shared" si="394"/>
        <v>56.951333333333338</v>
      </c>
      <c r="Q8389">
        <f t="shared" ref="Q8389:Q8452" si="395">SQRT(SUMXMY2(K8389:K8391,P8387:P8389)/3)</f>
        <v>35.3771114579909</v>
      </c>
      <c r="R8389" s="16" t="str">
        <f>TEXT(Ecom[[#This Row],[Dates]],"mmm")</f>
        <v>Oct</v>
      </c>
      <c r="S8389" s="16" t="str">
        <f>TEXT(Ecom[[#This Row],[Dates]],"YYYY")</f>
        <v>2025</v>
      </c>
      <c r="T8389" s="16"/>
    </row>
    <row r="8390" spans="1:20" x14ac:dyDescent="0.25">
      <c r="A8390" t="s">
        <v>28</v>
      </c>
      <c r="B8390" s="16">
        <v>46305</v>
      </c>
      <c r="C8390" t="s">
        <v>22</v>
      </c>
      <c r="D8390" t="s">
        <v>15</v>
      </c>
      <c r="E8390" t="s">
        <v>423</v>
      </c>
      <c r="F8390" t="s">
        <v>132</v>
      </c>
      <c r="G8390">
        <v>7050</v>
      </c>
      <c r="H8390" t="s">
        <v>57</v>
      </c>
      <c r="I8390" t="s">
        <v>26</v>
      </c>
      <c r="J8390" t="s">
        <v>38</v>
      </c>
      <c r="K8390" s="6">
        <v>76.12</v>
      </c>
      <c r="L8390">
        <v>2</v>
      </c>
      <c r="M8390">
        <v>0</v>
      </c>
      <c r="N8390" s="6">
        <v>22.0748</v>
      </c>
      <c r="O8390" t="str">
        <f t="shared" si="393"/>
        <v/>
      </c>
      <c r="P8390" s="6">
        <f t="shared" si="394"/>
        <v>35.021333333333338</v>
      </c>
      <c r="Q8390">
        <f t="shared" si="395"/>
        <v>28.879812480154527</v>
      </c>
      <c r="R8390" s="16" t="str">
        <f>TEXT(Ecom[[#This Row],[Dates]],"mmm")</f>
        <v>Oct</v>
      </c>
      <c r="S8390" s="16" t="str">
        <f>TEXT(Ecom[[#This Row],[Dates]],"YYYY")</f>
        <v>2026</v>
      </c>
      <c r="T8390" s="16"/>
    </row>
    <row r="8391" spans="1:20" x14ac:dyDescent="0.25">
      <c r="A8391" t="s">
        <v>62</v>
      </c>
      <c r="B8391" s="16">
        <v>45665</v>
      </c>
      <c r="C8391" t="s">
        <v>44</v>
      </c>
      <c r="D8391" t="s">
        <v>15</v>
      </c>
      <c r="E8391" t="s">
        <v>133</v>
      </c>
      <c r="F8391" t="s">
        <v>104</v>
      </c>
      <c r="G8391">
        <v>44312</v>
      </c>
      <c r="H8391" t="s">
        <v>57</v>
      </c>
      <c r="I8391" t="s">
        <v>26</v>
      </c>
      <c r="J8391" t="s">
        <v>77</v>
      </c>
      <c r="K8391" s="6">
        <v>17.184000000000001</v>
      </c>
      <c r="L8391">
        <v>6</v>
      </c>
      <c r="M8391">
        <v>0.2</v>
      </c>
      <c r="N8391" s="6">
        <v>6.2291999999999996</v>
      </c>
      <c r="O8391" t="str">
        <f t="shared" si="393"/>
        <v/>
      </c>
      <c r="P8391" s="6">
        <f t="shared" si="394"/>
        <v>18.801333333333336</v>
      </c>
      <c r="Q8391">
        <f t="shared" si="395"/>
        <v>27.064755293760026</v>
      </c>
      <c r="R8391" s="16" t="str">
        <f>TEXT(Ecom[[#This Row],[Dates]],"mmm")</f>
        <v>Jan</v>
      </c>
      <c r="S8391" s="16" t="str">
        <f>TEXT(Ecom[[#This Row],[Dates]],"YYYY")</f>
        <v>2025</v>
      </c>
      <c r="T8391" s="16"/>
    </row>
    <row r="8392" spans="1:20" x14ac:dyDescent="0.25">
      <c r="A8392" t="s">
        <v>62</v>
      </c>
      <c r="B8392" s="16">
        <v>46223</v>
      </c>
      <c r="C8392" t="s">
        <v>22</v>
      </c>
      <c r="D8392" t="s">
        <v>15</v>
      </c>
      <c r="E8392" t="s">
        <v>23</v>
      </c>
      <c r="F8392" t="s">
        <v>24</v>
      </c>
      <c r="G8392">
        <v>90032</v>
      </c>
      <c r="H8392" t="s">
        <v>25</v>
      </c>
      <c r="I8392" t="s">
        <v>26</v>
      </c>
      <c r="J8392" t="s">
        <v>41</v>
      </c>
      <c r="K8392" s="6">
        <v>11.76</v>
      </c>
      <c r="L8392">
        <v>2</v>
      </c>
      <c r="M8392">
        <v>0</v>
      </c>
      <c r="N8392" s="6">
        <v>5.7624000000000004</v>
      </c>
      <c r="O8392" t="str">
        <f t="shared" si="393"/>
        <v/>
      </c>
      <c r="P8392" s="6">
        <f t="shared" si="394"/>
        <v>59.053333333333335</v>
      </c>
      <c r="Q8392">
        <f t="shared" si="395"/>
        <v>47.746442501568168</v>
      </c>
      <c r="R8392" s="16" t="str">
        <f>TEXT(Ecom[[#This Row],[Dates]],"mmm")</f>
        <v>Jul</v>
      </c>
      <c r="S8392" s="16" t="str">
        <f>TEXT(Ecom[[#This Row],[Dates]],"YYYY")</f>
        <v>2026</v>
      </c>
      <c r="T8392" s="16"/>
    </row>
    <row r="8393" spans="1:20" x14ac:dyDescent="0.25">
      <c r="A8393" t="s">
        <v>28</v>
      </c>
      <c r="B8393" s="16">
        <v>46181</v>
      </c>
      <c r="C8393" t="s">
        <v>44</v>
      </c>
      <c r="D8393" t="s">
        <v>15</v>
      </c>
      <c r="E8393" t="s">
        <v>600</v>
      </c>
      <c r="F8393" t="s">
        <v>127</v>
      </c>
      <c r="G8393">
        <v>6810</v>
      </c>
      <c r="H8393" t="s">
        <v>57</v>
      </c>
      <c r="I8393" t="s">
        <v>19</v>
      </c>
      <c r="J8393" t="s">
        <v>33</v>
      </c>
      <c r="K8393" s="6">
        <v>27.46</v>
      </c>
      <c r="L8393">
        <v>2</v>
      </c>
      <c r="M8393">
        <v>0</v>
      </c>
      <c r="N8393" s="6">
        <v>9.8856000000000002</v>
      </c>
      <c r="O8393" t="str">
        <f t="shared" si="393"/>
        <v/>
      </c>
      <c r="P8393" s="6">
        <f t="shared" si="394"/>
        <v>92.183333333333337</v>
      </c>
      <c r="Q8393">
        <f t="shared" si="395"/>
        <v>47.109139702987093</v>
      </c>
      <c r="R8393" s="16" t="str">
        <f>TEXT(Ecom[[#This Row],[Dates]],"mmm")</f>
        <v>Jun</v>
      </c>
      <c r="S8393" s="16" t="str">
        <f>TEXT(Ecom[[#This Row],[Dates]],"YYYY")</f>
        <v>2026</v>
      </c>
      <c r="T8393" s="16"/>
    </row>
    <row r="8394" spans="1:20" x14ac:dyDescent="0.25">
      <c r="A8394" t="s">
        <v>13</v>
      </c>
      <c r="B8394" s="16">
        <v>46332</v>
      </c>
      <c r="C8394" t="s">
        <v>14</v>
      </c>
      <c r="D8394" t="s">
        <v>15</v>
      </c>
      <c r="E8394" t="s">
        <v>115</v>
      </c>
      <c r="F8394" t="s">
        <v>166</v>
      </c>
      <c r="G8394">
        <v>2038</v>
      </c>
      <c r="H8394" t="s">
        <v>57</v>
      </c>
      <c r="I8394" t="s">
        <v>35</v>
      </c>
      <c r="J8394" t="s">
        <v>36</v>
      </c>
      <c r="K8394" s="6">
        <v>137.94</v>
      </c>
      <c r="L8394">
        <v>3</v>
      </c>
      <c r="M8394">
        <v>0</v>
      </c>
      <c r="N8394" s="6">
        <v>35.864400000000003</v>
      </c>
      <c r="O8394" t="str">
        <f t="shared" si="393"/>
        <v/>
      </c>
      <c r="P8394" s="6">
        <f t="shared" si="394"/>
        <v>383.68</v>
      </c>
      <c r="Q8394">
        <f t="shared" si="395"/>
        <v>302.86775635702907</v>
      </c>
      <c r="R8394" s="16" t="str">
        <f>TEXT(Ecom[[#This Row],[Dates]],"mmm")</f>
        <v>Nov</v>
      </c>
      <c r="S8394" s="16" t="str">
        <f>TEXT(Ecom[[#This Row],[Dates]],"YYYY")</f>
        <v>2026</v>
      </c>
      <c r="T8394" s="16"/>
    </row>
    <row r="8395" spans="1:20" x14ac:dyDescent="0.25">
      <c r="A8395" t="s">
        <v>13</v>
      </c>
      <c r="B8395" s="16">
        <v>46384</v>
      </c>
      <c r="C8395" t="s">
        <v>14</v>
      </c>
      <c r="D8395" t="s">
        <v>15</v>
      </c>
      <c r="E8395" t="s">
        <v>115</v>
      </c>
      <c r="F8395" t="s">
        <v>166</v>
      </c>
      <c r="G8395">
        <v>2038</v>
      </c>
      <c r="H8395" t="s">
        <v>57</v>
      </c>
      <c r="I8395" t="s">
        <v>19</v>
      </c>
      <c r="J8395" t="s">
        <v>33</v>
      </c>
      <c r="K8395" s="6">
        <v>111.15</v>
      </c>
      <c r="L8395">
        <v>5</v>
      </c>
      <c r="M8395">
        <v>0</v>
      </c>
      <c r="N8395" s="6">
        <v>48.905999999999999</v>
      </c>
      <c r="O8395" t="str">
        <f t="shared" si="393"/>
        <v/>
      </c>
      <c r="P8395" s="6">
        <f t="shared" si="394"/>
        <v>459.70299999999997</v>
      </c>
      <c r="Q8395">
        <f t="shared" si="395"/>
        <v>304.27076372886722</v>
      </c>
      <c r="R8395" s="16" t="str">
        <f>TEXT(Ecom[[#This Row],[Dates]],"mmm")</f>
        <v>Dec</v>
      </c>
      <c r="S8395" s="16" t="str">
        <f>TEXT(Ecom[[#This Row],[Dates]],"YYYY")</f>
        <v>2026</v>
      </c>
      <c r="T8395" s="16"/>
    </row>
    <row r="8396" spans="1:20" x14ac:dyDescent="0.25">
      <c r="A8396" t="s">
        <v>13</v>
      </c>
      <c r="B8396" s="16">
        <v>46364</v>
      </c>
      <c r="C8396" t="s">
        <v>14</v>
      </c>
      <c r="D8396" t="s">
        <v>15</v>
      </c>
      <c r="E8396" t="s">
        <v>115</v>
      </c>
      <c r="F8396" t="s">
        <v>166</v>
      </c>
      <c r="G8396">
        <v>2038</v>
      </c>
      <c r="H8396" t="s">
        <v>57</v>
      </c>
      <c r="I8396" t="s">
        <v>26</v>
      </c>
      <c r="J8396" t="s">
        <v>38</v>
      </c>
      <c r="K8396" s="6">
        <v>901.95</v>
      </c>
      <c r="L8396">
        <v>3</v>
      </c>
      <c r="M8396">
        <v>0</v>
      </c>
      <c r="N8396" s="6">
        <v>297.64350000000002</v>
      </c>
      <c r="O8396" t="str">
        <f t="shared" si="393"/>
        <v/>
      </c>
      <c r="P8396" s="6">
        <f t="shared" si="394"/>
        <v>526.21566666666661</v>
      </c>
      <c r="Q8396">
        <f t="shared" si="395"/>
        <v>328.54960743383322</v>
      </c>
      <c r="R8396" s="16" t="str">
        <f>TEXT(Ecom[[#This Row],[Dates]],"mmm")</f>
        <v>Dec</v>
      </c>
      <c r="S8396" s="16" t="str">
        <f>TEXT(Ecom[[#This Row],[Dates]],"YYYY")</f>
        <v>2026</v>
      </c>
      <c r="T8396" s="16"/>
    </row>
    <row r="8397" spans="1:20" x14ac:dyDescent="0.25">
      <c r="A8397" t="s">
        <v>13</v>
      </c>
      <c r="B8397" s="16">
        <v>46202</v>
      </c>
      <c r="C8397" t="s">
        <v>14</v>
      </c>
      <c r="D8397" t="s">
        <v>15</v>
      </c>
      <c r="E8397" t="s">
        <v>115</v>
      </c>
      <c r="F8397" t="s">
        <v>166</v>
      </c>
      <c r="G8397">
        <v>2038</v>
      </c>
      <c r="H8397" t="s">
        <v>57</v>
      </c>
      <c r="I8397" t="s">
        <v>19</v>
      </c>
      <c r="J8397" t="s">
        <v>31</v>
      </c>
      <c r="K8397" s="6">
        <v>366.00900000000001</v>
      </c>
      <c r="L8397">
        <v>3</v>
      </c>
      <c r="M8397">
        <v>0.3</v>
      </c>
      <c r="N8397" s="6">
        <v>-47.058300000000003</v>
      </c>
      <c r="O8397">
        <f t="shared" si="393"/>
        <v>-47.058300000000003</v>
      </c>
      <c r="P8397" s="6">
        <f t="shared" si="394"/>
        <v>228.12566666666666</v>
      </c>
      <c r="Q8397">
        <f t="shared" si="395"/>
        <v>186.03497223809725</v>
      </c>
      <c r="R8397" s="16" t="str">
        <f>TEXT(Ecom[[#This Row],[Dates]],"mmm")</f>
        <v>Jun</v>
      </c>
      <c r="S8397" s="16" t="str">
        <f>TEXT(Ecom[[#This Row],[Dates]],"YYYY")</f>
        <v>2026</v>
      </c>
      <c r="T8397" s="16"/>
    </row>
    <row r="8398" spans="1:20" x14ac:dyDescent="0.25">
      <c r="A8398" t="s">
        <v>168</v>
      </c>
      <c r="B8398" s="16">
        <v>45781</v>
      </c>
      <c r="C8398" t="s">
        <v>14</v>
      </c>
      <c r="D8398" t="s">
        <v>15</v>
      </c>
      <c r="E8398" t="s">
        <v>106</v>
      </c>
      <c r="F8398" t="s">
        <v>40</v>
      </c>
      <c r="G8398">
        <v>28403</v>
      </c>
      <c r="H8398" t="s">
        <v>18</v>
      </c>
      <c r="I8398" t="s">
        <v>26</v>
      </c>
      <c r="J8398" t="s">
        <v>41</v>
      </c>
      <c r="K8398" s="6">
        <v>310.68799999999999</v>
      </c>
      <c r="L8398">
        <v>7</v>
      </c>
      <c r="M8398">
        <v>0.2</v>
      </c>
      <c r="N8398" s="6">
        <v>108.74079999999999</v>
      </c>
      <c r="O8398" t="str">
        <f t="shared" si="393"/>
        <v/>
      </c>
      <c r="P8398" s="6">
        <f t="shared" si="394"/>
        <v>157.91333333333333</v>
      </c>
      <c r="Q8398">
        <f t="shared" si="395"/>
        <v>178.00273914184578</v>
      </c>
      <c r="R8398" s="16" t="str">
        <f>TEXT(Ecom[[#This Row],[Dates]],"mmm")</f>
        <v>May</v>
      </c>
      <c r="S8398" s="16" t="str">
        <f>TEXT(Ecom[[#This Row],[Dates]],"YYYY")</f>
        <v>2025</v>
      </c>
      <c r="T8398" s="16"/>
    </row>
    <row r="8399" spans="1:20" x14ac:dyDescent="0.25">
      <c r="A8399" t="s">
        <v>62</v>
      </c>
      <c r="B8399" s="16">
        <v>45778</v>
      </c>
      <c r="C8399" t="s">
        <v>44</v>
      </c>
      <c r="D8399" t="s">
        <v>15</v>
      </c>
      <c r="E8399" t="s">
        <v>61</v>
      </c>
      <c r="F8399" t="s">
        <v>46</v>
      </c>
      <c r="G8399">
        <v>77095</v>
      </c>
      <c r="H8399" t="s">
        <v>47</v>
      </c>
      <c r="I8399" t="s">
        <v>26</v>
      </c>
      <c r="J8399" t="s">
        <v>37</v>
      </c>
      <c r="K8399" s="6">
        <v>7.68</v>
      </c>
      <c r="L8399">
        <v>5</v>
      </c>
      <c r="M8399">
        <v>0.8</v>
      </c>
      <c r="N8399" s="6">
        <v>-11.52</v>
      </c>
      <c r="O8399">
        <f t="shared" si="393"/>
        <v>-11.52</v>
      </c>
      <c r="P8399" s="6">
        <f t="shared" si="394"/>
        <v>57.932000000000009</v>
      </c>
      <c r="Q8399">
        <f t="shared" si="395"/>
        <v>130.16586556034602</v>
      </c>
      <c r="R8399" s="16" t="str">
        <f>TEXT(Ecom[[#This Row],[Dates]],"mmm")</f>
        <v>May</v>
      </c>
      <c r="S8399" s="16" t="str">
        <f>TEXT(Ecom[[#This Row],[Dates]],"YYYY")</f>
        <v>2025</v>
      </c>
      <c r="T8399" s="16"/>
    </row>
    <row r="8400" spans="1:20" x14ac:dyDescent="0.25">
      <c r="A8400" t="s">
        <v>13</v>
      </c>
      <c r="B8400" s="16">
        <v>45817</v>
      </c>
      <c r="C8400" t="s">
        <v>44</v>
      </c>
      <c r="D8400" t="s">
        <v>15</v>
      </c>
      <c r="E8400" t="s">
        <v>82</v>
      </c>
      <c r="F8400" t="s">
        <v>104</v>
      </c>
      <c r="G8400">
        <v>45503</v>
      </c>
      <c r="H8400" t="s">
        <v>57</v>
      </c>
      <c r="I8400" t="s">
        <v>19</v>
      </c>
      <c r="J8400" t="s">
        <v>21</v>
      </c>
      <c r="K8400" s="6">
        <v>155.37200000000001</v>
      </c>
      <c r="L8400">
        <v>2</v>
      </c>
      <c r="M8400">
        <v>0.3</v>
      </c>
      <c r="N8400" s="6">
        <v>-35.513599999999997</v>
      </c>
      <c r="O8400">
        <f t="shared" si="393"/>
        <v>-35.513599999999997</v>
      </c>
      <c r="P8400" s="6">
        <f t="shared" si="394"/>
        <v>132.83866666666668</v>
      </c>
      <c r="Q8400">
        <f t="shared" si="395"/>
        <v>63.628151039777514</v>
      </c>
      <c r="R8400" s="16" t="str">
        <f>TEXT(Ecom[[#This Row],[Dates]],"mmm")</f>
        <v>Jun</v>
      </c>
      <c r="S8400" s="16" t="str">
        <f>TEXT(Ecom[[#This Row],[Dates]],"YYYY")</f>
        <v>2025</v>
      </c>
      <c r="T8400" s="16"/>
    </row>
    <row r="8401" spans="1:20" x14ac:dyDescent="0.25">
      <c r="A8401" t="s">
        <v>28</v>
      </c>
      <c r="B8401" s="16">
        <v>45893</v>
      </c>
      <c r="C8401" t="s">
        <v>14</v>
      </c>
      <c r="D8401" t="s">
        <v>15</v>
      </c>
      <c r="E8401" t="s">
        <v>305</v>
      </c>
      <c r="F8401" t="s">
        <v>81</v>
      </c>
      <c r="G8401">
        <v>85301</v>
      </c>
      <c r="H8401" t="s">
        <v>25</v>
      </c>
      <c r="I8401" t="s">
        <v>26</v>
      </c>
      <c r="J8401" t="s">
        <v>32</v>
      </c>
      <c r="K8401" s="6">
        <v>10.744</v>
      </c>
      <c r="L8401">
        <v>1</v>
      </c>
      <c r="M8401">
        <v>0.2</v>
      </c>
      <c r="N8401" s="6">
        <v>0.80579999999999996</v>
      </c>
      <c r="O8401" t="str">
        <f t="shared" si="393"/>
        <v/>
      </c>
      <c r="P8401" s="6">
        <f t="shared" si="394"/>
        <v>135.92999999999998</v>
      </c>
      <c r="Q8401">
        <f t="shared" si="395"/>
        <v>65.736278910788954</v>
      </c>
      <c r="R8401" s="16" t="str">
        <f>TEXT(Ecom[[#This Row],[Dates]],"mmm")</f>
        <v>Aug</v>
      </c>
      <c r="S8401" s="16" t="str">
        <f>TEXT(Ecom[[#This Row],[Dates]],"YYYY")</f>
        <v>2025</v>
      </c>
      <c r="T8401" s="16"/>
    </row>
    <row r="8402" spans="1:20" x14ac:dyDescent="0.25">
      <c r="A8402" t="s">
        <v>13</v>
      </c>
      <c r="B8402" s="16">
        <v>46259</v>
      </c>
      <c r="C8402" t="s">
        <v>14</v>
      </c>
      <c r="D8402" t="s">
        <v>15</v>
      </c>
      <c r="E8402" t="s">
        <v>75</v>
      </c>
      <c r="F8402" t="s">
        <v>76</v>
      </c>
      <c r="G8402">
        <v>10009</v>
      </c>
      <c r="H8402" t="s">
        <v>57</v>
      </c>
      <c r="I8402" t="s">
        <v>26</v>
      </c>
      <c r="J8402" t="s">
        <v>37</v>
      </c>
      <c r="K8402" s="6">
        <v>232.4</v>
      </c>
      <c r="L8402">
        <v>5</v>
      </c>
      <c r="M8402">
        <v>0.2</v>
      </c>
      <c r="N8402" s="6">
        <v>78.435000000000002</v>
      </c>
      <c r="O8402" t="str">
        <f t="shared" si="393"/>
        <v/>
      </c>
      <c r="P8402" s="6">
        <f t="shared" si="394"/>
        <v>139.90866666666668</v>
      </c>
      <c r="Q8402">
        <f t="shared" si="395"/>
        <v>90.332032043927725</v>
      </c>
      <c r="R8402" s="16" t="str">
        <f>TEXT(Ecom[[#This Row],[Dates]],"mmm")</f>
        <v>Aug</v>
      </c>
      <c r="S8402" s="16" t="str">
        <f>TEXT(Ecom[[#This Row],[Dates]],"YYYY")</f>
        <v>2026</v>
      </c>
      <c r="T8402" s="16"/>
    </row>
    <row r="8403" spans="1:20" x14ac:dyDescent="0.25">
      <c r="A8403" t="s">
        <v>13</v>
      </c>
      <c r="B8403" s="16">
        <v>46370</v>
      </c>
      <c r="C8403" t="s">
        <v>14</v>
      </c>
      <c r="D8403" t="s">
        <v>15</v>
      </c>
      <c r="E8403" t="s">
        <v>75</v>
      </c>
      <c r="F8403" t="s">
        <v>76</v>
      </c>
      <c r="G8403">
        <v>10009</v>
      </c>
      <c r="H8403" t="s">
        <v>57</v>
      </c>
      <c r="I8403" t="s">
        <v>19</v>
      </c>
      <c r="J8403" t="s">
        <v>21</v>
      </c>
      <c r="K8403" s="6">
        <v>164.64599999999999</v>
      </c>
      <c r="L8403">
        <v>3</v>
      </c>
      <c r="M8403">
        <v>0.1</v>
      </c>
      <c r="N8403" s="6">
        <v>12.8058</v>
      </c>
      <c r="O8403" t="str">
        <f t="shared" si="393"/>
        <v/>
      </c>
      <c r="P8403" s="6">
        <f t="shared" si="394"/>
        <v>97.615333333333339</v>
      </c>
      <c r="Q8403">
        <f t="shared" si="395"/>
        <v>69.832305560190775</v>
      </c>
      <c r="R8403" s="16" t="str">
        <f>TEXT(Ecom[[#This Row],[Dates]],"mmm")</f>
        <v>Dec</v>
      </c>
      <c r="S8403" s="16" t="str">
        <f>TEXT(Ecom[[#This Row],[Dates]],"YYYY")</f>
        <v>2026</v>
      </c>
      <c r="T8403" s="16"/>
    </row>
    <row r="8404" spans="1:20" x14ac:dyDescent="0.25">
      <c r="A8404" t="s">
        <v>13</v>
      </c>
      <c r="B8404" s="16">
        <v>45986</v>
      </c>
      <c r="C8404" t="s">
        <v>14</v>
      </c>
      <c r="D8404" t="s">
        <v>15</v>
      </c>
      <c r="E8404" t="s">
        <v>75</v>
      </c>
      <c r="F8404" t="s">
        <v>76</v>
      </c>
      <c r="G8404">
        <v>10009</v>
      </c>
      <c r="H8404" t="s">
        <v>57</v>
      </c>
      <c r="I8404" t="s">
        <v>26</v>
      </c>
      <c r="J8404" t="s">
        <v>41</v>
      </c>
      <c r="K8404" s="6">
        <v>22.68</v>
      </c>
      <c r="L8404">
        <v>2</v>
      </c>
      <c r="M8404">
        <v>0</v>
      </c>
      <c r="N8404" s="6">
        <v>11.113200000000001</v>
      </c>
      <c r="O8404" t="str">
        <f t="shared" si="393"/>
        <v/>
      </c>
      <c r="P8404" s="6">
        <f t="shared" si="394"/>
        <v>70.706666666666663</v>
      </c>
      <c r="Q8404">
        <f t="shared" si="395"/>
        <v>68.263304494028446</v>
      </c>
      <c r="R8404" s="16" t="str">
        <f>TEXT(Ecom[[#This Row],[Dates]],"mmm")</f>
        <v>Nov</v>
      </c>
      <c r="S8404" s="16" t="str">
        <f>TEXT(Ecom[[#This Row],[Dates]],"YYYY")</f>
        <v>2025</v>
      </c>
      <c r="T8404" s="16"/>
    </row>
    <row r="8405" spans="1:20" x14ac:dyDescent="0.25">
      <c r="A8405" t="s">
        <v>28</v>
      </c>
      <c r="B8405" s="16">
        <v>45902</v>
      </c>
      <c r="C8405" t="s">
        <v>22</v>
      </c>
      <c r="D8405" t="s">
        <v>15</v>
      </c>
      <c r="E8405" t="s">
        <v>23</v>
      </c>
      <c r="F8405" t="s">
        <v>24</v>
      </c>
      <c r="G8405">
        <v>90036</v>
      </c>
      <c r="H8405" t="s">
        <v>25</v>
      </c>
      <c r="I8405" t="s">
        <v>26</v>
      </c>
      <c r="J8405" t="s">
        <v>41</v>
      </c>
      <c r="K8405" s="6">
        <v>105.52</v>
      </c>
      <c r="L8405">
        <v>4</v>
      </c>
      <c r="M8405">
        <v>0</v>
      </c>
      <c r="N8405" s="6">
        <v>48.539200000000001</v>
      </c>
      <c r="O8405" t="str">
        <f t="shared" si="393"/>
        <v/>
      </c>
      <c r="P8405" s="6">
        <f t="shared" si="394"/>
        <v>110.44666666666667</v>
      </c>
      <c r="Q8405">
        <f t="shared" si="395"/>
        <v>20.218705123941266</v>
      </c>
      <c r="R8405" s="16" t="str">
        <f>TEXT(Ecom[[#This Row],[Dates]],"mmm")</f>
        <v>Sep</v>
      </c>
      <c r="S8405" s="16" t="str">
        <f>TEXT(Ecom[[#This Row],[Dates]],"YYYY")</f>
        <v>2025</v>
      </c>
      <c r="T8405" s="16"/>
    </row>
    <row r="8406" spans="1:20" x14ac:dyDescent="0.25">
      <c r="A8406" t="s">
        <v>28</v>
      </c>
      <c r="B8406" s="16">
        <v>46339</v>
      </c>
      <c r="C8406" t="s">
        <v>22</v>
      </c>
      <c r="D8406" t="s">
        <v>15</v>
      </c>
      <c r="E8406" t="s">
        <v>114</v>
      </c>
      <c r="F8406" t="s">
        <v>72</v>
      </c>
      <c r="G8406">
        <v>19711</v>
      </c>
      <c r="H8406" t="s">
        <v>57</v>
      </c>
      <c r="I8406" t="s">
        <v>19</v>
      </c>
      <c r="J8406" t="s">
        <v>33</v>
      </c>
      <c r="K8406" s="6">
        <v>83.92</v>
      </c>
      <c r="L8406">
        <v>4</v>
      </c>
      <c r="M8406">
        <v>0</v>
      </c>
      <c r="N8406" s="6">
        <v>5.8743999999999996</v>
      </c>
      <c r="O8406" t="str">
        <f t="shared" si="393"/>
        <v/>
      </c>
      <c r="P8406" s="6">
        <f t="shared" si="394"/>
        <v>88.600000000000009</v>
      </c>
      <c r="Q8406">
        <f t="shared" si="395"/>
        <v>34.291926919493051</v>
      </c>
      <c r="R8406" s="16" t="str">
        <f>TEXT(Ecom[[#This Row],[Dates]],"mmm")</f>
        <v>Nov</v>
      </c>
      <c r="S8406" s="16" t="str">
        <f>TEXT(Ecom[[#This Row],[Dates]],"YYYY")</f>
        <v>2026</v>
      </c>
      <c r="T8406" s="16"/>
    </row>
    <row r="8407" spans="1:20" x14ac:dyDescent="0.25">
      <c r="A8407" t="s">
        <v>28</v>
      </c>
      <c r="B8407" s="16">
        <v>45966</v>
      </c>
      <c r="C8407" t="s">
        <v>22</v>
      </c>
      <c r="D8407" t="s">
        <v>15</v>
      </c>
      <c r="E8407" t="s">
        <v>114</v>
      </c>
      <c r="F8407" t="s">
        <v>72</v>
      </c>
      <c r="G8407">
        <v>19711</v>
      </c>
      <c r="H8407" t="s">
        <v>57</v>
      </c>
      <c r="I8407" t="s">
        <v>35</v>
      </c>
      <c r="J8407" t="s">
        <v>59</v>
      </c>
      <c r="K8407" s="6">
        <v>141.9</v>
      </c>
      <c r="L8407">
        <v>5</v>
      </c>
      <c r="M8407">
        <v>0</v>
      </c>
      <c r="N8407" s="6">
        <v>58.179000000000002</v>
      </c>
      <c r="O8407" t="str">
        <f t="shared" si="393"/>
        <v/>
      </c>
      <c r="P8407" s="6">
        <f t="shared" si="394"/>
        <v>70.263333333333335</v>
      </c>
      <c r="Q8407">
        <f t="shared" si="395"/>
        <v>41.082497309501349</v>
      </c>
      <c r="R8407" s="16" t="str">
        <f>TEXT(Ecom[[#This Row],[Dates]],"mmm")</f>
        <v>Nov</v>
      </c>
      <c r="S8407" s="16" t="str">
        <f>TEXT(Ecom[[#This Row],[Dates]],"YYYY")</f>
        <v>2025</v>
      </c>
      <c r="T8407" s="16"/>
    </row>
    <row r="8408" spans="1:20" x14ac:dyDescent="0.25">
      <c r="A8408" t="s">
        <v>28</v>
      </c>
      <c r="B8408" s="16">
        <v>45751</v>
      </c>
      <c r="C8408" t="s">
        <v>22</v>
      </c>
      <c r="D8408" t="s">
        <v>15</v>
      </c>
      <c r="E8408" t="s">
        <v>114</v>
      </c>
      <c r="F8408" t="s">
        <v>72</v>
      </c>
      <c r="G8408">
        <v>19711</v>
      </c>
      <c r="H8408" t="s">
        <v>57</v>
      </c>
      <c r="I8408" t="s">
        <v>19</v>
      </c>
      <c r="J8408" t="s">
        <v>33</v>
      </c>
      <c r="K8408" s="6">
        <v>39.979999999999997</v>
      </c>
      <c r="L8408">
        <v>2</v>
      </c>
      <c r="M8408">
        <v>0</v>
      </c>
      <c r="N8408" s="6">
        <v>9.1953999999999994</v>
      </c>
      <c r="O8408" t="str">
        <f t="shared" si="393"/>
        <v/>
      </c>
      <c r="P8408" s="6">
        <f t="shared" si="394"/>
        <v>81.279999999999987</v>
      </c>
      <c r="Q8408">
        <f t="shared" si="395"/>
        <v>65.442268394307604</v>
      </c>
      <c r="R8408" s="16" t="str">
        <f>TEXT(Ecom[[#This Row],[Dates]],"mmm")</f>
        <v>Apr</v>
      </c>
      <c r="S8408" s="16" t="str">
        <f>TEXT(Ecom[[#This Row],[Dates]],"YYYY")</f>
        <v>2025</v>
      </c>
      <c r="T8408" s="16"/>
    </row>
    <row r="8409" spans="1:20" x14ac:dyDescent="0.25">
      <c r="A8409" t="s">
        <v>28</v>
      </c>
      <c r="B8409" s="16">
        <v>45898</v>
      </c>
      <c r="C8409" t="s">
        <v>22</v>
      </c>
      <c r="D8409" t="s">
        <v>15</v>
      </c>
      <c r="E8409" t="s">
        <v>114</v>
      </c>
      <c r="F8409" t="s">
        <v>72</v>
      </c>
      <c r="G8409">
        <v>19711</v>
      </c>
      <c r="H8409" t="s">
        <v>57</v>
      </c>
      <c r="I8409" t="s">
        <v>26</v>
      </c>
      <c r="J8409" t="s">
        <v>34</v>
      </c>
      <c r="K8409" s="6">
        <v>28.91</v>
      </c>
      <c r="L8409">
        <v>7</v>
      </c>
      <c r="M8409">
        <v>0</v>
      </c>
      <c r="N8409" s="6">
        <v>8.673</v>
      </c>
      <c r="O8409" t="str">
        <f t="shared" si="393"/>
        <v/>
      </c>
      <c r="P8409" s="6">
        <f t="shared" si="394"/>
        <v>104.79599999999999</v>
      </c>
      <c r="Q8409">
        <f t="shared" si="395"/>
        <v>59.208735002468956</v>
      </c>
      <c r="R8409" s="16" t="str">
        <f>TEXT(Ecom[[#This Row],[Dates]],"mmm")</f>
        <v>Aug</v>
      </c>
      <c r="S8409" s="16" t="str">
        <f>TEXT(Ecom[[#This Row],[Dates]],"YYYY")</f>
        <v>2025</v>
      </c>
      <c r="T8409" s="16"/>
    </row>
    <row r="8410" spans="1:20" x14ac:dyDescent="0.25">
      <c r="A8410" t="s">
        <v>28</v>
      </c>
      <c r="B8410" s="16">
        <v>46017</v>
      </c>
      <c r="C8410" t="s">
        <v>22</v>
      </c>
      <c r="D8410" t="s">
        <v>15</v>
      </c>
      <c r="E8410" t="s">
        <v>114</v>
      </c>
      <c r="F8410" t="s">
        <v>72</v>
      </c>
      <c r="G8410">
        <v>19711</v>
      </c>
      <c r="H8410" t="s">
        <v>57</v>
      </c>
      <c r="I8410" t="s">
        <v>26</v>
      </c>
      <c r="J8410" t="s">
        <v>34</v>
      </c>
      <c r="K8410" s="6">
        <v>174.95</v>
      </c>
      <c r="L8410">
        <v>5</v>
      </c>
      <c r="M8410">
        <v>0</v>
      </c>
      <c r="N8410" s="6">
        <v>45.487000000000002</v>
      </c>
      <c r="O8410" t="str">
        <f t="shared" si="393"/>
        <v/>
      </c>
      <c r="P8410" s="6">
        <f t="shared" si="394"/>
        <v>305.16733333333332</v>
      </c>
      <c r="Q8410">
        <f t="shared" si="395"/>
        <v>195.22532161733679</v>
      </c>
      <c r="R8410" s="16" t="str">
        <f>TEXT(Ecom[[#This Row],[Dates]],"mmm")</f>
        <v>Dec</v>
      </c>
      <c r="S8410" s="16" t="str">
        <f>TEXT(Ecom[[#This Row],[Dates]],"YYYY")</f>
        <v>2025</v>
      </c>
      <c r="T8410" s="16"/>
    </row>
    <row r="8411" spans="1:20" x14ac:dyDescent="0.25">
      <c r="A8411" t="s">
        <v>28</v>
      </c>
      <c r="B8411" s="16">
        <v>45910</v>
      </c>
      <c r="C8411" t="s">
        <v>44</v>
      </c>
      <c r="D8411" t="s">
        <v>15</v>
      </c>
      <c r="E8411" t="s">
        <v>358</v>
      </c>
      <c r="F8411" t="s">
        <v>24</v>
      </c>
      <c r="G8411">
        <v>92404</v>
      </c>
      <c r="H8411" t="s">
        <v>25</v>
      </c>
      <c r="I8411" t="s">
        <v>26</v>
      </c>
      <c r="J8411" t="s">
        <v>37</v>
      </c>
      <c r="K8411" s="6">
        <v>110.52800000000001</v>
      </c>
      <c r="L8411">
        <v>4</v>
      </c>
      <c r="M8411">
        <v>0.2</v>
      </c>
      <c r="N8411" s="6">
        <v>38.684800000000003</v>
      </c>
      <c r="O8411" t="str">
        <f t="shared" si="393"/>
        <v/>
      </c>
      <c r="P8411" s="6">
        <f t="shared" si="394"/>
        <v>256.13733333333334</v>
      </c>
      <c r="Q8411">
        <f t="shared" si="395"/>
        <v>229.25622537207545</v>
      </c>
      <c r="R8411" s="16" t="str">
        <f>TEXT(Ecom[[#This Row],[Dates]],"mmm")</f>
        <v>Sep</v>
      </c>
      <c r="S8411" s="16" t="str">
        <f>TEXT(Ecom[[#This Row],[Dates]],"YYYY")</f>
        <v>2025</v>
      </c>
      <c r="T8411" s="16"/>
    </row>
    <row r="8412" spans="1:20" x14ac:dyDescent="0.25">
      <c r="A8412" t="s">
        <v>168</v>
      </c>
      <c r="B8412" s="16">
        <v>46350</v>
      </c>
      <c r="C8412" t="s">
        <v>22</v>
      </c>
      <c r="D8412" t="s">
        <v>15</v>
      </c>
      <c r="E8412" t="s">
        <v>223</v>
      </c>
      <c r="F8412" t="s">
        <v>40</v>
      </c>
      <c r="G8412">
        <v>27217</v>
      </c>
      <c r="H8412" t="s">
        <v>18</v>
      </c>
      <c r="I8412" t="s">
        <v>19</v>
      </c>
      <c r="J8412" t="s">
        <v>31</v>
      </c>
      <c r="K8412" s="6">
        <v>630.024</v>
      </c>
      <c r="L8412">
        <v>4</v>
      </c>
      <c r="M8412">
        <v>0.4</v>
      </c>
      <c r="N8412" s="6">
        <v>-199.5076</v>
      </c>
      <c r="O8412">
        <f t="shared" si="393"/>
        <v>-199.5076</v>
      </c>
      <c r="P8412" s="6">
        <f t="shared" si="394"/>
        <v>530.43066666666664</v>
      </c>
      <c r="Q8412">
        <f t="shared" si="395"/>
        <v>326.61553646042825</v>
      </c>
      <c r="R8412" s="16" t="str">
        <f>TEXT(Ecom[[#This Row],[Dates]],"mmm")</f>
        <v>Nov</v>
      </c>
      <c r="S8412" s="16" t="str">
        <f>TEXT(Ecom[[#This Row],[Dates]],"YYYY")</f>
        <v>2026</v>
      </c>
      <c r="T8412" s="16"/>
    </row>
    <row r="8413" spans="1:20" x14ac:dyDescent="0.25">
      <c r="A8413" t="s">
        <v>13</v>
      </c>
      <c r="B8413" s="16">
        <v>45773</v>
      </c>
      <c r="C8413" t="s">
        <v>14</v>
      </c>
      <c r="D8413" t="s">
        <v>15</v>
      </c>
      <c r="E8413" t="s">
        <v>210</v>
      </c>
      <c r="F8413" t="s">
        <v>83</v>
      </c>
      <c r="G8413">
        <v>24153</v>
      </c>
      <c r="H8413" t="s">
        <v>18</v>
      </c>
      <c r="I8413" t="s">
        <v>26</v>
      </c>
      <c r="J8413" t="s">
        <v>34</v>
      </c>
      <c r="K8413" s="6">
        <v>27.86</v>
      </c>
      <c r="L8413">
        <v>7</v>
      </c>
      <c r="M8413">
        <v>0</v>
      </c>
      <c r="N8413" s="6">
        <v>9.1937999999999995</v>
      </c>
      <c r="O8413" t="str">
        <f t="shared" si="393"/>
        <v/>
      </c>
      <c r="P8413" s="6">
        <f t="shared" si="394"/>
        <v>337.70266666666669</v>
      </c>
      <c r="Q8413">
        <f t="shared" si="395"/>
        <v>314.22854542938438</v>
      </c>
      <c r="R8413" s="16" t="str">
        <f>TEXT(Ecom[[#This Row],[Dates]],"mmm")</f>
        <v>Apr</v>
      </c>
      <c r="S8413" s="16" t="str">
        <f>TEXT(Ecom[[#This Row],[Dates]],"YYYY")</f>
        <v>2025</v>
      </c>
      <c r="T8413" s="16"/>
    </row>
    <row r="8414" spans="1:20" x14ac:dyDescent="0.25">
      <c r="A8414" t="s">
        <v>28</v>
      </c>
      <c r="B8414" s="16">
        <v>46082</v>
      </c>
      <c r="C8414" t="s">
        <v>14</v>
      </c>
      <c r="D8414" t="s">
        <v>15</v>
      </c>
      <c r="E8414" t="s">
        <v>135</v>
      </c>
      <c r="F8414" t="s">
        <v>46</v>
      </c>
      <c r="G8414">
        <v>75217</v>
      </c>
      <c r="H8414" t="s">
        <v>47</v>
      </c>
      <c r="I8414" t="s">
        <v>19</v>
      </c>
      <c r="J8414" t="s">
        <v>31</v>
      </c>
      <c r="K8414" s="6">
        <v>933.40800000000002</v>
      </c>
      <c r="L8414">
        <v>4</v>
      </c>
      <c r="M8414">
        <v>0.3</v>
      </c>
      <c r="N8414" s="6">
        <v>-173.34719999999999</v>
      </c>
      <c r="O8414">
        <f t="shared" si="393"/>
        <v>-173.34719999999999</v>
      </c>
      <c r="P8414" s="6">
        <f t="shared" si="394"/>
        <v>383.61599999999999</v>
      </c>
      <c r="Q8414">
        <f t="shared" si="395"/>
        <v>311.79008516961227</v>
      </c>
      <c r="R8414" s="16" t="str">
        <f>TEXT(Ecom[[#This Row],[Dates]],"mmm")</f>
        <v>Mar</v>
      </c>
      <c r="S8414" s="16" t="str">
        <f>TEXT(Ecom[[#This Row],[Dates]],"YYYY")</f>
        <v>2026</v>
      </c>
      <c r="T8414" s="16"/>
    </row>
    <row r="8415" spans="1:20" x14ac:dyDescent="0.25">
      <c r="A8415" t="s">
        <v>28</v>
      </c>
      <c r="B8415" s="16">
        <v>45763</v>
      </c>
      <c r="C8415" t="s">
        <v>22</v>
      </c>
      <c r="D8415" t="s">
        <v>15</v>
      </c>
      <c r="E8415" t="s">
        <v>155</v>
      </c>
      <c r="F8415" t="s">
        <v>46</v>
      </c>
      <c r="G8415">
        <v>76017</v>
      </c>
      <c r="H8415" t="s">
        <v>47</v>
      </c>
      <c r="I8415" t="s">
        <v>26</v>
      </c>
      <c r="J8415" t="s">
        <v>41</v>
      </c>
      <c r="K8415" s="6">
        <v>51.84</v>
      </c>
      <c r="L8415">
        <v>10</v>
      </c>
      <c r="M8415">
        <v>0.2</v>
      </c>
      <c r="N8415" s="6">
        <v>18.143999999999998</v>
      </c>
      <c r="O8415" t="str">
        <f t="shared" si="393"/>
        <v/>
      </c>
      <c r="P8415" s="6">
        <f t="shared" si="394"/>
        <v>107.92</v>
      </c>
      <c r="Q8415">
        <f t="shared" si="395"/>
        <v>207.56605410469359</v>
      </c>
      <c r="R8415" s="16" t="str">
        <f>TEXT(Ecom[[#This Row],[Dates]],"mmm")</f>
        <v>Apr</v>
      </c>
      <c r="S8415" s="16" t="str">
        <f>TEXT(Ecom[[#This Row],[Dates]],"YYYY")</f>
        <v>2025</v>
      </c>
      <c r="T8415" s="16"/>
    </row>
    <row r="8416" spans="1:20" x14ac:dyDescent="0.25">
      <c r="A8416" t="s">
        <v>28</v>
      </c>
      <c r="B8416" s="16">
        <v>46362</v>
      </c>
      <c r="C8416" t="s">
        <v>22</v>
      </c>
      <c r="D8416" t="s">
        <v>15</v>
      </c>
      <c r="E8416" t="s">
        <v>155</v>
      </c>
      <c r="F8416" t="s">
        <v>46</v>
      </c>
      <c r="G8416">
        <v>76017</v>
      </c>
      <c r="H8416" t="s">
        <v>47</v>
      </c>
      <c r="I8416" t="s">
        <v>35</v>
      </c>
      <c r="J8416" t="s">
        <v>59</v>
      </c>
      <c r="K8416" s="6">
        <v>165.6</v>
      </c>
      <c r="L8416">
        <v>3</v>
      </c>
      <c r="M8416">
        <v>0.2</v>
      </c>
      <c r="N8416" s="6">
        <v>-6.21</v>
      </c>
      <c r="O8416">
        <f t="shared" si="393"/>
        <v>-6.21</v>
      </c>
      <c r="P8416" s="6">
        <f t="shared" si="394"/>
        <v>139.94666666666663</v>
      </c>
      <c r="Q8416">
        <f t="shared" si="395"/>
        <v>125.95913398194463</v>
      </c>
      <c r="R8416" s="16" t="str">
        <f>TEXT(Ecom[[#This Row],[Dates]],"mmm")</f>
        <v>Dec</v>
      </c>
      <c r="S8416" s="16" t="str">
        <f>TEXT(Ecom[[#This Row],[Dates]],"YYYY")</f>
        <v>2026</v>
      </c>
      <c r="T8416" s="16"/>
    </row>
    <row r="8417" spans="1:20" x14ac:dyDescent="0.25">
      <c r="A8417" t="s">
        <v>28</v>
      </c>
      <c r="B8417" s="16">
        <v>46138</v>
      </c>
      <c r="C8417" t="s">
        <v>44</v>
      </c>
      <c r="D8417" t="s">
        <v>15</v>
      </c>
      <c r="E8417" t="s">
        <v>378</v>
      </c>
      <c r="F8417" t="s">
        <v>102</v>
      </c>
      <c r="G8417">
        <v>52302</v>
      </c>
      <c r="H8417" t="s">
        <v>47</v>
      </c>
      <c r="I8417" t="s">
        <v>26</v>
      </c>
      <c r="J8417" t="s">
        <v>41</v>
      </c>
      <c r="K8417" s="6">
        <v>106.32</v>
      </c>
      <c r="L8417">
        <v>3</v>
      </c>
      <c r="M8417">
        <v>0</v>
      </c>
      <c r="N8417" s="6">
        <v>49.970399999999998</v>
      </c>
      <c r="O8417" t="str">
        <f t="shared" si="393"/>
        <v/>
      </c>
      <c r="P8417" s="6">
        <f t="shared" si="394"/>
        <v>119.50666666666666</v>
      </c>
      <c r="Q8417">
        <f t="shared" si="395"/>
        <v>9.9663671452578022</v>
      </c>
      <c r="R8417" s="16" t="str">
        <f>TEXT(Ecom[[#This Row],[Dates]],"mmm")</f>
        <v>Apr</v>
      </c>
      <c r="S8417" s="16" t="str">
        <f>TEXT(Ecom[[#This Row],[Dates]],"YYYY")</f>
        <v>2026</v>
      </c>
      <c r="T8417" s="16"/>
    </row>
    <row r="8418" spans="1:20" x14ac:dyDescent="0.25">
      <c r="A8418" t="s">
        <v>62</v>
      </c>
      <c r="B8418" s="16">
        <v>46160</v>
      </c>
      <c r="C8418" t="s">
        <v>44</v>
      </c>
      <c r="D8418" t="s">
        <v>15</v>
      </c>
      <c r="E8418" t="s">
        <v>42</v>
      </c>
      <c r="F8418" t="s">
        <v>43</v>
      </c>
      <c r="G8418">
        <v>98105</v>
      </c>
      <c r="H8418" t="s">
        <v>25</v>
      </c>
      <c r="I8418" t="s">
        <v>26</v>
      </c>
      <c r="J8418" t="s">
        <v>37</v>
      </c>
      <c r="K8418" s="6">
        <v>147.91999999999999</v>
      </c>
      <c r="L8418">
        <v>5</v>
      </c>
      <c r="M8418">
        <v>0.2</v>
      </c>
      <c r="N8418" s="6">
        <v>46.225000000000001</v>
      </c>
      <c r="O8418" t="str">
        <f t="shared" si="393"/>
        <v/>
      </c>
      <c r="P8418" s="6">
        <f t="shared" si="394"/>
        <v>179.68333333333331</v>
      </c>
      <c r="Q8418">
        <f t="shared" si="395"/>
        <v>62.663439278595504</v>
      </c>
      <c r="R8418" s="16" t="str">
        <f>TEXT(Ecom[[#This Row],[Dates]],"mmm")</f>
        <v>May</v>
      </c>
      <c r="S8418" s="16" t="str">
        <f>TEXT(Ecom[[#This Row],[Dates]],"YYYY")</f>
        <v>2026</v>
      </c>
      <c r="T8418" s="16"/>
    </row>
    <row r="8419" spans="1:20" x14ac:dyDescent="0.25">
      <c r="A8419" t="s">
        <v>62</v>
      </c>
      <c r="B8419" s="16">
        <v>46095</v>
      </c>
      <c r="C8419" t="s">
        <v>44</v>
      </c>
      <c r="D8419" t="s">
        <v>15</v>
      </c>
      <c r="E8419" t="s">
        <v>42</v>
      </c>
      <c r="F8419" t="s">
        <v>43</v>
      </c>
      <c r="G8419">
        <v>98105</v>
      </c>
      <c r="H8419" t="s">
        <v>25</v>
      </c>
      <c r="I8419" t="s">
        <v>26</v>
      </c>
      <c r="J8419" t="s">
        <v>32</v>
      </c>
      <c r="K8419" s="6">
        <v>104.28</v>
      </c>
      <c r="L8419">
        <v>3</v>
      </c>
      <c r="M8419">
        <v>0</v>
      </c>
      <c r="N8419" s="6">
        <v>26.07</v>
      </c>
      <c r="O8419" t="str">
        <f t="shared" si="393"/>
        <v/>
      </c>
      <c r="P8419" s="6">
        <f t="shared" si="394"/>
        <v>152.69666666666666</v>
      </c>
      <c r="Q8419">
        <f t="shared" si="395"/>
        <v>79.723107970302109</v>
      </c>
      <c r="R8419" s="16" t="str">
        <f>TEXT(Ecom[[#This Row],[Dates]],"mmm")</f>
        <v>Mar</v>
      </c>
      <c r="S8419" s="16" t="str">
        <f>TEXT(Ecom[[#This Row],[Dates]],"YYYY")</f>
        <v>2026</v>
      </c>
      <c r="T8419" s="16"/>
    </row>
    <row r="8420" spans="1:20" x14ac:dyDescent="0.25">
      <c r="A8420" t="s">
        <v>62</v>
      </c>
      <c r="B8420" s="16">
        <v>45913</v>
      </c>
      <c r="C8420" t="s">
        <v>44</v>
      </c>
      <c r="D8420" t="s">
        <v>15</v>
      </c>
      <c r="E8420" t="s">
        <v>42</v>
      </c>
      <c r="F8420" t="s">
        <v>43</v>
      </c>
      <c r="G8420">
        <v>98105</v>
      </c>
      <c r="H8420" t="s">
        <v>25</v>
      </c>
      <c r="I8420" t="s">
        <v>19</v>
      </c>
      <c r="J8420" t="s">
        <v>31</v>
      </c>
      <c r="K8420" s="6">
        <v>286.85000000000002</v>
      </c>
      <c r="L8420">
        <v>1</v>
      </c>
      <c r="M8420">
        <v>0</v>
      </c>
      <c r="N8420" s="6">
        <v>63.106999999999999</v>
      </c>
      <c r="O8420" t="str">
        <f t="shared" si="393"/>
        <v/>
      </c>
      <c r="P8420" s="6">
        <f t="shared" si="394"/>
        <v>184.59666666666666</v>
      </c>
      <c r="Q8420">
        <f t="shared" si="395"/>
        <v>79.733132803538268</v>
      </c>
      <c r="R8420" s="16" t="str">
        <f>TEXT(Ecom[[#This Row],[Dates]],"mmm")</f>
        <v>Sep</v>
      </c>
      <c r="S8420" s="16" t="str">
        <f>TEXT(Ecom[[#This Row],[Dates]],"YYYY")</f>
        <v>2025</v>
      </c>
      <c r="T8420" s="16"/>
    </row>
    <row r="8421" spans="1:20" x14ac:dyDescent="0.25">
      <c r="A8421" t="s">
        <v>62</v>
      </c>
      <c r="B8421" s="16">
        <v>45722</v>
      </c>
      <c r="C8421" t="s">
        <v>44</v>
      </c>
      <c r="D8421" t="s">
        <v>15</v>
      </c>
      <c r="E8421" t="s">
        <v>42</v>
      </c>
      <c r="F8421" t="s">
        <v>43</v>
      </c>
      <c r="G8421">
        <v>98105</v>
      </c>
      <c r="H8421" t="s">
        <v>25</v>
      </c>
      <c r="I8421" t="s">
        <v>26</v>
      </c>
      <c r="J8421" t="s">
        <v>32</v>
      </c>
      <c r="K8421" s="6">
        <v>66.959999999999994</v>
      </c>
      <c r="L8421">
        <v>4</v>
      </c>
      <c r="M8421">
        <v>0</v>
      </c>
      <c r="N8421" s="6">
        <v>2.6783999999999999</v>
      </c>
      <c r="O8421" t="str">
        <f t="shared" si="393"/>
        <v/>
      </c>
      <c r="P8421" s="6">
        <f t="shared" si="394"/>
        <v>103.98</v>
      </c>
      <c r="Q8421">
        <f t="shared" si="395"/>
        <v>60.734568288456494</v>
      </c>
      <c r="R8421" s="16" t="str">
        <f>TEXT(Ecom[[#This Row],[Dates]],"mmm")</f>
        <v>Mar</v>
      </c>
      <c r="S8421" s="16" t="str">
        <f>TEXT(Ecom[[#This Row],[Dates]],"YYYY")</f>
        <v>2025</v>
      </c>
      <c r="T8421" s="16"/>
    </row>
    <row r="8422" spans="1:20" x14ac:dyDescent="0.25">
      <c r="A8422" t="s">
        <v>62</v>
      </c>
      <c r="B8422" s="16">
        <v>46297</v>
      </c>
      <c r="C8422" t="s">
        <v>44</v>
      </c>
      <c r="D8422" t="s">
        <v>15</v>
      </c>
      <c r="E8422" t="s">
        <v>42</v>
      </c>
      <c r="F8422" t="s">
        <v>43</v>
      </c>
      <c r="G8422">
        <v>98105</v>
      </c>
      <c r="H8422" t="s">
        <v>25</v>
      </c>
      <c r="I8422" t="s">
        <v>35</v>
      </c>
      <c r="J8422" t="s">
        <v>59</v>
      </c>
      <c r="K8422" s="6">
        <v>199.98</v>
      </c>
      <c r="L8422">
        <v>2</v>
      </c>
      <c r="M8422">
        <v>0</v>
      </c>
      <c r="N8422" s="6">
        <v>87.991200000000006</v>
      </c>
      <c r="O8422" t="str">
        <f t="shared" si="393"/>
        <v/>
      </c>
      <c r="P8422" s="6">
        <f t="shared" si="394"/>
        <v>87.626666666666665</v>
      </c>
      <c r="Q8422">
        <f t="shared" si="395"/>
        <v>53.469914870853273</v>
      </c>
      <c r="R8422" s="16" t="str">
        <f>TEXT(Ecom[[#This Row],[Dates]],"mmm")</f>
        <v>Oct</v>
      </c>
      <c r="S8422" s="16" t="str">
        <f>TEXT(Ecom[[#This Row],[Dates]],"YYYY")</f>
        <v>2026</v>
      </c>
      <c r="T8422" s="16"/>
    </row>
    <row r="8423" spans="1:20" x14ac:dyDescent="0.25">
      <c r="A8423" t="s">
        <v>28</v>
      </c>
      <c r="B8423" s="16">
        <v>45858</v>
      </c>
      <c r="C8423" t="s">
        <v>14</v>
      </c>
      <c r="D8423" t="s">
        <v>15</v>
      </c>
      <c r="E8423" t="s">
        <v>154</v>
      </c>
      <c r="F8423" t="s">
        <v>132</v>
      </c>
      <c r="G8423">
        <v>8701</v>
      </c>
      <c r="H8423" t="s">
        <v>57</v>
      </c>
      <c r="I8423" t="s">
        <v>35</v>
      </c>
      <c r="J8423" t="s">
        <v>59</v>
      </c>
      <c r="K8423" s="6">
        <v>45</v>
      </c>
      <c r="L8423">
        <v>3</v>
      </c>
      <c r="M8423">
        <v>0</v>
      </c>
      <c r="N8423" s="6">
        <v>4.95</v>
      </c>
      <c r="O8423" t="str">
        <f t="shared" si="393"/>
        <v/>
      </c>
      <c r="P8423" s="6">
        <f t="shared" si="394"/>
        <v>34.46</v>
      </c>
      <c r="Q8423">
        <f t="shared" si="395"/>
        <v>52.841551972049558</v>
      </c>
      <c r="R8423" s="16" t="str">
        <f>TEXT(Ecom[[#This Row],[Dates]],"mmm")</f>
        <v>Jul</v>
      </c>
      <c r="S8423" s="16" t="str">
        <f>TEXT(Ecom[[#This Row],[Dates]],"YYYY")</f>
        <v>2025</v>
      </c>
      <c r="T8423" s="16"/>
    </row>
    <row r="8424" spans="1:20" x14ac:dyDescent="0.25">
      <c r="A8424" t="s">
        <v>28</v>
      </c>
      <c r="B8424" s="16">
        <v>45694</v>
      </c>
      <c r="C8424" t="s">
        <v>14</v>
      </c>
      <c r="D8424" t="s">
        <v>15</v>
      </c>
      <c r="E8424" t="s">
        <v>154</v>
      </c>
      <c r="F8424" t="s">
        <v>132</v>
      </c>
      <c r="G8424">
        <v>8701</v>
      </c>
      <c r="H8424" t="s">
        <v>57</v>
      </c>
      <c r="I8424" t="s">
        <v>26</v>
      </c>
      <c r="J8424" t="s">
        <v>77</v>
      </c>
      <c r="K8424" s="6">
        <v>17.899999999999999</v>
      </c>
      <c r="L8424">
        <v>5</v>
      </c>
      <c r="M8424">
        <v>0</v>
      </c>
      <c r="N8424" s="6">
        <v>8.7710000000000008</v>
      </c>
      <c r="O8424" t="str">
        <f t="shared" si="393"/>
        <v/>
      </c>
      <c r="P8424" s="6">
        <f t="shared" si="394"/>
        <v>737.7600000000001</v>
      </c>
      <c r="Q8424">
        <f t="shared" si="395"/>
        <v>819.18329817862787</v>
      </c>
      <c r="R8424" s="16" t="str">
        <f>TEXT(Ecom[[#This Row],[Dates]],"mmm")</f>
        <v>Feb</v>
      </c>
      <c r="S8424" s="16" t="str">
        <f>TEXT(Ecom[[#This Row],[Dates]],"YYYY")</f>
        <v>2025</v>
      </c>
      <c r="T8424" s="16"/>
    </row>
    <row r="8425" spans="1:20" x14ac:dyDescent="0.25">
      <c r="A8425" t="s">
        <v>28</v>
      </c>
      <c r="B8425" s="16">
        <v>46100</v>
      </c>
      <c r="C8425" t="s">
        <v>14</v>
      </c>
      <c r="D8425" t="s">
        <v>15</v>
      </c>
      <c r="E8425" t="s">
        <v>154</v>
      </c>
      <c r="F8425" t="s">
        <v>132</v>
      </c>
      <c r="G8425">
        <v>8701</v>
      </c>
      <c r="H8425" t="s">
        <v>57</v>
      </c>
      <c r="I8425" t="s">
        <v>19</v>
      </c>
      <c r="J8425" t="s">
        <v>33</v>
      </c>
      <c r="K8425" s="6">
        <v>40.479999999999997</v>
      </c>
      <c r="L8425">
        <v>2</v>
      </c>
      <c r="M8425">
        <v>0</v>
      </c>
      <c r="N8425" s="6">
        <v>17.406400000000001</v>
      </c>
      <c r="O8425" t="str">
        <f t="shared" si="393"/>
        <v/>
      </c>
      <c r="P8425" s="6">
        <f t="shared" si="394"/>
        <v>737.9373333333333</v>
      </c>
      <c r="Q8425">
        <f t="shared" si="395"/>
        <v>917.60738603085042</v>
      </c>
      <c r="R8425" s="16" t="str">
        <f>TEXT(Ecom[[#This Row],[Dates]],"mmm")</f>
        <v>Mar</v>
      </c>
      <c r="S8425" s="16" t="str">
        <f>TEXT(Ecom[[#This Row],[Dates]],"YYYY")</f>
        <v>2026</v>
      </c>
      <c r="T8425" s="16"/>
    </row>
    <row r="8426" spans="1:20" x14ac:dyDescent="0.25">
      <c r="A8426" t="s">
        <v>28</v>
      </c>
      <c r="B8426" s="16">
        <v>46213</v>
      </c>
      <c r="C8426" t="s">
        <v>14</v>
      </c>
      <c r="D8426" t="s">
        <v>15</v>
      </c>
      <c r="E8426" t="s">
        <v>154</v>
      </c>
      <c r="F8426" t="s">
        <v>132</v>
      </c>
      <c r="G8426">
        <v>8701</v>
      </c>
      <c r="H8426" t="s">
        <v>57</v>
      </c>
      <c r="I8426" t="s">
        <v>19</v>
      </c>
      <c r="J8426" t="s">
        <v>20</v>
      </c>
      <c r="K8426" s="6">
        <v>2154.9</v>
      </c>
      <c r="L8426">
        <v>5</v>
      </c>
      <c r="M8426">
        <v>0</v>
      </c>
      <c r="N8426" s="6">
        <v>129.29400000000001</v>
      </c>
      <c r="O8426" t="str">
        <f t="shared" si="393"/>
        <v/>
      </c>
      <c r="P8426" s="6">
        <f t="shared" si="394"/>
        <v>728.09199999999998</v>
      </c>
      <c r="Q8426">
        <f t="shared" si="395"/>
        <v>1006.690114219053</v>
      </c>
      <c r="R8426" s="16" t="str">
        <f>TEXT(Ecom[[#This Row],[Dates]],"mmm")</f>
        <v>Jul</v>
      </c>
      <c r="S8426" s="16" t="str">
        <f>TEXT(Ecom[[#This Row],[Dates]],"YYYY")</f>
        <v>2026</v>
      </c>
      <c r="T8426" s="16"/>
    </row>
    <row r="8427" spans="1:20" x14ac:dyDescent="0.25">
      <c r="A8427" t="s">
        <v>62</v>
      </c>
      <c r="B8427" s="16">
        <v>45858</v>
      </c>
      <c r="C8427" t="s">
        <v>22</v>
      </c>
      <c r="D8427" t="s">
        <v>15</v>
      </c>
      <c r="E8427" t="s">
        <v>148</v>
      </c>
      <c r="F8427" t="s">
        <v>104</v>
      </c>
      <c r="G8427">
        <v>45231</v>
      </c>
      <c r="H8427" t="s">
        <v>57</v>
      </c>
      <c r="I8427" t="s">
        <v>26</v>
      </c>
      <c r="J8427" t="s">
        <v>37</v>
      </c>
      <c r="K8427" s="6">
        <v>18.431999999999999</v>
      </c>
      <c r="L8427">
        <v>8</v>
      </c>
      <c r="M8427">
        <v>0.7</v>
      </c>
      <c r="N8427" s="6">
        <v>-12.288</v>
      </c>
      <c r="O8427">
        <f t="shared" si="393"/>
        <v>-12.288</v>
      </c>
      <c r="P8427" s="6">
        <f t="shared" si="394"/>
        <v>11.245333333333333</v>
      </c>
      <c r="Q8427">
        <f t="shared" si="395"/>
        <v>586.52552840554813</v>
      </c>
      <c r="R8427" s="16" t="str">
        <f>TEXT(Ecom[[#This Row],[Dates]],"mmm")</f>
        <v>Jul</v>
      </c>
      <c r="S8427" s="16" t="str">
        <f>TEXT(Ecom[[#This Row],[Dates]],"YYYY")</f>
        <v>2025</v>
      </c>
      <c r="T8427" s="16"/>
    </row>
    <row r="8428" spans="1:20" x14ac:dyDescent="0.25">
      <c r="A8428" t="s">
        <v>28</v>
      </c>
      <c r="B8428" s="16">
        <v>46049</v>
      </c>
      <c r="C8428" t="s">
        <v>14</v>
      </c>
      <c r="D8428" t="s">
        <v>15</v>
      </c>
      <c r="E8428" t="s">
        <v>467</v>
      </c>
      <c r="F8428" t="s">
        <v>98</v>
      </c>
      <c r="G8428">
        <v>80229</v>
      </c>
      <c r="H8428" t="s">
        <v>25</v>
      </c>
      <c r="I8428" t="s">
        <v>26</v>
      </c>
      <c r="J8428" t="s">
        <v>110</v>
      </c>
      <c r="K8428" s="6">
        <v>10.944000000000001</v>
      </c>
      <c r="L8428">
        <v>2</v>
      </c>
      <c r="M8428">
        <v>0.2</v>
      </c>
      <c r="N8428" s="6">
        <v>0.95760000000000001</v>
      </c>
      <c r="O8428" t="str">
        <f t="shared" si="393"/>
        <v/>
      </c>
      <c r="P8428" s="6">
        <f t="shared" si="394"/>
        <v>25.885333333333335</v>
      </c>
      <c r="Q8428">
        <f t="shared" si="395"/>
        <v>414.59959780366762</v>
      </c>
      <c r="R8428" s="16" t="str">
        <f>TEXT(Ecom[[#This Row],[Dates]],"mmm")</f>
        <v>Jan</v>
      </c>
      <c r="S8428" s="16" t="str">
        <f>TEXT(Ecom[[#This Row],[Dates]],"YYYY")</f>
        <v>2026</v>
      </c>
      <c r="T8428" s="16"/>
    </row>
    <row r="8429" spans="1:20" x14ac:dyDescent="0.25">
      <c r="A8429" t="s">
        <v>62</v>
      </c>
      <c r="B8429" s="16">
        <v>45979</v>
      </c>
      <c r="C8429" t="s">
        <v>14</v>
      </c>
      <c r="D8429" t="s">
        <v>15</v>
      </c>
      <c r="E8429" t="s">
        <v>109</v>
      </c>
      <c r="F8429" t="s">
        <v>70</v>
      </c>
      <c r="G8429">
        <v>48066</v>
      </c>
      <c r="H8429" t="s">
        <v>47</v>
      </c>
      <c r="I8429" t="s">
        <v>26</v>
      </c>
      <c r="J8429" t="s">
        <v>110</v>
      </c>
      <c r="K8429" s="6">
        <v>4.3600000000000003</v>
      </c>
      <c r="L8429">
        <v>2</v>
      </c>
      <c r="M8429">
        <v>0</v>
      </c>
      <c r="N8429" s="6">
        <v>0.1744</v>
      </c>
      <c r="O8429" t="str">
        <f t="shared" si="393"/>
        <v/>
      </c>
      <c r="P8429" s="6">
        <f t="shared" si="394"/>
        <v>123.544</v>
      </c>
      <c r="Q8429">
        <f t="shared" si="395"/>
        <v>106.32141046357016</v>
      </c>
      <c r="R8429" s="16" t="str">
        <f>TEXT(Ecom[[#This Row],[Dates]],"mmm")</f>
        <v>Nov</v>
      </c>
      <c r="S8429" s="16" t="str">
        <f>TEXT(Ecom[[#This Row],[Dates]],"YYYY")</f>
        <v>2025</v>
      </c>
      <c r="T8429" s="16"/>
    </row>
    <row r="8430" spans="1:20" x14ac:dyDescent="0.25">
      <c r="A8430" t="s">
        <v>28</v>
      </c>
      <c r="B8430" s="16">
        <v>46305</v>
      </c>
      <c r="C8430" t="s">
        <v>22</v>
      </c>
      <c r="D8430" t="s">
        <v>15</v>
      </c>
      <c r="E8430" t="s">
        <v>313</v>
      </c>
      <c r="F8430" t="s">
        <v>81</v>
      </c>
      <c r="G8430">
        <v>85281</v>
      </c>
      <c r="H8430" t="s">
        <v>25</v>
      </c>
      <c r="I8430" t="s">
        <v>35</v>
      </c>
      <c r="J8430" t="s">
        <v>59</v>
      </c>
      <c r="K8430" s="6">
        <v>62.351999999999997</v>
      </c>
      <c r="L8430">
        <v>6</v>
      </c>
      <c r="M8430">
        <v>0.2</v>
      </c>
      <c r="N8430" s="6">
        <v>-10.9116</v>
      </c>
      <c r="O8430">
        <f t="shared" si="393"/>
        <v>-10.9116</v>
      </c>
      <c r="P8430" s="6">
        <f t="shared" si="394"/>
        <v>165.19066666666666</v>
      </c>
      <c r="Q8430">
        <f t="shared" si="395"/>
        <v>108.24887852776361</v>
      </c>
      <c r="R8430" s="16" t="str">
        <f>TEXT(Ecom[[#This Row],[Dates]],"mmm")</f>
        <v>Oct</v>
      </c>
      <c r="S8430" s="16" t="str">
        <f>TEXT(Ecom[[#This Row],[Dates]],"YYYY")</f>
        <v>2026</v>
      </c>
      <c r="T8430" s="16"/>
    </row>
    <row r="8431" spans="1:20" x14ac:dyDescent="0.25">
      <c r="A8431" t="s">
        <v>13</v>
      </c>
      <c r="B8431" s="16">
        <v>45699</v>
      </c>
      <c r="C8431" t="s">
        <v>14</v>
      </c>
      <c r="D8431" t="s">
        <v>15</v>
      </c>
      <c r="E8431" t="s">
        <v>351</v>
      </c>
      <c r="F8431" t="s">
        <v>56</v>
      </c>
      <c r="G8431">
        <v>19601</v>
      </c>
      <c r="H8431" t="s">
        <v>57</v>
      </c>
      <c r="I8431" t="s">
        <v>19</v>
      </c>
      <c r="J8431" t="s">
        <v>33</v>
      </c>
      <c r="K8431" s="6">
        <v>303.92</v>
      </c>
      <c r="L8431">
        <v>5</v>
      </c>
      <c r="M8431">
        <v>0.2</v>
      </c>
      <c r="N8431" s="6">
        <v>-30.391999999999999</v>
      </c>
      <c r="O8431">
        <f t="shared" si="393"/>
        <v>-30.391999999999999</v>
      </c>
      <c r="P8431" s="6">
        <f t="shared" si="394"/>
        <v>235.8066666666667</v>
      </c>
      <c r="Q8431">
        <f t="shared" si="395"/>
        <v>108.47071705337841</v>
      </c>
      <c r="R8431" s="16" t="str">
        <f>TEXT(Ecom[[#This Row],[Dates]],"mmm")</f>
        <v>Feb</v>
      </c>
      <c r="S8431" s="16" t="str">
        <f>TEXT(Ecom[[#This Row],[Dates]],"YYYY")</f>
        <v>2025</v>
      </c>
      <c r="T8431" s="16"/>
    </row>
    <row r="8432" spans="1:20" x14ac:dyDescent="0.25">
      <c r="A8432" t="s">
        <v>28</v>
      </c>
      <c r="B8432" s="16">
        <v>45700</v>
      </c>
      <c r="C8432" t="s">
        <v>14</v>
      </c>
      <c r="D8432" t="s">
        <v>15</v>
      </c>
      <c r="E8432" t="s">
        <v>428</v>
      </c>
      <c r="F8432" t="s">
        <v>68</v>
      </c>
      <c r="G8432">
        <v>55124</v>
      </c>
      <c r="H8432" t="s">
        <v>47</v>
      </c>
      <c r="I8432" t="s">
        <v>26</v>
      </c>
      <c r="J8432" t="s">
        <v>32</v>
      </c>
      <c r="K8432" s="6">
        <v>129.30000000000001</v>
      </c>
      <c r="L8432">
        <v>2</v>
      </c>
      <c r="M8432">
        <v>0</v>
      </c>
      <c r="N8432" s="6">
        <v>6.4649999999999999</v>
      </c>
      <c r="O8432" t="str">
        <f t="shared" si="393"/>
        <v/>
      </c>
      <c r="P8432" s="6">
        <f t="shared" si="394"/>
        <v>136.51599999999999</v>
      </c>
      <c r="Q8432">
        <f t="shared" si="395"/>
        <v>81.207731615124374</v>
      </c>
      <c r="R8432" s="16" t="str">
        <f>TEXT(Ecom[[#This Row],[Dates]],"mmm")</f>
        <v>Feb</v>
      </c>
      <c r="S8432" s="16" t="str">
        <f>TEXT(Ecom[[#This Row],[Dates]],"YYYY")</f>
        <v>2025</v>
      </c>
      <c r="T8432" s="16"/>
    </row>
    <row r="8433" spans="1:20" x14ac:dyDescent="0.25">
      <c r="A8433" t="s">
        <v>28</v>
      </c>
      <c r="B8433" s="16">
        <v>45816</v>
      </c>
      <c r="C8433" t="s">
        <v>22</v>
      </c>
      <c r="D8433" t="s">
        <v>15</v>
      </c>
      <c r="E8433" t="s">
        <v>333</v>
      </c>
      <c r="F8433" t="s">
        <v>248</v>
      </c>
      <c r="G8433">
        <v>21215</v>
      </c>
      <c r="H8433" t="s">
        <v>57</v>
      </c>
      <c r="I8433" t="s">
        <v>19</v>
      </c>
      <c r="J8433" t="s">
        <v>33</v>
      </c>
      <c r="K8433" s="6">
        <v>274.2</v>
      </c>
      <c r="L8433">
        <v>10</v>
      </c>
      <c r="M8433">
        <v>0</v>
      </c>
      <c r="N8433" s="6">
        <v>112.422</v>
      </c>
      <c r="O8433" t="str">
        <f t="shared" si="393"/>
        <v/>
      </c>
      <c r="P8433" s="6">
        <f t="shared" si="394"/>
        <v>95.698666666666668</v>
      </c>
      <c r="Q8433">
        <f t="shared" si="395"/>
        <v>93.791236327558082</v>
      </c>
      <c r="R8433" s="16" t="str">
        <f>TEXT(Ecom[[#This Row],[Dates]],"mmm")</f>
        <v>Jun</v>
      </c>
      <c r="S8433" s="16" t="str">
        <f>TEXT(Ecom[[#This Row],[Dates]],"YYYY")</f>
        <v>2025</v>
      </c>
      <c r="T8433" s="16"/>
    </row>
    <row r="8434" spans="1:20" x14ac:dyDescent="0.25">
      <c r="A8434" t="s">
        <v>13</v>
      </c>
      <c r="B8434" s="16">
        <v>46103</v>
      </c>
      <c r="C8434" t="s">
        <v>22</v>
      </c>
      <c r="D8434" t="s">
        <v>15</v>
      </c>
      <c r="E8434" t="s">
        <v>420</v>
      </c>
      <c r="F8434" t="s">
        <v>46</v>
      </c>
      <c r="G8434">
        <v>78415</v>
      </c>
      <c r="H8434" t="s">
        <v>47</v>
      </c>
      <c r="I8434" t="s">
        <v>26</v>
      </c>
      <c r="J8434" t="s">
        <v>77</v>
      </c>
      <c r="K8434" s="6">
        <v>6.048</v>
      </c>
      <c r="L8434">
        <v>4</v>
      </c>
      <c r="M8434">
        <v>0.2</v>
      </c>
      <c r="N8434" s="6">
        <v>-1.3608</v>
      </c>
      <c r="O8434">
        <f t="shared" si="393"/>
        <v>-1.3608</v>
      </c>
      <c r="P8434" s="6">
        <f t="shared" si="394"/>
        <v>7.6186666666666669</v>
      </c>
      <c r="Q8434">
        <f t="shared" si="395"/>
        <v>91.14424800444786</v>
      </c>
      <c r="R8434" s="16" t="str">
        <f>TEXT(Ecom[[#This Row],[Dates]],"mmm")</f>
        <v>Mar</v>
      </c>
      <c r="S8434" s="16" t="str">
        <f>TEXT(Ecom[[#This Row],[Dates]],"YYYY")</f>
        <v>2026</v>
      </c>
      <c r="T8434" s="16"/>
    </row>
    <row r="8435" spans="1:20" x14ac:dyDescent="0.25">
      <c r="A8435" t="s">
        <v>13</v>
      </c>
      <c r="B8435" s="16">
        <v>46264</v>
      </c>
      <c r="C8435" t="s">
        <v>22</v>
      </c>
      <c r="D8435" t="s">
        <v>15</v>
      </c>
      <c r="E8435" t="s">
        <v>420</v>
      </c>
      <c r="F8435" t="s">
        <v>46</v>
      </c>
      <c r="G8435">
        <v>78415</v>
      </c>
      <c r="H8435" t="s">
        <v>47</v>
      </c>
      <c r="I8435" t="s">
        <v>26</v>
      </c>
      <c r="J8435" t="s">
        <v>41</v>
      </c>
      <c r="K8435" s="6">
        <v>6.8479999999999999</v>
      </c>
      <c r="L8435">
        <v>2</v>
      </c>
      <c r="M8435">
        <v>0.2</v>
      </c>
      <c r="N8435" s="6">
        <v>2.14</v>
      </c>
      <c r="O8435" t="str">
        <f t="shared" si="393"/>
        <v/>
      </c>
      <c r="P8435" s="6">
        <f t="shared" si="394"/>
        <v>8.4533333333333331</v>
      </c>
      <c r="Q8435">
        <f t="shared" si="395"/>
        <v>51.315795307098185</v>
      </c>
      <c r="R8435" s="16" t="str">
        <f>TEXT(Ecom[[#This Row],[Dates]],"mmm")</f>
        <v>Aug</v>
      </c>
      <c r="S8435" s="16" t="str">
        <f>TEXT(Ecom[[#This Row],[Dates]],"YYYY")</f>
        <v>2026</v>
      </c>
      <c r="T8435" s="16"/>
    </row>
    <row r="8436" spans="1:20" x14ac:dyDescent="0.25">
      <c r="A8436" t="s">
        <v>13</v>
      </c>
      <c r="B8436" s="16">
        <v>45854</v>
      </c>
      <c r="C8436" t="s">
        <v>22</v>
      </c>
      <c r="D8436" t="s">
        <v>15</v>
      </c>
      <c r="E8436" t="s">
        <v>420</v>
      </c>
      <c r="F8436" t="s">
        <v>46</v>
      </c>
      <c r="G8436">
        <v>78415</v>
      </c>
      <c r="H8436" t="s">
        <v>47</v>
      </c>
      <c r="I8436" t="s">
        <v>19</v>
      </c>
      <c r="J8436" t="s">
        <v>33</v>
      </c>
      <c r="K8436" s="6">
        <v>9.9600000000000009</v>
      </c>
      <c r="L8436">
        <v>5</v>
      </c>
      <c r="M8436">
        <v>0.6</v>
      </c>
      <c r="N8436" s="6">
        <v>-6.7229999999999999</v>
      </c>
      <c r="O8436">
        <f t="shared" si="393"/>
        <v>-6.7229999999999999</v>
      </c>
      <c r="P8436" s="6">
        <f t="shared" si="394"/>
        <v>21.365333333333336</v>
      </c>
      <c r="Q8436">
        <f t="shared" si="395"/>
        <v>14.047958238358579</v>
      </c>
      <c r="R8436" s="16" t="str">
        <f>TEXT(Ecom[[#This Row],[Dates]],"mmm")</f>
        <v>Jul</v>
      </c>
      <c r="S8436" s="16" t="str">
        <f>TEXT(Ecom[[#This Row],[Dates]],"YYYY")</f>
        <v>2025</v>
      </c>
      <c r="T8436" s="16"/>
    </row>
    <row r="8437" spans="1:20" x14ac:dyDescent="0.25">
      <c r="A8437" t="s">
        <v>13</v>
      </c>
      <c r="B8437" s="16">
        <v>46344</v>
      </c>
      <c r="C8437" t="s">
        <v>22</v>
      </c>
      <c r="D8437" t="s">
        <v>15</v>
      </c>
      <c r="E8437" t="s">
        <v>420</v>
      </c>
      <c r="F8437" t="s">
        <v>46</v>
      </c>
      <c r="G8437">
        <v>78415</v>
      </c>
      <c r="H8437" t="s">
        <v>47</v>
      </c>
      <c r="I8437" t="s">
        <v>26</v>
      </c>
      <c r="J8437" t="s">
        <v>37</v>
      </c>
      <c r="K8437" s="6">
        <v>8.5519999999999996</v>
      </c>
      <c r="L8437">
        <v>2</v>
      </c>
      <c r="M8437">
        <v>0.8</v>
      </c>
      <c r="N8437" s="6">
        <v>-13.683199999999999</v>
      </c>
      <c r="O8437">
        <f t="shared" si="393"/>
        <v>-13.683199999999999</v>
      </c>
      <c r="P8437" s="6">
        <f t="shared" si="394"/>
        <v>26.541333333333331</v>
      </c>
      <c r="Q8437">
        <f t="shared" si="395"/>
        <v>13.995988250606356</v>
      </c>
      <c r="R8437" s="16" t="str">
        <f>TEXT(Ecom[[#This Row],[Dates]],"mmm")</f>
        <v>Nov</v>
      </c>
      <c r="S8437" s="16" t="str">
        <f>TEXT(Ecom[[#This Row],[Dates]],"YYYY")</f>
        <v>2026</v>
      </c>
      <c r="T8437" s="16"/>
    </row>
    <row r="8438" spans="1:20" x14ac:dyDescent="0.25">
      <c r="A8438" t="s">
        <v>28</v>
      </c>
      <c r="B8438" s="16">
        <v>45950</v>
      </c>
      <c r="C8438" t="s">
        <v>14</v>
      </c>
      <c r="D8438" t="s">
        <v>15</v>
      </c>
      <c r="E8438" t="s">
        <v>176</v>
      </c>
      <c r="F8438" t="s">
        <v>177</v>
      </c>
      <c r="G8438">
        <v>89115</v>
      </c>
      <c r="H8438" t="s">
        <v>25</v>
      </c>
      <c r="I8438" t="s">
        <v>26</v>
      </c>
      <c r="J8438" t="s">
        <v>37</v>
      </c>
      <c r="K8438" s="6">
        <v>45.584000000000003</v>
      </c>
      <c r="L8438">
        <v>11</v>
      </c>
      <c r="M8438">
        <v>0.2</v>
      </c>
      <c r="N8438" s="6">
        <v>16.5242</v>
      </c>
      <c r="O8438" t="str">
        <f t="shared" si="393"/>
        <v/>
      </c>
      <c r="P8438" s="6">
        <f t="shared" si="394"/>
        <v>69.344000000000008</v>
      </c>
      <c r="Q8438">
        <f t="shared" si="395"/>
        <v>41.471181890650371</v>
      </c>
      <c r="R8438" s="16" t="str">
        <f>TEXT(Ecom[[#This Row],[Dates]],"mmm")</f>
        <v>Oct</v>
      </c>
      <c r="S8438" s="16" t="str">
        <f>TEXT(Ecom[[#This Row],[Dates]],"YYYY")</f>
        <v>2025</v>
      </c>
      <c r="T8438" s="16"/>
    </row>
    <row r="8439" spans="1:20" x14ac:dyDescent="0.25">
      <c r="A8439" t="s">
        <v>28</v>
      </c>
      <c r="B8439" s="16">
        <v>46378</v>
      </c>
      <c r="C8439" t="s">
        <v>14</v>
      </c>
      <c r="D8439" t="s">
        <v>15</v>
      </c>
      <c r="E8439" t="s">
        <v>221</v>
      </c>
      <c r="F8439" t="s">
        <v>104</v>
      </c>
      <c r="G8439">
        <v>44105</v>
      </c>
      <c r="H8439" t="s">
        <v>57</v>
      </c>
      <c r="I8439" t="s">
        <v>35</v>
      </c>
      <c r="J8439" t="s">
        <v>59</v>
      </c>
      <c r="K8439" s="6">
        <v>25.488</v>
      </c>
      <c r="L8439">
        <v>2</v>
      </c>
      <c r="M8439">
        <v>0.2</v>
      </c>
      <c r="N8439" s="6">
        <v>4.4603999999999999</v>
      </c>
      <c r="O8439" t="str">
        <f t="shared" si="393"/>
        <v/>
      </c>
      <c r="P8439" s="6">
        <f t="shared" si="394"/>
        <v>70.688000000000002</v>
      </c>
      <c r="Q8439">
        <f t="shared" si="395"/>
        <v>40.894425663779288</v>
      </c>
      <c r="R8439" s="16" t="str">
        <f>TEXT(Ecom[[#This Row],[Dates]],"mmm")</f>
        <v>Dec</v>
      </c>
      <c r="S8439" s="16" t="str">
        <f>TEXT(Ecom[[#This Row],[Dates]],"YYYY")</f>
        <v>2026</v>
      </c>
      <c r="T8439" s="16"/>
    </row>
    <row r="8440" spans="1:20" x14ac:dyDescent="0.25">
      <c r="A8440" t="s">
        <v>28</v>
      </c>
      <c r="B8440" s="16">
        <v>45910</v>
      </c>
      <c r="C8440" t="s">
        <v>14</v>
      </c>
      <c r="D8440" t="s">
        <v>15</v>
      </c>
      <c r="E8440" t="s">
        <v>42</v>
      </c>
      <c r="F8440" t="s">
        <v>43</v>
      </c>
      <c r="G8440">
        <v>98105</v>
      </c>
      <c r="H8440" t="s">
        <v>25</v>
      </c>
      <c r="I8440" t="s">
        <v>26</v>
      </c>
      <c r="J8440" t="s">
        <v>37</v>
      </c>
      <c r="K8440" s="6">
        <v>136.96</v>
      </c>
      <c r="L8440">
        <v>4</v>
      </c>
      <c r="M8440">
        <v>0.2</v>
      </c>
      <c r="N8440" s="6">
        <v>51.36</v>
      </c>
      <c r="O8440" t="str">
        <f t="shared" si="393"/>
        <v/>
      </c>
      <c r="P8440" s="6">
        <f t="shared" si="394"/>
        <v>65.720000000000013</v>
      </c>
      <c r="Q8440">
        <f t="shared" si="395"/>
        <v>51.8199804965871</v>
      </c>
      <c r="R8440" s="16" t="str">
        <f>TEXT(Ecom[[#This Row],[Dates]],"mmm")</f>
        <v>Sep</v>
      </c>
      <c r="S8440" s="16" t="str">
        <f>TEXT(Ecom[[#This Row],[Dates]],"YYYY")</f>
        <v>2025</v>
      </c>
      <c r="T8440" s="16"/>
    </row>
    <row r="8441" spans="1:20" x14ac:dyDescent="0.25">
      <c r="A8441" t="s">
        <v>13</v>
      </c>
      <c r="B8441" s="16">
        <v>45886</v>
      </c>
      <c r="C8441" t="s">
        <v>22</v>
      </c>
      <c r="D8441" t="s">
        <v>15</v>
      </c>
      <c r="E8441" t="s">
        <v>79</v>
      </c>
      <c r="F8441" t="s">
        <v>65</v>
      </c>
      <c r="G8441">
        <v>60623</v>
      </c>
      <c r="H8441" t="s">
        <v>47</v>
      </c>
      <c r="I8441" t="s">
        <v>35</v>
      </c>
      <c r="J8441" t="s">
        <v>36</v>
      </c>
      <c r="K8441" s="6">
        <v>49.616</v>
      </c>
      <c r="L8441">
        <v>2</v>
      </c>
      <c r="M8441">
        <v>0.2</v>
      </c>
      <c r="N8441" s="6">
        <v>4.9615999999999998</v>
      </c>
      <c r="O8441" t="str">
        <f t="shared" si="393"/>
        <v/>
      </c>
      <c r="P8441" s="6">
        <f t="shared" si="394"/>
        <v>48.205333333333328</v>
      </c>
      <c r="Q8441">
        <f t="shared" si="395"/>
        <v>39.98007862442013</v>
      </c>
      <c r="R8441" s="16" t="str">
        <f>TEXT(Ecom[[#This Row],[Dates]],"mmm")</f>
        <v>Aug</v>
      </c>
      <c r="S8441" s="16" t="str">
        <f>TEXT(Ecom[[#This Row],[Dates]],"YYYY")</f>
        <v>2025</v>
      </c>
      <c r="T8441" s="16"/>
    </row>
    <row r="8442" spans="1:20" x14ac:dyDescent="0.25">
      <c r="A8442" t="s">
        <v>13</v>
      </c>
      <c r="B8442" s="16">
        <v>45807</v>
      </c>
      <c r="C8442" t="s">
        <v>44</v>
      </c>
      <c r="D8442" t="s">
        <v>15</v>
      </c>
      <c r="E8442" t="s">
        <v>103</v>
      </c>
      <c r="F8442" t="s">
        <v>104</v>
      </c>
      <c r="G8442">
        <v>43229</v>
      </c>
      <c r="H8442" t="s">
        <v>57</v>
      </c>
      <c r="I8442" t="s">
        <v>26</v>
      </c>
      <c r="J8442" t="s">
        <v>41</v>
      </c>
      <c r="K8442" s="6">
        <v>10.584</v>
      </c>
      <c r="L8442">
        <v>3</v>
      </c>
      <c r="M8442">
        <v>0.2</v>
      </c>
      <c r="N8442" s="6">
        <v>3.4398</v>
      </c>
      <c r="O8442" t="str">
        <f t="shared" si="393"/>
        <v/>
      </c>
      <c r="P8442" s="6">
        <f t="shared" si="394"/>
        <v>175.64666666666668</v>
      </c>
      <c r="Q8442">
        <f t="shared" si="395"/>
        <v>152.79339382267759</v>
      </c>
      <c r="R8442" s="16" t="str">
        <f>TEXT(Ecom[[#This Row],[Dates]],"mmm")</f>
        <v>May</v>
      </c>
      <c r="S8442" s="16" t="str">
        <f>TEXT(Ecom[[#This Row],[Dates]],"YYYY")</f>
        <v>2025</v>
      </c>
      <c r="T8442" s="16"/>
    </row>
    <row r="8443" spans="1:20" x14ac:dyDescent="0.25">
      <c r="A8443" t="s">
        <v>28</v>
      </c>
      <c r="B8443" s="16">
        <v>46145</v>
      </c>
      <c r="C8443" t="s">
        <v>14</v>
      </c>
      <c r="D8443" t="s">
        <v>15</v>
      </c>
      <c r="E8443" t="s">
        <v>171</v>
      </c>
      <c r="F8443" t="s">
        <v>81</v>
      </c>
      <c r="G8443">
        <v>85705</v>
      </c>
      <c r="H8443" t="s">
        <v>25</v>
      </c>
      <c r="I8443" t="s">
        <v>26</v>
      </c>
      <c r="J8443" t="s">
        <v>41</v>
      </c>
      <c r="K8443" s="6">
        <v>84.415999999999997</v>
      </c>
      <c r="L8443">
        <v>4</v>
      </c>
      <c r="M8443">
        <v>0.2</v>
      </c>
      <c r="N8443" s="6">
        <v>27.435199999999998</v>
      </c>
      <c r="O8443" t="str">
        <f t="shared" si="393"/>
        <v/>
      </c>
      <c r="P8443" s="6">
        <f t="shared" si="394"/>
        <v>172.79966666666667</v>
      </c>
      <c r="Q8443">
        <f t="shared" si="395"/>
        <v>179.03009458623305</v>
      </c>
      <c r="R8443" s="16" t="str">
        <f>TEXT(Ecom[[#This Row],[Dates]],"mmm")</f>
        <v>May</v>
      </c>
      <c r="S8443" s="16" t="str">
        <f>TEXT(Ecom[[#This Row],[Dates]],"YYYY")</f>
        <v>2026</v>
      </c>
      <c r="T8443" s="16"/>
    </row>
    <row r="8444" spans="1:20" x14ac:dyDescent="0.25">
      <c r="A8444" t="s">
        <v>28</v>
      </c>
      <c r="B8444" s="16">
        <v>45817</v>
      </c>
      <c r="C8444" t="s">
        <v>44</v>
      </c>
      <c r="D8444" t="s">
        <v>15</v>
      </c>
      <c r="E8444" t="s">
        <v>55</v>
      </c>
      <c r="F8444" t="s">
        <v>56</v>
      </c>
      <c r="G8444">
        <v>19120</v>
      </c>
      <c r="H8444" t="s">
        <v>57</v>
      </c>
      <c r="I8444" t="s">
        <v>35</v>
      </c>
      <c r="J8444" t="s">
        <v>36</v>
      </c>
      <c r="K8444" s="6">
        <v>431.94</v>
      </c>
      <c r="L8444">
        <v>2</v>
      </c>
      <c r="M8444">
        <v>0.4</v>
      </c>
      <c r="N8444" s="6">
        <v>-71.989999999999995</v>
      </c>
      <c r="O8444">
        <f t="shared" si="393"/>
        <v>-71.989999999999995</v>
      </c>
      <c r="P8444" s="6">
        <f t="shared" si="394"/>
        <v>167.40700000000001</v>
      </c>
      <c r="Q8444">
        <f t="shared" si="395"/>
        <v>186.79632623370136</v>
      </c>
      <c r="R8444" s="16" t="str">
        <f>TEXT(Ecom[[#This Row],[Dates]],"mmm")</f>
        <v>Jun</v>
      </c>
      <c r="S8444" s="16" t="str">
        <f>TEXT(Ecom[[#This Row],[Dates]],"YYYY")</f>
        <v>2025</v>
      </c>
      <c r="T8444" s="16"/>
    </row>
    <row r="8445" spans="1:20" x14ac:dyDescent="0.25">
      <c r="A8445" t="s">
        <v>28</v>
      </c>
      <c r="B8445" s="16">
        <v>45763</v>
      </c>
      <c r="C8445" t="s">
        <v>44</v>
      </c>
      <c r="D8445" t="s">
        <v>15</v>
      </c>
      <c r="E8445" t="s">
        <v>55</v>
      </c>
      <c r="F8445" t="s">
        <v>56</v>
      </c>
      <c r="G8445">
        <v>19120</v>
      </c>
      <c r="H8445" t="s">
        <v>57</v>
      </c>
      <c r="I8445" t="s">
        <v>26</v>
      </c>
      <c r="J8445" t="s">
        <v>37</v>
      </c>
      <c r="K8445" s="6">
        <v>2.0430000000000001</v>
      </c>
      <c r="L8445">
        <v>1</v>
      </c>
      <c r="M8445">
        <v>0.7</v>
      </c>
      <c r="N8445" s="6">
        <v>-1.4982</v>
      </c>
      <c r="O8445">
        <f t="shared" si="393"/>
        <v>-1.4982</v>
      </c>
      <c r="P8445" s="6">
        <f t="shared" si="394"/>
        <v>103.675</v>
      </c>
      <c r="Q8445">
        <f t="shared" si="395"/>
        <v>138.78069093971146</v>
      </c>
      <c r="R8445" s="16" t="str">
        <f>TEXT(Ecom[[#This Row],[Dates]],"mmm")</f>
        <v>Apr</v>
      </c>
      <c r="S8445" s="16" t="str">
        <f>TEXT(Ecom[[#This Row],[Dates]],"YYYY")</f>
        <v>2025</v>
      </c>
      <c r="T8445" s="16"/>
    </row>
    <row r="8446" spans="1:20" x14ac:dyDescent="0.25">
      <c r="A8446" t="s">
        <v>28</v>
      </c>
      <c r="B8446" s="16">
        <v>45798</v>
      </c>
      <c r="C8446" t="s">
        <v>44</v>
      </c>
      <c r="D8446" t="s">
        <v>15</v>
      </c>
      <c r="E8446" t="s">
        <v>55</v>
      </c>
      <c r="F8446" t="s">
        <v>56</v>
      </c>
      <c r="G8446">
        <v>19120</v>
      </c>
      <c r="H8446" t="s">
        <v>57</v>
      </c>
      <c r="I8446" t="s">
        <v>35</v>
      </c>
      <c r="J8446" t="s">
        <v>36</v>
      </c>
      <c r="K8446" s="6">
        <v>68.238</v>
      </c>
      <c r="L8446">
        <v>3</v>
      </c>
      <c r="M8446">
        <v>0.4</v>
      </c>
      <c r="N8446" s="6">
        <v>-12.510300000000001</v>
      </c>
      <c r="O8446">
        <f t="shared" si="393"/>
        <v>-12.510300000000001</v>
      </c>
      <c r="P8446" s="6">
        <f t="shared" si="394"/>
        <v>114.66066666666666</v>
      </c>
      <c r="Q8446">
        <f t="shared" si="395"/>
        <v>107.96330107306183</v>
      </c>
      <c r="R8446" s="16" t="str">
        <f>TEXT(Ecom[[#This Row],[Dates]],"mmm")</f>
        <v>May</v>
      </c>
      <c r="S8446" s="16" t="str">
        <f>TEXT(Ecom[[#This Row],[Dates]],"YYYY")</f>
        <v>2025</v>
      </c>
      <c r="T8446" s="16"/>
    </row>
    <row r="8447" spans="1:20" x14ac:dyDescent="0.25">
      <c r="A8447" t="s">
        <v>62</v>
      </c>
      <c r="B8447" s="16">
        <v>45790</v>
      </c>
      <c r="C8447" t="s">
        <v>22</v>
      </c>
      <c r="D8447" t="s">
        <v>15</v>
      </c>
      <c r="E8447" t="s">
        <v>485</v>
      </c>
      <c r="F8447" t="s">
        <v>179</v>
      </c>
      <c r="G8447">
        <v>2920</v>
      </c>
      <c r="H8447" t="s">
        <v>57</v>
      </c>
      <c r="I8447" t="s">
        <v>19</v>
      </c>
      <c r="J8447" t="s">
        <v>31</v>
      </c>
      <c r="K8447" s="6">
        <v>240.744</v>
      </c>
      <c r="L8447">
        <v>4</v>
      </c>
      <c r="M8447">
        <v>0.3</v>
      </c>
      <c r="N8447" s="6">
        <v>-13.7568</v>
      </c>
      <c r="O8447">
        <f t="shared" si="393"/>
        <v>-13.7568</v>
      </c>
      <c r="P8447" s="6">
        <f t="shared" si="394"/>
        <v>162.14133333333334</v>
      </c>
      <c r="Q8447">
        <f t="shared" si="395"/>
        <v>95.724839577745897</v>
      </c>
      <c r="R8447" s="16" t="str">
        <f>TEXT(Ecom[[#This Row],[Dates]],"mmm")</f>
        <v>May</v>
      </c>
      <c r="S8447" s="16" t="str">
        <f>TEXT(Ecom[[#This Row],[Dates]],"YYYY")</f>
        <v>2025</v>
      </c>
      <c r="T8447" s="16"/>
    </row>
    <row r="8448" spans="1:20" x14ac:dyDescent="0.25">
      <c r="A8448" t="s">
        <v>62</v>
      </c>
      <c r="B8448" s="16">
        <v>45926</v>
      </c>
      <c r="C8448" t="s">
        <v>22</v>
      </c>
      <c r="D8448" t="s">
        <v>15</v>
      </c>
      <c r="E8448" t="s">
        <v>485</v>
      </c>
      <c r="F8448" t="s">
        <v>179</v>
      </c>
      <c r="G8448">
        <v>2920</v>
      </c>
      <c r="H8448" t="s">
        <v>57</v>
      </c>
      <c r="I8448" t="s">
        <v>19</v>
      </c>
      <c r="J8448" t="s">
        <v>33</v>
      </c>
      <c r="K8448" s="6">
        <v>35</v>
      </c>
      <c r="L8448">
        <v>4</v>
      </c>
      <c r="M8448">
        <v>0</v>
      </c>
      <c r="N8448" s="6">
        <v>14.7</v>
      </c>
      <c r="O8448" t="str">
        <f t="shared" si="393"/>
        <v/>
      </c>
      <c r="P8448" s="6">
        <f t="shared" si="394"/>
        <v>294.52533333333332</v>
      </c>
      <c r="Q8448">
        <f t="shared" si="395"/>
        <v>205.4306360653693</v>
      </c>
      <c r="R8448" s="16" t="str">
        <f>TEXT(Ecom[[#This Row],[Dates]],"mmm")</f>
        <v>Sep</v>
      </c>
      <c r="S8448" s="16" t="str">
        <f>TEXT(Ecom[[#This Row],[Dates]],"YYYY")</f>
        <v>2025</v>
      </c>
      <c r="T8448" s="16"/>
    </row>
    <row r="8449" spans="1:20" x14ac:dyDescent="0.25">
      <c r="A8449" t="s">
        <v>62</v>
      </c>
      <c r="B8449" s="16">
        <v>45703</v>
      </c>
      <c r="C8449" t="s">
        <v>22</v>
      </c>
      <c r="D8449" t="s">
        <v>15</v>
      </c>
      <c r="E8449" t="s">
        <v>485</v>
      </c>
      <c r="F8449" t="s">
        <v>179</v>
      </c>
      <c r="G8449">
        <v>2920</v>
      </c>
      <c r="H8449" t="s">
        <v>57</v>
      </c>
      <c r="I8449" t="s">
        <v>19</v>
      </c>
      <c r="J8449" t="s">
        <v>33</v>
      </c>
      <c r="K8449" s="6">
        <v>210.68</v>
      </c>
      <c r="L8449">
        <v>2</v>
      </c>
      <c r="M8449">
        <v>0</v>
      </c>
      <c r="N8449" s="6">
        <v>50.563200000000002</v>
      </c>
      <c r="O8449" t="str">
        <f t="shared" si="393"/>
        <v/>
      </c>
      <c r="P8449" s="6">
        <f t="shared" si="394"/>
        <v>297.33866666666671</v>
      </c>
      <c r="Q8449">
        <f t="shared" si="395"/>
        <v>248.14239851612086</v>
      </c>
      <c r="R8449" s="16" t="str">
        <f>TEXT(Ecom[[#This Row],[Dates]],"mmm")</f>
        <v>Feb</v>
      </c>
      <c r="S8449" s="16" t="str">
        <f>TEXT(Ecom[[#This Row],[Dates]],"YYYY")</f>
        <v>2025</v>
      </c>
      <c r="T8449" s="16"/>
    </row>
    <row r="8450" spans="1:20" x14ac:dyDescent="0.25">
      <c r="A8450" t="s">
        <v>62</v>
      </c>
      <c r="B8450" s="16">
        <v>46074</v>
      </c>
      <c r="C8450" t="s">
        <v>22</v>
      </c>
      <c r="D8450" t="s">
        <v>15</v>
      </c>
      <c r="E8450" t="s">
        <v>485</v>
      </c>
      <c r="F8450" t="s">
        <v>179</v>
      </c>
      <c r="G8450">
        <v>2920</v>
      </c>
      <c r="H8450" t="s">
        <v>57</v>
      </c>
      <c r="I8450" t="s">
        <v>19</v>
      </c>
      <c r="J8450" t="s">
        <v>31</v>
      </c>
      <c r="K8450" s="6">
        <v>637.89599999999996</v>
      </c>
      <c r="L8450">
        <v>3</v>
      </c>
      <c r="M8450">
        <v>0.3</v>
      </c>
      <c r="N8450" s="6">
        <v>-127.5792</v>
      </c>
      <c r="O8450">
        <f t="shared" ref="O8450:O8513" si="396">IF(N8450&lt;0,N8450,"")</f>
        <v>-127.5792</v>
      </c>
      <c r="P8450" s="6">
        <f t="shared" si="394"/>
        <v>227.852</v>
      </c>
      <c r="Q8450">
        <f t="shared" si="395"/>
        <v>278.85345439628452</v>
      </c>
      <c r="R8450" s="16" t="str">
        <f>TEXT(Ecom[[#This Row],[Dates]],"mmm")</f>
        <v>Feb</v>
      </c>
      <c r="S8450" s="16" t="str">
        <f>TEXT(Ecom[[#This Row],[Dates]],"YYYY")</f>
        <v>2026</v>
      </c>
      <c r="T8450" s="16"/>
    </row>
    <row r="8451" spans="1:20" x14ac:dyDescent="0.25">
      <c r="A8451" t="s">
        <v>62</v>
      </c>
      <c r="B8451" s="16">
        <v>46127</v>
      </c>
      <c r="C8451" t="s">
        <v>22</v>
      </c>
      <c r="D8451" t="s">
        <v>15</v>
      </c>
      <c r="E8451" t="s">
        <v>485</v>
      </c>
      <c r="F8451" t="s">
        <v>179</v>
      </c>
      <c r="G8451">
        <v>2920</v>
      </c>
      <c r="H8451" t="s">
        <v>57</v>
      </c>
      <c r="I8451" t="s">
        <v>26</v>
      </c>
      <c r="J8451" t="s">
        <v>41</v>
      </c>
      <c r="K8451" s="6">
        <v>43.44</v>
      </c>
      <c r="L8451">
        <v>8</v>
      </c>
      <c r="M8451">
        <v>0</v>
      </c>
      <c r="N8451" s="6">
        <v>21.285599999999999</v>
      </c>
      <c r="O8451" t="str">
        <f t="shared" si="396"/>
        <v/>
      </c>
      <c r="P8451" s="6">
        <f t="shared" ref="P8451:P8514" si="397">AVERAGE(K8451:K8453)</f>
        <v>575.20666666666671</v>
      </c>
      <c r="Q8451">
        <f t="shared" si="395"/>
        <v>667.29660068823523</v>
      </c>
      <c r="R8451" s="16" t="str">
        <f>TEXT(Ecom[[#This Row],[Dates]],"mmm")</f>
        <v>Apr</v>
      </c>
      <c r="S8451" s="16" t="str">
        <f>TEXT(Ecom[[#This Row],[Dates]],"YYYY")</f>
        <v>2026</v>
      </c>
      <c r="T8451" s="16"/>
    </row>
    <row r="8452" spans="1:20" x14ac:dyDescent="0.25">
      <c r="A8452" t="s">
        <v>62</v>
      </c>
      <c r="B8452" s="16">
        <v>46000</v>
      </c>
      <c r="C8452" t="s">
        <v>22</v>
      </c>
      <c r="D8452" t="s">
        <v>15</v>
      </c>
      <c r="E8452" t="s">
        <v>485</v>
      </c>
      <c r="F8452" t="s">
        <v>179</v>
      </c>
      <c r="G8452">
        <v>2920</v>
      </c>
      <c r="H8452" t="s">
        <v>57</v>
      </c>
      <c r="I8452" t="s">
        <v>26</v>
      </c>
      <c r="J8452" t="s">
        <v>38</v>
      </c>
      <c r="K8452" s="6">
        <v>2.2200000000000002</v>
      </c>
      <c r="L8452">
        <v>1</v>
      </c>
      <c r="M8452">
        <v>0</v>
      </c>
      <c r="N8452" s="6">
        <v>0.66600000000000004</v>
      </c>
      <c r="O8452" t="str">
        <f t="shared" si="396"/>
        <v/>
      </c>
      <c r="P8452" s="6">
        <f t="shared" si="397"/>
        <v>675.51733333333334</v>
      </c>
      <c r="Q8452">
        <f t="shared" si="395"/>
        <v>678.49022560475044</v>
      </c>
      <c r="R8452" s="16" t="str">
        <f>TEXT(Ecom[[#This Row],[Dates]],"mmm")</f>
        <v>Dec</v>
      </c>
      <c r="S8452" s="16" t="str">
        <f>TEXT(Ecom[[#This Row],[Dates]],"YYYY")</f>
        <v>2025</v>
      </c>
      <c r="T8452" s="16"/>
    </row>
    <row r="8453" spans="1:20" x14ac:dyDescent="0.25">
      <c r="A8453" t="s">
        <v>62</v>
      </c>
      <c r="B8453" s="16">
        <v>45781</v>
      </c>
      <c r="C8453" t="s">
        <v>14</v>
      </c>
      <c r="D8453" t="s">
        <v>15</v>
      </c>
      <c r="E8453" t="s">
        <v>52</v>
      </c>
      <c r="F8453" t="s">
        <v>24</v>
      </c>
      <c r="G8453">
        <v>94122</v>
      </c>
      <c r="H8453" t="s">
        <v>25</v>
      </c>
      <c r="I8453" t="s">
        <v>35</v>
      </c>
      <c r="J8453" t="s">
        <v>36</v>
      </c>
      <c r="K8453" s="6">
        <v>1679.96</v>
      </c>
      <c r="L8453">
        <v>5</v>
      </c>
      <c r="M8453">
        <v>0.2</v>
      </c>
      <c r="N8453" s="6">
        <v>125.997</v>
      </c>
      <c r="O8453" t="str">
        <f t="shared" si="396"/>
        <v/>
      </c>
      <c r="P8453" s="6">
        <f t="shared" si="397"/>
        <v>1193.0893333333333</v>
      </c>
      <c r="Q8453">
        <f t="shared" ref="Q8453:Q8516" si="398">SQRT(SUMXMY2(K8453:K8455,P8451:P8453)/3)</f>
        <v>697.87061109189699</v>
      </c>
      <c r="R8453" s="16" t="str">
        <f>TEXT(Ecom[[#This Row],[Dates]],"mmm")</f>
        <v>May</v>
      </c>
      <c r="S8453" s="16" t="str">
        <f>TEXT(Ecom[[#This Row],[Dates]],"YYYY")</f>
        <v>2025</v>
      </c>
      <c r="T8453" s="16"/>
    </row>
    <row r="8454" spans="1:20" x14ac:dyDescent="0.25">
      <c r="A8454" t="s">
        <v>28</v>
      </c>
      <c r="B8454" s="16">
        <v>46309</v>
      </c>
      <c r="C8454" t="s">
        <v>22</v>
      </c>
      <c r="D8454" t="s">
        <v>15</v>
      </c>
      <c r="E8454" t="s">
        <v>61</v>
      </c>
      <c r="F8454" t="s">
        <v>46</v>
      </c>
      <c r="G8454">
        <v>77070</v>
      </c>
      <c r="H8454" t="s">
        <v>47</v>
      </c>
      <c r="I8454" t="s">
        <v>19</v>
      </c>
      <c r="J8454" t="s">
        <v>21</v>
      </c>
      <c r="K8454" s="6">
        <v>344.37200000000001</v>
      </c>
      <c r="L8454">
        <v>4</v>
      </c>
      <c r="M8454">
        <v>0.3</v>
      </c>
      <c r="N8454" s="6">
        <v>-93.472399999999993</v>
      </c>
      <c r="O8454">
        <f t="shared" si="396"/>
        <v>-93.472399999999993</v>
      </c>
      <c r="P8454" s="6">
        <f t="shared" si="397"/>
        <v>675.72933333333333</v>
      </c>
      <c r="Q8454">
        <f t="shared" si="398"/>
        <v>424.55040297550852</v>
      </c>
      <c r="R8454" s="16" t="str">
        <f>TEXT(Ecom[[#This Row],[Dates]],"mmm")</f>
        <v>Oct</v>
      </c>
      <c r="S8454" s="16" t="str">
        <f>TEXT(Ecom[[#This Row],[Dates]],"YYYY")</f>
        <v>2026</v>
      </c>
      <c r="T8454" s="16"/>
    </row>
    <row r="8455" spans="1:20" x14ac:dyDescent="0.25">
      <c r="A8455" t="s">
        <v>28</v>
      </c>
      <c r="B8455" s="16">
        <v>46329</v>
      </c>
      <c r="C8455" t="s">
        <v>22</v>
      </c>
      <c r="D8455" t="s">
        <v>15</v>
      </c>
      <c r="E8455" t="s">
        <v>61</v>
      </c>
      <c r="F8455" t="s">
        <v>46</v>
      </c>
      <c r="G8455">
        <v>77070</v>
      </c>
      <c r="H8455" t="s">
        <v>47</v>
      </c>
      <c r="I8455" t="s">
        <v>26</v>
      </c>
      <c r="J8455" t="s">
        <v>32</v>
      </c>
      <c r="K8455" s="6">
        <v>1554.9359999999999</v>
      </c>
      <c r="L8455">
        <v>3</v>
      </c>
      <c r="M8455">
        <v>0.2</v>
      </c>
      <c r="N8455" s="6">
        <v>77.746799999999993</v>
      </c>
      <c r="O8455" t="str">
        <f t="shared" si="396"/>
        <v/>
      </c>
      <c r="P8455" s="6">
        <f t="shared" si="397"/>
        <v>635.06666666666661</v>
      </c>
      <c r="Q8455">
        <f t="shared" si="398"/>
        <v>447.72718091067713</v>
      </c>
      <c r="R8455" s="16" t="str">
        <f>TEXT(Ecom[[#This Row],[Dates]],"mmm")</f>
        <v>Nov</v>
      </c>
      <c r="S8455" s="16" t="str">
        <f>TEXT(Ecom[[#This Row],[Dates]],"YYYY")</f>
        <v>2026</v>
      </c>
      <c r="T8455" s="16"/>
    </row>
    <row r="8456" spans="1:20" x14ac:dyDescent="0.25">
      <c r="A8456" t="s">
        <v>28</v>
      </c>
      <c r="B8456" s="16">
        <v>45867</v>
      </c>
      <c r="C8456" t="s">
        <v>22</v>
      </c>
      <c r="D8456" t="s">
        <v>15</v>
      </c>
      <c r="E8456" t="s">
        <v>61</v>
      </c>
      <c r="F8456" t="s">
        <v>46</v>
      </c>
      <c r="G8456">
        <v>77070</v>
      </c>
      <c r="H8456" t="s">
        <v>47</v>
      </c>
      <c r="I8456" t="s">
        <v>19</v>
      </c>
      <c r="J8456" t="s">
        <v>33</v>
      </c>
      <c r="K8456" s="6">
        <v>127.88</v>
      </c>
      <c r="L8456">
        <v>5</v>
      </c>
      <c r="M8456">
        <v>0.6</v>
      </c>
      <c r="N8456" s="6">
        <v>-67.137</v>
      </c>
      <c r="O8456">
        <f t="shared" si="396"/>
        <v>-67.137</v>
      </c>
      <c r="P8456" s="6">
        <f t="shared" si="397"/>
        <v>152.37766666666667</v>
      </c>
      <c r="Q8456">
        <f t="shared" si="398"/>
        <v>396.86979986836434</v>
      </c>
      <c r="R8456" s="16" t="str">
        <f>TEXT(Ecom[[#This Row],[Dates]],"mmm")</f>
        <v>Jul</v>
      </c>
      <c r="S8456" s="16" t="str">
        <f>TEXT(Ecom[[#This Row],[Dates]],"YYYY")</f>
        <v>2025</v>
      </c>
      <c r="T8456" s="16"/>
    </row>
    <row r="8457" spans="1:20" x14ac:dyDescent="0.25">
      <c r="A8457" t="s">
        <v>28</v>
      </c>
      <c r="B8457" s="16">
        <v>45733</v>
      </c>
      <c r="C8457" t="s">
        <v>22</v>
      </c>
      <c r="D8457" t="s">
        <v>15</v>
      </c>
      <c r="E8457" t="s">
        <v>23</v>
      </c>
      <c r="F8457" t="s">
        <v>24</v>
      </c>
      <c r="G8457">
        <v>90049</v>
      </c>
      <c r="H8457" t="s">
        <v>25</v>
      </c>
      <c r="I8457" t="s">
        <v>35</v>
      </c>
      <c r="J8457" t="s">
        <v>36</v>
      </c>
      <c r="K8457" s="6">
        <v>222.38399999999999</v>
      </c>
      <c r="L8457">
        <v>2</v>
      </c>
      <c r="M8457">
        <v>0.2</v>
      </c>
      <c r="N8457" s="6">
        <v>22.238399999999999</v>
      </c>
      <c r="O8457" t="str">
        <f t="shared" si="396"/>
        <v/>
      </c>
      <c r="P8457" s="6">
        <f t="shared" si="397"/>
        <v>110.93900000000001</v>
      </c>
      <c r="Q8457">
        <f t="shared" si="398"/>
        <v>247.59335797087988</v>
      </c>
      <c r="R8457" s="16" t="str">
        <f>TEXT(Ecom[[#This Row],[Dates]],"mmm")</f>
        <v>Mar</v>
      </c>
      <c r="S8457" s="16" t="str">
        <f>TEXT(Ecom[[#This Row],[Dates]],"YYYY")</f>
        <v>2025</v>
      </c>
      <c r="T8457" s="16"/>
    </row>
    <row r="8458" spans="1:20" x14ac:dyDescent="0.25">
      <c r="A8458" t="s">
        <v>13</v>
      </c>
      <c r="B8458" s="16">
        <v>45670</v>
      </c>
      <c r="C8458" t="s">
        <v>22</v>
      </c>
      <c r="D8458" t="s">
        <v>15</v>
      </c>
      <c r="E8458" t="s">
        <v>79</v>
      </c>
      <c r="F8458" t="s">
        <v>65</v>
      </c>
      <c r="G8458">
        <v>60653</v>
      </c>
      <c r="H8458" t="s">
        <v>47</v>
      </c>
      <c r="I8458" t="s">
        <v>19</v>
      </c>
      <c r="J8458" t="s">
        <v>21</v>
      </c>
      <c r="K8458" s="6">
        <v>106.869</v>
      </c>
      <c r="L8458">
        <v>3</v>
      </c>
      <c r="M8458">
        <v>0.3</v>
      </c>
      <c r="N8458" s="6">
        <v>-29.007300000000001</v>
      </c>
      <c r="O8458">
        <f t="shared" si="396"/>
        <v>-29.007300000000001</v>
      </c>
      <c r="P8458" s="6">
        <f t="shared" si="397"/>
        <v>45.371000000000002</v>
      </c>
      <c r="Q8458">
        <f t="shared" si="398"/>
        <v>68.284124186562764</v>
      </c>
      <c r="R8458" s="16" t="str">
        <f>TEXT(Ecom[[#This Row],[Dates]],"mmm")</f>
        <v>Jan</v>
      </c>
      <c r="S8458" s="16" t="str">
        <f>TEXT(Ecom[[#This Row],[Dates]],"YYYY")</f>
        <v>2025</v>
      </c>
      <c r="T8458" s="16"/>
    </row>
    <row r="8459" spans="1:20" x14ac:dyDescent="0.25">
      <c r="A8459" t="s">
        <v>13</v>
      </c>
      <c r="B8459" s="16">
        <v>46159</v>
      </c>
      <c r="C8459" t="s">
        <v>22</v>
      </c>
      <c r="D8459" t="s">
        <v>15</v>
      </c>
      <c r="E8459" t="s">
        <v>79</v>
      </c>
      <c r="F8459" t="s">
        <v>65</v>
      </c>
      <c r="G8459">
        <v>60653</v>
      </c>
      <c r="H8459" t="s">
        <v>47</v>
      </c>
      <c r="I8459" t="s">
        <v>26</v>
      </c>
      <c r="J8459" t="s">
        <v>37</v>
      </c>
      <c r="K8459" s="6">
        <v>3.5640000000000001</v>
      </c>
      <c r="L8459">
        <v>3</v>
      </c>
      <c r="M8459">
        <v>0.8</v>
      </c>
      <c r="N8459" s="6">
        <v>-6.2370000000000001</v>
      </c>
      <c r="O8459">
        <f t="shared" si="396"/>
        <v>-6.2370000000000001</v>
      </c>
      <c r="P8459" s="6">
        <f t="shared" si="397"/>
        <v>13.875999999999999</v>
      </c>
      <c r="Q8459">
        <f t="shared" si="398"/>
        <v>63.032669227948773</v>
      </c>
      <c r="R8459" s="16" t="str">
        <f>TEXT(Ecom[[#This Row],[Dates]],"mmm")</f>
        <v>May</v>
      </c>
      <c r="S8459" s="16" t="str">
        <f>TEXT(Ecom[[#This Row],[Dates]],"YYYY")</f>
        <v>2026</v>
      </c>
      <c r="T8459" s="16"/>
    </row>
    <row r="8460" spans="1:20" x14ac:dyDescent="0.25">
      <c r="A8460" t="s">
        <v>28</v>
      </c>
      <c r="B8460" s="16">
        <v>45945</v>
      </c>
      <c r="C8460" t="s">
        <v>14</v>
      </c>
      <c r="D8460" t="s">
        <v>15</v>
      </c>
      <c r="E8460" t="s">
        <v>61</v>
      </c>
      <c r="F8460" t="s">
        <v>46</v>
      </c>
      <c r="G8460">
        <v>77070</v>
      </c>
      <c r="H8460" t="s">
        <v>47</v>
      </c>
      <c r="I8460" t="s">
        <v>26</v>
      </c>
      <c r="J8460" t="s">
        <v>37</v>
      </c>
      <c r="K8460" s="6">
        <v>25.68</v>
      </c>
      <c r="L8460">
        <v>3</v>
      </c>
      <c r="M8460">
        <v>0.8</v>
      </c>
      <c r="N8460" s="6">
        <v>-39.804000000000002</v>
      </c>
      <c r="O8460">
        <f t="shared" si="396"/>
        <v>-39.804000000000002</v>
      </c>
      <c r="P8460" s="6">
        <f t="shared" si="397"/>
        <v>21.121333333333336</v>
      </c>
      <c r="Q8460">
        <f t="shared" si="398"/>
        <v>11.653651789762602</v>
      </c>
      <c r="R8460" s="16" t="str">
        <f>TEXT(Ecom[[#This Row],[Dates]],"mmm")</f>
        <v>Oct</v>
      </c>
      <c r="S8460" s="16" t="str">
        <f>TEXT(Ecom[[#This Row],[Dates]],"YYYY")</f>
        <v>2025</v>
      </c>
      <c r="T8460" s="16"/>
    </row>
    <row r="8461" spans="1:20" x14ac:dyDescent="0.25">
      <c r="A8461" t="s">
        <v>28</v>
      </c>
      <c r="B8461" s="16">
        <v>45810</v>
      </c>
      <c r="C8461" t="s">
        <v>14</v>
      </c>
      <c r="D8461" t="s">
        <v>15</v>
      </c>
      <c r="E8461" t="s">
        <v>61</v>
      </c>
      <c r="F8461" t="s">
        <v>46</v>
      </c>
      <c r="G8461">
        <v>77070</v>
      </c>
      <c r="H8461" t="s">
        <v>47</v>
      </c>
      <c r="I8461" t="s">
        <v>26</v>
      </c>
      <c r="J8461" t="s">
        <v>37</v>
      </c>
      <c r="K8461" s="6">
        <v>12.384</v>
      </c>
      <c r="L8461">
        <v>3</v>
      </c>
      <c r="M8461">
        <v>0.8</v>
      </c>
      <c r="N8461" s="6">
        <v>-19.814399999999999</v>
      </c>
      <c r="O8461">
        <f t="shared" si="396"/>
        <v>-19.814399999999999</v>
      </c>
      <c r="P8461" s="6">
        <f t="shared" si="397"/>
        <v>44.541333333333334</v>
      </c>
      <c r="Q8461">
        <f t="shared" si="398"/>
        <v>29.785400530137927</v>
      </c>
      <c r="R8461" s="16" t="str">
        <f>TEXT(Ecom[[#This Row],[Dates]],"mmm")</f>
        <v>Jun</v>
      </c>
      <c r="S8461" s="16" t="str">
        <f>TEXT(Ecom[[#This Row],[Dates]],"YYYY")</f>
        <v>2025</v>
      </c>
      <c r="T8461" s="16"/>
    </row>
    <row r="8462" spans="1:20" x14ac:dyDescent="0.25">
      <c r="A8462" t="s">
        <v>28</v>
      </c>
      <c r="B8462" s="16">
        <v>45737</v>
      </c>
      <c r="C8462" t="s">
        <v>14</v>
      </c>
      <c r="D8462" t="s">
        <v>15</v>
      </c>
      <c r="E8462" t="s">
        <v>105</v>
      </c>
      <c r="F8462" t="s">
        <v>127</v>
      </c>
      <c r="G8462">
        <v>6010</v>
      </c>
      <c r="H8462" t="s">
        <v>57</v>
      </c>
      <c r="I8462" t="s">
        <v>26</v>
      </c>
      <c r="J8462" t="s">
        <v>37</v>
      </c>
      <c r="K8462" s="6">
        <v>25.3</v>
      </c>
      <c r="L8462">
        <v>5</v>
      </c>
      <c r="M8462">
        <v>0</v>
      </c>
      <c r="N8462" s="6">
        <v>11.891</v>
      </c>
      <c r="O8462" t="str">
        <f t="shared" si="396"/>
        <v/>
      </c>
      <c r="P8462" s="6">
        <f t="shared" si="397"/>
        <v>42.913333333333334</v>
      </c>
      <c r="Q8462">
        <f t="shared" si="398"/>
        <v>36.117347484738318</v>
      </c>
      <c r="R8462" s="16" t="str">
        <f>TEXT(Ecom[[#This Row],[Dates]],"mmm")</f>
        <v>Mar</v>
      </c>
      <c r="S8462" s="16" t="str">
        <f>TEXT(Ecom[[#This Row],[Dates]],"YYYY")</f>
        <v>2025</v>
      </c>
      <c r="T8462" s="16"/>
    </row>
    <row r="8463" spans="1:20" x14ac:dyDescent="0.25">
      <c r="A8463" t="s">
        <v>28</v>
      </c>
      <c r="B8463" s="16">
        <v>46113</v>
      </c>
      <c r="C8463" t="s">
        <v>14</v>
      </c>
      <c r="D8463" t="s">
        <v>15</v>
      </c>
      <c r="E8463" t="s">
        <v>105</v>
      </c>
      <c r="F8463" t="s">
        <v>127</v>
      </c>
      <c r="G8463">
        <v>6010</v>
      </c>
      <c r="H8463" t="s">
        <v>57</v>
      </c>
      <c r="I8463" t="s">
        <v>26</v>
      </c>
      <c r="J8463" t="s">
        <v>32</v>
      </c>
      <c r="K8463" s="6">
        <v>95.94</v>
      </c>
      <c r="L8463">
        <v>3</v>
      </c>
      <c r="M8463">
        <v>0</v>
      </c>
      <c r="N8463" s="6">
        <v>9.5939999999999994</v>
      </c>
      <c r="O8463" t="str">
        <f t="shared" si="396"/>
        <v/>
      </c>
      <c r="P8463" s="6">
        <f t="shared" si="397"/>
        <v>135.27199999999999</v>
      </c>
      <c r="Q8463">
        <f t="shared" si="398"/>
        <v>102.98814483374431</v>
      </c>
      <c r="R8463" s="16" t="str">
        <f>TEXT(Ecom[[#This Row],[Dates]],"mmm")</f>
        <v>Apr</v>
      </c>
      <c r="S8463" s="16" t="str">
        <f>TEXT(Ecom[[#This Row],[Dates]],"YYYY")</f>
        <v>2026</v>
      </c>
      <c r="T8463" s="16"/>
    </row>
    <row r="8464" spans="1:20" x14ac:dyDescent="0.25">
      <c r="A8464" t="s">
        <v>13</v>
      </c>
      <c r="B8464" s="16">
        <v>45929</v>
      </c>
      <c r="C8464" t="s">
        <v>14</v>
      </c>
      <c r="D8464" t="s">
        <v>15</v>
      </c>
      <c r="E8464" t="s">
        <v>541</v>
      </c>
      <c r="F8464" t="s">
        <v>70</v>
      </c>
      <c r="G8464">
        <v>49423</v>
      </c>
      <c r="H8464" t="s">
        <v>47</v>
      </c>
      <c r="I8464" t="s">
        <v>26</v>
      </c>
      <c r="J8464" t="s">
        <v>27</v>
      </c>
      <c r="K8464" s="6">
        <v>7.5</v>
      </c>
      <c r="L8464">
        <v>2</v>
      </c>
      <c r="M8464">
        <v>0</v>
      </c>
      <c r="N8464" s="6">
        <v>3.6</v>
      </c>
      <c r="O8464" t="str">
        <f t="shared" si="396"/>
        <v/>
      </c>
      <c r="P8464" s="6">
        <f t="shared" si="397"/>
        <v>118.85466666666666</v>
      </c>
      <c r="Q8464">
        <f t="shared" si="398"/>
        <v>107.0605417066368</v>
      </c>
      <c r="R8464" s="16" t="str">
        <f>TEXT(Ecom[[#This Row],[Dates]],"mmm")</f>
        <v>Sep</v>
      </c>
      <c r="S8464" s="16" t="str">
        <f>TEXT(Ecom[[#This Row],[Dates]],"YYYY")</f>
        <v>2025</v>
      </c>
      <c r="T8464" s="16"/>
    </row>
    <row r="8465" spans="1:20" x14ac:dyDescent="0.25">
      <c r="A8465" t="s">
        <v>28</v>
      </c>
      <c r="B8465" s="16">
        <v>46151</v>
      </c>
      <c r="C8465" t="s">
        <v>44</v>
      </c>
      <c r="D8465" t="s">
        <v>15</v>
      </c>
      <c r="E8465" t="s">
        <v>394</v>
      </c>
      <c r="F8465" t="s">
        <v>121</v>
      </c>
      <c r="G8465">
        <v>87105</v>
      </c>
      <c r="H8465" t="s">
        <v>25</v>
      </c>
      <c r="I8465" t="s">
        <v>35</v>
      </c>
      <c r="J8465" t="s">
        <v>36</v>
      </c>
      <c r="K8465" s="6">
        <v>302.37599999999998</v>
      </c>
      <c r="L8465">
        <v>3</v>
      </c>
      <c r="M8465">
        <v>0.2</v>
      </c>
      <c r="N8465" s="6">
        <v>22.6782</v>
      </c>
      <c r="O8465" t="str">
        <f t="shared" si="396"/>
        <v/>
      </c>
      <c r="P8465" s="6">
        <f t="shared" si="397"/>
        <v>122.33466666666665</v>
      </c>
      <c r="Q8465">
        <f t="shared" si="398"/>
        <v>121.14732219109952</v>
      </c>
      <c r="R8465" s="16" t="str">
        <f>TEXT(Ecom[[#This Row],[Dates]],"mmm")</f>
        <v>May</v>
      </c>
      <c r="S8465" s="16" t="str">
        <f>TEXT(Ecom[[#This Row],[Dates]],"YYYY")</f>
        <v>2026</v>
      </c>
      <c r="T8465" s="16"/>
    </row>
    <row r="8466" spans="1:20" x14ac:dyDescent="0.25">
      <c r="A8466" t="s">
        <v>28</v>
      </c>
      <c r="B8466" s="16">
        <v>45925</v>
      </c>
      <c r="C8466" t="s">
        <v>14</v>
      </c>
      <c r="D8466" t="s">
        <v>15</v>
      </c>
      <c r="E8466" t="s">
        <v>183</v>
      </c>
      <c r="F8466" t="s">
        <v>98</v>
      </c>
      <c r="G8466">
        <v>80027</v>
      </c>
      <c r="H8466" t="s">
        <v>25</v>
      </c>
      <c r="I8466" t="s">
        <v>35</v>
      </c>
      <c r="J8466" t="s">
        <v>59</v>
      </c>
      <c r="K8466" s="6">
        <v>46.688000000000002</v>
      </c>
      <c r="L8466">
        <v>4</v>
      </c>
      <c r="M8466">
        <v>0.2</v>
      </c>
      <c r="N8466" s="6">
        <v>-2.9180000000000001</v>
      </c>
      <c r="O8466">
        <f t="shared" si="396"/>
        <v>-2.9180000000000001</v>
      </c>
      <c r="P8466" s="6">
        <f t="shared" si="397"/>
        <v>144.92266666666666</v>
      </c>
      <c r="Q8466">
        <f t="shared" si="398"/>
        <v>149.25271794286806</v>
      </c>
      <c r="R8466" s="16" t="str">
        <f>TEXT(Ecom[[#This Row],[Dates]],"mmm")</f>
        <v>Sep</v>
      </c>
      <c r="S8466" s="16" t="str">
        <f>TEXT(Ecom[[#This Row],[Dates]],"YYYY")</f>
        <v>2025</v>
      </c>
      <c r="T8466" s="16"/>
    </row>
    <row r="8467" spans="1:20" x14ac:dyDescent="0.25">
      <c r="A8467" t="s">
        <v>28</v>
      </c>
      <c r="B8467" s="16">
        <v>46316</v>
      </c>
      <c r="C8467" t="s">
        <v>14</v>
      </c>
      <c r="D8467" t="s">
        <v>15</v>
      </c>
      <c r="E8467" t="s">
        <v>75</v>
      </c>
      <c r="F8467" t="s">
        <v>76</v>
      </c>
      <c r="G8467">
        <v>10024</v>
      </c>
      <c r="H8467" t="s">
        <v>57</v>
      </c>
      <c r="I8467" t="s">
        <v>26</v>
      </c>
      <c r="J8467" t="s">
        <v>32</v>
      </c>
      <c r="K8467" s="6">
        <v>17.940000000000001</v>
      </c>
      <c r="L8467">
        <v>3</v>
      </c>
      <c r="M8467">
        <v>0</v>
      </c>
      <c r="N8467" s="6">
        <v>3.0497999999999998</v>
      </c>
      <c r="O8467" t="str">
        <f t="shared" si="396"/>
        <v/>
      </c>
      <c r="P8467" s="6">
        <f t="shared" si="397"/>
        <v>132.33599999999998</v>
      </c>
      <c r="Q8467">
        <f t="shared" si="398"/>
        <v>160.05272894291454</v>
      </c>
      <c r="R8467" s="16" t="str">
        <f>TEXT(Ecom[[#This Row],[Dates]],"mmm")</f>
        <v>Oct</v>
      </c>
      <c r="S8467" s="16" t="str">
        <f>TEXT(Ecom[[#This Row],[Dates]],"YYYY")</f>
        <v>2026</v>
      </c>
      <c r="T8467" s="16"/>
    </row>
    <row r="8468" spans="1:20" x14ac:dyDescent="0.25">
      <c r="A8468" t="s">
        <v>28</v>
      </c>
      <c r="B8468" s="16">
        <v>45740</v>
      </c>
      <c r="C8468" t="s">
        <v>14</v>
      </c>
      <c r="D8468" t="s">
        <v>15</v>
      </c>
      <c r="E8468" t="s">
        <v>250</v>
      </c>
      <c r="F8468" t="s">
        <v>127</v>
      </c>
      <c r="G8468">
        <v>6360</v>
      </c>
      <c r="H8468" t="s">
        <v>57</v>
      </c>
      <c r="I8468" t="s">
        <v>26</v>
      </c>
      <c r="J8468" t="s">
        <v>38</v>
      </c>
      <c r="K8468" s="6">
        <v>370.14</v>
      </c>
      <c r="L8468">
        <v>3</v>
      </c>
      <c r="M8468">
        <v>0</v>
      </c>
      <c r="N8468" s="6">
        <v>144.3546</v>
      </c>
      <c r="O8468" t="str">
        <f t="shared" si="396"/>
        <v/>
      </c>
      <c r="P8468" s="6">
        <f t="shared" si="397"/>
        <v>1019.3359999999999</v>
      </c>
      <c r="Q8468">
        <f t="shared" si="398"/>
        <v>969.57685246602614</v>
      </c>
      <c r="R8468" s="16" t="str">
        <f>TEXT(Ecom[[#This Row],[Dates]],"mmm")</f>
        <v>Mar</v>
      </c>
      <c r="S8468" s="16" t="str">
        <f>TEXT(Ecom[[#This Row],[Dates]],"YYYY")</f>
        <v>2025</v>
      </c>
      <c r="T8468" s="16"/>
    </row>
    <row r="8469" spans="1:20" x14ac:dyDescent="0.25">
      <c r="A8469" t="s">
        <v>28</v>
      </c>
      <c r="B8469" s="16">
        <v>45747</v>
      </c>
      <c r="C8469" t="s">
        <v>22</v>
      </c>
      <c r="D8469" t="s">
        <v>15</v>
      </c>
      <c r="E8469" t="s">
        <v>52</v>
      </c>
      <c r="F8469" t="s">
        <v>24</v>
      </c>
      <c r="G8469">
        <v>94122</v>
      </c>
      <c r="H8469" t="s">
        <v>25</v>
      </c>
      <c r="I8469" t="s">
        <v>26</v>
      </c>
      <c r="J8469" t="s">
        <v>37</v>
      </c>
      <c r="K8469" s="6">
        <v>8.9280000000000008</v>
      </c>
      <c r="L8469">
        <v>2</v>
      </c>
      <c r="M8469">
        <v>0.2</v>
      </c>
      <c r="N8469" s="6">
        <v>3.1248</v>
      </c>
      <c r="O8469" t="str">
        <f t="shared" si="396"/>
        <v/>
      </c>
      <c r="P8469" s="6">
        <f t="shared" si="397"/>
        <v>1025.0013333333334</v>
      </c>
      <c r="Q8469">
        <f t="shared" si="398"/>
        <v>1028.9779969705289</v>
      </c>
      <c r="R8469" s="16" t="str">
        <f>TEXT(Ecom[[#This Row],[Dates]],"mmm")</f>
        <v>Mar</v>
      </c>
      <c r="S8469" s="16" t="str">
        <f>TEXT(Ecom[[#This Row],[Dates]],"YYYY")</f>
        <v>2025</v>
      </c>
      <c r="T8469" s="16"/>
    </row>
    <row r="8470" spans="1:20" x14ac:dyDescent="0.25">
      <c r="A8470" t="s">
        <v>28</v>
      </c>
      <c r="B8470" s="16">
        <v>45909</v>
      </c>
      <c r="C8470" t="s">
        <v>22</v>
      </c>
      <c r="D8470" t="s">
        <v>15</v>
      </c>
      <c r="E8470" t="s">
        <v>427</v>
      </c>
      <c r="F8470" t="s">
        <v>74</v>
      </c>
      <c r="G8470">
        <v>46060</v>
      </c>
      <c r="H8470" t="s">
        <v>47</v>
      </c>
      <c r="I8470" t="s">
        <v>19</v>
      </c>
      <c r="J8470" t="s">
        <v>31</v>
      </c>
      <c r="K8470" s="6">
        <v>2678.94</v>
      </c>
      <c r="L8470">
        <v>6</v>
      </c>
      <c r="M8470">
        <v>0</v>
      </c>
      <c r="N8470" s="6">
        <v>241.1046</v>
      </c>
      <c r="O8470" t="str">
        <f t="shared" si="396"/>
        <v/>
      </c>
      <c r="P8470" s="6">
        <f t="shared" si="397"/>
        <v>1037.1613333333332</v>
      </c>
      <c r="Q8470">
        <f t="shared" si="398"/>
        <v>1175.4052201208772</v>
      </c>
      <c r="R8470" s="16" t="str">
        <f>TEXT(Ecom[[#This Row],[Dates]],"mmm")</f>
        <v>Sep</v>
      </c>
      <c r="S8470" s="16" t="str">
        <f>TEXT(Ecom[[#This Row],[Dates]],"YYYY")</f>
        <v>2025</v>
      </c>
      <c r="T8470" s="16"/>
    </row>
    <row r="8471" spans="1:20" x14ac:dyDescent="0.25">
      <c r="A8471" t="s">
        <v>28</v>
      </c>
      <c r="B8471" s="16">
        <v>46071</v>
      </c>
      <c r="C8471" t="s">
        <v>44</v>
      </c>
      <c r="D8471" t="s">
        <v>15</v>
      </c>
      <c r="E8471" t="s">
        <v>389</v>
      </c>
      <c r="F8471" t="s">
        <v>86</v>
      </c>
      <c r="G8471">
        <v>37042</v>
      </c>
      <c r="H8471" t="s">
        <v>18</v>
      </c>
      <c r="I8471" t="s">
        <v>19</v>
      </c>
      <c r="J8471" t="s">
        <v>20</v>
      </c>
      <c r="K8471" s="6">
        <v>387.13600000000002</v>
      </c>
      <c r="L8471">
        <v>4</v>
      </c>
      <c r="M8471">
        <v>0.2</v>
      </c>
      <c r="N8471" s="6">
        <v>-14.5176</v>
      </c>
      <c r="O8471">
        <f t="shared" si="396"/>
        <v>-14.5176</v>
      </c>
      <c r="P8471" s="6">
        <f t="shared" si="397"/>
        <v>170.16533333333334</v>
      </c>
      <c r="Q8471">
        <f t="shared" si="398"/>
        <v>682.87386743835953</v>
      </c>
      <c r="R8471" s="16" t="str">
        <f>TEXT(Ecom[[#This Row],[Dates]],"mmm")</f>
        <v>Feb</v>
      </c>
      <c r="S8471" s="16" t="str">
        <f>TEXT(Ecom[[#This Row],[Dates]],"YYYY")</f>
        <v>2026</v>
      </c>
      <c r="T8471" s="16"/>
    </row>
    <row r="8472" spans="1:20" x14ac:dyDescent="0.25">
      <c r="A8472" t="s">
        <v>28</v>
      </c>
      <c r="B8472" s="16">
        <v>45689</v>
      </c>
      <c r="C8472" t="s">
        <v>44</v>
      </c>
      <c r="D8472" t="s">
        <v>15</v>
      </c>
      <c r="E8472" t="s">
        <v>389</v>
      </c>
      <c r="F8472" t="s">
        <v>86</v>
      </c>
      <c r="G8472">
        <v>37042</v>
      </c>
      <c r="H8472" t="s">
        <v>18</v>
      </c>
      <c r="I8472" t="s">
        <v>35</v>
      </c>
      <c r="J8472" t="s">
        <v>59</v>
      </c>
      <c r="K8472" s="6">
        <v>45.408000000000001</v>
      </c>
      <c r="L8472">
        <v>2</v>
      </c>
      <c r="M8472">
        <v>0.2</v>
      </c>
      <c r="N8472" s="6">
        <v>11.919600000000001</v>
      </c>
      <c r="O8472" t="str">
        <f t="shared" si="396"/>
        <v/>
      </c>
      <c r="P8472" s="6">
        <f t="shared" si="397"/>
        <v>42.12</v>
      </c>
      <c r="Q8472">
        <f t="shared" si="398"/>
        <v>575.50220023391216</v>
      </c>
      <c r="R8472" s="16" t="str">
        <f>TEXT(Ecom[[#This Row],[Dates]],"mmm")</f>
        <v>Feb</v>
      </c>
      <c r="S8472" s="16" t="str">
        <f>TEXT(Ecom[[#This Row],[Dates]],"YYYY")</f>
        <v>2025</v>
      </c>
      <c r="T8472" s="16"/>
    </row>
    <row r="8473" spans="1:20" x14ac:dyDescent="0.25">
      <c r="A8473" t="s">
        <v>28</v>
      </c>
      <c r="B8473" s="16">
        <v>46297</v>
      </c>
      <c r="C8473" t="s">
        <v>44</v>
      </c>
      <c r="D8473" t="s">
        <v>15</v>
      </c>
      <c r="E8473" t="s">
        <v>389</v>
      </c>
      <c r="F8473" t="s">
        <v>86</v>
      </c>
      <c r="G8473">
        <v>37042</v>
      </c>
      <c r="H8473" t="s">
        <v>18</v>
      </c>
      <c r="I8473" t="s">
        <v>19</v>
      </c>
      <c r="J8473" t="s">
        <v>33</v>
      </c>
      <c r="K8473" s="6">
        <v>77.951999999999998</v>
      </c>
      <c r="L8473">
        <v>3</v>
      </c>
      <c r="M8473">
        <v>0.2</v>
      </c>
      <c r="N8473" s="6">
        <v>-11.6928</v>
      </c>
      <c r="O8473">
        <f t="shared" si="396"/>
        <v>-11.6928</v>
      </c>
      <c r="P8473" s="6">
        <f t="shared" si="397"/>
        <v>30.301333333333332</v>
      </c>
      <c r="Q8473">
        <f t="shared" si="398"/>
        <v>59.013469116678657</v>
      </c>
      <c r="R8473" s="16" t="str">
        <f>TEXT(Ecom[[#This Row],[Dates]],"mmm")</f>
        <v>Oct</v>
      </c>
      <c r="S8473" s="16" t="str">
        <f>TEXT(Ecom[[#This Row],[Dates]],"YYYY")</f>
        <v>2026</v>
      </c>
      <c r="T8473" s="16"/>
    </row>
    <row r="8474" spans="1:20" x14ac:dyDescent="0.25">
      <c r="A8474" t="s">
        <v>28</v>
      </c>
      <c r="B8474" s="16">
        <v>46239</v>
      </c>
      <c r="C8474" t="s">
        <v>44</v>
      </c>
      <c r="D8474" t="s">
        <v>15</v>
      </c>
      <c r="E8474" t="s">
        <v>389</v>
      </c>
      <c r="F8474" t="s">
        <v>86</v>
      </c>
      <c r="G8474">
        <v>37042</v>
      </c>
      <c r="H8474" t="s">
        <v>18</v>
      </c>
      <c r="I8474" t="s">
        <v>26</v>
      </c>
      <c r="J8474" t="s">
        <v>27</v>
      </c>
      <c r="K8474" s="6">
        <v>3</v>
      </c>
      <c r="L8474">
        <v>1</v>
      </c>
      <c r="M8474">
        <v>0.2</v>
      </c>
      <c r="N8474" s="6">
        <v>1.05</v>
      </c>
      <c r="O8474" t="str">
        <f t="shared" si="396"/>
        <v/>
      </c>
      <c r="P8474" s="6">
        <f t="shared" si="397"/>
        <v>16.949333333333332</v>
      </c>
      <c r="Q8474">
        <f t="shared" si="398"/>
        <v>28.185295288829572</v>
      </c>
      <c r="R8474" s="16" t="str">
        <f>TEXT(Ecom[[#This Row],[Dates]],"mmm")</f>
        <v>Aug</v>
      </c>
      <c r="S8474" s="16" t="str">
        <f>TEXT(Ecom[[#This Row],[Dates]],"YYYY")</f>
        <v>2026</v>
      </c>
      <c r="T8474" s="16"/>
    </row>
    <row r="8475" spans="1:20" x14ac:dyDescent="0.25">
      <c r="A8475" t="s">
        <v>13</v>
      </c>
      <c r="B8475" s="16">
        <v>46334</v>
      </c>
      <c r="C8475" t="s">
        <v>14</v>
      </c>
      <c r="D8475" t="s">
        <v>15</v>
      </c>
      <c r="E8475" t="s">
        <v>479</v>
      </c>
      <c r="F8475" t="s">
        <v>30</v>
      </c>
      <c r="G8475">
        <v>33021</v>
      </c>
      <c r="H8475" t="s">
        <v>18</v>
      </c>
      <c r="I8475" t="s">
        <v>26</v>
      </c>
      <c r="J8475" t="s">
        <v>32</v>
      </c>
      <c r="K8475" s="6">
        <v>9.952</v>
      </c>
      <c r="L8475">
        <v>1</v>
      </c>
      <c r="M8475">
        <v>0.2</v>
      </c>
      <c r="N8475" s="6">
        <v>0.99519999999999997</v>
      </c>
      <c r="O8475" t="str">
        <f t="shared" si="396"/>
        <v/>
      </c>
      <c r="P8475" s="6">
        <f t="shared" si="397"/>
        <v>37.81066666666667</v>
      </c>
      <c r="Q8475">
        <f t="shared" si="398"/>
        <v>23.268120222026248</v>
      </c>
      <c r="R8475" s="16" t="str">
        <f>TEXT(Ecom[[#This Row],[Dates]],"mmm")</f>
        <v>Nov</v>
      </c>
      <c r="S8475" s="16" t="str">
        <f>TEXT(Ecom[[#This Row],[Dates]],"YYYY")</f>
        <v>2026</v>
      </c>
      <c r="T8475" s="16"/>
    </row>
    <row r="8476" spans="1:20" x14ac:dyDescent="0.25">
      <c r="A8476" t="s">
        <v>28</v>
      </c>
      <c r="B8476" s="16">
        <v>46069</v>
      </c>
      <c r="C8476" t="s">
        <v>22</v>
      </c>
      <c r="D8476" t="s">
        <v>15</v>
      </c>
      <c r="E8476" t="s">
        <v>369</v>
      </c>
      <c r="F8476" t="s">
        <v>56</v>
      </c>
      <c r="G8476">
        <v>17403</v>
      </c>
      <c r="H8476" t="s">
        <v>57</v>
      </c>
      <c r="I8476" t="s">
        <v>26</v>
      </c>
      <c r="J8476" t="s">
        <v>37</v>
      </c>
      <c r="K8476" s="6">
        <v>37.896000000000001</v>
      </c>
      <c r="L8476">
        <v>4</v>
      </c>
      <c r="M8476">
        <v>0.7</v>
      </c>
      <c r="N8476" s="6">
        <v>-29.053599999999999</v>
      </c>
      <c r="O8476">
        <f t="shared" si="396"/>
        <v>-29.053599999999999</v>
      </c>
      <c r="P8476" s="6">
        <f t="shared" si="397"/>
        <v>49.421333333333337</v>
      </c>
      <c r="Q8476">
        <f t="shared" si="398"/>
        <v>20.261833985215763</v>
      </c>
      <c r="R8476" s="16" t="str">
        <f>TEXT(Ecom[[#This Row],[Dates]],"mmm")</f>
        <v>Feb</v>
      </c>
      <c r="S8476" s="16" t="str">
        <f>TEXT(Ecom[[#This Row],[Dates]],"YYYY")</f>
        <v>2026</v>
      </c>
      <c r="T8476" s="16"/>
    </row>
    <row r="8477" spans="1:20" x14ac:dyDescent="0.25">
      <c r="A8477" t="s">
        <v>28</v>
      </c>
      <c r="B8477" s="16">
        <v>46011</v>
      </c>
      <c r="C8477" t="s">
        <v>22</v>
      </c>
      <c r="D8477" t="s">
        <v>15</v>
      </c>
      <c r="E8477" t="s">
        <v>369</v>
      </c>
      <c r="F8477" t="s">
        <v>56</v>
      </c>
      <c r="G8477">
        <v>17403</v>
      </c>
      <c r="H8477" t="s">
        <v>57</v>
      </c>
      <c r="I8477" t="s">
        <v>26</v>
      </c>
      <c r="J8477" t="s">
        <v>41</v>
      </c>
      <c r="K8477" s="6">
        <v>65.584000000000003</v>
      </c>
      <c r="L8477">
        <v>2</v>
      </c>
      <c r="M8477">
        <v>0.2</v>
      </c>
      <c r="N8477" s="6">
        <v>23.7742</v>
      </c>
      <c r="O8477" t="str">
        <f t="shared" si="396"/>
        <v/>
      </c>
      <c r="P8477" s="6">
        <f t="shared" si="397"/>
        <v>382.05599999999998</v>
      </c>
      <c r="Q8477">
        <f t="shared" si="398"/>
        <v>377.7892183219318</v>
      </c>
      <c r="R8477" s="16" t="str">
        <f>TEXT(Ecom[[#This Row],[Dates]],"mmm")</f>
        <v>Dec</v>
      </c>
      <c r="S8477" s="16" t="str">
        <f>TEXT(Ecom[[#This Row],[Dates]],"YYYY")</f>
        <v>2025</v>
      </c>
      <c r="T8477" s="16"/>
    </row>
    <row r="8478" spans="1:20" x14ac:dyDescent="0.25">
      <c r="A8478" t="s">
        <v>28</v>
      </c>
      <c r="B8478" s="16">
        <v>46016</v>
      </c>
      <c r="C8478" t="s">
        <v>44</v>
      </c>
      <c r="D8478" t="s">
        <v>15</v>
      </c>
      <c r="E8478" t="s">
        <v>206</v>
      </c>
      <c r="F8478" t="s">
        <v>81</v>
      </c>
      <c r="G8478">
        <v>85204</v>
      </c>
      <c r="H8478" t="s">
        <v>25</v>
      </c>
      <c r="I8478" t="s">
        <v>26</v>
      </c>
      <c r="J8478" t="s">
        <v>41</v>
      </c>
      <c r="K8478" s="6">
        <v>44.783999999999999</v>
      </c>
      <c r="L8478">
        <v>1</v>
      </c>
      <c r="M8478">
        <v>0.2</v>
      </c>
      <c r="N8478" s="6">
        <v>16.234200000000001</v>
      </c>
      <c r="O8478" t="str">
        <f t="shared" si="396"/>
        <v/>
      </c>
      <c r="P8478" s="6">
        <f t="shared" si="397"/>
        <v>362.11466666666666</v>
      </c>
      <c r="Q8478">
        <f t="shared" si="398"/>
        <v>429.88035965508493</v>
      </c>
      <c r="R8478" s="16" t="str">
        <f>TEXT(Ecom[[#This Row],[Dates]],"mmm")</f>
        <v>Dec</v>
      </c>
      <c r="S8478" s="16" t="str">
        <f>TEXT(Ecom[[#This Row],[Dates]],"YYYY")</f>
        <v>2025</v>
      </c>
      <c r="T8478" s="16"/>
    </row>
    <row r="8479" spans="1:20" x14ac:dyDescent="0.25">
      <c r="A8479" t="s">
        <v>168</v>
      </c>
      <c r="B8479" s="16">
        <v>46305</v>
      </c>
      <c r="C8479" t="s">
        <v>22</v>
      </c>
      <c r="D8479" t="s">
        <v>15</v>
      </c>
      <c r="E8479" t="s">
        <v>75</v>
      </c>
      <c r="F8479" t="s">
        <v>76</v>
      </c>
      <c r="G8479">
        <v>10024</v>
      </c>
      <c r="H8479" t="s">
        <v>57</v>
      </c>
      <c r="I8479" t="s">
        <v>35</v>
      </c>
      <c r="J8479" t="s">
        <v>123</v>
      </c>
      <c r="K8479" s="6">
        <v>1035.8</v>
      </c>
      <c r="L8479">
        <v>4</v>
      </c>
      <c r="M8479">
        <v>0</v>
      </c>
      <c r="N8479" s="6">
        <v>269.30799999999999</v>
      </c>
      <c r="O8479" t="str">
        <f t="shared" si="396"/>
        <v/>
      </c>
      <c r="P8479" s="6">
        <f t="shared" si="397"/>
        <v>353.84666666666664</v>
      </c>
      <c r="Q8479">
        <f t="shared" si="398"/>
        <v>471.11103330397674</v>
      </c>
      <c r="R8479" s="16" t="str">
        <f>TEXT(Ecom[[#This Row],[Dates]],"mmm")</f>
        <v>Oct</v>
      </c>
      <c r="S8479" s="16" t="str">
        <f>TEXT(Ecom[[#This Row],[Dates]],"YYYY")</f>
        <v>2026</v>
      </c>
      <c r="T8479" s="16"/>
    </row>
    <row r="8480" spans="1:20" x14ac:dyDescent="0.25">
      <c r="A8480" t="s">
        <v>28</v>
      </c>
      <c r="B8480" s="16">
        <v>45967</v>
      </c>
      <c r="C8480" t="s">
        <v>44</v>
      </c>
      <c r="D8480" t="s">
        <v>15</v>
      </c>
      <c r="E8480" t="s">
        <v>52</v>
      </c>
      <c r="F8480" t="s">
        <v>24</v>
      </c>
      <c r="G8480">
        <v>94110</v>
      </c>
      <c r="H8480" t="s">
        <v>25</v>
      </c>
      <c r="I8480" t="s">
        <v>26</v>
      </c>
      <c r="J8480" t="s">
        <v>34</v>
      </c>
      <c r="K8480" s="6">
        <v>5.76</v>
      </c>
      <c r="L8480">
        <v>2</v>
      </c>
      <c r="M8480">
        <v>0</v>
      </c>
      <c r="N8480" s="6">
        <v>1.6704000000000001</v>
      </c>
      <c r="O8480" t="str">
        <f t="shared" si="396"/>
        <v/>
      </c>
      <c r="P8480" s="6">
        <f t="shared" si="397"/>
        <v>20.573333333333334</v>
      </c>
      <c r="Q8480">
        <f t="shared" si="398"/>
        <v>282.07148322366794</v>
      </c>
      <c r="R8480" s="16" t="str">
        <f>TEXT(Ecom[[#This Row],[Dates]],"mmm")</f>
        <v>Nov</v>
      </c>
      <c r="S8480" s="16" t="str">
        <f>TEXT(Ecom[[#This Row],[Dates]],"YYYY")</f>
        <v>2025</v>
      </c>
      <c r="T8480" s="16"/>
    </row>
    <row r="8481" spans="1:20" x14ac:dyDescent="0.25">
      <c r="A8481" t="s">
        <v>28</v>
      </c>
      <c r="B8481" s="16">
        <v>46330</v>
      </c>
      <c r="C8481" t="s">
        <v>14</v>
      </c>
      <c r="D8481" t="s">
        <v>15</v>
      </c>
      <c r="E8481" t="s">
        <v>23</v>
      </c>
      <c r="F8481" t="s">
        <v>24</v>
      </c>
      <c r="G8481">
        <v>90036</v>
      </c>
      <c r="H8481" t="s">
        <v>25</v>
      </c>
      <c r="I8481" t="s">
        <v>26</v>
      </c>
      <c r="J8481" t="s">
        <v>41</v>
      </c>
      <c r="K8481" s="6">
        <v>19.98</v>
      </c>
      <c r="L8481">
        <v>2</v>
      </c>
      <c r="M8481">
        <v>0</v>
      </c>
      <c r="N8481" s="6">
        <v>8.9909999999999997</v>
      </c>
      <c r="O8481" t="str">
        <f t="shared" si="396"/>
        <v/>
      </c>
      <c r="P8481" s="6">
        <f t="shared" si="397"/>
        <v>24.205333333333328</v>
      </c>
      <c r="Q8481">
        <f t="shared" si="398"/>
        <v>193.01235618708165</v>
      </c>
      <c r="R8481" s="16" t="str">
        <f>TEXT(Ecom[[#This Row],[Dates]],"mmm")</f>
        <v>Nov</v>
      </c>
      <c r="S8481" s="16" t="str">
        <f>TEXT(Ecom[[#This Row],[Dates]],"YYYY")</f>
        <v>2026</v>
      </c>
      <c r="T8481" s="16"/>
    </row>
    <row r="8482" spans="1:20" x14ac:dyDescent="0.25">
      <c r="A8482" t="s">
        <v>28</v>
      </c>
      <c r="B8482" s="16">
        <v>46198</v>
      </c>
      <c r="C8482" t="s">
        <v>14</v>
      </c>
      <c r="D8482" t="s">
        <v>15</v>
      </c>
      <c r="E8482" t="s">
        <v>238</v>
      </c>
      <c r="F8482" t="s">
        <v>54</v>
      </c>
      <c r="G8482">
        <v>68104</v>
      </c>
      <c r="H8482" t="s">
        <v>47</v>
      </c>
      <c r="I8482" t="s">
        <v>35</v>
      </c>
      <c r="J8482" t="s">
        <v>36</v>
      </c>
      <c r="K8482" s="6">
        <v>35.979999999999997</v>
      </c>
      <c r="L8482">
        <v>2</v>
      </c>
      <c r="M8482">
        <v>0</v>
      </c>
      <c r="N8482" s="6">
        <v>10.074400000000001</v>
      </c>
      <c r="O8482" t="str">
        <f t="shared" si="396"/>
        <v/>
      </c>
      <c r="P8482" s="6">
        <f t="shared" si="397"/>
        <v>24.445333333333334</v>
      </c>
      <c r="Q8482">
        <f t="shared" si="398"/>
        <v>10.138792389190689</v>
      </c>
      <c r="R8482" s="16" t="str">
        <f>TEXT(Ecom[[#This Row],[Dates]],"mmm")</f>
        <v>Jun</v>
      </c>
      <c r="S8482" s="16" t="str">
        <f>TEXT(Ecom[[#This Row],[Dates]],"YYYY")</f>
        <v>2026</v>
      </c>
      <c r="T8482" s="16"/>
    </row>
    <row r="8483" spans="1:20" x14ac:dyDescent="0.25">
      <c r="A8483" t="s">
        <v>28</v>
      </c>
      <c r="B8483" s="16">
        <v>46318</v>
      </c>
      <c r="C8483" t="s">
        <v>44</v>
      </c>
      <c r="D8483" t="s">
        <v>15</v>
      </c>
      <c r="E8483" t="s">
        <v>55</v>
      </c>
      <c r="F8483" t="s">
        <v>56</v>
      </c>
      <c r="G8483">
        <v>19120</v>
      </c>
      <c r="H8483" t="s">
        <v>57</v>
      </c>
      <c r="I8483" t="s">
        <v>26</v>
      </c>
      <c r="J8483" t="s">
        <v>34</v>
      </c>
      <c r="K8483" s="6">
        <v>16.655999999999999</v>
      </c>
      <c r="L8483">
        <v>3</v>
      </c>
      <c r="M8483">
        <v>0.2</v>
      </c>
      <c r="N8483" s="6">
        <v>3.3311999999999999</v>
      </c>
      <c r="O8483" t="str">
        <f t="shared" si="396"/>
        <v/>
      </c>
      <c r="P8483" s="6">
        <f t="shared" si="397"/>
        <v>40.351999999999997</v>
      </c>
      <c r="Q8483">
        <f t="shared" si="398"/>
        <v>25.495549020404564</v>
      </c>
      <c r="R8483" s="16" t="str">
        <f>TEXT(Ecom[[#This Row],[Dates]],"mmm")</f>
        <v>Oct</v>
      </c>
      <c r="S8483" s="16" t="str">
        <f>TEXT(Ecom[[#This Row],[Dates]],"YYYY")</f>
        <v>2026</v>
      </c>
      <c r="T8483" s="16"/>
    </row>
    <row r="8484" spans="1:20" x14ac:dyDescent="0.25">
      <c r="A8484" t="s">
        <v>28</v>
      </c>
      <c r="B8484" s="16">
        <v>45873</v>
      </c>
      <c r="C8484" t="s">
        <v>22</v>
      </c>
      <c r="D8484" t="s">
        <v>15</v>
      </c>
      <c r="E8484" t="s">
        <v>75</v>
      </c>
      <c r="F8484" t="s">
        <v>76</v>
      </c>
      <c r="G8484">
        <v>10024</v>
      </c>
      <c r="H8484" t="s">
        <v>57</v>
      </c>
      <c r="I8484" t="s">
        <v>26</v>
      </c>
      <c r="J8484" t="s">
        <v>27</v>
      </c>
      <c r="K8484" s="6">
        <v>20.7</v>
      </c>
      <c r="L8484">
        <v>2</v>
      </c>
      <c r="M8484">
        <v>0</v>
      </c>
      <c r="N8484" s="6">
        <v>9.9359999999999999</v>
      </c>
      <c r="O8484" t="str">
        <f t="shared" si="396"/>
        <v/>
      </c>
      <c r="P8484" s="6">
        <f t="shared" si="397"/>
        <v>101.40000000000002</v>
      </c>
      <c r="Q8484">
        <f t="shared" si="398"/>
        <v>62.117191999686568</v>
      </c>
      <c r="R8484" s="16" t="str">
        <f>TEXT(Ecom[[#This Row],[Dates]],"mmm")</f>
        <v>Aug</v>
      </c>
      <c r="S8484" s="16" t="str">
        <f>TEXT(Ecom[[#This Row],[Dates]],"YYYY")</f>
        <v>2025</v>
      </c>
      <c r="T8484" s="16"/>
    </row>
    <row r="8485" spans="1:20" x14ac:dyDescent="0.25">
      <c r="A8485" t="s">
        <v>28</v>
      </c>
      <c r="B8485" s="16">
        <v>45855</v>
      </c>
      <c r="C8485" t="s">
        <v>14</v>
      </c>
      <c r="D8485" t="s">
        <v>15</v>
      </c>
      <c r="E8485" t="s">
        <v>444</v>
      </c>
      <c r="F8485" t="s">
        <v>70</v>
      </c>
      <c r="G8485">
        <v>49505</v>
      </c>
      <c r="H8485" t="s">
        <v>47</v>
      </c>
      <c r="I8485" t="s">
        <v>26</v>
      </c>
      <c r="J8485" t="s">
        <v>37</v>
      </c>
      <c r="K8485" s="6">
        <v>83.7</v>
      </c>
      <c r="L8485">
        <v>5</v>
      </c>
      <c r="M8485">
        <v>0</v>
      </c>
      <c r="N8485" s="6">
        <v>41.012999999999998</v>
      </c>
      <c r="O8485" t="str">
        <f t="shared" si="396"/>
        <v/>
      </c>
      <c r="P8485" s="6">
        <f t="shared" si="397"/>
        <v>109.72666666666667</v>
      </c>
      <c r="Q8485">
        <f t="shared" si="398"/>
        <v>72.257836057438809</v>
      </c>
      <c r="R8485" s="16" t="str">
        <f>TEXT(Ecom[[#This Row],[Dates]],"mmm")</f>
        <v>Jul</v>
      </c>
      <c r="S8485" s="16" t="str">
        <f>TEXT(Ecom[[#This Row],[Dates]],"YYYY")</f>
        <v>2025</v>
      </c>
      <c r="T8485" s="16"/>
    </row>
    <row r="8486" spans="1:20" x14ac:dyDescent="0.25">
      <c r="A8486" t="s">
        <v>168</v>
      </c>
      <c r="B8486" s="16">
        <v>46351</v>
      </c>
      <c r="C8486" t="s">
        <v>14</v>
      </c>
      <c r="D8486" t="s">
        <v>15</v>
      </c>
      <c r="E8486" t="s">
        <v>42</v>
      </c>
      <c r="F8486" t="s">
        <v>43</v>
      </c>
      <c r="G8486">
        <v>98115</v>
      </c>
      <c r="H8486" t="s">
        <v>25</v>
      </c>
      <c r="I8486" t="s">
        <v>19</v>
      </c>
      <c r="J8486" t="s">
        <v>33</v>
      </c>
      <c r="K8486" s="6">
        <v>199.8</v>
      </c>
      <c r="L8486">
        <v>10</v>
      </c>
      <c r="M8486">
        <v>0</v>
      </c>
      <c r="N8486" s="6">
        <v>71.927999999999997</v>
      </c>
      <c r="O8486" t="str">
        <f t="shared" si="396"/>
        <v/>
      </c>
      <c r="P8486" s="6">
        <f t="shared" si="397"/>
        <v>118.81333333333333</v>
      </c>
      <c r="Q8486">
        <f t="shared" si="398"/>
        <v>67.93676068117945</v>
      </c>
      <c r="R8486" s="16" t="str">
        <f>TEXT(Ecom[[#This Row],[Dates]],"mmm")</f>
        <v>Nov</v>
      </c>
      <c r="S8486" s="16" t="str">
        <f>TEXT(Ecom[[#This Row],[Dates]],"YYYY")</f>
        <v>2026</v>
      </c>
      <c r="T8486" s="16"/>
    </row>
    <row r="8487" spans="1:20" x14ac:dyDescent="0.25">
      <c r="A8487" t="s">
        <v>28</v>
      </c>
      <c r="B8487" s="16">
        <v>46156</v>
      </c>
      <c r="C8487" t="s">
        <v>44</v>
      </c>
      <c r="D8487" t="s">
        <v>15</v>
      </c>
      <c r="E8487" t="s">
        <v>286</v>
      </c>
      <c r="F8487" t="s">
        <v>24</v>
      </c>
      <c r="G8487">
        <v>93727</v>
      </c>
      <c r="H8487" t="s">
        <v>25</v>
      </c>
      <c r="I8487" t="s">
        <v>26</v>
      </c>
      <c r="J8487" t="s">
        <v>41</v>
      </c>
      <c r="K8487" s="6">
        <v>45.68</v>
      </c>
      <c r="L8487">
        <v>2</v>
      </c>
      <c r="M8487">
        <v>0</v>
      </c>
      <c r="N8487" s="6">
        <v>21.012799999999999</v>
      </c>
      <c r="O8487" t="str">
        <f t="shared" si="396"/>
        <v/>
      </c>
      <c r="P8487" s="6">
        <f t="shared" si="397"/>
        <v>56.193333333333328</v>
      </c>
      <c r="Q8487">
        <f t="shared" si="398"/>
        <v>45.173767707474759</v>
      </c>
      <c r="R8487" s="16" t="str">
        <f>TEXT(Ecom[[#This Row],[Dates]],"mmm")</f>
        <v>May</v>
      </c>
      <c r="S8487" s="16" t="str">
        <f>TEXT(Ecom[[#This Row],[Dates]],"YYYY")</f>
        <v>2026</v>
      </c>
      <c r="T8487" s="16"/>
    </row>
    <row r="8488" spans="1:20" x14ac:dyDescent="0.25">
      <c r="A8488" t="s">
        <v>28</v>
      </c>
      <c r="B8488" s="16">
        <v>45672</v>
      </c>
      <c r="C8488" t="s">
        <v>44</v>
      </c>
      <c r="D8488" t="s">
        <v>15</v>
      </c>
      <c r="E8488" t="s">
        <v>286</v>
      </c>
      <c r="F8488" t="s">
        <v>24</v>
      </c>
      <c r="G8488">
        <v>93727</v>
      </c>
      <c r="H8488" t="s">
        <v>25</v>
      </c>
      <c r="I8488" t="s">
        <v>26</v>
      </c>
      <c r="J8488" t="s">
        <v>41</v>
      </c>
      <c r="K8488" s="6">
        <v>110.96</v>
      </c>
      <c r="L8488">
        <v>2</v>
      </c>
      <c r="M8488">
        <v>0</v>
      </c>
      <c r="N8488" s="6">
        <v>53.260800000000003</v>
      </c>
      <c r="O8488" t="str">
        <f t="shared" si="396"/>
        <v/>
      </c>
      <c r="P8488" s="6">
        <f t="shared" si="397"/>
        <v>2957.6166666666668</v>
      </c>
      <c r="Q8488">
        <f t="shared" si="398"/>
        <v>3344.3058809863674</v>
      </c>
      <c r="R8488" s="16" t="str">
        <f>TEXT(Ecom[[#This Row],[Dates]],"mmm")</f>
        <v>Jan</v>
      </c>
      <c r="S8488" s="16" t="str">
        <f>TEXT(Ecom[[#This Row],[Dates]],"YYYY")</f>
        <v>2025</v>
      </c>
      <c r="T8488" s="16"/>
    </row>
    <row r="8489" spans="1:20" x14ac:dyDescent="0.25">
      <c r="A8489" t="s">
        <v>28</v>
      </c>
      <c r="B8489" s="16">
        <v>45811</v>
      </c>
      <c r="C8489" t="s">
        <v>44</v>
      </c>
      <c r="D8489" t="s">
        <v>15</v>
      </c>
      <c r="E8489" t="s">
        <v>286</v>
      </c>
      <c r="F8489" t="s">
        <v>24</v>
      </c>
      <c r="G8489">
        <v>93727</v>
      </c>
      <c r="H8489" t="s">
        <v>25</v>
      </c>
      <c r="I8489" t="s">
        <v>26</v>
      </c>
      <c r="J8489" t="s">
        <v>41</v>
      </c>
      <c r="K8489" s="6">
        <v>11.94</v>
      </c>
      <c r="L8489">
        <v>3</v>
      </c>
      <c r="M8489">
        <v>0</v>
      </c>
      <c r="N8489" s="6">
        <v>5.97</v>
      </c>
      <c r="O8489" t="str">
        <f t="shared" si="396"/>
        <v/>
      </c>
      <c r="P8489" s="6">
        <f t="shared" si="397"/>
        <v>2932.7633333333338</v>
      </c>
      <c r="Q8489">
        <f t="shared" si="398"/>
        <v>3739.0731632599964</v>
      </c>
      <c r="R8489" s="16" t="str">
        <f>TEXT(Ecom[[#This Row],[Dates]],"mmm")</f>
        <v>Jun</v>
      </c>
      <c r="S8489" s="16" t="str">
        <f>TEXT(Ecom[[#This Row],[Dates]],"YYYY")</f>
        <v>2025</v>
      </c>
      <c r="T8489" s="16"/>
    </row>
    <row r="8490" spans="1:20" x14ac:dyDescent="0.25">
      <c r="A8490" t="s">
        <v>13</v>
      </c>
      <c r="B8490" s="16">
        <v>46368</v>
      </c>
      <c r="C8490" t="s">
        <v>14</v>
      </c>
      <c r="D8490" t="s">
        <v>15</v>
      </c>
      <c r="E8490" t="s">
        <v>155</v>
      </c>
      <c r="F8490" t="s">
        <v>83</v>
      </c>
      <c r="G8490">
        <v>22204</v>
      </c>
      <c r="H8490" t="s">
        <v>18</v>
      </c>
      <c r="I8490" t="s">
        <v>35</v>
      </c>
      <c r="J8490" t="s">
        <v>123</v>
      </c>
      <c r="K8490" s="6">
        <v>8749.9500000000007</v>
      </c>
      <c r="L8490">
        <v>5</v>
      </c>
      <c r="M8490">
        <v>0</v>
      </c>
      <c r="N8490" s="6">
        <v>2799.9839999999999</v>
      </c>
      <c r="O8490" t="str">
        <f t="shared" si="396"/>
        <v/>
      </c>
      <c r="P8490" s="6">
        <f t="shared" si="397"/>
        <v>2935.0133333333338</v>
      </c>
      <c r="Q8490">
        <f t="shared" si="398"/>
        <v>4100.6092144000049</v>
      </c>
      <c r="R8490" s="16" t="str">
        <f>TEXT(Ecom[[#This Row],[Dates]],"mmm")</f>
        <v>Dec</v>
      </c>
      <c r="S8490" s="16" t="str">
        <f>TEXT(Ecom[[#This Row],[Dates]],"YYYY")</f>
        <v>2026</v>
      </c>
      <c r="T8490" s="16"/>
    </row>
    <row r="8491" spans="1:20" x14ac:dyDescent="0.25">
      <c r="A8491" t="s">
        <v>13</v>
      </c>
      <c r="B8491" s="16">
        <v>45792</v>
      </c>
      <c r="C8491" t="s">
        <v>14</v>
      </c>
      <c r="D8491" t="s">
        <v>15</v>
      </c>
      <c r="E8491" t="s">
        <v>155</v>
      </c>
      <c r="F8491" t="s">
        <v>83</v>
      </c>
      <c r="G8491">
        <v>22204</v>
      </c>
      <c r="H8491" t="s">
        <v>18</v>
      </c>
      <c r="I8491" t="s">
        <v>26</v>
      </c>
      <c r="J8491" t="s">
        <v>37</v>
      </c>
      <c r="K8491" s="6">
        <v>36.4</v>
      </c>
      <c r="L8491">
        <v>8</v>
      </c>
      <c r="M8491">
        <v>0</v>
      </c>
      <c r="N8491" s="6">
        <v>18.2</v>
      </c>
      <c r="O8491" t="str">
        <f t="shared" si="396"/>
        <v/>
      </c>
      <c r="P8491" s="6">
        <f t="shared" si="397"/>
        <v>20.343333333333334</v>
      </c>
      <c r="Q8491">
        <f t="shared" si="398"/>
        <v>2373.0479556352093</v>
      </c>
      <c r="R8491" s="16" t="str">
        <f>TEXT(Ecom[[#This Row],[Dates]],"mmm")</f>
        <v>May</v>
      </c>
      <c r="S8491" s="16" t="str">
        <f>TEXT(Ecom[[#This Row],[Dates]],"YYYY")</f>
        <v>2025</v>
      </c>
      <c r="T8491" s="16"/>
    </row>
    <row r="8492" spans="1:20" x14ac:dyDescent="0.25">
      <c r="A8492" t="s">
        <v>13</v>
      </c>
      <c r="B8492" s="16">
        <v>45918</v>
      </c>
      <c r="C8492" t="s">
        <v>14</v>
      </c>
      <c r="D8492" t="s">
        <v>15</v>
      </c>
      <c r="E8492" t="s">
        <v>155</v>
      </c>
      <c r="F8492" t="s">
        <v>83</v>
      </c>
      <c r="G8492">
        <v>22204</v>
      </c>
      <c r="H8492" t="s">
        <v>18</v>
      </c>
      <c r="I8492" t="s">
        <v>19</v>
      </c>
      <c r="J8492" t="s">
        <v>33</v>
      </c>
      <c r="K8492" s="6">
        <v>18.690000000000001</v>
      </c>
      <c r="L8492">
        <v>7</v>
      </c>
      <c r="M8492">
        <v>0</v>
      </c>
      <c r="N8492" s="6">
        <v>7.1021999999999998</v>
      </c>
      <c r="O8492" t="str">
        <f t="shared" si="396"/>
        <v/>
      </c>
      <c r="P8492" s="6">
        <f t="shared" si="397"/>
        <v>28.455333333333332</v>
      </c>
      <c r="Q8492">
        <f t="shared" si="398"/>
        <v>1683.863739736285</v>
      </c>
      <c r="R8492" s="16" t="str">
        <f>TEXT(Ecom[[#This Row],[Dates]],"mmm")</f>
        <v>Sep</v>
      </c>
      <c r="S8492" s="16" t="str">
        <f>TEXT(Ecom[[#This Row],[Dates]],"YYYY")</f>
        <v>2025</v>
      </c>
      <c r="T8492" s="16"/>
    </row>
    <row r="8493" spans="1:20" x14ac:dyDescent="0.25">
      <c r="A8493" t="s">
        <v>28</v>
      </c>
      <c r="B8493" s="16">
        <v>46302</v>
      </c>
      <c r="C8493" t="s">
        <v>14</v>
      </c>
      <c r="D8493" t="s">
        <v>15</v>
      </c>
      <c r="E8493" t="s">
        <v>23</v>
      </c>
      <c r="F8493" t="s">
        <v>24</v>
      </c>
      <c r="G8493">
        <v>90049</v>
      </c>
      <c r="H8493" t="s">
        <v>25</v>
      </c>
      <c r="I8493" t="s">
        <v>26</v>
      </c>
      <c r="J8493" t="s">
        <v>77</v>
      </c>
      <c r="K8493" s="6">
        <v>5.94</v>
      </c>
      <c r="L8493">
        <v>3</v>
      </c>
      <c r="M8493">
        <v>0</v>
      </c>
      <c r="N8493" s="6">
        <v>0.1188</v>
      </c>
      <c r="O8493" t="str">
        <f t="shared" si="396"/>
        <v/>
      </c>
      <c r="P8493" s="6">
        <f t="shared" si="397"/>
        <v>182.21733333333336</v>
      </c>
      <c r="Q8493">
        <f t="shared" si="398"/>
        <v>173.11818797829673</v>
      </c>
      <c r="R8493" s="16" t="str">
        <f>TEXT(Ecom[[#This Row],[Dates]],"mmm")</f>
        <v>Oct</v>
      </c>
      <c r="S8493" s="16" t="str">
        <f>TEXT(Ecom[[#This Row],[Dates]],"YYYY")</f>
        <v>2026</v>
      </c>
      <c r="T8493" s="16"/>
    </row>
    <row r="8494" spans="1:20" x14ac:dyDescent="0.25">
      <c r="A8494" t="s">
        <v>28</v>
      </c>
      <c r="B8494" s="16">
        <v>45907</v>
      </c>
      <c r="C8494" t="s">
        <v>14</v>
      </c>
      <c r="D8494" t="s">
        <v>15</v>
      </c>
      <c r="E8494" t="s">
        <v>356</v>
      </c>
      <c r="F8494" t="s">
        <v>46</v>
      </c>
      <c r="G8494">
        <v>79424</v>
      </c>
      <c r="H8494" t="s">
        <v>47</v>
      </c>
      <c r="I8494" t="s">
        <v>26</v>
      </c>
      <c r="J8494" t="s">
        <v>41</v>
      </c>
      <c r="K8494" s="6">
        <v>60.735999999999997</v>
      </c>
      <c r="L8494">
        <v>8</v>
      </c>
      <c r="M8494">
        <v>0.2</v>
      </c>
      <c r="N8494" s="6">
        <v>20.4984</v>
      </c>
      <c r="O8494" t="str">
        <f t="shared" si="396"/>
        <v/>
      </c>
      <c r="P8494" s="6">
        <f t="shared" si="397"/>
        <v>182.26400000000001</v>
      </c>
      <c r="Q8494">
        <f t="shared" si="398"/>
        <v>200.61826675850125</v>
      </c>
      <c r="R8494" s="16" t="str">
        <f>TEXT(Ecom[[#This Row],[Dates]],"mmm")</f>
        <v>Sep</v>
      </c>
      <c r="S8494" s="16" t="str">
        <f>TEXT(Ecom[[#This Row],[Dates]],"YYYY")</f>
        <v>2025</v>
      </c>
      <c r="T8494" s="16"/>
    </row>
    <row r="8495" spans="1:20" x14ac:dyDescent="0.25">
      <c r="A8495" t="s">
        <v>28</v>
      </c>
      <c r="B8495" s="16">
        <v>46018</v>
      </c>
      <c r="C8495" t="s">
        <v>14</v>
      </c>
      <c r="D8495" t="s">
        <v>15</v>
      </c>
      <c r="E8495" t="s">
        <v>356</v>
      </c>
      <c r="F8495" t="s">
        <v>46</v>
      </c>
      <c r="G8495">
        <v>79424</v>
      </c>
      <c r="H8495" t="s">
        <v>47</v>
      </c>
      <c r="I8495" t="s">
        <v>35</v>
      </c>
      <c r="J8495" t="s">
        <v>162</v>
      </c>
      <c r="K8495" s="6">
        <v>479.976</v>
      </c>
      <c r="L8495">
        <v>3</v>
      </c>
      <c r="M8495">
        <v>0.2</v>
      </c>
      <c r="N8495" s="6">
        <v>161.99189999999999</v>
      </c>
      <c r="O8495" t="str">
        <f t="shared" si="396"/>
        <v/>
      </c>
      <c r="P8495" s="6">
        <f t="shared" si="397"/>
        <v>217.21866666666665</v>
      </c>
      <c r="Q8495">
        <f t="shared" si="398"/>
        <v>201.9616400702169</v>
      </c>
      <c r="R8495" s="16" t="str">
        <f>TEXT(Ecom[[#This Row],[Dates]],"mmm")</f>
        <v>Dec</v>
      </c>
      <c r="S8495" s="16" t="str">
        <f>TEXT(Ecom[[#This Row],[Dates]],"YYYY")</f>
        <v>2025</v>
      </c>
      <c r="T8495" s="16"/>
    </row>
    <row r="8496" spans="1:20" x14ac:dyDescent="0.25">
      <c r="A8496" t="s">
        <v>28</v>
      </c>
      <c r="B8496" s="16">
        <v>46345</v>
      </c>
      <c r="C8496" t="s">
        <v>14</v>
      </c>
      <c r="D8496" t="s">
        <v>15</v>
      </c>
      <c r="E8496" t="s">
        <v>356</v>
      </c>
      <c r="F8496" t="s">
        <v>46</v>
      </c>
      <c r="G8496">
        <v>79424</v>
      </c>
      <c r="H8496" t="s">
        <v>47</v>
      </c>
      <c r="I8496" t="s">
        <v>26</v>
      </c>
      <c r="J8496" t="s">
        <v>37</v>
      </c>
      <c r="K8496" s="6">
        <v>6.08</v>
      </c>
      <c r="L8496">
        <v>1</v>
      </c>
      <c r="M8496">
        <v>0.8</v>
      </c>
      <c r="N8496" s="6">
        <v>-10.336</v>
      </c>
      <c r="O8496">
        <f t="shared" si="396"/>
        <v>-10.336</v>
      </c>
      <c r="P8496" s="6">
        <f t="shared" si="397"/>
        <v>77.066666666666677</v>
      </c>
      <c r="Q8496">
        <f t="shared" si="398"/>
        <v>106.47875236489759</v>
      </c>
      <c r="R8496" s="16" t="str">
        <f>TEXT(Ecom[[#This Row],[Dates]],"mmm")</f>
        <v>Nov</v>
      </c>
      <c r="S8496" s="16" t="str">
        <f>TEXT(Ecom[[#This Row],[Dates]],"YYYY")</f>
        <v>2026</v>
      </c>
      <c r="T8496" s="16"/>
    </row>
    <row r="8497" spans="1:20" x14ac:dyDescent="0.25">
      <c r="A8497" t="s">
        <v>28</v>
      </c>
      <c r="B8497" s="16">
        <v>46003</v>
      </c>
      <c r="C8497" t="s">
        <v>22</v>
      </c>
      <c r="D8497" t="s">
        <v>15</v>
      </c>
      <c r="E8497" t="s">
        <v>589</v>
      </c>
      <c r="F8497" t="s">
        <v>98</v>
      </c>
      <c r="G8497">
        <v>80501</v>
      </c>
      <c r="H8497" t="s">
        <v>25</v>
      </c>
      <c r="I8497" t="s">
        <v>35</v>
      </c>
      <c r="J8497" t="s">
        <v>59</v>
      </c>
      <c r="K8497" s="6">
        <v>165.6</v>
      </c>
      <c r="L8497">
        <v>3</v>
      </c>
      <c r="M8497">
        <v>0.2</v>
      </c>
      <c r="N8497" s="6">
        <v>-6.21</v>
      </c>
      <c r="O8497">
        <f t="shared" si="396"/>
        <v>-6.21</v>
      </c>
      <c r="P8497" s="6">
        <f t="shared" si="397"/>
        <v>235.03</v>
      </c>
      <c r="Q8497">
        <f t="shared" si="398"/>
        <v>144.87693151954358</v>
      </c>
      <c r="R8497" s="16" t="str">
        <f>TEXT(Ecom[[#This Row],[Dates]],"mmm")</f>
        <v>Dec</v>
      </c>
      <c r="S8497" s="16" t="str">
        <f>TEXT(Ecom[[#This Row],[Dates]],"YYYY")</f>
        <v>2025</v>
      </c>
      <c r="T8497" s="16"/>
    </row>
    <row r="8498" spans="1:20" x14ac:dyDescent="0.25">
      <c r="A8498" t="s">
        <v>13</v>
      </c>
      <c r="B8498" s="16">
        <v>46082</v>
      </c>
      <c r="C8498" t="s">
        <v>14</v>
      </c>
      <c r="D8498" t="s">
        <v>15</v>
      </c>
      <c r="E8498" t="s">
        <v>266</v>
      </c>
      <c r="F8498" t="s">
        <v>76</v>
      </c>
      <c r="G8498">
        <v>10701</v>
      </c>
      <c r="H8498" t="s">
        <v>57</v>
      </c>
      <c r="I8498" t="s">
        <v>26</v>
      </c>
      <c r="J8498" t="s">
        <v>34</v>
      </c>
      <c r="K8498" s="6">
        <v>59.52</v>
      </c>
      <c r="L8498">
        <v>3</v>
      </c>
      <c r="M8498">
        <v>0</v>
      </c>
      <c r="N8498" s="6">
        <v>15.475199999999999</v>
      </c>
      <c r="O8498" t="str">
        <f t="shared" si="396"/>
        <v/>
      </c>
      <c r="P8498" s="6">
        <f t="shared" si="397"/>
        <v>186.03666666666666</v>
      </c>
      <c r="Q8498">
        <f t="shared" si="398"/>
        <v>171.59237491692232</v>
      </c>
      <c r="R8498" s="16" t="str">
        <f>TEXT(Ecom[[#This Row],[Dates]],"mmm")</f>
        <v>Mar</v>
      </c>
      <c r="S8498" s="16" t="str">
        <f>TEXT(Ecom[[#This Row],[Dates]],"YYYY")</f>
        <v>2026</v>
      </c>
      <c r="T8498" s="16"/>
    </row>
    <row r="8499" spans="1:20" x14ac:dyDescent="0.25">
      <c r="A8499" t="s">
        <v>13</v>
      </c>
      <c r="B8499" s="16">
        <v>46217</v>
      </c>
      <c r="C8499" t="s">
        <v>14</v>
      </c>
      <c r="D8499" t="s">
        <v>15</v>
      </c>
      <c r="E8499" t="s">
        <v>266</v>
      </c>
      <c r="F8499" t="s">
        <v>76</v>
      </c>
      <c r="G8499">
        <v>10701</v>
      </c>
      <c r="H8499" t="s">
        <v>57</v>
      </c>
      <c r="I8499" t="s">
        <v>35</v>
      </c>
      <c r="J8499" t="s">
        <v>59</v>
      </c>
      <c r="K8499" s="6">
        <v>479.97</v>
      </c>
      <c r="L8499">
        <v>3</v>
      </c>
      <c r="M8499">
        <v>0</v>
      </c>
      <c r="N8499" s="6">
        <v>177.5889</v>
      </c>
      <c r="O8499" t="str">
        <f t="shared" si="396"/>
        <v/>
      </c>
      <c r="P8499" s="6">
        <f t="shared" si="397"/>
        <v>182.74066666666667</v>
      </c>
      <c r="Q8499">
        <f t="shared" si="398"/>
        <v>187.7426083938287</v>
      </c>
      <c r="R8499" s="16" t="str">
        <f>TEXT(Ecom[[#This Row],[Dates]],"mmm")</f>
        <v>Jul</v>
      </c>
      <c r="S8499" s="16" t="str">
        <f>TEXT(Ecom[[#This Row],[Dates]],"YYYY")</f>
        <v>2026</v>
      </c>
      <c r="T8499" s="16"/>
    </row>
    <row r="8500" spans="1:20" x14ac:dyDescent="0.25">
      <c r="A8500" t="s">
        <v>13</v>
      </c>
      <c r="B8500" s="16">
        <v>45775</v>
      </c>
      <c r="C8500" t="s">
        <v>14</v>
      </c>
      <c r="D8500" t="s">
        <v>15</v>
      </c>
      <c r="E8500" t="s">
        <v>266</v>
      </c>
      <c r="F8500" t="s">
        <v>76</v>
      </c>
      <c r="G8500">
        <v>10701</v>
      </c>
      <c r="H8500" t="s">
        <v>57</v>
      </c>
      <c r="I8500" t="s">
        <v>26</v>
      </c>
      <c r="J8500" t="s">
        <v>110</v>
      </c>
      <c r="K8500" s="6">
        <v>18.62</v>
      </c>
      <c r="L8500">
        <v>2</v>
      </c>
      <c r="M8500">
        <v>0</v>
      </c>
      <c r="N8500" s="6">
        <v>5.3997999999999999</v>
      </c>
      <c r="O8500" t="str">
        <f t="shared" si="396"/>
        <v/>
      </c>
      <c r="P8500" s="6">
        <f t="shared" si="397"/>
        <v>55.357333333333337</v>
      </c>
      <c r="Q8500">
        <f t="shared" si="398"/>
        <v>125.89590340171253</v>
      </c>
      <c r="R8500" s="16" t="str">
        <f>TEXT(Ecom[[#This Row],[Dates]],"mmm")</f>
        <v>Apr</v>
      </c>
      <c r="S8500" s="16" t="str">
        <f>TEXT(Ecom[[#This Row],[Dates]],"YYYY")</f>
        <v>2025</v>
      </c>
      <c r="T8500" s="16"/>
    </row>
    <row r="8501" spans="1:20" x14ac:dyDescent="0.25">
      <c r="A8501" t="s">
        <v>13</v>
      </c>
      <c r="B8501" s="16">
        <v>46108</v>
      </c>
      <c r="C8501" t="s">
        <v>14</v>
      </c>
      <c r="D8501" t="s">
        <v>15</v>
      </c>
      <c r="E8501" t="s">
        <v>266</v>
      </c>
      <c r="F8501" t="s">
        <v>76</v>
      </c>
      <c r="G8501">
        <v>10701</v>
      </c>
      <c r="H8501" t="s">
        <v>57</v>
      </c>
      <c r="I8501" t="s">
        <v>26</v>
      </c>
      <c r="J8501" t="s">
        <v>37</v>
      </c>
      <c r="K8501" s="6">
        <v>49.631999999999998</v>
      </c>
      <c r="L8501">
        <v>6</v>
      </c>
      <c r="M8501">
        <v>0.2</v>
      </c>
      <c r="N8501" s="6">
        <v>16.750800000000002</v>
      </c>
      <c r="O8501" t="str">
        <f t="shared" si="396"/>
        <v/>
      </c>
      <c r="P8501" s="6">
        <f t="shared" si="397"/>
        <v>54.478666666666669</v>
      </c>
      <c r="Q8501">
        <f t="shared" si="398"/>
        <v>83.671649049523737</v>
      </c>
      <c r="R8501" s="16" t="str">
        <f>TEXT(Ecom[[#This Row],[Dates]],"mmm")</f>
        <v>Mar</v>
      </c>
      <c r="S8501" s="16" t="str">
        <f>TEXT(Ecom[[#This Row],[Dates]],"YYYY")</f>
        <v>2026</v>
      </c>
      <c r="T8501" s="16"/>
    </row>
    <row r="8502" spans="1:20" x14ac:dyDescent="0.25">
      <c r="A8502" t="s">
        <v>13</v>
      </c>
      <c r="B8502" s="16">
        <v>45892</v>
      </c>
      <c r="C8502" t="s">
        <v>14</v>
      </c>
      <c r="D8502" t="s">
        <v>15</v>
      </c>
      <c r="E8502" t="s">
        <v>266</v>
      </c>
      <c r="F8502" t="s">
        <v>76</v>
      </c>
      <c r="G8502">
        <v>10701</v>
      </c>
      <c r="H8502" t="s">
        <v>57</v>
      </c>
      <c r="I8502" t="s">
        <v>26</v>
      </c>
      <c r="J8502" t="s">
        <v>41</v>
      </c>
      <c r="K8502" s="6">
        <v>97.82</v>
      </c>
      <c r="L8502">
        <v>2</v>
      </c>
      <c r="M8502">
        <v>0</v>
      </c>
      <c r="N8502" s="6">
        <v>45.9754</v>
      </c>
      <c r="O8502" t="str">
        <f t="shared" si="396"/>
        <v/>
      </c>
      <c r="P8502" s="6">
        <f t="shared" si="397"/>
        <v>99.518666666666661</v>
      </c>
      <c r="Q8502">
        <f t="shared" si="398"/>
        <v>59.300473672457102</v>
      </c>
      <c r="R8502" s="16" t="str">
        <f>TEXT(Ecom[[#This Row],[Dates]],"mmm")</f>
        <v>Aug</v>
      </c>
      <c r="S8502" s="16" t="str">
        <f>TEXT(Ecom[[#This Row],[Dates]],"YYYY")</f>
        <v>2025</v>
      </c>
      <c r="T8502" s="16"/>
    </row>
    <row r="8503" spans="1:20" x14ac:dyDescent="0.25">
      <c r="A8503" t="s">
        <v>13</v>
      </c>
      <c r="B8503" s="16">
        <v>46375</v>
      </c>
      <c r="C8503" t="s">
        <v>22</v>
      </c>
      <c r="D8503" t="s">
        <v>15</v>
      </c>
      <c r="E8503" t="s">
        <v>23</v>
      </c>
      <c r="F8503" t="s">
        <v>24</v>
      </c>
      <c r="G8503">
        <v>90045</v>
      </c>
      <c r="H8503" t="s">
        <v>25</v>
      </c>
      <c r="I8503" t="s">
        <v>35</v>
      </c>
      <c r="J8503" t="s">
        <v>36</v>
      </c>
      <c r="K8503" s="6">
        <v>15.984</v>
      </c>
      <c r="L8503">
        <v>2</v>
      </c>
      <c r="M8503">
        <v>0.2</v>
      </c>
      <c r="N8503" s="6">
        <v>1.1988000000000001</v>
      </c>
      <c r="O8503" t="str">
        <f t="shared" si="396"/>
        <v/>
      </c>
      <c r="P8503" s="6">
        <f t="shared" si="397"/>
        <v>71.232000000000014</v>
      </c>
      <c r="Q8503">
        <f t="shared" si="398"/>
        <v>63.619144018366292</v>
      </c>
      <c r="R8503" s="16" t="str">
        <f>TEXT(Ecom[[#This Row],[Dates]],"mmm")</f>
        <v>Dec</v>
      </c>
      <c r="S8503" s="16" t="str">
        <f>TEXT(Ecom[[#This Row],[Dates]],"YYYY")</f>
        <v>2026</v>
      </c>
      <c r="T8503" s="16"/>
    </row>
    <row r="8504" spans="1:20" x14ac:dyDescent="0.25">
      <c r="A8504" t="s">
        <v>13</v>
      </c>
      <c r="B8504" s="16">
        <v>46001</v>
      </c>
      <c r="C8504" t="s">
        <v>22</v>
      </c>
      <c r="D8504" t="s">
        <v>15</v>
      </c>
      <c r="E8504" t="s">
        <v>23</v>
      </c>
      <c r="F8504" t="s">
        <v>24</v>
      </c>
      <c r="G8504">
        <v>90045</v>
      </c>
      <c r="H8504" t="s">
        <v>25</v>
      </c>
      <c r="I8504" t="s">
        <v>19</v>
      </c>
      <c r="J8504" t="s">
        <v>21</v>
      </c>
      <c r="K8504" s="6">
        <v>184.75200000000001</v>
      </c>
      <c r="L8504">
        <v>3</v>
      </c>
      <c r="M8504">
        <v>0.2</v>
      </c>
      <c r="N8504" s="6">
        <v>-20.784600000000001</v>
      </c>
      <c r="O8504">
        <f t="shared" si="396"/>
        <v>-20.784600000000001</v>
      </c>
      <c r="P8504" s="6">
        <f t="shared" si="397"/>
        <v>188.15200000000002</v>
      </c>
      <c r="Q8504">
        <f t="shared" si="398"/>
        <v>119.10142674643758</v>
      </c>
      <c r="R8504" s="16" t="str">
        <f>TEXT(Ecom[[#This Row],[Dates]],"mmm")</f>
        <v>Dec</v>
      </c>
      <c r="S8504" s="16" t="str">
        <f>TEXT(Ecom[[#This Row],[Dates]],"YYYY")</f>
        <v>2025</v>
      </c>
      <c r="T8504" s="16"/>
    </row>
    <row r="8505" spans="1:20" x14ac:dyDescent="0.25">
      <c r="A8505" t="s">
        <v>28</v>
      </c>
      <c r="B8505" s="16">
        <v>45824</v>
      </c>
      <c r="C8505" t="s">
        <v>44</v>
      </c>
      <c r="D8505" t="s">
        <v>15</v>
      </c>
      <c r="E8505" t="s">
        <v>23</v>
      </c>
      <c r="F8505" t="s">
        <v>24</v>
      </c>
      <c r="G8505">
        <v>90049</v>
      </c>
      <c r="H8505" t="s">
        <v>25</v>
      </c>
      <c r="I8505" t="s">
        <v>26</v>
      </c>
      <c r="J8505" t="s">
        <v>41</v>
      </c>
      <c r="K8505" s="6">
        <v>12.96</v>
      </c>
      <c r="L8505">
        <v>2</v>
      </c>
      <c r="M8505">
        <v>0</v>
      </c>
      <c r="N8505" s="6">
        <v>6.2207999999999997</v>
      </c>
      <c r="O8505" t="str">
        <f t="shared" si="396"/>
        <v/>
      </c>
      <c r="P8505" s="6">
        <f t="shared" si="397"/>
        <v>129.52000000000001</v>
      </c>
      <c r="Q8505">
        <f t="shared" si="398"/>
        <v>128.90633465686111</v>
      </c>
      <c r="R8505" s="16" t="str">
        <f>TEXT(Ecom[[#This Row],[Dates]],"mmm")</f>
        <v>Jun</v>
      </c>
      <c r="S8505" s="16" t="str">
        <f>TEXT(Ecom[[#This Row],[Dates]],"YYYY")</f>
        <v>2025</v>
      </c>
      <c r="T8505" s="16"/>
    </row>
    <row r="8506" spans="1:20" x14ac:dyDescent="0.25">
      <c r="A8506" t="s">
        <v>28</v>
      </c>
      <c r="B8506" s="16">
        <v>45784</v>
      </c>
      <c r="C8506" t="s">
        <v>14</v>
      </c>
      <c r="D8506" t="s">
        <v>15</v>
      </c>
      <c r="E8506" t="s">
        <v>193</v>
      </c>
      <c r="F8506" t="s">
        <v>46</v>
      </c>
      <c r="G8506">
        <v>79109</v>
      </c>
      <c r="H8506" t="s">
        <v>47</v>
      </c>
      <c r="I8506" t="s">
        <v>19</v>
      </c>
      <c r="J8506" t="s">
        <v>21</v>
      </c>
      <c r="K8506" s="6">
        <v>366.74400000000003</v>
      </c>
      <c r="L8506">
        <v>4</v>
      </c>
      <c r="M8506">
        <v>0.3</v>
      </c>
      <c r="N8506" s="6">
        <v>-110.0232</v>
      </c>
      <c r="O8506">
        <f t="shared" si="396"/>
        <v>-110.0232</v>
      </c>
      <c r="P8506" s="6">
        <f t="shared" si="397"/>
        <v>134.52000000000001</v>
      </c>
      <c r="Q8506">
        <f t="shared" si="398"/>
        <v>138.81634985356254</v>
      </c>
      <c r="R8506" s="16" t="str">
        <f>TEXT(Ecom[[#This Row],[Dates]],"mmm")</f>
        <v>May</v>
      </c>
      <c r="S8506" s="16" t="str">
        <f>TEXT(Ecom[[#This Row],[Dates]],"YYYY")</f>
        <v>2025</v>
      </c>
      <c r="T8506" s="16"/>
    </row>
    <row r="8507" spans="1:20" x14ac:dyDescent="0.25">
      <c r="A8507" t="s">
        <v>28</v>
      </c>
      <c r="B8507" s="16">
        <v>45659</v>
      </c>
      <c r="C8507" t="s">
        <v>44</v>
      </c>
      <c r="D8507" t="s">
        <v>15</v>
      </c>
      <c r="E8507" t="s">
        <v>135</v>
      </c>
      <c r="F8507" t="s">
        <v>46</v>
      </c>
      <c r="G8507">
        <v>75217</v>
      </c>
      <c r="H8507" t="s">
        <v>47</v>
      </c>
      <c r="I8507" t="s">
        <v>26</v>
      </c>
      <c r="J8507" t="s">
        <v>37</v>
      </c>
      <c r="K8507" s="6">
        <v>8.8559999999999999</v>
      </c>
      <c r="L8507">
        <v>9</v>
      </c>
      <c r="M8507">
        <v>0.8</v>
      </c>
      <c r="N8507" s="6">
        <v>-14.169600000000001</v>
      </c>
      <c r="O8507">
        <f t="shared" si="396"/>
        <v>-14.169600000000001</v>
      </c>
      <c r="P8507" s="6">
        <f t="shared" si="397"/>
        <v>61.056000000000004</v>
      </c>
      <c r="Q8507">
        <f t="shared" si="398"/>
        <v>105.18276492531147</v>
      </c>
      <c r="R8507" s="16" t="str">
        <f>TEXT(Ecom[[#This Row],[Dates]],"mmm")</f>
        <v>Jan</v>
      </c>
      <c r="S8507" s="16" t="str">
        <f>TEXT(Ecom[[#This Row],[Dates]],"YYYY")</f>
        <v>2025</v>
      </c>
      <c r="T8507" s="16"/>
    </row>
    <row r="8508" spans="1:20" x14ac:dyDescent="0.25">
      <c r="A8508" t="s">
        <v>28</v>
      </c>
      <c r="B8508" s="16">
        <v>45719</v>
      </c>
      <c r="C8508" t="s">
        <v>44</v>
      </c>
      <c r="D8508" t="s">
        <v>15</v>
      </c>
      <c r="E8508" t="s">
        <v>135</v>
      </c>
      <c r="F8508" t="s">
        <v>46</v>
      </c>
      <c r="G8508">
        <v>75217</v>
      </c>
      <c r="H8508" t="s">
        <v>47</v>
      </c>
      <c r="I8508" t="s">
        <v>35</v>
      </c>
      <c r="J8508" t="s">
        <v>59</v>
      </c>
      <c r="K8508" s="6">
        <v>27.96</v>
      </c>
      <c r="L8508">
        <v>5</v>
      </c>
      <c r="M8508">
        <v>0.2</v>
      </c>
      <c r="N8508" s="6">
        <v>8.3879999999999999</v>
      </c>
      <c r="O8508" t="str">
        <f t="shared" si="396"/>
        <v/>
      </c>
      <c r="P8508" s="6">
        <f t="shared" si="397"/>
        <v>116.51400000000001</v>
      </c>
      <c r="Q8508">
        <f t="shared" si="398"/>
        <v>85.786576012800509</v>
      </c>
      <c r="R8508" s="16" t="str">
        <f>TEXT(Ecom[[#This Row],[Dates]],"mmm")</f>
        <v>Mar</v>
      </c>
      <c r="S8508" s="16" t="str">
        <f>TEXT(Ecom[[#This Row],[Dates]],"YYYY")</f>
        <v>2025</v>
      </c>
      <c r="T8508" s="16"/>
    </row>
    <row r="8509" spans="1:20" x14ac:dyDescent="0.25">
      <c r="A8509" t="s">
        <v>28</v>
      </c>
      <c r="B8509" s="16">
        <v>45713</v>
      </c>
      <c r="C8509" t="s">
        <v>44</v>
      </c>
      <c r="D8509" t="s">
        <v>15</v>
      </c>
      <c r="E8509" t="s">
        <v>135</v>
      </c>
      <c r="F8509" t="s">
        <v>46</v>
      </c>
      <c r="G8509">
        <v>75217</v>
      </c>
      <c r="H8509" t="s">
        <v>47</v>
      </c>
      <c r="I8509" t="s">
        <v>26</v>
      </c>
      <c r="J8509" t="s">
        <v>60</v>
      </c>
      <c r="K8509" s="6">
        <v>146.352</v>
      </c>
      <c r="L8509">
        <v>3</v>
      </c>
      <c r="M8509">
        <v>0.2</v>
      </c>
      <c r="N8509" s="6">
        <v>49.393799999999999</v>
      </c>
      <c r="O8509" t="str">
        <f t="shared" si="396"/>
        <v/>
      </c>
      <c r="P8509" s="6">
        <f t="shared" si="397"/>
        <v>149.19066666666666</v>
      </c>
      <c r="Q8509">
        <f t="shared" si="398"/>
        <v>61.267846939423222</v>
      </c>
      <c r="R8509" s="16" t="str">
        <f>TEXT(Ecom[[#This Row],[Dates]],"mmm")</f>
        <v>Feb</v>
      </c>
      <c r="S8509" s="16" t="str">
        <f>TEXT(Ecom[[#This Row],[Dates]],"YYYY")</f>
        <v>2025</v>
      </c>
      <c r="T8509" s="16"/>
    </row>
    <row r="8510" spans="1:20" x14ac:dyDescent="0.25">
      <c r="A8510" t="s">
        <v>62</v>
      </c>
      <c r="B8510" s="16">
        <v>46033</v>
      </c>
      <c r="C8510" t="s">
        <v>14</v>
      </c>
      <c r="D8510" t="s">
        <v>15</v>
      </c>
      <c r="E8510" t="s">
        <v>140</v>
      </c>
      <c r="F8510" t="s">
        <v>70</v>
      </c>
      <c r="G8510">
        <v>48205</v>
      </c>
      <c r="H8510" t="s">
        <v>47</v>
      </c>
      <c r="I8510" t="s">
        <v>35</v>
      </c>
      <c r="J8510" t="s">
        <v>59</v>
      </c>
      <c r="K8510" s="6">
        <v>175.23</v>
      </c>
      <c r="L8510">
        <v>11</v>
      </c>
      <c r="M8510">
        <v>0</v>
      </c>
      <c r="N8510" s="6">
        <v>61.330500000000001</v>
      </c>
      <c r="O8510" t="str">
        <f t="shared" si="396"/>
        <v/>
      </c>
      <c r="P8510" s="6">
        <f t="shared" si="397"/>
        <v>108.07333333333332</v>
      </c>
      <c r="Q8510">
        <f t="shared" si="398"/>
        <v>61.16456390814924</v>
      </c>
      <c r="R8510" s="16" t="str">
        <f>TEXT(Ecom[[#This Row],[Dates]],"mmm")</f>
        <v>Jan</v>
      </c>
      <c r="S8510" s="16" t="str">
        <f>TEXT(Ecom[[#This Row],[Dates]],"YYYY")</f>
        <v>2026</v>
      </c>
      <c r="T8510" s="16"/>
    </row>
    <row r="8511" spans="1:20" x14ac:dyDescent="0.25">
      <c r="A8511" t="s">
        <v>62</v>
      </c>
      <c r="B8511" s="16">
        <v>45825</v>
      </c>
      <c r="C8511" t="s">
        <v>14</v>
      </c>
      <c r="D8511" t="s">
        <v>15</v>
      </c>
      <c r="E8511" t="s">
        <v>140</v>
      </c>
      <c r="F8511" t="s">
        <v>70</v>
      </c>
      <c r="G8511">
        <v>48205</v>
      </c>
      <c r="H8511" t="s">
        <v>47</v>
      </c>
      <c r="I8511" t="s">
        <v>35</v>
      </c>
      <c r="J8511" t="s">
        <v>36</v>
      </c>
      <c r="K8511" s="6">
        <v>125.99</v>
      </c>
      <c r="L8511">
        <v>1</v>
      </c>
      <c r="M8511">
        <v>0</v>
      </c>
      <c r="N8511" s="6">
        <v>31.497499999999999</v>
      </c>
      <c r="O8511" t="str">
        <f t="shared" si="396"/>
        <v/>
      </c>
      <c r="P8511" s="6">
        <f t="shared" si="397"/>
        <v>58.19133333333334</v>
      </c>
      <c r="Q8511">
        <f t="shared" si="398"/>
        <v>54.280079726462368</v>
      </c>
      <c r="R8511" s="16" t="str">
        <f>TEXT(Ecom[[#This Row],[Dates]],"mmm")</f>
        <v>Jun</v>
      </c>
      <c r="S8511" s="16" t="str">
        <f>TEXT(Ecom[[#This Row],[Dates]],"YYYY")</f>
        <v>2025</v>
      </c>
      <c r="T8511" s="16"/>
    </row>
    <row r="8512" spans="1:20" x14ac:dyDescent="0.25">
      <c r="A8512" t="s">
        <v>62</v>
      </c>
      <c r="B8512" s="16">
        <v>45955</v>
      </c>
      <c r="C8512" t="s">
        <v>14</v>
      </c>
      <c r="D8512" t="s">
        <v>15</v>
      </c>
      <c r="E8512" t="s">
        <v>140</v>
      </c>
      <c r="F8512" t="s">
        <v>70</v>
      </c>
      <c r="G8512">
        <v>48205</v>
      </c>
      <c r="H8512" t="s">
        <v>47</v>
      </c>
      <c r="I8512" t="s">
        <v>26</v>
      </c>
      <c r="J8512" t="s">
        <v>37</v>
      </c>
      <c r="K8512" s="6">
        <v>23</v>
      </c>
      <c r="L8512">
        <v>2</v>
      </c>
      <c r="M8512">
        <v>0</v>
      </c>
      <c r="N8512" s="6">
        <v>10.35</v>
      </c>
      <c r="O8512" t="str">
        <f t="shared" si="396"/>
        <v/>
      </c>
      <c r="P8512" s="6">
        <f t="shared" si="397"/>
        <v>40.789333333333339</v>
      </c>
      <c r="Q8512">
        <f t="shared" si="398"/>
        <v>55.944491119918737</v>
      </c>
      <c r="R8512" s="16" t="str">
        <f>TEXT(Ecom[[#This Row],[Dates]],"mmm")</f>
        <v>Oct</v>
      </c>
      <c r="S8512" s="16" t="str">
        <f>TEXT(Ecom[[#This Row],[Dates]],"YYYY")</f>
        <v>2025</v>
      </c>
      <c r="T8512" s="16"/>
    </row>
    <row r="8513" spans="1:20" x14ac:dyDescent="0.25">
      <c r="A8513" t="s">
        <v>28</v>
      </c>
      <c r="B8513" s="16">
        <v>45957</v>
      </c>
      <c r="C8513" t="s">
        <v>14</v>
      </c>
      <c r="D8513" t="s">
        <v>15</v>
      </c>
      <c r="E8513" t="s">
        <v>75</v>
      </c>
      <c r="F8513" t="s">
        <v>76</v>
      </c>
      <c r="G8513">
        <v>10035</v>
      </c>
      <c r="H8513" t="s">
        <v>57</v>
      </c>
      <c r="I8513" t="s">
        <v>26</v>
      </c>
      <c r="J8513" t="s">
        <v>37</v>
      </c>
      <c r="K8513" s="6">
        <v>25.584</v>
      </c>
      <c r="L8513">
        <v>2</v>
      </c>
      <c r="M8513">
        <v>0.2</v>
      </c>
      <c r="N8513" s="6">
        <v>8.9543999999999997</v>
      </c>
      <c r="O8513" t="str">
        <f t="shared" si="396"/>
        <v/>
      </c>
      <c r="P8513" s="6">
        <f t="shared" si="397"/>
        <v>40.034666666666674</v>
      </c>
      <c r="Q8513">
        <f t="shared" si="398"/>
        <v>29.007612510435187</v>
      </c>
      <c r="R8513" s="16" t="str">
        <f>TEXT(Ecom[[#This Row],[Dates]],"mmm")</f>
        <v>Oct</v>
      </c>
      <c r="S8513" s="16" t="str">
        <f>TEXT(Ecom[[#This Row],[Dates]],"YYYY")</f>
        <v>2025</v>
      </c>
      <c r="T8513" s="16"/>
    </row>
    <row r="8514" spans="1:20" x14ac:dyDescent="0.25">
      <c r="A8514" t="s">
        <v>28</v>
      </c>
      <c r="B8514" s="16">
        <v>45813</v>
      </c>
      <c r="C8514" t="s">
        <v>22</v>
      </c>
      <c r="D8514" t="s">
        <v>15</v>
      </c>
      <c r="E8514" t="s">
        <v>61</v>
      </c>
      <c r="F8514" t="s">
        <v>46</v>
      </c>
      <c r="G8514">
        <v>77041</v>
      </c>
      <c r="H8514" t="s">
        <v>47</v>
      </c>
      <c r="I8514" t="s">
        <v>19</v>
      </c>
      <c r="J8514" t="s">
        <v>33</v>
      </c>
      <c r="K8514" s="6">
        <v>73.784000000000006</v>
      </c>
      <c r="L8514">
        <v>2</v>
      </c>
      <c r="M8514">
        <v>0.6</v>
      </c>
      <c r="N8514" s="6">
        <v>-77.473200000000006</v>
      </c>
      <c r="O8514">
        <f t="shared" ref="O8514:O8577" si="399">IF(N8514&lt;0,N8514,"")</f>
        <v>-77.473200000000006</v>
      </c>
      <c r="P8514" s="6">
        <f t="shared" si="397"/>
        <v>37.346666666666671</v>
      </c>
      <c r="Q8514">
        <f t="shared" si="398"/>
        <v>24.860834490329477</v>
      </c>
      <c r="R8514" s="16" t="str">
        <f>TEXT(Ecom[[#This Row],[Dates]],"mmm")</f>
        <v>Jun</v>
      </c>
      <c r="S8514" s="16" t="str">
        <f>TEXT(Ecom[[#This Row],[Dates]],"YYYY")</f>
        <v>2025</v>
      </c>
      <c r="T8514" s="16"/>
    </row>
    <row r="8515" spans="1:20" x14ac:dyDescent="0.25">
      <c r="A8515" t="s">
        <v>28</v>
      </c>
      <c r="B8515" s="16">
        <v>45986</v>
      </c>
      <c r="C8515" t="s">
        <v>22</v>
      </c>
      <c r="D8515" t="s">
        <v>15</v>
      </c>
      <c r="E8515" t="s">
        <v>422</v>
      </c>
      <c r="F8515" t="s">
        <v>30</v>
      </c>
      <c r="G8515">
        <v>32839</v>
      </c>
      <c r="H8515" t="s">
        <v>18</v>
      </c>
      <c r="I8515" t="s">
        <v>26</v>
      </c>
      <c r="J8515" t="s">
        <v>41</v>
      </c>
      <c r="K8515" s="6">
        <v>20.736000000000001</v>
      </c>
      <c r="L8515">
        <v>4</v>
      </c>
      <c r="M8515">
        <v>0.2</v>
      </c>
      <c r="N8515" s="6">
        <v>7.2576000000000001</v>
      </c>
      <c r="O8515" t="str">
        <f t="shared" si="399"/>
        <v/>
      </c>
      <c r="P8515" s="6">
        <f t="shared" ref="P8515:P8578" si="400">AVERAGE(K8515:K8517)</f>
        <v>24.671999999999997</v>
      </c>
      <c r="Q8515">
        <f t="shared" si="398"/>
        <v>17.209290032055581</v>
      </c>
      <c r="R8515" s="16" t="str">
        <f>TEXT(Ecom[[#This Row],[Dates]],"mmm")</f>
        <v>Nov</v>
      </c>
      <c r="S8515" s="16" t="str">
        <f>TEXT(Ecom[[#This Row],[Dates]],"YYYY")</f>
        <v>2025</v>
      </c>
      <c r="T8515" s="16"/>
    </row>
    <row r="8516" spans="1:20" x14ac:dyDescent="0.25">
      <c r="A8516" t="s">
        <v>28</v>
      </c>
      <c r="B8516" s="16">
        <v>45937</v>
      </c>
      <c r="C8516" t="s">
        <v>22</v>
      </c>
      <c r="D8516" t="s">
        <v>15</v>
      </c>
      <c r="E8516" t="s">
        <v>242</v>
      </c>
      <c r="F8516" t="s">
        <v>17</v>
      </c>
      <c r="G8516">
        <v>41042</v>
      </c>
      <c r="H8516" t="s">
        <v>18</v>
      </c>
      <c r="I8516" t="s">
        <v>26</v>
      </c>
      <c r="J8516" t="s">
        <v>34</v>
      </c>
      <c r="K8516" s="6">
        <v>17.52</v>
      </c>
      <c r="L8516">
        <v>3</v>
      </c>
      <c r="M8516">
        <v>0</v>
      </c>
      <c r="N8516" s="6">
        <v>8.2344000000000008</v>
      </c>
      <c r="O8516" t="str">
        <f t="shared" si="399"/>
        <v/>
      </c>
      <c r="P8516" s="6">
        <f t="shared" si="400"/>
        <v>18.973333333333333</v>
      </c>
      <c r="Q8516">
        <f t="shared" si="398"/>
        <v>15.823522218754189</v>
      </c>
      <c r="R8516" s="16" t="str">
        <f>TEXT(Ecom[[#This Row],[Dates]],"mmm")</f>
        <v>Oct</v>
      </c>
      <c r="S8516" s="16" t="str">
        <f>TEXT(Ecom[[#This Row],[Dates]],"YYYY")</f>
        <v>2025</v>
      </c>
      <c r="T8516" s="16"/>
    </row>
    <row r="8517" spans="1:20" x14ac:dyDescent="0.25">
      <c r="A8517" t="s">
        <v>28</v>
      </c>
      <c r="B8517" s="16">
        <v>45935</v>
      </c>
      <c r="C8517" t="s">
        <v>22</v>
      </c>
      <c r="D8517" t="s">
        <v>15</v>
      </c>
      <c r="E8517" t="s">
        <v>242</v>
      </c>
      <c r="F8517" t="s">
        <v>17</v>
      </c>
      <c r="G8517">
        <v>41042</v>
      </c>
      <c r="H8517" t="s">
        <v>18</v>
      </c>
      <c r="I8517" t="s">
        <v>26</v>
      </c>
      <c r="J8517" t="s">
        <v>34</v>
      </c>
      <c r="K8517" s="6">
        <v>35.76</v>
      </c>
      <c r="L8517">
        <v>12</v>
      </c>
      <c r="M8517">
        <v>0</v>
      </c>
      <c r="N8517" s="6">
        <v>10.0128</v>
      </c>
      <c r="O8517" t="str">
        <f t="shared" si="399"/>
        <v/>
      </c>
      <c r="P8517" s="6">
        <f t="shared" si="400"/>
        <v>23.245333333333331</v>
      </c>
      <c r="Q8517">
        <f t="shared" ref="Q8517:Q8580" si="401">SQRT(SUMXMY2(K8517:K8519,P8515:P8517)/3)</f>
        <v>11.666653460309986</v>
      </c>
      <c r="R8517" s="16" t="str">
        <f>TEXT(Ecom[[#This Row],[Dates]],"mmm")</f>
        <v>Oct</v>
      </c>
      <c r="S8517" s="16" t="str">
        <f>TEXT(Ecom[[#This Row],[Dates]],"YYYY")</f>
        <v>2025</v>
      </c>
      <c r="T8517" s="16"/>
    </row>
    <row r="8518" spans="1:20" x14ac:dyDescent="0.25">
      <c r="A8518" t="s">
        <v>28</v>
      </c>
      <c r="B8518" s="16">
        <v>45694</v>
      </c>
      <c r="C8518" t="s">
        <v>14</v>
      </c>
      <c r="D8518" t="s">
        <v>15</v>
      </c>
      <c r="E8518" t="s">
        <v>75</v>
      </c>
      <c r="F8518" t="s">
        <v>76</v>
      </c>
      <c r="G8518">
        <v>10009</v>
      </c>
      <c r="H8518" t="s">
        <v>57</v>
      </c>
      <c r="I8518" t="s">
        <v>26</v>
      </c>
      <c r="J8518" t="s">
        <v>34</v>
      </c>
      <c r="K8518" s="6">
        <v>3.64</v>
      </c>
      <c r="L8518">
        <v>2</v>
      </c>
      <c r="M8518">
        <v>0</v>
      </c>
      <c r="N8518" s="6">
        <v>0.98280000000000001</v>
      </c>
      <c r="O8518" t="str">
        <f t="shared" si="399"/>
        <v/>
      </c>
      <c r="P8518" s="6">
        <f t="shared" si="400"/>
        <v>15.655333333333333</v>
      </c>
      <c r="Q8518">
        <f t="shared" si="401"/>
        <v>9.8740850490339387</v>
      </c>
      <c r="R8518" s="16" t="str">
        <f>TEXT(Ecom[[#This Row],[Dates]],"mmm")</f>
        <v>Feb</v>
      </c>
      <c r="S8518" s="16" t="str">
        <f>TEXT(Ecom[[#This Row],[Dates]],"YYYY")</f>
        <v>2025</v>
      </c>
      <c r="T8518" s="16"/>
    </row>
    <row r="8519" spans="1:20" x14ac:dyDescent="0.25">
      <c r="A8519" t="s">
        <v>13</v>
      </c>
      <c r="B8519" s="16">
        <v>45964</v>
      </c>
      <c r="C8519" t="s">
        <v>14</v>
      </c>
      <c r="D8519" t="s">
        <v>15</v>
      </c>
      <c r="E8519" t="s">
        <v>415</v>
      </c>
      <c r="F8519" t="s">
        <v>46</v>
      </c>
      <c r="G8519">
        <v>75034</v>
      </c>
      <c r="H8519" t="s">
        <v>47</v>
      </c>
      <c r="I8519" t="s">
        <v>19</v>
      </c>
      <c r="J8519" t="s">
        <v>33</v>
      </c>
      <c r="K8519" s="6">
        <v>30.335999999999999</v>
      </c>
      <c r="L8519">
        <v>6</v>
      </c>
      <c r="M8519">
        <v>0.6</v>
      </c>
      <c r="N8519" s="6">
        <v>-17.443200000000001</v>
      </c>
      <c r="O8519">
        <f t="shared" si="399"/>
        <v>-17.443200000000001</v>
      </c>
      <c r="P8519" s="6">
        <f t="shared" si="400"/>
        <v>75.182000000000002</v>
      </c>
      <c r="Q8519">
        <f t="shared" si="401"/>
        <v>61.952979480558625</v>
      </c>
      <c r="R8519" s="16" t="str">
        <f>TEXT(Ecom[[#This Row],[Dates]],"mmm")</f>
        <v>Nov</v>
      </c>
      <c r="S8519" s="16" t="str">
        <f>TEXT(Ecom[[#This Row],[Dates]],"YYYY")</f>
        <v>2025</v>
      </c>
      <c r="T8519" s="16"/>
    </row>
    <row r="8520" spans="1:20" x14ac:dyDescent="0.25">
      <c r="A8520" t="s">
        <v>28</v>
      </c>
      <c r="B8520" s="16">
        <v>45663</v>
      </c>
      <c r="C8520" t="s">
        <v>14</v>
      </c>
      <c r="D8520" t="s">
        <v>15</v>
      </c>
      <c r="E8520" t="s">
        <v>353</v>
      </c>
      <c r="F8520" t="s">
        <v>132</v>
      </c>
      <c r="G8520">
        <v>7501</v>
      </c>
      <c r="H8520" t="s">
        <v>57</v>
      </c>
      <c r="I8520" t="s">
        <v>19</v>
      </c>
      <c r="J8520" t="s">
        <v>33</v>
      </c>
      <c r="K8520" s="6">
        <v>12.99</v>
      </c>
      <c r="L8520">
        <v>1</v>
      </c>
      <c r="M8520">
        <v>0</v>
      </c>
      <c r="N8520" s="6">
        <v>1.5588</v>
      </c>
      <c r="O8520" t="str">
        <f t="shared" si="399"/>
        <v/>
      </c>
      <c r="P8520" s="6">
        <f t="shared" si="400"/>
        <v>166.04999999999998</v>
      </c>
      <c r="Q8520">
        <f t="shared" si="401"/>
        <v>100.33794487593379</v>
      </c>
      <c r="R8520" s="16" t="str">
        <f>TEXT(Ecom[[#This Row],[Dates]],"mmm")</f>
        <v>Jan</v>
      </c>
      <c r="S8520" s="16" t="str">
        <f>TEXT(Ecom[[#This Row],[Dates]],"YYYY")</f>
        <v>2025</v>
      </c>
      <c r="T8520" s="16"/>
    </row>
    <row r="8521" spans="1:20" x14ac:dyDescent="0.25">
      <c r="A8521" t="s">
        <v>28</v>
      </c>
      <c r="B8521" s="16">
        <v>45882</v>
      </c>
      <c r="C8521" t="s">
        <v>14</v>
      </c>
      <c r="D8521" t="s">
        <v>15</v>
      </c>
      <c r="E8521" t="s">
        <v>353</v>
      </c>
      <c r="F8521" t="s">
        <v>132</v>
      </c>
      <c r="G8521">
        <v>7501</v>
      </c>
      <c r="H8521" t="s">
        <v>57</v>
      </c>
      <c r="I8521" t="s">
        <v>19</v>
      </c>
      <c r="J8521" t="s">
        <v>21</v>
      </c>
      <c r="K8521" s="6">
        <v>182.22</v>
      </c>
      <c r="L8521">
        <v>3</v>
      </c>
      <c r="M8521">
        <v>0</v>
      </c>
      <c r="N8521" s="6">
        <v>45.555</v>
      </c>
      <c r="O8521" t="str">
        <f t="shared" si="399"/>
        <v/>
      </c>
      <c r="P8521" s="6">
        <f t="shared" si="400"/>
        <v>180.05066666666664</v>
      </c>
      <c r="Q8521">
        <f t="shared" si="401"/>
        <v>123.6064664603548</v>
      </c>
      <c r="R8521" s="16" t="str">
        <f>TEXT(Ecom[[#This Row],[Dates]],"mmm")</f>
        <v>Aug</v>
      </c>
      <c r="S8521" s="16" t="str">
        <f>TEXT(Ecom[[#This Row],[Dates]],"YYYY")</f>
        <v>2025</v>
      </c>
      <c r="T8521" s="16"/>
    </row>
    <row r="8522" spans="1:20" x14ac:dyDescent="0.25">
      <c r="A8522" t="s">
        <v>28</v>
      </c>
      <c r="B8522" s="16">
        <v>45922</v>
      </c>
      <c r="C8522" t="s">
        <v>14</v>
      </c>
      <c r="D8522" t="s">
        <v>15</v>
      </c>
      <c r="E8522" t="s">
        <v>353</v>
      </c>
      <c r="F8522" t="s">
        <v>132</v>
      </c>
      <c r="G8522">
        <v>7501</v>
      </c>
      <c r="H8522" t="s">
        <v>57</v>
      </c>
      <c r="I8522" t="s">
        <v>19</v>
      </c>
      <c r="J8522" t="s">
        <v>21</v>
      </c>
      <c r="K8522" s="6">
        <v>302.94</v>
      </c>
      <c r="L8522">
        <v>3</v>
      </c>
      <c r="M8522">
        <v>0</v>
      </c>
      <c r="N8522" s="6">
        <v>18.176400000000001</v>
      </c>
      <c r="O8522" t="str">
        <f t="shared" si="399"/>
        <v/>
      </c>
      <c r="P8522" s="6">
        <f t="shared" si="400"/>
        <v>123.64066666666668</v>
      </c>
      <c r="Q8522">
        <f t="shared" si="401"/>
        <v>124.66236032075095</v>
      </c>
      <c r="R8522" s="16" t="str">
        <f>TEXT(Ecom[[#This Row],[Dates]],"mmm")</f>
        <v>Sep</v>
      </c>
      <c r="S8522" s="16" t="str">
        <f>TEXT(Ecom[[#This Row],[Dates]],"YYYY")</f>
        <v>2025</v>
      </c>
      <c r="T8522" s="16"/>
    </row>
    <row r="8523" spans="1:20" x14ac:dyDescent="0.25">
      <c r="A8523" t="s">
        <v>28</v>
      </c>
      <c r="B8523" s="16">
        <v>45848</v>
      </c>
      <c r="C8523" t="s">
        <v>44</v>
      </c>
      <c r="D8523" t="s">
        <v>15</v>
      </c>
      <c r="E8523" t="s">
        <v>103</v>
      </c>
      <c r="F8523" t="s">
        <v>104</v>
      </c>
      <c r="G8523">
        <v>43229</v>
      </c>
      <c r="H8523" t="s">
        <v>57</v>
      </c>
      <c r="I8523" t="s">
        <v>19</v>
      </c>
      <c r="J8523" t="s">
        <v>33</v>
      </c>
      <c r="K8523" s="6">
        <v>54.991999999999997</v>
      </c>
      <c r="L8523">
        <v>14</v>
      </c>
      <c r="M8523">
        <v>0.2</v>
      </c>
      <c r="N8523" s="6">
        <v>8.9361999999999995</v>
      </c>
      <c r="O8523" t="str">
        <f t="shared" si="399"/>
        <v/>
      </c>
      <c r="P8523" s="6">
        <f t="shared" si="400"/>
        <v>41.280666666666669</v>
      </c>
      <c r="Q8523">
        <f t="shared" si="401"/>
        <v>96.774302895391031</v>
      </c>
      <c r="R8523" s="16" t="str">
        <f>TEXT(Ecom[[#This Row],[Dates]],"mmm")</f>
        <v>Jul</v>
      </c>
      <c r="S8523" s="16" t="str">
        <f>TEXT(Ecom[[#This Row],[Dates]],"YYYY")</f>
        <v>2025</v>
      </c>
      <c r="T8523" s="16"/>
    </row>
    <row r="8524" spans="1:20" x14ac:dyDescent="0.25">
      <c r="A8524" t="s">
        <v>28</v>
      </c>
      <c r="B8524" s="16">
        <v>46020</v>
      </c>
      <c r="C8524" t="s">
        <v>22</v>
      </c>
      <c r="D8524" t="s">
        <v>15</v>
      </c>
      <c r="E8524" t="s">
        <v>241</v>
      </c>
      <c r="F8524" t="s">
        <v>49</v>
      </c>
      <c r="G8524">
        <v>53209</v>
      </c>
      <c r="H8524" t="s">
        <v>47</v>
      </c>
      <c r="I8524" t="s">
        <v>35</v>
      </c>
      <c r="J8524" t="s">
        <v>36</v>
      </c>
      <c r="K8524" s="6">
        <v>12.99</v>
      </c>
      <c r="L8524">
        <v>1</v>
      </c>
      <c r="M8524">
        <v>0</v>
      </c>
      <c r="N8524" s="6">
        <v>0.25979999999999998</v>
      </c>
      <c r="O8524" t="str">
        <f t="shared" si="399"/>
        <v/>
      </c>
      <c r="P8524" s="6">
        <f t="shared" si="400"/>
        <v>37.741999999999997</v>
      </c>
      <c r="Q8524">
        <f t="shared" si="401"/>
        <v>64.55007603977505</v>
      </c>
      <c r="R8524" s="16" t="str">
        <f>TEXT(Ecom[[#This Row],[Dates]],"mmm")</f>
        <v>Dec</v>
      </c>
      <c r="S8524" s="16" t="str">
        <f>TEXT(Ecom[[#This Row],[Dates]],"YYYY")</f>
        <v>2025</v>
      </c>
      <c r="T8524" s="16"/>
    </row>
    <row r="8525" spans="1:20" x14ac:dyDescent="0.25">
      <c r="A8525" t="s">
        <v>28</v>
      </c>
      <c r="B8525" s="16">
        <v>46010</v>
      </c>
      <c r="C8525" t="s">
        <v>14</v>
      </c>
      <c r="D8525" t="s">
        <v>15</v>
      </c>
      <c r="E8525" t="s">
        <v>52</v>
      </c>
      <c r="F8525" t="s">
        <v>24</v>
      </c>
      <c r="G8525">
        <v>94109</v>
      </c>
      <c r="H8525" t="s">
        <v>25</v>
      </c>
      <c r="I8525" t="s">
        <v>26</v>
      </c>
      <c r="J8525" t="s">
        <v>41</v>
      </c>
      <c r="K8525" s="6">
        <v>55.86</v>
      </c>
      <c r="L8525">
        <v>7</v>
      </c>
      <c r="M8525">
        <v>0</v>
      </c>
      <c r="N8525" s="6">
        <v>27.93</v>
      </c>
      <c r="O8525" t="str">
        <f t="shared" si="399"/>
        <v/>
      </c>
      <c r="P8525" s="6">
        <f t="shared" si="400"/>
        <v>50.5</v>
      </c>
      <c r="Q8525">
        <f t="shared" si="401"/>
        <v>9.2583406080579476</v>
      </c>
      <c r="R8525" s="16" t="str">
        <f>TEXT(Ecom[[#This Row],[Dates]],"mmm")</f>
        <v>Dec</v>
      </c>
      <c r="S8525" s="16" t="str">
        <f>TEXT(Ecom[[#This Row],[Dates]],"YYYY")</f>
        <v>2025</v>
      </c>
      <c r="T8525" s="16"/>
    </row>
    <row r="8526" spans="1:20" x14ac:dyDescent="0.25">
      <c r="A8526" t="s">
        <v>168</v>
      </c>
      <c r="B8526" s="16">
        <v>45842</v>
      </c>
      <c r="C8526" t="s">
        <v>14</v>
      </c>
      <c r="D8526" t="s">
        <v>15</v>
      </c>
      <c r="E8526" t="s">
        <v>103</v>
      </c>
      <c r="F8526" t="s">
        <v>104</v>
      </c>
      <c r="G8526">
        <v>43229</v>
      </c>
      <c r="H8526" t="s">
        <v>57</v>
      </c>
      <c r="I8526" t="s">
        <v>35</v>
      </c>
      <c r="J8526" t="s">
        <v>36</v>
      </c>
      <c r="K8526" s="6">
        <v>44.375999999999998</v>
      </c>
      <c r="L8526">
        <v>2</v>
      </c>
      <c r="M8526">
        <v>0.4</v>
      </c>
      <c r="N8526" s="6">
        <v>-7.3959999999999999</v>
      </c>
      <c r="O8526">
        <f t="shared" si="399"/>
        <v>-7.3959999999999999</v>
      </c>
      <c r="P8526" s="6">
        <f t="shared" si="400"/>
        <v>33.610999999999997</v>
      </c>
      <c r="Q8526">
        <f t="shared" si="401"/>
        <v>16.854043787767967</v>
      </c>
      <c r="R8526" s="16" t="str">
        <f>TEXT(Ecom[[#This Row],[Dates]],"mmm")</f>
        <v>Jul</v>
      </c>
      <c r="S8526" s="16" t="str">
        <f>TEXT(Ecom[[#This Row],[Dates]],"YYYY")</f>
        <v>2025</v>
      </c>
      <c r="T8526" s="16"/>
    </row>
    <row r="8527" spans="1:20" x14ac:dyDescent="0.25">
      <c r="A8527" t="s">
        <v>168</v>
      </c>
      <c r="B8527" s="16">
        <v>46368</v>
      </c>
      <c r="C8527" t="s">
        <v>14</v>
      </c>
      <c r="D8527" t="s">
        <v>15</v>
      </c>
      <c r="E8527" t="s">
        <v>103</v>
      </c>
      <c r="F8527" t="s">
        <v>104</v>
      </c>
      <c r="G8527">
        <v>43229</v>
      </c>
      <c r="H8527" t="s">
        <v>57</v>
      </c>
      <c r="I8527" t="s">
        <v>19</v>
      </c>
      <c r="J8527" t="s">
        <v>33</v>
      </c>
      <c r="K8527" s="6">
        <v>51.264000000000003</v>
      </c>
      <c r="L8527">
        <v>6</v>
      </c>
      <c r="M8527">
        <v>0.2</v>
      </c>
      <c r="N8527" s="6">
        <v>7.6896000000000004</v>
      </c>
      <c r="O8527" t="str">
        <f t="shared" si="399"/>
        <v/>
      </c>
      <c r="P8527" s="6">
        <f t="shared" si="400"/>
        <v>72.147000000000006</v>
      </c>
      <c r="Q8527">
        <f t="shared" si="401"/>
        <v>53.30261090853493</v>
      </c>
      <c r="R8527" s="16" t="str">
        <f>TEXT(Ecom[[#This Row],[Dates]],"mmm")</f>
        <v>Dec</v>
      </c>
      <c r="S8527" s="16" t="str">
        <f>TEXT(Ecom[[#This Row],[Dates]],"YYYY")</f>
        <v>2026</v>
      </c>
      <c r="T8527" s="16"/>
    </row>
    <row r="8528" spans="1:20" x14ac:dyDescent="0.25">
      <c r="A8528" t="s">
        <v>168</v>
      </c>
      <c r="B8528" s="16">
        <v>45669</v>
      </c>
      <c r="C8528" t="s">
        <v>14</v>
      </c>
      <c r="D8528" t="s">
        <v>15</v>
      </c>
      <c r="E8528" t="s">
        <v>103</v>
      </c>
      <c r="F8528" t="s">
        <v>104</v>
      </c>
      <c r="G8528">
        <v>43229</v>
      </c>
      <c r="H8528" t="s">
        <v>57</v>
      </c>
      <c r="I8528" t="s">
        <v>26</v>
      </c>
      <c r="J8528" t="s">
        <v>37</v>
      </c>
      <c r="K8528" s="6">
        <v>5.1929999999999996</v>
      </c>
      <c r="L8528">
        <v>3</v>
      </c>
      <c r="M8528">
        <v>0.7</v>
      </c>
      <c r="N8528" s="6">
        <v>-3.4620000000000002</v>
      </c>
      <c r="O8528">
        <f t="shared" si="399"/>
        <v>-3.4620000000000002</v>
      </c>
      <c r="P8528" s="6">
        <f t="shared" si="400"/>
        <v>73.13366666666667</v>
      </c>
      <c r="Q8528">
        <f t="shared" si="401"/>
        <v>54.407403866399306</v>
      </c>
      <c r="R8528" s="16" t="str">
        <f>TEXT(Ecom[[#This Row],[Dates]],"mmm")</f>
        <v>Jan</v>
      </c>
      <c r="S8528" s="16" t="str">
        <f>TEXT(Ecom[[#This Row],[Dates]],"YYYY")</f>
        <v>2025</v>
      </c>
      <c r="T8528" s="16"/>
    </row>
    <row r="8529" spans="1:20" x14ac:dyDescent="0.25">
      <c r="A8529" t="s">
        <v>168</v>
      </c>
      <c r="B8529" s="16">
        <v>46246</v>
      </c>
      <c r="C8529" t="s">
        <v>14</v>
      </c>
      <c r="D8529" t="s">
        <v>15</v>
      </c>
      <c r="E8529" t="s">
        <v>103</v>
      </c>
      <c r="F8529" t="s">
        <v>104</v>
      </c>
      <c r="G8529">
        <v>43229</v>
      </c>
      <c r="H8529" t="s">
        <v>57</v>
      </c>
      <c r="I8529" t="s">
        <v>35</v>
      </c>
      <c r="J8529" t="s">
        <v>59</v>
      </c>
      <c r="K8529" s="6">
        <v>159.98400000000001</v>
      </c>
      <c r="L8529">
        <v>2</v>
      </c>
      <c r="M8529">
        <v>0.2</v>
      </c>
      <c r="N8529" s="6">
        <v>43.995600000000003</v>
      </c>
      <c r="O8529" t="str">
        <f t="shared" si="399"/>
        <v/>
      </c>
      <c r="P8529" s="6">
        <f t="shared" si="400"/>
        <v>151.87733333333333</v>
      </c>
      <c r="Q8529">
        <f t="shared" si="401"/>
        <v>73.238240406578939</v>
      </c>
      <c r="R8529" s="16" t="str">
        <f>TEXT(Ecom[[#This Row],[Dates]],"mmm")</f>
        <v>Aug</v>
      </c>
      <c r="S8529" s="16" t="str">
        <f>TEXT(Ecom[[#This Row],[Dates]],"YYYY")</f>
        <v>2026</v>
      </c>
      <c r="T8529" s="16"/>
    </row>
    <row r="8530" spans="1:20" x14ac:dyDescent="0.25">
      <c r="A8530" t="s">
        <v>168</v>
      </c>
      <c r="B8530" s="16">
        <v>45855</v>
      </c>
      <c r="C8530" t="s">
        <v>14</v>
      </c>
      <c r="D8530" t="s">
        <v>15</v>
      </c>
      <c r="E8530" t="s">
        <v>103</v>
      </c>
      <c r="F8530" t="s">
        <v>104</v>
      </c>
      <c r="G8530">
        <v>43229</v>
      </c>
      <c r="H8530" t="s">
        <v>57</v>
      </c>
      <c r="I8530" t="s">
        <v>26</v>
      </c>
      <c r="J8530" t="s">
        <v>32</v>
      </c>
      <c r="K8530" s="6">
        <v>54.223999999999997</v>
      </c>
      <c r="L8530">
        <v>2</v>
      </c>
      <c r="M8530">
        <v>0.2</v>
      </c>
      <c r="N8530" s="6">
        <v>3.3889999999999998</v>
      </c>
      <c r="O8530" t="str">
        <f t="shared" si="399"/>
        <v/>
      </c>
      <c r="P8530" s="6">
        <f t="shared" si="400"/>
        <v>109.66933333333334</v>
      </c>
      <c r="Q8530">
        <f t="shared" si="401"/>
        <v>68.797517780642195</v>
      </c>
      <c r="R8530" s="16" t="str">
        <f>TEXT(Ecom[[#This Row],[Dates]],"mmm")</f>
        <v>Jul</v>
      </c>
      <c r="S8530" s="16" t="str">
        <f>TEXT(Ecom[[#This Row],[Dates]],"YYYY")</f>
        <v>2025</v>
      </c>
      <c r="T8530" s="16"/>
    </row>
    <row r="8531" spans="1:20" x14ac:dyDescent="0.25">
      <c r="A8531" t="s">
        <v>28</v>
      </c>
      <c r="B8531" s="16">
        <v>45793</v>
      </c>
      <c r="C8531" t="s">
        <v>44</v>
      </c>
      <c r="D8531" t="s">
        <v>15</v>
      </c>
      <c r="E8531" t="s">
        <v>23</v>
      </c>
      <c r="F8531" t="s">
        <v>24</v>
      </c>
      <c r="G8531">
        <v>90008</v>
      </c>
      <c r="H8531" t="s">
        <v>25</v>
      </c>
      <c r="I8531" t="s">
        <v>19</v>
      </c>
      <c r="J8531" t="s">
        <v>21</v>
      </c>
      <c r="K8531" s="6">
        <v>241.42400000000001</v>
      </c>
      <c r="L8531">
        <v>2</v>
      </c>
      <c r="M8531">
        <v>0.2</v>
      </c>
      <c r="N8531" s="6">
        <v>-36.2136</v>
      </c>
      <c r="O8531">
        <f t="shared" si="399"/>
        <v>-36.2136</v>
      </c>
      <c r="P8531" s="6">
        <f t="shared" si="400"/>
        <v>96.181333333333328</v>
      </c>
      <c r="Q8531">
        <f t="shared" si="401"/>
        <v>82.935710148148956</v>
      </c>
      <c r="R8531" s="16" t="str">
        <f>TEXT(Ecom[[#This Row],[Dates]],"mmm")</f>
        <v>May</v>
      </c>
      <c r="S8531" s="16" t="str">
        <f>TEXT(Ecom[[#This Row],[Dates]],"YYYY")</f>
        <v>2025</v>
      </c>
      <c r="T8531" s="16"/>
    </row>
    <row r="8532" spans="1:20" x14ac:dyDescent="0.25">
      <c r="A8532" t="s">
        <v>28</v>
      </c>
      <c r="B8532" s="16">
        <v>46193</v>
      </c>
      <c r="C8532" t="s">
        <v>14</v>
      </c>
      <c r="D8532" t="s">
        <v>15</v>
      </c>
      <c r="E8532" t="s">
        <v>140</v>
      </c>
      <c r="F8532" t="s">
        <v>70</v>
      </c>
      <c r="G8532">
        <v>48227</v>
      </c>
      <c r="H8532" t="s">
        <v>47</v>
      </c>
      <c r="I8532" t="s">
        <v>26</v>
      </c>
      <c r="J8532" t="s">
        <v>41</v>
      </c>
      <c r="K8532" s="6">
        <v>33.36</v>
      </c>
      <c r="L8532">
        <v>4</v>
      </c>
      <c r="M8532">
        <v>0</v>
      </c>
      <c r="N8532" s="6">
        <v>16.68</v>
      </c>
      <c r="O8532" t="str">
        <f t="shared" si="399"/>
        <v/>
      </c>
      <c r="P8532" s="6">
        <f t="shared" si="400"/>
        <v>181.32666666666668</v>
      </c>
      <c r="Q8532">
        <f t="shared" si="401"/>
        <v>193.37155511834951</v>
      </c>
      <c r="R8532" s="16" t="str">
        <f>TEXT(Ecom[[#This Row],[Dates]],"mmm")</f>
        <v>Jun</v>
      </c>
      <c r="S8532" s="16" t="str">
        <f>TEXT(Ecom[[#This Row],[Dates]],"YYYY")</f>
        <v>2026</v>
      </c>
      <c r="T8532" s="16"/>
    </row>
    <row r="8533" spans="1:20" x14ac:dyDescent="0.25">
      <c r="A8533" t="s">
        <v>28</v>
      </c>
      <c r="B8533" s="16">
        <v>45842</v>
      </c>
      <c r="C8533" t="s">
        <v>14</v>
      </c>
      <c r="D8533" t="s">
        <v>15</v>
      </c>
      <c r="E8533" t="s">
        <v>140</v>
      </c>
      <c r="F8533" t="s">
        <v>70</v>
      </c>
      <c r="G8533">
        <v>48227</v>
      </c>
      <c r="H8533" t="s">
        <v>47</v>
      </c>
      <c r="I8533" t="s">
        <v>26</v>
      </c>
      <c r="J8533" t="s">
        <v>41</v>
      </c>
      <c r="K8533" s="6">
        <v>13.76</v>
      </c>
      <c r="L8533">
        <v>2</v>
      </c>
      <c r="M8533">
        <v>0</v>
      </c>
      <c r="N8533" s="6">
        <v>6.3296000000000001</v>
      </c>
      <c r="O8533" t="str">
        <f t="shared" si="399"/>
        <v/>
      </c>
      <c r="P8533" s="6">
        <f t="shared" si="400"/>
        <v>300.19666666666666</v>
      </c>
      <c r="Q8533">
        <f t="shared" si="401"/>
        <v>195.28936821263181</v>
      </c>
      <c r="R8533" s="16" t="str">
        <f>TEXT(Ecom[[#This Row],[Dates]],"mmm")</f>
        <v>Jul</v>
      </c>
      <c r="S8533" s="16" t="str">
        <f>TEXT(Ecom[[#This Row],[Dates]],"YYYY")</f>
        <v>2025</v>
      </c>
      <c r="T8533" s="16"/>
    </row>
    <row r="8534" spans="1:20" x14ac:dyDescent="0.25">
      <c r="A8534" t="s">
        <v>28</v>
      </c>
      <c r="B8534" s="16">
        <v>45800</v>
      </c>
      <c r="C8534" t="s">
        <v>14</v>
      </c>
      <c r="D8534" t="s">
        <v>15</v>
      </c>
      <c r="E8534" t="s">
        <v>140</v>
      </c>
      <c r="F8534" t="s">
        <v>70</v>
      </c>
      <c r="G8534">
        <v>48227</v>
      </c>
      <c r="H8534" t="s">
        <v>47</v>
      </c>
      <c r="I8534" t="s">
        <v>26</v>
      </c>
      <c r="J8534" t="s">
        <v>32</v>
      </c>
      <c r="K8534" s="6">
        <v>496.86</v>
      </c>
      <c r="L8534">
        <v>7</v>
      </c>
      <c r="M8534">
        <v>0</v>
      </c>
      <c r="N8534" s="6">
        <v>24.843</v>
      </c>
      <c r="O8534" t="str">
        <f t="shared" si="399"/>
        <v/>
      </c>
      <c r="P8534" s="6">
        <f t="shared" si="400"/>
        <v>298.88333333333338</v>
      </c>
      <c r="Q8534">
        <f t="shared" si="401"/>
        <v>252.44018862560955</v>
      </c>
      <c r="R8534" s="16" t="str">
        <f>TEXT(Ecom[[#This Row],[Dates]],"mmm")</f>
        <v>May</v>
      </c>
      <c r="S8534" s="16" t="str">
        <f>TEXT(Ecom[[#This Row],[Dates]],"YYYY")</f>
        <v>2025</v>
      </c>
      <c r="T8534" s="16"/>
    </row>
    <row r="8535" spans="1:20" x14ac:dyDescent="0.25">
      <c r="A8535" t="s">
        <v>28</v>
      </c>
      <c r="B8535" s="16">
        <v>45675</v>
      </c>
      <c r="C8535" t="s">
        <v>14</v>
      </c>
      <c r="D8535" t="s">
        <v>15</v>
      </c>
      <c r="E8535" t="s">
        <v>140</v>
      </c>
      <c r="F8535" t="s">
        <v>70</v>
      </c>
      <c r="G8535">
        <v>48227</v>
      </c>
      <c r="H8535" t="s">
        <v>47</v>
      </c>
      <c r="I8535" t="s">
        <v>19</v>
      </c>
      <c r="J8535" t="s">
        <v>21</v>
      </c>
      <c r="K8535" s="6">
        <v>389.97</v>
      </c>
      <c r="L8535">
        <v>3</v>
      </c>
      <c r="M8535">
        <v>0</v>
      </c>
      <c r="N8535" s="6">
        <v>35.097299999999997</v>
      </c>
      <c r="O8535" t="str">
        <f t="shared" si="399"/>
        <v/>
      </c>
      <c r="P8535" s="6">
        <f t="shared" si="400"/>
        <v>152.06333333333333</v>
      </c>
      <c r="Q8535">
        <f t="shared" si="401"/>
        <v>183.27423477765046</v>
      </c>
      <c r="R8535" s="16" t="str">
        <f>TEXT(Ecom[[#This Row],[Dates]],"mmm")</f>
        <v>Jan</v>
      </c>
      <c r="S8535" s="16" t="str">
        <f>TEXT(Ecom[[#This Row],[Dates]],"YYYY")</f>
        <v>2025</v>
      </c>
      <c r="T8535" s="16"/>
    </row>
    <row r="8536" spans="1:20" x14ac:dyDescent="0.25">
      <c r="A8536" t="s">
        <v>13</v>
      </c>
      <c r="B8536" s="16">
        <v>46194</v>
      </c>
      <c r="C8536" t="s">
        <v>22</v>
      </c>
      <c r="D8536" t="s">
        <v>15</v>
      </c>
      <c r="E8536" t="s">
        <v>103</v>
      </c>
      <c r="F8536" t="s">
        <v>167</v>
      </c>
      <c r="G8536">
        <v>31907</v>
      </c>
      <c r="H8536" t="s">
        <v>18</v>
      </c>
      <c r="I8536" t="s">
        <v>26</v>
      </c>
      <c r="J8536" t="s">
        <v>27</v>
      </c>
      <c r="K8536" s="6">
        <v>9.82</v>
      </c>
      <c r="L8536">
        <v>2</v>
      </c>
      <c r="M8536">
        <v>0</v>
      </c>
      <c r="N8536" s="6">
        <v>4.8117999999999999</v>
      </c>
      <c r="O8536" t="str">
        <f t="shared" si="399"/>
        <v/>
      </c>
      <c r="P8536" s="6">
        <f t="shared" si="400"/>
        <v>28.177333333333333</v>
      </c>
      <c r="Q8536">
        <f t="shared" si="401"/>
        <v>175.88481915162549</v>
      </c>
      <c r="R8536" s="16" t="str">
        <f>TEXT(Ecom[[#This Row],[Dates]],"mmm")</f>
        <v>Jun</v>
      </c>
      <c r="S8536" s="16" t="str">
        <f>TEXT(Ecom[[#This Row],[Dates]],"YYYY")</f>
        <v>2026</v>
      </c>
      <c r="T8536" s="16"/>
    </row>
    <row r="8537" spans="1:20" x14ac:dyDescent="0.25">
      <c r="A8537" t="s">
        <v>28</v>
      </c>
      <c r="B8537" s="16">
        <v>45912</v>
      </c>
      <c r="C8537" t="s">
        <v>14</v>
      </c>
      <c r="D8537" t="s">
        <v>15</v>
      </c>
      <c r="E8537" t="s">
        <v>52</v>
      </c>
      <c r="F8537" t="s">
        <v>24</v>
      </c>
      <c r="G8537">
        <v>94122</v>
      </c>
      <c r="H8537" t="s">
        <v>25</v>
      </c>
      <c r="I8537" t="s">
        <v>35</v>
      </c>
      <c r="J8537" t="s">
        <v>59</v>
      </c>
      <c r="K8537" s="6">
        <v>56.4</v>
      </c>
      <c r="L8537">
        <v>3</v>
      </c>
      <c r="M8537">
        <v>0</v>
      </c>
      <c r="N8537" s="6">
        <v>3.3839999999999999</v>
      </c>
      <c r="O8537" t="str">
        <f t="shared" si="399"/>
        <v/>
      </c>
      <c r="P8537" s="6">
        <f t="shared" si="400"/>
        <v>33.544000000000004</v>
      </c>
      <c r="Q8537">
        <f t="shared" si="401"/>
        <v>55.698364794136815</v>
      </c>
      <c r="R8537" s="16" t="str">
        <f>TEXT(Ecom[[#This Row],[Dates]],"mmm")</f>
        <v>Sep</v>
      </c>
      <c r="S8537" s="16" t="str">
        <f>TEXT(Ecom[[#This Row],[Dates]],"YYYY")</f>
        <v>2025</v>
      </c>
      <c r="T8537" s="16"/>
    </row>
    <row r="8538" spans="1:20" x14ac:dyDescent="0.25">
      <c r="A8538" t="s">
        <v>28</v>
      </c>
      <c r="B8538" s="16">
        <v>46277</v>
      </c>
      <c r="C8538" t="s">
        <v>44</v>
      </c>
      <c r="D8538" t="s">
        <v>15</v>
      </c>
      <c r="E8538" t="s">
        <v>55</v>
      </c>
      <c r="F8538" t="s">
        <v>56</v>
      </c>
      <c r="G8538">
        <v>19143</v>
      </c>
      <c r="H8538" t="s">
        <v>57</v>
      </c>
      <c r="I8538" t="s">
        <v>26</v>
      </c>
      <c r="J8538" t="s">
        <v>37</v>
      </c>
      <c r="K8538" s="6">
        <v>18.312000000000001</v>
      </c>
      <c r="L8538">
        <v>4</v>
      </c>
      <c r="M8538">
        <v>0.7</v>
      </c>
      <c r="N8538" s="6">
        <v>-12.208</v>
      </c>
      <c r="O8538">
        <f t="shared" si="399"/>
        <v>-12.208</v>
      </c>
      <c r="P8538" s="6">
        <f t="shared" si="400"/>
        <v>17.416</v>
      </c>
      <c r="Q8538">
        <f t="shared" si="401"/>
        <v>9.0149908074972132</v>
      </c>
      <c r="R8538" s="16" t="str">
        <f>TEXT(Ecom[[#This Row],[Dates]],"mmm")</f>
        <v>Sep</v>
      </c>
      <c r="S8538" s="16" t="str">
        <f>TEXT(Ecom[[#This Row],[Dates]],"YYYY")</f>
        <v>2026</v>
      </c>
      <c r="T8538" s="16"/>
    </row>
    <row r="8539" spans="1:20" x14ac:dyDescent="0.25">
      <c r="A8539" t="s">
        <v>28</v>
      </c>
      <c r="B8539" s="16">
        <v>46174</v>
      </c>
      <c r="C8539" t="s">
        <v>44</v>
      </c>
      <c r="D8539" t="s">
        <v>15</v>
      </c>
      <c r="E8539" t="s">
        <v>55</v>
      </c>
      <c r="F8539" t="s">
        <v>56</v>
      </c>
      <c r="G8539">
        <v>19143</v>
      </c>
      <c r="H8539" t="s">
        <v>57</v>
      </c>
      <c r="I8539" t="s">
        <v>26</v>
      </c>
      <c r="J8539" t="s">
        <v>41</v>
      </c>
      <c r="K8539" s="6">
        <v>25.92</v>
      </c>
      <c r="L8539">
        <v>5</v>
      </c>
      <c r="M8539">
        <v>0.2</v>
      </c>
      <c r="N8539" s="6">
        <v>9.0719999999999992</v>
      </c>
      <c r="O8539" t="str">
        <f t="shared" si="399"/>
        <v/>
      </c>
      <c r="P8539" s="6">
        <f t="shared" si="400"/>
        <v>171.30666666666664</v>
      </c>
      <c r="Q8539">
        <f t="shared" si="401"/>
        <v>178.35188204761374</v>
      </c>
      <c r="R8539" s="16" t="str">
        <f>TEXT(Ecom[[#This Row],[Dates]],"mmm")</f>
        <v>Jun</v>
      </c>
      <c r="S8539" s="16" t="str">
        <f>TEXT(Ecom[[#This Row],[Dates]],"YYYY")</f>
        <v>2026</v>
      </c>
      <c r="T8539" s="16"/>
    </row>
    <row r="8540" spans="1:20" x14ac:dyDescent="0.25">
      <c r="A8540" t="s">
        <v>28</v>
      </c>
      <c r="B8540" s="16">
        <v>45761</v>
      </c>
      <c r="C8540" t="s">
        <v>44</v>
      </c>
      <c r="D8540" t="s">
        <v>15</v>
      </c>
      <c r="E8540" t="s">
        <v>55</v>
      </c>
      <c r="F8540" t="s">
        <v>56</v>
      </c>
      <c r="G8540">
        <v>19143</v>
      </c>
      <c r="H8540" t="s">
        <v>57</v>
      </c>
      <c r="I8540" t="s">
        <v>26</v>
      </c>
      <c r="J8540" t="s">
        <v>34</v>
      </c>
      <c r="K8540" s="6">
        <v>8.016</v>
      </c>
      <c r="L8540">
        <v>3</v>
      </c>
      <c r="M8540">
        <v>0.2</v>
      </c>
      <c r="N8540" s="6">
        <v>1.002</v>
      </c>
      <c r="O8540" t="str">
        <f t="shared" si="399"/>
        <v/>
      </c>
      <c r="P8540" s="6">
        <f t="shared" si="400"/>
        <v>172.94666666666669</v>
      </c>
      <c r="Q8540">
        <f t="shared" si="401"/>
        <v>196.26882994580748</v>
      </c>
      <c r="R8540" s="16" t="str">
        <f>TEXT(Ecom[[#This Row],[Dates]],"mmm")</f>
        <v>Apr</v>
      </c>
      <c r="S8540" s="16" t="str">
        <f>TEXT(Ecom[[#This Row],[Dates]],"YYYY")</f>
        <v>2025</v>
      </c>
      <c r="T8540" s="16"/>
    </row>
    <row r="8541" spans="1:20" x14ac:dyDescent="0.25">
      <c r="A8541" t="s">
        <v>28</v>
      </c>
      <c r="B8541" s="16">
        <v>45884</v>
      </c>
      <c r="C8541" t="s">
        <v>14</v>
      </c>
      <c r="D8541" t="s">
        <v>15</v>
      </c>
      <c r="E8541" t="s">
        <v>23</v>
      </c>
      <c r="F8541" t="s">
        <v>24</v>
      </c>
      <c r="G8541">
        <v>90008</v>
      </c>
      <c r="H8541" t="s">
        <v>25</v>
      </c>
      <c r="I8541" t="s">
        <v>35</v>
      </c>
      <c r="J8541" t="s">
        <v>162</v>
      </c>
      <c r="K8541" s="6">
        <v>479.98399999999998</v>
      </c>
      <c r="L8541">
        <v>2</v>
      </c>
      <c r="M8541">
        <v>0.2</v>
      </c>
      <c r="N8541" s="6">
        <v>59.997999999999998</v>
      </c>
      <c r="O8541" t="str">
        <f t="shared" si="399"/>
        <v/>
      </c>
      <c r="P8541" s="6">
        <f t="shared" si="400"/>
        <v>181.46399999999997</v>
      </c>
      <c r="Q8541">
        <f t="shared" si="401"/>
        <v>213.969801327889</v>
      </c>
      <c r="R8541" s="16" t="str">
        <f>TEXT(Ecom[[#This Row],[Dates]],"mmm")</f>
        <v>Aug</v>
      </c>
      <c r="S8541" s="16" t="str">
        <f>TEXT(Ecom[[#This Row],[Dates]],"YYYY")</f>
        <v>2025</v>
      </c>
      <c r="T8541" s="16"/>
    </row>
    <row r="8542" spans="1:20" x14ac:dyDescent="0.25">
      <c r="A8542" t="s">
        <v>28</v>
      </c>
      <c r="B8542" s="16">
        <v>46057</v>
      </c>
      <c r="C8542" t="s">
        <v>14</v>
      </c>
      <c r="D8542" t="s">
        <v>15</v>
      </c>
      <c r="E8542" t="s">
        <v>23</v>
      </c>
      <c r="F8542" t="s">
        <v>24</v>
      </c>
      <c r="G8542">
        <v>90008</v>
      </c>
      <c r="H8542" t="s">
        <v>25</v>
      </c>
      <c r="I8542" t="s">
        <v>26</v>
      </c>
      <c r="J8542" t="s">
        <v>37</v>
      </c>
      <c r="K8542" s="6">
        <v>30.84</v>
      </c>
      <c r="L8542">
        <v>5</v>
      </c>
      <c r="M8542">
        <v>0.2</v>
      </c>
      <c r="N8542" s="6">
        <v>9.6374999999999993</v>
      </c>
      <c r="O8542" t="str">
        <f t="shared" si="399"/>
        <v/>
      </c>
      <c r="P8542" s="6">
        <f t="shared" si="400"/>
        <v>162.34433333333334</v>
      </c>
      <c r="Q8542">
        <f t="shared" si="401"/>
        <v>191.32307489998479</v>
      </c>
      <c r="R8542" s="16" t="str">
        <f>TEXT(Ecom[[#This Row],[Dates]],"mmm")</f>
        <v>Feb</v>
      </c>
      <c r="S8542" s="16" t="str">
        <f>TEXT(Ecom[[#This Row],[Dates]],"YYYY")</f>
        <v>2026</v>
      </c>
      <c r="T8542" s="16"/>
    </row>
    <row r="8543" spans="1:20" x14ac:dyDescent="0.25">
      <c r="A8543" t="s">
        <v>62</v>
      </c>
      <c r="B8543" s="16">
        <v>45868</v>
      </c>
      <c r="C8543" t="s">
        <v>22</v>
      </c>
      <c r="D8543" t="s">
        <v>15</v>
      </c>
      <c r="E8543" t="s">
        <v>55</v>
      </c>
      <c r="F8543" t="s">
        <v>56</v>
      </c>
      <c r="G8543">
        <v>19140</v>
      </c>
      <c r="H8543" t="s">
        <v>57</v>
      </c>
      <c r="I8543" t="s">
        <v>26</v>
      </c>
      <c r="J8543" t="s">
        <v>32</v>
      </c>
      <c r="K8543" s="6">
        <v>33.567999999999998</v>
      </c>
      <c r="L8543">
        <v>2</v>
      </c>
      <c r="M8543">
        <v>0.2</v>
      </c>
      <c r="N8543" s="6">
        <v>1.6783999999999999</v>
      </c>
      <c r="O8543" t="str">
        <f t="shared" si="399"/>
        <v/>
      </c>
      <c r="P8543" s="6">
        <f t="shared" si="400"/>
        <v>218.72433333333333</v>
      </c>
      <c r="Q8543">
        <f t="shared" si="401"/>
        <v>173.17679048548001</v>
      </c>
      <c r="R8543" s="16" t="str">
        <f>TEXT(Ecom[[#This Row],[Dates]],"mmm")</f>
        <v>Jul</v>
      </c>
      <c r="S8543" s="16" t="str">
        <f>TEXT(Ecom[[#This Row],[Dates]],"YYYY")</f>
        <v>2025</v>
      </c>
      <c r="T8543" s="16"/>
    </row>
    <row r="8544" spans="1:20" x14ac:dyDescent="0.25">
      <c r="A8544" t="s">
        <v>62</v>
      </c>
      <c r="B8544" s="16">
        <v>46222</v>
      </c>
      <c r="C8544" t="s">
        <v>22</v>
      </c>
      <c r="D8544" t="s">
        <v>15</v>
      </c>
      <c r="E8544" t="s">
        <v>55</v>
      </c>
      <c r="F8544" t="s">
        <v>56</v>
      </c>
      <c r="G8544">
        <v>19140</v>
      </c>
      <c r="H8544" t="s">
        <v>57</v>
      </c>
      <c r="I8544" t="s">
        <v>19</v>
      </c>
      <c r="J8544" t="s">
        <v>21</v>
      </c>
      <c r="K8544" s="6">
        <v>422.625</v>
      </c>
      <c r="L8544">
        <v>7</v>
      </c>
      <c r="M8544">
        <v>0.3</v>
      </c>
      <c r="N8544" s="6">
        <v>0</v>
      </c>
      <c r="O8544" t="str">
        <f t="shared" si="399"/>
        <v/>
      </c>
      <c r="P8544" s="6">
        <f t="shared" si="400"/>
        <v>214.28166666666667</v>
      </c>
      <c r="Q8544">
        <f t="shared" si="401"/>
        <v>187.74942865011451</v>
      </c>
      <c r="R8544" s="16" t="str">
        <f>TEXT(Ecom[[#This Row],[Dates]],"mmm")</f>
        <v>Jul</v>
      </c>
      <c r="S8544" s="16" t="str">
        <f>TEXT(Ecom[[#This Row],[Dates]],"YYYY")</f>
        <v>2026</v>
      </c>
      <c r="T8544" s="16"/>
    </row>
    <row r="8545" spans="1:20" x14ac:dyDescent="0.25">
      <c r="A8545" t="s">
        <v>28</v>
      </c>
      <c r="B8545" s="16">
        <v>46142</v>
      </c>
      <c r="C8545" t="s">
        <v>14</v>
      </c>
      <c r="D8545" t="s">
        <v>15</v>
      </c>
      <c r="E8545" t="s">
        <v>75</v>
      </c>
      <c r="F8545" t="s">
        <v>76</v>
      </c>
      <c r="G8545">
        <v>10035</v>
      </c>
      <c r="H8545" t="s">
        <v>57</v>
      </c>
      <c r="I8545" t="s">
        <v>35</v>
      </c>
      <c r="J8545" t="s">
        <v>59</v>
      </c>
      <c r="K8545" s="6">
        <v>199.98</v>
      </c>
      <c r="L8545">
        <v>2</v>
      </c>
      <c r="M8545">
        <v>0</v>
      </c>
      <c r="N8545" s="6">
        <v>83.991600000000005</v>
      </c>
      <c r="O8545" t="str">
        <f t="shared" si="399"/>
        <v/>
      </c>
      <c r="P8545" s="6">
        <f t="shared" si="400"/>
        <v>86.713333333333324</v>
      </c>
      <c r="Q8545">
        <f t="shared" si="401"/>
        <v>115.74848376160749</v>
      </c>
      <c r="R8545" s="16" t="str">
        <f>TEXT(Ecom[[#This Row],[Dates]],"mmm")</f>
        <v>Apr</v>
      </c>
      <c r="S8545" s="16" t="str">
        <f>TEXT(Ecom[[#This Row],[Dates]],"YYYY")</f>
        <v>2026</v>
      </c>
      <c r="T8545" s="16"/>
    </row>
    <row r="8546" spans="1:20" x14ac:dyDescent="0.25">
      <c r="A8546" t="s">
        <v>28</v>
      </c>
      <c r="B8546" s="16">
        <v>45705</v>
      </c>
      <c r="C8546" t="s">
        <v>22</v>
      </c>
      <c r="D8546" t="s">
        <v>15</v>
      </c>
      <c r="E8546" t="s">
        <v>103</v>
      </c>
      <c r="F8546" t="s">
        <v>167</v>
      </c>
      <c r="G8546">
        <v>31907</v>
      </c>
      <c r="H8546" t="s">
        <v>18</v>
      </c>
      <c r="I8546" t="s">
        <v>19</v>
      </c>
      <c r="J8546" t="s">
        <v>33</v>
      </c>
      <c r="K8546" s="6">
        <v>20.239999999999998</v>
      </c>
      <c r="L8546">
        <v>1</v>
      </c>
      <c r="M8546">
        <v>0</v>
      </c>
      <c r="N8546" s="6">
        <v>8.7032000000000007</v>
      </c>
      <c r="O8546" t="str">
        <f t="shared" si="399"/>
        <v/>
      </c>
      <c r="P8546" s="6">
        <f t="shared" si="400"/>
        <v>30.899999999999995</v>
      </c>
      <c r="Q8546">
        <f t="shared" si="401"/>
        <v>115.24535283070668</v>
      </c>
      <c r="R8546" s="16" t="str">
        <f>TEXT(Ecom[[#This Row],[Dates]],"mmm")</f>
        <v>Feb</v>
      </c>
      <c r="S8546" s="16" t="str">
        <f>TEXT(Ecom[[#This Row],[Dates]],"YYYY")</f>
        <v>2025</v>
      </c>
      <c r="T8546" s="16"/>
    </row>
    <row r="8547" spans="1:20" x14ac:dyDescent="0.25">
      <c r="A8547" t="s">
        <v>28</v>
      </c>
      <c r="B8547" s="16">
        <v>46369</v>
      </c>
      <c r="C8547" t="s">
        <v>22</v>
      </c>
      <c r="D8547" t="s">
        <v>15</v>
      </c>
      <c r="E8547" t="s">
        <v>103</v>
      </c>
      <c r="F8547" t="s">
        <v>167</v>
      </c>
      <c r="G8547">
        <v>31907</v>
      </c>
      <c r="H8547" t="s">
        <v>18</v>
      </c>
      <c r="I8547" t="s">
        <v>19</v>
      </c>
      <c r="J8547" t="s">
        <v>33</v>
      </c>
      <c r="K8547" s="6">
        <v>39.92</v>
      </c>
      <c r="L8547">
        <v>4</v>
      </c>
      <c r="M8547">
        <v>0</v>
      </c>
      <c r="N8547" s="6">
        <v>11.1776</v>
      </c>
      <c r="O8547" t="str">
        <f t="shared" si="399"/>
        <v/>
      </c>
      <c r="P8547" s="6">
        <f t="shared" si="400"/>
        <v>37.153333333333336</v>
      </c>
      <c r="Q8547">
        <f t="shared" si="401"/>
        <v>27.053747874815308</v>
      </c>
      <c r="R8547" s="16" t="str">
        <f>TEXT(Ecom[[#This Row],[Dates]],"mmm")</f>
        <v>Dec</v>
      </c>
      <c r="S8547" s="16" t="str">
        <f>TEXT(Ecom[[#This Row],[Dates]],"YYYY")</f>
        <v>2026</v>
      </c>
      <c r="T8547" s="16"/>
    </row>
    <row r="8548" spans="1:20" x14ac:dyDescent="0.25">
      <c r="A8548" t="s">
        <v>28</v>
      </c>
      <c r="B8548" s="16">
        <v>45670</v>
      </c>
      <c r="C8548" t="s">
        <v>22</v>
      </c>
      <c r="D8548" t="s">
        <v>15</v>
      </c>
      <c r="E8548" t="s">
        <v>103</v>
      </c>
      <c r="F8548" t="s">
        <v>167</v>
      </c>
      <c r="G8548">
        <v>31907</v>
      </c>
      <c r="H8548" t="s">
        <v>18</v>
      </c>
      <c r="I8548" t="s">
        <v>26</v>
      </c>
      <c r="J8548" t="s">
        <v>37</v>
      </c>
      <c r="K8548" s="6">
        <v>32.54</v>
      </c>
      <c r="L8548">
        <v>2</v>
      </c>
      <c r="M8548">
        <v>0</v>
      </c>
      <c r="N8548" s="6">
        <v>15.944599999999999</v>
      </c>
      <c r="O8548" t="str">
        <f t="shared" si="399"/>
        <v/>
      </c>
      <c r="P8548" s="6">
        <f t="shared" si="400"/>
        <v>28.046666666666663</v>
      </c>
      <c r="Q8548">
        <f t="shared" si="401"/>
        <v>9.031413490125983</v>
      </c>
      <c r="R8548" s="16" t="str">
        <f>TEXT(Ecom[[#This Row],[Dates]],"mmm")</f>
        <v>Jan</v>
      </c>
      <c r="S8548" s="16" t="str">
        <f>TEXT(Ecom[[#This Row],[Dates]],"YYYY")</f>
        <v>2025</v>
      </c>
      <c r="T8548" s="16"/>
    </row>
    <row r="8549" spans="1:20" x14ac:dyDescent="0.25">
      <c r="A8549" t="s">
        <v>28</v>
      </c>
      <c r="B8549" s="16">
        <v>45880</v>
      </c>
      <c r="C8549" t="s">
        <v>22</v>
      </c>
      <c r="D8549" t="s">
        <v>15</v>
      </c>
      <c r="E8549" t="s">
        <v>23</v>
      </c>
      <c r="F8549" t="s">
        <v>24</v>
      </c>
      <c r="G8549">
        <v>90049</v>
      </c>
      <c r="H8549" t="s">
        <v>25</v>
      </c>
      <c r="I8549" t="s">
        <v>35</v>
      </c>
      <c r="J8549" t="s">
        <v>59</v>
      </c>
      <c r="K8549" s="6">
        <v>39</v>
      </c>
      <c r="L8549">
        <v>3</v>
      </c>
      <c r="M8549">
        <v>0</v>
      </c>
      <c r="N8549" s="6">
        <v>17.55</v>
      </c>
      <c r="O8549" t="str">
        <f t="shared" si="399"/>
        <v/>
      </c>
      <c r="P8549" s="6">
        <f t="shared" si="400"/>
        <v>25.413333333333338</v>
      </c>
      <c r="Q8549">
        <f t="shared" si="401"/>
        <v>8.9927328685135759</v>
      </c>
      <c r="R8549" s="16" t="str">
        <f>TEXT(Ecom[[#This Row],[Dates]],"mmm")</f>
        <v>Aug</v>
      </c>
      <c r="S8549" s="16" t="str">
        <f>TEXT(Ecom[[#This Row],[Dates]],"YYYY")</f>
        <v>2025</v>
      </c>
      <c r="T8549" s="16"/>
    </row>
    <row r="8550" spans="1:20" x14ac:dyDescent="0.25">
      <c r="A8550" t="s">
        <v>28</v>
      </c>
      <c r="B8550" s="16">
        <v>46257</v>
      </c>
      <c r="C8550" t="s">
        <v>22</v>
      </c>
      <c r="D8550" t="s">
        <v>15</v>
      </c>
      <c r="E8550" t="s">
        <v>23</v>
      </c>
      <c r="F8550" t="s">
        <v>24</v>
      </c>
      <c r="G8550">
        <v>90049</v>
      </c>
      <c r="H8550" t="s">
        <v>25</v>
      </c>
      <c r="I8550" t="s">
        <v>26</v>
      </c>
      <c r="J8550" t="s">
        <v>27</v>
      </c>
      <c r="K8550" s="6">
        <v>12.6</v>
      </c>
      <c r="L8550">
        <v>4</v>
      </c>
      <c r="M8550">
        <v>0</v>
      </c>
      <c r="N8550" s="6">
        <v>6.048</v>
      </c>
      <c r="O8550" t="str">
        <f t="shared" si="399"/>
        <v/>
      </c>
      <c r="P8550" s="6">
        <f t="shared" si="400"/>
        <v>14.501333333333335</v>
      </c>
      <c r="Q8550">
        <f t="shared" si="401"/>
        <v>10.116837714094919</v>
      </c>
      <c r="R8550" s="16" t="str">
        <f>TEXT(Ecom[[#This Row],[Dates]],"mmm")</f>
        <v>Aug</v>
      </c>
      <c r="S8550" s="16" t="str">
        <f>TEXT(Ecom[[#This Row],[Dates]],"YYYY")</f>
        <v>2026</v>
      </c>
      <c r="T8550" s="16"/>
    </row>
    <row r="8551" spans="1:20" x14ac:dyDescent="0.25">
      <c r="A8551" t="s">
        <v>62</v>
      </c>
      <c r="B8551" s="16">
        <v>46058</v>
      </c>
      <c r="C8551" t="s">
        <v>22</v>
      </c>
      <c r="D8551" t="s">
        <v>15</v>
      </c>
      <c r="E8551" t="s">
        <v>97</v>
      </c>
      <c r="F8551" t="s">
        <v>98</v>
      </c>
      <c r="G8551">
        <v>80013</v>
      </c>
      <c r="H8551" t="s">
        <v>25</v>
      </c>
      <c r="I8551" t="s">
        <v>19</v>
      </c>
      <c r="J8551" t="s">
        <v>33</v>
      </c>
      <c r="K8551" s="6">
        <v>24.64</v>
      </c>
      <c r="L8551">
        <v>4</v>
      </c>
      <c r="M8551">
        <v>0.2</v>
      </c>
      <c r="N8551" s="6">
        <v>4.0039999999999996</v>
      </c>
      <c r="O8551" t="str">
        <f t="shared" si="399"/>
        <v/>
      </c>
      <c r="P8551" s="6">
        <f t="shared" si="400"/>
        <v>15.112</v>
      </c>
      <c r="Q8551">
        <f t="shared" si="401"/>
        <v>4.7928455322799959</v>
      </c>
      <c r="R8551" s="16" t="str">
        <f>TEXT(Ecom[[#This Row],[Dates]],"mmm")</f>
        <v>Feb</v>
      </c>
      <c r="S8551" s="16" t="str">
        <f>TEXT(Ecom[[#This Row],[Dates]],"YYYY")</f>
        <v>2026</v>
      </c>
      <c r="T8551" s="16"/>
    </row>
    <row r="8552" spans="1:20" x14ac:dyDescent="0.25">
      <c r="A8552" t="s">
        <v>28</v>
      </c>
      <c r="B8552" s="16">
        <v>46319</v>
      </c>
      <c r="C8552" t="s">
        <v>22</v>
      </c>
      <c r="D8552" t="s">
        <v>15</v>
      </c>
      <c r="E8552" t="s">
        <v>61</v>
      </c>
      <c r="F8552" t="s">
        <v>46</v>
      </c>
      <c r="G8552">
        <v>77041</v>
      </c>
      <c r="H8552" t="s">
        <v>47</v>
      </c>
      <c r="I8552" t="s">
        <v>26</v>
      </c>
      <c r="J8552" t="s">
        <v>27</v>
      </c>
      <c r="K8552" s="6">
        <v>6.2640000000000002</v>
      </c>
      <c r="L8552">
        <v>3</v>
      </c>
      <c r="M8552">
        <v>0.2</v>
      </c>
      <c r="N8552" s="6">
        <v>2.0358000000000001</v>
      </c>
      <c r="O8552" t="str">
        <f t="shared" si="399"/>
        <v/>
      </c>
      <c r="P8552" s="6">
        <f t="shared" si="400"/>
        <v>246.89066666666668</v>
      </c>
      <c r="Q8552">
        <f t="shared" si="401"/>
        <v>273.17762760735951</v>
      </c>
      <c r="R8552" s="16" t="str">
        <f>TEXT(Ecom[[#This Row],[Dates]],"mmm")</f>
        <v>Oct</v>
      </c>
      <c r="S8552" s="16" t="str">
        <f>TEXT(Ecom[[#This Row],[Dates]],"YYYY")</f>
        <v>2026</v>
      </c>
      <c r="T8552" s="16"/>
    </row>
    <row r="8553" spans="1:20" x14ac:dyDescent="0.25">
      <c r="A8553" t="s">
        <v>28</v>
      </c>
      <c r="B8553" s="16">
        <v>45754</v>
      </c>
      <c r="C8553" t="s">
        <v>22</v>
      </c>
      <c r="D8553" t="s">
        <v>15</v>
      </c>
      <c r="E8553" t="s">
        <v>61</v>
      </c>
      <c r="F8553" t="s">
        <v>46</v>
      </c>
      <c r="G8553">
        <v>77041</v>
      </c>
      <c r="H8553" t="s">
        <v>47</v>
      </c>
      <c r="I8553" t="s">
        <v>26</v>
      </c>
      <c r="J8553" t="s">
        <v>77</v>
      </c>
      <c r="K8553" s="6">
        <v>14.432</v>
      </c>
      <c r="L8553">
        <v>4</v>
      </c>
      <c r="M8553">
        <v>0.2</v>
      </c>
      <c r="N8553" s="6">
        <v>3.4276</v>
      </c>
      <c r="O8553" t="str">
        <f t="shared" si="399"/>
        <v/>
      </c>
      <c r="P8553" s="6">
        <f t="shared" si="400"/>
        <v>324.77600000000001</v>
      </c>
      <c r="Q8553">
        <f t="shared" si="401"/>
        <v>277.49518659555827</v>
      </c>
      <c r="R8553" s="16" t="str">
        <f>TEXT(Ecom[[#This Row],[Dates]],"mmm")</f>
        <v>Apr</v>
      </c>
      <c r="S8553" s="16" t="str">
        <f>TEXT(Ecom[[#This Row],[Dates]],"YYYY")</f>
        <v>2025</v>
      </c>
      <c r="T8553" s="16"/>
    </row>
    <row r="8554" spans="1:20" x14ac:dyDescent="0.25">
      <c r="A8554" t="s">
        <v>28</v>
      </c>
      <c r="B8554" s="16">
        <v>46211</v>
      </c>
      <c r="C8554" t="s">
        <v>22</v>
      </c>
      <c r="D8554" t="s">
        <v>15</v>
      </c>
      <c r="E8554" t="s">
        <v>79</v>
      </c>
      <c r="F8554" t="s">
        <v>65</v>
      </c>
      <c r="G8554">
        <v>60623</v>
      </c>
      <c r="H8554" t="s">
        <v>47</v>
      </c>
      <c r="I8554" t="s">
        <v>35</v>
      </c>
      <c r="J8554" t="s">
        <v>162</v>
      </c>
      <c r="K8554" s="6">
        <v>719.976</v>
      </c>
      <c r="L8554">
        <v>3</v>
      </c>
      <c r="M8554">
        <v>0.2</v>
      </c>
      <c r="N8554" s="6">
        <v>134.99549999999999</v>
      </c>
      <c r="O8554" t="str">
        <f t="shared" si="399"/>
        <v/>
      </c>
      <c r="P8554" s="6">
        <f t="shared" si="400"/>
        <v>672.25199999999995</v>
      </c>
      <c r="Q8554">
        <f t="shared" si="401"/>
        <v>355.40286390475762</v>
      </c>
      <c r="R8554" s="16" t="str">
        <f>TEXT(Ecom[[#This Row],[Dates]],"mmm")</f>
        <v>Jul</v>
      </c>
      <c r="S8554" s="16" t="str">
        <f>TEXT(Ecom[[#This Row],[Dates]],"YYYY")</f>
        <v>2026</v>
      </c>
      <c r="T8554" s="16"/>
    </row>
    <row r="8555" spans="1:20" x14ac:dyDescent="0.25">
      <c r="A8555" t="s">
        <v>28</v>
      </c>
      <c r="B8555" s="16">
        <v>46257</v>
      </c>
      <c r="C8555" t="s">
        <v>14</v>
      </c>
      <c r="D8555" t="s">
        <v>15</v>
      </c>
      <c r="E8555" t="s">
        <v>87</v>
      </c>
      <c r="F8555" t="s">
        <v>88</v>
      </c>
      <c r="G8555">
        <v>35601</v>
      </c>
      <c r="H8555" t="s">
        <v>18</v>
      </c>
      <c r="I8555" t="s">
        <v>35</v>
      </c>
      <c r="J8555" t="s">
        <v>59</v>
      </c>
      <c r="K8555" s="6">
        <v>239.92</v>
      </c>
      <c r="L8555">
        <v>8</v>
      </c>
      <c r="M8555">
        <v>0</v>
      </c>
      <c r="N8555" s="6">
        <v>23.992000000000001</v>
      </c>
      <c r="O8555" t="str">
        <f t="shared" si="399"/>
        <v/>
      </c>
      <c r="P8555" s="6">
        <f t="shared" si="400"/>
        <v>581.57466666666664</v>
      </c>
      <c r="Q8555">
        <f t="shared" si="401"/>
        <v>240.125668122463</v>
      </c>
      <c r="R8555" s="16" t="str">
        <f>TEXT(Ecom[[#This Row],[Dates]],"mmm")</f>
        <v>Aug</v>
      </c>
      <c r="S8555" s="16" t="str">
        <f>TEXT(Ecom[[#This Row],[Dates]],"YYYY")</f>
        <v>2026</v>
      </c>
      <c r="T8555" s="16"/>
    </row>
    <row r="8556" spans="1:20" x14ac:dyDescent="0.25">
      <c r="A8556" t="s">
        <v>62</v>
      </c>
      <c r="B8556" s="16">
        <v>46124</v>
      </c>
      <c r="C8556" t="s">
        <v>14</v>
      </c>
      <c r="D8556" t="s">
        <v>15</v>
      </c>
      <c r="E8556" t="s">
        <v>82</v>
      </c>
      <c r="F8556" t="s">
        <v>83</v>
      </c>
      <c r="G8556">
        <v>22153</v>
      </c>
      <c r="H8556" t="s">
        <v>18</v>
      </c>
      <c r="I8556" t="s">
        <v>19</v>
      </c>
      <c r="J8556" t="s">
        <v>31</v>
      </c>
      <c r="K8556" s="6">
        <v>1056.8599999999999</v>
      </c>
      <c r="L8556">
        <v>7</v>
      </c>
      <c r="M8556">
        <v>0</v>
      </c>
      <c r="N8556" s="6">
        <v>158.529</v>
      </c>
      <c r="O8556" t="str">
        <f t="shared" si="399"/>
        <v/>
      </c>
      <c r="P8556" s="6">
        <f t="shared" si="400"/>
        <v>551.73733333333325</v>
      </c>
      <c r="Q8556">
        <f t="shared" si="401"/>
        <v>330.07357893433169</v>
      </c>
      <c r="R8556" s="16" t="str">
        <f>TEXT(Ecom[[#This Row],[Dates]],"mmm")</f>
        <v>Apr</v>
      </c>
      <c r="S8556" s="16" t="str">
        <f>TEXT(Ecom[[#This Row],[Dates]],"YYYY")</f>
        <v>2026</v>
      </c>
      <c r="T8556" s="16"/>
    </row>
    <row r="8557" spans="1:20" x14ac:dyDescent="0.25">
      <c r="A8557" t="s">
        <v>168</v>
      </c>
      <c r="B8557" s="16">
        <v>45692</v>
      </c>
      <c r="C8557" t="s">
        <v>14</v>
      </c>
      <c r="D8557" t="s">
        <v>15</v>
      </c>
      <c r="E8557" t="s">
        <v>459</v>
      </c>
      <c r="F8557" t="s">
        <v>30</v>
      </c>
      <c r="G8557">
        <v>33317</v>
      </c>
      <c r="H8557" t="s">
        <v>18</v>
      </c>
      <c r="I8557" t="s">
        <v>35</v>
      </c>
      <c r="J8557" t="s">
        <v>59</v>
      </c>
      <c r="K8557" s="6">
        <v>447.94400000000002</v>
      </c>
      <c r="L8557">
        <v>7</v>
      </c>
      <c r="M8557">
        <v>0.2</v>
      </c>
      <c r="N8557" s="6">
        <v>89.588800000000006</v>
      </c>
      <c r="O8557" t="str">
        <f t="shared" si="399"/>
        <v/>
      </c>
      <c r="P8557" s="6">
        <f t="shared" si="400"/>
        <v>350.64266666666663</v>
      </c>
      <c r="Q8557">
        <f t="shared" si="401"/>
        <v>251.34150736840544</v>
      </c>
      <c r="R8557" s="16" t="str">
        <f>TEXT(Ecom[[#This Row],[Dates]],"mmm")</f>
        <v>Feb</v>
      </c>
      <c r="S8557" s="16" t="str">
        <f>TEXT(Ecom[[#This Row],[Dates]],"YYYY")</f>
        <v>2025</v>
      </c>
      <c r="T8557" s="16"/>
    </row>
    <row r="8558" spans="1:20" x14ac:dyDescent="0.25">
      <c r="A8558" t="s">
        <v>168</v>
      </c>
      <c r="B8558" s="16">
        <v>45705</v>
      </c>
      <c r="C8558" t="s">
        <v>14</v>
      </c>
      <c r="D8558" t="s">
        <v>15</v>
      </c>
      <c r="E8558" t="s">
        <v>459</v>
      </c>
      <c r="F8558" t="s">
        <v>30</v>
      </c>
      <c r="G8558">
        <v>33317</v>
      </c>
      <c r="H8558" t="s">
        <v>18</v>
      </c>
      <c r="I8558" t="s">
        <v>26</v>
      </c>
      <c r="J8558" t="s">
        <v>32</v>
      </c>
      <c r="K8558" s="6">
        <v>150.40799999999999</v>
      </c>
      <c r="L8558">
        <v>9</v>
      </c>
      <c r="M8558">
        <v>0.2</v>
      </c>
      <c r="N8558" s="6">
        <v>-33.841799999999999</v>
      </c>
      <c r="O8558">
        <f t="shared" si="399"/>
        <v>-33.841799999999999</v>
      </c>
      <c r="P8558" s="6">
        <f t="shared" si="400"/>
        <v>216.44800000000001</v>
      </c>
      <c r="Q8558">
        <f t="shared" si="401"/>
        <v>258.79954189094491</v>
      </c>
      <c r="R8558" s="16" t="str">
        <f>TEXT(Ecom[[#This Row],[Dates]],"mmm")</f>
        <v>Feb</v>
      </c>
      <c r="S8558" s="16" t="str">
        <f>TEXT(Ecom[[#This Row],[Dates]],"YYYY")</f>
        <v>2025</v>
      </c>
      <c r="T8558" s="16"/>
    </row>
    <row r="8559" spans="1:20" x14ac:dyDescent="0.25">
      <c r="A8559" t="s">
        <v>13</v>
      </c>
      <c r="B8559" s="16">
        <v>46144</v>
      </c>
      <c r="C8559" t="s">
        <v>22</v>
      </c>
      <c r="D8559" t="s">
        <v>15</v>
      </c>
      <c r="E8559" t="s">
        <v>61</v>
      </c>
      <c r="F8559" t="s">
        <v>46</v>
      </c>
      <c r="G8559">
        <v>77041</v>
      </c>
      <c r="H8559" t="s">
        <v>47</v>
      </c>
      <c r="I8559" t="s">
        <v>35</v>
      </c>
      <c r="J8559" t="s">
        <v>36</v>
      </c>
      <c r="K8559" s="6">
        <v>453.57600000000002</v>
      </c>
      <c r="L8559">
        <v>3</v>
      </c>
      <c r="M8559">
        <v>0.2</v>
      </c>
      <c r="N8559" s="6">
        <v>39.687899999999999</v>
      </c>
      <c r="O8559" t="str">
        <f t="shared" si="399"/>
        <v/>
      </c>
      <c r="P8559" s="6">
        <f t="shared" si="400"/>
        <v>262.27199999999999</v>
      </c>
      <c r="Q8559">
        <f t="shared" si="401"/>
        <v>116.22126099113871</v>
      </c>
      <c r="R8559" s="16" t="str">
        <f>TEXT(Ecom[[#This Row],[Dates]],"mmm")</f>
        <v>May</v>
      </c>
      <c r="S8559" s="16" t="str">
        <f>TEXT(Ecom[[#This Row],[Dates]],"YYYY")</f>
        <v>2026</v>
      </c>
      <c r="T8559" s="16"/>
    </row>
    <row r="8560" spans="1:20" x14ac:dyDescent="0.25">
      <c r="A8560" t="s">
        <v>13</v>
      </c>
      <c r="B8560" s="16">
        <v>46028</v>
      </c>
      <c r="C8560" t="s">
        <v>22</v>
      </c>
      <c r="D8560" t="s">
        <v>15</v>
      </c>
      <c r="E8560" t="s">
        <v>61</v>
      </c>
      <c r="F8560" t="s">
        <v>46</v>
      </c>
      <c r="G8560">
        <v>77041</v>
      </c>
      <c r="H8560" t="s">
        <v>47</v>
      </c>
      <c r="I8560" t="s">
        <v>26</v>
      </c>
      <c r="J8560" t="s">
        <v>27</v>
      </c>
      <c r="K8560" s="6">
        <v>45.36</v>
      </c>
      <c r="L8560">
        <v>9</v>
      </c>
      <c r="M8560">
        <v>0.2</v>
      </c>
      <c r="N8560" s="6">
        <v>14.742000000000001</v>
      </c>
      <c r="O8560" t="str">
        <f t="shared" si="399"/>
        <v/>
      </c>
      <c r="P8560" s="6">
        <f t="shared" si="400"/>
        <v>155.04</v>
      </c>
      <c r="Q8560">
        <f t="shared" si="401"/>
        <v>100.76914046141971</v>
      </c>
      <c r="R8560" s="16" t="str">
        <f>TEXT(Ecom[[#This Row],[Dates]],"mmm")</f>
        <v>Jan</v>
      </c>
      <c r="S8560" s="16" t="str">
        <f>TEXT(Ecom[[#This Row],[Dates]],"YYYY")</f>
        <v>2026</v>
      </c>
      <c r="T8560" s="16"/>
    </row>
    <row r="8561" spans="1:20" x14ac:dyDescent="0.25">
      <c r="A8561" t="s">
        <v>13</v>
      </c>
      <c r="B8561" s="16">
        <v>46381</v>
      </c>
      <c r="C8561" t="s">
        <v>22</v>
      </c>
      <c r="D8561" t="s">
        <v>15</v>
      </c>
      <c r="E8561" t="s">
        <v>61</v>
      </c>
      <c r="F8561" t="s">
        <v>46</v>
      </c>
      <c r="G8561">
        <v>77041</v>
      </c>
      <c r="H8561" t="s">
        <v>47</v>
      </c>
      <c r="I8561" t="s">
        <v>35</v>
      </c>
      <c r="J8561" t="s">
        <v>36</v>
      </c>
      <c r="K8561" s="6">
        <v>287.88</v>
      </c>
      <c r="L8561">
        <v>3</v>
      </c>
      <c r="M8561">
        <v>0.2</v>
      </c>
      <c r="N8561" s="6">
        <v>35.984999999999999</v>
      </c>
      <c r="O8561" t="str">
        <f t="shared" si="399"/>
        <v/>
      </c>
      <c r="P8561" s="6">
        <f t="shared" si="400"/>
        <v>140.696</v>
      </c>
      <c r="Q8561">
        <f t="shared" si="401"/>
        <v>82.336421037918171</v>
      </c>
      <c r="R8561" s="16" t="str">
        <f>TEXT(Ecom[[#This Row],[Dates]],"mmm")</f>
        <v>Dec</v>
      </c>
      <c r="S8561" s="16" t="str">
        <f>TEXT(Ecom[[#This Row],[Dates]],"YYYY")</f>
        <v>2026</v>
      </c>
      <c r="T8561" s="16"/>
    </row>
    <row r="8562" spans="1:20" x14ac:dyDescent="0.25">
      <c r="A8562" t="s">
        <v>13</v>
      </c>
      <c r="B8562" s="16">
        <v>45921</v>
      </c>
      <c r="C8562" t="s">
        <v>22</v>
      </c>
      <c r="D8562" t="s">
        <v>15</v>
      </c>
      <c r="E8562" t="s">
        <v>61</v>
      </c>
      <c r="F8562" t="s">
        <v>46</v>
      </c>
      <c r="G8562">
        <v>77041</v>
      </c>
      <c r="H8562" t="s">
        <v>47</v>
      </c>
      <c r="I8562" t="s">
        <v>35</v>
      </c>
      <c r="J8562" t="s">
        <v>36</v>
      </c>
      <c r="K8562" s="6">
        <v>131.88</v>
      </c>
      <c r="L8562">
        <v>3</v>
      </c>
      <c r="M8562">
        <v>0.2</v>
      </c>
      <c r="N8562" s="6">
        <v>14.836499999999999</v>
      </c>
      <c r="O8562" t="str">
        <f t="shared" si="399"/>
        <v/>
      </c>
      <c r="P8562" s="6">
        <f t="shared" si="400"/>
        <v>529.70266666666669</v>
      </c>
      <c r="Q8562">
        <f t="shared" si="401"/>
        <v>540.2691288086927</v>
      </c>
      <c r="R8562" s="16" t="str">
        <f>TEXT(Ecom[[#This Row],[Dates]],"mmm")</f>
        <v>Sep</v>
      </c>
      <c r="S8562" s="16" t="str">
        <f>TEXT(Ecom[[#This Row],[Dates]],"YYYY")</f>
        <v>2025</v>
      </c>
      <c r="T8562" s="16"/>
    </row>
    <row r="8563" spans="1:20" x14ac:dyDescent="0.25">
      <c r="A8563" t="s">
        <v>13</v>
      </c>
      <c r="B8563" s="16">
        <v>46002</v>
      </c>
      <c r="C8563" t="s">
        <v>22</v>
      </c>
      <c r="D8563" t="s">
        <v>15</v>
      </c>
      <c r="E8563" t="s">
        <v>61</v>
      </c>
      <c r="F8563" t="s">
        <v>46</v>
      </c>
      <c r="G8563">
        <v>77041</v>
      </c>
      <c r="H8563" t="s">
        <v>47</v>
      </c>
      <c r="I8563" t="s">
        <v>19</v>
      </c>
      <c r="J8563" t="s">
        <v>33</v>
      </c>
      <c r="K8563" s="6">
        <v>2.3279999999999998</v>
      </c>
      <c r="L8563">
        <v>2</v>
      </c>
      <c r="M8563">
        <v>0.6</v>
      </c>
      <c r="N8563" s="6">
        <v>-0.75660000000000005</v>
      </c>
      <c r="O8563">
        <f t="shared" si="399"/>
        <v>-0.75660000000000005</v>
      </c>
      <c r="P8563" s="6">
        <f t="shared" si="400"/>
        <v>487.35666666666674</v>
      </c>
      <c r="Q8563">
        <f t="shared" si="401"/>
        <v>607.71600071622152</v>
      </c>
      <c r="R8563" s="16" t="str">
        <f>TEXT(Ecom[[#This Row],[Dates]],"mmm")</f>
        <v>Dec</v>
      </c>
      <c r="S8563" s="16" t="str">
        <f>TEXT(Ecom[[#This Row],[Dates]],"YYYY")</f>
        <v>2025</v>
      </c>
      <c r="T8563" s="16"/>
    </row>
    <row r="8564" spans="1:20" x14ac:dyDescent="0.25">
      <c r="A8564" t="s">
        <v>13</v>
      </c>
      <c r="B8564" s="16">
        <v>46039</v>
      </c>
      <c r="C8564" t="s">
        <v>22</v>
      </c>
      <c r="D8564" t="s">
        <v>15</v>
      </c>
      <c r="E8564" t="s">
        <v>241</v>
      </c>
      <c r="F8564" t="s">
        <v>49</v>
      </c>
      <c r="G8564">
        <v>53209</v>
      </c>
      <c r="H8564" t="s">
        <v>47</v>
      </c>
      <c r="I8564" t="s">
        <v>19</v>
      </c>
      <c r="J8564" t="s">
        <v>21</v>
      </c>
      <c r="K8564" s="6">
        <v>1454.9</v>
      </c>
      <c r="L8564">
        <v>5</v>
      </c>
      <c r="M8564">
        <v>0</v>
      </c>
      <c r="N8564" s="6">
        <v>378.274</v>
      </c>
      <c r="O8564" t="str">
        <f t="shared" si="399"/>
        <v/>
      </c>
      <c r="P8564" s="6">
        <f t="shared" si="400"/>
        <v>560.14866666666671</v>
      </c>
      <c r="Q8564">
        <f t="shared" si="401"/>
        <v>633.51747960204966</v>
      </c>
      <c r="R8564" s="16" t="str">
        <f>TEXT(Ecom[[#This Row],[Dates]],"mmm")</f>
        <v>Jan</v>
      </c>
      <c r="S8564" s="16" t="str">
        <f>TEXT(Ecom[[#This Row],[Dates]],"YYYY")</f>
        <v>2026</v>
      </c>
      <c r="T8564" s="16"/>
    </row>
    <row r="8565" spans="1:20" x14ac:dyDescent="0.25">
      <c r="A8565" t="s">
        <v>28</v>
      </c>
      <c r="B8565" s="16">
        <v>46008</v>
      </c>
      <c r="C8565" t="s">
        <v>44</v>
      </c>
      <c r="D8565" t="s">
        <v>15</v>
      </c>
      <c r="E8565" t="s">
        <v>601</v>
      </c>
      <c r="F8565" t="s">
        <v>30</v>
      </c>
      <c r="G8565">
        <v>32771</v>
      </c>
      <c r="H8565" t="s">
        <v>18</v>
      </c>
      <c r="I8565" t="s">
        <v>26</v>
      </c>
      <c r="J8565" t="s">
        <v>37</v>
      </c>
      <c r="K8565" s="6">
        <v>4.8419999999999996</v>
      </c>
      <c r="L8565">
        <v>3</v>
      </c>
      <c r="M8565">
        <v>0.7</v>
      </c>
      <c r="N8565" s="6">
        <v>-3.5508000000000002</v>
      </c>
      <c r="O8565">
        <f t="shared" si="399"/>
        <v>-3.5508000000000002</v>
      </c>
      <c r="P8565" s="6">
        <f t="shared" si="400"/>
        <v>97.574000000000012</v>
      </c>
      <c r="Q8565">
        <f t="shared" si="401"/>
        <v>341.06066111513996</v>
      </c>
      <c r="R8565" s="16" t="str">
        <f>TEXT(Ecom[[#This Row],[Dates]],"mmm")</f>
        <v>Dec</v>
      </c>
      <c r="S8565" s="16" t="str">
        <f>TEXT(Ecom[[#This Row],[Dates]],"YYYY")</f>
        <v>2025</v>
      </c>
      <c r="T8565" s="16"/>
    </row>
    <row r="8566" spans="1:20" x14ac:dyDescent="0.25">
      <c r="A8566" t="s">
        <v>28</v>
      </c>
      <c r="B8566" s="16">
        <v>46227</v>
      </c>
      <c r="C8566" t="s">
        <v>44</v>
      </c>
      <c r="D8566" t="s">
        <v>15</v>
      </c>
      <c r="E8566" t="s">
        <v>601</v>
      </c>
      <c r="F8566" t="s">
        <v>30</v>
      </c>
      <c r="G8566">
        <v>32771</v>
      </c>
      <c r="H8566" t="s">
        <v>18</v>
      </c>
      <c r="I8566" t="s">
        <v>19</v>
      </c>
      <c r="J8566" t="s">
        <v>33</v>
      </c>
      <c r="K8566" s="6">
        <v>220.70400000000001</v>
      </c>
      <c r="L8566">
        <v>6</v>
      </c>
      <c r="M8566">
        <v>0.2</v>
      </c>
      <c r="N8566" s="6">
        <v>-8.2764000000000006</v>
      </c>
      <c r="O8566">
        <f t="shared" si="399"/>
        <v>-8.2764000000000006</v>
      </c>
      <c r="P8566" s="6">
        <f t="shared" si="400"/>
        <v>101.03733333333332</v>
      </c>
      <c r="Q8566">
        <f t="shared" si="401"/>
        <v>202.90332292407052</v>
      </c>
      <c r="R8566" s="16" t="str">
        <f>TEXT(Ecom[[#This Row],[Dates]],"mmm")</f>
        <v>Jul</v>
      </c>
      <c r="S8566" s="16" t="str">
        <f>TEXT(Ecom[[#This Row],[Dates]],"YYYY")</f>
        <v>2026</v>
      </c>
      <c r="T8566" s="16"/>
    </row>
    <row r="8567" spans="1:20" x14ac:dyDescent="0.25">
      <c r="A8567" t="s">
        <v>62</v>
      </c>
      <c r="B8567" s="16">
        <v>45674</v>
      </c>
      <c r="C8567" t="s">
        <v>14</v>
      </c>
      <c r="D8567" t="s">
        <v>15</v>
      </c>
      <c r="E8567" t="s">
        <v>488</v>
      </c>
      <c r="F8567" t="s">
        <v>46</v>
      </c>
      <c r="G8567">
        <v>75056</v>
      </c>
      <c r="H8567" t="s">
        <v>47</v>
      </c>
      <c r="I8567" t="s">
        <v>35</v>
      </c>
      <c r="J8567" t="s">
        <v>36</v>
      </c>
      <c r="K8567" s="6">
        <v>67.176000000000002</v>
      </c>
      <c r="L8567">
        <v>3</v>
      </c>
      <c r="M8567">
        <v>0.2</v>
      </c>
      <c r="N8567" s="6">
        <v>6.7176</v>
      </c>
      <c r="O8567" t="str">
        <f t="shared" si="399"/>
        <v/>
      </c>
      <c r="P8567" s="6">
        <f t="shared" si="400"/>
        <v>37.837333333333333</v>
      </c>
      <c r="Q8567">
        <f t="shared" si="401"/>
        <v>52.700194212868645</v>
      </c>
      <c r="R8567" s="16" t="str">
        <f>TEXT(Ecom[[#This Row],[Dates]],"mmm")</f>
        <v>Jan</v>
      </c>
      <c r="S8567" s="16" t="str">
        <f>TEXT(Ecom[[#This Row],[Dates]],"YYYY")</f>
        <v>2025</v>
      </c>
      <c r="T8567" s="16"/>
    </row>
    <row r="8568" spans="1:20" x14ac:dyDescent="0.25">
      <c r="A8568" t="s">
        <v>62</v>
      </c>
      <c r="B8568" s="16">
        <v>46019</v>
      </c>
      <c r="C8568" t="s">
        <v>14</v>
      </c>
      <c r="D8568" t="s">
        <v>15</v>
      </c>
      <c r="E8568" t="s">
        <v>488</v>
      </c>
      <c r="F8568" t="s">
        <v>46</v>
      </c>
      <c r="G8568">
        <v>75056</v>
      </c>
      <c r="H8568" t="s">
        <v>47</v>
      </c>
      <c r="I8568" t="s">
        <v>26</v>
      </c>
      <c r="J8568" t="s">
        <v>41</v>
      </c>
      <c r="K8568" s="6">
        <v>15.231999999999999</v>
      </c>
      <c r="L8568">
        <v>4</v>
      </c>
      <c r="M8568">
        <v>0.2</v>
      </c>
      <c r="N8568" s="6">
        <v>5.5216000000000003</v>
      </c>
      <c r="O8568" t="str">
        <f t="shared" si="399"/>
        <v/>
      </c>
      <c r="P8568" s="6">
        <f t="shared" si="400"/>
        <v>338.36</v>
      </c>
      <c r="Q8568">
        <f t="shared" si="401"/>
        <v>367.32904434681001</v>
      </c>
      <c r="R8568" s="16" t="str">
        <f>TEXT(Ecom[[#This Row],[Dates]],"mmm")</f>
        <v>Dec</v>
      </c>
      <c r="S8568" s="16" t="str">
        <f>TEXT(Ecom[[#This Row],[Dates]],"YYYY")</f>
        <v>2025</v>
      </c>
      <c r="T8568" s="16"/>
    </row>
    <row r="8569" spans="1:20" x14ac:dyDescent="0.25">
      <c r="A8569" t="s">
        <v>62</v>
      </c>
      <c r="B8569" s="16">
        <v>46211</v>
      </c>
      <c r="C8569" t="s">
        <v>14</v>
      </c>
      <c r="D8569" t="s">
        <v>15</v>
      </c>
      <c r="E8569" t="s">
        <v>78</v>
      </c>
      <c r="F8569" t="s">
        <v>104</v>
      </c>
      <c r="G8569">
        <v>45373</v>
      </c>
      <c r="H8569" t="s">
        <v>57</v>
      </c>
      <c r="I8569" t="s">
        <v>26</v>
      </c>
      <c r="J8569" t="s">
        <v>41</v>
      </c>
      <c r="K8569" s="6">
        <v>31.103999999999999</v>
      </c>
      <c r="L8569">
        <v>6</v>
      </c>
      <c r="M8569">
        <v>0.2</v>
      </c>
      <c r="N8569" s="6">
        <v>10.8864</v>
      </c>
      <c r="O8569" t="str">
        <f t="shared" si="399"/>
        <v/>
      </c>
      <c r="P8569" s="6">
        <f t="shared" si="400"/>
        <v>407.40000000000003</v>
      </c>
      <c r="Q8569">
        <f t="shared" si="401"/>
        <v>379.32927101124943</v>
      </c>
      <c r="R8569" s="16" t="str">
        <f>TEXT(Ecom[[#This Row],[Dates]],"mmm")</f>
        <v>Jul</v>
      </c>
      <c r="S8569" s="16" t="str">
        <f>TEXT(Ecom[[#This Row],[Dates]],"YYYY")</f>
        <v>2026</v>
      </c>
      <c r="T8569" s="16"/>
    </row>
    <row r="8570" spans="1:20" x14ac:dyDescent="0.25">
      <c r="A8570" t="s">
        <v>28</v>
      </c>
      <c r="B8570" s="16">
        <v>45962</v>
      </c>
      <c r="C8570" t="s">
        <v>22</v>
      </c>
      <c r="D8570" t="s">
        <v>15</v>
      </c>
      <c r="E8570" t="s">
        <v>426</v>
      </c>
      <c r="F8570" t="s">
        <v>76</v>
      </c>
      <c r="G8570">
        <v>11550</v>
      </c>
      <c r="H8570" t="s">
        <v>57</v>
      </c>
      <c r="I8570" t="s">
        <v>26</v>
      </c>
      <c r="J8570" t="s">
        <v>37</v>
      </c>
      <c r="K8570" s="6">
        <v>968.74400000000003</v>
      </c>
      <c r="L8570">
        <v>7</v>
      </c>
      <c r="M8570">
        <v>0.2</v>
      </c>
      <c r="N8570" s="6">
        <v>314.84179999999998</v>
      </c>
      <c r="O8570" t="str">
        <f t="shared" si="399"/>
        <v/>
      </c>
      <c r="P8570" s="6">
        <f t="shared" si="400"/>
        <v>557.02666666666664</v>
      </c>
      <c r="Q8570">
        <f t="shared" si="401"/>
        <v>381.90850660296076</v>
      </c>
      <c r="R8570" s="16" t="str">
        <f>TEXT(Ecom[[#This Row],[Dates]],"mmm")</f>
        <v>Nov</v>
      </c>
      <c r="S8570" s="16" t="str">
        <f>TEXT(Ecom[[#This Row],[Dates]],"YYYY")</f>
        <v>2025</v>
      </c>
      <c r="T8570" s="16"/>
    </row>
    <row r="8571" spans="1:20" x14ac:dyDescent="0.25">
      <c r="A8571" t="s">
        <v>28</v>
      </c>
      <c r="B8571" s="16">
        <v>46112</v>
      </c>
      <c r="C8571" t="s">
        <v>22</v>
      </c>
      <c r="D8571" t="s">
        <v>15</v>
      </c>
      <c r="E8571" t="s">
        <v>426</v>
      </c>
      <c r="F8571" t="s">
        <v>76</v>
      </c>
      <c r="G8571">
        <v>11550</v>
      </c>
      <c r="H8571" t="s">
        <v>57</v>
      </c>
      <c r="I8571" t="s">
        <v>26</v>
      </c>
      <c r="J8571" t="s">
        <v>37</v>
      </c>
      <c r="K8571" s="6">
        <v>222.352</v>
      </c>
      <c r="L8571">
        <v>13</v>
      </c>
      <c r="M8571">
        <v>0.2</v>
      </c>
      <c r="N8571" s="6">
        <v>77.8232</v>
      </c>
      <c r="O8571" t="str">
        <f t="shared" si="399"/>
        <v/>
      </c>
      <c r="P8571" s="6">
        <f t="shared" si="400"/>
        <v>237.53600000000003</v>
      </c>
      <c r="Q8571">
        <f t="shared" si="401"/>
        <v>174.95452788949774</v>
      </c>
      <c r="R8571" s="16" t="str">
        <f>TEXT(Ecom[[#This Row],[Dates]],"mmm")</f>
        <v>Mar</v>
      </c>
      <c r="S8571" s="16" t="str">
        <f>TEXT(Ecom[[#This Row],[Dates]],"YYYY")</f>
        <v>2026</v>
      </c>
      <c r="T8571" s="16"/>
    </row>
    <row r="8572" spans="1:20" x14ac:dyDescent="0.25">
      <c r="A8572" t="s">
        <v>28</v>
      </c>
      <c r="B8572" s="16">
        <v>45697</v>
      </c>
      <c r="C8572" t="s">
        <v>22</v>
      </c>
      <c r="D8572" t="s">
        <v>15</v>
      </c>
      <c r="E8572" t="s">
        <v>426</v>
      </c>
      <c r="F8572" t="s">
        <v>76</v>
      </c>
      <c r="G8572">
        <v>11550</v>
      </c>
      <c r="H8572" t="s">
        <v>57</v>
      </c>
      <c r="I8572" t="s">
        <v>35</v>
      </c>
      <c r="J8572" t="s">
        <v>162</v>
      </c>
      <c r="K8572" s="6">
        <v>479.98399999999998</v>
      </c>
      <c r="L8572">
        <v>2</v>
      </c>
      <c r="M8572">
        <v>0.2</v>
      </c>
      <c r="N8572" s="6">
        <v>89.997</v>
      </c>
      <c r="O8572" t="str">
        <f t="shared" si="399"/>
        <v/>
      </c>
      <c r="P8572" s="6">
        <f t="shared" si="400"/>
        <v>496.36866666666668</v>
      </c>
      <c r="Q8572">
        <f t="shared" si="401"/>
        <v>321.49234751470914</v>
      </c>
      <c r="R8572" s="16" t="str">
        <f>TEXT(Ecom[[#This Row],[Dates]],"mmm")</f>
        <v>Feb</v>
      </c>
      <c r="S8572" s="16" t="str">
        <f>TEXT(Ecom[[#This Row],[Dates]],"YYYY")</f>
        <v>2025</v>
      </c>
      <c r="T8572" s="16"/>
    </row>
    <row r="8573" spans="1:20" x14ac:dyDescent="0.25">
      <c r="A8573" t="s">
        <v>168</v>
      </c>
      <c r="B8573" s="16">
        <v>46003</v>
      </c>
      <c r="C8573" t="s">
        <v>44</v>
      </c>
      <c r="D8573" t="s">
        <v>15</v>
      </c>
      <c r="E8573" t="s">
        <v>135</v>
      </c>
      <c r="F8573" t="s">
        <v>46</v>
      </c>
      <c r="G8573">
        <v>75081</v>
      </c>
      <c r="H8573" t="s">
        <v>47</v>
      </c>
      <c r="I8573" t="s">
        <v>26</v>
      </c>
      <c r="J8573" t="s">
        <v>41</v>
      </c>
      <c r="K8573" s="6">
        <v>10.272</v>
      </c>
      <c r="L8573">
        <v>3</v>
      </c>
      <c r="M8573">
        <v>0.2</v>
      </c>
      <c r="N8573" s="6">
        <v>3.21</v>
      </c>
      <c r="O8573" t="str">
        <f t="shared" si="399"/>
        <v/>
      </c>
      <c r="P8573" s="6">
        <f t="shared" si="400"/>
        <v>344.56066666666669</v>
      </c>
      <c r="Q8573">
        <f t="shared" si="401"/>
        <v>368.11992733870284</v>
      </c>
      <c r="R8573" s="16" t="str">
        <f>TEXT(Ecom[[#This Row],[Dates]],"mmm")</f>
        <v>Dec</v>
      </c>
      <c r="S8573" s="16" t="str">
        <f>TEXT(Ecom[[#This Row],[Dates]],"YYYY")</f>
        <v>2025</v>
      </c>
      <c r="T8573" s="16"/>
    </row>
    <row r="8574" spans="1:20" x14ac:dyDescent="0.25">
      <c r="A8574" t="s">
        <v>28</v>
      </c>
      <c r="B8574" s="16">
        <v>46304</v>
      </c>
      <c r="C8574" t="s">
        <v>14</v>
      </c>
      <c r="D8574" t="s">
        <v>15</v>
      </c>
      <c r="E8574" t="s">
        <v>61</v>
      </c>
      <c r="F8574" t="s">
        <v>46</v>
      </c>
      <c r="G8574">
        <v>77041</v>
      </c>
      <c r="H8574" t="s">
        <v>47</v>
      </c>
      <c r="I8574" t="s">
        <v>35</v>
      </c>
      <c r="J8574" t="s">
        <v>123</v>
      </c>
      <c r="K8574" s="6">
        <v>998.85</v>
      </c>
      <c r="L8574">
        <v>5</v>
      </c>
      <c r="M8574">
        <v>0.4</v>
      </c>
      <c r="N8574" s="6">
        <v>-199.77</v>
      </c>
      <c r="O8574">
        <f t="shared" si="399"/>
        <v>-199.77</v>
      </c>
      <c r="P8574" s="6">
        <f t="shared" si="400"/>
        <v>343.02666666666664</v>
      </c>
      <c r="Q8574">
        <f t="shared" si="401"/>
        <v>395.26254462909418</v>
      </c>
      <c r="R8574" s="16" t="str">
        <f>TEXT(Ecom[[#This Row],[Dates]],"mmm")</f>
        <v>Oct</v>
      </c>
      <c r="S8574" s="16" t="str">
        <f>TEXT(Ecom[[#This Row],[Dates]],"YYYY")</f>
        <v>2026</v>
      </c>
      <c r="T8574" s="16"/>
    </row>
    <row r="8575" spans="1:20" x14ac:dyDescent="0.25">
      <c r="A8575" t="s">
        <v>62</v>
      </c>
      <c r="B8575" s="16">
        <v>46271</v>
      </c>
      <c r="C8575" t="s">
        <v>14</v>
      </c>
      <c r="D8575" t="s">
        <v>15</v>
      </c>
      <c r="E8575" t="s">
        <v>75</v>
      </c>
      <c r="F8575" t="s">
        <v>76</v>
      </c>
      <c r="G8575">
        <v>10035</v>
      </c>
      <c r="H8575" t="s">
        <v>57</v>
      </c>
      <c r="I8575" t="s">
        <v>26</v>
      </c>
      <c r="J8575" t="s">
        <v>41</v>
      </c>
      <c r="K8575" s="6">
        <v>24.56</v>
      </c>
      <c r="L8575">
        <v>2</v>
      </c>
      <c r="M8575">
        <v>0</v>
      </c>
      <c r="N8575" s="6">
        <v>11.543200000000001</v>
      </c>
      <c r="O8575" t="str">
        <f t="shared" si="399"/>
        <v/>
      </c>
      <c r="P8575" s="6">
        <f t="shared" si="400"/>
        <v>14.855333333333332</v>
      </c>
      <c r="Q8575">
        <f t="shared" si="401"/>
        <v>268.4586975797622</v>
      </c>
      <c r="R8575" s="16" t="str">
        <f>TEXT(Ecom[[#This Row],[Dates]],"mmm")</f>
        <v>Sep</v>
      </c>
      <c r="S8575" s="16" t="str">
        <f>TEXT(Ecom[[#This Row],[Dates]],"YYYY")</f>
        <v>2026</v>
      </c>
      <c r="T8575" s="16"/>
    </row>
    <row r="8576" spans="1:20" x14ac:dyDescent="0.25">
      <c r="A8576" t="s">
        <v>168</v>
      </c>
      <c r="B8576" s="16">
        <v>45696</v>
      </c>
      <c r="C8576" t="s">
        <v>44</v>
      </c>
      <c r="D8576" t="s">
        <v>15</v>
      </c>
      <c r="E8576" t="s">
        <v>52</v>
      </c>
      <c r="F8576" t="s">
        <v>24</v>
      </c>
      <c r="G8576">
        <v>94110</v>
      </c>
      <c r="H8576" t="s">
        <v>25</v>
      </c>
      <c r="I8576" t="s">
        <v>26</v>
      </c>
      <c r="J8576" t="s">
        <v>77</v>
      </c>
      <c r="K8576" s="6">
        <v>5.67</v>
      </c>
      <c r="L8576">
        <v>3</v>
      </c>
      <c r="M8576">
        <v>0</v>
      </c>
      <c r="N8576" s="6">
        <v>0.1134</v>
      </c>
      <c r="O8576" t="str">
        <f t="shared" si="399"/>
        <v/>
      </c>
      <c r="P8576" s="6">
        <f t="shared" si="400"/>
        <v>40.768666666666668</v>
      </c>
      <c r="Q8576">
        <f t="shared" si="401"/>
        <v>197.9864433350032</v>
      </c>
      <c r="R8576" s="16" t="str">
        <f>TEXT(Ecom[[#This Row],[Dates]],"mmm")</f>
        <v>Feb</v>
      </c>
      <c r="S8576" s="16" t="str">
        <f>TEXT(Ecom[[#This Row],[Dates]],"YYYY")</f>
        <v>2025</v>
      </c>
      <c r="T8576" s="16"/>
    </row>
    <row r="8577" spans="1:20" x14ac:dyDescent="0.25">
      <c r="A8577" t="s">
        <v>13</v>
      </c>
      <c r="B8577" s="16">
        <v>45738</v>
      </c>
      <c r="C8577" t="s">
        <v>14</v>
      </c>
      <c r="D8577" t="s">
        <v>15</v>
      </c>
      <c r="E8577" t="s">
        <v>460</v>
      </c>
      <c r="F8577" t="s">
        <v>30</v>
      </c>
      <c r="G8577">
        <v>34952</v>
      </c>
      <c r="H8577" t="s">
        <v>18</v>
      </c>
      <c r="I8577" t="s">
        <v>26</v>
      </c>
      <c r="J8577" t="s">
        <v>38</v>
      </c>
      <c r="K8577" s="6">
        <v>14.336</v>
      </c>
      <c r="L8577">
        <v>4</v>
      </c>
      <c r="M8577">
        <v>0.2</v>
      </c>
      <c r="N8577" s="6">
        <v>0.89600000000000002</v>
      </c>
      <c r="O8577" t="str">
        <f t="shared" si="399"/>
        <v/>
      </c>
      <c r="P8577" s="6">
        <f t="shared" si="400"/>
        <v>241.38533333333331</v>
      </c>
      <c r="Q8577">
        <f t="shared" si="401"/>
        <v>214.35248915746234</v>
      </c>
      <c r="R8577" s="16" t="str">
        <f>TEXT(Ecom[[#This Row],[Dates]],"mmm")</f>
        <v>Mar</v>
      </c>
      <c r="S8577" s="16" t="str">
        <f>TEXT(Ecom[[#This Row],[Dates]],"YYYY")</f>
        <v>2025</v>
      </c>
      <c r="T8577" s="16"/>
    </row>
    <row r="8578" spans="1:20" x14ac:dyDescent="0.25">
      <c r="A8578" t="s">
        <v>62</v>
      </c>
      <c r="B8578" s="16">
        <v>45988</v>
      </c>
      <c r="C8578" t="s">
        <v>14</v>
      </c>
      <c r="D8578" t="s">
        <v>15</v>
      </c>
      <c r="E8578" t="s">
        <v>39</v>
      </c>
      <c r="F8578" t="s">
        <v>247</v>
      </c>
      <c r="G8578">
        <v>3301</v>
      </c>
      <c r="H8578" t="s">
        <v>57</v>
      </c>
      <c r="I8578" t="s">
        <v>19</v>
      </c>
      <c r="J8578" t="s">
        <v>33</v>
      </c>
      <c r="K8578" s="6">
        <v>102.3</v>
      </c>
      <c r="L8578">
        <v>1</v>
      </c>
      <c r="M8578">
        <v>0</v>
      </c>
      <c r="N8578" s="6">
        <v>26.597999999999999</v>
      </c>
      <c r="O8578" t="str">
        <f t="shared" ref="O8578:O8641" si="402">IF(N8578&lt;0,N8578,"")</f>
        <v/>
      </c>
      <c r="P8578" s="6">
        <f t="shared" si="400"/>
        <v>246.99333333333331</v>
      </c>
      <c r="Q8578">
        <f t="shared" si="401"/>
        <v>247.94134178246452</v>
      </c>
      <c r="R8578" s="16" t="str">
        <f>TEXT(Ecom[[#This Row],[Dates]],"mmm")</f>
        <v>Nov</v>
      </c>
      <c r="S8578" s="16" t="str">
        <f>TEXT(Ecom[[#This Row],[Dates]],"YYYY")</f>
        <v>2025</v>
      </c>
      <c r="T8578" s="16"/>
    </row>
    <row r="8579" spans="1:20" x14ac:dyDescent="0.25">
      <c r="A8579" t="s">
        <v>28</v>
      </c>
      <c r="B8579" s="16">
        <v>46375</v>
      </c>
      <c r="C8579" t="s">
        <v>14</v>
      </c>
      <c r="D8579" t="s">
        <v>15</v>
      </c>
      <c r="E8579" t="s">
        <v>92</v>
      </c>
      <c r="F8579" t="s">
        <v>68</v>
      </c>
      <c r="G8579">
        <v>55901</v>
      </c>
      <c r="H8579" t="s">
        <v>47</v>
      </c>
      <c r="I8579" t="s">
        <v>19</v>
      </c>
      <c r="J8579" t="s">
        <v>31</v>
      </c>
      <c r="K8579" s="6">
        <v>607.52</v>
      </c>
      <c r="L8579">
        <v>2</v>
      </c>
      <c r="M8579">
        <v>0</v>
      </c>
      <c r="N8579" s="6">
        <v>97.203199999999995</v>
      </c>
      <c r="O8579" t="str">
        <f t="shared" si="402"/>
        <v/>
      </c>
      <c r="P8579" s="6">
        <f t="shared" ref="P8579:P8642" si="403">AVERAGE(K8579:K8581)</f>
        <v>213.76333333333332</v>
      </c>
      <c r="Q8579">
        <f t="shared" si="401"/>
        <v>273.99778106806309</v>
      </c>
      <c r="R8579" s="16" t="str">
        <f>TEXT(Ecom[[#This Row],[Dates]],"mmm")</f>
        <v>Dec</v>
      </c>
      <c r="S8579" s="16" t="str">
        <f>TEXT(Ecom[[#This Row],[Dates]],"YYYY")</f>
        <v>2026</v>
      </c>
      <c r="T8579" s="16"/>
    </row>
    <row r="8580" spans="1:20" x14ac:dyDescent="0.25">
      <c r="A8580" t="s">
        <v>28</v>
      </c>
      <c r="B8580" s="16">
        <v>45826</v>
      </c>
      <c r="C8580" t="s">
        <v>14</v>
      </c>
      <c r="D8580" t="s">
        <v>15</v>
      </c>
      <c r="E8580" t="s">
        <v>92</v>
      </c>
      <c r="F8580" t="s">
        <v>68</v>
      </c>
      <c r="G8580">
        <v>55901</v>
      </c>
      <c r="H8580" t="s">
        <v>47</v>
      </c>
      <c r="I8580" t="s">
        <v>26</v>
      </c>
      <c r="J8580" t="s">
        <v>32</v>
      </c>
      <c r="K8580" s="6">
        <v>31.16</v>
      </c>
      <c r="L8580">
        <v>2</v>
      </c>
      <c r="M8580">
        <v>0</v>
      </c>
      <c r="N8580" s="6">
        <v>7.79</v>
      </c>
      <c r="O8580" t="str">
        <f t="shared" si="402"/>
        <v/>
      </c>
      <c r="P8580" s="6">
        <f t="shared" si="403"/>
        <v>14.700666666666669</v>
      </c>
      <c r="Q8580">
        <f t="shared" si="401"/>
        <v>174.34529264651798</v>
      </c>
      <c r="R8580" s="16" t="str">
        <f>TEXT(Ecom[[#This Row],[Dates]],"mmm")</f>
        <v>Jun</v>
      </c>
      <c r="S8580" s="16" t="str">
        <f>TEXT(Ecom[[#This Row],[Dates]],"YYYY")</f>
        <v>2025</v>
      </c>
      <c r="T8580" s="16"/>
    </row>
    <row r="8581" spans="1:20" x14ac:dyDescent="0.25">
      <c r="A8581" t="s">
        <v>28</v>
      </c>
      <c r="B8581" s="16">
        <v>45926</v>
      </c>
      <c r="C8581" t="s">
        <v>14</v>
      </c>
      <c r="D8581" t="s">
        <v>15</v>
      </c>
      <c r="E8581" t="s">
        <v>183</v>
      </c>
      <c r="F8581" t="s">
        <v>17</v>
      </c>
      <c r="G8581">
        <v>40214</v>
      </c>
      <c r="H8581" t="s">
        <v>18</v>
      </c>
      <c r="I8581" t="s">
        <v>26</v>
      </c>
      <c r="J8581" t="s">
        <v>27</v>
      </c>
      <c r="K8581" s="6">
        <v>2.61</v>
      </c>
      <c r="L8581">
        <v>1</v>
      </c>
      <c r="M8581">
        <v>0</v>
      </c>
      <c r="N8581" s="6">
        <v>1.2005999999999999</v>
      </c>
      <c r="O8581" t="str">
        <f t="shared" si="402"/>
        <v/>
      </c>
      <c r="P8581" s="6">
        <f t="shared" si="403"/>
        <v>7.7700000000000005</v>
      </c>
      <c r="Q8581">
        <f t="shared" ref="Q8581:Q8644" si="404">SQRT(SUMXMY2(K8581:K8583,P8579:P8581)/3)</f>
        <v>121.94474845904902</v>
      </c>
      <c r="R8581" s="16" t="str">
        <f>TEXT(Ecom[[#This Row],[Dates]],"mmm")</f>
        <v>Sep</v>
      </c>
      <c r="S8581" s="16" t="str">
        <f>TEXT(Ecom[[#This Row],[Dates]],"YYYY")</f>
        <v>2025</v>
      </c>
      <c r="T8581" s="16"/>
    </row>
    <row r="8582" spans="1:20" x14ac:dyDescent="0.25">
      <c r="A8582" t="s">
        <v>13</v>
      </c>
      <c r="B8582" s="16">
        <v>45664</v>
      </c>
      <c r="C8582" t="s">
        <v>22</v>
      </c>
      <c r="D8582" t="s">
        <v>15</v>
      </c>
      <c r="E8582" t="s">
        <v>602</v>
      </c>
      <c r="F8582" t="s">
        <v>46</v>
      </c>
      <c r="G8582">
        <v>78666</v>
      </c>
      <c r="H8582" t="s">
        <v>47</v>
      </c>
      <c r="I8582" t="s">
        <v>19</v>
      </c>
      <c r="J8582" t="s">
        <v>33</v>
      </c>
      <c r="K8582" s="6">
        <v>10.332000000000001</v>
      </c>
      <c r="L8582">
        <v>3</v>
      </c>
      <c r="M8582">
        <v>0.6</v>
      </c>
      <c r="N8582" s="6">
        <v>-5.9409000000000001</v>
      </c>
      <c r="O8582">
        <f t="shared" si="402"/>
        <v>-5.9409000000000001</v>
      </c>
      <c r="P8582" s="6">
        <f t="shared" si="403"/>
        <v>13.828000000000001</v>
      </c>
      <c r="Q8582">
        <f t="shared" si="404"/>
        <v>4.9739584653286775</v>
      </c>
      <c r="R8582" s="16" t="str">
        <f>TEXT(Ecom[[#This Row],[Dates]],"mmm")</f>
        <v>Jan</v>
      </c>
      <c r="S8582" s="16" t="str">
        <f>TEXT(Ecom[[#This Row],[Dates]],"YYYY")</f>
        <v>2025</v>
      </c>
      <c r="T8582" s="16"/>
    </row>
    <row r="8583" spans="1:20" x14ac:dyDescent="0.25">
      <c r="A8583" t="s">
        <v>13</v>
      </c>
      <c r="B8583" s="16">
        <v>45731</v>
      </c>
      <c r="C8583" t="s">
        <v>22</v>
      </c>
      <c r="D8583" t="s">
        <v>15</v>
      </c>
      <c r="E8583" t="s">
        <v>602</v>
      </c>
      <c r="F8583" t="s">
        <v>46</v>
      </c>
      <c r="G8583">
        <v>78666</v>
      </c>
      <c r="H8583" t="s">
        <v>47</v>
      </c>
      <c r="I8583" t="s">
        <v>26</v>
      </c>
      <c r="J8583" t="s">
        <v>41</v>
      </c>
      <c r="K8583" s="6">
        <v>10.368</v>
      </c>
      <c r="L8583">
        <v>2</v>
      </c>
      <c r="M8583">
        <v>0.2</v>
      </c>
      <c r="N8583" s="6">
        <v>3.6288</v>
      </c>
      <c r="O8583" t="str">
        <f t="shared" si="402"/>
        <v/>
      </c>
      <c r="P8583" s="6">
        <f t="shared" si="403"/>
        <v>32.704000000000001</v>
      </c>
      <c r="Q8583">
        <f t="shared" si="404"/>
        <v>20.23700468613541</v>
      </c>
      <c r="R8583" s="16" t="str">
        <f>TEXT(Ecom[[#This Row],[Dates]],"mmm")</f>
        <v>Mar</v>
      </c>
      <c r="S8583" s="16" t="str">
        <f>TEXT(Ecom[[#This Row],[Dates]],"YYYY")</f>
        <v>2025</v>
      </c>
      <c r="T8583" s="16"/>
    </row>
    <row r="8584" spans="1:20" x14ac:dyDescent="0.25">
      <c r="A8584" t="s">
        <v>13</v>
      </c>
      <c r="B8584" s="16">
        <v>46095</v>
      </c>
      <c r="C8584" t="s">
        <v>22</v>
      </c>
      <c r="D8584" t="s">
        <v>15</v>
      </c>
      <c r="E8584" t="s">
        <v>602</v>
      </c>
      <c r="F8584" t="s">
        <v>46</v>
      </c>
      <c r="G8584">
        <v>78666</v>
      </c>
      <c r="H8584" t="s">
        <v>47</v>
      </c>
      <c r="I8584" t="s">
        <v>35</v>
      </c>
      <c r="J8584" t="s">
        <v>59</v>
      </c>
      <c r="K8584" s="6">
        <v>20.783999999999999</v>
      </c>
      <c r="L8584">
        <v>2</v>
      </c>
      <c r="M8584">
        <v>0.2</v>
      </c>
      <c r="N8584" s="6">
        <v>-3.6372</v>
      </c>
      <c r="O8584">
        <f t="shared" si="402"/>
        <v>-3.6372</v>
      </c>
      <c r="P8584" s="6">
        <f t="shared" si="403"/>
        <v>34.997333333333337</v>
      </c>
      <c r="Q8584">
        <f t="shared" si="404"/>
        <v>22.634032677789858</v>
      </c>
      <c r="R8584" s="16" t="str">
        <f>TEXT(Ecom[[#This Row],[Dates]],"mmm")</f>
        <v>Mar</v>
      </c>
      <c r="S8584" s="16" t="str">
        <f>TEXT(Ecom[[#This Row],[Dates]],"YYYY")</f>
        <v>2026</v>
      </c>
      <c r="T8584" s="16"/>
    </row>
    <row r="8585" spans="1:20" x14ac:dyDescent="0.25">
      <c r="A8585" t="s">
        <v>13</v>
      </c>
      <c r="B8585" s="16">
        <v>45739</v>
      </c>
      <c r="C8585" t="s">
        <v>22</v>
      </c>
      <c r="D8585" t="s">
        <v>15</v>
      </c>
      <c r="E8585" t="s">
        <v>602</v>
      </c>
      <c r="F8585" t="s">
        <v>46</v>
      </c>
      <c r="G8585">
        <v>78666</v>
      </c>
      <c r="H8585" t="s">
        <v>47</v>
      </c>
      <c r="I8585" t="s">
        <v>26</v>
      </c>
      <c r="J8585" t="s">
        <v>32</v>
      </c>
      <c r="K8585" s="6">
        <v>66.959999999999994</v>
      </c>
      <c r="L8585">
        <v>5</v>
      </c>
      <c r="M8585">
        <v>0.2</v>
      </c>
      <c r="N8585" s="6">
        <v>-13.391999999999999</v>
      </c>
      <c r="O8585">
        <f t="shared" si="402"/>
        <v>-13.391999999999999</v>
      </c>
      <c r="P8585" s="6">
        <f t="shared" si="403"/>
        <v>31.765333333333331</v>
      </c>
      <c r="Q8585">
        <f t="shared" si="404"/>
        <v>25.272280490394706</v>
      </c>
      <c r="R8585" s="16" t="str">
        <f>TEXT(Ecom[[#This Row],[Dates]],"mmm")</f>
        <v>Mar</v>
      </c>
      <c r="S8585" s="16" t="str">
        <f>TEXT(Ecom[[#This Row],[Dates]],"YYYY")</f>
        <v>2025</v>
      </c>
      <c r="T8585" s="16"/>
    </row>
    <row r="8586" spans="1:20" x14ac:dyDescent="0.25">
      <c r="A8586" t="s">
        <v>13</v>
      </c>
      <c r="B8586" s="16">
        <v>45774</v>
      </c>
      <c r="C8586" t="s">
        <v>22</v>
      </c>
      <c r="D8586" t="s">
        <v>15</v>
      </c>
      <c r="E8586" t="s">
        <v>279</v>
      </c>
      <c r="F8586" t="s">
        <v>24</v>
      </c>
      <c r="G8586">
        <v>92025</v>
      </c>
      <c r="H8586" t="s">
        <v>25</v>
      </c>
      <c r="I8586" t="s">
        <v>26</v>
      </c>
      <c r="J8586" t="s">
        <v>37</v>
      </c>
      <c r="K8586" s="6">
        <v>17.248000000000001</v>
      </c>
      <c r="L8586">
        <v>2</v>
      </c>
      <c r="M8586">
        <v>0.2</v>
      </c>
      <c r="N8586" s="6">
        <v>6.0368000000000004</v>
      </c>
      <c r="O8586" t="str">
        <f t="shared" si="402"/>
        <v/>
      </c>
      <c r="P8586" s="6">
        <f t="shared" si="403"/>
        <v>438.59533333333337</v>
      </c>
      <c r="Q8586">
        <f t="shared" si="404"/>
        <v>490.33894266086776</v>
      </c>
      <c r="R8586" s="16" t="str">
        <f>TEXT(Ecom[[#This Row],[Dates]],"mmm")</f>
        <v>Apr</v>
      </c>
      <c r="S8586" s="16" t="str">
        <f>TEXT(Ecom[[#This Row],[Dates]],"YYYY")</f>
        <v>2025</v>
      </c>
      <c r="T8586" s="16"/>
    </row>
    <row r="8587" spans="1:20" x14ac:dyDescent="0.25">
      <c r="A8587" t="s">
        <v>28</v>
      </c>
      <c r="B8587" s="16">
        <v>46129</v>
      </c>
      <c r="C8587" t="s">
        <v>14</v>
      </c>
      <c r="D8587" t="s">
        <v>15</v>
      </c>
      <c r="E8587" t="s">
        <v>55</v>
      </c>
      <c r="F8587" t="s">
        <v>56</v>
      </c>
      <c r="G8587">
        <v>19134</v>
      </c>
      <c r="H8587" t="s">
        <v>57</v>
      </c>
      <c r="I8587" t="s">
        <v>26</v>
      </c>
      <c r="J8587" t="s">
        <v>37</v>
      </c>
      <c r="K8587" s="6">
        <v>11.087999999999999</v>
      </c>
      <c r="L8587">
        <v>7</v>
      </c>
      <c r="M8587">
        <v>0.7</v>
      </c>
      <c r="N8587" s="6">
        <v>-8.1311999999999998</v>
      </c>
      <c r="O8587">
        <f t="shared" si="402"/>
        <v>-8.1311999999999998</v>
      </c>
      <c r="P8587" s="6">
        <f t="shared" si="403"/>
        <v>488.87933333333331</v>
      </c>
      <c r="Q8587">
        <f t="shared" si="404"/>
        <v>524.04871845065861</v>
      </c>
      <c r="R8587" s="16" t="str">
        <f>TEXT(Ecom[[#This Row],[Dates]],"mmm")</f>
        <v>Apr</v>
      </c>
      <c r="S8587" s="16" t="str">
        <f>TEXT(Ecom[[#This Row],[Dates]],"YYYY")</f>
        <v>2026</v>
      </c>
      <c r="T8587" s="16"/>
    </row>
    <row r="8588" spans="1:20" x14ac:dyDescent="0.25">
      <c r="A8588" t="s">
        <v>28</v>
      </c>
      <c r="B8588" s="16">
        <v>46360</v>
      </c>
      <c r="C8588" t="s">
        <v>22</v>
      </c>
      <c r="D8588" t="s">
        <v>15</v>
      </c>
      <c r="E8588" t="s">
        <v>23</v>
      </c>
      <c r="F8588" t="s">
        <v>24</v>
      </c>
      <c r="G8588">
        <v>90049</v>
      </c>
      <c r="H8588" t="s">
        <v>25</v>
      </c>
      <c r="I8588" t="s">
        <v>35</v>
      </c>
      <c r="J8588" t="s">
        <v>59</v>
      </c>
      <c r="K8588" s="6">
        <v>1287.45</v>
      </c>
      <c r="L8588">
        <v>5</v>
      </c>
      <c r="M8588">
        <v>0</v>
      </c>
      <c r="N8588" s="6">
        <v>244.6155</v>
      </c>
      <c r="O8588" t="str">
        <f t="shared" si="402"/>
        <v/>
      </c>
      <c r="P8588" s="6">
        <f t="shared" si="403"/>
        <v>502.50600000000003</v>
      </c>
      <c r="Q8588">
        <f t="shared" si="404"/>
        <v>584.93250757660223</v>
      </c>
      <c r="R8588" s="16" t="str">
        <f>TEXT(Ecom[[#This Row],[Dates]],"mmm")</f>
        <v>Dec</v>
      </c>
      <c r="S8588" s="16" t="str">
        <f>TEXT(Ecom[[#This Row],[Dates]],"YYYY")</f>
        <v>2026</v>
      </c>
      <c r="T8588" s="16"/>
    </row>
    <row r="8589" spans="1:20" x14ac:dyDescent="0.25">
      <c r="A8589" t="s">
        <v>28</v>
      </c>
      <c r="B8589" s="16">
        <v>46029</v>
      </c>
      <c r="C8589" t="s">
        <v>22</v>
      </c>
      <c r="D8589" t="s">
        <v>15</v>
      </c>
      <c r="E8589" t="s">
        <v>23</v>
      </c>
      <c r="F8589" t="s">
        <v>24</v>
      </c>
      <c r="G8589">
        <v>90049</v>
      </c>
      <c r="H8589" t="s">
        <v>25</v>
      </c>
      <c r="I8589" t="s">
        <v>26</v>
      </c>
      <c r="J8589" t="s">
        <v>38</v>
      </c>
      <c r="K8589" s="6">
        <v>168.1</v>
      </c>
      <c r="L8589">
        <v>5</v>
      </c>
      <c r="M8589">
        <v>0</v>
      </c>
      <c r="N8589" s="6">
        <v>43.706000000000003</v>
      </c>
      <c r="O8589" t="str">
        <f t="shared" si="402"/>
        <v/>
      </c>
      <c r="P8589" s="6">
        <f t="shared" si="403"/>
        <v>74.945333333333323</v>
      </c>
      <c r="Q8589">
        <f t="shared" si="404"/>
        <v>321.87405831658003</v>
      </c>
      <c r="R8589" s="16" t="str">
        <f>TEXT(Ecom[[#This Row],[Dates]],"mmm")</f>
        <v>Jan</v>
      </c>
      <c r="S8589" s="16" t="str">
        <f>TEXT(Ecom[[#This Row],[Dates]],"YYYY")</f>
        <v>2026</v>
      </c>
      <c r="T8589" s="16"/>
    </row>
    <row r="8590" spans="1:20" x14ac:dyDescent="0.25">
      <c r="A8590" t="s">
        <v>28</v>
      </c>
      <c r="B8590" s="16">
        <v>45758</v>
      </c>
      <c r="C8590" t="s">
        <v>22</v>
      </c>
      <c r="D8590" t="s">
        <v>15</v>
      </c>
      <c r="E8590" t="s">
        <v>55</v>
      </c>
      <c r="F8590" t="s">
        <v>56</v>
      </c>
      <c r="G8590">
        <v>19140</v>
      </c>
      <c r="H8590" t="s">
        <v>57</v>
      </c>
      <c r="I8590" t="s">
        <v>26</v>
      </c>
      <c r="J8590" t="s">
        <v>32</v>
      </c>
      <c r="K8590" s="6">
        <v>51.968000000000004</v>
      </c>
      <c r="L8590">
        <v>2</v>
      </c>
      <c r="M8590">
        <v>0.2</v>
      </c>
      <c r="N8590" s="6">
        <v>-10.393599999999999</v>
      </c>
      <c r="O8590">
        <f t="shared" si="402"/>
        <v>-10.393599999999999</v>
      </c>
      <c r="P8590" s="6">
        <f t="shared" si="403"/>
        <v>21.572000000000003</v>
      </c>
      <c r="Q8590">
        <f t="shared" si="404"/>
        <v>263.37178412640549</v>
      </c>
      <c r="R8590" s="16" t="str">
        <f>TEXT(Ecom[[#This Row],[Dates]],"mmm")</f>
        <v>Apr</v>
      </c>
      <c r="S8590" s="16" t="str">
        <f>TEXT(Ecom[[#This Row],[Dates]],"YYYY")</f>
        <v>2025</v>
      </c>
      <c r="T8590" s="16"/>
    </row>
    <row r="8591" spans="1:20" x14ac:dyDescent="0.25">
      <c r="A8591" t="s">
        <v>62</v>
      </c>
      <c r="B8591" s="16">
        <v>46173</v>
      </c>
      <c r="C8591" t="s">
        <v>14</v>
      </c>
      <c r="D8591" t="s">
        <v>15</v>
      </c>
      <c r="E8591" t="s">
        <v>55</v>
      </c>
      <c r="F8591" t="s">
        <v>56</v>
      </c>
      <c r="G8591">
        <v>19120</v>
      </c>
      <c r="H8591" t="s">
        <v>57</v>
      </c>
      <c r="I8591" t="s">
        <v>26</v>
      </c>
      <c r="J8591" t="s">
        <v>34</v>
      </c>
      <c r="K8591" s="6">
        <v>4.7679999999999998</v>
      </c>
      <c r="L8591">
        <v>2</v>
      </c>
      <c r="M8591">
        <v>0.2</v>
      </c>
      <c r="N8591" s="6">
        <v>0.4768</v>
      </c>
      <c r="O8591" t="str">
        <f t="shared" si="402"/>
        <v/>
      </c>
      <c r="P8591" s="6">
        <f t="shared" si="403"/>
        <v>10.478666666666667</v>
      </c>
      <c r="Q8591">
        <f t="shared" si="404"/>
        <v>41.541119113297668</v>
      </c>
      <c r="R8591" s="16" t="str">
        <f>TEXT(Ecom[[#This Row],[Dates]],"mmm")</f>
        <v>May</v>
      </c>
      <c r="S8591" s="16" t="str">
        <f>TEXT(Ecom[[#This Row],[Dates]],"YYYY")</f>
        <v>2026</v>
      </c>
      <c r="T8591" s="16"/>
    </row>
    <row r="8592" spans="1:20" x14ac:dyDescent="0.25">
      <c r="A8592" t="s">
        <v>62</v>
      </c>
      <c r="B8592" s="16">
        <v>46201</v>
      </c>
      <c r="C8592" t="s">
        <v>22</v>
      </c>
      <c r="D8592" t="s">
        <v>15</v>
      </c>
      <c r="E8592" t="s">
        <v>426</v>
      </c>
      <c r="F8592" t="s">
        <v>76</v>
      </c>
      <c r="G8592">
        <v>11550</v>
      </c>
      <c r="H8592" t="s">
        <v>57</v>
      </c>
      <c r="I8592" t="s">
        <v>26</v>
      </c>
      <c r="J8592" t="s">
        <v>60</v>
      </c>
      <c r="K8592" s="6">
        <v>7.98</v>
      </c>
      <c r="L8592">
        <v>3</v>
      </c>
      <c r="M8592">
        <v>0</v>
      </c>
      <c r="N8592" s="6">
        <v>3.9102000000000001</v>
      </c>
      <c r="O8592" t="str">
        <f t="shared" si="402"/>
        <v/>
      </c>
      <c r="P8592" s="6">
        <f t="shared" si="403"/>
        <v>12.777333333333333</v>
      </c>
      <c r="Q8592">
        <f t="shared" si="404"/>
        <v>9.1901238455363767</v>
      </c>
      <c r="R8592" s="16" t="str">
        <f>TEXT(Ecom[[#This Row],[Dates]],"mmm")</f>
        <v>Jun</v>
      </c>
      <c r="S8592" s="16" t="str">
        <f>TEXT(Ecom[[#This Row],[Dates]],"YYYY")</f>
        <v>2026</v>
      </c>
      <c r="T8592" s="16"/>
    </row>
    <row r="8593" spans="1:20" x14ac:dyDescent="0.25">
      <c r="A8593" t="s">
        <v>62</v>
      </c>
      <c r="B8593" s="16">
        <v>45972</v>
      </c>
      <c r="C8593" t="s">
        <v>14</v>
      </c>
      <c r="D8593" t="s">
        <v>15</v>
      </c>
      <c r="E8593" t="s">
        <v>603</v>
      </c>
      <c r="F8593" t="s">
        <v>98</v>
      </c>
      <c r="G8593">
        <v>80634</v>
      </c>
      <c r="H8593" t="s">
        <v>25</v>
      </c>
      <c r="I8593" t="s">
        <v>26</v>
      </c>
      <c r="J8593" t="s">
        <v>60</v>
      </c>
      <c r="K8593" s="6">
        <v>18.687999999999999</v>
      </c>
      <c r="L8593">
        <v>2</v>
      </c>
      <c r="M8593">
        <v>0.2</v>
      </c>
      <c r="N8593" s="6">
        <v>7.008</v>
      </c>
      <c r="O8593" t="str">
        <f t="shared" si="402"/>
        <v/>
      </c>
      <c r="P8593" s="6">
        <f t="shared" si="403"/>
        <v>74.109333333333339</v>
      </c>
      <c r="Q8593">
        <f t="shared" si="404"/>
        <v>68.218237483339692</v>
      </c>
      <c r="R8593" s="16" t="str">
        <f>TEXT(Ecom[[#This Row],[Dates]],"mmm")</f>
        <v>Nov</v>
      </c>
      <c r="S8593" s="16" t="str">
        <f>TEXT(Ecom[[#This Row],[Dates]],"YYYY")</f>
        <v>2025</v>
      </c>
      <c r="T8593" s="16"/>
    </row>
    <row r="8594" spans="1:20" x14ac:dyDescent="0.25">
      <c r="A8594" t="s">
        <v>62</v>
      </c>
      <c r="B8594" s="16">
        <v>45906</v>
      </c>
      <c r="C8594" t="s">
        <v>14</v>
      </c>
      <c r="D8594" t="s">
        <v>15</v>
      </c>
      <c r="E8594" t="s">
        <v>603</v>
      </c>
      <c r="F8594" t="s">
        <v>98</v>
      </c>
      <c r="G8594">
        <v>80634</v>
      </c>
      <c r="H8594" t="s">
        <v>25</v>
      </c>
      <c r="I8594" t="s">
        <v>19</v>
      </c>
      <c r="J8594" t="s">
        <v>33</v>
      </c>
      <c r="K8594" s="6">
        <v>11.664</v>
      </c>
      <c r="L8594">
        <v>3</v>
      </c>
      <c r="M8594">
        <v>0.2</v>
      </c>
      <c r="N8594" s="6">
        <v>3.3534000000000002</v>
      </c>
      <c r="O8594" t="str">
        <f t="shared" si="402"/>
        <v/>
      </c>
      <c r="P8594" s="6">
        <f t="shared" si="403"/>
        <v>234.26933333333332</v>
      </c>
      <c r="Q8594">
        <f t="shared" si="404"/>
        <v>167.39682814995831</v>
      </c>
      <c r="R8594" s="16" t="str">
        <f>TEXT(Ecom[[#This Row],[Dates]],"mmm")</f>
        <v>Sep</v>
      </c>
      <c r="S8594" s="16" t="str">
        <f>TEXT(Ecom[[#This Row],[Dates]],"YYYY")</f>
        <v>2025</v>
      </c>
      <c r="T8594" s="16"/>
    </row>
    <row r="8595" spans="1:20" x14ac:dyDescent="0.25">
      <c r="A8595" t="s">
        <v>28</v>
      </c>
      <c r="B8595" s="16">
        <v>46090</v>
      </c>
      <c r="C8595" t="s">
        <v>44</v>
      </c>
      <c r="D8595" t="s">
        <v>15</v>
      </c>
      <c r="E8595" t="s">
        <v>189</v>
      </c>
      <c r="F8595" t="s">
        <v>30</v>
      </c>
      <c r="G8595">
        <v>32216</v>
      </c>
      <c r="H8595" t="s">
        <v>18</v>
      </c>
      <c r="I8595" t="s">
        <v>35</v>
      </c>
      <c r="J8595" t="s">
        <v>59</v>
      </c>
      <c r="K8595" s="6">
        <v>191.976</v>
      </c>
      <c r="L8595">
        <v>3</v>
      </c>
      <c r="M8595">
        <v>0.2</v>
      </c>
      <c r="N8595" s="6">
        <v>38.395200000000003</v>
      </c>
      <c r="O8595" t="str">
        <f t="shared" si="402"/>
        <v/>
      </c>
      <c r="P8595" s="6">
        <f t="shared" si="403"/>
        <v>234.34133333333332</v>
      </c>
      <c r="Q8595">
        <f t="shared" si="404"/>
        <v>210.99202160376694</v>
      </c>
      <c r="R8595" s="16" t="str">
        <f>TEXT(Ecom[[#This Row],[Dates]],"mmm")</f>
        <v>Mar</v>
      </c>
      <c r="S8595" s="16" t="str">
        <f>TEXT(Ecom[[#This Row],[Dates]],"YYYY")</f>
        <v>2026</v>
      </c>
      <c r="T8595" s="16"/>
    </row>
    <row r="8596" spans="1:20" x14ac:dyDescent="0.25">
      <c r="A8596" t="s">
        <v>28</v>
      </c>
      <c r="B8596" s="16">
        <v>46294</v>
      </c>
      <c r="C8596" t="s">
        <v>44</v>
      </c>
      <c r="D8596" t="s">
        <v>15</v>
      </c>
      <c r="E8596" t="s">
        <v>189</v>
      </c>
      <c r="F8596" t="s">
        <v>30</v>
      </c>
      <c r="G8596">
        <v>32216</v>
      </c>
      <c r="H8596" t="s">
        <v>18</v>
      </c>
      <c r="I8596" t="s">
        <v>35</v>
      </c>
      <c r="J8596" t="s">
        <v>36</v>
      </c>
      <c r="K8596" s="6">
        <v>499.16800000000001</v>
      </c>
      <c r="L8596">
        <v>4</v>
      </c>
      <c r="M8596">
        <v>0.2</v>
      </c>
      <c r="N8596" s="6">
        <v>31.198</v>
      </c>
      <c r="O8596" t="str">
        <f t="shared" si="402"/>
        <v/>
      </c>
      <c r="P8596" s="6">
        <f t="shared" si="403"/>
        <v>182.16266666666669</v>
      </c>
      <c r="Q8596">
        <f t="shared" si="404"/>
        <v>216.93923061846914</v>
      </c>
      <c r="R8596" s="16" t="str">
        <f>TEXT(Ecom[[#This Row],[Dates]],"mmm")</f>
        <v>Sep</v>
      </c>
      <c r="S8596" s="16" t="str">
        <f>TEXT(Ecom[[#This Row],[Dates]],"YYYY")</f>
        <v>2026</v>
      </c>
      <c r="T8596" s="16"/>
    </row>
    <row r="8597" spans="1:20" x14ac:dyDescent="0.25">
      <c r="A8597" t="s">
        <v>62</v>
      </c>
      <c r="B8597" s="16">
        <v>46327</v>
      </c>
      <c r="C8597" t="s">
        <v>22</v>
      </c>
      <c r="D8597" t="s">
        <v>15</v>
      </c>
      <c r="E8597" t="s">
        <v>155</v>
      </c>
      <c r="F8597" t="s">
        <v>83</v>
      </c>
      <c r="G8597">
        <v>22204</v>
      </c>
      <c r="H8597" t="s">
        <v>18</v>
      </c>
      <c r="I8597" t="s">
        <v>26</v>
      </c>
      <c r="J8597" t="s">
        <v>37</v>
      </c>
      <c r="K8597" s="6">
        <v>11.88</v>
      </c>
      <c r="L8597">
        <v>2</v>
      </c>
      <c r="M8597">
        <v>0</v>
      </c>
      <c r="N8597" s="6">
        <v>5.3460000000000001</v>
      </c>
      <c r="O8597" t="str">
        <f t="shared" si="402"/>
        <v/>
      </c>
      <c r="P8597" s="6">
        <f t="shared" si="403"/>
        <v>38.151999999999994</v>
      </c>
      <c r="Q8597">
        <f t="shared" si="404"/>
        <v>154.76504557793643</v>
      </c>
      <c r="R8597" s="16" t="str">
        <f>TEXT(Ecom[[#This Row],[Dates]],"mmm")</f>
        <v>Nov</v>
      </c>
      <c r="S8597" s="16" t="str">
        <f>TEXT(Ecom[[#This Row],[Dates]],"YYYY")</f>
        <v>2026</v>
      </c>
      <c r="T8597" s="16"/>
    </row>
    <row r="8598" spans="1:20" x14ac:dyDescent="0.25">
      <c r="A8598" t="s">
        <v>62</v>
      </c>
      <c r="B8598" s="16">
        <v>45849</v>
      </c>
      <c r="C8598" t="s">
        <v>22</v>
      </c>
      <c r="D8598" t="s">
        <v>15</v>
      </c>
      <c r="E8598" t="s">
        <v>155</v>
      </c>
      <c r="F8598" t="s">
        <v>83</v>
      </c>
      <c r="G8598">
        <v>22204</v>
      </c>
      <c r="H8598" t="s">
        <v>18</v>
      </c>
      <c r="I8598" t="s">
        <v>26</v>
      </c>
      <c r="J8598" t="s">
        <v>41</v>
      </c>
      <c r="K8598" s="6">
        <v>35.44</v>
      </c>
      <c r="L8598">
        <v>1</v>
      </c>
      <c r="M8598">
        <v>0</v>
      </c>
      <c r="N8598" s="6">
        <v>16.6568</v>
      </c>
      <c r="O8598" t="str">
        <f t="shared" si="402"/>
        <v/>
      </c>
      <c r="P8598" s="6">
        <f t="shared" si="403"/>
        <v>35.631999999999998</v>
      </c>
      <c r="Q8598">
        <f t="shared" si="404"/>
        <v>88.219526398218264</v>
      </c>
      <c r="R8598" s="16" t="str">
        <f>TEXT(Ecom[[#This Row],[Dates]],"mmm")</f>
        <v>Jul</v>
      </c>
      <c r="S8598" s="16" t="str">
        <f>TEXT(Ecom[[#This Row],[Dates]],"YYYY")</f>
        <v>2025</v>
      </c>
      <c r="T8598" s="16"/>
    </row>
    <row r="8599" spans="1:20" x14ac:dyDescent="0.25">
      <c r="A8599" t="s">
        <v>28</v>
      </c>
      <c r="B8599" s="16">
        <v>45674</v>
      </c>
      <c r="C8599" t="s">
        <v>44</v>
      </c>
      <c r="D8599" t="s">
        <v>15</v>
      </c>
      <c r="E8599" t="s">
        <v>52</v>
      </c>
      <c r="F8599" t="s">
        <v>24</v>
      </c>
      <c r="G8599">
        <v>94122</v>
      </c>
      <c r="H8599" t="s">
        <v>25</v>
      </c>
      <c r="I8599" t="s">
        <v>26</v>
      </c>
      <c r="J8599" t="s">
        <v>37</v>
      </c>
      <c r="K8599" s="6">
        <v>67.135999999999996</v>
      </c>
      <c r="L8599">
        <v>4</v>
      </c>
      <c r="M8599">
        <v>0.2</v>
      </c>
      <c r="N8599" s="6">
        <v>25.175999999999998</v>
      </c>
      <c r="O8599" t="str">
        <f t="shared" si="402"/>
        <v/>
      </c>
      <c r="P8599" s="6">
        <f t="shared" si="403"/>
        <v>28.798666666666662</v>
      </c>
      <c r="Q8599">
        <f t="shared" si="404"/>
        <v>25.900941049685031</v>
      </c>
      <c r="R8599" s="16" t="str">
        <f>TEXT(Ecom[[#This Row],[Dates]],"mmm")</f>
        <v>Jan</v>
      </c>
      <c r="S8599" s="16" t="str">
        <f>TEXT(Ecom[[#This Row],[Dates]],"YYYY")</f>
        <v>2025</v>
      </c>
      <c r="T8599" s="16"/>
    </row>
    <row r="8600" spans="1:20" x14ac:dyDescent="0.25">
      <c r="A8600" t="s">
        <v>28</v>
      </c>
      <c r="B8600" s="16">
        <v>46071</v>
      </c>
      <c r="C8600" t="s">
        <v>22</v>
      </c>
      <c r="D8600" t="s">
        <v>15</v>
      </c>
      <c r="E8600" t="s">
        <v>286</v>
      </c>
      <c r="F8600" t="s">
        <v>24</v>
      </c>
      <c r="G8600">
        <v>93727</v>
      </c>
      <c r="H8600" t="s">
        <v>25</v>
      </c>
      <c r="I8600" t="s">
        <v>26</v>
      </c>
      <c r="J8600" t="s">
        <v>37</v>
      </c>
      <c r="K8600" s="6">
        <v>4.32</v>
      </c>
      <c r="L8600">
        <v>3</v>
      </c>
      <c r="M8600">
        <v>0.2</v>
      </c>
      <c r="N8600" s="6">
        <v>1.512</v>
      </c>
      <c r="O8600" t="str">
        <f t="shared" si="402"/>
        <v/>
      </c>
      <c r="P8600" s="6">
        <f t="shared" si="403"/>
        <v>19.933333333333334</v>
      </c>
      <c r="Q8600">
        <f t="shared" si="404"/>
        <v>23.073351850774294</v>
      </c>
      <c r="R8600" s="16" t="str">
        <f>TEXT(Ecom[[#This Row],[Dates]],"mmm")</f>
        <v>Feb</v>
      </c>
      <c r="S8600" s="16" t="str">
        <f>TEXT(Ecom[[#This Row],[Dates]],"YYYY")</f>
        <v>2026</v>
      </c>
      <c r="T8600" s="16"/>
    </row>
    <row r="8601" spans="1:20" x14ac:dyDescent="0.25">
      <c r="A8601" t="s">
        <v>28</v>
      </c>
      <c r="B8601" s="16">
        <v>45929</v>
      </c>
      <c r="C8601" t="s">
        <v>22</v>
      </c>
      <c r="D8601" t="s">
        <v>15</v>
      </c>
      <c r="E8601" t="s">
        <v>286</v>
      </c>
      <c r="F8601" t="s">
        <v>24</v>
      </c>
      <c r="G8601">
        <v>93727</v>
      </c>
      <c r="H8601" t="s">
        <v>25</v>
      </c>
      <c r="I8601" t="s">
        <v>26</v>
      </c>
      <c r="J8601" t="s">
        <v>41</v>
      </c>
      <c r="K8601" s="6">
        <v>14.94</v>
      </c>
      <c r="L8601">
        <v>3</v>
      </c>
      <c r="M8601">
        <v>0</v>
      </c>
      <c r="N8601" s="6">
        <v>7.0217999999999998</v>
      </c>
      <c r="O8601" t="str">
        <f t="shared" si="402"/>
        <v/>
      </c>
      <c r="P8601" s="6">
        <f t="shared" si="403"/>
        <v>20.930666666666664</v>
      </c>
      <c r="Q8601">
        <f t="shared" si="404"/>
        <v>16.352017558155389</v>
      </c>
      <c r="R8601" s="16" t="str">
        <f>TEXT(Ecom[[#This Row],[Dates]],"mmm")</f>
        <v>Sep</v>
      </c>
      <c r="S8601" s="16" t="str">
        <f>TEXT(Ecom[[#This Row],[Dates]],"YYYY")</f>
        <v>2025</v>
      </c>
      <c r="T8601" s="16"/>
    </row>
    <row r="8602" spans="1:20" x14ac:dyDescent="0.25">
      <c r="A8602" t="s">
        <v>28</v>
      </c>
      <c r="B8602" s="16">
        <v>45802</v>
      </c>
      <c r="C8602" t="s">
        <v>22</v>
      </c>
      <c r="D8602" t="s">
        <v>15</v>
      </c>
      <c r="E8602" t="s">
        <v>286</v>
      </c>
      <c r="F8602" t="s">
        <v>24</v>
      </c>
      <c r="G8602">
        <v>93727</v>
      </c>
      <c r="H8602" t="s">
        <v>25</v>
      </c>
      <c r="I8602" t="s">
        <v>26</v>
      </c>
      <c r="J8602" t="s">
        <v>38</v>
      </c>
      <c r="K8602" s="6">
        <v>40.54</v>
      </c>
      <c r="L8602">
        <v>2</v>
      </c>
      <c r="M8602">
        <v>0</v>
      </c>
      <c r="N8602" s="6">
        <v>11.3512</v>
      </c>
      <c r="O8602" t="str">
        <f t="shared" si="402"/>
        <v/>
      </c>
      <c r="P8602" s="6">
        <f t="shared" si="403"/>
        <v>174.59866666666667</v>
      </c>
      <c r="Q8602">
        <f t="shared" si="404"/>
        <v>174.56528169013319</v>
      </c>
      <c r="R8602" s="16" t="str">
        <f>TEXT(Ecom[[#This Row],[Dates]],"mmm")</f>
        <v>May</v>
      </c>
      <c r="S8602" s="16" t="str">
        <f>TEXT(Ecom[[#This Row],[Dates]],"YYYY")</f>
        <v>2025</v>
      </c>
      <c r="T8602" s="16"/>
    </row>
    <row r="8603" spans="1:20" x14ac:dyDescent="0.25">
      <c r="A8603" t="s">
        <v>28</v>
      </c>
      <c r="B8603" s="16">
        <v>46193</v>
      </c>
      <c r="C8603" t="s">
        <v>22</v>
      </c>
      <c r="D8603" t="s">
        <v>15</v>
      </c>
      <c r="E8603" t="s">
        <v>286</v>
      </c>
      <c r="F8603" t="s">
        <v>24</v>
      </c>
      <c r="G8603">
        <v>93727</v>
      </c>
      <c r="H8603" t="s">
        <v>25</v>
      </c>
      <c r="I8603" t="s">
        <v>26</v>
      </c>
      <c r="J8603" t="s">
        <v>37</v>
      </c>
      <c r="K8603" s="6">
        <v>7.3120000000000003</v>
      </c>
      <c r="L8603">
        <v>1</v>
      </c>
      <c r="M8603">
        <v>0.2</v>
      </c>
      <c r="N8603" s="6">
        <v>2.5592000000000001</v>
      </c>
      <c r="O8603" t="str">
        <f t="shared" si="402"/>
        <v/>
      </c>
      <c r="P8603" s="6">
        <f t="shared" si="403"/>
        <v>171.11199999999999</v>
      </c>
      <c r="Q8603">
        <f t="shared" si="404"/>
        <v>192.25374120985313</v>
      </c>
      <c r="R8603" s="16" t="str">
        <f>TEXT(Ecom[[#This Row],[Dates]],"mmm")</f>
        <v>Jun</v>
      </c>
      <c r="S8603" s="16" t="str">
        <f>TEXT(Ecom[[#This Row],[Dates]],"YYYY")</f>
        <v>2026</v>
      </c>
      <c r="T8603" s="16"/>
    </row>
    <row r="8604" spans="1:20" x14ac:dyDescent="0.25">
      <c r="A8604" t="s">
        <v>168</v>
      </c>
      <c r="B8604" s="16">
        <v>45920</v>
      </c>
      <c r="C8604" t="s">
        <v>44</v>
      </c>
      <c r="D8604" t="s">
        <v>15</v>
      </c>
      <c r="E8604" t="s">
        <v>277</v>
      </c>
      <c r="F8604" t="s">
        <v>177</v>
      </c>
      <c r="G8604">
        <v>89502</v>
      </c>
      <c r="H8604" t="s">
        <v>25</v>
      </c>
      <c r="I8604" t="s">
        <v>35</v>
      </c>
      <c r="J8604" t="s">
        <v>36</v>
      </c>
      <c r="K8604" s="6">
        <v>475.94400000000002</v>
      </c>
      <c r="L8604">
        <v>7</v>
      </c>
      <c r="M8604">
        <v>0.2</v>
      </c>
      <c r="N8604" s="6">
        <v>59.493000000000002</v>
      </c>
      <c r="O8604" t="str">
        <f t="shared" si="402"/>
        <v/>
      </c>
      <c r="P8604" s="6">
        <f t="shared" si="403"/>
        <v>223.87466666666668</v>
      </c>
      <c r="Q8604">
        <f t="shared" si="404"/>
        <v>195.0170690998516</v>
      </c>
      <c r="R8604" s="16" t="str">
        <f>TEXT(Ecom[[#This Row],[Dates]],"mmm")</f>
        <v>Sep</v>
      </c>
      <c r="S8604" s="16" t="str">
        <f>TEXT(Ecom[[#This Row],[Dates]],"YYYY")</f>
        <v>2025</v>
      </c>
      <c r="T8604" s="16"/>
    </row>
    <row r="8605" spans="1:20" x14ac:dyDescent="0.25">
      <c r="A8605" t="s">
        <v>28</v>
      </c>
      <c r="B8605" s="16">
        <v>46163</v>
      </c>
      <c r="C8605" t="s">
        <v>22</v>
      </c>
      <c r="D8605" t="s">
        <v>15</v>
      </c>
      <c r="E8605" t="s">
        <v>122</v>
      </c>
      <c r="F8605" t="s">
        <v>46</v>
      </c>
      <c r="G8605">
        <v>78207</v>
      </c>
      <c r="H8605" t="s">
        <v>47</v>
      </c>
      <c r="I8605" t="s">
        <v>35</v>
      </c>
      <c r="J8605" t="s">
        <v>59</v>
      </c>
      <c r="K8605" s="6">
        <v>30.08</v>
      </c>
      <c r="L8605">
        <v>2</v>
      </c>
      <c r="M8605">
        <v>0.2</v>
      </c>
      <c r="N8605" s="6">
        <v>-5.2640000000000002</v>
      </c>
      <c r="O8605">
        <f t="shared" si="402"/>
        <v>-5.2640000000000002</v>
      </c>
      <c r="P8605" s="6">
        <f t="shared" si="403"/>
        <v>125.54666666666667</v>
      </c>
      <c r="Q8605">
        <f t="shared" si="404"/>
        <v>93.731174661408176</v>
      </c>
      <c r="R8605" s="16" t="str">
        <f>TEXT(Ecom[[#This Row],[Dates]],"mmm")</f>
        <v>May</v>
      </c>
      <c r="S8605" s="16" t="str">
        <f>TEXT(Ecom[[#This Row],[Dates]],"YYYY")</f>
        <v>2026</v>
      </c>
      <c r="T8605" s="16"/>
    </row>
    <row r="8606" spans="1:20" x14ac:dyDescent="0.25">
      <c r="A8606" t="s">
        <v>28</v>
      </c>
      <c r="B8606" s="16">
        <v>46256</v>
      </c>
      <c r="C8606" t="s">
        <v>22</v>
      </c>
      <c r="D8606" t="s">
        <v>15</v>
      </c>
      <c r="E8606" t="s">
        <v>122</v>
      </c>
      <c r="F8606" t="s">
        <v>46</v>
      </c>
      <c r="G8606">
        <v>78207</v>
      </c>
      <c r="H8606" t="s">
        <v>47</v>
      </c>
      <c r="I8606" t="s">
        <v>35</v>
      </c>
      <c r="J8606" t="s">
        <v>59</v>
      </c>
      <c r="K8606" s="6">
        <v>165.6</v>
      </c>
      <c r="L8606">
        <v>3</v>
      </c>
      <c r="M8606">
        <v>0.2</v>
      </c>
      <c r="N8606" s="6">
        <v>-6.21</v>
      </c>
      <c r="O8606">
        <f t="shared" si="402"/>
        <v>-6.21</v>
      </c>
      <c r="P8606" s="6">
        <f t="shared" si="403"/>
        <v>123.24666666666667</v>
      </c>
      <c r="Q8606">
        <f t="shared" si="404"/>
        <v>74.116826843391877</v>
      </c>
      <c r="R8606" s="16" t="str">
        <f>TEXT(Ecom[[#This Row],[Dates]],"mmm")</f>
        <v>Aug</v>
      </c>
      <c r="S8606" s="16" t="str">
        <f>TEXT(Ecom[[#This Row],[Dates]],"YYYY")</f>
        <v>2026</v>
      </c>
      <c r="T8606" s="16"/>
    </row>
    <row r="8607" spans="1:20" x14ac:dyDescent="0.25">
      <c r="A8607" t="s">
        <v>28</v>
      </c>
      <c r="B8607" s="16">
        <v>46260</v>
      </c>
      <c r="C8607" t="s">
        <v>22</v>
      </c>
      <c r="D8607" t="s">
        <v>15</v>
      </c>
      <c r="E8607" t="s">
        <v>122</v>
      </c>
      <c r="F8607" t="s">
        <v>46</v>
      </c>
      <c r="G8607">
        <v>78207</v>
      </c>
      <c r="H8607" t="s">
        <v>47</v>
      </c>
      <c r="I8607" t="s">
        <v>35</v>
      </c>
      <c r="J8607" t="s">
        <v>36</v>
      </c>
      <c r="K8607" s="6">
        <v>180.96</v>
      </c>
      <c r="L8607">
        <v>5</v>
      </c>
      <c r="M8607">
        <v>0.2</v>
      </c>
      <c r="N8607" s="6">
        <v>13.571999999999999</v>
      </c>
      <c r="O8607" t="str">
        <f t="shared" si="402"/>
        <v/>
      </c>
      <c r="P8607" s="6">
        <f t="shared" si="403"/>
        <v>87.033333333333346</v>
      </c>
      <c r="Q8607">
        <f t="shared" si="404"/>
        <v>68.284650951407485</v>
      </c>
      <c r="R8607" s="16" t="str">
        <f>TEXT(Ecom[[#This Row],[Dates]],"mmm")</f>
        <v>Aug</v>
      </c>
      <c r="S8607" s="16" t="str">
        <f>TEXT(Ecom[[#This Row],[Dates]],"YYYY")</f>
        <v>2026</v>
      </c>
      <c r="T8607" s="16"/>
    </row>
    <row r="8608" spans="1:20" x14ac:dyDescent="0.25">
      <c r="A8608" t="s">
        <v>28</v>
      </c>
      <c r="B8608" s="16">
        <v>45688</v>
      </c>
      <c r="C8608" t="s">
        <v>14</v>
      </c>
      <c r="D8608" t="s">
        <v>15</v>
      </c>
      <c r="E8608" t="s">
        <v>302</v>
      </c>
      <c r="F8608" t="s">
        <v>166</v>
      </c>
      <c r="G8608">
        <v>2740</v>
      </c>
      <c r="H8608" t="s">
        <v>57</v>
      </c>
      <c r="I8608" t="s">
        <v>35</v>
      </c>
      <c r="J8608" t="s">
        <v>59</v>
      </c>
      <c r="K8608" s="6">
        <v>23.18</v>
      </c>
      <c r="L8608">
        <v>2</v>
      </c>
      <c r="M8608">
        <v>0</v>
      </c>
      <c r="N8608" s="6">
        <v>7.6494</v>
      </c>
      <c r="O8608" t="str">
        <f t="shared" si="402"/>
        <v/>
      </c>
      <c r="P8608" s="6">
        <f t="shared" si="403"/>
        <v>31.900000000000002</v>
      </c>
      <c r="Q8608">
        <f t="shared" si="404"/>
        <v>61.059366618495574</v>
      </c>
      <c r="R8608" s="16" t="str">
        <f>TEXT(Ecom[[#This Row],[Dates]],"mmm")</f>
        <v>Jan</v>
      </c>
      <c r="S8608" s="16" t="str">
        <f>TEXT(Ecom[[#This Row],[Dates]],"YYYY")</f>
        <v>2025</v>
      </c>
      <c r="T8608" s="16"/>
    </row>
    <row r="8609" spans="1:20" x14ac:dyDescent="0.25">
      <c r="A8609" t="s">
        <v>28</v>
      </c>
      <c r="B8609" s="16">
        <v>46261</v>
      </c>
      <c r="C8609" t="s">
        <v>14</v>
      </c>
      <c r="D8609" t="s">
        <v>15</v>
      </c>
      <c r="E8609" t="s">
        <v>75</v>
      </c>
      <c r="F8609" t="s">
        <v>76</v>
      </c>
      <c r="G8609">
        <v>10035</v>
      </c>
      <c r="H8609" t="s">
        <v>57</v>
      </c>
      <c r="I8609" t="s">
        <v>19</v>
      </c>
      <c r="J8609" t="s">
        <v>33</v>
      </c>
      <c r="K8609" s="6">
        <v>56.96</v>
      </c>
      <c r="L8609">
        <v>2</v>
      </c>
      <c r="M8609">
        <v>0</v>
      </c>
      <c r="N8609" s="6">
        <v>21.075199999999999</v>
      </c>
      <c r="O8609" t="str">
        <f t="shared" si="402"/>
        <v/>
      </c>
      <c r="P8609" s="6">
        <f t="shared" si="403"/>
        <v>142.02933333333331</v>
      </c>
      <c r="Q8609">
        <f t="shared" si="404"/>
        <v>123.7201256504493</v>
      </c>
      <c r="R8609" s="16" t="str">
        <f>TEXT(Ecom[[#This Row],[Dates]],"mmm")</f>
        <v>Aug</v>
      </c>
      <c r="S8609" s="16" t="str">
        <f>TEXT(Ecom[[#This Row],[Dates]],"YYYY")</f>
        <v>2026</v>
      </c>
      <c r="T8609" s="16"/>
    </row>
    <row r="8610" spans="1:20" x14ac:dyDescent="0.25">
      <c r="A8610" t="s">
        <v>28</v>
      </c>
      <c r="B8610" s="16">
        <v>45795</v>
      </c>
      <c r="C8610" t="s">
        <v>14</v>
      </c>
      <c r="D8610" t="s">
        <v>15</v>
      </c>
      <c r="E8610" t="s">
        <v>75</v>
      </c>
      <c r="F8610" t="s">
        <v>76</v>
      </c>
      <c r="G8610">
        <v>10035</v>
      </c>
      <c r="H8610" t="s">
        <v>57</v>
      </c>
      <c r="I8610" t="s">
        <v>26</v>
      </c>
      <c r="J8610" t="s">
        <v>38</v>
      </c>
      <c r="K8610" s="6">
        <v>15.56</v>
      </c>
      <c r="L8610">
        <v>4</v>
      </c>
      <c r="M8610">
        <v>0</v>
      </c>
      <c r="N8610" s="6">
        <v>4.0456000000000003</v>
      </c>
      <c r="O8610" t="str">
        <f t="shared" si="402"/>
        <v/>
      </c>
      <c r="P8610" s="6">
        <f t="shared" si="403"/>
        <v>127.69599999999998</v>
      </c>
      <c r="Q8610">
        <f t="shared" si="404"/>
        <v>138.98618731263804</v>
      </c>
      <c r="R8610" s="16" t="str">
        <f>TEXT(Ecom[[#This Row],[Dates]],"mmm")</f>
        <v>May</v>
      </c>
      <c r="S8610" s="16" t="str">
        <f>TEXT(Ecom[[#This Row],[Dates]],"YYYY")</f>
        <v>2025</v>
      </c>
      <c r="T8610" s="16"/>
    </row>
    <row r="8611" spans="1:20" x14ac:dyDescent="0.25">
      <c r="A8611" t="s">
        <v>28</v>
      </c>
      <c r="B8611" s="16">
        <v>46207</v>
      </c>
      <c r="C8611" t="s">
        <v>14</v>
      </c>
      <c r="D8611" t="s">
        <v>15</v>
      </c>
      <c r="E8611" t="s">
        <v>75</v>
      </c>
      <c r="F8611" t="s">
        <v>76</v>
      </c>
      <c r="G8611">
        <v>10035</v>
      </c>
      <c r="H8611" t="s">
        <v>57</v>
      </c>
      <c r="I8611" t="s">
        <v>19</v>
      </c>
      <c r="J8611" t="s">
        <v>20</v>
      </c>
      <c r="K8611" s="6">
        <v>353.56799999999998</v>
      </c>
      <c r="L8611">
        <v>2</v>
      </c>
      <c r="M8611">
        <v>0.2</v>
      </c>
      <c r="N8611" s="6">
        <v>-44.195999999999998</v>
      </c>
      <c r="O8611">
        <f t="shared" si="402"/>
        <v>-44.195999999999998</v>
      </c>
      <c r="P8611" s="6">
        <f t="shared" si="403"/>
        <v>150.15933333333331</v>
      </c>
      <c r="Q8611">
        <f t="shared" si="404"/>
        <v>143.992568880275</v>
      </c>
      <c r="R8611" s="16" t="str">
        <f>TEXT(Ecom[[#This Row],[Dates]],"mmm")</f>
        <v>Jul</v>
      </c>
      <c r="S8611" s="16" t="str">
        <f>TEXT(Ecom[[#This Row],[Dates]],"YYYY")</f>
        <v>2026</v>
      </c>
      <c r="T8611" s="16"/>
    </row>
    <row r="8612" spans="1:20" x14ac:dyDescent="0.25">
      <c r="A8612" t="s">
        <v>28</v>
      </c>
      <c r="B8612" s="16">
        <v>45965</v>
      </c>
      <c r="C8612" t="s">
        <v>14</v>
      </c>
      <c r="D8612" t="s">
        <v>15</v>
      </c>
      <c r="E8612" t="s">
        <v>75</v>
      </c>
      <c r="F8612" t="s">
        <v>76</v>
      </c>
      <c r="G8612">
        <v>10035</v>
      </c>
      <c r="H8612" t="s">
        <v>57</v>
      </c>
      <c r="I8612" t="s">
        <v>19</v>
      </c>
      <c r="J8612" t="s">
        <v>33</v>
      </c>
      <c r="K8612" s="6">
        <v>13.96</v>
      </c>
      <c r="L8612">
        <v>2</v>
      </c>
      <c r="M8612">
        <v>0</v>
      </c>
      <c r="N8612" s="6">
        <v>6.7008000000000001</v>
      </c>
      <c r="O8612" t="str">
        <f t="shared" si="402"/>
        <v/>
      </c>
      <c r="P8612" s="6">
        <f t="shared" si="403"/>
        <v>45.53</v>
      </c>
      <c r="Q8612">
        <f t="shared" si="404"/>
        <v>76.348312976583628</v>
      </c>
      <c r="R8612" s="16" t="str">
        <f>TEXT(Ecom[[#This Row],[Dates]],"mmm")</f>
        <v>Nov</v>
      </c>
      <c r="S8612" s="16" t="str">
        <f>TEXT(Ecom[[#This Row],[Dates]],"YYYY")</f>
        <v>2025</v>
      </c>
      <c r="T8612" s="16"/>
    </row>
    <row r="8613" spans="1:20" x14ac:dyDescent="0.25">
      <c r="A8613" t="s">
        <v>13</v>
      </c>
      <c r="B8613" s="16">
        <v>46160</v>
      </c>
      <c r="C8613" t="s">
        <v>14</v>
      </c>
      <c r="D8613" t="s">
        <v>15</v>
      </c>
      <c r="E8613" t="s">
        <v>567</v>
      </c>
      <c r="F8613" t="s">
        <v>24</v>
      </c>
      <c r="G8613">
        <v>93030</v>
      </c>
      <c r="H8613" t="s">
        <v>25</v>
      </c>
      <c r="I8613" t="s">
        <v>35</v>
      </c>
      <c r="J8613" t="s">
        <v>59</v>
      </c>
      <c r="K8613" s="6">
        <v>82.95</v>
      </c>
      <c r="L8613">
        <v>5</v>
      </c>
      <c r="M8613">
        <v>0</v>
      </c>
      <c r="N8613" s="6">
        <v>29.032499999999999</v>
      </c>
      <c r="O8613" t="str">
        <f t="shared" si="402"/>
        <v/>
      </c>
      <c r="P8613" s="6">
        <f t="shared" si="403"/>
        <v>200.86666666666667</v>
      </c>
      <c r="Q8613">
        <f t="shared" si="404"/>
        <v>165.78096760976402</v>
      </c>
      <c r="R8613" s="16" t="str">
        <f>TEXT(Ecom[[#This Row],[Dates]],"mmm")</f>
        <v>May</v>
      </c>
      <c r="S8613" s="16" t="str">
        <f>TEXT(Ecom[[#This Row],[Dates]],"YYYY")</f>
        <v>2026</v>
      </c>
      <c r="T8613" s="16"/>
    </row>
    <row r="8614" spans="1:20" x14ac:dyDescent="0.25">
      <c r="A8614" t="s">
        <v>13</v>
      </c>
      <c r="B8614" s="16">
        <v>46317</v>
      </c>
      <c r="C8614" t="s">
        <v>22</v>
      </c>
      <c r="D8614" t="s">
        <v>15</v>
      </c>
      <c r="E8614" t="s">
        <v>23</v>
      </c>
      <c r="F8614" t="s">
        <v>24</v>
      </c>
      <c r="G8614">
        <v>90036</v>
      </c>
      <c r="H8614" t="s">
        <v>25</v>
      </c>
      <c r="I8614" t="s">
        <v>26</v>
      </c>
      <c r="J8614" t="s">
        <v>34</v>
      </c>
      <c r="K8614" s="6">
        <v>39.68</v>
      </c>
      <c r="L8614">
        <v>2</v>
      </c>
      <c r="M8614">
        <v>0</v>
      </c>
      <c r="N8614" s="6">
        <v>10.316800000000001</v>
      </c>
      <c r="O8614" t="str">
        <f t="shared" si="402"/>
        <v/>
      </c>
      <c r="P8614" s="6">
        <f t="shared" si="403"/>
        <v>175.67666666666665</v>
      </c>
      <c r="Q8614">
        <f t="shared" si="404"/>
        <v>188.19906233284738</v>
      </c>
      <c r="R8614" s="16" t="str">
        <f>TEXT(Ecom[[#This Row],[Dates]],"mmm")</f>
        <v>Oct</v>
      </c>
      <c r="S8614" s="16" t="str">
        <f>TEXT(Ecom[[#This Row],[Dates]],"YYYY")</f>
        <v>2026</v>
      </c>
      <c r="T8614" s="16"/>
    </row>
    <row r="8615" spans="1:20" x14ac:dyDescent="0.25">
      <c r="A8615" t="s">
        <v>28</v>
      </c>
      <c r="B8615" s="16">
        <v>46340</v>
      </c>
      <c r="C8615" t="s">
        <v>14</v>
      </c>
      <c r="D8615" t="s">
        <v>15</v>
      </c>
      <c r="E8615" t="s">
        <v>267</v>
      </c>
      <c r="F8615" t="s">
        <v>24</v>
      </c>
      <c r="G8615">
        <v>94601</v>
      </c>
      <c r="H8615" t="s">
        <v>25</v>
      </c>
      <c r="I8615" t="s">
        <v>35</v>
      </c>
      <c r="J8615" t="s">
        <v>59</v>
      </c>
      <c r="K8615" s="6">
        <v>479.97</v>
      </c>
      <c r="L8615">
        <v>3</v>
      </c>
      <c r="M8615">
        <v>0</v>
      </c>
      <c r="N8615" s="6">
        <v>177.5889</v>
      </c>
      <c r="O8615" t="str">
        <f t="shared" si="402"/>
        <v/>
      </c>
      <c r="P8615" s="6">
        <f t="shared" si="403"/>
        <v>167.202</v>
      </c>
      <c r="Q8615">
        <f t="shared" si="404"/>
        <v>207.85805862405954</v>
      </c>
      <c r="R8615" s="16" t="str">
        <f>TEXT(Ecom[[#This Row],[Dates]],"mmm")</f>
        <v>Nov</v>
      </c>
      <c r="S8615" s="16" t="str">
        <f>TEXT(Ecom[[#This Row],[Dates]],"YYYY")</f>
        <v>2026</v>
      </c>
      <c r="T8615" s="16"/>
    </row>
    <row r="8616" spans="1:20" x14ac:dyDescent="0.25">
      <c r="A8616" t="s">
        <v>28</v>
      </c>
      <c r="B8616" s="16">
        <v>46350</v>
      </c>
      <c r="C8616" t="s">
        <v>14</v>
      </c>
      <c r="D8616" t="s">
        <v>15</v>
      </c>
      <c r="E8616" t="s">
        <v>239</v>
      </c>
      <c r="F8616" t="s">
        <v>43</v>
      </c>
      <c r="G8616">
        <v>98026</v>
      </c>
      <c r="H8616" t="s">
        <v>25</v>
      </c>
      <c r="I8616" t="s">
        <v>26</v>
      </c>
      <c r="J8616" t="s">
        <v>27</v>
      </c>
      <c r="K8616" s="6">
        <v>7.38</v>
      </c>
      <c r="L8616">
        <v>2</v>
      </c>
      <c r="M8616">
        <v>0</v>
      </c>
      <c r="N8616" s="6">
        <v>3.4685999999999999</v>
      </c>
      <c r="O8616" t="str">
        <f t="shared" si="402"/>
        <v/>
      </c>
      <c r="P8616" s="6">
        <f t="shared" si="403"/>
        <v>34.538666666666664</v>
      </c>
      <c r="Q8616">
        <f t="shared" si="404"/>
        <v>134.12298713687568</v>
      </c>
      <c r="R8616" s="16" t="str">
        <f>TEXT(Ecom[[#This Row],[Dates]],"mmm")</f>
        <v>Nov</v>
      </c>
      <c r="S8616" s="16" t="str">
        <f>TEXT(Ecom[[#This Row],[Dates]],"YYYY")</f>
        <v>2026</v>
      </c>
      <c r="T8616" s="16"/>
    </row>
    <row r="8617" spans="1:20" x14ac:dyDescent="0.25">
      <c r="A8617" t="s">
        <v>28</v>
      </c>
      <c r="B8617" s="16">
        <v>46019</v>
      </c>
      <c r="C8617" t="s">
        <v>14</v>
      </c>
      <c r="D8617" t="s">
        <v>15</v>
      </c>
      <c r="E8617" t="s">
        <v>239</v>
      </c>
      <c r="F8617" t="s">
        <v>43</v>
      </c>
      <c r="G8617">
        <v>98026</v>
      </c>
      <c r="H8617" t="s">
        <v>25</v>
      </c>
      <c r="I8617" t="s">
        <v>26</v>
      </c>
      <c r="J8617" t="s">
        <v>37</v>
      </c>
      <c r="K8617" s="6">
        <v>14.256</v>
      </c>
      <c r="L8617">
        <v>3</v>
      </c>
      <c r="M8617">
        <v>0.2</v>
      </c>
      <c r="N8617" s="6">
        <v>4.4550000000000001</v>
      </c>
      <c r="O8617" t="str">
        <f t="shared" si="402"/>
        <v/>
      </c>
      <c r="P8617" s="6">
        <f t="shared" si="403"/>
        <v>45.286666666666669</v>
      </c>
      <c r="Q8617">
        <f t="shared" si="404"/>
        <v>92.51166560353748</v>
      </c>
      <c r="R8617" s="16" t="str">
        <f>TEXT(Ecom[[#This Row],[Dates]],"mmm")</f>
        <v>Dec</v>
      </c>
      <c r="S8617" s="16" t="str">
        <f>TEXT(Ecom[[#This Row],[Dates]],"YYYY")</f>
        <v>2025</v>
      </c>
      <c r="T8617" s="16"/>
    </row>
    <row r="8618" spans="1:20" x14ac:dyDescent="0.25">
      <c r="A8618" t="s">
        <v>28</v>
      </c>
      <c r="B8618" s="16">
        <v>45888</v>
      </c>
      <c r="C8618" t="s">
        <v>14</v>
      </c>
      <c r="D8618" t="s">
        <v>15</v>
      </c>
      <c r="E8618" t="s">
        <v>239</v>
      </c>
      <c r="F8618" t="s">
        <v>43</v>
      </c>
      <c r="G8618">
        <v>98026</v>
      </c>
      <c r="H8618" t="s">
        <v>25</v>
      </c>
      <c r="I8618" t="s">
        <v>26</v>
      </c>
      <c r="J8618" t="s">
        <v>41</v>
      </c>
      <c r="K8618" s="6">
        <v>81.98</v>
      </c>
      <c r="L8618">
        <v>2</v>
      </c>
      <c r="M8618">
        <v>0</v>
      </c>
      <c r="N8618" s="6">
        <v>40.170200000000001</v>
      </c>
      <c r="O8618" t="str">
        <f t="shared" si="402"/>
        <v/>
      </c>
      <c r="P8618" s="6">
        <f t="shared" si="403"/>
        <v>173.7586666666667</v>
      </c>
      <c r="Q8618">
        <f t="shared" si="404"/>
        <v>133.31614065821137</v>
      </c>
      <c r="R8618" s="16" t="str">
        <f>TEXT(Ecom[[#This Row],[Dates]],"mmm")</f>
        <v>Aug</v>
      </c>
      <c r="S8618" s="16" t="str">
        <f>TEXT(Ecom[[#This Row],[Dates]],"YYYY")</f>
        <v>2025</v>
      </c>
      <c r="T8618" s="16"/>
    </row>
    <row r="8619" spans="1:20" x14ac:dyDescent="0.25">
      <c r="A8619" t="s">
        <v>28</v>
      </c>
      <c r="B8619" s="16">
        <v>45687</v>
      </c>
      <c r="C8619" t="s">
        <v>14</v>
      </c>
      <c r="D8619" t="s">
        <v>15</v>
      </c>
      <c r="E8619" t="s">
        <v>239</v>
      </c>
      <c r="F8619" t="s">
        <v>43</v>
      </c>
      <c r="G8619">
        <v>98026</v>
      </c>
      <c r="H8619" t="s">
        <v>25</v>
      </c>
      <c r="I8619" t="s">
        <v>26</v>
      </c>
      <c r="J8619" t="s">
        <v>37</v>
      </c>
      <c r="K8619" s="6">
        <v>39.624000000000002</v>
      </c>
      <c r="L8619">
        <v>3</v>
      </c>
      <c r="M8619">
        <v>0.2</v>
      </c>
      <c r="N8619" s="6">
        <v>13.868399999999999</v>
      </c>
      <c r="O8619" t="str">
        <f t="shared" si="402"/>
        <v/>
      </c>
      <c r="P8619" s="6">
        <f t="shared" si="403"/>
        <v>168.13866666666669</v>
      </c>
      <c r="Q8619">
        <f t="shared" si="404"/>
        <v>143.38961567855759</v>
      </c>
      <c r="R8619" s="16" t="str">
        <f>TEXT(Ecom[[#This Row],[Dates]],"mmm")</f>
        <v>Jan</v>
      </c>
      <c r="S8619" s="16" t="str">
        <f>TEXT(Ecom[[#This Row],[Dates]],"YYYY")</f>
        <v>2025</v>
      </c>
      <c r="T8619" s="16"/>
    </row>
    <row r="8620" spans="1:20" x14ac:dyDescent="0.25">
      <c r="A8620" t="s">
        <v>28</v>
      </c>
      <c r="B8620" s="16">
        <v>46384</v>
      </c>
      <c r="C8620" t="s">
        <v>22</v>
      </c>
      <c r="D8620" t="s">
        <v>15</v>
      </c>
      <c r="E8620" t="s">
        <v>23</v>
      </c>
      <c r="F8620" t="s">
        <v>24</v>
      </c>
      <c r="G8620">
        <v>90004</v>
      </c>
      <c r="H8620" t="s">
        <v>25</v>
      </c>
      <c r="I8620" t="s">
        <v>19</v>
      </c>
      <c r="J8620" t="s">
        <v>31</v>
      </c>
      <c r="K8620" s="6">
        <v>399.67200000000003</v>
      </c>
      <c r="L8620">
        <v>7</v>
      </c>
      <c r="M8620">
        <v>0.2</v>
      </c>
      <c r="N8620" s="6">
        <v>-14.9877</v>
      </c>
      <c r="O8620">
        <f t="shared" si="402"/>
        <v>-14.9877</v>
      </c>
      <c r="P8620" s="6">
        <f t="shared" si="403"/>
        <v>165.11733333333333</v>
      </c>
      <c r="Q8620">
        <f t="shared" si="404"/>
        <v>163.04943607521139</v>
      </c>
      <c r="R8620" s="16" t="str">
        <f>TEXT(Ecom[[#This Row],[Dates]],"mmm")</f>
        <v>Dec</v>
      </c>
      <c r="S8620" s="16" t="str">
        <f>TEXT(Ecom[[#This Row],[Dates]],"YYYY")</f>
        <v>2026</v>
      </c>
      <c r="T8620" s="16"/>
    </row>
    <row r="8621" spans="1:20" x14ac:dyDescent="0.25">
      <c r="A8621" t="s">
        <v>13</v>
      </c>
      <c r="B8621" s="16">
        <v>46278</v>
      </c>
      <c r="C8621" t="s">
        <v>22</v>
      </c>
      <c r="D8621" t="s">
        <v>15</v>
      </c>
      <c r="E8621" t="s">
        <v>75</v>
      </c>
      <c r="F8621" t="s">
        <v>76</v>
      </c>
      <c r="G8621">
        <v>10024</v>
      </c>
      <c r="H8621" t="s">
        <v>57</v>
      </c>
      <c r="I8621" t="s">
        <v>26</v>
      </c>
      <c r="J8621" t="s">
        <v>32</v>
      </c>
      <c r="K8621" s="6">
        <v>65.12</v>
      </c>
      <c r="L8621">
        <v>4</v>
      </c>
      <c r="M8621">
        <v>0</v>
      </c>
      <c r="N8621" s="6">
        <v>16.9312</v>
      </c>
      <c r="O8621" t="str">
        <f t="shared" si="402"/>
        <v/>
      </c>
      <c r="P8621" s="6">
        <f t="shared" si="403"/>
        <v>38.816000000000003</v>
      </c>
      <c r="Q8621">
        <f t="shared" si="404"/>
        <v>98.394193493240181</v>
      </c>
      <c r="R8621" s="16" t="str">
        <f>TEXT(Ecom[[#This Row],[Dates]],"mmm")</f>
        <v>Sep</v>
      </c>
      <c r="S8621" s="16" t="str">
        <f>TEXT(Ecom[[#This Row],[Dates]],"YYYY")</f>
        <v>2026</v>
      </c>
      <c r="T8621" s="16"/>
    </row>
    <row r="8622" spans="1:20" x14ac:dyDescent="0.25">
      <c r="A8622" t="s">
        <v>13</v>
      </c>
      <c r="B8622" s="16">
        <v>46168</v>
      </c>
      <c r="C8622" t="s">
        <v>14</v>
      </c>
      <c r="D8622" t="s">
        <v>15</v>
      </c>
      <c r="E8622" t="s">
        <v>135</v>
      </c>
      <c r="F8622" t="s">
        <v>46</v>
      </c>
      <c r="G8622">
        <v>75217</v>
      </c>
      <c r="H8622" t="s">
        <v>47</v>
      </c>
      <c r="I8622" t="s">
        <v>19</v>
      </c>
      <c r="J8622" t="s">
        <v>33</v>
      </c>
      <c r="K8622" s="6">
        <v>30.56</v>
      </c>
      <c r="L8622">
        <v>5</v>
      </c>
      <c r="M8622">
        <v>0.6</v>
      </c>
      <c r="N8622" s="6">
        <v>-19.864000000000001</v>
      </c>
      <c r="O8622">
        <f t="shared" si="402"/>
        <v>-19.864000000000001</v>
      </c>
      <c r="P8622" s="6">
        <f t="shared" si="403"/>
        <v>30.378666666666664</v>
      </c>
      <c r="Q8622">
        <f t="shared" si="404"/>
        <v>78.571238556460955</v>
      </c>
      <c r="R8622" s="16" t="str">
        <f>TEXT(Ecom[[#This Row],[Dates]],"mmm")</f>
        <v>May</v>
      </c>
      <c r="S8622" s="16" t="str">
        <f>TEXT(Ecom[[#This Row],[Dates]],"YYYY")</f>
        <v>2026</v>
      </c>
      <c r="T8622" s="16"/>
    </row>
    <row r="8623" spans="1:20" x14ac:dyDescent="0.25">
      <c r="A8623" t="s">
        <v>28</v>
      </c>
      <c r="B8623" s="16">
        <v>46183</v>
      </c>
      <c r="C8623" t="s">
        <v>22</v>
      </c>
      <c r="D8623" t="s">
        <v>15</v>
      </c>
      <c r="E8623" t="s">
        <v>115</v>
      </c>
      <c r="F8623" t="s">
        <v>86</v>
      </c>
      <c r="G8623">
        <v>37064</v>
      </c>
      <c r="H8623" t="s">
        <v>18</v>
      </c>
      <c r="I8623" t="s">
        <v>26</v>
      </c>
      <c r="J8623" t="s">
        <v>38</v>
      </c>
      <c r="K8623" s="6">
        <v>20.768000000000001</v>
      </c>
      <c r="L8623">
        <v>2</v>
      </c>
      <c r="M8623">
        <v>0.2</v>
      </c>
      <c r="N8623" s="6">
        <v>2.3363999999999998</v>
      </c>
      <c r="O8623" t="str">
        <f t="shared" si="402"/>
        <v/>
      </c>
      <c r="P8623" s="6">
        <f t="shared" si="403"/>
        <v>60.56</v>
      </c>
      <c r="Q8623">
        <f t="shared" si="404"/>
        <v>36.879165604765298</v>
      </c>
      <c r="R8623" s="16" t="str">
        <f>TEXT(Ecom[[#This Row],[Dates]],"mmm")</f>
        <v>Jun</v>
      </c>
      <c r="S8623" s="16" t="str">
        <f>TEXT(Ecom[[#This Row],[Dates]],"YYYY")</f>
        <v>2026</v>
      </c>
      <c r="T8623" s="16"/>
    </row>
    <row r="8624" spans="1:20" x14ac:dyDescent="0.25">
      <c r="A8624" t="s">
        <v>28</v>
      </c>
      <c r="B8624" s="16">
        <v>46015</v>
      </c>
      <c r="C8624" t="s">
        <v>14</v>
      </c>
      <c r="D8624" t="s">
        <v>15</v>
      </c>
      <c r="E8624" t="s">
        <v>108</v>
      </c>
      <c r="F8624" t="s">
        <v>81</v>
      </c>
      <c r="G8624">
        <v>85023</v>
      </c>
      <c r="H8624" t="s">
        <v>25</v>
      </c>
      <c r="I8624" t="s">
        <v>26</v>
      </c>
      <c r="J8624" t="s">
        <v>32</v>
      </c>
      <c r="K8624" s="6">
        <v>39.808</v>
      </c>
      <c r="L8624">
        <v>4</v>
      </c>
      <c r="M8624">
        <v>0.2</v>
      </c>
      <c r="N8624" s="6">
        <v>3.9807999999999999</v>
      </c>
      <c r="O8624" t="str">
        <f t="shared" si="402"/>
        <v/>
      </c>
      <c r="P8624" s="6">
        <f t="shared" si="403"/>
        <v>90.957333333333338</v>
      </c>
      <c r="Q8624">
        <f t="shared" si="404"/>
        <v>37.396970778492303</v>
      </c>
      <c r="R8624" s="16" t="str">
        <f>TEXT(Ecom[[#This Row],[Dates]],"mmm")</f>
        <v>Dec</v>
      </c>
      <c r="S8624" s="16" t="str">
        <f>TEXT(Ecom[[#This Row],[Dates]],"YYYY")</f>
        <v>2025</v>
      </c>
      <c r="T8624" s="16"/>
    </row>
    <row r="8625" spans="1:20" x14ac:dyDescent="0.25">
      <c r="A8625" t="s">
        <v>28</v>
      </c>
      <c r="B8625" s="16">
        <v>45833</v>
      </c>
      <c r="C8625" t="s">
        <v>14</v>
      </c>
      <c r="D8625" t="s">
        <v>15</v>
      </c>
      <c r="E8625" t="s">
        <v>180</v>
      </c>
      <c r="F8625" t="s">
        <v>30</v>
      </c>
      <c r="G8625">
        <v>33178</v>
      </c>
      <c r="H8625" t="s">
        <v>18</v>
      </c>
      <c r="I8625" t="s">
        <v>26</v>
      </c>
      <c r="J8625" t="s">
        <v>37</v>
      </c>
      <c r="K8625" s="6">
        <v>121.104</v>
      </c>
      <c r="L8625">
        <v>6</v>
      </c>
      <c r="M8625">
        <v>0.7</v>
      </c>
      <c r="N8625" s="6">
        <v>-100.92</v>
      </c>
      <c r="O8625">
        <f t="shared" si="402"/>
        <v>-100.92</v>
      </c>
      <c r="P8625" s="6">
        <f t="shared" si="403"/>
        <v>82.92</v>
      </c>
      <c r="Q8625">
        <f t="shared" si="404"/>
        <v>53.62137048823945</v>
      </c>
      <c r="R8625" s="16" t="str">
        <f>TEXT(Ecom[[#This Row],[Dates]],"mmm")</f>
        <v>Jun</v>
      </c>
      <c r="S8625" s="16" t="str">
        <f>TEXT(Ecom[[#This Row],[Dates]],"YYYY")</f>
        <v>2025</v>
      </c>
      <c r="T8625" s="16"/>
    </row>
    <row r="8626" spans="1:20" x14ac:dyDescent="0.25">
      <c r="A8626" t="s">
        <v>28</v>
      </c>
      <c r="B8626" s="16">
        <v>46192</v>
      </c>
      <c r="C8626" t="s">
        <v>14</v>
      </c>
      <c r="D8626" t="s">
        <v>15</v>
      </c>
      <c r="E8626" t="s">
        <v>180</v>
      </c>
      <c r="F8626" t="s">
        <v>30</v>
      </c>
      <c r="G8626">
        <v>33178</v>
      </c>
      <c r="H8626" t="s">
        <v>18</v>
      </c>
      <c r="I8626" t="s">
        <v>35</v>
      </c>
      <c r="J8626" t="s">
        <v>59</v>
      </c>
      <c r="K8626" s="6">
        <v>111.96</v>
      </c>
      <c r="L8626">
        <v>5</v>
      </c>
      <c r="M8626">
        <v>0.2</v>
      </c>
      <c r="N8626" s="6">
        <v>-1.3995</v>
      </c>
      <c r="O8626">
        <f t="shared" si="402"/>
        <v>-1.3995</v>
      </c>
      <c r="P8626" s="6">
        <f t="shared" si="403"/>
        <v>65.971999999999994</v>
      </c>
      <c r="Q8626">
        <f t="shared" si="404"/>
        <v>40.737227557076551</v>
      </c>
      <c r="R8626" s="16" t="str">
        <f>TEXT(Ecom[[#This Row],[Dates]],"mmm")</f>
        <v>Jun</v>
      </c>
      <c r="S8626" s="16" t="str">
        <f>TEXT(Ecom[[#This Row],[Dates]],"YYYY")</f>
        <v>2026</v>
      </c>
      <c r="T8626" s="16"/>
    </row>
    <row r="8627" spans="1:20" x14ac:dyDescent="0.25">
      <c r="A8627" t="s">
        <v>28</v>
      </c>
      <c r="B8627" s="16">
        <v>45731</v>
      </c>
      <c r="C8627" t="s">
        <v>22</v>
      </c>
      <c r="D8627" t="s">
        <v>15</v>
      </c>
      <c r="E8627" t="s">
        <v>151</v>
      </c>
      <c r="F8627" t="s">
        <v>98</v>
      </c>
      <c r="G8627">
        <v>80906</v>
      </c>
      <c r="H8627" t="s">
        <v>25</v>
      </c>
      <c r="I8627" t="s">
        <v>26</v>
      </c>
      <c r="J8627" t="s">
        <v>41</v>
      </c>
      <c r="K8627" s="6">
        <v>15.696</v>
      </c>
      <c r="L8627">
        <v>3</v>
      </c>
      <c r="M8627">
        <v>0.2</v>
      </c>
      <c r="N8627" s="6">
        <v>5.1012000000000004</v>
      </c>
      <c r="O8627" t="str">
        <f t="shared" si="402"/>
        <v/>
      </c>
      <c r="P8627" s="6">
        <f t="shared" si="403"/>
        <v>58.652000000000008</v>
      </c>
      <c r="Q8627">
        <f t="shared" si="404"/>
        <v>42.895804860926283</v>
      </c>
      <c r="R8627" s="16" t="str">
        <f>TEXT(Ecom[[#This Row],[Dates]],"mmm")</f>
        <v>Mar</v>
      </c>
      <c r="S8627" s="16" t="str">
        <f>TEXT(Ecom[[#This Row],[Dates]],"YYYY")</f>
        <v>2025</v>
      </c>
      <c r="T8627" s="16"/>
    </row>
    <row r="8628" spans="1:20" x14ac:dyDescent="0.25">
      <c r="A8628" t="s">
        <v>28</v>
      </c>
      <c r="B8628" s="16">
        <v>46095</v>
      </c>
      <c r="C8628" t="s">
        <v>22</v>
      </c>
      <c r="D8628" t="s">
        <v>15</v>
      </c>
      <c r="E8628" t="s">
        <v>75</v>
      </c>
      <c r="F8628" t="s">
        <v>76</v>
      </c>
      <c r="G8628">
        <v>10011</v>
      </c>
      <c r="H8628" t="s">
        <v>57</v>
      </c>
      <c r="I8628" t="s">
        <v>26</v>
      </c>
      <c r="J8628" t="s">
        <v>32</v>
      </c>
      <c r="K8628" s="6">
        <v>70.260000000000005</v>
      </c>
      <c r="L8628">
        <v>3</v>
      </c>
      <c r="M8628">
        <v>0</v>
      </c>
      <c r="N8628" s="6">
        <v>18.970199999999998</v>
      </c>
      <c r="O8628" t="str">
        <f t="shared" si="402"/>
        <v/>
      </c>
      <c r="P8628" s="6">
        <f t="shared" si="403"/>
        <v>55.451999999999998</v>
      </c>
      <c r="Q8628">
        <f t="shared" si="404"/>
        <v>33.848184510644977</v>
      </c>
      <c r="R8628" s="16" t="str">
        <f>TEXT(Ecom[[#This Row],[Dates]],"mmm")</f>
        <v>Mar</v>
      </c>
      <c r="S8628" s="16" t="str">
        <f>TEXT(Ecom[[#This Row],[Dates]],"YYYY")</f>
        <v>2026</v>
      </c>
      <c r="T8628" s="16"/>
    </row>
    <row r="8629" spans="1:20" x14ac:dyDescent="0.25">
      <c r="A8629" t="s">
        <v>28</v>
      </c>
      <c r="B8629" s="16">
        <v>46328</v>
      </c>
      <c r="C8629" t="s">
        <v>22</v>
      </c>
      <c r="D8629" t="s">
        <v>15</v>
      </c>
      <c r="E8629" t="s">
        <v>75</v>
      </c>
      <c r="F8629" t="s">
        <v>76</v>
      </c>
      <c r="G8629">
        <v>10011</v>
      </c>
      <c r="H8629" t="s">
        <v>57</v>
      </c>
      <c r="I8629" t="s">
        <v>35</v>
      </c>
      <c r="J8629" t="s">
        <v>59</v>
      </c>
      <c r="K8629" s="6">
        <v>90</v>
      </c>
      <c r="L8629">
        <v>5</v>
      </c>
      <c r="M8629">
        <v>0</v>
      </c>
      <c r="N8629" s="6">
        <v>16.2</v>
      </c>
      <c r="O8629" t="str">
        <f t="shared" si="402"/>
        <v/>
      </c>
      <c r="P8629" s="6">
        <f t="shared" si="403"/>
        <v>192.42399999999998</v>
      </c>
      <c r="Q8629">
        <f t="shared" si="404"/>
        <v>170.09451230026991</v>
      </c>
      <c r="R8629" s="16" t="str">
        <f>TEXT(Ecom[[#This Row],[Dates]],"mmm")</f>
        <v>Nov</v>
      </c>
      <c r="S8629" s="16" t="str">
        <f>TEXT(Ecom[[#This Row],[Dates]],"YYYY")</f>
        <v>2026</v>
      </c>
      <c r="T8629" s="16"/>
    </row>
    <row r="8630" spans="1:20" x14ac:dyDescent="0.25">
      <c r="A8630" t="s">
        <v>28</v>
      </c>
      <c r="B8630" s="16">
        <v>45765</v>
      </c>
      <c r="C8630" t="s">
        <v>22</v>
      </c>
      <c r="D8630" t="s">
        <v>15</v>
      </c>
      <c r="E8630" t="s">
        <v>75</v>
      </c>
      <c r="F8630" t="s">
        <v>76</v>
      </c>
      <c r="G8630">
        <v>10011</v>
      </c>
      <c r="H8630" t="s">
        <v>57</v>
      </c>
      <c r="I8630" t="s">
        <v>26</v>
      </c>
      <c r="J8630" t="s">
        <v>37</v>
      </c>
      <c r="K8630" s="6">
        <v>6.0960000000000001</v>
      </c>
      <c r="L8630">
        <v>2</v>
      </c>
      <c r="M8630">
        <v>0.2</v>
      </c>
      <c r="N8630" s="6">
        <v>2.0573999999999999</v>
      </c>
      <c r="O8630" t="str">
        <f t="shared" si="402"/>
        <v/>
      </c>
      <c r="P8630" s="6">
        <f t="shared" si="403"/>
        <v>164.83733333333333</v>
      </c>
      <c r="Q8630">
        <f t="shared" si="404"/>
        <v>192.05090619744354</v>
      </c>
      <c r="R8630" s="16" t="str">
        <f>TEXT(Ecom[[#This Row],[Dates]],"mmm")</f>
        <v>Apr</v>
      </c>
      <c r="S8630" s="16" t="str">
        <f>TEXT(Ecom[[#This Row],[Dates]],"YYYY")</f>
        <v>2025</v>
      </c>
      <c r="T8630" s="16"/>
    </row>
    <row r="8631" spans="1:20" x14ac:dyDescent="0.25">
      <c r="A8631" t="s">
        <v>28</v>
      </c>
      <c r="B8631" s="16">
        <v>46229</v>
      </c>
      <c r="C8631" t="s">
        <v>22</v>
      </c>
      <c r="D8631" t="s">
        <v>15</v>
      </c>
      <c r="E8631" t="s">
        <v>75</v>
      </c>
      <c r="F8631" t="s">
        <v>76</v>
      </c>
      <c r="G8631">
        <v>10011</v>
      </c>
      <c r="H8631" t="s">
        <v>57</v>
      </c>
      <c r="I8631" t="s">
        <v>19</v>
      </c>
      <c r="J8631" t="s">
        <v>31</v>
      </c>
      <c r="K8631" s="6">
        <v>481.17599999999999</v>
      </c>
      <c r="L8631">
        <v>2</v>
      </c>
      <c r="M8631">
        <v>0.4</v>
      </c>
      <c r="N8631" s="6">
        <v>-120.294</v>
      </c>
      <c r="O8631">
        <f t="shared" si="402"/>
        <v>-120.294</v>
      </c>
      <c r="P8631" s="6">
        <f t="shared" si="403"/>
        <v>221.95533333333333</v>
      </c>
      <c r="Q8631">
        <f t="shared" si="404"/>
        <v>191.65538663000396</v>
      </c>
      <c r="R8631" s="16" t="str">
        <f>TEXT(Ecom[[#This Row],[Dates]],"mmm")</f>
        <v>Jul</v>
      </c>
      <c r="S8631" s="16" t="str">
        <f>TEXT(Ecom[[#This Row],[Dates]],"YYYY")</f>
        <v>2026</v>
      </c>
      <c r="T8631" s="16"/>
    </row>
    <row r="8632" spans="1:20" x14ac:dyDescent="0.25">
      <c r="A8632" t="s">
        <v>28</v>
      </c>
      <c r="B8632" s="16">
        <v>46362</v>
      </c>
      <c r="C8632" t="s">
        <v>22</v>
      </c>
      <c r="D8632" t="s">
        <v>15</v>
      </c>
      <c r="E8632" t="s">
        <v>75</v>
      </c>
      <c r="F8632" t="s">
        <v>76</v>
      </c>
      <c r="G8632">
        <v>10011</v>
      </c>
      <c r="H8632" t="s">
        <v>57</v>
      </c>
      <c r="I8632" t="s">
        <v>26</v>
      </c>
      <c r="J8632" t="s">
        <v>77</v>
      </c>
      <c r="K8632" s="6">
        <v>7.24</v>
      </c>
      <c r="L8632">
        <v>4</v>
      </c>
      <c r="M8632">
        <v>0</v>
      </c>
      <c r="N8632" s="6">
        <v>2.3892000000000002</v>
      </c>
      <c r="O8632" t="str">
        <f t="shared" si="402"/>
        <v/>
      </c>
      <c r="P8632" s="6">
        <f t="shared" si="403"/>
        <v>518.15133333333335</v>
      </c>
      <c r="Q8632">
        <f t="shared" si="404"/>
        <v>500.68678772129249</v>
      </c>
      <c r="R8632" s="16" t="str">
        <f>TEXT(Ecom[[#This Row],[Dates]],"mmm")</f>
        <v>Dec</v>
      </c>
      <c r="S8632" s="16" t="str">
        <f>TEXT(Ecom[[#This Row],[Dates]],"YYYY")</f>
        <v>2026</v>
      </c>
      <c r="T8632" s="16"/>
    </row>
    <row r="8633" spans="1:20" x14ac:dyDescent="0.25">
      <c r="A8633" t="s">
        <v>62</v>
      </c>
      <c r="B8633" s="16">
        <v>46233</v>
      </c>
      <c r="C8633" t="s">
        <v>14</v>
      </c>
      <c r="D8633" t="s">
        <v>15</v>
      </c>
      <c r="E8633" t="s">
        <v>528</v>
      </c>
      <c r="F8633" t="s">
        <v>56</v>
      </c>
      <c r="G8633">
        <v>18018</v>
      </c>
      <c r="H8633" t="s">
        <v>57</v>
      </c>
      <c r="I8633" t="s">
        <v>19</v>
      </c>
      <c r="J8633" t="s">
        <v>20</v>
      </c>
      <c r="K8633" s="6">
        <v>177.45</v>
      </c>
      <c r="L8633">
        <v>5</v>
      </c>
      <c r="M8633">
        <v>0.5</v>
      </c>
      <c r="N8633" s="6">
        <v>-78.078000000000003</v>
      </c>
      <c r="O8633">
        <f t="shared" si="402"/>
        <v>-78.078000000000003</v>
      </c>
      <c r="P8633" s="6">
        <f t="shared" si="403"/>
        <v>518.89800000000002</v>
      </c>
      <c r="Q8633">
        <f t="shared" si="404"/>
        <v>573.50720932586421</v>
      </c>
      <c r="R8633" s="16" t="str">
        <f>TEXT(Ecom[[#This Row],[Dates]],"mmm")</f>
        <v>Jul</v>
      </c>
      <c r="S8633" s="16" t="str">
        <f>TEXT(Ecom[[#This Row],[Dates]],"YYYY")</f>
        <v>2026</v>
      </c>
      <c r="T8633" s="16"/>
    </row>
    <row r="8634" spans="1:20" x14ac:dyDescent="0.25">
      <c r="A8634" t="s">
        <v>62</v>
      </c>
      <c r="B8634" s="16">
        <v>46100</v>
      </c>
      <c r="C8634" t="s">
        <v>14</v>
      </c>
      <c r="D8634" t="s">
        <v>15</v>
      </c>
      <c r="E8634" t="s">
        <v>528</v>
      </c>
      <c r="F8634" t="s">
        <v>56</v>
      </c>
      <c r="G8634">
        <v>18018</v>
      </c>
      <c r="H8634" t="s">
        <v>57</v>
      </c>
      <c r="I8634" t="s">
        <v>26</v>
      </c>
      <c r="J8634" t="s">
        <v>37</v>
      </c>
      <c r="K8634" s="6">
        <v>1369.7639999999999</v>
      </c>
      <c r="L8634">
        <v>6</v>
      </c>
      <c r="M8634">
        <v>0.7</v>
      </c>
      <c r="N8634" s="6">
        <v>-913.17600000000004</v>
      </c>
      <c r="O8634">
        <f t="shared" si="402"/>
        <v>-913.17600000000004</v>
      </c>
      <c r="P8634" s="6">
        <f t="shared" si="403"/>
        <v>503.40799999999996</v>
      </c>
      <c r="Q8634">
        <f t="shared" si="404"/>
        <v>611.95137277812933</v>
      </c>
      <c r="R8634" s="16" t="str">
        <f>TEXT(Ecom[[#This Row],[Dates]],"mmm")</f>
        <v>Mar</v>
      </c>
      <c r="S8634" s="16" t="str">
        <f>TEXT(Ecom[[#This Row],[Dates]],"YYYY")</f>
        <v>2026</v>
      </c>
      <c r="T8634" s="16"/>
    </row>
    <row r="8635" spans="1:20" x14ac:dyDescent="0.25">
      <c r="A8635" t="s">
        <v>62</v>
      </c>
      <c r="B8635" s="16">
        <v>45778</v>
      </c>
      <c r="C8635" t="s">
        <v>14</v>
      </c>
      <c r="D8635" t="s">
        <v>15</v>
      </c>
      <c r="E8635" t="s">
        <v>528</v>
      </c>
      <c r="F8635" t="s">
        <v>56</v>
      </c>
      <c r="G8635">
        <v>18018</v>
      </c>
      <c r="H8635" t="s">
        <v>57</v>
      </c>
      <c r="I8635" t="s">
        <v>26</v>
      </c>
      <c r="J8635" t="s">
        <v>38</v>
      </c>
      <c r="K8635" s="6">
        <v>9.48</v>
      </c>
      <c r="L8635">
        <v>3</v>
      </c>
      <c r="M8635">
        <v>0.2</v>
      </c>
      <c r="N8635" s="6">
        <v>0.71099999999999997</v>
      </c>
      <c r="O8635" t="str">
        <f t="shared" si="402"/>
        <v/>
      </c>
      <c r="P8635" s="6">
        <f t="shared" si="403"/>
        <v>105.13666666666666</v>
      </c>
      <c r="Q8635">
        <f t="shared" si="404"/>
        <v>366.55295907463409</v>
      </c>
      <c r="R8635" s="16" t="str">
        <f>TEXT(Ecom[[#This Row],[Dates]],"mmm")</f>
        <v>May</v>
      </c>
      <c r="S8635" s="16" t="str">
        <f>TEXT(Ecom[[#This Row],[Dates]],"YYYY")</f>
        <v>2025</v>
      </c>
      <c r="T8635" s="16"/>
    </row>
    <row r="8636" spans="1:20" x14ac:dyDescent="0.25">
      <c r="A8636" t="s">
        <v>28</v>
      </c>
      <c r="B8636" s="16">
        <v>45747</v>
      </c>
      <c r="C8636" t="s">
        <v>14</v>
      </c>
      <c r="D8636" t="s">
        <v>15</v>
      </c>
      <c r="E8636" t="s">
        <v>55</v>
      </c>
      <c r="F8636" t="s">
        <v>56</v>
      </c>
      <c r="G8636">
        <v>19140</v>
      </c>
      <c r="H8636" t="s">
        <v>57</v>
      </c>
      <c r="I8636" t="s">
        <v>19</v>
      </c>
      <c r="J8636" t="s">
        <v>20</v>
      </c>
      <c r="K8636" s="6">
        <v>130.97999999999999</v>
      </c>
      <c r="L8636">
        <v>2</v>
      </c>
      <c r="M8636">
        <v>0.5</v>
      </c>
      <c r="N8636" s="6">
        <v>-89.066400000000002</v>
      </c>
      <c r="O8636">
        <f t="shared" si="402"/>
        <v>-89.066400000000002</v>
      </c>
      <c r="P8636" s="6">
        <f t="shared" si="403"/>
        <v>377.30999999999995</v>
      </c>
      <c r="Q8636">
        <f t="shared" si="404"/>
        <v>339.06697116012896</v>
      </c>
      <c r="R8636" s="16" t="str">
        <f>TEXT(Ecom[[#This Row],[Dates]],"mmm")</f>
        <v>Mar</v>
      </c>
      <c r="S8636" s="16" t="str">
        <f>TEXT(Ecom[[#This Row],[Dates]],"YYYY")</f>
        <v>2025</v>
      </c>
      <c r="T8636" s="16"/>
    </row>
    <row r="8637" spans="1:20" x14ac:dyDescent="0.25">
      <c r="A8637" t="s">
        <v>62</v>
      </c>
      <c r="B8637" s="16">
        <v>45946</v>
      </c>
      <c r="C8637" t="s">
        <v>14</v>
      </c>
      <c r="D8637" t="s">
        <v>15</v>
      </c>
      <c r="E8637" t="s">
        <v>183</v>
      </c>
      <c r="F8637" t="s">
        <v>17</v>
      </c>
      <c r="G8637">
        <v>40214</v>
      </c>
      <c r="H8637" t="s">
        <v>18</v>
      </c>
      <c r="I8637" t="s">
        <v>26</v>
      </c>
      <c r="J8637" t="s">
        <v>34</v>
      </c>
      <c r="K8637" s="6">
        <v>174.95</v>
      </c>
      <c r="L8637">
        <v>5</v>
      </c>
      <c r="M8637">
        <v>0</v>
      </c>
      <c r="N8637" s="6">
        <v>45.487000000000002</v>
      </c>
      <c r="O8637" t="str">
        <f t="shared" si="402"/>
        <v/>
      </c>
      <c r="P8637" s="6">
        <f t="shared" si="403"/>
        <v>380.17666666666668</v>
      </c>
      <c r="Q8637">
        <f t="shared" si="404"/>
        <v>296.69477785665089</v>
      </c>
      <c r="R8637" s="16" t="str">
        <f>TEXT(Ecom[[#This Row],[Dates]],"mmm")</f>
        <v>Oct</v>
      </c>
      <c r="S8637" s="16" t="str">
        <f>TEXT(Ecom[[#This Row],[Dates]],"YYYY")</f>
        <v>2025</v>
      </c>
      <c r="T8637" s="16"/>
    </row>
    <row r="8638" spans="1:20" x14ac:dyDescent="0.25">
      <c r="A8638" t="s">
        <v>62</v>
      </c>
      <c r="B8638" s="16">
        <v>46257</v>
      </c>
      <c r="C8638" t="s">
        <v>14</v>
      </c>
      <c r="D8638" t="s">
        <v>15</v>
      </c>
      <c r="E8638" t="s">
        <v>183</v>
      </c>
      <c r="F8638" t="s">
        <v>17</v>
      </c>
      <c r="G8638">
        <v>40214</v>
      </c>
      <c r="H8638" t="s">
        <v>18</v>
      </c>
      <c r="I8638" t="s">
        <v>26</v>
      </c>
      <c r="J8638" t="s">
        <v>32</v>
      </c>
      <c r="K8638" s="6">
        <v>826</v>
      </c>
      <c r="L8638">
        <v>5</v>
      </c>
      <c r="M8638">
        <v>0</v>
      </c>
      <c r="N8638" s="6">
        <v>214.76</v>
      </c>
      <c r="O8638" t="str">
        <f t="shared" si="402"/>
        <v/>
      </c>
      <c r="P8638" s="6">
        <f t="shared" si="403"/>
        <v>455.17666666666668</v>
      </c>
      <c r="Q8638">
        <f t="shared" si="404"/>
        <v>295.6684273654202</v>
      </c>
      <c r="R8638" s="16" t="str">
        <f>TEXT(Ecom[[#This Row],[Dates]],"mmm")</f>
        <v>Aug</v>
      </c>
      <c r="S8638" s="16" t="str">
        <f>TEXT(Ecom[[#This Row],[Dates]],"YYYY")</f>
        <v>2026</v>
      </c>
      <c r="T8638" s="16"/>
    </row>
    <row r="8639" spans="1:20" x14ac:dyDescent="0.25">
      <c r="A8639" t="s">
        <v>28</v>
      </c>
      <c r="B8639" s="16">
        <v>46080</v>
      </c>
      <c r="C8639" t="s">
        <v>14</v>
      </c>
      <c r="D8639" t="s">
        <v>15</v>
      </c>
      <c r="E8639" t="s">
        <v>42</v>
      </c>
      <c r="F8639" t="s">
        <v>43</v>
      </c>
      <c r="G8639">
        <v>98105</v>
      </c>
      <c r="H8639" t="s">
        <v>25</v>
      </c>
      <c r="I8639" t="s">
        <v>19</v>
      </c>
      <c r="J8639" t="s">
        <v>33</v>
      </c>
      <c r="K8639" s="6">
        <v>139.58000000000001</v>
      </c>
      <c r="L8639">
        <v>7</v>
      </c>
      <c r="M8639">
        <v>0</v>
      </c>
      <c r="N8639" s="6">
        <v>39.0824</v>
      </c>
      <c r="O8639" t="str">
        <f t="shared" si="402"/>
        <v/>
      </c>
      <c r="P8639" s="6">
        <f t="shared" si="403"/>
        <v>183.97333333333333</v>
      </c>
      <c r="Q8639">
        <f t="shared" si="404"/>
        <v>173.56802796982319</v>
      </c>
      <c r="R8639" s="16" t="str">
        <f>TEXT(Ecom[[#This Row],[Dates]],"mmm")</f>
        <v>Feb</v>
      </c>
      <c r="S8639" s="16" t="str">
        <f>TEXT(Ecom[[#This Row],[Dates]],"YYYY")</f>
        <v>2026</v>
      </c>
      <c r="T8639" s="16"/>
    </row>
    <row r="8640" spans="1:20" x14ac:dyDescent="0.25">
      <c r="A8640" t="s">
        <v>62</v>
      </c>
      <c r="B8640" s="16">
        <v>46245</v>
      </c>
      <c r="C8640" t="s">
        <v>44</v>
      </c>
      <c r="D8640" t="s">
        <v>15</v>
      </c>
      <c r="E8640" t="s">
        <v>334</v>
      </c>
      <c r="F8640" t="s">
        <v>49</v>
      </c>
      <c r="G8640">
        <v>53142</v>
      </c>
      <c r="H8640" t="s">
        <v>47</v>
      </c>
      <c r="I8640" t="s">
        <v>35</v>
      </c>
      <c r="J8640" t="s">
        <v>59</v>
      </c>
      <c r="K8640" s="6">
        <v>399.95</v>
      </c>
      <c r="L8640">
        <v>5</v>
      </c>
      <c r="M8640">
        <v>0</v>
      </c>
      <c r="N8640" s="6">
        <v>143.982</v>
      </c>
      <c r="O8640" t="str">
        <f t="shared" si="402"/>
        <v/>
      </c>
      <c r="P8640" s="6">
        <f t="shared" si="403"/>
        <v>391.10666666666663</v>
      </c>
      <c r="Q8640">
        <f t="shared" si="404"/>
        <v>237.55498149551264</v>
      </c>
      <c r="R8640" s="16" t="str">
        <f>TEXT(Ecom[[#This Row],[Dates]],"mmm")</f>
        <v>Aug</v>
      </c>
      <c r="S8640" s="16" t="str">
        <f>TEXT(Ecom[[#This Row],[Dates]],"YYYY")</f>
        <v>2026</v>
      </c>
      <c r="T8640" s="16"/>
    </row>
    <row r="8641" spans="1:20" x14ac:dyDescent="0.25">
      <c r="A8641" t="s">
        <v>13</v>
      </c>
      <c r="B8641" s="16">
        <v>46122</v>
      </c>
      <c r="C8641" t="s">
        <v>22</v>
      </c>
      <c r="D8641" t="s">
        <v>15</v>
      </c>
      <c r="E8641" t="s">
        <v>16</v>
      </c>
      <c r="F8641" t="s">
        <v>17</v>
      </c>
      <c r="G8641">
        <v>42420</v>
      </c>
      <c r="H8641" t="s">
        <v>18</v>
      </c>
      <c r="I8641" t="s">
        <v>26</v>
      </c>
      <c r="J8641" t="s">
        <v>37</v>
      </c>
      <c r="K8641" s="6">
        <v>12.39</v>
      </c>
      <c r="L8641">
        <v>3</v>
      </c>
      <c r="M8641">
        <v>0</v>
      </c>
      <c r="N8641" s="6">
        <v>5.8232999999999997</v>
      </c>
      <c r="O8641" t="str">
        <f t="shared" si="402"/>
        <v/>
      </c>
      <c r="P8641" s="6">
        <f t="shared" si="403"/>
        <v>280.41000000000003</v>
      </c>
      <c r="Q8641">
        <f t="shared" si="404"/>
        <v>265.47104392562852</v>
      </c>
      <c r="R8641" s="16" t="str">
        <f>TEXT(Ecom[[#This Row],[Dates]],"mmm")</f>
        <v>Apr</v>
      </c>
      <c r="S8641" s="16" t="str">
        <f>TEXT(Ecom[[#This Row],[Dates]],"YYYY")</f>
        <v>2026</v>
      </c>
      <c r="T8641" s="16"/>
    </row>
    <row r="8642" spans="1:20" x14ac:dyDescent="0.25">
      <c r="A8642" t="s">
        <v>28</v>
      </c>
      <c r="B8642" s="16">
        <v>46223</v>
      </c>
      <c r="C8642" t="s">
        <v>22</v>
      </c>
      <c r="D8642" t="s">
        <v>15</v>
      </c>
      <c r="E8642" t="s">
        <v>135</v>
      </c>
      <c r="F8642" t="s">
        <v>46</v>
      </c>
      <c r="G8642">
        <v>75217</v>
      </c>
      <c r="H8642" t="s">
        <v>47</v>
      </c>
      <c r="I8642" t="s">
        <v>26</v>
      </c>
      <c r="J8642" t="s">
        <v>37</v>
      </c>
      <c r="K8642" s="6">
        <v>760.98</v>
      </c>
      <c r="L8642">
        <v>5</v>
      </c>
      <c r="M8642">
        <v>0.8</v>
      </c>
      <c r="N8642" s="6">
        <v>-1141.47</v>
      </c>
      <c r="O8642">
        <f t="shared" ref="O8642:O8705" si="405">IF(N8642&lt;0,N8642,"")</f>
        <v>-1141.47</v>
      </c>
      <c r="P8642" s="6">
        <f t="shared" si="403"/>
        <v>286.78133333333335</v>
      </c>
      <c r="Q8642">
        <f t="shared" si="404"/>
        <v>287.02514531244407</v>
      </c>
      <c r="R8642" s="16" t="str">
        <f>TEXT(Ecom[[#This Row],[Dates]],"mmm")</f>
        <v>Jul</v>
      </c>
      <c r="S8642" s="16" t="str">
        <f>TEXT(Ecom[[#This Row],[Dates]],"YYYY")</f>
        <v>2026</v>
      </c>
      <c r="T8642" s="16"/>
    </row>
    <row r="8643" spans="1:20" x14ac:dyDescent="0.25">
      <c r="A8643" t="s">
        <v>168</v>
      </c>
      <c r="B8643" s="16">
        <v>46145</v>
      </c>
      <c r="C8643" t="s">
        <v>14</v>
      </c>
      <c r="D8643" t="s">
        <v>15</v>
      </c>
      <c r="E8643" t="s">
        <v>175</v>
      </c>
      <c r="F8643" t="s">
        <v>81</v>
      </c>
      <c r="G8643">
        <v>85345</v>
      </c>
      <c r="H8643" t="s">
        <v>25</v>
      </c>
      <c r="I8643" t="s">
        <v>26</v>
      </c>
      <c r="J8643" t="s">
        <v>37</v>
      </c>
      <c r="K8643" s="6">
        <v>67.86</v>
      </c>
      <c r="L8643">
        <v>6</v>
      </c>
      <c r="M8643">
        <v>0.7</v>
      </c>
      <c r="N8643" s="6">
        <v>-45.24</v>
      </c>
      <c r="O8643">
        <f t="shared" si="405"/>
        <v>-45.24</v>
      </c>
      <c r="P8643" s="6">
        <f t="shared" ref="P8643:P8706" si="406">AVERAGE(K8643:K8645)</f>
        <v>34.801333333333339</v>
      </c>
      <c r="Q8643">
        <f t="shared" si="404"/>
        <v>192.55281212830553</v>
      </c>
      <c r="R8643" s="16" t="str">
        <f>TEXT(Ecom[[#This Row],[Dates]],"mmm")</f>
        <v>May</v>
      </c>
      <c r="S8643" s="16" t="str">
        <f>TEXT(Ecom[[#This Row],[Dates]],"YYYY")</f>
        <v>2026</v>
      </c>
      <c r="T8643" s="16"/>
    </row>
    <row r="8644" spans="1:20" x14ac:dyDescent="0.25">
      <c r="A8644" t="s">
        <v>28</v>
      </c>
      <c r="B8644" s="16">
        <v>45740</v>
      </c>
      <c r="C8644" t="s">
        <v>22</v>
      </c>
      <c r="D8644" t="s">
        <v>15</v>
      </c>
      <c r="E8644" t="s">
        <v>189</v>
      </c>
      <c r="F8644" t="s">
        <v>40</v>
      </c>
      <c r="G8644">
        <v>28540</v>
      </c>
      <c r="H8644" t="s">
        <v>18</v>
      </c>
      <c r="I8644" t="s">
        <v>26</v>
      </c>
      <c r="J8644" t="s">
        <v>77</v>
      </c>
      <c r="K8644" s="6">
        <v>31.504000000000001</v>
      </c>
      <c r="L8644">
        <v>11</v>
      </c>
      <c r="M8644">
        <v>0.2</v>
      </c>
      <c r="N8644" s="6">
        <v>11.814</v>
      </c>
      <c r="O8644" t="str">
        <f t="shared" si="405"/>
        <v/>
      </c>
      <c r="P8644" s="6">
        <f t="shared" si="406"/>
        <v>25.474333333333334</v>
      </c>
      <c r="Q8644">
        <f t="shared" si="404"/>
        <v>148.61555357962297</v>
      </c>
      <c r="R8644" s="16" t="str">
        <f>TEXT(Ecom[[#This Row],[Dates]],"mmm")</f>
        <v>Mar</v>
      </c>
      <c r="S8644" s="16" t="str">
        <f>TEXT(Ecom[[#This Row],[Dates]],"YYYY")</f>
        <v>2025</v>
      </c>
      <c r="T8644" s="16"/>
    </row>
    <row r="8645" spans="1:20" x14ac:dyDescent="0.25">
      <c r="A8645" t="s">
        <v>28</v>
      </c>
      <c r="B8645" s="16">
        <v>46279</v>
      </c>
      <c r="C8645" t="s">
        <v>22</v>
      </c>
      <c r="D8645" t="s">
        <v>15</v>
      </c>
      <c r="E8645" t="s">
        <v>189</v>
      </c>
      <c r="F8645" t="s">
        <v>40</v>
      </c>
      <c r="G8645">
        <v>28540</v>
      </c>
      <c r="H8645" t="s">
        <v>18</v>
      </c>
      <c r="I8645" t="s">
        <v>26</v>
      </c>
      <c r="J8645" t="s">
        <v>27</v>
      </c>
      <c r="K8645" s="6">
        <v>5.04</v>
      </c>
      <c r="L8645">
        <v>1</v>
      </c>
      <c r="M8645">
        <v>0.2</v>
      </c>
      <c r="N8645" s="6">
        <v>1.6379999999999999</v>
      </c>
      <c r="O8645" t="str">
        <f t="shared" si="405"/>
        <v/>
      </c>
      <c r="P8645" s="6">
        <f t="shared" si="406"/>
        <v>16.543666666666667</v>
      </c>
      <c r="Q8645">
        <f t="shared" ref="Q8645:Q8708" si="407">SQRT(SUMXMY2(K8645:K8647,P8643:P8645)/3)</f>
        <v>20.274941180898381</v>
      </c>
      <c r="R8645" s="16" t="str">
        <f>TEXT(Ecom[[#This Row],[Dates]],"mmm")</f>
        <v>Sep</v>
      </c>
      <c r="S8645" s="16" t="str">
        <f>TEXT(Ecom[[#This Row],[Dates]],"YYYY")</f>
        <v>2026</v>
      </c>
      <c r="T8645" s="16"/>
    </row>
    <row r="8646" spans="1:20" x14ac:dyDescent="0.25">
      <c r="A8646" t="s">
        <v>28</v>
      </c>
      <c r="B8646" s="16">
        <v>45953</v>
      </c>
      <c r="C8646" t="s">
        <v>22</v>
      </c>
      <c r="D8646" t="s">
        <v>15</v>
      </c>
      <c r="E8646" t="s">
        <v>189</v>
      </c>
      <c r="F8646" t="s">
        <v>40</v>
      </c>
      <c r="G8646">
        <v>28540</v>
      </c>
      <c r="H8646" t="s">
        <v>18</v>
      </c>
      <c r="I8646" t="s">
        <v>26</v>
      </c>
      <c r="J8646" t="s">
        <v>37</v>
      </c>
      <c r="K8646" s="6">
        <v>39.878999999999998</v>
      </c>
      <c r="L8646">
        <v>7</v>
      </c>
      <c r="M8646">
        <v>0.7</v>
      </c>
      <c r="N8646" s="6">
        <v>-29.244599999999998</v>
      </c>
      <c r="O8646">
        <f t="shared" si="405"/>
        <v>-29.244599999999998</v>
      </c>
      <c r="P8646" s="6">
        <f t="shared" si="406"/>
        <v>79.647666666666666</v>
      </c>
      <c r="Q8646">
        <f t="shared" si="407"/>
        <v>67.093384779060827</v>
      </c>
      <c r="R8646" s="16" t="str">
        <f>TEXT(Ecom[[#This Row],[Dates]],"mmm")</f>
        <v>Oct</v>
      </c>
      <c r="S8646" s="16" t="str">
        <f>TEXT(Ecom[[#This Row],[Dates]],"YYYY")</f>
        <v>2025</v>
      </c>
      <c r="T8646" s="16"/>
    </row>
    <row r="8647" spans="1:20" x14ac:dyDescent="0.25">
      <c r="A8647" t="s">
        <v>28</v>
      </c>
      <c r="B8647" s="16">
        <v>45699</v>
      </c>
      <c r="C8647" t="s">
        <v>22</v>
      </c>
      <c r="D8647" t="s">
        <v>15</v>
      </c>
      <c r="E8647" t="s">
        <v>189</v>
      </c>
      <c r="F8647" t="s">
        <v>40</v>
      </c>
      <c r="G8647">
        <v>28540</v>
      </c>
      <c r="H8647" t="s">
        <v>18</v>
      </c>
      <c r="I8647" t="s">
        <v>19</v>
      </c>
      <c r="J8647" t="s">
        <v>33</v>
      </c>
      <c r="K8647" s="6">
        <v>4.7119999999999997</v>
      </c>
      <c r="L8647">
        <v>1</v>
      </c>
      <c r="M8647">
        <v>0.2</v>
      </c>
      <c r="N8647" s="6">
        <v>1.4136</v>
      </c>
      <c r="O8647" t="str">
        <f t="shared" si="405"/>
        <v/>
      </c>
      <c r="P8647" s="6">
        <f t="shared" si="406"/>
        <v>98.829333333333338</v>
      </c>
      <c r="Q8647">
        <f t="shared" si="407"/>
        <v>66.580896617907186</v>
      </c>
      <c r="R8647" s="16" t="str">
        <f>TEXT(Ecom[[#This Row],[Dates]],"mmm")</f>
        <v>Feb</v>
      </c>
      <c r="S8647" s="16" t="str">
        <f>TEXT(Ecom[[#This Row],[Dates]],"YYYY")</f>
        <v>2025</v>
      </c>
      <c r="T8647" s="16"/>
    </row>
    <row r="8648" spans="1:20" x14ac:dyDescent="0.25">
      <c r="A8648" t="s">
        <v>28</v>
      </c>
      <c r="B8648" s="16">
        <v>46121</v>
      </c>
      <c r="C8648" t="s">
        <v>14</v>
      </c>
      <c r="D8648" t="s">
        <v>15</v>
      </c>
      <c r="E8648" t="s">
        <v>23</v>
      </c>
      <c r="F8648" t="s">
        <v>24</v>
      </c>
      <c r="G8648">
        <v>90032</v>
      </c>
      <c r="H8648" t="s">
        <v>25</v>
      </c>
      <c r="I8648" t="s">
        <v>19</v>
      </c>
      <c r="J8648" t="s">
        <v>21</v>
      </c>
      <c r="K8648" s="6">
        <v>194.352</v>
      </c>
      <c r="L8648">
        <v>3</v>
      </c>
      <c r="M8648">
        <v>0.2</v>
      </c>
      <c r="N8648" s="6">
        <v>19.435199999999998</v>
      </c>
      <c r="O8648" t="str">
        <f t="shared" si="405"/>
        <v/>
      </c>
      <c r="P8648" s="6">
        <f t="shared" si="406"/>
        <v>332.17866666666669</v>
      </c>
      <c r="Q8648">
        <f t="shared" si="407"/>
        <v>225.07473499237733</v>
      </c>
      <c r="R8648" s="16" t="str">
        <f>TEXT(Ecom[[#This Row],[Dates]],"mmm")</f>
        <v>Apr</v>
      </c>
      <c r="S8648" s="16" t="str">
        <f>TEXT(Ecom[[#This Row],[Dates]],"YYYY")</f>
        <v>2026</v>
      </c>
      <c r="T8648" s="16"/>
    </row>
    <row r="8649" spans="1:20" x14ac:dyDescent="0.25">
      <c r="A8649" t="s">
        <v>62</v>
      </c>
      <c r="B8649" s="16">
        <v>46111</v>
      </c>
      <c r="C8649" t="s">
        <v>22</v>
      </c>
      <c r="D8649" t="s">
        <v>15</v>
      </c>
      <c r="E8649" t="s">
        <v>405</v>
      </c>
      <c r="F8649" t="s">
        <v>86</v>
      </c>
      <c r="G8649">
        <v>37211</v>
      </c>
      <c r="H8649" t="s">
        <v>18</v>
      </c>
      <c r="I8649" t="s">
        <v>19</v>
      </c>
      <c r="J8649" t="s">
        <v>21</v>
      </c>
      <c r="K8649" s="6">
        <v>97.424000000000007</v>
      </c>
      <c r="L8649">
        <v>2</v>
      </c>
      <c r="M8649">
        <v>0.2</v>
      </c>
      <c r="N8649" s="6">
        <v>10.9602</v>
      </c>
      <c r="O8649" t="str">
        <f t="shared" si="405"/>
        <v/>
      </c>
      <c r="P8649" s="6">
        <f t="shared" si="406"/>
        <v>276.52666666666664</v>
      </c>
      <c r="Q8649">
        <f t="shared" si="407"/>
        <v>258.76946882247654</v>
      </c>
      <c r="R8649" s="16" t="str">
        <f>TEXT(Ecom[[#This Row],[Dates]],"mmm")</f>
        <v>Mar</v>
      </c>
      <c r="S8649" s="16" t="str">
        <f>TEXT(Ecom[[#This Row],[Dates]],"YYYY")</f>
        <v>2026</v>
      </c>
      <c r="T8649" s="16"/>
    </row>
    <row r="8650" spans="1:20" x14ac:dyDescent="0.25">
      <c r="A8650" t="s">
        <v>28</v>
      </c>
      <c r="B8650" s="16">
        <v>45671</v>
      </c>
      <c r="C8650" t="s">
        <v>14</v>
      </c>
      <c r="D8650" t="s">
        <v>15</v>
      </c>
      <c r="E8650" t="s">
        <v>99</v>
      </c>
      <c r="F8650" t="s">
        <v>40</v>
      </c>
      <c r="G8650">
        <v>28205</v>
      </c>
      <c r="H8650" t="s">
        <v>18</v>
      </c>
      <c r="I8650" t="s">
        <v>26</v>
      </c>
      <c r="J8650" t="s">
        <v>32</v>
      </c>
      <c r="K8650" s="6">
        <v>704.76</v>
      </c>
      <c r="L8650">
        <v>5</v>
      </c>
      <c r="M8650">
        <v>0.2</v>
      </c>
      <c r="N8650" s="6">
        <v>26.4285</v>
      </c>
      <c r="O8650" t="str">
        <f t="shared" si="405"/>
        <v/>
      </c>
      <c r="P8650" s="6">
        <f t="shared" si="406"/>
        <v>245.952</v>
      </c>
      <c r="Q8650">
        <f t="shared" si="407"/>
        <v>293.60061451242581</v>
      </c>
      <c r="R8650" s="16" t="str">
        <f>TEXT(Ecom[[#This Row],[Dates]],"mmm")</f>
        <v>Jan</v>
      </c>
      <c r="S8650" s="16" t="str">
        <f>TEXT(Ecom[[#This Row],[Dates]],"YYYY")</f>
        <v>2025</v>
      </c>
      <c r="T8650" s="16"/>
    </row>
    <row r="8651" spans="1:20" x14ac:dyDescent="0.25">
      <c r="A8651" t="s">
        <v>28</v>
      </c>
      <c r="B8651" s="16">
        <v>46193</v>
      </c>
      <c r="C8651" t="s">
        <v>14</v>
      </c>
      <c r="D8651" t="s">
        <v>15</v>
      </c>
      <c r="E8651" t="s">
        <v>99</v>
      </c>
      <c r="F8651" t="s">
        <v>40</v>
      </c>
      <c r="G8651">
        <v>28205</v>
      </c>
      <c r="H8651" t="s">
        <v>18</v>
      </c>
      <c r="I8651" t="s">
        <v>26</v>
      </c>
      <c r="J8651" t="s">
        <v>37</v>
      </c>
      <c r="K8651" s="6">
        <v>27.396000000000001</v>
      </c>
      <c r="L8651">
        <v>3</v>
      </c>
      <c r="M8651">
        <v>0.7</v>
      </c>
      <c r="N8651" s="6">
        <v>-20.090399999999999</v>
      </c>
      <c r="O8651">
        <f t="shared" si="405"/>
        <v>-20.090399999999999</v>
      </c>
      <c r="P8651" s="6">
        <f t="shared" si="406"/>
        <v>15.762</v>
      </c>
      <c r="Q8651">
        <f t="shared" si="407"/>
        <v>199.82457620104171</v>
      </c>
      <c r="R8651" s="16" t="str">
        <f>TEXT(Ecom[[#This Row],[Dates]],"mmm")</f>
        <v>Jun</v>
      </c>
      <c r="S8651" s="16" t="str">
        <f>TEXT(Ecom[[#This Row],[Dates]],"YYYY")</f>
        <v>2026</v>
      </c>
      <c r="T8651" s="16"/>
    </row>
    <row r="8652" spans="1:20" x14ac:dyDescent="0.25">
      <c r="A8652" t="s">
        <v>168</v>
      </c>
      <c r="B8652" s="16">
        <v>46011</v>
      </c>
      <c r="C8652" t="s">
        <v>14</v>
      </c>
      <c r="D8652" t="s">
        <v>15</v>
      </c>
      <c r="E8652" t="s">
        <v>42</v>
      </c>
      <c r="F8652" t="s">
        <v>43</v>
      </c>
      <c r="G8652">
        <v>98103</v>
      </c>
      <c r="H8652" t="s">
        <v>25</v>
      </c>
      <c r="I8652" t="s">
        <v>26</v>
      </c>
      <c r="J8652" t="s">
        <v>77</v>
      </c>
      <c r="K8652" s="6">
        <v>5.7</v>
      </c>
      <c r="L8652">
        <v>5</v>
      </c>
      <c r="M8652">
        <v>0</v>
      </c>
      <c r="N8652" s="6">
        <v>2.6789999999999998</v>
      </c>
      <c r="O8652" t="str">
        <f t="shared" si="405"/>
        <v/>
      </c>
      <c r="P8652" s="6">
        <f t="shared" si="406"/>
        <v>9.0633333333333344</v>
      </c>
      <c r="Q8652">
        <f t="shared" si="407"/>
        <v>138.71626200322783</v>
      </c>
      <c r="R8652" s="16" t="str">
        <f>TEXT(Ecom[[#This Row],[Dates]],"mmm")</f>
        <v>Dec</v>
      </c>
      <c r="S8652" s="16" t="str">
        <f>TEXT(Ecom[[#This Row],[Dates]],"YYYY")</f>
        <v>2025</v>
      </c>
      <c r="T8652" s="16"/>
    </row>
    <row r="8653" spans="1:20" x14ac:dyDescent="0.25">
      <c r="A8653" t="s">
        <v>168</v>
      </c>
      <c r="B8653" s="16">
        <v>46037</v>
      </c>
      <c r="C8653" t="s">
        <v>14</v>
      </c>
      <c r="D8653" t="s">
        <v>15</v>
      </c>
      <c r="E8653" t="s">
        <v>42</v>
      </c>
      <c r="F8653" t="s">
        <v>43</v>
      </c>
      <c r="G8653">
        <v>98103</v>
      </c>
      <c r="H8653" t="s">
        <v>25</v>
      </c>
      <c r="I8653" t="s">
        <v>19</v>
      </c>
      <c r="J8653" t="s">
        <v>33</v>
      </c>
      <c r="K8653" s="6">
        <v>14.19</v>
      </c>
      <c r="L8653">
        <v>3</v>
      </c>
      <c r="M8653">
        <v>0</v>
      </c>
      <c r="N8653" s="6">
        <v>5.5340999999999996</v>
      </c>
      <c r="O8653" t="str">
        <f t="shared" si="405"/>
        <v/>
      </c>
      <c r="P8653" s="6">
        <f t="shared" si="406"/>
        <v>73.823333333333338</v>
      </c>
      <c r="Q8653">
        <f t="shared" si="407"/>
        <v>72.849353858696844</v>
      </c>
      <c r="R8653" s="16" t="str">
        <f>TEXT(Ecom[[#This Row],[Dates]],"mmm")</f>
        <v>Jan</v>
      </c>
      <c r="S8653" s="16" t="str">
        <f>TEXT(Ecom[[#This Row],[Dates]],"YYYY")</f>
        <v>2026</v>
      </c>
      <c r="T8653" s="16"/>
    </row>
    <row r="8654" spans="1:20" x14ac:dyDescent="0.25">
      <c r="A8654" t="s">
        <v>168</v>
      </c>
      <c r="B8654" s="16">
        <v>46124</v>
      </c>
      <c r="C8654" t="s">
        <v>14</v>
      </c>
      <c r="D8654" t="s">
        <v>15</v>
      </c>
      <c r="E8654" t="s">
        <v>42</v>
      </c>
      <c r="F8654" t="s">
        <v>43</v>
      </c>
      <c r="G8654">
        <v>98103</v>
      </c>
      <c r="H8654" t="s">
        <v>25</v>
      </c>
      <c r="I8654" t="s">
        <v>26</v>
      </c>
      <c r="J8654" t="s">
        <v>110</v>
      </c>
      <c r="K8654" s="6">
        <v>7.3</v>
      </c>
      <c r="L8654">
        <v>2</v>
      </c>
      <c r="M8654">
        <v>0</v>
      </c>
      <c r="N8654" s="6">
        <v>2.19</v>
      </c>
      <c r="O8654" t="str">
        <f t="shared" si="405"/>
        <v/>
      </c>
      <c r="P8654" s="6">
        <f t="shared" si="406"/>
        <v>117.41333333333334</v>
      </c>
      <c r="Q8654">
        <f t="shared" si="407"/>
        <v>74.559669020486155</v>
      </c>
      <c r="R8654" s="16" t="str">
        <f>TEXT(Ecom[[#This Row],[Dates]],"mmm")</f>
        <v>Apr</v>
      </c>
      <c r="S8654" s="16" t="str">
        <f>TEXT(Ecom[[#This Row],[Dates]],"YYYY")</f>
        <v>2026</v>
      </c>
      <c r="T8654" s="16"/>
    </row>
    <row r="8655" spans="1:20" x14ac:dyDescent="0.25">
      <c r="A8655" t="s">
        <v>168</v>
      </c>
      <c r="B8655" s="16">
        <v>45870</v>
      </c>
      <c r="C8655" t="s">
        <v>14</v>
      </c>
      <c r="D8655" t="s">
        <v>15</v>
      </c>
      <c r="E8655" t="s">
        <v>42</v>
      </c>
      <c r="F8655" t="s">
        <v>43</v>
      </c>
      <c r="G8655">
        <v>98103</v>
      </c>
      <c r="H8655" t="s">
        <v>25</v>
      </c>
      <c r="I8655" t="s">
        <v>35</v>
      </c>
      <c r="J8655" t="s">
        <v>59</v>
      </c>
      <c r="K8655" s="6">
        <v>199.98</v>
      </c>
      <c r="L8655">
        <v>2</v>
      </c>
      <c r="M8655">
        <v>0</v>
      </c>
      <c r="N8655" s="6">
        <v>75.992400000000004</v>
      </c>
      <c r="O8655" t="str">
        <f t="shared" si="405"/>
        <v/>
      </c>
      <c r="P8655" s="6">
        <f t="shared" si="406"/>
        <v>154.31333333333333</v>
      </c>
      <c r="Q8655">
        <f t="shared" si="407"/>
        <v>77.444564187696358</v>
      </c>
      <c r="R8655" s="16" t="str">
        <f>TEXT(Ecom[[#This Row],[Dates]],"mmm")</f>
        <v>Aug</v>
      </c>
      <c r="S8655" s="16" t="str">
        <f>TEXT(Ecom[[#This Row],[Dates]],"YYYY")</f>
        <v>2025</v>
      </c>
      <c r="T8655" s="16"/>
    </row>
    <row r="8656" spans="1:20" x14ac:dyDescent="0.25">
      <c r="A8656" t="s">
        <v>168</v>
      </c>
      <c r="B8656" s="16">
        <v>46178</v>
      </c>
      <c r="C8656" t="s">
        <v>14</v>
      </c>
      <c r="D8656" t="s">
        <v>15</v>
      </c>
      <c r="E8656" t="s">
        <v>42</v>
      </c>
      <c r="F8656" t="s">
        <v>43</v>
      </c>
      <c r="G8656">
        <v>98103</v>
      </c>
      <c r="H8656" t="s">
        <v>25</v>
      </c>
      <c r="I8656" t="s">
        <v>35</v>
      </c>
      <c r="J8656" t="s">
        <v>59</v>
      </c>
      <c r="K8656" s="6">
        <v>144.96</v>
      </c>
      <c r="L8656">
        <v>4</v>
      </c>
      <c r="M8656">
        <v>0</v>
      </c>
      <c r="N8656" s="6">
        <v>60.883200000000002</v>
      </c>
      <c r="O8656" t="str">
        <f t="shared" si="405"/>
        <v/>
      </c>
      <c r="P8656" s="6">
        <f t="shared" si="406"/>
        <v>103.96666666666668</v>
      </c>
      <c r="Q8656">
        <f t="shared" si="407"/>
        <v>41.252923398092527</v>
      </c>
      <c r="R8656" s="16" t="str">
        <f>TEXT(Ecom[[#This Row],[Dates]],"mmm")</f>
        <v>Jun</v>
      </c>
      <c r="S8656" s="16" t="str">
        <f>TEXT(Ecom[[#This Row],[Dates]],"YYYY")</f>
        <v>2026</v>
      </c>
      <c r="T8656" s="16"/>
    </row>
    <row r="8657" spans="1:20" x14ac:dyDescent="0.25">
      <c r="A8657" t="s">
        <v>168</v>
      </c>
      <c r="B8657" s="16">
        <v>46044</v>
      </c>
      <c r="C8657" t="s">
        <v>14</v>
      </c>
      <c r="D8657" t="s">
        <v>15</v>
      </c>
      <c r="E8657" t="s">
        <v>42</v>
      </c>
      <c r="F8657" t="s">
        <v>43</v>
      </c>
      <c r="G8657">
        <v>98103</v>
      </c>
      <c r="H8657" t="s">
        <v>25</v>
      </c>
      <c r="I8657" t="s">
        <v>35</v>
      </c>
      <c r="J8657" t="s">
        <v>59</v>
      </c>
      <c r="K8657" s="6">
        <v>118</v>
      </c>
      <c r="L8657">
        <v>2</v>
      </c>
      <c r="M8657">
        <v>0</v>
      </c>
      <c r="N8657" s="6">
        <v>20.059999999999999</v>
      </c>
      <c r="O8657" t="str">
        <f t="shared" si="405"/>
        <v/>
      </c>
      <c r="P8657" s="6">
        <f t="shared" si="406"/>
        <v>63.199999999999996</v>
      </c>
      <c r="Q8657">
        <f t="shared" si="407"/>
        <v>44.684388855700014</v>
      </c>
      <c r="R8657" s="16" t="str">
        <f>TEXT(Ecom[[#This Row],[Dates]],"mmm")</f>
        <v>Jan</v>
      </c>
      <c r="S8657" s="16" t="str">
        <f>TEXT(Ecom[[#This Row],[Dates]],"YYYY")</f>
        <v>2026</v>
      </c>
      <c r="T8657" s="16"/>
    </row>
    <row r="8658" spans="1:20" x14ac:dyDescent="0.25">
      <c r="A8658" t="s">
        <v>168</v>
      </c>
      <c r="B8658" s="16">
        <v>45832</v>
      </c>
      <c r="C8658" t="s">
        <v>14</v>
      </c>
      <c r="D8658" t="s">
        <v>15</v>
      </c>
      <c r="E8658" t="s">
        <v>42</v>
      </c>
      <c r="F8658" t="s">
        <v>43</v>
      </c>
      <c r="G8658">
        <v>98103</v>
      </c>
      <c r="H8658" t="s">
        <v>25</v>
      </c>
      <c r="I8658" t="s">
        <v>26</v>
      </c>
      <c r="J8658" t="s">
        <v>41</v>
      </c>
      <c r="K8658" s="6">
        <v>48.94</v>
      </c>
      <c r="L8658">
        <v>1</v>
      </c>
      <c r="M8658">
        <v>0</v>
      </c>
      <c r="N8658" s="6">
        <v>24.47</v>
      </c>
      <c r="O8658" t="str">
        <f t="shared" si="405"/>
        <v/>
      </c>
      <c r="P8658" s="6">
        <f t="shared" si="406"/>
        <v>24.14533333333333</v>
      </c>
      <c r="Q8658">
        <f t="shared" si="407"/>
        <v>41.692328090784642</v>
      </c>
      <c r="R8658" s="16" t="str">
        <f>TEXT(Ecom[[#This Row],[Dates]],"mmm")</f>
        <v>Jun</v>
      </c>
      <c r="S8658" s="16" t="str">
        <f>TEXT(Ecom[[#This Row],[Dates]],"YYYY")</f>
        <v>2025</v>
      </c>
      <c r="T8658" s="16"/>
    </row>
    <row r="8659" spans="1:20" x14ac:dyDescent="0.25">
      <c r="A8659" t="s">
        <v>168</v>
      </c>
      <c r="B8659" s="16">
        <v>46357</v>
      </c>
      <c r="C8659" t="s">
        <v>14</v>
      </c>
      <c r="D8659" t="s">
        <v>15</v>
      </c>
      <c r="E8659" t="s">
        <v>42</v>
      </c>
      <c r="F8659" t="s">
        <v>43</v>
      </c>
      <c r="G8659">
        <v>98103</v>
      </c>
      <c r="H8659" t="s">
        <v>25</v>
      </c>
      <c r="I8659" t="s">
        <v>26</v>
      </c>
      <c r="J8659" t="s">
        <v>38</v>
      </c>
      <c r="K8659" s="6">
        <v>22.66</v>
      </c>
      <c r="L8659">
        <v>2</v>
      </c>
      <c r="M8659">
        <v>0</v>
      </c>
      <c r="N8659" s="6">
        <v>9.7438000000000002</v>
      </c>
      <c r="O8659" t="str">
        <f t="shared" si="405"/>
        <v/>
      </c>
      <c r="P8659" s="6">
        <f t="shared" si="406"/>
        <v>18.152000000000001</v>
      </c>
      <c r="Q8659">
        <f t="shared" si="407"/>
        <v>27.993222301386002</v>
      </c>
      <c r="R8659" s="16" t="str">
        <f>TEXT(Ecom[[#This Row],[Dates]],"mmm")</f>
        <v>Dec</v>
      </c>
      <c r="S8659" s="16" t="str">
        <f>TEXT(Ecom[[#This Row],[Dates]],"YYYY")</f>
        <v>2026</v>
      </c>
      <c r="T8659" s="16"/>
    </row>
    <row r="8660" spans="1:20" x14ac:dyDescent="0.25">
      <c r="A8660" t="s">
        <v>28</v>
      </c>
      <c r="B8660" s="16">
        <v>46067</v>
      </c>
      <c r="C8660" t="s">
        <v>22</v>
      </c>
      <c r="D8660" t="s">
        <v>15</v>
      </c>
      <c r="E8660" t="s">
        <v>79</v>
      </c>
      <c r="F8660" t="s">
        <v>65</v>
      </c>
      <c r="G8660">
        <v>60623</v>
      </c>
      <c r="H8660" t="s">
        <v>47</v>
      </c>
      <c r="I8660" t="s">
        <v>26</v>
      </c>
      <c r="J8660" t="s">
        <v>37</v>
      </c>
      <c r="K8660" s="6">
        <v>0.83599999999999997</v>
      </c>
      <c r="L8660">
        <v>1</v>
      </c>
      <c r="M8660">
        <v>0.8</v>
      </c>
      <c r="N8660" s="6">
        <v>-1.3375999999999999</v>
      </c>
      <c r="O8660">
        <f t="shared" si="405"/>
        <v>-1.3375999999999999</v>
      </c>
      <c r="P8660" s="6">
        <f t="shared" si="406"/>
        <v>251.90533333333335</v>
      </c>
      <c r="Q8660">
        <f t="shared" si="407"/>
        <v>272.95006590515709</v>
      </c>
      <c r="R8660" s="16" t="str">
        <f>TEXT(Ecom[[#This Row],[Dates]],"mmm")</f>
        <v>Feb</v>
      </c>
      <c r="S8660" s="16" t="str">
        <f>TEXT(Ecom[[#This Row],[Dates]],"YYYY")</f>
        <v>2026</v>
      </c>
      <c r="T8660" s="16"/>
    </row>
    <row r="8661" spans="1:20" x14ac:dyDescent="0.25">
      <c r="A8661" t="s">
        <v>28</v>
      </c>
      <c r="B8661" s="16">
        <v>45986</v>
      </c>
      <c r="C8661" t="s">
        <v>22</v>
      </c>
      <c r="D8661" t="s">
        <v>15</v>
      </c>
      <c r="E8661" t="s">
        <v>148</v>
      </c>
      <c r="F8661" t="s">
        <v>104</v>
      </c>
      <c r="G8661">
        <v>45231</v>
      </c>
      <c r="H8661" t="s">
        <v>57</v>
      </c>
      <c r="I8661" t="s">
        <v>26</v>
      </c>
      <c r="J8661" t="s">
        <v>41</v>
      </c>
      <c r="K8661" s="6">
        <v>30.96</v>
      </c>
      <c r="L8661">
        <v>6</v>
      </c>
      <c r="M8661">
        <v>0.2</v>
      </c>
      <c r="N8661" s="6">
        <v>11.223000000000001</v>
      </c>
      <c r="O8661" t="str">
        <f t="shared" si="405"/>
        <v/>
      </c>
      <c r="P8661" s="6">
        <f t="shared" si="406"/>
        <v>258.9493333333333</v>
      </c>
      <c r="Q8661">
        <f t="shared" si="407"/>
        <v>305.02570534349439</v>
      </c>
      <c r="R8661" s="16" t="str">
        <f>TEXT(Ecom[[#This Row],[Dates]],"mmm")</f>
        <v>Nov</v>
      </c>
      <c r="S8661" s="16" t="str">
        <f>TEXT(Ecom[[#This Row],[Dates]],"YYYY")</f>
        <v>2025</v>
      </c>
      <c r="T8661" s="16"/>
    </row>
    <row r="8662" spans="1:20" x14ac:dyDescent="0.25">
      <c r="A8662" t="s">
        <v>28</v>
      </c>
      <c r="B8662" s="16">
        <v>45669</v>
      </c>
      <c r="C8662" t="s">
        <v>14</v>
      </c>
      <c r="D8662" t="s">
        <v>15</v>
      </c>
      <c r="E8662" t="s">
        <v>29</v>
      </c>
      <c r="F8662" t="s">
        <v>30</v>
      </c>
      <c r="G8662">
        <v>33311</v>
      </c>
      <c r="H8662" t="s">
        <v>18</v>
      </c>
      <c r="I8662" t="s">
        <v>19</v>
      </c>
      <c r="J8662" t="s">
        <v>20</v>
      </c>
      <c r="K8662" s="6">
        <v>723.92</v>
      </c>
      <c r="L8662">
        <v>5</v>
      </c>
      <c r="M8662">
        <v>0.2</v>
      </c>
      <c r="N8662" s="6">
        <v>-81.441000000000003</v>
      </c>
      <c r="O8662">
        <f t="shared" si="405"/>
        <v>-81.441000000000003</v>
      </c>
      <c r="P8662" s="6">
        <f t="shared" si="406"/>
        <v>455.01333333333332</v>
      </c>
      <c r="Q8662">
        <f t="shared" si="407"/>
        <v>319.32193775352584</v>
      </c>
      <c r="R8662" s="16" t="str">
        <f>TEXT(Ecom[[#This Row],[Dates]],"mmm")</f>
        <v>Jan</v>
      </c>
      <c r="S8662" s="16" t="str">
        <f>TEXT(Ecom[[#This Row],[Dates]],"YYYY")</f>
        <v>2025</v>
      </c>
      <c r="T8662" s="16"/>
    </row>
    <row r="8663" spans="1:20" x14ac:dyDescent="0.25">
      <c r="A8663" t="s">
        <v>28</v>
      </c>
      <c r="B8663" s="16">
        <v>46349</v>
      </c>
      <c r="C8663" t="s">
        <v>14</v>
      </c>
      <c r="D8663" t="s">
        <v>15</v>
      </c>
      <c r="E8663" t="s">
        <v>61</v>
      </c>
      <c r="F8663" t="s">
        <v>46</v>
      </c>
      <c r="G8663">
        <v>77041</v>
      </c>
      <c r="H8663" t="s">
        <v>47</v>
      </c>
      <c r="I8663" t="s">
        <v>19</v>
      </c>
      <c r="J8663" t="s">
        <v>33</v>
      </c>
      <c r="K8663" s="6">
        <v>21.968</v>
      </c>
      <c r="L8663">
        <v>4</v>
      </c>
      <c r="M8663">
        <v>0.6</v>
      </c>
      <c r="N8663" s="6">
        <v>-15.9268</v>
      </c>
      <c r="O8663">
        <f t="shared" si="405"/>
        <v>-15.9268</v>
      </c>
      <c r="P8663" s="6">
        <f t="shared" si="406"/>
        <v>256.34133333333335</v>
      </c>
      <c r="Q8663">
        <f t="shared" si="407"/>
        <v>182.20666182235064</v>
      </c>
      <c r="R8663" s="16" t="str">
        <f>TEXT(Ecom[[#This Row],[Dates]],"mmm")</f>
        <v>Nov</v>
      </c>
      <c r="S8663" s="16" t="str">
        <f>TEXT(Ecom[[#This Row],[Dates]],"YYYY")</f>
        <v>2026</v>
      </c>
      <c r="T8663" s="16"/>
    </row>
    <row r="8664" spans="1:20" x14ac:dyDescent="0.25">
      <c r="A8664" t="s">
        <v>28</v>
      </c>
      <c r="B8664" s="16">
        <v>46374</v>
      </c>
      <c r="C8664" t="s">
        <v>14</v>
      </c>
      <c r="D8664" t="s">
        <v>15</v>
      </c>
      <c r="E8664" t="s">
        <v>61</v>
      </c>
      <c r="F8664" t="s">
        <v>46</v>
      </c>
      <c r="G8664">
        <v>77041</v>
      </c>
      <c r="H8664" t="s">
        <v>47</v>
      </c>
      <c r="I8664" t="s">
        <v>35</v>
      </c>
      <c r="J8664" t="s">
        <v>36</v>
      </c>
      <c r="K8664" s="6">
        <v>619.15200000000004</v>
      </c>
      <c r="L8664">
        <v>6</v>
      </c>
      <c r="M8664">
        <v>0.2</v>
      </c>
      <c r="N8664" s="6">
        <v>69.654600000000002</v>
      </c>
      <c r="O8664" t="str">
        <f t="shared" si="405"/>
        <v/>
      </c>
      <c r="P8664" s="6">
        <f t="shared" si="406"/>
        <v>280.4186666666667</v>
      </c>
      <c r="Q8664">
        <f t="shared" si="407"/>
        <v>161.36402150004406</v>
      </c>
      <c r="R8664" s="16" t="str">
        <f>TEXT(Ecom[[#This Row],[Dates]],"mmm")</f>
        <v>Dec</v>
      </c>
      <c r="S8664" s="16" t="str">
        <f>TEXT(Ecom[[#This Row],[Dates]],"YYYY")</f>
        <v>2026</v>
      </c>
      <c r="T8664" s="16"/>
    </row>
    <row r="8665" spans="1:20" x14ac:dyDescent="0.25">
      <c r="A8665" t="s">
        <v>28</v>
      </c>
      <c r="B8665" s="16">
        <v>45710</v>
      </c>
      <c r="C8665" t="s">
        <v>14</v>
      </c>
      <c r="D8665" t="s">
        <v>15</v>
      </c>
      <c r="E8665" t="s">
        <v>61</v>
      </c>
      <c r="F8665" t="s">
        <v>46</v>
      </c>
      <c r="G8665">
        <v>77041</v>
      </c>
      <c r="H8665" t="s">
        <v>47</v>
      </c>
      <c r="I8665" t="s">
        <v>26</v>
      </c>
      <c r="J8665" t="s">
        <v>41</v>
      </c>
      <c r="K8665" s="6">
        <v>127.904</v>
      </c>
      <c r="L8665">
        <v>7</v>
      </c>
      <c r="M8665">
        <v>0.2</v>
      </c>
      <c r="N8665" s="6">
        <v>41.568800000000003</v>
      </c>
      <c r="O8665" t="str">
        <f t="shared" si="405"/>
        <v/>
      </c>
      <c r="P8665" s="6">
        <f t="shared" si="406"/>
        <v>90.534666666666666</v>
      </c>
      <c r="Q8665">
        <f t="shared" si="407"/>
        <v>132.73706374801446</v>
      </c>
      <c r="R8665" s="16" t="str">
        <f>TEXT(Ecom[[#This Row],[Dates]],"mmm")</f>
        <v>Feb</v>
      </c>
      <c r="S8665" s="16" t="str">
        <f>TEXT(Ecom[[#This Row],[Dates]],"YYYY")</f>
        <v>2025</v>
      </c>
      <c r="T8665" s="16"/>
    </row>
    <row r="8666" spans="1:20" x14ac:dyDescent="0.25">
      <c r="A8666" t="s">
        <v>13</v>
      </c>
      <c r="B8666" s="16">
        <v>45816</v>
      </c>
      <c r="C8666" t="s">
        <v>14</v>
      </c>
      <c r="D8666" t="s">
        <v>15</v>
      </c>
      <c r="E8666" t="s">
        <v>154</v>
      </c>
      <c r="F8666" t="s">
        <v>24</v>
      </c>
      <c r="G8666">
        <v>90712</v>
      </c>
      <c r="H8666" t="s">
        <v>25</v>
      </c>
      <c r="I8666" t="s">
        <v>19</v>
      </c>
      <c r="J8666" t="s">
        <v>33</v>
      </c>
      <c r="K8666" s="6">
        <v>94.2</v>
      </c>
      <c r="L8666">
        <v>5</v>
      </c>
      <c r="M8666">
        <v>0</v>
      </c>
      <c r="N8666" s="6">
        <v>39.564</v>
      </c>
      <c r="O8666" t="str">
        <f t="shared" si="405"/>
        <v/>
      </c>
      <c r="P8666" s="6">
        <f t="shared" si="406"/>
        <v>53.406666666666666</v>
      </c>
      <c r="Q8666">
        <f t="shared" si="407"/>
        <v>112.13364327345198</v>
      </c>
      <c r="R8666" s="16" t="str">
        <f>TEXT(Ecom[[#This Row],[Dates]],"mmm")</f>
        <v>Jun</v>
      </c>
      <c r="S8666" s="16" t="str">
        <f>TEXT(Ecom[[#This Row],[Dates]],"YYYY")</f>
        <v>2025</v>
      </c>
      <c r="T8666" s="16"/>
    </row>
    <row r="8667" spans="1:20" x14ac:dyDescent="0.25">
      <c r="A8667" t="s">
        <v>62</v>
      </c>
      <c r="B8667" s="16">
        <v>46105</v>
      </c>
      <c r="C8667" t="s">
        <v>44</v>
      </c>
      <c r="D8667" t="s">
        <v>15</v>
      </c>
      <c r="E8667" t="s">
        <v>52</v>
      </c>
      <c r="F8667" t="s">
        <v>24</v>
      </c>
      <c r="G8667">
        <v>94122</v>
      </c>
      <c r="H8667" t="s">
        <v>25</v>
      </c>
      <c r="I8667" t="s">
        <v>26</v>
      </c>
      <c r="J8667" t="s">
        <v>110</v>
      </c>
      <c r="K8667" s="6">
        <v>49.5</v>
      </c>
      <c r="L8667">
        <v>5</v>
      </c>
      <c r="M8667">
        <v>0</v>
      </c>
      <c r="N8667" s="6">
        <v>13.365</v>
      </c>
      <c r="O8667" t="str">
        <f t="shared" si="405"/>
        <v/>
      </c>
      <c r="P8667" s="6">
        <f t="shared" si="406"/>
        <v>40.46</v>
      </c>
      <c r="Q8667">
        <f t="shared" si="407"/>
        <v>32.997373866325695</v>
      </c>
      <c r="R8667" s="16" t="str">
        <f>TEXT(Ecom[[#This Row],[Dates]],"mmm")</f>
        <v>Mar</v>
      </c>
      <c r="S8667" s="16" t="str">
        <f>TEXT(Ecom[[#This Row],[Dates]],"YYYY")</f>
        <v>2026</v>
      </c>
      <c r="T8667" s="16"/>
    </row>
    <row r="8668" spans="1:20" x14ac:dyDescent="0.25">
      <c r="A8668" t="s">
        <v>62</v>
      </c>
      <c r="B8668" s="16">
        <v>45934</v>
      </c>
      <c r="C8668" t="s">
        <v>22</v>
      </c>
      <c r="D8668" t="s">
        <v>15</v>
      </c>
      <c r="E8668" t="s">
        <v>55</v>
      </c>
      <c r="F8668" t="s">
        <v>56</v>
      </c>
      <c r="G8668">
        <v>19140</v>
      </c>
      <c r="H8668" t="s">
        <v>57</v>
      </c>
      <c r="I8668" t="s">
        <v>26</v>
      </c>
      <c r="J8668" t="s">
        <v>34</v>
      </c>
      <c r="K8668" s="6">
        <v>16.52</v>
      </c>
      <c r="L8668">
        <v>5</v>
      </c>
      <c r="M8668">
        <v>0.2</v>
      </c>
      <c r="N8668" s="6">
        <v>1.6519999999999999</v>
      </c>
      <c r="O8668" t="str">
        <f t="shared" si="405"/>
        <v/>
      </c>
      <c r="P8668" s="6">
        <f t="shared" si="406"/>
        <v>27.813333333333333</v>
      </c>
      <c r="Q8668">
        <f t="shared" si="407"/>
        <v>24.811334924601312</v>
      </c>
      <c r="R8668" s="16" t="str">
        <f>TEXT(Ecom[[#This Row],[Dates]],"mmm")</f>
        <v>Oct</v>
      </c>
      <c r="S8668" s="16" t="str">
        <f>TEXT(Ecom[[#This Row],[Dates]],"YYYY")</f>
        <v>2025</v>
      </c>
      <c r="T8668" s="16"/>
    </row>
    <row r="8669" spans="1:20" x14ac:dyDescent="0.25">
      <c r="A8669" t="s">
        <v>13</v>
      </c>
      <c r="B8669" s="16">
        <v>45986</v>
      </c>
      <c r="C8669" t="s">
        <v>44</v>
      </c>
      <c r="D8669" t="s">
        <v>15</v>
      </c>
      <c r="E8669" t="s">
        <v>42</v>
      </c>
      <c r="F8669" t="s">
        <v>43</v>
      </c>
      <c r="G8669">
        <v>98115</v>
      </c>
      <c r="H8669" t="s">
        <v>25</v>
      </c>
      <c r="I8669" t="s">
        <v>26</v>
      </c>
      <c r="J8669" t="s">
        <v>37</v>
      </c>
      <c r="K8669" s="6">
        <v>55.36</v>
      </c>
      <c r="L8669">
        <v>4</v>
      </c>
      <c r="M8669">
        <v>0.2</v>
      </c>
      <c r="N8669" s="6">
        <v>19.376000000000001</v>
      </c>
      <c r="O8669" t="str">
        <f t="shared" si="405"/>
        <v/>
      </c>
      <c r="P8669" s="6">
        <f t="shared" si="406"/>
        <v>28.013333333333335</v>
      </c>
      <c r="Q8669">
        <f t="shared" si="407"/>
        <v>14.199126212030977</v>
      </c>
      <c r="R8669" s="16" t="str">
        <f>TEXT(Ecom[[#This Row],[Dates]],"mmm")</f>
        <v>Nov</v>
      </c>
      <c r="S8669" s="16" t="str">
        <f>TEXT(Ecom[[#This Row],[Dates]],"YYYY")</f>
        <v>2025</v>
      </c>
      <c r="T8669" s="16"/>
    </row>
    <row r="8670" spans="1:20" x14ac:dyDescent="0.25">
      <c r="A8670" t="s">
        <v>13</v>
      </c>
      <c r="B8670" s="16">
        <v>45993</v>
      </c>
      <c r="C8670" t="s">
        <v>44</v>
      </c>
      <c r="D8670" t="s">
        <v>15</v>
      </c>
      <c r="E8670" t="s">
        <v>42</v>
      </c>
      <c r="F8670" t="s">
        <v>43</v>
      </c>
      <c r="G8670">
        <v>98115</v>
      </c>
      <c r="H8670" t="s">
        <v>25</v>
      </c>
      <c r="I8670" t="s">
        <v>35</v>
      </c>
      <c r="J8670" t="s">
        <v>123</v>
      </c>
      <c r="K8670" s="6">
        <v>11.56</v>
      </c>
      <c r="L8670">
        <v>1</v>
      </c>
      <c r="M8670">
        <v>0.2</v>
      </c>
      <c r="N8670" s="6">
        <v>3.7570000000000001</v>
      </c>
      <c r="O8670" t="str">
        <f t="shared" si="405"/>
        <v/>
      </c>
      <c r="P8670" s="6">
        <f t="shared" si="406"/>
        <v>70.344000000000008</v>
      </c>
      <c r="Q8670">
        <f t="shared" si="407"/>
        <v>65.647106104167705</v>
      </c>
      <c r="R8670" s="16" t="str">
        <f>TEXT(Ecom[[#This Row],[Dates]],"mmm")</f>
        <v>Dec</v>
      </c>
      <c r="S8670" s="16" t="str">
        <f>TEXT(Ecom[[#This Row],[Dates]],"YYYY")</f>
        <v>2025</v>
      </c>
      <c r="T8670" s="16"/>
    </row>
    <row r="8671" spans="1:20" x14ac:dyDescent="0.25">
      <c r="A8671" t="s">
        <v>13</v>
      </c>
      <c r="B8671" s="16">
        <v>46155</v>
      </c>
      <c r="C8671" t="s">
        <v>14</v>
      </c>
      <c r="D8671" t="s">
        <v>15</v>
      </c>
      <c r="E8671" t="s">
        <v>23</v>
      </c>
      <c r="F8671" t="s">
        <v>24</v>
      </c>
      <c r="G8671">
        <v>90036</v>
      </c>
      <c r="H8671" t="s">
        <v>25</v>
      </c>
      <c r="I8671" t="s">
        <v>26</v>
      </c>
      <c r="J8671" t="s">
        <v>41</v>
      </c>
      <c r="K8671" s="6">
        <v>17.12</v>
      </c>
      <c r="L8671">
        <v>4</v>
      </c>
      <c r="M8671">
        <v>0</v>
      </c>
      <c r="N8671" s="6">
        <v>7.7039999999999997</v>
      </c>
      <c r="O8671" t="str">
        <f t="shared" si="405"/>
        <v/>
      </c>
      <c r="P8671" s="6">
        <f t="shared" si="406"/>
        <v>105.87733333333334</v>
      </c>
      <c r="Q8671">
        <f t="shared" si="407"/>
        <v>65.358806281315438</v>
      </c>
      <c r="R8671" s="16" t="str">
        <f>TEXT(Ecom[[#This Row],[Dates]],"mmm")</f>
        <v>May</v>
      </c>
      <c r="S8671" s="16" t="str">
        <f>TEXT(Ecom[[#This Row],[Dates]],"YYYY")</f>
        <v>2026</v>
      </c>
      <c r="T8671" s="16"/>
    </row>
    <row r="8672" spans="1:20" x14ac:dyDescent="0.25">
      <c r="A8672" t="s">
        <v>13</v>
      </c>
      <c r="B8672" s="16">
        <v>45795</v>
      </c>
      <c r="C8672" t="s">
        <v>14</v>
      </c>
      <c r="D8672" t="s">
        <v>15</v>
      </c>
      <c r="E8672" t="s">
        <v>221</v>
      </c>
      <c r="F8672" t="s">
        <v>104</v>
      </c>
      <c r="G8672">
        <v>44105</v>
      </c>
      <c r="H8672" t="s">
        <v>57</v>
      </c>
      <c r="I8672" t="s">
        <v>19</v>
      </c>
      <c r="J8672" t="s">
        <v>33</v>
      </c>
      <c r="K8672" s="6">
        <v>182.352</v>
      </c>
      <c r="L8672">
        <v>3</v>
      </c>
      <c r="M8672">
        <v>0.2</v>
      </c>
      <c r="N8672" s="6">
        <v>-18.235199999999999</v>
      </c>
      <c r="O8672">
        <f t="shared" si="405"/>
        <v>-18.235199999999999</v>
      </c>
      <c r="P8672" s="6">
        <f t="shared" si="406"/>
        <v>106.29333333333334</v>
      </c>
      <c r="Q8672">
        <f t="shared" si="407"/>
        <v>82.517715686233544</v>
      </c>
      <c r="R8672" s="16" t="str">
        <f>TEXT(Ecom[[#This Row],[Dates]],"mmm")</f>
        <v>May</v>
      </c>
      <c r="S8672" s="16" t="str">
        <f>TEXT(Ecom[[#This Row],[Dates]],"YYYY")</f>
        <v>2025</v>
      </c>
      <c r="T8672" s="16"/>
    </row>
    <row r="8673" spans="1:20" x14ac:dyDescent="0.25">
      <c r="A8673" t="s">
        <v>13</v>
      </c>
      <c r="B8673" s="16">
        <v>45842</v>
      </c>
      <c r="C8673" t="s">
        <v>14</v>
      </c>
      <c r="D8673" t="s">
        <v>15</v>
      </c>
      <c r="E8673" t="s">
        <v>221</v>
      </c>
      <c r="F8673" t="s">
        <v>104</v>
      </c>
      <c r="G8673">
        <v>44105</v>
      </c>
      <c r="H8673" t="s">
        <v>57</v>
      </c>
      <c r="I8673" t="s">
        <v>26</v>
      </c>
      <c r="J8673" t="s">
        <v>32</v>
      </c>
      <c r="K8673" s="6">
        <v>118.16</v>
      </c>
      <c r="L8673">
        <v>2</v>
      </c>
      <c r="M8673">
        <v>0.2</v>
      </c>
      <c r="N8673" s="6">
        <v>-25.109000000000002</v>
      </c>
      <c r="O8673">
        <f t="shared" si="405"/>
        <v>-25.109000000000002</v>
      </c>
      <c r="P8673" s="6">
        <f t="shared" si="406"/>
        <v>245.69533333333334</v>
      </c>
      <c r="Q8673">
        <f t="shared" si="407"/>
        <v>211.19441307004311</v>
      </c>
      <c r="R8673" s="16" t="str">
        <f>TEXT(Ecom[[#This Row],[Dates]],"mmm")</f>
        <v>Jul</v>
      </c>
      <c r="S8673" s="16" t="str">
        <f>TEXT(Ecom[[#This Row],[Dates]],"YYYY")</f>
        <v>2025</v>
      </c>
      <c r="T8673" s="16"/>
    </row>
    <row r="8674" spans="1:20" x14ac:dyDescent="0.25">
      <c r="A8674" t="s">
        <v>28</v>
      </c>
      <c r="B8674" s="16">
        <v>46201</v>
      </c>
      <c r="C8674" t="s">
        <v>14</v>
      </c>
      <c r="D8674" t="s">
        <v>15</v>
      </c>
      <c r="E8674" t="s">
        <v>87</v>
      </c>
      <c r="F8674" t="s">
        <v>65</v>
      </c>
      <c r="G8674">
        <v>62521</v>
      </c>
      <c r="H8674" t="s">
        <v>47</v>
      </c>
      <c r="I8674" t="s">
        <v>26</v>
      </c>
      <c r="J8674" t="s">
        <v>77</v>
      </c>
      <c r="K8674" s="6">
        <v>18.367999999999999</v>
      </c>
      <c r="L8674">
        <v>2</v>
      </c>
      <c r="M8674">
        <v>0.2</v>
      </c>
      <c r="N8674" s="6">
        <v>6.1992000000000003</v>
      </c>
      <c r="O8674" t="str">
        <f t="shared" si="405"/>
        <v/>
      </c>
      <c r="P8674" s="6">
        <f t="shared" si="406"/>
        <v>223.09266666666667</v>
      </c>
      <c r="Q8674">
        <f t="shared" si="407"/>
        <v>233.45071882233873</v>
      </c>
      <c r="R8674" s="16" t="str">
        <f>TEXT(Ecom[[#This Row],[Dates]],"mmm")</f>
        <v>Jun</v>
      </c>
      <c r="S8674" s="16" t="str">
        <f>TEXT(Ecom[[#This Row],[Dates]],"YYYY")</f>
        <v>2026</v>
      </c>
      <c r="T8674" s="16"/>
    </row>
    <row r="8675" spans="1:20" x14ac:dyDescent="0.25">
      <c r="A8675" t="s">
        <v>28</v>
      </c>
      <c r="B8675" s="16">
        <v>45714</v>
      </c>
      <c r="C8675" t="s">
        <v>14</v>
      </c>
      <c r="D8675" t="s">
        <v>15</v>
      </c>
      <c r="E8675" t="s">
        <v>87</v>
      </c>
      <c r="F8675" t="s">
        <v>65</v>
      </c>
      <c r="G8675">
        <v>62521</v>
      </c>
      <c r="H8675" t="s">
        <v>47</v>
      </c>
      <c r="I8675" t="s">
        <v>19</v>
      </c>
      <c r="J8675" t="s">
        <v>21</v>
      </c>
      <c r="K8675" s="6">
        <v>600.55799999999999</v>
      </c>
      <c r="L8675">
        <v>3</v>
      </c>
      <c r="M8675">
        <v>0.3</v>
      </c>
      <c r="N8675" s="6">
        <v>-8.5793999999999997</v>
      </c>
      <c r="O8675">
        <f t="shared" si="405"/>
        <v>-8.5793999999999997</v>
      </c>
      <c r="P8675" s="6">
        <f t="shared" si="406"/>
        <v>226.31399999999999</v>
      </c>
      <c r="Q8675">
        <f t="shared" si="407"/>
        <v>255.00496834259405</v>
      </c>
      <c r="R8675" s="16" t="str">
        <f>TEXT(Ecom[[#This Row],[Dates]],"mmm")</f>
        <v>Feb</v>
      </c>
      <c r="S8675" s="16" t="str">
        <f>TEXT(Ecom[[#This Row],[Dates]],"YYYY")</f>
        <v>2025</v>
      </c>
      <c r="T8675" s="16"/>
    </row>
    <row r="8676" spans="1:20" x14ac:dyDescent="0.25">
      <c r="A8676" t="s">
        <v>28</v>
      </c>
      <c r="B8676" s="16">
        <v>45916</v>
      </c>
      <c r="C8676" t="s">
        <v>14</v>
      </c>
      <c r="D8676" t="s">
        <v>15</v>
      </c>
      <c r="E8676" t="s">
        <v>87</v>
      </c>
      <c r="F8676" t="s">
        <v>65</v>
      </c>
      <c r="G8676">
        <v>62521</v>
      </c>
      <c r="H8676" t="s">
        <v>47</v>
      </c>
      <c r="I8676" t="s">
        <v>26</v>
      </c>
      <c r="J8676" t="s">
        <v>32</v>
      </c>
      <c r="K8676" s="6">
        <v>50.351999999999997</v>
      </c>
      <c r="L8676">
        <v>3</v>
      </c>
      <c r="M8676">
        <v>0.2</v>
      </c>
      <c r="N8676" s="6">
        <v>-8.1821999999999999</v>
      </c>
      <c r="O8676">
        <f t="shared" si="405"/>
        <v>-8.1821999999999999</v>
      </c>
      <c r="P8676" s="6">
        <f t="shared" si="406"/>
        <v>28.691999999999997</v>
      </c>
      <c r="Q8676">
        <f t="shared" si="407"/>
        <v>152.3111830480004</v>
      </c>
      <c r="R8676" s="16" t="str">
        <f>TEXT(Ecom[[#This Row],[Dates]],"mmm")</f>
        <v>Sep</v>
      </c>
      <c r="S8676" s="16" t="str">
        <f>TEXT(Ecom[[#This Row],[Dates]],"YYYY")</f>
        <v>2025</v>
      </c>
      <c r="T8676" s="16"/>
    </row>
    <row r="8677" spans="1:20" x14ac:dyDescent="0.25">
      <c r="A8677" t="s">
        <v>28</v>
      </c>
      <c r="B8677" s="16">
        <v>46131</v>
      </c>
      <c r="C8677" t="s">
        <v>14</v>
      </c>
      <c r="D8677" t="s">
        <v>15</v>
      </c>
      <c r="E8677" t="s">
        <v>87</v>
      </c>
      <c r="F8677" t="s">
        <v>65</v>
      </c>
      <c r="G8677">
        <v>62521</v>
      </c>
      <c r="H8677" t="s">
        <v>47</v>
      </c>
      <c r="I8677" t="s">
        <v>26</v>
      </c>
      <c r="J8677" t="s">
        <v>34</v>
      </c>
      <c r="K8677" s="6">
        <v>28.032</v>
      </c>
      <c r="L8677">
        <v>6</v>
      </c>
      <c r="M8677">
        <v>0.2</v>
      </c>
      <c r="N8677" s="6">
        <v>3.504</v>
      </c>
      <c r="O8677" t="str">
        <f t="shared" si="405"/>
        <v/>
      </c>
      <c r="P8677" s="6">
        <f t="shared" si="406"/>
        <v>184.37633333333335</v>
      </c>
      <c r="Q8677">
        <f t="shared" si="407"/>
        <v>224.10179557943283</v>
      </c>
      <c r="R8677" s="16" t="str">
        <f>TEXT(Ecom[[#This Row],[Dates]],"mmm")</f>
        <v>Apr</v>
      </c>
      <c r="S8677" s="16" t="str">
        <f>TEXT(Ecom[[#This Row],[Dates]],"YYYY")</f>
        <v>2026</v>
      </c>
      <c r="T8677" s="16"/>
    </row>
    <row r="8678" spans="1:20" x14ac:dyDescent="0.25">
      <c r="A8678" t="s">
        <v>28</v>
      </c>
      <c r="B8678" s="16">
        <v>45698</v>
      </c>
      <c r="C8678" t="s">
        <v>14</v>
      </c>
      <c r="D8678" t="s">
        <v>15</v>
      </c>
      <c r="E8678" t="s">
        <v>87</v>
      </c>
      <c r="F8678" t="s">
        <v>65</v>
      </c>
      <c r="G8678">
        <v>62521</v>
      </c>
      <c r="H8678" t="s">
        <v>47</v>
      </c>
      <c r="I8678" t="s">
        <v>19</v>
      </c>
      <c r="J8678" t="s">
        <v>33</v>
      </c>
      <c r="K8678" s="6">
        <v>7.6920000000000002</v>
      </c>
      <c r="L8678">
        <v>1</v>
      </c>
      <c r="M8678">
        <v>0.6</v>
      </c>
      <c r="N8678" s="6">
        <v>-3.6537000000000002</v>
      </c>
      <c r="O8678">
        <f t="shared" si="405"/>
        <v>-3.6537000000000002</v>
      </c>
      <c r="P8678" s="6">
        <f t="shared" si="406"/>
        <v>177.90166666666664</v>
      </c>
      <c r="Q8678">
        <f t="shared" si="407"/>
        <v>216.03197170420722</v>
      </c>
      <c r="R8678" s="16" t="str">
        <f>TEXT(Ecom[[#This Row],[Dates]],"mmm")</f>
        <v>Feb</v>
      </c>
      <c r="S8678" s="16" t="str">
        <f>TEXT(Ecom[[#This Row],[Dates]],"YYYY")</f>
        <v>2025</v>
      </c>
      <c r="T8678" s="16"/>
    </row>
    <row r="8679" spans="1:20" x14ac:dyDescent="0.25">
      <c r="A8679" t="s">
        <v>62</v>
      </c>
      <c r="B8679" s="16">
        <v>46203</v>
      </c>
      <c r="C8679" t="s">
        <v>14</v>
      </c>
      <c r="D8679" t="s">
        <v>15</v>
      </c>
      <c r="E8679" t="s">
        <v>604</v>
      </c>
      <c r="F8679" t="s">
        <v>46</v>
      </c>
      <c r="G8679">
        <v>76063</v>
      </c>
      <c r="H8679" t="s">
        <v>47</v>
      </c>
      <c r="I8679" t="s">
        <v>19</v>
      </c>
      <c r="J8679" t="s">
        <v>31</v>
      </c>
      <c r="K8679" s="6">
        <v>517.40499999999997</v>
      </c>
      <c r="L8679">
        <v>5</v>
      </c>
      <c r="M8679">
        <v>0.3</v>
      </c>
      <c r="N8679" s="6">
        <v>-81.3065</v>
      </c>
      <c r="O8679">
        <f t="shared" si="405"/>
        <v>-81.3065</v>
      </c>
      <c r="P8679" s="6">
        <f t="shared" si="406"/>
        <v>228.52433333333329</v>
      </c>
      <c r="Q8679">
        <f t="shared" si="407"/>
        <v>219.33575302667313</v>
      </c>
      <c r="R8679" s="16" t="str">
        <f>TEXT(Ecom[[#This Row],[Dates]],"mmm")</f>
        <v>Jun</v>
      </c>
      <c r="S8679" s="16" t="str">
        <f>TEXT(Ecom[[#This Row],[Dates]],"YYYY")</f>
        <v>2026</v>
      </c>
      <c r="T8679" s="16"/>
    </row>
    <row r="8680" spans="1:20" x14ac:dyDescent="0.25">
      <c r="A8680" t="s">
        <v>13</v>
      </c>
      <c r="B8680" s="16">
        <v>46201</v>
      </c>
      <c r="C8680" t="s">
        <v>44</v>
      </c>
      <c r="D8680" t="s">
        <v>15</v>
      </c>
      <c r="E8680" t="s">
        <v>61</v>
      </c>
      <c r="F8680" t="s">
        <v>46</v>
      </c>
      <c r="G8680">
        <v>77070</v>
      </c>
      <c r="H8680" t="s">
        <v>47</v>
      </c>
      <c r="I8680" t="s">
        <v>26</v>
      </c>
      <c r="J8680" t="s">
        <v>37</v>
      </c>
      <c r="K8680" s="6">
        <v>8.6080000000000005</v>
      </c>
      <c r="L8680">
        <v>8</v>
      </c>
      <c r="M8680">
        <v>0.8</v>
      </c>
      <c r="N8680" s="6">
        <v>-13.3424</v>
      </c>
      <c r="O8680">
        <f t="shared" si="405"/>
        <v>-13.3424</v>
      </c>
      <c r="P8680" s="6">
        <f t="shared" si="406"/>
        <v>757.57266666666681</v>
      </c>
      <c r="Q8680">
        <f t="shared" si="407"/>
        <v>784.80663464731515</v>
      </c>
      <c r="R8680" s="16" t="str">
        <f>TEXT(Ecom[[#This Row],[Dates]],"mmm")</f>
        <v>Jun</v>
      </c>
      <c r="S8680" s="16" t="str">
        <f>TEXT(Ecom[[#This Row],[Dates]],"YYYY")</f>
        <v>2026</v>
      </c>
      <c r="T8680" s="16"/>
    </row>
    <row r="8681" spans="1:20" x14ac:dyDescent="0.25">
      <c r="A8681" t="s">
        <v>13</v>
      </c>
      <c r="B8681" s="16">
        <v>46372</v>
      </c>
      <c r="C8681" t="s">
        <v>44</v>
      </c>
      <c r="D8681" t="s">
        <v>15</v>
      </c>
      <c r="E8681" t="s">
        <v>61</v>
      </c>
      <c r="F8681" t="s">
        <v>46</v>
      </c>
      <c r="G8681">
        <v>77070</v>
      </c>
      <c r="H8681" t="s">
        <v>47</v>
      </c>
      <c r="I8681" t="s">
        <v>35</v>
      </c>
      <c r="J8681" t="s">
        <v>59</v>
      </c>
      <c r="K8681" s="6">
        <v>159.56</v>
      </c>
      <c r="L8681">
        <v>5</v>
      </c>
      <c r="M8681">
        <v>0.2</v>
      </c>
      <c r="N8681" s="6">
        <v>33.906500000000001</v>
      </c>
      <c r="O8681" t="str">
        <f t="shared" si="405"/>
        <v/>
      </c>
      <c r="P8681" s="6">
        <f t="shared" si="406"/>
        <v>768.27</v>
      </c>
      <c r="Q8681">
        <f t="shared" si="407"/>
        <v>884.77155633264795</v>
      </c>
      <c r="R8681" s="16" t="str">
        <f>TEXT(Ecom[[#This Row],[Dates]],"mmm")</f>
        <v>Dec</v>
      </c>
      <c r="S8681" s="16" t="str">
        <f>TEXT(Ecom[[#This Row],[Dates]],"YYYY")</f>
        <v>2026</v>
      </c>
      <c r="T8681" s="16"/>
    </row>
    <row r="8682" spans="1:20" x14ac:dyDescent="0.25">
      <c r="A8682" t="s">
        <v>13</v>
      </c>
      <c r="B8682" s="16">
        <v>45706</v>
      </c>
      <c r="C8682" t="s">
        <v>22</v>
      </c>
      <c r="D8682" t="s">
        <v>15</v>
      </c>
      <c r="E8682" t="s">
        <v>182</v>
      </c>
      <c r="F8682" t="s">
        <v>83</v>
      </c>
      <c r="G8682">
        <v>23223</v>
      </c>
      <c r="H8682" t="s">
        <v>18</v>
      </c>
      <c r="I8682" t="s">
        <v>26</v>
      </c>
      <c r="J8682" t="s">
        <v>38</v>
      </c>
      <c r="K8682" s="6">
        <v>2104.5500000000002</v>
      </c>
      <c r="L8682">
        <v>7</v>
      </c>
      <c r="M8682">
        <v>0</v>
      </c>
      <c r="N8682" s="6">
        <v>694.50149999999996</v>
      </c>
      <c r="O8682" t="str">
        <f t="shared" si="405"/>
        <v/>
      </c>
      <c r="P8682" s="6">
        <f t="shared" si="406"/>
        <v>731.01333333333332</v>
      </c>
      <c r="Q8682">
        <f t="shared" si="407"/>
        <v>967.90153848844363</v>
      </c>
      <c r="R8682" s="16" t="str">
        <f>TEXT(Ecom[[#This Row],[Dates]],"mmm")</f>
        <v>Feb</v>
      </c>
      <c r="S8682" s="16" t="str">
        <f>TEXT(Ecom[[#This Row],[Dates]],"YYYY")</f>
        <v>2025</v>
      </c>
      <c r="T8682" s="16"/>
    </row>
    <row r="8683" spans="1:20" x14ac:dyDescent="0.25">
      <c r="A8683" t="s">
        <v>13</v>
      </c>
      <c r="B8683" s="16">
        <v>45874</v>
      </c>
      <c r="C8683" t="s">
        <v>22</v>
      </c>
      <c r="D8683" t="s">
        <v>15</v>
      </c>
      <c r="E8683" t="s">
        <v>182</v>
      </c>
      <c r="F8683" t="s">
        <v>83</v>
      </c>
      <c r="G8683">
        <v>23223</v>
      </c>
      <c r="H8683" t="s">
        <v>18</v>
      </c>
      <c r="I8683" t="s">
        <v>26</v>
      </c>
      <c r="J8683" t="s">
        <v>110</v>
      </c>
      <c r="K8683" s="6">
        <v>40.700000000000003</v>
      </c>
      <c r="L8683">
        <v>5</v>
      </c>
      <c r="M8683">
        <v>0</v>
      </c>
      <c r="N8683" s="6">
        <v>11.803000000000001</v>
      </c>
      <c r="O8683" t="str">
        <f t="shared" si="405"/>
        <v/>
      </c>
      <c r="P8683" s="6">
        <f t="shared" si="406"/>
        <v>31.216666666666669</v>
      </c>
      <c r="Q8683">
        <f t="shared" si="407"/>
        <v>576.43478324059322</v>
      </c>
      <c r="R8683" s="16" t="str">
        <f>TEXT(Ecom[[#This Row],[Dates]],"mmm")</f>
        <v>Aug</v>
      </c>
      <c r="S8683" s="16" t="str">
        <f>TEXT(Ecom[[#This Row],[Dates]],"YYYY")</f>
        <v>2025</v>
      </c>
      <c r="T8683" s="16"/>
    </row>
    <row r="8684" spans="1:20" x14ac:dyDescent="0.25">
      <c r="A8684" t="s">
        <v>28</v>
      </c>
      <c r="B8684" s="16">
        <v>46057</v>
      </c>
      <c r="C8684" t="s">
        <v>44</v>
      </c>
      <c r="D8684" t="s">
        <v>15</v>
      </c>
      <c r="E8684" t="s">
        <v>155</v>
      </c>
      <c r="F8684" t="s">
        <v>83</v>
      </c>
      <c r="G8684">
        <v>22204</v>
      </c>
      <c r="H8684" t="s">
        <v>18</v>
      </c>
      <c r="I8684" t="s">
        <v>35</v>
      </c>
      <c r="J8684" t="s">
        <v>59</v>
      </c>
      <c r="K8684" s="6">
        <v>47.79</v>
      </c>
      <c r="L8684">
        <v>3</v>
      </c>
      <c r="M8684">
        <v>0</v>
      </c>
      <c r="N8684" s="6">
        <v>16.2486</v>
      </c>
      <c r="O8684" t="str">
        <f t="shared" si="405"/>
        <v/>
      </c>
      <c r="P8684" s="6">
        <f t="shared" si="406"/>
        <v>24.72</v>
      </c>
      <c r="Q8684">
        <f t="shared" si="407"/>
        <v>394.75114236224357</v>
      </c>
      <c r="R8684" s="16" t="str">
        <f>TEXT(Ecom[[#This Row],[Dates]],"mmm")</f>
        <v>Feb</v>
      </c>
      <c r="S8684" s="16" t="str">
        <f>TEXT(Ecom[[#This Row],[Dates]],"YYYY")</f>
        <v>2026</v>
      </c>
      <c r="T8684" s="16"/>
    </row>
    <row r="8685" spans="1:20" x14ac:dyDescent="0.25">
      <c r="A8685" t="s">
        <v>28</v>
      </c>
      <c r="B8685" s="16">
        <v>46287</v>
      </c>
      <c r="C8685" t="s">
        <v>14</v>
      </c>
      <c r="D8685" t="s">
        <v>15</v>
      </c>
      <c r="E8685" t="s">
        <v>52</v>
      </c>
      <c r="F8685" t="s">
        <v>24</v>
      </c>
      <c r="G8685">
        <v>94122</v>
      </c>
      <c r="H8685" t="s">
        <v>25</v>
      </c>
      <c r="I8685" t="s">
        <v>26</v>
      </c>
      <c r="J8685" t="s">
        <v>34</v>
      </c>
      <c r="K8685" s="6">
        <v>5.16</v>
      </c>
      <c r="L8685">
        <v>2</v>
      </c>
      <c r="M8685">
        <v>0</v>
      </c>
      <c r="N8685" s="6">
        <v>1.3415999999999999</v>
      </c>
      <c r="O8685" t="str">
        <f t="shared" si="405"/>
        <v/>
      </c>
      <c r="P8685" s="6">
        <f t="shared" si="406"/>
        <v>40.910000000000004</v>
      </c>
      <c r="Q8685">
        <f t="shared" si="407"/>
        <v>35.43055403545447</v>
      </c>
      <c r="R8685" s="16" t="str">
        <f>TEXT(Ecom[[#This Row],[Dates]],"mmm")</f>
        <v>Sep</v>
      </c>
      <c r="S8685" s="16" t="str">
        <f>TEXT(Ecom[[#This Row],[Dates]],"YYYY")</f>
        <v>2026</v>
      </c>
      <c r="T8685" s="16"/>
    </row>
    <row r="8686" spans="1:20" x14ac:dyDescent="0.25">
      <c r="A8686" t="s">
        <v>28</v>
      </c>
      <c r="B8686" s="16">
        <v>46165</v>
      </c>
      <c r="C8686" t="s">
        <v>44</v>
      </c>
      <c r="D8686" t="s">
        <v>15</v>
      </c>
      <c r="E8686" t="s">
        <v>144</v>
      </c>
      <c r="F8686" t="s">
        <v>24</v>
      </c>
      <c r="G8686">
        <v>92024</v>
      </c>
      <c r="H8686" t="s">
        <v>25</v>
      </c>
      <c r="I8686" t="s">
        <v>35</v>
      </c>
      <c r="J8686" t="s">
        <v>59</v>
      </c>
      <c r="K8686" s="6">
        <v>21.21</v>
      </c>
      <c r="L8686">
        <v>7</v>
      </c>
      <c r="M8686">
        <v>0</v>
      </c>
      <c r="N8686" s="6">
        <v>4.4541000000000004</v>
      </c>
      <c r="O8686" t="str">
        <f t="shared" si="405"/>
        <v/>
      </c>
      <c r="P8686" s="6">
        <f t="shared" si="406"/>
        <v>116.42999999999999</v>
      </c>
      <c r="Q8686">
        <f t="shared" si="407"/>
        <v>73.889121210996507</v>
      </c>
      <c r="R8686" s="16" t="str">
        <f>TEXT(Ecom[[#This Row],[Dates]],"mmm")</f>
        <v>May</v>
      </c>
      <c r="S8686" s="16" t="str">
        <f>TEXT(Ecom[[#This Row],[Dates]],"YYYY")</f>
        <v>2026</v>
      </c>
      <c r="T8686" s="16"/>
    </row>
    <row r="8687" spans="1:20" x14ac:dyDescent="0.25">
      <c r="A8687" t="s">
        <v>13</v>
      </c>
      <c r="B8687" s="16">
        <v>45858</v>
      </c>
      <c r="C8687" t="s">
        <v>22</v>
      </c>
      <c r="D8687" t="s">
        <v>15</v>
      </c>
      <c r="E8687" t="s">
        <v>317</v>
      </c>
      <c r="F8687" t="s">
        <v>76</v>
      </c>
      <c r="G8687">
        <v>13601</v>
      </c>
      <c r="H8687" t="s">
        <v>57</v>
      </c>
      <c r="I8687" t="s">
        <v>26</v>
      </c>
      <c r="J8687" t="s">
        <v>32</v>
      </c>
      <c r="K8687" s="6">
        <v>96.36</v>
      </c>
      <c r="L8687">
        <v>6</v>
      </c>
      <c r="M8687">
        <v>0</v>
      </c>
      <c r="N8687" s="6">
        <v>25.053599999999999</v>
      </c>
      <c r="O8687" t="str">
        <f t="shared" si="405"/>
        <v/>
      </c>
      <c r="P8687" s="6">
        <f t="shared" si="406"/>
        <v>115.32666666666665</v>
      </c>
      <c r="Q8687">
        <f t="shared" si="407"/>
        <v>92.841158217997574</v>
      </c>
      <c r="R8687" s="16" t="str">
        <f>TEXT(Ecom[[#This Row],[Dates]],"mmm")</f>
        <v>Jul</v>
      </c>
      <c r="S8687" s="16" t="str">
        <f>TEXT(Ecom[[#This Row],[Dates]],"YYYY")</f>
        <v>2025</v>
      </c>
      <c r="T8687" s="16"/>
    </row>
    <row r="8688" spans="1:20" x14ac:dyDescent="0.25">
      <c r="A8688" t="s">
        <v>168</v>
      </c>
      <c r="B8688" s="16">
        <v>46073</v>
      </c>
      <c r="C8688" t="s">
        <v>22</v>
      </c>
      <c r="D8688" t="s">
        <v>15</v>
      </c>
      <c r="E8688" t="s">
        <v>23</v>
      </c>
      <c r="F8688" t="s">
        <v>24</v>
      </c>
      <c r="G8688">
        <v>90036</v>
      </c>
      <c r="H8688" t="s">
        <v>25</v>
      </c>
      <c r="I8688" t="s">
        <v>26</v>
      </c>
      <c r="J8688" t="s">
        <v>110</v>
      </c>
      <c r="K8688" s="6">
        <v>231.72</v>
      </c>
      <c r="L8688">
        <v>2</v>
      </c>
      <c r="M8688">
        <v>0</v>
      </c>
      <c r="N8688" s="6">
        <v>11.586</v>
      </c>
      <c r="O8688" t="str">
        <f t="shared" si="405"/>
        <v/>
      </c>
      <c r="P8688" s="6">
        <f t="shared" si="406"/>
        <v>87.366666666666674</v>
      </c>
      <c r="Q8688">
        <f t="shared" si="407"/>
        <v>97.282667730386279</v>
      </c>
      <c r="R8688" s="16" t="str">
        <f>TEXT(Ecom[[#This Row],[Dates]],"mmm")</f>
        <v>Feb</v>
      </c>
      <c r="S8688" s="16" t="str">
        <f>TEXT(Ecom[[#This Row],[Dates]],"YYYY")</f>
        <v>2026</v>
      </c>
      <c r="T8688" s="16"/>
    </row>
    <row r="8689" spans="1:20" x14ac:dyDescent="0.25">
      <c r="A8689" t="s">
        <v>168</v>
      </c>
      <c r="B8689" s="16">
        <v>46170</v>
      </c>
      <c r="C8689" t="s">
        <v>22</v>
      </c>
      <c r="D8689" t="s">
        <v>15</v>
      </c>
      <c r="E8689" t="s">
        <v>23</v>
      </c>
      <c r="F8689" t="s">
        <v>24</v>
      </c>
      <c r="G8689">
        <v>90036</v>
      </c>
      <c r="H8689" t="s">
        <v>25</v>
      </c>
      <c r="I8689" t="s">
        <v>26</v>
      </c>
      <c r="J8689" t="s">
        <v>77</v>
      </c>
      <c r="K8689" s="6">
        <v>17.899999999999999</v>
      </c>
      <c r="L8689">
        <v>5</v>
      </c>
      <c r="M8689">
        <v>0</v>
      </c>
      <c r="N8689" s="6">
        <v>8.9499999999999993</v>
      </c>
      <c r="O8689" t="str">
        <f t="shared" si="405"/>
        <v/>
      </c>
      <c r="P8689" s="6">
        <f t="shared" si="406"/>
        <v>12.798666666666668</v>
      </c>
      <c r="Q8689">
        <f t="shared" si="407"/>
        <v>70.999629394963904</v>
      </c>
      <c r="R8689" s="16" t="str">
        <f>TEXT(Ecom[[#This Row],[Dates]],"mmm")</f>
        <v>May</v>
      </c>
      <c r="S8689" s="16" t="str">
        <f>TEXT(Ecom[[#This Row],[Dates]],"YYYY")</f>
        <v>2026</v>
      </c>
      <c r="T8689" s="16"/>
    </row>
    <row r="8690" spans="1:20" x14ac:dyDescent="0.25">
      <c r="A8690" t="s">
        <v>168</v>
      </c>
      <c r="B8690" s="16">
        <v>46081</v>
      </c>
      <c r="C8690" t="s">
        <v>22</v>
      </c>
      <c r="D8690" t="s">
        <v>15</v>
      </c>
      <c r="E8690" t="s">
        <v>23</v>
      </c>
      <c r="F8690" t="s">
        <v>24</v>
      </c>
      <c r="G8690">
        <v>90036</v>
      </c>
      <c r="H8690" t="s">
        <v>25</v>
      </c>
      <c r="I8690" t="s">
        <v>26</v>
      </c>
      <c r="J8690" t="s">
        <v>41</v>
      </c>
      <c r="K8690" s="6">
        <v>12.48</v>
      </c>
      <c r="L8690">
        <v>2</v>
      </c>
      <c r="M8690">
        <v>0</v>
      </c>
      <c r="N8690" s="6">
        <v>5.6159999999999997</v>
      </c>
      <c r="O8690" t="str">
        <f t="shared" si="405"/>
        <v/>
      </c>
      <c r="P8690" s="6">
        <f t="shared" si="406"/>
        <v>93.463999999999999</v>
      </c>
      <c r="Q8690">
        <f t="shared" si="407"/>
        <v>105.40477119006346</v>
      </c>
      <c r="R8690" s="16" t="str">
        <f>TEXT(Ecom[[#This Row],[Dates]],"mmm")</f>
        <v>Feb</v>
      </c>
      <c r="S8690" s="16" t="str">
        <f>TEXT(Ecom[[#This Row],[Dates]],"YYYY")</f>
        <v>2026</v>
      </c>
      <c r="T8690" s="16"/>
    </row>
    <row r="8691" spans="1:20" x14ac:dyDescent="0.25">
      <c r="A8691" t="s">
        <v>28</v>
      </c>
      <c r="B8691" s="16">
        <v>46368</v>
      </c>
      <c r="C8691" t="s">
        <v>22</v>
      </c>
      <c r="D8691" t="s">
        <v>15</v>
      </c>
      <c r="E8691" t="s">
        <v>55</v>
      </c>
      <c r="F8691" t="s">
        <v>56</v>
      </c>
      <c r="G8691">
        <v>19140</v>
      </c>
      <c r="H8691" t="s">
        <v>57</v>
      </c>
      <c r="I8691" t="s">
        <v>26</v>
      </c>
      <c r="J8691" t="s">
        <v>34</v>
      </c>
      <c r="K8691" s="6">
        <v>8.016</v>
      </c>
      <c r="L8691">
        <v>3</v>
      </c>
      <c r="M8691">
        <v>0.2</v>
      </c>
      <c r="N8691" s="6">
        <v>1.1022000000000001</v>
      </c>
      <c r="O8691" t="str">
        <f t="shared" si="405"/>
        <v/>
      </c>
      <c r="P8691" s="6">
        <f t="shared" si="406"/>
        <v>171.70000000000002</v>
      </c>
      <c r="Q8691">
        <f t="shared" si="407"/>
        <v>105.54765537968215</v>
      </c>
      <c r="R8691" s="16" t="str">
        <f>TEXT(Ecom[[#This Row],[Dates]],"mmm")</f>
        <v>Dec</v>
      </c>
      <c r="S8691" s="16" t="str">
        <f>TEXT(Ecom[[#This Row],[Dates]],"YYYY")</f>
        <v>2026</v>
      </c>
      <c r="T8691" s="16"/>
    </row>
    <row r="8692" spans="1:20" x14ac:dyDescent="0.25">
      <c r="A8692" t="s">
        <v>28</v>
      </c>
      <c r="B8692" s="16">
        <v>46001</v>
      </c>
      <c r="C8692" t="s">
        <v>22</v>
      </c>
      <c r="D8692" t="s">
        <v>15</v>
      </c>
      <c r="E8692" t="s">
        <v>133</v>
      </c>
      <c r="F8692" t="s">
        <v>104</v>
      </c>
      <c r="G8692">
        <v>44312</v>
      </c>
      <c r="H8692" t="s">
        <v>57</v>
      </c>
      <c r="I8692" t="s">
        <v>35</v>
      </c>
      <c r="J8692" t="s">
        <v>36</v>
      </c>
      <c r="K8692" s="6">
        <v>259.89600000000002</v>
      </c>
      <c r="L8692">
        <v>2</v>
      </c>
      <c r="M8692">
        <v>0.4</v>
      </c>
      <c r="N8692" s="6">
        <v>-56.3108</v>
      </c>
      <c r="O8692">
        <f t="shared" si="405"/>
        <v>-56.3108</v>
      </c>
      <c r="P8692" s="6">
        <f t="shared" si="406"/>
        <v>262.34800000000001</v>
      </c>
      <c r="Q8692">
        <f t="shared" si="407"/>
        <v>106.00036369748926</v>
      </c>
      <c r="R8692" s="16" t="str">
        <f>TEXT(Ecom[[#This Row],[Dates]],"mmm")</f>
        <v>Dec</v>
      </c>
      <c r="S8692" s="16" t="str">
        <f>TEXT(Ecom[[#This Row],[Dates]],"YYYY")</f>
        <v>2025</v>
      </c>
      <c r="T8692" s="16"/>
    </row>
    <row r="8693" spans="1:20" x14ac:dyDescent="0.25">
      <c r="A8693" t="s">
        <v>28</v>
      </c>
      <c r="B8693" s="16">
        <v>46230</v>
      </c>
      <c r="C8693" t="s">
        <v>22</v>
      </c>
      <c r="D8693" t="s">
        <v>15</v>
      </c>
      <c r="E8693" t="s">
        <v>133</v>
      </c>
      <c r="F8693" t="s">
        <v>104</v>
      </c>
      <c r="G8693">
        <v>44312</v>
      </c>
      <c r="H8693" t="s">
        <v>57</v>
      </c>
      <c r="I8693" t="s">
        <v>35</v>
      </c>
      <c r="J8693" t="s">
        <v>36</v>
      </c>
      <c r="K8693" s="6">
        <v>247.18799999999999</v>
      </c>
      <c r="L8693">
        <v>2</v>
      </c>
      <c r="M8693">
        <v>0.4</v>
      </c>
      <c r="N8693" s="6">
        <v>-49.437600000000003</v>
      </c>
      <c r="O8693">
        <f t="shared" si="405"/>
        <v>-49.437600000000003</v>
      </c>
      <c r="P8693" s="6">
        <f t="shared" si="406"/>
        <v>325.71599999999995</v>
      </c>
      <c r="Q8693">
        <f t="shared" si="407"/>
        <v>84.567790054291166</v>
      </c>
      <c r="R8693" s="16" t="str">
        <f>TEXT(Ecom[[#This Row],[Dates]],"mmm")</f>
        <v>Jul</v>
      </c>
      <c r="S8693" s="16" t="str">
        <f>TEXT(Ecom[[#This Row],[Dates]],"YYYY")</f>
        <v>2026</v>
      </c>
      <c r="T8693" s="16"/>
    </row>
    <row r="8694" spans="1:20" x14ac:dyDescent="0.25">
      <c r="A8694" t="s">
        <v>28</v>
      </c>
      <c r="B8694" s="16">
        <v>46222</v>
      </c>
      <c r="C8694" t="s">
        <v>22</v>
      </c>
      <c r="D8694" t="s">
        <v>15</v>
      </c>
      <c r="E8694" t="s">
        <v>133</v>
      </c>
      <c r="F8694" t="s">
        <v>104</v>
      </c>
      <c r="G8694">
        <v>44312</v>
      </c>
      <c r="H8694" t="s">
        <v>57</v>
      </c>
      <c r="I8694" t="s">
        <v>35</v>
      </c>
      <c r="J8694" t="s">
        <v>59</v>
      </c>
      <c r="K8694" s="6">
        <v>279.95999999999998</v>
      </c>
      <c r="L8694">
        <v>5</v>
      </c>
      <c r="M8694">
        <v>0.2</v>
      </c>
      <c r="N8694" s="6">
        <v>48.993000000000002</v>
      </c>
      <c r="O8694" t="str">
        <f t="shared" si="405"/>
        <v/>
      </c>
      <c r="P8694" s="6">
        <f t="shared" si="406"/>
        <v>249.80000000000004</v>
      </c>
      <c r="Q8694">
        <f t="shared" si="407"/>
        <v>151.4622337966355</v>
      </c>
      <c r="R8694" s="16" t="str">
        <f>TEXT(Ecom[[#This Row],[Dates]],"mmm")</f>
        <v>Jul</v>
      </c>
      <c r="S8694" s="16" t="str">
        <f>TEXT(Ecom[[#This Row],[Dates]],"YYYY")</f>
        <v>2026</v>
      </c>
      <c r="T8694" s="16"/>
    </row>
    <row r="8695" spans="1:20" x14ac:dyDescent="0.25">
      <c r="A8695" t="s">
        <v>28</v>
      </c>
      <c r="B8695" s="16">
        <v>45953</v>
      </c>
      <c r="C8695" t="s">
        <v>44</v>
      </c>
      <c r="D8695" t="s">
        <v>15</v>
      </c>
      <c r="E8695" t="s">
        <v>52</v>
      </c>
      <c r="F8695" t="s">
        <v>24</v>
      </c>
      <c r="G8695">
        <v>94110</v>
      </c>
      <c r="H8695" t="s">
        <v>25</v>
      </c>
      <c r="I8695" t="s">
        <v>35</v>
      </c>
      <c r="J8695" t="s">
        <v>59</v>
      </c>
      <c r="K8695" s="6">
        <v>450</v>
      </c>
      <c r="L8695">
        <v>5</v>
      </c>
      <c r="M8695">
        <v>0</v>
      </c>
      <c r="N8695" s="6">
        <v>162</v>
      </c>
      <c r="O8695" t="str">
        <f t="shared" si="405"/>
        <v/>
      </c>
      <c r="P8695" s="6">
        <f t="shared" si="406"/>
        <v>256.78133333333335</v>
      </c>
      <c r="Q8695">
        <f t="shared" si="407"/>
        <v>153.25257145181155</v>
      </c>
      <c r="R8695" s="16" t="str">
        <f>TEXT(Ecom[[#This Row],[Dates]],"mmm")</f>
        <v>Oct</v>
      </c>
      <c r="S8695" s="16" t="str">
        <f>TEXT(Ecom[[#This Row],[Dates]],"YYYY")</f>
        <v>2025</v>
      </c>
      <c r="T8695" s="16"/>
    </row>
    <row r="8696" spans="1:20" x14ac:dyDescent="0.25">
      <c r="A8696" t="s">
        <v>13</v>
      </c>
      <c r="B8696" s="16">
        <v>46201</v>
      </c>
      <c r="C8696" t="s">
        <v>44</v>
      </c>
      <c r="D8696" t="s">
        <v>15</v>
      </c>
      <c r="E8696" t="s">
        <v>444</v>
      </c>
      <c r="F8696" t="s">
        <v>70</v>
      </c>
      <c r="G8696">
        <v>49505</v>
      </c>
      <c r="H8696" t="s">
        <v>47</v>
      </c>
      <c r="I8696" t="s">
        <v>26</v>
      </c>
      <c r="J8696" t="s">
        <v>41</v>
      </c>
      <c r="K8696" s="6">
        <v>19.440000000000001</v>
      </c>
      <c r="L8696">
        <v>3</v>
      </c>
      <c r="M8696">
        <v>0</v>
      </c>
      <c r="N8696" s="6">
        <v>9.5256000000000007</v>
      </c>
      <c r="O8696" t="str">
        <f t="shared" si="405"/>
        <v/>
      </c>
      <c r="P8696" s="6">
        <f t="shared" si="406"/>
        <v>186.77333333333331</v>
      </c>
      <c r="Q8696">
        <f t="shared" si="407"/>
        <v>138.85611624294438</v>
      </c>
      <c r="R8696" s="16" t="str">
        <f>TEXT(Ecom[[#This Row],[Dates]],"mmm")</f>
        <v>Jun</v>
      </c>
      <c r="S8696" s="16" t="str">
        <f>TEXT(Ecom[[#This Row],[Dates]],"YYYY")</f>
        <v>2026</v>
      </c>
      <c r="T8696" s="16"/>
    </row>
    <row r="8697" spans="1:20" x14ac:dyDescent="0.25">
      <c r="A8697" t="s">
        <v>13</v>
      </c>
      <c r="B8697" s="16">
        <v>46385</v>
      </c>
      <c r="C8697" t="s">
        <v>44</v>
      </c>
      <c r="D8697" t="s">
        <v>15</v>
      </c>
      <c r="E8697" t="s">
        <v>52</v>
      </c>
      <c r="F8697" t="s">
        <v>24</v>
      </c>
      <c r="G8697">
        <v>94109</v>
      </c>
      <c r="H8697" t="s">
        <v>25</v>
      </c>
      <c r="I8697" t="s">
        <v>19</v>
      </c>
      <c r="J8697" t="s">
        <v>31</v>
      </c>
      <c r="K8697" s="6">
        <v>300.904</v>
      </c>
      <c r="L8697">
        <v>1</v>
      </c>
      <c r="M8697">
        <v>0.2</v>
      </c>
      <c r="N8697" s="6">
        <v>11.283899999999999</v>
      </c>
      <c r="O8697" t="str">
        <f t="shared" si="405"/>
        <v/>
      </c>
      <c r="P8697" s="6">
        <f t="shared" si="406"/>
        <v>190.68266666666668</v>
      </c>
      <c r="Q8697">
        <f t="shared" si="407"/>
        <v>100.36975363790295</v>
      </c>
      <c r="R8697" s="16" t="str">
        <f>TEXT(Ecom[[#This Row],[Dates]],"mmm")</f>
        <v>Dec</v>
      </c>
      <c r="S8697" s="16" t="str">
        <f>TEXT(Ecom[[#This Row],[Dates]],"YYYY")</f>
        <v>2026</v>
      </c>
      <c r="T8697" s="16"/>
    </row>
    <row r="8698" spans="1:20" x14ac:dyDescent="0.25">
      <c r="A8698" t="s">
        <v>28</v>
      </c>
      <c r="B8698" s="16">
        <v>46120</v>
      </c>
      <c r="C8698" t="s">
        <v>22</v>
      </c>
      <c r="D8698" t="s">
        <v>15</v>
      </c>
      <c r="E8698" t="s">
        <v>405</v>
      </c>
      <c r="F8698" t="s">
        <v>86</v>
      </c>
      <c r="G8698">
        <v>37211</v>
      </c>
      <c r="H8698" t="s">
        <v>18</v>
      </c>
      <c r="I8698" t="s">
        <v>35</v>
      </c>
      <c r="J8698" t="s">
        <v>36</v>
      </c>
      <c r="K8698" s="6">
        <v>239.976</v>
      </c>
      <c r="L8698">
        <v>3</v>
      </c>
      <c r="M8698">
        <v>0.2</v>
      </c>
      <c r="N8698" s="6">
        <v>26.997299999999999</v>
      </c>
      <c r="O8698" t="str">
        <f t="shared" si="405"/>
        <v/>
      </c>
      <c r="P8698" s="6">
        <f t="shared" si="406"/>
        <v>130.70133333333334</v>
      </c>
      <c r="Q8698">
        <f t="shared" si="407"/>
        <v>97.245987401937455</v>
      </c>
      <c r="R8698" s="16" t="str">
        <f>TEXT(Ecom[[#This Row],[Dates]],"mmm")</f>
        <v>Apr</v>
      </c>
      <c r="S8698" s="16" t="str">
        <f>TEXT(Ecom[[#This Row],[Dates]],"YYYY")</f>
        <v>2026</v>
      </c>
      <c r="T8698" s="16"/>
    </row>
    <row r="8699" spans="1:20" x14ac:dyDescent="0.25">
      <c r="A8699" t="s">
        <v>28</v>
      </c>
      <c r="B8699" s="16">
        <v>45912</v>
      </c>
      <c r="C8699" t="s">
        <v>22</v>
      </c>
      <c r="D8699" t="s">
        <v>15</v>
      </c>
      <c r="E8699" t="s">
        <v>405</v>
      </c>
      <c r="F8699" t="s">
        <v>86</v>
      </c>
      <c r="G8699">
        <v>37211</v>
      </c>
      <c r="H8699" t="s">
        <v>18</v>
      </c>
      <c r="I8699" t="s">
        <v>19</v>
      </c>
      <c r="J8699" t="s">
        <v>33</v>
      </c>
      <c r="K8699" s="6">
        <v>31.167999999999999</v>
      </c>
      <c r="L8699">
        <v>4</v>
      </c>
      <c r="M8699">
        <v>0.2</v>
      </c>
      <c r="N8699" s="6">
        <v>9.3504000000000005</v>
      </c>
      <c r="O8699" t="str">
        <f t="shared" si="405"/>
        <v/>
      </c>
      <c r="P8699" s="6">
        <f t="shared" si="406"/>
        <v>797.35466666666673</v>
      </c>
      <c r="Q8699">
        <f t="shared" si="407"/>
        <v>837.96991309128896</v>
      </c>
      <c r="R8699" s="16" t="str">
        <f>TEXT(Ecom[[#This Row],[Dates]],"mmm")</f>
        <v>Sep</v>
      </c>
      <c r="S8699" s="16" t="str">
        <f>TEXT(Ecom[[#This Row],[Dates]],"YYYY")</f>
        <v>2025</v>
      </c>
      <c r="T8699" s="16"/>
    </row>
    <row r="8700" spans="1:20" x14ac:dyDescent="0.25">
      <c r="A8700" t="s">
        <v>28</v>
      </c>
      <c r="B8700" s="16">
        <v>46229</v>
      </c>
      <c r="C8700" t="s">
        <v>22</v>
      </c>
      <c r="D8700" t="s">
        <v>15</v>
      </c>
      <c r="E8700" t="s">
        <v>405</v>
      </c>
      <c r="F8700" t="s">
        <v>86</v>
      </c>
      <c r="G8700">
        <v>37211</v>
      </c>
      <c r="H8700" t="s">
        <v>18</v>
      </c>
      <c r="I8700" t="s">
        <v>19</v>
      </c>
      <c r="J8700" t="s">
        <v>31</v>
      </c>
      <c r="K8700" s="6">
        <v>120.96</v>
      </c>
      <c r="L8700">
        <v>2</v>
      </c>
      <c r="M8700">
        <v>0.4</v>
      </c>
      <c r="N8700" s="6">
        <v>-28.224</v>
      </c>
      <c r="O8700">
        <f t="shared" si="405"/>
        <v>-28.224</v>
      </c>
      <c r="P8700" s="6">
        <f t="shared" si="406"/>
        <v>812.50133333333349</v>
      </c>
      <c r="Q8700">
        <f t="shared" si="407"/>
        <v>934.99996344052227</v>
      </c>
      <c r="R8700" s="16" t="str">
        <f>TEXT(Ecom[[#This Row],[Dates]],"mmm")</f>
        <v>Jul</v>
      </c>
      <c r="S8700" s="16" t="str">
        <f>TEXT(Ecom[[#This Row],[Dates]],"YYYY")</f>
        <v>2026</v>
      </c>
      <c r="T8700" s="16"/>
    </row>
    <row r="8701" spans="1:20" x14ac:dyDescent="0.25">
      <c r="A8701" t="s">
        <v>28</v>
      </c>
      <c r="B8701" s="16">
        <v>45950</v>
      </c>
      <c r="C8701" t="s">
        <v>22</v>
      </c>
      <c r="D8701" t="s">
        <v>15</v>
      </c>
      <c r="E8701" t="s">
        <v>405</v>
      </c>
      <c r="F8701" t="s">
        <v>86</v>
      </c>
      <c r="G8701">
        <v>37211</v>
      </c>
      <c r="H8701" t="s">
        <v>18</v>
      </c>
      <c r="I8701" t="s">
        <v>35</v>
      </c>
      <c r="J8701" t="s">
        <v>36</v>
      </c>
      <c r="K8701" s="6">
        <v>2239.9360000000001</v>
      </c>
      <c r="L8701">
        <v>8</v>
      </c>
      <c r="M8701">
        <v>0.2</v>
      </c>
      <c r="N8701" s="6">
        <v>223.99359999999999</v>
      </c>
      <c r="O8701" t="str">
        <f t="shared" si="405"/>
        <v/>
      </c>
      <c r="P8701" s="6">
        <f t="shared" si="406"/>
        <v>819.77333333333343</v>
      </c>
      <c r="Q8701">
        <f t="shared" si="407"/>
        <v>1013.3945086797256</v>
      </c>
      <c r="R8701" s="16" t="str">
        <f>TEXT(Ecom[[#This Row],[Dates]],"mmm")</f>
        <v>Oct</v>
      </c>
      <c r="S8701" s="16" t="str">
        <f>TEXT(Ecom[[#This Row],[Dates]],"YYYY")</f>
        <v>2025</v>
      </c>
      <c r="T8701" s="16"/>
    </row>
    <row r="8702" spans="1:20" x14ac:dyDescent="0.25">
      <c r="A8702" t="s">
        <v>28</v>
      </c>
      <c r="B8702" s="16">
        <v>45909</v>
      </c>
      <c r="C8702" t="s">
        <v>22</v>
      </c>
      <c r="D8702" t="s">
        <v>15</v>
      </c>
      <c r="E8702" t="s">
        <v>405</v>
      </c>
      <c r="F8702" t="s">
        <v>86</v>
      </c>
      <c r="G8702">
        <v>37211</v>
      </c>
      <c r="H8702" t="s">
        <v>18</v>
      </c>
      <c r="I8702" t="s">
        <v>26</v>
      </c>
      <c r="J8702" t="s">
        <v>38</v>
      </c>
      <c r="K8702" s="6">
        <v>76.608000000000004</v>
      </c>
      <c r="L8702">
        <v>8</v>
      </c>
      <c r="M8702">
        <v>0.2</v>
      </c>
      <c r="N8702" s="6">
        <v>6.7031999999999998</v>
      </c>
      <c r="O8702" t="str">
        <f t="shared" si="405"/>
        <v/>
      </c>
      <c r="P8702" s="6">
        <f t="shared" si="406"/>
        <v>103.58133333333335</v>
      </c>
      <c r="Q8702">
        <f t="shared" si="407"/>
        <v>577.35423798950717</v>
      </c>
      <c r="R8702" s="16" t="str">
        <f>TEXT(Ecom[[#This Row],[Dates]],"mmm")</f>
        <v>Sep</v>
      </c>
      <c r="S8702" s="16" t="str">
        <f>TEXT(Ecom[[#This Row],[Dates]],"YYYY")</f>
        <v>2025</v>
      </c>
      <c r="T8702" s="16"/>
    </row>
    <row r="8703" spans="1:20" x14ac:dyDescent="0.25">
      <c r="A8703" t="s">
        <v>28</v>
      </c>
      <c r="B8703" s="16">
        <v>46001</v>
      </c>
      <c r="C8703" t="s">
        <v>22</v>
      </c>
      <c r="D8703" t="s">
        <v>15</v>
      </c>
      <c r="E8703" t="s">
        <v>405</v>
      </c>
      <c r="F8703" t="s">
        <v>86</v>
      </c>
      <c r="G8703">
        <v>37211</v>
      </c>
      <c r="H8703" t="s">
        <v>18</v>
      </c>
      <c r="I8703" t="s">
        <v>26</v>
      </c>
      <c r="J8703" t="s">
        <v>32</v>
      </c>
      <c r="K8703" s="6">
        <v>142.77600000000001</v>
      </c>
      <c r="L8703">
        <v>1</v>
      </c>
      <c r="M8703">
        <v>0.2</v>
      </c>
      <c r="N8703" s="6">
        <v>17.847000000000001</v>
      </c>
      <c r="O8703" t="str">
        <f t="shared" si="405"/>
        <v/>
      </c>
      <c r="P8703" s="6">
        <f t="shared" si="406"/>
        <v>79.229333333333344</v>
      </c>
      <c r="Q8703">
        <f t="shared" si="407"/>
        <v>393.36234742254862</v>
      </c>
      <c r="R8703" s="16" t="str">
        <f>TEXT(Ecom[[#This Row],[Dates]],"mmm")</f>
        <v>Dec</v>
      </c>
      <c r="S8703" s="16" t="str">
        <f>TEXT(Ecom[[#This Row],[Dates]],"YYYY")</f>
        <v>2025</v>
      </c>
      <c r="T8703" s="16"/>
    </row>
    <row r="8704" spans="1:20" x14ac:dyDescent="0.25">
      <c r="A8704" t="s">
        <v>28</v>
      </c>
      <c r="B8704" s="16">
        <v>46094</v>
      </c>
      <c r="C8704" t="s">
        <v>22</v>
      </c>
      <c r="D8704" t="s">
        <v>15</v>
      </c>
      <c r="E8704" t="s">
        <v>405</v>
      </c>
      <c r="F8704" t="s">
        <v>86</v>
      </c>
      <c r="G8704">
        <v>37211</v>
      </c>
      <c r="H8704" t="s">
        <v>18</v>
      </c>
      <c r="I8704" t="s">
        <v>26</v>
      </c>
      <c r="J8704" t="s">
        <v>41</v>
      </c>
      <c r="K8704" s="6">
        <v>91.36</v>
      </c>
      <c r="L8704">
        <v>5</v>
      </c>
      <c r="M8704">
        <v>0.2</v>
      </c>
      <c r="N8704" s="6">
        <v>29.692</v>
      </c>
      <c r="O8704" t="str">
        <f t="shared" si="405"/>
        <v/>
      </c>
      <c r="P8704" s="6">
        <f t="shared" si="406"/>
        <v>70.016000000000005</v>
      </c>
      <c r="Q8704">
        <f t="shared" si="407"/>
        <v>51.355733756121424</v>
      </c>
      <c r="R8704" s="16" t="str">
        <f>TEXT(Ecom[[#This Row],[Dates]],"mmm")</f>
        <v>Mar</v>
      </c>
      <c r="S8704" s="16" t="str">
        <f>TEXT(Ecom[[#This Row],[Dates]],"YYYY")</f>
        <v>2026</v>
      </c>
      <c r="T8704" s="16"/>
    </row>
    <row r="8705" spans="1:20" x14ac:dyDescent="0.25">
      <c r="A8705" t="s">
        <v>28</v>
      </c>
      <c r="B8705" s="16">
        <v>46344</v>
      </c>
      <c r="C8705" t="s">
        <v>14</v>
      </c>
      <c r="D8705" t="s">
        <v>15</v>
      </c>
      <c r="E8705" t="s">
        <v>55</v>
      </c>
      <c r="F8705" t="s">
        <v>56</v>
      </c>
      <c r="G8705">
        <v>19120</v>
      </c>
      <c r="H8705" t="s">
        <v>57</v>
      </c>
      <c r="I8705" t="s">
        <v>26</v>
      </c>
      <c r="J8705" t="s">
        <v>38</v>
      </c>
      <c r="K8705" s="6">
        <v>3.552</v>
      </c>
      <c r="L8705">
        <v>2</v>
      </c>
      <c r="M8705">
        <v>0.2</v>
      </c>
      <c r="N8705" s="6">
        <v>0.44400000000000001</v>
      </c>
      <c r="O8705" t="str">
        <f t="shared" si="405"/>
        <v/>
      </c>
      <c r="P8705" s="6">
        <f t="shared" si="406"/>
        <v>41.132666666666665</v>
      </c>
      <c r="Q8705">
        <f t="shared" si="407"/>
        <v>55.043872888074645</v>
      </c>
      <c r="R8705" s="16" t="str">
        <f>TEXT(Ecom[[#This Row],[Dates]],"mmm")</f>
        <v>Nov</v>
      </c>
      <c r="S8705" s="16" t="str">
        <f>TEXT(Ecom[[#This Row],[Dates]],"YYYY")</f>
        <v>2026</v>
      </c>
      <c r="T8705" s="16"/>
    </row>
    <row r="8706" spans="1:20" x14ac:dyDescent="0.25">
      <c r="A8706" t="s">
        <v>62</v>
      </c>
      <c r="B8706" s="16">
        <v>45949</v>
      </c>
      <c r="C8706" t="s">
        <v>14</v>
      </c>
      <c r="D8706" t="s">
        <v>15</v>
      </c>
      <c r="E8706" t="s">
        <v>61</v>
      </c>
      <c r="F8706" t="s">
        <v>46</v>
      </c>
      <c r="G8706">
        <v>77041</v>
      </c>
      <c r="H8706" t="s">
        <v>47</v>
      </c>
      <c r="I8706" t="s">
        <v>35</v>
      </c>
      <c r="J8706" t="s">
        <v>36</v>
      </c>
      <c r="K8706" s="6">
        <v>115.136</v>
      </c>
      <c r="L8706">
        <v>8</v>
      </c>
      <c r="M8706">
        <v>0.2</v>
      </c>
      <c r="N8706" s="6">
        <v>11.5136</v>
      </c>
      <c r="O8706" t="str">
        <f t="shared" ref="O8706:O8769" si="408">IF(N8706&lt;0,N8706,"")</f>
        <v/>
      </c>
      <c r="P8706" s="6">
        <f t="shared" si="406"/>
        <v>97.536666666666676</v>
      </c>
      <c r="Q8706">
        <f t="shared" si="407"/>
        <v>54.837872337632852</v>
      </c>
      <c r="R8706" s="16" t="str">
        <f>TEXT(Ecom[[#This Row],[Dates]],"mmm")</f>
        <v>Oct</v>
      </c>
      <c r="S8706" s="16" t="str">
        <f>TEXT(Ecom[[#This Row],[Dates]],"YYYY")</f>
        <v>2025</v>
      </c>
      <c r="T8706" s="16"/>
    </row>
    <row r="8707" spans="1:20" x14ac:dyDescent="0.25">
      <c r="A8707" t="s">
        <v>28</v>
      </c>
      <c r="B8707" s="16">
        <v>46036</v>
      </c>
      <c r="C8707" t="s">
        <v>44</v>
      </c>
      <c r="D8707" t="s">
        <v>15</v>
      </c>
      <c r="E8707" t="s">
        <v>277</v>
      </c>
      <c r="F8707" t="s">
        <v>177</v>
      </c>
      <c r="G8707">
        <v>89502</v>
      </c>
      <c r="H8707" t="s">
        <v>25</v>
      </c>
      <c r="I8707" t="s">
        <v>26</v>
      </c>
      <c r="J8707" t="s">
        <v>77</v>
      </c>
      <c r="K8707" s="6">
        <v>4.71</v>
      </c>
      <c r="L8707">
        <v>1</v>
      </c>
      <c r="M8707">
        <v>0</v>
      </c>
      <c r="N8707" s="6">
        <v>0</v>
      </c>
      <c r="O8707" t="str">
        <f t="shared" si="408"/>
        <v/>
      </c>
      <c r="P8707" s="6">
        <f t="shared" ref="P8707:P8770" si="409">AVERAGE(K8707:K8709)</f>
        <v>60.33133333333334</v>
      </c>
      <c r="Q8707">
        <f t="shared" si="407"/>
        <v>58.34749329853188</v>
      </c>
      <c r="R8707" s="16" t="str">
        <f>TEXT(Ecom[[#This Row],[Dates]],"mmm")</f>
        <v>Jan</v>
      </c>
      <c r="S8707" s="16" t="str">
        <f>TEXT(Ecom[[#This Row],[Dates]],"YYYY")</f>
        <v>2026</v>
      </c>
      <c r="T8707" s="16"/>
    </row>
    <row r="8708" spans="1:20" x14ac:dyDescent="0.25">
      <c r="A8708" t="s">
        <v>28</v>
      </c>
      <c r="B8708" s="16">
        <v>45828</v>
      </c>
      <c r="C8708" t="s">
        <v>44</v>
      </c>
      <c r="D8708" t="s">
        <v>15</v>
      </c>
      <c r="E8708" t="s">
        <v>75</v>
      </c>
      <c r="F8708" t="s">
        <v>76</v>
      </c>
      <c r="G8708">
        <v>10009</v>
      </c>
      <c r="H8708" t="s">
        <v>57</v>
      </c>
      <c r="I8708" t="s">
        <v>19</v>
      </c>
      <c r="J8708" t="s">
        <v>21</v>
      </c>
      <c r="K8708" s="6">
        <v>172.76400000000001</v>
      </c>
      <c r="L8708">
        <v>2</v>
      </c>
      <c r="M8708">
        <v>0.1</v>
      </c>
      <c r="N8708" s="6">
        <v>13.437200000000001</v>
      </c>
      <c r="O8708" t="str">
        <f t="shared" si="408"/>
        <v/>
      </c>
      <c r="P8708" s="6">
        <f t="shared" si="409"/>
        <v>85.417333333333332</v>
      </c>
      <c r="Q8708">
        <f t="shared" si="407"/>
        <v>54.517197620975026</v>
      </c>
      <c r="R8708" s="16" t="str">
        <f>TEXT(Ecom[[#This Row],[Dates]],"mmm")</f>
        <v>Jun</v>
      </c>
      <c r="S8708" s="16" t="str">
        <f>TEXT(Ecom[[#This Row],[Dates]],"YYYY")</f>
        <v>2025</v>
      </c>
      <c r="T8708" s="16"/>
    </row>
    <row r="8709" spans="1:20" x14ac:dyDescent="0.25">
      <c r="A8709" t="s">
        <v>28</v>
      </c>
      <c r="B8709" s="16">
        <v>45816</v>
      </c>
      <c r="C8709" t="s">
        <v>44</v>
      </c>
      <c r="D8709" t="s">
        <v>15</v>
      </c>
      <c r="E8709" t="s">
        <v>75</v>
      </c>
      <c r="F8709" t="s">
        <v>76</v>
      </c>
      <c r="G8709">
        <v>10009</v>
      </c>
      <c r="H8709" t="s">
        <v>57</v>
      </c>
      <c r="I8709" t="s">
        <v>26</v>
      </c>
      <c r="J8709" t="s">
        <v>34</v>
      </c>
      <c r="K8709" s="6">
        <v>3.52</v>
      </c>
      <c r="L8709">
        <v>2</v>
      </c>
      <c r="M8709">
        <v>0</v>
      </c>
      <c r="N8709" s="6">
        <v>1.6896</v>
      </c>
      <c r="O8709" t="str">
        <f t="shared" si="408"/>
        <v/>
      </c>
      <c r="P8709" s="6">
        <f t="shared" si="409"/>
        <v>129.82083333333333</v>
      </c>
      <c r="Q8709">
        <f t="shared" ref="Q8709:Q8772" si="410">SQRT(SUMXMY2(K8709:K8711,P8707:P8709)/3)</f>
        <v>106.90702675533851</v>
      </c>
      <c r="R8709" s="16" t="str">
        <f>TEXT(Ecom[[#This Row],[Dates]],"mmm")</f>
        <v>Jun</v>
      </c>
      <c r="S8709" s="16" t="str">
        <f>TEXT(Ecom[[#This Row],[Dates]],"YYYY")</f>
        <v>2025</v>
      </c>
      <c r="T8709" s="16"/>
    </row>
    <row r="8710" spans="1:20" x14ac:dyDescent="0.25">
      <c r="A8710" t="s">
        <v>62</v>
      </c>
      <c r="B8710" s="16">
        <v>45743</v>
      </c>
      <c r="C8710" t="s">
        <v>22</v>
      </c>
      <c r="D8710" t="s">
        <v>15</v>
      </c>
      <c r="E8710" t="s">
        <v>23</v>
      </c>
      <c r="F8710" t="s">
        <v>24</v>
      </c>
      <c r="G8710">
        <v>90008</v>
      </c>
      <c r="H8710" t="s">
        <v>25</v>
      </c>
      <c r="I8710" t="s">
        <v>35</v>
      </c>
      <c r="J8710" t="s">
        <v>36</v>
      </c>
      <c r="K8710" s="6">
        <v>79.968000000000004</v>
      </c>
      <c r="L8710">
        <v>4</v>
      </c>
      <c r="M8710">
        <v>0.2</v>
      </c>
      <c r="N8710" s="6">
        <v>-17.992799999999999</v>
      </c>
      <c r="O8710">
        <f t="shared" si="408"/>
        <v>-17.992799999999999</v>
      </c>
      <c r="P8710" s="6">
        <f t="shared" si="409"/>
        <v>243.61749999999998</v>
      </c>
      <c r="Q8710">
        <f t="shared" si="410"/>
        <v>117.35981718648976</v>
      </c>
      <c r="R8710" s="16" t="str">
        <f>TEXT(Ecom[[#This Row],[Dates]],"mmm")</f>
        <v>Mar</v>
      </c>
      <c r="S8710" s="16" t="str">
        <f>TEXT(Ecom[[#This Row],[Dates]],"YYYY")</f>
        <v>2025</v>
      </c>
      <c r="T8710" s="16"/>
    </row>
    <row r="8711" spans="1:20" x14ac:dyDescent="0.25">
      <c r="A8711" t="s">
        <v>62</v>
      </c>
      <c r="B8711" s="16">
        <v>46319</v>
      </c>
      <c r="C8711" t="s">
        <v>22</v>
      </c>
      <c r="D8711" t="s">
        <v>15</v>
      </c>
      <c r="E8711" t="s">
        <v>23</v>
      </c>
      <c r="F8711" t="s">
        <v>24</v>
      </c>
      <c r="G8711">
        <v>90008</v>
      </c>
      <c r="H8711" t="s">
        <v>25</v>
      </c>
      <c r="I8711" t="s">
        <v>19</v>
      </c>
      <c r="J8711" t="s">
        <v>20</v>
      </c>
      <c r="K8711" s="6">
        <v>305.97449999999998</v>
      </c>
      <c r="L8711">
        <v>3</v>
      </c>
      <c r="M8711">
        <v>0.15</v>
      </c>
      <c r="N8711" s="6">
        <v>25.197900000000001</v>
      </c>
      <c r="O8711" t="str">
        <f t="shared" si="408"/>
        <v/>
      </c>
      <c r="P8711" s="6">
        <f t="shared" si="409"/>
        <v>425.74549999999999</v>
      </c>
      <c r="Q8711">
        <f t="shared" si="410"/>
        <v>164.8567587115262</v>
      </c>
      <c r="R8711" s="16" t="str">
        <f>TEXT(Ecom[[#This Row],[Dates]],"mmm")</f>
        <v>Oct</v>
      </c>
      <c r="S8711" s="16" t="str">
        <f>TEXT(Ecom[[#This Row],[Dates]],"YYYY")</f>
        <v>2026</v>
      </c>
      <c r="T8711" s="16"/>
    </row>
    <row r="8712" spans="1:20" x14ac:dyDescent="0.25">
      <c r="A8712" t="s">
        <v>62</v>
      </c>
      <c r="B8712" s="16">
        <v>46262</v>
      </c>
      <c r="C8712" t="s">
        <v>22</v>
      </c>
      <c r="D8712" t="s">
        <v>15</v>
      </c>
      <c r="E8712" t="s">
        <v>23</v>
      </c>
      <c r="F8712" t="s">
        <v>24</v>
      </c>
      <c r="G8712">
        <v>90008</v>
      </c>
      <c r="H8712" t="s">
        <v>25</v>
      </c>
      <c r="I8712" t="s">
        <v>26</v>
      </c>
      <c r="J8712" t="s">
        <v>32</v>
      </c>
      <c r="K8712" s="6">
        <v>344.91</v>
      </c>
      <c r="L8712">
        <v>3</v>
      </c>
      <c r="M8712">
        <v>0</v>
      </c>
      <c r="N8712" s="6">
        <v>10.347300000000001</v>
      </c>
      <c r="O8712" t="str">
        <f t="shared" si="408"/>
        <v/>
      </c>
      <c r="P8712" s="6">
        <f t="shared" si="409"/>
        <v>443.58699999999999</v>
      </c>
      <c r="Q8712">
        <f t="shared" si="410"/>
        <v>138.53270389153602</v>
      </c>
      <c r="R8712" s="16" t="str">
        <f>TEXT(Ecom[[#This Row],[Dates]],"mmm")</f>
        <v>Aug</v>
      </c>
      <c r="S8712" s="16" t="str">
        <f>TEXT(Ecom[[#This Row],[Dates]],"YYYY")</f>
        <v>2026</v>
      </c>
      <c r="T8712" s="16"/>
    </row>
    <row r="8713" spans="1:20" x14ac:dyDescent="0.25">
      <c r="A8713" t="s">
        <v>28</v>
      </c>
      <c r="B8713" s="16">
        <v>46072</v>
      </c>
      <c r="C8713" t="s">
        <v>14</v>
      </c>
      <c r="D8713" t="s">
        <v>15</v>
      </c>
      <c r="E8713" t="s">
        <v>144</v>
      </c>
      <c r="F8713" t="s">
        <v>24</v>
      </c>
      <c r="G8713">
        <v>92037</v>
      </c>
      <c r="H8713" t="s">
        <v>25</v>
      </c>
      <c r="I8713" t="s">
        <v>19</v>
      </c>
      <c r="J8713" t="s">
        <v>31</v>
      </c>
      <c r="K8713" s="6">
        <v>626.35199999999998</v>
      </c>
      <c r="L8713">
        <v>3</v>
      </c>
      <c r="M8713">
        <v>0.2</v>
      </c>
      <c r="N8713" s="6">
        <v>-23.488199999999999</v>
      </c>
      <c r="O8713">
        <f t="shared" si="408"/>
        <v>-23.488199999999999</v>
      </c>
      <c r="P8713" s="6">
        <f t="shared" si="409"/>
        <v>352.60099999999994</v>
      </c>
      <c r="Q8713">
        <f t="shared" si="410"/>
        <v>205.00213071026843</v>
      </c>
      <c r="R8713" s="16" t="str">
        <f>TEXT(Ecom[[#This Row],[Dates]],"mmm")</f>
        <v>Feb</v>
      </c>
      <c r="S8713" s="16" t="str">
        <f>TEXT(Ecom[[#This Row],[Dates]],"YYYY")</f>
        <v>2026</v>
      </c>
      <c r="T8713" s="16"/>
    </row>
    <row r="8714" spans="1:20" x14ac:dyDescent="0.25">
      <c r="A8714" t="s">
        <v>28</v>
      </c>
      <c r="B8714" s="16">
        <v>46190</v>
      </c>
      <c r="C8714" t="s">
        <v>14</v>
      </c>
      <c r="D8714" t="s">
        <v>15</v>
      </c>
      <c r="E8714" t="s">
        <v>52</v>
      </c>
      <c r="F8714" t="s">
        <v>24</v>
      </c>
      <c r="G8714">
        <v>94110</v>
      </c>
      <c r="H8714" t="s">
        <v>25</v>
      </c>
      <c r="I8714" t="s">
        <v>19</v>
      </c>
      <c r="J8714" t="s">
        <v>20</v>
      </c>
      <c r="K8714" s="6">
        <v>359.49900000000002</v>
      </c>
      <c r="L8714">
        <v>3</v>
      </c>
      <c r="M8714">
        <v>0.15</v>
      </c>
      <c r="N8714" s="6">
        <v>-29.605799999999999</v>
      </c>
      <c r="O8714">
        <f t="shared" si="408"/>
        <v>-29.605799999999999</v>
      </c>
      <c r="P8714" s="6">
        <f t="shared" si="409"/>
        <v>153.75033333333334</v>
      </c>
      <c r="Q8714">
        <f t="shared" si="410"/>
        <v>183.66485608161804</v>
      </c>
      <c r="R8714" s="16" t="str">
        <f>TEXT(Ecom[[#This Row],[Dates]],"mmm")</f>
        <v>Jun</v>
      </c>
      <c r="S8714" s="16" t="str">
        <f>TEXT(Ecom[[#This Row],[Dates]],"YYYY")</f>
        <v>2026</v>
      </c>
      <c r="T8714" s="16"/>
    </row>
    <row r="8715" spans="1:20" x14ac:dyDescent="0.25">
      <c r="A8715" t="s">
        <v>28</v>
      </c>
      <c r="B8715" s="16">
        <v>45805</v>
      </c>
      <c r="C8715" t="s">
        <v>22</v>
      </c>
      <c r="D8715" t="s">
        <v>15</v>
      </c>
      <c r="E8715" t="s">
        <v>144</v>
      </c>
      <c r="F8715" t="s">
        <v>24</v>
      </c>
      <c r="G8715">
        <v>92105</v>
      </c>
      <c r="H8715" t="s">
        <v>25</v>
      </c>
      <c r="I8715" t="s">
        <v>35</v>
      </c>
      <c r="J8715" t="s">
        <v>36</v>
      </c>
      <c r="K8715" s="6">
        <v>71.951999999999998</v>
      </c>
      <c r="L8715">
        <v>6</v>
      </c>
      <c r="M8715">
        <v>0.2</v>
      </c>
      <c r="N8715" s="6">
        <v>5.3963999999999999</v>
      </c>
      <c r="O8715" t="str">
        <f t="shared" si="408"/>
        <v/>
      </c>
      <c r="P8715" s="6">
        <f t="shared" si="409"/>
        <v>34.525333333333329</v>
      </c>
      <c r="Q8715">
        <f t="shared" si="410"/>
        <v>178.13564451116289</v>
      </c>
      <c r="R8715" s="16" t="str">
        <f>TEXT(Ecom[[#This Row],[Dates]],"mmm")</f>
        <v>May</v>
      </c>
      <c r="S8715" s="16" t="str">
        <f>TEXT(Ecom[[#This Row],[Dates]],"YYYY")</f>
        <v>2025</v>
      </c>
      <c r="T8715" s="16"/>
    </row>
    <row r="8716" spans="1:20" x14ac:dyDescent="0.25">
      <c r="A8716" t="s">
        <v>28</v>
      </c>
      <c r="B8716" s="16">
        <v>45736</v>
      </c>
      <c r="C8716" t="s">
        <v>22</v>
      </c>
      <c r="D8716" t="s">
        <v>15</v>
      </c>
      <c r="E8716" t="s">
        <v>144</v>
      </c>
      <c r="F8716" t="s">
        <v>24</v>
      </c>
      <c r="G8716">
        <v>92105</v>
      </c>
      <c r="H8716" t="s">
        <v>25</v>
      </c>
      <c r="I8716" t="s">
        <v>26</v>
      </c>
      <c r="J8716" t="s">
        <v>37</v>
      </c>
      <c r="K8716" s="6">
        <v>29.8</v>
      </c>
      <c r="L8716">
        <v>5</v>
      </c>
      <c r="M8716">
        <v>0.2</v>
      </c>
      <c r="N8716" s="6">
        <v>9.3125</v>
      </c>
      <c r="O8716" t="str">
        <f t="shared" si="408"/>
        <v/>
      </c>
      <c r="P8716" s="6">
        <f t="shared" si="409"/>
        <v>32.00266666666667</v>
      </c>
      <c r="Q8716">
        <f t="shared" si="410"/>
        <v>76.336127496895088</v>
      </c>
      <c r="R8716" s="16" t="str">
        <f>TEXT(Ecom[[#This Row],[Dates]],"mmm")</f>
        <v>Mar</v>
      </c>
      <c r="S8716" s="16" t="str">
        <f>TEXT(Ecom[[#This Row],[Dates]],"YYYY")</f>
        <v>2025</v>
      </c>
      <c r="T8716" s="16"/>
    </row>
    <row r="8717" spans="1:20" x14ac:dyDescent="0.25">
      <c r="A8717" t="s">
        <v>13</v>
      </c>
      <c r="B8717" s="16">
        <v>46377</v>
      </c>
      <c r="C8717" t="s">
        <v>22</v>
      </c>
      <c r="D8717" t="s">
        <v>15</v>
      </c>
      <c r="E8717" t="s">
        <v>605</v>
      </c>
      <c r="F8717" t="s">
        <v>104</v>
      </c>
      <c r="G8717">
        <v>44035</v>
      </c>
      <c r="H8717" t="s">
        <v>57</v>
      </c>
      <c r="I8717" t="s">
        <v>26</v>
      </c>
      <c r="J8717" t="s">
        <v>37</v>
      </c>
      <c r="K8717" s="6">
        <v>1.8240000000000001</v>
      </c>
      <c r="L8717">
        <v>1</v>
      </c>
      <c r="M8717">
        <v>0.7</v>
      </c>
      <c r="N8717" s="6">
        <v>-1.3984000000000001</v>
      </c>
      <c r="O8717">
        <f t="shared" si="408"/>
        <v>-1.3984000000000001</v>
      </c>
      <c r="P8717" s="6">
        <f t="shared" si="409"/>
        <v>24.397333333333332</v>
      </c>
      <c r="Q8717">
        <f t="shared" si="410"/>
        <v>28.408637935200854</v>
      </c>
      <c r="R8717" s="16" t="str">
        <f>TEXT(Ecom[[#This Row],[Dates]],"mmm")</f>
        <v>Dec</v>
      </c>
      <c r="S8717" s="16" t="str">
        <f>TEXT(Ecom[[#This Row],[Dates]],"YYYY")</f>
        <v>2026</v>
      </c>
      <c r="T8717" s="16"/>
    </row>
    <row r="8718" spans="1:20" x14ac:dyDescent="0.25">
      <c r="A8718" t="s">
        <v>13</v>
      </c>
      <c r="B8718" s="16">
        <v>45847</v>
      </c>
      <c r="C8718" t="s">
        <v>44</v>
      </c>
      <c r="D8718" t="s">
        <v>15</v>
      </c>
      <c r="E8718" t="s">
        <v>61</v>
      </c>
      <c r="F8718" t="s">
        <v>46</v>
      </c>
      <c r="G8718">
        <v>77070</v>
      </c>
      <c r="H8718" t="s">
        <v>47</v>
      </c>
      <c r="I8718" t="s">
        <v>26</v>
      </c>
      <c r="J8718" t="s">
        <v>38</v>
      </c>
      <c r="K8718" s="6">
        <v>64.384</v>
      </c>
      <c r="L8718">
        <v>4</v>
      </c>
      <c r="M8718">
        <v>0.8</v>
      </c>
      <c r="N8718" s="6">
        <v>-160.96</v>
      </c>
      <c r="O8718">
        <f t="shared" si="408"/>
        <v>-160.96</v>
      </c>
      <c r="P8718" s="6">
        <f t="shared" si="409"/>
        <v>27.543999999999997</v>
      </c>
      <c r="Q8718">
        <f t="shared" si="410"/>
        <v>23.215033392338839</v>
      </c>
      <c r="R8718" s="16" t="str">
        <f>TEXT(Ecom[[#This Row],[Dates]],"mmm")</f>
        <v>Jul</v>
      </c>
      <c r="S8718" s="16" t="str">
        <f>TEXT(Ecom[[#This Row],[Dates]],"YYYY")</f>
        <v>2025</v>
      </c>
      <c r="T8718" s="16"/>
    </row>
    <row r="8719" spans="1:20" x14ac:dyDescent="0.25">
      <c r="A8719" t="s">
        <v>13</v>
      </c>
      <c r="B8719" s="16">
        <v>45727</v>
      </c>
      <c r="C8719" t="s">
        <v>44</v>
      </c>
      <c r="D8719" t="s">
        <v>15</v>
      </c>
      <c r="E8719" t="s">
        <v>61</v>
      </c>
      <c r="F8719" t="s">
        <v>46</v>
      </c>
      <c r="G8719">
        <v>77070</v>
      </c>
      <c r="H8719" t="s">
        <v>47</v>
      </c>
      <c r="I8719" t="s">
        <v>19</v>
      </c>
      <c r="J8719" t="s">
        <v>33</v>
      </c>
      <c r="K8719" s="6">
        <v>6.984</v>
      </c>
      <c r="L8719">
        <v>2</v>
      </c>
      <c r="M8719">
        <v>0.6</v>
      </c>
      <c r="N8719" s="6">
        <v>-4.5396000000000001</v>
      </c>
      <c r="O8719">
        <f t="shared" si="408"/>
        <v>-4.5396000000000001</v>
      </c>
      <c r="P8719" s="6">
        <f t="shared" si="409"/>
        <v>11.266666666666666</v>
      </c>
      <c r="Q8719">
        <f t="shared" si="410"/>
        <v>13.9836411514259</v>
      </c>
      <c r="R8719" s="16" t="str">
        <f>TEXT(Ecom[[#This Row],[Dates]],"mmm")</f>
        <v>Mar</v>
      </c>
      <c r="S8719" s="16" t="str">
        <f>TEXT(Ecom[[#This Row],[Dates]],"YYYY")</f>
        <v>2025</v>
      </c>
      <c r="T8719" s="16"/>
    </row>
    <row r="8720" spans="1:20" x14ac:dyDescent="0.25">
      <c r="A8720" t="s">
        <v>13</v>
      </c>
      <c r="B8720" s="16">
        <v>46215</v>
      </c>
      <c r="C8720" t="s">
        <v>44</v>
      </c>
      <c r="D8720" t="s">
        <v>15</v>
      </c>
      <c r="E8720" t="s">
        <v>61</v>
      </c>
      <c r="F8720" t="s">
        <v>46</v>
      </c>
      <c r="G8720">
        <v>77070</v>
      </c>
      <c r="H8720" t="s">
        <v>47</v>
      </c>
      <c r="I8720" t="s">
        <v>26</v>
      </c>
      <c r="J8720" t="s">
        <v>34</v>
      </c>
      <c r="K8720" s="6">
        <v>11.263999999999999</v>
      </c>
      <c r="L8720">
        <v>8</v>
      </c>
      <c r="M8720">
        <v>0.2</v>
      </c>
      <c r="N8720" s="6">
        <v>3.9424000000000001</v>
      </c>
      <c r="O8720" t="str">
        <f t="shared" si="408"/>
        <v/>
      </c>
      <c r="P8720" s="6">
        <f t="shared" si="409"/>
        <v>135.39599999999999</v>
      </c>
      <c r="Q8720">
        <f t="shared" si="410"/>
        <v>141.19453608146196</v>
      </c>
      <c r="R8720" s="16" t="str">
        <f>TEXT(Ecom[[#This Row],[Dates]],"mmm")</f>
        <v>Jul</v>
      </c>
      <c r="S8720" s="16" t="str">
        <f>TEXT(Ecom[[#This Row],[Dates]],"YYYY")</f>
        <v>2026</v>
      </c>
      <c r="T8720" s="16"/>
    </row>
    <row r="8721" spans="1:20" x14ac:dyDescent="0.25">
      <c r="A8721" t="s">
        <v>13</v>
      </c>
      <c r="B8721" s="16">
        <v>45702</v>
      </c>
      <c r="C8721" t="s">
        <v>44</v>
      </c>
      <c r="D8721" t="s">
        <v>15</v>
      </c>
      <c r="E8721" t="s">
        <v>61</v>
      </c>
      <c r="F8721" t="s">
        <v>46</v>
      </c>
      <c r="G8721">
        <v>77070</v>
      </c>
      <c r="H8721" t="s">
        <v>47</v>
      </c>
      <c r="I8721" t="s">
        <v>26</v>
      </c>
      <c r="J8721" t="s">
        <v>41</v>
      </c>
      <c r="K8721" s="6">
        <v>15.552</v>
      </c>
      <c r="L8721">
        <v>3</v>
      </c>
      <c r="M8721">
        <v>0.2</v>
      </c>
      <c r="N8721" s="6">
        <v>5.6375999999999999</v>
      </c>
      <c r="O8721" t="str">
        <f t="shared" si="408"/>
        <v/>
      </c>
      <c r="P8721" s="6">
        <f t="shared" si="409"/>
        <v>154.15333333333334</v>
      </c>
      <c r="Q8721">
        <f t="shared" si="410"/>
        <v>149.49382940616152</v>
      </c>
      <c r="R8721" s="16" t="str">
        <f>TEXT(Ecom[[#This Row],[Dates]],"mmm")</f>
        <v>Feb</v>
      </c>
      <c r="S8721" s="16" t="str">
        <f>TEXT(Ecom[[#This Row],[Dates]],"YYYY")</f>
        <v>2025</v>
      </c>
      <c r="T8721" s="16"/>
    </row>
    <row r="8722" spans="1:20" x14ac:dyDescent="0.25">
      <c r="A8722" t="s">
        <v>13</v>
      </c>
      <c r="B8722" s="16">
        <v>45888</v>
      </c>
      <c r="C8722" t="s">
        <v>44</v>
      </c>
      <c r="D8722" t="s">
        <v>15</v>
      </c>
      <c r="E8722" t="s">
        <v>61</v>
      </c>
      <c r="F8722" t="s">
        <v>46</v>
      </c>
      <c r="G8722">
        <v>77070</v>
      </c>
      <c r="H8722" t="s">
        <v>47</v>
      </c>
      <c r="I8722" t="s">
        <v>19</v>
      </c>
      <c r="J8722" t="s">
        <v>21</v>
      </c>
      <c r="K8722" s="6">
        <v>379.37200000000001</v>
      </c>
      <c r="L8722">
        <v>2</v>
      </c>
      <c r="M8722">
        <v>0.3</v>
      </c>
      <c r="N8722" s="6">
        <v>-119.2312</v>
      </c>
      <c r="O8722">
        <f t="shared" si="408"/>
        <v>-119.2312</v>
      </c>
      <c r="P8722" s="6">
        <f t="shared" si="409"/>
        <v>149.47733333333335</v>
      </c>
      <c r="Q8722">
        <f t="shared" si="410"/>
        <v>172.15984806202852</v>
      </c>
      <c r="R8722" s="16" t="str">
        <f>TEXT(Ecom[[#This Row],[Dates]],"mmm")</f>
        <v>Aug</v>
      </c>
      <c r="S8722" s="16" t="str">
        <f>TEXT(Ecom[[#This Row],[Dates]],"YYYY")</f>
        <v>2025</v>
      </c>
      <c r="T8722" s="16"/>
    </row>
    <row r="8723" spans="1:20" x14ac:dyDescent="0.25">
      <c r="A8723" t="s">
        <v>13</v>
      </c>
      <c r="B8723" s="16">
        <v>46193</v>
      </c>
      <c r="C8723" t="s">
        <v>44</v>
      </c>
      <c r="D8723" t="s">
        <v>15</v>
      </c>
      <c r="E8723" t="s">
        <v>61</v>
      </c>
      <c r="F8723" t="s">
        <v>46</v>
      </c>
      <c r="G8723">
        <v>77070</v>
      </c>
      <c r="H8723" t="s">
        <v>47</v>
      </c>
      <c r="I8723" t="s">
        <v>26</v>
      </c>
      <c r="J8723" t="s">
        <v>32</v>
      </c>
      <c r="K8723" s="6">
        <v>67.536000000000001</v>
      </c>
      <c r="L8723">
        <v>9</v>
      </c>
      <c r="M8723">
        <v>0.2</v>
      </c>
      <c r="N8723" s="6">
        <v>6.7535999999999996</v>
      </c>
      <c r="O8723" t="str">
        <f t="shared" si="408"/>
        <v/>
      </c>
      <c r="P8723" s="6">
        <f t="shared" si="409"/>
        <v>35.489333333333335</v>
      </c>
      <c r="Q8723">
        <f t="shared" si="410"/>
        <v>98.98894308625249</v>
      </c>
      <c r="R8723" s="16" t="str">
        <f>TEXT(Ecom[[#This Row],[Dates]],"mmm")</f>
        <v>Jun</v>
      </c>
      <c r="S8723" s="16" t="str">
        <f>TEXT(Ecom[[#This Row],[Dates]],"YYYY")</f>
        <v>2026</v>
      </c>
      <c r="T8723" s="16"/>
    </row>
    <row r="8724" spans="1:20" x14ac:dyDescent="0.25">
      <c r="A8724" t="s">
        <v>13</v>
      </c>
      <c r="B8724" s="16">
        <v>45866</v>
      </c>
      <c r="C8724" t="s">
        <v>44</v>
      </c>
      <c r="D8724" t="s">
        <v>15</v>
      </c>
      <c r="E8724" t="s">
        <v>61</v>
      </c>
      <c r="F8724" t="s">
        <v>46</v>
      </c>
      <c r="G8724">
        <v>77070</v>
      </c>
      <c r="H8724" t="s">
        <v>47</v>
      </c>
      <c r="I8724" t="s">
        <v>26</v>
      </c>
      <c r="J8724" t="s">
        <v>37</v>
      </c>
      <c r="K8724" s="6">
        <v>1.524</v>
      </c>
      <c r="L8724">
        <v>2</v>
      </c>
      <c r="M8724">
        <v>0.8</v>
      </c>
      <c r="N8724" s="6">
        <v>-2.6669999999999998</v>
      </c>
      <c r="O8724">
        <f t="shared" si="408"/>
        <v>-2.6669999999999998</v>
      </c>
      <c r="P8724" s="6">
        <f t="shared" si="409"/>
        <v>21.425333333333338</v>
      </c>
      <c r="Q8724">
        <f t="shared" si="410"/>
        <v>85.458032730821884</v>
      </c>
      <c r="R8724" s="16" t="str">
        <f>TEXT(Ecom[[#This Row],[Dates]],"mmm")</f>
        <v>Jul</v>
      </c>
      <c r="S8724" s="16" t="str">
        <f>TEXT(Ecom[[#This Row],[Dates]],"YYYY")</f>
        <v>2025</v>
      </c>
      <c r="T8724" s="16"/>
    </row>
    <row r="8725" spans="1:20" x14ac:dyDescent="0.25">
      <c r="A8725" t="s">
        <v>13</v>
      </c>
      <c r="B8725" s="16">
        <v>45661</v>
      </c>
      <c r="C8725" t="s">
        <v>44</v>
      </c>
      <c r="D8725" t="s">
        <v>15</v>
      </c>
      <c r="E8725" t="s">
        <v>180</v>
      </c>
      <c r="F8725" t="s">
        <v>30</v>
      </c>
      <c r="G8725">
        <v>33178</v>
      </c>
      <c r="H8725" t="s">
        <v>18</v>
      </c>
      <c r="I8725" t="s">
        <v>26</v>
      </c>
      <c r="J8725" t="s">
        <v>41</v>
      </c>
      <c r="K8725" s="6">
        <v>37.408000000000001</v>
      </c>
      <c r="L8725">
        <v>7</v>
      </c>
      <c r="M8725">
        <v>0.2</v>
      </c>
      <c r="N8725" s="6">
        <v>13.0928</v>
      </c>
      <c r="O8725" t="str">
        <f t="shared" si="408"/>
        <v/>
      </c>
      <c r="P8725" s="6">
        <f t="shared" si="409"/>
        <v>36.31733333333333</v>
      </c>
      <c r="Q8725">
        <f t="shared" si="410"/>
        <v>6.2371021761356111</v>
      </c>
      <c r="R8725" s="16" t="str">
        <f>TEXT(Ecom[[#This Row],[Dates]],"mmm")</f>
        <v>Jan</v>
      </c>
      <c r="S8725" s="16" t="str">
        <f>TEXT(Ecom[[#This Row],[Dates]],"YYYY")</f>
        <v>2025</v>
      </c>
      <c r="T8725" s="16"/>
    </row>
    <row r="8726" spans="1:20" x14ac:dyDescent="0.25">
      <c r="A8726" t="s">
        <v>13</v>
      </c>
      <c r="B8726" s="16">
        <v>46250</v>
      </c>
      <c r="C8726" t="s">
        <v>44</v>
      </c>
      <c r="D8726" t="s">
        <v>15</v>
      </c>
      <c r="E8726" t="s">
        <v>180</v>
      </c>
      <c r="F8726" t="s">
        <v>30</v>
      </c>
      <c r="G8726">
        <v>33178</v>
      </c>
      <c r="H8726" t="s">
        <v>18</v>
      </c>
      <c r="I8726" t="s">
        <v>26</v>
      </c>
      <c r="J8726" t="s">
        <v>41</v>
      </c>
      <c r="K8726" s="6">
        <v>25.344000000000001</v>
      </c>
      <c r="L8726">
        <v>6</v>
      </c>
      <c r="M8726">
        <v>0.2</v>
      </c>
      <c r="N8726" s="6">
        <v>8.8704000000000001</v>
      </c>
      <c r="O8726" t="str">
        <f t="shared" si="408"/>
        <v/>
      </c>
      <c r="P8726" s="6">
        <f t="shared" si="409"/>
        <v>25.424000000000003</v>
      </c>
      <c r="Q8726">
        <f t="shared" si="410"/>
        <v>13.433136452927256</v>
      </c>
      <c r="R8726" s="16" t="str">
        <f>TEXT(Ecom[[#This Row],[Dates]],"mmm")</f>
        <v>Aug</v>
      </c>
      <c r="S8726" s="16" t="str">
        <f>TEXT(Ecom[[#This Row],[Dates]],"YYYY")</f>
        <v>2026</v>
      </c>
      <c r="T8726" s="16"/>
    </row>
    <row r="8727" spans="1:20" x14ac:dyDescent="0.25">
      <c r="A8727" t="s">
        <v>28</v>
      </c>
      <c r="B8727" s="16">
        <v>46080</v>
      </c>
      <c r="C8727" t="s">
        <v>14</v>
      </c>
      <c r="D8727" t="s">
        <v>15</v>
      </c>
      <c r="E8727" t="s">
        <v>42</v>
      </c>
      <c r="F8727" t="s">
        <v>43</v>
      </c>
      <c r="G8727">
        <v>98115</v>
      </c>
      <c r="H8727" t="s">
        <v>25</v>
      </c>
      <c r="I8727" t="s">
        <v>26</v>
      </c>
      <c r="J8727" t="s">
        <v>34</v>
      </c>
      <c r="K8727" s="6">
        <v>46.2</v>
      </c>
      <c r="L8727">
        <v>4</v>
      </c>
      <c r="M8727">
        <v>0</v>
      </c>
      <c r="N8727" s="6">
        <v>21.251999999999999</v>
      </c>
      <c r="O8727" t="str">
        <f t="shared" si="408"/>
        <v/>
      </c>
      <c r="P8727" s="6">
        <f t="shared" si="409"/>
        <v>34.76</v>
      </c>
      <c r="Q8727">
        <f t="shared" si="410"/>
        <v>17.045566192262868</v>
      </c>
      <c r="R8727" s="16" t="str">
        <f>TEXT(Ecom[[#This Row],[Dates]],"mmm")</f>
        <v>Feb</v>
      </c>
      <c r="S8727" s="16" t="str">
        <f>TEXT(Ecom[[#This Row],[Dates]],"YYYY")</f>
        <v>2026</v>
      </c>
      <c r="T8727" s="16"/>
    </row>
    <row r="8728" spans="1:20" x14ac:dyDescent="0.25">
      <c r="A8728" t="s">
        <v>28</v>
      </c>
      <c r="B8728" s="16">
        <v>46245</v>
      </c>
      <c r="C8728" t="s">
        <v>22</v>
      </c>
      <c r="D8728" t="s">
        <v>15</v>
      </c>
      <c r="E8728" t="s">
        <v>161</v>
      </c>
      <c r="F8728" t="s">
        <v>86</v>
      </c>
      <c r="G8728">
        <v>37130</v>
      </c>
      <c r="H8728" t="s">
        <v>18</v>
      </c>
      <c r="I8728" t="s">
        <v>35</v>
      </c>
      <c r="J8728" t="s">
        <v>59</v>
      </c>
      <c r="K8728" s="6">
        <v>4.7279999999999998</v>
      </c>
      <c r="L8728">
        <v>3</v>
      </c>
      <c r="M8728">
        <v>0.2</v>
      </c>
      <c r="N8728" s="6">
        <v>0.70920000000000005</v>
      </c>
      <c r="O8728" t="str">
        <f t="shared" si="408"/>
        <v/>
      </c>
      <c r="P8728" s="6">
        <f t="shared" si="409"/>
        <v>63.061333333333344</v>
      </c>
      <c r="Q8728">
        <f t="shared" si="410"/>
        <v>42.441298154474929</v>
      </c>
      <c r="R8728" s="16" t="str">
        <f>TEXT(Ecom[[#This Row],[Dates]],"mmm")</f>
        <v>Aug</v>
      </c>
      <c r="S8728" s="16" t="str">
        <f>TEXT(Ecom[[#This Row],[Dates]],"YYYY")</f>
        <v>2026</v>
      </c>
      <c r="T8728" s="16"/>
    </row>
    <row r="8729" spans="1:20" x14ac:dyDescent="0.25">
      <c r="A8729" t="s">
        <v>28</v>
      </c>
      <c r="B8729" s="16">
        <v>45703</v>
      </c>
      <c r="C8729" t="s">
        <v>22</v>
      </c>
      <c r="D8729" t="s">
        <v>15</v>
      </c>
      <c r="E8729" t="s">
        <v>161</v>
      </c>
      <c r="F8729" t="s">
        <v>86</v>
      </c>
      <c r="G8729">
        <v>37130</v>
      </c>
      <c r="H8729" t="s">
        <v>18</v>
      </c>
      <c r="I8729" t="s">
        <v>19</v>
      </c>
      <c r="J8729" t="s">
        <v>33</v>
      </c>
      <c r="K8729" s="6">
        <v>53.351999999999997</v>
      </c>
      <c r="L8729">
        <v>3</v>
      </c>
      <c r="M8729">
        <v>0.2</v>
      </c>
      <c r="N8729" s="6">
        <v>16.005600000000001</v>
      </c>
      <c r="O8729" t="str">
        <f t="shared" si="408"/>
        <v/>
      </c>
      <c r="P8729" s="6">
        <f t="shared" si="409"/>
        <v>68.989333333333335</v>
      </c>
      <c r="Q8729">
        <f t="shared" si="410"/>
        <v>48.770241831431349</v>
      </c>
      <c r="R8729" s="16" t="str">
        <f>TEXT(Ecom[[#This Row],[Dates]],"mmm")</f>
        <v>Feb</v>
      </c>
      <c r="S8729" s="16" t="str">
        <f>TEXT(Ecom[[#This Row],[Dates]],"YYYY")</f>
        <v>2025</v>
      </c>
      <c r="T8729" s="16"/>
    </row>
    <row r="8730" spans="1:20" x14ac:dyDescent="0.25">
      <c r="A8730" t="s">
        <v>28</v>
      </c>
      <c r="B8730" s="16">
        <v>46297</v>
      </c>
      <c r="C8730" t="s">
        <v>22</v>
      </c>
      <c r="D8730" t="s">
        <v>15</v>
      </c>
      <c r="E8730" t="s">
        <v>161</v>
      </c>
      <c r="F8730" t="s">
        <v>86</v>
      </c>
      <c r="G8730">
        <v>37130</v>
      </c>
      <c r="H8730" t="s">
        <v>18</v>
      </c>
      <c r="I8730" t="s">
        <v>19</v>
      </c>
      <c r="J8730" t="s">
        <v>20</v>
      </c>
      <c r="K8730" s="6">
        <v>131.10400000000001</v>
      </c>
      <c r="L8730">
        <v>2</v>
      </c>
      <c r="M8730">
        <v>0.2</v>
      </c>
      <c r="N8730" s="6">
        <v>8.1940000000000008</v>
      </c>
      <c r="O8730" t="str">
        <f t="shared" si="408"/>
        <v/>
      </c>
      <c r="P8730" s="6">
        <f t="shared" si="409"/>
        <v>75.453333333333333</v>
      </c>
      <c r="Q8730">
        <f t="shared" si="410"/>
        <v>47.600026218480174</v>
      </c>
      <c r="R8730" s="16" t="str">
        <f>TEXT(Ecom[[#This Row],[Dates]],"mmm")</f>
        <v>Oct</v>
      </c>
      <c r="S8730" s="16" t="str">
        <f>TEXT(Ecom[[#This Row],[Dates]],"YYYY")</f>
        <v>2026</v>
      </c>
      <c r="T8730" s="16"/>
    </row>
    <row r="8731" spans="1:20" x14ac:dyDescent="0.25">
      <c r="A8731" t="s">
        <v>28</v>
      </c>
      <c r="B8731" s="16">
        <v>46344</v>
      </c>
      <c r="C8731" t="s">
        <v>22</v>
      </c>
      <c r="D8731" t="s">
        <v>15</v>
      </c>
      <c r="E8731" t="s">
        <v>161</v>
      </c>
      <c r="F8731" t="s">
        <v>86</v>
      </c>
      <c r="G8731">
        <v>37130</v>
      </c>
      <c r="H8731" t="s">
        <v>18</v>
      </c>
      <c r="I8731" t="s">
        <v>26</v>
      </c>
      <c r="J8731" t="s">
        <v>32</v>
      </c>
      <c r="K8731" s="6">
        <v>22.512</v>
      </c>
      <c r="L8731">
        <v>3</v>
      </c>
      <c r="M8731">
        <v>0.2</v>
      </c>
      <c r="N8731" s="6">
        <v>2.2511999999999999</v>
      </c>
      <c r="O8731" t="str">
        <f t="shared" si="408"/>
        <v/>
      </c>
      <c r="P8731" s="6">
        <f t="shared" si="409"/>
        <v>49.282000000000004</v>
      </c>
      <c r="Q8731">
        <f t="shared" si="410"/>
        <v>26.947021263266986</v>
      </c>
      <c r="R8731" s="16" t="str">
        <f>TEXT(Ecom[[#This Row],[Dates]],"mmm")</f>
        <v>Nov</v>
      </c>
      <c r="S8731" s="16" t="str">
        <f>TEXT(Ecom[[#This Row],[Dates]],"YYYY")</f>
        <v>2026</v>
      </c>
      <c r="T8731" s="16"/>
    </row>
    <row r="8732" spans="1:20" x14ac:dyDescent="0.25">
      <c r="A8732" t="s">
        <v>28</v>
      </c>
      <c r="B8732" s="16">
        <v>45923</v>
      </c>
      <c r="C8732" t="s">
        <v>22</v>
      </c>
      <c r="D8732" t="s">
        <v>15</v>
      </c>
      <c r="E8732" t="s">
        <v>161</v>
      </c>
      <c r="F8732" t="s">
        <v>86</v>
      </c>
      <c r="G8732">
        <v>37130</v>
      </c>
      <c r="H8732" t="s">
        <v>18</v>
      </c>
      <c r="I8732" t="s">
        <v>35</v>
      </c>
      <c r="J8732" t="s">
        <v>59</v>
      </c>
      <c r="K8732" s="6">
        <v>72.744</v>
      </c>
      <c r="L8732">
        <v>7</v>
      </c>
      <c r="M8732">
        <v>0.2</v>
      </c>
      <c r="N8732" s="6">
        <v>-12.7302</v>
      </c>
      <c r="O8732">
        <f t="shared" si="408"/>
        <v>-12.7302</v>
      </c>
      <c r="P8732" s="6">
        <f t="shared" si="409"/>
        <v>48.258000000000003</v>
      </c>
      <c r="Q8732">
        <f t="shared" si="410"/>
        <v>16.820230627740226</v>
      </c>
      <c r="R8732" s="16" t="str">
        <f>TEXT(Ecom[[#This Row],[Dates]],"mmm")</f>
        <v>Sep</v>
      </c>
      <c r="S8732" s="16" t="str">
        <f>TEXT(Ecom[[#This Row],[Dates]],"YYYY")</f>
        <v>2025</v>
      </c>
      <c r="T8732" s="16"/>
    </row>
    <row r="8733" spans="1:20" x14ac:dyDescent="0.25">
      <c r="A8733" t="s">
        <v>28</v>
      </c>
      <c r="B8733" s="16">
        <v>46268</v>
      </c>
      <c r="C8733" t="s">
        <v>22</v>
      </c>
      <c r="D8733" t="s">
        <v>15</v>
      </c>
      <c r="E8733" t="s">
        <v>371</v>
      </c>
      <c r="F8733" t="s">
        <v>112</v>
      </c>
      <c r="G8733">
        <v>63116</v>
      </c>
      <c r="H8733" t="s">
        <v>47</v>
      </c>
      <c r="I8733" t="s">
        <v>26</v>
      </c>
      <c r="J8733" t="s">
        <v>110</v>
      </c>
      <c r="K8733" s="6">
        <v>52.59</v>
      </c>
      <c r="L8733">
        <v>3</v>
      </c>
      <c r="M8733">
        <v>0</v>
      </c>
      <c r="N8733" s="6">
        <v>15.776999999999999</v>
      </c>
      <c r="O8733" t="str">
        <f t="shared" si="408"/>
        <v/>
      </c>
      <c r="P8733" s="6">
        <f t="shared" si="409"/>
        <v>66.11</v>
      </c>
      <c r="Q8733">
        <f t="shared" si="410"/>
        <v>38.575709490126904</v>
      </c>
      <c r="R8733" s="16" t="str">
        <f>TEXT(Ecom[[#This Row],[Dates]],"mmm")</f>
        <v>Sep</v>
      </c>
      <c r="S8733" s="16" t="str">
        <f>TEXT(Ecom[[#This Row],[Dates]],"YYYY")</f>
        <v>2026</v>
      </c>
      <c r="T8733" s="16"/>
    </row>
    <row r="8734" spans="1:20" x14ac:dyDescent="0.25">
      <c r="A8734" t="s">
        <v>13</v>
      </c>
      <c r="B8734" s="16">
        <v>45803</v>
      </c>
      <c r="C8734" t="s">
        <v>22</v>
      </c>
      <c r="D8734" t="s">
        <v>15</v>
      </c>
      <c r="E8734" t="s">
        <v>42</v>
      </c>
      <c r="F8734" t="s">
        <v>43</v>
      </c>
      <c r="G8734">
        <v>98105</v>
      </c>
      <c r="H8734" t="s">
        <v>25</v>
      </c>
      <c r="I8734" t="s">
        <v>26</v>
      </c>
      <c r="J8734" t="s">
        <v>41</v>
      </c>
      <c r="K8734" s="6">
        <v>19.440000000000001</v>
      </c>
      <c r="L8734">
        <v>3</v>
      </c>
      <c r="M8734">
        <v>0</v>
      </c>
      <c r="N8734" s="6">
        <v>9.3312000000000008</v>
      </c>
      <c r="O8734" t="str">
        <f t="shared" si="408"/>
        <v/>
      </c>
      <c r="P8734" s="6">
        <f t="shared" si="409"/>
        <v>477.73</v>
      </c>
      <c r="Q8734">
        <f t="shared" si="410"/>
        <v>469.07703405162215</v>
      </c>
      <c r="R8734" s="16" t="str">
        <f>TEXT(Ecom[[#This Row],[Dates]],"mmm")</f>
        <v>May</v>
      </c>
      <c r="S8734" s="16" t="str">
        <f>TEXT(Ecom[[#This Row],[Dates]],"YYYY")</f>
        <v>2025</v>
      </c>
      <c r="T8734" s="16"/>
    </row>
    <row r="8735" spans="1:20" x14ac:dyDescent="0.25">
      <c r="A8735" t="s">
        <v>13</v>
      </c>
      <c r="B8735" s="16">
        <v>46068</v>
      </c>
      <c r="C8735" t="s">
        <v>22</v>
      </c>
      <c r="D8735" t="s">
        <v>15</v>
      </c>
      <c r="E8735" t="s">
        <v>42</v>
      </c>
      <c r="F8735" t="s">
        <v>43</v>
      </c>
      <c r="G8735">
        <v>98105</v>
      </c>
      <c r="H8735" t="s">
        <v>25</v>
      </c>
      <c r="I8735" t="s">
        <v>19</v>
      </c>
      <c r="J8735" t="s">
        <v>33</v>
      </c>
      <c r="K8735" s="6">
        <v>126.3</v>
      </c>
      <c r="L8735">
        <v>3</v>
      </c>
      <c r="M8735">
        <v>0</v>
      </c>
      <c r="N8735" s="6">
        <v>40.415999999999997</v>
      </c>
      <c r="O8735" t="str">
        <f t="shared" si="408"/>
        <v/>
      </c>
      <c r="P8735" s="6">
        <f t="shared" si="409"/>
        <v>492.90333333333336</v>
      </c>
      <c r="Q8735">
        <f t="shared" si="410"/>
        <v>529.9071651539366</v>
      </c>
      <c r="R8735" s="16" t="str">
        <f>TEXT(Ecom[[#This Row],[Dates]],"mmm")</f>
        <v>Feb</v>
      </c>
      <c r="S8735" s="16" t="str">
        <f>TEXT(Ecom[[#This Row],[Dates]],"YYYY")</f>
        <v>2026</v>
      </c>
      <c r="T8735" s="16"/>
    </row>
    <row r="8736" spans="1:20" x14ac:dyDescent="0.25">
      <c r="A8736" t="s">
        <v>13</v>
      </c>
      <c r="B8736" s="16">
        <v>45681</v>
      </c>
      <c r="C8736" t="s">
        <v>22</v>
      </c>
      <c r="D8736" t="s">
        <v>15</v>
      </c>
      <c r="E8736" t="s">
        <v>42</v>
      </c>
      <c r="F8736" t="s">
        <v>43</v>
      </c>
      <c r="G8736">
        <v>98105</v>
      </c>
      <c r="H8736" t="s">
        <v>25</v>
      </c>
      <c r="I8736" t="s">
        <v>35</v>
      </c>
      <c r="J8736" t="s">
        <v>59</v>
      </c>
      <c r="K8736" s="6">
        <v>1287.45</v>
      </c>
      <c r="L8736">
        <v>5</v>
      </c>
      <c r="M8736">
        <v>0</v>
      </c>
      <c r="N8736" s="6">
        <v>244.6155</v>
      </c>
      <c r="O8736" t="str">
        <f t="shared" si="408"/>
        <v/>
      </c>
      <c r="P8736" s="6">
        <f t="shared" si="409"/>
        <v>629.27333333333343</v>
      </c>
      <c r="Q8736">
        <f t="shared" si="410"/>
        <v>531.5362327847115</v>
      </c>
      <c r="R8736" s="16" t="str">
        <f>TEXT(Ecom[[#This Row],[Dates]],"mmm")</f>
        <v>Jan</v>
      </c>
      <c r="S8736" s="16" t="str">
        <f>TEXT(Ecom[[#This Row],[Dates]],"YYYY")</f>
        <v>2025</v>
      </c>
      <c r="T8736" s="16"/>
    </row>
    <row r="8737" spans="1:20" x14ac:dyDescent="0.25">
      <c r="A8737" t="s">
        <v>13</v>
      </c>
      <c r="B8737" s="16">
        <v>46307</v>
      </c>
      <c r="C8737" t="s">
        <v>22</v>
      </c>
      <c r="D8737" t="s">
        <v>15</v>
      </c>
      <c r="E8737" t="s">
        <v>75</v>
      </c>
      <c r="F8737" t="s">
        <v>76</v>
      </c>
      <c r="G8737">
        <v>10024</v>
      </c>
      <c r="H8737" t="s">
        <v>57</v>
      </c>
      <c r="I8737" t="s">
        <v>26</v>
      </c>
      <c r="J8737" t="s">
        <v>32</v>
      </c>
      <c r="K8737" s="6">
        <v>64.959999999999994</v>
      </c>
      <c r="L8737">
        <v>4</v>
      </c>
      <c r="M8737">
        <v>0</v>
      </c>
      <c r="N8737" s="6">
        <v>9.7439999999999998</v>
      </c>
      <c r="O8737" t="str">
        <f t="shared" si="408"/>
        <v/>
      </c>
      <c r="P8737" s="6">
        <f t="shared" si="409"/>
        <v>202.82333333333335</v>
      </c>
      <c r="Q8737">
        <f t="shared" si="410"/>
        <v>276.80498456093198</v>
      </c>
      <c r="R8737" s="16" t="str">
        <f>TEXT(Ecom[[#This Row],[Dates]],"mmm")</f>
        <v>Oct</v>
      </c>
      <c r="S8737" s="16" t="str">
        <f>TEXT(Ecom[[#This Row],[Dates]],"YYYY")</f>
        <v>2026</v>
      </c>
      <c r="T8737" s="16"/>
    </row>
    <row r="8738" spans="1:20" x14ac:dyDescent="0.25">
      <c r="A8738" t="s">
        <v>28</v>
      </c>
      <c r="B8738" s="16">
        <v>45710</v>
      </c>
      <c r="C8738" t="s">
        <v>22</v>
      </c>
      <c r="D8738" t="s">
        <v>15</v>
      </c>
      <c r="E8738" t="s">
        <v>530</v>
      </c>
      <c r="F8738" t="s">
        <v>68</v>
      </c>
      <c r="G8738">
        <v>55125</v>
      </c>
      <c r="H8738" t="s">
        <v>47</v>
      </c>
      <c r="I8738" t="s">
        <v>26</v>
      </c>
      <c r="J8738" t="s">
        <v>32</v>
      </c>
      <c r="K8738" s="6">
        <v>535.41</v>
      </c>
      <c r="L8738">
        <v>3</v>
      </c>
      <c r="M8738">
        <v>0</v>
      </c>
      <c r="N8738" s="6">
        <v>160.62299999999999</v>
      </c>
      <c r="O8738" t="str">
        <f t="shared" si="408"/>
        <v/>
      </c>
      <c r="P8738" s="6">
        <f t="shared" si="409"/>
        <v>185.58600000000001</v>
      </c>
      <c r="Q8738">
        <f t="shared" si="410"/>
        <v>159.61191281030051</v>
      </c>
      <c r="R8738" s="16" t="str">
        <f>TEXT(Ecom[[#This Row],[Dates]],"mmm")</f>
        <v>Feb</v>
      </c>
      <c r="S8738" s="16" t="str">
        <f>TEXT(Ecom[[#This Row],[Dates]],"YYYY")</f>
        <v>2025</v>
      </c>
      <c r="T8738" s="16"/>
    </row>
    <row r="8739" spans="1:20" x14ac:dyDescent="0.25">
      <c r="A8739" t="s">
        <v>28</v>
      </c>
      <c r="B8739" s="16">
        <v>46030</v>
      </c>
      <c r="C8739" t="s">
        <v>22</v>
      </c>
      <c r="D8739" t="s">
        <v>15</v>
      </c>
      <c r="E8739" t="s">
        <v>435</v>
      </c>
      <c r="F8739" t="s">
        <v>86</v>
      </c>
      <c r="G8739">
        <v>37421</v>
      </c>
      <c r="H8739" t="s">
        <v>18</v>
      </c>
      <c r="I8739" t="s">
        <v>26</v>
      </c>
      <c r="J8739" t="s">
        <v>37</v>
      </c>
      <c r="K8739" s="6">
        <v>8.1</v>
      </c>
      <c r="L8739">
        <v>5</v>
      </c>
      <c r="M8739">
        <v>0.7</v>
      </c>
      <c r="N8739" s="6">
        <v>-5.94</v>
      </c>
      <c r="O8739">
        <f t="shared" si="408"/>
        <v>-5.94</v>
      </c>
      <c r="P8739" s="6">
        <f t="shared" si="409"/>
        <v>35.112000000000002</v>
      </c>
      <c r="Q8739">
        <f t="shared" si="410"/>
        <v>152.75953452452043</v>
      </c>
      <c r="R8739" s="16" t="str">
        <f>TEXT(Ecom[[#This Row],[Dates]],"mmm")</f>
        <v>Jan</v>
      </c>
      <c r="S8739" s="16" t="str">
        <f>TEXT(Ecom[[#This Row],[Dates]],"YYYY")</f>
        <v>2026</v>
      </c>
      <c r="T8739" s="16"/>
    </row>
    <row r="8740" spans="1:20" x14ac:dyDescent="0.25">
      <c r="A8740" t="s">
        <v>62</v>
      </c>
      <c r="B8740" s="16">
        <v>46109</v>
      </c>
      <c r="C8740" t="s">
        <v>14</v>
      </c>
      <c r="D8740" t="s">
        <v>15</v>
      </c>
      <c r="E8740" t="s">
        <v>55</v>
      </c>
      <c r="F8740" t="s">
        <v>56</v>
      </c>
      <c r="G8740">
        <v>19140</v>
      </c>
      <c r="H8740" t="s">
        <v>57</v>
      </c>
      <c r="I8740" t="s">
        <v>26</v>
      </c>
      <c r="J8740" t="s">
        <v>34</v>
      </c>
      <c r="K8740" s="6">
        <v>13.247999999999999</v>
      </c>
      <c r="L8740">
        <v>4</v>
      </c>
      <c r="M8740">
        <v>0.2</v>
      </c>
      <c r="N8740" s="6">
        <v>3.6432000000000002</v>
      </c>
      <c r="O8740" t="str">
        <f t="shared" si="408"/>
        <v/>
      </c>
      <c r="P8740" s="6">
        <f t="shared" si="409"/>
        <v>56.812000000000005</v>
      </c>
      <c r="Q8740">
        <f t="shared" si="410"/>
        <v>103.85537406091866</v>
      </c>
      <c r="R8740" s="16" t="str">
        <f>TEXT(Ecom[[#This Row],[Dates]],"mmm")</f>
        <v>Mar</v>
      </c>
      <c r="S8740" s="16" t="str">
        <f>TEXT(Ecom[[#This Row],[Dates]],"YYYY")</f>
        <v>2026</v>
      </c>
      <c r="T8740" s="16"/>
    </row>
    <row r="8741" spans="1:20" x14ac:dyDescent="0.25">
      <c r="A8741" t="s">
        <v>62</v>
      </c>
      <c r="B8741" s="16">
        <v>46135</v>
      </c>
      <c r="C8741" t="s">
        <v>14</v>
      </c>
      <c r="D8741" t="s">
        <v>15</v>
      </c>
      <c r="E8741" t="s">
        <v>55</v>
      </c>
      <c r="F8741" t="s">
        <v>56</v>
      </c>
      <c r="G8741">
        <v>19140</v>
      </c>
      <c r="H8741" t="s">
        <v>57</v>
      </c>
      <c r="I8741" t="s">
        <v>35</v>
      </c>
      <c r="J8741" t="s">
        <v>36</v>
      </c>
      <c r="K8741" s="6">
        <v>83.988</v>
      </c>
      <c r="L8741">
        <v>2</v>
      </c>
      <c r="M8741">
        <v>0.4</v>
      </c>
      <c r="N8741" s="6">
        <v>-20.997</v>
      </c>
      <c r="O8741">
        <f t="shared" si="408"/>
        <v>-20.997</v>
      </c>
      <c r="P8741" s="6">
        <f t="shared" si="409"/>
        <v>55.975999999999999</v>
      </c>
      <c r="Q8741">
        <f t="shared" si="410"/>
        <v>39.596824855872811</v>
      </c>
      <c r="R8741" s="16" t="str">
        <f>TEXT(Ecom[[#This Row],[Dates]],"mmm")</f>
        <v>Apr</v>
      </c>
      <c r="S8741" s="16" t="str">
        <f>TEXT(Ecom[[#This Row],[Dates]],"YYYY")</f>
        <v>2026</v>
      </c>
      <c r="T8741" s="16"/>
    </row>
    <row r="8742" spans="1:20" x14ac:dyDescent="0.25">
      <c r="A8742" t="s">
        <v>62</v>
      </c>
      <c r="B8742" s="16">
        <v>45827</v>
      </c>
      <c r="C8742" t="s">
        <v>14</v>
      </c>
      <c r="D8742" t="s">
        <v>15</v>
      </c>
      <c r="E8742" t="s">
        <v>325</v>
      </c>
      <c r="F8742" t="s">
        <v>125</v>
      </c>
      <c r="G8742">
        <v>70506</v>
      </c>
      <c r="H8742" t="s">
        <v>18</v>
      </c>
      <c r="I8742" t="s">
        <v>26</v>
      </c>
      <c r="J8742" t="s">
        <v>34</v>
      </c>
      <c r="K8742" s="6">
        <v>73.2</v>
      </c>
      <c r="L8742">
        <v>5</v>
      </c>
      <c r="M8742">
        <v>0</v>
      </c>
      <c r="N8742" s="6">
        <v>21.228000000000002</v>
      </c>
      <c r="O8742" t="str">
        <f t="shared" si="408"/>
        <v/>
      </c>
      <c r="P8742" s="6">
        <f t="shared" si="409"/>
        <v>31.65733333333333</v>
      </c>
      <c r="Q8742">
        <f t="shared" si="410"/>
        <v>30.222875525618619</v>
      </c>
      <c r="R8742" s="16" t="str">
        <f>TEXT(Ecom[[#This Row],[Dates]],"mmm")</f>
        <v>Jun</v>
      </c>
      <c r="S8742" s="16" t="str">
        <f>TEXT(Ecom[[#This Row],[Dates]],"YYYY")</f>
        <v>2025</v>
      </c>
      <c r="T8742" s="16"/>
    </row>
    <row r="8743" spans="1:20" x14ac:dyDescent="0.25">
      <c r="A8743" t="s">
        <v>168</v>
      </c>
      <c r="B8743" s="16">
        <v>45747</v>
      </c>
      <c r="C8743" t="s">
        <v>44</v>
      </c>
      <c r="D8743" t="s">
        <v>15</v>
      </c>
      <c r="E8743" t="s">
        <v>184</v>
      </c>
      <c r="F8743" t="s">
        <v>74</v>
      </c>
      <c r="G8743">
        <v>46226</v>
      </c>
      <c r="H8743" t="s">
        <v>47</v>
      </c>
      <c r="I8743" t="s">
        <v>26</v>
      </c>
      <c r="J8743" t="s">
        <v>37</v>
      </c>
      <c r="K8743" s="6">
        <v>10.74</v>
      </c>
      <c r="L8743">
        <v>3</v>
      </c>
      <c r="M8743">
        <v>0</v>
      </c>
      <c r="N8743" s="6">
        <v>5.1551999999999998</v>
      </c>
      <c r="O8743" t="str">
        <f t="shared" si="408"/>
        <v/>
      </c>
      <c r="P8743" s="6">
        <f t="shared" si="409"/>
        <v>24.937333333333331</v>
      </c>
      <c r="Q8743">
        <f t="shared" si="410"/>
        <v>32.97200805172416</v>
      </c>
      <c r="R8743" s="16" t="str">
        <f>TEXT(Ecom[[#This Row],[Dates]],"mmm")</f>
        <v>Mar</v>
      </c>
      <c r="S8743" s="16" t="str">
        <f>TEXT(Ecom[[#This Row],[Dates]],"YYYY")</f>
        <v>2025</v>
      </c>
      <c r="T8743" s="16"/>
    </row>
    <row r="8744" spans="1:20" x14ac:dyDescent="0.25">
      <c r="A8744" t="s">
        <v>62</v>
      </c>
      <c r="B8744" s="16">
        <v>46109</v>
      </c>
      <c r="C8744" t="s">
        <v>14</v>
      </c>
      <c r="D8744" t="s">
        <v>15</v>
      </c>
      <c r="E8744" t="s">
        <v>584</v>
      </c>
      <c r="F8744" t="s">
        <v>95</v>
      </c>
      <c r="G8744">
        <v>97123</v>
      </c>
      <c r="H8744" t="s">
        <v>25</v>
      </c>
      <c r="I8744" t="s">
        <v>19</v>
      </c>
      <c r="J8744" t="s">
        <v>33</v>
      </c>
      <c r="K8744" s="6">
        <v>11.032</v>
      </c>
      <c r="L8744">
        <v>1</v>
      </c>
      <c r="M8744">
        <v>0.2</v>
      </c>
      <c r="N8744" s="6">
        <v>3.0337999999999998</v>
      </c>
      <c r="O8744" t="str">
        <f t="shared" si="408"/>
        <v/>
      </c>
      <c r="P8744" s="6">
        <f t="shared" si="409"/>
        <v>27.064000000000004</v>
      </c>
      <c r="Q8744">
        <f t="shared" si="410"/>
        <v>20.928826889316156</v>
      </c>
      <c r="R8744" s="16" t="str">
        <f>TEXT(Ecom[[#This Row],[Dates]],"mmm")</f>
        <v>Mar</v>
      </c>
      <c r="S8744" s="16" t="str">
        <f>TEXT(Ecom[[#This Row],[Dates]],"YYYY")</f>
        <v>2026</v>
      </c>
      <c r="T8744" s="16"/>
    </row>
    <row r="8745" spans="1:20" x14ac:dyDescent="0.25">
      <c r="A8745" t="s">
        <v>62</v>
      </c>
      <c r="B8745" s="16">
        <v>46355</v>
      </c>
      <c r="C8745" t="s">
        <v>14</v>
      </c>
      <c r="D8745" t="s">
        <v>15</v>
      </c>
      <c r="E8745" t="s">
        <v>584</v>
      </c>
      <c r="F8745" t="s">
        <v>95</v>
      </c>
      <c r="G8745">
        <v>97123</v>
      </c>
      <c r="H8745" t="s">
        <v>25</v>
      </c>
      <c r="I8745" t="s">
        <v>35</v>
      </c>
      <c r="J8745" t="s">
        <v>59</v>
      </c>
      <c r="K8745" s="6">
        <v>53.04</v>
      </c>
      <c r="L8745">
        <v>3</v>
      </c>
      <c r="M8745">
        <v>0.2</v>
      </c>
      <c r="N8745" s="6">
        <v>-4.641</v>
      </c>
      <c r="O8745">
        <f t="shared" si="408"/>
        <v>-4.641</v>
      </c>
      <c r="P8745" s="6">
        <f t="shared" si="409"/>
        <v>43.366666666666667</v>
      </c>
      <c r="Q8745">
        <f t="shared" si="410"/>
        <v>19.691947487535401</v>
      </c>
      <c r="R8745" s="16" t="str">
        <f>TEXT(Ecom[[#This Row],[Dates]],"mmm")</f>
        <v>Nov</v>
      </c>
      <c r="S8745" s="16" t="str">
        <f>TEXT(Ecom[[#This Row],[Dates]],"YYYY")</f>
        <v>2026</v>
      </c>
      <c r="T8745" s="16"/>
    </row>
    <row r="8746" spans="1:20" x14ac:dyDescent="0.25">
      <c r="A8746" t="s">
        <v>13</v>
      </c>
      <c r="B8746" s="16">
        <v>45848</v>
      </c>
      <c r="C8746" t="s">
        <v>44</v>
      </c>
      <c r="D8746" t="s">
        <v>15</v>
      </c>
      <c r="E8746" t="s">
        <v>563</v>
      </c>
      <c r="F8746" t="s">
        <v>166</v>
      </c>
      <c r="G8746">
        <v>2138</v>
      </c>
      <c r="H8746" t="s">
        <v>57</v>
      </c>
      <c r="I8746" t="s">
        <v>26</v>
      </c>
      <c r="J8746" t="s">
        <v>34</v>
      </c>
      <c r="K8746" s="6">
        <v>17.12</v>
      </c>
      <c r="L8746">
        <v>4</v>
      </c>
      <c r="M8746">
        <v>0</v>
      </c>
      <c r="N8746" s="6">
        <v>4.9648000000000003</v>
      </c>
      <c r="O8746" t="str">
        <f t="shared" si="408"/>
        <v/>
      </c>
      <c r="P8746" s="6">
        <f t="shared" si="409"/>
        <v>95.88</v>
      </c>
      <c r="Q8746">
        <f t="shared" si="410"/>
        <v>67.155661250008762</v>
      </c>
      <c r="R8746" s="16" t="str">
        <f>TEXT(Ecom[[#This Row],[Dates]],"mmm")</f>
        <v>Jul</v>
      </c>
      <c r="S8746" s="16" t="str">
        <f>TEXT(Ecom[[#This Row],[Dates]],"YYYY")</f>
        <v>2025</v>
      </c>
      <c r="T8746" s="16"/>
    </row>
    <row r="8747" spans="1:20" x14ac:dyDescent="0.25">
      <c r="A8747" t="s">
        <v>13</v>
      </c>
      <c r="B8747" s="16">
        <v>46242</v>
      </c>
      <c r="C8747" t="s">
        <v>44</v>
      </c>
      <c r="D8747" t="s">
        <v>15</v>
      </c>
      <c r="E8747" t="s">
        <v>563</v>
      </c>
      <c r="F8747" t="s">
        <v>166</v>
      </c>
      <c r="G8747">
        <v>2138</v>
      </c>
      <c r="H8747" t="s">
        <v>57</v>
      </c>
      <c r="I8747" t="s">
        <v>26</v>
      </c>
      <c r="J8747" t="s">
        <v>41</v>
      </c>
      <c r="K8747" s="6">
        <v>59.94</v>
      </c>
      <c r="L8747">
        <v>3</v>
      </c>
      <c r="M8747">
        <v>0</v>
      </c>
      <c r="N8747" s="6">
        <v>28.171800000000001</v>
      </c>
      <c r="O8747" t="str">
        <f t="shared" si="408"/>
        <v/>
      </c>
      <c r="P8747" s="6">
        <f t="shared" si="409"/>
        <v>100.49333333333333</v>
      </c>
      <c r="Q8747">
        <f t="shared" si="410"/>
        <v>78.029160835810231</v>
      </c>
      <c r="R8747" s="16" t="str">
        <f>TEXT(Ecom[[#This Row],[Dates]],"mmm")</f>
        <v>Aug</v>
      </c>
      <c r="S8747" s="16" t="str">
        <f>TEXT(Ecom[[#This Row],[Dates]],"YYYY")</f>
        <v>2026</v>
      </c>
      <c r="T8747" s="16"/>
    </row>
    <row r="8748" spans="1:20" x14ac:dyDescent="0.25">
      <c r="A8748" t="s">
        <v>28</v>
      </c>
      <c r="B8748" s="16">
        <v>45669</v>
      </c>
      <c r="C8748" t="s">
        <v>22</v>
      </c>
      <c r="D8748" t="s">
        <v>15</v>
      </c>
      <c r="E8748" t="s">
        <v>144</v>
      </c>
      <c r="F8748" t="s">
        <v>24</v>
      </c>
      <c r="G8748">
        <v>92105</v>
      </c>
      <c r="H8748" t="s">
        <v>25</v>
      </c>
      <c r="I8748" t="s">
        <v>19</v>
      </c>
      <c r="J8748" t="s">
        <v>33</v>
      </c>
      <c r="K8748" s="6">
        <v>210.58</v>
      </c>
      <c r="L8748">
        <v>2</v>
      </c>
      <c r="M8748">
        <v>0</v>
      </c>
      <c r="N8748" s="6">
        <v>12.6348</v>
      </c>
      <c r="O8748" t="str">
        <f t="shared" si="408"/>
        <v/>
      </c>
      <c r="P8748" s="6">
        <f t="shared" si="409"/>
        <v>160.50800000000001</v>
      </c>
      <c r="Q8748">
        <f t="shared" si="410"/>
        <v>90.013719362558746</v>
      </c>
      <c r="R8748" s="16" t="str">
        <f>TEXT(Ecom[[#This Row],[Dates]],"mmm")</f>
        <v>Jan</v>
      </c>
      <c r="S8748" s="16" t="str">
        <f>TEXT(Ecom[[#This Row],[Dates]],"YYYY")</f>
        <v>2025</v>
      </c>
      <c r="T8748" s="16"/>
    </row>
    <row r="8749" spans="1:20" x14ac:dyDescent="0.25">
      <c r="A8749" t="s">
        <v>28</v>
      </c>
      <c r="B8749" s="16">
        <v>46219</v>
      </c>
      <c r="C8749" t="s">
        <v>22</v>
      </c>
      <c r="D8749" t="s">
        <v>15</v>
      </c>
      <c r="E8749" t="s">
        <v>144</v>
      </c>
      <c r="F8749" t="s">
        <v>24</v>
      </c>
      <c r="G8749">
        <v>92105</v>
      </c>
      <c r="H8749" t="s">
        <v>25</v>
      </c>
      <c r="I8749" t="s">
        <v>26</v>
      </c>
      <c r="J8749" t="s">
        <v>37</v>
      </c>
      <c r="K8749" s="6">
        <v>30.96</v>
      </c>
      <c r="L8749">
        <v>2</v>
      </c>
      <c r="M8749">
        <v>0.2</v>
      </c>
      <c r="N8749" s="6">
        <v>10.061999999999999</v>
      </c>
      <c r="O8749" t="str">
        <f t="shared" si="408"/>
        <v/>
      </c>
      <c r="P8749" s="6">
        <f t="shared" si="409"/>
        <v>1107.1066666666668</v>
      </c>
      <c r="Q8749">
        <f t="shared" si="410"/>
        <v>1123.6023942205152</v>
      </c>
      <c r="R8749" s="16" t="str">
        <f>TEXT(Ecom[[#This Row],[Dates]],"mmm")</f>
        <v>Jul</v>
      </c>
      <c r="S8749" s="16" t="str">
        <f>TEXT(Ecom[[#This Row],[Dates]],"YYYY")</f>
        <v>2026</v>
      </c>
      <c r="T8749" s="16"/>
    </row>
    <row r="8750" spans="1:20" x14ac:dyDescent="0.25">
      <c r="A8750" t="s">
        <v>28</v>
      </c>
      <c r="B8750" s="16">
        <v>45694</v>
      </c>
      <c r="C8750" t="s">
        <v>22</v>
      </c>
      <c r="D8750" t="s">
        <v>15</v>
      </c>
      <c r="E8750" t="s">
        <v>144</v>
      </c>
      <c r="F8750" t="s">
        <v>24</v>
      </c>
      <c r="G8750">
        <v>92105</v>
      </c>
      <c r="H8750" t="s">
        <v>25</v>
      </c>
      <c r="I8750" t="s">
        <v>35</v>
      </c>
      <c r="J8750" t="s">
        <v>123</v>
      </c>
      <c r="K8750" s="6">
        <v>239.98400000000001</v>
      </c>
      <c r="L8750">
        <v>2</v>
      </c>
      <c r="M8750">
        <v>0.2</v>
      </c>
      <c r="N8750" s="6">
        <v>38.997399999999999</v>
      </c>
      <c r="O8750" t="str">
        <f t="shared" si="408"/>
        <v/>
      </c>
      <c r="P8750" s="6">
        <f t="shared" si="409"/>
        <v>1141.4466666666667</v>
      </c>
      <c r="Q8750">
        <f t="shared" si="410"/>
        <v>1264.5949576701391</v>
      </c>
      <c r="R8750" s="16" t="str">
        <f>TEXT(Ecom[[#This Row],[Dates]],"mmm")</f>
        <v>Feb</v>
      </c>
      <c r="S8750" s="16" t="str">
        <f>TEXT(Ecom[[#This Row],[Dates]],"YYYY")</f>
        <v>2025</v>
      </c>
      <c r="T8750" s="16"/>
    </row>
    <row r="8751" spans="1:20" x14ac:dyDescent="0.25">
      <c r="A8751" t="s">
        <v>62</v>
      </c>
      <c r="B8751" s="16">
        <v>46059</v>
      </c>
      <c r="C8751" t="s">
        <v>14</v>
      </c>
      <c r="D8751" t="s">
        <v>15</v>
      </c>
      <c r="E8751" t="s">
        <v>75</v>
      </c>
      <c r="F8751" t="s">
        <v>76</v>
      </c>
      <c r="G8751">
        <v>10009</v>
      </c>
      <c r="H8751" t="s">
        <v>57</v>
      </c>
      <c r="I8751" t="s">
        <v>26</v>
      </c>
      <c r="J8751" t="s">
        <v>37</v>
      </c>
      <c r="K8751" s="6">
        <v>3050.3760000000002</v>
      </c>
      <c r="L8751">
        <v>3</v>
      </c>
      <c r="M8751">
        <v>0.2</v>
      </c>
      <c r="N8751" s="6">
        <v>1143.8910000000001</v>
      </c>
      <c r="O8751" t="str">
        <f t="shared" si="408"/>
        <v/>
      </c>
      <c r="P8751" s="6">
        <f t="shared" si="409"/>
        <v>1092.5346666666667</v>
      </c>
      <c r="Q8751">
        <f t="shared" si="410"/>
        <v>1389.2274386022373</v>
      </c>
      <c r="R8751" s="16" t="str">
        <f>TEXT(Ecom[[#This Row],[Dates]],"mmm")</f>
        <v>Feb</v>
      </c>
      <c r="S8751" s="16" t="str">
        <f>TEXT(Ecom[[#This Row],[Dates]],"YYYY")</f>
        <v>2026</v>
      </c>
      <c r="T8751" s="16"/>
    </row>
    <row r="8752" spans="1:20" x14ac:dyDescent="0.25">
      <c r="A8752" t="s">
        <v>62</v>
      </c>
      <c r="B8752" s="16">
        <v>45732</v>
      </c>
      <c r="C8752" t="s">
        <v>14</v>
      </c>
      <c r="D8752" t="s">
        <v>15</v>
      </c>
      <c r="E8752" t="s">
        <v>75</v>
      </c>
      <c r="F8752" t="s">
        <v>76</v>
      </c>
      <c r="G8752">
        <v>10009</v>
      </c>
      <c r="H8752" t="s">
        <v>57</v>
      </c>
      <c r="I8752" t="s">
        <v>35</v>
      </c>
      <c r="J8752" t="s">
        <v>36</v>
      </c>
      <c r="K8752" s="6">
        <v>133.97999999999999</v>
      </c>
      <c r="L8752">
        <v>2</v>
      </c>
      <c r="M8752">
        <v>0</v>
      </c>
      <c r="N8752" s="6">
        <v>33.494999999999997</v>
      </c>
      <c r="O8752" t="str">
        <f t="shared" si="408"/>
        <v/>
      </c>
      <c r="P8752" s="6">
        <f t="shared" si="409"/>
        <v>134.90266666666665</v>
      </c>
      <c r="Q8752">
        <f t="shared" si="410"/>
        <v>819.62913481972646</v>
      </c>
      <c r="R8752" s="16" t="str">
        <f>TEXT(Ecom[[#This Row],[Dates]],"mmm")</f>
        <v>Mar</v>
      </c>
      <c r="S8752" s="16" t="str">
        <f>TEXT(Ecom[[#This Row],[Dates]],"YYYY")</f>
        <v>2025</v>
      </c>
      <c r="T8752" s="16"/>
    </row>
    <row r="8753" spans="1:20" x14ac:dyDescent="0.25">
      <c r="A8753" t="s">
        <v>28</v>
      </c>
      <c r="B8753" s="16">
        <v>45793</v>
      </c>
      <c r="C8753" t="s">
        <v>44</v>
      </c>
      <c r="D8753" t="s">
        <v>15</v>
      </c>
      <c r="E8753" t="s">
        <v>404</v>
      </c>
      <c r="F8753" t="s">
        <v>30</v>
      </c>
      <c r="G8753">
        <v>32303</v>
      </c>
      <c r="H8753" t="s">
        <v>18</v>
      </c>
      <c r="I8753" t="s">
        <v>26</v>
      </c>
      <c r="J8753" t="s">
        <v>41</v>
      </c>
      <c r="K8753" s="6">
        <v>93.248000000000005</v>
      </c>
      <c r="L8753">
        <v>4</v>
      </c>
      <c r="M8753">
        <v>0.2</v>
      </c>
      <c r="N8753" s="6">
        <v>31.4712</v>
      </c>
      <c r="O8753" t="str">
        <f t="shared" si="408"/>
        <v/>
      </c>
      <c r="P8753" s="6">
        <f t="shared" si="409"/>
        <v>96.146666666666661</v>
      </c>
      <c r="Q8753">
        <f t="shared" si="410"/>
        <v>579.23474470680321</v>
      </c>
      <c r="R8753" s="16" t="str">
        <f>TEXT(Ecom[[#This Row],[Dates]],"mmm")</f>
        <v>May</v>
      </c>
      <c r="S8753" s="16" t="str">
        <f>TEXT(Ecom[[#This Row],[Dates]],"YYYY")</f>
        <v>2025</v>
      </c>
      <c r="T8753" s="16"/>
    </row>
    <row r="8754" spans="1:20" x14ac:dyDescent="0.25">
      <c r="A8754" t="s">
        <v>28</v>
      </c>
      <c r="B8754" s="16">
        <v>46025</v>
      </c>
      <c r="C8754" t="s">
        <v>44</v>
      </c>
      <c r="D8754" t="s">
        <v>15</v>
      </c>
      <c r="E8754" t="s">
        <v>404</v>
      </c>
      <c r="F8754" t="s">
        <v>30</v>
      </c>
      <c r="G8754">
        <v>32303</v>
      </c>
      <c r="H8754" t="s">
        <v>18</v>
      </c>
      <c r="I8754" t="s">
        <v>35</v>
      </c>
      <c r="J8754" t="s">
        <v>36</v>
      </c>
      <c r="K8754" s="6">
        <v>177.48</v>
      </c>
      <c r="L8754">
        <v>3</v>
      </c>
      <c r="M8754">
        <v>0.2</v>
      </c>
      <c r="N8754" s="6">
        <v>19.9665</v>
      </c>
      <c r="O8754" t="str">
        <f t="shared" si="408"/>
        <v/>
      </c>
      <c r="P8754" s="6">
        <f t="shared" si="409"/>
        <v>66.683999999999997</v>
      </c>
      <c r="Q8754">
        <f t="shared" si="410"/>
        <v>62.681824119619897</v>
      </c>
      <c r="R8754" s="16" t="str">
        <f>TEXT(Ecom[[#This Row],[Dates]],"mmm")</f>
        <v>Jan</v>
      </c>
      <c r="S8754" s="16" t="str">
        <f>TEXT(Ecom[[#This Row],[Dates]],"YYYY")</f>
        <v>2026</v>
      </c>
      <c r="T8754" s="16"/>
    </row>
    <row r="8755" spans="1:20" x14ac:dyDescent="0.25">
      <c r="A8755" t="s">
        <v>62</v>
      </c>
      <c r="B8755" s="16">
        <v>46296</v>
      </c>
      <c r="C8755" t="s">
        <v>14</v>
      </c>
      <c r="D8755" t="s">
        <v>15</v>
      </c>
      <c r="E8755" t="s">
        <v>252</v>
      </c>
      <c r="F8755" t="s">
        <v>104</v>
      </c>
      <c r="G8755">
        <v>43615</v>
      </c>
      <c r="H8755" t="s">
        <v>57</v>
      </c>
      <c r="I8755" t="s">
        <v>26</v>
      </c>
      <c r="J8755" t="s">
        <v>27</v>
      </c>
      <c r="K8755" s="6">
        <v>17.712</v>
      </c>
      <c r="L8755">
        <v>6</v>
      </c>
      <c r="M8755">
        <v>0.2</v>
      </c>
      <c r="N8755" s="6">
        <v>5.9778000000000002</v>
      </c>
      <c r="O8755" t="str">
        <f t="shared" si="408"/>
        <v/>
      </c>
      <c r="P8755" s="6">
        <f t="shared" si="409"/>
        <v>9.61</v>
      </c>
      <c r="Q8755">
        <f t="shared" si="410"/>
        <v>57.69297997478003</v>
      </c>
      <c r="R8755" s="16" t="str">
        <f>TEXT(Ecom[[#This Row],[Dates]],"mmm")</f>
        <v>Oct</v>
      </c>
      <c r="S8755" s="16" t="str">
        <f>TEXT(Ecom[[#This Row],[Dates]],"YYYY")</f>
        <v>2026</v>
      </c>
      <c r="T8755" s="16"/>
    </row>
    <row r="8756" spans="1:20" x14ac:dyDescent="0.25">
      <c r="A8756" t="s">
        <v>62</v>
      </c>
      <c r="B8756" s="16">
        <v>46050</v>
      </c>
      <c r="C8756" t="s">
        <v>14</v>
      </c>
      <c r="D8756" t="s">
        <v>15</v>
      </c>
      <c r="E8756" t="s">
        <v>252</v>
      </c>
      <c r="F8756" t="s">
        <v>104</v>
      </c>
      <c r="G8756">
        <v>43615</v>
      </c>
      <c r="H8756" t="s">
        <v>57</v>
      </c>
      <c r="I8756" t="s">
        <v>26</v>
      </c>
      <c r="J8756" t="s">
        <v>37</v>
      </c>
      <c r="K8756" s="6">
        <v>4.8600000000000003</v>
      </c>
      <c r="L8756">
        <v>3</v>
      </c>
      <c r="M8756">
        <v>0.7</v>
      </c>
      <c r="N8756" s="6">
        <v>-3.5640000000000001</v>
      </c>
      <c r="O8756">
        <f t="shared" si="408"/>
        <v>-3.5640000000000001</v>
      </c>
      <c r="P8756" s="6">
        <f t="shared" si="409"/>
        <v>16.266000000000002</v>
      </c>
      <c r="Q8756">
        <f t="shared" si="410"/>
        <v>37.824164568874927</v>
      </c>
      <c r="R8756" s="16" t="str">
        <f>TEXT(Ecom[[#This Row],[Dates]],"mmm")</f>
        <v>Jan</v>
      </c>
      <c r="S8756" s="16" t="str">
        <f>TEXT(Ecom[[#This Row],[Dates]],"YYYY")</f>
        <v>2026</v>
      </c>
      <c r="T8756" s="16"/>
    </row>
    <row r="8757" spans="1:20" x14ac:dyDescent="0.25">
      <c r="A8757" t="s">
        <v>62</v>
      </c>
      <c r="B8757" s="16">
        <v>45869</v>
      </c>
      <c r="C8757" t="s">
        <v>14</v>
      </c>
      <c r="D8757" t="s">
        <v>15</v>
      </c>
      <c r="E8757" t="s">
        <v>252</v>
      </c>
      <c r="F8757" t="s">
        <v>104</v>
      </c>
      <c r="G8757">
        <v>43615</v>
      </c>
      <c r="H8757" t="s">
        <v>57</v>
      </c>
      <c r="I8757" t="s">
        <v>26</v>
      </c>
      <c r="J8757" t="s">
        <v>37</v>
      </c>
      <c r="K8757" s="6">
        <v>6.258</v>
      </c>
      <c r="L8757">
        <v>2</v>
      </c>
      <c r="M8757">
        <v>0.7</v>
      </c>
      <c r="N8757" s="6">
        <v>-5.2149999999999999</v>
      </c>
      <c r="O8757">
        <f t="shared" si="408"/>
        <v>-5.2149999999999999</v>
      </c>
      <c r="P8757" s="6">
        <f t="shared" si="409"/>
        <v>31.926000000000002</v>
      </c>
      <c r="Q8757">
        <f t="shared" si="410"/>
        <v>16.993750772955725</v>
      </c>
      <c r="R8757" s="16" t="str">
        <f>TEXT(Ecom[[#This Row],[Dates]],"mmm")</f>
        <v>Jul</v>
      </c>
      <c r="S8757" s="16" t="str">
        <f>TEXT(Ecom[[#This Row],[Dates]],"YYYY")</f>
        <v>2025</v>
      </c>
      <c r="T8757" s="16"/>
    </row>
    <row r="8758" spans="1:20" x14ac:dyDescent="0.25">
      <c r="A8758" t="s">
        <v>28</v>
      </c>
      <c r="B8758" s="16">
        <v>46258</v>
      </c>
      <c r="C8758" t="s">
        <v>22</v>
      </c>
      <c r="D8758" t="s">
        <v>15</v>
      </c>
      <c r="E8758" t="s">
        <v>90</v>
      </c>
      <c r="F8758" t="s">
        <v>248</v>
      </c>
      <c r="G8758">
        <v>21044</v>
      </c>
      <c r="H8758" t="s">
        <v>57</v>
      </c>
      <c r="I8758" t="s">
        <v>26</v>
      </c>
      <c r="J8758" t="s">
        <v>38</v>
      </c>
      <c r="K8758" s="6">
        <v>37.68</v>
      </c>
      <c r="L8758">
        <v>2</v>
      </c>
      <c r="M8758">
        <v>0</v>
      </c>
      <c r="N8758" s="6">
        <v>10.5504</v>
      </c>
      <c r="O8758" t="str">
        <f t="shared" si="408"/>
        <v/>
      </c>
      <c r="P8758" s="6">
        <f t="shared" si="409"/>
        <v>38.980000000000004</v>
      </c>
      <c r="Q8758">
        <f t="shared" si="410"/>
        <v>18.154525533137278</v>
      </c>
      <c r="R8758" s="16" t="str">
        <f>TEXT(Ecom[[#This Row],[Dates]],"mmm")</f>
        <v>Aug</v>
      </c>
      <c r="S8758" s="16" t="str">
        <f>TEXT(Ecom[[#This Row],[Dates]],"YYYY")</f>
        <v>2026</v>
      </c>
      <c r="T8758" s="16"/>
    </row>
    <row r="8759" spans="1:20" x14ac:dyDescent="0.25">
      <c r="A8759" t="s">
        <v>28</v>
      </c>
      <c r="B8759" s="16">
        <v>45685</v>
      </c>
      <c r="C8759" t="s">
        <v>22</v>
      </c>
      <c r="D8759" t="s">
        <v>15</v>
      </c>
      <c r="E8759" t="s">
        <v>90</v>
      </c>
      <c r="F8759" t="s">
        <v>248</v>
      </c>
      <c r="G8759">
        <v>21044</v>
      </c>
      <c r="H8759" t="s">
        <v>57</v>
      </c>
      <c r="I8759" t="s">
        <v>26</v>
      </c>
      <c r="J8759" t="s">
        <v>41</v>
      </c>
      <c r="K8759" s="6">
        <v>51.84</v>
      </c>
      <c r="L8759">
        <v>8</v>
      </c>
      <c r="M8759">
        <v>0</v>
      </c>
      <c r="N8759" s="6">
        <v>24.883199999999999</v>
      </c>
      <c r="O8759" t="str">
        <f t="shared" si="408"/>
        <v/>
      </c>
      <c r="P8759" s="6">
        <f t="shared" si="409"/>
        <v>28.220000000000002</v>
      </c>
      <c r="Q8759">
        <f t="shared" si="410"/>
        <v>18.716778533355217</v>
      </c>
      <c r="R8759" s="16" t="str">
        <f>TEXT(Ecom[[#This Row],[Dates]],"mmm")</f>
        <v>Jan</v>
      </c>
      <c r="S8759" s="16" t="str">
        <f>TEXT(Ecom[[#This Row],[Dates]],"YYYY")</f>
        <v>2025</v>
      </c>
      <c r="T8759" s="16"/>
    </row>
    <row r="8760" spans="1:20" x14ac:dyDescent="0.25">
      <c r="A8760" t="s">
        <v>28</v>
      </c>
      <c r="B8760" s="16">
        <v>45941</v>
      </c>
      <c r="C8760" t="s">
        <v>22</v>
      </c>
      <c r="D8760" t="s">
        <v>15</v>
      </c>
      <c r="E8760" t="s">
        <v>90</v>
      </c>
      <c r="F8760" t="s">
        <v>248</v>
      </c>
      <c r="G8760">
        <v>21044</v>
      </c>
      <c r="H8760" t="s">
        <v>57</v>
      </c>
      <c r="I8760" t="s">
        <v>19</v>
      </c>
      <c r="J8760" t="s">
        <v>33</v>
      </c>
      <c r="K8760" s="6">
        <v>27.42</v>
      </c>
      <c r="L8760">
        <v>3</v>
      </c>
      <c r="M8760">
        <v>0</v>
      </c>
      <c r="N8760" s="6">
        <v>9.3228000000000009</v>
      </c>
      <c r="O8760" t="str">
        <f t="shared" si="408"/>
        <v/>
      </c>
      <c r="P8760" s="6">
        <f t="shared" si="409"/>
        <v>434.6033333333333</v>
      </c>
      <c r="Q8760">
        <f t="shared" si="410"/>
        <v>483.11387276630683</v>
      </c>
      <c r="R8760" s="16" t="str">
        <f>TEXT(Ecom[[#This Row],[Dates]],"mmm")</f>
        <v>Oct</v>
      </c>
      <c r="S8760" s="16" t="str">
        <f>TEXT(Ecom[[#This Row],[Dates]],"YYYY")</f>
        <v>2025</v>
      </c>
      <c r="T8760" s="16"/>
    </row>
    <row r="8761" spans="1:20" x14ac:dyDescent="0.25">
      <c r="A8761" t="s">
        <v>28</v>
      </c>
      <c r="B8761" s="16">
        <v>45799</v>
      </c>
      <c r="C8761" t="s">
        <v>22</v>
      </c>
      <c r="D8761" t="s">
        <v>15</v>
      </c>
      <c r="E8761" t="s">
        <v>90</v>
      </c>
      <c r="F8761" t="s">
        <v>248</v>
      </c>
      <c r="G8761">
        <v>21044</v>
      </c>
      <c r="H8761" t="s">
        <v>57</v>
      </c>
      <c r="I8761" t="s">
        <v>26</v>
      </c>
      <c r="J8761" t="s">
        <v>37</v>
      </c>
      <c r="K8761" s="6">
        <v>5.4</v>
      </c>
      <c r="L8761">
        <v>3</v>
      </c>
      <c r="M8761">
        <v>0</v>
      </c>
      <c r="N8761" s="6">
        <v>2.5920000000000001</v>
      </c>
      <c r="O8761" t="str">
        <f t="shared" si="408"/>
        <v/>
      </c>
      <c r="P8761" s="6">
        <f t="shared" si="409"/>
        <v>467.25</v>
      </c>
      <c r="Q8761">
        <f t="shared" si="410"/>
        <v>521.84039088523923</v>
      </c>
      <c r="R8761" s="16" t="str">
        <f>TEXT(Ecom[[#This Row],[Dates]],"mmm")</f>
        <v>May</v>
      </c>
      <c r="S8761" s="16" t="str">
        <f>TEXT(Ecom[[#This Row],[Dates]],"YYYY")</f>
        <v>2025</v>
      </c>
      <c r="T8761" s="16"/>
    </row>
    <row r="8762" spans="1:20" x14ac:dyDescent="0.25">
      <c r="A8762" t="s">
        <v>28</v>
      </c>
      <c r="B8762" s="16">
        <v>45856</v>
      </c>
      <c r="C8762" t="s">
        <v>44</v>
      </c>
      <c r="D8762" t="s">
        <v>15</v>
      </c>
      <c r="E8762" t="s">
        <v>200</v>
      </c>
      <c r="F8762" t="s">
        <v>167</v>
      </c>
      <c r="G8762">
        <v>30318</v>
      </c>
      <c r="H8762" t="s">
        <v>18</v>
      </c>
      <c r="I8762" t="s">
        <v>26</v>
      </c>
      <c r="J8762" t="s">
        <v>37</v>
      </c>
      <c r="K8762" s="6">
        <v>1270.99</v>
      </c>
      <c r="L8762">
        <v>1</v>
      </c>
      <c r="M8762">
        <v>0</v>
      </c>
      <c r="N8762" s="6">
        <v>635.495</v>
      </c>
      <c r="O8762" t="str">
        <f t="shared" si="408"/>
        <v/>
      </c>
      <c r="P8762" s="6">
        <f t="shared" si="409"/>
        <v>470.12666666666661</v>
      </c>
      <c r="Q8762">
        <f t="shared" si="410"/>
        <v>584.36734953914686</v>
      </c>
      <c r="R8762" s="16" t="str">
        <f>TEXT(Ecom[[#This Row],[Dates]],"mmm")</f>
        <v>Jul</v>
      </c>
      <c r="S8762" s="16" t="str">
        <f>TEXT(Ecom[[#This Row],[Dates]],"YYYY")</f>
        <v>2025</v>
      </c>
      <c r="T8762" s="16"/>
    </row>
    <row r="8763" spans="1:20" x14ac:dyDescent="0.25">
      <c r="A8763" t="s">
        <v>28</v>
      </c>
      <c r="B8763" s="16">
        <v>46387</v>
      </c>
      <c r="C8763" t="s">
        <v>44</v>
      </c>
      <c r="D8763" t="s">
        <v>15</v>
      </c>
      <c r="E8763" t="s">
        <v>200</v>
      </c>
      <c r="F8763" t="s">
        <v>167</v>
      </c>
      <c r="G8763">
        <v>30318</v>
      </c>
      <c r="H8763" t="s">
        <v>18</v>
      </c>
      <c r="I8763" t="s">
        <v>26</v>
      </c>
      <c r="J8763" t="s">
        <v>60</v>
      </c>
      <c r="K8763" s="6">
        <v>125.36</v>
      </c>
      <c r="L8763">
        <v>8</v>
      </c>
      <c r="M8763">
        <v>0</v>
      </c>
      <c r="N8763" s="6">
        <v>58.919199999999996</v>
      </c>
      <c r="O8763" t="str">
        <f t="shared" si="408"/>
        <v/>
      </c>
      <c r="P8763" s="6">
        <f t="shared" si="409"/>
        <v>55.783333333333331</v>
      </c>
      <c r="Q8763">
        <f t="shared" si="410"/>
        <v>329.48802675374117</v>
      </c>
      <c r="R8763" s="16" t="str">
        <f>TEXT(Ecom[[#This Row],[Dates]],"mmm")</f>
        <v>Dec</v>
      </c>
      <c r="S8763" s="16" t="str">
        <f>TEXT(Ecom[[#This Row],[Dates]],"YYYY")</f>
        <v>2026</v>
      </c>
      <c r="T8763" s="16"/>
    </row>
    <row r="8764" spans="1:20" x14ac:dyDescent="0.25">
      <c r="A8764" t="s">
        <v>28</v>
      </c>
      <c r="B8764" s="16">
        <v>46050</v>
      </c>
      <c r="C8764" t="s">
        <v>14</v>
      </c>
      <c r="D8764" t="s">
        <v>15</v>
      </c>
      <c r="E8764" t="s">
        <v>390</v>
      </c>
      <c r="F8764" t="s">
        <v>24</v>
      </c>
      <c r="G8764">
        <v>95823</v>
      </c>
      <c r="H8764" t="s">
        <v>25</v>
      </c>
      <c r="I8764" t="s">
        <v>26</v>
      </c>
      <c r="J8764" t="s">
        <v>32</v>
      </c>
      <c r="K8764" s="6">
        <v>14.03</v>
      </c>
      <c r="L8764">
        <v>1</v>
      </c>
      <c r="M8764">
        <v>0</v>
      </c>
      <c r="N8764" s="6">
        <v>4.0686999999999998</v>
      </c>
      <c r="O8764" t="str">
        <f t="shared" si="408"/>
        <v/>
      </c>
      <c r="P8764" s="6">
        <f t="shared" si="409"/>
        <v>15.778</v>
      </c>
      <c r="Q8764">
        <f t="shared" si="410"/>
        <v>263.88581847598539</v>
      </c>
      <c r="R8764" s="16" t="str">
        <f>TEXT(Ecom[[#This Row],[Dates]],"mmm")</f>
        <v>Jan</v>
      </c>
      <c r="S8764" s="16" t="str">
        <f>TEXT(Ecom[[#This Row],[Dates]],"YYYY")</f>
        <v>2026</v>
      </c>
      <c r="T8764" s="16"/>
    </row>
    <row r="8765" spans="1:20" x14ac:dyDescent="0.25">
      <c r="A8765" t="s">
        <v>28</v>
      </c>
      <c r="B8765" s="16">
        <v>45907</v>
      </c>
      <c r="C8765" t="s">
        <v>14</v>
      </c>
      <c r="D8765" t="s">
        <v>15</v>
      </c>
      <c r="E8765" t="s">
        <v>390</v>
      </c>
      <c r="F8765" t="s">
        <v>24</v>
      </c>
      <c r="G8765">
        <v>95823</v>
      </c>
      <c r="H8765" t="s">
        <v>25</v>
      </c>
      <c r="I8765" t="s">
        <v>26</v>
      </c>
      <c r="J8765" t="s">
        <v>110</v>
      </c>
      <c r="K8765" s="6">
        <v>27.96</v>
      </c>
      <c r="L8765">
        <v>2</v>
      </c>
      <c r="M8765">
        <v>0</v>
      </c>
      <c r="N8765" s="6">
        <v>7.2695999999999996</v>
      </c>
      <c r="O8765" t="str">
        <f t="shared" si="408"/>
        <v/>
      </c>
      <c r="P8765" s="6">
        <f t="shared" si="409"/>
        <v>11.666666666666666</v>
      </c>
      <c r="Q8765">
        <f t="shared" si="410"/>
        <v>18.096228221700006</v>
      </c>
      <c r="R8765" s="16" t="str">
        <f>TEXT(Ecom[[#This Row],[Dates]],"mmm")</f>
        <v>Sep</v>
      </c>
      <c r="S8765" s="16" t="str">
        <f>TEXT(Ecom[[#This Row],[Dates]],"YYYY")</f>
        <v>2025</v>
      </c>
      <c r="T8765" s="16"/>
    </row>
    <row r="8766" spans="1:20" x14ac:dyDescent="0.25">
      <c r="A8766" t="s">
        <v>28</v>
      </c>
      <c r="B8766" s="16">
        <v>46065</v>
      </c>
      <c r="C8766" t="s">
        <v>22</v>
      </c>
      <c r="D8766" t="s">
        <v>15</v>
      </c>
      <c r="E8766" t="s">
        <v>45</v>
      </c>
      <c r="F8766" t="s">
        <v>46</v>
      </c>
      <c r="G8766">
        <v>76106</v>
      </c>
      <c r="H8766" t="s">
        <v>47</v>
      </c>
      <c r="I8766" t="s">
        <v>26</v>
      </c>
      <c r="J8766" t="s">
        <v>34</v>
      </c>
      <c r="K8766" s="6">
        <v>5.3440000000000003</v>
      </c>
      <c r="L8766">
        <v>2</v>
      </c>
      <c r="M8766">
        <v>0.2</v>
      </c>
      <c r="N8766" s="6">
        <v>0.73480000000000001</v>
      </c>
      <c r="O8766" t="str">
        <f t="shared" si="408"/>
        <v/>
      </c>
      <c r="P8766" s="6">
        <f t="shared" si="409"/>
        <v>10.542666666666667</v>
      </c>
      <c r="Q8766">
        <f t="shared" si="410"/>
        <v>11.626893225366528</v>
      </c>
      <c r="R8766" s="16" t="str">
        <f>TEXT(Ecom[[#This Row],[Dates]],"mmm")</f>
        <v>Feb</v>
      </c>
      <c r="S8766" s="16" t="str">
        <f>TEXT(Ecom[[#This Row],[Dates]],"YYYY")</f>
        <v>2026</v>
      </c>
      <c r="T8766" s="16"/>
    </row>
    <row r="8767" spans="1:20" x14ac:dyDescent="0.25">
      <c r="A8767" t="s">
        <v>28</v>
      </c>
      <c r="B8767" s="16">
        <v>45861</v>
      </c>
      <c r="C8767" t="s">
        <v>22</v>
      </c>
      <c r="D8767" t="s">
        <v>15</v>
      </c>
      <c r="E8767" t="s">
        <v>45</v>
      </c>
      <c r="F8767" t="s">
        <v>46</v>
      </c>
      <c r="G8767">
        <v>76106</v>
      </c>
      <c r="H8767" t="s">
        <v>47</v>
      </c>
      <c r="I8767" t="s">
        <v>26</v>
      </c>
      <c r="J8767" t="s">
        <v>37</v>
      </c>
      <c r="K8767" s="6">
        <v>1.696</v>
      </c>
      <c r="L8767">
        <v>2</v>
      </c>
      <c r="M8767">
        <v>0.8</v>
      </c>
      <c r="N8767" s="6">
        <v>-2.544</v>
      </c>
      <c r="O8767">
        <f t="shared" si="408"/>
        <v>-2.544</v>
      </c>
      <c r="P8767" s="6">
        <f t="shared" si="409"/>
        <v>11.421333333333335</v>
      </c>
      <c r="Q8767">
        <f t="shared" si="410"/>
        <v>10.141143218482707</v>
      </c>
      <c r="R8767" s="16" t="str">
        <f>TEXT(Ecom[[#This Row],[Dates]],"mmm")</f>
        <v>Jul</v>
      </c>
      <c r="S8767" s="16" t="str">
        <f>TEXT(Ecom[[#This Row],[Dates]],"YYYY")</f>
        <v>2025</v>
      </c>
      <c r="T8767" s="16"/>
    </row>
    <row r="8768" spans="1:20" x14ac:dyDescent="0.25">
      <c r="A8768" t="s">
        <v>28</v>
      </c>
      <c r="B8768" s="16">
        <v>46338</v>
      </c>
      <c r="C8768" t="s">
        <v>22</v>
      </c>
      <c r="D8768" t="s">
        <v>15</v>
      </c>
      <c r="E8768" t="s">
        <v>45</v>
      </c>
      <c r="F8768" t="s">
        <v>46</v>
      </c>
      <c r="G8768">
        <v>76106</v>
      </c>
      <c r="H8768" t="s">
        <v>47</v>
      </c>
      <c r="I8768" t="s">
        <v>26</v>
      </c>
      <c r="J8768" t="s">
        <v>38</v>
      </c>
      <c r="K8768" s="6">
        <v>24.588000000000001</v>
      </c>
      <c r="L8768">
        <v>3</v>
      </c>
      <c r="M8768">
        <v>0.8</v>
      </c>
      <c r="N8768" s="6">
        <v>-67.617000000000004</v>
      </c>
      <c r="O8768">
        <f t="shared" si="408"/>
        <v>-67.617000000000004</v>
      </c>
      <c r="P8768" s="6">
        <f t="shared" si="409"/>
        <v>106.85599999999999</v>
      </c>
      <c r="Q8768">
        <f t="shared" si="410"/>
        <v>104.9162569219781</v>
      </c>
      <c r="R8768" s="16" t="str">
        <f>TEXT(Ecom[[#This Row],[Dates]],"mmm")</f>
        <v>Nov</v>
      </c>
      <c r="S8768" s="16" t="str">
        <f>TEXT(Ecom[[#This Row],[Dates]],"YYYY")</f>
        <v>2026</v>
      </c>
      <c r="T8768" s="16"/>
    </row>
    <row r="8769" spans="1:20" x14ac:dyDescent="0.25">
      <c r="A8769" t="s">
        <v>28</v>
      </c>
      <c r="B8769" s="16">
        <v>46380</v>
      </c>
      <c r="C8769" t="s">
        <v>22</v>
      </c>
      <c r="D8769" t="s">
        <v>15</v>
      </c>
      <c r="E8769" t="s">
        <v>45</v>
      </c>
      <c r="F8769" t="s">
        <v>46</v>
      </c>
      <c r="G8769">
        <v>76106</v>
      </c>
      <c r="H8769" t="s">
        <v>47</v>
      </c>
      <c r="I8769" t="s">
        <v>26</v>
      </c>
      <c r="J8769" t="s">
        <v>37</v>
      </c>
      <c r="K8769" s="6">
        <v>7.98</v>
      </c>
      <c r="L8769">
        <v>5</v>
      </c>
      <c r="M8769">
        <v>0.8</v>
      </c>
      <c r="N8769" s="6">
        <v>-13.167</v>
      </c>
      <c r="O8769">
        <f t="shared" si="408"/>
        <v>-13.167</v>
      </c>
      <c r="P8769" s="6">
        <f t="shared" si="409"/>
        <v>147.64400000000001</v>
      </c>
      <c r="Q8769">
        <f t="shared" si="410"/>
        <v>104.60317135904805</v>
      </c>
      <c r="R8769" s="16" t="str">
        <f>TEXT(Ecom[[#This Row],[Dates]],"mmm")</f>
        <v>Dec</v>
      </c>
      <c r="S8769" s="16" t="str">
        <f>TEXT(Ecom[[#This Row],[Dates]],"YYYY")</f>
        <v>2026</v>
      </c>
      <c r="T8769" s="16"/>
    </row>
    <row r="8770" spans="1:20" x14ac:dyDescent="0.25">
      <c r="A8770" t="s">
        <v>28</v>
      </c>
      <c r="B8770" s="16">
        <v>45754</v>
      </c>
      <c r="C8770" t="s">
        <v>14</v>
      </c>
      <c r="D8770" t="s">
        <v>15</v>
      </c>
      <c r="E8770" t="s">
        <v>103</v>
      </c>
      <c r="F8770" t="s">
        <v>104</v>
      </c>
      <c r="G8770">
        <v>43229</v>
      </c>
      <c r="H8770" t="s">
        <v>57</v>
      </c>
      <c r="I8770" t="s">
        <v>35</v>
      </c>
      <c r="J8770" t="s">
        <v>59</v>
      </c>
      <c r="K8770" s="6">
        <v>288</v>
      </c>
      <c r="L8770">
        <v>4</v>
      </c>
      <c r="M8770">
        <v>0.2</v>
      </c>
      <c r="N8770" s="6">
        <v>57.6</v>
      </c>
      <c r="O8770" t="str">
        <f t="shared" ref="O8770:O8833" si="411">IF(N8770&lt;0,N8770,"")</f>
        <v/>
      </c>
      <c r="P8770" s="6">
        <f t="shared" si="409"/>
        <v>172.696</v>
      </c>
      <c r="Q8770">
        <f t="shared" si="410"/>
        <v>116.66850646168399</v>
      </c>
      <c r="R8770" s="16" t="str">
        <f>TEXT(Ecom[[#This Row],[Dates]],"mmm")</f>
        <v>Apr</v>
      </c>
      <c r="S8770" s="16" t="str">
        <f>TEXT(Ecom[[#This Row],[Dates]],"YYYY")</f>
        <v>2025</v>
      </c>
      <c r="T8770" s="16"/>
    </row>
    <row r="8771" spans="1:20" x14ac:dyDescent="0.25">
      <c r="A8771" t="s">
        <v>168</v>
      </c>
      <c r="B8771" s="16">
        <v>46084</v>
      </c>
      <c r="C8771" t="s">
        <v>44</v>
      </c>
      <c r="D8771" t="s">
        <v>15</v>
      </c>
      <c r="E8771" t="s">
        <v>183</v>
      </c>
      <c r="F8771" t="s">
        <v>98</v>
      </c>
      <c r="G8771">
        <v>80027</v>
      </c>
      <c r="H8771" t="s">
        <v>25</v>
      </c>
      <c r="I8771" t="s">
        <v>35</v>
      </c>
      <c r="J8771" t="s">
        <v>36</v>
      </c>
      <c r="K8771" s="6">
        <v>146.952</v>
      </c>
      <c r="L8771">
        <v>3</v>
      </c>
      <c r="M8771">
        <v>0.2</v>
      </c>
      <c r="N8771" s="6">
        <v>9.1844999999999999</v>
      </c>
      <c r="O8771" t="str">
        <f t="shared" si="411"/>
        <v/>
      </c>
      <c r="P8771" s="6">
        <f t="shared" ref="P8771:P8834" si="412">AVERAGE(K8771:K8773)</f>
        <v>390.95733333333334</v>
      </c>
      <c r="Q8771">
        <f t="shared" si="410"/>
        <v>322.76624281794835</v>
      </c>
      <c r="R8771" s="16" t="str">
        <f>TEXT(Ecom[[#This Row],[Dates]],"mmm")</f>
        <v>Mar</v>
      </c>
      <c r="S8771" s="16" t="str">
        <f>TEXT(Ecom[[#This Row],[Dates]],"YYYY")</f>
        <v>2026</v>
      </c>
      <c r="T8771" s="16"/>
    </row>
    <row r="8772" spans="1:20" x14ac:dyDescent="0.25">
      <c r="A8772" t="s">
        <v>168</v>
      </c>
      <c r="B8772" s="16">
        <v>45756</v>
      </c>
      <c r="C8772" t="s">
        <v>44</v>
      </c>
      <c r="D8772" t="s">
        <v>15</v>
      </c>
      <c r="E8772" t="s">
        <v>183</v>
      </c>
      <c r="F8772" t="s">
        <v>98</v>
      </c>
      <c r="G8772">
        <v>80027</v>
      </c>
      <c r="H8772" t="s">
        <v>25</v>
      </c>
      <c r="I8772" t="s">
        <v>19</v>
      </c>
      <c r="J8772" t="s">
        <v>21</v>
      </c>
      <c r="K8772" s="6">
        <v>83.135999999999996</v>
      </c>
      <c r="L8772">
        <v>4</v>
      </c>
      <c r="M8772">
        <v>0.2</v>
      </c>
      <c r="N8772" s="6">
        <v>5.1959999999999997</v>
      </c>
      <c r="O8772" t="str">
        <f t="shared" si="411"/>
        <v/>
      </c>
      <c r="P8772" s="6">
        <f t="shared" si="412"/>
        <v>366.75733333333341</v>
      </c>
      <c r="Q8772">
        <f t="shared" si="410"/>
        <v>364.25016248279246</v>
      </c>
      <c r="R8772" s="16" t="str">
        <f>TEXT(Ecom[[#This Row],[Dates]],"mmm")</f>
        <v>Apr</v>
      </c>
      <c r="S8772" s="16" t="str">
        <f>TEXT(Ecom[[#This Row],[Dates]],"YYYY")</f>
        <v>2025</v>
      </c>
      <c r="T8772" s="16"/>
    </row>
    <row r="8773" spans="1:20" x14ac:dyDescent="0.25">
      <c r="A8773" t="s">
        <v>62</v>
      </c>
      <c r="B8773" s="16">
        <v>45811</v>
      </c>
      <c r="C8773" t="s">
        <v>22</v>
      </c>
      <c r="D8773" t="s">
        <v>15</v>
      </c>
      <c r="E8773" t="s">
        <v>339</v>
      </c>
      <c r="F8773" t="s">
        <v>40</v>
      </c>
      <c r="G8773">
        <v>27604</v>
      </c>
      <c r="H8773" t="s">
        <v>18</v>
      </c>
      <c r="I8773" t="s">
        <v>26</v>
      </c>
      <c r="J8773" t="s">
        <v>38</v>
      </c>
      <c r="K8773" s="6">
        <v>942.78399999999999</v>
      </c>
      <c r="L8773">
        <v>4</v>
      </c>
      <c r="M8773">
        <v>0.2</v>
      </c>
      <c r="N8773" s="6">
        <v>94.278400000000005</v>
      </c>
      <c r="O8773" t="str">
        <f t="shared" si="411"/>
        <v/>
      </c>
      <c r="P8773" s="6">
        <f t="shared" si="412"/>
        <v>348.00533333333334</v>
      </c>
      <c r="Q8773">
        <f t="shared" ref="Q8773:Q8836" si="413">SQRT(SUMXMY2(K8773:K8775,P8771:P8773)/3)</f>
        <v>405.43599113163214</v>
      </c>
      <c r="R8773" s="16" t="str">
        <f>TEXT(Ecom[[#This Row],[Dates]],"mmm")</f>
        <v>Jun</v>
      </c>
      <c r="S8773" s="16" t="str">
        <f>TEXT(Ecom[[#This Row],[Dates]],"YYYY")</f>
        <v>2025</v>
      </c>
      <c r="T8773" s="16"/>
    </row>
    <row r="8774" spans="1:20" x14ac:dyDescent="0.25">
      <c r="A8774" t="s">
        <v>62</v>
      </c>
      <c r="B8774" s="16">
        <v>46182</v>
      </c>
      <c r="C8774" t="s">
        <v>22</v>
      </c>
      <c r="D8774" t="s">
        <v>15</v>
      </c>
      <c r="E8774" t="s">
        <v>339</v>
      </c>
      <c r="F8774" t="s">
        <v>40</v>
      </c>
      <c r="G8774">
        <v>27604</v>
      </c>
      <c r="H8774" t="s">
        <v>18</v>
      </c>
      <c r="I8774" t="s">
        <v>26</v>
      </c>
      <c r="J8774" t="s">
        <v>41</v>
      </c>
      <c r="K8774" s="6">
        <v>74.352000000000004</v>
      </c>
      <c r="L8774">
        <v>3</v>
      </c>
      <c r="M8774">
        <v>0.2</v>
      </c>
      <c r="N8774" s="6">
        <v>23.234999999999999</v>
      </c>
      <c r="O8774" t="str">
        <f t="shared" si="411"/>
        <v/>
      </c>
      <c r="P8774" s="6">
        <f t="shared" si="412"/>
        <v>37.375999999999998</v>
      </c>
      <c r="Q8774">
        <f t="shared" si="413"/>
        <v>251.21275781710227</v>
      </c>
      <c r="R8774" s="16" t="str">
        <f>TEXT(Ecom[[#This Row],[Dates]],"mmm")</f>
        <v>Jun</v>
      </c>
      <c r="S8774" s="16" t="str">
        <f>TEXT(Ecom[[#This Row],[Dates]],"YYYY")</f>
        <v>2026</v>
      </c>
      <c r="T8774" s="16"/>
    </row>
    <row r="8775" spans="1:20" x14ac:dyDescent="0.25">
      <c r="A8775" t="s">
        <v>28</v>
      </c>
      <c r="B8775" s="16">
        <v>46297</v>
      </c>
      <c r="C8775" t="s">
        <v>44</v>
      </c>
      <c r="D8775" t="s">
        <v>15</v>
      </c>
      <c r="E8775" t="s">
        <v>75</v>
      </c>
      <c r="F8775" t="s">
        <v>76</v>
      </c>
      <c r="G8775">
        <v>10024</v>
      </c>
      <c r="H8775" t="s">
        <v>57</v>
      </c>
      <c r="I8775" t="s">
        <v>26</v>
      </c>
      <c r="J8775" t="s">
        <v>38</v>
      </c>
      <c r="K8775" s="6">
        <v>26.88</v>
      </c>
      <c r="L8775">
        <v>6</v>
      </c>
      <c r="M8775">
        <v>0</v>
      </c>
      <c r="N8775" s="6">
        <v>6.72</v>
      </c>
      <c r="O8775" t="str">
        <f t="shared" si="411"/>
        <v/>
      </c>
      <c r="P8775" s="6">
        <f t="shared" si="412"/>
        <v>13.770666666666665</v>
      </c>
      <c r="Q8775">
        <f t="shared" si="413"/>
        <v>186.12488505501017</v>
      </c>
      <c r="R8775" s="16" t="str">
        <f>TEXT(Ecom[[#This Row],[Dates]],"mmm")</f>
        <v>Oct</v>
      </c>
      <c r="S8775" s="16" t="str">
        <f>TEXT(Ecom[[#This Row],[Dates]],"YYYY")</f>
        <v>2026</v>
      </c>
      <c r="T8775" s="16"/>
    </row>
    <row r="8776" spans="1:20" x14ac:dyDescent="0.25">
      <c r="A8776" t="s">
        <v>28</v>
      </c>
      <c r="B8776" s="16">
        <v>46244</v>
      </c>
      <c r="C8776" t="s">
        <v>44</v>
      </c>
      <c r="D8776" t="s">
        <v>15</v>
      </c>
      <c r="E8776" t="s">
        <v>75</v>
      </c>
      <c r="F8776" t="s">
        <v>76</v>
      </c>
      <c r="G8776">
        <v>10024</v>
      </c>
      <c r="H8776" t="s">
        <v>57</v>
      </c>
      <c r="I8776" t="s">
        <v>26</v>
      </c>
      <c r="J8776" t="s">
        <v>37</v>
      </c>
      <c r="K8776" s="6">
        <v>10.896000000000001</v>
      </c>
      <c r="L8776">
        <v>2</v>
      </c>
      <c r="M8776">
        <v>0.2</v>
      </c>
      <c r="N8776" s="6">
        <v>3.8136000000000001</v>
      </c>
      <c r="O8776" t="str">
        <f t="shared" si="411"/>
        <v/>
      </c>
      <c r="P8776" s="6">
        <f t="shared" si="412"/>
        <v>180.95399999999998</v>
      </c>
      <c r="Q8776">
        <f t="shared" si="413"/>
        <v>201.2838040990695</v>
      </c>
      <c r="R8776" s="16" t="str">
        <f>TEXT(Ecom[[#This Row],[Dates]],"mmm")</f>
        <v>Aug</v>
      </c>
      <c r="S8776" s="16" t="str">
        <f>TEXT(Ecom[[#This Row],[Dates]],"YYYY")</f>
        <v>2026</v>
      </c>
      <c r="T8776" s="16"/>
    </row>
    <row r="8777" spans="1:20" x14ac:dyDescent="0.25">
      <c r="A8777" t="s">
        <v>13</v>
      </c>
      <c r="B8777" s="16">
        <v>45711</v>
      </c>
      <c r="C8777" t="s">
        <v>44</v>
      </c>
      <c r="D8777" t="s">
        <v>15</v>
      </c>
      <c r="E8777" t="s">
        <v>79</v>
      </c>
      <c r="F8777" t="s">
        <v>65</v>
      </c>
      <c r="G8777">
        <v>60623</v>
      </c>
      <c r="H8777" t="s">
        <v>47</v>
      </c>
      <c r="I8777" t="s">
        <v>26</v>
      </c>
      <c r="J8777" t="s">
        <v>34</v>
      </c>
      <c r="K8777" s="6">
        <v>3.536</v>
      </c>
      <c r="L8777">
        <v>2</v>
      </c>
      <c r="M8777">
        <v>0.2</v>
      </c>
      <c r="N8777" s="6">
        <v>0.30940000000000001</v>
      </c>
      <c r="O8777" t="str">
        <f t="shared" si="411"/>
        <v/>
      </c>
      <c r="P8777" s="6">
        <f t="shared" si="412"/>
        <v>191.14599999999996</v>
      </c>
      <c r="Q8777">
        <f t="shared" si="413"/>
        <v>218.51515985073573</v>
      </c>
      <c r="R8777" s="16" t="str">
        <f>TEXT(Ecom[[#This Row],[Dates]],"mmm")</f>
        <v>Feb</v>
      </c>
      <c r="S8777" s="16" t="str">
        <f>TEXT(Ecom[[#This Row],[Dates]],"YYYY")</f>
        <v>2025</v>
      </c>
      <c r="T8777" s="16"/>
    </row>
    <row r="8778" spans="1:20" x14ac:dyDescent="0.25">
      <c r="A8778" t="s">
        <v>62</v>
      </c>
      <c r="B8778" s="16">
        <v>46255</v>
      </c>
      <c r="C8778" t="s">
        <v>22</v>
      </c>
      <c r="D8778" t="s">
        <v>15</v>
      </c>
      <c r="E8778" t="s">
        <v>195</v>
      </c>
      <c r="F8778" t="s">
        <v>46</v>
      </c>
      <c r="G8778">
        <v>77340</v>
      </c>
      <c r="H8778" t="s">
        <v>47</v>
      </c>
      <c r="I8778" t="s">
        <v>19</v>
      </c>
      <c r="J8778" t="s">
        <v>21</v>
      </c>
      <c r="K8778" s="6">
        <v>528.42999999999995</v>
      </c>
      <c r="L8778">
        <v>5</v>
      </c>
      <c r="M8778">
        <v>0.3</v>
      </c>
      <c r="N8778" s="6">
        <v>0</v>
      </c>
      <c r="O8778" t="str">
        <f t="shared" si="411"/>
        <v/>
      </c>
      <c r="P8778" s="6">
        <f t="shared" si="412"/>
        <v>285.95933333333329</v>
      </c>
      <c r="Q8778">
        <f t="shared" si="413"/>
        <v>218.43835423023771</v>
      </c>
      <c r="R8778" s="16" t="str">
        <f>TEXT(Ecom[[#This Row],[Dates]],"mmm")</f>
        <v>Aug</v>
      </c>
      <c r="S8778" s="16" t="str">
        <f>TEXT(Ecom[[#This Row],[Dates]],"YYYY")</f>
        <v>2026</v>
      </c>
      <c r="T8778" s="16"/>
    </row>
    <row r="8779" spans="1:20" x14ac:dyDescent="0.25">
      <c r="A8779" t="s">
        <v>62</v>
      </c>
      <c r="B8779" s="16">
        <v>45776</v>
      </c>
      <c r="C8779" t="s">
        <v>22</v>
      </c>
      <c r="D8779" t="s">
        <v>15</v>
      </c>
      <c r="E8779" t="s">
        <v>195</v>
      </c>
      <c r="F8779" t="s">
        <v>46</v>
      </c>
      <c r="G8779">
        <v>77340</v>
      </c>
      <c r="H8779" t="s">
        <v>47</v>
      </c>
      <c r="I8779" t="s">
        <v>26</v>
      </c>
      <c r="J8779" t="s">
        <v>41</v>
      </c>
      <c r="K8779" s="6">
        <v>41.472000000000001</v>
      </c>
      <c r="L8779">
        <v>8</v>
      </c>
      <c r="M8779">
        <v>0.2</v>
      </c>
      <c r="N8779" s="6">
        <v>14.5152</v>
      </c>
      <c r="O8779" t="str">
        <f t="shared" si="411"/>
        <v/>
      </c>
      <c r="P8779" s="6">
        <f t="shared" si="412"/>
        <v>119.58399999999999</v>
      </c>
      <c r="Q8779">
        <f t="shared" si="413"/>
        <v>100.92381882793975</v>
      </c>
      <c r="R8779" s="16" t="str">
        <f>TEXT(Ecom[[#This Row],[Dates]],"mmm")</f>
        <v>Apr</v>
      </c>
      <c r="S8779" s="16" t="str">
        <f>TEXT(Ecom[[#This Row],[Dates]],"YYYY")</f>
        <v>2025</v>
      </c>
      <c r="T8779" s="16"/>
    </row>
    <row r="8780" spans="1:20" x14ac:dyDescent="0.25">
      <c r="A8780" t="s">
        <v>28</v>
      </c>
      <c r="B8780" s="16">
        <v>45829</v>
      </c>
      <c r="C8780" t="s">
        <v>22</v>
      </c>
      <c r="D8780" t="s">
        <v>15</v>
      </c>
      <c r="E8780" t="s">
        <v>75</v>
      </c>
      <c r="F8780" t="s">
        <v>76</v>
      </c>
      <c r="G8780">
        <v>10024</v>
      </c>
      <c r="H8780" t="s">
        <v>57</v>
      </c>
      <c r="I8780" t="s">
        <v>19</v>
      </c>
      <c r="J8780" t="s">
        <v>20</v>
      </c>
      <c r="K8780" s="6">
        <v>287.976</v>
      </c>
      <c r="L8780">
        <v>3</v>
      </c>
      <c r="M8780">
        <v>0.2</v>
      </c>
      <c r="N8780" s="6">
        <v>7.1993999999999998</v>
      </c>
      <c r="O8780" t="str">
        <f t="shared" si="411"/>
        <v/>
      </c>
      <c r="P8780" s="6">
        <f t="shared" si="412"/>
        <v>124.20266666666664</v>
      </c>
      <c r="Q8780">
        <f t="shared" si="413"/>
        <v>65.569975478844697</v>
      </c>
      <c r="R8780" s="16" t="str">
        <f>TEXT(Ecom[[#This Row],[Dates]],"mmm")</f>
        <v>Jun</v>
      </c>
      <c r="S8780" s="16" t="str">
        <f>TEXT(Ecom[[#This Row],[Dates]],"YYYY")</f>
        <v>2025</v>
      </c>
      <c r="T8780" s="16"/>
    </row>
    <row r="8781" spans="1:20" x14ac:dyDescent="0.25">
      <c r="A8781" t="s">
        <v>13</v>
      </c>
      <c r="B8781" s="16">
        <v>46009</v>
      </c>
      <c r="C8781" t="s">
        <v>14</v>
      </c>
      <c r="D8781" t="s">
        <v>15</v>
      </c>
      <c r="E8781" t="s">
        <v>210</v>
      </c>
      <c r="F8781" t="s">
        <v>95</v>
      </c>
      <c r="G8781">
        <v>97301</v>
      </c>
      <c r="H8781" t="s">
        <v>25</v>
      </c>
      <c r="I8781" t="s">
        <v>26</v>
      </c>
      <c r="J8781" t="s">
        <v>32</v>
      </c>
      <c r="K8781" s="6">
        <v>29.303999999999998</v>
      </c>
      <c r="L8781">
        <v>3</v>
      </c>
      <c r="M8781">
        <v>0.2</v>
      </c>
      <c r="N8781" s="6">
        <v>2.5640999999999998</v>
      </c>
      <c r="O8781" t="str">
        <f t="shared" si="411"/>
        <v/>
      </c>
      <c r="P8781" s="6">
        <f t="shared" si="412"/>
        <v>437.54346666666669</v>
      </c>
      <c r="Q8781">
        <f t="shared" si="413"/>
        <v>461.05429894950146</v>
      </c>
      <c r="R8781" s="16" t="str">
        <f>TEXT(Ecom[[#This Row],[Dates]],"mmm")</f>
        <v>Dec</v>
      </c>
      <c r="S8781" s="16" t="str">
        <f>TEXT(Ecom[[#This Row],[Dates]],"YYYY")</f>
        <v>2025</v>
      </c>
      <c r="T8781" s="16"/>
    </row>
    <row r="8782" spans="1:20" x14ac:dyDescent="0.25">
      <c r="A8782" t="s">
        <v>62</v>
      </c>
      <c r="B8782" s="16">
        <v>46128</v>
      </c>
      <c r="C8782" t="s">
        <v>22</v>
      </c>
      <c r="D8782" t="s">
        <v>15</v>
      </c>
      <c r="E8782" t="s">
        <v>61</v>
      </c>
      <c r="F8782" t="s">
        <v>46</v>
      </c>
      <c r="G8782">
        <v>77070</v>
      </c>
      <c r="H8782" t="s">
        <v>47</v>
      </c>
      <c r="I8782" t="s">
        <v>26</v>
      </c>
      <c r="J8782" t="s">
        <v>34</v>
      </c>
      <c r="K8782" s="6">
        <v>55.328000000000003</v>
      </c>
      <c r="L8782">
        <v>2</v>
      </c>
      <c r="M8782">
        <v>0.2</v>
      </c>
      <c r="N8782" s="6">
        <v>6.2244000000000002</v>
      </c>
      <c r="O8782" t="str">
        <f t="shared" si="411"/>
        <v/>
      </c>
      <c r="P8782" s="6">
        <f t="shared" si="412"/>
        <v>434.58079999999995</v>
      </c>
      <c r="Q8782">
        <f t="shared" si="413"/>
        <v>516.75113381539495</v>
      </c>
      <c r="R8782" s="16" t="str">
        <f>TEXT(Ecom[[#This Row],[Dates]],"mmm")</f>
        <v>Apr</v>
      </c>
      <c r="S8782" s="16" t="str">
        <f>TEXT(Ecom[[#This Row],[Dates]],"YYYY")</f>
        <v>2026</v>
      </c>
      <c r="T8782" s="16"/>
    </row>
    <row r="8783" spans="1:20" x14ac:dyDescent="0.25">
      <c r="A8783" t="s">
        <v>62</v>
      </c>
      <c r="B8783" s="16">
        <v>46296</v>
      </c>
      <c r="C8783" t="s">
        <v>22</v>
      </c>
      <c r="D8783" t="s">
        <v>15</v>
      </c>
      <c r="E8783" t="s">
        <v>61</v>
      </c>
      <c r="F8783" t="s">
        <v>46</v>
      </c>
      <c r="G8783">
        <v>77070</v>
      </c>
      <c r="H8783" t="s">
        <v>47</v>
      </c>
      <c r="I8783" t="s">
        <v>19</v>
      </c>
      <c r="J8783" t="s">
        <v>20</v>
      </c>
      <c r="K8783" s="6">
        <v>1227.9983999999999</v>
      </c>
      <c r="L8783">
        <v>6</v>
      </c>
      <c r="M8783">
        <v>0.32</v>
      </c>
      <c r="N8783" s="6">
        <v>-36.117600000000003</v>
      </c>
      <c r="O8783">
        <f t="shared" si="411"/>
        <v>-36.117600000000003</v>
      </c>
      <c r="P8783" s="6">
        <f t="shared" si="412"/>
        <v>792.26813333333337</v>
      </c>
      <c r="Q8783">
        <f t="shared" si="413"/>
        <v>550.55408224851953</v>
      </c>
      <c r="R8783" s="16" t="str">
        <f>TEXT(Ecom[[#This Row],[Dates]],"mmm")</f>
        <v>Oct</v>
      </c>
      <c r="S8783" s="16" t="str">
        <f>TEXT(Ecom[[#This Row],[Dates]],"YYYY")</f>
        <v>2026</v>
      </c>
      <c r="T8783" s="16"/>
    </row>
    <row r="8784" spans="1:20" x14ac:dyDescent="0.25">
      <c r="A8784" t="s">
        <v>28</v>
      </c>
      <c r="B8784" s="16">
        <v>46180</v>
      </c>
      <c r="C8784" t="s">
        <v>22</v>
      </c>
      <c r="D8784" t="s">
        <v>15</v>
      </c>
      <c r="E8784" t="s">
        <v>606</v>
      </c>
      <c r="F8784" t="s">
        <v>437</v>
      </c>
      <c r="G8784">
        <v>83301</v>
      </c>
      <c r="H8784" t="s">
        <v>25</v>
      </c>
      <c r="I8784" t="s">
        <v>26</v>
      </c>
      <c r="J8784" t="s">
        <v>37</v>
      </c>
      <c r="K8784" s="6">
        <v>20.416</v>
      </c>
      <c r="L8784">
        <v>4</v>
      </c>
      <c r="M8784">
        <v>0.2</v>
      </c>
      <c r="N8784" s="6">
        <v>6.6352000000000002</v>
      </c>
      <c r="O8784" t="str">
        <f t="shared" si="411"/>
        <v/>
      </c>
      <c r="P8784" s="6">
        <f t="shared" si="412"/>
        <v>384.47133333333335</v>
      </c>
      <c r="Q8784">
        <f t="shared" si="413"/>
        <v>378.06813443330361</v>
      </c>
      <c r="R8784" s="16" t="str">
        <f>TEXT(Ecom[[#This Row],[Dates]],"mmm")</f>
        <v>Jun</v>
      </c>
      <c r="S8784" s="16" t="str">
        <f>TEXT(Ecom[[#This Row],[Dates]],"YYYY")</f>
        <v>2026</v>
      </c>
      <c r="T8784" s="16"/>
    </row>
    <row r="8785" spans="1:20" x14ac:dyDescent="0.25">
      <c r="A8785" t="s">
        <v>28</v>
      </c>
      <c r="B8785" s="16">
        <v>46070</v>
      </c>
      <c r="C8785" t="s">
        <v>22</v>
      </c>
      <c r="D8785" t="s">
        <v>15</v>
      </c>
      <c r="E8785" t="s">
        <v>606</v>
      </c>
      <c r="F8785" t="s">
        <v>437</v>
      </c>
      <c r="G8785">
        <v>83301</v>
      </c>
      <c r="H8785" t="s">
        <v>25</v>
      </c>
      <c r="I8785" t="s">
        <v>19</v>
      </c>
      <c r="J8785" t="s">
        <v>31</v>
      </c>
      <c r="K8785" s="6">
        <v>1128.3900000000001</v>
      </c>
      <c r="L8785">
        <v>3</v>
      </c>
      <c r="M8785">
        <v>0</v>
      </c>
      <c r="N8785" s="6">
        <v>259.52969999999999</v>
      </c>
      <c r="O8785" t="str">
        <f t="shared" si="411"/>
        <v/>
      </c>
      <c r="P8785" s="6">
        <f t="shared" si="412"/>
        <v>442.98600000000005</v>
      </c>
      <c r="Q8785">
        <f t="shared" si="413"/>
        <v>325.72785467759002</v>
      </c>
      <c r="R8785" s="16" t="str">
        <f>TEXT(Ecom[[#This Row],[Dates]],"mmm")</f>
        <v>Feb</v>
      </c>
      <c r="S8785" s="16" t="str">
        <f>TEXT(Ecom[[#This Row],[Dates]],"YYYY")</f>
        <v>2026</v>
      </c>
      <c r="T8785" s="16"/>
    </row>
    <row r="8786" spans="1:20" x14ac:dyDescent="0.25">
      <c r="A8786" t="s">
        <v>28</v>
      </c>
      <c r="B8786" s="16">
        <v>46184</v>
      </c>
      <c r="C8786" t="s">
        <v>44</v>
      </c>
      <c r="D8786" t="s">
        <v>15</v>
      </c>
      <c r="E8786" t="s">
        <v>375</v>
      </c>
      <c r="F8786" t="s">
        <v>86</v>
      </c>
      <c r="G8786">
        <v>37918</v>
      </c>
      <c r="H8786" t="s">
        <v>18</v>
      </c>
      <c r="I8786" t="s">
        <v>26</v>
      </c>
      <c r="J8786" t="s">
        <v>27</v>
      </c>
      <c r="K8786" s="6">
        <v>4.6079999999999997</v>
      </c>
      <c r="L8786">
        <v>2</v>
      </c>
      <c r="M8786">
        <v>0.2</v>
      </c>
      <c r="N8786" s="6">
        <v>1.6704000000000001</v>
      </c>
      <c r="O8786" t="str">
        <f t="shared" si="411"/>
        <v/>
      </c>
      <c r="P8786" s="6">
        <f t="shared" si="412"/>
        <v>72.040000000000006</v>
      </c>
      <c r="Q8786">
        <f t="shared" si="413"/>
        <v>263.6341472768093</v>
      </c>
      <c r="R8786" s="16" t="str">
        <f>TEXT(Ecom[[#This Row],[Dates]],"mmm")</f>
        <v>Jun</v>
      </c>
      <c r="S8786" s="16" t="str">
        <f>TEXT(Ecom[[#This Row],[Dates]],"YYYY")</f>
        <v>2026</v>
      </c>
      <c r="T8786" s="16"/>
    </row>
    <row r="8787" spans="1:20" x14ac:dyDescent="0.25">
      <c r="A8787" t="s">
        <v>28</v>
      </c>
      <c r="B8787" s="16">
        <v>46122</v>
      </c>
      <c r="C8787" t="s">
        <v>22</v>
      </c>
      <c r="D8787" t="s">
        <v>15</v>
      </c>
      <c r="E8787" t="s">
        <v>108</v>
      </c>
      <c r="F8787" t="s">
        <v>81</v>
      </c>
      <c r="G8787">
        <v>85023</v>
      </c>
      <c r="H8787" t="s">
        <v>25</v>
      </c>
      <c r="I8787" t="s">
        <v>35</v>
      </c>
      <c r="J8787" t="s">
        <v>36</v>
      </c>
      <c r="K8787" s="6">
        <v>195.96</v>
      </c>
      <c r="L8787">
        <v>5</v>
      </c>
      <c r="M8787">
        <v>0.2</v>
      </c>
      <c r="N8787" s="6">
        <v>19.596</v>
      </c>
      <c r="O8787" t="str">
        <f t="shared" si="411"/>
        <v/>
      </c>
      <c r="P8787" s="6">
        <f t="shared" si="412"/>
        <v>161.16</v>
      </c>
      <c r="Q8787">
        <f t="shared" si="413"/>
        <v>159.67795890896571</v>
      </c>
      <c r="R8787" s="16" t="str">
        <f>TEXT(Ecom[[#This Row],[Dates]],"mmm")</f>
        <v>Apr</v>
      </c>
      <c r="S8787" s="16" t="str">
        <f>TEXT(Ecom[[#This Row],[Dates]],"YYYY")</f>
        <v>2026</v>
      </c>
      <c r="T8787" s="16"/>
    </row>
    <row r="8788" spans="1:20" x14ac:dyDescent="0.25">
      <c r="A8788" t="s">
        <v>28</v>
      </c>
      <c r="B8788" s="16">
        <v>45928</v>
      </c>
      <c r="C8788" t="s">
        <v>22</v>
      </c>
      <c r="D8788" t="s">
        <v>15</v>
      </c>
      <c r="E8788" t="s">
        <v>108</v>
      </c>
      <c r="F8788" t="s">
        <v>81</v>
      </c>
      <c r="G8788">
        <v>85023</v>
      </c>
      <c r="H8788" t="s">
        <v>25</v>
      </c>
      <c r="I8788" t="s">
        <v>26</v>
      </c>
      <c r="J8788" t="s">
        <v>41</v>
      </c>
      <c r="K8788" s="6">
        <v>15.552</v>
      </c>
      <c r="L8788">
        <v>3</v>
      </c>
      <c r="M8788">
        <v>0.2</v>
      </c>
      <c r="N8788" s="6">
        <v>5.4432</v>
      </c>
      <c r="O8788" t="str">
        <f t="shared" si="411"/>
        <v/>
      </c>
      <c r="P8788" s="6">
        <f t="shared" si="412"/>
        <v>328.62400000000002</v>
      </c>
      <c r="Q8788">
        <f t="shared" si="413"/>
        <v>225.21700719676267</v>
      </c>
      <c r="R8788" s="16" t="str">
        <f>TEXT(Ecom[[#This Row],[Dates]],"mmm")</f>
        <v>Sep</v>
      </c>
      <c r="S8788" s="16" t="str">
        <f>TEXT(Ecom[[#This Row],[Dates]],"YYYY")</f>
        <v>2025</v>
      </c>
      <c r="T8788" s="16"/>
    </row>
    <row r="8789" spans="1:20" x14ac:dyDescent="0.25">
      <c r="A8789" t="s">
        <v>28</v>
      </c>
      <c r="B8789" s="16">
        <v>45770</v>
      </c>
      <c r="C8789" t="s">
        <v>22</v>
      </c>
      <c r="D8789" t="s">
        <v>15</v>
      </c>
      <c r="E8789" t="s">
        <v>108</v>
      </c>
      <c r="F8789" t="s">
        <v>81</v>
      </c>
      <c r="G8789">
        <v>85023</v>
      </c>
      <c r="H8789" t="s">
        <v>25</v>
      </c>
      <c r="I8789" t="s">
        <v>35</v>
      </c>
      <c r="J8789" t="s">
        <v>59</v>
      </c>
      <c r="K8789" s="6">
        <v>271.96800000000002</v>
      </c>
      <c r="L8789">
        <v>4</v>
      </c>
      <c r="M8789">
        <v>0.2</v>
      </c>
      <c r="N8789" s="6">
        <v>54.393599999999999</v>
      </c>
      <c r="O8789" t="str">
        <f t="shared" si="411"/>
        <v/>
      </c>
      <c r="P8789" s="6">
        <f t="shared" si="412"/>
        <v>349.34933333333333</v>
      </c>
      <c r="Q8789">
        <f t="shared" si="413"/>
        <v>272.49180756478881</v>
      </c>
      <c r="R8789" s="16" t="str">
        <f>TEXT(Ecom[[#This Row],[Dates]],"mmm")</f>
        <v>Apr</v>
      </c>
      <c r="S8789" s="16" t="str">
        <f>TEXT(Ecom[[#This Row],[Dates]],"YYYY")</f>
        <v>2025</v>
      </c>
      <c r="T8789" s="16"/>
    </row>
    <row r="8790" spans="1:20" x14ac:dyDescent="0.25">
      <c r="A8790" t="s">
        <v>28</v>
      </c>
      <c r="B8790" s="16">
        <v>45729</v>
      </c>
      <c r="C8790" t="s">
        <v>14</v>
      </c>
      <c r="D8790" t="s">
        <v>15</v>
      </c>
      <c r="E8790" t="s">
        <v>124</v>
      </c>
      <c r="F8790" t="s">
        <v>40</v>
      </c>
      <c r="G8790">
        <v>28110</v>
      </c>
      <c r="H8790" t="s">
        <v>18</v>
      </c>
      <c r="I8790" t="s">
        <v>19</v>
      </c>
      <c r="J8790" t="s">
        <v>21</v>
      </c>
      <c r="K8790" s="6">
        <v>698.35199999999998</v>
      </c>
      <c r="L8790">
        <v>3</v>
      </c>
      <c r="M8790">
        <v>0.2</v>
      </c>
      <c r="N8790" s="6">
        <v>52.376399999999997</v>
      </c>
      <c r="O8790" t="str">
        <f t="shared" si="411"/>
        <v/>
      </c>
      <c r="P8790" s="6">
        <f t="shared" si="412"/>
        <v>274.23333333333329</v>
      </c>
      <c r="Q8790">
        <f t="shared" si="413"/>
        <v>295.68269716983713</v>
      </c>
      <c r="R8790" s="16" t="str">
        <f>TEXT(Ecom[[#This Row],[Dates]],"mmm")</f>
        <v>Mar</v>
      </c>
      <c r="S8790" s="16" t="str">
        <f>TEXT(Ecom[[#This Row],[Dates]],"YYYY")</f>
        <v>2025</v>
      </c>
      <c r="T8790" s="16"/>
    </row>
    <row r="8791" spans="1:20" x14ac:dyDescent="0.25">
      <c r="A8791" t="s">
        <v>28</v>
      </c>
      <c r="B8791" s="16">
        <v>46369</v>
      </c>
      <c r="C8791" t="s">
        <v>14</v>
      </c>
      <c r="D8791" t="s">
        <v>15</v>
      </c>
      <c r="E8791" t="s">
        <v>124</v>
      </c>
      <c r="F8791" t="s">
        <v>40</v>
      </c>
      <c r="G8791">
        <v>28110</v>
      </c>
      <c r="H8791" t="s">
        <v>18</v>
      </c>
      <c r="I8791" t="s">
        <v>19</v>
      </c>
      <c r="J8791" t="s">
        <v>20</v>
      </c>
      <c r="K8791" s="6">
        <v>77.727999999999994</v>
      </c>
      <c r="L8791">
        <v>2</v>
      </c>
      <c r="M8791">
        <v>0.2</v>
      </c>
      <c r="N8791" s="6">
        <v>-3.8864000000000001</v>
      </c>
      <c r="O8791">
        <f t="shared" si="411"/>
        <v>-3.8864000000000001</v>
      </c>
      <c r="P8791" s="6">
        <f t="shared" si="412"/>
        <v>220.63066666666666</v>
      </c>
      <c r="Q8791">
        <f t="shared" si="413"/>
        <v>274.48135278334985</v>
      </c>
      <c r="R8791" s="16" t="str">
        <f>TEXT(Ecom[[#This Row],[Dates]],"mmm")</f>
        <v>Dec</v>
      </c>
      <c r="S8791" s="16" t="str">
        <f>TEXT(Ecom[[#This Row],[Dates]],"YYYY")</f>
        <v>2026</v>
      </c>
      <c r="T8791" s="16"/>
    </row>
    <row r="8792" spans="1:20" x14ac:dyDescent="0.25">
      <c r="A8792" t="s">
        <v>28</v>
      </c>
      <c r="B8792" s="16">
        <v>45916</v>
      </c>
      <c r="C8792" t="s">
        <v>22</v>
      </c>
      <c r="D8792" t="s">
        <v>15</v>
      </c>
      <c r="E8792" t="s">
        <v>182</v>
      </c>
      <c r="F8792" t="s">
        <v>83</v>
      </c>
      <c r="G8792">
        <v>23223</v>
      </c>
      <c r="H8792" t="s">
        <v>18</v>
      </c>
      <c r="I8792" t="s">
        <v>26</v>
      </c>
      <c r="J8792" t="s">
        <v>37</v>
      </c>
      <c r="K8792" s="6">
        <v>46.62</v>
      </c>
      <c r="L8792">
        <v>9</v>
      </c>
      <c r="M8792">
        <v>0</v>
      </c>
      <c r="N8792" s="6">
        <v>21.4452</v>
      </c>
      <c r="O8792" t="str">
        <f t="shared" si="411"/>
        <v/>
      </c>
      <c r="P8792" s="6">
        <f t="shared" si="412"/>
        <v>199.59466666666665</v>
      </c>
      <c r="Q8792">
        <f t="shared" si="413"/>
        <v>249.30404306388613</v>
      </c>
      <c r="R8792" s="16" t="str">
        <f>TEXT(Ecom[[#This Row],[Dates]],"mmm")</f>
        <v>Sep</v>
      </c>
      <c r="S8792" s="16" t="str">
        <f>TEXT(Ecom[[#This Row],[Dates]],"YYYY")</f>
        <v>2025</v>
      </c>
      <c r="T8792" s="16"/>
    </row>
    <row r="8793" spans="1:20" x14ac:dyDescent="0.25">
      <c r="A8793" t="s">
        <v>28</v>
      </c>
      <c r="B8793" s="16">
        <v>46210</v>
      </c>
      <c r="C8793" t="s">
        <v>14</v>
      </c>
      <c r="D8793" t="s">
        <v>15</v>
      </c>
      <c r="E8793" t="s">
        <v>61</v>
      </c>
      <c r="F8793" t="s">
        <v>46</v>
      </c>
      <c r="G8793">
        <v>77041</v>
      </c>
      <c r="H8793" t="s">
        <v>47</v>
      </c>
      <c r="I8793" t="s">
        <v>35</v>
      </c>
      <c r="J8793" t="s">
        <v>36</v>
      </c>
      <c r="K8793" s="6">
        <v>537.54399999999998</v>
      </c>
      <c r="L8793">
        <v>7</v>
      </c>
      <c r="M8793">
        <v>0.2</v>
      </c>
      <c r="N8793" s="6">
        <v>47.0351</v>
      </c>
      <c r="O8793" t="str">
        <f t="shared" si="411"/>
        <v/>
      </c>
      <c r="P8793" s="6">
        <f t="shared" si="412"/>
        <v>191.57133333333331</v>
      </c>
      <c r="Q8793">
        <f t="shared" si="413"/>
        <v>233.25086586096282</v>
      </c>
      <c r="R8793" s="16" t="str">
        <f>TEXT(Ecom[[#This Row],[Dates]],"mmm")</f>
        <v>Jul</v>
      </c>
      <c r="S8793" s="16" t="str">
        <f>TEXT(Ecom[[#This Row],[Dates]],"YYYY")</f>
        <v>2026</v>
      </c>
      <c r="T8793" s="16"/>
    </row>
    <row r="8794" spans="1:20" x14ac:dyDescent="0.25">
      <c r="A8794" t="s">
        <v>62</v>
      </c>
      <c r="B8794" s="16">
        <v>45768</v>
      </c>
      <c r="C8794" t="s">
        <v>22</v>
      </c>
      <c r="D8794" t="s">
        <v>15</v>
      </c>
      <c r="E8794" t="s">
        <v>23</v>
      </c>
      <c r="F8794" t="s">
        <v>24</v>
      </c>
      <c r="G8794">
        <v>90008</v>
      </c>
      <c r="H8794" t="s">
        <v>25</v>
      </c>
      <c r="I8794" t="s">
        <v>26</v>
      </c>
      <c r="J8794" t="s">
        <v>27</v>
      </c>
      <c r="K8794" s="6">
        <v>14.62</v>
      </c>
      <c r="L8794">
        <v>2</v>
      </c>
      <c r="M8794">
        <v>0</v>
      </c>
      <c r="N8794" s="6">
        <v>6.8714000000000004</v>
      </c>
      <c r="O8794" t="str">
        <f t="shared" si="411"/>
        <v/>
      </c>
      <c r="P8794" s="6">
        <f t="shared" si="412"/>
        <v>206.98999999999998</v>
      </c>
      <c r="Q8794">
        <f t="shared" si="413"/>
        <v>261.25952265274606</v>
      </c>
      <c r="R8794" s="16" t="str">
        <f>TEXT(Ecom[[#This Row],[Dates]],"mmm")</f>
        <v>Apr</v>
      </c>
      <c r="S8794" s="16" t="str">
        <f>TEXT(Ecom[[#This Row],[Dates]],"YYYY")</f>
        <v>2025</v>
      </c>
      <c r="T8794" s="16"/>
    </row>
    <row r="8795" spans="1:20" x14ac:dyDescent="0.25">
      <c r="A8795" t="s">
        <v>62</v>
      </c>
      <c r="B8795" s="16">
        <v>46276</v>
      </c>
      <c r="C8795" t="s">
        <v>22</v>
      </c>
      <c r="D8795" t="s">
        <v>15</v>
      </c>
      <c r="E8795" t="s">
        <v>23</v>
      </c>
      <c r="F8795" t="s">
        <v>24</v>
      </c>
      <c r="G8795">
        <v>90008</v>
      </c>
      <c r="H8795" t="s">
        <v>25</v>
      </c>
      <c r="I8795" t="s">
        <v>26</v>
      </c>
      <c r="J8795" t="s">
        <v>77</v>
      </c>
      <c r="K8795" s="6">
        <v>22.55</v>
      </c>
      <c r="L8795">
        <v>5</v>
      </c>
      <c r="M8795">
        <v>0</v>
      </c>
      <c r="N8795" s="6">
        <v>8.7944999999999993</v>
      </c>
      <c r="O8795" t="str">
        <f t="shared" si="411"/>
        <v/>
      </c>
      <c r="P8795" s="6">
        <f t="shared" si="412"/>
        <v>272.50599999999997</v>
      </c>
      <c r="Q8795">
        <f t="shared" si="413"/>
        <v>241.05071213735485</v>
      </c>
      <c r="R8795" s="16" t="str">
        <f>TEXT(Ecom[[#This Row],[Dates]],"mmm")</f>
        <v>Sep</v>
      </c>
      <c r="S8795" s="16" t="str">
        <f>TEXT(Ecom[[#This Row],[Dates]],"YYYY")</f>
        <v>2026</v>
      </c>
      <c r="T8795" s="16"/>
    </row>
    <row r="8796" spans="1:20" x14ac:dyDescent="0.25">
      <c r="A8796" t="s">
        <v>62</v>
      </c>
      <c r="B8796" s="16">
        <v>46204</v>
      </c>
      <c r="C8796" t="s">
        <v>22</v>
      </c>
      <c r="D8796" t="s">
        <v>15</v>
      </c>
      <c r="E8796" t="s">
        <v>23</v>
      </c>
      <c r="F8796" t="s">
        <v>24</v>
      </c>
      <c r="G8796">
        <v>90008</v>
      </c>
      <c r="H8796" t="s">
        <v>25</v>
      </c>
      <c r="I8796" t="s">
        <v>35</v>
      </c>
      <c r="J8796" t="s">
        <v>36</v>
      </c>
      <c r="K8796" s="6">
        <v>583.79999999999995</v>
      </c>
      <c r="L8796">
        <v>5</v>
      </c>
      <c r="M8796">
        <v>0.2</v>
      </c>
      <c r="N8796" s="6">
        <v>72.974999999999994</v>
      </c>
      <c r="O8796" t="str">
        <f t="shared" si="411"/>
        <v/>
      </c>
      <c r="P8796" s="6">
        <f t="shared" si="412"/>
        <v>269.30933333333331</v>
      </c>
      <c r="Q8796">
        <f t="shared" si="413"/>
        <v>265.49520211888603</v>
      </c>
      <c r="R8796" s="16" t="str">
        <f>TEXT(Ecom[[#This Row],[Dates]],"mmm")</f>
        <v>Jul</v>
      </c>
      <c r="S8796" s="16" t="str">
        <f>TEXT(Ecom[[#This Row],[Dates]],"YYYY")</f>
        <v>2026</v>
      </c>
      <c r="T8796" s="16"/>
    </row>
    <row r="8797" spans="1:20" x14ac:dyDescent="0.25">
      <c r="A8797" t="s">
        <v>62</v>
      </c>
      <c r="B8797" s="16">
        <v>46235</v>
      </c>
      <c r="C8797" t="s">
        <v>22</v>
      </c>
      <c r="D8797" t="s">
        <v>15</v>
      </c>
      <c r="E8797" t="s">
        <v>23</v>
      </c>
      <c r="F8797" t="s">
        <v>24</v>
      </c>
      <c r="G8797">
        <v>90008</v>
      </c>
      <c r="H8797" t="s">
        <v>25</v>
      </c>
      <c r="I8797" t="s">
        <v>35</v>
      </c>
      <c r="J8797" t="s">
        <v>36</v>
      </c>
      <c r="K8797" s="6">
        <v>211.16800000000001</v>
      </c>
      <c r="L8797">
        <v>4</v>
      </c>
      <c r="M8797">
        <v>0.2</v>
      </c>
      <c r="N8797" s="6">
        <v>15.8376</v>
      </c>
      <c r="O8797" t="str">
        <f t="shared" si="411"/>
        <v/>
      </c>
      <c r="P8797" s="6">
        <f t="shared" si="412"/>
        <v>90.036000000000001</v>
      </c>
      <c r="Q8797">
        <f t="shared" si="413"/>
        <v>154.2922141916051</v>
      </c>
      <c r="R8797" s="16" t="str">
        <f>TEXT(Ecom[[#This Row],[Dates]],"mmm")</f>
        <v>Aug</v>
      </c>
      <c r="S8797" s="16" t="str">
        <f>TEXT(Ecom[[#This Row],[Dates]],"YYYY")</f>
        <v>2026</v>
      </c>
      <c r="T8797" s="16"/>
    </row>
    <row r="8798" spans="1:20" x14ac:dyDescent="0.25">
      <c r="A8798" t="s">
        <v>28</v>
      </c>
      <c r="B8798" s="16">
        <v>45911</v>
      </c>
      <c r="C8798" t="s">
        <v>14</v>
      </c>
      <c r="D8798" t="s">
        <v>15</v>
      </c>
      <c r="E8798" t="s">
        <v>58</v>
      </c>
      <c r="F8798" t="s">
        <v>51</v>
      </c>
      <c r="G8798">
        <v>84057</v>
      </c>
      <c r="H8798" t="s">
        <v>25</v>
      </c>
      <c r="I8798" t="s">
        <v>26</v>
      </c>
      <c r="J8798" t="s">
        <v>41</v>
      </c>
      <c r="K8798" s="6">
        <v>12.96</v>
      </c>
      <c r="L8798">
        <v>2</v>
      </c>
      <c r="M8798">
        <v>0</v>
      </c>
      <c r="N8798" s="6">
        <v>6.2207999999999997</v>
      </c>
      <c r="O8798" t="str">
        <f t="shared" si="411"/>
        <v/>
      </c>
      <c r="P8798" s="6">
        <f t="shared" si="412"/>
        <v>451.23</v>
      </c>
      <c r="Q8798">
        <f t="shared" si="413"/>
        <v>509.63447758710504</v>
      </c>
      <c r="R8798" s="16" t="str">
        <f>TEXT(Ecom[[#This Row],[Dates]],"mmm")</f>
        <v>Sep</v>
      </c>
      <c r="S8798" s="16" t="str">
        <f>TEXT(Ecom[[#This Row],[Dates]],"YYYY")</f>
        <v>2025</v>
      </c>
      <c r="T8798" s="16"/>
    </row>
    <row r="8799" spans="1:20" x14ac:dyDescent="0.25">
      <c r="A8799" t="s">
        <v>28</v>
      </c>
      <c r="B8799" s="16">
        <v>46076</v>
      </c>
      <c r="C8799" t="s">
        <v>14</v>
      </c>
      <c r="D8799" t="s">
        <v>15</v>
      </c>
      <c r="E8799" t="s">
        <v>58</v>
      </c>
      <c r="F8799" t="s">
        <v>51</v>
      </c>
      <c r="G8799">
        <v>84057</v>
      </c>
      <c r="H8799" t="s">
        <v>25</v>
      </c>
      <c r="I8799" t="s">
        <v>26</v>
      </c>
      <c r="J8799" t="s">
        <v>34</v>
      </c>
      <c r="K8799" s="6">
        <v>45.98</v>
      </c>
      <c r="L8799">
        <v>2</v>
      </c>
      <c r="M8799">
        <v>0</v>
      </c>
      <c r="N8799" s="6">
        <v>12.8744</v>
      </c>
      <c r="O8799" t="str">
        <f t="shared" si="411"/>
        <v/>
      </c>
      <c r="P8799" s="6">
        <f t="shared" si="412"/>
        <v>1046.8999999999999</v>
      </c>
      <c r="Q8799">
        <f t="shared" si="413"/>
        <v>653.34558145900098</v>
      </c>
      <c r="R8799" s="16" t="str">
        <f>TEXT(Ecom[[#This Row],[Dates]],"mmm")</f>
        <v>Feb</v>
      </c>
      <c r="S8799" s="16" t="str">
        <f>TEXT(Ecom[[#This Row],[Dates]],"YYYY")</f>
        <v>2026</v>
      </c>
      <c r="T8799" s="16"/>
    </row>
    <row r="8800" spans="1:20" x14ac:dyDescent="0.25">
      <c r="A8800" t="s">
        <v>28</v>
      </c>
      <c r="B8800" s="16">
        <v>45827</v>
      </c>
      <c r="C8800" t="s">
        <v>44</v>
      </c>
      <c r="D8800" t="s">
        <v>15</v>
      </c>
      <c r="E8800" t="s">
        <v>223</v>
      </c>
      <c r="F8800" t="s">
        <v>380</v>
      </c>
      <c r="G8800">
        <v>5408</v>
      </c>
      <c r="H8800" t="s">
        <v>57</v>
      </c>
      <c r="I8800" t="s">
        <v>35</v>
      </c>
      <c r="J8800" t="s">
        <v>36</v>
      </c>
      <c r="K8800" s="6">
        <v>1294.75</v>
      </c>
      <c r="L8800">
        <v>5</v>
      </c>
      <c r="M8800">
        <v>0</v>
      </c>
      <c r="N8800" s="6">
        <v>336.63499999999999</v>
      </c>
      <c r="O8800" t="str">
        <f t="shared" si="411"/>
        <v/>
      </c>
      <c r="P8800" s="6">
        <f t="shared" si="412"/>
        <v>1035.1360000000002</v>
      </c>
      <c r="Q8800">
        <f t="shared" si="413"/>
        <v>880.93399677160835</v>
      </c>
      <c r="R8800" s="16" t="str">
        <f>TEXT(Ecom[[#This Row],[Dates]],"mmm")</f>
        <v>Jun</v>
      </c>
      <c r="S8800" s="16" t="str">
        <f>TEXT(Ecom[[#This Row],[Dates]],"YYYY")</f>
        <v>2025</v>
      </c>
      <c r="T8800" s="16"/>
    </row>
    <row r="8801" spans="1:20" x14ac:dyDescent="0.25">
      <c r="A8801" t="s">
        <v>62</v>
      </c>
      <c r="B8801" s="16">
        <v>45731</v>
      </c>
      <c r="C8801" t="s">
        <v>14</v>
      </c>
      <c r="D8801" t="s">
        <v>15</v>
      </c>
      <c r="E8801" t="s">
        <v>55</v>
      </c>
      <c r="F8801" t="s">
        <v>56</v>
      </c>
      <c r="G8801">
        <v>19134</v>
      </c>
      <c r="H8801" t="s">
        <v>57</v>
      </c>
      <c r="I8801" t="s">
        <v>35</v>
      </c>
      <c r="J8801" t="s">
        <v>162</v>
      </c>
      <c r="K8801" s="6">
        <v>1799.97</v>
      </c>
      <c r="L8801">
        <v>5</v>
      </c>
      <c r="M8801">
        <v>0.4</v>
      </c>
      <c r="N8801" s="6">
        <v>239.99600000000001</v>
      </c>
      <c r="O8801" t="str">
        <f t="shared" si="411"/>
        <v/>
      </c>
      <c r="P8801" s="6">
        <f t="shared" si="412"/>
        <v>677.54600000000005</v>
      </c>
      <c r="Q8801">
        <f t="shared" si="413"/>
        <v>779.77529027278115</v>
      </c>
      <c r="R8801" s="16" t="str">
        <f>TEXT(Ecom[[#This Row],[Dates]],"mmm")</f>
        <v>Mar</v>
      </c>
      <c r="S8801" s="16" t="str">
        <f>TEXT(Ecom[[#This Row],[Dates]],"YYYY")</f>
        <v>2025</v>
      </c>
      <c r="T8801" s="16"/>
    </row>
    <row r="8802" spans="1:20" x14ac:dyDescent="0.25">
      <c r="A8802" t="s">
        <v>28</v>
      </c>
      <c r="B8802" s="16">
        <v>46231</v>
      </c>
      <c r="C8802" t="s">
        <v>22</v>
      </c>
      <c r="D8802" t="s">
        <v>15</v>
      </c>
      <c r="E8802" t="s">
        <v>79</v>
      </c>
      <c r="F8802" t="s">
        <v>65</v>
      </c>
      <c r="G8802">
        <v>60623</v>
      </c>
      <c r="H8802" t="s">
        <v>47</v>
      </c>
      <c r="I8802" t="s">
        <v>26</v>
      </c>
      <c r="J8802" t="s">
        <v>41</v>
      </c>
      <c r="K8802" s="6">
        <v>10.688000000000001</v>
      </c>
      <c r="L8802">
        <v>2</v>
      </c>
      <c r="M8802">
        <v>0.2</v>
      </c>
      <c r="N8802" s="6">
        <v>3.7408000000000001</v>
      </c>
      <c r="O8802" t="str">
        <f t="shared" si="411"/>
        <v/>
      </c>
      <c r="P8802" s="6">
        <f t="shared" si="412"/>
        <v>191.54266666666663</v>
      </c>
      <c r="Q8802">
        <f t="shared" si="413"/>
        <v>653.11036821941798</v>
      </c>
      <c r="R8802" s="16" t="str">
        <f>TEXT(Ecom[[#This Row],[Dates]],"mmm")</f>
        <v>Jul</v>
      </c>
      <c r="S8802" s="16" t="str">
        <f>TEXT(Ecom[[#This Row],[Dates]],"YYYY")</f>
        <v>2026</v>
      </c>
      <c r="T8802" s="16"/>
    </row>
    <row r="8803" spans="1:20" x14ac:dyDescent="0.25">
      <c r="A8803" t="s">
        <v>62</v>
      </c>
      <c r="B8803" s="16">
        <v>46289</v>
      </c>
      <c r="C8803" t="s">
        <v>14</v>
      </c>
      <c r="D8803" t="s">
        <v>15</v>
      </c>
      <c r="E8803" t="s">
        <v>354</v>
      </c>
      <c r="F8803" t="s">
        <v>119</v>
      </c>
      <c r="G8803">
        <v>73120</v>
      </c>
      <c r="H8803" t="s">
        <v>47</v>
      </c>
      <c r="I8803" t="s">
        <v>35</v>
      </c>
      <c r="J8803" t="s">
        <v>36</v>
      </c>
      <c r="K8803" s="6">
        <v>221.98</v>
      </c>
      <c r="L8803">
        <v>2</v>
      </c>
      <c r="M8803">
        <v>0</v>
      </c>
      <c r="N8803" s="6">
        <v>62.154400000000003</v>
      </c>
      <c r="O8803" t="str">
        <f t="shared" si="411"/>
        <v/>
      </c>
      <c r="P8803" s="6">
        <f t="shared" si="412"/>
        <v>199.56999999999996</v>
      </c>
      <c r="Q8803">
        <f t="shared" si="413"/>
        <v>292.87357598066734</v>
      </c>
      <c r="R8803" s="16" t="str">
        <f>TEXT(Ecom[[#This Row],[Dates]],"mmm")</f>
        <v>Sep</v>
      </c>
      <c r="S8803" s="16" t="str">
        <f>TEXT(Ecom[[#This Row],[Dates]],"YYYY")</f>
        <v>2026</v>
      </c>
      <c r="T8803" s="16"/>
    </row>
    <row r="8804" spans="1:20" x14ac:dyDescent="0.25">
      <c r="A8804" t="s">
        <v>62</v>
      </c>
      <c r="B8804" s="16">
        <v>45876</v>
      </c>
      <c r="C8804" t="s">
        <v>14</v>
      </c>
      <c r="D8804" t="s">
        <v>15</v>
      </c>
      <c r="E8804" t="s">
        <v>354</v>
      </c>
      <c r="F8804" t="s">
        <v>119</v>
      </c>
      <c r="G8804">
        <v>73120</v>
      </c>
      <c r="H8804" t="s">
        <v>47</v>
      </c>
      <c r="I8804" t="s">
        <v>19</v>
      </c>
      <c r="J8804" t="s">
        <v>20</v>
      </c>
      <c r="K8804" s="6">
        <v>341.96</v>
      </c>
      <c r="L8804">
        <v>2</v>
      </c>
      <c r="M8804">
        <v>0</v>
      </c>
      <c r="N8804" s="6">
        <v>54.7136</v>
      </c>
      <c r="O8804" t="str">
        <f t="shared" si="411"/>
        <v/>
      </c>
      <c r="P8804" s="6">
        <f t="shared" si="412"/>
        <v>131.87666666666664</v>
      </c>
      <c r="Q8804">
        <f t="shared" si="413"/>
        <v>144.39314547237828</v>
      </c>
      <c r="R8804" s="16" t="str">
        <f>TEXT(Ecom[[#This Row],[Dates]],"mmm")</f>
        <v>Aug</v>
      </c>
      <c r="S8804" s="16" t="str">
        <f>TEXT(Ecom[[#This Row],[Dates]],"YYYY")</f>
        <v>2025</v>
      </c>
      <c r="T8804" s="16"/>
    </row>
    <row r="8805" spans="1:20" x14ac:dyDescent="0.25">
      <c r="A8805" t="s">
        <v>62</v>
      </c>
      <c r="B8805" s="16">
        <v>46126</v>
      </c>
      <c r="C8805" t="s">
        <v>22</v>
      </c>
      <c r="D8805" t="s">
        <v>15</v>
      </c>
      <c r="E8805" t="s">
        <v>75</v>
      </c>
      <c r="F8805" t="s">
        <v>76</v>
      </c>
      <c r="G8805">
        <v>10035</v>
      </c>
      <c r="H8805" t="s">
        <v>57</v>
      </c>
      <c r="I8805" t="s">
        <v>35</v>
      </c>
      <c r="J8805" t="s">
        <v>59</v>
      </c>
      <c r="K8805" s="6">
        <v>34.770000000000003</v>
      </c>
      <c r="L8805">
        <v>3</v>
      </c>
      <c r="M8805">
        <v>0</v>
      </c>
      <c r="N8805" s="6">
        <v>11.4741</v>
      </c>
      <c r="O8805" t="str">
        <f t="shared" si="411"/>
        <v/>
      </c>
      <c r="P8805" s="6">
        <f t="shared" si="412"/>
        <v>52.129999999999995</v>
      </c>
      <c r="Q8805">
        <f t="shared" si="413"/>
        <v>118.99876093348071</v>
      </c>
      <c r="R8805" s="16" t="str">
        <f>TEXT(Ecom[[#This Row],[Dates]],"mmm")</f>
        <v>Apr</v>
      </c>
      <c r="S8805" s="16" t="str">
        <f>TEXT(Ecom[[#This Row],[Dates]],"YYYY")</f>
        <v>2026</v>
      </c>
      <c r="T8805" s="16"/>
    </row>
    <row r="8806" spans="1:20" x14ac:dyDescent="0.25">
      <c r="A8806" t="s">
        <v>62</v>
      </c>
      <c r="B8806" s="16">
        <v>46235</v>
      </c>
      <c r="C8806" t="s">
        <v>22</v>
      </c>
      <c r="D8806" t="s">
        <v>15</v>
      </c>
      <c r="E8806" t="s">
        <v>75</v>
      </c>
      <c r="F8806" t="s">
        <v>76</v>
      </c>
      <c r="G8806">
        <v>10035</v>
      </c>
      <c r="H8806" t="s">
        <v>57</v>
      </c>
      <c r="I8806" t="s">
        <v>26</v>
      </c>
      <c r="J8806" t="s">
        <v>27</v>
      </c>
      <c r="K8806" s="6">
        <v>18.899999999999999</v>
      </c>
      <c r="L8806">
        <v>3</v>
      </c>
      <c r="M8806">
        <v>0</v>
      </c>
      <c r="N8806" s="6">
        <v>8.6940000000000008</v>
      </c>
      <c r="O8806" t="str">
        <f t="shared" si="411"/>
        <v/>
      </c>
      <c r="P8806" s="6">
        <f t="shared" si="412"/>
        <v>54.033333333333331</v>
      </c>
      <c r="Q8806">
        <f t="shared" si="413"/>
        <v>71.895220414979718</v>
      </c>
      <c r="R8806" s="16" t="str">
        <f>TEXT(Ecom[[#This Row],[Dates]],"mmm")</f>
        <v>Aug</v>
      </c>
      <c r="S8806" s="16" t="str">
        <f>TEXT(Ecom[[#This Row],[Dates]],"YYYY")</f>
        <v>2026</v>
      </c>
      <c r="T8806" s="16"/>
    </row>
    <row r="8807" spans="1:20" x14ac:dyDescent="0.25">
      <c r="A8807" t="s">
        <v>28</v>
      </c>
      <c r="B8807" s="16">
        <v>45731</v>
      </c>
      <c r="C8807" t="s">
        <v>14</v>
      </c>
      <c r="D8807" t="s">
        <v>15</v>
      </c>
      <c r="E8807" t="s">
        <v>374</v>
      </c>
      <c r="F8807" t="s">
        <v>51</v>
      </c>
      <c r="G8807">
        <v>84106</v>
      </c>
      <c r="H8807" t="s">
        <v>25</v>
      </c>
      <c r="I8807" t="s">
        <v>26</v>
      </c>
      <c r="J8807" t="s">
        <v>37</v>
      </c>
      <c r="K8807" s="6">
        <v>102.72</v>
      </c>
      <c r="L8807">
        <v>3</v>
      </c>
      <c r="M8807">
        <v>0.2</v>
      </c>
      <c r="N8807" s="6">
        <v>37.235999999999997</v>
      </c>
      <c r="O8807" t="str">
        <f t="shared" si="411"/>
        <v/>
      </c>
      <c r="P8807" s="6">
        <f t="shared" si="412"/>
        <v>58.827333333333321</v>
      </c>
      <c r="Q8807">
        <f t="shared" si="413"/>
        <v>33.643250930687202</v>
      </c>
      <c r="R8807" s="16" t="str">
        <f>TEXT(Ecom[[#This Row],[Dates]],"mmm")</f>
        <v>Mar</v>
      </c>
      <c r="S8807" s="16" t="str">
        <f>TEXT(Ecom[[#This Row],[Dates]],"YYYY")</f>
        <v>2025</v>
      </c>
      <c r="T8807" s="16"/>
    </row>
    <row r="8808" spans="1:20" x14ac:dyDescent="0.25">
      <c r="A8808" t="s">
        <v>28</v>
      </c>
      <c r="B8808" s="16">
        <v>46277</v>
      </c>
      <c r="C8808" t="s">
        <v>22</v>
      </c>
      <c r="D8808" t="s">
        <v>15</v>
      </c>
      <c r="E8808" t="s">
        <v>547</v>
      </c>
      <c r="F8808" t="s">
        <v>76</v>
      </c>
      <c r="G8808">
        <v>13501</v>
      </c>
      <c r="H8808" t="s">
        <v>57</v>
      </c>
      <c r="I8808" t="s">
        <v>19</v>
      </c>
      <c r="J8808" t="s">
        <v>33</v>
      </c>
      <c r="K8808" s="6">
        <v>40.479999999999997</v>
      </c>
      <c r="L8808">
        <v>2</v>
      </c>
      <c r="M8808">
        <v>0</v>
      </c>
      <c r="N8808" s="6">
        <v>14.572800000000001</v>
      </c>
      <c r="O8808" t="str">
        <f t="shared" si="411"/>
        <v/>
      </c>
      <c r="P8808" s="6">
        <f t="shared" si="412"/>
        <v>64.137333333333331</v>
      </c>
      <c r="Q8808">
        <f t="shared" si="413"/>
        <v>35.627179356340982</v>
      </c>
      <c r="R8808" s="16" t="str">
        <f>TEXT(Ecom[[#This Row],[Dates]],"mmm")</f>
        <v>Sep</v>
      </c>
      <c r="S8808" s="16" t="str">
        <f>TEXT(Ecom[[#This Row],[Dates]],"YYYY")</f>
        <v>2026</v>
      </c>
      <c r="T8808" s="16"/>
    </row>
    <row r="8809" spans="1:20" x14ac:dyDescent="0.25">
      <c r="A8809" t="s">
        <v>28</v>
      </c>
      <c r="B8809" s="16">
        <v>45959</v>
      </c>
      <c r="C8809" t="s">
        <v>14</v>
      </c>
      <c r="D8809" t="s">
        <v>15</v>
      </c>
      <c r="E8809" t="s">
        <v>55</v>
      </c>
      <c r="F8809" t="s">
        <v>56</v>
      </c>
      <c r="G8809">
        <v>19134</v>
      </c>
      <c r="H8809" t="s">
        <v>57</v>
      </c>
      <c r="I8809" t="s">
        <v>26</v>
      </c>
      <c r="J8809" t="s">
        <v>37</v>
      </c>
      <c r="K8809" s="6">
        <v>33.281999999999996</v>
      </c>
      <c r="L8809">
        <v>3</v>
      </c>
      <c r="M8809">
        <v>0.7</v>
      </c>
      <c r="N8809" s="6">
        <v>-27.734999999999999</v>
      </c>
      <c r="O8809">
        <f t="shared" si="411"/>
        <v>-27.734999999999999</v>
      </c>
      <c r="P8809" s="6">
        <f t="shared" si="412"/>
        <v>55.564</v>
      </c>
      <c r="Q8809">
        <f t="shared" si="413"/>
        <v>41.988733799366642</v>
      </c>
      <c r="R8809" s="16" t="str">
        <f>TEXT(Ecom[[#This Row],[Dates]],"mmm")</f>
        <v>Oct</v>
      </c>
      <c r="S8809" s="16" t="str">
        <f>TEXT(Ecom[[#This Row],[Dates]],"YYYY")</f>
        <v>2025</v>
      </c>
      <c r="T8809" s="16"/>
    </row>
    <row r="8810" spans="1:20" x14ac:dyDescent="0.25">
      <c r="A8810" t="s">
        <v>28</v>
      </c>
      <c r="B8810" s="16">
        <v>46175</v>
      </c>
      <c r="C8810" t="s">
        <v>14</v>
      </c>
      <c r="D8810" t="s">
        <v>15</v>
      </c>
      <c r="E8810" t="s">
        <v>55</v>
      </c>
      <c r="F8810" t="s">
        <v>56</v>
      </c>
      <c r="G8810">
        <v>19134</v>
      </c>
      <c r="H8810" t="s">
        <v>57</v>
      </c>
      <c r="I8810" t="s">
        <v>35</v>
      </c>
      <c r="J8810" t="s">
        <v>36</v>
      </c>
      <c r="K8810" s="6">
        <v>118.65</v>
      </c>
      <c r="L8810">
        <v>5</v>
      </c>
      <c r="M8810">
        <v>0.4</v>
      </c>
      <c r="N8810" s="6">
        <v>19.774999999999999</v>
      </c>
      <c r="O8810" t="str">
        <f t="shared" si="411"/>
        <v/>
      </c>
      <c r="P8810" s="6">
        <f t="shared" si="412"/>
        <v>56.976666666666667</v>
      </c>
      <c r="Q8810">
        <f t="shared" si="413"/>
        <v>40.886669061724298</v>
      </c>
      <c r="R8810" s="16" t="str">
        <f>TEXT(Ecom[[#This Row],[Dates]],"mmm")</f>
        <v>Jun</v>
      </c>
      <c r="S8810" s="16" t="str">
        <f>TEXT(Ecom[[#This Row],[Dates]],"YYYY")</f>
        <v>2026</v>
      </c>
      <c r="T8810" s="16"/>
    </row>
    <row r="8811" spans="1:20" x14ac:dyDescent="0.25">
      <c r="A8811" t="s">
        <v>28</v>
      </c>
      <c r="B8811" s="16">
        <v>45715</v>
      </c>
      <c r="C8811" t="s">
        <v>14</v>
      </c>
      <c r="D8811" t="s">
        <v>15</v>
      </c>
      <c r="E8811" t="s">
        <v>55</v>
      </c>
      <c r="F8811" t="s">
        <v>56</v>
      </c>
      <c r="G8811">
        <v>19134</v>
      </c>
      <c r="H8811" t="s">
        <v>57</v>
      </c>
      <c r="I8811" t="s">
        <v>26</v>
      </c>
      <c r="J8811" t="s">
        <v>27</v>
      </c>
      <c r="K8811" s="6">
        <v>14.76</v>
      </c>
      <c r="L8811">
        <v>5</v>
      </c>
      <c r="M8811">
        <v>0.2</v>
      </c>
      <c r="N8811" s="6">
        <v>4.9814999999999996</v>
      </c>
      <c r="O8811" t="str">
        <f t="shared" si="411"/>
        <v/>
      </c>
      <c r="P8811" s="6">
        <f t="shared" si="412"/>
        <v>86.474666666666664</v>
      </c>
      <c r="Q8811">
        <f t="shared" si="413"/>
        <v>74.396721031886187</v>
      </c>
      <c r="R8811" s="16" t="str">
        <f>TEXT(Ecom[[#This Row],[Dates]],"mmm")</f>
        <v>Feb</v>
      </c>
      <c r="S8811" s="16" t="str">
        <f>TEXT(Ecom[[#This Row],[Dates]],"YYYY")</f>
        <v>2025</v>
      </c>
      <c r="T8811" s="16"/>
    </row>
    <row r="8812" spans="1:20" x14ac:dyDescent="0.25">
      <c r="A8812" t="s">
        <v>28</v>
      </c>
      <c r="B8812" s="16">
        <v>45891</v>
      </c>
      <c r="C8812" t="s">
        <v>22</v>
      </c>
      <c r="D8812" t="s">
        <v>15</v>
      </c>
      <c r="E8812" t="s">
        <v>23</v>
      </c>
      <c r="F8812" t="s">
        <v>24</v>
      </c>
      <c r="G8812">
        <v>90004</v>
      </c>
      <c r="H8812" t="s">
        <v>25</v>
      </c>
      <c r="I8812" t="s">
        <v>26</v>
      </c>
      <c r="J8812" t="s">
        <v>41</v>
      </c>
      <c r="K8812" s="6">
        <v>37.520000000000003</v>
      </c>
      <c r="L8812">
        <v>4</v>
      </c>
      <c r="M8812">
        <v>0</v>
      </c>
      <c r="N8812" s="6">
        <v>18.009599999999999</v>
      </c>
      <c r="O8812" t="str">
        <f t="shared" si="411"/>
        <v/>
      </c>
      <c r="P8812" s="6">
        <f t="shared" si="412"/>
        <v>86.188000000000002</v>
      </c>
      <c r="Q8812">
        <f t="shared" si="413"/>
        <v>81.98618751328155</v>
      </c>
      <c r="R8812" s="16" t="str">
        <f>TEXT(Ecom[[#This Row],[Dates]],"mmm")</f>
        <v>Aug</v>
      </c>
      <c r="S8812" s="16" t="str">
        <f>TEXT(Ecom[[#This Row],[Dates]],"YYYY")</f>
        <v>2025</v>
      </c>
      <c r="T8812" s="16"/>
    </row>
    <row r="8813" spans="1:20" x14ac:dyDescent="0.25">
      <c r="A8813" t="s">
        <v>28</v>
      </c>
      <c r="B8813" s="16">
        <v>46101</v>
      </c>
      <c r="C8813" t="s">
        <v>22</v>
      </c>
      <c r="D8813" t="s">
        <v>15</v>
      </c>
      <c r="E8813" t="s">
        <v>84</v>
      </c>
      <c r="F8813" t="s">
        <v>70</v>
      </c>
      <c r="G8813">
        <v>49201</v>
      </c>
      <c r="H8813" t="s">
        <v>47</v>
      </c>
      <c r="I8813" t="s">
        <v>26</v>
      </c>
      <c r="J8813" t="s">
        <v>38</v>
      </c>
      <c r="K8813" s="6">
        <v>207.14400000000001</v>
      </c>
      <c r="L8813">
        <v>3</v>
      </c>
      <c r="M8813">
        <v>0.1</v>
      </c>
      <c r="N8813" s="6">
        <v>48.333599999999997</v>
      </c>
      <c r="O8813" t="str">
        <f t="shared" si="411"/>
        <v/>
      </c>
      <c r="P8813" s="6">
        <f t="shared" si="412"/>
        <v>162.46533333333332</v>
      </c>
      <c r="Q8813">
        <f t="shared" si="413"/>
        <v>100.96052440140853</v>
      </c>
      <c r="R8813" s="16" t="str">
        <f>TEXT(Ecom[[#This Row],[Dates]],"mmm")</f>
        <v>Mar</v>
      </c>
      <c r="S8813" s="16" t="str">
        <f>TEXT(Ecom[[#This Row],[Dates]],"YYYY")</f>
        <v>2026</v>
      </c>
      <c r="T8813" s="16"/>
    </row>
    <row r="8814" spans="1:20" x14ac:dyDescent="0.25">
      <c r="A8814" t="s">
        <v>28</v>
      </c>
      <c r="B8814" s="16">
        <v>45954</v>
      </c>
      <c r="C8814" t="s">
        <v>22</v>
      </c>
      <c r="D8814" t="s">
        <v>15</v>
      </c>
      <c r="E8814" t="s">
        <v>84</v>
      </c>
      <c r="F8814" t="s">
        <v>70</v>
      </c>
      <c r="G8814">
        <v>49201</v>
      </c>
      <c r="H8814" t="s">
        <v>47</v>
      </c>
      <c r="I8814" t="s">
        <v>26</v>
      </c>
      <c r="J8814" t="s">
        <v>34</v>
      </c>
      <c r="K8814" s="6">
        <v>13.9</v>
      </c>
      <c r="L8814">
        <v>5</v>
      </c>
      <c r="M8814">
        <v>0</v>
      </c>
      <c r="N8814" s="6">
        <v>3.7530000000000001</v>
      </c>
      <c r="O8814" t="str">
        <f t="shared" si="411"/>
        <v/>
      </c>
      <c r="P8814" s="6">
        <f t="shared" si="412"/>
        <v>196.07733333333331</v>
      </c>
      <c r="Q8814">
        <f t="shared" si="413"/>
        <v>97.536661931505236</v>
      </c>
      <c r="R8814" s="16" t="str">
        <f>TEXT(Ecom[[#This Row],[Dates]],"mmm")</f>
        <v>Oct</v>
      </c>
      <c r="S8814" s="16" t="str">
        <f>TEXT(Ecom[[#This Row],[Dates]],"YYYY")</f>
        <v>2025</v>
      </c>
      <c r="T8814" s="16"/>
    </row>
    <row r="8815" spans="1:20" x14ac:dyDescent="0.25">
      <c r="A8815" t="s">
        <v>28</v>
      </c>
      <c r="B8815" s="16">
        <v>45816</v>
      </c>
      <c r="C8815" t="s">
        <v>22</v>
      </c>
      <c r="D8815" t="s">
        <v>15</v>
      </c>
      <c r="E8815" t="s">
        <v>305</v>
      </c>
      <c r="F8815" t="s">
        <v>81</v>
      </c>
      <c r="G8815">
        <v>85301</v>
      </c>
      <c r="H8815" t="s">
        <v>25</v>
      </c>
      <c r="I8815" t="s">
        <v>19</v>
      </c>
      <c r="J8815" t="s">
        <v>21</v>
      </c>
      <c r="K8815" s="6">
        <v>266.35199999999998</v>
      </c>
      <c r="L8815">
        <v>3</v>
      </c>
      <c r="M8815">
        <v>0.2</v>
      </c>
      <c r="N8815" s="6">
        <v>13.317600000000001</v>
      </c>
      <c r="O8815" t="str">
        <f t="shared" si="411"/>
        <v/>
      </c>
      <c r="P8815" s="6">
        <f t="shared" si="412"/>
        <v>206.14400000000001</v>
      </c>
      <c r="Q8815">
        <f t="shared" si="413"/>
        <v>128.5468841243306</v>
      </c>
      <c r="R8815" s="16" t="str">
        <f>TEXT(Ecom[[#This Row],[Dates]],"mmm")</f>
        <v>Jun</v>
      </c>
      <c r="S8815" s="16" t="str">
        <f>TEXT(Ecom[[#This Row],[Dates]],"YYYY")</f>
        <v>2025</v>
      </c>
      <c r="T8815" s="16"/>
    </row>
    <row r="8816" spans="1:20" x14ac:dyDescent="0.25">
      <c r="A8816" t="s">
        <v>13</v>
      </c>
      <c r="B8816" s="16">
        <v>46142</v>
      </c>
      <c r="C8816" t="s">
        <v>14</v>
      </c>
      <c r="D8816" t="s">
        <v>15</v>
      </c>
      <c r="E8816" t="s">
        <v>106</v>
      </c>
      <c r="F8816" t="s">
        <v>72</v>
      </c>
      <c r="G8816">
        <v>19805</v>
      </c>
      <c r="H8816" t="s">
        <v>57</v>
      </c>
      <c r="I8816" t="s">
        <v>35</v>
      </c>
      <c r="J8816" t="s">
        <v>36</v>
      </c>
      <c r="K8816" s="6">
        <v>307.98</v>
      </c>
      <c r="L8816">
        <v>2</v>
      </c>
      <c r="M8816">
        <v>0</v>
      </c>
      <c r="N8816" s="6">
        <v>89.3142</v>
      </c>
      <c r="O8816" t="str">
        <f t="shared" si="411"/>
        <v/>
      </c>
      <c r="P8816" s="6">
        <f t="shared" si="412"/>
        <v>121.73333333333335</v>
      </c>
      <c r="Q8816">
        <f t="shared" si="413"/>
        <v>129.84262387070601</v>
      </c>
      <c r="R8816" s="16" t="str">
        <f>TEXT(Ecom[[#This Row],[Dates]],"mmm")</f>
        <v>Apr</v>
      </c>
      <c r="S8816" s="16" t="str">
        <f>TEXT(Ecom[[#This Row],[Dates]],"YYYY")</f>
        <v>2026</v>
      </c>
      <c r="T8816" s="16"/>
    </row>
    <row r="8817" spans="1:20" x14ac:dyDescent="0.25">
      <c r="A8817" t="s">
        <v>13</v>
      </c>
      <c r="B8817" s="16">
        <v>46256</v>
      </c>
      <c r="C8817" t="s">
        <v>14</v>
      </c>
      <c r="D8817" t="s">
        <v>15</v>
      </c>
      <c r="E8817" t="s">
        <v>106</v>
      </c>
      <c r="F8817" t="s">
        <v>72</v>
      </c>
      <c r="G8817">
        <v>19805</v>
      </c>
      <c r="H8817" t="s">
        <v>57</v>
      </c>
      <c r="I8817" t="s">
        <v>26</v>
      </c>
      <c r="J8817" t="s">
        <v>41</v>
      </c>
      <c r="K8817" s="6">
        <v>44.1</v>
      </c>
      <c r="L8817">
        <v>6</v>
      </c>
      <c r="M8817">
        <v>0</v>
      </c>
      <c r="N8817" s="6">
        <v>20.727</v>
      </c>
      <c r="O8817" t="str">
        <f t="shared" si="411"/>
        <v/>
      </c>
      <c r="P8817" s="6">
        <f t="shared" si="412"/>
        <v>24.593333333333334</v>
      </c>
      <c r="Q8817">
        <f t="shared" si="413"/>
        <v>112.72333174373178</v>
      </c>
      <c r="R8817" s="16" t="str">
        <f>TEXT(Ecom[[#This Row],[Dates]],"mmm")</f>
        <v>Aug</v>
      </c>
      <c r="S8817" s="16" t="str">
        <f>TEXT(Ecom[[#This Row],[Dates]],"YYYY")</f>
        <v>2026</v>
      </c>
      <c r="T8817" s="16"/>
    </row>
    <row r="8818" spans="1:20" x14ac:dyDescent="0.25">
      <c r="A8818" t="s">
        <v>13</v>
      </c>
      <c r="B8818" s="16">
        <v>46334</v>
      </c>
      <c r="C8818" t="s">
        <v>14</v>
      </c>
      <c r="D8818" t="s">
        <v>15</v>
      </c>
      <c r="E8818" t="s">
        <v>106</v>
      </c>
      <c r="F8818" t="s">
        <v>72</v>
      </c>
      <c r="G8818">
        <v>19805</v>
      </c>
      <c r="H8818" t="s">
        <v>57</v>
      </c>
      <c r="I8818" t="s">
        <v>26</v>
      </c>
      <c r="J8818" t="s">
        <v>34</v>
      </c>
      <c r="K8818" s="6">
        <v>13.12</v>
      </c>
      <c r="L8818">
        <v>4</v>
      </c>
      <c r="M8818">
        <v>0</v>
      </c>
      <c r="N8818" s="6">
        <v>5.6416000000000004</v>
      </c>
      <c r="O8818" t="str">
        <f t="shared" si="411"/>
        <v/>
      </c>
      <c r="P8818" s="6">
        <f t="shared" si="412"/>
        <v>22.853333333333335</v>
      </c>
      <c r="Q8818">
        <f t="shared" si="413"/>
        <v>63.556391408645041</v>
      </c>
      <c r="R8818" s="16" t="str">
        <f>TEXT(Ecom[[#This Row],[Dates]],"mmm")</f>
        <v>Nov</v>
      </c>
      <c r="S8818" s="16" t="str">
        <f>TEXT(Ecom[[#This Row],[Dates]],"YYYY")</f>
        <v>2026</v>
      </c>
      <c r="T8818" s="16"/>
    </row>
    <row r="8819" spans="1:20" x14ac:dyDescent="0.25">
      <c r="A8819" t="s">
        <v>13</v>
      </c>
      <c r="B8819" s="16">
        <v>45872</v>
      </c>
      <c r="C8819" t="s">
        <v>14</v>
      </c>
      <c r="D8819" t="s">
        <v>15</v>
      </c>
      <c r="E8819" t="s">
        <v>106</v>
      </c>
      <c r="F8819" t="s">
        <v>72</v>
      </c>
      <c r="G8819">
        <v>19805</v>
      </c>
      <c r="H8819" t="s">
        <v>57</v>
      </c>
      <c r="I8819" t="s">
        <v>26</v>
      </c>
      <c r="J8819" t="s">
        <v>60</v>
      </c>
      <c r="K8819" s="6">
        <v>16.559999999999999</v>
      </c>
      <c r="L8819">
        <v>2</v>
      </c>
      <c r="M8819">
        <v>0</v>
      </c>
      <c r="N8819" s="6">
        <v>7.7831999999999999</v>
      </c>
      <c r="O8819" t="str">
        <f t="shared" si="411"/>
        <v/>
      </c>
      <c r="P8819" s="6">
        <f t="shared" si="412"/>
        <v>130.32</v>
      </c>
      <c r="Q8819">
        <f t="shared" si="413"/>
        <v>118.92354475164409</v>
      </c>
      <c r="R8819" s="16" t="str">
        <f>TEXT(Ecom[[#This Row],[Dates]],"mmm")</f>
        <v>Aug</v>
      </c>
      <c r="S8819" s="16" t="str">
        <f>TEXT(Ecom[[#This Row],[Dates]],"YYYY")</f>
        <v>2025</v>
      </c>
      <c r="T8819" s="16"/>
    </row>
    <row r="8820" spans="1:20" x14ac:dyDescent="0.25">
      <c r="A8820" t="s">
        <v>13</v>
      </c>
      <c r="B8820" s="16">
        <v>46037</v>
      </c>
      <c r="C8820" t="s">
        <v>14</v>
      </c>
      <c r="D8820" t="s">
        <v>15</v>
      </c>
      <c r="E8820" t="s">
        <v>106</v>
      </c>
      <c r="F8820" t="s">
        <v>72</v>
      </c>
      <c r="G8820">
        <v>19805</v>
      </c>
      <c r="H8820" t="s">
        <v>57</v>
      </c>
      <c r="I8820" t="s">
        <v>26</v>
      </c>
      <c r="J8820" t="s">
        <v>41</v>
      </c>
      <c r="K8820" s="6">
        <v>38.880000000000003</v>
      </c>
      <c r="L8820">
        <v>6</v>
      </c>
      <c r="M8820">
        <v>0</v>
      </c>
      <c r="N8820" s="6">
        <v>18.662400000000002</v>
      </c>
      <c r="O8820" t="str">
        <f t="shared" si="411"/>
        <v/>
      </c>
      <c r="P8820" s="6">
        <f t="shared" si="412"/>
        <v>444.79466666666667</v>
      </c>
      <c r="Q8820">
        <f t="shared" si="413"/>
        <v>320.30399270322818</v>
      </c>
      <c r="R8820" s="16" t="str">
        <f>TEXT(Ecom[[#This Row],[Dates]],"mmm")</f>
        <v>Jan</v>
      </c>
      <c r="S8820" s="16" t="str">
        <f>TEXT(Ecom[[#This Row],[Dates]],"YYYY")</f>
        <v>2026</v>
      </c>
      <c r="T8820" s="16"/>
    </row>
    <row r="8821" spans="1:20" x14ac:dyDescent="0.25">
      <c r="A8821" t="s">
        <v>28</v>
      </c>
      <c r="B8821" s="16">
        <v>46338</v>
      </c>
      <c r="C8821" t="s">
        <v>14</v>
      </c>
      <c r="D8821" t="s">
        <v>15</v>
      </c>
      <c r="E8821" t="s">
        <v>164</v>
      </c>
      <c r="F8821" t="s">
        <v>46</v>
      </c>
      <c r="G8821">
        <v>78745</v>
      </c>
      <c r="H8821" t="s">
        <v>47</v>
      </c>
      <c r="I8821" t="s">
        <v>26</v>
      </c>
      <c r="J8821" t="s">
        <v>41</v>
      </c>
      <c r="K8821" s="6">
        <v>335.52</v>
      </c>
      <c r="L8821">
        <v>4</v>
      </c>
      <c r="M8821">
        <v>0.2</v>
      </c>
      <c r="N8821" s="6">
        <v>117.432</v>
      </c>
      <c r="O8821" t="str">
        <f t="shared" si="411"/>
        <v/>
      </c>
      <c r="P8821" s="6">
        <f t="shared" si="412"/>
        <v>433.19666666666666</v>
      </c>
      <c r="Q8821">
        <f t="shared" si="413"/>
        <v>404.83043916663661</v>
      </c>
      <c r="R8821" s="16" t="str">
        <f>TEXT(Ecom[[#This Row],[Dates]],"mmm")</f>
        <v>Nov</v>
      </c>
      <c r="S8821" s="16" t="str">
        <f>TEXT(Ecom[[#This Row],[Dates]],"YYYY")</f>
        <v>2026</v>
      </c>
      <c r="T8821" s="16"/>
    </row>
    <row r="8822" spans="1:20" x14ac:dyDescent="0.25">
      <c r="A8822" t="s">
        <v>28</v>
      </c>
      <c r="B8822" s="16">
        <v>46283</v>
      </c>
      <c r="C8822" t="s">
        <v>14</v>
      </c>
      <c r="D8822" t="s">
        <v>15</v>
      </c>
      <c r="E8822" t="s">
        <v>422</v>
      </c>
      <c r="F8822" t="s">
        <v>30</v>
      </c>
      <c r="G8822">
        <v>32839</v>
      </c>
      <c r="H8822" t="s">
        <v>18</v>
      </c>
      <c r="I8822" t="s">
        <v>35</v>
      </c>
      <c r="J8822" t="s">
        <v>162</v>
      </c>
      <c r="K8822" s="6">
        <v>959.98400000000004</v>
      </c>
      <c r="L8822">
        <v>2</v>
      </c>
      <c r="M8822">
        <v>0.2</v>
      </c>
      <c r="N8822" s="6">
        <v>311.9948</v>
      </c>
      <c r="O8822" t="str">
        <f t="shared" si="411"/>
        <v/>
      </c>
      <c r="P8822" s="6">
        <f t="shared" si="412"/>
        <v>340.01800000000003</v>
      </c>
      <c r="Q8822">
        <f t="shared" si="413"/>
        <v>420.40905738084649</v>
      </c>
      <c r="R8822" s="16" t="str">
        <f>TEXT(Ecom[[#This Row],[Dates]],"mmm")</f>
        <v>Sep</v>
      </c>
      <c r="S8822" s="16" t="str">
        <f>TEXT(Ecom[[#This Row],[Dates]],"YYYY")</f>
        <v>2026</v>
      </c>
      <c r="T8822" s="16"/>
    </row>
    <row r="8823" spans="1:20" x14ac:dyDescent="0.25">
      <c r="A8823" t="s">
        <v>28</v>
      </c>
      <c r="B8823" s="16">
        <v>45975</v>
      </c>
      <c r="C8823" t="s">
        <v>14</v>
      </c>
      <c r="D8823" t="s">
        <v>15</v>
      </c>
      <c r="E8823" t="s">
        <v>422</v>
      </c>
      <c r="F8823" t="s">
        <v>30</v>
      </c>
      <c r="G8823">
        <v>32839</v>
      </c>
      <c r="H8823" t="s">
        <v>18</v>
      </c>
      <c r="I8823" t="s">
        <v>26</v>
      </c>
      <c r="J8823" t="s">
        <v>37</v>
      </c>
      <c r="K8823" s="6">
        <v>4.0860000000000003</v>
      </c>
      <c r="L8823">
        <v>2</v>
      </c>
      <c r="M8823">
        <v>0.7</v>
      </c>
      <c r="N8823" s="6">
        <v>-2.9964</v>
      </c>
      <c r="O8823">
        <f t="shared" si="411"/>
        <v>-2.9964</v>
      </c>
      <c r="P8823" s="6">
        <f t="shared" si="412"/>
        <v>23.585999999999999</v>
      </c>
      <c r="Q8823">
        <f t="shared" si="413"/>
        <v>297.19670018755318</v>
      </c>
      <c r="R8823" s="16" t="str">
        <f>TEXT(Ecom[[#This Row],[Dates]],"mmm")</f>
        <v>Nov</v>
      </c>
      <c r="S8823" s="16" t="str">
        <f>TEXT(Ecom[[#This Row],[Dates]],"YYYY")</f>
        <v>2025</v>
      </c>
      <c r="T8823" s="16"/>
    </row>
    <row r="8824" spans="1:20" x14ac:dyDescent="0.25">
      <c r="A8824" t="s">
        <v>28</v>
      </c>
      <c r="B8824" s="16">
        <v>45820</v>
      </c>
      <c r="C8824" t="s">
        <v>14</v>
      </c>
      <c r="D8824" t="s">
        <v>15</v>
      </c>
      <c r="E8824" t="s">
        <v>422</v>
      </c>
      <c r="F8824" t="s">
        <v>30</v>
      </c>
      <c r="G8824">
        <v>32839</v>
      </c>
      <c r="H8824" t="s">
        <v>18</v>
      </c>
      <c r="I8824" t="s">
        <v>26</v>
      </c>
      <c r="J8824" t="s">
        <v>34</v>
      </c>
      <c r="K8824" s="6">
        <v>55.984000000000002</v>
      </c>
      <c r="L8824">
        <v>2</v>
      </c>
      <c r="M8824">
        <v>0.2</v>
      </c>
      <c r="N8824" s="6">
        <v>4.1988000000000003</v>
      </c>
      <c r="O8824" t="str">
        <f t="shared" si="411"/>
        <v/>
      </c>
      <c r="P8824" s="6">
        <f t="shared" si="412"/>
        <v>25.175999999999998</v>
      </c>
      <c r="Q8824">
        <f t="shared" si="413"/>
        <v>164.42628942274814</v>
      </c>
      <c r="R8824" s="16" t="str">
        <f>TEXT(Ecom[[#This Row],[Dates]],"mmm")</f>
        <v>Jun</v>
      </c>
      <c r="S8824" s="16" t="str">
        <f>TEXT(Ecom[[#This Row],[Dates]],"YYYY")</f>
        <v>2025</v>
      </c>
      <c r="T8824" s="16"/>
    </row>
    <row r="8825" spans="1:20" x14ac:dyDescent="0.25">
      <c r="A8825" t="s">
        <v>28</v>
      </c>
      <c r="B8825" s="16">
        <v>46023</v>
      </c>
      <c r="C8825" t="s">
        <v>14</v>
      </c>
      <c r="D8825" t="s">
        <v>15</v>
      </c>
      <c r="E8825" t="s">
        <v>422</v>
      </c>
      <c r="F8825" t="s">
        <v>30</v>
      </c>
      <c r="G8825">
        <v>32839</v>
      </c>
      <c r="H8825" t="s">
        <v>18</v>
      </c>
      <c r="I8825" t="s">
        <v>26</v>
      </c>
      <c r="J8825" t="s">
        <v>41</v>
      </c>
      <c r="K8825" s="6">
        <v>10.688000000000001</v>
      </c>
      <c r="L8825">
        <v>2</v>
      </c>
      <c r="M8825">
        <v>0.2</v>
      </c>
      <c r="N8825" s="6">
        <v>3.7408000000000001</v>
      </c>
      <c r="O8825" t="str">
        <f t="shared" si="411"/>
        <v/>
      </c>
      <c r="P8825" s="6">
        <f t="shared" si="412"/>
        <v>8.8186666666666671</v>
      </c>
      <c r="Q8825">
        <f t="shared" si="413"/>
        <v>12.06007437480905</v>
      </c>
      <c r="R8825" s="16" t="str">
        <f>TEXT(Ecom[[#This Row],[Dates]],"mmm")</f>
        <v>Jan</v>
      </c>
      <c r="S8825" s="16" t="str">
        <f>TEXT(Ecom[[#This Row],[Dates]],"YYYY")</f>
        <v>2026</v>
      </c>
      <c r="T8825" s="16"/>
    </row>
    <row r="8826" spans="1:20" x14ac:dyDescent="0.25">
      <c r="A8826" t="s">
        <v>13</v>
      </c>
      <c r="B8826" s="16">
        <v>46053</v>
      </c>
      <c r="C8826" t="s">
        <v>14</v>
      </c>
      <c r="D8826" t="s">
        <v>15</v>
      </c>
      <c r="E8826" t="s">
        <v>351</v>
      </c>
      <c r="F8826" t="s">
        <v>56</v>
      </c>
      <c r="G8826">
        <v>19601</v>
      </c>
      <c r="H8826" t="s">
        <v>57</v>
      </c>
      <c r="I8826" t="s">
        <v>26</v>
      </c>
      <c r="J8826" t="s">
        <v>60</v>
      </c>
      <c r="K8826" s="6">
        <v>8.8559999999999999</v>
      </c>
      <c r="L8826">
        <v>3</v>
      </c>
      <c r="M8826">
        <v>0.2</v>
      </c>
      <c r="N8826" s="6">
        <v>2.8782000000000001</v>
      </c>
      <c r="O8826" t="str">
        <f t="shared" si="411"/>
        <v/>
      </c>
      <c r="P8826" s="6">
        <f t="shared" si="412"/>
        <v>14.162666666666667</v>
      </c>
      <c r="Q8826">
        <f t="shared" si="413"/>
        <v>11.939631460284165</v>
      </c>
      <c r="R8826" s="16" t="str">
        <f>TEXT(Ecom[[#This Row],[Dates]],"mmm")</f>
        <v>Jan</v>
      </c>
      <c r="S8826" s="16" t="str">
        <f>TEXT(Ecom[[#This Row],[Dates]],"YYYY")</f>
        <v>2026</v>
      </c>
      <c r="T8826" s="16"/>
    </row>
    <row r="8827" spans="1:20" x14ac:dyDescent="0.25">
      <c r="A8827" t="s">
        <v>62</v>
      </c>
      <c r="B8827" s="16">
        <v>46263</v>
      </c>
      <c r="C8827" t="s">
        <v>14</v>
      </c>
      <c r="D8827" t="s">
        <v>15</v>
      </c>
      <c r="E8827" t="s">
        <v>55</v>
      </c>
      <c r="F8827" t="s">
        <v>56</v>
      </c>
      <c r="G8827">
        <v>19134</v>
      </c>
      <c r="H8827" t="s">
        <v>57</v>
      </c>
      <c r="I8827" t="s">
        <v>26</v>
      </c>
      <c r="J8827" t="s">
        <v>27</v>
      </c>
      <c r="K8827" s="6">
        <v>6.9119999999999999</v>
      </c>
      <c r="L8827">
        <v>3</v>
      </c>
      <c r="M8827">
        <v>0.2</v>
      </c>
      <c r="N8827" s="6">
        <v>2.5055999999999998</v>
      </c>
      <c r="O8827" t="str">
        <f t="shared" si="411"/>
        <v/>
      </c>
      <c r="P8827" s="6">
        <f t="shared" si="412"/>
        <v>22.373333333333335</v>
      </c>
      <c r="Q8827">
        <f t="shared" si="413"/>
        <v>9.744362700784718</v>
      </c>
      <c r="R8827" s="16" t="str">
        <f>TEXT(Ecom[[#This Row],[Dates]],"mmm")</f>
        <v>Aug</v>
      </c>
      <c r="S8827" s="16" t="str">
        <f>TEXT(Ecom[[#This Row],[Dates]],"YYYY")</f>
        <v>2026</v>
      </c>
      <c r="T8827" s="16"/>
    </row>
    <row r="8828" spans="1:20" x14ac:dyDescent="0.25">
      <c r="A8828" t="s">
        <v>13</v>
      </c>
      <c r="B8828" s="16">
        <v>46340</v>
      </c>
      <c r="C8828" t="s">
        <v>14</v>
      </c>
      <c r="D8828" t="s">
        <v>15</v>
      </c>
      <c r="E8828" t="s">
        <v>61</v>
      </c>
      <c r="F8828" t="s">
        <v>46</v>
      </c>
      <c r="G8828">
        <v>77095</v>
      </c>
      <c r="H8828" t="s">
        <v>47</v>
      </c>
      <c r="I8828" t="s">
        <v>26</v>
      </c>
      <c r="J8828" t="s">
        <v>41</v>
      </c>
      <c r="K8828" s="6">
        <v>26.72</v>
      </c>
      <c r="L8828">
        <v>5</v>
      </c>
      <c r="M8828">
        <v>0.2</v>
      </c>
      <c r="N8828" s="6">
        <v>9.3520000000000003</v>
      </c>
      <c r="O8828" t="str">
        <f t="shared" si="411"/>
        <v/>
      </c>
      <c r="P8828" s="6">
        <f t="shared" si="412"/>
        <v>23.589333333333332</v>
      </c>
      <c r="Q8828">
        <f t="shared" si="413"/>
        <v>12.2608586249994</v>
      </c>
      <c r="R8828" s="16" t="str">
        <f>TEXT(Ecom[[#This Row],[Dates]],"mmm")</f>
        <v>Nov</v>
      </c>
      <c r="S8828" s="16" t="str">
        <f>TEXT(Ecom[[#This Row],[Dates]],"YYYY")</f>
        <v>2026</v>
      </c>
      <c r="T8828" s="16"/>
    </row>
    <row r="8829" spans="1:20" x14ac:dyDescent="0.25">
      <c r="A8829" t="s">
        <v>13</v>
      </c>
      <c r="B8829" s="16">
        <v>46189</v>
      </c>
      <c r="C8829" t="s">
        <v>14</v>
      </c>
      <c r="D8829" t="s">
        <v>15</v>
      </c>
      <c r="E8829" t="s">
        <v>61</v>
      </c>
      <c r="F8829" t="s">
        <v>46</v>
      </c>
      <c r="G8829">
        <v>77095</v>
      </c>
      <c r="H8829" t="s">
        <v>47</v>
      </c>
      <c r="I8829" t="s">
        <v>26</v>
      </c>
      <c r="J8829" t="s">
        <v>41</v>
      </c>
      <c r="K8829" s="6">
        <v>33.488</v>
      </c>
      <c r="L8829">
        <v>7</v>
      </c>
      <c r="M8829">
        <v>0.2</v>
      </c>
      <c r="N8829" s="6">
        <v>10.465</v>
      </c>
      <c r="O8829" t="str">
        <f t="shared" si="411"/>
        <v/>
      </c>
      <c r="P8829" s="6">
        <f t="shared" si="412"/>
        <v>143.46266666666665</v>
      </c>
      <c r="Q8829">
        <f t="shared" si="413"/>
        <v>140.57346642631785</v>
      </c>
      <c r="R8829" s="16" t="str">
        <f>TEXT(Ecom[[#This Row],[Dates]],"mmm")</f>
        <v>Jun</v>
      </c>
      <c r="S8829" s="16" t="str">
        <f>TEXT(Ecom[[#This Row],[Dates]],"YYYY")</f>
        <v>2026</v>
      </c>
      <c r="T8829" s="16"/>
    </row>
    <row r="8830" spans="1:20" x14ac:dyDescent="0.25">
      <c r="A8830" t="s">
        <v>28</v>
      </c>
      <c r="B8830" s="16">
        <v>45860</v>
      </c>
      <c r="C8830" t="s">
        <v>22</v>
      </c>
      <c r="D8830" t="s">
        <v>15</v>
      </c>
      <c r="E8830" t="s">
        <v>582</v>
      </c>
      <c r="F8830" t="s">
        <v>112</v>
      </c>
      <c r="G8830">
        <v>63301</v>
      </c>
      <c r="H8830" t="s">
        <v>47</v>
      </c>
      <c r="I8830" t="s">
        <v>26</v>
      </c>
      <c r="J8830" t="s">
        <v>41</v>
      </c>
      <c r="K8830" s="6">
        <v>10.56</v>
      </c>
      <c r="L8830">
        <v>2</v>
      </c>
      <c r="M8830">
        <v>0</v>
      </c>
      <c r="N8830" s="6">
        <v>4.7519999999999998</v>
      </c>
      <c r="O8830" t="str">
        <f t="shared" si="411"/>
        <v/>
      </c>
      <c r="P8830" s="6">
        <f t="shared" si="412"/>
        <v>143.44666666666666</v>
      </c>
      <c r="Q8830">
        <f t="shared" si="413"/>
        <v>154.12184496401252</v>
      </c>
      <c r="R8830" s="16" t="str">
        <f>TEXT(Ecom[[#This Row],[Dates]],"mmm")</f>
        <v>Jul</v>
      </c>
      <c r="S8830" s="16" t="str">
        <f>TEXT(Ecom[[#This Row],[Dates]],"YYYY")</f>
        <v>2025</v>
      </c>
      <c r="T8830" s="16"/>
    </row>
    <row r="8831" spans="1:20" x14ac:dyDescent="0.25">
      <c r="A8831" t="s">
        <v>62</v>
      </c>
      <c r="B8831" s="16">
        <v>45982</v>
      </c>
      <c r="C8831" t="s">
        <v>22</v>
      </c>
      <c r="D8831" t="s">
        <v>15</v>
      </c>
      <c r="E8831" t="s">
        <v>330</v>
      </c>
      <c r="F8831" t="s">
        <v>74</v>
      </c>
      <c r="G8831">
        <v>46203</v>
      </c>
      <c r="H8831" t="s">
        <v>47</v>
      </c>
      <c r="I8831" t="s">
        <v>26</v>
      </c>
      <c r="J8831" t="s">
        <v>32</v>
      </c>
      <c r="K8831" s="6">
        <v>386.34</v>
      </c>
      <c r="L8831">
        <v>2</v>
      </c>
      <c r="M8831">
        <v>0</v>
      </c>
      <c r="N8831" s="6">
        <v>54.087600000000002</v>
      </c>
      <c r="O8831" t="str">
        <f t="shared" si="411"/>
        <v/>
      </c>
      <c r="P8831" s="6">
        <f t="shared" si="412"/>
        <v>153.24666666666664</v>
      </c>
      <c r="Q8831">
        <f t="shared" si="413"/>
        <v>167.25702237640792</v>
      </c>
      <c r="R8831" s="16" t="str">
        <f>TEXT(Ecom[[#This Row],[Dates]],"mmm")</f>
        <v>Nov</v>
      </c>
      <c r="S8831" s="16" t="str">
        <f>TEXT(Ecom[[#This Row],[Dates]],"YYYY")</f>
        <v>2025</v>
      </c>
      <c r="T8831" s="16"/>
    </row>
    <row r="8832" spans="1:20" x14ac:dyDescent="0.25">
      <c r="A8832" t="s">
        <v>13</v>
      </c>
      <c r="B8832" s="16">
        <v>46254</v>
      </c>
      <c r="C8832" t="s">
        <v>22</v>
      </c>
      <c r="D8832" t="s">
        <v>15</v>
      </c>
      <c r="E8832" t="s">
        <v>42</v>
      </c>
      <c r="F8832" t="s">
        <v>43</v>
      </c>
      <c r="G8832">
        <v>98115</v>
      </c>
      <c r="H8832" t="s">
        <v>25</v>
      </c>
      <c r="I8832" t="s">
        <v>26</v>
      </c>
      <c r="J8832" t="s">
        <v>37</v>
      </c>
      <c r="K8832" s="6">
        <v>33.44</v>
      </c>
      <c r="L8832">
        <v>10</v>
      </c>
      <c r="M8832">
        <v>0.2</v>
      </c>
      <c r="N8832" s="6">
        <v>11.704000000000001</v>
      </c>
      <c r="O8832" t="str">
        <f t="shared" si="411"/>
        <v/>
      </c>
      <c r="P8832" s="6">
        <f t="shared" si="412"/>
        <v>430.32266666666669</v>
      </c>
      <c r="Q8832">
        <f t="shared" si="413"/>
        <v>463.56968207259723</v>
      </c>
      <c r="R8832" s="16" t="str">
        <f>TEXT(Ecom[[#This Row],[Dates]],"mmm")</f>
        <v>Aug</v>
      </c>
      <c r="S8832" s="16" t="str">
        <f>TEXT(Ecom[[#This Row],[Dates]],"YYYY")</f>
        <v>2026</v>
      </c>
      <c r="T8832" s="16"/>
    </row>
    <row r="8833" spans="1:20" x14ac:dyDescent="0.25">
      <c r="A8833" t="s">
        <v>28</v>
      </c>
      <c r="B8833" s="16">
        <v>45972</v>
      </c>
      <c r="C8833" t="s">
        <v>44</v>
      </c>
      <c r="D8833" t="s">
        <v>15</v>
      </c>
      <c r="E8833" t="s">
        <v>278</v>
      </c>
      <c r="F8833" t="s">
        <v>83</v>
      </c>
      <c r="G8833">
        <v>22801</v>
      </c>
      <c r="H8833" t="s">
        <v>18</v>
      </c>
      <c r="I8833" t="s">
        <v>19</v>
      </c>
      <c r="J8833" t="s">
        <v>33</v>
      </c>
      <c r="K8833" s="6">
        <v>39.96</v>
      </c>
      <c r="L8833">
        <v>2</v>
      </c>
      <c r="M8833">
        <v>0</v>
      </c>
      <c r="N8833" s="6">
        <v>14.3856</v>
      </c>
      <c r="O8833" t="str">
        <f t="shared" si="411"/>
        <v/>
      </c>
      <c r="P8833" s="6">
        <f t="shared" si="412"/>
        <v>424.346</v>
      </c>
      <c r="Q8833">
        <f t="shared" si="413"/>
        <v>516.3125534646482</v>
      </c>
      <c r="R8833" s="16" t="str">
        <f>TEXT(Ecom[[#This Row],[Dates]],"mmm")</f>
        <v>Nov</v>
      </c>
      <c r="S8833" s="16" t="str">
        <f>TEXT(Ecom[[#This Row],[Dates]],"YYYY")</f>
        <v>2025</v>
      </c>
      <c r="T8833" s="16"/>
    </row>
    <row r="8834" spans="1:20" x14ac:dyDescent="0.25">
      <c r="A8834" t="s">
        <v>28</v>
      </c>
      <c r="B8834" s="16">
        <v>45856</v>
      </c>
      <c r="C8834" t="s">
        <v>14</v>
      </c>
      <c r="D8834" t="s">
        <v>15</v>
      </c>
      <c r="E8834" t="s">
        <v>92</v>
      </c>
      <c r="F8834" t="s">
        <v>76</v>
      </c>
      <c r="G8834">
        <v>14609</v>
      </c>
      <c r="H8834" t="s">
        <v>57</v>
      </c>
      <c r="I8834" t="s">
        <v>26</v>
      </c>
      <c r="J8834" t="s">
        <v>37</v>
      </c>
      <c r="K8834" s="6">
        <v>1217.568</v>
      </c>
      <c r="L8834">
        <v>2</v>
      </c>
      <c r="M8834">
        <v>0.2</v>
      </c>
      <c r="N8834" s="6">
        <v>456.58800000000002</v>
      </c>
      <c r="O8834" t="str">
        <f t="shared" ref="O8834:O8897" si="414">IF(N8834&lt;0,N8834,"")</f>
        <v/>
      </c>
      <c r="P8834" s="6">
        <f t="shared" si="412"/>
        <v>440.99266666666671</v>
      </c>
      <c r="Q8834">
        <f t="shared" si="413"/>
        <v>550.80793698536525</v>
      </c>
      <c r="R8834" s="16" t="str">
        <f>TEXT(Ecom[[#This Row],[Dates]],"mmm")</f>
        <v>Jul</v>
      </c>
      <c r="S8834" s="16" t="str">
        <f>TEXT(Ecom[[#This Row],[Dates]],"YYYY")</f>
        <v>2025</v>
      </c>
      <c r="T8834" s="16"/>
    </row>
    <row r="8835" spans="1:20" x14ac:dyDescent="0.25">
      <c r="A8835" t="s">
        <v>28</v>
      </c>
      <c r="B8835" s="16">
        <v>45758</v>
      </c>
      <c r="C8835" t="s">
        <v>44</v>
      </c>
      <c r="D8835" t="s">
        <v>15</v>
      </c>
      <c r="E8835" t="s">
        <v>497</v>
      </c>
      <c r="F8835" t="s">
        <v>167</v>
      </c>
      <c r="G8835">
        <v>30328</v>
      </c>
      <c r="H8835" t="s">
        <v>18</v>
      </c>
      <c r="I8835" t="s">
        <v>26</v>
      </c>
      <c r="J8835" t="s">
        <v>32</v>
      </c>
      <c r="K8835" s="6">
        <v>15.51</v>
      </c>
      <c r="L8835">
        <v>1</v>
      </c>
      <c r="M8835">
        <v>0</v>
      </c>
      <c r="N8835" s="6">
        <v>3.8774999999999999</v>
      </c>
      <c r="O8835" t="str">
        <f t="shared" si="414"/>
        <v/>
      </c>
      <c r="P8835" s="6">
        <f t="shared" ref="P8835:P8898" si="415">AVERAGE(K8835:K8837)</f>
        <v>39.896666666666668</v>
      </c>
      <c r="Q8835">
        <f t="shared" si="413"/>
        <v>311.48523191007638</v>
      </c>
      <c r="R8835" s="16" t="str">
        <f>TEXT(Ecom[[#This Row],[Dates]],"mmm")</f>
        <v>Apr</v>
      </c>
      <c r="S8835" s="16" t="str">
        <f>TEXT(Ecom[[#This Row],[Dates]],"YYYY")</f>
        <v>2025</v>
      </c>
      <c r="T8835" s="16"/>
    </row>
    <row r="8836" spans="1:20" x14ac:dyDescent="0.25">
      <c r="A8836" t="s">
        <v>28</v>
      </c>
      <c r="B8836" s="16">
        <v>45930</v>
      </c>
      <c r="C8836" t="s">
        <v>44</v>
      </c>
      <c r="D8836" t="s">
        <v>15</v>
      </c>
      <c r="E8836" t="s">
        <v>497</v>
      </c>
      <c r="F8836" t="s">
        <v>167</v>
      </c>
      <c r="G8836">
        <v>30328</v>
      </c>
      <c r="H8836" t="s">
        <v>18</v>
      </c>
      <c r="I8836" t="s">
        <v>35</v>
      </c>
      <c r="J8836" t="s">
        <v>36</v>
      </c>
      <c r="K8836" s="6">
        <v>89.9</v>
      </c>
      <c r="L8836">
        <v>2</v>
      </c>
      <c r="M8836">
        <v>0</v>
      </c>
      <c r="N8836" s="6">
        <v>25.172000000000001</v>
      </c>
      <c r="O8836" t="str">
        <f t="shared" si="414"/>
        <v/>
      </c>
      <c r="P8836" s="6">
        <f t="shared" si="415"/>
        <v>38.966666666666669</v>
      </c>
      <c r="Q8836">
        <f t="shared" si="413"/>
        <v>203.806412811548</v>
      </c>
      <c r="R8836" s="16" t="str">
        <f>TEXT(Ecom[[#This Row],[Dates]],"mmm")</f>
        <v>Sep</v>
      </c>
      <c r="S8836" s="16" t="str">
        <f>TEXT(Ecom[[#This Row],[Dates]],"YYYY")</f>
        <v>2025</v>
      </c>
      <c r="T8836" s="16"/>
    </row>
    <row r="8837" spans="1:20" x14ac:dyDescent="0.25">
      <c r="A8837" t="s">
        <v>28</v>
      </c>
      <c r="B8837" s="16">
        <v>46132</v>
      </c>
      <c r="C8837" t="s">
        <v>44</v>
      </c>
      <c r="D8837" t="s">
        <v>15</v>
      </c>
      <c r="E8837" t="s">
        <v>497</v>
      </c>
      <c r="F8837" t="s">
        <v>167</v>
      </c>
      <c r="G8837">
        <v>30328</v>
      </c>
      <c r="H8837" t="s">
        <v>18</v>
      </c>
      <c r="I8837" t="s">
        <v>26</v>
      </c>
      <c r="J8837" t="s">
        <v>34</v>
      </c>
      <c r="K8837" s="6">
        <v>14.28</v>
      </c>
      <c r="L8837">
        <v>4</v>
      </c>
      <c r="M8837">
        <v>0</v>
      </c>
      <c r="N8837" s="6">
        <v>3.7128000000000001</v>
      </c>
      <c r="O8837" t="str">
        <f t="shared" si="414"/>
        <v/>
      </c>
      <c r="P8837" s="6">
        <f t="shared" si="415"/>
        <v>14.25</v>
      </c>
      <c r="Q8837">
        <f t="shared" ref="Q8837:Q8900" si="416">SQRT(SUMXMY2(K8837:K8839,P8835:P8837)/3)</f>
        <v>21.192381667494118</v>
      </c>
      <c r="R8837" s="16" t="str">
        <f>TEXT(Ecom[[#This Row],[Dates]],"mmm")</f>
        <v>Apr</v>
      </c>
      <c r="S8837" s="16" t="str">
        <f>TEXT(Ecom[[#This Row],[Dates]],"YYYY")</f>
        <v>2026</v>
      </c>
      <c r="T8837" s="16"/>
    </row>
    <row r="8838" spans="1:20" x14ac:dyDescent="0.25">
      <c r="A8838" t="s">
        <v>28</v>
      </c>
      <c r="B8838" s="16">
        <v>45666</v>
      </c>
      <c r="C8838" t="s">
        <v>44</v>
      </c>
      <c r="D8838" t="s">
        <v>15</v>
      </c>
      <c r="E8838" t="s">
        <v>497</v>
      </c>
      <c r="F8838" t="s">
        <v>167</v>
      </c>
      <c r="G8838">
        <v>30328</v>
      </c>
      <c r="H8838" t="s">
        <v>18</v>
      </c>
      <c r="I8838" t="s">
        <v>26</v>
      </c>
      <c r="J8838" t="s">
        <v>34</v>
      </c>
      <c r="K8838" s="6">
        <v>12.72</v>
      </c>
      <c r="L8838">
        <v>3</v>
      </c>
      <c r="M8838">
        <v>0</v>
      </c>
      <c r="N8838" s="6">
        <v>4.9607999999999999</v>
      </c>
      <c r="O8838" t="str">
        <f t="shared" si="414"/>
        <v/>
      </c>
      <c r="P8838" s="6">
        <f t="shared" si="415"/>
        <v>33.14</v>
      </c>
      <c r="Q8838">
        <f t="shared" si="416"/>
        <v>26.58780178397048</v>
      </c>
      <c r="R8838" s="16" t="str">
        <f>TEXT(Ecom[[#This Row],[Dates]],"mmm")</f>
        <v>Jan</v>
      </c>
      <c r="S8838" s="16" t="str">
        <f>TEXT(Ecom[[#This Row],[Dates]],"YYYY")</f>
        <v>2025</v>
      </c>
      <c r="T8838" s="16"/>
    </row>
    <row r="8839" spans="1:20" x14ac:dyDescent="0.25">
      <c r="A8839" t="s">
        <v>28</v>
      </c>
      <c r="B8839" s="16">
        <v>46327</v>
      </c>
      <c r="C8839" t="s">
        <v>44</v>
      </c>
      <c r="D8839" t="s">
        <v>15</v>
      </c>
      <c r="E8839" t="s">
        <v>497</v>
      </c>
      <c r="F8839" t="s">
        <v>167</v>
      </c>
      <c r="G8839">
        <v>30328</v>
      </c>
      <c r="H8839" t="s">
        <v>18</v>
      </c>
      <c r="I8839" t="s">
        <v>26</v>
      </c>
      <c r="J8839" t="s">
        <v>27</v>
      </c>
      <c r="K8839" s="6">
        <v>15.75</v>
      </c>
      <c r="L8839">
        <v>5</v>
      </c>
      <c r="M8839">
        <v>0</v>
      </c>
      <c r="N8839" s="6">
        <v>7.56</v>
      </c>
      <c r="O8839" t="str">
        <f t="shared" si="414"/>
        <v/>
      </c>
      <c r="P8839" s="6">
        <f t="shared" si="415"/>
        <v>50.756</v>
      </c>
      <c r="Q8839">
        <f t="shared" si="416"/>
        <v>23.460899698576497</v>
      </c>
      <c r="R8839" s="16" t="str">
        <f>TEXT(Ecom[[#This Row],[Dates]],"mmm")</f>
        <v>Nov</v>
      </c>
      <c r="S8839" s="16" t="str">
        <f>TEXT(Ecom[[#This Row],[Dates]],"YYYY")</f>
        <v>2026</v>
      </c>
      <c r="T8839" s="16"/>
    </row>
    <row r="8840" spans="1:20" x14ac:dyDescent="0.25">
      <c r="A8840" t="s">
        <v>13</v>
      </c>
      <c r="B8840" s="16">
        <v>46349</v>
      </c>
      <c r="C8840" t="s">
        <v>22</v>
      </c>
      <c r="D8840" t="s">
        <v>15</v>
      </c>
      <c r="E8840" t="s">
        <v>23</v>
      </c>
      <c r="F8840" t="s">
        <v>24</v>
      </c>
      <c r="G8840">
        <v>90004</v>
      </c>
      <c r="H8840" t="s">
        <v>25</v>
      </c>
      <c r="I8840" t="s">
        <v>26</v>
      </c>
      <c r="J8840" t="s">
        <v>34</v>
      </c>
      <c r="K8840" s="6">
        <v>70.95</v>
      </c>
      <c r="L8840">
        <v>3</v>
      </c>
      <c r="M8840">
        <v>0</v>
      </c>
      <c r="N8840" s="6">
        <v>18.446999999999999</v>
      </c>
      <c r="O8840" t="str">
        <f t="shared" si="414"/>
        <v/>
      </c>
      <c r="P8840" s="6">
        <f t="shared" si="415"/>
        <v>145.49600000000001</v>
      </c>
      <c r="Q8840">
        <f t="shared" si="416"/>
        <v>92.21570386870124</v>
      </c>
      <c r="R8840" s="16" t="str">
        <f>TEXT(Ecom[[#This Row],[Dates]],"mmm")</f>
        <v>Nov</v>
      </c>
      <c r="S8840" s="16" t="str">
        <f>TEXT(Ecom[[#This Row],[Dates]],"YYYY")</f>
        <v>2026</v>
      </c>
      <c r="T8840" s="16"/>
    </row>
    <row r="8841" spans="1:20" x14ac:dyDescent="0.25">
      <c r="A8841" t="s">
        <v>13</v>
      </c>
      <c r="B8841" s="16">
        <v>46110</v>
      </c>
      <c r="C8841" t="s">
        <v>22</v>
      </c>
      <c r="D8841" t="s">
        <v>15</v>
      </c>
      <c r="E8841" t="s">
        <v>23</v>
      </c>
      <c r="F8841" t="s">
        <v>24</v>
      </c>
      <c r="G8841">
        <v>90004</v>
      </c>
      <c r="H8841" t="s">
        <v>25</v>
      </c>
      <c r="I8841" t="s">
        <v>26</v>
      </c>
      <c r="J8841" t="s">
        <v>37</v>
      </c>
      <c r="K8841" s="6">
        <v>65.567999999999998</v>
      </c>
      <c r="L8841">
        <v>2</v>
      </c>
      <c r="M8841">
        <v>0.2</v>
      </c>
      <c r="N8841" s="6">
        <v>23.7684</v>
      </c>
      <c r="O8841" t="str">
        <f t="shared" si="414"/>
        <v/>
      </c>
      <c r="P8841" s="6">
        <f t="shared" si="415"/>
        <v>151.83600000000001</v>
      </c>
      <c r="Q8841">
        <f t="shared" si="416"/>
        <v>96.452084781339337</v>
      </c>
      <c r="R8841" s="16" t="str">
        <f>TEXT(Ecom[[#This Row],[Dates]],"mmm")</f>
        <v>Mar</v>
      </c>
      <c r="S8841" s="16" t="str">
        <f>TEXT(Ecom[[#This Row],[Dates]],"YYYY")</f>
        <v>2026</v>
      </c>
      <c r="T8841" s="16"/>
    </row>
    <row r="8842" spans="1:20" x14ac:dyDescent="0.25">
      <c r="A8842" t="s">
        <v>13</v>
      </c>
      <c r="B8842" s="16">
        <v>46358</v>
      </c>
      <c r="C8842" t="s">
        <v>22</v>
      </c>
      <c r="D8842" t="s">
        <v>15</v>
      </c>
      <c r="E8842" t="s">
        <v>23</v>
      </c>
      <c r="F8842" t="s">
        <v>24</v>
      </c>
      <c r="G8842">
        <v>90004</v>
      </c>
      <c r="H8842" t="s">
        <v>25</v>
      </c>
      <c r="I8842" t="s">
        <v>35</v>
      </c>
      <c r="J8842" t="s">
        <v>59</v>
      </c>
      <c r="K8842" s="6">
        <v>299.97000000000003</v>
      </c>
      <c r="L8842">
        <v>3</v>
      </c>
      <c r="M8842">
        <v>0</v>
      </c>
      <c r="N8842" s="6">
        <v>131.98679999999999</v>
      </c>
      <c r="O8842" t="str">
        <f t="shared" si="414"/>
        <v/>
      </c>
      <c r="P8842" s="6">
        <f t="shared" si="415"/>
        <v>140.60000000000002</v>
      </c>
      <c r="Q8842">
        <f t="shared" si="416"/>
        <v>114.76643852044322</v>
      </c>
      <c r="R8842" s="16" t="str">
        <f>TEXT(Ecom[[#This Row],[Dates]],"mmm")</f>
        <v>Dec</v>
      </c>
      <c r="S8842" s="16" t="str">
        <f>TEXT(Ecom[[#This Row],[Dates]],"YYYY")</f>
        <v>2026</v>
      </c>
      <c r="T8842" s="16"/>
    </row>
    <row r="8843" spans="1:20" x14ac:dyDescent="0.25">
      <c r="A8843" t="s">
        <v>28</v>
      </c>
      <c r="B8843" s="16">
        <v>45953</v>
      </c>
      <c r="C8843" t="s">
        <v>22</v>
      </c>
      <c r="D8843" t="s">
        <v>15</v>
      </c>
      <c r="E8843" t="s">
        <v>52</v>
      </c>
      <c r="F8843" t="s">
        <v>24</v>
      </c>
      <c r="G8843">
        <v>94110</v>
      </c>
      <c r="H8843" t="s">
        <v>25</v>
      </c>
      <c r="I8843" t="s">
        <v>35</v>
      </c>
      <c r="J8843" t="s">
        <v>59</v>
      </c>
      <c r="K8843" s="6">
        <v>89.97</v>
      </c>
      <c r="L8843">
        <v>3</v>
      </c>
      <c r="M8843">
        <v>0</v>
      </c>
      <c r="N8843" s="6">
        <v>39.586799999999997</v>
      </c>
      <c r="O8843" t="str">
        <f t="shared" si="414"/>
        <v/>
      </c>
      <c r="P8843" s="6">
        <f t="shared" si="415"/>
        <v>62.993333333333339</v>
      </c>
      <c r="Q8843">
        <f t="shared" si="416"/>
        <v>72.270481373282195</v>
      </c>
      <c r="R8843" s="16" t="str">
        <f>TEXT(Ecom[[#This Row],[Dates]],"mmm")</f>
        <v>Oct</v>
      </c>
      <c r="S8843" s="16" t="str">
        <f>TEXT(Ecom[[#This Row],[Dates]],"YYYY")</f>
        <v>2025</v>
      </c>
      <c r="T8843" s="16"/>
    </row>
    <row r="8844" spans="1:20" x14ac:dyDescent="0.25">
      <c r="A8844" t="s">
        <v>28</v>
      </c>
      <c r="B8844" s="16">
        <v>45934</v>
      </c>
      <c r="C8844" t="s">
        <v>22</v>
      </c>
      <c r="D8844" t="s">
        <v>15</v>
      </c>
      <c r="E8844" t="s">
        <v>52</v>
      </c>
      <c r="F8844" t="s">
        <v>24</v>
      </c>
      <c r="G8844">
        <v>94110</v>
      </c>
      <c r="H8844" t="s">
        <v>25</v>
      </c>
      <c r="I8844" t="s">
        <v>35</v>
      </c>
      <c r="J8844" t="s">
        <v>59</v>
      </c>
      <c r="K8844" s="6">
        <v>31.86</v>
      </c>
      <c r="L8844">
        <v>2</v>
      </c>
      <c r="M8844">
        <v>0</v>
      </c>
      <c r="N8844" s="6">
        <v>11.151</v>
      </c>
      <c r="O8844" t="str">
        <f t="shared" si="414"/>
        <v/>
      </c>
      <c r="P8844" s="6">
        <f t="shared" si="415"/>
        <v>35.415333333333336</v>
      </c>
      <c r="Q8844">
        <f t="shared" si="416"/>
        <v>64.89925604321644</v>
      </c>
      <c r="R8844" s="16" t="str">
        <f>TEXT(Ecom[[#This Row],[Dates]],"mmm")</f>
        <v>Oct</v>
      </c>
      <c r="S8844" s="16" t="str">
        <f>TEXT(Ecom[[#This Row],[Dates]],"YYYY")</f>
        <v>2025</v>
      </c>
      <c r="T8844" s="16"/>
    </row>
    <row r="8845" spans="1:20" x14ac:dyDescent="0.25">
      <c r="A8845" t="s">
        <v>13</v>
      </c>
      <c r="B8845" s="16">
        <v>45939</v>
      </c>
      <c r="C8845" t="s">
        <v>22</v>
      </c>
      <c r="D8845" t="s">
        <v>15</v>
      </c>
      <c r="E8845" t="s">
        <v>93</v>
      </c>
      <c r="F8845" t="s">
        <v>68</v>
      </c>
      <c r="G8845">
        <v>55407</v>
      </c>
      <c r="H8845" t="s">
        <v>47</v>
      </c>
      <c r="I8845" t="s">
        <v>26</v>
      </c>
      <c r="J8845" t="s">
        <v>32</v>
      </c>
      <c r="K8845" s="6">
        <v>67.150000000000006</v>
      </c>
      <c r="L8845">
        <v>5</v>
      </c>
      <c r="M8845">
        <v>0</v>
      </c>
      <c r="N8845" s="6">
        <v>16.787500000000001</v>
      </c>
      <c r="O8845" t="str">
        <f t="shared" si="414"/>
        <v/>
      </c>
      <c r="P8845" s="6">
        <f t="shared" si="415"/>
        <v>26.403333333333336</v>
      </c>
      <c r="Q8845">
        <f t="shared" si="416"/>
        <v>20.631855078979211</v>
      </c>
      <c r="R8845" s="16" t="str">
        <f>TEXT(Ecom[[#This Row],[Dates]],"mmm")</f>
        <v>Oct</v>
      </c>
      <c r="S8845" s="16" t="str">
        <f>TEXT(Ecom[[#This Row],[Dates]],"YYYY")</f>
        <v>2025</v>
      </c>
      <c r="T8845" s="16"/>
    </row>
    <row r="8846" spans="1:20" x14ac:dyDescent="0.25">
      <c r="A8846" t="s">
        <v>28</v>
      </c>
      <c r="B8846" s="16">
        <v>46037</v>
      </c>
      <c r="C8846" t="s">
        <v>14</v>
      </c>
      <c r="D8846" t="s">
        <v>15</v>
      </c>
      <c r="E8846" t="s">
        <v>103</v>
      </c>
      <c r="F8846" t="s">
        <v>104</v>
      </c>
      <c r="G8846">
        <v>43229</v>
      </c>
      <c r="H8846" t="s">
        <v>57</v>
      </c>
      <c r="I8846" t="s">
        <v>26</v>
      </c>
      <c r="J8846" t="s">
        <v>37</v>
      </c>
      <c r="K8846" s="6">
        <v>7.2359999999999998</v>
      </c>
      <c r="L8846">
        <v>3</v>
      </c>
      <c r="M8846">
        <v>0.7</v>
      </c>
      <c r="N8846" s="6">
        <v>-6.03</v>
      </c>
      <c r="O8846">
        <f t="shared" si="414"/>
        <v>-6.03</v>
      </c>
      <c r="P8846" s="6">
        <f t="shared" si="415"/>
        <v>34.473333333333336</v>
      </c>
      <c r="Q8846">
        <f t="shared" si="416"/>
        <v>38.711907292488476</v>
      </c>
      <c r="R8846" s="16" t="str">
        <f>TEXT(Ecom[[#This Row],[Dates]],"mmm")</f>
        <v>Jan</v>
      </c>
      <c r="S8846" s="16" t="str">
        <f>TEXT(Ecom[[#This Row],[Dates]],"YYYY")</f>
        <v>2026</v>
      </c>
      <c r="T8846" s="16"/>
    </row>
    <row r="8847" spans="1:20" x14ac:dyDescent="0.25">
      <c r="A8847" t="s">
        <v>28</v>
      </c>
      <c r="B8847" s="16">
        <v>46217</v>
      </c>
      <c r="C8847" t="s">
        <v>14</v>
      </c>
      <c r="D8847" t="s">
        <v>15</v>
      </c>
      <c r="E8847" t="s">
        <v>103</v>
      </c>
      <c r="F8847" t="s">
        <v>104</v>
      </c>
      <c r="G8847">
        <v>43229</v>
      </c>
      <c r="H8847" t="s">
        <v>57</v>
      </c>
      <c r="I8847" t="s">
        <v>26</v>
      </c>
      <c r="J8847" t="s">
        <v>77</v>
      </c>
      <c r="K8847" s="6">
        <v>4.8239999999999998</v>
      </c>
      <c r="L8847">
        <v>3</v>
      </c>
      <c r="M8847">
        <v>0.2</v>
      </c>
      <c r="N8847" s="6">
        <v>1.7486999999999999</v>
      </c>
      <c r="O8847" t="str">
        <f t="shared" si="414"/>
        <v/>
      </c>
      <c r="P8847" s="6">
        <f t="shared" si="415"/>
        <v>75.432000000000002</v>
      </c>
      <c r="Q8847">
        <f t="shared" si="416"/>
        <v>47.22874432502433</v>
      </c>
      <c r="R8847" s="16" t="str">
        <f>TEXT(Ecom[[#This Row],[Dates]],"mmm")</f>
        <v>Jul</v>
      </c>
      <c r="S8847" s="16" t="str">
        <f>TEXT(Ecom[[#This Row],[Dates]],"YYYY")</f>
        <v>2026</v>
      </c>
      <c r="T8847" s="16"/>
    </row>
    <row r="8848" spans="1:20" x14ac:dyDescent="0.25">
      <c r="A8848" t="s">
        <v>28</v>
      </c>
      <c r="B8848" s="16">
        <v>45806</v>
      </c>
      <c r="C8848" t="s">
        <v>14</v>
      </c>
      <c r="D8848" t="s">
        <v>15</v>
      </c>
      <c r="E8848" t="s">
        <v>103</v>
      </c>
      <c r="F8848" t="s">
        <v>104</v>
      </c>
      <c r="G8848">
        <v>43229</v>
      </c>
      <c r="H8848" t="s">
        <v>57</v>
      </c>
      <c r="I8848" t="s">
        <v>26</v>
      </c>
      <c r="J8848" t="s">
        <v>41</v>
      </c>
      <c r="K8848" s="6">
        <v>91.36</v>
      </c>
      <c r="L8848">
        <v>5</v>
      </c>
      <c r="M8848">
        <v>0.2</v>
      </c>
      <c r="N8848" s="6">
        <v>29.692</v>
      </c>
      <c r="O8848" t="str">
        <f t="shared" si="414"/>
        <v/>
      </c>
      <c r="P8848" s="6">
        <f t="shared" si="415"/>
        <v>98.570666666666668</v>
      </c>
      <c r="Q8848">
        <f t="shared" si="416"/>
        <v>47.672411955234956</v>
      </c>
      <c r="R8848" s="16" t="str">
        <f>TEXT(Ecom[[#This Row],[Dates]],"mmm")</f>
        <v>May</v>
      </c>
      <c r="S8848" s="16" t="str">
        <f>TEXT(Ecom[[#This Row],[Dates]],"YYYY")</f>
        <v>2025</v>
      </c>
      <c r="T8848" s="16"/>
    </row>
    <row r="8849" spans="1:20" x14ac:dyDescent="0.25">
      <c r="A8849" t="s">
        <v>28</v>
      </c>
      <c r="B8849" s="16">
        <v>45815</v>
      </c>
      <c r="C8849" t="s">
        <v>14</v>
      </c>
      <c r="D8849" t="s">
        <v>15</v>
      </c>
      <c r="E8849" t="s">
        <v>103</v>
      </c>
      <c r="F8849" t="s">
        <v>104</v>
      </c>
      <c r="G8849">
        <v>43229</v>
      </c>
      <c r="H8849" t="s">
        <v>57</v>
      </c>
      <c r="I8849" t="s">
        <v>26</v>
      </c>
      <c r="J8849" t="s">
        <v>38</v>
      </c>
      <c r="K8849" s="6">
        <v>130.11199999999999</v>
      </c>
      <c r="L8849">
        <v>2</v>
      </c>
      <c r="M8849">
        <v>0.2</v>
      </c>
      <c r="N8849" s="6">
        <v>13.011200000000001</v>
      </c>
      <c r="O8849" t="str">
        <f t="shared" si="414"/>
        <v/>
      </c>
      <c r="P8849" s="6">
        <f t="shared" si="415"/>
        <v>121.39733333333334</v>
      </c>
      <c r="Q8849">
        <f t="shared" si="416"/>
        <v>41.067920817790331</v>
      </c>
      <c r="R8849" s="16" t="str">
        <f>TEXT(Ecom[[#This Row],[Dates]],"mmm")</f>
        <v>Jun</v>
      </c>
      <c r="S8849" s="16" t="str">
        <f>TEXT(Ecom[[#This Row],[Dates]],"YYYY")</f>
        <v>2025</v>
      </c>
      <c r="T8849" s="16"/>
    </row>
    <row r="8850" spans="1:20" x14ac:dyDescent="0.25">
      <c r="A8850" t="s">
        <v>62</v>
      </c>
      <c r="B8850" s="16">
        <v>46208</v>
      </c>
      <c r="C8850" t="s">
        <v>22</v>
      </c>
      <c r="D8850" t="s">
        <v>15</v>
      </c>
      <c r="E8850" t="s">
        <v>339</v>
      </c>
      <c r="F8850" t="s">
        <v>40</v>
      </c>
      <c r="G8850">
        <v>27604</v>
      </c>
      <c r="H8850" t="s">
        <v>18</v>
      </c>
      <c r="I8850" t="s">
        <v>35</v>
      </c>
      <c r="J8850" t="s">
        <v>36</v>
      </c>
      <c r="K8850" s="6">
        <v>74.239999999999995</v>
      </c>
      <c r="L8850">
        <v>1</v>
      </c>
      <c r="M8850">
        <v>0.2</v>
      </c>
      <c r="N8850" s="6">
        <v>8.3520000000000003</v>
      </c>
      <c r="O8850" t="str">
        <f t="shared" si="414"/>
        <v/>
      </c>
      <c r="P8850" s="6">
        <f t="shared" si="415"/>
        <v>78.990666666666655</v>
      </c>
      <c r="Q8850">
        <f t="shared" si="416"/>
        <v>51.18862838995048</v>
      </c>
      <c r="R8850" s="16" t="str">
        <f>TEXT(Ecom[[#This Row],[Dates]],"mmm")</f>
        <v>Jul</v>
      </c>
      <c r="S8850" s="16" t="str">
        <f>TEXT(Ecom[[#This Row],[Dates]],"YYYY")</f>
        <v>2026</v>
      </c>
      <c r="T8850" s="16"/>
    </row>
    <row r="8851" spans="1:20" x14ac:dyDescent="0.25">
      <c r="A8851" t="s">
        <v>62</v>
      </c>
      <c r="B8851" s="16">
        <v>46150</v>
      </c>
      <c r="C8851" t="s">
        <v>22</v>
      </c>
      <c r="D8851" t="s">
        <v>15</v>
      </c>
      <c r="E8851" t="s">
        <v>339</v>
      </c>
      <c r="F8851" t="s">
        <v>40</v>
      </c>
      <c r="G8851">
        <v>27604</v>
      </c>
      <c r="H8851" t="s">
        <v>18</v>
      </c>
      <c r="I8851" t="s">
        <v>19</v>
      </c>
      <c r="J8851" t="s">
        <v>33</v>
      </c>
      <c r="K8851" s="6">
        <v>159.84</v>
      </c>
      <c r="L8851">
        <v>10</v>
      </c>
      <c r="M8851">
        <v>0.2</v>
      </c>
      <c r="N8851" s="6">
        <v>45.954000000000001</v>
      </c>
      <c r="O8851" t="str">
        <f t="shared" si="414"/>
        <v/>
      </c>
      <c r="P8851" s="6">
        <f t="shared" si="415"/>
        <v>57.374666666666663</v>
      </c>
      <c r="Q8851">
        <f t="shared" si="416"/>
        <v>56.483572801695573</v>
      </c>
      <c r="R8851" s="16" t="str">
        <f>TEXT(Ecom[[#This Row],[Dates]],"mmm")</f>
        <v>May</v>
      </c>
      <c r="S8851" s="16" t="str">
        <f>TEXT(Ecom[[#This Row],[Dates]],"YYYY")</f>
        <v>2026</v>
      </c>
      <c r="T8851" s="16"/>
    </row>
    <row r="8852" spans="1:20" x14ac:dyDescent="0.25">
      <c r="A8852" t="s">
        <v>62</v>
      </c>
      <c r="B8852" s="16">
        <v>45825</v>
      </c>
      <c r="C8852" t="s">
        <v>22</v>
      </c>
      <c r="D8852" t="s">
        <v>15</v>
      </c>
      <c r="E8852" t="s">
        <v>339</v>
      </c>
      <c r="F8852" t="s">
        <v>40</v>
      </c>
      <c r="G8852">
        <v>27604</v>
      </c>
      <c r="H8852" t="s">
        <v>18</v>
      </c>
      <c r="I8852" t="s">
        <v>26</v>
      </c>
      <c r="J8852" t="s">
        <v>37</v>
      </c>
      <c r="K8852" s="6">
        <v>2.8919999999999999</v>
      </c>
      <c r="L8852">
        <v>2</v>
      </c>
      <c r="M8852">
        <v>0.7</v>
      </c>
      <c r="N8852" s="6">
        <v>-2.3136000000000001</v>
      </c>
      <c r="O8852">
        <f t="shared" si="414"/>
        <v>-2.3136000000000001</v>
      </c>
      <c r="P8852" s="6">
        <f t="shared" si="415"/>
        <v>45.401333333333334</v>
      </c>
      <c r="Q8852">
        <f t="shared" si="416"/>
        <v>68.940854805647234</v>
      </c>
      <c r="R8852" s="16" t="str">
        <f>TEXT(Ecom[[#This Row],[Dates]],"mmm")</f>
        <v>Jun</v>
      </c>
      <c r="S8852" s="16" t="str">
        <f>TEXT(Ecom[[#This Row],[Dates]],"YYYY")</f>
        <v>2025</v>
      </c>
      <c r="T8852" s="16"/>
    </row>
    <row r="8853" spans="1:20" x14ac:dyDescent="0.25">
      <c r="A8853" t="s">
        <v>62</v>
      </c>
      <c r="B8853" s="16">
        <v>45703</v>
      </c>
      <c r="C8853" t="s">
        <v>22</v>
      </c>
      <c r="D8853" t="s">
        <v>15</v>
      </c>
      <c r="E8853" t="s">
        <v>339</v>
      </c>
      <c r="F8853" t="s">
        <v>40</v>
      </c>
      <c r="G8853">
        <v>27604</v>
      </c>
      <c r="H8853" t="s">
        <v>18</v>
      </c>
      <c r="I8853" t="s">
        <v>26</v>
      </c>
      <c r="J8853" t="s">
        <v>41</v>
      </c>
      <c r="K8853" s="6">
        <v>9.3919999999999995</v>
      </c>
      <c r="L8853">
        <v>2</v>
      </c>
      <c r="M8853">
        <v>0.2</v>
      </c>
      <c r="N8853" s="6">
        <v>3.2871999999999999</v>
      </c>
      <c r="O8853" t="str">
        <f t="shared" si="414"/>
        <v/>
      </c>
      <c r="P8853" s="6">
        <f t="shared" si="415"/>
        <v>62.970666666666666</v>
      </c>
      <c r="Q8853">
        <f t="shared" si="416"/>
        <v>53.297417206548459</v>
      </c>
      <c r="R8853" s="16" t="str">
        <f>TEXT(Ecom[[#This Row],[Dates]],"mmm")</f>
        <v>Feb</v>
      </c>
      <c r="S8853" s="16" t="str">
        <f>TEXT(Ecom[[#This Row],[Dates]],"YYYY")</f>
        <v>2025</v>
      </c>
      <c r="T8853" s="16"/>
    </row>
    <row r="8854" spans="1:20" x14ac:dyDescent="0.25">
      <c r="A8854" t="s">
        <v>13</v>
      </c>
      <c r="B8854" s="16">
        <v>45906</v>
      </c>
      <c r="C8854" t="s">
        <v>14</v>
      </c>
      <c r="D8854" t="s">
        <v>15</v>
      </c>
      <c r="E8854" t="s">
        <v>75</v>
      </c>
      <c r="F8854" t="s">
        <v>76</v>
      </c>
      <c r="G8854">
        <v>10011</v>
      </c>
      <c r="H8854" t="s">
        <v>57</v>
      </c>
      <c r="I8854" t="s">
        <v>26</v>
      </c>
      <c r="J8854" t="s">
        <v>41</v>
      </c>
      <c r="K8854" s="6">
        <v>123.92</v>
      </c>
      <c r="L8854">
        <v>4</v>
      </c>
      <c r="M8854">
        <v>0</v>
      </c>
      <c r="N8854" s="6">
        <v>55.764000000000003</v>
      </c>
      <c r="O8854" t="str">
        <f t="shared" si="414"/>
        <v/>
      </c>
      <c r="P8854" s="6">
        <f t="shared" si="415"/>
        <v>265.83199999999999</v>
      </c>
      <c r="Q8854">
        <f t="shared" si="416"/>
        <v>208.34658982748132</v>
      </c>
      <c r="R8854" s="16" t="str">
        <f>TEXT(Ecom[[#This Row],[Dates]],"mmm")</f>
        <v>Sep</v>
      </c>
      <c r="S8854" s="16" t="str">
        <f>TEXT(Ecom[[#This Row],[Dates]],"YYYY")</f>
        <v>2025</v>
      </c>
      <c r="T8854" s="16"/>
    </row>
    <row r="8855" spans="1:20" x14ac:dyDescent="0.25">
      <c r="A8855" t="s">
        <v>62</v>
      </c>
      <c r="B8855" s="16">
        <v>45811</v>
      </c>
      <c r="C8855" t="s">
        <v>14</v>
      </c>
      <c r="D8855" t="s">
        <v>15</v>
      </c>
      <c r="E8855" t="s">
        <v>55</v>
      </c>
      <c r="F8855" t="s">
        <v>56</v>
      </c>
      <c r="G8855">
        <v>19143</v>
      </c>
      <c r="H8855" t="s">
        <v>57</v>
      </c>
      <c r="I8855" t="s">
        <v>26</v>
      </c>
      <c r="J8855" t="s">
        <v>110</v>
      </c>
      <c r="K8855" s="6">
        <v>55.6</v>
      </c>
      <c r="L8855">
        <v>5</v>
      </c>
      <c r="M8855">
        <v>0.2</v>
      </c>
      <c r="N8855" s="6">
        <v>6.2549999999999999</v>
      </c>
      <c r="O8855" t="str">
        <f t="shared" si="414"/>
        <v/>
      </c>
      <c r="P8855" s="6">
        <f t="shared" si="415"/>
        <v>231.62933333333334</v>
      </c>
      <c r="Q8855">
        <f t="shared" si="416"/>
        <v>236.8495332227865</v>
      </c>
      <c r="R8855" s="16" t="str">
        <f>TEXT(Ecom[[#This Row],[Dates]],"mmm")</f>
        <v>Jun</v>
      </c>
      <c r="S8855" s="16" t="str">
        <f>TEXT(Ecom[[#This Row],[Dates]],"YYYY")</f>
        <v>2025</v>
      </c>
      <c r="T8855" s="16"/>
    </row>
    <row r="8856" spans="1:20" x14ac:dyDescent="0.25">
      <c r="A8856" t="s">
        <v>62</v>
      </c>
      <c r="B8856" s="16">
        <v>46294</v>
      </c>
      <c r="C8856" t="s">
        <v>14</v>
      </c>
      <c r="D8856" t="s">
        <v>15</v>
      </c>
      <c r="E8856" t="s">
        <v>55</v>
      </c>
      <c r="F8856" t="s">
        <v>56</v>
      </c>
      <c r="G8856">
        <v>19143</v>
      </c>
      <c r="H8856" t="s">
        <v>57</v>
      </c>
      <c r="I8856" t="s">
        <v>35</v>
      </c>
      <c r="J8856" t="s">
        <v>59</v>
      </c>
      <c r="K8856" s="6">
        <v>617.976</v>
      </c>
      <c r="L8856">
        <v>3</v>
      </c>
      <c r="M8856">
        <v>0.2</v>
      </c>
      <c r="N8856" s="6">
        <v>-7.7247000000000003</v>
      </c>
      <c r="O8856">
        <f t="shared" si="414"/>
        <v>-7.7247000000000003</v>
      </c>
      <c r="P8856" s="6">
        <f t="shared" si="415"/>
        <v>283.07600000000002</v>
      </c>
      <c r="Q8856">
        <f t="shared" si="416"/>
        <v>240.54635861751919</v>
      </c>
      <c r="R8856" s="16" t="str">
        <f>TEXT(Ecom[[#This Row],[Dates]],"mmm")</f>
        <v>Sep</v>
      </c>
      <c r="S8856" s="16" t="str">
        <f>TEXT(Ecom[[#This Row],[Dates]],"YYYY")</f>
        <v>2026</v>
      </c>
      <c r="T8856" s="16"/>
    </row>
    <row r="8857" spans="1:20" x14ac:dyDescent="0.25">
      <c r="A8857" t="s">
        <v>28</v>
      </c>
      <c r="B8857" s="16">
        <v>45674</v>
      </c>
      <c r="C8857" t="s">
        <v>22</v>
      </c>
      <c r="D8857" t="s">
        <v>15</v>
      </c>
      <c r="E8857" t="s">
        <v>436</v>
      </c>
      <c r="F8857" t="s">
        <v>437</v>
      </c>
      <c r="G8857">
        <v>83642</v>
      </c>
      <c r="H8857" t="s">
        <v>25</v>
      </c>
      <c r="I8857" t="s">
        <v>26</v>
      </c>
      <c r="J8857" t="s">
        <v>37</v>
      </c>
      <c r="K8857" s="6">
        <v>21.312000000000001</v>
      </c>
      <c r="L8857">
        <v>3</v>
      </c>
      <c r="M8857">
        <v>0.2</v>
      </c>
      <c r="N8857" s="6">
        <v>7.992</v>
      </c>
      <c r="O8857" t="str">
        <f t="shared" si="414"/>
        <v/>
      </c>
      <c r="P8857" s="6">
        <f t="shared" si="415"/>
        <v>87.745333333333335</v>
      </c>
      <c r="Q8857">
        <f t="shared" si="416"/>
        <v>132.52871574562693</v>
      </c>
      <c r="R8857" s="16" t="str">
        <f>TEXT(Ecom[[#This Row],[Dates]],"mmm")</f>
        <v>Jan</v>
      </c>
      <c r="S8857" s="16" t="str">
        <f>TEXT(Ecom[[#This Row],[Dates]],"YYYY")</f>
        <v>2025</v>
      </c>
      <c r="T8857" s="16"/>
    </row>
    <row r="8858" spans="1:20" x14ac:dyDescent="0.25">
      <c r="A8858" t="s">
        <v>28</v>
      </c>
      <c r="B8858" s="16">
        <v>45747</v>
      </c>
      <c r="C8858" t="s">
        <v>22</v>
      </c>
      <c r="D8858" t="s">
        <v>15</v>
      </c>
      <c r="E8858" t="s">
        <v>390</v>
      </c>
      <c r="F8858" t="s">
        <v>24</v>
      </c>
      <c r="G8858">
        <v>95823</v>
      </c>
      <c r="H8858" t="s">
        <v>25</v>
      </c>
      <c r="I8858" t="s">
        <v>35</v>
      </c>
      <c r="J8858" t="s">
        <v>59</v>
      </c>
      <c r="K8858" s="6">
        <v>209.94</v>
      </c>
      <c r="L8858">
        <v>6</v>
      </c>
      <c r="M8858">
        <v>0</v>
      </c>
      <c r="N8858" s="6">
        <v>39.888599999999997</v>
      </c>
      <c r="O8858" t="str">
        <f t="shared" si="414"/>
        <v/>
      </c>
      <c r="P8858" s="6">
        <f t="shared" si="415"/>
        <v>1775.2946666666667</v>
      </c>
      <c r="Q8858">
        <f t="shared" si="416"/>
        <v>1910.9966412662695</v>
      </c>
      <c r="R8858" s="16" t="str">
        <f>TEXT(Ecom[[#This Row],[Dates]],"mmm")</f>
        <v>Mar</v>
      </c>
      <c r="S8858" s="16" t="str">
        <f>TEXT(Ecom[[#This Row],[Dates]],"YYYY")</f>
        <v>2025</v>
      </c>
      <c r="T8858" s="16"/>
    </row>
    <row r="8859" spans="1:20" x14ac:dyDescent="0.25">
      <c r="A8859" t="s">
        <v>28</v>
      </c>
      <c r="B8859" s="16">
        <v>46294</v>
      </c>
      <c r="C8859" t="s">
        <v>22</v>
      </c>
      <c r="D8859" t="s">
        <v>15</v>
      </c>
      <c r="E8859" t="s">
        <v>390</v>
      </c>
      <c r="F8859" t="s">
        <v>24</v>
      </c>
      <c r="G8859">
        <v>95823</v>
      </c>
      <c r="H8859" t="s">
        <v>25</v>
      </c>
      <c r="I8859" t="s">
        <v>35</v>
      </c>
      <c r="J8859" t="s">
        <v>36</v>
      </c>
      <c r="K8859" s="6">
        <v>31.984000000000002</v>
      </c>
      <c r="L8859">
        <v>2</v>
      </c>
      <c r="M8859">
        <v>0.2</v>
      </c>
      <c r="N8859" s="6">
        <v>-7.9960000000000004</v>
      </c>
      <c r="O8859">
        <f t="shared" si="414"/>
        <v>-7.9960000000000004</v>
      </c>
      <c r="P8859" s="6">
        <f t="shared" si="415"/>
        <v>1717.3013333333336</v>
      </c>
      <c r="Q8859">
        <f t="shared" si="416"/>
        <v>2142.9951231451741</v>
      </c>
      <c r="R8859" s="16" t="str">
        <f>TEXT(Ecom[[#This Row],[Dates]],"mmm")</f>
        <v>Sep</v>
      </c>
      <c r="S8859" s="16" t="str">
        <f>TEXT(Ecom[[#This Row],[Dates]],"YYYY")</f>
        <v>2026</v>
      </c>
      <c r="T8859" s="16"/>
    </row>
    <row r="8860" spans="1:20" x14ac:dyDescent="0.25">
      <c r="A8860" t="s">
        <v>28</v>
      </c>
      <c r="B8860" s="16">
        <v>46131</v>
      </c>
      <c r="C8860" t="s">
        <v>22</v>
      </c>
      <c r="D8860" t="s">
        <v>15</v>
      </c>
      <c r="E8860" t="s">
        <v>390</v>
      </c>
      <c r="F8860" t="s">
        <v>24</v>
      </c>
      <c r="G8860">
        <v>95823</v>
      </c>
      <c r="H8860" t="s">
        <v>25</v>
      </c>
      <c r="I8860" t="s">
        <v>26</v>
      </c>
      <c r="J8860" t="s">
        <v>37</v>
      </c>
      <c r="K8860" s="6">
        <v>5083.96</v>
      </c>
      <c r="L8860">
        <v>5</v>
      </c>
      <c r="M8860">
        <v>0.2</v>
      </c>
      <c r="N8860" s="6">
        <v>1906.4849999999999</v>
      </c>
      <c r="O8860" t="str">
        <f t="shared" si="414"/>
        <v/>
      </c>
      <c r="P8860" s="6">
        <f t="shared" si="415"/>
        <v>1716.99</v>
      </c>
      <c r="Q8860">
        <f t="shared" si="416"/>
        <v>2353.4774732139736</v>
      </c>
      <c r="R8860" s="16" t="str">
        <f>TEXT(Ecom[[#This Row],[Dates]],"mmm")</f>
        <v>Apr</v>
      </c>
      <c r="S8860" s="16" t="str">
        <f>TEXT(Ecom[[#This Row],[Dates]],"YYYY")</f>
        <v>2026</v>
      </c>
      <c r="T8860" s="16"/>
    </row>
    <row r="8861" spans="1:20" x14ac:dyDescent="0.25">
      <c r="A8861" t="s">
        <v>28</v>
      </c>
      <c r="B8861" s="16">
        <v>45809</v>
      </c>
      <c r="C8861" t="s">
        <v>44</v>
      </c>
      <c r="D8861" t="s">
        <v>15</v>
      </c>
      <c r="E8861" t="s">
        <v>99</v>
      </c>
      <c r="F8861" t="s">
        <v>40</v>
      </c>
      <c r="G8861">
        <v>28205</v>
      </c>
      <c r="H8861" t="s">
        <v>18</v>
      </c>
      <c r="I8861" t="s">
        <v>35</v>
      </c>
      <c r="J8861" t="s">
        <v>36</v>
      </c>
      <c r="K8861" s="6">
        <v>35.96</v>
      </c>
      <c r="L8861">
        <v>1</v>
      </c>
      <c r="M8861">
        <v>0.2</v>
      </c>
      <c r="N8861" s="6">
        <v>3.5960000000000001</v>
      </c>
      <c r="O8861" t="str">
        <f t="shared" si="414"/>
        <v/>
      </c>
      <c r="P8861" s="6">
        <f t="shared" si="415"/>
        <v>25.310000000000002</v>
      </c>
      <c r="Q8861">
        <f t="shared" si="416"/>
        <v>1374.7206982844566</v>
      </c>
      <c r="R8861" s="16" t="str">
        <f>TEXT(Ecom[[#This Row],[Dates]],"mmm")</f>
        <v>Jun</v>
      </c>
      <c r="S8861" s="16" t="str">
        <f>TEXT(Ecom[[#This Row],[Dates]],"YYYY")</f>
        <v>2025</v>
      </c>
      <c r="T8861" s="16"/>
    </row>
    <row r="8862" spans="1:20" x14ac:dyDescent="0.25">
      <c r="A8862" t="s">
        <v>28</v>
      </c>
      <c r="B8862" s="16">
        <v>46154</v>
      </c>
      <c r="C8862" t="s">
        <v>44</v>
      </c>
      <c r="D8862" t="s">
        <v>15</v>
      </c>
      <c r="E8862" t="s">
        <v>353</v>
      </c>
      <c r="F8862" t="s">
        <v>132</v>
      </c>
      <c r="G8862">
        <v>7501</v>
      </c>
      <c r="H8862" t="s">
        <v>57</v>
      </c>
      <c r="I8862" t="s">
        <v>26</v>
      </c>
      <c r="J8862" t="s">
        <v>27</v>
      </c>
      <c r="K8862" s="6">
        <v>31.05</v>
      </c>
      <c r="L8862">
        <v>3</v>
      </c>
      <c r="M8862">
        <v>0</v>
      </c>
      <c r="N8862" s="6">
        <v>14.904</v>
      </c>
      <c r="O8862" t="str">
        <f t="shared" si="414"/>
        <v/>
      </c>
      <c r="P8862" s="6">
        <f t="shared" si="415"/>
        <v>83.19</v>
      </c>
      <c r="Q8862">
        <f t="shared" si="416"/>
        <v>976.15603325834479</v>
      </c>
      <c r="R8862" s="16" t="str">
        <f>TEXT(Ecom[[#This Row],[Dates]],"mmm")</f>
        <v>May</v>
      </c>
      <c r="S8862" s="16" t="str">
        <f>TEXT(Ecom[[#This Row],[Dates]],"YYYY")</f>
        <v>2026</v>
      </c>
      <c r="T8862" s="16"/>
    </row>
    <row r="8863" spans="1:20" x14ac:dyDescent="0.25">
      <c r="A8863" t="s">
        <v>28</v>
      </c>
      <c r="B8863" s="16">
        <v>46280</v>
      </c>
      <c r="C8863" t="s">
        <v>44</v>
      </c>
      <c r="D8863" t="s">
        <v>15</v>
      </c>
      <c r="E8863" t="s">
        <v>353</v>
      </c>
      <c r="F8863" t="s">
        <v>132</v>
      </c>
      <c r="G8863">
        <v>7501</v>
      </c>
      <c r="H8863" t="s">
        <v>57</v>
      </c>
      <c r="I8863" t="s">
        <v>19</v>
      </c>
      <c r="J8863" t="s">
        <v>33</v>
      </c>
      <c r="K8863" s="6">
        <v>8.92</v>
      </c>
      <c r="L8863">
        <v>4</v>
      </c>
      <c r="M8863">
        <v>0</v>
      </c>
      <c r="N8863" s="6">
        <v>3.9247999999999998</v>
      </c>
      <c r="O8863" t="str">
        <f t="shared" si="414"/>
        <v/>
      </c>
      <c r="P8863" s="6">
        <f t="shared" si="415"/>
        <v>109.85333333333334</v>
      </c>
      <c r="Q8863">
        <f t="shared" si="416"/>
        <v>73.596939197627364</v>
      </c>
      <c r="R8863" s="16" t="str">
        <f>TEXT(Ecom[[#This Row],[Dates]],"mmm")</f>
        <v>Sep</v>
      </c>
      <c r="S8863" s="16" t="str">
        <f>TEXT(Ecom[[#This Row],[Dates]],"YYYY")</f>
        <v>2026</v>
      </c>
      <c r="T8863" s="16"/>
    </row>
    <row r="8864" spans="1:20" x14ac:dyDescent="0.25">
      <c r="A8864" t="s">
        <v>28</v>
      </c>
      <c r="B8864" s="16">
        <v>45974</v>
      </c>
      <c r="C8864" t="s">
        <v>44</v>
      </c>
      <c r="D8864" t="s">
        <v>15</v>
      </c>
      <c r="E8864" t="s">
        <v>353</v>
      </c>
      <c r="F8864" t="s">
        <v>132</v>
      </c>
      <c r="G8864">
        <v>7501</v>
      </c>
      <c r="H8864" t="s">
        <v>57</v>
      </c>
      <c r="I8864" t="s">
        <v>26</v>
      </c>
      <c r="J8864" t="s">
        <v>37</v>
      </c>
      <c r="K8864" s="6">
        <v>209.6</v>
      </c>
      <c r="L8864">
        <v>4</v>
      </c>
      <c r="M8864">
        <v>0</v>
      </c>
      <c r="N8864" s="6">
        <v>96.415999999999997</v>
      </c>
      <c r="O8864" t="str">
        <f t="shared" si="414"/>
        <v/>
      </c>
      <c r="P8864" s="6">
        <f t="shared" si="415"/>
        <v>119.83999999999999</v>
      </c>
      <c r="Q8864">
        <f t="shared" si="416"/>
        <v>86.670675313275694</v>
      </c>
      <c r="R8864" s="16" t="str">
        <f>TEXT(Ecom[[#This Row],[Dates]],"mmm")</f>
        <v>Nov</v>
      </c>
      <c r="S8864" s="16" t="str">
        <f>TEXT(Ecom[[#This Row],[Dates]],"YYYY")</f>
        <v>2025</v>
      </c>
      <c r="T8864" s="16"/>
    </row>
    <row r="8865" spans="1:20" x14ac:dyDescent="0.25">
      <c r="A8865" t="s">
        <v>28</v>
      </c>
      <c r="B8865" s="16">
        <v>46213</v>
      </c>
      <c r="C8865" t="s">
        <v>44</v>
      </c>
      <c r="D8865" t="s">
        <v>15</v>
      </c>
      <c r="E8865" t="s">
        <v>353</v>
      </c>
      <c r="F8865" t="s">
        <v>132</v>
      </c>
      <c r="G8865">
        <v>7501</v>
      </c>
      <c r="H8865" t="s">
        <v>57</v>
      </c>
      <c r="I8865" t="s">
        <v>26</v>
      </c>
      <c r="J8865" t="s">
        <v>38</v>
      </c>
      <c r="K8865" s="6">
        <v>111.04</v>
      </c>
      <c r="L8865">
        <v>4</v>
      </c>
      <c r="M8865">
        <v>0</v>
      </c>
      <c r="N8865" s="6">
        <v>29.980799999999999</v>
      </c>
      <c r="O8865" t="str">
        <f t="shared" si="414"/>
        <v/>
      </c>
      <c r="P8865" s="6">
        <f t="shared" si="415"/>
        <v>62.06333333333334</v>
      </c>
      <c r="Q8865">
        <f t="shared" si="416"/>
        <v>49.06195342700974</v>
      </c>
      <c r="R8865" s="16" t="str">
        <f>TEXT(Ecom[[#This Row],[Dates]],"mmm")</f>
        <v>Jul</v>
      </c>
      <c r="S8865" s="16" t="str">
        <f>TEXT(Ecom[[#This Row],[Dates]],"YYYY")</f>
        <v>2026</v>
      </c>
      <c r="T8865" s="16"/>
    </row>
    <row r="8866" spans="1:20" x14ac:dyDescent="0.25">
      <c r="A8866" t="s">
        <v>28</v>
      </c>
      <c r="B8866" s="16">
        <v>45805</v>
      </c>
      <c r="C8866" t="s">
        <v>44</v>
      </c>
      <c r="D8866" t="s">
        <v>15</v>
      </c>
      <c r="E8866" t="s">
        <v>353</v>
      </c>
      <c r="F8866" t="s">
        <v>132</v>
      </c>
      <c r="G8866">
        <v>7501</v>
      </c>
      <c r="H8866" t="s">
        <v>57</v>
      </c>
      <c r="I8866" t="s">
        <v>26</v>
      </c>
      <c r="J8866" t="s">
        <v>41</v>
      </c>
      <c r="K8866" s="6">
        <v>38.880000000000003</v>
      </c>
      <c r="L8866">
        <v>6</v>
      </c>
      <c r="M8866">
        <v>0</v>
      </c>
      <c r="N8866" s="6">
        <v>18.662400000000002</v>
      </c>
      <c r="O8866" t="str">
        <f t="shared" si="414"/>
        <v/>
      </c>
      <c r="P8866" s="6">
        <f t="shared" si="415"/>
        <v>189.52666666666667</v>
      </c>
      <c r="Q8866">
        <f t="shared" si="416"/>
        <v>182.18768130287654</v>
      </c>
      <c r="R8866" s="16" t="str">
        <f>TEXT(Ecom[[#This Row],[Dates]],"mmm")</f>
        <v>May</v>
      </c>
      <c r="S8866" s="16" t="str">
        <f>TEXT(Ecom[[#This Row],[Dates]],"YYYY")</f>
        <v>2025</v>
      </c>
      <c r="T8866" s="16"/>
    </row>
    <row r="8867" spans="1:20" x14ac:dyDescent="0.25">
      <c r="A8867" t="s">
        <v>28</v>
      </c>
      <c r="B8867" s="16">
        <v>45837</v>
      </c>
      <c r="C8867" t="s">
        <v>14</v>
      </c>
      <c r="D8867" t="s">
        <v>15</v>
      </c>
      <c r="E8867" t="s">
        <v>155</v>
      </c>
      <c r="F8867" t="s">
        <v>83</v>
      </c>
      <c r="G8867">
        <v>22204</v>
      </c>
      <c r="H8867" t="s">
        <v>18</v>
      </c>
      <c r="I8867" t="s">
        <v>26</v>
      </c>
      <c r="J8867" t="s">
        <v>38</v>
      </c>
      <c r="K8867" s="6">
        <v>36.270000000000003</v>
      </c>
      <c r="L8867">
        <v>3</v>
      </c>
      <c r="M8867">
        <v>0</v>
      </c>
      <c r="N8867" s="6">
        <v>10.881</v>
      </c>
      <c r="O8867" t="str">
        <f t="shared" si="414"/>
        <v/>
      </c>
      <c r="P8867" s="6">
        <f t="shared" si="415"/>
        <v>180.27333333333334</v>
      </c>
      <c r="Q8867">
        <f t="shared" si="416"/>
        <v>201.35820671408231</v>
      </c>
      <c r="R8867" s="16" t="str">
        <f>TEXT(Ecom[[#This Row],[Dates]],"mmm")</f>
        <v>Jun</v>
      </c>
      <c r="S8867" s="16" t="str">
        <f>TEXT(Ecom[[#This Row],[Dates]],"YYYY")</f>
        <v>2025</v>
      </c>
      <c r="T8867" s="16"/>
    </row>
    <row r="8868" spans="1:20" x14ac:dyDescent="0.25">
      <c r="A8868" t="s">
        <v>62</v>
      </c>
      <c r="B8868" s="16">
        <v>45923</v>
      </c>
      <c r="C8868" t="s">
        <v>14</v>
      </c>
      <c r="D8868" t="s">
        <v>15</v>
      </c>
      <c r="E8868" t="s">
        <v>79</v>
      </c>
      <c r="F8868" t="s">
        <v>65</v>
      </c>
      <c r="G8868">
        <v>60653</v>
      </c>
      <c r="H8868" t="s">
        <v>47</v>
      </c>
      <c r="I8868" t="s">
        <v>19</v>
      </c>
      <c r="J8868" t="s">
        <v>20</v>
      </c>
      <c r="K8868" s="6">
        <v>493.43</v>
      </c>
      <c r="L8868">
        <v>5</v>
      </c>
      <c r="M8868">
        <v>0.3</v>
      </c>
      <c r="N8868" s="6">
        <v>-70.489999999999995</v>
      </c>
      <c r="O8868">
        <f t="shared" si="414"/>
        <v>-70.489999999999995</v>
      </c>
      <c r="P8868" s="6">
        <f t="shared" si="415"/>
        <v>396.98333333333335</v>
      </c>
      <c r="Q8868">
        <f t="shared" si="416"/>
        <v>261.23558533332402</v>
      </c>
      <c r="R8868" s="16" t="str">
        <f>TEXT(Ecom[[#This Row],[Dates]],"mmm")</f>
        <v>Sep</v>
      </c>
      <c r="S8868" s="16" t="str">
        <f>TEXT(Ecom[[#This Row],[Dates]],"YYYY")</f>
        <v>2025</v>
      </c>
      <c r="T8868" s="16"/>
    </row>
    <row r="8869" spans="1:20" x14ac:dyDescent="0.25">
      <c r="A8869" t="s">
        <v>62</v>
      </c>
      <c r="B8869" s="16">
        <v>46020</v>
      </c>
      <c r="C8869" t="s">
        <v>14</v>
      </c>
      <c r="D8869" t="s">
        <v>15</v>
      </c>
      <c r="E8869" t="s">
        <v>79</v>
      </c>
      <c r="F8869" t="s">
        <v>65</v>
      </c>
      <c r="G8869">
        <v>60653</v>
      </c>
      <c r="H8869" t="s">
        <v>47</v>
      </c>
      <c r="I8869" t="s">
        <v>35</v>
      </c>
      <c r="J8869" t="s">
        <v>36</v>
      </c>
      <c r="K8869" s="6">
        <v>11.12</v>
      </c>
      <c r="L8869">
        <v>2</v>
      </c>
      <c r="M8869">
        <v>0.2</v>
      </c>
      <c r="N8869" s="6">
        <v>3.4750000000000001</v>
      </c>
      <c r="O8869" t="str">
        <f t="shared" si="414"/>
        <v/>
      </c>
      <c r="P8869" s="6">
        <f t="shared" si="415"/>
        <v>237.8133333333333</v>
      </c>
      <c r="Q8869">
        <f t="shared" si="416"/>
        <v>232.10019998555219</v>
      </c>
      <c r="R8869" s="16" t="str">
        <f>TEXT(Ecom[[#This Row],[Dates]],"mmm")</f>
        <v>Dec</v>
      </c>
      <c r="S8869" s="16" t="str">
        <f>TEXT(Ecom[[#This Row],[Dates]],"YYYY")</f>
        <v>2025</v>
      </c>
      <c r="T8869" s="16"/>
    </row>
    <row r="8870" spans="1:20" x14ac:dyDescent="0.25">
      <c r="A8870" t="s">
        <v>28</v>
      </c>
      <c r="B8870" s="16">
        <v>45808</v>
      </c>
      <c r="C8870" t="s">
        <v>14</v>
      </c>
      <c r="D8870" t="s">
        <v>15</v>
      </c>
      <c r="E8870" t="s">
        <v>144</v>
      </c>
      <c r="F8870" t="s">
        <v>24</v>
      </c>
      <c r="G8870">
        <v>92037</v>
      </c>
      <c r="H8870" t="s">
        <v>25</v>
      </c>
      <c r="I8870" t="s">
        <v>35</v>
      </c>
      <c r="J8870" t="s">
        <v>123</v>
      </c>
      <c r="K8870" s="6">
        <v>686.4</v>
      </c>
      <c r="L8870">
        <v>2</v>
      </c>
      <c r="M8870">
        <v>0.2</v>
      </c>
      <c r="N8870" s="6">
        <v>77.22</v>
      </c>
      <c r="O8870" t="str">
        <f t="shared" si="414"/>
        <v/>
      </c>
      <c r="P8870" s="6">
        <f t="shared" si="415"/>
        <v>257.66666666666669</v>
      </c>
      <c r="Q8870">
        <f t="shared" si="416"/>
        <v>236.61689981439991</v>
      </c>
      <c r="R8870" s="16" t="str">
        <f>TEXT(Ecom[[#This Row],[Dates]],"mmm")</f>
        <v>May</v>
      </c>
      <c r="S8870" s="16" t="str">
        <f>TEXT(Ecom[[#This Row],[Dates]],"YYYY")</f>
        <v>2025</v>
      </c>
      <c r="T8870" s="16"/>
    </row>
    <row r="8871" spans="1:20" x14ac:dyDescent="0.25">
      <c r="A8871" t="s">
        <v>28</v>
      </c>
      <c r="B8871" s="16">
        <v>45824</v>
      </c>
      <c r="C8871" t="s">
        <v>22</v>
      </c>
      <c r="D8871" t="s">
        <v>15</v>
      </c>
      <c r="E8871" t="s">
        <v>42</v>
      </c>
      <c r="F8871" t="s">
        <v>43</v>
      </c>
      <c r="G8871">
        <v>98105</v>
      </c>
      <c r="H8871" t="s">
        <v>25</v>
      </c>
      <c r="I8871" t="s">
        <v>26</v>
      </c>
      <c r="J8871" t="s">
        <v>37</v>
      </c>
      <c r="K8871" s="6">
        <v>15.92</v>
      </c>
      <c r="L8871">
        <v>5</v>
      </c>
      <c r="M8871">
        <v>0.2</v>
      </c>
      <c r="N8871" s="6">
        <v>5.3730000000000002</v>
      </c>
      <c r="O8871" t="str">
        <f t="shared" si="414"/>
        <v/>
      </c>
      <c r="P8871" s="6">
        <f t="shared" si="415"/>
        <v>209.28</v>
      </c>
      <c r="Q8871">
        <f t="shared" si="416"/>
        <v>254.55720148844668</v>
      </c>
      <c r="R8871" s="16" t="str">
        <f>TEXT(Ecom[[#This Row],[Dates]],"mmm")</f>
        <v>Jun</v>
      </c>
      <c r="S8871" s="16" t="str">
        <f>TEXT(Ecom[[#This Row],[Dates]],"YYYY")</f>
        <v>2025</v>
      </c>
      <c r="T8871" s="16"/>
    </row>
    <row r="8872" spans="1:20" x14ac:dyDescent="0.25">
      <c r="A8872" t="s">
        <v>28</v>
      </c>
      <c r="B8872" s="16">
        <v>45828</v>
      </c>
      <c r="C8872" t="s">
        <v>22</v>
      </c>
      <c r="D8872" t="s">
        <v>15</v>
      </c>
      <c r="E8872" t="s">
        <v>42</v>
      </c>
      <c r="F8872" t="s">
        <v>43</v>
      </c>
      <c r="G8872">
        <v>98105</v>
      </c>
      <c r="H8872" t="s">
        <v>25</v>
      </c>
      <c r="I8872" t="s">
        <v>19</v>
      </c>
      <c r="J8872" t="s">
        <v>33</v>
      </c>
      <c r="K8872" s="6">
        <v>70.680000000000007</v>
      </c>
      <c r="L8872">
        <v>12</v>
      </c>
      <c r="M8872">
        <v>0</v>
      </c>
      <c r="N8872" s="6">
        <v>31.0992</v>
      </c>
      <c r="O8872" t="str">
        <f t="shared" si="414"/>
        <v/>
      </c>
      <c r="P8872" s="6">
        <f t="shared" si="415"/>
        <v>237.97133333333338</v>
      </c>
      <c r="Q8872">
        <f t="shared" si="416"/>
        <v>233.56033502541737</v>
      </c>
      <c r="R8872" s="16" t="str">
        <f>TEXT(Ecom[[#This Row],[Dates]],"mmm")</f>
        <v>Jun</v>
      </c>
      <c r="S8872" s="16" t="str">
        <f>TEXT(Ecom[[#This Row],[Dates]],"YYYY")</f>
        <v>2025</v>
      </c>
      <c r="T8872" s="16"/>
    </row>
    <row r="8873" spans="1:20" x14ac:dyDescent="0.25">
      <c r="A8873" t="s">
        <v>28</v>
      </c>
      <c r="B8873" s="16">
        <v>45953</v>
      </c>
      <c r="C8873" t="s">
        <v>22</v>
      </c>
      <c r="D8873" t="s">
        <v>15</v>
      </c>
      <c r="E8873" t="s">
        <v>42</v>
      </c>
      <c r="F8873" t="s">
        <v>43</v>
      </c>
      <c r="G8873">
        <v>98105</v>
      </c>
      <c r="H8873" t="s">
        <v>25</v>
      </c>
      <c r="I8873" t="s">
        <v>26</v>
      </c>
      <c r="J8873" t="s">
        <v>32</v>
      </c>
      <c r="K8873" s="6">
        <v>541.24</v>
      </c>
      <c r="L8873">
        <v>4</v>
      </c>
      <c r="M8873">
        <v>0</v>
      </c>
      <c r="N8873" s="6">
        <v>5.4123999999999999</v>
      </c>
      <c r="O8873" t="str">
        <f t="shared" si="414"/>
        <v/>
      </c>
      <c r="P8873" s="6">
        <f t="shared" si="415"/>
        <v>220.49933333333334</v>
      </c>
      <c r="Q8873">
        <f t="shared" si="416"/>
        <v>237.75786480429267</v>
      </c>
      <c r="R8873" s="16" t="str">
        <f>TEXT(Ecom[[#This Row],[Dates]],"mmm")</f>
        <v>Oct</v>
      </c>
      <c r="S8873" s="16" t="str">
        <f>TEXT(Ecom[[#This Row],[Dates]],"YYYY")</f>
        <v>2025</v>
      </c>
      <c r="T8873" s="16"/>
    </row>
    <row r="8874" spans="1:20" x14ac:dyDescent="0.25">
      <c r="A8874" t="s">
        <v>168</v>
      </c>
      <c r="B8874" s="16">
        <v>45746</v>
      </c>
      <c r="C8874" t="s">
        <v>14</v>
      </c>
      <c r="D8874" t="s">
        <v>15</v>
      </c>
      <c r="E8874" t="s">
        <v>103</v>
      </c>
      <c r="F8874" t="s">
        <v>104</v>
      </c>
      <c r="G8874">
        <v>43229</v>
      </c>
      <c r="H8874" t="s">
        <v>57</v>
      </c>
      <c r="I8874" t="s">
        <v>35</v>
      </c>
      <c r="J8874" t="s">
        <v>123</v>
      </c>
      <c r="K8874" s="6">
        <v>101.994</v>
      </c>
      <c r="L8874">
        <v>2</v>
      </c>
      <c r="M8874">
        <v>0.7</v>
      </c>
      <c r="N8874" s="6">
        <v>-71.395799999999994</v>
      </c>
      <c r="O8874">
        <f t="shared" si="414"/>
        <v>-71.395799999999994</v>
      </c>
      <c r="P8874" s="6">
        <f t="shared" si="415"/>
        <v>47.415999999999997</v>
      </c>
      <c r="Q8874">
        <f t="shared" si="416"/>
        <v>141.46312441161584</v>
      </c>
      <c r="R8874" s="16" t="str">
        <f>TEXT(Ecom[[#This Row],[Dates]],"mmm")</f>
        <v>Mar</v>
      </c>
      <c r="S8874" s="16" t="str">
        <f>TEXT(Ecom[[#This Row],[Dates]],"YYYY")</f>
        <v>2025</v>
      </c>
      <c r="T8874" s="16"/>
    </row>
    <row r="8875" spans="1:20" x14ac:dyDescent="0.25">
      <c r="A8875" t="s">
        <v>168</v>
      </c>
      <c r="B8875" s="16">
        <v>45676</v>
      </c>
      <c r="C8875" t="s">
        <v>14</v>
      </c>
      <c r="D8875" t="s">
        <v>15</v>
      </c>
      <c r="E8875" t="s">
        <v>103</v>
      </c>
      <c r="F8875" t="s">
        <v>104</v>
      </c>
      <c r="G8875">
        <v>43229</v>
      </c>
      <c r="H8875" t="s">
        <v>57</v>
      </c>
      <c r="I8875" t="s">
        <v>26</v>
      </c>
      <c r="J8875" t="s">
        <v>37</v>
      </c>
      <c r="K8875" s="6">
        <v>18.263999999999999</v>
      </c>
      <c r="L8875">
        <v>2</v>
      </c>
      <c r="M8875">
        <v>0.7</v>
      </c>
      <c r="N8875" s="6">
        <v>-13.393599999999999</v>
      </c>
      <c r="O8875">
        <f t="shared" si="414"/>
        <v>-13.393599999999999</v>
      </c>
      <c r="P8875" s="6">
        <f t="shared" si="415"/>
        <v>75.209999999999994</v>
      </c>
      <c r="Q8875">
        <f t="shared" si="416"/>
        <v>133.76865487405792</v>
      </c>
      <c r="R8875" s="16" t="str">
        <f>TEXT(Ecom[[#This Row],[Dates]],"mmm")</f>
        <v>Jan</v>
      </c>
      <c r="S8875" s="16" t="str">
        <f>TEXT(Ecom[[#This Row],[Dates]],"YYYY")</f>
        <v>2025</v>
      </c>
      <c r="T8875" s="16"/>
    </row>
    <row r="8876" spans="1:20" x14ac:dyDescent="0.25">
      <c r="A8876" t="s">
        <v>13</v>
      </c>
      <c r="B8876" s="16">
        <v>45749</v>
      </c>
      <c r="C8876" t="s">
        <v>14</v>
      </c>
      <c r="D8876" t="s">
        <v>15</v>
      </c>
      <c r="E8876" t="s">
        <v>61</v>
      </c>
      <c r="F8876" t="s">
        <v>46</v>
      </c>
      <c r="G8876">
        <v>77095</v>
      </c>
      <c r="H8876" t="s">
        <v>47</v>
      </c>
      <c r="I8876" t="s">
        <v>26</v>
      </c>
      <c r="J8876" t="s">
        <v>37</v>
      </c>
      <c r="K8876" s="6">
        <v>21.99</v>
      </c>
      <c r="L8876">
        <v>5</v>
      </c>
      <c r="M8876">
        <v>0.8</v>
      </c>
      <c r="N8876" s="6">
        <v>-32.984999999999999</v>
      </c>
      <c r="O8876">
        <f t="shared" si="414"/>
        <v>-32.984999999999999</v>
      </c>
      <c r="P8876" s="6">
        <f t="shared" si="415"/>
        <v>88.763333333333335</v>
      </c>
      <c r="Q8876">
        <f t="shared" si="416"/>
        <v>67.511517155168377</v>
      </c>
      <c r="R8876" s="16" t="str">
        <f>TEXT(Ecom[[#This Row],[Dates]],"mmm")</f>
        <v>Apr</v>
      </c>
      <c r="S8876" s="16" t="str">
        <f>TEXT(Ecom[[#This Row],[Dates]],"YYYY")</f>
        <v>2025</v>
      </c>
      <c r="T8876" s="16"/>
    </row>
    <row r="8877" spans="1:20" x14ac:dyDescent="0.25">
      <c r="A8877" t="s">
        <v>28</v>
      </c>
      <c r="B8877" s="16">
        <v>45794</v>
      </c>
      <c r="C8877" t="s">
        <v>14</v>
      </c>
      <c r="D8877" t="s">
        <v>15</v>
      </c>
      <c r="E8877" t="s">
        <v>303</v>
      </c>
      <c r="F8877" t="s">
        <v>46</v>
      </c>
      <c r="G8877">
        <v>75061</v>
      </c>
      <c r="H8877" t="s">
        <v>47</v>
      </c>
      <c r="I8877" t="s">
        <v>26</v>
      </c>
      <c r="J8877" t="s">
        <v>110</v>
      </c>
      <c r="K8877" s="6">
        <v>185.376</v>
      </c>
      <c r="L8877">
        <v>2</v>
      </c>
      <c r="M8877">
        <v>0.2</v>
      </c>
      <c r="N8877" s="6">
        <v>-34.758000000000003</v>
      </c>
      <c r="O8877">
        <f t="shared" si="414"/>
        <v>-34.758000000000003</v>
      </c>
      <c r="P8877" s="6">
        <f t="shared" si="415"/>
        <v>241.43333333333331</v>
      </c>
      <c r="Q8877">
        <f t="shared" si="416"/>
        <v>152.68812201589469</v>
      </c>
      <c r="R8877" s="16" t="str">
        <f>TEXT(Ecom[[#This Row],[Dates]],"mmm")</f>
        <v>May</v>
      </c>
      <c r="S8877" s="16" t="str">
        <f>TEXT(Ecom[[#This Row],[Dates]],"YYYY")</f>
        <v>2025</v>
      </c>
      <c r="T8877" s="16"/>
    </row>
    <row r="8878" spans="1:20" x14ac:dyDescent="0.25">
      <c r="A8878" t="s">
        <v>28</v>
      </c>
      <c r="B8878" s="16">
        <v>45773</v>
      </c>
      <c r="C8878" t="s">
        <v>14</v>
      </c>
      <c r="D8878" t="s">
        <v>15</v>
      </c>
      <c r="E8878" t="s">
        <v>303</v>
      </c>
      <c r="F8878" t="s">
        <v>46</v>
      </c>
      <c r="G8878">
        <v>75061</v>
      </c>
      <c r="H8878" t="s">
        <v>47</v>
      </c>
      <c r="I8878" t="s">
        <v>26</v>
      </c>
      <c r="J8878" t="s">
        <v>38</v>
      </c>
      <c r="K8878" s="6">
        <v>58.923999999999999</v>
      </c>
      <c r="L8878">
        <v>1</v>
      </c>
      <c r="M8878">
        <v>0.8</v>
      </c>
      <c r="N8878" s="6">
        <v>-153.20240000000001</v>
      </c>
      <c r="O8878">
        <f t="shared" si="414"/>
        <v>-153.20240000000001</v>
      </c>
      <c r="P8878" s="6">
        <f t="shared" si="415"/>
        <v>190.9913333333333</v>
      </c>
      <c r="Q8878">
        <f t="shared" si="416"/>
        <v>165.76592167538203</v>
      </c>
      <c r="R8878" s="16" t="str">
        <f>TEXT(Ecom[[#This Row],[Dates]],"mmm")</f>
        <v>Apr</v>
      </c>
      <c r="S8878" s="16" t="str">
        <f>TEXT(Ecom[[#This Row],[Dates]],"YYYY")</f>
        <v>2025</v>
      </c>
      <c r="T8878" s="16"/>
    </row>
    <row r="8879" spans="1:20" x14ac:dyDescent="0.25">
      <c r="A8879" t="s">
        <v>28</v>
      </c>
      <c r="B8879" s="16">
        <v>46307</v>
      </c>
      <c r="C8879" t="s">
        <v>14</v>
      </c>
      <c r="D8879" t="s">
        <v>15</v>
      </c>
      <c r="E8879" t="s">
        <v>147</v>
      </c>
      <c r="F8879" t="s">
        <v>132</v>
      </c>
      <c r="G8879">
        <v>7960</v>
      </c>
      <c r="H8879" t="s">
        <v>57</v>
      </c>
      <c r="I8879" t="s">
        <v>35</v>
      </c>
      <c r="J8879" t="s">
        <v>123</v>
      </c>
      <c r="K8879" s="6">
        <v>480</v>
      </c>
      <c r="L8879">
        <v>4</v>
      </c>
      <c r="M8879">
        <v>0</v>
      </c>
      <c r="N8879" s="6">
        <v>225.6</v>
      </c>
      <c r="O8879" t="str">
        <f t="shared" si="414"/>
        <v/>
      </c>
      <c r="P8879" s="6">
        <f t="shared" si="415"/>
        <v>235.59</v>
      </c>
      <c r="Q8879">
        <f t="shared" si="416"/>
        <v>166.71579954410331</v>
      </c>
      <c r="R8879" s="16" t="str">
        <f>TEXT(Ecom[[#This Row],[Dates]],"mmm")</f>
        <v>Oct</v>
      </c>
      <c r="S8879" s="16" t="str">
        <f>TEXT(Ecom[[#This Row],[Dates]],"YYYY")</f>
        <v>2026</v>
      </c>
      <c r="T8879" s="16"/>
    </row>
    <row r="8880" spans="1:20" x14ac:dyDescent="0.25">
      <c r="A8880" t="s">
        <v>28</v>
      </c>
      <c r="B8880" s="16">
        <v>45848</v>
      </c>
      <c r="C8880" t="s">
        <v>14</v>
      </c>
      <c r="D8880" t="s">
        <v>15</v>
      </c>
      <c r="E8880" t="s">
        <v>147</v>
      </c>
      <c r="F8880" t="s">
        <v>132</v>
      </c>
      <c r="G8880">
        <v>7960</v>
      </c>
      <c r="H8880" t="s">
        <v>57</v>
      </c>
      <c r="I8880" t="s">
        <v>26</v>
      </c>
      <c r="J8880" t="s">
        <v>32</v>
      </c>
      <c r="K8880" s="6">
        <v>34.049999999999997</v>
      </c>
      <c r="L8880">
        <v>3</v>
      </c>
      <c r="M8880">
        <v>0</v>
      </c>
      <c r="N8880" s="6">
        <v>9.5340000000000007</v>
      </c>
      <c r="O8880" t="str">
        <f t="shared" si="414"/>
        <v/>
      </c>
      <c r="P8880" s="6">
        <f t="shared" si="415"/>
        <v>155.58000000000001</v>
      </c>
      <c r="Q8880">
        <f t="shared" si="416"/>
        <v>105.81444625450793</v>
      </c>
      <c r="R8880" s="16" t="str">
        <f>TEXT(Ecom[[#This Row],[Dates]],"mmm")</f>
        <v>Jul</v>
      </c>
      <c r="S8880" s="16" t="str">
        <f>TEXT(Ecom[[#This Row],[Dates]],"YYYY")</f>
        <v>2025</v>
      </c>
      <c r="T8880" s="16"/>
    </row>
    <row r="8881" spans="1:20" x14ac:dyDescent="0.25">
      <c r="A8881" t="s">
        <v>62</v>
      </c>
      <c r="B8881" s="16">
        <v>45951</v>
      </c>
      <c r="C8881" t="s">
        <v>22</v>
      </c>
      <c r="D8881" t="s">
        <v>15</v>
      </c>
      <c r="E8881" t="s">
        <v>23</v>
      </c>
      <c r="F8881" t="s">
        <v>24</v>
      </c>
      <c r="G8881">
        <v>90008</v>
      </c>
      <c r="H8881" t="s">
        <v>25</v>
      </c>
      <c r="I8881" t="s">
        <v>26</v>
      </c>
      <c r="J8881" t="s">
        <v>41</v>
      </c>
      <c r="K8881" s="6">
        <v>192.72</v>
      </c>
      <c r="L8881">
        <v>11</v>
      </c>
      <c r="M8881">
        <v>0</v>
      </c>
      <c r="N8881" s="6">
        <v>92.505600000000001</v>
      </c>
      <c r="O8881" t="str">
        <f t="shared" si="414"/>
        <v/>
      </c>
      <c r="P8881" s="6">
        <f t="shared" si="415"/>
        <v>160.93666666666667</v>
      </c>
      <c r="Q8881">
        <f t="shared" si="416"/>
        <v>84.142424121468224</v>
      </c>
      <c r="R8881" s="16" t="str">
        <f>TEXT(Ecom[[#This Row],[Dates]],"mmm")</f>
        <v>Oct</v>
      </c>
      <c r="S8881" s="16" t="str">
        <f>TEXT(Ecom[[#This Row],[Dates]],"YYYY")</f>
        <v>2025</v>
      </c>
      <c r="T8881" s="16"/>
    </row>
    <row r="8882" spans="1:20" x14ac:dyDescent="0.25">
      <c r="A8882" t="s">
        <v>62</v>
      </c>
      <c r="B8882" s="16">
        <v>46292</v>
      </c>
      <c r="C8882" t="s">
        <v>22</v>
      </c>
      <c r="D8882" t="s">
        <v>15</v>
      </c>
      <c r="E8882" t="s">
        <v>23</v>
      </c>
      <c r="F8882" t="s">
        <v>24</v>
      </c>
      <c r="G8882">
        <v>90008</v>
      </c>
      <c r="H8882" t="s">
        <v>25</v>
      </c>
      <c r="I8882" t="s">
        <v>35</v>
      </c>
      <c r="J8882" t="s">
        <v>59</v>
      </c>
      <c r="K8882" s="6">
        <v>239.97</v>
      </c>
      <c r="L8882">
        <v>3</v>
      </c>
      <c r="M8882">
        <v>0</v>
      </c>
      <c r="N8882" s="6">
        <v>86.389200000000002</v>
      </c>
      <c r="O8882" t="str">
        <f t="shared" si="414"/>
        <v/>
      </c>
      <c r="P8882" s="6">
        <f t="shared" si="415"/>
        <v>102.02466666666665</v>
      </c>
      <c r="Q8882">
        <f t="shared" si="416"/>
        <v>94.525132516094274</v>
      </c>
      <c r="R8882" s="16" t="str">
        <f>TEXT(Ecom[[#This Row],[Dates]],"mmm")</f>
        <v>Sep</v>
      </c>
      <c r="S8882" s="16" t="str">
        <f>TEXT(Ecom[[#This Row],[Dates]],"YYYY")</f>
        <v>2026</v>
      </c>
      <c r="T8882" s="16"/>
    </row>
    <row r="8883" spans="1:20" x14ac:dyDescent="0.25">
      <c r="A8883" t="s">
        <v>13</v>
      </c>
      <c r="B8883" s="16">
        <v>45937</v>
      </c>
      <c r="C8883" t="s">
        <v>44</v>
      </c>
      <c r="D8883" t="s">
        <v>15</v>
      </c>
      <c r="E8883" t="s">
        <v>97</v>
      </c>
      <c r="F8883" t="s">
        <v>65</v>
      </c>
      <c r="G8883">
        <v>60505</v>
      </c>
      <c r="H8883" t="s">
        <v>47</v>
      </c>
      <c r="I8883" t="s">
        <v>35</v>
      </c>
      <c r="J8883" t="s">
        <v>59</v>
      </c>
      <c r="K8883" s="6">
        <v>50.12</v>
      </c>
      <c r="L8883">
        <v>7</v>
      </c>
      <c r="M8883">
        <v>0.2</v>
      </c>
      <c r="N8883" s="6">
        <v>-0.62649999999999995</v>
      </c>
      <c r="O8883">
        <f t="shared" si="414"/>
        <v>-0.62649999999999995</v>
      </c>
      <c r="P8883" s="6">
        <f t="shared" si="415"/>
        <v>26.818666666666669</v>
      </c>
      <c r="Q8883">
        <f t="shared" si="416"/>
        <v>81.319837082418644</v>
      </c>
      <c r="R8883" s="16" t="str">
        <f>TEXT(Ecom[[#This Row],[Dates]],"mmm")</f>
        <v>Oct</v>
      </c>
      <c r="S8883" s="16" t="str">
        <f>TEXT(Ecom[[#This Row],[Dates]],"YYYY")</f>
        <v>2025</v>
      </c>
      <c r="T8883" s="16"/>
    </row>
    <row r="8884" spans="1:20" x14ac:dyDescent="0.25">
      <c r="A8884" t="s">
        <v>28</v>
      </c>
      <c r="B8884" s="16">
        <v>45968</v>
      </c>
      <c r="C8884" t="s">
        <v>22</v>
      </c>
      <c r="D8884" t="s">
        <v>15</v>
      </c>
      <c r="E8884" t="s">
        <v>89</v>
      </c>
      <c r="F8884" t="s">
        <v>40</v>
      </c>
      <c r="G8884">
        <v>27707</v>
      </c>
      <c r="H8884" t="s">
        <v>18</v>
      </c>
      <c r="I8884" t="s">
        <v>35</v>
      </c>
      <c r="J8884" t="s">
        <v>36</v>
      </c>
      <c r="K8884" s="6">
        <v>15.984</v>
      </c>
      <c r="L8884">
        <v>2</v>
      </c>
      <c r="M8884">
        <v>0.2</v>
      </c>
      <c r="N8884" s="6">
        <v>1.3986000000000001</v>
      </c>
      <c r="O8884" t="str">
        <f t="shared" si="414"/>
        <v/>
      </c>
      <c r="P8884" s="6">
        <f t="shared" si="415"/>
        <v>12.287999999999998</v>
      </c>
      <c r="Q8884">
        <f t="shared" si="416"/>
        <v>50.304379193804522</v>
      </c>
      <c r="R8884" s="16" t="str">
        <f>TEXT(Ecom[[#This Row],[Dates]],"mmm")</f>
        <v>Nov</v>
      </c>
      <c r="S8884" s="16" t="str">
        <f>TEXT(Ecom[[#This Row],[Dates]],"YYYY")</f>
        <v>2025</v>
      </c>
      <c r="T8884" s="16"/>
    </row>
    <row r="8885" spans="1:20" x14ac:dyDescent="0.25">
      <c r="A8885" t="s">
        <v>28</v>
      </c>
      <c r="B8885" s="16">
        <v>46346</v>
      </c>
      <c r="C8885" t="s">
        <v>22</v>
      </c>
      <c r="D8885" t="s">
        <v>15</v>
      </c>
      <c r="E8885" t="s">
        <v>89</v>
      </c>
      <c r="F8885" t="s">
        <v>40</v>
      </c>
      <c r="G8885">
        <v>27707</v>
      </c>
      <c r="H8885" t="s">
        <v>18</v>
      </c>
      <c r="I8885" t="s">
        <v>26</v>
      </c>
      <c r="J8885" t="s">
        <v>41</v>
      </c>
      <c r="K8885" s="6">
        <v>14.352</v>
      </c>
      <c r="L8885">
        <v>3</v>
      </c>
      <c r="M8885">
        <v>0.2</v>
      </c>
      <c r="N8885" s="6">
        <v>4.4850000000000003</v>
      </c>
      <c r="O8885" t="str">
        <f t="shared" si="414"/>
        <v/>
      </c>
      <c r="P8885" s="6">
        <f t="shared" si="415"/>
        <v>7.9139999999999988</v>
      </c>
      <c r="Q8885">
        <f t="shared" si="416"/>
        <v>8.448236142883669</v>
      </c>
      <c r="R8885" s="16" t="str">
        <f>TEXT(Ecom[[#This Row],[Dates]],"mmm")</f>
        <v>Nov</v>
      </c>
      <c r="S8885" s="16" t="str">
        <f>TEXT(Ecom[[#This Row],[Dates]],"YYYY")</f>
        <v>2026</v>
      </c>
      <c r="T8885" s="16"/>
    </row>
    <row r="8886" spans="1:20" x14ac:dyDescent="0.25">
      <c r="A8886" t="s">
        <v>28</v>
      </c>
      <c r="B8886" s="16">
        <v>46192</v>
      </c>
      <c r="C8886" t="s">
        <v>22</v>
      </c>
      <c r="D8886" t="s">
        <v>15</v>
      </c>
      <c r="E8886" t="s">
        <v>103</v>
      </c>
      <c r="F8886" t="s">
        <v>104</v>
      </c>
      <c r="G8886">
        <v>43229</v>
      </c>
      <c r="H8886" t="s">
        <v>57</v>
      </c>
      <c r="I8886" t="s">
        <v>26</v>
      </c>
      <c r="J8886" t="s">
        <v>37</v>
      </c>
      <c r="K8886" s="6">
        <v>6.5279999999999996</v>
      </c>
      <c r="L8886">
        <v>4</v>
      </c>
      <c r="M8886">
        <v>0.7</v>
      </c>
      <c r="N8886" s="6">
        <v>-4.5696000000000003</v>
      </c>
      <c r="O8886">
        <f t="shared" si="414"/>
        <v>-4.5696000000000003</v>
      </c>
      <c r="P8886" s="6">
        <f t="shared" si="415"/>
        <v>10.082000000000001</v>
      </c>
      <c r="Q8886">
        <f t="shared" si="416"/>
        <v>7.6328103168710628</v>
      </c>
      <c r="R8886" s="16" t="str">
        <f>TEXT(Ecom[[#This Row],[Dates]],"mmm")</f>
        <v>Jun</v>
      </c>
      <c r="S8886" s="16" t="str">
        <f>TEXT(Ecom[[#This Row],[Dates]],"YYYY")</f>
        <v>2026</v>
      </c>
      <c r="T8886" s="16"/>
    </row>
    <row r="8887" spans="1:20" x14ac:dyDescent="0.25">
      <c r="A8887" t="s">
        <v>28</v>
      </c>
      <c r="B8887" s="16">
        <v>45689</v>
      </c>
      <c r="C8887" t="s">
        <v>22</v>
      </c>
      <c r="D8887" t="s">
        <v>15</v>
      </c>
      <c r="E8887" t="s">
        <v>103</v>
      </c>
      <c r="F8887" t="s">
        <v>104</v>
      </c>
      <c r="G8887">
        <v>43229</v>
      </c>
      <c r="H8887" t="s">
        <v>57</v>
      </c>
      <c r="I8887" t="s">
        <v>26</v>
      </c>
      <c r="J8887" t="s">
        <v>37</v>
      </c>
      <c r="K8887" s="6">
        <v>2.8620000000000001</v>
      </c>
      <c r="L8887">
        <v>3</v>
      </c>
      <c r="M8887">
        <v>0.7</v>
      </c>
      <c r="N8887" s="6">
        <v>-2.2896000000000001</v>
      </c>
      <c r="O8887">
        <f t="shared" si="414"/>
        <v>-2.2896000000000001</v>
      </c>
      <c r="P8887" s="6">
        <f t="shared" si="415"/>
        <v>99.999333333333325</v>
      </c>
      <c r="Q8887">
        <f t="shared" si="416"/>
        <v>102.007312189608</v>
      </c>
      <c r="R8887" s="16" t="str">
        <f>TEXT(Ecom[[#This Row],[Dates]],"mmm")</f>
        <v>Feb</v>
      </c>
      <c r="S8887" s="16" t="str">
        <f>TEXT(Ecom[[#This Row],[Dates]],"YYYY")</f>
        <v>2025</v>
      </c>
      <c r="T8887" s="16"/>
    </row>
    <row r="8888" spans="1:20" x14ac:dyDescent="0.25">
      <c r="A8888" t="s">
        <v>28</v>
      </c>
      <c r="B8888" s="16">
        <v>45719</v>
      </c>
      <c r="C8888" t="s">
        <v>22</v>
      </c>
      <c r="D8888" t="s">
        <v>15</v>
      </c>
      <c r="E8888" t="s">
        <v>103</v>
      </c>
      <c r="F8888" t="s">
        <v>104</v>
      </c>
      <c r="G8888">
        <v>43229</v>
      </c>
      <c r="H8888" t="s">
        <v>57</v>
      </c>
      <c r="I8888" t="s">
        <v>26</v>
      </c>
      <c r="J8888" t="s">
        <v>37</v>
      </c>
      <c r="K8888" s="6">
        <v>20.856000000000002</v>
      </c>
      <c r="L8888">
        <v>8</v>
      </c>
      <c r="M8888">
        <v>0.7</v>
      </c>
      <c r="N8888" s="6">
        <v>-16.684799999999999</v>
      </c>
      <c r="O8888">
        <f t="shared" si="414"/>
        <v>-16.684799999999999</v>
      </c>
      <c r="P8888" s="6">
        <f t="shared" si="415"/>
        <v>308.9253333333333</v>
      </c>
      <c r="Q8888">
        <f t="shared" si="416"/>
        <v>211.38341935257171</v>
      </c>
      <c r="R8888" s="16" t="str">
        <f>TEXT(Ecom[[#This Row],[Dates]],"mmm")</f>
        <v>Mar</v>
      </c>
      <c r="S8888" s="16" t="str">
        <f>TEXT(Ecom[[#This Row],[Dates]],"YYYY")</f>
        <v>2025</v>
      </c>
      <c r="T8888" s="16"/>
    </row>
    <row r="8889" spans="1:20" x14ac:dyDescent="0.25">
      <c r="A8889" t="s">
        <v>13</v>
      </c>
      <c r="B8889" s="16">
        <v>46020</v>
      </c>
      <c r="C8889" t="s">
        <v>22</v>
      </c>
      <c r="D8889" t="s">
        <v>15</v>
      </c>
      <c r="E8889" t="s">
        <v>23</v>
      </c>
      <c r="F8889" t="s">
        <v>24</v>
      </c>
      <c r="G8889">
        <v>90036</v>
      </c>
      <c r="H8889" t="s">
        <v>25</v>
      </c>
      <c r="I8889" t="s">
        <v>26</v>
      </c>
      <c r="J8889" t="s">
        <v>32</v>
      </c>
      <c r="K8889" s="6">
        <v>276.27999999999997</v>
      </c>
      <c r="L8889">
        <v>2</v>
      </c>
      <c r="M8889">
        <v>0</v>
      </c>
      <c r="N8889" s="6">
        <v>0</v>
      </c>
      <c r="O8889" t="str">
        <f t="shared" si="414"/>
        <v/>
      </c>
      <c r="P8889" s="6">
        <f t="shared" si="415"/>
        <v>451.96333333333331</v>
      </c>
      <c r="Q8889">
        <f t="shared" si="416"/>
        <v>211.29501037911689</v>
      </c>
      <c r="R8889" s="16" t="str">
        <f>TEXT(Ecom[[#This Row],[Dates]],"mmm")</f>
        <v>Dec</v>
      </c>
      <c r="S8889" s="16" t="str">
        <f>TEXT(Ecom[[#This Row],[Dates]],"YYYY")</f>
        <v>2025</v>
      </c>
      <c r="T8889" s="16"/>
    </row>
    <row r="8890" spans="1:20" x14ac:dyDescent="0.25">
      <c r="A8890" t="s">
        <v>28</v>
      </c>
      <c r="B8890" s="16">
        <v>45887</v>
      </c>
      <c r="C8890" t="s">
        <v>44</v>
      </c>
      <c r="D8890" t="s">
        <v>15</v>
      </c>
      <c r="E8890" t="s">
        <v>366</v>
      </c>
      <c r="F8890" t="s">
        <v>24</v>
      </c>
      <c r="G8890">
        <v>95207</v>
      </c>
      <c r="H8890" t="s">
        <v>25</v>
      </c>
      <c r="I8890" t="s">
        <v>19</v>
      </c>
      <c r="J8890" t="s">
        <v>33</v>
      </c>
      <c r="K8890" s="6">
        <v>629.64</v>
      </c>
      <c r="L8890">
        <v>9</v>
      </c>
      <c r="M8890">
        <v>0</v>
      </c>
      <c r="N8890" s="6">
        <v>107.03879999999999</v>
      </c>
      <c r="O8890" t="str">
        <f t="shared" si="414"/>
        <v/>
      </c>
      <c r="P8890" s="6">
        <f t="shared" si="415"/>
        <v>1002.4</v>
      </c>
      <c r="Q8890">
        <f t="shared" si="416"/>
        <v>565.343083709025</v>
      </c>
      <c r="R8890" s="16" t="str">
        <f>TEXT(Ecom[[#This Row],[Dates]],"mmm")</f>
        <v>Aug</v>
      </c>
      <c r="S8890" s="16" t="str">
        <f>TEXT(Ecom[[#This Row],[Dates]],"YYYY")</f>
        <v>2025</v>
      </c>
      <c r="T8890" s="16"/>
    </row>
    <row r="8891" spans="1:20" x14ac:dyDescent="0.25">
      <c r="A8891" t="s">
        <v>13</v>
      </c>
      <c r="B8891" s="16">
        <v>45689</v>
      </c>
      <c r="C8891" t="s">
        <v>44</v>
      </c>
      <c r="D8891" t="s">
        <v>15</v>
      </c>
      <c r="E8891" t="s">
        <v>90</v>
      </c>
      <c r="F8891" t="s">
        <v>112</v>
      </c>
      <c r="G8891">
        <v>65203</v>
      </c>
      <c r="H8891" t="s">
        <v>47</v>
      </c>
      <c r="I8891" t="s">
        <v>35</v>
      </c>
      <c r="J8891" t="s">
        <v>36</v>
      </c>
      <c r="K8891" s="6">
        <v>449.97</v>
      </c>
      <c r="L8891">
        <v>3</v>
      </c>
      <c r="M8891">
        <v>0</v>
      </c>
      <c r="N8891" s="6">
        <v>220.4853</v>
      </c>
      <c r="O8891" t="str">
        <f t="shared" si="414"/>
        <v/>
      </c>
      <c r="P8891" s="6">
        <f t="shared" si="415"/>
        <v>833.11333333333334</v>
      </c>
      <c r="Q8891">
        <f t="shared" si="416"/>
        <v>673.78919071889959</v>
      </c>
      <c r="R8891" s="16" t="str">
        <f>TEXT(Ecom[[#This Row],[Dates]],"mmm")</f>
        <v>Feb</v>
      </c>
      <c r="S8891" s="16" t="str">
        <f>TEXT(Ecom[[#This Row],[Dates]],"YYYY")</f>
        <v>2025</v>
      </c>
      <c r="T8891" s="16"/>
    </row>
    <row r="8892" spans="1:20" x14ac:dyDescent="0.25">
      <c r="A8892" t="s">
        <v>13</v>
      </c>
      <c r="B8892" s="16">
        <v>45860</v>
      </c>
      <c r="C8892" t="s">
        <v>44</v>
      </c>
      <c r="D8892" t="s">
        <v>15</v>
      </c>
      <c r="E8892" t="s">
        <v>90</v>
      </c>
      <c r="F8892" t="s">
        <v>112</v>
      </c>
      <c r="G8892">
        <v>65203</v>
      </c>
      <c r="H8892" t="s">
        <v>47</v>
      </c>
      <c r="I8892" t="s">
        <v>26</v>
      </c>
      <c r="J8892" t="s">
        <v>38</v>
      </c>
      <c r="K8892" s="6">
        <v>1927.59</v>
      </c>
      <c r="L8892">
        <v>7</v>
      </c>
      <c r="M8892">
        <v>0</v>
      </c>
      <c r="N8892" s="6">
        <v>751.76009999999997</v>
      </c>
      <c r="O8892" t="str">
        <f t="shared" si="414"/>
        <v/>
      </c>
      <c r="P8892" s="6">
        <f t="shared" si="415"/>
        <v>1575.3473333333332</v>
      </c>
      <c r="Q8892">
        <f t="shared" si="416"/>
        <v>926.44259916081808</v>
      </c>
      <c r="R8892" s="16" t="str">
        <f>TEXT(Ecom[[#This Row],[Dates]],"mmm")</f>
        <v>Jul</v>
      </c>
      <c r="S8892" s="16" t="str">
        <f>TEXT(Ecom[[#This Row],[Dates]],"YYYY")</f>
        <v>2025</v>
      </c>
      <c r="T8892" s="16"/>
    </row>
    <row r="8893" spans="1:20" x14ac:dyDescent="0.25">
      <c r="A8893" t="s">
        <v>62</v>
      </c>
      <c r="B8893" s="16">
        <v>46013</v>
      </c>
      <c r="C8893" t="s">
        <v>44</v>
      </c>
      <c r="D8893" t="s">
        <v>15</v>
      </c>
      <c r="E8893" t="s">
        <v>103</v>
      </c>
      <c r="F8893" t="s">
        <v>167</v>
      </c>
      <c r="G8893">
        <v>31907</v>
      </c>
      <c r="H8893" t="s">
        <v>18</v>
      </c>
      <c r="I8893" t="s">
        <v>19</v>
      </c>
      <c r="J8893" t="s">
        <v>21</v>
      </c>
      <c r="K8893" s="6">
        <v>121.78</v>
      </c>
      <c r="L8893">
        <v>2</v>
      </c>
      <c r="M8893">
        <v>0</v>
      </c>
      <c r="N8893" s="6">
        <v>30.445</v>
      </c>
      <c r="O8893" t="str">
        <f t="shared" si="414"/>
        <v/>
      </c>
      <c r="P8893" s="6">
        <f t="shared" si="415"/>
        <v>1095.894</v>
      </c>
      <c r="Q8893">
        <f t="shared" si="416"/>
        <v>834.05682088923174</v>
      </c>
      <c r="R8893" s="16" t="str">
        <f>TEXT(Ecom[[#This Row],[Dates]],"mmm")</f>
        <v>Dec</v>
      </c>
      <c r="S8893" s="16" t="str">
        <f>TEXT(Ecom[[#This Row],[Dates]],"YYYY")</f>
        <v>2025</v>
      </c>
      <c r="T8893" s="16"/>
    </row>
    <row r="8894" spans="1:20" x14ac:dyDescent="0.25">
      <c r="A8894" t="s">
        <v>28</v>
      </c>
      <c r="B8894" s="16">
        <v>46334</v>
      </c>
      <c r="C8894" t="s">
        <v>44</v>
      </c>
      <c r="D8894" t="s">
        <v>15</v>
      </c>
      <c r="E8894" t="s">
        <v>144</v>
      </c>
      <c r="F8894" t="s">
        <v>24</v>
      </c>
      <c r="G8894">
        <v>92037</v>
      </c>
      <c r="H8894" t="s">
        <v>25</v>
      </c>
      <c r="I8894" t="s">
        <v>19</v>
      </c>
      <c r="J8894" t="s">
        <v>21</v>
      </c>
      <c r="K8894" s="6">
        <v>2676.672</v>
      </c>
      <c r="L8894">
        <v>9</v>
      </c>
      <c r="M8894">
        <v>0.2</v>
      </c>
      <c r="N8894" s="6">
        <v>267.66719999999998</v>
      </c>
      <c r="O8894" t="str">
        <f t="shared" si="414"/>
        <v/>
      </c>
      <c r="P8894" s="6">
        <f t="shared" si="415"/>
        <v>1159.3106666666665</v>
      </c>
      <c r="Q8894">
        <f t="shared" si="416"/>
        <v>875.37454048948973</v>
      </c>
      <c r="R8894" s="16" t="str">
        <f>TEXT(Ecom[[#This Row],[Dates]],"mmm")</f>
        <v>Nov</v>
      </c>
      <c r="S8894" s="16" t="str">
        <f>TEXT(Ecom[[#This Row],[Dates]],"YYYY")</f>
        <v>2026</v>
      </c>
      <c r="T8894" s="16"/>
    </row>
    <row r="8895" spans="1:20" x14ac:dyDescent="0.25">
      <c r="A8895" t="s">
        <v>28</v>
      </c>
      <c r="B8895" s="16">
        <v>45786</v>
      </c>
      <c r="C8895" t="s">
        <v>14</v>
      </c>
      <c r="D8895" t="s">
        <v>15</v>
      </c>
      <c r="E8895" t="s">
        <v>572</v>
      </c>
      <c r="F8895" t="s">
        <v>46</v>
      </c>
      <c r="G8895">
        <v>77590</v>
      </c>
      <c r="H8895" t="s">
        <v>47</v>
      </c>
      <c r="I8895" t="s">
        <v>19</v>
      </c>
      <c r="J8895" t="s">
        <v>31</v>
      </c>
      <c r="K8895" s="6">
        <v>489.23</v>
      </c>
      <c r="L8895">
        <v>2</v>
      </c>
      <c r="M8895">
        <v>0.3</v>
      </c>
      <c r="N8895" s="6">
        <v>41.933999999999997</v>
      </c>
      <c r="O8895" t="str">
        <f t="shared" si="414"/>
        <v/>
      </c>
      <c r="P8895" s="6">
        <f t="shared" si="415"/>
        <v>273.06666666666666</v>
      </c>
      <c r="Q8895">
        <f t="shared" si="416"/>
        <v>619.41245091553105</v>
      </c>
      <c r="R8895" s="16" t="str">
        <f>TEXT(Ecom[[#This Row],[Dates]],"mmm")</f>
        <v>May</v>
      </c>
      <c r="S8895" s="16" t="str">
        <f>TEXT(Ecom[[#This Row],[Dates]],"YYYY")</f>
        <v>2025</v>
      </c>
      <c r="T8895" s="16"/>
    </row>
    <row r="8896" spans="1:20" x14ac:dyDescent="0.25">
      <c r="A8896" t="s">
        <v>28</v>
      </c>
      <c r="B8896" s="16">
        <v>45777</v>
      </c>
      <c r="C8896" t="s">
        <v>14</v>
      </c>
      <c r="D8896" t="s">
        <v>15</v>
      </c>
      <c r="E8896" t="s">
        <v>23</v>
      </c>
      <c r="F8896" t="s">
        <v>24</v>
      </c>
      <c r="G8896">
        <v>90004</v>
      </c>
      <c r="H8896" t="s">
        <v>25</v>
      </c>
      <c r="I8896" t="s">
        <v>19</v>
      </c>
      <c r="J8896" t="s">
        <v>33</v>
      </c>
      <c r="K8896" s="6">
        <v>312.02999999999997</v>
      </c>
      <c r="L8896">
        <v>3</v>
      </c>
      <c r="M8896">
        <v>0</v>
      </c>
      <c r="N8896" s="6">
        <v>43.684199999999997</v>
      </c>
      <c r="O8896" t="str">
        <f t="shared" si="414"/>
        <v/>
      </c>
      <c r="P8896" s="6">
        <f t="shared" si="415"/>
        <v>165.18999999999997</v>
      </c>
      <c r="Q8896">
        <f t="shared" si="416"/>
        <v>510.87321070612535</v>
      </c>
      <c r="R8896" s="16" t="str">
        <f>TEXT(Ecom[[#This Row],[Dates]],"mmm")</f>
        <v>Apr</v>
      </c>
      <c r="S8896" s="16" t="str">
        <f>TEXT(Ecom[[#This Row],[Dates]],"YYYY")</f>
        <v>2025</v>
      </c>
      <c r="T8896" s="16"/>
    </row>
    <row r="8897" spans="1:20" x14ac:dyDescent="0.25">
      <c r="A8897" t="s">
        <v>28</v>
      </c>
      <c r="B8897" s="16">
        <v>46110</v>
      </c>
      <c r="C8897" t="s">
        <v>14</v>
      </c>
      <c r="D8897" t="s">
        <v>15</v>
      </c>
      <c r="E8897" t="s">
        <v>23</v>
      </c>
      <c r="F8897" t="s">
        <v>24</v>
      </c>
      <c r="G8897">
        <v>90004</v>
      </c>
      <c r="H8897" t="s">
        <v>25</v>
      </c>
      <c r="I8897" t="s">
        <v>26</v>
      </c>
      <c r="J8897" t="s">
        <v>32</v>
      </c>
      <c r="K8897" s="6">
        <v>17.940000000000001</v>
      </c>
      <c r="L8897">
        <v>3</v>
      </c>
      <c r="M8897">
        <v>0</v>
      </c>
      <c r="N8897" s="6">
        <v>3.0497999999999998</v>
      </c>
      <c r="O8897" t="str">
        <f t="shared" si="414"/>
        <v/>
      </c>
      <c r="P8897" s="6">
        <f t="shared" si="415"/>
        <v>73.686666666666667</v>
      </c>
      <c r="Q8897">
        <f t="shared" si="416"/>
        <v>148.77030608987158</v>
      </c>
      <c r="R8897" s="16" t="str">
        <f>TEXT(Ecom[[#This Row],[Dates]],"mmm")</f>
        <v>Mar</v>
      </c>
      <c r="S8897" s="16" t="str">
        <f>TEXT(Ecom[[#This Row],[Dates]],"YYYY")</f>
        <v>2026</v>
      </c>
      <c r="T8897" s="16"/>
    </row>
    <row r="8898" spans="1:20" x14ac:dyDescent="0.25">
      <c r="A8898" t="s">
        <v>28</v>
      </c>
      <c r="B8898" s="16">
        <v>46276</v>
      </c>
      <c r="C8898" t="s">
        <v>14</v>
      </c>
      <c r="D8898" t="s">
        <v>15</v>
      </c>
      <c r="E8898" t="s">
        <v>23</v>
      </c>
      <c r="F8898" t="s">
        <v>24</v>
      </c>
      <c r="G8898">
        <v>90004</v>
      </c>
      <c r="H8898" t="s">
        <v>25</v>
      </c>
      <c r="I8898" t="s">
        <v>35</v>
      </c>
      <c r="J8898" t="s">
        <v>36</v>
      </c>
      <c r="K8898" s="6">
        <v>165.6</v>
      </c>
      <c r="L8898">
        <v>3</v>
      </c>
      <c r="M8898">
        <v>0.2</v>
      </c>
      <c r="N8898" s="6">
        <v>10.35</v>
      </c>
      <c r="O8898" t="str">
        <f t="shared" ref="O8898:O8961" si="417">IF(N8898&lt;0,N8898,"")</f>
        <v/>
      </c>
      <c r="P8898" s="6">
        <f t="shared" si="415"/>
        <v>232.69666666666669</v>
      </c>
      <c r="Q8898">
        <f t="shared" si="416"/>
        <v>152.85668370029441</v>
      </c>
      <c r="R8898" s="16" t="str">
        <f>TEXT(Ecom[[#This Row],[Dates]],"mmm")</f>
        <v>Sep</v>
      </c>
      <c r="S8898" s="16" t="str">
        <f>TEXT(Ecom[[#This Row],[Dates]],"YYYY")</f>
        <v>2026</v>
      </c>
      <c r="T8898" s="16"/>
    </row>
    <row r="8899" spans="1:20" x14ac:dyDescent="0.25">
      <c r="A8899" t="s">
        <v>28</v>
      </c>
      <c r="B8899" s="16">
        <v>46076</v>
      </c>
      <c r="C8899" t="s">
        <v>14</v>
      </c>
      <c r="D8899" t="s">
        <v>15</v>
      </c>
      <c r="E8899" t="s">
        <v>23</v>
      </c>
      <c r="F8899" t="s">
        <v>24</v>
      </c>
      <c r="G8899">
        <v>90004</v>
      </c>
      <c r="H8899" t="s">
        <v>25</v>
      </c>
      <c r="I8899" t="s">
        <v>26</v>
      </c>
      <c r="J8899" t="s">
        <v>41</v>
      </c>
      <c r="K8899" s="6">
        <v>37.520000000000003</v>
      </c>
      <c r="L8899">
        <v>4</v>
      </c>
      <c r="M8899">
        <v>0</v>
      </c>
      <c r="N8899" s="6">
        <v>18.009599999999999</v>
      </c>
      <c r="O8899" t="str">
        <f t="shared" si="417"/>
        <v/>
      </c>
      <c r="P8899" s="6">
        <f t="shared" ref="P8899:P8962" si="418">AVERAGE(K8899:K8901)</f>
        <v>185.85</v>
      </c>
      <c r="Q8899">
        <f t="shared" si="416"/>
        <v>178.83768549120694</v>
      </c>
      <c r="R8899" s="16" t="str">
        <f>TEXT(Ecom[[#This Row],[Dates]],"mmm")</f>
        <v>Feb</v>
      </c>
      <c r="S8899" s="16" t="str">
        <f>TEXT(Ecom[[#This Row],[Dates]],"YYYY")</f>
        <v>2026</v>
      </c>
      <c r="T8899" s="16"/>
    </row>
    <row r="8900" spans="1:20" x14ac:dyDescent="0.25">
      <c r="A8900" t="s">
        <v>13</v>
      </c>
      <c r="B8900" s="16">
        <v>46272</v>
      </c>
      <c r="C8900" t="s">
        <v>22</v>
      </c>
      <c r="D8900" t="s">
        <v>15</v>
      </c>
      <c r="E8900" t="s">
        <v>82</v>
      </c>
      <c r="F8900" t="s">
        <v>83</v>
      </c>
      <c r="G8900">
        <v>22153</v>
      </c>
      <c r="H8900" t="s">
        <v>18</v>
      </c>
      <c r="I8900" t="s">
        <v>35</v>
      </c>
      <c r="J8900" t="s">
        <v>36</v>
      </c>
      <c r="K8900" s="6">
        <v>494.97</v>
      </c>
      <c r="L8900">
        <v>3</v>
      </c>
      <c r="M8900">
        <v>0</v>
      </c>
      <c r="N8900" s="6">
        <v>148.49100000000001</v>
      </c>
      <c r="O8900" t="str">
        <f t="shared" si="417"/>
        <v/>
      </c>
      <c r="P8900" s="6">
        <f t="shared" si="418"/>
        <v>184.03133333333332</v>
      </c>
      <c r="Q8900">
        <f t="shared" si="416"/>
        <v>198.10333656808359</v>
      </c>
      <c r="R8900" s="16" t="str">
        <f>TEXT(Ecom[[#This Row],[Dates]],"mmm")</f>
        <v>Sep</v>
      </c>
      <c r="S8900" s="16" t="str">
        <f>TEXT(Ecom[[#This Row],[Dates]],"YYYY")</f>
        <v>2026</v>
      </c>
      <c r="T8900" s="16"/>
    </row>
    <row r="8901" spans="1:20" x14ac:dyDescent="0.25">
      <c r="A8901" t="s">
        <v>13</v>
      </c>
      <c r="B8901" s="16">
        <v>46365</v>
      </c>
      <c r="C8901" t="s">
        <v>22</v>
      </c>
      <c r="D8901" t="s">
        <v>15</v>
      </c>
      <c r="E8901" t="s">
        <v>82</v>
      </c>
      <c r="F8901" t="s">
        <v>83</v>
      </c>
      <c r="G8901">
        <v>22153</v>
      </c>
      <c r="H8901" t="s">
        <v>18</v>
      </c>
      <c r="I8901" t="s">
        <v>26</v>
      </c>
      <c r="J8901" t="s">
        <v>27</v>
      </c>
      <c r="K8901" s="6">
        <v>25.06</v>
      </c>
      <c r="L8901">
        <v>2</v>
      </c>
      <c r="M8901">
        <v>0</v>
      </c>
      <c r="N8901" s="6">
        <v>11.7782</v>
      </c>
      <c r="O8901" t="str">
        <f t="shared" si="417"/>
        <v/>
      </c>
      <c r="P8901" s="6">
        <f t="shared" si="418"/>
        <v>25.206666666666663</v>
      </c>
      <c r="Q8901">
        <f t="shared" ref="Q8901:Q8964" si="419">SQRT(SUMXMY2(K8901:K8903,P8899:P8901)/3)</f>
        <v>127.79218487783926</v>
      </c>
      <c r="R8901" s="16" t="str">
        <f>TEXT(Ecom[[#This Row],[Dates]],"mmm")</f>
        <v>Dec</v>
      </c>
      <c r="S8901" s="16" t="str">
        <f>TEXT(Ecom[[#This Row],[Dates]],"YYYY")</f>
        <v>2026</v>
      </c>
      <c r="T8901" s="16"/>
    </row>
    <row r="8902" spans="1:20" x14ac:dyDescent="0.25">
      <c r="A8902" t="s">
        <v>28</v>
      </c>
      <c r="B8902" s="16">
        <v>45865</v>
      </c>
      <c r="C8902" t="s">
        <v>14</v>
      </c>
      <c r="D8902" t="s">
        <v>15</v>
      </c>
      <c r="E8902" t="s">
        <v>87</v>
      </c>
      <c r="F8902" t="s">
        <v>65</v>
      </c>
      <c r="G8902">
        <v>62521</v>
      </c>
      <c r="H8902" t="s">
        <v>47</v>
      </c>
      <c r="I8902" t="s">
        <v>19</v>
      </c>
      <c r="J8902" t="s">
        <v>33</v>
      </c>
      <c r="K8902" s="6">
        <v>32.064</v>
      </c>
      <c r="L8902">
        <v>3</v>
      </c>
      <c r="M8902">
        <v>0.6</v>
      </c>
      <c r="N8902" s="6">
        <v>-12.8256</v>
      </c>
      <c r="O8902">
        <f t="shared" si="417"/>
        <v>-12.8256</v>
      </c>
      <c r="P8902" s="6">
        <f t="shared" si="418"/>
        <v>80.546333333333337</v>
      </c>
      <c r="Q8902">
        <f t="shared" si="419"/>
        <v>108.56115611027731</v>
      </c>
      <c r="R8902" s="16" t="str">
        <f>TEXT(Ecom[[#This Row],[Dates]],"mmm")</f>
        <v>Jul</v>
      </c>
      <c r="S8902" s="16" t="str">
        <f>TEXT(Ecom[[#This Row],[Dates]],"YYYY")</f>
        <v>2025</v>
      </c>
      <c r="T8902" s="16"/>
    </row>
    <row r="8903" spans="1:20" x14ac:dyDescent="0.25">
      <c r="A8903" t="s">
        <v>28</v>
      </c>
      <c r="B8903" s="16">
        <v>46238</v>
      </c>
      <c r="C8903" t="s">
        <v>14</v>
      </c>
      <c r="D8903" t="s">
        <v>15</v>
      </c>
      <c r="E8903" t="s">
        <v>87</v>
      </c>
      <c r="F8903" t="s">
        <v>65</v>
      </c>
      <c r="G8903">
        <v>62521</v>
      </c>
      <c r="H8903" t="s">
        <v>47</v>
      </c>
      <c r="I8903" t="s">
        <v>26</v>
      </c>
      <c r="J8903" t="s">
        <v>41</v>
      </c>
      <c r="K8903" s="6">
        <v>18.495999999999999</v>
      </c>
      <c r="L8903">
        <v>4</v>
      </c>
      <c r="M8903">
        <v>0.2</v>
      </c>
      <c r="N8903" s="6">
        <v>6.7047999999999996</v>
      </c>
      <c r="O8903" t="str">
        <f t="shared" si="417"/>
        <v/>
      </c>
      <c r="P8903" s="6">
        <f t="shared" si="418"/>
        <v>73.314333333333337</v>
      </c>
      <c r="Q8903">
        <f t="shared" si="419"/>
        <v>73.540792144375374</v>
      </c>
      <c r="R8903" s="16" t="str">
        <f>TEXT(Ecom[[#This Row],[Dates]],"mmm")</f>
        <v>Aug</v>
      </c>
      <c r="S8903" s="16" t="str">
        <f>TEXT(Ecom[[#This Row],[Dates]],"YYYY")</f>
        <v>2026</v>
      </c>
      <c r="T8903" s="16"/>
    </row>
    <row r="8904" spans="1:20" x14ac:dyDescent="0.25">
      <c r="A8904" t="s">
        <v>28</v>
      </c>
      <c r="B8904" s="16">
        <v>46199</v>
      </c>
      <c r="C8904" t="s">
        <v>14</v>
      </c>
      <c r="D8904" t="s">
        <v>15</v>
      </c>
      <c r="E8904" t="s">
        <v>87</v>
      </c>
      <c r="F8904" t="s">
        <v>65</v>
      </c>
      <c r="G8904">
        <v>62521</v>
      </c>
      <c r="H8904" t="s">
        <v>47</v>
      </c>
      <c r="I8904" t="s">
        <v>19</v>
      </c>
      <c r="J8904" t="s">
        <v>21</v>
      </c>
      <c r="K8904" s="6">
        <v>191.07900000000001</v>
      </c>
      <c r="L8904">
        <v>3</v>
      </c>
      <c r="M8904">
        <v>0.3</v>
      </c>
      <c r="N8904" s="6">
        <v>-38.215800000000002</v>
      </c>
      <c r="O8904">
        <f t="shared" si="417"/>
        <v>-38.215800000000002</v>
      </c>
      <c r="P8904" s="6">
        <f t="shared" si="418"/>
        <v>77.325666666666663</v>
      </c>
      <c r="Q8904">
        <f t="shared" si="419"/>
        <v>78.250762934157891</v>
      </c>
      <c r="R8904" s="16" t="str">
        <f>TEXT(Ecom[[#This Row],[Dates]],"mmm")</f>
        <v>Jun</v>
      </c>
      <c r="S8904" s="16" t="str">
        <f>TEXT(Ecom[[#This Row],[Dates]],"YYYY")</f>
        <v>2026</v>
      </c>
      <c r="T8904" s="16"/>
    </row>
    <row r="8905" spans="1:20" x14ac:dyDescent="0.25">
      <c r="A8905" t="s">
        <v>28</v>
      </c>
      <c r="B8905" s="16">
        <v>45721</v>
      </c>
      <c r="C8905" t="s">
        <v>14</v>
      </c>
      <c r="D8905" t="s">
        <v>15</v>
      </c>
      <c r="E8905" t="s">
        <v>87</v>
      </c>
      <c r="F8905" t="s">
        <v>65</v>
      </c>
      <c r="G8905">
        <v>62521</v>
      </c>
      <c r="H8905" t="s">
        <v>47</v>
      </c>
      <c r="I8905" t="s">
        <v>26</v>
      </c>
      <c r="J8905" t="s">
        <v>41</v>
      </c>
      <c r="K8905" s="6">
        <v>10.368</v>
      </c>
      <c r="L8905">
        <v>2</v>
      </c>
      <c r="M8905">
        <v>0.2</v>
      </c>
      <c r="N8905" s="6">
        <v>3.6288</v>
      </c>
      <c r="O8905" t="str">
        <f t="shared" si="417"/>
        <v/>
      </c>
      <c r="P8905" s="6">
        <f t="shared" si="418"/>
        <v>23.912666666666667</v>
      </c>
      <c r="Q8905">
        <f t="shared" si="419"/>
        <v>45.460837527114109</v>
      </c>
      <c r="R8905" s="16" t="str">
        <f>TEXT(Ecom[[#This Row],[Dates]],"mmm")</f>
        <v>Mar</v>
      </c>
      <c r="S8905" s="16" t="str">
        <f>TEXT(Ecom[[#This Row],[Dates]],"YYYY")</f>
        <v>2025</v>
      </c>
      <c r="T8905" s="16"/>
    </row>
    <row r="8906" spans="1:20" x14ac:dyDescent="0.25">
      <c r="A8906" t="s">
        <v>168</v>
      </c>
      <c r="B8906" s="16">
        <v>45834</v>
      </c>
      <c r="C8906" t="s">
        <v>44</v>
      </c>
      <c r="D8906" t="s">
        <v>15</v>
      </c>
      <c r="E8906" t="s">
        <v>75</v>
      </c>
      <c r="F8906" t="s">
        <v>76</v>
      </c>
      <c r="G8906">
        <v>10009</v>
      </c>
      <c r="H8906" t="s">
        <v>57</v>
      </c>
      <c r="I8906" t="s">
        <v>26</v>
      </c>
      <c r="J8906" t="s">
        <v>27</v>
      </c>
      <c r="K8906" s="6">
        <v>30.53</v>
      </c>
      <c r="L8906">
        <v>1</v>
      </c>
      <c r="M8906">
        <v>0</v>
      </c>
      <c r="N8906" s="6">
        <v>14.043799999999999</v>
      </c>
      <c r="O8906" t="str">
        <f t="shared" si="417"/>
        <v/>
      </c>
      <c r="P8906" s="6">
        <f t="shared" si="418"/>
        <v>45.476666666666667</v>
      </c>
      <c r="Q8906">
        <f t="shared" si="419"/>
        <v>32.212813066645801</v>
      </c>
      <c r="R8906" s="16" t="str">
        <f>TEXT(Ecom[[#This Row],[Dates]],"mmm")</f>
        <v>Jun</v>
      </c>
      <c r="S8906" s="16" t="str">
        <f>TEXT(Ecom[[#This Row],[Dates]],"YYYY")</f>
        <v>2025</v>
      </c>
      <c r="T8906" s="16"/>
    </row>
    <row r="8907" spans="1:20" x14ac:dyDescent="0.25">
      <c r="A8907" t="s">
        <v>168</v>
      </c>
      <c r="B8907" s="16">
        <v>46056</v>
      </c>
      <c r="C8907" t="s">
        <v>44</v>
      </c>
      <c r="D8907" t="s">
        <v>15</v>
      </c>
      <c r="E8907" t="s">
        <v>75</v>
      </c>
      <c r="F8907" t="s">
        <v>76</v>
      </c>
      <c r="G8907">
        <v>10009</v>
      </c>
      <c r="H8907" t="s">
        <v>57</v>
      </c>
      <c r="I8907" t="s">
        <v>35</v>
      </c>
      <c r="J8907" t="s">
        <v>59</v>
      </c>
      <c r="K8907" s="6">
        <v>30.84</v>
      </c>
      <c r="L8907">
        <v>3</v>
      </c>
      <c r="M8907">
        <v>0</v>
      </c>
      <c r="N8907" s="6">
        <v>6.1680000000000001</v>
      </c>
      <c r="O8907" t="str">
        <f t="shared" si="417"/>
        <v/>
      </c>
      <c r="P8907" s="6">
        <f t="shared" si="418"/>
        <v>57.625333333333337</v>
      </c>
      <c r="Q8907">
        <f t="shared" si="419"/>
        <v>18.353896274209585</v>
      </c>
      <c r="R8907" s="16" t="str">
        <f>TEXT(Ecom[[#This Row],[Dates]],"mmm")</f>
        <v>Feb</v>
      </c>
      <c r="S8907" s="16" t="str">
        <f>TEXT(Ecom[[#This Row],[Dates]],"YYYY")</f>
        <v>2026</v>
      </c>
      <c r="T8907" s="16"/>
    </row>
    <row r="8908" spans="1:20" x14ac:dyDescent="0.25">
      <c r="A8908" t="s">
        <v>168</v>
      </c>
      <c r="B8908" s="16">
        <v>45875</v>
      </c>
      <c r="C8908" t="s">
        <v>44</v>
      </c>
      <c r="D8908" t="s">
        <v>15</v>
      </c>
      <c r="E8908" t="s">
        <v>75</v>
      </c>
      <c r="F8908" t="s">
        <v>76</v>
      </c>
      <c r="G8908">
        <v>10009</v>
      </c>
      <c r="H8908" t="s">
        <v>57</v>
      </c>
      <c r="I8908" t="s">
        <v>26</v>
      </c>
      <c r="J8908" t="s">
        <v>41</v>
      </c>
      <c r="K8908" s="6">
        <v>75.06</v>
      </c>
      <c r="L8908">
        <v>9</v>
      </c>
      <c r="M8908">
        <v>0</v>
      </c>
      <c r="N8908" s="6">
        <v>33.777000000000001</v>
      </c>
      <c r="O8908" t="str">
        <f t="shared" si="417"/>
        <v/>
      </c>
      <c r="P8908" s="6">
        <f t="shared" si="418"/>
        <v>108.252</v>
      </c>
      <c r="Q8908">
        <f t="shared" si="419"/>
        <v>46.576430384985578</v>
      </c>
      <c r="R8908" s="16" t="str">
        <f>TEXT(Ecom[[#This Row],[Dates]],"mmm")</f>
        <v>Aug</v>
      </c>
      <c r="S8908" s="16" t="str">
        <f>TEXT(Ecom[[#This Row],[Dates]],"YYYY")</f>
        <v>2025</v>
      </c>
      <c r="T8908" s="16"/>
    </row>
    <row r="8909" spans="1:20" x14ac:dyDescent="0.25">
      <c r="A8909" t="s">
        <v>62</v>
      </c>
      <c r="B8909" s="16">
        <v>45838</v>
      </c>
      <c r="C8909" t="s">
        <v>22</v>
      </c>
      <c r="D8909" t="s">
        <v>15</v>
      </c>
      <c r="E8909" t="s">
        <v>52</v>
      </c>
      <c r="F8909" t="s">
        <v>24</v>
      </c>
      <c r="G8909">
        <v>94110</v>
      </c>
      <c r="H8909" t="s">
        <v>25</v>
      </c>
      <c r="I8909" t="s">
        <v>35</v>
      </c>
      <c r="J8909" t="s">
        <v>36</v>
      </c>
      <c r="K8909" s="6">
        <v>66.975999999999999</v>
      </c>
      <c r="L8909">
        <v>7</v>
      </c>
      <c r="M8909">
        <v>0.2</v>
      </c>
      <c r="N8909" s="6">
        <v>6.6976000000000004</v>
      </c>
      <c r="O8909" t="str">
        <f t="shared" si="417"/>
        <v/>
      </c>
      <c r="P8909" s="6">
        <f t="shared" si="418"/>
        <v>90.541999999999987</v>
      </c>
      <c r="Q8909">
        <f t="shared" si="419"/>
        <v>58.70980762788875</v>
      </c>
      <c r="R8909" s="16" t="str">
        <f>TEXT(Ecom[[#This Row],[Dates]],"mmm")</f>
        <v>Jun</v>
      </c>
      <c r="S8909" s="16" t="str">
        <f>TEXT(Ecom[[#This Row],[Dates]],"YYYY")</f>
        <v>2025</v>
      </c>
      <c r="T8909" s="16"/>
    </row>
    <row r="8910" spans="1:20" x14ac:dyDescent="0.25">
      <c r="A8910" t="s">
        <v>28</v>
      </c>
      <c r="B8910" s="16">
        <v>46133</v>
      </c>
      <c r="C8910" t="s">
        <v>22</v>
      </c>
      <c r="D8910" t="s">
        <v>15</v>
      </c>
      <c r="E8910" t="s">
        <v>520</v>
      </c>
      <c r="F8910" t="s">
        <v>24</v>
      </c>
      <c r="G8910">
        <v>92553</v>
      </c>
      <c r="H8910" t="s">
        <v>25</v>
      </c>
      <c r="I8910" t="s">
        <v>26</v>
      </c>
      <c r="J8910" t="s">
        <v>41</v>
      </c>
      <c r="K8910" s="6">
        <v>182.72</v>
      </c>
      <c r="L8910">
        <v>8</v>
      </c>
      <c r="M8910">
        <v>0</v>
      </c>
      <c r="N8910" s="6">
        <v>84.051199999999994</v>
      </c>
      <c r="O8910" t="str">
        <f t="shared" si="417"/>
        <v/>
      </c>
      <c r="P8910" s="6">
        <f t="shared" si="418"/>
        <v>100.20866666666666</v>
      </c>
      <c r="Q8910">
        <f t="shared" si="419"/>
        <v>58.512121351366481</v>
      </c>
      <c r="R8910" s="16" t="str">
        <f>TEXT(Ecom[[#This Row],[Dates]],"mmm")</f>
        <v>Apr</v>
      </c>
      <c r="S8910" s="16" t="str">
        <f>TEXT(Ecom[[#This Row],[Dates]],"YYYY")</f>
        <v>2026</v>
      </c>
      <c r="T8910" s="16"/>
    </row>
    <row r="8911" spans="1:20" x14ac:dyDescent="0.25">
      <c r="A8911" t="s">
        <v>28</v>
      </c>
      <c r="B8911" s="16">
        <v>45836</v>
      </c>
      <c r="C8911" t="s">
        <v>14</v>
      </c>
      <c r="D8911" t="s">
        <v>15</v>
      </c>
      <c r="E8911" t="s">
        <v>316</v>
      </c>
      <c r="F8911" t="s">
        <v>166</v>
      </c>
      <c r="G8911">
        <v>2149</v>
      </c>
      <c r="H8911" t="s">
        <v>57</v>
      </c>
      <c r="I8911" t="s">
        <v>26</v>
      </c>
      <c r="J8911" t="s">
        <v>27</v>
      </c>
      <c r="K8911" s="6">
        <v>21.93</v>
      </c>
      <c r="L8911">
        <v>3</v>
      </c>
      <c r="M8911">
        <v>0</v>
      </c>
      <c r="N8911" s="6">
        <v>10.3071</v>
      </c>
      <c r="O8911" t="str">
        <f t="shared" si="417"/>
        <v/>
      </c>
      <c r="P8911" s="6">
        <f t="shared" si="418"/>
        <v>87.278000000000006</v>
      </c>
      <c r="Q8911">
        <f t="shared" si="419"/>
        <v>51.428735518550681</v>
      </c>
      <c r="R8911" s="16" t="str">
        <f>TEXT(Ecom[[#This Row],[Dates]],"mmm")</f>
        <v>Jun</v>
      </c>
      <c r="S8911" s="16" t="str">
        <f>TEXT(Ecom[[#This Row],[Dates]],"YYYY")</f>
        <v>2025</v>
      </c>
      <c r="T8911" s="16"/>
    </row>
    <row r="8912" spans="1:20" x14ac:dyDescent="0.25">
      <c r="A8912" t="s">
        <v>28</v>
      </c>
      <c r="B8912" s="16">
        <v>45915</v>
      </c>
      <c r="C8912" t="s">
        <v>14</v>
      </c>
      <c r="D8912" t="s">
        <v>15</v>
      </c>
      <c r="E8912" t="s">
        <v>435</v>
      </c>
      <c r="F8912" t="s">
        <v>86</v>
      </c>
      <c r="G8912">
        <v>37421</v>
      </c>
      <c r="H8912" t="s">
        <v>18</v>
      </c>
      <c r="I8912" t="s">
        <v>35</v>
      </c>
      <c r="J8912" t="s">
        <v>59</v>
      </c>
      <c r="K8912" s="6">
        <v>95.975999999999999</v>
      </c>
      <c r="L8912">
        <v>3</v>
      </c>
      <c r="M8912">
        <v>0.2</v>
      </c>
      <c r="N8912" s="6">
        <v>15.5961</v>
      </c>
      <c r="O8912" t="str">
        <f t="shared" si="417"/>
        <v/>
      </c>
      <c r="P8912" s="6">
        <f t="shared" si="418"/>
        <v>81.155999999999992</v>
      </c>
      <c r="Q8912">
        <f t="shared" si="419"/>
        <v>55.520736159598087</v>
      </c>
      <c r="R8912" s="16" t="str">
        <f>TEXT(Ecom[[#This Row],[Dates]],"mmm")</f>
        <v>Sep</v>
      </c>
      <c r="S8912" s="16" t="str">
        <f>TEXT(Ecom[[#This Row],[Dates]],"YYYY")</f>
        <v>2025</v>
      </c>
      <c r="T8912" s="16"/>
    </row>
    <row r="8913" spans="1:20" x14ac:dyDescent="0.25">
      <c r="A8913" t="s">
        <v>28</v>
      </c>
      <c r="B8913" s="16">
        <v>46230</v>
      </c>
      <c r="C8913" t="s">
        <v>14</v>
      </c>
      <c r="D8913" t="s">
        <v>15</v>
      </c>
      <c r="E8913" t="s">
        <v>435</v>
      </c>
      <c r="F8913" t="s">
        <v>86</v>
      </c>
      <c r="G8913">
        <v>37421</v>
      </c>
      <c r="H8913" t="s">
        <v>18</v>
      </c>
      <c r="I8913" t="s">
        <v>35</v>
      </c>
      <c r="J8913" t="s">
        <v>36</v>
      </c>
      <c r="K8913" s="6">
        <v>143.928</v>
      </c>
      <c r="L8913">
        <v>9</v>
      </c>
      <c r="M8913">
        <v>0.2</v>
      </c>
      <c r="N8913" s="6">
        <v>-32.383800000000001</v>
      </c>
      <c r="O8913">
        <f t="shared" si="417"/>
        <v>-32.383800000000001</v>
      </c>
      <c r="P8913" s="6">
        <f t="shared" si="418"/>
        <v>50.806666666666665</v>
      </c>
      <c r="Q8913">
        <f t="shared" si="419"/>
        <v>61.467045423031649</v>
      </c>
      <c r="R8913" s="16" t="str">
        <f>TEXT(Ecom[[#This Row],[Dates]],"mmm")</f>
        <v>Jul</v>
      </c>
      <c r="S8913" s="16" t="str">
        <f>TEXT(Ecom[[#This Row],[Dates]],"YYYY")</f>
        <v>2026</v>
      </c>
      <c r="T8913" s="16"/>
    </row>
    <row r="8914" spans="1:20" x14ac:dyDescent="0.25">
      <c r="A8914" t="s">
        <v>28</v>
      </c>
      <c r="B8914" s="16">
        <v>46159</v>
      </c>
      <c r="C8914" t="s">
        <v>14</v>
      </c>
      <c r="D8914" t="s">
        <v>15</v>
      </c>
      <c r="E8914" t="s">
        <v>435</v>
      </c>
      <c r="F8914" t="s">
        <v>86</v>
      </c>
      <c r="G8914">
        <v>37421</v>
      </c>
      <c r="H8914" t="s">
        <v>18</v>
      </c>
      <c r="I8914" t="s">
        <v>26</v>
      </c>
      <c r="J8914" t="s">
        <v>37</v>
      </c>
      <c r="K8914" s="6">
        <v>3.5640000000000001</v>
      </c>
      <c r="L8914">
        <v>2</v>
      </c>
      <c r="M8914">
        <v>0.7</v>
      </c>
      <c r="N8914" s="6">
        <v>-2.97</v>
      </c>
      <c r="O8914">
        <f t="shared" si="417"/>
        <v>-2.97</v>
      </c>
      <c r="P8914" s="6">
        <f t="shared" si="418"/>
        <v>288.38266666666664</v>
      </c>
      <c r="Q8914">
        <f t="shared" si="419"/>
        <v>332.19469787906451</v>
      </c>
      <c r="R8914" s="16" t="str">
        <f>TEXT(Ecom[[#This Row],[Dates]],"mmm")</f>
        <v>May</v>
      </c>
      <c r="S8914" s="16" t="str">
        <f>TEXT(Ecom[[#This Row],[Dates]],"YYYY")</f>
        <v>2026</v>
      </c>
      <c r="T8914" s="16"/>
    </row>
    <row r="8915" spans="1:20" x14ac:dyDescent="0.25">
      <c r="A8915" t="s">
        <v>28</v>
      </c>
      <c r="B8915" s="16">
        <v>46383</v>
      </c>
      <c r="C8915" t="s">
        <v>14</v>
      </c>
      <c r="D8915" t="s">
        <v>15</v>
      </c>
      <c r="E8915" t="s">
        <v>435</v>
      </c>
      <c r="F8915" t="s">
        <v>86</v>
      </c>
      <c r="G8915">
        <v>37421</v>
      </c>
      <c r="H8915" t="s">
        <v>18</v>
      </c>
      <c r="I8915" t="s">
        <v>26</v>
      </c>
      <c r="J8915" t="s">
        <v>27</v>
      </c>
      <c r="K8915" s="6">
        <v>4.9279999999999999</v>
      </c>
      <c r="L8915">
        <v>2</v>
      </c>
      <c r="M8915">
        <v>0.2</v>
      </c>
      <c r="N8915" s="6">
        <v>1.7248000000000001</v>
      </c>
      <c r="O8915" t="str">
        <f t="shared" si="417"/>
        <v/>
      </c>
      <c r="P8915" s="6">
        <f t="shared" si="418"/>
        <v>291.58933333333329</v>
      </c>
      <c r="Q8915">
        <f t="shared" si="419"/>
        <v>366.30996121742453</v>
      </c>
      <c r="R8915" s="16" t="str">
        <f>TEXT(Ecom[[#This Row],[Dates]],"mmm")</f>
        <v>Dec</v>
      </c>
      <c r="S8915" s="16" t="str">
        <f>TEXT(Ecom[[#This Row],[Dates]],"YYYY")</f>
        <v>2026</v>
      </c>
      <c r="T8915" s="16"/>
    </row>
    <row r="8916" spans="1:20" x14ac:dyDescent="0.25">
      <c r="A8916" t="s">
        <v>28</v>
      </c>
      <c r="B8916" s="16">
        <v>45930</v>
      </c>
      <c r="C8916" t="s">
        <v>22</v>
      </c>
      <c r="D8916" t="s">
        <v>15</v>
      </c>
      <c r="E8916" t="s">
        <v>164</v>
      </c>
      <c r="F8916" t="s">
        <v>46</v>
      </c>
      <c r="G8916">
        <v>78745</v>
      </c>
      <c r="H8916" t="s">
        <v>47</v>
      </c>
      <c r="I8916" t="s">
        <v>26</v>
      </c>
      <c r="J8916" t="s">
        <v>32</v>
      </c>
      <c r="K8916" s="6">
        <v>856.65599999999995</v>
      </c>
      <c r="L8916">
        <v>6</v>
      </c>
      <c r="M8916">
        <v>0.2</v>
      </c>
      <c r="N8916" s="6">
        <v>107.08199999999999</v>
      </c>
      <c r="O8916" t="str">
        <f t="shared" si="417"/>
        <v/>
      </c>
      <c r="P8916" s="6">
        <f t="shared" si="418"/>
        <v>306.20799999999997</v>
      </c>
      <c r="Q8916">
        <f t="shared" si="419"/>
        <v>394.42414850945346</v>
      </c>
      <c r="R8916" s="16" t="str">
        <f>TEXT(Ecom[[#This Row],[Dates]],"mmm")</f>
        <v>Sep</v>
      </c>
      <c r="S8916" s="16" t="str">
        <f>TEXT(Ecom[[#This Row],[Dates]],"YYYY")</f>
        <v>2025</v>
      </c>
      <c r="T8916" s="16"/>
    </row>
    <row r="8917" spans="1:20" x14ac:dyDescent="0.25">
      <c r="A8917" t="s">
        <v>28</v>
      </c>
      <c r="B8917" s="16">
        <v>45918</v>
      </c>
      <c r="C8917" t="s">
        <v>22</v>
      </c>
      <c r="D8917" t="s">
        <v>15</v>
      </c>
      <c r="E8917" t="s">
        <v>164</v>
      </c>
      <c r="F8917" t="s">
        <v>46</v>
      </c>
      <c r="G8917">
        <v>78745</v>
      </c>
      <c r="H8917" t="s">
        <v>47</v>
      </c>
      <c r="I8917" t="s">
        <v>26</v>
      </c>
      <c r="J8917" t="s">
        <v>37</v>
      </c>
      <c r="K8917" s="6">
        <v>13.183999999999999</v>
      </c>
      <c r="L8917">
        <v>4</v>
      </c>
      <c r="M8917">
        <v>0.8</v>
      </c>
      <c r="N8917" s="6">
        <v>-20.435199999999998</v>
      </c>
      <c r="O8917">
        <f t="shared" si="417"/>
        <v>-20.435199999999998</v>
      </c>
      <c r="P8917" s="6">
        <f t="shared" si="418"/>
        <v>46.202666666666666</v>
      </c>
      <c r="Q8917">
        <f t="shared" si="419"/>
        <v>219.62322028486943</v>
      </c>
      <c r="R8917" s="16" t="str">
        <f>TEXT(Ecom[[#This Row],[Dates]],"mmm")</f>
        <v>Sep</v>
      </c>
      <c r="S8917" s="16" t="str">
        <f>TEXT(Ecom[[#This Row],[Dates]],"YYYY")</f>
        <v>2025</v>
      </c>
      <c r="T8917" s="16"/>
    </row>
    <row r="8918" spans="1:20" x14ac:dyDescent="0.25">
      <c r="A8918" t="s">
        <v>28</v>
      </c>
      <c r="B8918" s="16">
        <v>46292</v>
      </c>
      <c r="C8918" t="s">
        <v>22</v>
      </c>
      <c r="D8918" t="s">
        <v>15</v>
      </c>
      <c r="E8918" t="s">
        <v>164</v>
      </c>
      <c r="F8918" t="s">
        <v>46</v>
      </c>
      <c r="G8918">
        <v>78745</v>
      </c>
      <c r="H8918" t="s">
        <v>47</v>
      </c>
      <c r="I8918" t="s">
        <v>26</v>
      </c>
      <c r="J8918" t="s">
        <v>38</v>
      </c>
      <c r="K8918" s="6">
        <v>48.783999999999999</v>
      </c>
      <c r="L8918">
        <v>4</v>
      </c>
      <c r="M8918">
        <v>0.8</v>
      </c>
      <c r="N8918" s="6">
        <v>-131.71680000000001</v>
      </c>
      <c r="O8918">
        <f t="shared" si="417"/>
        <v>-131.71680000000001</v>
      </c>
      <c r="P8918" s="6">
        <f t="shared" si="418"/>
        <v>47.984000000000002</v>
      </c>
      <c r="Q8918">
        <f t="shared" si="419"/>
        <v>150.62226813284107</v>
      </c>
      <c r="R8918" s="16" t="str">
        <f>TEXT(Ecom[[#This Row],[Dates]],"mmm")</f>
        <v>Sep</v>
      </c>
      <c r="S8918" s="16" t="str">
        <f>TEXT(Ecom[[#This Row],[Dates]],"YYYY")</f>
        <v>2026</v>
      </c>
      <c r="T8918" s="16"/>
    </row>
    <row r="8919" spans="1:20" x14ac:dyDescent="0.25">
      <c r="A8919" t="s">
        <v>28</v>
      </c>
      <c r="B8919" s="16">
        <v>45879</v>
      </c>
      <c r="C8919" t="s">
        <v>22</v>
      </c>
      <c r="D8919" t="s">
        <v>15</v>
      </c>
      <c r="E8919" t="s">
        <v>164</v>
      </c>
      <c r="F8919" t="s">
        <v>46</v>
      </c>
      <c r="G8919">
        <v>78745</v>
      </c>
      <c r="H8919" t="s">
        <v>47</v>
      </c>
      <c r="I8919" t="s">
        <v>26</v>
      </c>
      <c r="J8919" t="s">
        <v>41</v>
      </c>
      <c r="K8919" s="6">
        <v>76.64</v>
      </c>
      <c r="L8919">
        <v>2</v>
      </c>
      <c r="M8919">
        <v>0.2</v>
      </c>
      <c r="N8919" s="6">
        <v>26.824000000000002</v>
      </c>
      <c r="O8919" t="str">
        <f t="shared" si="417"/>
        <v/>
      </c>
      <c r="P8919" s="6">
        <f t="shared" si="418"/>
        <v>90.949333333333342</v>
      </c>
      <c r="Q8919">
        <f t="shared" si="419"/>
        <v>55.726402290981397</v>
      </c>
      <c r="R8919" s="16" t="str">
        <f>TEXT(Ecom[[#This Row],[Dates]],"mmm")</f>
        <v>Aug</v>
      </c>
      <c r="S8919" s="16" t="str">
        <f>TEXT(Ecom[[#This Row],[Dates]],"YYYY")</f>
        <v>2025</v>
      </c>
      <c r="T8919" s="16"/>
    </row>
    <row r="8920" spans="1:20" x14ac:dyDescent="0.25">
      <c r="A8920" t="s">
        <v>28</v>
      </c>
      <c r="B8920" s="16">
        <v>46176</v>
      </c>
      <c r="C8920" t="s">
        <v>22</v>
      </c>
      <c r="D8920" t="s">
        <v>15</v>
      </c>
      <c r="E8920" t="s">
        <v>164</v>
      </c>
      <c r="F8920" t="s">
        <v>46</v>
      </c>
      <c r="G8920">
        <v>78745</v>
      </c>
      <c r="H8920" t="s">
        <v>47</v>
      </c>
      <c r="I8920" t="s">
        <v>26</v>
      </c>
      <c r="J8920" t="s">
        <v>37</v>
      </c>
      <c r="K8920" s="6">
        <v>18.527999999999999</v>
      </c>
      <c r="L8920">
        <v>6</v>
      </c>
      <c r="M8920">
        <v>0.8</v>
      </c>
      <c r="N8920" s="6">
        <v>-27.792000000000002</v>
      </c>
      <c r="O8920">
        <f t="shared" si="417"/>
        <v>-27.792000000000002</v>
      </c>
      <c r="P8920" s="6">
        <f t="shared" si="418"/>
        <v>118.72933333333333</v>
      </c>
      <c r="Q8920">
        <f t="shared" si="419"/>
        <v>57.998511408739013</v>
      </c>
      <c r="R8920" s="16" t="str">
        <f>TEXT(Ecom[[#This Row],[Dates]],"mmm")</f>
        <v>Jun</v>
      </c>
      <c r="S8920" s="16" t="str">
        <f>TEXT(Ecom[[#This Row],[Dates]],"YYYY")</f>
        <v>2026</v>
      </c>
      <c r="T8920" s="16"/>
    </row>
    <row r="8921" spans="1:20" x14ac:dyDescent="0.25">
      <c r="A8921" t="s">
        <v>28</v>
      </c>
      <c r="B8921" s="16">
        <v>45880</v>
      </c>
      <c r="C8921" t="s">
        <v>22</v>
      </c>
      <c r="D8921" t="s">
        <v>15</v>
      </c>
      <c r="E8921" t="s">
        <v>258</v>
      </c>
      <c r="F8921" t="s">
        <v>83</v>
      </c>
      <c r="G8921">
        <v>23464</v>
      </c>
      <c r="H8921" t="s">
        <v>18</v>
      </c>
      <c r="I8921" t="s">
        <v>19</v>
      </c>
      <c r="J8921" t="s">
        <v>33</v>
      </c>
      <c r="K8921" s="6">
        <v>177.68</v>
      </c>
      <c r="L8921">
        <v>2</v>
      </c>
      <c r="M8921">
        <v>0</v>
      </c>
      <c r="N8921" s="6">
        <v>46.196800000000003</v>
      </c>
      <c r="O8921" t="str">
        <f t="shared" si="417"/>
        <v/>
      </c>
      <c r="P8921" s="6">
        <f t="shared" si="418"/>
        <v>130.11333333333332</v>
      </c>
      <c r="Q8921">
        <f t="shared" si="419"/>
        <v>71.226743928574081</v>
      </c>
      <c r="R8921" s="16" t="str">
        <f>TEXT(Ecom[[#This Row],[Dates]],"mmm")</f>
        <v>Aug</v>
      </c>
      <c r="S8921" s="16" t="str">
        <f>TEXT(Ecom[[#This Row],[Dates]],"YYYY")</f>
        <v>2025</v>
      </c>
      <c r="T8921" s="16"/>
    </row>
    <row r="8922" spans="1:20" x14ac:dyDescent="0.25">
      <c r="A8922" t="s">
        <v>28</v>
      </c>
      <c r="B8922" s="16">
        <v>45816</v>
      </c>
      <c r="C8922" t="s">
        <v>22</v>
      </c>
      <c r="D8922" t="s">
        <v>15</v>
      </c>
      <c r="E8922" t="s">
        <v>401</v>
      </c>
      <c r="F8922" t="s">
        <v>76</v>
      </c>
      <c r="G8922">
        <v>14701</v>
      </c>
      <c r="H8922" t="s">
        <v>57</v>
      </c>
      <c r="I8922" t="s">
        <v>35</v>
      </c>
      <c r="J8922" t="s">
        <v>59</v>
      </c>
      <c r="K8922" s="6">
        <v>159.97999999999999</v>
      </c>
      <c r="L8922">
        <v>2</v>
      </c>
      <c r="M8922">
        <v>0</v>
      </c>
      <c r="N8922" s="6">
        <v>57.592799999999997</v>
      </c>
      <c r="O8922" t="str">
        <f t="shared" si="417"/>
        <v/>
      </c>
      <c r="P8922" s="6">
        <f t="shared" si="418"/>
        <v>74.742666666666665</v>
      </c>
      <c r="Q8922">
        <f t="shared" si="419"/>
        <v>62.419487128086303</v>
      </c>
      <c r="R8922" s="16" t="str">
        <f>TEXT(Ecom[[#This Row],[Dates]],"mmm")</f>
        <v>Jun</v>
      </c>
      <c r="S8922" s="16" t="str">
        <f>TEXT(Ecom[[#This Row],[Dates]],"YYYY")</f>
        <v>2025</v>
      </c>
      <c r="T8922" s="16"/>
    </row>
    <row r="8923" spans="1:20" x14ac:dyDescent="0.25">
      <c r="A8923" t="s">
        <v>28</v>
      </c>
      <c r="B8923" s="16">
        <v>45904</v>
      </c>
      <c r="C8923" t="s">
        <v>22</v>
      </c>
      <c r="D8923" t="s">
        <v>15</v>
      </c>
      <c r="E8923" t="s">
        <v>607</v>
      </c>
      <c r="F8923" t="s">
        <v>30</v>
      </c>
      <c r="G8923">
        <v>33134</v>
      </c>
      <c r="H8923" t="s">
        <v>18</v>
      </c>
      <c r="I8923" t="s">
        <v>35</v>
      </c>
      <c r="J8923" t="s">
        <v>36</v>
      </c>
      <c r="K8923" s="6">
        <v>52.68</v>
      </c>
      <c r="L8923">
        <v>3</v>
      </c>
      <c r="M8923">
        <v>0.2</v>
      </c>
      <c r="N8923" s="6">
        <v>19.754999999999999</v>
      </c>
      <c r="O8923" t="str">
        <f t="shared" si="417"/>
        <v/>
      </c>
      <c r="P8923" s="6">
        <f t="shared" si="418"/>
        <v>22.94</v>
      </c>
      <c r="Q8923">
        <f t="shared" si="419"/>
        <v>58.663853275975519</v>
      </c>
      <c r="R8923" s="16" t="str">
        <f>TEXT(Ecom[[#This Row],[Dates]],"mmm")</f>
        <v>Sep</v>
      </c>
      <c r="S8923" s="16" t="str">
        <f>TEXT(Ecom[[#This Row],[Dates]],"YYYY")</f>
        <v>2025</v>
      </c>
      <c r="T8923" s="16"/>
    </row>
    <row r="8924" spans="1:20" x14ac:dyDescent="0.25">
      <c r="A8924" t="s">
        <v>28</v>
      </c>
      <c r="B8924" s="16">
        <v>45906</v>
      </c>
      <c r="C8924" t="s">
        <v>22</v>
      </c>
      <c r="D8924" t="s">
        <v>15</v>
      </c>
      <c r="E8924" t="s">
        <v>607</v>
      </c>
      <c r="F8924" t="s">
        <v>30</v>
      </c>
      <c r="G8924">
        <v>33134</v>
      </c>
      <c r="H8924" t="s">
        <v>18</v>
      </c>
      <c r="I8924" t="s">
        <v>19</v>
      </c>
      <c r="J8924" t="s">
        <v>33</v>
      </c>
      <c r="K8924" s="6">
        <v>11.568</v>
      </c>
      <c r="L8924">
        <v>3</v>
      </c>
      <c r="M8924">
        <v>0.2</v>
      </c>
      <c r="N8924" s="6">
        <v>2.6027999999999998</v>
      </c>
      <c r="O8924" t="str">
        <f t="shared" si="417"/>
        <v/>
      </c>
      <c r="P8924" s="6">
        <f t="shared" si="418"/>
        <v>485.36933333333337</v>
      </c>
      <c r="Q8924">
        <f t="shared" si="419"/>
        <v>552.44518169504761</v>
      </c>
      <c r="R8924" s="16" t="str">
        <f>TEXT(Ecom[[#This Row],[Dates]],"mmm")</f>
        <v>Sep</v>
      </c>
      <c r="S8924" s="16" t="str">
        <f>TEXT(Ecom[[#This Row],[Dates]],"YYYY")</f>
        <v>2025</v>
      </c>
      <c r="T8924" s="16"/>
    </row>
    <row r="8925" spans="1:20" x14ac:dyDescent="0.25">
      <c r="A8925" t="s">
        <v>28</v>
      </c>
      <c r="B8925" s="16">
        <v>46197</v>
      </c>
      <c r="C8925" t="s">
        <v>14</v>
      </c>
      <c r="D8925" t="s">
        <v>15</v>
      </c>
      <c r="E8925" t="s">
        <v>455</v>
      </c>
      <c r="F8925" t="s">
        <v>40</v>
      </c>
      <c r="G8925">
        <v>28601</v>
      </c>
      <c r="H8925" t="s">
        <v>18</v>
      </c>
      <c r="I8925" t="s">
        <v>26</v>
      </c>
      <c r="J8925" t="s">
        <v>37</v>
      </c>
      <c r="K8925" s="6">
        <v>4.5720000000000001</v>
      </c>
      <c r="L8925">
        <v>4</v>
      </c>
      <c r="M8925">
        <v>0.7</v>
      </c>
      <c r="N8925" s="6">
        <v>-3.81</v>
      </c>
      <c r="O8925">
        <f t="shared" si="417"/>
        <v>-3.81</v>
      </c>
      <c r="P8925" s="6">
        <f t="shared" si="418"/>
        <v>482.08933333333334</v>
      </c>
      <c r="Q8925">
        <f t="shared" si="419"/>
        <v>617.07455205659869</v>
      </c>
      <c r="R8925" s="16" t="str">
        <f>TEXT(Ecom[[#This Row],[Dates]],"mmm")</f>
        <v>Jun</v>
      </c>
      <c r="S8925" s="16" t="str">
        <f>TEXT(Ecom[[#This Row],[Dates]],"YYYY")</f>
        <v>2026</v>
      </c>
      <c r="T8925" s="16"/>
    </row>
    <row r="8926" spans="1:20" x14ac:dyDescent="0.25">
      <c r="A8926" t="s">
        <v>28</v>
      </c>
      <c r="B8926" s="16">
        <v>46066</v>
      </c>
      <c r="C8926" t="s">
        <v>14</v>
      </c>
      <c r="D8926" t="s">
        <v>15</v>
      </c>
      <c r="E8926" t="s">
        <v>264</v>
      </c>
      <c r="F8926" t="s">
        <v>65</v>
      </c>
      <c r="G8926">
        <v>61107</v>
      </c>
      <c r="H8926" t="s">
        <v>47</v>
      </c>
      <c r="I8926" t="s">
        <v>35</v>
      </c>
      <c r="J8926" t="s">
        <v>36</v>
      </c>
      <c r="K8926" s="6">
        <v>1439.9680000000001</v>
      </c>
      <c r="L8926">
        <v>4</v>
      </c>
      <c r="M8926">
        <v>0.2</v>
      </c>
      <c r="N8926" s="6">
        <v>143.99680000000001</v>
      </c>
      <c r="O8926" t="str">
        <f t="shared" si="417"/>
        <v/>
      </c>
      <c r="P8926" s="6">
        <f t="shared" si="418"/>
        <v>689.26533333333339</v>
      </c>
      <c r="Q8926">
        <f t="shared" si="419"/>
        <v>618.06026790776832</v>
      </c>
      <c r="R8926" s="16" t="str">
        <f>TEXT(Ecom[[#This Row],[Dates]],"mmm")</f>
        <v>Feb</v>
      </c>
      <c r="S8926" s="16" t="str">
        <f>TEXT(Ecom[[#This Row],[Dates]],"YYYY")</f>
        <v>2026</v>
      </c>
      <c r="T8926" s="16"/>
    </row>
    <row r="8927" spans="1:20" x14ac:dyDescent="0.25">
      <c r="A8927" t="s">
        <v>28</v>
      </c>
      <c r="B8927" s="16">
        <v>46272</v>
      </c>
      <c r="C8927" t="s">
        <v>14</v>
      </c>
      <c r="D8927" t="s">
        <v>15</v>
      </c>
      <c r="E8927" t="s">
        <v>264</v>
      </c>
      <c r="F8927" t="s">
        <v>65</v>
      </c>
      <c r="G8927">
        <v>61107</v>
      </c>
      <c r="H8927" t="s">
        <v>47</v>
      </c>
      <c r="I8927" t="s">
        <v>26</v>
      </c>
      <c r="J8927" t="s">
        <v>37</v>
      </c>
      <c r="K8927" s="6">
        <v>1.728</v>
      </c>
      <c r="L8927">
        <v>3</v>
      </c>
      <c r="M8927">
        <v>0.8</v>
      </c>
      <c r="N8927" s="6">
        <v>-2.6783999999999999</v>
      </c>
      <c r="O8927">
        <f t="shared" si="417"/>
        <v>-2.6783999999999999</v>
      </c>
      <c r="P8927" s="6">
        <f t="shared" si="418"/>
        <v>242.34266666666667</v>
      </c>
      <c r="Q8927">
        <f t="shared" si="419"/>
        <v>291.6771576688476</v>
      </c>
      <c r="R8927" s="16" t="str">
        <f>TEXT(Ecom[[#This Row],[Dates]],"mmm")</f>
        <v>Sep</v>
      </c>
      <c r="S8927" s="16" t="str">
        <f>TEXT(Ecom[[#This Row],[Dates]],"YYYY")</f>
        <v>2026</v>
      </c>
      <c r="T8927" s="16"/>
    </row>
    <row r="8928" spans="1:20" x14ac:dyDescent="0.25">
      <c r="A8928" t="s">
        <v>28</v>
      </c>
      <c r="B8928" s="16">
        <v>45884</v>
      </c>
      <c r="C8928" t="s">
        <v>14</v>
      </c>
      <c r="D8928" t="s">
        <v>15</v>
      </c>
      <c r="E8928" t="s">
        <v>264</v>
      </c>
      <c r="F8928" t="s">
        <v>65</v>
      </c>
      <c r="G8928">
        <v>61107</v>
      </c>
      <c r="H8928" t="s">
        <v>47</v>
      </c>
      <c r="I8928" t="s">
        <v>19</v>
      </c>
      <c r="J8928" t="s">
        <v>31</v>
      </c>
      <c r="K8928" s="6">
        <v>626.1</v>
      </c>
      <c r="L8928">
        <v>3</v>
      </c>
      <c r="M8928">
        <v>0.5</v>
      </c>
      <c r="N8928" s="6">
        <v>-538.44600000000003</v>
      </c>
      <c r="O8928">
        <f t="shared" si="417"/>
        <v>-538.44600000000003</v>
      </c>
      <c r="P8928" s="6">
        <f t="shared" si="418"/>
        <v>445.09333333333342</v>
      </c>
      <c r="Q8928">
        <f t="shared" si="419"/>
        <v>131.2342628025674</v>
      </c>
      <c r="R8928" s="16" t="str">
        <f>TEXT(Ecom[[#This Row],[Dates]],"mmm")</f>
        <v>Aug</v>
      </c>
      <c r="S8928" s="16" t="str">
        <f>TEXT(Ecom[[#This Row],[Dates]],"YYYY")</f>
        <v>2025</v>
      </c>
      <c r="T8928" s="16"/>
    </row>
    <row r="8929" spans="1:20" x14ac:dyDescent="0.25">
      <c r="A8929" t="s">
        <v>13</v>
      </c>
      <c r="B8929" s="16">
        <v>46229</v>
      </c>
      <c r="C8929" t="s">
        <v>22</v>
      </c>
      <c r="D8929" t="s">
        <v>15</v>
      </c>
      <c r="E8929" t="s">
        <v>42</v>
      </c>
      <c r="F8929" t="s">
        <v>43</v>
      </c>
      <c r="G8929">
        <v>98103</v>
      </c>
      <c r="H8929" t="s">
        <v>25</v>
      </c>
      <c r="I8929" t="s">
        <v>26</v>
      </c>
      <c r="J8929" t="s">
        <v>34</v>
      </c>
      <c r="K8929" s="6">
        <v>99.2</v>
      </c>
      <c r="L8929">
        <v>5</v>
      </c>
      <c r="M8929">
        <v>0</v>
      </c>
      <c r="N8929" s="6">
        <v>25.792000000000002</v>
      </c>
      <c r="O8929" t="str">
        <f t="shared" si="417"/>
        <v/>
      </c>
      <c r="P8929" s="6">
        <f t="shared" si="418"/>
        <v>306.85066666666671</v>
      </c>
      <c r="Q8929">
        <f t="shared" si="419"/>
        <v>137.59071147590029</v>
      </c>
      <c r="R8929" s="16" t="str">
        <f>TEXT(Ecom[[#This Row],[Dates]],"mmm")</f>
        <v>Jul</v>
      </c>
      <c r="S8929" s="16" t="str">
        <f>TEXT(Ecom[[#This Row],[Dates]],"YYYY")</f>
        <v>2026</v>
      </c>
      <c r="T8929" s="16"/>
    </row>
    <row r="8930" spans="1:20" x14ac:dyDescent="0.25">
      <c r="A8930" t="s">
        <v>28</v>
      </c>
      <c r="B8930" s="16">
        <v>45775</v>
      </c>
      <c r="C8930" t="s">
        <v>14</v>
      </c>
      <c r="D8930" t="s">
        <v>15</v>
      </c>
      <c r="E8930" t="s">
        <v>195</v>
      </c>
      <c r="F8930" t="s">
        <v>46</v>
      </c>
      <c r="G8930">
        <v>77340</v>
      </c>
      <c r="H8930" t="s">
        <v>47</v>
      </c>
      <c r="I8930" t="s">
        <v>19</v>
      </c>
      <c r="J8930" t="s">
        <v>31</v>
      </c>
      <c r="K8930" s="6">
        <v>609.98</v>
      </c>
      <c r="L8930">
        <v>4</v>
      </c>
      <c r="M8930">
        <v>0.3</v>
      </c>
      <c r="N8930" s="6">
        <v>-113.282</v>
      </c>
      <c r="O8930">
        <f t="shared" si="417"/>
        <v>-113.282</v>
      </c>
      <c r="P8930" s="6">
        <f t="shared" si="418"/>
        <v>353.77600000000001</v>
      </c>
      <c r="Q8930">
        <f t="shared" si="419"/>
        <v>128.1330410587486</v>
      </c>
      <c r="R8930" s="16" t="str">
        <f>TEXT(Ecom[[#This Row],[Dates]],"mmm")</f>
        <v>Apr</v>
      </c>
      <c r="S8930" s="16" t="str">
        <f>TEXT(Ecom[[#This Row],[Dates]],"YYYY")</f>
        <v>2025</v>
      </c>
      <c r="T8930" s="16"/>
    </row>
    <row r="8931" spans="1:20" x14ac:dyDescent="0.25">
      <c r="A8931" t="s">
        <v>28</v>
      </c>
      <c r="B8931" s="16">
        <v>45988</v>
      </c>
      <c r="C8931" t="s">
        <v>14</v>
      </c>
      <c r="D8931" t="s">
        <v>15</v>
      </c>
      <c r="E8931" t="s">
        <v>195</v>
      </c>
      <c r="F8931" t="s">
        <v>46</v>
      </c>
      <c r="G8931">
        <v>77340</v>
      </c>
      <c r="H8931" t="s">
        <v>47</v>
      </c>
      <c r="I8931" t="s">
        <v>19</v>
      </c>
      <c r="J8931" t="s">
        <v>31</v>
      </c>
      <c r="K8931" s="6">
        <v>211.37200000000001</v>
      </c>
      <c r="L8931">
        <v>2</v>
      </c>
      <c r="M8931">
        <v>0.3</v>
      </c>
      <c r="N8931" s="6">
        <v>-45.293999999999997</v>
      </c>
      <c r="O8931">
        <f t="shared" si="417"/>
        <v>-45.293999999999997</v>
      </c>
      <c r="P8931" s="6">
        <f t="shared" si="418"/>
        <v>183.76599999999999</v>
      </c>
      <c r="Q8931">
        <f t="shared" si="419"/>
        <v>98.474595106969005</v>
      </c>
      <c r="R8931" s="16" t="str">
        <f>TEXT(Ecom[[#This Row],[Dates]],"mmm")</f>
        <v>Nov</v>
      </c>
      <c r="S8931" s="16" t="str">
        <f>TEXT(Ecom[[#This Row],[Dates]],"YYYY")</f>
        <v>2025</v>
      </c>
      <c r="T8931" s="16"/>
    </row>
    <row r="8932" spans="1:20" x14ac:dyDescent="0.25">
      <c r="A8932" t="s">
        <v>28</v>
      </c>
      <c r="B8932" s="16">
        <v>46022</v>
      </c>
      <c r="C8932" t="s">
        <v>14</v>
      </c>
      <c r="D8932" t="s">
        <v>15</v>
      </c>
      <c r="E8932" t="s">
        <v>195</v>
      </c>
      <c r="F8932" t="s">
        <v>46</v>
      </c>
      <c r="G8932">
        <v>77340</v>
      </c>
      <c r="H8932" t="s">
        <v>47</v>
      </c>
      <c r="I8932" t="s">
        <v>35</v>
      </c>
      <c r="J8932" t="s">
        <v>36</v>
      </c>
      <c r="K8932" s="6">
        <v>239.976</v>
      </c>
      <c r="L8932">
        <v>3</v>
      </c>
      <c r="M8932">
        <v>0.2</v>
      </c>
      <c r="N8932" s="6">
        <v>17.998200000000001</v>
      </c>
      <c r="O8932" t="str">
        <f t="shared" si="417"/>
        <v/>
      </c>
      <c r="P8932" s="6">
        <f t="shared" si="418"/>
        <v>123.08866666666665</v>
      </c>
      <c r="Q8932">
        <f t="shared" si="419"/>
        <v>97.918970510958317</v>
      </c>
      <c r="R8932" s="16" t="str">
        <f>TEXT(Ecom[[#This Row],[Dates]],"mmm")</f>
        <v>Dec</v>
      </c>
      <c r="S8932" s="16" t="str">
        <f>TEXT(Ecom[[#This Row],[Dates]],"YYYY")</f>
        <v>2025</v>
      </c>
      <c r="T8932" s="16"/>
    </row>
    <row r="8933" spans="1:20" x14ac:dyDescent="0.25">
      <c r="A8933" t="s">
        <v>28</v>
      </c>
      <c r="B8933" s="16">
        <v>46192</v>
      </c>
      <c r="C8933" t="s">
        <v>22</v>
      </c>
      <c r="D8933" t="s">
        <v>15</v>
      </c>
      <c r="E8933" t="s">
        <v>241</v>
      </c>
      <c r="F8933" t="s">
        <v>49</v>
      </c>
      <c r="G8933">
        <v>53209</v>
      </c>
      <c r="H8933" t="s">
        <v>47</v>
      </c>
      <c r="I8933" t="s">
        <v>19</v>
      </c>
      <c r="J8933" t="s">
        <v>33</v>
      </c>
      <c r="K8933" s="6">
        <v>99.95</v>
      </c>
      <c r="L8933">
        <v>5</v>
      </c>
      <c r="M8933">
        <v>0</v>
      </c>
      <c r="N8933" s="6">
        <v>22.988499999999998</v>
      </c>
      <c r="O8933" t="str">
        <f t="shared" si="417"/>
        <v/>
      </c>
      <c r="P8933" s="6">
        <f t="shared" si="418"/>
        <v>48.676666666666669</v>
      </c>
      <c r="Q8933">
        <f t="shared" si="419"/>
        <v>74.908577692089779</v>
      </c>
      <c r="R8933" s="16" t="str">
        <f>TEXT(Ecom[[#This Row],[Dates]],"mmm")</f>
        <v>Jun</v>
      </c>
      <c r="S8933" s="16" t="str">
        <f>TEXT(Ecom[[#This Row],[Dates]],"YYYY")</f>
        <v>2026</v>
      </c>
      <c r="T8933" s="16"/>
    </row>
    <row r="8934" spans="1:20" x14ac:dyDescent="0.25">
      <c r="A8934" t="s">
        <v>28</v>
      </c>
      <c r="B8934" s="16">
        <v>45761</v>
      </c>
      <c r="C8934" t="s">
        <v>22</v>
      </c>
      <c r="D8934" t="s">
        <v>15</v>
      </c>
      <c r="E8934" t="s">
        <v>241</v>
      </c>
      <c r="F8934" t="s">
        <v>49</v>
      </c>
      <c r="G8934">
        <v>53209</v>
      </c>
      <c r="H8934" t="s">
        <v>47</v>
      </c>
      <c r="I8934" t="s">
        <v>35</v>
      </c>
      <c r="J8934" t="s">
        <v>59</v>
      </c>
      <c r="K8934" s="6">
        <v>29.34</v>
      </c>
      <c r="L8934">
        <v>3</v>
      </c>
      <c r="M8934">
        <v>0</v>
      </c>
      <c r="N8934" s="6">
        <v>10.8558</v>
      </c>
      <c r="O8934" t="str">
        <f t="shared" si="417"/>
        <v/>
      </c>
      <c r="P8934" s="6">
        <f t="shared" si="418"/>
        <v>19.584</v>
      </c>
      <c r="Q8934">
        <f t="shared" si="419"/>
        <v>57.319394401184297</v>
      </c>
      <c r="R8934" s="16" t="str">
        <f>TEXT(Ecom[[#This Row],[Dates]],"mmm")</f>
        <v>Apr</v>
      </c>
      <c r="S8934" s="16" t="str">
        <f>TEXT(Ecom[[#This Row],[Dates]],"YYYY")</f>
        <v>2025</v>
      </c>
      <c r="T8934" s="16"/>
    </row>
    <row r="8935" spans="1:20" x14ac:dyDescent="0.25">
      <c r="A8935" t="s">
        <v>28</v>
      </c>
      <c r="B8935" s="16">
        <v>46152</v>
      </c>
      <c r="C8935" t="s">
        <v>22</v>
      </c>
      <c r="D8935" t="s">
        <v>15</v>
      </c>
      <c r="E8935" t="s">
        <v>207</v>
      </c>
      <c r="F8935" t="s">
        <v>49</v>
      </c>
      <c r="G8935">
        <v>54302</v>
      </c>
      <c r="H8935" t="s">
        <v>47</v>
      </c>
      <c r="I8935" t="s">
        <v>19</v>
      </c>
      <c r="J8935" t="s">
        <v>33</v>
      </c>
      <c r="K8935" s="6">
        <v>16.739999999999998</v>
      </c>
      <c r="L8935">
        <v>2</v>
      </c>
      <c r="M8935">
        <v>0</v>
      </c>
      <c r="N8935" s="6">
        <v>4.3524000000000003</v>
      </c>
      <c r="O8935" t="str">
        <f t="shared" si="417"/>
        <v/>
      </c>
      <c r="P8935" s="6">
        <f t="shared" si="418"/>
        <v>383.09999999999997</v>
      </c>
      <c r="Q8935">
        <f t="shared" si="419"/>
        <v>425.80288215940868</v>
      </c>
      <c r="R8935" s="16" t="str">
        <f>TEXT(Ecom[[#This Row],[Dates]],"mmm")</f>
        <v>May</v>
      </c>
      <c r="S8935" s="16" t="str">
        <f>TEXT(Ecom[[#This Row],[Dates]],"YYYY")</f>
        <v>2026</v>
      </c>
      <c r="T8935" s="16"/>
    </row>
    <row r="8936" spans="1:20" x14ac:dyDescent="0.25">
      <c r="A8936" t="s">
        <v>168</v>
      </c>
      <c r="B8936" s="16">
        <v>46174</v>
      </c>
      <c r="C8936" t="s">
        <v>22</v>
      </c>
      <c r="D8936" t="s">
        <v>15</v>
      </c>
      <c r="E8936" t="s">
        <v>55</v>
      </c>
      <c r="F8936" t="s">
        <v>56</v>
      </c>
      <c r="G8936">
        <v>19120</v>
      </c>
      <c r="H8936" t="s">
        <v>57</v>
      </c>
      <c r="I8936" t="s">
        <v>26</v>
      </c>
      <c r="J8936" t="s">
        <v>41</v>
      </c>
      <c r="K8936" s="6">
        <v>12.672000000000001</v>
      </c>
      <c r="L8936">
        <v>3</v>
      </c>
      <c r="M8936">
        <v>0.2</v>
      </c>
      <c r="N8936" s="6">
        <v>3.96</v>
      </c>
      <c r="O8936" t="str">
        <f t="shared" si="417"/>
        <v/>
      </c>
      <c r="P8936" s="6">
        <f t="shared" si="418"/>
        <v>445.80333333333328</v>
      </c>
      <c r="Q8936">
        <f t="shared" si="419"/>
        <v>447.57228151158051</v>
      </c>
      <c r="R8936" s="16" t="str">
        <f>TEXT(Ecom[[#This Row],[Dates]],"mmm")</f>
        <v>Jun</v>
      </c>
      <c r="S8936" s="16" t="str">
        <f>TEXT(Ecom[[#This Row],[Dates]],"YYYY")</f>
        <v>2026</v>
      </c>
      <c r="T8936" s="16"/>
    </row>
    <row r="8937" spans="1:20" x14ac:dyDescent="0.25">
      <c r="A8937" t="s">
        <v>168</v>
      </c>
      <c r="B8937" s="16">
        <v>46043</v>
      </c>
      <c r="C8937" t="s">
        <v>22</v>
      </c>
      <c r="D8937" t="s">
        <v>15</v>
      </c>
      <c r="E8937" t="s">
        <v>55</v>
      </c>
      <c r="F8937" t="s">
        <v>56</v>
      </c>
      <c r="G8937">
        <v>19120</v>
      </c>
      <c r="H8937" t="s">
        <v>57</v>
      </c>
      <c r="I8937" t="s">
        <v>35</v>
      </c>
      <c r="J8937" t="s">
        <v>59</v>
      </c>
      <c r="K8937" s="6">
        <v>1119.8879999999999</v>
      </c>
      <c r="L8937">
        <v>14</v>
      </c>
      <c r="M8937">
        <v>0.2</v>
      </c>
      <c r="N8937" s="6">
        <v>209.97900000000001</v>
      </c>
      <c r="O8937" t="str">
        <f t="shared" si="417"/>
        <v/>
      </c>
      <c r="P8937" s="6">
        <f t="shared" si="418"/>
        <v>486.90733333333327</v>
      </c>
      <c r="Q8937">
        <f t="shared" si="419"/>
        <v>491.27801079301395</v>
      </c>
      <c r="R8937" s="16" t="str">
        <f>TEXT(Ecom[[#This Row],[Dates]],"mmm")</f>
        <v>Jan</v>
      </c>
      <c r="S8937" s="16" t="str">
        <f>TEXT(Ecom[[#This Row],[Dates]],"YYYY")</f>
        <v>2026</v>
      </c>
      <c r="T8937" s="16"/>
    </row>
    <row r="8938" spans="1:20" x14ac:dyDescent="0.25">
      <c r="A8938" t="s">
        <v>13</v>
      </c>
      <c r="B8938" s="16">
        <v>46100</v>
      </c>
      <c r="C8938" t="s">
        <v>14</v>
      </c>
      <c r="D8938" t="s">
        <v>15</v>
      </c>
      <c r="E8938" t="s">
        <v>23</v>
      </c>
      <c r="F8938" t="s">
        <v>24</v>
      </c>
      <c r="G8938">
        <v>90008</v>
      </c>
      <c r="H8938" t="s">
        <v>25</v>
      </c>
      <c r="I8938" t="s">
        <v>26</v>
      </c>
      <c r="J8938" t="s">
        <v>34</v>
      </c>
      <c r="K8938" s="6">
        <v>204.85</v>
      </c>
      <c r="L8938">
        <v>5</v>
      </c>
      <c r="M8938">
        <v>0</v>
      </c>
      <c r="N8938" s="6">
        <v>53.261000000000003</v>
      </c>
      <c r="O8938" t="str">
        <f t="shared" si="417"/>
        <v/>
      </c>
      <c r="P8938" s="6">
        <f t="shared" si="418"/>
        <v>119.07799999999999</v>
      </c>
      <c r="Q8938">
        <f t="shared" si="419"/>
        <v>252.81644619909665</v>
      </c>
      <c r="R8938" s="16" t="str">
        <f>TEXT(Ecom[[#This Row],[Dates]],"mmm")</f>
        <v>Mar</v>
      </c>
      <c r="S8938" s="16" t="str">
        <f>TEXT(Ecom[[#This Row],[Dates]],"YYYY")</f>
        <v>2026</v>
      </c>
      <c r="T8938" s="16"/>
    </row>
    <row r="8939" spans="1:20" x14ac:dyDescent="0.25">
      <c r="A8939" t="s">
        <v>13</v>
      </c>
      <c r="B8939" s="16">
        <v>45943</v>
      </c>
      <c r="C8939" t="s">
        <v>14</v>
      </c>
      <c r="D8939" t="s">
        <v>15</v>
      </c>
      <c r="E8939" t="s">
        <v>23</v>
      </c>
      <c r="F8939" t="s">
        <v>24</v>
      </c>
      <c r="G8939">
        <v>90008</v>
      </c>
      <c r="H8939" t="s">
        <v>25</v>
      </c>
      <c r="I8939" t="s">
        <v>35</v>
      </c>
      <c r="J8939" t="s">
        <v>36</v>
      </c>
      <c r="K8939" s="6">
        <v>135.98400000000001</v>
      </c>
      <c r="L8939">
        <v>2</v>
      </c>
      <c r="M8939">
        <v>0.2</v>
      </c>
      <c r="N8939" s="6">
        <v>16.998000000000001</v>
      </c>
      <c r="O8939" t="str">
        <f t="shared" si="417"/>
        <v/>
      </c>
      <c r="P8939" s="6">
        <f t="shared" si="418"/>
        <v>81.781333333333336</v>
      </c>
      <c r="Q8939">
        <f t="shared" si="419"/>
        <v>211.19889531767774</v>
      </c>
      <c r="R8939" s="16" t="str">
        <f>TEXT(Ecom[[#This Row],[Dates]],"mmm")</f>
        <v>Oct</v>
      </c>
      <c r="S8939" s="16" t="str">
        <f>TEXT(Ecom[[#This Row],[Dates]],"YYYY")</f>
        <v>2025</v>
      </c>
      <c r="T8939" s="16"/>
    </row>
    <row r="8940" spans="1:20" x14ac:dyDescent="0.25">
      <c r="A8940" t="s">
        <v>13</v>
      </c>
      <c r="B8940" s="16">
        <v>46321</v>
      </c>
      <c r="C8940" t="s">
        <v>14</v>
      </c>
      <c r="D8940" t="s">
        <v>15</v>
      </c>
      <c r="E8940" t="s">
        <v>23</v>
      </c>
      <c r="F8940" t="s">
        <v>24</v>
      </c>
      <c r="G8940">
        <v>90008</v>
      </c>
      <c r="H8940" t="s">
        <v>25</v>
      </c>
      <c r="I8940" t="s">
        <v>26</v>
      </c>
      <c r="J8940" t="s">
        <v>34</v>
      </c>
      <c r="K8940" s="6">
        <v>16.399999999999999</v>
      </c>
      <c r="L8940">
        <v>5</v>
      </c>
      <c r="M8940">
        <v>0</v>
      </c>
      <c r="N8940" s="6">
        <v>7.0519999999999996</v>
      </c>
      <c r="O8940" t="str">
        <f t="shared" si="417"/>
        <v/>
      </c>
      <c r="P8940" s="6">
        <f t="shared" si="418"/>
        <v>38.99733333333333</v>
      </c>
      <c r="Q8940">
        <f t="shared" si="419"/>
        <v>62.320457870471273</v>
      </c>
      <c r="R8940" s="16" t="str">
        <f>TEXT(Ecom[[#This Row],[Dates]],"mmm")</f>
        <v>Oct</v>
      </c>
      <c r="S8940" s="16" t="str">
        <f>TEXT(Ecom[[#This Row],[Dates]],"YYYY")</f>
        <v>2026</v>
      </c>
      <c r="T8940" s="16"/>
    </row>
    <row r="8941" spans="1:20" x14ac:dyDescent="0.25">
      <c r="A8941" t="s">
        <v>13</v>
      </c>
      <c r="B8941" s="16">
        <v>45968</v>
      </c>
      <c r="C8941" t="s">
        <v>14</v>
      </c>
      <c r="D8941" t="s">
        <v>15</v>
      </c>
      <c r="E8941" t="s">
        <v>23</v>
      </c>
      <c r="F8941" t="s">
        <v>24</v>
      </c>
      <c r="G8941">
        <v>90008</v>
      </c>
      <c r="H8941" t="s">
        <v>25</v>
      </c>
      <c r="I8941" t="s">
        <v>26</v>
      </c>
      <c r="J8941" t="s">
        <v>37</v>
      </c>
      <c r="K8941" s="6">
        <v>92.96</v>
      </c>
      <c r="L8941">
        <v>2</v>
      </c>
      <c r="M8941">
        <v>0.2</v>
      </c>
      <c r="N8941" s="6">
        <v>31.373999999999999</v>
      </c>
      <c r="O8941" t="str">
        <f t="shared" si="417"/>
        <v/>
      </c>
      <c r="P8941" s="6">
        <f t="shared" si="418"/>
        <v>34.916666666666664</v>
      </c>
      <c r="Q8941">
        <f t="shared" si="419"/>
        <v>26.171500394300832</v>
      </c>
      <c r="R8941" s="16" t="str">
        <f>TEXT(Ecom[[#This Row],[Dates]],"mmm")</f>
        <v>Nov</v>
      </c>
      <c r="S8941" s="16" t="str">
        <f>TEXT(Ecom[[#This Row],[Dates]],"YYYY")</f>
        <v>2025</v>
      </c>
      <c r="T8941" s="16"/>
    </row>
    <row r="8942" spans="1:20" x14ac:dyDescent="0.25">
      <c r="A8942" t="s">
        <v>13</v>
      </c>
      <c r="B8942" s="16">
        <v>46382</v>
      </c>
      <c r="C8942" t="s">
        <v>14</v>
      </c>
      <c r="D8942" t="s">
        <v>15</v>
      </c>
      <c r="E8942" t="s">
        <v>458</v>
      </c>
      <c r="F8942" t="s">
        <v>30</v>
      </c>
      <c r="G8942">
        <v>33161</v>
      </c>
      <c r="H8942" t="s">
        <v>18</v>
      </c>
      <c r="I8942" t="s">
        <v>26</v>
      </c>
      <c r="J8942" t="s">
        <v>110</v>
      </c>
      <c r="K8942" s="6">
        <v>7.6319999999999997</v>
      </c>
      <c r="L8942">
        <v>3</v>
      </c>
      <c r="M8942">
        <v>0.2</v>
      </c>
      <c r="N8942" s="6">
        <v>-1.8126</v>
      </c>
      <c r="O8942">
        <f t="shared" si="417"/>
        <v>-1.8126</v>
      </c>
      <c r="P8942" s="6">
        <f t="shared" si="418"/>
        <v>63.927</v>
      </c>
      <c r="Q8942">
        <f t="shared" si="419"/>
        <v>71.648986515796167</v>
      </c>
      <c r="R8942" s="16" t="str">
        <f>TEXT(Ecom[[#This Row],[Dates]],"mmm")</f>
        <v>Dec</v>
      </c>
      <c r="S8942" s="16" t="str">
        <f>TEXT(Ecom[[#This Row],[Dates]],"YYYY")</f>
        <v>2026</v>
      </c>
      <c r="T8942" s="16"/>
    </row>
    <row r="8943" spans="1:20" x14ac:dyDescent="0.25">
      <c r="A8943" t="s">
        <v>62</v>
      </c>
      <c r="B8943" s="16">
        <v>45945</v>
      </c>
      <c r="C8943" t="s">
        <v>14</v>
      </c>
      <c r="D8943" t="s">
        <v>15</v>
      </c>
      <c r="E8943" t="s">
        <v>94</v>
      </c>
      <c r="F8943" t="s">
        <v>95</v>
      </c>
      <c r="G8943">
        <v>97206</v>
      </c>
      <c r="H8943" t="s">
        <v>25</v>
      </c>
      <c r="I8943" t="s">
        <v>26</v>
      </c>
      <c r="J8943" t="s">
        <v>37</v>
      </c>
      <c r="K8943" s="6">
        <v>4.1580000000000004</v>
      </c>
      <c r="L8943">
        <v>7</v>
      </c>
      <c r="M8943">
        <v>0.7</v>
      </c>
      <c r="N8943" s="6">
        <v>-3.4649999999999999</v>
      </c>
      <c r="O8943">
        <f t="shared" si="417"/>
        <v>-3.4649999999999999</v>
      </c>
      <c r="P8943" s="6">
        <f t="shared" si="418"/>
        <v>141.16900000000001</v>
      </c>
      <c r="Q8943">
        <f t="shared" si="419"/>
        <v>89.550781482000701</v>
      </c>
      <c r="R8943" s="16" t="str">
        <f>TEXT(Ecom[[#This Row],[Dates]],"mmm")</f>
        <v>Oct</v>
      </c>
      <c r="S8943" s="16" t="str">
        <f>TEXT(Ecom[[#This Row],[Dates]],"YYYY")</f>
        <v>2025</v>
      </c>
      <c r="T8943" s="16"/>
    </row>
    <row r="8944" spans="1:20" x14ac:dyDescent="0.25">
      <c r="A8944" t="s">
        <v>62</v>
      </c>
      <c r="B8944" s="16">
        <v>46199</v>
      </c>
      <c r="C8944" t="s">
        <v>14</v>
      </c>
      <c r="D8944" t="s">
        <v>15</v>
      </c>
      <c r="E8944" t="s">
        <v>94</v>
      </c>
      <c r="F8944" t="s">
        <v>95</v>
      </c>
      <c r="G8944">
        <v>97206</v>
      </c>
      <c r="H8944" t="s">
        <v>25</v>
      </c>
      <c r="I8944" t="s">
        <v>35</v>
      </c>
      <c r="J8944" t="s">
        <v>123</v>
      </c>
      <c r="K8944" s="6">
        <v>179.99100000000001</v>
      </c>
      <c r="L8944">
        <v>3</v>
      </c>
      <c r="M8944">
        <v>0.7</v>
      </c>
      <c r="N8944" s="6">
        <v>-251.98740000000001</v>
      </c>
      <c r="O8944">
        <f t="shared" si="417"/>
        <v>-251.98740000000001</v>
      </c>
      <c r="P8944" s="6">
        <f t="shared" si="418"/>
        <v>194.74300000000002</v>
      </c>
      <c r="Q8944">
        <f t="shared" si="419"/>
        <v>89.44967036645059</v>
      </c>
      <c r="R8944" s="16" t="str">
        <f>TEXT(Ecom[[#This Row],[Dates]],"mmm")</f>
        <v>Jun</v>
      </c>
      <c r="S8944" s="16" t="str">
        <f>TEXT(Ecom[[#This Row],[Dates]],"YYYY")</f>
        <v>2026</v>
      </c>
      <c r="T8944" s="16"/>
    </row>
    <row r="8945" spans="1:20" x14ac:dyDescent="0.25">
      <c r="A8945" t="s">
        <v>28</v>
      </c>
      <c r="B8945" s="16">
        <v>46137</v>
      </c>
      <c r="C8945" t="s">
        <v>14</v>
      </c>
      <c r="D8945" t="s">
        <v>15</v>
      </c>
      <c r="E8945" t="s">
        <v>97</v>
      </c>
      <c r="F8945" t="s">
        <v>65</v>
      </c>
      <c r="G8945">
        <v>60505</v>
      </c>
      <c r="H8945" t="s">
        <v>47</v>
      </c>
      <c r="I8945" t="s">
        <v>19</v>
      </c>
      <c r="J8945" t="s">
        <v>21</v>
      </c>
      <c r="K8945" s="6">
        <v>239.358</v>
      </c>
      <c r="L8945">
        <v>3</v>
      </c>
      <c r="M8945">
        <v>0.3</v>
      </c>
      <c r="N8945" s="6">
        <v>-47.871600000000001</v>
      </c>
      <c r="O8945">
        <f t="shared" si="417"/>
        <v>-47.871600000000001</v>
      </c>
      <c r="P8945" s="6">
        <f t="shared" si="418"/>
        <v>138.39599999999999</v>
      </c>
      <c r="Q8945">
        <f t="shared" si="419"/>
        <v>94.47285572410027</v>
      </c>
      <c r="R8945" s="16" t="str">
        <f>TEXT(Ecom[[#This Row],[Dates]],"mmm")</f>
        <v>Apr</v>
      </c>
      <c r="S8945" s="16" t="str">
        <f>TEXT(Ecom[[#This Row],[Dates]],"YYYY")</f>
        <v>2026</v>
      </c>
      <c r="T8945" s="16"/>
    </row>
    <row r="8946" spans="1:20" x14ac:dyDescent="0.25">
      <c r="A8946" t="s">
        <v>62</v>
      </c>
      <c r="B8946" s="16">
        <v>45710</v>
      </c>
      <c r="C8946" t="s">
        <v>44</v>
      </c>
      <c r="D8946" t="s">
        <v>15</v>
      </c>
      <c r="E8946" t="s">
        <v>52</v>
      </c>
      <c r="F8946" t="s">
        <v>24</v>
      </c>
      <c r="G8946">
        <v>94109</v>
      </c>
      <c r="H8946" t="s">
        <v>25</v>
      </c>
      <c r="I8946" t="s">
        <v>26</v>
      </c>
      <c r="J8946" t="s">
        <v>41</v>
      </c>
      <c r="K8946" s="6">
        <v>164.88</v>
      </c>
      <c r="L8946">
        <v>3</v>
      </c>
      <c r="M8946">
        <v>0</v>
      </c>
      <c r="N8946" s="6">
        <v>80.791200000000003</v>
      </c>
      <c r="O8946" t="str">
        <f t="shared" si="417"/>
        <v/>
      </c>
      <c r="P8946" s="6">
        <f t="shared" si="418"/>
        <v>65.089999999999989</v>
      </c>
      <c r="Q8946">
        <f t="shared" si="419"/>
        <v>80.037916400082935</v>
      </c>
      <c r="R8946" s="16" t="str">
        <f>TEXT(Ecom[[#This Row],[Dates]],"mmm")</f>
        <v>Feb</v>
      </c>
      <c r="S8946" s="16" t="str">
        <f>TEXT(Ecom[[#This Row],[Dates]],"YYYY")</f>
        <v>2025</v>
      </c>
      <c r="T8946" s="16"/>
    </row>
    <row r="8947" spans="1:20" x14ac:dyDescent="0.25">
      <c r="A8947" t="s">
        <v>13</v>
      </c>
      <c r="B8947" s="16">
        <v>45835</v>
      </c>
      <c r="C8947" t="s">
        <v>22</v>
      </c>
      <c r="D8947" t="s">
        <v>15</v>
      </c>
      <c r="E8947" t="s">
        <v>52</v>
      </c>
      <c r="F8947" t="s">
        <v>24</v>
      </c>
      <c r="G8947">
        <v>94110</v>
      </c>
      <c r="H8947" t="s">
        <v>25</v>
      </c>
      <c r="I8947" t="s">
        <v>26</v>
      </c>
      <c r="J8947" t="s">
        <v>110</v>
      </c>
      <c r="K8947" s="6">
        <v>10.95</v>
      </c>
      <c r="L8947">
        <v>3</v>
      </c>
      <c r="M8947">
        <v>0</v>
      </c>
      <c r="N8947" s="6">
        <v>3.2850000000000001</v>
      </c>
      <c r="O8947" t="str">
        <f t="shared" si="417"/>
        <v/>
      </c>
      <c r="P8947" s="6">
        <f t="shared" si="418"/>
        <v>14.229999999999999</v>
      </c>
      <c r="Q8947">
        <f t="shared" si="419"/>
        <v>78.166766842864007</v>
      </c>
      <c r="R8947" s="16" t="str">
        <f>TEXT(Ecom[[#This Row],[Dates]],"mmm")</f>
        <v>Jun</v>
      </c>
      <c r="S8947" s="16" t="str">
        <f>TEXT(Ecom[[#This Row],[Dates]],"YYYY")</f>
        <v>2025</v>
      </c>
      <c r="T8947" s="16"/>
    </row>
    <row r="8948" spans="1:20" x14ac:dyDescent="0.25">
      <c r="A8948" t="s">
        <v>28</v>
      </c>
      <c r="B8948" s="16">
        <v>46350</v>
      </c>
      <c r="C8948" t="s">
        <v>22</v>
      </c>
      <c r="D8948" t="s">
        <v>15</v>
      </c>
      <c r="E8948" t="s">
        <v>302</v>
      </c>
      <c r="F8948" t="s">
        <v>166</v>
      </c>
      <c r="G8948">
        <v>2740</v>
      </c>
      <c r="H8948" t="s">
        <v>57</v>
      </c>
      <c r="I8948" t="s">
        <v>26</v>
      </c>
      <c r="J8948" t="s">
        <v>41</v>
      </c>
      <c r="K8948" s="6">
        <v>19.440000000000001</v>
      </c>
      <c r="L8948">
        <v>3</v>
      </c>
      <c r="M8948">
        <v>0</v>
      </c>
      <c r="N8948" s="6">
        <v>9.3312000000000008</v>
      </c>
      <c r="O8948" t="str">
        <f t="shared" si="417"/>
        <v/>
      </c>
      <c r="P8948" s="6">
        <f t="shared" si="418"/>
        <v>15.236666666666666</v>
      </c>
      <c r="Q8948">
        <f t="shared" si="419"/>
        <v>26.38971923839815</v>
      </c>
      <c r="R8948" s="16" t="str">
        <f>TEXT(Ecom[[#This Row],[Dates]],"mmm")</f>
        <v>Nov</v>
      </c>
      <c r="S8948" s="16" t="str">
        <f>TEXT(Ecom[[#This Row],[Dates]],"YYYY")</f>
        <v>2026</v>
      </c>
      <c r="T8948" s="16"/>
    </row>
    <row r="8949" spans="1:20" x14ac:dyDescent="0.25">
      <c r="A8949" t="s">
        <v>28</v>
      </c>
      <c r="B8949" s="16">
        <v>46313</v>
      </c>
      <c r="C8949" t="s">
        <v>22</v>
      </c>
      <c r="D8949" t="s">
        <v>15</v>
      </c>
      <c r="E8949" t="s">
        <v>302</v>
      </c>
      <c r="F8949" t="s">
        <v>166</v>
      </c>
      <c r="G8949">
        <v>2740</v>
      </c>
      <c r="H8949" t="s">
        <v>57</v>
      </c>
      <c r="I8949" t="s">
        <v>26</v>
      </c>
      <c r="J8949" t="s">
        <v>37</v>
      </c>
      <c r="K8949" s="6">
        <v>12.3</v>
      </c>
      <c r="L8949">
        <v>5</v>
      </c>
      <c r="M8949">
        <v>0</v>
      </c>
      <c r="N8949" s="6">
        <v>6.15</v>
      </c>
      <c r="O8949" t="str">
        <f t="shared" si="417"/>
        <v/>
      </c>
      <c r="P8949" s="6">
        <f t="shared" si="418"/>
        <v>320.40866666666665</v>
      </c>
      <c r="Q8949">
        <f t="shared" si="419"/>
        <v>354.811571706991</v>
      </c>
      <c r="R8949" s="16" t="str">
        <f>TEXT(Ecom[[#This Row],[Dates]],"mmm")</f>
        <v>Oct</v>
      </c>
      <c r="S8949" s="16" t="str">
        <f>TEXT(Ecom[[#This Row],[Dates]],"YYYY")</f>
        <v>2026</v>
      </c>
      <c r="T8949" s="16"/>
    </row>
    <row r="8950" spans="1:20" x14ac:dyDescent="0.25">
      <c r="A8950" t="s">
        <v>62</v>
      </c>
      <c r="B8950" s="16">
        <v>46124</v>
      </c>
      <c r="C8950" t="s">
        <v>14</v>
      </c>
      <c r="D8950" t="s">
        <v>15</v>
      </c>
      <c r="E8950" t="s">
        <v>144</v>
      </c>
      <c r="F8950" t="s">
        <v>24</v>
      </c>
      <c r="G8950">
        <v>92037</v>
      </c>
      <c r="H8950" t="s">
        <v>25</v>
      </c>
      <c r="I8950" t="s">
        <v>26</v>
      </c>
      <c r="J8950" t="s">
        <v>38</v>
      </c>
      <c r="K8950" s="6">
        <v>13.97</v>
      </c>
      <c r="L8950">
        <v>1</v>
      </c>
      <c r="M8950">
        <v>0</v>
      </c>
      <c r="N8950" s="6">
        <v>3.6322000000000001</v>
      </c>
      <c r="O8950" t="str">
        <f t="shared" si="417"/>
        <v/>
      </c>
      <c r="P8950" s="6">
        <f t="shared" si="418"/>
        <v>331.93</v>
      </c>
      <c r="Q8950">
        <f t="shared" si="419"/>
        <v>391.1234475659212</v>
      </c>
      <c r="R8950" s="16" t="str">
        <f>TEXT(Ecom[[#This Row],[Dates]],"mmm")</f>
        <v>Apr</v>
      </c>
      <c r="S8950" s="16" t="str">
        <f>TEXT(Ecom[[#This Row],[Dates]],"YYYY")</f>
        <v>2026</v>
      </c>
      <c r="T8950" s="16"/>
    </row>
    <row r="8951" spans="1:20" x14ac:dyDescent="0.25">
      <c r="A8951" t="s">
        <v>28</v>
      </c>
      <c r="B8951" s="16">
        <v>45935</v>
      </c>
      <c r="C8951" t="s">
        <v>14</v>
      </c>
      <c r="D8951" t="s">
        <v>15</v>
      </c>
      <c r="E8951" t="s">
        <v>84</v>
      </c>
      <c r="F8951" t="s">
        <v>86</v>
      </c>
      <c r="G8951">
        <v>38301</v>
      </c>
      <c r="H8951" t="s">
        <v>18</v>
      </c>
      <c r="I8951" t="s">
        <v>19</v>
      </c>
      <c r="J8951" t="s">
        <v>31</v>
      </c>
      <c r="K8951" s="6">
        <v>934.95600000000002</v>
      </c>
      <c r="L8951">
        <v>6</v>
      </c>
      <c r="M8951">
        <v>0.4</v>
      </c>
      <c r="N8951" s="6">
        <v>-249.32159999999999</v>
      </c>
      <c r="O8951">
        <f t="shared" si="417"/>
        <v>-249.32159999999999</v>
      </c>
      <c r="P8951" s="6">
        <f t="shared" si="418"/>
        <v>335.99333333333334</v>
      </c>
      <c r="Q8951">
        <f t="shared" si="419"/>
        <v>430.08826369616878</v>
      </c>
      <c r="R8951" s="16" t="str">
        <f>TEXT(Ecom[[#This Row],[Dates]],"mmm")</f>
        <v>Oct</v>
      </c>
      <c r="S8951" s="16" t="str">
        <f>TEXT(Ecom[[#This Row],[Dates]],"YYYY")</f>
        <v>2025</v>
      </c>
      <c r="T8951" s="16"/>
    </row>
    <row r="8952" spans="1:20" x14ac:dyDescent="0.25">
      <c r="A8952" t="s">
        <v>28</v>
      </c>
      <c r="B8952" s="16">
        <v>46335</v>
      </c>
      <c r="C8952" t="s">
        <v>14</v>
      </c>
      <c r="D8952" t="s">
        <v>15</v>
      </c>
      <c r="E8952" t="s">
        <v>84</v>
      </c>
      <c r="F8952" t="s">
        <v>86</v>
      </c>
      <c r="G8952">
        <v>38301</v>
      </c>
      <c r="H8952" t="s">
        <v>18</v>
      </c>
      <c r="I8952" t="s">
        <v>35</v>
      </c>
      <c r="J8952" t="s">
        <v>59</v>
      </c>
      <c r="K8952" s="6">
        <v>46.863999999999997</v>
      </c>
      <c r="L8952">
        <v>2</v>
      </c>
      <c r="M8952">
        <v>0.2</v>
      </c>
      <c r="N8952" s="6">
        <v>7.6154000000000002</v>
      </c>
      <c r="O8952" t="str">
        <f t="shared" si="417"/>
        <v/>
      </c>
      <c r="P8952" s="6">
        <f t="shared" si="418"/>
        <v>32.050666666666665</v>
      </c>
      <c r="Q8952">
        <f t="shared" si="419"/>
        <v>243.13160550127913</v>
      </c>
      <c r="R8952" s="16" t="str">
        <f>TEXT(Ecom[[#This Row],[Dates]],"mmm")</f>
        <v>Nov</v>
      </c>
      <c r="S8952" s="16" t="str">
        <f>TEXT(Ecom[[#This Row],[Dates]],"YYYY")</f>
        <v>2026</v>
      </c>
      <c r="T8952" s="16"/>
    </row>
    <row r="8953" spans="1:20" x14ac:dyDescent="0.25">
      <c r="A8953" t="s">
        <v>28</v>
      </c>
      <c r="B8953" s="16">
        <v>46003</v>
      </c>
      <c r="C8953" t="s">
        <v>14</v>
      </c>
      <c r="D8953" t="s">
        <v>15</v>
      </c>
      <c r="E8953" t="s">
        <v>84</v>
      </c>
      <c r="F8953" t="s">
        <v>86</v>
      </c>
      <c r="G8953">
        <v>38301</v>
      </c>
      <c r="H8953" t="s">
        <v>18</v>
      </c>
      <c r="I8953" t="s">
        <v>26</v>
      </c>
      <c r="J8953" t="s">
        <v>32</v>
      </c>
      <c r="K8953" s="6">
        <v>26.16</v>
      </c>
      <c r="L8953">
        <v>3</v>
      </c>
      <c r="M8953">
        <v>0.2</v>
      </c>
      <c r="N8953" s="6">
        <v>1.962</v>
      </c>
      <c r="O8953" t="str">
        <f t="shared" si="417"/>
        <v/>
      </c>
      <c r="P8953" s="6">
        <f t="shared" si="418"/>
        <v>36.175999999999995</v>
      </c>
      <c r="Q8953">
        <f t="shared" si="419"/>
        <v>179.45125291741385</v>
      </c>
      <c r="R8953" s="16" t="str">
        <f>TEXT(Ecom[[#This Row],[Dates]],"mmm")</f>
        <v>Dec</v>
      </c>
      <c r="S8953" s="16" t="str">
        <f>TEXT(Ecom[[#This Row],[Dates]],"YYYY")</f>
        <v>2025</v>
      </c>
      <c r="T8953" s="16"/>
    </row>
    <row r="8954" spans="1:20" x14ac:dyDescent="0.25">
      <c r="A8954" t="s">
        <v>28</v>
      </c>
      <c r="B8954" s="16">
        <v>46134</v>
      </c>
      <c r="C8954" t="s">
        <v>14</v>
      </c>
      <c r="D8954" t="s">
        <v>15</v>
      </c>
      <c r="E8954" t="s">
        <v>84</v>
      </c>
      <c r="F8954" t="s">
        <v>86</v>
      </c>
      <c r="G8954">
        <v>38301</v>
      </c>
      <c r="H8954" t="s">
        <v>18</v>
      </c>
      <c r="I8954" t="s">
        <v>26</v>
      </c>
      <c r="J8954" t="s">
        <v>34</v>
      </c>
      <c r="K8954" s="6">
        <v>23.128</v>
      </c>
      <c r="L8954">
        <v>7</v>
      </c>
      <c r="M8954">
        <v>0.2</v>
      </c>
      <c r="N8954" s="6">
        <v>2.891</v>
      </c>
      <c r="O8954" t="str">
        <f t="shared" si="417"/>
        <v/>
      </c>
      <c r="P8954" s="6">
        <f t="shared" si="418"/>
        <v>79.274666666666661</v>
      </c>
      <c r="Q8954">
        <f t="shared" si="419"/>
        <v>46.242684556186433</v>
      </c>
      <c r="R8954" s="16" t="str">
        <f>TEXT(Ecom[[#This Row],[Dates]],"mmm")</f>
        <v>Apr</v>
      </c>
      <c r="S8954" s="16" t="str">
        <f>TEXT(Ecom[[#This Row],[Dates]],"YYYY")</f>
        <v>2026</v>
      </c>
      <c r="T8954" s="16"/>
    </row>
    <row r="8955" spans="1:20" x14ac:dyDescent="0.25">
      <c r="A8955" t="s">
        <v>28</v>
      </c>
      <c r="B8955" s="16">
        <v>45944</v>
      </c>
      <c r="C8955" t="s">
        <v>14</v>
      </c>
      <c r="D8955" t="s">
        <v>15</v>
      </c>
      <c r="E8955" t="s">
        <v>84</v>
      </c>
      <c r="F8955" t="s">
        <v>86</v>
      </c>
      <c r="G8955">
        <v>38301</v>
      </c>
      <c r="H8955" t="s">
        <v>18</v>
      </c>
      <c r="I8955" t="s">
        <v>26</v>
      </c>
      <c r="J8955" t="s">
        <v>38</v>
      </c>
      <c r="K8955" s="6">
        <v>59.24</v>
      </c>
      <c r="L8955">
        <v>5</v>
      </c>
      <c r="M8955">
        <v>0.2</v>
      </c>
      <c r="N8955" s="6">
        <v>16.291</v>
      </c>
      <c r="O8955" t="str">
        <f t="shared" si="417"/>
        <v/>
      </c>
      <c r="P8955" s="6">
        <f t="shared" si="418"/>
        <v>74.418666666666667</v>
      </c>
      <c r="Q8955">
        <f t="shared" si="419"/>
        <v>59.645920842796826</v>
      </c>
      <c r="R8955" s="16" t="str">
        <f>TEXT(Ecom[[#This Row],[Dates]],"mmm")</f>
        <v>Oct</v>
      </c>
      <c r="S8955" s="16" t="str">
        <f>TEXT(Ecom[[#This Row],[Dates]],"YYYY")</f>
        <v>2025</v>
      </c>
      <c r="T8955" s="16"/>
    </row>
    <row r="8956" spans="1:20" x14ac:dyDescent="0.25">
      <c r="A8956" t="s">
        <v>13</v>
      </c>
      <c r="B8956" s="16">
        <v>46219</v>
      </c>
      <c r="C8956" t="s">
        <v>14</v>
      </c>
      <c r="D8956" t="s">
        <v>15</v>
      </c>
      <c r="E8956" t="s">
        <v>189</v>
      </c>
      <c r="F8956" t="s">
        <v>30</v>
      </c>
      <c r="G8956">
        <v>32216</v>
      </c>
      <c r="H8956" t="s">
        <v>18</v>
      </c>
      <c r="I8956" t="s">
        <v>19</v>
      </c>
      <c r="J8956" t="s">
        <v>20</v>
      </c>
      <c r="K8956" s="6">
        <v>155.45599999999999</v>
      </c>
      <c r="L8956">
        <v>4</v>
      </c>
      <c r="M8956">
        <v>0.2</v>
      </c>
      <c r="N8956" s="6">
        <v>-7.7728000000000002</v>
      </c>
      <c r="O8956">
        <f t="shared" si="417"/>
        <v>-7.7728000000000002</v>
      </c>
      <c r="P8956" s="6">
        <f t="shared" si="418"/>
        <v>61.671999999999997</v>
      </c>
      <c r="Q8956">
        <f t="shared" si="419"/>
        <v>62.703458457397055</v>
      </c>
      <c r="R8956" s="16" t="str">
        <f>TEXT(Ecom[[#This Row],[Dates]],"mmm")</f>
        <v>Jul</v>
      </c>
      <c r="S8956" s="16" t="str">
        <f>TEXT(Ecom[[#This Row],[Dates]],"YYYY")</f>
        <v>2026</v>
      </c>
      <c r="T8956" s="16"/>
    </row>
    <row r="8957" spans="1:20" x14ac:dyDescent="0.25">
      <c r="A8957" t="s">
        <v>28</v>
      </c>
      <c r="B8957" s="16">
        <v>46369</v>
      </c>
      <c r="C8957" t="s">
        <v>22</v>
      </c>
      <c r="D8957" t="s">
        <v>15</v>
      </c>
      <c r="E8957" t="s">
        <v>144</v>
      </c>
      <c r="F8957" t="s">
        <v>24</v>
      </c>
      <c r="G8957">
        <v>92024</v>
      </c>
      <c r="H8957" t="s">
        <v>25</v>
      </c>
      <c r="I8957" t="s">
        <v>26</v>
      </c>
      <c r="J8957" t="s">
        <v>41</v>
      </c>
      <c r="K8957" s="6">
        <v>8.56</v>
      </c>
      <c r="L8957">
        <v>2</v>
      </c>
      <c r="M8957">
        <v>0</v>
      </c>
      <c r="N8957" s="6">
        <v>3.8519999999999999</v>
      </c>
      <c r="O8957" t="str">
        <f t="shared" si="417"/>
        <v/>
      </c>
      <c r="P8957" s="6">
        <f t="shared" si="418"/>
        <v>49.853333333333332</v>
      </c>
      <c r="Q8957">
        <f t="shared" si="419"/>
        <v>60.31066904939113</v>
      </c>
      <c r="R8957" s="16" t="str">
        <f>TEXT(Ecom[[#This Row],[Dates]],"mmm")</f>
        <v>Dec</v>
      </c>
      <c r="S8957" s="16" t="str">
        <f>TEXT(Ecom[[#This Row],[Dates]],"YYYY")</f>
        <v>2026</v>
      </c>
      <c r="T8957" s="16"/>
    </row>
    <row r="8958" spans="1:20" x14ac:dyDescent="0.25">
      <c r="A8958" t="s">
        <v>62</v>
      </c>
      <c r="B8958" s="16">
        <v>45718</v>
      </c>
      <c r="C8958" t="s">
        <v>14</v>
      </c>
      <c r="D8958" t="s">
        <v>15</v>
      </c>
      <c r="E8958" t="s">
        <v>229</v>
      </c>
      <c r="F8958" t="s">
        <v>30</v>
      </c>
      <c r="G8958">
        <v>33012</v>
      </c>
      <c r="H8958" t="s">
        <v>18</v>
      </c>
      <c r="I8958" t="s">
        <v>19</v>
      </c>
      <c r="J8958" t="s">
        <v>33</v>
      </c>
      <c r="K8958" s="6">
        <v>21</v>
      </c>
      <c r="L8958">
        <v>3</v>
      </c>
      <c r="M8958">
        <v>0.2</v>
      </c>
      <c r="N8958" s="6">
        <v>5.7750000000000004</v>
      </c>
      <c r="O8958" t="str">
        <f t="shared" si="417"/>
        <v/>
      </c>
      <c r="P8958" s="6">
        <f t="shared" si="418"/>
        <v>146.98666666666665</v>
      </c>
      <c r="Q8958">
        <f t="shared" si="419"/>
        <v>99.959336965180597</v>
      </c>
      <c r="R8958" s="16" t="str">
        <f>TEXT(Ecom[[#This Row],[Dates]],"mmm")</f>
        <v>Mar</v>
      </c>
      <c r="S8958" s="16" t="str">
        <f>TEXT(Ecom[[#This Row],[Dates]],"YYYY")</f>
        <v>2025</v>
      </c>
      <c r="T8958" s="16"/>
    </row>
    <row r="8959" spans="1:20" x14ac:dyDescent="0.25">
      <c r="A8959" t="s">
        <v>62</v>
      </c>
      <c r="B8959" s="16">
        <v>45736</v>
      </c>
      <c r="C8959" t="s">
        <v>14</v>
      </c>
      <c r="D8959" t="s">
        <v>15</v>
      </c>
      <c r="E8959" t="s">
        <v>229</v>
      </c>
      <c r="F8959" t="s">
        <v>30</v>
      </c>
      <c r="G8959">
        <v>33012</v>
      </c>
      <c r="H8959" t="s">
        <v>18</v>
      </c>
      <c r="I8959" t="s">
        <v>35</v>
      </c>
      <c r="J8959" t="s">
        <v>123</v>
      </c>
      <c r="K8959" s="6">
        <v>120</v>
      </c>
      <c r="L8959">
        <v>2</v>
      </c>
      <c r="M8959">
        <v>0.5</v>
      </c>
      <c r="N8959" s="6">
        <v>-7.2</v>
      </c>
      <c r="O8959">
        <f t="shared" si="417"/>
        <v>-7.2</v>
      </c>
      <c r="P8959" s="6">
        <f t="shared" si="418"/>
        <v>162.6</v>
      </c>
      <c r="Q8959">
        <f t="shared" si="419"/>
        <v>111.50613309822252</v>
      </c>
      <c r="R8959" s="16" t="str">
        <f>TEXT(Ecom[[#This Row],[Dates]],"mmm")</f>
        <v>Mar</v>
      </c>
      <c r="S8959" s="16" t="str">
        <f>TEXT(Ecom[[#This Row],[Dates]],"YYYY")</f>
        <v>2025</v>
      </c>
      <c r="T8959" s="16"/>
    </row>
    <row r="8960" spans="1:20" x14ac:dyDescent="0.25">
      <c r="A8960" t="s">
        <v>28</v>
      </c>
      <c r="B8960" s="16">
        <v>45978</v>
      </c>
      <c r="C8960" t="s">
        <v>14</v>
      </c>
      <c r="D8960" t="s">
        <v>15</v>
      </c>
      <c r="E8960" t="s">
        <v>61</v>
      </c>
      <c r="F8960" t="s">
        <v>46</v>
      </c>
      <c r="G8960">
        <v>77070</v>
      </c>
      <c r="H8960" t="s">
        <v>47</v>
      </c>
      <c r="I8960" t="s">
        <v>35</v>
      </c>
      <c r="J8960" t="s">
        <v>36</v>
      </c>
      <c r="K8960" s="6">
        <v>299.95999999999998</v>
      </c>
      <c r="L8960">
        <v>5</v>
      </c>
      <c r="M8960">
        <v>0.2</v>
      </c>
      <c r="N8960" s="6">
        <v>37.494999999999997</v>
      </c>
      <c r="O8960" t="str">
        <f t="shared" si="417"/>
        <v/>
      </c>
      <c r="P8960" s="6">
        <f t="shared" si="418"/>
        <v>407.24333333333334</v>
      </c>
      <c r="Q8960">
        <f t="shared" si="419"/>
        <v>278.03433630212464</v>
      </c>
      <c r="R8960" s="16" t="str">
        <f>TEXT(Ecom[[#This Row],[Dates]],"mmm")</f>
        <v>Nov</v>
      </c>
      <c r="S8960" s="16" t="str">
        <f>TEXT(Ecom[[#This Row],[Dates]],"YYYY")</f>
        <v>2025</v>
      </c>
      <c r="T8960" s="16"/>
    </row>
    <row r="8961" spans="1:20" x14ac:dyDescent="0.25">
      <c r="A8961" t="s">
        <v>28</v>
      </c>
      <c r="B8961" s="16">
        <v>45700</v>
      </c>
      <c r="C8961" t="s">
        <v>14</v>
      </c>
      <c r="D8961" t="s">
        <v>15</v>
      </c>
      <c r="E8961" t="s">
        <v>61</v>
      </c>
      <c r="F8961" t="s">
        <v>46</v>
      </c>
      <c r="G8961">
        <v>77070</v>
      </c>
      <c r="H8961" t="s">
        <v>47</v>
      </c>
      <c r="I8961" t="s">
        <v>26</v>
      </c>
      <c r="J8961" t="s">
        <v>38</v>
      </c>
      <c r="K8961" s="6">
        <v>67.84</v>
      </c>
      <c r="L8961">
        <v>5</v>
      </c>
      <c r="M8961">
        <v>0.8</v>
      </c>
      <c r="N8961" s="6">
        <v>-179.77600000000001</v>
      </c>
      <c r="O8961">
        <f t="shared" si="417"/>
        <v>-179.77600000000001</v>
      </c>
      <c r="P8961" s="6">
        <f t="shared" si="418"/>
        <v>313.48599999999999</v>
      </c>
      <c r="Q8961">
        <f t="shared" si="419"/>
        <v>313.80158092961534</v>
      </c>
      <c r="R8961" s="16" t="str">
        <f>TEXT(Ecom[[#This Row],[Dates]],"mmm")</f>
        <v>Feb</v>
      </c>
      <c r="S8961" s="16" t="str">
        <f>TEXT(Ecom[[#This Row],[Dates]],"YYYY")</f>
        <v>2025</v>
      </c>
      <c r="T8961" s="16"/>
    </row>
    <row r="8962" spans="1:20" x14ac:dyDescent="0.25">
      <c r="A8962" t="s">
        <v>28</v>
      </c>
      <c r="B8962" s="16">
        <v>45814</v>
      </c>
      <c r="C8962" t="s">
        <v>14</v>
      </c>
      <c r="D8962" t="s">
        <v>15</v>
      </c>
      <c r="E8962" t="s">
        <v>61</v>
      </c>
      <c r="F8962" t="s">
        <v>46</v>
      </c>
      <c r="G8962">
        <v>77070</v>
      </c>
      <c r="H8962" t="s">
        <v>47</v>
      </c>
      <c r="I8962" t="s">
        <v>19</v>
      </c>
      <c r="J8962" t="s">
        <v>21</v>
      </c>
      <c r="K8962" s="6">
        <v>853.93</v>
      </c>
      <c r="L8962">
        <v>5</v>
      </c>
      <c r="M8962">
        <v>0.3</v>
      </c>
      <c r="N8962" s="6">
        <v>-24.398</v>
      </c>
      <c r="O8962">
        <f t="shared" ref="O8962:O9025" si="420">IF(N8962&lt;0,N8962,"")</f>
        <v>-24.398</v>
      </c>
      <c r="P8962" s="6">
        <f t="shared" si="418"/>
        <v>382.19266666666664</v>
      </c>
      <c r="Q8962">
        <f t="shared" si="419"/>
        <v>315.25077272734029</v>
      </c>
      <c r="R8962" s="16" t="str">
        <f>TEXT(Ecom[[#This Row],[Dates]],"mmm")</f>
        <v>Jun</v>
      </c>
      <c r="S8962" s="16" t="str">
        <f>TEXT(Ecom[[#This Row],[Dates]],"YYYY")</f>
        <v>2025</v>
      </c>
      <c r="T8962" s="16"/>
    </row>
    <row r="8963" spans="1:20" x14ac:dyDescent="0.25">
      <c r="A8963" t="s">
        <v>28</v>
      </c>
      <c r="B8963" s="16">
        <v>46182</v>
      </c>
      <c r="C8963" t="s">
        <v>14</v>
      </c>
      <c r="D8963" t="s">
        <v>15</v>
      </c>
      <c r="E8963" t="s">
        <v>61</v>
      </c>
      <c r="F8963" t="s">
        <v>46</v>
      </c>
      <c r="G8963">
        <v>77070</v>
      </c>
      <c r="H8963" t="s">
        <v>47</v>
      </c>
      <c r="I8963" t="s">
        <v>26</v>
      </c>
      <c r="J8963" t="s">
        <v>34</v>
      </c>
      <c r="K8963" s="6">
        <v>18.687999999999999</v>
      </c>
      <c r="L8963">
        <v>4</v>
      </c>
      <c r="M8963">
        <v>0.2</v>
      </c>
      <c r="N8963" s="6">
        <v>3.7376</v>
      </c>
      <c r="O8963" t="str">
        <f t="shared" si="420"/>
        <v/>
      </c>
      <c r="P8963" s="6">
        <f t="shared" ref="P8963:P9026" si="421">AVERAGE(K8963:K8965)</f>
        <v>127.53933333333332</v>
      </c>
      <c r="Q8963">
        <f t="shared" si="419"/>
        <v>182.60305377593303</v>
      </c>
      <c r="R8963" s="16" t="str">
        <f>TEXT(Ecom[[#This Row],[Dates]],"mmm")</f>
        <v>Jun</v>
      </c>
      <c r="S8963" s="16" t="str">
        <f>TEXT(Ecom[[#This Row],[Dates]],"YYYY")</f>
        <v>2026</v>
      </c>
      <c r="T8963" s="16"/>
    </row>
    <row r="8964" spans="1:20" x14ac:dyDescent="0.25">
      <c r="A8964" t="s">
        <v>62</v>
      </c>
      <c r="B8964" s="16">
        <v>46049</v>
      </c>
      <c r="C8964" t="s">
        <v>14</v>
      </c>
      <c r="D8964" t="s">
        <v>15</v>
      </c>
      <c r="E8964" t="s">
        <v>258</v>
      </c>
      <c r="F8964" t="s">
        <v>83</v>
      </c>
      <c r="G8964">
        <v>23464</v>
      </c>
      <c r="H8964" t="s">
        <v>18</v>
      </c>
      <c r="I8964" t="s">
        <v>19</v>
      </c>
      <c r="J8964" t="s">
        <v>33</v>
      </c>
      <c r="K8964" s="6">
        <v>273.95999999999998</v>
      </c>
      <c r="L8964">
        <v>2</v>
      </c>
      <c r="M8964">
        <v>0</v>
      </c>
      <c r="N8964" s="6">
        <v>71.229600000000005</v>
      </c>
      <c r="O8964" t="str">
        <f t="shared" si="420"/>
        <v/>
      </c>
      <c r="P8964" s="6">
        <f t="shared" si="421"/>
        <v>373.57666666666665</v>
      </c>
      <c r="Q8964">
        <f t="shared" si="419"/>
        <v>230.92992310222596</v>
      </c>
      <c r="R8964" s="16" t="str">
        <f>TEXT(Ecom[[#This Row],[Dates]],"mmm")</f>
        <v>Jan</v>
      </c>
      <c r="S8964" s="16" t="str">
        <f>TEXT(Ecom[[#This Row],[Dates]],"YYYY")</f>
        <v>2026</v>
      </c>
      <c r="T8964" s="16"/>
    </row>
    <row r="8965" spans="1:20" x14ac:dyDescent="0.25">
      <c r="A8965" t="s">
        <v>62</v>
      </c>
      <c r="B8965" s="16">
        <v>45817</v>
      </c>
      <c r="C8965" t="s">
        <v>14</v>
      </c>
      <c r="D8965" t="s">
        <v>15</v>
      </c>
      <c r="E8965" t="s">
        <v>258</v>
      </c>
      <c r="F8965" t="s">
        <v>83</v>
      </c>
      <c r="G8965">
        <v>23464</v>
      </c>
      <c r="H8965" t="s">
        <v>18</v>
      </c>
      <c r="I8965" t="s">
        <v>35</v>
      </c>
      <c r="J8965" t="s">
        <v>59</v>
      </c>
      <c r="K8965" s="6">
        <v>89.97</v>
      </c>
      <c r="L8965">
        <v>3</v>
      </c>
      <c r="M8965">
        <v>0</v>
      </c>
      <c r="N8965" s="6">
        <v>18.893699999999999</v>
      </c>
      <c r="O8965" t="str">
        <f t="shared" si="420"/>
        <v/>
      </c>
      <c r="P8965" s="6">
        <f t="shared" si="421"/>
        <v>282.67266666666666</v>
      </c>
      <c r="Q8965">
        <f t="shared" ref="Q8965:Q9028" si="422">SQRT(SUMXMY2(K8965:K8967,P8963:P8965)/3)</f>
        <v>275.36123003954077</v>
      </c>
      <c r="R8965" s="16" t="str">
        <f>TEXT(Ecom[[#This Row],[Dates]],"mmm")</f>
        <v>Jun</v>
      </c>
      <c r="S8965" s="16" t="str">
        <f>TEXT(Ecom[[#This Row],[Dates]],"YYYY")</f>
        <v>2025</v>
      </c>
      <c r="T8965" s="16"/>
    </row>
    <row r="8966" spans="1:20" x14ac:dyDescent="0.25">
      <c r="A8966" t="s">
        <v>62</v>
      </c>
      <c r="B8966" s="16">
        <v>45919</v>
      </c>
      <c r="C8966" t="s">
        <v>14</v>
      </c>
      <c r="D8966" t="s">
        <v>15</v>
      </c>
      <c r="E8966" t="s">
        <v>258</v>
      </c>
      <c r="F8966" t="s">
        <v>83</v>
      </c>
      <c r="G8966">
        <v>23464</v>
      </c>
      <c r="H8966" t="s">
        <v>18</v>
      </c>
      <c r="I8966" t="s">
        <v>19</v>
      </c>
      <c r="J8966" t="s">
        <v>33</v>
      </c>
      <c r="K8966" s="6">
        <v>756.8</v>
      </c>
      <c r="L8966">
        <v>5</v>
      </c>
      <c r="M8966">
        <v>0</v>
      </c>
      <c r="N8966" s="6">
        <v>75.680000000000007</v>
      </c>
      <c r="O8966" t="str">
        <f t="shared" si="420"/>
        <v/>
      </c>
      <c r="P8966" s="6">
        <f t="shared" si="421"/>
        <v>276.68266666666665</v>
      </c>
      <c r="Q8966">
        <f t="shared" si="422"/>
        <v>298.8617072902523</v>
      </c>
      <c r="R8966" s="16" t="str">
        <f>TEXT(Ecom[[#This Row],[Dates]],"mmm")</f>
        <v>Sep</v>
      </c>
      <c r="S8966" s="16" t="str">
        <f>TEXT(Ecom[[#This Row],[Dates]],"YYYY")</f>
        <v>2025</v>
      </c>
      <c r="T8966" s="16"/>
    </row>
    <row r="8967" spans="1:20" x14ac:dyDescent="0.25">
      <c r="A8967" t="s">
        <v>28</v>
      </c>
      <c r="B8967" s="16">
        <v>45921</v>
      </c>
      <c r="C8967" t="s">
        <v>14</v>
      </c>
      <c r="D8967" t="s">
        <v>15</v>
      </c>
      <c r="E8967" t="s">
        <v>61</v>
      </c>
      <c r="F8967" t="s">
        <v>46</v>
      </c>
      <c r="G8967">
        <v>77070</v>
      </c>
      <c r="H8967" t="s">
        <v>47</v>
      </c>
      <c r="I8967" t="s">
        <v>26</v>
      </c>
      <c r="J8967" t="s">
        <v>37</v>
      </c>
      <c r="K8967" s="6">
        <v>1.248</v>
      </c>
      <c r="L8967">
        <v>2</v>
      </c>
      <c r="M8967">
        <v>0.8</v>
      </c>
      <c r="N8967" s="6">
        <v>-1.9343999999999999</v>
      </c>
      <c r="O8967">
        <f t="shared" si="420"/>
        <v>-1.9343999999999999</v>
      </c>
      <c r="P8967" s="6">
        <f t="shared" si="421"/>
        <v>181.13433333333333</v>
      </c>
      <c r="Q8967">
        <f t="shared" si="422"/>
        <v>261.16902751708943</v>
      </c>
      <c r="R8967" s="16" t="str">
        <f>TEXT(Ecom[[#This Row],[Dates]],"mmm")</f>
        <v>Sep</v>
      </c>
      <c r="S8967" s="16" t="str">
        <f>TEXT(Ecom[[#This Row],[Dates]],"YYYY")</f>
        <v>2025</v>
      </c>
      <c r="T8967" s="16"/>
    </row>
    <row r="8968" spans="1:20" x14ac:dyDescent="0.25">
      <c r="A8968" t="s">
        <v>28</v>
      </c>
      <c r="B8968" s="16">
        <v>45815</v>
      </c>
      <c r="C8968" t="s">
        <v>44</v>
      </c>
      <c r="D8968" t="s">
        <v>15</v>
      </c>
      <c r="E8968" t="s">
        <v>55</v>
      </c>
      <c r="F8968" t="s">
        <v>56</v>
      </c>
      <c r="G8968">
        <v>19120</v>
      </c>
      <c r="H8968" t="s">
        <v>57</v>
      </c>
      <c r="I8968" t="s">
        <v>35</v>
      </c>
      <c r="J8968" t="s">
        <v>59</v>
      </c>
      <c r="K8968" s="6">
        <v>72</v>
      </c>
      <c r="L8968">
        <v>1</v>
      </c>
      <c r="M8968">
        <v>0.2</v>
      </c>
      <c r="N8968" s="6">
        <v>14.4</v>
      </c>
      <c r="O8968" t="str">
        <f t="shared" si="420"/>
        <v/>
      </c>
      <c r="P8968" s="6">
        <f t="shared" si="421"/>
        <v>193.761</v>
      </c>
      <c r="Q8968">
        <f t="shared" si="422"/>
        <v>223.11380092023455</v>
      </c>
      <c r="R8968" s="16" t="str">
        <f>TEXT(Ecom[[#This Row],[Dates]],"mmm")</f>
        <v>Jun</v>
      </c>
      <c r="S8968" s="16" t="str">
        <f>TEXT(Ecom[[#This Row],[Dates]],"YYYY")</f>
        <v>2025</v>
      </c>
      <c r="T8968" s="16"/>
    </row>
    <row r="8969" spans="1:20" x14ac:dyDescent="0.25">
      <c r="A8969" t="s">
        <v>28</v>
      </c>
      <c r="B8969" s="16">
        <v>46104</v>
      </c>
      <c r="C8969" t="s">
        <v>44</v>
      </c>
      <c r="D8969" t="s">
        <v>15</v>
      </c>
      <c r="E8969" t="s">
        <v>55</v>
      </c>
      <c r="F8969" t="s">
        <v>56</v>
      </c>
      <c r="G8969">
        <v>19120</v>
      </c>
      <c r="H8969" t="s">
        <v>57</v>
      </c>
      <c r="I8969" t="s">
        <v>19</v>
      </c>
      <c r="J8969" t="s">
        <v>21</v>
      </c>
      <c r="K8969" s="6">
        <v>470.15499999999997</v>
      </c>
      <c r="L8969">
        <v>7</v>
      </c>
      <c r="M8969">
        <v>0.3</v>
      </c>
      <c r="N8969" s="6">
        <v>-13.433</v>
      </c>
      <c r="O8969">
        <f t="shared" si="420"/>
        <v>-13.433</v>
      </c>
      <c r="P8969" s="6">
        <f t="shared" si="421"/>
        <v>176.33699999999999</v>
      </c>
      <c r="Q8969">
        <f t="shared" si="422"/>
        <v>209.73847948532193</v>
      </c>
      <c r="R8969" s="16" t="str">
        <f>TEXT(Ecom[[#This Row],[Dates]],"mmm")</f>
        <v>Mar</v>
      </c>
      <c r="S8969" s="16" t="str">
        <f>TEXT(Ecom[[#This Row],[Dates]],"YYYY")</f>
        <v>2026</v>
      </c>
      <c r="T8969" s="16"/>
    </row>
    <row r="8970" spans="1:20" x14ac:dyDescent="0.25">
      <c r="A8970" t="s">
        <v>62</v>
      </c>
      <c r="B8970" s="16">
        <v>46354</v>
      </c>
      <c r="C8970" t="s">
        <v>14</v>
      </c>
      <c r="D8970" t="s">
        <v>15</v>
      </c>
      <c r="E8970" t="s">
        <v>85</v>
      </c>
      <c r="F8970" t="s">
        <v>86</v>
      </c>
      <c r="G8970">
        <v>38109</v>
      </c>
      <c r="H8970" t="s">
        <v>18</v>
      </c>
      <c r="I8970" t="s">
        <v>26</v>
      </c>
      <c r="J8970" t="s">
        <v>32</v>
      </c>
      <c r="K8970" s="6">
        <v>39.128</v>
      </c>
      <c r="L8970">
        <v>1</v>
      </c>
      <c r="M8970">
        <v>0.2</v>
      </c>
      <c r="N8970" s="6">
        <v>-8.8038000000000007</v>
      </c>
      <c r="O8970">
        <f t="shared" si="420"/>
        <v>-8.8038000000000007</v>
      </c>
      <c r="P8970" s="6">
        <f t="shared" si="421"/>
        <v>70.014666666666656</v>
      </c>
      <c r="Q8970">
        <f t="shared" si="422"/>
        <v>135.43369055795588</v>
      </c>
      <c r="R8970" s="16" t="str">
        <f>TEXT(Ecom[[#This Row],[Dates]],"mmm")</f>
        <v>Nov</v>
      </c>
      <c r="S8970" s="16" t="str">
        <f>TEXT(Ecom[[#This Row],[Dates]],"YYYY")</f>
        <v>2026</v>
      </c>
      <c r="T8970" s="16"/>
    </row>
    <row r="8971" spans="1:20" x14ac:dyDescent="0.25">
      <c r="A8971" t="s">
        <v>28</v>
      </c>
      <c r="B8971" s="16">
        <v>45746</v>
      </c>
      <c r="C8971" t="s">
        <v>22</v>
      </c>
      <c r="D8971" t="s">
        <v>15</v>
      </c>
      <c r="E8971" t="s">
        <v>154</v>
      </c>
      <c r="F8971" t="s">
        <v>104</v>
      </c>
      <c r="G8971">
        <v>44107</v>
      </c>
      <c r="H8971" t="s">
        <v>57</v>
      </c>
      <c r="I8971" t="s">
        <v>26</v>
      </c>
      <c r="J8971" t="s">
        <v>34</v>
      </c>
      <c r="K8971" s="6">
        <v>19.728000000000002</v>
      </c>
      <c r="L8971">
        <v>9</v>
      </c>
      <c r="M8971">
        <v>0.2</v>
      </c>
      <c r="N8971" s="6">
        <v>1.7262</v>
      </c>
      <c r="O8971" t="str">
        <f t="shared" si="420"/>
        <v/>
      </c>
      <c r="P8971" s="6">
        <f t="shared" si="421"/>
        <v>147.56</v>
      </c>
      <c r="Q8971">
        <f t="shared" si="422"/>
        <v>124.55537261454501</v>
      </c>
      <c r="R8971" s="16" t="str">
        <f>TEXT(Ecom[[#This Row],[Dates]],"mmm")</f>
        <v>Mar</v>
      </c>
      <c r="S8971" s="16" t="str">
        <f>TEXT(Ecom[[#This Row],[Dates]],"YYYY")</f>
        <v>2025</v>
      </c>
      <c r="T8971" s="16"/>
    </row>
    <row r="8972" spans="1:20" x14ac:dyDescent="0.25">
      <c r="A8972" t="s">
        <v>28</v>
      </c>
      <c r="B8972" s="16">
        <v>45949</v>
      </c>
      <c r="C8972" t="s">
        <v>22</v>
      </c>
      <c r="D8972" t="s">
        <v>15</v>
      </c>
      <c r="E8972" t="s">
        <v>154</v>
      </c>
      <c r="F8972" t="s">
        <v>104</v>
      </c>
      <c r="G8972">
        <v>44107</v>
      </c>
      <c r="H8972" t="s">
        <v>57</v>
      </c>
      <c r="I8972" t="s">
        <v>35</v>
      </c>
      <c r="J8972" t="s">
        <v>36</v>
      </c>
      <c r="K8972" s="6">
        <v>151.18799999999999</v>
      </c>
      <c r="L8972">
        <v>2</v>
      </c>
      <c r="M8972">
        <v>0.4</v>
      </c>
      <c r="N8972" s="6">
        <v>-25.198</v>
      </c>
      <c r="O8972">
        <f t="shared" si="420"/>
        <v>-25.198</v>
      </c>
      <c r="P8972" s="6">
        <f t="shared" si="421"/>
        <v>156.816</v>
      </c>
      <c r="Q8972">
        <f t="shared" si="422"/>
        <v>106.40583640077338</v>
      </c>
      <c r="R8972" s="16" t="str">
        <f>TEXT(Ecom[[#This Row],[Dates]],"mmm")</f>
        <v>Oct</v>
      </c>
      <c r="S8972" s="16" t="str">
        <f>TEXT(Ecom[[#This Row],[Dates]],"YYYY")</f>
        <v>2025</v>
      </c>
      <c r="T8972" s="16"/>
    </row>
    <row r="8973" spans="1:20" x14ac:dyDescent="0.25">
      <c r="A8973" t="s">
        <v>28</v>
      </c>
      <c r="B8973" s="16">
        <v>45920</v>
      </c>
      <c r="C8973" t="s">
        <v>14</v>
      </c>
      <c r="D8973" t="s">
        <v>15</v>
      </c>
      <c r="E8973" t="s">
        <v>75</v>
      </c>
      <c r="F8973" t="s">
        <v>76</v>
      </c>
      <c r="G8973">
        <v>10011</v>
      </c>
      <c r="H8973" t="s">
        <v>57</v>
      </c>
      <c r="I8973" t="s">
        <v>19</v>
      </c>
      <c r="J8973" t="s">
        <v>21</v>
      </c>
      <c r="K8973" s="6">
        <v>271.76400000000001</v>
      </c>
      <c r="L8973">
        <v>2</v>
      </c>
      <c r="M8973">
        <v>0.1</v>
      </c>
      <c r="N8973" s="6">
        <v>60.392000000000003</v>
      </c>
      <c r="O8973" t="str">
        <f t="shared" si="420"/>
        <v/>
      </c>
      <c r="P8973" s="6">
        <f t="shared" si="421"/>
        <v>221.41366666666667</v>
      </c>
      <c r="Q8973">
        <f t="shared" si="422"/>
        <v>119.22860658291576</v>
      </c>
      <c r="R8973" s="16" t="str">
        <f>TEXT(Ecom[[#This Row],[Dates]],"mmm")</f>
        <v>Sep</v>
      </c>
      <c r="S8973" s="16" t="str">
        <f>TEXT(Ecom[[#This Row],[Dates]],"YYYY")</f>
        <v>2025</v>
      </c>
      <c r="T8973" s="16"/>
    </row>
    <row r="8974" spans="1:20" x14ac:dyDescent="0.25">
      <c r="A8974" t="s">
        <v>62</v>
      </c>
      <c r="B8974" s="16">
        <v>46103</v>
      </c>
      <c r="C8974" t="s">
        <v>14</v>
      </c>
      <c r="D8974" t="s">
        <v>15</v>
      </c>
      <c r="E8974" t="s">
        <v>55</v>
      </c>
      <c r="F8974" t="s">
        <v>56</v>
      </c>
      <c r="G8974">
        <v>19120</v>
      </c>
      <c r="H8974" t="s">
        <v>57</v>
      </c>
      <c r="I8974" t="s">
        <v>35</v>
      </c>
      <c r="J8974" t="s">
        <v>59</v>
      </c>
      <c r="K8974" s="6">
        <v>47.496000000000002</v>
      </c>
      <c r="L8974">
        <v>1</v>
      </c>
      <c r="M8974">
        <v>0.2</v>
      </c>
      <c r="N8974" s="6">
        <v>-1.1874</v>
      </c>
      <c r="O8974">
        <f t="shared" si="420"/>
        <v>-1.1874</v>
      </c>
      <c r="P8974" s="6">
        <f t="shared" si="421"/>
        <v>142.92166666666665</v>
      </c>
      <c r="Q8974">
        <f t="shared" si="422"/>
        <v>113.41735189686054</v>
      </c>
      <c r="R8974" s="16" t="str">
        <f>TEXT(Ecom[[#This Row],[Dates]],"mmm")</f>
        <v>Mar</v>
      </c>
      <c r="S8974" s="16" t="str">
        <f>TEXT(Ecom[[#This Row],[Dates]],"YYYY")</f>
        <v>2026</v>
      </c>
      <c r="T8974" s="16"/>
    </row>
    <row r="8975" spans="1:20" x14ac:dyDescent="0.25">
      <c r="A8975" t="s">
        <v>13</v>
      </c>
      <c r="B8975" s="16">
        <v>46333</v>
      </c>
      <c r="C8975" t="s">
        <v>14</v>
      </c>
      <c r="D8975" t="s">
        <v>15</v>
      </c>
      <c r="E8975" t="s">
        <v>23</v>
      </c>
      <c r="F8975" t="s">
        <v>24</v>
      </c>
      <c r="G8975">
        <v>90008</v>
      </c>
      <c r="H8975" t="s">
        <v>25</v>
      </c>
      <c r="I8975" t="s">
        <v>19</v>
      </c>
      <c r="J8975" t="s">
        <v>20</v>
      </c>
      <c r="K8975" s="6">
        <v>344.98099999999999</v>
      </c>
      <c r="L8975">
        <v>7</v>
      </c>
      <c r="M8975">
        <v>0.15</v>
      </c>
      <c r="N8975" s="6">
        <v>28.4102</v>
      </c>
      <c r="O8975" t="str">
        <f t="shared" si="420"/>
        <v/>
      </c>
      <c r="P8975" s="6">
        <f t="shared" si="421"/>
        <v>153.191</v>
      </c>
      <c r="Q8975">
        <f t="shared" si="422"/>
        <v>103.67848941622186</v>
      </c>
      <c r="R8975" s="16" t="str">
        <f>TEXT(Ecom[[#This Row],[Dates]],"mmm")</f>
        <v>Nov</v>
      </c>
      <c r="S8975" s="16" t="str">
        <f>TEXT(Ecom[[#This Row],[Dates]],"YYYY")</f>
        <v>2026</v>
      </c>
      <c r="T8975" s="16"/>
    </row>
    <row r="8976" spans="1:20" x14ac:dyDescent="0.25">
      <c r="A8976" t="s">
        <v>62</v>
      </c>
      <c r="B8976" s="16">
        <v>45920</v>
      </c>
      <c r="C8976" t="s">
        <v>22</v>
      </c>
      <c r="D8976" t="s">
        <v>15</v>
      </c>
      <c r="E8976" t="s">
        <v>135</v>
      </c>
      <c r="F8976" t="s">
        <v>46</v>
      </c>
      <c r="G8976">
        <v>75220</v>
      </c>
      <c r="H8976" t="s">
        <v>47</v>
      </c>
      <c r="I8976" t="s">
        <v>26</v>
      </c>
      <c r="J8976" t="s">
        <v>41</v>
      </c>
      <c r="K8976" s="6">
        <v>36.287999999999997</v>
      </c>
      <c r="L8976">
        <v>7</v>
      </c>
      <c r="M8976">
        <v>0.2</v>
      </c>
      <c r="N8976" s="6">
        <v>12.700799999999999</v>
      </c>
      <c r="O8976" t="str">
        <f t="shared" si="420"/>
        <v/>
      </c>
      <c r="P8976" s="6">
        <f t="shared" si="421"/>
        <v>80.792333333333332</v>
      </c>
      <c r="Q8976">
        <f t="shared" si="422"/>
        <v>79.973146235100316</v>
      </c>
      <c r="R8976" s="16" t="str">
        <f>TEXT(Ecom[[#This Row],[Dates]],"mmm")</f>
        <v>Sep</v>
      </c>
      <c r="S8976" s="16" t="str">
        <f>TEXT(Ecom[[#This Row],[Dates]],"YYYY")</f>
        <v>2025</v>
      </c>
      <c r="T8976" s="16"/>
    </row>
    <row r="8977" spans="1:20" x14ac:dyDescent="0.25">
      <c r="A8977" t="s">
        <v>62</v>
      </c>
      <c r="B8977" s="16">
        <v>45777</v>
      </c>
      <c r="C8977" t="s">
        <v>22</v>
      </c>
      <c r="D8977" t="s">
        <v>15</v>
      </c>
      <c r="E8977" t="s">
        <v>135</v>
      </c>
      <c r="F8977" t="s">
        <v>46</v>
      </c>
      <c r="G8977">
        <v>75220</v>
      </c>
      <c r="H8977" t="s">
        <v>47</v>
      </c>
      <c r="I8977" t="s">
        <v>26</v>
      </c>
      <c r="J8977" t="s">
        <v>41</v>
      </c>
      <c r="K8977" s="6">
        <v>78.304000000000002</v>
      </c>
      <c r="L8977">
        <v>2</v>
      </c>
      <c r="M8977">
        <v>0.2</v>
      </c>
      <c r="N8977" s="6">
        <v>29.364000000000001</v>
      </c>
      <c r="O8977" t="str">
        <f t="shared" si="420"/>
        <v/>
      </c>
      <c r="P8977" s="6">
        <f t="shared" si="421"/>
        <v>70.731000000000009</v>
      </c>
      <c r="Q8977">
        <f t="shared" si="422"/>
        <v>63.22716351496522</v>
      </c>
      <c r="R8977" s="16" t="str">
        <f>TEXT(Ecom[[#This Row],[Dates]],"mmm")</f>
        <v>Apr</v>
      </c>
      <c r="S8977" s="16" t="str">
        <f>TEXT(Ecom[[#This Row],[Dates]],"YYYY")</f>
        <v>2025</v>
      </c>
      <c r="T8977" s="16"/>
    </row>
    <row r="8978" spans="1:20" x14ac:dyDescent="0.25">
      <c r="A8978" t="s">
        <v>62</v>
      </c>
      <c r="B8978" s="16">
        <v>46272</v>
      </c>
      <c r="C8978" t="s">
        <v>22</v>
      </c>
      <c r="D8978" t="s">
        <v>15</v>
      </c>
      <c r="E8978" t="s">
        <v>135</v>
      </c>
      <c r="F8978" t="s">
        <v>46</v>
      </c>
      <c r="G8978">
        <v>75220</v>
      </c>
      <c r="H8978" t="s">
        <v>47</v>
      </c>
      <c r="I8978" t="s">
        <v>19</v>
      </c>
      <c r="J8978" t="s">
        <v>31</v>
      </c>
      <c r="K8978" s="6">
        <v>127.785</v>
      </c>
      <c r="L8978">
        <v>1</v>
      </c>
      <c r="M8978">
        <v>0.3</v>
      </c>
      <c r="N8978" s="6">
        <v>-31.0335</v>
      </c>
      <c r="O8978">
        <f t="shared" si="420"/>
        <v>-31.0335</v>
      </c>
      <c r="P8978" s="6">
        <f t="shared" si="421"/>
        <v>46.549666666666667</v>
      </c>
      <c r="Q8978">
        <f t="shared" si="422"/>
        <v>51.796900667325076</v>
      </c>
      <c r="R8978" s="16" t="str">
        <f>TEXT(Ecom[[#This Row],[Dates]],"mmm")</f>
        <v>Sep</v>
      </c>
      <c r="S8978" s="16" t="str">
        <f>TEXT(Ecom[[#This Row],[Dates]],"YYYY")</f>
        <v>2026</v>
      </c>
      <c r="T8978" s="16"/>
    </row>
    <row r="8979" spans="1:20" x14ac:dyDescent="0.25">
      <c r="A8979" t="s">
        <v>62</v>
      </c>
      <c r="B8979" s="16">
        <v>46226</v>
      </c>
      <c r="C8979" t="s">
        <v>22</v>
      </c>
      <c r="D8979" t="s">
        <v>15</v>
      </c>
      <c r="E8979" t="s">
        <v>135</v>
      </c>
      <c r="F8979" t="s">
        <v>46</v>
      </c>
      <c r="G8979">
        <v>75220</v>
      </c>
      <c r="H8979" t="s">
        <v>47</v>
      </c>
      <c r="I8979" t="s">
        <v>26</v>
      </c>
      <c r="J8979" t="s">
        <v>37</v>
      </c>
      <c r="K8979" s="6">
        <v>6.1040000000000001</v>
      </c>
      <c r="L8979">
        <v>2</v>
      </c>
      <c r="M8979">
        <v>0.8</v>
      </c>
      <c r="N8979" s="6">
        <v>-9.1560000000000006</v>
      </c>
      <c r="O8979">
        <f t="shared" si="420"/>
        <v>-9.1560000000000006</v>
      </c>
      <c r="P8979" s="6">
        <f t="shared" si="421"/>
        <v>4.5280000000000005</v>
      </c>
      <c r="Q8979">
        <f t="shared" si="422"/>
        <v>44.152504269398577</v>
      </c>
      <c r="R8979" s="16" t="str">
        <f>TEXT(Ecom[[#This Row],[Dates]],"mmm")</f>
        <v>Jul</v>
      </c>
      <c r="S8979" s="16" t="str">
        <f>TEXT(Ecom[[#This Row],[Dates]],"YYYY")</f>
        <v>2026</v>
      </c>
      <c r="T8979" s="16"/>
    </row>
    <row r="8980" spans="1:20" x14ac:dyDescent="0.25">
      <c r="A8980" t="s">
        <v>13</v>
      </c>
      <c r="B8980" s="16">
        <v>45866</v>
      </c>
      <c r="C8980" t="s">
        <v>22</v>
      </c>
      <c r="D8980" t="s">
        <v>15</v>
      </c>
      <c r="E8980" t="s">
        <v>423</v>
      </c>
      <c r="F8980" t="s">
        <v>132</v>
      </c>
      <c r="G8980">
        <v>7050</v>
      </c>
      <c r="H8980" t="s">
        <v>57</v>
      </c>
      <c r="I8980" t="s">
        <v>26</v>
      </c>
      <c r="J8980" t="s">
        <v>37</v>
      </c>
      <c r="K8980" s="6">
        <v>5.76</v>
      </c>
      <c r="L8980">
        <v>2</v>
      </c>
      <c r="M8980">
        <v>0</v>
      </c>
      <c r="N8980" s="6">
        <v>2.8224</v>
      </c>
      <c r="O8980" t="str">
        <f t="shared" si="420"/>
        <v/>
      </c>
      <c r="P8980" s="6">
        <f t="shared" si="421"/>
        <v>5.4773333333333332</v>
      </c>
      <c r="Q8980">
        <f t="shared" si="422"/>
        <v>23.690751213798059</v>
      </c>
      <c r="R8980" s="16" t="str">
        <f>TEXT(Ecom[[#This Row],[Dates]],"mmm")</f>
        <v>Jul</v>
      </c>
      <c r="S8980" s="16" t="str">
        <f>TEXT(Ecom[[#This Row],[Dates]],"YYYY")</f>
        <v>2025</v>
      </c>
      <c r="T8980" s="16"/>
    </row>
    <row r="8981" spans="1:20" x14ac:dyDescent="0.25">
      <c r="A8981" t="s">
        <v>13</v>
      </c>
      <c r="B8981" s="16">
        <v>46313</v>
      </c>
      <c r="C8981" t="s">
        <v>14</v>
      </c>
      <c r="D8981" t="s">
        <v>15</v>
      </c>
      <c r="E8981" t="s">
        <v>135</v>
      </c>
      <c r="F8981" t="s">
        <v>46</v>
      </c>
      <c r="G8981">
        <v>75220</v>
      </c>
      <c r="H8981" t="s">
        <v>47</v>
      </c>
      <c r="I8981" t="s">
        <v>26</v>
      </c>
      <c r="J8981" t="s">
        <v>37</v>
      </c>
      <c r="K8981" s="6">
        <v>1.72</v>
      </c>
      <c r="L8981">
        <v>1</v>
      </c>
      <c r="M8981">
        <v>0.8</v>
      </c>
      <c r="N8981" s="6">
        <v>-2.8380000000000001</v>
      </c>
      <c r="O8981">
        <f t="shared" si="420"/>
        <v>-2.8380000000000001</v>
      </c>
      <c r="P8981" s="6">
        <f t="shared" si="421"/>
        <v>4.3353333333333337</v>
      </c>
      <c r="Q8981">
        <f t="shared" si="422"/>
        <v>2.826275968806276</v>
      </c>
      <c r="R8981" s="16" t="str">
        <f>TEXT(Ecom[[#This Row],[Dates]],"mmm")</f>
        <v>Oct</v>
      </c>
      <c r="S8981" s="16" t="str">
        <f>TEXT(Ecom[[#This Row],[Dates]],"YYYY")</f>
        <v>2026</v>
      </c>
      <c r="T8981" s="16"/>
    </row>
    <row r="8982" spans="1:20" x14ac:dyDescent="0.25">
      <c r="A8982" t="s">
        <v>13</v>
      </c>
      <c r="B8982" s="16">
        <v>45823</v>
      </c>
      <c r="C8982" t="s">
        <v>14</v>
      </c>
      <c r="D8982" t="s">
        <v>15</v>
      </c>
      <c r="E8982" t="s">
        <v>608</v>
      </c>
      <c r="F8982" t="s">
        <v>65</v>
      </c>
      <c r="G8982">
        <v>60441</v>
      </c>
      <c r="H8982" t="s">
        <v>47</v>
      </c>
      <c r="I8982" t="s">
        <v>26</v>
      </c>
      <c r="J8982" t="s">
        <v>37</v>
      </c>
      <c r="K8982" s="6">
        <v>8.952</v>
      </c>
      <c r="L8982">
        <v>2</v>
      </c>
      <c r="M8982">
        <v>0.8</v>
      </c>
      <c r="N8982" s="6">
        <v>-14.770799999999999</v>
      </c>
      <c r="O8982">
        <f t="shared" si="420"/>
        <v>-14.770799999999999</v>
      </c>
      <c r="P8982" s="6">
        <f t="shared" si="421"/>
        <v>4.3380000000000001</v>
      </c>
      <c r="Q8982">
        <f t="shared" si="422"/>
        <v>2.7622903272197608</v>
      </c>
      <c r="R8982" s="16" t="str">
        <f>TEXT(Ecom[[#This Row],[Dates]],"mmm")</f>
        <v>Jun</v>
      </c>
      <c r="S8982" s="16" t="str">
        <f>TEXT(Ecom[[#This Row],[Dates]],"YYYY")</f>
        <v>2025</v>
      </c>
      <c r="T8982" s="16"/>
    </row>
    <row r="8983" spans="1:20" x14ac:dyDescent="0.25">
      <c r="A8983" t="s">
        <v>28</v>
      </c>
      <c r="B8983" s="16">
        <v>45869</v>
      </c>
      <c r="C8983" t="s">
        <v>14</v>
      </c>
      <c r="D8983" t="s">
        <v>15</v>
      </c>
      <c r="E8983" t="s">
        <v>79</v>
      </c>
      <c r="F8983" t="s">
        <v>65</v>
      </c>
      <c r="G8983">
        <v>60623</v>
      </c>
      <c r="H8983" t="s">
        <v>47</v>
      </c>
      <c r="I8983" t="s">
        <v>26</v>
      </c>
      <c r="J8983" t="s">
        <v>38</v>
      </c>
      <c r="K8983" s="6">
        <v>2.3340000000000001</v>
      </c>
      <c r="L8983">
        <v>3</v>
      </c>
      <c r="M8983">
        <v>0.8</v>
      </c>
      <c r="N8983" s="6">
        <v>-6.3018000000000001</v>
      </c>
      <c r="O8983">
        <f t="shared" si="420"/>
        <v>-6.3018000000000001</v>
      </c>
      <c r="P8983" s="6">
        <f t="shared" si="421"/>
        <v>54.367333333333335</v>
      </c>
      <c r="Q8983">
        <f t="shared" si="422"/>
        <v>60.462618154311457</v>
      </c>
      <c r="R8983" s="16" t="str">
        <f>TEXT(Ecom[[#This Row],[Dates]],"mmm")</f>
        <v>Jul</v>
      </c>
      <c r="S8983" s="16" t="str">
        <f>TEXT(Ecom[[#This Row],[Dates]],"YYYY")</f>
        <v>2025</v>
      </c>
      <c r="T8983" s="16"/>
    </row>
    <row r="8984" spans="1:20" x14ac:dyDescent="0.25">
      <c r="A8984" t="s">
        <v>28</v>
      </c>
      <c r="B8984" s="16">
        <v>46092</v>
      </c>
      <c r="C8984" t="s">
        <v>14</v>
      </c>
      <c r="D8984" t="s">
        <v>15</v>
      </c>
      <c r="E8984" t="s">
        <v>79</v>
      </c>
      <c r="F8984" t="s">
        <v>65</v>
      </c>
      <c r="G8984">
        <v>60623</v>
      </c>
      <c r="H8984" t="s">
        <v>47</v>
      </c>
      <c r="I8984" t="s">
        <v>26</v>
      </c>
      <c r="J8984" t="s">
        <v>37</v>
      </c>
      <c r="K8984" s="6">
        <v>1.728</v>
      </c>
      <c r="L8984">
        <v>4</v>
      </c>
      <c r="M8984">
        <v>0.8</v>
      </c>
      <c r="N8984" s="6">
        <v>-2.7648000000000001</v>
      </c>
      <c r="O8984">
        <f t="shared" si="420"/>
        <v>-2.7648000000000001</v>
      </c>
      <c r="P8984" s="6">
        <f t="shared" si="421"/>
        <v>102.24933333333333</v>
      </c>
      <c r="Q8984">
        <f t="shared" si="422"/>
        <v>65.512213757492631</v>
      </c>
      <c r="R8984" s="16" t="str">
        <f>TEXT(Ecom[[#This Row],[Dates]],"mmm")</f>
        <v>Mar</v>
      </c>
      <c r="S8984" s="16" t="str">
        <f>TEXT(Ecom[[#This Row],[Dates]],"YYYY")</f>
        <v>2026</v>
      </c>
      <c r="T8984" s="16"/>
    </row>
    <row r="8985" spans="1:20" x14ac:dyDescent="0.25">
      <c r="A8985" t="s">
        <v>28</v>
      </c>
      <c r="B8985" s="16">
        <v>46302</v>
      </c>
      <c r="C8985" t="s">
        <v>14</v>
      </c>
      <c r="D8985" t="s">
        <v>15</v>
      </c>
      <c r="E8985" t="s">
        <v>79</v>
      </c>
      <c r="F8985" t="s">
        <v>65</v>
      </c>
      <c r="G8985">
        <v>60623</v>
      </c>
      <c r="H8985" t="s">
        <v>47</v>
      </c>
      <c r="I8985" t="s">
        <v>19</v>
      </c>
      <c r="J8985" t="s">
        <v>33</v>
      </c>
      <c r="K8985" s="6">
        <v>159.04</v>
      </c>
      <c r="L8985">
        <v>5</v>
      </c>
      <c r="M8985">
        <v>0.6</v>
      </c>
      <c r="N8985" s="6">
        <v>-194.82400000000001</v>
      </c>
      <c r="O8985">
        <f t="shared" si="420"/>
        <v>-194.82400000000001</v>
      </c>
      <c r="P8985" s="6">
        <f t="shared" si="421"/>
        <v>127.65733333333333</v>
      </c>
      <c r="Q8985">
        <f t="shared" si="422"/>
        <v>71.506080198353288</v>
      </c>
      <c r="R8985" s="16" t="str">
        <f>TEXT(Ecom[[#This Row],[Dates]],"mmm")</f>
        <v>Oct</v>
      </c>
      <c r="S8985" s="16" t="str">
        <f>TEXT(Ecom[[#This Row],[Dates]],"YYYY")</f>
        <v>2026</v>
      </c>
      <c r="T8985" s="16"/>
    </row>
    <row r="8986" spans="1:20" x14ac:dyDescent="0.25">
      <c r="A8986" t="s">
        <v>28</v>
      </c>
      <c r="B8986" s="16">
        <v>45809</v>
      </c>
      <c r="C8986" t="s">
        <v>14</v>
      </c>
      <c r="D8986" t="s">
        <v>15</v>
      </c>
      <c r="E8986" t="s">
        <v>79</v>
      </c>
      <c r="F8986" t="s">
        <v>65</v>
      </c>
      <c r="G8986">
        <v>60623</v>
      </c>
      <c r="H8986" t="s">
        <v>47</v>
      </c>
      <c r="I8986" t="s">
        <v>19</v>
      </c>
      <c r="J8986" t="s">
        <v>31</v>
      </c>
      <c r="K8986" s="6">
        <v>145.97999999999999</v>
      </c>
      <c r="L8986">
        <v>2</v>
      </c>
      <c r="M8986">
        <v>0.5</v>
      </c>
      <c r="N8986" s="6">
        <v>-99.266400000000004</v>
      </c>
      <c r="O8986">
        <f t="shared" si="420"/>
        <v>-99.266400000000004</v>
      </c>
      <c r="P8986" s="6">
        <f t="shared" si="421"/>
        <v>106.634</v>
      </c>
      <c r="Q8986">
        <f t="shared" si="422"/>
        <v>38.715682717682974</v>
      </c>
      <c r="R8986" s="16" t="str">
        <f>TEXT(Ecom[[#This Row],[Dates]],"mmm")</f>
        <v>Jun</v>
      </c>
      <c r="S8986" s="16" t="str">
        <f>TEXT(Ecom[[#This Row],[Dates]],"YYYY")</f>
        <v>2025</v>
      </c>
      <c r="T8986" s="16"/>
    </row>
    <row r="8987" spans="1:20" x14ac:dyDescent="0.25">
      <c r="A8987" t="s">
        <v>28</v>
      </c>
      <c r="B8987" s="16">
        <v>45872</v>
      </c>
      <c r="C8987" t="s">
        <v>14</v>
      </c>
      <c r="D8987" t="s">
        <v>15</v>
      </c>
      <c r="E8987" t="s">
        <v>189</v>
      </c>
      <c r="F8987" t="s">
        <v>40</v>
      </c>
      <c r="G8987">
        <v>28540</v>
      </c>
      <c r="H8987" t="s">
        <v>18</v>
      </c>
      <c r="I8987" t="s">
        <v>19</v>
      </c>
      <c r="J8987" t="s">
        <v>33</v>
      </c>
      <c r="K8987" s="6">
        <v>77.951999999999998</v>
      </c>
      <c r="L8987">
        <v>3</v>
      </c>
      <c r="M8987">
        <v>0.2</v>
      </c>
      <c r="N8987" s="6">
        <v>12.667199999999999</v>
      </c>
      <c r="O8987" t="str">
        <f t="shared" si="420"/>
        <v/>
      </c>
      <c r="P8987" s="6">
        <f t="shared" si="421"/>
        <v>93.168666666666653</v>
      </c>
      <c r="Q8987">
        <f t="shared" si="422"/>
        <v>30.213030078403563</v>
      </c>
      <c r="R8987" s="16" t="str">
        <f>TEXT(Ecom[[#This Row],[Dates]],"mmm")</f>
        <v>Aug</v>
      </c>
      <c r="S8987" s="16" t="str">
        <f>TEXT(Ecom[[#This Row],[Dates]],"YYYY")</f>
        <v>2025</v>
      </c>
      <c r="T8987" s="16"/>
    </row>
    <row r="8988" spans="1:20" x14ac:dyDescent="0.25">
      <c r="A8988" t="s">
        <v>28</v>
      </c>
      <c r="B8988" s="16">
        <v>46147</v>
      </c>
      <c r="C8988" t="s">
        <v>14</v>
      </c>
      <c r="D8988" t="s">
        <v>15</v>
      </c>
      <c r="E8988" t="s">
        <v>189</v>
      </c>
      <c r="F8988" t="s">
        <v>40</v>
      </c>
      <c r="G8988">
        <v>28540</v>
      </c>
      <c r="H8988" t="s">
        <v>18</v>
      </c>
      <c r="I8988" t="s">
        <v>26</v>
      </c>
      <c r="J8988" t="s">
        <v>37</v>
      </c>
      <c r="K8988" s="6">
        <v>95.97</v>
      </c>
      <c r="L8988">
        <v>5</v>
      </c>
      <c r="M8988">
        <v>0.7</v>
      </c>
      <c r="N8988" s="6">
        <v>-73.576999999999998</v>
      </c>
      <c r="O8988">
        <f t="shared" si="420"/>
        <v>-73.576999999999998</v>
      </c>
      <c r="P8988" s="6">
        <f t="shared" si="421"/>
        <v>70.299333333333337</v>
      </c>
      <c r="Q8988">
        <f t="shared" si="422"/>
        <v>36.439054413067836</v>
      </c>
      <c r="R8988" s="16" t="str">
        <f>TEXT(Ecom[[#This Row],[Dates]],"mmm")</f>
        <v>May</v>
      </c>
      <c r="S8988" s="16" t="str">
        <f>TEXT(Ecom[[#This Row],[Dates]],"YYYY")</f>
        <v>2026</v>
      </c>
      <c r="T8988" s="16"/>
    </row>
    <row r="8989" spans="1:20" x14ac:dyDescent="0.25">
      <c r="A8989" t="s">
        <v>28</v>
      </c>
      <c r="B8989" s="16">
        <v>46339</v>
      </c>
      <c r="C8989" t="s">
        <v>14</v>
      </c>
      <c r="D8989" t="s">
        <v>15</v>
      </c>
      <c r="E8989" t="s">
        <v>189</v>
      </c>
      <c r="F8989" t="s">
        <v>40</v>
      </c>
      <c r="G8989">
        <v>28540</v>
      </c>
      <c r="H8989" t="s">
        <v>18</v>
      </c>
      <c r="I8989" t="s">
        <v>35</v>
      </c>
      <c r="J8989" t="s">
        <v>36</v>
      </c>
      <c r="K8989" s="6">
        <v>105.584</v>
      </c>
      <c r="L8989">
        <v>2</v>
      </c>
      <c r="M8989">
        <v>0.2</v>
      </c>
      <c r="N8989" s="6">
        <v>9.2385999999999999</v>
      </c>
      <c r="O8989" t="str">
        <f t="shared" si="420"/>
        <v/>
      </c>
      <c r="P8989" s="6">
        <f t="shared" si="421"/>
        <v>41.536000000000001</v>
      </c>
      <c r="Q8989">
        <f t="shared" si="422"/>
        <v>40.350538614974134</v>
      </c>
      <c r="R8989" s="16" t="str">
        <f>TEXT(Ecom[[#This Row],[Dates]],"mmm")</f>
        <v>Nov</v>
      </c>
      <c r="S8989" s="16" t="str">
        <f>TEXT(Ecom[[#This Row],[Dates]],"YYYY")</f>
        <v>2026</v>
      </c>
      <c r="T8989" s="16"/>
    </row>
    <row r="8990" spans="1:20" x14ac:dyDescent="0.25">
      <c r="A8990" t="s">
        <v>28</v>
      </c>
      <c r="B8990" s="16">
        <v>45779</v>
      </c>
      <c r="C8990" t="s">
        <v>14</v>
      </c>
      <c r="D8990" t="s">
        <v>15</v>
      </c>
      <c r="E8990" t="s">
        <v>189</v>
      </c>
      <c r="F8990" t="s">
        <v>40</v>
      </c>
      <c r="G8990">
        <v>28540</v>
      </c>
      <c r="H8990" t="s">
        <v>18</v>
      </c>
      <c r="I8990" t="s">
        <v>26</v>
      </c>
      <c r="J8990" t="s">
        <v>34</v>
      </c>
      <c r="K8990" s="6">
        <v>9.3439999999999994</v>
      </c>
      <c r="L8990">
        <v>2</v>
      </c>
      <c r="M8990">
        <v>0.2</v>
      </c>
      <c r="N8990" s="6">
        <v>1.1679999999999999</v>
      </c>
      <c r="O8990" t="str">
        <f t="shared" si="420"/>
        <v/>
      </c>
      <c r="P8990" s="6">
        <f t="shared" si="421"/>
        <v>1639.6513333333335</v>
      </c>
      <c r="Q8990">
        <f t="shared" si="422"/>
        <v>1882.7415596871458</v>
      </c>
      <c r="R8990" s="16" t="str">
        <f>TEXT(Ecom[[#This Row],[Dates]],"mmm")</f>
        <v>May</v>
      </c>
      <c r="S8990" s="16" t="str">
        <f>TEXT(Ecom[[#This Row],[Dates]],"YYYY")</f>
        <v>2025</v>
      </c>
      <c r="T8990" s="16"/>
    </row>
    <row r="8991" spans="1:20" x14ac:dyDescent="0.25">
      <c r="A8991" t="s">
        <v>28</v>
      </c>
      <c r="B8991" s="16">
        <v>46211</v>
      </c>
      <c r="C8991" t="s">
        <v>22</v>
      </c>
      <c r="D8991" t="s">
        <v>15</v>
      </c>
      <c r="E8991" t="s">
        <v>82</v>
      </c>
      <c r="F8991" t="s">
        <v>112</v>
      </c>
      <c r="G8991">
        <v>65807</v>
      </c>
      <c r="H8991" t="s">
        <v>47</v>
      </c>
      <c r="I8991" t="s">
        <v>19</v>
      </c>
      <c r="J8991" t="s">
        <v>33</v>
      </c>
      <c r="K8991" s="6">
        <v>9.68</v>
      </c>
      <c r="L8991">
        <v>2</v>
      </c>
      <c r="M8991">
        <v>0</v>
      </c>
      <c r="N8991" s="6">
        <v>3.7751999999999999</v>
      </c>
      <c r="O8991" t="str">
        <f t="shared" si="420"/>
        <v/>
      </c>
      <c r="P8991" s="6">
        <f t="shared" si="421"/>
        <v>1671.4533333333336</v>
      </c>
      <c r="Q8991">
        <f t="shared" si="422"/>
        <v>2088.4596495771357</v>
      </c>
      <c r="R8991" s="16" t="str">
        <f>TEXT(Ecom[[#This Row],[Dates]],"mmm")</f>
        <v>Jul</v>
      </c>
      <c r="S8991" s="16" t="str">
        <f>TEXT(Ecom[[#This Row],[Dates]],"YYYY")</f>
        <v>2026</v>
      </c>
      <c r="T8991" s="16"/>
    </row>
    <row r="8992" spans="1:20" x14ac:dyDescent="0.25">
      <c r="A8992" t="s">
        <v>28</v>
      </c>
      <c r="B8992" s="16">
        <v>46075</v>
      </c>
      <c r="C8992" t="s">
        <v>22</v>
      </c>
      <c r="D8992" t="s">
        <v>15</v>
      </c>
      <c r="E8992" t="s">
        <v>82</v>
      </c>
      <c r="F8992" t="s">
        <v>112</v>
      </c>
      <c r="G8992">
        <v>65807</v>
      </c>
      <c r="H8992" t="s">
        <v>47</v>
      </c>
      <c r="I8992" t="s">
        <v>35</v>
      </c>
      <c r="J8992" t="s">
        <v>162</v>
      </c>
      <c r="K8992" s="6">
        <v>4899.93</v>
      </c>
      <c r="L8992">
        <v>7</v>
      </c>
      <c r="M8992">
        <v>0</v>
      </c>
      <c r="N8992" s="6">
        <v>2302.9670999999998</v>
      </c>
      <c r="O8992" t="str">
        <f t="shared" si="420"/>
        <v/>
      </c>
      <c r="P8992" s="6">
        <f t="shared" si="421"/>
        <v>1674.4026666666668</v>
      </c>
      <c r="Q8992">
        <f t="shared" si="422"/>
        <v>2296.8019237415028</v>
      </c>
      <c r="R8992" s="16" t="str">
        <f>TEXT(Ecom[[#This Row],[Dates]],"mmm")</f>
        <v>Feb</v>
      </c>
      <c r="S8992" s="16" t="str">
        <f>TEXT(Ecom[[#This Row],[Dates]],"YYYY")</f>
        <v>2026</v>
      </c>
      <c r="T8992" s="16"/>
    </row>
    <row r="8993" spans="1:20" x14ac:dyDescent="0.25">
      <c r="A8993" t="s">
        <v>28</v>
      </c>
      <c r="B8993" s="16">
        <v>46035</v>
      </c>
      <c r="C8993" t="s">
        <v>44</v>
      </c>
      <c r="D8993" t="s">
        <v>15</v>
      </c>
      <c r="E8993" t="s">
        <v>52</v>
      </c>
      <c r="F8993" t="s">
        <v>24</v>
      </c>
      <c r="G8993">
        <v>94110</v>
      </c>
      <c r="H8993" t="s">
        <v>25</v>
      </c>
      <c r="I8993" t="s">
        <v>35</v>
      </c>
      <c r="J8993" t="s">
        <v>59</v>
      </c>
      <c r="K8993" s="6">
        <v>104.75</v>
      </c>
      <c r="L8993">
        <v>5</v>
      </c>
      <c r="M8993">
        <v>0</v>
      </c>
      <c r="N8993" s="6">
        <v>21.997499999999999</v>
      </c>
      <c r="O8993" t="str">
        <f t="shared" si="420"/>
        <v/>
      </c>
      <c r="P8993" s="6">
        <f t="shared" si="421"/>
        <v>666.17866666666669</v>
      </c>
      <c r="Q8993">
        <f t="shared" si="422"/>
        <v>1489.7822078724575</v>
      </c>
      <c r="R8993" s="16" t="str">
        <f>TEXT(Ecom[[#This Row],[Dates]],"mmm")</f>
        <v>Jan</v>
      </c>
      <c r="S8993" s="16" t="str">
        <f>TEXT(Ecom[[#This Row],[Dates]],"YYYY")</f>
        <v>2026</v>
      </c>
      <c r="T8993" s="16"/>
    </row>
    <row r="8994" spans="1:20" x14ac:dyDescent="0.25">
      <c r="A8994" t="s">
        <v>28</v>
      </c>
      <c r="B8994" s="16">
        <v>45675</v>
      </c>
      <c r="C8994" t="s">
        <v>22</v>
      </c>
      <c r="D8994" t="s">
        <v>15</v>
      </c>
      <c r="E8994" t="s">
        <v>90</v>
      </c>
      <c r="F8994" t="s">
        <v>86</v>
      </c>
      <c r="G8994">
        <v>38401</v>
      </c>
      <c r="H8994" t="s">
        <v>18</v>
      </c>
      <c r="I8994" t="s">
        <v>35</v>
      </c>
      <c r="J8994" t="s">
        <v>59</v>
      </c>
      <c r="K8994" s="6">
        <v>18.527999999999999</v>
      </c>
      <c r="L8994">
        <v>2</v>
      </c>
      <c r="M8994">
        <v>0.2</v>
      </c>
      <c r="N8994" s="6">
        <v>4.4004000000000003</v>
      </c>
      <c r="O8994" t="str">
        <f t="shared" si="420"/>
        <v/>
      </c>
      <c r="P8994" s="6">
        <f t="shared" si="421"/>
        <v>661.71533333333332</v>
      </c>
      <c r="Q8994">
        <f t="shared" si="422"/>
        <v>1228.6983562920016</v>
      </c>
      <c r="R8994" s="16" t="str">
        <f>TEXT(Ecom[[#This Row],[Dates]],"mmm")</f>
        <v>Jan</v>
      </c>
      <c r="S8994" s="16" t="str">
        <f>TEXT(Ecom[[#This Row],[Dates]],"YYYY")</f>
        <v>2025</v>
      </c>
      <c r="T8994" s="16"/>
    </row>
    <row r="8995" spans="1:20" x14ac:dyDescent="0.25">
      <c r="A8995" t="s">
        <v>28</v>
      </c>
      <c r="B8995" s="16">
        <v>45879</v>
      </c>
      <c r="C8995" t="s">
        <v>22</v>
      </c>
      <c r="D8995" t="s">
        <v>15</v>
      </c>
      <c r="E8995" t="s">
        <v>90</v>
      </c>
      <c r="F8995" t="s">
        <v>86</v>
      </c>
      <c r="G8995">
        <v>38401</v>
      </c>
      <c r="H8995" t="s">
        <v>18</v>
      </c>
      <c r="I8995" t="s">
        <v>19</v>
      </c>
      <c r="J8995" t="s">
        <v>31</v>
      </c>
      <c r="K8995" s="6">
        <v>1875.258</v>
      </c>
      <c r="L8995">
        <v>7</v>
      </c>
      <c r="M8995">
        <v>0.4</v>
      </c>
      <c r="N8995" s="6">
        <v>-968.88329999999996</v>
      </c>
      <c r="O8995">
        <f t="shared" si="420"/>
        <v>-968.88329999999996</v>
      </c>
      <c r="P8995" s="6">
        <f t="shared" si="421"/>
        <v>706.28600000000006</v>
      </c>
      <c r="Q8995">
        <f t="shared" si="422"/>
        <v>835.49287064015004</v>
      </c>
      <c r="R8995" s="16" t="str">
        <f>TEXT(Ecom[[#This Row],[Dates]],"mmm")</f>
        <v>Aug</v>
      </c>
      <c r="S8995" s="16" t="str">
        <f>TEXT(Ecom[[#This Row],[Dates]],"YYYY")</f>
        <v>2025</v>
      </c>
      <c r="T8995" s="16"/>
    </row>
    <row r="8996" spans="1:20" x14ac:dyDescent="0.25">
      <c r="A8996" t="s">
        <v>62</v>
      </c>
      <c r="B8996" s="16">
        <v>46256</v>
      </c>
      <c r="C8996" t="s">
        <v>14</v>
      </c>
      <c r="D8996" t="s">
        <v>15</v>
      </c>
      <c r="E8996" t="s">
        <v>479</v>
      </c>
      <c r="F8996" t="s">
        <v>30</v>
      </c>
      <c r="G8996">
        <v>33021</v>
      </c>
      <c r="H8996" t="s">
        <v>18</v>
      </c>
      <c r="I8996" t="s">
        <v>26</v>
      </c>
      <c r="J8996" t="s">
        <v>41</v>
      </c>
      <c r="K8996" s="6">
        <v>91.36</v>
      </c>
      <c r="L8996">
        <v>5</v>
      </c>
      <c r="M8996">
        <v>0.2</v>
      </c>
      <c r="N8996" s="6">
        <v>29.692</v>
      </c>
      <c r="O8996" t="str">
        <f t="shared" si="420"/>
        <v/>
      </c>
      <c r="P8996" s="6">
        <f t="shared" si="421"/>
        <v>92.927999999999997</v>
      </c>
      <c r="Q8996">
        <f t="shared" si="422"/>
        <v>460.29213401700218</v>
      </c>
      <c r="R8996" s="16" t="str">
        <f>TEXT(Ecom[[#This Row],[Dates]],"mmm")</f>
        <v>Aug</v>
      </c>
      <c r="S8996" s="16" t="str">
        <f>TEXT(Ecom[[#This Row],[Dates]],"YYYY")</f>
        <v>2026</v>
      </c>
      <c r="T8996" s="16"/>
    </row>
    <row r="8997" spans="1:20" x14ac:dyDescent="0.25">
      <c r="A8997" t="s">
        <v>62</v>
      </c>
      <c r="B8997" s="16">
        <v>45974</v>
      </c>
      <c r="C8997" t="s">
        <v>14</v>
      </c>
      <c r="D8997" t="s">
        <v>15</v>
      </c>
      <c r="E8997" t="s">
        <v>479</v>
      </c>
      <c r="F8997" t="s">
        <v>30</v>
      </c>
      <c r="G8997">
        <v>33021</v>
      </c>
      <c r="H8997" t="s">
        <v>18</v>
      </c>
      <c r="I8997" t="s">
        <v>26</v>
      </c>
      <c r="J8997" t="s">
        <v>38</v>
      </c>
      <c r="K8997" s="6">
        <v>152.24</v>
      </c>
      <c r="L8997">
        <v>5</v>
      </c>
      <c r="M8997">
        <v>0.2</v>
      </c>
      <c r="N8997" s="6">
        <v>17.126999999999999</v>
      </c>
      <c r="O8997" t="str">
        <f t="shared" si="420"/>
        <v/>
      </c>
      <c r="P8997" s="6">
        <f t="shared" si="421"/>
        <v>81.376000000000005</v>
      </c>
      <c r="Q8997">
        <f t="shared" si="422"/>
        <v>321.92651709978787</v>
      </c>
      <c r="R8997" s="16" t="str">
        <f>TEXT(Ecom[[#This Row],[Dates]],"mmm")</f>
        <v>Nov</v>
      </c>
      <c r="S8997" s="16" t="str">
        <f>TEXT(Ecom[[#This Row],[Dates]],"YYYY")</f>
        <v>2025</v>
      </c>
      <c r="T8997" s="16"/>
    </row>
    <row r="8998" spans="1:20" x14ac:dyDescent="0.25">
      <c r="A8998" t="s">
        <v>62</v>
      </c>
      <c r="B8998" s="16">
        <v>46035</v>
      </c>
      <c r="C8998" t="s">
        <v>14</v>
      </c>
      <c r="D8998" t="s">
        <v>15</v>
      </c>
      <c r="E8998" t="s">
        <v>135</v>
      </c>
      <c r="F8998" t="s">
        <v>46</v>
      </c>
      <c r="G8998">
        <v>75081</v>
      </c>
      <c r="H8998" t="s">
        <v>47</v>
      </c>
      <c r="I8998" t="s">
        <v>35</v>
      </c>
      <c r="J8998" t="s">
        <v>36</v>
      </c>
      <c r="K8998" s="6">
        <v>35.183999999999997</v>
      </c>
      <c r="L8998">
        <v>2</v>
      </c>
      <c r="M8998">
        <v>0.2</v>
      </c>
      <c r="N8998" s="6">
        <v>12.314399999999999</v>
      </c>
      <c r="O8998" t="str">
        <f t="shared" si="420"/>
        <v/>
      </c>
      <c r="P8998" s="6">
        <f t="shared" si="421"/>
        <v>121.98399999999999</v>
      </c>
      <c r="Q8998">
        <f t="shared" si="422"/>
        <v>94.993690176418241</v>
      </c>
      <c r="R8998" s="16" t="str">
        <f>TEXT(Ecom[[#This Row],[Dates]],"mmm")</f>
        <v>Jan</v>
      </c>
      <c r="S8998" s="16" t="str">
        <f>TEXT(Ecom[[#This Row],[Dates]],"YYYY")</f>
        <v>2026</v>
      </c>
      <c r="T8998" s="16"/>
    </row>
    <row r="8999" spans="1:20" x14ac:dyDescent="0.25">
      <c r="A8999" t="s">
        <v>168</v>
      </c>
      <c r="B8999" s="16">
        <v>46043</v>
      </c>
      <c r="C8999" t="s">
        <v>14</v>
      </c>
      <c r="D8999" t="s">
        <v>15</v>
      </c>
      <c r="E8999" t="s">
        <v>61</v>
      </c>
      <c r="F8999" t="s">
        <v>46</v>
      </c>
      <c r="G8999">
        <v>77041</v>
      </c>
      <c r="H8999" t="s">
        <v>47</v>
      </c>
      <c r="I8999" t="s">
        <v>26</v>
      </c>
      <c r="J8999" t="s">
        <v>41</v>
      </c>
      <c r="K8999" s="6">
        <v>56.704000000000001</v>
      </c>
      <c r="L8999">
        <v>2</v>
      </c>
      <c r="M8999">
        <v>0.2</v>
      </c>
      <c r="N8999" s="6">
        <v>19.137599999999999</v>
      </c>
      <c r="O8999" t="str">
        <f t="shared" si="420"/>
        <v/>
      </c>
      <c r="P8999" s="6">
        <f t="shared" si="421"/>
        <v>263.06600000000003</v>
      </c>
      <c r="Q8999">
        <f t="shared" si="422"/>
        <v>143.64786398226278</v>
      </c>
      <c r="R8999" s="16" t="str">
        <f>TEXT(Ecom[[#This Row],[Dates]],"mmm")</f>
        <v>Jan</v>
      </c>
      <c r="S8999" s="16" t="str">
        <f>TEXT(Ecom[[#This Row],[Dates]],"YYYY")</f>
        <v>2026</v>
      </c>
      <c r="T8999" s="16"/>
    </row>
    <row r="9000" spans="1:20" x14ac:dyDescent="0.25">
      <c r="A9000" t="s">
        <v>168</v>
      </c>
      <c r="B9000" s="16">
        <v>46205</v>
      </c>
      <c r="C9000" t="s">
        <v>14</v>
      </c>
      <c r="D9000" t="s">
        <v>15</v>
      </c>
      <c r="E9000" t="s">
        <v>61</v>
      </c>
      <c r="F9000" t="s">
        <v>46</v>
      </c>
      <c r="G9000">
        <v>77041</v>
      </c>
      <c r="H9000" t="s">
        <v>47</v>
      </c>
      <c r="I9000" t="s">
        <v>26</v>
      </c>
      <c r="J9000" t="s">
        <v>41</v>
      </c>
      <c r="K9000" s="6">
        <v>274.06400000000002</v>
      </c>
      <c r="L9000">
        <v>7</v>
      </c>
      <c r="M9000">
        <v>0.2</v>
      </c>
      <c r="N9000" s="6">
        <v>102.774</v>
      </c>
      <c r="O9000" t="str">
        <f t="shared" si="420"/>
        <v/>
      </c>
      <c r="P9000" s="6">
        <f t="shared" si="421"/>
        <v>246.90666666666667</v>
      </c>
      <c r="Q9000">
        <f t="shared" si="422"/>
        <v>198.54796191050366</v>
      </c>
      <c r="R9000" s="16" t="str">
        <f>TEXT(Ecom[[#This Row],[Dates]],"mmm")</f>
        <v>Jul</v>
      </c>
      <c r="S9000" s="16" t="str">
        <f>TEXT(Ecom[[#This Row],[Dates]],"YYYY")</f>
        <v>2026</v>
      </c>
      <c r="T9000" s="16"/>
    </row>
    <row r="9001" spans="1:20" x14ac:dyDescent="0.25">
      <c r="A9001" t="s">
        <v>28</v>
      </c>
      <c r="B9001" s="16">
        <v>46193</v>
      </c>
      <c r="C9001" t="s">
        <v>44</v>
      </c>
      <c r="D9001" t="s">
        <v>15</v>
      </c>
      <c r="E9001" t="s">
        <v>55</v>
      </c>
      <c r="F9001" t="s">
        <v>56</v>
      </c>
      <c r="G9001">
        <v>19140</v>
      </c>
      <c r="H9001" t="s">
        <v>57</v>
      </c>
      <c r="I9001" t="s">
        <v>19</v>
      </c>
      <c r="J9001" t="s">
        <v>21</v>
      </c>
      <c r="K9001" s="6">
        <v>458.43</v>
      </c>
      <c r="L9001">
        <v>5</v>
      </c>
      <c r="M9001">
        <v>0.3</v>
      </c>
      <c r="N9001" s="6">
        <v>-124.431</v>
      </c>
      <c r="O9001">
        <f t="shared" si="420"/>
        <v>-124.431</v>
      </c>
      <c r="P9001" s="6">
        <f t="shared" si="421"/>
        <v>157.53533333333334</v>
      </c>
      <c r="Q9001">
        <f t="shared" si="422"/>
        <v>198.42182878757924</v>
      </c>
      <c r="R9001" s="16" t="str">
        <f>TEXT(Ecom[[#This Row],[Dates]],"mmm")</f>
        <v>Jun</v>
      </c>
      <c r="S9001" s="16" t="str">
        <f>TEXT(Ecom[[#This Row],[Dates]],"YYYY")</f>
        <v>2026</v>
      </c>
      <c r="T9001" s="16"/>
    </row>
    <row r="9002" spans="1:20" x14ac:dyDescent="0.25">
      <c r="A9002" t="s">
        <v>168</v>
      </c>
      <c r="B9002" s="16">
        <v>45729</v>
      </c>
      <c r="C9002" t="s">
        <v>14</v>
      </c>
      <c r="D9002" t="s">
        <v>15</v>
      </c>
      <c r="E9002" t="s">
        <v>108</v>
      </c>
      <c r="F9002" t="s">
        <v>81</v>
      </c>
      <c r="G9002">
        <v>85023</v>
      </c>
      <c r="H9002" t="s">
        <v>25</v>
      </c>
      <c r="I9002" t="s">
        <v>26</v>
      </c>
      <c r="J9002" t="s">
        <v>37</v>
      </c>
      <c r="K9002" s="6">
        <v>8.2260000000000009</v>
      </c>
      <c r="L9002">
        <v>3</v>
      </c>
      <c r="M9002">
        <v>0.7</v>
      </c>
      <c r="N9002" s="6">
        <v>-6.0324</v>
      </c>
      <c r="O9002">
        <f t="shared" si="420"/>
        <v>-6.0324</v>
      </c>
      <c r="P9002" s="6">
        <f t="shared" si="421"/>
        <v>9.8053333333333352</v>
      </c>
      <c r="Q9002">
        <f t="shared" si="422"/>
        <v>163.27493124992174</v>
      </c>
      <c r="R9002" s="16" t="str">
        <f>TEXT(Ecom[[#This Row],[Dates]],"mmm")</f>
        <v>Mar</v>
      </c>
      <c r="S9002" s="16" t="str">
        <f>TEXT(Ecom[[#This Row],[Dates]],"YYYY")</f>
        <v>2025</v>
      </c>
      <c r="T9002" s="16"/>
    </row>
    <row r="9003" spans="1:20" x14ac:dyDescent="0.25">
      <c r="A9003" t="s">
        <v>28</v>
      </c>
      <c r="B9003" s="16">
        <v>46343</v>
      </c>
      <c r="C9003" t="s">
        <v>22</v>
      </c>
      <c r="D9003" t="s">
        <v>15</v>
      </c>
      <c r="E9003" t="s">
        <v>497</v>
      </c>
      <c r="F9003" t="s">
        <v>167</v>
      </c>
      <c r="G9003">
        <v>30328</v>
      </c>
      <c r="H9003" t="s">
        <v>18</v>
      </c>
      <c r="I9003" t="s">
        <v>35</v>
      </c>
      <c r="J9003" t="s">
        <v>59</v>
      </c>
      <c r="K9003" s="6">
        <v>5.95</v>
      </c>
      <c r="L9003">
        <v>1</v>
      </c>
      <c r="M9003">
        <v>0</v>
      </c>
      <c r="N9003" s="6">
        <v>0.83299999999999996</v>
      </c>
      <c r="O9003" t="str">
        <f t="shared" si="420"/>
        <v/>
      </c>
      <c r="P9003" s="6">
        <f t="shared" si="421"/>
        <v>87.043333333333337</v>
      </c>
      <c r="Q9003">
        <f t="shared" si="422"/>
        <v>124.34500333257375</v>
      </c>
      <c r="R9003" s="16" t="str">
        <f>TEXT(Ecom[[#This Row],[Dates]],"mmm")</f>
        <v>Nov</v>
      </c>
      <c r="S9003" s="16" t="str">
        <f>TEXT(Ecom[[#This Row],[Dates]],"YYYY")</f>
        <v>2026</v>
      </c>
      <c r="T9003" s="16"/>
    </row>
    <row r="9004" spans="1:20" x14ac:dyDescent="0.25">
      <c r="A9004" t="s">
        <v>28</v>
      </c>
      <c r="B9004" s="16">
        <v>45974</v>
      </c>
      <c r="C9004" t="s">
        <v>22</v>
      </c>
      <c r="D9004" t="s">
        <v>15</v>
      </c>
      <c r="E9004" t="s">
        <v>497</v>
      </c>
      <c r="F9004" t="s">
        <v>167</v>
      </c>
      <c r="G9004">
        <v>30328</v>
      </c>
      <c r="H9004" t="s">
        <v>18</v>
      </c>
      <c r="I9004" t="s">
        <v>26</v>
      </c>
      <c r="J9004" t="s">
        <v>41</v>
      </c>
      <c r="K9004" s="6">
        <v>15.24</v>
      </c>
      <c r="L9004">
        <v>3</v>
      </c>
      <c r="M9004">
        <v>0</v>
      </c>
      <c r="N9004" s="6">
        <v>7.1627999999999998</v>
      </c>
      <c r="O9004" t="str">
        <f t="shared" si="420"/>
        <v/>
      </c>
      <c r="P9004" s="6">
        <f t="shared" si="421"/>
        <v>93.006666666666661</v>
      </c>
      <c r="Q9004">
        <f t="shared" si="422"/>
        <v>96.938045605313164</v>
      </c>
      <c r="R9004" s="16" t="str">
        <f>TEXT(Ecom[[#This Row],[Dates]],"mmm")</f>
        <v>Nov</v>
      </c>
      <c r="S9004" s="16" t="str">
        <f>TEXT(Ecom[[#This Row],[Dates]],"YYYY")</f>
        <v>2025</v>
      </c>
      <c r="T9004" s="16"/>
    </row>
    <row r="9005" spans="1:20" x14ac:dyDescent="0.25">
      <c r="A9005" t="s">
        <v>168</v>
      </c>
      <c r="B9005" s="16">
        <v>45981</v>
      </c>
      <c r="C9005" t="s">
        <v>14</v>
      </c>
      <c r="D9005" t="s">
        <v>15</v>
      </c>
      <c r="E9005" t="s">
        <v>344</v>
      </c>
      <c r="F9005" t="s">
        <v>43</v>
      </c>
      <c r="G9005">
        <v>99207</v>
      </c>
      <c r="H9005" t="s">
        <v>25</v>
      </c>
      <c r="I9005" t="s">
        <v>35</v>
      </c>
      <c r="J9005" t="s">
        <v>59</v>
      </c>
      <c r="K9005" s="6">
        <v>239.94</v>
      </c>
      <c r="L9005">
        <v>6</v>
      </c>
      <c r="M9005">
        <v>0</v>
      </c>
      <c r="N9005" s="6">
        <v>26.3934</v>
      </c>
      <c r="O9005" t="str">
        <f t="shared" si="420"/>
        <v/>
      </c>
      <c r="P9005" s="6">
        <f t="shared" si="421"/>
        <v>118.76666666666665</v>
      </c>
      <c r="Q9005">
        <f t="shared" si="422"/>
        <v>98.065124562994129</v>
      </c>
      <c r="R9005" s="16" t="str">
        <f>TEXT(Ecom[[#This Row],[Dates]],"mmm")</f>
        <v>Nov</v>
      </c>
      <c r="S9005" s="16" t="str">
        <f>TEXT(Ecom[[#This Row],[Dates]],"YYYY")</f>
        <v>2025</v>
      </c>
      <c r="T9005" s="16"/>
    </row>
    <row r="9006" spans="1:20" x14ac:dyDescent="0.25">
      <c r="A9006" t="s">
        <v>168</v>
      </c>
      <c r="B9006" s="16">
        <v>46344</v>
      </c>
      <c r="C9006" t="s">
        <v>14</v>
      </c>
      <c r="D9006" t="s">
        <v>15</v>
      </c>
      <c r="E9006" t="s">
        <v>344</v>
      </c>
      <c r="F9006" t="s">
        <v>43</v>
      </c>
      <c r="G9006">
        <v>99207</v>
      </c>
      <c r="H9006" t="s">
        <v>25</v>
      </c>
      <c r="I9006" t="s">
        <v>26</v>
      </c>
      <c r="J9006" t="s">
        <v>34</v>
      </c>
      <c r="K9006" s="6">
        <v>23.84</v>
      </c>
      <c r="L9006">
        <v>8</v>
      </c>
      <c r="M9006">
        <v>0</v>
      </c>
      <c r="N9006" s="6">
        <v>6.4367999999999999</v>
      </c>
      <c r="O9006" t="str">
        <f t="shared" si="420"/>
        <v/>
      </c>
      <c r="P9006" s="6">
        <f t="shared" si="421"/>
        <v>51.373333333333335</v>
      </c>
      <c r="Q9006">
        <f t="shared" si="422"/>
        <v>43.429015390379014</v>
      </c>
      <c r="R9006" s="16" t="str">
        <f>TEXT(Ecom[[#This Row],[Dates]],"mmm")</f>
        <v>Nov</v>
      </c>
      <c r="S9006" s="16" t="str">
        <f>TEXT(Ecom[[#This Row],[Dates]],"YYYY")</f>
        <v>2026</v>
      </c>
      <c r="T9006" s="16"/>
    </row>
    <row r="9007" spans="1:20" x14ac:dyDescent="0.25">
      <c r="A9007" t="s">
        <v>168</v>
      </c>
      <c r="B9007" s="16">
        <v>45740</v>
      </c>
      <c r="C9007" t="s">
        <v>22</v>
      </c>
      <c r="D9007" t="s">
        <v>15</v>
      </c>
      <c r="E9007" t="s">
        <v>241</v>
      </c>
      <c r="F9007" t="s">
        <v>49</v>
      </c>
      <c r="G9007">
        <v>53209</v>
      </c>
      <c r="H9007" t="s">
        <v>47</v>
      </c>
      <c r="I9007" t="s">
        <v>26</v>
      </c>
      <c r="J9007" t="s">
        <v>32</v>
      </c>
      <c r="K9007" s="6">
        <v>92.52</v>
      </c>
      <c r="L9007">
        <v>6</v>
      </c>
      <c r="M9007">
        <v>0</v>
      </c>
      <c r="N9007" s="6">
        <v>24.980399999999999</v>
      </c>
      <c r="O9007" t="str">
        <f t="shared" si="420"/>
        <v/>
      </c>
      <c r="P9007" s="6">
        <f t="shared" si="421"/>
        <v>45.886666666666663</v>
      </c>
      <c r="Q9007">
        <f t="shared" si="422"/>
        <v>28.029589920494928</v>
      </c>
      <c r="R9007" s="16" t="str">
        <f>TEXT(Ecom[[#This Row],[Dates]],"mmm")</f>
        <v>Mar</v>
      </c>
      <c r="S9007" s="16" t="str">
        <f>TEXT(Ecom[[#This Row],[Dates]],"YYYY")</f>
        <v>2025</v>
      </c>
      <c r="T9007" s="16"/>
    </row>
    <row r="9008" spans="1:20" x14ac:dyDescent="0.25">
      <c r="A9008" t="s">
        <v>168</v>
      </c>
      <c r="B9008" s="16">
        <v>46311</v>
      </c>
      <c r="C9008" t="s">
        <v>22</v>
      </c>
      <c r="D9008" t="s">
        <v>15</v>
      </c>
      <c r="E9008" t="s">
        <v>241</v>
      </c>
      <c r="F9008" t="s">
        <v>49</v>
      </c>
      <c r="G9008">
        <v>53209</v>
      </c>
      <c r="H9008" t="s">
        <v>47</v>
      </c>
      <c r="I9008" t="s">
        <v>26</v>
      </c>
      <c r="J9008" t="s">
        <v>32</v>
      </c>
      <c r="K9008" s="6">
        <v>37.76</v>
      </c>
      <c r="L9008">
        <v>1</v>
      </c>
      <c r="M9008">
        <v>0</v>
      </c>
      <c r="N9008" s="6">
        <v>10.572800000000001</v>
      </c>
      <c r="O9008" t="str">
        <f t="shared" si="420"/>
        <v/>
      </c>
      <c r="P9008" s="6">
        <f t="shared" si="421"/>
        <v>16.986666666666668</v>
      </c>
      <c r="Q9008">
        <f t="shared" si="422"/>
        <v>24.44572673404404</v>
      </c>
      <c r="R9008" s="16" t="str">
        <f>TEXT(Ecom[[#This Row],[Dates]],"mmm")</f>
        <v>Oct</v>
      </c>
      <c r="S9008" s="16" t="str">
        <f>TEXT(Ecom[[#This Row],[Dates]],"YYYY")</f>
        <v>2026</v>
      </c>
      <c r="T9008" s="16"/>
    </row>
    <row r="9009" spans="1:20" x14ac:dyDescent="0.25">
      <c r="A9009" t="s">
        <v>168</v>
      </c>
      <c r="B9009" s="16">
        <v>45992</v>
      </c>
      <c r="C9009" t="s">
        <v>22</v>
      </c>
      <c r="D9009" t="s">
        <v>15</v>
      </c>
      <c r="E9009" t="s">
        <v>241</v>
      </c>
      <c r="F9009" t="s">
        <v>49</v>
      </c>
      <c r="G9009">
        <v>53209</v>
      </c>
      <c r="H9009" t="s">
        <v>47</v>
      </c>
      <c r="I9009" t="s">
        <v>26</v>
      </c>
      <c r="J9009" t="s">
        <v>27</v>
      </c>
      <c r="K9009" s="6">
        <v>7.38</v>
      </c>
      <c r="L9009">
        <v>2</v>
      </c>
      <c r="M9009">
        <v>0</v>
      </c>
      <c r="N9009" s="6">
        <v>3.4685999999999999</v>
      </c>
      <c r="O9009" t="str">
        <f t="shared" si="420"/>
        <v/>
      </c>
      <c r="P9009" s="6">
        <f t="shared" si="421"/>
        <v>5.6719999999999997</v>
      </c>
      <c r="Q9009">
        <f t="shared" si="422"/>
        <v>23.172559621401501</v>
      </c>
      <c r="R9009" s="16" t="str">
        <f>TEXT(Ecom[[#This Row],[Dates]],"mmm")</f>
        <v>Dec</v>
      </c>
      <c r="S9009" s="16" t="str">
        <f>TEXT(Ecom[[#This Row],[Dates]],"YYYY")</f>
        <v>2025</v>
      </c>
      <c r="T9009" s="16"/>
    </row>
    <row r="9010" spans="1:20" x14ac:dyDescent="0.25">
      <c r="A9010" t="s">
        <v>168</v>
      </c>
      <c r="B9010" s="16">
        <v>45833</v>
      </c>
      <c r="C9010" t="s">
        <v>22</v>
      </c>
      <c r="D9010" t="s">
        <v>15</v>
      </c>
      <c r="E9010" t="s">
        <v>241</v>
      </c>
      <c r="F9010" t="s">
        <v>49</v>
      </c>
      <c r="G9010">
        <v>53209</v>
      </c>
      <c r="H9010" t="s">
        <v>47</v>
      </c>
      <c r="I9010" t="s">
        <v>19</v>
      </c>
      <c r="J9010" t="s">
        <v>33</v>
      </c>
      <c r="K9010" s="6">
        <v>5.82</v>
      </c>
      <c r="L9010">
        <v>2</v>
      </c>
      <c r="M9010">
        <v>0</v>
      </c>
      <c r="N9010" s="6">
        <v>2.7353999999999998</v>
      </c>
      <c r="O9010" t="str">
        <f t="shared" si="420"/>
        <v/>
      </c>
      <c r="P9010" s="6">
        <f t="shared" si="421"/>
        <v>11.932</v>
      </c>
      <c r="Q9010">
        <f t="shared" si="422"/>
        <v>10.497224465613826</v>
      </c>
      <c r="R9010" s="16" t="str">
        <f>TEXT(Ecom[[#This Row],[Dates]],"mmm")</f>
        <v>Jun</v>
      </c>
      <c r="S9010" s="16" t="str">
        <f>TEXT(Ecom[[#This Row],[Dates]],"YYYY")</f>
        <v>2025</v>
      </c>
      <c r="T9010" s="16"/>
    </row>
    <row r="9011" spans="1:20" x14ac:dyDescent="0.25">
      <c r="A9011" t="s">
        <v>28</v>
      </c>
      <c r="B9011" s="16">
        <v>46299</v>
      </c>
      <c r="C9011" t="s">
        <v>14</v>
      </c>
      <c r="D9011" t="s">
        <v>15</v>
      </c>
      <c r="E9011" t="s">
        <v>126</v>
      </c>
      <c r="F9011" t="s">
        <v>104</v>
      </c>
      <c r="G9011">
        <v>45014</v>
      </c>
      <c r="H9011" t="s">
        <v>57</v>
      </c>
      <c r="I9011" t="s">
        <v>26</v>
      </c>
      <c r="J9011" t="s">
        <v>41</v>
      </c>
      <c r="K9011" s="6">
        <v>3.8159999999999998</v>
      </c>
      <c r="L9011">
        <v>1</v>
      </c>
      <c r="M9011">
        <v>0.2</v>
      </c>
      <c r="N9011" s="6">
        <v>1.1924999999999999</v>
      </c>
      <c r="O9011" t="str">
        <f t="shared" si="420"/>
        <v/>
      </c>
      <c r="P9011" s="6">
        <f t="shared" si="421"/>
        <v>43.592000000000006</v>
      </c>
      <c r="Q9011">
        <f t="shared" si="422"/>
        <v>34.052097262870603</v>
      </c>
      <c r="R9011" s="16" t="str">
        <f>TEXT(Ecom[[#This Row],[Dates]],"mmm")</f>
        <v>Oct</v>
      </c>
      <c r="S9011" s="16" t="str">
        <f>TEXT(Ecom[[#This Row],[Dates]],"YYYY")</f>
        <v>2026</v>
      </c>
      <c r="T9011" s="16"/>
    </row>
    <row r="9012" spans="1:20" x14ac:dyDescent="0.25">
      <c r="A9012" t="s">
        <v>28</v>
      </c>
      <c r="B9012" s="16">
        <v>46334</v>
      </c>
      <c r="C9012" t="s">
        <v>22</v>
      </c>
      <c r="D9012" t="s">
        <v>15</v>
      </c>
      <c r="E9012" t="s">
        <v>195</v>
      </c>
      <c r="F9012" t="s">
        <v>88</v>
      </c>
      <c r="G9012">
        <v>35810</v>
      </c>
      <c r="H9012" t="s">
        <v>18</v>
      </c>
      <c r="I9012" t="s">
        <v>26</v>
      </c>
      <c r="J9012" t="s">
        <v>37</v>
      </c>
      <c r="K9012" s="6">
        <v>26.16</v>
      </c>
      <c r="L9012">
        <v>4</v>
      </c>
      <c r="M9012">
        <v>0</v>
      </c>
      <c r="N9012" s="6">
        <v>12.8184</v>
      </c>
      <c r="O9012" t="str">
        <f t="shared" si="420"/>
        <v/>
      </c>
      <c r="P9012" s="6">
        <f t="shared" si="421"/>
        <v>87.586666666666659</v>
      </c>
      <c r="Q9012">
        <f t="shared" si="422"/>
        <v>43.968612892649958</v>
      </c>
      <c r="R9012" s="16" t="str">
        <f>TEXT(Ecom[[#This Row],[Dates]],"mmm")</f>
        <v>Nov</v>
      </c>
      <c r="S9012" s="16" t="str">
        <f>TEXT(Ecom[[#This Row],[Dates]],"YYYY")</f>
        <v>2026</v>
      </c>
      <c r="T9012" s="16"/>
    </row>
    <row r="9013" spans="1:20" x14ac:dyDescent="0.25">
      <c r="A9013" t="s">
        <v>62</v>
      </c>
      <c r="B9013" s="16">
        <v>45772</v>
      </c>
      <c r="C9013" t="s">
        <v>44</v>
      </c>
      <c r="D9013" t="s">
        <v>15</v>
      </c>
      <c r="E9013" t="s">
        <v>61</v>
      </c>
      <c r="F9013" t="s">
        <v>46</v>
      </c>
      <c r="G9013">
        <v>77036</v>
      </c>
      <c r="H9013" t="s">
        <v>47</v>
      </c>
      <c r="I9013" t="s">
        <v>35</v>
      </c>
      <c r="J9013" t="s">
        <v>59</v>
      </c>
      <c r="K9013" s="6">
        <v>100.8</v>
      </c>
      <c r="L9013">
        <v>2</v>
      </c>
      <c r="M9013">
        <v>0.2</v>
      </c>
      <c r="N9013" s="6">
        <v>21.42</v>
      </c>
      <c r="O9013" t="str">
        <f t="shared" si="420"/>
        <v/>
      </c>
      <c r="P9013" s="6">
        <f t="shared" si="421"/>
        <v>83.500000000000014</v>
      </c>
      <c r="Q9013">
        <f t="shared" si="422"/>
        <v>58.995595245495842</v>
      </c>
      <c r="R9013" s="16" t="str">
        <f>TEXT(Ecom[[#This Row],[Dates]],"mmm")</f>
        <v>Apr</v>
      </c>
      <c r="S9013" s="16" t="str">
        <f>TEXT(Ecom[[#This Row],[Dates]],"YYYY")</f>
        <v>2025</v>
      </c>
      <c r="T9013" s="16"/>
    </row>
    <row r="9014" spans="1:20" x14ac:dyDescent="0.25">
      <c r="A9014" t="s">
        <v>62</v>
      </c>
      <c r="B9014" s="16">
        <v>46211</v>
      </c>
      <c r="C9014" t="s">
        <v>22</v>
      </c>
      <c r="D9014" t="s">
        <v>15</v>
      </c>
      <c r="E9014" t="s">
        <v>75</v>
      </c>
      <c r="F9014" t="s">
        <v>76</v>
      </c>
      <c r="G9014">
        <v>10011</v>
      </c>
      <c r="H9014" t="s">
        <v>57</v>
      </c>
      <c r="I9014" t="s">
        <v>19</v>
      </c>
      <c r="J9014" t="s">
        <v>33</v>
      </c>
      <c r="K9014" s="6">
        <v>135.80000000000001</v>
      </c>
      <c r="L9014">
        <v>7</v>
      </c>
      <c r="M9014">
        <v>0</v>
      </c>
      <c r="N9014" s="6">
        <v>66.542000000000002</v>
      </c>
      <c r="O9014" t="str">
        <f t="shared" si="420"/>
        <v/>
      </c>
      <c r="P9014" s="6">
        <f t="shared" si="421"/>
        <v>56.366666666666674</v>
      </c>
      <c r="Q9014">
        <f t="shared" si="422"/>
        <v>53.339228701946183</v>
      </c>
      <c r="R9014" s="16" t="str">
        <f>TEXT(Ecom[[#This Row],[Dates]],"mmm")</f>
        <v>Jul</v>
      </c>
      <c r="S9014" s="16" t="str">
        <f>TEXT(Ecom[[#This Row],[Dates]],"YYYY")</f>
        <v>2026</v>
      </c>
      <c r="T9014" s="16"/>
    </row>
    <row r="9015" spans="1:20" x14ac:dyDescent="0.25">
      <c r="A9015" t="s">
        <v>28</v>
      </c>
      <c r="B9015" s="16">
        <v>46304</v>
      </c>
      <c r="C9015" t="s">
        <v>22</v>
      </c>
      <c r="D9015" t="s">
        <v>15</v>
      </c>
      <c r="E9015" t="s">
        <v>23</v>
      </c>
      <c r="F9015" t="s">
        <v>24</v>
      </c>
      <c r="G9015">
        <v>90008</v>
      </c>
      <c r="H9015" t="s">
        <v>25</v>
      </c>
      <c r="I9015" t="s">
        <v>26</v>
      </c>
      <c r="J9015" t="s">
        <v>34</v>
      </c>
      <c r="K9015" s="6">
        <v>13.9</v>
      </c>
      <c r="L9015">
        <v>5</v>
      </c>
      <c r="M9015">
        <v>0</v>
      </c>
      <c r="N9015" s="6">
        <v>3.7530000000000001</v>
      </c>
      <c r="O9015" t="str">
        <f t="shared" si="420"/>
        <v/>
      </c>
      <c r="P9015" s="6">
        <f t="shared" si="421"/>
        <v>15.595999999999998</v>
      </c>
      <c r="Q9015">
        <f t="shared" si="422"/>
        <v>45.516070819160298</v>
      </c>
      <c r="R9015" s="16" t="str">
        <f>TEXT(Ecom[[#This Row],[Dates]],"mmm")</f>
        <v>Oct</v>
      </c>
      <c r="S9015" s="16" t="str">
        <f>TEXT(Ecom[[#This Row],[Dates]],"YYYY")</f>
        <v>2026</v>
      </c>
      <c r="T9015" s="16"/>
    </row>
    <row r="9016" spans="1:20" x14ac:dyDescent="0.25">
      <c r="A9016" t="s">
        <v>28</v>
      </c>
      <c r="B9016" s="16">
        <v>46057</v>
      </c>
      <c r="C9016" t="s">
        <v>22</v>
      </c>
      <c r="D9016" t="s">
        <v>15</v>
      </c>
      <c r="E9016" t="s">
        <v>23</v>
      </c>
      <c r="F9016" t="s">
        <v>24</v>
      </c>
      <c r="G9016">
        <v>90008</v>
      </c>
      <c r="H9016" t="s">
        <v>25</v>
      </c>
      <c r="I9016" t="s">
        <v>26</v>
      </c>
      <c r="J9016" t="s">
        <v>60</v>
      </c>
      <c r="K9016" s="6">
        <v>19.399999999999999</v>
      </c>
      <c r="L9016">
        <v>5</v>
      </c>
      <c r="M9016">
        <v>0</v>
      </c>
      <c r="N9016" s="6">
        <v>9.3119999999999994</v>
      </c>
      <c r="O9016" t="str">
        <f t="shared" si="420"/>
        <v/>
      </c>
      <c r="P9016" s="6">
        <f t="shared" si="421"/>
        <v>14.768000000000001</v>
      </c>
      <c r="Q9016">
        <f t="shared" si="422"/>
        <v>21.464808504809643</v>
      </c>
      <c r="R9016" s="16" t="str">
        <f>TEXT(Ecom[[#This Row],[Dates]],"mmm")</f>
        <v>Feb</v>
      </c>
      <c r="S9016" s="16" t="str">
        <f>TEXT(Ecom[[#This Row],[Dates]],"YYYY")</f>
        <v>2026</v>
      </c>
      <c r="T9016" s="16"/>
    </row>
    <row r="9017" spans="1:20" x14ac:dyDescent="0.25">
      <c r="A9017" t="s">
        <v>28</v>
      </c>
      <c r="B9017" s="16">
        <v>46301</v>
      </c>
      <c r="C9017" t="s">
        <v>22</v>
      </c>
      <c r="D9017" t="s">
        <v>15</v>
      </c>
      <c r="E9017" t="s">
        <v>120</v>
      </c>
      <c r="F9017" t="s">
        <v>121</v>
      </c>
      <c r="G9017">
        <v>88220</v>
      </c>
      <c r="H9017" t="s">
        <v>25</v>
      </c>
      <c r="I9017" t="s">
        <v>26</v>
      </c>
      <c r="J9017" t="s">
        <v>37</v>
      </c>
      <c r="K9017" s="6">
        <v>13.488</v>
      </c>
      <c r="L9017">
        <v>2</v>
      </c>
      <c r="M9017">
        <v>0.2</v>
      </c>
      <c r="N9017" s="6">
        <v>4.3836000000000004</v>
      </c>
      <c r="O9017" t="str">
        <f t="shared" si="420"/>
        <v/>
      </c>
      <c r="P9017" s="6">
        <f t="shared" si="421"/>
        <v>14.181333333333333</v>
      </c>
      <c r="Q9017">
        <f t="shared" si="422"/>
        <v>3.0354540083877137</v>
      </c>
      <c r="R9017" s="16" t="str">
        <f>TEXT(Ecom[[#This Row],[Dates]],"mmm")</f>
        <v>Oct</v>
      </c>
      <c r="S9017" s="16" t="str">
        <f>TEXT(Ecom[[#This Row],[Dates]],"YYYY")</f>
        <v>2026</v>
      </c>
      <c r="T9017" s="16"/>
    </row>
    <row r="9018" spans="1:20" x14ac:dyDescent="0.25">
      <c r="A9018" t="s">
        <v>28</v>
      </c>
      <c r="B9018" s="16">
        <v>45842</v>
      </c>
      <c r="C9018" t="s">
        <v>22</v>
      </c>
      <c r="D9018" t="s">
        <v>15</v>
      </c>
      <c r="E9018" t="s">
        <v>120</v>
      </c>
      <c r="F9018" t="s">
        <v>121</v>
      </c>
      <c r="G9018">
        <v>88220</v>
      </c>
      <c r="H9018" t="s">
        <v>25</v>
      </c>
      <c r="I9018" t="s">
        <v>26</v>
      </c>
      <c r="J9018" t="s">
        <v>37</v>
      </c>
      <c r="K9018" s="6">
        <v>11.416</v>
      </c>
      <c r="L9018">
        <v>1</v>
      </c>
      <c r="M9018">
        <v>0.2</v>
      </c>
      <c r="N9018" s="6">
        <v>3.8529</v>
      </c>
      <c r="O9018" t="str">
        <f t="shared" si="420"/>
        <v/>
      </c>
      <c r="P9018" s="6">
        <f t="shared" si="421"/>
        <v>15.365333333333334</v>
      </c>
      <c r="Q9018">
        <f t="shared" si="422"/>
        <v>2.9440780988030624</v>
      </c>
      <c r="R9018" s="16" t="str">
        <f>TEXT(Ecom[[#This Row],[Dates]],"mmm")</f>
        <v>Jul</v>
      </c>
      <c r="S9018" s="16" t="str">
        <f>TEXT(Ecom[[#This Row],[Dates]],"YYYY")</f>
        <v>2025</v>
      </c>
      <c r="T9018" s="16"/>
    </row>
    <row r="9019" spans="1:20" x14ac:dyDescent="0.25">
      <c r="A9019" t="s">
        <v>13</v>
      </c>
      <c r="B9019" s="16">
        <v>46274</v>
      </c>
      <c r="C9019" t="s">
        <v>14</v>
      </c>
      <c r="D9019" t="s">
        <v>15</v>
      </c>
      <c r="E9019" t="s">
        <v>540</v>
      </c>
      <c r="F9019" t="s">
        <v>437</v>
      </c>
      <c r="G9019">
        <v>83201</v>
      </c>
      <c r="H9019" t="s">
        <v>25</v>
      </c>
      <c r="I9019" t="s">
        <v>26</v>
      </c>
      <c r="J9019" t="s">
        <v>41</v>
      </c>
      <c r="K9019" s="6">
        <v>17.64</v>
      </c>
      <c r="L9019">
        <v>3</v>
      </c>
      <c r="M9019">
        <v>0</v>
      </c>
      <c r="N9019" s="6">
        <v>8.6435999999999993</v>
      </c>
      <c r="O9019" t="str">
        <f t="shared" si="420"/>
        <v/>
      </c>
      <c r="P9019" s="6">
        <f t="shared" si="421"/>
        <v>44.886666666666663</v>
      </c>
      <c r="Q9019">
        <f t="shared" si="422"/>
        <v>31.885431685611188</v>
      </c>
      <c r="R9019" s="16" t="str">
        <f>TEXT(Ecom[[#This Row],[Dates]],"mmm")</f>
        <v>Sep</v>
      </c>
      <c r="S9019" s="16" t="str">
        <f>TEXT(Ecom[[#This Row],[Dates]],"YYYY")</f>
        <v>2026</v>
      </c>
      <c r="T9019" s="16"/>
    </row>
    <row r="9020" spans="1:20" x14ac:dyDescent="0.25">
      <c r="A9020" t="s">
        <v>13</v>
      </c>
      <c r="B9020" s="16">
        <v>46083</v>
      </c>
      <c r="C9020" t="s">
        <v>14</v>
      </c>
      <c r="D9020" t="s">
        <v>15</v>
      </c>
      <c r="E9020" t="s">
        <v>540</v>
      </c>
      <c r="F9020" t="s">
        <v>437</v>
      </c>
      <c r="G9020">
        <v>83201</v>
      </c>
      <c r="H9020" t="s">
        <v>25</v>
      </c>
      <c r="I9020" t="s">
        <v>26</v>
      </c>
      <c r="J9020" t="s">
        <v>37</v>
      </c>
      <c r="K9020" s="6">
        <v>17.04</v>
      </c>
      <c r="L9020">
        <v>3</v>
      </c>
      <c r="M9020">
        <v>0.2</v>
      </c>
      <c r="N9020" s="6">
        <v>5.5380000000000003</v>
      </c>
      <c r="O9020" t="str">
        <f t="shared" si="420"/>
        <v/>
      </c>
      <c r="P9020" s="6">
        <f t="shared" si="421"/>
        <v>48.826666666666675</v>
      </c>
      <c r="Q9020">
        <f t="shared" si="422"/>
        <v>33.730044292885246</v>
      </c>
      <c r="R9020" s="16" t="str">
        <f>TEXT(Ecom[[#This Row],[Dates]],"mmm")</f>
        <v>Mar</v>
      </c>
      <c r="S9020" s="16" t="str">
        <f>TEXT(Ecom[[#This Row],[Dates]],"YYYY")</f>
        <v>2026</v>
      </c>
      <c r="T9020" s="16"/>
    </row>
    <row r="9021" spans="1:20" x14ac:dyDescent="0.25">
      <c r="A9021" t="s">
        <v>13</v>
      </c>
      <c r="B9021" s="16">
        <v>46215</v>
      </c>
      <c r="C9021" t="s">
        <v>14</v>
      </c>
      <c r="D9021" t="s">
        <v>15</v>
      </c>
      <c r="E9021" t="s">
        <v>82</v>
      </c>
      <c r="F9021" t="s">
        <v>83</v>
      </c>
      <c r="G9021">
        <v>22153</v>
      </c>
      <c r="H9021" t="s">
        <v>18</v>
      </c>
      <c r="I9021" t="s">
        <v>35</v>
      </c>
      <c r="J9021" t="s">
        <v>59</v>
      </c>
      <c r="K9021" s="6">
        <v>99.98</v>
      </c>
      <c r="L9021">
        <v>2</v>
      </c>
      <c r="M9021">
        <v>0</v>
      </c>
      <c r="N9021" s="6">
        <v>7.9984000000000002</v>
      </c>
      <c r="O9021" t="str">
        <f t="shared" si="420"/>
        <v/>
      </c>
      <c r="P9021" s="6">
        <f t="shared" si="421"/>
        <v>98.786666666666676</v>
      </c>
      <c r="Q9021">
        <f t="shared" si="422"/>
        <v>51.808925442973191</v>
      </c>
      <c r="R9021" s="16" t="str">
        <f>TEXT(Ecom[[#This Row],[Dates]],"mmm")</f>
        <v>Jul</v>
      </c>
      <c r="S9021" s="16" t="str">
        <f>TEXT(Ecom[[#This Row],[Dates]],"YYYY")</f>
        <v>2026</v>
      </c>
      <c r="T9021" s="16"/>
    </row>
    <row r="9022" spans="1:20" x14ac:dyDescent="0.25">
      <c r="A9022" t="s">
        <v>13</v>
      </c>
      <c r="B9022" s="16">
        <v>46366</v>
      </c>
      <c r="C9022" t="s">
        <v>14</v>
      </c>
      <c r="D9022" t="s">
        <v>15</v>
      </c>
      <c r="E9022" t="s">
        <v>82</v>
      </c>
      <c r="F9022" t="s">
        <v>83</v>
      </c>
      <c r="G9022">
        <v>22153</v>
      </c>
      <c r="H9022" t="s">
        <v>18</v>
      </c>
      <c r="I9022" t="s">
        <v>19</v>
      </c>
      <c r="J9022" t="s">
        <v>33</v>
      </c>
      <c r="K9022" s="6">
        <v>29.46</v>
      </c>
      <c r="L9022">
        <v>6</v>
      </c>
      <c r="M9022">
        <v>0</v>
      </c>
      <c r="N9022" s="6">
        <v>9.7218</v>
      </c>
      <c r="O9022" t="str">
        <f t="shared" si="420"/>
        <v/>
      </c>
      <c r="P9022" s="6">
        <f t="shared" si="421"/>
        <v>98.23599999999999</v>
      </c>
      <c r="Q9022">
        <f t="shared" si="422"/>
        <v>40.8950989438787</v>
      </c>
      <c r="R9022" s="16" t="str">
        <f>TEXT(Ecom[[#This Row],[Dates]],"mmm")</f>
        <v>Dec</v>
      </c>
      <c r="S9022" s="16" t="str">
        <f>TEXT(Ecom[[#This Row],[Dates]],"YYYY")</f>
        <v>2026</v>
      </c>
      <c r="T9022" s="16"/>
    </row>
    <row r="9023" spans="1:20" x14ac:dyDescent="0.25">
      <c r="A9023" t="s">
        <v>28</v>
      </c>
      <c r="B9023" s="16">
        <v>46193</v>
      </c>
      <c r="C9023" t="s">
        <v>22</v>
      </c>
      <c r="D9023" t="s">
        <v>15</v>
      </c>
      <c r="E9023" t="s">
        <v>252</v>
      </c>
      <c r="F9023" t="s">
        <v>104</v>
      </c>
      <c r="G9023">
        <v>43615</v>
      </c>
      <c r="H9023" t="s">
        <v>57</v>
      </c>
      <c r="I9023" t="s">
        <v>26</v>
      </c>
      <c r="J9023" t="s">
        <v>37</v>
      </c>
      <c r="K9023" s="6">
        <v>166.92</v>
      </c>
      <c r="L9023">
        <v>13</v>
      </c>
      <c r="M9023">
        <v>0.7</v>
      </c>
      <c r="N9023" s="6">
        <v>-116.84399999999999</v>
      </c>
      <c r="O9023">
        <f t="shared" si="420"/>
        <v>-116.84399999999999</v>
      </c>
      <c r="P9023" s="6">
        <f t="shared" si="421"/>
        <v>127.71</v>
      </c>
      <c r="Q9023">
        <f t="shared" si="422"/>
        <v>39.743968763034168</v>
      </c>
      <c r="R9023" s="16" t="str">
        <f>TEXT(Ecom[[#This Row],[Dates]],"mmm")</f>
        <v>Jun</v>
      </c>
      <c r="S9023" s="16" t="str">
        <f>TEXT(Ecom[[#This Row],[Dates]],"YYYY")</f>
        <v>2026</v>
      </c>
      <c r="T9023" s="16"/>
    </row>
    <row r="9024" spans="1:20" x14ac:dyDescent="0.25">
      <c r="A9024" t="s">
        <v>62</v>
      </c>
      <c r="B9024" s="16">
        <v>46078</v>
      </c>
      <c r="C9024" t="s">
        <v>44</v>
      </c>
      <c r="D9024" t="s">
        <v>15</v>
      </c>
      <c r="E9024" t="s">
        <v>388</v>
      </c>
      <c r="F9024" t="s">
        <v>98</v>
      </c>
      <c r="G9024">
        <v>80525</v>
      </c>
      <c r="H9024" t="s">
        <v>25</v>
      </c>
      <c r="I9024" t="s">
        <v>19</v>
      </c>
      <c r="J9024" t="s">
        <v>33</v>
      </c>
      <c r="K9024" s="6">
        <v>98.328000000000003</v>
      </c>
      <c r="L9024">
        <v>3</v>
      </c>
      <c r="M9024">
        <v>0.2</v>
      </c>
      <c r="N9024" s="6">
        <v>9.8328000000000007</v>
      </c>
      <c r="O9024" t="str">
        <f t="shared" si="420"/>
        <v/>
      </c>
      <c r="P9024" s="6">
        <f t="shared" si="421"/>
        <v>79.06</v>
      </c>
      <c r="Q9024">
        <f t="shared" si="422"/>
        <v>34.014928820543879</v>
      </c>
      <c r="R9024" s="16" t="str">
        <f>TEXT(Ecom[[#This Row],[Dates]],"mmm")</f>
        <v>Feb</v>
      </c>
      <c r="S9024" s="16" t="str">
        <f>TEXT(Ecom[[#This Row],[Dates]],"YYYY")</f>
        <v>2026</v>
      </c>
      <c r="T9024" s="16"/>
    </row>
    <row r="9025" spans="1:20" x14ac:dyDescent="0.25">
      <c r="A9025" t="s">
        <v>62</v>
      </c>
      <c r="B9025" s="16">
        <v>46135</v>
      </c>
      <c r="C9025" t="s">
        <v>14</v>
      </c>
      <c r="D9025" t="s">
        <v>15</v>
      </c>
      <c r="E9025" t="s">
        <v>75</v>
      </c>
      <c r="F9025" t="s">
        <v>76</v>
      </c>
      <c r="G9025">
        <v>10024</v>
      </c>
      <c r="H9025" t="s">
        <v>57</v>
      </c>
      <c r="I9025" t="s">
        <v>19</v>
      </c>
      <c r="J9025" t="s">
        <v>21</v>
      </c>
      <c r="K9025" s="6">
        <v>117.88200000000001</v>
      </c>
      <c r="L9025">
        <v>1</v>
      </c>
      <c r="M9025">
        <v>0.1</v>
      </c>
      <c r="N9025" s="6">
        <v>1.3098000000000001</v>
      </c>
      <c r="O9025" t="str">
        <f t="shared" si="420"/>
        <v/>
      </c>
      <c r="P9025" s="6">
        <f t="shared" si="421"/>
        <v>92.937333333333342</v>
      </c>
      <c r="Q9025">
        <f t="shared" si="422"/>
        <v>43.520756980412784</v>
      </c>
      <c r="R9025" s="16" t="str">
        <f>TEXT(Ecom[[#This Row],[Dates]],"mmm")</f>
        <v>Apr</v>
      </c>
      <c r="S9025" s="16" t="str">
        <f>TEXT(Ecom[[#This Row],[Dates]],"YYYY")</f>
        <v>2026</v>
      </c>
      <c r="T9025" s="16"/>
    </row>
    <row r="9026" spans="1:20" x14ac:dyDescent="0.25">
      <c r="A9026" t="s">
        <v>28</v>
      </c>
      <c r="B9026" s="16">
        <v>45907</v>
      </c>
      <c r="C9026" t="s">
        <v>22</v>
      </c>
      <c r="D9026" t="s">
        <v>15</v>
      </c>
      <c r="E9026" t="s">
        <v>75</v>
      </c>
      <c r="F9026" t="s">
        <v>76</v>
      </c>
      <c r="G9026">
        <v>10035</v>
      </c>
      <c r="H9026" t="s">
        <v>57</v>
      </c>
      <c r="I9026" t="s">
        <v>35</v>
      </c>
      <c r="J9026" t="s">
        <v>59</v>
      </c>
      <c r="K9026" s="6">
        <v>20.97</v>
      </c>
      <c r="L9026">
        <v>3</v>
      </c>
      <c r="M9026">
        <v>0</v>
      </c>
      <c r="N9026" s="6">
        <v>9.0170999999999992</v>
      </c>
      <c r="O9026" t="str">
        <f t="shared" ref="O9026:O9089" si="423">IF(N9026&lt;0,N9026,"")</f>
        <v/>
      </c>
      <c r="P9026" s="6">
        <f t="shared" si="421"/>
        <v>66.223333333333343</v>
      </c>
      <c r="Q9026">
        <f t="shared" si="422"/>
        <v>46.17676023796033</v>
      </c>
      <c r="R9026" s="16" t="str">
        <f>TEXT(Ecom[[#This Row],[Dates]],"mmm")</f>
        <v>Sep</v>
      </c>
      <c r="S9026" s="16" t="str">
        <f>TEXT(Ecom[[#This Row],[Dates]],"YYYY")</f>
        <v>2025</v>
      </c>
      <c r="T9026" s="16"/>
    </row>
    <row r="9027" spans="1:20" x14ac:dyDescent="0.25">
      <c r="A9027" t="s">
        <v>28</v>
      </c>
      <c r="B9027" s="16">
        <v>46050</v>
      </c>
      <c r="C9027" t="s">
        <v>22</v>
      </c>
      <c r="D9027" t="s">
        <v>15</v>
      </c>
      <c r="E9027" t="s">
        <v>75</v>
      </c>
      <c r="F9027" t="s">
        <v>76</v>
      </c>
      <c r="G9027">
        <v>10035</v>
      </c>
      <c r="H9027" t="s">
        <v>57</v>
      </c>
      <c r="I9027" t="s">
        <v>35</v>
      </c>
      <c r="J9027" t="s">
        <v>59</v>
      </c>
      <c r="K9027" s="6">
        <v>139.96</v>
      </c>
      <c r="L9027">
        <v>4</v>
      </c>
      <c r="M9027">
        <v>0</v>
      </c>
      <c r="N9027" s="6">
        <v>9.7972000000000001</v>
      </c>
      <c r="O9027" t="str">
        <f t="shared" si="423"/>
        <v/>
      </c>
      <c r="P9027" s="6">
        <f t="shared" ref="P9027:P9090" si="424">AVERAGE(K9027:K9029)</f>
        <v>64.173333333333332</v>
      </c>
      <c r="Q9027">
        <f t="shared" si="422"/>
        <v>42.654358782088281</v>
      </c>
      <c r="R9027" s="16" t="str">
        <f>TEXT(Ecom[[#This Row],[Dates]],"mmm")</f>
        <v>Jan</v>
      </c>
      <c r="S9027" s="16" t="str">
        <f>TEXT(Ecom[[#This Row],[Dates]],"YYYY")</f>
        <v>2026</v>
      </c>
      <c r="T9027" s="16"/>
    </row>
    <row r="9028" spans="1:20" x14ac:dyDescent="0.25">
      <c r="A9028" t="s">
        <v>28</v>
      </c>
      <c r="B9028" s="16">
        <v>45933</v>
      </c>
      <c r="C9028" t="s">
        <v>22</v>
      </c>
      <c r="D9028" t="s">
        <v>15</v>
      </c>
      <c r="E9028" t="s">
        <v>75</v>
      </c>
      <c r="F9028" t="s">
        <v>76</v>
      </c>
      <c r="G9028">
        <v>10035</v>
      </c>
      <c r="H9028" t="s">
        <v>57</v>
      </c>
      <c r="I9028" t="s">
        <v>19</v>
      </c>
      <c r="J9028" t="s">
        <v>33</v>
      </c>
      <c r="K9028" s="6">
        <v>37.74</v>
      </c>
      <c r="L9028">
        <v>3</v>
      </c>
      <c r="M9028">
        <v>0</v>
      </c>
      <c r="N9028" s="6">
        <v>12.8316</v>
      </c>
      <c r="O9028" t="str">
        <f t="shared" si="423"/>
        <v/>
      </c>
      <c r="P9028" s="6">
        <f t="shared" si="424"/>
        <v>81.459999999999994</v>
      </c>
      <c r="Q9028">
        <f t="shared" si="422"/>
        <v>71.708626605378726</v>
      </c>
      <c r="R9028" s="16" t="str">
        <f>TEXT(Ecom[[#This Row],[Dates]],"mmm")</f>
        <v>Oct</v>
      </c>
      <c r="S9028" s="16" t="str">
        <f>TEXT(Ecom[[#This Row],[Dates]],"YYYY")</f>
        <v>2025</v>
      </c>
      <c r="T9028" s="16"/>
    </row>
    <row r="9029" spans="1:20" x14ac:dyDescent="0.25">
      <c r="A9029" t="s">
        <v>28</v>
      </c>
      <c r="B9029" s="16">
        <v>46125</v>
      </c>
      <c r="C9029" t="s">
        <v>14</v>
      </c>
      <c r="D9029" t="s">
        <v>15</v>
      </c>
      <c r="E9029" t="s">
        <v>609</v>
      </c>
      <c r="F9029" t="s">
        <v>166</v>
      </c>
      <c r="G9029">
        <v>1752</v>
      </c>
      <c r="H9029" t="s">
        <v>57</v>
      </c>
      <c r="I9029" t="s">
        <v>19</v>
      </c>
      <c r="J9029" t="s">
        <v>33</v>
      </c>
      <c r="K9029" s="6">
        <v>14.82</v>
      </c>
      <c r="L9029">
        <v>3</v>
      </c>
      <c r="M9029">
        <v>0</v>
      </c>
      <c r="N9029" s="6">
        <v>6.2244000000000002</v>
      </c>
      <c r="O9029" t="str">
        <f t="shared" si="423"/>
        <v/>
      </c>
      <c r="P9029" s="6">
        <f t="shared" si="424"/>
        <v>73.514666666666656</v>
      </c>
      <c r="Q9029">
        <f t="shared" ref="Q9029:Q9092" si="425">SQRT(SUMXMY2(K9029:K9031,P9027:P9029)/3)</f>
        <v>77.821403850002511</v>
      </c>
      <c r="R9029" s="16" t="str">
        <f>TEXT(Ecom[[#This Row],[Dates]],"mmm")</f>
        <v>Apr</v>
      </c>
      <c r="S9029" s="16" t="str">
        <f>TEXT(Ecom[[#This Row],[Dates]],"YYYY")</f>
        <v>2026</v>
      </c>
      <c r="T9029" s="16"/>
    </row>
    <row r="9030" spans="1:20" x14ac:dyDescent="0.25">
      <c r="A9030" t="s">
        <v>28</v>
      </c>
      <c r="B9030" s="16">
        <v>45798</v>
      </c>
      <c r="C9030" t="s">
        <v>14</v>
      </c>
      <c r="D9030" t="s">
        <v>15</v>
      </c>
      <c r="E9030" t="s">
        <v>609</v>
      </c>
      <c r="F9030" t="s">
        <v>166</v>
      </c>
      <c r="G9030">
        <v>1752</v>
      </c>
      <c r="H9030" t="s">
        <v>57</v>
      </c>
      <c r="I9030" t="s">
        <v>19</v>
      </c>
      <c r="J9030" t="s">
        <v>33</v>
      </c>
      <c r="K9030" s="6">
        <v>191.82</v>
      </c>
      <c r="L9030">
        <v>3</v>
      </c>
      <c r="M9030">
        <v>0</v>
      </c>
      <c r="N9030" s="6">
        <v>61.382399999999997</v>
      </c>
      <c r="O9030" t="str">
        <f t="shared" si="423"/>
        <v/>
      </c>
      <c r="P9030" s="6">
        <f t="shared" si="424"/>
        <v>173.44133333333335</v>
      </c>
      <c r="Q9030">
        <f t="shared" si="425"/>
        <v>109.0237441348681</v>
      </c>
      <c r="R9030" s="16" t="str">
        <f>TEXT(Ecom[[#This Row],[Dates]],"mmm")</f>
        <v>May</v>
      </c>
      <c r="S9030" s="16" t="str">
        <f>TEXT(Ecom[[#This Row],[Dates]],"YYYY")</f>
        <v>2025</v>
      </c>
      <c r="T9030" s="16"/>
    </row>
    <row r="9031" spans="1:20" x14ac:dyDescent="0.25">
      <c r="A9031" t="s">
        <v>28</v>
      </c>
      <c r="B9031" s="16">
        <v>46013</v>
      </c>
      <c r="C9031" t="s">
        <v>14</v>
      </c>
      <c r="D9031" t="s">
        <v>15</v>
      </c>
      <c r="E9031" t="s">
        <v>187</v>
      </c>
      <c r="F9031" t="s">
        <v>76</v>
      </c>
      <c r="G9031">
        <v>10801</v>
      </c>
      <c r="H9031" t="s">
        <v>57</v>
      </c>
      <c r="I9031" t="s">
        <v>26</v>
      </c>
      <c r="J9031" t="s">
        <v>37</v>
      </c>
      <c r="K9031" s="6">
        <v>13.904</v>
      </c>
      <c r="L9031">
        <v>2</v>
      </c>
      <c r="M9031">
        <v>0.2</v>
      </c>
      <c r="N9031" s="6">
        <v>4.5187999999999997</v>
      </c>
      <c r="O9031" t="str">
        <f t="shared" si="423"/>
        <v/>
      </c>
      <c r="P9031" s="6">
        <f t="shared" si="424"/>
        <v>204.02133333333336</v>
      </c>
      <c r="Q9031">
        <f t="shared" si="425"/>
        <v>99.675473831607917</v>
      </c>
      <c r="R9031" s="16" t="str">
        <f>TEXT(Ecom[[#This Row],[Dates]],"mmm")</f>
        <v>Dec</v>
      </c>
      <c r="S9031" s="16" t="str">
        <f>TEXT(Ecom[[#This Row],[Dates]],"YYYY")</f>
        <v>2025</v>
      </c>
      <c r="T9031" s="16"/>
    </row>
    <row r="9032" spans="1:20" x14ac:dyDescent="0.25">
      <c r="A9032" t="s">
        <v>168</v>
      </c>
      <c r="B9032" s="16">
        <v>46008</v>
      </c>
      <c r="C9032" t="s">
        <v>22</v>
      </c>
      <c r="D9032" t="s">
        <v>15</v>
      </c>
      <c r="E9032" t="s">
        <v>42</v>
      </c>
      <c r="F9032" t="s">
        <v>43</v>
      </c>
      <c r="G9032">
        <v>98103</v>
      </c>
      <c r="H9032" t="s">
        <v>25</v>
      </c>
      <c r="I9032" t="s">
        <v>26</v>
      </c>
      <c r="J9032" t="s">
        <v>38</v>
      </c>
      <c r="K9032" s="6">
        <v>314.60000000000002</v>
      </c>
      <c r="L9032">
        <v>4</v>
      </c>
      <c r="M9032">
        <v>0</v>
      </c>
      <c r="N9032" s="6">
        <v>103.818</v>
      </c>
      <c r="O9032" t="str">
        <f t="shared" si="423"/>
        <v/>
      </c>
      <c r="P9032" s="6">
        <f t="shared" si="424"/>
        <v>362.04</v>
      </c>
      <c r="Q9032">
        <f t="shared" si="425"/>
        <v>118.47364695748756</v>
      </c>
      <c r="R9032" s="16" t="str">
        <f>TEXT(Ecom[[#This Row],[Dates]],"mmm")</f>
        <v>Dec</v>
      </c>
      <c r="S9032" s="16" t="str">
        <f>TEXT(Ecom[[#This Row],[Dates]],"YYYY")</f>
        <v>2025</v>
      </c>
      <c r="T9032" s="16"/>
    </row>
    <row r="9033" spans="1:20" x14ac:dyDescent="0.25">
      <c r="A9033" t="s">
        <v>168</v>
      </c>
      <c r="B9033" s="16">
        <v>46360</v>
      </c>
      <c r="C9033" t="s">
        <v>22</v>
      </c>
      <c r="D9033" t="s">
        <v>15</v>
      </c>
      <c r="E9033" t="s">
        <v>42</v>
      </c>
      <c r="F9033" t="s">
        <v>43</v>
      </c>
      <c r="G9033">
        <v>98103</v>
      </c>
      <c r="H9033" t="s">
        <v>25</v>
      </c>
      <c r="I9033" t="s">
        <v>19</v>
      </c>
      <c r="J9033" t="s">
        <v>31</v>
      </c>
      <c r="K9033" s="6">
        <v>283.56</v>
      </c>
      <c r="L9033">
        <v>4</v>
      </c>
      <c r="M9033">
        <v>0</v>
      </c>
      <c r="N9033" s="6">
        <v>45.369599999999998</v>
      </c>
      <c r="O9033" t="str">
        <f t="shared" si="423"/>
        <v/>
      </c>
      <c r="P9033" s="6">
        <f t="shared" si="424"/>
        <v>855.16666666666663</v>
      </c>
      <c r="Q9033">
        <f t="shared" si="425"/>
        <v>548.80255123907591</v>
      </c>
      <c r="R9033" s="16" t="str">
        <f>TEXT(Ecom[[#This Row],[Dates]],"mmm")</f>
        <v>Dec</v>
      </c>
      <c r="S9033" s="16" t="str">
        <f>TEXT(Ecom[[#This Row],[Dates]],"YYYY")</f>
        <v>2026</v>
      </c>
      <c r="T9033" s="16"/>
    </row>
    <row r="9034" spans="1:20" x14ac:dyDescent="0.25">
      <c r="A9034" t="s">
        <v>28</v>
      </c>
      <c r="B9034" s="16">
        <v>46376</v>
      </c>
      <c r="C9034" t="s">
        <v>44</v>
      </c>
      <c r="D9034" t="s">
        <v>15</v>
      </c>
      <c r="E9034" t="s">
        <v>140</v>
      </c>
      <c r="F9034" t="s">
        <v>70</v>
      </c>
      <c r="G9034">
        <v>48227</v>
      </c>
      <c r="H9034" t="s">
        <v>47</v>
      </c>
      <c r="I9034" t="s">
        <v>19</v>
      </c>
      <c r="J9034" t="s">
        <v>21</v>
      </c>
      <c r="K9034" s="6">
        <v>487.96</v>
      </c>
      <c r="L9034">
        <v>2</v>
      </c>
      <c r="M9034">
        <v>0</v>
      </c>
      <c r="N9034" s="6">
        <v>146.38800000000001</v>
      </c>
      <c r="O9034" t="str">
        <f t="shared" si="423"/>
        <v/>
      </c>
      <c r="P9034" s="6">
        <f t="shared" si="424"/>
        <v>761.64400000000012</v>
      </c>
      <c r="Q9034">
        <f t="shared" si="425"/>
        <v>700.66139666947186</v>
      </c>
      <c r="R9034" s="16" t="str">
        <f>TEXT(Ecom[[#This Row],[Dates]],"mmm")</f>
        <v>Dec</v>
      </c>
      <c r="S9034" s="16" t="str">
        <f>TEXT(Ecom[[#This Row],[Dates]],"YYYY")</f>
        <v>2026</v>
      </c>
      <c r="T9034" s="16"/>
    </row>
    <row r="9035" spans="1:20" x14ac:dyDescent="0.25">
      <c r="A9035" t="s">
        <v>28</v>
      </c>
      <c r="B9035" s="16">
        <v>46201</v>
      </c>
      <c r="C9035" t="s">
        <v>14</v>
      </c>
      <c r="D9035" t="s">
        <v>15</v>
      </c>
      <c r="E9035" t="s">
        <v>196</v>
      </c>
      <c r="F9035" t="s">
        <v>197</v>
      </c>
      <c r="G9035">
        <v>72701</v>
      </c>
      <c r="H9035" t="s">
        <v>18</v>
      </c>
      <c r="I9035" t="s">
        <v>26</v>
      </c>
      <c r="J9035" t="s">
        <v>37</v>
      </c>
      <c r="K9035" s="6">
        <v>1793.98</v>
      </c>
      <c r="L9035">
        <v>2</v>
      </c>
      <c r="M9035">
        <v>0</v>
      </c>
      <c r="N9035" s="6">
        <v>843.17060000000004</v>
      </c>
      <c r="O9035" t="str">
        <f t="shared" si="423"/>
        <v/>
      </c>
      <c r="P9035" s="6">
        <f t="shared" si="424"/>
        <v>635.24666666666667</v>
      </c>
      <c r="Q9035">
        <f t="shared" si="425"/>
        <v>760.28571787268584</v>
      </c>
      <c r="R9035" s="16" t="str">
        <f>TEXT(Ecom[[#This Row],[Dates]],"mmm")</f>
        <v>Jun</v>
      </c>
      <c r="S9035" s="16" t="str">
        <f>TEXT(Ecom[[#This Row],[Dates]],"YYYY")</f>
        <v>2026</v>
      </c>
      <c r="T9035" s="16"/>
    </row>
    <row r="9036" spans="1:20" x14ac:dyDescent="0.25">
      <c r="A9036" t="s">
        <v>28</v>
      </c>
      <c r="B9036" s="16">
        <v>45885</v>
      </c>
      <c r="C9036" t="s">
        <v>14</v>
      </c>
      <c r="D9036" t="s">
        <v>15</v>
      </c>
      <c r="E9036" t="s">
        <v>172</v>
      </c>
      <c r="F9036" t="s">
        <v>65</v>
      </c>
      <c r="G9036">
        <v>62301</v>
      </c>
      <c r="H9036" t="s">
        <v>47</v>
      </c>
      <c r="I9036" t="s">
        <v>26</v>
      </c>
      <c r="J9036" t="s">
        <v>37</v>
      </c>
      <c r="K9036" s="6">
        <v>2.992</v>
      </c>
      <c r="L9036">
        <v>4</v>
      </c>
      <c r="M9036">
        <v>0.8</v>
      </c>
      <c r="N9036" s="6">
        <v>-4.4880000000000004</v>
      </c>
      <c r="O9036">
        <f t="shared" si="423"/>
        <v>-4.4880000000000004</v>
      </c>
      <c r="P9036" s="6">
        <f t="shared" si="424"/>
        <v>45.893333333333338</v>
      </c>
      <c r="Q9036">
        <f t="shared" si="425"/>
        <v>533.27028094064895</v>
      </c>
      <c r="R9036" s="16" t="str">
        <f>TEXT(Ecom[[#This Row],[Dates]],"mmm")</f>
        <v>Aug</v>
      </c>
      <c r="S9036" s="16" t="str">
        <f>TEXT(Ecom[[#This Row],[Dates]],"YYYY")</f>
        <v>2025</v>
      </c>
      <c r="T9036" s="16"/>
    </row>
    <row r="9037" spans="1:20" x14ac:dyDescent="0.25">
      <c r="A9037" t="s">
        <v>28</v>
      </c>
      <c r="B9037" s="16">
        <v>46202</v>
      </c>
      <c r="C9037" t="s">
        <v>14</v>
      </c>
      <c r="D9037" t="s">
        <v>15</v>
      </c>
      <c r="E9037" t="s">
        <v>172</v>
      </c>
      <c r="F9037" t="s">
        <v>65</v>
      </c>
      <c r="G9037">
        <v>62301</v>
      </c>
      <c r="H9037" t="s">
        <v>47</v>
      </c>
      <c r="I9037" t="s">
        <v>35</v>
      </c>
      <c r="J9037" t="s">
        <v>59</v>
      </c>
      <c r="K9037" s="6">
        <v>108.768</v>
      </c>
      <c r="L9037">
        <v>4</v>
      </c>
      <c r="M9037">
        <v>0.2</v>
      </c>
      <c r="N9037" s="6">
        <v>2.7191999999999998</v>
      </c>
      <c r="O9037" t="str">
        <f t="shared" si="423"/>
        <v/>
      </c>
      <c r="P9037" s="6">
        <f t="shared" si="424"/>
        <v>52.422666666666657</v>
      </c>
      <c r="Q9037">
        <f t="shared" si="425"/>
        <v>304.66883948167578</v>
      </c>
      <c r="R9037" s="16" t="str">
        <f>TEXT(Ecom[[#This Row],[Dates]],"mmm")</f>
        <v>Jun</v>
      </c>
      <c r="S9037" s="16" t="str">
        <f>TEXT(Ecom[[#This Row],[Dates]],"YYYY")</f>
        <v>2026</v>
      </c>
      <c r="T9037" s="16"/>
    </row>
    <row r="9038" spans="1:20" x14ac:dyDescent="0.25">
      <c r="A9038" t="s">
        <v>62</v>
      </c>
      <c r="B9038" s="16">
        <v>46184</v>
      </c>
      <c r="C9038" t="s">
        <v>14</v>
      </c>
      <c r="D9038" t="s">
        <v>15</v>
      </c>
      <c r="E9038" t="s">
        <v>75</v>
      </c>
      <c r="F9038" t="s">
        <v>76</v>
      </c>
      <c r="G9038">
        <v>10035</v>
      </c>
      <c r="H9038" t="s">
        <v>57</v>
      </c>
      <c r="I9038" t="s">
        <v>26</v>
      </c>
      <c r="J9038" t="s">
        <v>41</v>
      </c>
      <c r="K9038" s="6">
        <v>25.92</v>
      </c>
      <c r="L9038">
        <v>4</v>
      </c>
      <c r="M9038">
        <v>0</v>
      </c>
      <c r="N9038" s="6">
        <v>12.441599999999999</v>
      </c>
      <c r="O9038" t="str">
        <f t="shared" si="423"/>
        <v/>
      </c>
      <c r="P9038" s="6">
        <f t="shared" si="424"/>
        <v>34.558666666666667</v>
      </c>
      <c r="Q9038">
        <f t="shared" si="425"/>
        <v>23.906716155367999</v>
      </c>
      <c r="R9038" s="16" t="str">
        <f>TEXT(Ecom[[#This Row],[Dates]],"mmm")</f>
        <v>Jun</v>
      </c>
      <c r="S9038" s="16" t="str">
        <f>TEXT(Ecom[[#This Row],[Dates]],"YYYY")</f>
        <v>2026</v>
      </c>
      <c r="T9038" s="16"/>
    </row>
    <row r="9039" spans="1:20" x14ac:dyDescent="0.25">
      <c r="A9039" t="s">
        <v>62</v>
      </c>
      <c r="B9039" s="16">
        <v>46309</v>
      </c>
      <c r="C9039" t="s">
        <v>14</v>
      </c>
      <c r="D9039" t="s">
        <v>15</v>
      </c>
      <c r="E9039" t="s">
        <v>75</v>
      </c>
      <c r="F9039" t="s">
        <v>76</v>
      </c>
      <c r="G9039">
        <v>10035</v>
      </c>
      <c r="H9039" t="s">
        <v>57</v>
      </c>
      <c r="I9039" t="s">
        <v>26</v>
      </c>
      <c r="J9039" t="s">
        <v>32</v>
      </c>
      <c r="K9039" s="6">
        <v>22.58</v>
      </c>
      <c r="L9039">
        <v>2</v>
      </c>
      <c r="M9039">
        <v>0</v>
      </c>
      <c r="N9039" s="6">
        <v>5.8708</v>
      </c>
      <c r="O9039" t="str">
        <f t="shared" si="423"/>
        <v/>
      </c>
      <c r="P9039" s="6">
        <f t="shared" si="424"/>
        <v>3323.4986666666664</v>
      </c>
      <c r="Q9039">
        <f t="shared" si="425"/>
        <v>3792.8110663360085</v>
      </c>
      <c r="R9039" s="16" t="str">
        <f>TEXT(Ecom[[#This Row],[Dates]],"mmm")</f>
        <v>Oct</v>
      </c>
      <c r="S9039" s="16" t="str">
        <f>TEXT(Ecom[[#This Row],[Dates]],"YYYY")</f>
        <v>2026</v>
      </c>
      <c r="T9039" s="16"/>
    </row>
    <row r="9040" spans="1:20" x14ac:dyDescent="0.25">
      <c r="A9040" t="s">
        <v>168</v>
      </c>
      <c r="B9040" s="16">
        <v>45970</v>
      </c>
      <c r="C9040" t="s">
        <v>14</v>
      </c>
      <c r="D9040" t="s">
        <v>15</v>
      </c>
      <c r="E9040" t="s">
        <v>61</v>
      </c>
      <c r="F9040" t="s">
        <v>46</v>
      </c>
      <c r="G9040">
        <v>77095</v>
      </c>
      <c r="H9040" t="s">
        <v>47</v>
      </c>
      <c r="I9040" t="s">
        <v>35</v>
      </c>
      <c r="J9040" t="s">
        <v>36</v>
      </c>
      <c r="K9040" s="6">
        <v>55.176000000000002</v>
      </c>
      <c r="L9040">
        <v>3</v>
      </c>
      <c r="M9040">
        <v>0.2</v>
      </c>
      <c r="N9040" s="6">
        <v>-12.4146</v>
      </c>
      <c r="O9040">
        <f t="shared" si="423"/>
        <v>-12.4146</v>
      </c>
      <c r="P9040" s="6">
        <f t="shared" si="424"/>
        <v>3340.6103333333335</v>
      </c>
      <c r="Q9040">
        <f t="shared" si="425"/>
        <v>4235.8255854410354</v>
      </c>
      <c r="R9040" s="16" t="str">
        <f>TEXT(Ecom[[#This Row],[Dates]],"mmm")</f>
        <v>Nov</v>
      </c>
      <c r="S9040" s="16" t="str">
        <f>TEXT(Ecom[[#This Row],[Dates]],"YYYY")</f>
        <v>2025</v>
      </c>
      <c r="T9040" s="16"/>
    </row>
    <row r="9041" spans="1:20" x14ac:dyDescent="0.25">
      <c r="A9041" t="s">
        <v>28</v>
      </c>
      <c r="B9041" s="16">
        <v>46091</v>
      </c>
      <c r="C9041" t="s">
        <v>14</v>
      </c>
      <c r="D9041" t="s">
        <v>15</v>
      </c>
      <c r="E9041" t="s">
        <v>140</v>
      </c>
      <c r="F9041" t="s">
        <v>70</v>
      </c>
      <c r="G9041">
        <v>48205</v>
      </c>
      <c r="H9041" t="s">
        <v>47</v>
      </c>
      <c r="I9041" t="s">
        <v>26</v>
      </c>
      <c r="J9041" t="s">
        <v>37</v>
      </c>
      <c r="K9041" s="6">
        <v>9892.74</v>
      </c>
      <c r="L9041">
        <v>13</v>
      </c>
      <c r="M9041">
        <v>0</v>
      </c>
      <c r="N9041" s="6">
        <v>4946.37</v>
      </c>
      <c r="O9041" t="str">
        <f t="shared" si="423"/>
        <v/>
      </c>
      <c r="P9041" s="6">
        <f t="shared" si="424"/>
        <v>3434.5810000000001</v>
      </c>
      <c r="Q9041">
        <f t="shared" si="425"/>
        <v>4597.8506928580555</v>
      </c>
      <c r="R9041" s="16" t="str">
        <f>TEXT(Ecom[[#This Row],[Dates]],"mmm")</f>
        <v>Mar</v>
      </c>
      <c r="S9041" s="16" t="str">
        <f>TEXT(Ecom[[#This Row],[Dates]],"YYYY")</f>
        <v>2026</v>
      </c>
      <c r="T9041" s="16"/>
    </row>
    <row r="9042" spans="1:20" x14ac:dyDescent="0.25">
      <c r="A9042" t="s">
        <v>28</v>
      </c>
      <c r="B9042" s="16">
        <v>45865</v>
      </c>
      <c r="C9042" t="s">
        <v>22</v>
      </c>
      <c r="D9042" t="s">
        <v>15</v>
      </c>
      <c r="E9042" t="s">
        <v>523</v>
      </c>
      <c r="F9042" t="s">
        <v>81</v>
      </c>
      <c r="G9042">
        <v>85224</v>
      </c>
      <c r="H9042" t="s">
        <v>25</v>
      </c>
      <c r="I9042" t="s">
        <v>19</v>
      </c>
      <c r="J9042" t="s">
        <v>31</v>
      </c>
      <c r="K9042" s="6">
        <v>73.915000000000006</v>
      </c>
      <c r="L9042">
        <v>1</v>
      </c>
      <c r="M9042">
        <v>0.5</v>
      </c>
      <c r="N9042" s="6">
        <v>-45.827300000000001</v>
      </c>
      <c r="O9042">
        <f t="shared" si="423"/>
        <v>-45.827300000000001</v>
      </c>
      <c r="P9042" s="6">
        <f t="shared" si="424"/>
        <v>157.48100000000002</v>
      </c>
      <c r="Q9042">
        <f t="shared" si="425"/>
        <v>2599.6785159933256</v>
      </c>
      <c r="R9042" s="16" t="str">
        <f>TEXT(Ecom[[#This Row],[Dates]],"mmm")</f>
        <v>Jul</v>
      </c>
      <c r="S9042" s="16" t="str">
        <f>TEXT(Ecom[[#This Row],[Dates]],"YYYY")</f>
        <v>2025</v>
      </c>
      <c r="T9042" s="16"/>
    </row>
    <row r="9043" spans="1:20" x14ac:dyDescent="0.25">
      <c r="A9043" t="s">
        <v>28</v>
      </c>
      <c r="B9043" s="16">
        <v>46265</v>
      </c>
      <c r="C9043" t="s">
        <v>14</v>
      </c>
      <c r="D9043" t="s">
        <v>15</v>
      </c>
      <c r="E9043" t="s">
        <v>479</v>
      </c>
      <c r="F9043" t="s">
        <v>30</v>
      </c>
      <c r="G9043">
        <v>33021</v>
      </c>
      <c r="H9043" t="s">
        <v>18</v>
      </c>
      <c r="I9043" t="s">
        <v>19</v>
      </c>
      <c r="J9043" t="s">
        <v>33</v>
      </c>
      <c r="K9043" s="6">
        <v>337.08800000000002</v>
      </c>
      <c r="L9043">
        <v>4</v>
      </c>
      <c r="M9043">
        <v>0.2</v>
      </c>
      <c r="N9043" s="6">
        <v>16.854399999999998</v>
      </c>
      <c r="O9043" t="str">
        <f t="shared" si="423"/>
        <v/>
      </c>
      <c r="P9043" s="6">
        <f t="shared" si="424"/>
        <v>292.83266666666668</v>
      </c>
      <c r="Q9043">
        <f t="shared" si="425"/>
        <v>1792.4570790079476</v>
      </c>
      <c r="R9043" s="16" t="str">
        <f>TEXT(Ecom[[#This Row],[Dates]],"mmm")</f>
        <v>Aug</v>
      </c>
      <c r="S9043" s="16" t="str">
        <f>TEXT(Ecom[[#This Row],[Dates]],"YYYY")</f>
        <v>2026</v>
      </c>
      <c r="T9043" s="16"/>
    </row>
    <row r="9044" spans="1:20" x14ac:dyDescent="0.25">
      <c r="A9044" t="s">
        <v>13</v>
      </c>
      <c r="B9044" s="16">
        <v>45781</v>
      </c>
      <c r="C9044" t="s">
        <v>22</v>
      </c>
      <c r="D9044" t="s">
        <v>15</v>
      </c>
      <c r="E9044" t="s">
        <v>23</v>
      </c>
      <c r="F9044" t="s">
        <v>24</v>
      </c>
      <c r="G9044">
        <v>90049</v>
      </c>
      <c r="H9044" t="s">
        <v>25</v>
      </c>
      <c r="I9044" t="s">
        <v>26</v>
      </c>
      <c r="J9044" t="s">
        <v>38</v>
      </c>
      <c r="K9044" s="6">
        <v>61.44</v>
      </c>
      <c r="L9044">
        <v>3</v>
      </c>
      <c r="M9044">
        <v>0</v>
      </c>
      <c r="N9044" s="6">
        <v>16.588799999999999</v>
      </c>
      <c r="O9044" t="str">
        <f t="shared" si="423"/>
        <v/>
      </c>
      <c r="P9044" s="6">
        <f t="shared" si="424"/>
        <v>182.46466666666672</v>
      </c>
      <c r="Q9044">
        <f t="shared" si="425"/>
        <v>158.52411059017936</v>
      </c>
      <c r="R9044" s="16" t="str">
        <f>TEXT(Ecom[[#This Row],[Dates]],"mmm")</f>
        <v>May</v>
      </c>
      <c r="S9044" s="16" t="str">
        <f>TEXT(Ecom[[#This Row],[Dates]],"YYYY")</f>
        <v>2025</v>
      </c>
      <c r="T9044" s="16"/>
    </row>
    <row r="9045" spans="1:20" x14ac:dyDescent="0.25">
      <c r="A9045" t="s">
        <v>28</v>
      </c>
      <c r="B9045" s="16">
        <v>46359</v>
      </c>
      <c r="C9045" t="s">
        <v>22</v>
      </c>
      <c r="D9045" t="s">
        <v>15</v>
      </c>
      <c r="E9045" t="s">
        <v>52</v>
      </c>
      <c r="F9045" t="s">
        <v>24</v>
      </c>
      <c r="G9045">
        <v>94122</v>
      </c>
      <c r="H9045" t="s">
        <v>25</v>
      </c>
      <c r="I9045" t="s">
        <v>35</v>
      </c>
      <c r="J9045" t="s">
        <v>59</v>
      </c>
      <c r="K9045" s="6">
        <v>479.97</v>
      </c>
      <c r="L9045">
        <v>3</v>
      </c>
      <c r="M9045">
        <v>0</v>
      </c>
      <c r="N9045" s="6">
        <v>163.18979999999999</v>
      </c>
      <c r="O9045" t="str">
        <f t="shared" si="423"/>
        <v/>
      </c>
      <c r="P9045" s="6">
        <f t="shared" si="424"/>
        <v>225.30133333333333</v>
      </c>
      <c r="Q9045">
        <f t="shared" si="425"/>
        <v>149.906108395296</v>
      </c>
      <c r="R9045" s="16" t="str">
        <f>TEXT(Ecom[[#This Row],[Dates]],"mmm")</f>
        <v>Dec</v>
      </c>
      <c r="S9045" s="16" t="str">
        <f>TEXT(Ecom[[#This Row],[Dates]],"YYYY")</f>
        <v>2026</v>
      </c>
      <c r="T9045" s="16"/>
    </row>
    <row r="9046" spans="1:20" x14ac:dyDescent="0.25">
      <c r="A9046" t="s">
        <v>13</v>
      </c>
      <c r="B9046" s="16">
        <v>46120</v>
      </c>
      <c r="C9046" t="s">
        <v>22</v>
      </c>
      <c r="D9046" t="s">
        <v>15</v>
      </c>
      <c r="E9046" t="s">
        <v>368</v>
      </c>
      <c r="F9046" t="s">
        <v>24</v>
      </c>
      <c r="G9046">
        <v>94086</v>
      </c>
      <c r="H9046" t="s">
        <v>25</v>
      </c>
      <c r="I9046" t="s">
        <v>26</v>
      </c>
      <c r="J9046" t="s">
        <v>37</v>
      </c>
      <c r="K9046" s="6">
        <v>5.984</v>
      </c>
      <c r="L9046">
        <v>2</v>
      </c>
      <c r="M9046">
        <v>0.2</v>
      </c>
      <c r="N9046" s="6">
        <v>2.2440000000000002</v>
      </c>
      <c r="O9046" t="str">
        <f t="shared" si="423"/>
        <v/>
      </c>
      <c r="P9046" s="6">
        <f t="shared" si="424"/>
        <v>115.29466666666667</v>
      </c>
      <c r="Q9046">
        <f t="shared" si="425"/>
        <v>105.82396484098803</v>
      </c>
      <c r="R9046" s="16" t="str">
        <f>TEXT(Ecom[[#This Row],[Dates]],"mmm")</f>
        <v>Apr</v>
      </c>
      <c r="S9046" s="16" t="str">
        <f>TEXT(Ecom[[#This Row],[Dates]],"YYYY")</f>
        <v>2026</v>
      </c>
      <c r="T9046" s="16"/>
    </row>
    <row r="9047" spans="1:20" x14ac:dyDescent="0.25">
      <c r="A9047" t="s">
        <v>13</v>
      </c>
      <c r="B9047" s="16">
        <v>45950</v>
      </c>
      <c r="C9047" t="s">
        <v>22</v>
      </c>
      <c r="D9047" t="s">
        <v>15</v>
      </c>
      <c r="E9047" t="s">
        <v>368</v>
      </c>
      <c r="F9047" t="s">
        <v>24</v>
      </c>
      <c r="G9047">
        <v>94086</v>
      </c>
      <c r="H9047" t="s">
        <v>25</v>
      </c>
      <c r="I9047" t="s">
        <v>35</v>
      </c>
      <c r="J9047" t="s">
        <v>59</v>
      </c>
      <c r="K9047" s="6">
        <v>189.95</v>
      </c>
      <c r="L9047">
        <v>5</v>
      </c>
      <c r="M9047">
        <v>0</v>
      </c>
      <c r="N9047" s="6">
        <v>45.588000000000001</v>
      </c>
      <c r="O9047" t="str">
        <f t="shared" si="423"/>
        <v/>
      </c>
      <c r="P9047" s="6">
        <f t="shared" si="424"/>
        <v>123.28333333333332</v>
      </c>
      <c r="Q9047">
        <f t="shared" si="425"/>
        <v>60.996775892938238</v>
      </c>
      <c r="R9047" s="16" t="str">
        <f>TEXT(Ecom[[#This Row],[Dates]],"mmm")</f>
        <v>Oct</v>
      </c>
      <c r="S9047" s="16" t="str">
        <f>TEXT(Ecom[[#This Row],[Dates]],"YYYY")</f>
        <v>2025</v>
      </c>
      <c r="T9047" s="16"/>
    </row>
    <row r="9048" spans="1:20" x14ac:dyDescent="0.25">
      <c r="A9048" t="s">
        <v>13</v>
      </c>
      <c r="B9048" s="16">
        <v>46073</v>
      </c>
      <c r="C9048" t="s">
        <v>22</v>
      </c>
      <c r="D9048" t="s">
        <v>15</v>
      </c>
      <c r="E9048" t="s">
        <v>368</v>
      </c>
      <c r="F9048" t="s">
        <v>24</v>
      </c>
      <c r="G9048">
        <v>94086</v>
      </c>
      <c r="H9048" t="s">
        <v>25</v>
      </c>
      <c r="I9048" t="s">
        <v>35</v>
      </c>
      <c r="J9048" t="s">
        <v>59</v>
      </c>
      <c r="K9048" s="6">
        <v>149.94999999999999</v>
      </c>
      <c r="L9048">
        <v>5</v>
      </c>
      <c r="M9048">
        <v>0</v>
      </c>
      <c r="N9048" s="6">
        <v>31.4895</v>
      </c>
      <c r="O9048" t="str">
        <f t="shared" si="423"/>
        <v/>
      </c>
      <c r="P9048" s="6">
        <f t="shared" si="424"/>
        <v>74.766666666666666</v>
      </c>
      <c r="Q9048">
        <f t="shared" si="425"/>
        <v>60.095029422851034</v>
      </c>
      <c r="R9048" s="16" t="str">
        <f>TEXT(Ecom[[#This Row],[Dates]],"mmm")</f>
        <v>Feb</v>
      </c>
      <c r="S9048" s="16" t="str">
        <f>TEXT(Ecom[[#This Row],[Dates]],"YYYY")</f>
        <v>2026</v>
      </c>
      <c r="T9048" s="16"/>
    </row>
    <row r="9049" spans="1:20" x14ac:dyDescent="0.25">
      <c r="A9049" t="s">
        <v>13</v>
      </c>
      <c r="B9049" s="16">
        <v>46089</v>
      </c>
      <c r="C9049" t="s">
        <v>22</v>
      </c>
      <c r="D9049" t="s">
        <v>15</v>
      </c>
      <c r="E9049" t="s">
        <v>368</v>
      </c>
      <c r="F9049" t="s">
        <v>24</v>
      </c>
      <c r="G9049">
        <v>94086</v>
      </c>
      <c r="H9049" t="s">
        <v>25</v>
      </c>
      <c r="I9049" t="s">
        <v>26</v>
      </c>
      <c r="J9049" t="s">
        <v>34</v>
      </c>
      <c r="K9049" s="6">
        <v>29.95</v>
      </c>
      <c r="L9049">
        <v>5</v>
      </c>
      <c r="M9049">
        <v>0</v>
      </c>
      <c r="N9049" s="6">
        <v>8.6854999999999993</v>
      </c>
      <c r="O9049" t="str">
        <f t="shared" si="423"/>
        <v/>
      </c>
      <c r="P9049" s="6">
        <f t="shared" si="424"/>
        <v>46.793333333333329</v>
      </c>
      <c r="Q9049">
        <f t="shared" si="425"/>
        <v>57.744537692610649</v>
      </c>
      <c r="R9049" s="16" t="str">
        <f>TEXT(Ecom[[#This Row],[Dates]],"mmm")</f>
        <v>Mar</v>
      </c>
      <c r="S9049" s="16" t="str">
        <f>TEXT(Ecom[[#This Row],[Dates]],"YYYY")</f>
        <v>2026</v>
      </c>
      <c r="T9049" s="16"/>
    </row>
    <row r="9050" spans="1:20" x14ac:dyDescent="0.25">
      <c r="A9050" t="s">
        <v>13</v>
      </c>
      <c r="B9050" s="16">
        <v>46277</v>
      </c>
      <c r="C9050" t="s">
        <v>22</v>
      </c>
      <c r="D9050" t="s">
        <v>15</v>
      </c>
      <c r="E9050" t="s">
        <v>368</v>
      </c>
      <c r="F9050" t="s">
        <v>24</v>
      </c>
      <c r="G9050">
        <v>94086</v>
      </c>
      <c r="H9050" t="s">
        <v>25</v>
      </c>
      <c r="I9050" t="s">
        <v>26</v>
      </c>
      <c r="J9050" t="s">
        <v>27</v>
      </c>
      <c r="K9050" s="6">
        <v>44.4</v>
      </c>
      <c r="L9050">
        <v>3</v>
      </c>
      <c r="M9050">
        <v>0</v>
      </c>
      <c r="N9050" s="6">
        <v>22.2</v>
      </c>
      <c r="O9050" t="str">
        <f t="shared" si="423"/>
        <v/>
      </c>
      <c r="P9050" s="6">
        <f t="shared" si="424"/>
        <v>40.43</v>
      </c>
      <c r="Q9050">
        <f t="shared" si="425"/>
        <v>26.873584855075865</v>
      </c>
      <c r="R9050" s="16" t="str">
        <f>TEXT(Ecom[[#This Row],[Dates]],"mmm")</f>
        <v>Sep</v>
      </c>
      <c r="S9050" s="16" t="str">
        <f>TEXT(Ecom[[#This Row],[Dates]],"YYYY")</f>
        <v>2026</v>
      </c>
      <c r="T9050" s="16"/>
    </row>
    <row r="9051" spans="1:20" x14ac:dyDescent="0.25">
      <c r="A9051" t="s">
        <v>28</v>
      </c>
      <c r="B9051" s="16">
        <v>45824</v>
      </c>
      <c r="C9051" t="s">
        <v>44</v>
      </c>
      <c r="D9051" t="s">
        <v>15</v>
      </c>
      <c r="E9051" t="s">
        <v>75</v>
      </c>
      <c r="F9051" t="s">
        <v>76</v>
      </c>
      <c r="G9051">
        <v>10011</v>
      </c>
      <c r="H9051" t="s">
        <v>57</v>
      </c>
      <c r="I9051" t="s">
        <v>26</v>
      </c>
      <c r="J9051" t="s">
        <v>34</v>
      </c>
      <c r="K9051" s="6">
        <v>66.03</v>
      </c>
      <c r="L9051">
        <v>3</v>
      </c>
      <c r="M9051">
        <v>0</v>
      </c>
      <c r="N9051" s="6">
        <v>17.1678</v>
      </c>
      <c r="O9051" t="str">
        <f t="shared" si="423"/>
        <v/>
      </c>
      <c r="P9051" s="6">
        <f t="shared" si="424"/>
        <v>26.75</v>
      </c>
      <c r="Q9051">
        <f t="shared" si="425"/>
        <v>24.437173489340953</v>
      </c>
      <c r="R9051" s="16" t="str">
        <f>TEXT(Ecom[[#This Row],[Dates]],"mmm")</f>
        <v>Jun</v>
      </c>
      <c r="S9051" s="16" t="str">
        <f>TEXT(Ecom[[#This Row],[Dates]],"YYYY")</f>
        <v>2025</v>
      </c>
      <c r="T9051" s="16"/>
    </row>
    <row r="9052" spans="1:20" x14ac:dyDescent="0.25">
      <c r="A9052" t="s">
        <v>28</v>
      </c>
      <c r="B9052" s="16">
        <v>45742</v>
      </c>
      <c r="C9052" t="s">
        <v>22</v>
      </c>
      <c r="D9052" t="s">
        <v>15</v>
      </c>
      <c r="E9052" t="s">
        <v>23</v>
      </c>
      <c r="F9052" t="s">
        <v>24</v>
      </c>
      <c r="G9052">
        <v>90004</v>
      </c>
      <c r="H9052" t="s">
        <v>25</v>
      </c>
      <c r="I9052" t="s">
        <v>26</v>
      </c>
      <c r="J9052" t="s">
        <v>41</v>
      </c>
      <c r="K9052" s="6">
        <v>10.86</v>
      </c>
      <c r="L9052">
        <v>2</v>
      </c>
      <c r="M9052">
        <v>0</v>
      </c>
      <c r="N9052" s="6">
        <v>5.3213999999999997</v>
      </c>
      <c r="O9052" t="str">
        <f t="shared" si="423"/>
        <v/>
      </c>
      <c r="P9052" s="6">
        <f t="shared" si="424"/>
        <v>14.052</v>
      </c>
      <c r="Q9052">
        <f t="shared" si="425"/>
        <v>23.196569114131226</v>
      </c>
      <c r="R9052" s="16" t="str">
        <f>TEXT(Ecom[[#This Row],[Dates]],"mmm")</f>
        <v>Mar</v>
      </c>
      <c r="S9052" s="16" t="str">
        <f>TEXT(Ecom[[#This Row],[Dates]],"YYYY")</f>
        <v>2025</v>
      </c>
      <c r="T9052" s="16"/>
    </row>
    <row r="9053" spans="1:20" x14ac:dyDescent="0.25">
      <c r="A9053" t="s">
        <v>13</v>
      </c>
      <c r="B9053" s="16">
        <v>46021</v>
      </c>
      <c r="C9053" t="s">
        <v>22</v>
      </c>
      <c r="D9053" t="s">
        <v>15</v>
      </c>
      <c r="E9053" t="s">
        <v>52</v>
      </c>
      <c r="F9053" t="s">
        <v>24</v>
      </c>
      <c r="G9053">
        <v>94122</v>
      </c>
      <c r="H9053" t="s">
        <v>25</v>
      </c>
      <c r="I9053" t="s">
        <v>26</v>
      </c>
      <c r="J9053" t="s">
        <v>34</v>
      </c>
      <c r="K9053" s="6">
        <v>3.36</v>
      </c>
      <c r="L9053">
        <v>2</v>
      </c>
      <c r="M9053">
        <v>0</v>
      </c>
      <c r="N9053" s="6">
        <v>0.84</v>
      </c>
      <c r="O9053" t="str">
        <f t="shared" si="423"/>
        <v/>
      </c>
      <c r="P9053" s="6">
        <f t="shared" si="424"/>
        <v>20.026666666666667</v>
      </c>
      <c r="Q9053">
        <f t="shared" si="425"/>
        <v>16.497963946207737</v>
      </c>
      <c r="R9053" s="16" t="str">
        <f>TEXT(Ecom[[#This Row],[Dates]],"mmm")</f>
        <v>Dec</v>
      </c>
      <c r="S9053" s="16" t="str">
        <f>TEXT(Ecom[[#This Row],[Dates]],"YYYY")</f>
        <v>2025</v>
      </c>
      <c r="T9053" s="16"/>
    </row>
    <row r="9054" spans="1:20" x14ac:dyDescent="0.25">
      <c r="A9054" t="s">
        <v>13</v>
      </c>
      <c r="B9054" s="16">
        <v>45803</v>
      </c>
      <c r="C9054" t="s">
        <v>22</v>
      </c>
      <c r="D9054" t="s">
        <v>15</v>
      </c>
      <c r="E9054" t="s">
        <v>52</v>
      </c>
      <c r="F9054" t="s">
        <v>24</v>
      </c>
      <c r="G9054">
        <v>94122</v>
      </c>
      <c r="H9054" t="s">
        <v>25</v>
      </c>
      <c r="I9054" t="s">
        <v>26</v>
      </c>
      <c r="J9054" t="s">
        <v>37</v>
      </c>
      <c r="K9054" s="6">
        <v>27.936</v>
      </c>
      <c r="L9054">
        <v>4</v>
      </c>
      <c r="M9054">
        <v>0.2</v>
      </c>
      <c r="N9054" s="6">
        <v>9.4283999999999999</v>
      </c>
      <c r="O9054" t="str">
        <f t="shared" si="423"/>
        <v/>
      </c>
      <c r="P9054" s="6">
        <f t="shared" si="424"/>
        <v>26.22666666666667</v>
      </c>
      <c r="Q9054">
        <f t="shared" si="425"/>
        <v>9.7921871502328415</v>
      </c>
      <c r="R9054" s="16" t="str">
        <f>TEXT(Ecom[[#This Row],[Dates]],"mmm")</f>
        <v>May</v>
      </c>
      <c r="S9054" s="16" t="str">
        <f>TEXT(Ecom[[#This Row],[Dates]],"YYYY")</f>
        <v>2025</v>
      </c>
      <c r="T9054" s="16"/>
    </row>
    <row r="9055" spans="1:20" x14ac:dyDescent="0.25">
      <c r="A9055" t="s">
        <v>13</v>
      </c>
      <c r="B9055" s="16">
        <v>45969</v>
      </c>
      <c r="C9055" t="s">
        <v>22</v>
      </c>
      <c r="D9055" t="s">
        <v>15</v>
      </c>
      <c r="E9055" t="s">
        <v>52</v>
      </c>
      <c r="F9055" t="s">
        <v>24</v>
      </c>
      <c r="G9055">
        <v>94122</v>
      </c>
      <c r="H9055" t="s">
        <v>25</v>
      </c>
      <c r="I9055" t="s">
        <v>35</v>
      </c>
      <c r="J9055" t="s">
        <v>36</v>
      </c>
      <c r="K9055" s="6">
        <v>28.783999999999999</v>
      </c>
      <c r="L9055">
        <v>2</v>
      </c>
      <c r="M9055">
        <v>0.2</v>
      </c>
      <c r="N9055" s="6">
        <v>2.8784000000000001</v>
      </c>
      <c r="O9055" t="str">
        <f t="shared" si="423"/>
        <v/>
      </c>
      <c r="P9055" s="6">
        <f t="shared" si="424"/>
        <v>24.241333333333333</v>
      </c>
      <c r="Q9055">
        <f t="shared" si="425"/>
        <v>5.773761339023288</v>
      </c>
      <c r="R9055" s="16" t="str">
        <f>TEXT(Ecom[[#This Row],[Dates]],"mmm")</f>
        <v>Nov</v>
      </c>
      <c r="S9055" s="16" t="str">
        <f>TEXT(Ecom[[#This Row],[Dates]],"YYYY")</f>
        <v>2025</v>
      </c>
      <c r="T9055" s="16"/>
    </row>
    <row r="9056" spans="1:20" x14ac:dyDescent="0.25">
      <c r="A9056" t="s">
        <v>28</v>
      </c>
      <c r="B9056" s="16">
        <v>46105</v>
      </c>
      <c r="C9056" t="s">
        <v>14</v>
      </c>
      <c r="D9056" t="s">
        <v>15</v>
      </c>
      <c r="E9056" t="s">
        <v>240</v>
      </c>
      <c r="F9056" t="s">
        <v>24</v>
      </c>
      <c r="G9056">
        <v>92704</v>
      </c>
      <c r="H9056" t="s">
        <v>25</v>
      </c>
      <c r="I9056" t="s">
        <v>26</v>
      </c>
      <c r="J9056" t="s">
        <v>110</v>
      </c>
      <c r="K9056" s="6">
        <v>21.96</v>
      </c>
      <c r="L9056">
        <v>2</v>
      </c>
      <c r="M9056">
        <v>0</v>
      </c>
      <c r="N9056" s="6">
        <v>6.1487999999999996</v>
      </c>
      <c r="O9056" t="str">
        <f t="shared" si="423"/>
        <v/>
      </c>
      <c r="P9056" s="6">
        <f t="shared" si="424"/>
        <v>888.42066666666676</v>
      </c>
      <c r="Q9056">
        <f t="shared" si="425"/>
        <v>1000.4949357095439</v>
      </c>
      <c r="R9056" s="16" t="str">
        <f>TEXT(Ecom[[#This Row],[Dates]],"mmm")</f>
        <v>Mar</v>
      </c>
      <c r="S9056" s="16" t="str">
        <f>TEXT(Ecom[[#This Row],[Dates]],"YYYY")</f>
        <v>2026</v>
      </c>
      <c r="T9056" s="16"/>
    </row>
    <row r="9057" spans="1:20" x14ac:dyDescent="0.25">
      <c r="A9057" t="s">
        <v>13</v>
      </c>
      <c r="B9057" s="16">
        <v>45706</v>
      </c>
      <c r="C9057" t="s">
        <v>14</v>
      </c>
      <c r="D9057" t="s">
        <v>15</v>
      </c>
      <c r="E9057" t="s">
        <v>42</v>
      </c>
      <c r="F9057" t="s">
        <v>43</v>
      </c>
      <c r="G9057">
        <v>98103</v>
      </c>
      <c r="H9057" t="s">
        <v>25</v>
      </c>
      <c r="I9057" t="s">
        <v>35</v>
      </c>
      <c r="J9057" t="s">
        <v>59</v>
      </c>
      <c r="K9057" s="6">
        <v>21.98</v>
      </c>
      <c r="L9057">
        <v>2</v>
      </c>
      <c r="M9057">
        <v>0</v>
      </c>
      <c r="N9057" s="6">
        <v>8.5722000000000005</v>
      </c>
      <c r="O9057" t="str">
        <f t="shared" si="423"/>
        <v/>
      </c>
      <c r="P9057" s="6">
        <f t="shared" si="424"/>
        <v>906.02066666666678</v>
      </c>
      <c r="Q9057">
        <f t="shared" si="425"/>
        <v>1109.6465564379798</v>
      </c>
      <c r="R9057" s="16" t="str">
        <f>TEXT(Ecom[[#This Row],[Dates]],"mmm")</f>
        <v>Feb</v>
      </c>
      <c r="S9057" s="16" t="str">
        <f>TEXT(Ecom[[#This Row],[Dates]],"YYYY")</f>
        <v>2025</v>
      </c>
      <c r="T9057" s="16"/>
    </row>
    <row r="9058" spans="1:20" x14ac:dyDescent="0.25">
      <c r="A9058" t="s">
        <v>62</v>
      </c>
      <c r="B9058" s="16">
        <v>46236</v>
      </c>
      <c r="C9058" t="s">
        <v>44</v>
      </c>
      <c r="D9058" t="s">
        <v>15</v>
      </c>
      <c r="E9058" t="s">
        <v>75</v>
      </c>
      <c r="F9058" t="s">
        <v>76</v>
      </c>
      <c r="G9058">
        <v>10011</v>
      </c>
      <c r="H9058" t="s">
        <v>57</v>
      </c>
      <c r="I9058" t="s">
        <v>19</v>
      </c>
      <c r="J9058" t="s">
        <v>21</v>
      </c>
      <c r="K9058" s="6">
        <v>2621.3220000000001</v>
      </c>
      <c r="L9058">
        <v>11</v>
      </c>
      <c r="M9058">
        <v>0.1</v>
      </c>
      <c r="N9058" s="6">
        <v>553.39020000000005</v>
      </c>
      <c r="O9058" t="str">
        <f t="shared" si="423"/>
        <v/>
      </c>
      <c r="P9058" s="6">
        <f t="shared" si="424"/>
        <v>1020.2860000000001</v>
      </c>
      <c r="Q9058">
        <f t="shared" si="425"/>
        <v>1172.4098667723608</v>
      </c>
      <c r="R9058" s="16" t="str">
        <f>TEXT(Ecom[[#This Row],[Dates]],"mmm")</f>
        <v>Aug</v>
      </c>
      <c r="S9058" s="16" t="str">
        <f>TEXT(Ecom[[#This Row],[Dates]],"YYYY")</f>
        <v>2026</v>
      </c>
      <c r="T9058" s="16"/>
    </row>
    <row r="9059" spans="1:20" x14ac:dyDescent="0.25">
      <c r="A9059" t="s">
        <v>28</v>
      </c>
      <c r="B9059" s="16">
        <v>45664</v>
      </c>
      <c r="C9059" t="s">
        <v>14</v>
      </c>
      <c r="D9059" t="s">
        <v>15</v>
      </c>
      <c r="E9059" t="s">
        <v>23</v>
      </c>
      <c r="F9059" t="s">
        <v>24</v>
      </c>
      <c r="G9059">
        <v>90045</v>
      </c>
      <c r="H9059" t="s">
        <v>25</v>
      </c>
      <c r="I9059" t="s">
        <v>19</v>
      </c>
      <c r="J9059" t="s">
        <v>33</v>
      </c>
      <c r="K9059" s="6">
        <v>74.760000000000005</v>
      </c>
      <c r="L9059">
        <v>7</v>
      </c>
      <c r="M9059">
        <v>0</v>
      </c>
      <c r="N9059" s="6">
        <v>23.923200000000001</v>
      </c>
      <c r="O9059" t="str">
        <f t="shared" si="423"/>
        <v/>
      </c>
      <c r="P9059" s="6">
        <f t="shared" si="424"/>
        <v>518.23533333333341</v>
      </c>
      <c r="Q9059">
        <f t="shared" si="425"/>
        <v>701.66911772704657</v>
      </c>
      <c r="R9059" s="16" t="str">
        <f>TEXT(Ecom[[#This Row],[Dates]],"mmm")</f>
        <v>Jan</v>
      </c>
      <c r="S9059" s="16" t="str">
        <f>TEXT(Ecom[[#This Row],[Dates]],"YYYY")</f>
        <v>2025</v>
      </c>
      <c r="T9059" s="16"/>
    </row>
    <row r="9060" spans="1:20" x14ac:dyDescent="0.25">
      <c r="A9060" t="s">
        <v>28</v>
      </c>
      <c r="B9060" s="16">
        <v>45935</v>
      </c>
      <c r="C9060" t="s">
        <v>14</v>
      </c>
      <c r="D9060" t="s">
        <v>15</v>
      </c>
      <c r="E9060" t="s">
        <v>23</v>
      </c>
      <c r="F9060" t="s">
        <v>24</v>
      </c>
      <c r="G9060">
        <v>90045</v>
      </c>
      <c r="H9060" t="s">
        <v>25</v>
      </c>
      <c r="I9060" t="s">
        <v>19</v>
      </c>
      <c r="J9060" t="s">
        <v>31</v>
      </c>
      <c r="K9060" s="6">
        <v>364.77600000000001</v>
      </c>
      <c r="L9060">
        <v>3</v>
      </c>
      <c r="M9060">
        <v>0.2</v>
      </c>
      <c r="N9060" s="6">
        <v>27.3582</v>
      </c>
      <c r="O9060" t="str">
        <f t="shared" si="423"/>
        <v/>
      </c>
      <c r="P9060" s="6">
        <f t="shared" si="424"/>
        <v>523.21400000000006</v>
      </c>
      <c r="Q9060">
        <f t="shared" si="425"/>
        <v>569.78423187859585</v>
      </c>
      <c r="R9060" s="16" t="str">
        <f>TEXT(Ecom[[#This Row],[Dates]],"mmm")</f>
        <v>Oct</v>
      </c>
      <c r="S9060" s="16" t="str">
        <f>TEXT(Ecom[[#This Row],[Dates]],"YYYY")</f>
        <v>2025</v>
      </c>
      <c r="T9060" s="16"/>
    </row>
    <row r="9061" spans="1:20" x14ac:dyDescent="0.25">
      <c r="A9061" t="s">
        <v>28</v>
      </c>
      <c r="B9061" s="16">
        <v>45846</v>
      </c>
      <c r="C9061" t="s">
        <v>22</v>
      </c>
      <c r="D9061" t="s">
        <v>15</v>
      </c>
      <c r="E9061" t="s">
        <v>42</v>
      </c>
      <c r="F9061" t="s">
        <v>43</v>
      </c>
      <c r="G9061">
        <v>98103</v>
      </c>
      <c r="H9061" t="s">
        <v>25</v>
      </c>
      <c r="I9061" t="s">
        <v>19</v>
      </c>
      <c r="J9061" t="s">
        <v>31</v>
      </c>
      <c r="K9061" s="6">
        <v>1115.17</v>
      </c>
      <c r="L9061">
        <v>7</v>
      </c>
      <c r="M9061">
        <v>0</v>
      </c>
      <c r="N9061" s="6">
        <v>334.55099999999999</v>
      </c>
      <c r="O9061" t="str">
        <f t="shared" si="423"/>
        <v/>
      </c>
      <c r="P9061" s="6">
        <f t="shared" si="424"/>
        <v>418.32866666666661</v>
      </c>
      <c r="Q9061">
        <f t="shared" si="425"/>
        <v>476.04148096599346</v>
      </c>
      <c r="R9061" s="16" t="str">
        <f>TEXT(Ecom[[#This Row],[Dates]],"mmm")</f>
        <v>Jul</v>
      </c>
      <c r="S9061" s="16" t="str">
        <f>TEXT(Ecom[[#This Row],[Dates]],"YYYY")</f>
        <v>2025</v>
      </c>
      <c r="T9061" s="16"/>
    </row>
    <row r="9062" spans="1:20" x14ac:dyDescent="0.25">
      <c r="A9062" t="s">
        <v>62</v>
      </c>
      <c r="B9062" s="16">
        <v>46036</v>
      </c>
      <c r="C9062" t="s">
        <v>22</v>
      </c>
      <c r="D9062" t="s">
        <v>15</v>
      </c>
      <c r="E9062" t="s">
        <v>144</v>
      </c>
      <c r="F9062" t="s">
        <v>24</v>
      </c>
      <c r="G9062">
        <v>92024</v>
      </c>
      <c r="H9062" t="s">
        <v>25</v>
      </c>
      <c r="I9062" t="s">
        <v>26</v>
      </c>
      <c r="J9062" t="s">
        <v>37</v>
      </c>
      <c r="K9062" s="6">
        <v>89.695999999999998</v>
      </c>
      <c r="L9062">
        <v>4</v>
      </c>
      <c r="M9062">
        <v>0.2</v>
      </c>
      <c r="N9062" s="6">
        <v>33.636000000000003</v>
      </c>
      <c r="O9062" t="str">
        <f t="shared" si="423"/>
        <v/>
      </c>
      <c r="P9062" s="6">
        <f t="shared" si="424"/>
        <v>58.765333333333331</v>
      </c>
      <c r="Q9062">
        <f t="shared" si="425"/>
        <v>328.63967837852562</v>
      </c>
      <c r="R9062" s="16" t="str">
        <f>TEXT(Ecom[[#This Row],[Dates]],"mmm")</f>
        <v>Jan</v>
      </c>
      <c r="S9062" s="16" t="str">
        <f>TEXT(Ecom[[#This Row],[Dates]],"YYYY")</f>
        <v>2026</v>
      </c>
      <c r="T9062" s="16"/>
    </row>
    <row r="9063" spans="1:20" x14ac:dyDescent="0.25">
      <c r="A9063" t="s">
        <v>62</v>
      </c>
      <c r="B9063" s="16">
        <v>46267</v>
      </c>
      <c r="C9063" t="s">
        <v>22</v>
      </c>
      <c r="D9063" t="s">
        <v>15</v>
      </c>
      <c r="E9063" t="s">
        <v>144</v>
      </c>
      <c r="F9063" t="s">
        <v>24</v>
      </c>
      <c r="G9063">
        <v>92024</v>
      </c>
      <c r="H9063" t="s">
        <v>25</v>
      </c>
      <c r="I9063" t="s">
        <v>26</v>
      </c>
      <c r="J9063" t="s">
        <v>27</v>
      </c>
      <c r="K9063" s="6">
        <v>50.12</v>
      </c>
      <c r="L9063">
        <v>4</v>
      </c>
      <c r="M9063">
        <v>0</v>
      </c>
      <c r="N9063" s="6">
        <v>23.5564</v>
      </c>
      <c r="O9063" t="str">
        <f t="shared" si="423"/>
        <v/>
      </c>
      <c r="P9063" s="6">
        <f t="shared" si="424"/>
        <v>136.26400000000001</v>
      </c>
      <c r="Q9063">
        <f t="shared" si="425"/>
        <v>238.49771450632545</v>
      </c>
      <c r="R9063" s="16" t="str">
        <f>TEXT(Ecom[[#This Row],[Dates]],"mmm")</f>
        <v>Sep</v>
      </c>
      <c r="S9063" s="16" t="str">
        <f>TEXT(Ecom[[#This Row],[Dates]],"YYYY")</f>
        <v>2026</v>
      </c>
      <c r="T9063" s="16"/>
    </row>
    <row r="9064" spans="1:20" x14ac:dyDescent="0.25">
      <c r="A9064" t="s">
        <v>28</v>
      </c>
      <c r="B9064" s="16">
        <v>45904</v>
      </c>
      <c r="C9064" t="s">
        <v>22</v>
      </c>
      <c r="D9064" t="s">
        <v>15</v>
      </c>
      <c r="E9064" t="s">
        <v>75</v>
      </c>
      <c r="F9064" t="s">
        <v>76</v>
      </c>
      <c r="G9064">
        <v>10035</v>
      </c>
      <c r="H9064" t="s">
        <v>57</v>
      </c>
      <c r="I9064" t="s">
        <v>26</v>
      </c>
      <c r="J9064" t="s">
        <v>77</v>
      </c>
      <c r="K9064" s="6">
        <v>36.479999999999997</v>
      </c>
      <c r="L9064">
        <v>6</v>
      </c>
      <c r="M9064">
        <v>0</v>
      </c>
      <c r="N9064" s="6">
        <v>18.239999999999998</v>
      </c>
      <c r="O9064" t="str">
        <f t="shared" si="423"/>
        <v/>
      </c>
      <c r="P9064" s="6">
        <f t="shared" si="424"/>
        <v>120.53933333333335</v>
      </c>
      <c r="Q9064">
        <f t="shared" si="425"/>
        <v>127.66368487843653</v>
      </c>
      <c r="R9064" s="16" t="str">
        <f>TEXT(Ecom[[#This Row],[Dates]],"mmm")</f>
        <v>Sep</v>
      </c>
      <c r="S9064" s="16" t="str">
        <f>TEXT(Ecom[[#This Row],[Dates]],"YYYY")</f>
        <v>2025</v>
      </c>
      <c r="T9064" s="16"/>
    </row>
    <row r="9065" spans="1:20" x14ac:dyDescent="0.25">
      <c r="A9065" t="s">
        <v>28</v>
      </c>
      <c r="B9065" s="16">
        <v>46287</v>
      </c>
      <c r="C9065" t="s">
        <v>14</v>
      </c>
      <c r="D9065" t="s">
        <v>15</v>
      </c>
      <c r="E9065" t="s">
        <v>79</v>
      </c>
      <c r="F9065" t="s">
        <v>65</v>
      </c>
      <c r="G9065">
        <v>60653</v>
      </c>
      <c r="H9065" t="s">
        <v>47</v>
      </c>
      <c r="I9065" t="s">
        <v>26</v>
      </c>
      <c r="J9065" t="s">
        <v>41</v>
      </c>
      <c r="K9065" s="6">
        <v>322.19200000000001</v>
      </c>
      <c r="L9065">
        <v>13</v>
      </c>
      <c r="M9065">
        <v>0.2</v>
      </c>
      <c r="N9065" s="6">
        <v>100.685</v>
      </c>
      <c r="O9065" t="str">
        <f t="shared" si="423"/>
        <v/>
      </c>
      <c r="P9065" s="6">
        <f t="shared" si="424"/>
        <v>114.75800000000002</v>
      </c>
      <c r="Q9065">
        <f t="shared" si="425"/>
        <v>138.49305651962538</v>
      </c>
      <c r="R9065" s="16" t="str">
        <f>TEXT(Ecom[[#This Row],[Dates]],"mmm")</f>
        <v>Sep</v>
      </c>
      <c r="S9065" s="16" t="str">
        <f>TEXT(Ecom[[#This Row],[Dates]],"YYYY")</f>
        <v>2026</v>
      </c>
      <c r="T9065" s="16"/>
    </row>
    <row r="9066" spans="1:20" x14ac:dyDescent="0.25">
      <c r="A9066" t="s">
        <v>28</v>
      </c>
      <c r="B9066" s="16">
        <v>46274</v>
      </c>
      <c r="C9066" t="s">
        <v>14</v>
      </c>
      <c r="D9066" t="s">
        <v>15</v>
      </c>
      <c r="E9066" t="s">
        <v>79</v>
      </c>
      <c r="F9066" t="s">
        <v>65</v>
      </c>
      <c r="G9066">
        <v>60653</v>
      </c>
      <c r="H9066" t="s">
        <v>47</v>
      </c>
      <c r="I9066" t="s">
        <v>26</v>
      </c>
      <c r="J9066" t="s">
        <v>37</v>
      </c>
      <c r="K9066" s="6">
        <v>2.9460000000000002</v>
      </c>
      <c r="L9066">
        <v>3</v>
      </c>
      <c r="M9066">
        <v>0.8</v>
      </c>
      <c r="N9066" s="6">
        <v>-4.8609</v>
      </c>
      <c r="O9066">
        <f t="shared" si="423"/>
        <v>-4.8609</v>
      </c>
      <c r="P9066" s="6">
        <f t="shared" si="424"/>
        <v>15.054</v>
      </c>
      <c r="Q9066">
        <f t="shared" si="425"/>
        <v>87.628335608303573</v>
      </c>
      <c r="R9066" s="16" t="str">
        <f>TEXT(Ecom[[#This Row],[Dates]],"mmm")</f>
        <v>Sep</v>
      </c>
      <c r="S9066" s="16" t="str">
        <f>TEXT(Ecom[[#This Row],[Dates]],"YYYY")</f>
        <v>2026</v>
      </c>
      <c r="T9066" s="16"/>
    </row>
    <row r="9067" spans="1:20" x14ac:dyDescent="0.25">
      <c r="A9067" t="s">
        <v>28</v>
      </c>
      <c r="B9067" s="16">
        <v>46155</v>
      </c>
      <c r="C9067" t="s">
        <v>14</v>
      </c>
      <c r="D9067" t="s">
        <v>15</v>
      </c>
      <c r="E9067" t="s">
        <v>79</v>
      </c>
      <c r="F9067" t="s">
        <v>65</v>
      </c>
      <c r="G9067">
        <v>60653</v>
      </c>
      <c r="H9067" t="s">
        <v>47</v>
      </c>
      <c r="I9067" t="s">
        <v>26</v>
      </c>
      <c r="J9067" t="s">
        <v>41</v>
      </c>
      <c r="K9067" s="6">
        <v>19.135999999999999</v>
      </c>
      <c r="L9067">
        <v>4</v>
      </c>
      <c r="M9067">
        <v>0.2</v>
      </c>
      <c r="N9067" s="6">
        <v>6.9367999999999999</v>
      </c>
      <c r="O9067" t="str">
        <f t="shared" si="423"/>
        <v/>
      </c>
      <c r="P9067" s="6">
        <f t="shared" si="424"/>
        <v>44.231999999999999</v>
      </c>
      <c r="Q9067">
        <f t="shared" si="425"/>
        <v>61.500300985713359</v>
      </c>
      <c r="R9067" s="16" t="str">
        <f>TEXT(Ecom[[#This Row],[Dates]],"mmm")</f>
        <v>May</v>
      </c>
      <c r="S9067" s="16" t="str">
        <f>TEXT(Ecom[[#This Row],[Dates]],"YYYY")</f>
        <v>2026</v>
      </c>
      <c r="T9067" s="16"/>
    </row>
    <row r="9068" spans="1:20" x14ac:dyDescent="0.25">
      <c r="A9068" t="s">
        <v>28</v>
      </c>
      <c r="B9068" s="16">
        <v>45743</v>
      </c>
      <c r="C9068" t="s">
        <v>14</v>
      </c>
      <c r="D9068" t="s">
        <v>15</v>
      </c>
      <c r="E9068" t="s">
        <v>278</v>
      </c>
      <c r="F9068" t="s">
        <v>83</v>
      </c>
      <c r="G9068">
        <v>22801</v>
      </c>
      <c r="H9068" t="s">
        <v>18</v>
      </c>
      <c r="I9068" t="s">
        <v>35</v>
      </c>
      <c r="J9068" t="s">
        <v>59</v>
      </c>
      <c r="K9068" s="6">
        <v>23.08</v>
      </c>
      <c r="L9068">
        <v>2</v>
      </c>
      <c r="M9068">
        <v>0</v>
      </c>
      <c r="N9068" s="6">
        <v>6.9240000000000004</v>
      </c>
      <c r="O9068" t="str">
        <f t="shared" si="423"/>
        <v/>
      </c>
      <c r="P9068" s="6">
        <f t="shared" si="424"/>
        <v>109.84533333333333</v>
      </c>
      <c r="Q9068">
        <f t="shared" si="425"/>
        <v>67.000031311214357</v>
      </c>
      <c r="R9068" s="16" t="str">
        <f>TEXT(Ecom[[#This Row],[Dates]],"mmm")</f>
        <v>Mar</v>
      </c>
      <c r="S9068" s="16" t="str">
        <f>TEXT(Ecom[[#This Row],[Dates]],"YYYY")</f>
        <v>2025</v>
      </c>
      <c r="T9068" s="16"/>
    </row>
    <row r="9069" spans="1:20" x14ac:dyDescent="0.25">
      <c r="A9069" t="s">
        <v>28</v>
      </c>
      <c r="B9069" s="16">
        <v>46132</v>
      </c>
      <c r="C9069" t="s">
        <v>14</v>
      </c>
      <c r="D9069" t="s">
        <v>15</v>
      </c>
      <c r="E9069" t="s">
        <v>281</v>
      </c>
      <c r="F9069" t="s">
        <v>248</v>
      </c>
      <c r="G9069">
        <v>20852</v>
      </c>
      <c r="H9069" t="s">
        <v>57</v>
      </c>
      <c r="I9069" t="s">
        <v>35</v>
      </c>
      <c r="J9069" t="s">
        <v>36</v>
      </c>
      <c r="K9069" s="6">
        <v>90.48</v>
      </c>
      <c r="L9069">
        <v>2</v>
      </c>
      <c r="M9069">
        <v>0</v>
      </c>
      <c r="N9069" s="6">
        <v>23.524799999999999</v>
      </c>
      <c r="O9069" t="str">
        <f t="shared" si="423"/>
        <v/>
      </c>
      <c r="P9069" s="6">
        <f t="shared" si="424"/>
        <v>124.13200000000001</v>
      </c>
      <c r="Q9069">
        <f t="shared" si="425"/>
        <v>74.808432624295136</v>
      </c>
      <c r="R9069" s="16" t="str">
        <f>TEXT(Ecom[[#This Row],[Dates]],"mmm")</f>
        <v>Apr</v>
      </c>
      <c r="S9069" s="16" t="str">
        <f>TEXT(Ecom[[#This Row],[Dates]],"YYYY")</f>
        <v>2026</v>
      </c>
      <c r="T9069" s="16"/>
    </row>
    <row r="9070" spans="1:20" x14ac:dyDescent="0.25">
      <c r="A9070" t="s">
        <v>13</v>
      </c>
      <c r="B9070" s="16">
        <v>45782</v>
      </c>
      <c r="C9070" t="s">
        <v>14</v>
      </c>
      <c r="D9070" t="s">
        <v>15</v>
      </c>
      <c r="E9070" t="s">
        <v>174</v>
      </c>
      <c r="F9070" t="s">
        <v>43</v>
      </c>
      <c r="G9070">
        <v>98198</v>
      </c>
      <c r="H9070" t="s">
        <v>25</v>
      </c>
      <c r="I9070" t="s">
        <v>19</v>
      </c>
      <c r="J9070" t="s">
        <v>21</v>
      </c>
      <c r="K9070" s="6">
        <v>215.976</v>
      </c>
      <c r="L9070">
        <v>3</v>
      </c>
      <c r="M9070">
        <v>0.2</v>
      </c>
      <c r="N9070" s="6">
        <v>-2.6997</v>
      </c>
      <c r="O9070">
        <f t="shared" si="423"/>
        <v>-2.6997</v>
      </c>
      <c r="P9070" s="6">
        <f t="shared" si="424"/>
        <v>97.755999999999986</v>
      </c>
      <c r="Q9070">
        <f t="shared" si="425"/>
        <v>85.859727631975602</v>
      </c>
      <c r="R9070" s="16" t="str">
        <f>TEXT(Ecom[[#This Row],[Dates]],"mmm")</f>
        <v>May</v>
      </c>
      <c r="S9070" s="16" t="str">
        <f>TEXT(Ecom[[#This Row],[Dates]],"YYYY")</f>
        <v>2025</v>
      </c>
      <c r="T9070" s="16"/>
    </row>
    <row r="9071" spans="1:20" x14ac:dyDescent="0.25">
      <c r="A9071" t="s">
        <v>13</v>
      </c>
      <c r="B9071" s="16">
        <v>46135</v>
      </c>
      <c r="C9071" t="s">
        <v>14</v>
      </c>
      <c r="D9071" t="s">
        <v>15</v>
      </c>
      <c r="E9071" t="s">
        <v>174</v>
      </c>
      <c r="F9071" t="s">
        <v>43</v>
      </c>
      <c r="G9071">
        <v>98198</v>
      </c>
      <c r="H9071" t="s">
        <v>25</v>
      </c>
      <c r="I9071" t="s">
        <v>26</v>
      </c>
      <c r="J9071" t="s">
        <v>60</v>
      </c>
      <c r="K9071" s="6">
        <v>65.94</v>
      </c>
      <c r="L9071">
        <v>3</v>
      </c>
      <c r="M9071">
        <v>0</v>
      </c>
      <c r="N9071" s="6">
        <v>30.991800000000001</v>
      </c>
      <c r="O9071" t="str">
        <f t="shared" si="423"/>
        <v/>
      </c>
      <c r="P9071" s="6">
        <f t="shared" si="424"/>
        <v>33.95066666666667</v>
      </c>
      <c r="Q9071">
        <f t="shared" si="425"/>
        <v>60.388036067984089</v>
      </c>
      <c r="R9071" s="16" t="str">
        <f>TEXT(Ecom[[#This Row],[Dates]],"mmm")</f>
        <v>Apr</v>
      </c>
      <c r="S9071" s="16" t="str">
        <f>TEXT(Ecom[[#This Row],[Dates]],"YYYY")</f>
        <v>2026</v>
      </c>
      <c r="T9071" s="16"/>
    </row>
    <row r="9072" spans="1:20" x14ac:dyDescent="0.25">
      <c r="A9072" t="s">
        <v>62</v>
      </c>
      <c r="B9072" s="16">
        <v>46361</v>
      </c>
      <c r="C9072" t="s">
        <v>22</v>
      </c>
      <c r="D9072" t="s">
        <v>15</v>
      </c>
      <c r="E9072" t="s">
        <v>55</v>
      </c>
      <c r="F9072" t="s">
        <v>56</v>
      </c>
      <c r="G9072">
        <v>19134</v>
      </c>
      <c r="H9072" t="s">
        <v>57</v>
      </c>
      <c r="I9072" t="s">
        <v>19</v>
      </c>
      <c r="J9072" t="s">
        <v>33</v>
      </c>
      <c r="K9072" s="6">
        <v>11.352</v>
      </c>
      <c r="L9072">
        <v>3</v>
      </c>
      <c r="M9072">
        <v>0.2</v>
      </c>
      <c r="N9072" s="6">
        <v>2.6960999999999999</v>
      </c>
      <c r="O9072" t="str">
        <f t="shared" si="423"/>
        <v/>
      </c>
      <c r="P9072" s="6">
        <f t="shared" si="424"/>
        <v>17.490666666666666</v>
      </c>
      <c r="Q9072">
        <f t="shared" si="425"/>
        <v>50.182008651470852</v>
      </c>
      <c r="R9072" s="16" t="str">
        <f>TEXT(Ecom[[#This Row],[Dates]],"mmm")</f>
        <v>Dec</v>
      </c>
      <c r="S9072" s="16" t="str">
        <f>TEXT(Ecom[[#This Row],[Dates]],"YYYY")</f>
        <v>2026</v>
      </c>
      <c r="T9072" s="16"/>
    </row>
    <row r="9073" spans="1:20" x14ac:dyDescent="0.25">
      <c r="A9073" t="s">
        <v>28</v>
      </c>
      <c r="B9073" s="16">
        <v>46258</v>
      </c>
      <c r="C9073" t="s">
        <v>44</v>
      </c>
      <c r="D9073" t="s">
        <v>15</v>
      </c>
      <c r="E9073" t="s">
        <v>103</v>
      </c>
      <c r="F9073" t="s">
        <v>74</v>
      </c>
      <c r="G9073">
        <v>47201</v>
      </c>
      <c r="H9073" t="s">
        <v>47</v>
      </c>
      <c r="I9073" t="s">
        <v>26</v>
      </c>
      <c r="J9073" t="s">
        <v>32</v>
      </c>
      <c r="K9073" s="6">
        <v>24.56</v>
      </c>
      <c r="L9073">
        <v>2</v>
      </c>
      <c r="M9073">
        <v>0</v>
      </c>
      <c r="N9073" s="6">
        <v>6.8768000000000002</v>
      </c>
      <c r="O9073" t="str">
        <f t="shared" si="423"/>
        <v/>
      </c>
      <c r="P9073" s="6">
        <f t="shared" si="424"/>
        <v>107.02333333333333</v>
      </c>
      <c r="Q9073">
        <f t="shared" si="425"/>
        <v>99.98780393183516</v>
      </c>
      <c r="R9073" s="16" t="str">
        <f>TEXT(Ecom[[#This Row],[Dates]],"mmm")</f>
        <v>Aug</v>
      </c>
      <c r="S9073" s="16" t="str">
        <f>TEXT(Ecom[[#This Row],[Dates]],"YYYY")</f>
        <v>2026</v>
      </c>
      <c r="T9073" s="16"/>
    </row>
    <row r="9074" spans="1:20" x14ac:dyDescent="0.25">
      <c r="A9074" t="s">
        <v>28</v>
      </c>
      <c r="B9074" s="16">
        <v>45810</v>
      </c>
      <c r="C9074" t="s">
        <v>14</v>
      </c>
      <c r="D9074" t="s">
        <v>15</v>
      </c>
      <c r="E9074" t="s">
        <v>82</v>
      </c>
      <c r="F9074" t="s">
        <v>112</v>
      </c>
      <c r="G9074">
        <v>65807</v>
      </c>
      <c r="H9074" t="s">
        <v>47</v>
      </c>
      <c r="I9074" t="s">
        <v>26</v>
      </c>
      <c r="J9074" t="s">
        <v>60</v>
      </c>
      <c r="K9074" s="6">
        <v>16.559999999999999</v>
      </c>
      <c r="L9074">
        <v>2</v>
      </c>
      <c r="M9074">
        <v>0</v>
      </c>
      <c r="N9074" s="6">
        <v>7.7831999999999999</v>
      </c>
      <c r="O9074" t="str">
        <f t="shared" si="423"/>
        <v/>
      </c>
      <c r="P9074" s="6">
        <f t="shared" si="424"/>
        <v>375.11666666666662</v>
      </c>
      <c r="Q9074">
        <f t="shared" si="425"/>
        <v>280.33870073894548</v>
      </c>
      <c r="R9074" s="16" t="str">
        <f>TEXT(Ecom[[#This Row],[Dates]],"mmm")</f>
        <v>Jun</v>
      </c>
      <c r="S9074" s="16" t="str">
        <f>TEXT(Ecom[[#This Row],[Dates]],"YYYY")</f>
        <v>2025</v>
      </c>
      <c r="T9074" s="16"/>
    </row>
    <row r="9075" spans="1:20" x14ac:dyDescent="0.25">
      <c r="A9075" t="s">
        <v>28</v>
      </c>
      <c r="B9075" s="16">
        <v>45747</v>
      </c>
      <c r="C9075" t="s">
        <v>14</v>
      </c>
      <c r="D9075" t="s">
        <v>15</v>
      </c>
      <c r="E9075" t="s">
        <v>82</v>
      </c>
      <c r="F9075" t="s">
        <v>112</v>
      </c>
      <c r="G9075">
        <v>65807</v>
      </c>
      <c r="H9075" t="s">
        <v>47</v>
      </c>
      <c r="I9075" t="s">
        <v>35</v>
      </c>
      <c r="J9075" t="s">
        <v>59</v>
      </c>
      <c r="K9075" s="6">
        <v>279.95</v>
      </c>
      <c r="L9075">
        <v>5</v>
      </c>
      <c r="M9075">
        <v>0</v>
      </c>
      <c r="N9075" s="6">
        <v>67.188000000000002</v>
      </c>
      <c r="O9075" t="str">
        <f t="shared" si="423"/>
        <v/>
      </c>
      <c r="P9075" s="6">
        <f t="shared" si="424"/>
        <v>372.0026666666667</v>
      </c>
      <c r="Q9075">
        <f t="shared" si="425"/>
        <v>350.6357788791986</v>
      </c>
      <c r="R9075" s="16" t="str">
        <f>TEXT(Ecom[[#This Row],[Dates]],"mmm")</f>
        <v>Mar</v>
      </c>
      <c r="S9075" s="16" t="str">
        <f>TEXT(Ecom[[#This Row],[Dates]],"YYYY")</f>
        <v>2025</v>
      </c>
      <c r="T9075" s="16"/>
    </row>
    <row r="9076" spans="1:20" x14ac:dyDescent="0.25">
      <c r="A9076" t="s">
        <v>28</v>
      </c>
      <c r="B9076" s="16">
        <v>45824</v>
      </c>
      <c r="C9076" t="s">
        <v>22</v>
      </c>
      <c r="D9076" t="s">
        <v>15</v>
      </c>
      <c r="E9076" t="s">
        <v>16</v>
      </c>
      <c r="F9076" t="s">
        <v>17</v>
      </c>
      <c r="G9076">
        <v>42420</v>
      </c>
      <c r="H9076" t="s">
        <v>18</v>
      </c>
      <c r="I9076" t="s">
        <v>26</v>
      </c>
      <c r="J9076" t="s">
        <v>32</v>
      </c>
      <c r="K9076" s="6">
        <v>828.84</v>
      </c>
      <c r="L9076">
        <v>6</v>
      </c>
      <c r="M9076">
        <v>0</v>
      </c>
      <c r="N9076" s="6">
        <v>0</v>
      </c>
      <c r="O9076" t="str">
        <f t="shared" si="423"/>
        <v/>
      </c>
      <c r="P9076" s="6">
        <f t="shared" si="424"/>
        <v>287.7526666666667</v>
      </c>
      <c r="Q9076">
        <f t="shared" si="425"/>
        <v>368.2482895879416</v>
      </c>
      <c r="R9076" s="16" t="str">
        <f>TEXT(Ecom[[#This Row],[Dates]],"mmm")</f>
        <v>Jun</v>
      </c>
      <c r="S9076" s="16" t="str">
        <f>TEXT(Ecom[[#This Row],[Dates]],"YYYY")</f>
        <v>2025</v>
      </c>
      <c r="T9076" s="16"/>
    </row>
    <row r="9077" spans="1:20" x14ac:dyDescent="0.25">
      <c r="A9077" t="s">
        <v>62</v>
      </c>
      <c r="B9077" s="16">
        <v>46386</v>
      </c>
      <c r="C9077" t="s">
        <v>14</v>
      </c>
      <c r="D9077" t="s">
        <v>15</v>
      </c>
      <c r="E9077" t="s">
        <v>154</v>
      </c>
      <c r="F9077" t="s">
        <v>104</v>
      </c>
      <c r="G9077">
        <v>44107</v>
      </c>
      <c r="H9077" t="s">
        <v>57</v>
      </c>
      <c r="I9077" t="s">
        <v>26</v>
      </c>
      <c r="J9077" t="s">
        <v>37</v>
      </c>
      <c r="K9077" s="6">
        <v>7.218</v>
      </c>
      <c r="L9077">
        <v>3</v>
      </c>
      <c r="M9077">
        <v>0.7</v>
      </c>
      <c r="N9077" s="6">
        <v>-5.5338000000000003</v>
      </c>
      <c r="O9077">
        <f t="shared" si="423"/>
        <v>-5.5338000000000003</v>
      </c>
      <c r="P9077" s="6">
        <f t="shared" si="424"/>
        <v>41.462666666666671</v>
      </c>
      <c r="Q9077">
        <f t="shared" si="425"/>
        <v>260.32576164575886</v>
      </c>
      <c r="R9077" s="16" t="str">
        <f>TEXT(Ecom[[#This Row],[Dates]],"mmm")</f>
        <v>Dec</v>
      </c>
      <c r="S9077" s="16" t="str">
        <f>TEXT(Ecom[[#This Row],[Dates]],"YYYY")</f>
        <v>2026</v>
      </c>
      <c r="T9077" s="16"/>
    </row>
    <row r="9078" spans="1:20" x14ac:dyDescent="0.25">
      <c r="A9078" t="s">
        <v>62</v>
      </c>
      <c r="B9078" s="16">
        <v>45704</v>
      </c>
      <c r="C9078" t="s">
        <v>14</v>
      </c>
      <c r="D9078" t="s">
        <v>15</v>
      </c>
      <c r="E9078" t="s">
        <v>154</v>
      </c>
      <c r="F9078" t="s">
        <v>104</v>
      </c>
      <c r="G9078">
        <v>44107</v>
      </c>
      <c r="H9078" t="s">
        <v>57</v>
      </c>
      <c r="I9078" t="s">
        <v>26</v>
      </c>
      <c r="J9078" t="s">
        <v>110</v>
      </c>
      <c r="K9078" s="6">
        <v>27.2</v>
      </c>
      <c r="L9078">
        <v>4</v>
      </c>
      <c r="M9078">
        <v>0.2</v>
      </c>
      <c r="N9078" s="6">
        <v>2.04</v>
      </c>
      <c r="O9078" t="str">
        <f t="shared" si="423"/>
        <v/>
      </c>
      <c r="P9078" s="6">
        <f t="shared" si="424"/>
        <v>145.08333333333334</v>
      </c>
      <c r="Q9078">
        <f t="shared" si="425"/>
        <v>182.7279400018873</v>
      </c>
      <c r="R9078" s="16" t="str">
        <f>TEXT(Ecom[[#This Row],[Dates]],"mmm")</f>
        <v>Feb</v>
      </c>
      <c r="S9078" s="16" t="str">
        <f>TEXT(Ecom[[#This Row],[Dates]],"YYYY")</f>
        <v>2025</v>
      </c>
      <c r="T9078" s="16"/>
    </row>
    <row r="9079" spans="1:20" x14ac:dyDescent="0.25">
      <c r="A9079" t="s">
        <v>28</v>
      </c>
      <c r="B9079" s="16">
        <v>45808</v>
      </c>
      <c r="C9079" t="s">
        <v>22</v>
      </c>
      <c r="D9079" t="s">
        <v>15</v>
      </c>
      <c r="E9079" t="s">
        <v>238</v>
      </c>
      <c r="F9079" t="s">
        <v>54</v>
      </c>
      <c r="G9079">
        <v>68104</v>
      </c>
      <c r="H9079" t="s">
        <v>47</v>
      </c>
      <c r="I9079" t="s">
        <v>35</v>
      </c>
      <c r="J9079" t="s">
        <v>59</v>
      </c>
      <c r="K9079" s="6">
        <v>89.97</v>
      </c>
      <c r="L9079">
        <v>3</v>
      </c>
      <c r="M9079">
        <v>0</v>
      </c>
      <c r="N9079" s="6">
        <v>18.893699999999999</v>
      </c>
      <c r="O9079" t="str">
        <f t="shared" si="423"/>
        <v/>
      </c>
      <c r="P9079" s="6">
        <f t="shared" si="424"/>
        <v>137.94999999999999</v>
      </c>
      <c r="Q9079">
        <f t="shared" si="425"/>
        <v>128.7690834593574</v>
      </c>
      <c r="R9079" s="16" t="str">
        <f>TEXT(Ecom[[#This Row],[Dates]],"mmm")</f>
        <v>May</v>
      </c>
      <c r="S9079" s="16" t="str">
        <f>TEXT(Ecom[[#This Row],[Dates]],"YYYY")</f>
        <v>2025</v>
      </c>
      <c r="T9079" s="16"/>
    </row>
    <row r="9080" spans="1:20" x14ac:dyDescent="0.25">
      <c r="A9080" t="s">
        <v>28</v>
      </c>
      <c r="B9080" s="16">
        <v>46332</v>
      </c>
      <c r="C9080" t="s">
        <v>14</v>
      </c>
      <c r="D9080" t="s">
        <v>15</v>
      </c>
      <c r="E9080" t="s">
        <v>16</v>
      </c>
      <c r="F9080" t="s">
        <v>17</v>
      </c>
      <c r="G9080">
        <v>42420</v>
      </c>
      <c r="H9080" t="s">
        <v>18</v>
      </c>
      <c r="I9080" t="s">
        <v>19</v>
      </c>
      <c r="J9080" t="s">
        <v>33</v>
      </c>
      <c r="K9080" s="6">
        <v>318.08</v>
      </c>
      <c r="L9080">
        <v>4</v>
      </c>
      <c r="M9080">
        <v>0</v>
      </c>
      <c r="N9080" s="6">
        <v>34.988799999999998</v>
      </c>
      <c r="O9080" t="str">
        <f t="shared" si="423"/>
        <v/>
      </c>
      <c r="P9080" s="6">
        <f t="shared" si="424"/>
        <v>155.94399999999999</v>
      </c>
      <c r="Q9080">
        <f t="shared" si="425"/>
        <v>125.87729109702798</v>
      </c>
      <c r="R9080" s="16" t="str">
        <f>TEXT(Ecom[[#This Row],[Dates]],"mmm")</f>
        <v>Nov</v>
      </c>
      <c r="S9080" s="16" t="str">
        <f>TEXT(Ecom[[#This Row],[Dates]],"YYYY")</f>
        <v>2026</v>
      </c>
      <c r="T9080" s="16"/>
    </row>
    <row r="9081" spans="1:20" x14ac:dyDescent="0.25">
      <c r="A9081" t="s">
        <v>28</v>
      </c>
      <c r="B9081" s="16">
        <v>45987</v>
      </c>
      <c r="C9081" t="s">
        <v>14</v>
      </c>
      <c r="D9081" t="s">
        <v>15</v>
      </c>
      <c r="E9081" t="s">
        <v>16</v>
      </c>
      <c r="F9081" t="s">
        <v>17</v>
      </c>
      <c r="G9081">
        <v>42420</v>
      </c>
      <c r="H9081" t="s">
        <v>18</v>
      </c>
      <c r="I9081" t="s">
        <v>26</v>
      </c>
      <c r="J9081" t="s">
        <v>37</v>
      </c>
      <c r="K9081" s="6">
        <v>5.8</v>
      </c>
      <c r="L9081">
        <v>1</v>
      </c>
      <c r="M9081">
        <v>0</v>
      </c>
      <c r="N9081" s="6">
        <v>2.61</v>
      </c>
      <c r="O9081" t="str">
        <f t="shared" si="423"/>
        <v/>
      </c>
      <c r="P9081" s="6">
        <f t="shared" si="424"/>
        <v>56.397333333333336</v>
      </c>
      <c r="Q9081">
        <f t="shared" si="425"/>
        <v>79.526253633860037</v>
      </c>
      <c r="R9081" s="16" t="str">
        <f>TEXT(Ecom[[#This Row],[Dates]],"mmm")</f>
        <v>Nov</v>
      </c>
      <c r="S9081" s="16" t="str">
        <f>TEXT(Ecom[[#This Row],[Dates]],"YYYY")</f>
        <v>2025</v>
      </c>
      <c r="T9081" s="16"/>
    </row>
    <row r="9082" spans="1:20" x14ac:dyDescent="0.25">
      <c r="A9082" t="s">
        <v>13</v>
      </c>
      <c r="B9082" s="16">
        <v>46166</v>
      </c>
      <c r="C9082" t="s">
        <v>22</v>
      </c>
      <c r="D9082" t="s">
        <v>15</v>
      </c>
      <c r="E9082" t="s">
        <v>240</v>
      </c>
      <c r="F9082" t="s">
        <v>24</v>
      </c>
      <c r="G9082">
        <v>92704</v>
      </c>
      <c r="H9082" t="s">
        <v>25</v>
      </c>
      <c r="I9082" t="s">
        <v>35</v>
      </c>
      <c r="J9082" t="s">
        <v>36</v>
      </c>
      <c r="K9082" s="6">
        <v>143.952</v>
      </c>
      <c r="L9082">
        <v>6</v>
      </c>
      <c r="M9082">
        <v>0.2</v>
      </c>
      <c r="N9082" s="6">
        <v>17.994</v>
      </c>
      <c r="O9082" t="str">
        <f t="shared" si="423"/>
        <v/>
      </c>
      <c r="P9082" s="6">
        <f t="shared" si="424"/>
        <v>56.31733333333333</v>
      </c>
      <c r="Q9082">
        <f t="shared" si="425"/>
        <v>36.905100994407363</v>
      </c>
      <c r="R9082" s="16" t="str">
        <f>TEXT(Ecom[[#This Row],[Dates]],"mmm")</f>
        <v>May</v>
      </c>
      <c r="S9082" s="16" t="str">
        <f>TEXT(Ecom[[#This Row],[Dates]],"YYYY")</f>
        <v>2026</v>
      </c>
      <c r="T9082" s="16"/>
    </row>
    <row r="9083" spans="1:20" x14ac:dyDescent="0.25">
      <c r="A9083" t="s">
        <v>13</v>
      </c>
      <c r="B9083" s="16">
        <v>45993</v>
      </c>
      <c r="C9083" t="s">
        <v>22</v>
      </c>
      <c r="D9083" t="s">
        <v>15</v>
      </c>
      <c r="E9083" t="s">
        <v>240</v>
      </c>
      <c r="F9083" t="s">
        <v>24</v>
      </c>
      <c r="G9083">
        <v>92704</v>
      </c>
      <c r="H9083" t="s">
        <v>25</v>
      </c>
      <c r="I9083" t="s">
        <v>26</v>
      </c>
      <c r="J9083" t="s">
        <v>41</v>
      </c>
      <c r="K9083" s="6">
        <v>19.440000000000001</v>
      </c>
      <c r="L9083">
        <v>3</v>
      </c>
      <c r="M9083">
        <v>0</v>
      </c>
      <c r="N9083" s="6">
        <v>9.3312000000000008</v>
      </c>
      <c r="O9083" t="str">
        <f t="shared" si="423"/>
        <v/>
      </c>
      <c r="P9083" s="6">
        <f t="shared" si="424"/>
        <v>57.243333333333332</v>
      </c>
      <c r="Q9083">
        <f t="shared" si="425"/>
        <v>63.113693404134658</v>
      </c>
      <c r="R9083" s="16" t="str">
        <f>TEXT(Ecom[[#This Row],[Dates]],"mmm")</f>
        <v>Dec</v>
      </c>
      <c r="S9083" s="16" t="str">
        <f>TEXT(Ecom[[#This Row],[Dates]],"YYYY")</f>
        <v>2025</v>
      </c>
      <c r="T9083" s="16"/>
    </row>
    <row r="9084" spans="1:20" x14ac:dyDescent="0.25">
      <c r="A9084" t="s">
        <v>28</v>
      </c>
      <c r="B9084" s="16">
        <v>45747</v>
      </c>
      <c r="C9084" t="s">
        <v>14</v>
      </c>
      <c r="D9084" t="s">
        <v>15</v>
      </c>
      <c r="E9084" t="s">
        <v>82</v>
      </c>
      <c r="F9084" t="s">
        <v>83</v>
      </c>
      <c r="G9084">
        <v>22153</v>
      </c>
      <c r="H9084" t="s">
        <v>18</v>
      </c>
      <c r="I9084" t="s">
        <v>26</v>
      </c>
      <c r="J9084" t="s">
        <v>34</v>
      </c>
      <c r="K9084" s="6">
        <v>5.56</v>
      </c>
      <c r="L9084">
        <v>2</v>
      </c>
      <c r="M9084">
        <v>0</v>
      </c>
      <c r="N9084" s="6">
        <v>1.4456</v>
      </c>
      <c r="O9084" t="str">
        <f t="shared" si="423"/>
        <v/>
      </c>
      <c r="P9084" s="6">
        <f t="shared" si="424"/>
        <v>60.73</v>
      </c>
      <c r="Q9084">
        <f t="shared" si="425"/>
        <v>62.007148239059823</v>
      </c>
      <c r="R9084" s="16" t="str">
        <f>TEXT(Ecom[[#This Row],[Dates]],"mmm")</f>
        <v>Mar</v>
      </c>
      <c r="S9084" s="16" t="str">
        <f>TEXT(Ecom[[#This Row],[Dates]],"YYYY")</f>
        <v>2025</v>
      </c>
      <c r="T9084" s="16"/>
    </row>
    <row r="9085" spans="1:20" x14ac:dyDescent="0.25">
      <c r="A9085" t="s">
        <v>62</v>
      </c>
      <c r="B9085" s="16">
        <v>46128</v>
      </c>
      <c r="C9085" t="s">
        <v>22</v>
      </c>
      <c r="D9085" t="s">
        <v>15</v>
      </c>
      <c r="E9085" t="s">
        <v>329</v>
      </c>
      <c r="F9085" t="s">
        <v>83</v>
      </c>
      <c r="G9085">
        <v>23434</v>
      </c>
      <c r="H9085" t="s">
        <v>18</v>
      </c>
      <c r="I9085" t="s">
        <v>26</v>
      </c>
      <c r="J9085" t="s">
        <v>32</v>
      </c>
      <c r="K9085" s="6">
        <v>146.72999999999999</v>
      </c>
      <c r="L9085">
        <v>3</v>
      </c>
      <c r="M9085">
        <v>0</v>
      </c>
      <c r="N9085" s="6">
        <v>2.9346000000000001</v>
      </c>
      <c r="O9085" t="str">
        <f t="shared" si="423"/>
        <v/>
      </c>
      <c r="P9085" s="6">
        <f t="shared" si="424"/>
        <v>151.13800000000001</v>
      </c>
      <c r="Q9085">
        <f t="shared" si="425"/>
        <v>90.820830443078236</v>
      </c>
      <c r="R9085" s="16" t="str">
        <f>TEXT(Ecom[[#This Row],[Dates]],"mmm")</f>
        <v>Apr</v>
      </c>
      <c r="S9085" s="16" t="str">
        <f>TEXT(Ecom[[#This Row],[Dates]],"YYYY")</f>
        <v>2026</v>
      </c>
      <c r="T9085" s="16"/>
    </row>
    <row r="9086" spans="1:20" x14ac:dyDescent="0.25">
      <c r="A9086" t="s">
        <v>62</v>
      </c>
      <c r="B9086" s="16">
        <v>45865</v>
      </c>
      <c r="C9086" t="s">
        <v>22</v>
      </c>
      <c r="D9086" t="s">
        <v>15</v>
      </c>
      <c r="E9086" t="s">
        <v>329</v>
      </c>
      <c r="F9086" t="s">
        <v>83</v>
      </c>
      <c r="G9086">
        <v>23434</v>
      </c>
      <c r="H9086" t="s">
        <v>18</v>
      </c>
      <c r="I9086" t="s">
        <v>26</v>
      </c>
      <c r="J9086" t="s">
        <v>41</v>
      </c>
      <c r="K9086" s="6">
        <v>29.9</v>
      </c>
      <c r="L9086">
        <v>5</v>
      </c>
      <c r="M9086">
        <v>0</v>
      </c>
      <c r="N9086" s="6">
        <v>13.455</v>
      </c>
      <c r="O9086" t="str">
        <f t="shared" si="423"/>
        <v/>
      </c>
      <c r="P9086" s="6">
        <f t="shared" si="424"/>
        <v>133.23866666666666</v>
      </c>
      <c r="Q9086">
        <f t="shared" si="425"/>
        <v>78.217607268535218</v>
      </c>
      <c r="R9086" s="16" t="str">
        <f>TEXT(Ecom[[#This Row],[Dates]],"mmm")</f>
        <v>Jul</v>
      </c>
      <c r="S9086" s="16" t="str">
        <f>TEXT(Ecom[[#This Row],[Dates]],"YYYY")</f>
        <v>2025</v>
      </c>
      <c r="T9086" s="16"/>
    </row>
    <row r="9087" spans="1:20" x14ac:dyDescent="0.25">
      <c r="A9087" t="s">
        <v>13</v>
      </c>
      <c r="B9087" s="16">
        <v>45755</v>
      </c>
      <c r="C9087" t="s">
        <v>14</v>
      </c>
      <c r="D9087" t="s">
        <v>15</v>
      </c>
      <c r="E9087" t="s">
        <v>23</v>
      </c>
      <c r="F9087" t="s">
        <v>24</v>
      </c>
      <c r="G9087">
        <v>90049</v>
      </c>
      <c r="H9087" t="s">
        <v>25</v>
      </c>
      <c r="I9087" t="s">
        <v>26</v>
      </c>
      <c r="J9087" t="s">
        <v>37</v>
      </c>
      <c r="K9087" s="6">
        <v>276.78399999999999</v>
      </c>
      <c r="L9087">
        <v>2</v>
      </c>
      <c r="M9087">
        <v>0.2</v>
      </c>
      <c r="N9087" s="6">
        <v>89.954800000000006</v>
      </c>
      <c r="O9087" t="str">
        <f t="shared" si="423"/>
        <v/>
      </c>
      <c r="P9087" s="6">
        <f t="shared" si="424"/>
        <v>274.92699999999996</v>
      </c>
      <c r="Q9087">
        <f t="shared" si="425"/>
        <v>128.8632024078822</v>
      </c>
      <c r="R9087" s="16" t="str">
        <f>TEXT(Ecom[[#This Row],[Dates]],"mmm")</f>
        <v>Apr</v>
      </c>
      <c r="S9087" s="16" t="str">
        <f>TEXT(Ecom[[#This Row],[Dates]],"YYYY")</f>
        <v>2025</v>
      </c>
      <c r="T9087" s="16"/>
    </row>
    <row r="9088" spans="1:20" x14ac:dyDescent="0.25">
      <c r="A9088" t="s">
        <v>28</v>
      </c>
      <c r="B9088" s="16">
        <v>46154</v>
      </c>
      <c r="C9088" t="s">
        <v>22</v>
      </c>
      <c r="D9088" t="s">
        <v>15</v>
      </c>
      <c r="E9088" t="s">
        <v>61</v>
      </c>
      <c r="F9088" t="s">
        <v>46</v>
      </c>
      <c r="G9088">
        <v>77041</v>
      </c>
      <c r="H9088" t="s">
        <v>47</v>
      </c>
      <c r="I9088" t="s">
        <v>26</v>
      </c>
      <c r="J9088" t="s">
        <v>38</v>
      </c>
      <c r="K9088" s="6">
        <v>93.031999999999996</v>
      </c>
      <c r="L9088">
        <v>2</v>
      </c>
      <c r="M9088">
        <v>0.8</v>
      </c>
      <c r="N9088" s="6">
        <v>-251.18639999999999</v>
      </c>
      <c r="O9088">
        <f t="shared" si="423"/>
        <v>-251.18639999999999</v>
      </c>
      <c r="P9088" s="6">
        <f t="shared" si="424"/>
        <v>264.72166666666664</v>
      </c>
      <c r="Q9088">
        <f t="shared" si="425"/>
        <v>107.04282014723863</v>
      </c>
      <c r="R9088" s="16" t="str">
        <f>TEXT(Ecom[[#This Row],[Dates]],"mmm")</f>
        <v>May</v>
      </c>
      <c r="S9088" s="16" t="str">
        <f>TEXT(Ecom[[#This Row],[Dates]],"YYYY")</f>
        <v>2026</v>
      </c>
      <c r="T9088" s="16"/>
    </row>
    <row r="9089" spans="1:20" x14ac:dyDescent="0.25">
      <c r="A9089" t="s">
        <v>28</v>
      </c>
      <c r="B9089" s="16">
        <v>46051</v>
      </c>
      <c r="C9089" t="s">
        <v>22</v>
      </c>
      <c r="D9089" t="s">
        <v>15</v>
      </c>
      <c r="E9089" t="s">
        <v>61</v>
      </c>
      <c r="F9089" t="s">
        <v>46</v>
      </c>
      <c r="G9089">
        <v>77041</v>
      </c>
      <c r="H9089" t="s">
        <v>47</v>
      </c>
      <c r="I9089" t="s">
        <v>19</v>
      </c>
      <c r="J9089" t="s">
        <v>21</v>
      </c>
      <c r="K9089" s="6">
        <v>454.96499999999997</v>
      </c>
      <c r="L9089">
        <v>5</v>
      </c>
      <c r="M9089">
        <v>0.3</v>
      </c>
      <c r="N9089" s="6">
        <v>-136.48949999999999</v>
      </c>
      <c r="O9089">
        <f t="shared" si="423"/>
        <v>-136.48949999999999</v>
      </c>
      <c r="P9089" s="6">
        <f t="shared" si="424"/>
        <v>332.17766666666665</v>
      </c>
      <c r="Q9089">
        <f t="shared" si="425"/>
        <v>106.63100980518789</v>
      </c>
      <c r="R9089" s="16" t="str">
        <f>TEXT(Ecom[[#This Row],[Dates]],"mmm")</f>
        <v>Jan</v>
      </c>
      <c r="S9089" s="16" t="str">
        <f>TEXT(Ecom[[#This Row],[Dates]],"YYYY")</f>
        <v>2026</v>
      </c>
      <c r="T9089" s="16"/>
    </row>
    <row r="9090" spans="1:20" x14ac:dyDescent="0.25">
      <c r="A9090" t="s">
        <v>28</v>
      </c>
      <c r="B9090" s="16">
        <v>45920</v>
      </c>
      <c r="C9090" t="s">
        <v>22</v>
      </c>
      <c r="D9090" t="s">
        <v>15</v>
      </c>
      <c r="E9090" t="s">
        <v>226</v>
      </c>
      <c r="F9090" t="s">
        <v>40</v>
      </c>
      <c r="G9090">
        <v>27511</v>
      </c>
      <c r="H9090" t="s">
        <v>18</v>
      </c>
      <c r="I9090" t="s">
        <v>35</v>
      </c>
      <c r="J9090" t="s">
        <v>36</v>
      </c>
      <c r="K9090" s="6">
        <v>246.16800000000001</v>
      </c>
      <c r="L9090">
        <v>3</v>
      </c>
      <c r="M9090">
        <v>0.2</v>
      </c>
      <c r="N9090" s="6">
        <v>21.5397</v>
      </c>
      <c r="O9090" t="str">
        <f t="shared" ref="O9090:O9153" si="426">IF(N9090&lt;0,N9090,"")</f>
        <v/>
      </c>
      <c r="P9090" s="6">
        <f t="shared" si="424"/>
        <v>296.70933333333329</v>
      </c>
      <c r="Q9090">
        <f t="shared" si="425"/>
        <v>38.233174713416986</v>
      </c>
      <c r="R9090" s="16" t="str">
        <f>TEXT(Ecom[[#This Row],[Dates]],"mmm")</f>
        <v>Sep</v>
      </c>
      <c r="S9090" s="16" t="str">
        <f>TEXT(Ecom[[#This Row],[Dates]],"YYYY")</f>
        <v>2025</v>
      </c>
      <c r="T9090" s="16"/>
    </row>
    <row r="9091" spans="1:20" x14ac:dyDescent="0.25">
      <c r="A9091" t="s">
        <v>13</v>
      </c>
      <c r="B9091" s="16">
        <v>46123</v>
      </c>
      <c r="C9091" t="s">
        <v>14</v>
      </c>
      <c r="D9091" t="s">
        <v>15</v>
      </c>
      <c r="E9091" t="s">
        <v>82</v>
      </c>
      <c r="F9091" t="s">
        <v>104</v>
      </c>
      <c r="G9091">
        <v>45503</v>
      </c>
      <c r="H9091" t="s">
        <v>57</v>
      </c>
      <c r="I9091" t="s">
        <v>26</v>
      </c>
      <c r="J9091" t="s">
        <v>32</v>
      </c>
      <c r="K9091" s="6">
        <v>295.39999999999998</v>
      </c>
      <c r="L9091">
        <v>5</v>
      </c>
      <c r="M9091">
        <v>0.2</v>
      </c>
      <c r="N9091" s="6">
        <v>-62.772500000000001</v>
      </c>
      <c r="O9091">
        <f t="shared" si="426"/>
        <v>-62.772500000000001</v>
      </c>
      <c r="P9091" s="6">
        <f t="shared" ref="P9091:P9154" si="427">AVERAGE(K9091:K9093)</f>
        <v>219.83733333333336</v>
      </c>
      <c r="Q9091">
        <f t="shared" si="425"/>
        <v>123.52271830765027</v>
      </c>
      <c r="R9091" s="16" t="str">
        <f>TEXT(Ecom[[#This Row],[Dates]],"mmm")</f>
        <v>Apr</v>
      </c>
      <c r="S9091" s="16" t="str">
        <f>TEXT(Ecom[[#This Row],[Dates]],"YYYY")</f>
        <v>2026</v>
      </c>
      <c r="T9091" s="16"/>
    </row>
    <row r="9092" spans="1:20" x14ac:dyDescent="0.25">
      <c r="A9092" t="s">
        <v>62</v>
      </c>
      <c r="B9092" s="16">
        <v>45731</v>
      </c>
      <c r="C9092" t="s">
        <v>14</v>
      </c>
      <c r="D9092" t="s">
        <v>15</v>
      </c>
      <c r="E9092" t="s">
        <v>183</v>
      </c>
      <c r="F9092" t="s">
        <v>17</v>
      </c>
      <c r="G9092">
        <v>40214</v>
      </c>
      <c r="H9092" t="s">
        <v>18</v>
      </c>
      <c r="I9092" t="s">
        <v>26</v>
      </c>
      <c r="J9092" t="s">
        <v>32</v>
      </c>
      <c r="K9092" s="6">
        <v>348.56</v>
      </c>
      <c r="L9092">
        <v>8</v>
      </c>
      <c r="M9092">
        <v>0</v>
      </c>
      <c r="N9092" s="6">
        <v>104.568</v>
      </c>
      <c r="O9092" t="str">
        <f t="shared" si="426"/>
        <v/>
      </c>
      <c r="P9092" s="6">
        <f t="shared" si="427"/>
        <v>282.35066666666665</v>
      </c>
      <c r="Q9092">
        <f t="shared" si="425"/>
        <v>167.98518753747311</v>
      </c>
      <c r="R9092" s="16" t="str">
        <f>TEXT(Ecom[[#This Row],[Dates]],"mmm")</f>
        <v>Mar</v>
      </c>
      <c r="S9092" s="16" t="str">
        <f>TEXT(Ecom[[#This Row],[Dates]],"YYYY")</f>
        <v>2025</v>
      </c>
      <c r="T9092" s="16"/>
    </row>
    <row r="9093" spans="1:20" x14ac:dyDescent="0.25">
      <c r="A9093" t="s">
        <v>13</v>
      </c>
      <c r="B9093" s="16">
        <v>46233</v>
      </c>
      <c r="C9093" t="s">
        <v>22</v>
      </c>
      <c r="D9093" t="s">
        <v>15</v>
      </c>
      <c r="E9093" t="s">
        <v>78</v>
      </c>
      <c r="F9093" t="s">
        <v>104</v>
      </c>
      <c r="G9093">
        <v>45373</v>
      </c>
      <c r="H9093" t="s">
        <v>57</v>
      </c>
      <c r="I9093" t="s">
        <v>26</v>
      </c>
      <c r="J9093" t="s">
        <v>41</v>
      </c>
      <c r="K9093" s="6">
        <v>15.552</v>
      </c>
      <c r="L9093">
        <v>3</v>
      </c>
      <c r="M9093">
        <v>0.2</v>
      </c>
      <c r="N9093" s="6">
        <v>5.4432</v>
      </c>
      <c r="O9093" t="str">
        <f t="shared" si="426"/>
        <v/>
      </c>
      <c r="P9093" s="6">
        <f t="shared" si="427"/>
        <v>266.15733333333333</v>
      </c>
      <c r="Q9093">
        <f t="shared" ref="Q9093:Q9156" si="428">SQRT(SUMXMY2(K9093:K9095,P9091:P9093)/3)</f>
        <v>166.4457377472377</v>
      </c>
      <c r="R9093" s="16" t="str">
        <f>TEXT(Ecom[[#This Row],[Dates]],"mmm")</f>
        <v>Jul</v>
      </c>
      <c r="S9093" s="16" t="str">
        <f>TEXT(Ecom[[#This Row],[Dates]],"YYYY")</f>
        <v>2026</v>
      </c>
      <c r="T9093" s="16"/>
    </row>
    <row r="9094" spans="1:20" x14ac:dyDescent="0.25">
      <c r="A9094" t="s">
        <v>13</v>
      </c>
      <c r="B9094" s="16">
        <v>45774</v>
      </c>
      <c r="C9094" t="s">
        <v>22</v>
      </c>
      <c r="D9094" t="s">
        <v>15</v>
      </c>
      <c r="E9094" t="s">
        <v>78</v>
      </c>
      <c r="F9094" t="s">
        <v>104</v>
      </c>
      <c r="G9094">
        <v>45373</v>
      </c>
      <c r="H9094" t="s">
        <v>57</v>
      </c>
      <c r="I9094" t="s">
        <v>19</v>
      </c>
      <c r="J9094" t="s">
        <v>20</v>
      </c>
      <c r="K9094" s="6">
        <v>482.94</v>
      </c>
      <c r="L9094">
        <v>6</v>
      </c>
      <c r="M9094">
        <v>0.5</v>
      </c>
      <c r="N9094" s="6">
        <v>-376.69319999999999</v>
      </c>
      <c r="O9094">
        <f t="shared" si="426"/>
        <v>-376.69319999999999</v>
      </c>
      <c r="P9094" s="6">
        <f t="shared" si="427"/>
        <v>395.53333333333336</v>
      </c>
      <c r="Q9094">
        <f t="shared" si="428"/>
        <v>117.53924395045446</v>
      </c>
      <c r="R9094" s="16" t="str">
        <f>TEXT(Ecom[[#This Row],[Dates]],"mmm")</f>
        <v>Apr</v>
      </c>
      <c r="S9094" s="16" t="str">
        <f>TEXT(Ecom[[#This Row],[Dates]],"YYYY")</f>
        <v>2025</v>
      </c>
      <c r="T9094" s="16"/>
    </row>
    <row r="9095" spans="1:20" x14ac:dyDescent="0.25">
      <c r="A9095" t="s">
        <v>28</v>
      </c>
      <c r="B9095" s="16">
        <v>46309</v>
      </c>
      <c r="C9095" t="s">
        <v>14</v>
      </c>
      <c r="D9095" t="s">
        <v>15</v>
      </c>
      <c r="E9095" t="s">
        <v>140</v>
      </c>
      <c r="F9095" t="s">
        <v>70</v>
      </c>
      <c r="G9095">
        <v>48227</v>
      </c>
      <c r="H9095" t="s">
        <v>47</v>
      </c>
      <c r="I9095" t="s">
        <v>35</v>
      </c>
      <c r="J9095" t="s">
        <v>36</v>
      </c>
      <c r="K9095" s="6">
        <v>299.98</v>
      </c>
      <c r="L9095">
        <v>2</v>
      </c>
      <c r="M9095">
        <v>0</v>
      </c>
      <c r="N9095" s="6">
        <v>83.994399999999999</v>
      </c>
      <c r="O9095" t="str">
        <f t="shared" si="426"/>
        <v/>
      </c>
      <c r="P9095" s="6">
        <f t="shared" si="427"/>
        <v>248.52</v>
      </c>
      <c r="Q9095">
        <f t="shared" si="428"/>
        <v>120.97129874233561</v>
      </c>
      <c r="R9095" s="16" t="str">
        <f>TEXT(Ecom[[#This Row],[Dates]],"mmm")</f>
        <v>Oct</v>
      </c>
      <c r="S9095" s="16" t="str">
        <f>TEXT(Ecom[[#This Row],[Dates]],"YYYY")</f>
        <v>2026</v>
      </c>
      <c r="T9095" s="16"/>
    </row>
    <row r="9096" spans="1:20" x14ac:dyDescent="0.25">
      <c r="A9096" t="s">
        <v>28</v>
      </c>
      <c r="B9096" s="16">
        <v>46316</v>
      </c>
      <c r="C9096" t="s">
        <v>14</v>
      </c>
      <c r="D9096" t="s">
        <v>15</v>
      </c>
      <c r="E9096" t="s">
        <v>140</v>
      </c>
      <c r="F9096" t="s">
        <v>70</v>
      </c>
      <c r="G9096">
        <v>48227</v>
      </c>
      <c r="H9096" t="s">
        <v>47</v>
      </c>
      <c r="I9096" t="s">
        <v>26</v>
      </c>
      <c r="J9096" t="s">
        <v>37</v>
      </c>
      <c r="K9096" s="6">
        <v>403.68</v>
      </c>
      <c r="L9096">
        <v>6</v>
      </c>
      <c r="M9096">
        <v>0</v>
      </c>
      <c r="N9096" s="6">
        <v>181.65600000000001</v>
      </c>
      <c r="O9096" t="str">
        <f t="shared" si="426"/>
        <v/>
      </c>
      <c r="P9096" s="6">
        <f t="shared" si="427"/>
        <v>158.16333333333333</v>
      </c>
      <c r="Q9096">
        <f t="shared" si="428"/>
        <v>140.78898720609692</v>
      </c>
      <c r="R9096" s="16" t="str">
        <f>TEXT(Ecom[[#This Row],[Dates]],"mmm")</f>
        <v>Oct</v>
      </c>
      <c r="S9096" s="16" t="str">
        <f>TEXT(Ecom[[#This Row],[Dates]],"YYYY")</f>
        <v>2026</v>
      </c>
      <c r="T9096" s="16"/>
    </row>
    <row r="9097" spans="1:20" x14ac:dyDescent="0.25">
      <c r="A9097" t="s">
        <v>28</v>
      </c>
      <c r="B9097" s="16">
        <v>45879</v>
      </c>
      <c r="C9097" t="s">
        <v>14</v>
      </c>
      <c r="D9097" t="s">
        <v>15</v>
      </c>
      <c r="E9097" t="s">
        <v>140</v>
      </c>
      <c r="F9097" t="s">
        <v>70</v>
      </c>
      <c r="G9097">
        <v>48227</v>
      </c>
      <c r="H9097" t="s">
        <v>47</v>
      </c>
      <c r="I9097" t="s">
        <v>35</v>
      </c>
      <c r="J9097" t="s">
        <v>36</v>
      </c>
      <c r="K9097" s="6">
        <v>41.9</v>
      </c>
      <c r="L9097">
        <v>2</v>
      </c>
      <c r="M9097">
        <v>0</v>
      </c>
      <c r="N9097" s="6">
        <v>11.731999999999999</v>
      </c>
      <c r="O9097" t="str">
        <f t="shared" si="426"/>
        <v/>
      </c>
      <c r="P9097" s="6">
        <f t="shared" si="427"/>
        <v>34.403333333333336</v>
      </c>
      <c r="Q9097">
        <f t="shared" si="428"/>
        <v>140.71515189941016</v>
      </c>
      <c r="R9097" s="16" t="str">
        <f>TEXT(Ecom[[#This Row],[Dates]],"mmm")</f>
        <v>Aug</v>
      </c>
      <c r="S9097" s="16" t="str">
        <f>TEXT(Ecom[[#This Row],[Dates]],"YYYY")</f>
        <v>2025</v>
      </c>
      <c r="T9097" s="16"/>
    </row>
    <row r="9098" spans="1:20" x14ac:dyDescent="0.25">
      <c r="A9098" t="s">
        <v>28</v>
      </c>
      <c r="B9098" s="16">
        <v>46346</v>
      </c>
      <c r="C9098" t="s">
        <v>14</v>
      </c>
      <c r="D9098" t="s">
        <v>15</v>
      </c>
      <c r="E9098" t="s">
        <v>140</v>
      </c>
      <c r="F9098" t="s">
        <v>70</v>
      </c>
      <c r="G9098">
        <v>48227</v>
      </c>
      <c r="H9098" t="s">
        <v>47</v>
      </c>
      <c r="I9098" t="s">
        <v>26</v>
      </c>
      <c r="J9098" t="s">
        <v>27</v>
      </c>
      <c r="K9098" s="6">
        <v>28.91</v>
      </c>
      <c r="L9098">
        <v>7</v>
      </c>
      <c r="M9098">
        <v>0</v>
      </c>
      <c r="N9098" s="6">
        <v>13.2986</v>
      </c>
      <c r="O9098" t="str">
        <f t="shared" si="426"/>
        <v/>
      </c>
      <c r="P9098" s="6">
        <f t="shared" si="427"/>
        <v>143.61799999999999</v>
      </c>
      <c r="Q9098">
        <f t="shared" si="428"/>
        <v>150.28084264494285</v>
      </c>
      <c r="R9098" s="16" t="str">
        <f>TEXT(Ecom[[#This Row],[Dates]],"mmm")</f>
        <v>Nov</v>
      </c>
      <c r="S9098" s="16" t="str">
        <f>TEXT(Ecom[[#This Row],[Dates]],"YYYY")</f>
        <v>2026</v>
      </c>
      <c r="T9098" s="16"/>
    </row>
    <row r="9099" spans="1:20" x14ac:dyDescent="0.25">
      <c r="A9099" t="s">
        <v>28</v>
      </c>
      <c r="B9099" s="16">
        <v>46221</v>
      </c>
      <c r="C9099" t="s">
        <v>14</v>
      </c>
      <c r="D9099" t="s">
        <v>15</v>
      </c>
      <c r="E9099" t="s">
        <v>107</v>
      </c>
      <c r="F9099" t="s">
        <v>74</v>
      </c>
      <c r="G9099">
        <v>47401</v>
      </c>
      <c r="H9099" t="s">
        <v>47</v>
      </c>
      <c r="I9099" t="s">
        <v>26</v>
      </c>
      <c r="J9099" t="s">
        <v>41</v>
      </c>
      <c r="K9099" s="6">
        <v>32.4</v>
      </c>
      <c r="L9099">
        <v>5</v>
      </c>
      <c r="M9099">
        <v>0</v>
      </c>
      <c r="N9099" s="6">
        <v>15.552</v>
      </c>
      <c r="O9099" t="str">
        <f t="shared" si="426"/>
        <v/>
      </c>
      <c r="P9099" s="6">
        <f t="shared" si="427"/>
        <v>137.43733333333333</v>
      </c>
      <c r="Q9099">
        <f t="shared" si="428"/>
        <v>149.65870761416036</v>
      </c>
      <c r="R9099" s="16" t="str">
        <f>TEXT(Ecom[[#This Row],[Dates]],"mmm")</f>
        <v>Jul</v>
      </c>
      <c r="S9099" s="16" t="str">
        <f>TEXT(Ecom[[#This Row],[Dates]],"YYYY")</f>
        <v>2026</v>
      </c>
      <c r="T9099" s="16"/>
    </row>
    <row r="9100" spans="1:20" x14ac:dyDescent="0.25">
      <c r="A9100" t="s">
        <v>28</v>
      </c>
      <c r="B9100" s="16">
        <v>46254</v>
      </c>
      <c r="C9100" t="s">
        <v>44</v>
      </c>
      <c r="D9100" t="s">
        <v>15</v>
      </c>
      <c r="E9100" t="s">
        <v>135</v>
      </c>
      <c r="F9100" t="s">
        <v>46</v>
      </c>
      <c r="G9100">
        <v>75081</v>
      </c>
      <c r="H9100" t="s">
        <v>47</v>
      </c>
      <c r="I9100" t="s">
        <v>35</v>
      </c>
      <c r="J9100" t="s">
        <v>36</v>
      </c>
      <c r="K9100" s="6">
        <v>369.54399999999998</v>
      </c>
      <c r="L9100">
        <v>7</v>
      </c>
      <c r="M9100">
        <v>0.2</v>
      </c>
      <c r="N9100" s="6">
        <v>27.715800000000002</v>
      </c>
      <c r="O9100" t="str">
        <f t="shared" si="426"/>
        <v/>
      </c>
      <c r="P9100" s="6">
        <f t="shared" si="427"/>
        <v>390.59733333333332</v>
      </c>
      <c r="Q9100">
        <f t="shared" si="428"/>
        <v>275.81210483279426</v>
      </c>
      <c r="R9100" s="16" t="str">
        <f>TEXT(Ecom[[#This Row],[Dates]],"mmm")</f>
        <v>Aug</v>
      </c>
      <c r="S9100" s="16" t="str">
        <f>TEXT(Ecom[[#This Row],[Dates]],"YYYY")</f>
        <v>2026</v>
      </c>
      <c r="T9100" s="16"/>
    </row>
    <row r="9101" spans="1:20" x14ac:dyDescent="0.25">
      <c r="A9101" t="s">
        <v>28</v>
      </c>
      <c r="B9101" s="16">
        <v>46035</v>
      </c>
      <c r="C9101" t="s">
        <v>44</v>
      </c>
      <c r="D9101" t="s">
        <v>15</v>
      </c>
      <c r="E9101" t="s">
        <v>135</v>
      </c>
      <c r="F9101" t="s">
        <v>46</v>
      </c>
      <c r="G9101">
        <v>75081</v>
      </c>
      <c r="H9101" t="s">
        <v>47</v>
      </c>
      <c r="I9101" t="s">
        <v>26</v>
      </c>
      <c r="J9101" t="s">
        <v>41</v>
      </c>
      <c r="K9101" s="6">
        <v>10.368</v>
      </c>
      <c r="L9101">
        <v>2</v>
      </c>
      <c r="M9101">
        <v>0.2</v>
      </c>
      <c r="N9101" s="6">
        <v>3.7584</v>
      </c>
      <c r="O9101" t="str">
        <f t="shared" si="426"/>
        <v/>
      </c>
      <c r="P9101" s="6">
        <f t="shared" si="427"/>
        <v>275.29599999999999</v>
      </c>
      <c r="Q9101">
        <f t="shared" si="428"/>
        <v>283.14021048289186</v>
      </c>
      <c r="R9101" s="16" t="str">
        <f>TEXT(Ecom[[#This Row],[Dates]],"mmm")</f>
        <v>Jan</v>
      </c>
      <c r="S9101" s="16" t="str">
        <f>TEXT(Ecom[[#This Row],[Dates]],"YYYY")</f>
        <v>2026</v>
      </c>
      <c r="T9101" s="16"/>
    </row>
    <row r="9102" spans="1:20" x14ac:dyDescent="0.25">
      <c r="A9102" t="s">
        <v>28</v>
      </c>
      <c r="B9102" s="16">
        <v>46248</v>
      </c>
      <c r="C9102" t="s">
        <v>44</v>
      </c>
      <c r="D9102" t="s">
        <v>15</v>
      </c>
      <c r="E9102" t="s">
        <v>135</v>
      </c>
      <c r="F9102" t="s">
        <v>46</v>
      </c>
      <c r="G9102">
        <v>75081</v>
      </c>
      <c r="H9102" t="s">
        <v>47</v>
      </c>
      <c r="I9102" t="s">
        <v>35</v>
      </c>
      <c r="J9102" t="s">
        <v>59</v>
      </c>
      <c r="K9102" s="6">
        <v>791.88</v>
      </c>
      <c r="L9102">
        <v>3</v>
      </c>
      <c r="M9102">
        <v>0.2</v>
      </c>
      <c r="N9102" s="6">
        <v>128.68049999999999</v>
      </c>
      <c r="O9102" t="str">
        <f t="shared" si="426"/>
        <v/>
      </c>
      <c r="P9102" s="6">
        <f t="shared" si="427"/>
        <v>300.10133333333334</v>
      </c>
      <c r="Q9102">
        <f t="shared" si="428"/>
        <v>300.39977526450144</v>
      </c>
      <c r="R9102" s="16" t="str">
        <f>TEXT(Ecom[[#This Row],[Dates]],"mmm")</f>
        <v>Aug</v>
      </c>
      <c r="S9102" s="16" t="str">
        <f>TEXT(Ecom[[#This Row],[Dates]],"YYYY")</f>
        <v>2026</v>
      </c>
      <c r="T9102" s="16"/>
    </row>
    <row r="9103" spans="1:20" x14ac:dyDescent="0.25">
      <c r="A9103" t="s">
        <v>28</v>
      </c>
      <c r="B9103" s="16">
        <v>46149</v>
      </c>
      <c r="C9103" t="s">
        <v>14</v>
      </c>
      <c r="D9103" t="s">
        <v>15</v>
      </c>
      <c r="E9103" t="s">
        <v>61</v>
      </c>
      <c r="F9103" t="s">
        <v>46</v>
      </c>
      <c r="G9103">
        <v>77041</v>
      </c>
      <c r="H9103" t="s">
        <v>47</v>
      </c>
      <c r="I9103" t="s">
        <v>26</v>
      </c>
      <c r="J9103" t="s">
        <v>34</v>
      </c>
      <c r="K9103" s="6">
        <v>23.64</v>
      </c>
      <c r="L9103">
        <v>3</v>
      </c>
      <c r="M9103">
        <v>0.2</v>
      </c>
      <c r="N9103" s="6">
        <v>5.319</v>
      </c>
      <c r="O9103" t="str">
        <f t="shared" si="426"/>
        <v/>
      </c>
      <c r="P9103" s="6">
        <f t="shared" si="427"/>
        <v>57.794666666666672</v>
      </c>
      <c r="Q9103">
        <f t="shared" si="428"/>
        <v>191.26215723586967</v>
      </c>
      <c r="R9103" s="16" t="str">
        <f>TEXT(Ecom[[#This Row],[Dates]],"mmm")</f>
        <v>May</v>
      </c>
      <c r="S9103" s="16" t="str">
        <f>TEXT(Ecom[[#This Row],[Dates]],"YYYY")</f>
        <v>2026</v>
      </c>
      <c r="T9103" s="16"/>
    </row>
    <row r="9104" spans="1:20" x14ac:dyDescent="0.25">
      <c r="A9104" t="s">
        <v>28</v>
      </c>
      <c r="B9104" s="16">
        <v>46181</v>
      </c>
      <c r="C9104" t="s">
        <v>14</v>
      </c>
      <c r="D9104" t="s">
        <v>15</v>
      </c>
      <c r="E9104" t="s">
        <v>61</v>
      </c>
      <c r="F9104" t="s">
        <v>46</v>
      </c>
      <c r="G9104">
        <v>77041</v>
      </c>
      <c r="H9104" t="s">
        <v>47</v>
      </c>
      <c r="I9104" t="s">
        <v>26</v>
      </c>
      <c r="J9104" t="s">
        <v>32</v>
      </c>
      <c r="K9104" s="6">
        <v>84.784000000000006</v>
      </c>
      <c r="L9104">
        <v>2</v>
      </c>
      <c r="M9104">
        <v>0.2</v>
      </c>
      <c r="N9104" s="6">
        <v>-16.956800000000001</v>
      </c>
      <c r="O9104">
        <f t="shared" si="426"/>
        <v>-16.956800000000001</v>
      </c>
      <c r="P9104" s="6">
        <f t="shared" si="427"/>
        <v>60.601333333333336</v>
      </c>
      <c r="Q9104">
        <f t="shared" si="428"/>
        <v>125.46912468013795</v>
      </c>
      <c r="R9104" s="16" t="str">
        <f>TEXT(Ecom[[#This Row],[Dates]],"mmm")</f>
        <v>Jun</v>
      </c>
      <c r="S9104" s="16" t="str">
        <f>TEXT(Ecom[[#This Row],[Dates]],"YYYY")</f>
        <v>2026</v>
      </c>
      <c r="T9104" s="16"/>
    </row>
    <row r="9105" spans="1:20" x14ac:dyDescent="0.25">
      <c r="A9105" t="s">
        <v>28</v>
      </c>
      <c r="B9105" s="16">
        <v>46197</v>
      </c>
      <c r="C9105" t="s">
        <v>14</v>
      </c>
      <c r="D9105" t="s">
        <v>15</v>
      </c>
      <c r="E9105" t="s">
        <v>61</v>
      </c>
      <c r="F9105" t="s">
        <v>46</v>
      </c>
      <c r="G9105">
        <v>77041</v>
      </c>
      <c r="H9105" t="s">
        <v>47</v>
      </c>
      <c r="I9105" t="s">
        <v>19</v>
      </c>
      <c r="J9105" t="s">
        <v>33</v>
      </c>
      <c r="K9105" s="6">
        <v>64.959999999999994</v>
      </c>
      <c r="L9105">
        <v>5</v>
      </c>
      <c r="M9105">
        <v>0.6</v>
      </c>
      <c r="N9105" s="6">
        <v>-84.447999999999993</v>
      </c>
      <c r="O9105">
        <f t="shared" si="426"/>
        <v>-84.447999999999993</v>
      </c>
      <c r="P9105" s="6">
        <f t="shared" si="427"/>
        <v>91.555999999999997</v>
      </c>
      <c r="Q9105">
        <f t="shared" si="428"/>
        <v>52.528665743008752</v>
      </c>
      <c r="R9105" s="16" t="str">
        <f>TEXT(Ecom[[#This Row],[Dates]],"mmm")</f>
        <v>Jun</v>
      </c>
      <c r="S9105" s="16" t="str">
        <f>TEXT(Ecom[[#This Row],[Dates]],"YYYY")</f>
        <v>2026</v>
      </c>
      <c r="T9105" s="16"/>
    </row>
    <row r="9106" spans="1:20" x14ac:dyDescent="0.25">
      <c r="A9106" t="s">
        <v>28</v>
      </c>
      <c r="B9106" s="16">
        <v>45748</v>
      </c>
      <c r="C9106" t="s">
        <v>14</v>
      </c>
      <c r="D9106" t="s">
        <v>15</v>
      </c>
      <c r="E9106" t="s">
        <v>61</v>
      </c>
      <c r="F9106" t="s">
        <v>46</v>
      </c>
      <c r="G9106">
        <v>77041</v>
      </c>
      <c r="H9106" t="s">
        <v>47</v>
      </c>
      <c r="I9106" t="s">
        <v>26</v>
      </c>
      <c r="J9106" t="s">
        <v>37</v>
      </c>
      <c r="K9106" s="6">
        <v>32.06</v>
      </c>
      <c r="L9106">
        <v>10</v>
      </c>
      <c r="M9106">
        <v>0.8</v>
      </c>
      <c r="N9106" s="6">
        <v>-51.295999999999999</v>
      </c>
      <c r="O9106">
        <f t="shared" si="426"/>
        <v>-51.295999999999999</v>
      </c>
      <c r="P9106" s="6">
        <f t="shared" si="427"/>
        <v>165.87266666666667</v>
      </c>
      <c r="Q9106">
        <f t="shared" si="428"/>
        <v>87.786769883157902</v>
      </c>
      <c r="R9106" s="16" t="str">
        <f>TEXT(Ecom[[#This Row],[Dates]],"mmm")</f>
        <v>Apr</v>
      </c>
      <c r="S9106" s="16" t="str">
        <f>TEXT(Ecom[[#This Row],[Dates]],"YYYY")</f>
        <v>2025</v>
      </c>
      <c r="T9106" s="16"/>
    </row>
    <row r="9107" spans="1:20" x14ac:dyDescent="0.25">
      <c r="A9107" t="s">
        <v>28</v>
      </c>
      <c r="B9107" s="16">
        <v>46104</v>
      </c>
      <c r="C9107" t="s">
        <v>14</v>
      </c>
      <c r="D9107" t="s">
        <v>15</v>
      </c>
      <c r="E9107" t="s">
        <v>61</v>
      </c>
      <c r="F9107" t="s">
        <v>46</v>
      </c>
      <c r="G9107">
        <v>77041</v>
      </c>
      <c r="H9107" t="s">
        <v>47</v>
      </c>
      <c r="I9107" t="s">
        <v>26</v>
      </c>
      <c r="J9107" t="s">
        <v>32</v>
      </c>
      <c r="K9107" s="6">
        <v>177.648</v>
      </c>
      <c r="L9107">
        <v>2</v>
      </c>
      <c r="M9107">
        <v>0.2</v>
      </c>
      <c r="N9107" s="6">
        <v>-28.867799999999999</v>
      </c>
      <c r="O9107">
        <f t="shared" si="426"/>
        <v>-28.867799999999999</v>
      </c>
      <c r="P9107" s="6">
        <f t="shared" si="427"/>
        <v>162.642</v>
      </c>
      <c r="Q9107">
        <f t="shared" si="428"/>
        <v>118.29586956315805</v>
      </c>
      <c r="R9107" s="16" t="str">
        <f>TEXT(Ecom[[#This Row],[Dates]],"mmm")</f>
        <v>Mar</v>
      </c>
      <c r="S9107" s="16" t="str">
        <f>TEXT(Ecom[[#This Row],[Dates]],"YYYY")</f>
        <v>2026</v>
      </c>
      <c r="T9107" s="16"/>
    </row>
    <row r="9108" spans="1:20" x14ac:dyDescent="0.25">
      <c r="A9108" t="s">
        <v>28</v>
      </c>
      <c r="B9108" s="16">
        <v>45857</v>
      </c>
      <c r="C9108" t="s">
        <v>14</v>
      </c>
      <c r="D9108" t="s">
        <v>15</v>
      </c>
      <c r="E9108" t="s">
        <v>61</v>
      </c>
      <c r="F9108" t="s">
        <v>46</v>
      </c>
      <c r="G9108">
        <v>77041</v>
      </c>
      <c r="H9108" t="s">
        <v>47</v>
      </c>
      <c r="I9108" t="s">
        <v>35</v>
      </c>
      <c r="J9108" t="s">
        <v>123</v>
      </c>
      <c r="K9108" s="6">
        <v>287.91000000000003</v>
      </c>
      <c r="L9108">
        <v>3</v>
      </c>
      <c r="M9108">
        <v>0.4</v>
      </c>
      <c r="N9108" s="6">
        <v>33.589500000000001</v>
      </c>
      <c r="O9108" t="str">
        <f t="shared" si="426"/>
        <v/>
      </c>
      <c r="P9108" s="6">
        <f t="shared" si="427"/>
        <v>114.21533333333333</v>
      </c>
      <c r="Q9108">
        <f t="shared" si="428"/>
        <v>117.28724252433835</v>
      </c>
      <c r="R9108" s="16" t="str">
        <f>TEXT(Ecom[[#This Row],[Dates]],"mmm")</f>
        <v>Jul</v>
      </c>
      <c r="S9108" s="16" t="str">
        <f>TEXT(Ecom[[#This Row],[Dates]],"YYYY")</f>
        <v>2025</v>
      </c>
      <c r="T9108" s="16"/>
    </row>
    <row r="9109" spans="1:20" x14ac:dyDescent="0.25">
      <c r="A9109" t="s">
        <v>62</v>
      </c>
      <c r="B9109" s="16">
        <v>46359</v>
      </c>
      <c r="C9109" t="s">
        <v>22</v>
      </c>
      <c r="D9109" t="s">
        <v>15</v>
      </c>
      <c r="E9109" t="s">
        <v>408</v>
      </c>
      <c r="F9109" t="s">
        <v>46</v>
      </c>
      <c r="G9109">
        <v>76117</v>
      </c>
      <c r="H9109" t="s">
        <v>47</v>
      </c>
      <c r="I9109" t="s">
        <v>26</v>
      </c>
      <c r="J9109" t="s">
        <v>110</v>
      </c>
      <c r="K9109" s="6">
        <v>22.367999999999999</v>
      </c>
      <c r="L9109">
        <v>2</v>
      </c>
      <c r="M9109">
        <v>0.2</v>
      </c>
      <c r="N9109" s="6">
        <v>1.6776</v>
      </c>
      <c r="O9109" t="str">
        <f t="shared" si="426"/>
        <v/>
      </c>
      <c r="P9109" s="6">
        <f t="shared" si="427"/>
        <v>87.573333333333338</v>
      </c>
      <c r="Q9109">
        <f t="shared" si="428"/>
        <v>116.72547522126277</v>
      </c>
      <c r="R9109" s="16" t="str">
        <f>TEXT(Ecom[[#This Row],[Dates]],"mmm")</f>
        <v>Dec</v>
      </c>
      <c r="S9109" s="16" t="str">
        <f>TEXT(Ecom[[#This Row],[Dates]],"YYYY")</f>
        <v>2026</v>
      </c>
      <c r="T9109" s="16"/>
    </row>
    <row r="9110" spans="1:20" x14ac:dyDescent="0.25">
      <c r="A9110" t="s">
        <v>62</v>
      </c>
      <c r="B9110" s="16">
        <v>46089</v>
      </c>
      <c r="C9110" t="s">
        <v>22</v>
      </c>
      <c r="D9110" t="s">
        <v>15</v>
      </c>
      <c r="E9110" t="s">
        <v>408</v>
      </c>
      <c r="F9110" t="s">
        <v>46</v>
      </c>
      <c r="G9110">
        <v>76117</v>
      </c>
      <c r="H9110" t="s">
        <v>47</v>
      </c>
      <c r="I9110" t="s">
        <v>26</v>
      </c>
      <c r="J9110" t="s">
        <v>41</v>
      </c>
      <c r="K9110" s="6">
        <v>32.368000000000002</v>
      </c>
      <c r="L9110">
        <v>7</v>
      </c>
      <c r="M9110">
        <v>0.2</v>
      </c>
      <c r="N9110" s="6">
        <v>11.7334</v>
      </c>
      <c r="O9110" t="str">
        <f t="shared" si="426"/>
        <v/>
      </c>
      <c r="P9110" s="6">
        <f t="shared" si="427"/>
        <v>92.250666666666675</v>
      </c>
      <c r="Q9110">
        <f t="shared" si="428"/>
        <v>90.031497429140501</v>
      </c>
      <c r="R9110" s="16" t="str">
        <f>TEXT(Ecom[[#This Row],[Dates]],"mmm")</f>
        <v>Mar</v>
      </c>
      <c r="S9110" s="16" t="str">
        <f>TEXT(Ecom[[#This Row],[Dates]],"YYYY")</f>
        <v>2026</v>
      </c>
      <c r="T9110" s="16"/>
    </row>
    <row r="9111" spans="1:20" x14ac:dyDescent="0.25">
      <c r="A9111" t="s">
        <v>62</v>
      </c>
      <c r="B9111" s="16">
        <v>46272</v>
      </c>
      <c r="C9111" t="s">
        <v>22</v>
      </c>
      <c r="D9111" t="s">
        <v>15</v>
      </c>
      <c r="E9111" t="s">
        <v>408</v>
      </c>
      <c r="F9111" t="s">
        <v>46</v>
      </c>
      <c r="G9111">
        <v>76117</v>
      </c>
      <c r="H9111" t="s">
        <v>47</v>
      </c>
      <c r="I9111" t="s">
        <v>35</v>
      </c>
      <c r="J9111" t="s">
        <v>59</v>
      </c>
      <c r="K9111" s="6">
        <v>207.98400000000001</v>
      </c>
      <c r="L9111">
        <v>2</v>
      </c>
      <c r="M9111">
        <v>0.2</v>
      </c>
      <c r="N9111" s="6">
        <v>36.397199999999998</v>
      </c>
      <c r="O9111" t="str">
        <f t="shared" si="426"/>
        <v/>
      </c>
      <c r="P9111" s="6">
        <f t="shared" si="427"/>
        <v>89.114666666666665</v>
      </c>
      <c r="Q9111">
        <f t="shared" si="428"/>
        <v>85.624111744297821</v>
      </c>
      <c r="R9111" s="16" t="str">
        <f>TEXT(Ecom[[#This Row],[Dates]],"mmm")</f>
        <v>Sep</v>
      </c>
      <c r="S9111" s="16" t="str">
        <f>TEXT(Ecom[[#This Row],[Dates]],"YYYY")</f>
        <v>2026</v>
      </c>
      <c r="T9111" s="16"/>
    </row>
    <row r="9112" spans="1:20" x14ac:dyDescent="0.25">
      <c r="A9112" t="s">
        <v>62</v>
      </c>
      <c r="B9112" s="16">
        <v>45679</v>
      </c>
      <c r="C9112" t="s">
        <v>44</v>
      </c>
      <c r="D9112" t="s">
        <v>15</v>
      </c>
      <c r="E9112" t="s">
        <v>182</v>
      </c>
      <c r="F9112" t="s">
        <v>83</v>
      </c>
      <c r="G9112">
        <v>23223</v>
      </c>
      <c r="H9112" t="s">
        <v>18</v>
      </c>
      <c r="I9112" t="s">
        <v>26</v>
      </c>
      <c r="J9112" t="s">
        <v>60</v>
      </c>
      <c r="K9112" s="6">
        <v>36.4</v>
      </c>
      <c r="L9112">
        <v>5</v>
      </c>
      <c r="M9112">
        <v>0</v>
      </c>
      <c r="N9112" s="6">
        <v>17.472000000000001</v>
      </c>
      <c r="O9112" t="str">
        <f t="shared" si="426"/>
        <v/>
      </c>
      <c r="P9112" s="6">
        <f t="shared" si="427"/>
        <v>124.85333333333334</v>
      </c>
      <c r="Q9112">
        <f t="shared" si="428"/>
        <v>120.73054073707556</v>
      </c>
      <c r="R9112" s="16" t="str">
        <f>TEXT(Ecom[[#This Row],[Dates]],"mmm")</f>
        <v>Jan</v>
      </c>
      <c r="S9112" s="16" t="str">
        <f>TEXT(Ecom[[#This Row],[Dates]],"YYYY")</f>
        <v>2025</v>
      </c>
      <c r="T9112" s="16"/>
    </row>
    <row r="9113" spans="1:20" x14ac:dyDescent="0.25">
      <c r="A9113" t="s">
        <v>62</v>
      </c>
      <c r="B9113" s="16">
        <v>46300</v>
      </c>
      <c r="C9113" t="s">
        <v>44</v>
      </c>
      <c r="D9113" t="s">
        <v>15</v>
      </c>
      <c r="E9113" t="s">
        <v>182</v>
      </c>
      <c r="F9113" t="s">
        <v>83</v>
      </c>
      <c r="G9113">
        <v>23223</v>
      </c>
      <c r="H9113" t="s">
        <v>18</v>
      </c>
      <c r="I9113" t="s">
        <v>35</v>
      </c>
      <c r="J9113" t="s">
        <v>59</v>
      </c>
      <c r="K9113" s="6">
        <v>22.96</v>
      </c>
      <c r="L9113">
        <v>2</v>
      </c>
      <c r="M9113">
        <v>0</v>
      </c>
      <c r="N9113" s="6">
        <v>4.3624000000000001</v>
      </c>
      <c r="O9113" t="str">
        <f t="shared" si="426"/>
        <v/>
      </c>
      <c r="P9113" s="6">
        <f t="shared" si="427"/>
        <v>117.77999999999999</v>
      </c>
      <c r="Q9113">
        <f t="shared" si="428"/>
        <v>130.55656939029518</v>
      </c>
      <c r="R9113" s="16" t="str">
        <f>TEXT(Ecom[[#This Row],[Dates]],"mmm")</f>
        <v>Oct</v>
      </c>
      <c r="S9113" s="16" t="str">
        <f>TEXT(Ecom[[#This Row],[Dates]],"YYYY")</f>
        <v>2026</v>
      </c>
      <c r="T9113" s="16"/>
    </row>
    <row r="9114" spans="1:20" x14ac:dyDescent="0.25">
      <c r="A9114" t="s">
        <v>62</v>
      </c>
      <c r="B9114" s="16">
        <v>45722</v>
      </c>
      <c r="C9114" t="s">
        <v>44</v>
      </c>
      <c r="D9114" t="s">
        <v>15</v>
      </c>
      <c r="E9114" t="s">
        <v>182</v>
      </c>
      <c r="F9114" t="s">
        <v>83</v>
      </c>
      <c r="G9114">
        <v>23223</v>
      </c>
      <c r="H9114" t="s">
        <v>18</v>
      </c>
      <c r="I9114" t="s">
        <v>26</v>
      </c>
      <c r="J9114" t="s">
        <v>32</v>
      </c>
      <c r="K9114" s="6">
        <v>315.2</v>
      </c>
      <c r="L9114">
        <v>4</v>
      </c>
      <c r="M9114">
        <v>0</v>
      </c>
      <c r="N9114" s="6">
        <v>6.3040000000000003</v>
      </c>
      <c r="O9114" t="str">
        <f t="shared" si="426"/>
        <v/>
      </c>
      <c r="P9114" s="6">
        <f t="shared" si="427"/>
        <v>318.11333333333334</v>
      </c>
      <c r="Q9114">
        <f t="shared" si="428"/>
        <v>216.25663536812169</v>
      </c>
      <c r="R9114" s="16" t="str">
        <f>TEXT(Ecom[[#This Row],[Dates]],"mmm")</f>
        <v>Mar</v>
      </c>
      <c r="S9114" s="16" t="str">
        <f>TEXT(Ecom[[#This Row],[Dates]],"YYYY")</f>
        <v>2025</v>
      </c>
      <c r="T9114" s="16"/>
    </row>
    <row r="9115" spans="1:20" x14ac:dyDescent="0.25">
      <c r="A9115" t="s">
        <v>62</v>
      </c>
      <c r="B9115" s="16">
        <v>46064</v>
      </c>
      <c r="C9115" t="s">
        <v>44</v>
      </c>
      <c r="D9115" t="s">
        <v>15</v>
      </c>
      <c r="E9115" t="s">
        <v>182</v>
      </c>
      <c r="F9115" t="s">
        <v>83</v>
      </c>
      <c r="G9115">
        <v>23223</v>
      </c>
      <c r="H9115" t="s">
        <v>18</v>
      </c>
      <c r="I9115" t="s">
        <v>26</v>
      </c>
      <c r="J9115" t="s">
        <v>37</v>
      </c>
      <c r="K9115" s="6">
        <v>15.18</v>
      </c>
      <c r="L9115">
        <v>3</v>
      </c>
      <c r="M9115">
        <v>0</v>
      </c>
      <c r="N9115" s="6">
        <v>7.1345999999999998</v>
      </c>
      <c r="O9115" t="str">
        <f t="shared" si="426"/>
        <v/>
      </c>
      <c r="P9115" s="6">
        <f t="shared" si="427"/>
        <v>356.24666666666667</v>
      </c>
      <c r="Q9115">
        <f t="shared" si="428"/>
        <v>191.00580708643585</v>
      </c>
      <c r="R9115" s="16" t="str">
        <f>TEXT(Ecom[[#This Row],[Dates]],"mmm")</f>
        <v>Feb</v>
      </c>
      <c r="S9115" s="16" t="str">
        <f>TEXT(Ecom[[#This Row],[Dates]],"YYYY")</f>
        <v>2026</v>
      </c>
      <c r="T9115" s="16"/>
    </row>
    <row r="9116" spans="1:20" x14ac:dyDescent="0.25">
      <c r="A9116" t="s">
        <v>13</v>
      </c>
      <c r="B9116" s="16">
        <v>46182</v>
      </c>
      <c r="C9116" t="s">
        <v>22</v>
      </c>
      <c r="D9116" t="s">
        <v>15</v>
      </c>
      <c r="E9116" t="s">
        <v>23</v>
      </c>
      <c r="F9116" t="s">
        <v>24</v>
      </c>
      <c r="G9116">
        <v>90049</v>
      </c>
      <c r="H9116" t="s">
        <v>25</v>
      </c>
      <c r="I9116" t="s">
        <v>35</v>
      </c>
      <c r="J9116" t="s">
        <v>36</v>
      </c>
      <c r="K9116" s="6">
        <v>623.96</v>
      </c>
      <c r="L9116">
        <v>5</v>
      </c>
      <c r="M9116">
        <v>0.2</v>
      </c>
      <c r="N9116" s="6">
        <v>38.997500000000002</v>
      </c>
      <c r="O9116" t="str">
        <f t="shared" si="426"/>
        <v/>
      </c>
      <c r="P9116" s="6">
        <f t="shared" si="427"/>
        <v>361.84266666666667</v>
      </c>
      <c r="Q9116">
        <f t="shared" si="428"/>
        <v>263.14773463504406</v>
      </c>
      <c r="R9116" s="16" t="str">
        <f>TEXT(Ecom[[#This Row],[Dates]],"mmm")</f>
        <v>Jun</v>
      </c>
      <c r="S9116" s="16" t="str">
        <f>TEXT(Ecom[[#This Row],[Dates]],"YYYY")</f>
        <v>2026</v>
      </c>
      <c r="T9116" s="16"/>
    </row>
    <row r="9117" spans="1:20" x14ac:dyDescent="0.25">
      <c r="A9117" t="s">
        <v>13</v>
      </c>
      <c r="B9117" s="16">
        <v>46107</v>
      </c>
      <c r="C9117" t="s">
        <v>14</v>
      </c>
      <c r="D9117" t="s">
        <v>15</v>
      </c>
      <c r="E9117" t="s">
        <v>55</v>
      </c>
      <c r="F9117" t="s">
        <v>56</v>
      </c>
      <c r="G9117">
        <v>19140</v>
      </c>
      <c r="H9117" t="s">
        <v>57</v>
      </c>
      <c r="I9117" t="s">
        <v>35</v>
      </c>
      <c r="J9117" t="s">
        <v>36</v>
      </c>
      <c r="K9117" s="6">
        <v>429.6</v>
      </c>
      <c r="L9117">
        <v>2</v>
      </c>
      <c r="M9117">
        <v>0.4</v>
      </c>
      <c r="N9117" s="6">
        <v>-93.08</v>
      </c>
      <c r="O9117">
        <f t="shared" si="426"/>
        <v>-93.08</v>
      </c>
      <c r="P9117" s="6">
        <f t="shared" si="427"/>
        <v>449.613</v>
      </c>
      <c r="Q9117">
        <f t="shared" si="428"/>
        <v>319.23999967817082</v>
      </c>
      <c r="R9117" s="16" t="str">
        <f>TEXT(Ecom[[#This Row],[Dates]],"mmm")</f>
        <v>Mar</v>
      </c>
      <c r="S9117" s="16" t="str">
        <f>TEXT(Ecom[[#This Row],[Dates]],"YYYY")</f>
        <v>2026</v>
      </c>
      <c r="T9117" s="16"/>
    </row>
    <row r="9118" spans="1:20" x14ac:dyDescent="0.25">
      <c r="A9118" t="s">
        <v>13</v>
      </c>
      <c r="B9118" s="16">
        <v>45785</v>
      </c>
      <c r="C9118" t="s">
        <v>14</v>
      </c>
      <c r="D9118" t="s">
        <v>15</v>
      </c>
      <c r="E9118" t="s">
        <v>55</v>
      </c>
      <c r="F9118" t="s">
        <v>56</v>
      </c>
      <c r="G9118">
        <v>19140</v>
      </c>
      <c r="H9118" t="s">
        <v>57</v>
      </c>
      <c r="I9118" t="s">
        <v>19</v>
      </c>
      <c r="J9118" t="s">
        <v>33</v>
      </c>
      <c r="K9118" s="6">
        <v>31.968</v>
      </c>
      <c r="L9118">
        <v>2</v>
      </c>
      <c r="M9118">
        <v>0.2</v>
      </c>
      <c r="N9118" s="6">
        <v>6.3936000000000002</v>
      </c>
      <c r="O9118" t="str">
        <f t="shared" si="426"/>
        <v/>
      </c>
      <c r="P9118" s="6">
        <f t="shared" si="427"/>
        <v>313.64499999999998</v>
      </c>
      <c r="Q9118">
        <f t="shared" si="428"/>
        <v>358.51361632600248</v>
      </c>
      <c r="R9118" s="16" t="str">
        <f>TEXT(Ecom[[#This Row],[Dates]],"mmm")</f>
        <v>May</v>
      </c>
      <c r="S9118" s="16" t="str">
        <f>TEXT(Ecom[[#This Row],[Dates]],"YYYY")</f>
        <v>2025</v>
      </c>
      <c r="T9118" s="16"/>
    </row>
    <row r="9119" spans="1:20" x14ac:dyDescent="0.25">
      <c r="A9119" t="s">
        <v>13</v>
      </c>
      <c r="B9119" s="16">
        <v>45792</v>
      </c>
      <c r="C9119" t="s">
        <v>14</v>
      </c>
      <c r="D9119" t="s">
        <v>15</v>
      </c>
      <c r="E9119" t="s">
        <v>55</v>
      </c>
      <c r="F9119" t="s">
        <v>56</v>
      </c>
      <c r="G9119">
        <v>19140</v>
      </c>
      <c r="H9119" t="s">
        <v>57</v>
      </c>
      <c r="I9119" t="s">
        <v>19</v>
      </c>
      <c r="J9119" t="s">
        <v>21</v>
      </c>
      <c r="K9119" s="6">
        <v>887.27099999999996</v>
      </c>
      <c r="L9119">
        <v>3</v>
      </c>
      <c r="M9119">
        <v>0.3</v>
      </c>
      <c r="N9119" s="6">
        <v>-63.3765</v>
      </c>
      <c r="O9119">
        <f t="shared" si="426"/>
        <v>-63.3765</v>
      </c>
      <c r="P9119" s="6">
        <f t="shared" si="427"/>
        <v>310.339</v>
      </c>
      <c r="Q9119">
        <f t="shared" si="428"/>
        <v>346.35689256699749</v>
      </c>
      <c r="R9119" s="16" t="str">
        <f>TEXT(Ecom[[#This Row],[Dates]],"mmm")</f>
        <v>May</v>
      </c>
      <c r="S9119" s="16" t="str">
        <f>TEXT(Ecom[[#This Row],[Dates]],"YYYY")</f>
        <v>2025</v>
      </c>
      <c r="T9119" s="16"/>
    </row>
    <row r="9120" spans="1:20" x14ac:dyDescent="0.25">
      <c r="A9120" t="s">
        <v>13</v>
      </c>
      <c r="B9120" s="16">
        <v>45784</v>
      </c>
      <c r="C9120" t="s">
        <v>14</v>
      </c>
      <c r="D9120" t="s">
        <v>15</v>
      </c>
      <c r="E9120" t="s">
        <v>55</v>
      </c>
      <c r="F9120" t="s">
        <v>56</v>
      </c>
      <c r="G9120">
        <v>19140</v>
      </c>
      <c r="H9120" t="s">
        <v>57</v>
      </c>
      <c r="I9120" t="s">
        <v>26</v>
      </c>
      <c r="J9120" t="s">
        <v>41</v>
      </c>
      <c r="K9120" s="6">
        <v>21.696000000000002</v>
      </c>
      <c r="L9120">
        <v>4</v>
      </c>
      <c r="M9120">
        <v>0.2</v>
      </c>
      <c r="N9120" s="6">
        <v>7.0511999999999997</v>
      </c>
      <c r="O9120" t="str">
        <f t="shared" si="426"/>
        <v/>
      </c>
      <c r="P9120" s="6">
        <f t="shared" si="427"/>
        <v>47.882000000000005</v>
      </c>
      <c r="Q9120">
        <f t="shared" si="428"/>
        <v>238.78207529460829</v>
      </c>
      <c r="R9120" s="16" t="str">
        <f>TEXT(Ecom[[#This Row],[Dates]],"mmm")</f>
        <v>May</v>
      </c>
      <c r="S9120" s="16" t="str">
        <f>TEXT(Ecom[[#This Row],[Dates]],"YYYY")</f>
        <v>2025</v>
      </c>
      <c r="T9120" s="16"/>
    </row>
    <row r="9121" spans="1:20" x14ac:dyDescent="0.25">
      <c r="A9121" t="s">
        <v>28</v>
      </c>
      <c r="B9121" s="16">
        <v>45783</v>
      </c>
      <c r="C9121" t="s">
        <v>44</v>
      </c>
      <c r="D9121" t="s">
        <v>15</v>
      </c>
      <c r="E9121" t="s">
        <v>23</v>
      </c>
      <c r="F9121" t="s">
        <v>24</v>
      </c>
      <c r="G9121">
        <v>90036</v>
      </c>
      <c r="H9121" t="s">
        <v>25</v>
      </c>
      <c r="I9121" t="s">
        <v>26</v>
      </c>
      <c r="J9121" t="s">
        <v>27</v>
      </c>
      <c r="K9121" s="6">
        <v>22.05</v>
      </c>
      <c r="L9121">
        <v>7</v>
      </c>
      <c r="M9121">
        <v>0</v>
      </c>
      <c r="N9121" s="6">
        <v>10.584</v>
      </c>
      <c r="O9121" t="str">
        <f t="shared" si="426"/>
        <v/>
      </c>
      <c r="P9121" s="6">
        <f t="shared" si="427"/>
        <v>70.936666666666667</v>
      </c>
      <c r="Q9121">
        <f t="shared" si="428"/>
        <v>169.5222296692591</v>
      </c>
      <c r="R9121" s="16" t="str">
        <f>TEXT(Ecom[[#This Row],[Dates]],"mmm")</f>
        <v>May</v>
      </c>
      <c r="S9121" s="16" t="str">
        <f>TEXT(Ecom[[#This Row],[Dates]],"YYYY")</f>
        <v>2025</v>
      </c>
      <c r="T9121" s="16"/>
    </row>
    <row r="9122" spans="1:20" x14ac:dyDescent="0.25">
      <c r="A9122" t="s">
        <v>28</v>
      </c>
      <c r="B9122" s="16">
        <v>45709</v>
      </c>
      <c r="C9122" t="s">
        <v>44</v>
      </c>
      <c r="D9122" t="s">
        <v>15</v>
      </c>
      <c r="E9122" t="s">
        <v>23</v>
      </c>
      <c r="F9122" t="s">
        <v>24</v>
      </c>
      <c r="G9122">
        <v>90036</v>
      </c>
      <c r="H9122" t="s">
        <v>25</v>
      </c>
      <c r="I9122" t="s">
        <v>26</v>
      </c>
      <c r="J9122" t="s">
        <v>41</v>
      </c>
      <c r="K9122" s="6">
        <v>99.9</v>
      </c>
      <c r="L9122">
        <v>5</v>
      </c>
      <c r="M9122">
        <v>0</v>
      </c>
      <c r="N9122" s="6">
        <v>46.953000000000003</v>
      </c>
      <c r="O9122" t="str">
        <f t="shared" si="426"/>
        <v/>
      </c>
      <c r="P9122" s="6">
        <f t="shared" si="427"/>
        <v>66.179999999999993</v>
      </c>
      <c r="Q9122">
        <f t="shared" si="428"/>
        <v>46.595319990714053</v>
      </c>
      <c r="R9122" s="16" t="str">
        <f>TEXT(Ecom[[#This Row],[Dates]],"mmm")</f>
        <v>Feb</v>
      </c>
      <c r="S9122" s="16" t="str">
        <f>TEXT(Ecom[[#This Row],[Dates]],"YYYY")</f>
        <v>2025</v>
      </c>
      <c r="T9122" s="16"/>
    </row>
    <row r="9123" spans="1:20" x14ac:dyDescent="0.25">
      <c r="A9123" t="s">
        <v>13</v>
      </c>
      <c r="B9123" s="16">
        <v>46326</v>
      </c>
      <c r="C9123" t="s">
        <v>22</v>
      </c>
      <c r="D9123" t="s">
        <v>15</v>
      </c>
      <c r="E9123" t="s">
        <v>23</v>
      </c>
      <c r="F9123" t="s">
        <v>24</v>
      </c>
      <c r="G9123">
        <v>90032</v>
      </c>
      <c r="H9123" t="s">
        <v>25</v>
      </c>
      <c r="I9123" t="s">
        <v>26</v>
      </c>
      <c r="J9123" t="s">
        <v>38</v>
      </c>
      <c r="K9123" s="6">
        <v>90.86</v>
      </c>
      <c r="L9123">
        <v>7</v>
      </c>
      <c r="M9123">
        <v>0</v>
      </c>
      <c r="N9123" s="6">
        <v>26.349399999999999</v>
      </c>
      <c r="O9123" t="str">
        <f t="shared" si="426"/>
        <v/>
      </c>
      <c r="P9123" s="6">
        <f t="shared" si="427"/>
        <v>59.133000000000003</v>
      </c>
      <c r="Q9123">
        <f t="shared" si="428"/>
        <v>37.383949707109643</v>
      </c>
      <c r="R9123" s="16" t="str">
        <f>TEXT(Ecom[[#This Row],[Dates]],"mmm")</f>
        <v>Oct</v>
      </c>
      <c r="S9123" s="16" t="str">
        <f>TEXT(Ecom[[#This Row],[Dates]],"YYYY")</f>
        <v>2026</v>
      </c>
      <c r="T9123" s="16"/>
    </row>
    <row r="9124" spans="1:20" x14ac:dyDescent="0.25">
      <c r="A9124" t="s">
        <v>168</v>
      </c>
      <c r="B9124" s="16">
        <v>45867</v>
      </c>
      <c r="C9124" t="s">
        <v>14</v>
      </c>
      <c r="D9124" t="s">
        <v>15</v>
      </c>
      <c r="E9124" t="s">
        <v>52</v>
      </c>
      <c r="F9124" t="s">
        <v>24</v>
      </c>
      <c r="G9124">
        <v>94109</v>
      </c>
      <c r="H9124" t="s">
        <v>25</v>
      </c>
      <c r="I9124" t="s">
        <v>26</v>
      </c>
      <c r="J9124" t="s">
        <v>41</v>
      </c>
      <c r="K9124" s="6">
        <v>7.78</v>
      </c>
      <c r="L9124">
        <v>1</v>
      </c>
      <c r="M9124">
        <v>0</v>
      </c>
      <c r="N9124" s="6">
        <v>3.5009999999999999</v>
      </c>
      <c r="O9124" t="str">
        <f t="shared" si="426"/>
        <v/>
      </c>
      <c r="P9124" s="6">
        <f t="shared" si="427"/>
        <v>32.030333333333338</v>
      </c>
      <c r="Q9124">
        <f t="shared" si="428"/>
        <v>37.86385851725646</v>
      </c>
      <c r="R9124" s="16" t="str">
        <f>TEXT(Ecom[[#This Row],[Dates]],"mmm")</f>
        <v>Jul</v>
      </c>
      <c r="S9124" s="16" t="str">
        <f>TEXT(Ecom[[#This Row],[Dates]],"YYYY")</f>
        <v>2025</v>
      </c>
      <c r="T9124" s="16"/>
    </row>
    <row r="9125" spans="1:20" x14ac:dyDescent="0.25">
      <c r="A9125" t="s">
        <v>13</v>
      </c>
      <c r="B9125" s="16">
        <v>46035</v>
      </c>
      <c r="C9125" t="s">
        <v>14</v>
      </c>
      <c r="D9125" t="s">
        <v>15</v>
      </c>
      <c r="E9125" t="s">
        <v>55</v>
      </c>
      <c r="F9125" t="s">
        <v>56</v>
      </c>
      <c r="G9125">
        <v>19120</v>
      </c>
      <c r="H9125" t="s">
        <v>57</v>
      </c>
      <c r="I9125" t="s">
        <v>26</v>
      </c>
      <c r="J9125" t="s">
        <v>37</v>
      </c>
      <c r="K9125" s="6">
        <v>78.759</v>
      </c>
      <c r="L9125">
        <v>9</v>
      </c>
      <c r="M9125">
        <v>0.7</v>
      </c>
      <c r="N9125" s="6">
        <v>-57.756599999999999</v>
      </c>
      <c r="O9125">
        <f t="shared" si="426"/>
        <v>-57.756599999999999</v>
      </c>
      <c r="P9125" s="6">
        <f t="shared" si="427"/>
        <v>31.218333333333334</v>
      </c>
      <c r="Q9125">
        <f t="shared" si="428"/>
        <v>22.803044174619092</v>
      </c>
      <c r="R9125" s="16" t="str">
        <f>TEXT(Ecom[[#This Row],[Dates]],"mmm")</f>
        <v>Jan</v>
      </c>
      <c r="S9125" s="16" t="str">
        <f>TEXT(Ecom[[#This Row],[Dates]],"YYYY")</f>
        <v>2026</v>
      </c>
      <c r="T9125" s="16"/>
    </row>
    <row r="9126" spans="1:20" x14ac:dyDescent="0.25">
      <c r="A9126" t="s">
        <v>13</v>
      </c>
      <c r="B9126" s="16">
        <v>46073</v>
      </c>
      <c r="C9126" t="s">
        <v>44</v>
      </c>
      <c r="D9126" t="s">
        <v>15</v>
      </c>
      <c r="E9126" t="s">
        <v>61</v>
      </c>
      <c r="F9126" t="s">
        <v>46</v>
      </c>
      <c r="G9126">
        <v>77070</v>
      </c>
      <c r="H9126" t="s">
        <v>47</v>
      </c>
      <c r="I9126" t="s">
        <v>19</v>
      </c>
      <c r="J9126" t="s">
        <v>33</v>
      </c>
      <c r="K9126" s="6">
        <v>9.5519999999999996</v>
      </c>
      <c r="L9126">
        <v>3</v>
      </c>
      <c r="M9126">
        <v>0.6</v>
      </c>
      <c r="N9126" s="6">
        <v>-3.8208000000000002</v>
      </c>
      <c r="O9126">
        <f t="shared" si="426"/>
        <v>-3.8208000000000002</v>
      </c>
      <c r="P9126" s="6">
        <f t="shared" si="427"/>
        <v>7.7253333333333343</v>
      </c>
      <c r="Q9126">
        <f t="shared" si="428"/>
        <v>19.791111220275972</v>
      </c>
      <c r="R9126" s="16" t="str">
        <f>TEXT(Ecom[[#This Row],[Dates]],"mmm")</f>
        <v>Feb</v>
      </c>
      <c r="S9126" s="16" t="str">
        <f>TEXT(Ecom[[#This Row],[Dates]],"YYYY")</f>
        <v>2026</v>
      </c>
      <c r="T9126" s="16"/>
    </row>
    <row r="9127" spans="1:20" x14ac:dyDescent="0.25">
      <c r="A9127" t="s">
        <v>13</v>
      </c>
      <c r="B9127" s="16">
        <v>46318</v>
      </c>
      <c r="C9127" t="s">
        <v>44</v>
      </c>
      <c r="D9127" t="s">
        <v>15</v>
      </c>
      <c r="E9127" t="s">
        <v>61</v>
      </c>
      <c r="F9127" t="s">
        <v>46</v>
      </c>
      <c r="G9127">
        <v>77070</v>
      </c>
      <c r="H9127" t="s">
        <v>47</v>
      </c>
      <c r="I9127" t="s">
        <v>19</v>
      </c>
      <c r="J9127" t="s">
        <v>33</v>
      </c>
      <c r="K9127" s="6">
        <v>5.3440000000000003</v>
      </c>
      <c r="L9127">
        <v>4</v>
      </c>
      <c r="M9127">
        <v>0.6</v>
      </c>
      <c r="N9127" s="6">
        <v>-2.1375999999999999</v>
      </c>
      <c r="O9127">
        <f t="shared" si="426"/>
        <v>-2.1375999999999999</v>
      </c>
      <c r="P9127" s="6">
        <f t="shared" si="427"/>
        <v>21.253333333333334</v>
      </c>
      <c r="Q9127">
        <f t="shared" si="428"/>
        <v>22.390453429481454</v>
      </c>
      <c r="R9127" s="16" t="str">
        <f>TEXT(Ecom[[#This Row],[Dates]],"mmm")</f>
        <v>Oct</v>
      </c>
      <c r="S9127" s="16" t="str">
        <f>TEXT(Ecom[[#This Row],[Dates]],"YYYY")</f>
        <v>2026</v>
      </c>
      <c r="T9127" s="16"/>
    </row>
    <row r="9128" spans="1:20" x14ac:dyDescent="0.25">
      <c r="A9128" t="s">
        <v>28</v>
      </c>
      <c r="B9128" s="16">
        <v>46037</v>
      </c>
      <c r="C9128" t="s">
        <v>44</v>
      </c>
      <c r="D9128" t="s">
        <v>15</v>
      </c>
      <c r="E9128" t="s">
        <v>413</v>
      </c>
      <c r="F9128" t="s">
        <v>121</v>
      </c>
      <c r="G9128">
        <v>88001</v>
      </c>
      <c r="H9128" t="s">
        <v>25</v>
      </c>
      <c r="I9128" t="s">
        <v>26</v>
      </c>
      <c r="J9128" t="s">
        <v>34</v>
      </c>
      <c r="K9128" s="6">
        <v>8.2799999999999994</v>
      </c>
      <c r="L9128">
        <v>2</v>
      </c>
      <c r="M9128">
        <v>0</v>
      </c>
      <c r="N9128" s="6">
        <v>3.4775999999999998</v>
      </c>
      <c r="O9128" t="str">
        <f t="shared" si="426"/>
        <v/>
      </c>
      <c r="P9128" s="6">
        <f t="shared" si="427"/>
        <v>48.830000000000005</v>
      </c>
      <c r="Q9128">
        <f t="shared" si="428"/>
        <v>28.134247367984855</v>
      </c>
      <c r="R9128" s="16" t="str">
        <f>TEXT(Ecom[[#This Row],[Dates]],"mmm")</f>
        <v>Jan</v>
      </c>
      <c r="S9128" s="16" t="str">
        <f>TEXT(Ecom[[#This Row],[Dates]],"YYYY")</f>
        <v>2026</v>
      </c>
      <c r="T9128" s="16"/>
    </row>
    <row r="9129" spans="1:20" x14ac:dyDescent="0.25">
      <c r="A9129" t="s">
        <v>28</v>
      </c>
      <c r="B9129" s="16">
        <v>46065</v>
      </c>
      <c r="C9129" t="s">
        <v>14</v>
      </c>
      <c r="D9129" t="s">
        <v>15</v>
      </c>
      <c r="E9129" t="s">
        <v>61</v>
      </c>
      <c r="F9129" t="s">
        <v>46</v>
      </c>
      <c r="G9129">
        <v>77070</v>
      </c>
      <c r="H9129" t="s">
        <v>47</v>
      </c>
      <c r="I9129" t="s">
        <v>26</v>
      </c>
      <c r="J9129" t="s">
        <v>32</v>
      </c>
      <c r="K9129" s="6">
        <v>50.136000000000003</v>
      </c>
      <c r="L9129">
        <v>3</v>
      </c>
      <c r="M9129">
        <v>0.2</v>
      </c>
      <c r="N9129" s="6">
        <v>-11.2806</v>
      </c>
      <c r="O9129">
        <f t="shared" si="426"/>
        <v>-11.2806</v>
      </c>
      <c r="P9129" s="6">
        <f t="shared" si="427"/>
        <v>146.56000000000003</v>
      </c>
      <c r="Q9129">
        <f t="shared" si="428"/>
        <v>93.757502934925654</v>
      </c>
      <c r="R9129" s="16" t="str">
        <f>TEXT(Ecom[[#This Row],[Dates]],"mmm")</f>
        <v>Feb</v>
      </c>
      <c r="S9129" s="16" t="str">
        <f>TEXT(Ecom[[#This Row],[Dates]],"YYYY")</f>
        <v>2026</v>
      </c>
      <c r="T9129" s="16"/>
    </row>
    <row r="9130" spans="1:20" x14ac:dyDescent="0.25">
      <c r="A9130" t="s">
        <v>62</v>
      </c>
      <c r="B9130" s="16">
        <v>45837</v>
      </c>
      <c r="C9130" t="s">
        <v>22</v>
      </c>
      <c r="D9130" t="s">
        <v>15</v>
      </c>
      <c r="E9130" t="s">
        <v>338</v>
      </c>
      <c r="F9130" t="s">
        <v>95</v>
      </c>
      <c r="G9130">
        <v>97756</v>
      </c>
      <c r="H9130" t="s">
        <v>25</v>
      </c>
      <c r="I9130" t="s">
        <v>26</v>
      </c>
      <c r="J9130" t="s">
        <v>37</v>
      </c>
      <c r="K9130" s="6">
        <v>88.073999999999998</v>
      </c>
      <c r="L9130">
        <v>7</v>
      </c>
      <c r="M9130">
        <v>0.7</v>
      </c>
      <c r="N9130" s="6">
        <v>-58.716000000000001</v>
      </c>
      <c r="O9130">
        <f t="shared" si="426"/>
        <v>-58.716000000000001</v>
      </c>
      <c r="P9130" s="6">
        <f t="shared" si="427"/>
        <v>136.06666666666669</v>
      </c>
      <c r="Q9130">
        <f t="shared" si="428"/>
        <v>114.48793864145851</v>
      </c>
      <c r="R9130" s="16" t="str">
        <f>TEXT(Ecom[[#This Row],[Dates]],"mmm")</f>
        <v>Jun</v>
      </c>
      <c r="S9130" s="16" t="str">
        <f>TEXT(Ecom[[#This Row],[Dates]],"YYYY")</f>
        <v>2025</v>
      </c>
      <c r="T9130" s="16"/>
    </row>
    <row r="9131" spans="1:20" x14ac:dyDescent="0.25">
      <c r="A9131" t="s">
        <v>13</v>
      </c>
      <c r="B9131" s="16">
        <v>46132</v>
      </c>
      <c r="C9131" t="s">
        <v>14</v>
      </c>
      <c r="D9131" t="s">
        <v>15</v>
      </c>
      <c r="E9131" t="s">
        <v>221</v>
      </c>
      <c r="F9131" t="s">
        <v>104</v>
      </c>
      <c r="G9131">
        <v>44105</v>
      </c>
      <c r="H9131" t="s">
        <v>57</v>
      </c>
      <c r="I9131" t="s">
        <v>19</v>
      </c>
      <c r="J9131" t="s">
        <v>20</v>
      </c>
      <c r="K9131" s="6">
        <v>301.47000000000003</v>
      </c>
      <c r="L9131">
        <v>3</v>
      </c>
      <c r="M9131">
        <v>0.5</v>
      </c>
      <c r="N9131" s="6">
        <v>-241.17599999999999</v>
      </c>
      <c r="O9131">
        <f t="shared" si="426"/>
        <v>-241.17599999999999</v>
      </c>
      <c r="P9131" s="6">
        <f t="shared" si="427"/>
        <v>115.86200000000001</v>
      </c>
      <c r="Q9131">
        <f t="shared" si="428"/>
        <v>123.28461157164089</v>
      </c>
      <c r="R9131" s="16" t="str">
        <f>TEXT(Ecom[[#This Row],[Dates]],"mmm")</f>
        <v>Apr</v>
      </c>
      <c r="S9131" s="16" t="str">
        <f>TEXT(Ecom[[#This Row],[Dates]],"YYYY")</f>
        <v>2026</v>
      </c>
      <c r="T9131" s="16"/>
    </row>
    <row r="9132" spans="1:20" x14ac:dyDescent="0.25">
      <c r="A9132" t="s">
        <v>13</v>
      </c>
      <c r="B9132" s="16">
        <v>46263</v>
      </c>
      <c r="C9132" t="s">
        <v>14</v>
      </c>
      <c r="D9132" t="s">
        <v>15</v>
      </c>
      <c r="E9132" t="s">
        <v>221</v>
      </c>
      <c r="F9132" t="s">
        <v>104</v>
      </c>
      <c r="G9132">
        <v>44105</v>
      </c>
      <c r="H9132" t="s">
        <v>57</v>
      </c>
      <c r="I9132" t="s">
        <v>26</v>
      </c>
      <c r="J9132" t="s">
        <v>34</v>
      </c>
      <c r="K9132" s="6">
        <v>18.655999999999999</v>
      </c>
      <c r="L9132">
        <v>2</v>
      </c>
      <c r="M9132">
        <v>0.2</v>
      </c>
      <c r="N9132" s="6">
        <v>1.6324000000000001</v>
      </c>
      <c r="O9132" t="str">
        <f t="shared" si="426"/>
        <v/>
      </c>
      <c r="P9132" s="6">
        <f t="shared" si="427"/>
        <v>57.081999999999994</v>
      </c>
      <c r="Q9132">
        <f t="shared" si="428"/>
        <v>93.50705598172992</v>
      </c>
      <c r="R9132" s="16" t="str">
        <f>TEXT(Ecom[[#This Row],[Dates]],"mmm")</f>
        <v>Aug</v>
      </c>
      <c r="S9132" s="16" t="str">
        <f>TEXT(Ecom[[#This Row],[Dates]],"YYYY")</f>
        <v>2026</v>
      </c>
      <c r="T9132" s="16"/>
    </row>
    <row r="9133" spans="1:20" x14ac:dyDescent="0.25">
      <c r="A9133" t="s">
        <v>28</v>
      </c>
      <c r="B9133" s="16">
        <v>45827</v>
      </c>
      <c r="C9133" t="s">
        <v>22</v>
      </c>
      <c r="D9133" t="s">
        <v>15</v>
      </c>
      <c r="E9133" t="s">
        <v>610</v>
      </c>
      <c r="F9133" t="s">
        <v>248</v>
      </c>
      <c r="G9133">
        <v>20707</v>
      </c>
      <c r="H9133" t="s">
        <v>57</v>
      </c>
      <c r="I9133" t="s">
        <v>19</v>
      </c>
      <c r="J9133" t="s">
        <v>33</v>
      </c>
      <c r="K9133" s="6">
        <v>27.46</v>
      </c>
      <c r="L9133">
        <v>2</v>
      </c>
      <c r="M9133">
        <v>0</v>
      </c>
      <c r="N9133" s="6">
        <v>9.8856000000000002</v>
      </c>
      <c r="O9133" t="str">
        <f t="shared" si="426"/>
        <v/>
      </c>
      <c r="P9133" s="6">
        <f t="shared" si="427"/>
        <v>236.18333333333337</v>
      </c>
      <c r="Q9133">
        <f t="shared" si="428"/>
        <v>195.53564078571836</v>
      </c>
      <c r="R9133" s="16" t="str">
        <f>TEXT(Ecom[[#This Row],[Dates]],"mmm")</f>
        <v>Jun</v>
      </c>
      <c r="S9133" s="16" t="str">
        <f>TEXT(Ecom[[#This Row],[Dates]],"YYYY")</f>
        <v>2025</v>
      </c>
      <c r="T9133" s="16"/>
    </row>
    <row r="9134" spans="1:20" x14ac:dyDescent="0.25">
      <c r="A9134" t="s">
        <v>28</v>
      </c>
      <c r="B9134" s="16">
        <v>46055</v>
      </c>
      <c r="C9134" t="s">
        <v>22</v>
      </c>
      <c r="D9134" t="s">
        <v>15</v>
      </c>
      <c r="E9134" t="s">
        <v>610</v>
      </c>
      <c r="F9134" t="s">
        <v>248</v>
      </c>
      <c r="G9134">
        <v>20707</v>
      </c>
      <c r="H9134" t="s">
        <v>57</v>
      </c>
      <c r="I9134" t="s">
        <v>26</v>
      </c>
      <c r="J9134" t="s">
        <v>38</v>
      </c>
      <c r="K9134" s="6">
        <v>125.13</v>
      </c>
      <c r="L9134">
        <v>3</v>
      </c>
      <c r="M9134">
        <v>0</v>
      </c>
      <c r="N9134" s="6">
        <v>36.287700000000001</v>
      </c>
      <c r="O9134" t="str">
        <f t="shared" si="426"/>
        <v/>
      </c>
      <c r="P9134" s="6">
        <f t="shared" si="427"/>
        <v>270.214</v>
      </c>
      <c r="Q9134">
        <f t="shared" si="428"/>
        <v>205.48596472139278</v>
      </c>
      <c r="R9134" s="16" t="str">
        <f>TEXT(Ecom[[#This Row],[Dates]],"mmm")</f>
        <v>Feb</v>
      </c>
      <c r="S9134" s="16" t="str">
        <f>TEXT(Ecom[[#This Row],[Dates]],"YYYY")</f>
        <v>2026</v>
      </c>
      <c r="T9134" s="16"/>
    </row>
    <row r="9135" spans="1:20" x14ac:dyDescent="0.25">
      <c r="A9135" t="s">
        <v>28</v>
      </c>
      <c r="B9135" s="16">
        <v>45661</v>
      </c>
      <c r="C9135" t="s">
        <v>44</v>
      </c>
      <c r="D9135" t="s">
        <v>15</v>
      </c>
      <c r="E9135" t="s">
        <v>144</v>
      </c>
      <c r="F9135" t="s">
        <v>24</v>
      </c>
      <c r="G9135">
        <v>92037</v>
      </c>
      <c r="H9135" t="s">
        <v>25</v>
      </c>
      <c r="I9135" t="s">
        <v>35</v>
      </c>
      <c r="J9135" t="s">
        <v>36</v>
      </c>
      <c r="K9135" s="6">
        <v>555.96</v>
      </c>
      <c r="L9135">
        <v>5</v>
      </c>
      <c r="M9135">
        <v>0.2</v>
      </c>
      <c r="N9135" s="6">
        <v>41.697000000000003</v>
      </c>
      <c r="O9135" t="str">
        <f t="shared" si="426"/>
        <v/>
      </c>
      <c r="P9135" s="6">
        <f t="shared" si="427"/>
        <v>245.83200000000002</v>
      </c>
      <c r="Q9135">
        <f t="shared" si="428"/>
        <v>230.66567573904044</v>
      </c>
      <c r="R9135" s="16" t="str">
        <f>TEXT(Ecom[[#This Row],[Dates]],"mmm")</f>
        <v>Jan</v>
      </c>
      <c r="S9135" s="16" t="str">
        <f>TEXT(Ecom[[#This Row],[Dates]],"YYYY")</f>
        <v>2025</v>
      </c>
      <c r="T9135" s="16"/>
    </row>
    <row r="9136" spans="1:20" x14ac:dyDescent="0.25">
      <c r="A9136" t="s">
        <v>28</v>
      </c>
      <c r="B9136" s="16">
        <v>45786</v>
      </c>
      <c r="C9136" t="s">
        <v>22</v>
      </c>
      <c r="D9136" t="s">
        <v>15</v>
      </c>
      <c r="E9136" t="s">
        <v>573</v>
      </c>
      <c r="F9136" t="s">
        <v>40</v>
      </c>
      <c r="G9136">
        <v>27893</v>
      </c>
      <c r="H9136" t="s">
        <v>18</v>
      </c>
      <c r="I9136" t="s">
        <v>26</v>
      </c>
      <c r="J9136" t="s">
        <v>32</v>
      </c>
      <c r="K9136" s="6">
        <v>129.55199999999999</v>
      </c>
      <c r="L9136">
        <v>3</v>
      </c>
      <c r="M9136">
        <v>0.2</v>
      </c>
      <c r="N9136" s="6">
        <v>-22.671600000000002</v>
      </c>
      <c r="O9136">
        <f t="shared" si="426"/>
        <v>-22.671600000000002</v>
      </c>
      <c r="P9136" s="6">
        <f t="shared" si="427"/>
        <v>63.936</v>
      </c>
      <c r="Q9136">
        <f t="shared" si="428"/>
        <v>141.70705727427034</v>
      </c>
      <c r="R9136" s="16" t="str">
        <f>TEXT(Ecom[[#This Row],[Dates]],"mmm")</f>
        <v>May</v>
      </c>
      <c r="S9136" s="16" t="str">
        <f>TEXT(Ecom[[#This Row],[Dates]],"YYYY")</f>
        <v>2025</v>
      </c>
      <c r="T9136" s="16"/>
    </row>
    <row r="9137" spans="1:20" x14ac:dyDescent="0.25">
      <c r="A9137" t="s">
        <v>28</v>
      </c>
      <c r="B9137" s="16">
        <v>46043</v>
      </c>
      <c r="C9137" t="s">
        <v>22</v>
      </c>
      <c r="D9137" t="s">
        <v>15</v>
      </c>
      <c r="E9137" t="s">
        <v>573</v>
      </c>
      <c r="F9137" t="s">
        <v>40</v>
      </c>
      <c r="G9137">
        <v>27893</v>
      </c>
      <c r="H9137" t="s">
        <v>18</v>
      </c>
      <c r="I9137" t="s">
        <v>26</v>
      </c>
      <c r="J9137" t="s">
        <v>32</v>
      </c>
      <c r="K9137" s="6">
        <v>51.984000000000002</v>
      </c>
      <c r="L9137">
        <v>1</v>
      </c>
      <c r="M9137">
        <v>0.2</v>
      </c>
      <c r="N9137" s="6">
        <v>-5.1984000000000004</v>
      </c>
      <c r="O9137">
        <f t="shared" si="426"/>
        <v>-5.1984000000000004</v>
      </c>
      <c r="P9137" s="6">
        <f t="shared" si="427"/>
        <v>26.864000000000001</v>
      </c>
      <c r="Q9137">
        <f t="shared" si="428"/>
        <v>116.2319502603881</v>
      </c>
      <c r="R9137" s="16" t="str">
        <f>TEXT(Ecom[[#This Row],[Dates]],"mmm")</f>
        <v>Jan</v>
      </c>
      <c r="S9137" s="16" t="str">
        <f>TEXT(Ecom[[#This Row],[Dates]],"YYYY")</f>
        <v>2026</v>
      </c>
      <c r="T9137" s="16"/>
    </row>
    <row r="9138" spans="1:20" x14ac:dyDescent="0.25">
      <c r="A9138" t="s">
        <v>28</v>
      </c>
      <c r="B9138" s="16">
        <v>46309</v>
      </c>
      <c r="C9138" t="s">
        <v>22</v>
      </c>
      <c r="D9138" t="s">
        <v>15</v>
      </c>
      <c r="E9138" t="s">
        <v>573</v>
      </c>
      <c r="F9138" t="s">
        <v>40</v>
      </c>
      <c r="G9138">
        <v>27893</v>
      </c>
      <c r="H9138" t="s">
        <v>18</v>
      </c>
      <c r="I9138" t="s">
        <v>26</v>
      </c>
      <c r="J9138" t="s">
        <v>41</v>
      </c>
      <c r="K9138" s="6">
        <v>10.272</v>
      </c>
      <c r="L9138">
        <v>3</v>
      </c>
      <c r="M9138">
        <v>0.2</v>
      </c>
      <c r="N9138" s="6">
        <v>3.4668000000000001</v>
      </c>
      <c r="O9138" t="str">
        <f t="shared" si="426"/>
        <v/>
      </c>
      <c r="P9138" s="6">
        <f t="shared" si="427"/>
        <v>69.856000000000009</v>
      </c>
      <c r="Q9138">
        <f t="shared" si="428"/>
        <v>71.406466784645403</v>
      </c>
      <c r="R9138" s="16" t="str">
        <f>TEXT(Ecom[[#This Row],[Dates]],"mmm")</f>
        <v>Oct</v>
      </c>
      <c r="S9138" s="16" t="str">
        <f>TEXT(Ecom[[#This Row],[Dates]],"YYYY")</f>
        <v>2026</v>
      </c>
      <c r="T9138" s="16"/>
    </row>
    <row r="9139" spans="1:20" x14ac:dyDescent="0.25">
      <c r="A9139" t="s">
        <v>28</v>
      </c>
      <c r="B9139" s="16">
        <v>46228</v>
      </c>
      <c r="C9139" t="s">
        <v>14</v>
      </c>
      <c r="D9139" t="s">
        <v>15</v>
      </c>
      <c r="E9139" t="s">
        <v>158</v>
      </c>
      <c r="F9139" t="s">
        <v>30</v>
      </c>
      <c r="G9139">
        <v>33710</v>
      </c>
      <c r="H9139" t="s">
        <v>18</v>
      </c>
      <c r="I9139" t="s">
        <v>26</v>
      </c>
      <c r="J9139" t="s">
        <v>37</v>
      </c>
      <c r="K9139" s="6">
        <v>18.335999999999999</v>
      </c>
      <c r="L9139">
        <v>2</v>
      </c>
      <c r="M9139">
        <v>0.7</v>
      </c>
      <c r="N9139" s="6">
        <v>-12.224</v>
      </c>
      <c r="O9139">
        <f t="shared" si="426"/>
        <v>-12.224</v>
      </c>
      <c r="P9139" s="6">
        <f t="shared" si="427"/>
        <v>225.08</v>
      </c>
      <c r="Q9139">
        <f t="shared" si="428"/>
        <v>158.48193598009837</v>
      </c>
      <c r="R9139" s="16" t="str">
        <f>TEXT(Ecom[[#This Row],[Dates]],"mmm")</f>
        <v>Jul</v>
      </c>
      <c r="S9139" s="16" t="str">
        <f>TEXT(Ecom[[#This Row],[Dates]],"YYYY")</f>
        <v>2026</v>
      </c>
      <c r="T9139" s="16"/>
    </row>
    <row r="9140" spans="1:20" x14ac:dyDescent="0.25">
      <c r="A9140" t="s">
        <v>28</v>
      </c>
      <c r="B9140" s="16">
        <v>46152</v>
      </c>
      <c r="C9140" t="s">
        <v>14</v>
      </c>
      <c r="D9140" t="s">
        <v>15</v>
      </c>
      <c r="E9140" t="s">
        <v>158</v>
      </c>
      <c r="F9140" t="s">
        <v>30</v>
      </c>
      <c r="G9140">
        <v>33710</v>
      </c>
      <c r="H9140" t="s">
        <v>18</v>
      </c>
      <c r="I9140" t="s">
        <v>35</v>
      </c>
      <c r="J9140" t="s">
        <v>36</v>
      </c>
      <c r="K9140" s="6">
        <v>180.96</v>
      </c>
      <c r="L9140">
        <v>5</v>
      </c>
      <c r="M9140">
        <v>0.2</v>
      </c>
      <c r="N9140" s="6">
        <v>13.571999999999999</v>
      </c>
      <c r="O9140" t="str">
        <f t="shared" si="426"/>
        <v/>
      </c>
      <c r="P9140" s="6">
        <f t="shared" si="427"/>
        <v>272.29466666666667</v>
      </c>
      <c r="Q9140">
        <f t="shared" si="428"/>
        <v>171.16408273977385</v>
      </c>
      <c r="R9140" s="16" t="str">
        <f>TEXT(Ecom[[#This Row],[Dates]],"mmm")</f>
        <v>May</v>
      </c>
      <c r="S9140" s="16" t="str">
        <f>TEXT(Ecom[[#This Row],[Dates]],"YYYY")</f>
        <v>2026</v>
      </c>
      <c r="T9140" s="16"/>
    </row>
    <row r="9141" spans="1:20" x14ac:dyDescent="0.25">
      <c r="A9141" t="s">
        <v>28</v>
      </c>
      <c r="B9141" s="16">
        <v>46087</v>
      </c>
      <c r="C9141" t="s">
        <v>14</v>
      </c>
      <c r="D9141" t="s">
        <v>15</v>
      </c>
      <c r="E9141" t="s">
        <v>543</v>
      </c>
      <c r="F9141" t="s">
        <v>65</v>
      </c>
      <c r="G9141">
        <v>60089</v>
      </c>
      <c r="H9141" t="s">
        <v>47</v>
      </c>
      <c r="I9141" t="s">
        <v>35</v>
      </c>
      <c r="J9141" t="s">
        <v>59</v>
      </c>
      <c r="K9141" s="6">
        <v>475.94400000000002</v>
      </c>
      <c r="L9141">
        <v>7</v>
      </c>
      <c r="M9141">
        <v>0.2</v>
      </c>
      <c r="N9141" s="6">
        <v>95.188800000000001</v>
      </c>
      <c r="O9141" t="str">
        <f t="shared" si="426"/>
        <v/>
      </c>
      <c r="P9141" s="6">
        <f t="shared" si="427"/>
        <v>226.50800000000001</v>
      </c>
      <c r="Q9141">
        <f t="shared" si="428"/>
        <v>190.61537827821803</v>
      </c>
      <c r="R9141" s="16" t="str">
        <f>TEXT(Ecom[[#This Row],[Dates]],"mmm")</f>
        <v>Mar</v>
      </c>
      <c r="S9141" s="16" t="str">
        <f>TEXT(Ecom[[#This Row],[Dates]],"YYYY")</f>
        <v>2026</v>
      </c>
      <c r="T9141" s="16"/>
    </row>
    <row r="9142" spans="1:20" x14ac:dyDescent="0.25">
      <c r="A9142" t="s">
        <v>13</v>
      </c>
      <c r="B9142" s="16">
        <v>45827</v>
      </c>
      <c r="C9142" t="s">
        <v>44</v>
      </c>
      <c r="D9142" t="s">
        <v>15</v>
      </c>
      <c r="E9142" t="s">
        <v>23</v>
      </c>
      <c r="F9142" t="s">
        <v>24</v>
      </c>
      <c r="G9142">
        <v>90049</v>
      </c>
      <c r="H9142" t="s">
        <v>25</v>
      </c>
      <c r="I9142" t="s">
        <v>35</v>
      </c>
      <c r="J9142" t="s">
        <v>59</v>
      </c>
      <c r="K9142" s="6">
        <v>159.97999999999999</v>
      </c>
      <c r="L9142">
        <v>2</v>
      </c>
      <c r="M9142">
        <v>0</v>
      </c>
      <c r="N9142" s="6">
        <v>47.994</v>
      </c>
      <c r="O9142" t="str">
        <f t="shared" si="426"/>
        <v/>
      </c>
      <c r="P9142" s="6">
        <f t="shared" si="427"/>
        <v>70.62266666666666</v>
      </c>
      <c r="Q9142">
        <f t="shared" si="428"/>
        <v>129.04202349220569</v>
      </c>
      <c r="R9142" s="16" t="str">
        <f>TEXT(Ecom[[#This Row],[Dates]],"mmm")</f>
        <v>Jun</v>
      </c>
      <c r="S9142" s="16" t="str">
        <f>TEXT(Ecom[[#This Row],[Dates]],"YYYY")</f>
        <v>2025</v>
      </c>
      <c r="T9142" s="16"/>
    </row>
    <row r="9143" spans="1:20" x14ac:dyDescent="0.25">
      <c r="A9143" t="s">
        <v>62</v>
      </c>
      <c r="B9143" s="16">
        <v>45893</v>
      </c>
      <c r="C9143" t="s">
        <v>22</v>
      </c>
      <c r="D9143" t="s">
        <v>15</v>
      </c>
      <c r="E9143" t="s">
        <v>75</v>
      </c>
      <c r="F9143" t="s">
        <v>76</v>
      </c>
      <c r="G9143">
        <v>10011</v>
      </c>
      <c r="H9143" t="s">
        <v>57</v>
      </c>
      <c r="I9143" t="s">
        <v>35</v>
      </c>
      <c r="J9143" t="s">
        <v>36</v>
      </c>
      <c r="K9143" s="6">
        <v>43.6</v>
      </c>
      <c r="L9143">
        <v>4</v>
      </c>
      <c r="M9143">
        <v>0</v>
      </c>
      <c r="N9143" s="6">
        <v>12.208</v>
      </c>
      <c r="O9143" t="str">
        <f t="shared" si="426"/>
        <v/>
      </c>
      <c r="P9143" s="6">
        <f t="shared" si="427"/>
        <v>391.67199999999997</v>
      </c>
      <c r="Q9143">
        <f t="shared" si="428"/>
        <v>436.79469894083513</v>
      </c>
      <c r="R9143" s="16" t="str">
        <f>TEXT(Ecom[[#This Row],[Dates]],"mmm")</f>
        <v>Aug</v>
      </c>
      <c r="S9143" s="16" t="str">
        <f>TEXT(Ecom[[#This Row],[Dates]],"YYYY")</f>
        <v>2025</v>
      </c>
      <c r="T9143" s="16"/>
    </row>
    <row r="9144" spans="1:20" x14ac:dyDescent="0.25">
      <c r="A9144" t="s">
        <v>28</v>
      </c>
      <c r="B9144" s="16">
        <v>45689</v>
      </c>
      <c r="C9144" t="s">
        <v>14</v>
      </c>
      <c r="D9144" t="s">
        <v>15</v>
      </c>
      <c r="E9144" t="s">
        <v>176</v>
      </c>
      <c r="F9144" t="s">
        <v>177</v>
      </c>
      <c r="G9144">
        <v>89115</v>
      </c>
      <c r="H9144" t="s">
        <v>25</v>
      </c>
      <c r="I9144" t="s">
        <v>26</v>
      </c>
      <c r="J9144" t="s">
        <v>37</v>
      </c>
      <c r="K9144" s="6">
        <v>8.2880000000000003</v>
      </c>
      <c r="L9144">
        <v>2</v>
      </c>
      <c r="M9144">
        <v>0.2</v>
      </c>
      <c r="N9144" s="6">
        <v>3.0044</v>
      </c>
      <c r="O9144" t="str">
        <f t="shared" si="426"/>
        <v/>
      </c>
      <c r="P9144" s="6">
        <f t="shared" si="427"/>
        <v>398.77199999999999</v>
      </c>
      <c r="Q9144">
        <f t="shared" si="428"/>
        <v>465.61214295034739</v>
      </c>
      <c r="R9144" s="16" t="str">
        <f>TEXT(Ecom[[#This Row],[Dates]],"mmm")</f>
        <v>Feb</v>
      </c>
      <c r="S9144" s="16" t="str">
        <f>TEXT(Ecom[[#This Row],[Dates]],"YYYY")</f>
        <v>2025</v>
      </c>
      <c r="T9144" s="16"/>
    </row>
    <row r="9145" spans="1:20" x14ac:dyDescent="0.25">
      <c r="A9145" t="s">
        <v>28</v>
      </c>
      <c r="B9145" s="16">
        <v>46269</v>
      </c>
      <c r="C9145" t="s">
        <v>14</v>
      </c>
      <c r="D9145" t="s">
        <v>15</v>
      </c>
      <c r="E9145" t="s">
        <v>176</v>
      </c>
      <c r="F9145" t="s">
        <v>177</v>
      </c>
      <c r="G9145">
        <v>89115</v>
      </c>
      <c r="H9145" t="s">
        <v>25</v>
      </c>
      <c r="I9145" t="s">
        <v>35</v>
      </c>
      <c r="J9145" t="s">
        <v>36</v>
      </c>
      <c r="K9145" s="6">
        <v>1123.1279999999999</v>
      </c>
      <c r="L9145">
        <v>9</v>
      </c>
      <c r="M9145">
        <v>0.2</v>
      </c>
      <c r="N9145" s="6">
        <v>70.195499999999996</v>
      </c>
      <c r="O9145" t="str">
        <f t="shared" si="426"/>
        <v/>
      </c>
      <c r="P9145" s="6">
        <f t="shared" si="427"/>
        <v>396.94533333333334</v>
      </c>
      <c r="Q9145">
        <f t="shared" si="428"/>
        <v>516.99214366922797</v>
      </c>
      <c r="R9145" s="16" t="str">
        <f>TEXT(Ecom[[#This Row],[Dates]],"mmm")</f>
        <v>Sep</v>
      </c>
      <c r="S9145" s="16" t="str">
        <f>TEXT(Ecom[[#This Row],[Dates]],"YYYY")</f>
        <v>2026</v>
      </c>
      <c r="T9145" s="16"/>
    </row>
    <row r="9146" spans="1:20" x14ac:dyDescent="0.25">
      <c r="A9146" t="s">
        <v>28</v>
      </c>
      <c r="B9146" s="16">
        <v>46270</v>
      </c>
      <c r="C9146" t="s">
        <v>14</v>
      </c>
      <c r="D9146" t="s">
        <v>15</v>
      </c>
      <c r="E9146" t="s">
        <v>176</v>
      </c>
      <c r="F9146" t="s">
        <v>177</v>
      </c>
      <c r="G9146">
        <v>89115</v>
      </c>
      <c r="H9146" t="s">
        <v>25</v>
      </c>
      <c r="I9146" t="s">
        <v>26</v>
      </c>
      <c r="J9146" t="s">
        <v>38</v>
      </c>
      <c r="K9146" s="6">
        <v>64.900000000000006</v>
      </c>
      <c r="L9146">
        <v>5</v>
      </c>
      <c r="M9146">
        <v>0</v>
      </c>
      <c r="N9146" s="6">
        <v>18.821000000000002</v>
      </c>
      <c r="O9146" t="str">
        <f t="shared" si="426"/>
        <v/>
      </c>
      <c r="P9146" s="6">
        <f t="shared" si="427"/>
        <v>55.895999999999994</v>
      </c>
      <c r="Q9146">
        <f t="shared" si="428"/>
        <v>299.30928762018681</v>
      </c>
      <c r="R9146" s="16" t="str">
        <f>TEXT(Ecom[[#This Row],[Dates]],"mmm")</f>
        <v>Sep</v>
      </c>
      <c r="S9146" s="16" t="str">
        <f>TEXT(Ecom[[#This Row],[Dates]],"YYYY")</f>
        <v>2026</v>
      </c>
      <c r="T9146" s="16"/>
    </row>
    <row r="9147" spans="1:20" x14ac:dyDescent="0.25">
      <c r="A9147" t="s">
        <v>28</v>
      </c>
      <c r="B9147" s="16">
        <v>46346</v>
      </c>
      <c r="C9147" t="s">
        <v>14</v>
      </c>
      <c r="D9147" t="s">
        <v>15</v>
      </c>
      <c r="E9147" t="s">
        <v>64</v>
      </c>
      <c r="F9147" t="s">
        <v>65</v>
      </c>
      <c r="G9147">
        <v>60540</v>
      </c>
      <c r="H9147" t="s">
        <v>47</v>
      </c>
      <c r="I9147" t="s">
        <v>26</v>
      </c>
      <c r="J9147" t="s">
        <v>37</v>
      </c>
      <c r="K9147" s="6">
        <v>2.8079999999999998</v>
      </c>
      <c r="L9147">
        <v>3</v>
      </c>
      <c r="M9147">
        <v>0.8</v>
      </c>
      <c r="N9147" s="6">
        <v>-4.4927999999999999</v>
      </c>
      <c r="O9147">
        <f t="shared" si="426"/>
        <v>-4.4927999999999999</v>
      </c>
      <c r="P9147" s="6">
        <f t="shared" si="427"/>
        <v>36.942666666666668</v>
      </c>
      <c r="Q9147">
        <f t="shared" si="428"/>
        <v>229.58150384526155</v>
      </c>
      <c r="R9147" s="16" t="str">
        <f>TEXT(Ecom[[#This Row],[Dates]],"mmm")</f>
        <v>Nov</v>
      </c>
      <c r="S9147" s="16" t="str">
        <f>TEXT(Ecom[[#This Row],[Dates]],"YYYY")</f>
        <v>2026</v>
      </c>
      <c r="T9147" s="16"/>
    </row>
    <row r="9148" spans="1:20" x14ac:dyDescent="0.25">
      <c r="A9148" t="s">
        <v>28</v>
      </c>
      <c r="B9148" s="16">
        <v>45667</v>
      </c>
      <c r="C9148" t="s">
        <v>22</v>
      </c>
      <c r="D9148" t="s">
        <v>15</v>
      </c>
      <c r="E9148" t="s">
        <v>223</v>
      </c>
      <c r="F9148" t="s">
        <v>380</v>
      </c>
      <c r="G9148">
        <v>5408</v>
      </c>
      <c r="H9148" t="s">
        <v>57</v>
      </c>
      <c r="I9148" t="s">
        <v>35</v>
      </c>
      <c r="J9148" t="s">
        <v>59</v>
      </c>
      <c r="K9148" s="6">
        <v>99.98</v>
      </c>
      <c r="L9148">
        <v>2</v>
      </c>
      <c r="M9148">
        <v>0</v>
      </c>
      <c r="N9148" s="6">
        <v>42.991399999999999</v>
      </c>
      <c r="O9148" t="str">
        <f t="shared" si="426"/>
        <v/>
      </c>
      <c r="P9148" s="6">
        <f t="shared" si="427"/>
        <v>557.43666666666661</v>
      </c>
      <c r="Q9148">
        <f t="shared" si="428"/>
        <v>582.10319762074516</v>
      </c>
      <c r="R9148" s="16" t="str">
        <f>TEXT(Ecom[[#This Row],[Dates]],"mmm")</f>
        <v>Jan</v>
      </c>
      <c r="S9148" s="16" t="str">
        <f>TEXT(Ecom[[#This Row],[Dates]],"YYYY")</f>
        <v>2025</v>
      </c>
      <c r="T9148" s="16"/>
    </row>
    <row r="9149" spans="1:20" x14ac:dyDescent="0.25">
      <c r="A9149" t="s">
        <v>28</v>
      </c>
      <c r="B9149" s="16">
        <v>46008</v>
      </c>
      <c r="C9149" t="s">
        <v>22</v>
      </c>
      <c r="D9149" t="s">
        <v>15</v>
      </c>
      <c r="E9149" t="s">
        <v>223</v>
      </c>
      <c r="F9149" t="s">
        <v>380</v>
      </c>
      <c r="G9149">
        <v>5408</v>
      </c>
      <c r="H9149" t="s">
        <v>57</v>
      </c>
      <c r="I9149" t="s">
        <v>26</v>
      </c>
      <c r="J9149" t="s">
        <v>34</v>
      </c>
      <c r="K9149" s="6">
        <v>8.0399999999999991</v>
      </c>
      <c r="L9149">
        <v>6</v>
      </c>
      <c r="M9149">
        <v>0</v>
      </c>
      <c r="N9149" s="6">
        <v>2.7336</v>
      </c>
      <c r="O9149" t="str">
        <f t="shared" si="426"/>
        <v/>
      </c>
      <c r="P9149" s="6">
        <f t="shared" si="427"/>
        <v>570.29666666666662</v>
      </c>
      <c r="Q9149">
        <f t="shared" si="428"/>
        <v>632.71519351899383</v>
      </c>
      <c r="R9149" s="16" t="str">
        <f>TEXT(Ecom[[#This Row],[Dates]],"mmm")</f>
        <v>Dec</v>
      </c>
      <c r="S9149" s="16" t="str">
        <f>TEXT(Ecom[[#This Row],[Dates]],"YYYY")</f>
        <v>2025</v>
      </c>
      <c r="T9149" s="16"/>
    </row>
    <row r="9150" spans="1:20" x14ac:dyDescent="0.25">
      <c r="A9150" t="s">
        <v>28</v>
      </c>
      <c r="B9150" s="16">
        <v>45837</v>
      </c>
      <c r="C9150" t="s">
        <v>22</v>
      </c>
      <c r="D9150" t="s">
        <v>15</v>
      </c>
      <c r="E9150" t="s">
        <v>223</v>
      </c>
      <c r="F9150" t="s">
        <v>380</v>
      </c>
      <c r="G9150">
        <v>5408</v>
      </c>
      <c r="H9150" t="s">
        <v>57</v>
      </c>
      <c r="I9150" t="s">
        <v>26</v>
      </c>
      <c r="J9150" t="s">
        <v>32</v>
      </c>
      <c r="K9150" s="6">
        <v>1564.29</v>
      </c>
      <c r="L9150">
        <v>13</v>
      </c>
      <c r="M9150">
        <v>0</v>
      </c>
      <c r="N9150" s="6">
        <v>406.71539999999999</v>
      </c>
      <c r="O9150" t="str">
        <f t="shared" si="426"/>
        <v/>
      </c>
      <c r="P9150" s="6">
        <f t="shared" si="427"/>
        <v>589.45666666666659</v>
      </c>
      <c r="Q9150">
        <f t="shared" si="428"/>
        <v>701.10860187436174</v>
      </c>
      <c r="R9150" s="16" t="str">
        <f>TEXT(Ecom[[#This Row],[Dates]],"mmm")</f>
        <v>Jun</v>
      </c>
      <c r="S9150" s="16" t="str">
        <f>TEXT(Ecom[[#This Row],[Dates]],"YYYY")</f>
        <v>2025</v>
      </c>
      <c r="T9150" s="16"/>
    </row>
    <row r="9151" spans="1:20" x14ac:dyDescent="0.25">
      <c r="A9151" t="s">
        <v>28</v>
      </c>
      <c r="B9151" s="16">
        <v>46376</v>
      </c>
      <c r="C9151" t="s">
        <v>22</v>
      </c>
      <c r="D9151" t="s">
        <v>15</v>
      </c>
      <c r="E9151" t="s">
        <v>140</v>
      </c>
      <c r="F9151" t="s">
        <v>70</v>
      </c>
      <c r="G9151">
        <v>48234</v>
      </c>
      <c r="H9151" t="s">
        <v>47</v>
      </c>
      <c r="I9151" t="s">
        <v>26</v>
      </c>
      <c r="J9151" t="s">
        <v>37</v>
      </c>
      <c r="K9151" s="6">
        <v>138.56</v>
      </c>
      <c r="L9151">
        <v>4</v>
      </c>
      <c r="M9151">
        <v>0</v>
      </c>
      <c r="N9151" s="6">
        <v>66.508799999999994</v>
      </c>
      <c r="O9151" t="str">
        <f t="shared" si="426"/>
        <v/>
      </c>
      <c r="P9151" s="6">
        <f t="shared" si="427"/>
        <v>72.885333333333321</v>
      </c>
      <c r="Q9151">
        <f t="shared" si="428"/>
        <v>393.40655746780152</v>
      </c>
      <c r="R9151" s="16" t="str">
        <f>TEXT(Ecom[[#This Row],[Dates]],"mmm")</f>
        <v>Dec</v>
      </c>
      <c r="S9151" s="16" t="str">
        <f>TEXT(Ecom[[#This Row],[Dates]],"YYYY")</f>
        <v>2026</v>
      </c>
      <c r="T9151" s="16"/>
    </row>
    <row r="9152" spans="1:20" x14ac:dyDescent="0.25">
      <c r="A9152" t="s">
        <v>28</v>
      </c>
      <c r="B9152" s="16">
        <v>45935</v>
      </c>
      <c r="C9152" t="s">
        <v>22</v>
      </c>
      <c r="D9152" t="s">
        <v>15</v>
      </c>
      <c r="E9152" t="s">
        <v>140</v>
      </c>
      <c r="F9152" t="s">
        <v>70</v>
      </c>
      <c r="G9152">
        <v>48234</v>
      </c>
      <c r="H9152" t="s">
        <v>47</v>
      </c>
      <c r="I9152" t="s">
        <v>26</v>
      </c>
      <c r="J9152" t="s">
        <v>38</v>
      </c>
      <c r="K9152" s="6">
        <v>65.52</v>
      </c>
      <c r="L9152">
        <v>5</v>
      </c>
      <c r="M9152">
        <v>0.1</v>
      </c>
      <c r="N9152" s="6">
        <v>12.375999999999999</v>
      </c>
      <c r="O9152" t="str">
        <f t="shared" si="426"/>
        <v/>
      </c>
      <c r="P9152" s="6">
        <f t="shared" si="427"/>
        <v>34.432000000000002</v>
      </c>
      <c r="Q9152">
        <f t="shared" si="428"/>
        <v>304.43158336784279</v>
      </c>
      <c r="R9152" s="16" t="str">
        <f>TEXT(Ecom[[#This Row],[Dates]],"mmm")</f>
        <v>Oct</v>
      </c>
      <c r="S9152" s="16" t="str">
        <f>TEXT(Ecom[[#This Row],[Dates]],"YYYY")</f>
        <v>2025</v>
      </c>
      <c r="T9152" s="16"/>
    </row>
    <row r="9153" spans="1:20" x14ac:dyDescent="0.25">
      <c r="A9153" t="s">
        <v>13</v>
      </c>
      <c r="B9153" s="16">
        <v>46321</v>
      </c>
      <c r="C9153" t="s">
        <v>14</v>
      </c>
      <c r="D9153" t="s">
        <v>15</v>
      </c>
      <c r="E9153" t="s">
        <v>509</v>
      </c>
      <c r="F9153" t="s">
        <v>81</v>
      </c>
      <c r="G9153">
        <v>85323</v>
      </c>
      <c r="H9153" t="s">
        <v>25</v>
      </c>
      <c r="I9153" t="s">
        <v>26</v>
      </c>
      <c r="J9153" t="s">
        <v>34</v>
      </c>
      <c r="K9153" s="6">
        <v>14.576000000000001</v>
      </c>
      <c r="L9153">
        <v>2</v>
      </c>
      <c r="M9153">
        <v>0.2</v>
      </c>
      <c r="N9153" s="6">
        <v>2.3685999999999998</v>
      </c>
      <c r="O9153" t="str">
        <f t="shared" si="426"/>
        <v/>
      </c>
      <c r="P9153" s="6">
        <f t="shared" si="427"/>
        <v>18.079999999999998</v>
      </c>
      <c r="Q9153">
        <f t="shared" si="428"/>
        <v>34.296489780431742</v>
      </c>
      <c r="R9153" s="16" t="str">
        <f>TEXT(Ecom[[#This Row],[Dates]],"mmm")</f>
        <v>Oct</v>
      </c>
      <c r="S9153" s="16" t="str">
        <f>TEXT(Ecom[[#This Row],[Dates]],"YYYY")</f>
        <v>2026</v>
      </c>
      <c r="T9153" s="16"/>
    </row>
    <row r="9154" spans="1:20" x14ac:dyDescent="0.25">
      <c r="A9154" t="s">
        <v>13</v>
      </c>
      <c r="B9154" s="16">
        <v>45676</v>
      </c>
      <c r="C9154" t="s">
        <v>14</v>
      </c>
      <c r="D9154" t="s">
        <v>15</v>
      </c>
      <c r="E9154" t="s">
        <v>509</v>
      </c>
      <c r="F9154" t="s">
        <v>81</v>
      </c>
      <c r="G9154">
        <v>85323</v>
      </c>
      <c r="H9154" t="s">
        <v>25</v>
      </c>
      <c r="I9154" t="s">
        <v>35</v>
      </c>
      <c r="J9154" t="s">
        <v>59</v>
      </c>
      <c r="K9154" s="6">
        <v>23.2</v>
      </c>
      <c r="L9154">
        <v>2</v>
      </c>
      <c r="M9154">
        <v>0.2</v>
      </c>
      <c r="N9154" s="6">
        <v>1.45</v>
      </c>
      <c r="O9154" t="str">
        <f t="shared" ref="O9154:O9217" si="429">IF(N9154&lt;0,N9154,"")</f>
        <v/>
      </c>
      <c r="P9154" s="6">
        <f t="shared" si="427"/>
        <v>19.658666666666665</v>
      </c>
      <c r="Q9154">
        <f t="shared" si="428"/>
        <v>6.5546283336732838</v>
      </c>
      <c r="R9154" s="16" t="str">
        <f>TEXT(Ecom[[#This Row],[Dates]],"mmm")</f>
        <v>Jan</v>
      </c>
      <c r="S9154" s="16" t="str">
        <f>TEXT(Ecom[[#This Row],[Dates]],"YYYY")</f>
        <v>2025</v>
      </c>
      <c r="T9154" s="16"/>
    </row>
    <row r="9155" spans="1:20" x14ac:dyDescent="0.25">
      <c r="A9155" t="s">
        <v>13</v>
      </c>
      <c r="B9155" s="16">
        <v>45762</v>
      </c>
      <c r="C9155" t="s">
        <v>14</v>
      </c>
      <c r="D9155" t="s">
        <v>15</v>
      </c>
      <c r="E9155" t="s">
        <v>509</v>
      </c>
      <c r="F9155" t="s">
        <v>81</v>
      </c>
      <c r="G9155">
        <v>85323</v>
      </c>
      <c r="H9155" t="s">
        <v>25</v>
      </c>
      <c r="I9155" t="s">
        <v>26</v>
      </c>
      <c r="J9155" t="s">
        <v>34</v>
      </c>
      <c r="K9155" s="6">
        <v>16.463999999999999</v>
      </c>
      <c r="L9155">
        <v>7</v>
      </c>
      <c r="M9155">
        <v>0.2</v>
      </c>
      <c r="N9155" s="6">
        <v>1.8522000000000001</v>
      </c>
      <c r="O9155" t="str">
        <f t="shared" si="429"/>
        <v/>
      </c>
      <c r="P9155" s="6">
        <f t="shared" ref="P9155:P9218" si="430">AVERAGE(K9155:K9157)</f>
        <v>25.28533333333333</v>
      </c>
      <c r="Q9155">
        <f t="shared" si="428"/>
        <v>8.5948394508091415</v>
      </c>
      <c r="R9155" s="16" t="str">
        <f>TEXT(Ecom[[#This Row],[Dates]],"mmm")</f>
        <v>Apr</v>
      </c>
      <c r="S9155" s="16" t="str">
        <f>TEXT(Ecom[[#This Row],[Dates]],"YYYY")</f>
        <v>2025</v>
      </c>
      <c r="T9155" s="16"/>
    </row>
    <row r="9156" spans="1:20" x14ac:dyDescent="0.25">
      <c r="A9156" t="s">
        <v>13</v>
      </c>
      <c r="B9156" s="16">
        <v>46314</v>
      </c>
      <c r="C9156" t="s">
        <v>14</v>
      </c>
      <c r="D9156" t="s">
        <v>15</v>
      </c>
      <c r="E9156" t="s">
        <v>55</v>
      </c>
      <c r="F9156" t="s">
        <v>56</v>
      </c>
      <c r="G9156">
        <v>19140</v>
      </c>
      <c r="H9156" t="s">
        <v>57</v>
      </c>
      <c r="I9156" t="s">
        <v>19</v>
      </c>
      <c r="J9156" t="s">
        <v>33</v>
      </c>
      <c r="K9156" s="6">
        <v>19.312000000000001</v>
      </c>
      <c r="L9156">
        <v>2</v>
      </c>
      <c r="M9156">
        <v>0.2</v>
      </c>
      <c r="N9156" s="6">
        <v>3.1381999999999999</v>
      </c>
      <c r="O9156" t="str">
        <f t="shared" si="429"/>
        <v/>
      </c>
      <c r="P9156" s="6">
        <f t="shared" si="430"/>
        <v>53.783999999999992</v>
      </c>
      <c r="Q9156">
        <f t="shared" si="428"/>
        <v>29.097132250192374</v>
      </c>
      <c r="R9156" s="16" t="str">
        <f>TEXT(Ecom[[#This Row],[Dates]],"mmm")</f>
        <v>Oct</v>
      </c>
      <c r="S9156" s="16" t="str">
        <f>TEXT(Ecom[[#This Row],[Dates]],"YYYY")</f>
        <v>2026</v>
      </c>
      <c r="T9156" s="16"/>
    </row>
    <row r="9157" spans="1:20" x14ac:dyDescent="0.25">
      <c r="A9157" t="s">
        <v>28</v>
      </c>
      <c r="B9157" s="16">
        <v>45857</v>
      </c>
      <c r="C9157" t="s">
        <v>14</v>
      </c>
      <c r="D9157" t="s">
        <v>15</v>
      </c>
      <c r="E9157" t="s">
        <v>176</v>
      </c>
      <c r="F9157" t="s">
        <v>177</v>
      </c>
      <c r="G9157">
        <v>89115</v>
      </c>
      <c r="H9157" t="s">
        <v>25</v>
      </c>
      <c r="I9157" t="s">
        <v>26</v>
      </c>
      <c r="J9157" t="s">
        <v>41</v>
      </c>
      <c r="K9157" s="6">
        <v>40.08</v>
      </c>
      <c r="L9157">
        <v>6</v>
      </c>
      <c r="M9157">
        <v>0</v>
      </c>
      <c r="N9157" s="6">
        <v>19.238399999999999</v>
      </c>
      <c r="O9157" t="str">
        <f t="shared" si="429"/>
        <v/>
      </c>
      <c r="P9157" s="6">
        <f t="shared" si="430"/>
        <v>133.92666666666665</v>
      </c>
      <c r="Q9157">
        <f t="shared" ref="Q9157:Q9220" si="431">SQRT(SUMXMY2(K9157:K9159,P9155:P9157)/3)</f>
        <v>78.249183131459858</v>
      </c>
      <c r="R9157" s="16" t="str">
        <f>TEXT(Ecom[[#This Row],[Dates]],"mmm")</f>
        <v>Jul</v>
      </c>
      <c r="S9157" s="16" t="str">
        <f>TEXT(Ecom[[#This Row],[Dates]],"YYYY")</f>
        <v>2025</v>
      </c>
      <c r="T9157" s="16"/>
    </row>
    <row r="9158" spans="1:20" x14ac:dyDescent="0.25">
      <c r="A9158" t="s">
        <v>28</v>
      </c>
      <c r="B9158" s="16">
        <v>45693</v>
      </c>
      <c r="C9158" t="s">
        <v>22</v>
      </c>
      <c r="D9158" t="s">
        <v>15</v>
      </c>
      <c r="E9158" t="s">
        <v>381</v>
      </c>
      <c r="F9158" t="s">
        <v>382</v>
      </c>
      <c r="G9158">
        <v>4401</v>
      </c>
      <c r="H9158" t="s">
        <v>57</v>
      </c>
      <c r="I9158" t="s">
        <v>26</v>
      </c>
      <c r="J9158" t="s">
        <v>38</v>
      </c>
      <c r="K9158" s="6">
        <v>101.96</v>
      </c>
      <c r="L9158">
        <v>2</v>
      </c>
      <c r="M9158">
        <v>0</v>
      </c>
      <c r="N9158" s="6">
        <v>27.529199999999999</v>
      </c>
      <c r="O9158" t="str">
        <f t="shared" si="429"/>
        <v/>
      </c>
      <c r="P9158" s="6">
        <f t="shared" si="430"/>
        <v>205.70666666666668</v>
      </c>
      <c r="Q9158">
        <f t="shared" si="431"/>
        <v>82.908257191419239</v>
      </c>
      <c r="R9158" s="16" t="str">
        <f>TEXT(Ecom[[#This Row],[Dates]],"mmm")</f>
        <v>Feb</v>
      </c>
      <c r="S9158" s="16" t="str">
        <f>TEXT(Ecom[[#This Row],[Dates]],"YYYY")</f>
        <v>2025</v>
      </c>
      <c r="T9158" s="16"/>
    </row>
    <row r="9159" spans="1:20" x14ac:dyDescent="0.25">
      <c r="A9159" t="s">
        <v>28</v>
      </c>
      <c r="B9159" s="16">
        <v>46372</v>
      </c>
      <c r="C9159" t="s">
        <v>22</v>
      </c>
      <c r="D9159" t="s">
        <v>15</v>
      </c>
      <c r="E9159" t="s">
        <v>381</v>
      </c>
      <c r="F9159" t="s">
        <v>382</v>
      </c>
      <c r="G9159">
        <v>4401</v>
      </c>
      <c r="H9159" t="s">
        <v>57</v>
      </c>
      <c r="I9159" t="s">
        <v>26</v>
      </c>
      <c r="J9159" t="s">
        <v>41</v>
      </c>
      <c r="K9159" s="6">
        <v>259.74</v>
      </c>
      <c r="L9159">
        <v>13</v>
      </c>
      <c r="M9159">
        <v>0</v>
      </c>
      <c r="N9159" s="6">
        <v>124.6752</v>
      </c>
      <c r="O9159" t="str">
        <f t="shared" si="429"/>
        <v/>
      </c>
      <c r="P9159" s="6">
        <f t="shared" si="430"/>
        <v>173.16599999999997</v>
      </c>
      <c r="Q9159">
        <f t="shared" si="431"/>
        <v>124.90436867133666</v>
      </c>
      <c r="R9159" s="16" t="str">
        <f>TEXT(Ecom[[#This Row],[Dates]],"mmm")</f>
        <v>Dec</v>
      </c>
      <c r="S9159" s="16" t="str">
        <f>TEXT(Ecom[[#This Row],[Dates]],"YYYY")</f>
        <v>2026</v>
      </c>
      <c r="T9159" s="16"/>
    </row>
    <row r="9160" spans="1:20" x14ac:dyDescent="0.25">
      <c r="A9160" t="s">
        <v>28</v>
      </c>
      <c r="B9160" s="16">
        <v>45752</v>
      </c>
      <c r="C9160" t="s">
        <v>22</v>
      </c>
      <c r="D9160" t="s">
        <v>15</v>
      </c>
      <c r="E9160" t="s">
        <v>381</v>
      </c>
      <c r="F9160" t="s">
        <v>382</v>
      </c>
      <c r="G9160">
        <v>4401</v>
      </c>
      <c r="H9160" t="s">
        <v>57</v>
      </c>
      <c r="I9160" t="s">
        <v>35</v>
      </c>
      <c r="J9160" t="s">
        <v>59</v>
      </c>
      <c r="K9160" s="6">
        <v>255.42</v>
      </c>
      <c r="L9160">
        <v>9</v>
      </c>
      <c r="M9160">
        <v>0</v>
      </c>
      <c r="N9160" s="6">
        <v>104.7222</v>
      </c>
      <c r="O9160" t="str">
        <f t="shared" si="429"/>
        <v/>
      </c>
      <c r="P9160" s="6">
        <f t="shared" si="430"/>
        <v>90.545999999999992</v>
      </c>
      <c r="Q9160">
        <f t="shared" si="431"/>
        <v>111.29936904749445</v>
      </c>
      <c r="R9160" s="16" t="str">
        <f>TEXT(Ecom[[#This Row],[Dates]],"mmm")</f>
        <v>Apr</v>
      </c>
      <c r="S9160" s="16" t="str">
        <f>TEXT(Ecom[[#This Row],[Dates]],"YYYY")</f>
        <v>2025</v>
      </c>
      <c r="T9160" s="16"/>
    </row>
    <row r="9161" spans="1:20" x14ac:dyDescent="0.25">
      <c r="A9161" t="s">
        <v>28</v>
      </c>
      <c r="B9161" s="16">
        <v>46378</v>
      </c>
      <c r="C9161" t="s">
        <v>44</v>
      </c>
      <c r="D9161" t="s">
        <v>15</v>
      </c>
      <c r="E9161" t="s">
        <v>561</v>
      </c>
      <c r="F9161" t="s">
        <v>86</v>
      </c>
      <c r="G9161">
        <v>37075</v>
      </c>
      <c r="H9161" t="s">
        <v>18</v>
      </c>
      <c r="I9161" t="s">
        <v>26</v>
      </c>
      <c r="J9161" t="s">
        <v>37</v>
      </c>
      <c r="K9161" s="6">
        <v>4.3380000000000001</v>
      </c>
      <c r="L9161">
        <v>3</v>
      </c>
      <c r="M9161">
        <v>0.7</v>
      </c>
      <c r="N9161" s="6">
        <v>-3.0366</v>
      </c>
      <c r="O9161">
        <f t="shared" si="429"/>
        <v>-3.0366</v>
      </c>
      <c r="P9161" s="6">
        <f t="shared" si="430"/>
        <v>140.69266666666667</v>
      </c>
      <c r="Q9161">
        <f t="shared" si="431"/>
        <v>187.0872771436824</v>
      </c>
      <c r="R9161" s="16" t="str">
        <f>TEXT(Ecom[[#This Row],[Dates]],"mmm")</f>
        <v>Dec</v>
      </c>
      <c r="S9161" s="16" t="str">
        <f>TEXT(Ecom[[#This Row],[Dates]],"YYYY")</f>
        <v>2026</v>
      </c>
      <c r="T9161" s="16"/>
    </row>
    <row r="9162" spans="1:20" x14ac:dyDescent="0.25">
      <c r="A9162" t="s">
        <v>28</v>
      </c>
      <c r="B9162" s="16">
        <v>46272</v>
      </c>
      <c r="C9162" t="s">
        <v>44</v>
      </c>
      <c r="D9162" t="s">
        <v>15</v>
      </c>
      <c r="E9162" t="s">
        <v>561</v>
      </c>
      <c r="F9162" t="s">
        <v>86</v>
      </c>
      <c r="G9162">
        <v>37075</v>
      </c>
      <c r="H9162" t="s">
        <v>18</v>
      </c>
      <c r="I9162" t="s">
        <v>26</v>
      </c>
      <c r="J9162" t="s">
        <v>37</v>
      </c>
      <c r="K9162" s="6">
        <v>11.88</v>
      </c>
      <c r="L9162">
        <v>5</v>
      </c>
      <c r="M9162">
        <v>0.7</v>
      </c>
      <c r="N9162" s="6">
        <v>-7.92</v>
      </c>
      <c r="O9162">
        <f t="shared" si="429"/>
        <v>-7.92</v>
      </c>
      <c r="P9162" s="6">
        <f t="shared" si="430"/>
        <v>365.91666666666669</v>
      </c>
      <c r="Q9162">
        <f t="shared" si="431"/>
        <v>241.63103847778299</v>
      </c>
      <c r="R9162" s="16" t="str">
        <f>TEXT(Ecom[[#This Row],[Dates]],"mmm")</f>
        <v>Sep</v>
      </c>
      <c r="S9162" s="16" t="str">
        <f>TEXT(Ecom[[#This Row],[Dates]],"YYYY")</f>
        <v>2026</v>
      </c>
      <c r="T9162" s="16"/>
    </row>
    <row r="9163" spans="1:20" x14ac:dyDescent="0.25">
      <c r="A9163" t="s">
        <v>28</v>
      </c>
      <c r="B9163" s="16">
        <v>46254</v>
      </c>
      <c r="C9163" t="s">
        <v>14</v>
      </c>
      <c r="D9163" t="s">
        <v>15</v>
      </c>
      <c r="E9163" t="s">
        <v>431</v>
      </c>
      <c r="F9163" t="s">
        <v>49</v>
      </c>
      <c r="G9163">
        <v>54703</v>
      </c>
      <c r="H9163" t="s">
        <v>47</v>
      </c>
      <c r="I9163" t="s">
        <v>19</v>
      </c>
      <c r="J9163" t="s">
        <v>20</v>
      </c>
      <c r="K9163" s="6">
        <v>405.86</v>
      </c>
      <c r="L9163">
        <v>7</v>
      </c>
      <c r="M9163">
        <v>0</v>
      </c>
      <c r="N9163" s="6">
        <v>32.468800000000002</v>
      </c>
      <c r="O9163" t="str">
        <f t="shared" si="429"/>
        <v/>
      </c>
      <c r="P9163" s="6">
        <f t="shared" si="430"/>
        <v>362.74866666666662</v>
      </c>
      <c r="Q9163">
        <f t="shared" si="431"/>
        <v>315.61410804546324</v>
      </c>
      <c r="R9163" s="16" t="str">
        <f>TEXT(Ecom[[#This Row],[Dates]],"mmm")</f>
        <v>Aug</v>
      </c>
      <c r="S9163" s="16" t="str">
        <f>TEXT(Ecom[[#This Row],[Dates]],"YYYY")</f>
        <v>2026</v>
      </c>
      <c r="T9163" s="16"/>
    </row>
    <row r="9164" spans="1:20" x14ac:dyDescent="0.25">
      <c r="A9164" t="s">
        <v>28</v>
      </c>
      <c r="B9164" s="16">
        <v>45726</v>
      </c>
      <c r="C9164" t="s">
        <v>14</v>
      </c>
      <c r="D9164" t="s">
        <v>15</v>
      </c>
      <c r="E9164" t="s">
        <v>431</v>
      </c>
      <c r="F9164" t="s">
        <v>49</v>
      </c>
      <c r="G9164">
        <v>54703</v>
      </c>
      <c r="H9164" t="s">
        <v>47</v>
      </c>
      <c r="I9164" t="s">
        <v>19</v>
      </c>
      <c r="J9164" t="s">
        <v>21</v>
      </c>
      <c r="K9164" s="6">
        <v>680.01</v>
      </c>
      <c r="L9164">
        <v>3</v>
      </c>
      <c r="M9164">
        <v>0</v>
      </c>
      <c r="N9164" s="6">
        <v>176.80260000000001</v>
      </c>
      <c r="O9164" t="str">
        <f t="shared" si="429"/>
        <v/>
      </c>
      <c r="P9164" s="6">
        <f t="shared" si="430"/>
        <v>275.17133333333328</v>
      </c>
      <c r="Q9164">
        <f t="shared" si="431"/>
        <v>286.33227947186737</v>
      </c>
      <c r="R9164" s="16" t="str">
        <f>TEXT(Ecom[[#This Row],[Dates]],"mmm")</f>
        <v>Mar</v>
      </c>
      <c r="S9164" s="16" t="str">
        <f>TEXT(Ecom[[#This Row],[Dates]],"YYYY")</f>
        <v>2025</v>
      </c>
      <c r="T9164" s="16"/>
    </row>
    <row r="9165" spans="1:20" x14ac:dyDescent="0.25">
      <c r="A9165" t="s">
        <v>28</v>
      </c>
      <c r="B9165" s="16">
        <v>46352</v>
      </c>
      <c r="C9165" t="s">
        <v>14</v>
      </c>
      <c r="D9165" t="s">
        <v>15</v>
      </c>
      <c r="E9165" t="s">
        <v>79</v>
      </c>
      <c r="F9165" t="s">
        <v>65</v>
      </c>
      <c r="G9165">
        <v>60610</v>
      </c>
      <c r="H9165" t="s">
        <v>47</v>
      </c>
      <c r="I9165" t="s">
        <v>35</v>
      </c>
      <c r="J9165" t="s">
        <v>59</v>
      </c>
      <c r="K9165" s="6">
        <v>2.3759999999999999</v>
      </c>
      <c r="L9165">
        <v>3</v>
      </c>
      <c r="M9165">
        <v>0.2</v>
      </c>
      <c r="N9165" s="6">
        <v>0.74250000000000005</v>
      </c>
      <c r="O9165" t="str">
        <f t="shared" si="429"/>
        <v/>
      </c>
      <c r="P9165" s="6">
        <f t="shared" si="430"/>
        <v>1540.768</v>
      </c>
      <c r="Q9165">
        <f t="shared" si="431"/>
        <v>1709.5406601172358</v>
      </c>
      <c r="R9165" s="16" t="str">
        <f>TEXT(Ecom[[#This Row],[Dates]],"mmm")</f>
        <v>Nov</v>
      </c>
      <c r="S9165" s="16" t="str">
        <f>TEXT(Ecom[[#This Row],[Dates]],"YYYY")</f>
        <v>2026</v>
      </c>
      <c r="T9165" s="16"/>
    </row>
    <row r="9166" spans="1:20" x14ac:dyDescent="0.25">
      <c r="A9166" t="s">
        <v>28</v>
      </c>
      <c r="B9166" s="16">
        <v>46081</v>
      </c>
      <c r="C9166" t="s">
        <v>14</v>
      </c>
      <c r="D9166" t="s">
        <v>15</v>
      </c>
      <c r="E9166" t="s">
        <v>79</v>
      </c>
      <c r="F9166" t="s">
        <v>65</v>
      </c>
      <c r="G9166">
        <v>60610</v>
      </c>
      <c r="H9166" t="s">
        <v>47</v>
      </c>
      <c r="I9166" t="s">
        <v>26</v>
      </c>
      <c r="J9166" t="s">
        <v>38</v>
      </c>
      <c r="K9166" s="6">
        <v>143.12799999999999</v>
      </c>
      <c r="L9166">
        <v>2</v>
      </c>
      <c r="M9166">
        <v>0.8</v>
      </c>
      <c r="N9166" s="6">
        <v>-393.60199999999998</v>
      </c>
      <c r="O9166">
        <f t="shared" si="429"/>
        <v>-393.60199999999998</v>
      </c>
      <c r="P9166" s="6">
        <f t="shared" si="430"/>
        <v>1574.9260000000002</v>
      </c>
      <c r="Q9166">
        <f t="shared" si="431"/>
        <v>1897.2649430761974</v>
      </c>
      <c r="R9166" s="16" t="str">
        <f>TEXT(Ecom[[#This Row],[Dates]],"mmm")</f>
        <v>Feb</v>
      </c>
      <c r="S9166" s="16" t="str">
        <f>TEXT(Ecom[[#This Row],[Dates]],"YYYY")</f>
        <v>2026</v>
      </c>
      <c r="T9166" s="16"/>
    </row>
    <row r="9167" spans="1:20" x14ac:dyDescent="0.25">
      <c r="A9167" t="s">
        <v>13</v>
      </c>
      <c r="B9167" s="16">
        <v>45891</v>
      </c>
      <c r="C9167" t="s">
        <v>14</v>
      </c>
      <c r="D9167" t="s">
        <v>15</v>
      </c>
      <c r="E9167" t="s">
        <v>144</v>
      </c>
      <c r="F9167" t="s">
        <v>24</v>
      </c>
      <c r="G9167">
        <v>92037</v>
      </c>
      <c r="H9167" t="s">
        <v>25</v>
      </c>
      <c r="I9167" t="s">
        <v>35</v>
      </c>
      <c r="J9167" t="s">
        <v>123</v>
      </c>
      <c r="K9167" s="6">
        <v>4476.8</v>
      </c>
      <c r="L9167">
        <v>4</v>
      </c>
      <c r="M9167">
        <v>0.2</v>
      </c>
      <c r="N9167" s="6">
        <v>503.64</v>
      </c>
      <c r="O9167" t="str">
        <f t="shared" si="429"/>
        <v/>
      </c>
      <c r="P9167" s="6">
        <f t="shared" si="430"/>
        <v>1607.6966666666667</v>
      </c>
      <c r="Q9167">
        <f t="shared" si="431"/>
        <v>2053.2952888800573</v>
      </c>
      <c r="R9167" s="16" t="str">
        <f>TEXT(Ecom[[#This Row],[Dates]],"mmm")</f>
        <v>Aug</v>
      </c>
      <c r="S9167" s="16" t="str">
        <f>TEXT(Ecom[[#This Row],[Dates]],"YYYY")</f>
        <v>2025</v>
      </c>
      <c r="T9167" s="16"/>
    </row>
    <row r="9168" spans="1:20" x14ac:dyDescent="0.25">
      <c r="A9168" t="s">
        <v>13</v>
      </c>
      <c r="B9168" s="16">
        <v>46315</v>
      </c>
      <c r="C9168" t="s">
        <v>14</v>
      </c>
      <c r="D9168" t="s">
        <v>15</v>
      </c>
      <c r="E9168" t="s">
        <v>144</v>
      </c>
      <c r="F9168" t="s">
        <v>24</v>
      </c>
      <c r="G9168">
        <v>92037</v>
      </c>
      <c r="H9168" t="s">
        <v>25</v>
      </c>
      <c r="I9168" t="s">
        <v>26</v>
      </c>
      <c r="J9168" t="s">
        <v>41</v>
      </c>
      <c r="K9168" s="6">
        <v>104.85</v>
      </c>
      <c r="L9168">
        <v>1</v>
      </c>
      <c r="M9168">
        <v>0</v>
      </c>
      <c r="N9168" s="6">
        <v>50.328000000000003</v>
      </c>
      <c r="O9168" t="str">
        <f t="shared" si="429"/>
        <v/>
      </c>
      <c r="P9168" s="6">
        <f t="shared" si="430"/>
        <v>222.01666666666665</v>
      </c>
      <c r="Q9168">
        <f t="shared" si="431"/>
        <v>1160.0767911648813</v>
      </c>
      <c r="R9168" s="16" t="str">
        <f>TEXT(Ecom[[#This Row],[Dates]],"mmm")</f>
        <v>Oct</v>
      </c>
      <c r="S9168" s="16" t="str">
        <f>TEXT(Ecom[[#This Row],[Dates]],"YYYY")</f>
        <v>2026</v>
      </c>
      <c r="T9168" s="16"/>
    </row>
    <row r="9169" spans="1:20" x14ac:dyDescent="0.25">
      <c r="A9169" t="s">
        <v>13</v>
      </c>
      <c r="B9169" s="16">
        <v>45673</v>
      </c>
      <c r="C9169" t="s">
        <v>14</v>
      </c>
      <c r="D9169" t="s">
        <v>15</v>
      </c>
      <c r="E9169" t="s">
        <v>144</v>
      </c>
      <c r="F9169" t="s">
        <v>24</v>
      </c>
      <c r="G9169">
        <v>92037</v>
      </c>
      <c r="H9169" t="s">
        <v>25</v>
      </c>
      <c r="I9169" t="s">
        <v>26</v>
      </c>
      <c r="J9169" t="s">
        <v>38</v>
      </c>
      <c r="K9169" s="6">
        <v>241.44</v>
      </c>
      <c r="L9169">
        <v>3</v>
      </c>
      <c r="M9169">
        <v>0</v>
      </c>
      <c r="N9169" s="6">
        <v>72.432000000000002</v>
      </c>
      <c r="O9169" t="str">
        <f t="shared" si="429"/>
        <v/>
      </c>
      <c r="P9169" s="6">
        <f t="shared" si="430"/>
        <v>202.29333333333332</v>
      </c>
      <c r="Q9169">
        <f t="shared" si="431"/>
        <v>795.97713003159424</v>
      </c>
      <c r="R9169" s="16" t="str">
        <f>TEXT(Ecom[[#This Row],[Dates]],"mmm")</f>
        <v>Jan</v>
      </c>
      <c r="S9169" s="16" t="str">
        <f>TEXT(Ecom[[#This Row],[Dates]],"YYYY")</f>
        <v>2025</v>
      </c>
      <c r="T9169" s="16"/>
    </row>
    <row r="9170" spans="1:20" x14ac:dyDescent="0.25">
      <c r="A9170" t="s">
        <v>28</v>
      </c>
      <c r="B9170" s="16">
        <v>45770</v>
      </c>
      <c r="C9170" t="s">
        <v>44</v>
      </c>
      <c r="D9170" t="s">
        <v>15</v>
      </c>
      <c r="E9170" t="s">
        <v>84</v>
      </c>
      <c r="F9170" t="s">
        <v>185</v>
      </c>
      <c r="G9170">
        <v>39212</v>
      </c>
      <c r="H9170" t="s">
        <v>18</v>
      </c>
      <c r="I9170" t="s">
        <v>26</v>
      </c>
      <c r="J9170" t="s">
        <v>41</v>
      </c>
      <c r="K9170" s="6">
        <v>319.76</v>
      </c>
      <c r="L9170">
        <v>14</v>
      </c>
      <c r="M9170">
        <v>0</v>
      </c>
      <c r="N9170" s="6">
        <v>147.08959999999999</v>
      </c>
      <c r="O9170" t="str">
        <f t="shared" si="429"/>
        <v/>
      </c>
      <c r="P9170" s="6">
        <f t="shared" si="430"/>
        <v>132.46666666666667</v>
      </c>
      <c r="Q9170">
        <f t="shared" si="431"/>
        <v>121.35771563623156</v>
      </c>
      <c r="R9170" s="16" t="str">
        <f>TEXT(Ecom[[#This Row],[Dates]],"mmm")</f>
        <v>Apr</v>
      </c>
      <c r="S9170" s="16" t="str">
        <f>TEXT(Ecom[[#This Row],[Dates]],"YYYY")</f>
        <v>2025</v>
      </c>
      <c r="T9170" s="16"/>
    </row>
    <row r="9171" spans="1:20" x14ac:dyDescent="0.25">
      <c r="A9171" t="s">
        <v>28</v>
      </c>
      <c r="B9171" s="16">
        <v>46224</v>
      </c>
      <c r="C9171" t="s">
        <v>44</v>
      </c>
      <c r="D9171" t="s">
        <v>15</v>
      </c>
      <c r="E9171" t="s">
        <v>84</v>
      </c>
      <c r="F9171" t="s">
        <v>185</v>
      </c>
      <c r="G9171">
        <v>39212</v>
      </c>
      <c r="H9171" t="s">
        <v>18</v>
      </c>
      <c r="I9171" t="s">
        <v>26</v>
      </c>
      <c r="J9171" t="s">
        <v>41</v>
      </c>
      <c r="K9171" s="6">
        <v>45.68</v>
      </c>
      <c r="L9171">
        <v>2</v>
      </c>
      <c r="M9171">
        <v>0</v>
      </c>
      <c r="N9171" s="6">
        <v>21.012799999999999</v>
      </c>
      <c r="O9171" t="str">
        <f t="shared" si="429"/>
        <v/>
      </c>
      <c r="P9171" s="6">
        <f t="shared" si="430"/>
        <v>41.846666666666664</v>
      </c>
      <c r="Q9171">
        <f t="shared" si="431"/>
        <v>107.49568838898712</v>
      </c>
      <c r="R9171" s="16" t="str">
        <f>TEXT(Ecom[[#This Row],[Dates]],"mmm")</f>
        <v>Jul</v>
      </c>
      <c r="S9171" s="16" t="str">
        <f>TEXT(Ecom[[#This Row],[Dates]],"YYYY")</f>
        <v>2026</v>
      </c>
      <c r="T9171" s="16"/>
    </row>
    <row r="9172" spans="1:20" x14ac:dyDescent="0.25">
      <c r="A9172" t="s">
        <v>168</v>
      </c>
      <c r="B9172" s="16">
        <v>45990</v>
      </c>
      <c r="C9172" t="s">
        <v>44</v>
      </c>
      <c r="D9172" t="s">
        <v>15</v>
      </c>
      <c r="E9172" t="s">
        <v>567</v>
      </c>
      <c r="F9172" t="s">
        <v>24</v>
      </c>
      <c r="G9172">
        <v>93030</v>
      </c>
      <c r="H9172" t="s">
        <v>25</v>
      </c>
      <c r="I9172" t="s">
        <v>19</v>
      </c>
      <c r="J9172" t="s">
        <v>33</v>
      </c>
      <c r="K9172" s="6">
        <v>31.96</v>
      </c>
      <c r="L9172">
        <v>2</v>
      </c>
      <c r="M9172">
        <v>0</v>
      </c>
      <c r="N9172" s="6">
        <v>1.5980000000000001</v>
      </c>
      <c r="O9172" t="str">
        <f t="shared" si="429"/>
        <v/>
      </c>
      <c r="P9172" s="6">
        <f t="shared" si="430"/>
        <v>397.59999999999997</v>
      </c>
      <c r="Q9172">
        <f t="shared" si="431"/>
        <v>417.07295464498338</v>
      </c>
      <c r="R9172" s="16" t="str">
        <f>TEXT(Ecom[[#This Row],[Dates]],"mmm")</f>
        <v>Nov</v>
      </c>
      <c r="S9172" s="16" t="str">
        <f>TEXT(Ecom[[#This Row],[Dates]],"YYYY")</f>
        <v>2025</v>
      </c>
      <c r="T9172" s="16"/>
    </row>
    <row r="9173" spans="1:20" x14ac:dyDescent="0.25">
      <c r="A9173" t="s">
        <v>168</v>
      </c>
      <c r="B9173" s="16">
        <v>46385</v>
      </c>
      <c r="C9173" t="s">
        <v>44</v>
      </c>
      <c r="D9173" t="s">
        <v>15</v>
      </c>
      <c r="E9173" t="s">
        <v>567</v>
      </c>
      <c r="F9173" t="s">
        <v>24</v>
      </c>
      <c r="G9173">
        <v>93030</v>
      </c>
      <c r="H9173" t="s">
        <v>25</v>
      </c>
      <c r="I9173" t="s">
        <v>26</v>
      </c>
      <c r="J9173" t="s">
        <v>41</v>
      </c>
      <c r="K9173" s="6">
        <v>47.9</v>
      </c>
      <c r="L9173">
        <v>1</v>
      </c>
      <c r="M9173">
        <v>0</v>
      </c>
      <c r="N9173" s="6">
        <v>22.992000000000001</v>
      </c>
      <c r="O9173" t="str">
        <f t="shared" si="429"/>
        <v/>
      </c>
      <c r="P9173" s="6">
        <f t="shared" si="430"/>
        <v>394.58666666666676</v>
      </c>
      <c r="Q9173">
        <f t="shared" si="431"/>
        <v>465.43315651679274</v>
      </c>
      <c r="R9173" s="16" t="str">
        <f>TEXT(Ecom[[#This Row],[Dates]],"mmm")</f>
        <v>Dec</v>
      </c>
      <c r="S9173" s="16" t="str">
        <f>TEXT(Ecom[[#This Row],[Dates]],"YYYY")</f>
        <v>2026</v>
      </c>
      <c r="T9173" s="16"/>
    </row>
    <row r="9174" spans="1:20" x14ac:dyDescent="0.25">
      <c r="A9174" t="s">
        <v>168</v>
      </c>
      <c r="B9174" s="16">
        <v>45856</v>
      </c>
      <c r="C9174" t="s">
        <v>44</v>
      </c>
      <c r="D9174" t="s">
        <v>15</v>
      </c>
      <c r="E9174" t="s">
        <v>567</v>
      </c>
      <c r="F9174" t="s">
        <v>24</v>
      </c>
      <c r="G9174">
        <v>93030</v>
      </c>
      <c r="H9174" t="s">
        <v>25</v>
      </c>
      <c r="I9174" t="s">
        <v>26</v>
      </c>
      <c r="J9174" t="s">
        <v>32</v>
      </c>
      <c r="K9174" s="6">
        <v>1112.94</v>
      </c>
      <c r="L9174">
        <v>3</v>
      </c>
      <c r="M9174">
        <v>0</v>
      </c>
      <c r="N9174" s="6">
        <v>222.58799999999999</v>
      </c>
      <c r="O9174" t="str">
        <f t="shared" si="429"/>
        <v/>
      </c>
      <c r="P9174" s="6">
        <f t="shared" si="430"/>
        <v>402.61200000000008</v>
      </c>
      <c r="Q9174">
        <f t="shared" si="431"/>
        <v>503.046582073374</v>
      </c>
      <c r="R9174" s="16" t="str">
        <f>TEXT(Ecom[[#This Row],[Dates]],"mmm")</f>
        <v>Jul</v>
      </c>
      <c r="S9174" s="16" t="str">
        <f>TEXT(Ecom[[#This Row],[Dates]],"YYYY")</f>
        <v>2025</v>
      </c>
      <c r="T9174" s="16"/>
    </row>
    <row r="9175" spans="1:20" x14ac:dyDescent="0.25">
      <c r="A9175" t="s">
        <v>168</v>
      </c>
      <c r="B9175" s="16">
        <v>46003</v>
      </c>
      <c r="C9175" t="s">
        <v>44</v>
      </c>
      <c r="D9175" t="s">
        <v>15</v>
      </c>
      <c r="E9175" t="s">
        <v>567</v>
      </c>
      <c r="F9175" t="s">
        <v>24</v>
      </c>
      <c r="G9175">
        <v>93030</v>
      </c>
      <c r="H9175" t="s">
        <v>25</v>
      </c>
      <c r="I9175" t="s">
        <v>26</v>
      </c>
      <c r="J9175" t="s">
        <v>60</v>
      </c>
      <c r="K9175" s="6">
        <v>22.92</v>
      </c>
      <c r="L9175">
        <v>3</v>
      </c>
      <c r="M9175">
        <v>0</v>
      </c>
      <c r="N9175" s="6">
        <v>11.2308</v>
      </c>
      <c r="O9175" t="str">
        <f t="shared" si="429"/>
        <v/>
      </c>
      <c r="P9175" s="6">
        <f t="shared" si="430"/>
        <v>38.112000000000002</v>
      </c>
      <c r="Q9175">
        <f t="shared" si="431"/>
        <v>287.40500992566297</v>
      </c>
      <c r="R9175" s="16" t="str">
        <f>TEXT(Ecom[[#This Row],[Dates]],"mmm")</f>
        <v>Dec</v>
      </c>
      <c r="S9175" s="16" t="str">
        <f>TEXT(Ecom[[#This Row],[Dates]],"YYYY")</f>
        <v>2025</v>
      </c>
      <c r="T9175" s="16"/>
    </row>
    <row r="9176" spans="1:20" x14ac:dyDescent="0.25">
      <c r="A9176" t="s">
        <v>13</v>
      </c>
      <c r="B9176" s="16">
        <v>45923</v>
      </c>
      <c r="C9176" t="s">
        <v>14</v>
      </c>
      <c r="D9176" t="s">
        <v>15</v>
      </c>
      <c r="E9176" t="s">
        <v>324</v>
      </c>
      <c r="F9176" t="s">
        <v>43</v>
      </c>
      <c r="G9176">
        <v>98031</v>
      </c>
      <c r="H9176" t="s">
        <v>25</v>
      </c>
      <c r="I9176" t="s">
        <v>35</v>
      </c>
      <c r="J9176" t="s">
        <v>36</v>
      </c>
      <c r="K9176" s="6">
        <v>71.975999999999999</v>
      </c>
      <c r="L9176">
        <v>3</v>
      </c>
      <c r="M9176">
        <v>0.2</v>
      </c>
      <c r="N9176" s="6">
        <v>8.9969999999999999</v>
      </c>
      <c r="O9176" t="str">
        <f t="shared" si="429"/>
        <v/>
      </c>
      <c r="P9176" s="6">
        <f t="shared" si="430"/>
        <v>40.833999999999996</v>
      </c>
      <c r="Q9176">
        <f t="shared" si="431"/>
        <v>191.27975287869168</v>
      </c>
      <c r="R9176" s="16" t="str">
        <f>TEXT(Ecom[[#This Row],[Dates]],"mmm")</f>
        <v>Sep</v>
      </c>
      <c r="S9176" s="16" t="str">
        <f>TEXT(Ecom[[#This Row],[Dates]],"YYYY")</f>
        <v>2025</v>
      </c>
      <c r="T9176" s="16"/>
    </row>
    <row r="9177" spans="1:20" x14ac:dyDescent="0.25">
      <c r="A9177" t="s">
        <v>13</v>
      </c>
      <c r="B9177" s="16">
        <v>46021</v>
      </c>
      <c r="C9177" t="s">
        <v>14</v>
      </c>
      <c r="D9177" t="s">
        <v>15</v>
      </c>
      <c r="E9177" t="s">
        <v>324</v>
      </c>
      <c r="F9177" t="s">
        <v>43</v>
      </c>
      <c r="G9177">
        <v>98031</v>
      </c>
      <c r="H9177" t="s">
        <v>25</v>
      </c>
      <c r="I9177" t="s">
        <v>26</v>
      </c>
      <c r="J9177" t="s">
        <v>41</v>
      </c>
      <c r="K9177" s="6">
        <v>19.440000000000001</v>
      </c>
      <c r="L9177">
        <v>3</v>
      </c>
      <c r="M9177">
        <v>0</v>
      </c>
      <c r="N9177" s="6">
        <v>9.3312000000000008</v>
      </c>
      <c r="O9177" t="str">
        <f t="shared" si="429"/>
        <v/>
      </c>
      <c r="P9177" s="6">
        <f t="shared" si="430"/>
        <v>21.501999999999999</v>
      </c>
      <c r="Q9177">
        <f t="shared" si="431"/>
        <v>12.913140232595115</v>
      </c>
      <c r="R9177" s="16" t="str">
        <f>TEXT(Ecom[[#This Row],[Dates]],"mmm")</f>
        <v>Dec</v>
      </c>
      <c r="S9177" s="16" t="str">
        <f>TEXT(Ecom[[#This Row],[Dates]],"YYYY")</f>
        <v>2025</v>
      </c>
      <c r="T9177" s="16"/>
    </row>
    <row r="9178" spans="1:20" x14ac:dyDescent="0.25">
      <c r="A9178" t="s">
        <v>28</v>
      </c>
      <c r="B9178" s="16">
        <v>45671</v>
      </c>
      <c r="C9178" t="s">
        <v>22</v>
      </c>
      <c r="D9178" t="s">
        <v>15</v>
      </c>
      <c r="E9178" t="s">
        <v>405</v>
      </c>
      <c r="F9178" t="s">
        <v>86</v>
      </c>
      <c r="G9178">
        <v>37211</v>
      </c>
      <c r="H9178" t="s">
        <v>18</v>
      </c>
      <c r="I9178" t="s">
        <v>26</v>
      </c>
      <c r="J9178" t="s">
        <v>37</v>
      </c>
      <c r="K9178" s="6">
        <v>31.085999999999999</v>
      </c>
      <c r="L9178">
        <v>3</v>
      </c>
      <c r="M9178">
        <v>0.7</v>
      </c>
      <c r="N9178" s="6">
        <v>-20.724</v>
      </c>
      <c r="O9178">
        <f t="shared" si="429"/>
        <v>-20.724</v>
      </c>
      <c r="P9178" s="6">
        <f t="shared" si="430"/>
        <v>22.905333333333335</v>
      </c>
      <c r="Q9178">
        <f t="shared" si="431"/>
        <v>7.1217628071623853</v>
      </c>
      <c r="R9178" s="16" t="str">
        <f>TEXT(Ecom[[#This Row],[Dates]],"mmm")</f>
        <v>Jan</v>
      </c>
      <c r="S9178" s="16" t="str">
        <f>TEXT(Ecom[[#This Row],[Dates]],"YYYY")</f>
        <v>2025</v>
      </c>
      <c r="T9178" s="16"/>
    </row>
    <row r="9179" spans="1:20" x14ac:dyDescent="0.25">
      <c r="A9179" t="s">
        <v>28</v>
      </c>
      <c r="B9179" s="16">
        <v>45700</v>
      </c>
      <c r="C9179" t="s">
        <v>14</v>
      </c>
      <c r="D9179" t="s">
        <v>15</v>
      </c>
      <c r="E9179" t="s">
        <v>75</v>
      </c>
      <c r="F9179" t="s">
        <v>76</v>
      </c>
      <c r="G9179">
        <v>10035</v>
      </c>
      <c r="H9179" t="s">
        <v>57</v>
      </c>
      <c r="I9179" t="s">
        <v>35</v>
      </c>
      <c r="J9179" t="s">
        <v>36</v>
      </c>
      <c r="K9179" s="6">
        <v>13.98</v>
      </c>
      <c r="L9179">
        <v>2</v>
      </c>
      <c r="M9179">
        <v>0</v>
      </c>
      <c r="N9179" s="6">
        <v>3.9144000000000001</v>
      </c>
      <c r="O9179" t="str">
        <f t="shared" si="429"/>
        <v/>
      </c>
      <c r="P9179" s="6">
        <f t="shared" si="430"/>
        <v>248.50333333333333</v>
      </c>
      <c r="Q9179">
        <f t="shared" si="431"/>
        <v>265.25714372423744</v>
      </c>
      <c r="R9179" s="16" t="str">
        <f>TEXT(Ecom[[#This Row],[Dates]],"mmm")</f>
        <v>Feb</v>
      </c>
      <c r="S9179" s="16" t="str">
        <f>TEXT(Ecom[[#This Row],[Dates]],"YYYY")</f>
        <v>2025</v>
      </c>
      <c r="T9179" s="16"/>
    </row>
    <row r="9180" spans="1:20" x14ac:dyDescent="0.25">
      <c r="A9180" t="s">
        <v>28</v>
      </c>
      <c r="B9180" s="16">
        <v>46294</v>
      </c>
      <c r="C9180" t="s">
        <v>14</v>
      </c>
      <c r="D9180" t="s">
        <v>15</v>
      </c>
      <c r="E9180" t="s">
        <v>75</v>
      </c>
      <c r="F9180" t="s">
        <v>76</v>
      </c>
      <c r="G9180">
        <v>10035</v>
      </c>
      <c r="H9180" t="s">
        <v>57</v>
      </c>
      <c r="I9180" t="s">
        <v>26</v>
      </c>
      <c r="J9180" t="s">
        <v>34</v>
      </c>
      <c r="K9180" s="6">
        <v>23.65</v>
      </c>
      <c r="L9180">
        <v>1</v>
      </c>
      <c r="M9180">
        <v>0</v>
      </c>
      <c r="N9180" s="6">
        <v>6.149</v>
      </c>
      <c r="O9180" t="str">
        <f t="shared" si="429"/>
        <v/>
      </c>
      <c r="P9180" s="6">
        <f t="shared" si="430"/>
        <v>247.82733333333331</v>
      </c>
      <c r="Q9180">
        <f t="shared" si="431"/>
        <v>298.14126924515352</v>
      </c>
      <c r="R9180" s="16" t="str">
        <f>TEXT(Ecom[[#This Row],[Dates]],"mmm")</f>
        <v>Sep</v>
      </c>
      <c r="S9180" s="16" t="str">
        <f>TEXT(Ecom[[#This Row],[Dates]],"YYYY")</f>
        <v>2026</v>
      </c>
      <c r="T9180" s="16"/>
    </row>
    <row r="9181" spans="1:20" x14ac:dyDescent="0.25">
      <c r="A9181" t="s">
        <v>28</v>
      </c>
      <c r="B9181" s="16">
        <v>45683</v>
      </c>
      <c r="C9181" t="s">
        <v>14</v>
      </c>
      <c r="D9181" t="s">
        <v>15</v>
      </c>
      <c r="E9181" t="s">
        <v>308</v>
      </c>
      <c r="F9181" t="s">
        <v>24</v>
      </c>
      <c r="G9181">
        <v>92683</v>
      </c>
      <c r="H9181" t="s">
        <v>25</v>
      </c>
      <c r="I9181" t="s">
        <v>35</v>
      </c>
      <c r="J9181" t="s">
        <v>36</v>
      </c>
      <c r="K9181" s="6">
        <v>707.88</v>
      </c>
      <c r="L9181">
        <v>3</v>
      </c>
      <c r="M9181">
        <v>0.2</v>
      </c>
      <c r="N9181" s="6">
        <v>44.2425</v>
      </c>
      <c r="O9181" t="str">
        <f t="shared" si="429"/>
        <v/>
      </c>
      <c r="P9181" s="6">
        <f t="shared" si="430"/>
        <v>250.32000000000002</v>
      </c>
      <c r="Q9181">
        <f t="shared" si="431"/>
        <v>323.88744321491731</v>
      </c>
      <c r="R9181" s="16" t="str">
        <f>TEXT(Ecom[[#This Row],[Dates]],"mmm")</f>
        <v>Jan</v>
      </c>
      <c r="S9181" s="16" t="str">
        <f>TEXT(Ecom[[#This Row],[Dates]],"YYYY")</f>
        <v>2025</v>
      </c>
      <c r="T9181" s="16"/>
    </row>
    <row r="9182" spans="1:20" x14ac:dyDescent="0.25">
      <c r="A9182" t="s">
        <v>28</v>
      </c>
      <c r="B9182" s="16">
        <v>46138</v>
      </c>
      <c r="C9182" t="s">
        <v>14</v>
      </c>
      <c r="D9182" t="s">
        <v>15</v>
      </c>
      <c r="E9182" t="s">
        <v>308</v>
      </c>
      <c r="F9182" t="s">
        <v>24</v>
      </c>
      <c r="G9182">
        <v>92683</v>
      </c>
      <c r="H9182" t="s">
        <v>25</v>
      </c>
      <c r="I9182" t="s">
        <v>26</v>
      </c>
      <c r="J9182" t="s">
        <v>37</v>
      </c>
      <c r="K9182" s="6">
        <v>11.952</v>
      </c>
      <c r="L9182">
        <v>3</v>
      </c>
      <c r="M9182">
        <v>0.2</v>
      </c>
      <c r="N9182" s="6">
        <v>4.1832000000000003</v>
      </c>
      <c r="O9182" t="str">
        <f t="shared" si="429"/>
        <v/>
      </c>
      <c r="P9182" s="6">
        <f t="shared" si="430"/>
        <v>32.946666666666665</v>
      </c>
      <c r="Q9182">
        <f t="shared" si="431"/>
        <v>186.37127274778598</v>
      </c>
      <c r="R9182" s="16" t="str">
        <f>TEXT(Ecom[[#This Row],[Dates]],"mmm")</f>
        <v>Apr</v>
      </c>
      <c r="S9182" s="16" t="str">
        <f>TEXT(Ecom[[#This Row],[Dates]],"YYYY")</f>
        <v>2026</v>
      </c>
      <c r="T9182" s="16"/>
    </row>
    <row r="9183" spans="1:20" x14ac:dyDescent="0.25">
      <c r="A9183" t="s">
        <v>28</v>
      </c>
      <c r="B9183" s="16">
        <v>46118</v>
      </c>
      <c r="C9183" t="s">
        <v>14</v>
      </c>
      <c r="D9183" t="s">
        <v>15</v>
      </c>
      <c r="E9183" t="s">
        <v>308</v>
      </c>
      <c r="F9183" t="s">
        <v>24</v>
      </c>
      <c r="G9183">
        <v>92683</v>
      </c>
      <c r="H9183" t="s">
        <v>25</v>
      </c>
      <c r="I9183" t="s">
        <v>26</v>
      </c>
      <c r="J9183" t="s">
        <v>37</v>
      </c>
      <c r="K9183" s="6">
        <v>31.128</v>
      </c>
      <c r="L9183">
        <v>3</v>
      </c>
      <c r="M9183">
        <v>0.2</v>
      </c>
      <c r="N9183" s="6">
        <v>11.673</v>
      </c>
      <c r="O9183" t="str">
        <f t="shared" si="429"/>
        <v/>
      </c>
      <c r="P9183" s="6">
        <f t="shared" si="430"/>
        <v>37.149333333333338</v>
      </c>
      <c r="Q9183">
        <f t="shared" si="431"/>
        <v>127.44158446853936</v>
      </c>
      <c r="R9183" s="16" t="str">
        <f>TEXT(Ecom[[#This Row],[Dates]],"mmm")</f>
        <v>Apr</v>
      </c>
      <c r="S9183" s="16" t="str">
        <f>TEXT(Ecom[[#This Row],[Dates]],"YYYY")</f>
        <v>2026</v>
      </c>
      <c r="T9183" s="16"/>
    </row>
    <row r="9184" spans="1:20" x14ac:dyDescent="0.25">
      <c r="A9184" t="s">
        <v>28</v>
      </c>
      <c r="B9184" s="16">
        <v>46133</v>
      </c>
      <c r="C9184" t="s">
        <v>14</v>
      </c>
      <c r="D9184" t="s">
        <v>15</v>
      </c>
      <c r="E9184" t="s">
        <v>308</v>
      </c>
      <c r="F9184" t="s">
        <v>24</v>
      </c>
      <c r="G9184">
        <v>92683</v>
      </c>
      <c r="H9184" t="s">
        <v>25</v>
      </c>
      <c r="I9184" t="s">
        <v>35</v>
      </c>
      <c r="J9184" t="s">
        <v>59</v>
      </c>
      <c r="K9184" s="6">
        <v>55.76</v>
      </c>
      <c r="L9184">
        <v>4</v>
      </c>
      <c r="M9184">
        <v>0</v>
      </c>
      <c r="N9184" s="6">
        <v>7.8064</v>
      </c>
      <c r="O9184" t="str">
        <f t="shared" si="429"/>
        <v/>
      </c>
      <c r="P9184" s="6">
        <f t="shared" si="430"/>
        <v>44.023333333333333</v>
      </c>
      <c r="Q9184">
        <f t="shared" si="431"/>
        <v>15.691195719610127</v>
      </c>
      <c r="R9184" s="16" t="str">
        <f>TEXT(Ecom[[#This Row],[Dates]],"mmm")</f>
        <v>Apr</v>
      </c>
      <c r="S9184" s="16" t="str">
        <f>TEXT(Ecom[[#This Row],[Dates]],"YYYY")</f>
        <v>2026</v>
      </c>
      <c r="T9184" s="16"/>
    </row>
    <row r="9185" spans="1:20" x14ac:dyDescent="0.25">
      <c r="A9185" t="s">
        <v>28</v>
      </c>
      <c r="B9185" s="16">
        <v>45890</v>
      </c>
      <c r="C9185" t="s">
        <v>14</v>
      </c>
      <c r="D9185" t="s">
        <v>15</v>
      </c>
      <c r="E9185" t="s">
        <v>308</v>
      </c>
      <c r="F9185" t="s">
        <v>24</v>
      </c>
      <c r="G9185">
        <v>92683</v>
      </c>
      <c r="H9185" t="s">
        <v>25</v>
      </c>
      <c r="I9185" t="s">
        <v>26</v>
      </c>
      <c r="J9185" t="s">
        <v>41</v>
      </c>
      <c r="K9185" s="6">
        <v>24.56</v>
      </c>
      <c r="L9185">
        <v>2</v>
      </c>
      <c r="M9185">
        <v>0</v>
      </c>
      <c r="N9185" s="6">
        <v>11.543200000000001</v>
      </c>
      <c r="O9185" t="str">
        <f t="shared" si="429"/>
        <v/>
      </c>
      <c r="P9185" s="6">
        <f t="shared" si="430"/>
        <v>94.498000000000005</v>
      </c>
      <c r="Q9185">
        <f t="shared" si="431"/>
        <v>65.615870253965113</v>
      </c>
      <c r="R9185" s="16" t="str">
        <f>TEXT(Ecom[[#This Row],[Dates]],"mmm")</f>
        <v>Aug</v>
      </c>
      <c r="S9185" s="16" t="str">
        <f>TEXT(Ecom[[#This Row],[Dates]],"YYYY")</f>
        <v>2025</v>
      </c>
      <c r="T9185" s="16"/>
    </row>
    <row r="9186" spans="1:20" x14ac:dyDescent="0.25">
      <c r="A9186" t="s">
        <v>28</v>
      </c>
      <c r="B9186" s="16">
        <v>46259</v>
      </c>
      <c r="C9186" t="s">
        <v>14</v>
      </c>
      <c r="D9186" t="s">
        <v>15</v>
      </c>
      <c r="E9186" t="s">
        <v>308</v>
      </c>
      <c r="F9186" t="s">
        <v>24</v>
      </c>
      <c r="G9186">
        <v>92683</v>
      </c>
      <c r="H9186" t="s">
        <v>25</v>
      </c>
      <c r="I9186" t="s">
        <v>19</v>
      </c>
      <c r="J9186" t="s">
        <v>33</v>
      </c>
      <c r="K9186" s="6">
        <v>51.75</v>
      </c>
      <c r="L9186">
        <v>1</v>
      </c>
      <c r="M9186">
        <v>0</v>
      </c>
      <c r="N9186" s="6">
        <v>15.525</v>
      </c>
      <c r="O9186" t="str">
        <f t="shared" si="429"/>
        <v/>
      </c>
      <c r="P9186" s="6">
        <f t="shared" si="430"/>
        <v>577.34466666666663</v>
      </c>
      <c r="Q9186">
        <f t="shared" si="431"/>
        <v>521.25983705150634</v>
      </c>
      <c r="R9186" s="16" t="str">
        <f>TEXT(Ecom[[#This Row],[Dates]],"mmm")</f>
        <v>Aug</v>
      </c>
      <c r="S9186" s="16" t="str">
        <f>TEXT(Ecom[[#This Row],[Dates]],"YYYY")</f>
        <v>2026</v>
      </c>
      <c r="T9186" s="16"/>
    </row>
    <row r="9187" spans="1:20" x14ac:dyDescent="0.25">
      <c r="A9187" t="s">
        <v>28</v>
      </c>
      <c r="B9187" s="16">
        <v>46026</v>
      </c>
      <c r="C9187" t="s">
        <v>14</v>
      </c>
      <c r="D9187" t="s">
        <v>15</v>
      </c>
      <c r="E9187" t="s">
        <v>308</v>
      </c>
      <c r="F9187" t="s">
        <v>24</v>
      </c>
      <c r="G9187">
        <v>92683</v>
      </c>
      <c r="H9187" t="s">
        <v>25</v>
      </c>
      <c r="I9187" t="s">
        <v>19</v>
      </c>
      <c r="J9187" t="s">
        <v>21</v>
      </c>
      <c r="K9187" s="6">
        <v>207.184</v>
      </c>
      <c r="L9187">
        <v>1</v>
      </c>
      <c r="M9187">
        <v>0.2</v>
      </c>
      <c r="N9187" s="6">
        <v>25.898</v>
      </c>
      <c r="O9187" t="str">
        <f t="shared" si="429"/>
        <v/>
      </c>
      <c r="P9187" s="6">
        <f t="shared" si="430"/>
        <v>561.25733333333335</v>
      </c>
      <c r="Q9187">
        <f t="shared" si="431"/>
        <v>612.69415453340775</v>
      </c>
      <c r="R9187" s="16" t="str">
        <f>TEXT(Ecom[[#This Row],[Dates]],"mmm")</f>
        <v>Jan</v>
      </c>
      <c r="S9187" s="16" t="str">
        <f>TEXT(Ecom[[#This Row],[Dates]],"YYYY")</f>
        <v>2026</v>
      </c>
      <c r="T9187" s="16"/>
    </row>
    <row r="9188" spans="1:20" x14ac:dyDescent="0.25">
      <c r="A9188" t="s">
        <v>28</v>
      </c>
      <c r="B9188" s="16">
        <v>46060</v>
      </c>
      <c r="C9188" t="s">
        <v>14</v>
      </c>
      <c r="D9188" t="s">
        <v>15</v>
      </c>
      <c r="E9188" t="s">
        <v>308</v>
      </c>
      <c r="F9188" t="s">
        <v>24</v>
      </c>
      <c r="G9188">
        <v>92683</v>
      </c>
      <c r="H9188" t="s">
        <v>25</v>
      </c>
      <c r="I9188" t="s">
        <v>26</v>
      </c>
      <c r="J9188" t="s">
        <v>38</v>
      </c>
      <c r="K9188" s="6">
        <v>1473.1</v>
      </c>
      <c r="L9188">
        <v>5</v>
      </c>
      <c r="M9188">
        <v>0</v>
      </c>
      <c r="N9188" s="6">
        <v>412.46800000000002</v>
      </c>
      <c r="O9188" t="str">
        <f t="shared" si="429"/>
        <v/>
      </c>
      <c r="P9188" s="6">
        <f t="shared" si="430"/>
        <v>499.43866666666668</v>
      </c>
      <c r="Q9188">
        <f t="shared" si="431"/>
        <v>668.75300060369409</v>
      </c>
      <c r="R9188" s="16" t="str">
        <f>TEXT(Ecom[[#This Row],[Dates]],"mmm")</f>
        <v>Feb</v>
      </c>
      <c r="S9188" s="16" t="str">
        <f>TEXT(Ecom[[#This Row],[Dates]],"YYYY")</f>
        <v>2026</v>
      </c>
      <c r="T9188" s="16"/>
    </row>
    <row r="9189" spans="1:20" x14ac:dyDescent="0.25">
      <c r="A9189" t="s">
        <v>28</v>
      </c>
      <c r="B9189" s="16">
        <v>46257</v>
      </c>
      <c r="C9189" t="s">
        <v>44</v>
      </c>
      <c r="D9189" t="s">
        <v>15</v>
      </c>
      <c r="E9189" t="s">
        <v>312</v>
      </c>
      <c r="F9189" t="s">
        <v>56</v>
      </c>
      <c r="G9189">
        <v>18103</v>
      </c>
      <c r="H9189" t="s">
        <v>57</v>
      </c>
      <c r="I9189" t="s">
        <v>26</v>
      </c>
      <c r="J9189" t="s">
        <v>110</v>
      </c>
      <c r="K9189" s="6">
        <v>3.488</v>
      </c>
      <c r="L9189">
        <v>2</v>
      </c>
      <c r="M9189">
        <v>0.2</v>
      </c>
      <c r="N9189" s="6">
        <v>-0.6976</v>
      </c>
      <c r="O9189">
        <f t="shared" si="429"/>
        <v>-0.6976</v>
      </c>
      <c r="P9189" s="6">
        <f t="shared" si="430"/>
        <v>229.42933333333335</v>
      </c>
      <c r="Q9189">
        <f t="shared" si="431"/>
        <v>492.39552956540939</v>
      </c>
      <c r="R9189" s="16" t="str">
        <f>TEXT(Ecom[[#This Row],[Dates]],"mmm")</f>
        <v>Aug</v>
      </c>
      <c r="S9189" s="16" t="str">
        <f>TEXT(Ecom[[#This Row],[Dates]],"YYYY")</f>
        <v>2026</v>
      </c>
      <c r="T9189" s="16"/>
    </row>
    <row r="9190" spans="1:20" x14ac:dyDescent="0.25">
      <c r="A9190" t="s">
        <v>28</v>
      </c>
      <c r="B9190" s="16">
        <v>45859</v>
      </c>
      <c r="C9190" t="s">
        <v>44</v>
      </c>
      <c r="D9190" t="s">
        <v>15</v>
      </c>
      <c r="E9190" t="s">
        <v>312</v>
      </c>
      <c r="F9190" t="s">
        <v>56</v>
      </c>
      <c r="G9190">
        <v>18103</v>
      </c>
      <c r="H9190" t="s">
        <v>57</v>
      </c>
      <c r="I9190" t="s">
        <v>35</v>
      </c>
      <c r="J9190" t="s">
        <v>59</v>
      </c>
      <c r="K9190" s="6">
        <v>21.728000000000002</v>
      </c>
      <c r="L9190">
        <v>4</v>
      </c>
      <c r="M9190">
        <v>0.2</v>
      </c>
      <c r="N9190" s="6">
        <v>3.8024</v>
      </c>
      <c r="O9190" t="str">
        <f t="shared" si="429"/>
        <v/>
      </c>
      <c r="P9190" s="6">
        <f t="shared" si="430"/>
        <v>261.46266666666662</v>
      </c>
      <c r="Q9190">
        <f t="shared" si="431"/>
        <v>384.03856191331158</v>
      </c>
      <c r="R9190" s="16" t="str">
        <f>TEXT(Ecom[[#This Row],[Dates]],"mmm")</f>
        <v>Jul</v>
      </c>
      <c r="S9190" s="16" t="str">
        <f>TEXT(Ecom[[#This Row],[Dates]],"YYYY")</f>
        <v>2025</v>
      </c>
      <c r="T9190" s="16"/>
    </row>
    <row r="9191" spans="1:20" x14ac:dyDescent="0.25">
      <c r="A9191" t="s">
        <v>28</v>
      </c>
      <c r="B9191" s="16">
        <v>46195</v>
      </c>
      <c r="C9191" t="s">
        <v>44</v>
      </c>
      <c r="D9191" t="s">
        <v>15</v>
      </c>
      <c r="E9191" t="s">
        <v>312</v>
      </c>
      <c r="F9191" t="s">
        <v>56</v>
      </c>
      <c r="G9191">
        <v>18103</v>
      </c>
      <c r="H9191" t="s">
        <v>57</v>
      </c>
      <c r="I9191" t="s">
        <v>26</v>
      </c>
      <c r="J9191" t="s">
        <v>32</v>
      </c>
      <c r="K9191" s="6">
        <v>663.072</v>
      </c>
      <c r="L9191">
        <v>6</v>
      </c>
      <c r="M9191">
        <v>0.2</v>
      </c>
      <c r="N9191" s="6">
        <v>-165.768</v>
      </c>
      <c r="O9191">
        <f t="shared" si="429"/>
        <v>-165.768</v>
      </c>
      <c r="P9191" s="6">
        <f t="shared" si="430"/>
        <v>270.74266666666665</v>
      </c>
      <c r="Q9191">
        <f t="shared" si="431"/>
        <v>296.17990210756102</v>
      </c>
      <c r="R9191" s="16" t="str">
        <f>TEXT(Ecom[[#This Row],[Dates]],"mmm")</f>
        <v>Jun</v>
      </c>
      <c r="S9191" s="16" t="str">
        <f>TEXT(Ecom[[#This Row],[Dates]],"YYYY")</f>
        <v>2026</v>
      </c>
      <c r="T9191" s="16"/>
    </row>
    <row r="9192" spans="1:20" x14ac:dyDescent="0.25">
      <c r="A9192" t="s">
        <v>28</v>
      </c>
      <c r="B9192" s="16">
        <v>45785</v>
      </c>
      <c r="C9192" t="s">
        <v>44</v>
      </c>
      <c r="D9192" t="s">
        <v>15</v>
      </c>
      <c r="E9192" t="s">
        <v>312</v>
      </c>
      <c r="F9192" t="s">
        <v>56</v>
      </c>
      <c r="G9192">
        <v>18103</v>
      </c>
      <c r="H9192" t="s">
        <v>57</v>
      </c>
      <c r="I9192" t="s">
        <v>26</v>
      </c>
      <c r="J9192" t="s">
        <v>37</v>
      </c>
      <c r="K9192" s="6">
        <v>99.587999999999994</v>
      </c>
      <c r="L9192">
        <v>2</v>
      </c>
      <c r="M9192">
        <v>0.7</v>
      </c>
      <c r="N9192" s="6">
        <v>-82.99</v>
      </c>
      <c r="O9192">
        <f t="shared" si="429"/>
        <v>-82.99</v>
      </c>
      <c r="P9192" s="6">
        <f t="shared" si="430"/>
        <v>59.509333333333338</v>
      </c>
      <c r="Q9192">
        <f t="shared" si="431"/>
        <v>159.19579113364355</v>
      </c>
      <c r="R9192" s="16" t="str">
        <f>TEXT(Ecom[[#This Row],[Dates]],"mmm")</f>
        <v>May</v>
      </c>
      <c r="S9192" s="16" t="str">
        <f>TEXT(Ecom[[#This Row],[Dates]],"YYYY")</f>
        <v>2025</v>
      </c>
      <c r="T9192" s="16"/>
    </row>
    <row r="9193" spans="1:20" x14ac:dyDescent="0.25">
      <c r="A9193" t="s">
        <v>28</v>
      </c>
      <c r="B9193" s="16">
        <v>46136</v>
      </c>
      <c r="C9193" t="s">
        <v>44</v>
      </c>
      <c r="D9193" t="s">
        <v>15</v>
      </c>
      <c r="E9193" t="s">
        <v>312</v>
      </c>
      <c r="F9193" t="s">
        <v>56</v>
      </c>
      <c r="G9193">
        <v>18103</v>
      </c>
      <c r="H9193" t="s">
        <v>57</v>
      </c>
      <c r="I9193" t="s">
        <v>26</v>
      </c>
      <c r="J9193" t="s">
        <v>41</v>
      </c>
      <c r="K9193" s="6">
        <v>49.567999999999998</v>
      </c>
      <c r="L9193">
        <v>2</v>
      </c>
      <c r="M9193">
        <v>0.2</v>
      </c>
      <c r="N9193" s="6">
        <v>15.49</v>
      </c>
      <c r="O9193" t="str">
        <f t="shared" si="429"/>
        <v/>
      </c>
      <c r="P9193" s="6">
        <f t="shared" si="430"/>
        <v>141.21466666666666</v>
      </c>
      <c r="Q9193">
        <f t="shared" si="431"/>
        <v>174.38883834313097</v>
      </c>
      <c r="R9193" s="16" t="str">
        <f>TEXT(Ecom[[#This Row],[Dates]],"mmm")</f>
        <v>Apr</v>
      </c>
      <c r="S9193" s="16" t="str">
        <f>TEXT(Ecom[[#This Row],[Dates]],"YYYY")</f>
        <v>2026</v>
      </c>
      <c r="T9193" s="16"/>
    </row>
    <row r="9194" spans="1:20" x14ac:dyDescent="0.25">
      <c r="A9194" t="s">
        <v>28</v>
      </c>
      <c r="B9194" s="16">
        <v>46234</v>
      </c>
      <c r="C9194" t="s">
        <v>22</v>
      </c>
      <c r="D9194" t="s">
        <v>15</v>
      </c>
      <c r="E9194" t="s">
        <v>122</v>
      </c>
      <c r="F9194" t="s">
        <v>46</v>
      </c>
      <c r="G9194">
        <v>78207</v>
      </c>
      <c r="H9194" t="s">
        <v>47</v>
      </c>
      <c r="I9194" t="s">
        <v>26</v>
      </c>
      <c r="J9194" t="s">
        <v>37</v>
      </c>
      <c r="K9194" s="6">
        <v>29.372</v>
      </c>
      <c r="L9194">
        <v>7</v>
      </c>
      <c r="M9194">
        <v>0.8</v>
      </c>
      <c r="N9194" s="6">
        <v>-46.995199999999997</v>
      </c>
      <c r="O9194">
        <f t="shared" si="429"/>
        <v>-46.995199999999997</v>
      </c>
      <c r="P9194" s="6">
        <f t="shared" si="430"/>
        <v>140.68933333333334</v>
      </c>
      <c r="Q9194">
        <f t="shared" si="431"/>
        <v>130.26762612406816</v>
      </c>
      <c r="R9194" s="16" t="str">
        <f>TEXT(Ecom[[#This Row],[Dates]],"mmm")</f>
        <v>Jul</v>
      </c>
      <c r="S9194" s="16" t="str">
        <f>TEXT(Ecom[[#This Row],[Dates]],"YYYY")</f>
        <v>2026</v>
      </c>
      <c r="T9194" s="16"/>
    </row>
    <row r="9195" spans="1:20" x14ac:dyDescent="0.25">
      <c r="A9195" t="s">
        <v>28</v>
      </c>
      <c r="B9195" s="16">
        <v>46273</v>
      </c>
      <c r="C9195" t="s">
        <v>22</v>
      </c>
      <c r="D9195" t="s">
        <v>15</v>
      </c>
      <c r="E9195" t="s">
        <v>122</v>
      </c>
      <c r="F9195" t="s">
        <v>46</v>
      </c>
      <c r="G9195">
        <v>78207</v>
      </c>
      <c r="H9195" t="s">
        <v>47</v>
      </c>
      <c r="I9195" t="s">
        <v>35</v>
      </c>
      <c r="J9195" t="s">
        <v>36</v>
      </c>
      <c r="K9195" s="6">
        <v>344.70400000000001</v>
      </c>
      <c r="L9195">
        <v>2</v>
      </c>
      <c r="M9195">
        <v>0.2</v>
      </c>
      <c r="N9195" s="6">
        <v>38.779200000000003</v>
      </c>
      <c r="O9195" t="str">
        <f t="shared" si="429"/>
        <v/>
      </c>
      <c r="P9195" s="6">
        <f t="shared" si="430"/>
        <v>164.97866666666667</v>
      </c>
      <c r="Q9195">
        <f t="shared" si="431"/>
        <v>134.08560037362537</v>
      </c>
      <c r="R9195" s="16" t="str">
        <f>TEXT(Ecom[[#This Row],[Dates]],"mmm")</f>
        <v>Sep</v>
      </c>
      <c r="S9195" s="16" t="str">
        <f>TEXT(Ecom[[#This Row],[Dates]],"YYYY")</f>
        <v>2026</v>
      </c>
      <c r="T9195" s="16"/>
    </row>
    <row r="9196" spans="1:20" x14ac:dyDescent="0.25">
      <c r="A9196" t="s">
        <v>28</v>
      </c>
      <c r="B9196" s="16">
        <v>46002</v>
      </c>
      <c r="C9196" t="s">
        <v>14</v>
      </c>
      <c r="D9196" t="s">
        <v>15</v>
      </c>
      <c r="E9196" t="s">
        <v>509</v>
      </c>
      <c r="F9196" t="s">
        <v>81</v>
      </c>
      <c r="G9196">
        <v>85323</v>
      </c>
      <c r="H9196" t="s">
        <v>25</v>
      </c>
      <c r="I9196" t="s">
        <v>26</v>
      </c>
      <c r="J9196" t="s">
        <v>110</v>
      </c>
      <c r="K9196" s="6">
        <v>47.991999999999997</v>
      </c>
      <c r="L9196">
        <v>7</v>
      </c>
      <c r="M9196">
        <v>0.2</v>
      </c>
      <c r="N9196" s="6">
        <v>3.5994000000000002</v>
      </c>
      <c r="O9196" t="str">
        <f t="shared" si="429"/>
        <v/>
      </c>
      <c r="P9196" s="6">
        <f t="shared" si="430"/>
        <v>63.397333333333336</v>
      </c>
      <c r="Q9196">
        <f t="shared" si="431"/>
        <v>66.025864871276028</v>
      </c>
      <c r="R9196" s="16" t="str">
        <f>TEXT(Ecom[[#This Row],[Dates]],"mmm")</f>
        <v>Dec</v>
      </c>
      <c r="S9196" s="16" t="str">
        <f>TEXT(Ecom[[#This Row],[Dates]],"YYYY")</f>
        <v>2025</v>
      </c>
      <c r="T9196" s="16"/>
    </row>
    <row r="9197" spans="1:20" x14ac:dyDescent="0.25">
      <c r="A9197" t="s">
        <v>28</v>
      </c>
      <c r="B9197" s="16">
        <v>45807</v>
      </c>
      <c r="C9197" t="s">
        <v>14</v>
      </c>
      <c r="D9197" t="s">
        <v>15</v>
      </c>
      <c r="E9197" t="s">
        <v>509</v>
      </c>
      <c r="F9197" t="s">
        <v>81</v>
      </c>
      <c r="G9197">
        <v>85323</v>
      </c>
      <c r="H9197" t="s">
        <v>25</v>
      </c>
      <c r="I9197" t="s">
        <v>35</v>
      </c>
      <c r="J9197" t="s">
        <v>59</v>
      </c>
      <c r="K9197" s="6">
        <v>102.24</v>
      </c>
      <c r="L9197">
        <v>4</v>
      </c>
      <c r="M9197">
        <v>0.2</v>
      </c>
      <c r="N9197" s="6">
        <v>-16.614000000000001</v>
      </c>
      <c r="O9197">
        <f t="shared" si="429"/>
        <v>-16.614000000000001</v>
      </c>
      <c r="P9197" s="6">
        <f t="shared" si="430"/>
        <v>524.73333333333335</v>
      </c>
      <c r="Q9197">
        <f t="shared" si="431"/>
        <v>525.23590044008904</v>
      </c>
      <c r="R9197" s="16" t="str">
        <f>TEXT(Ecom[[#This Row],[Dates]],"mmm")</f>
        <v>May</v>
      </c>
      <c r="S9197" s="16" t="str">
        <f>TEXT(Ecom[[#This Row],[Dates]],"YYYY")</f>
        <v>2025</v>
      </c>
      <c r="T9197" s="16"/>
    </row>
    <row r="9198" spans="1:20" x14ac:dyDescent="0.25">
      <c r="A9198" t="s">
        <v>28</v>
      </c>
      <c r="B9198" s="16">
        <v>45815</v>
      </c>
      <c r="C9198" t="s">
        <v>14</v>
      </c>
      <c r="D9198" t="s">
        <v>15</v>
      </c>
      <c r="E9198" t="s">
        <v>117</v>
      </c>
      <c r="F9198" t="s">
        <v>24</v>
      </c>
      <c r="G9198">
        <v>95123</v>
      </c>
      <c r="H9198" t="s">
        <v>25</v>
      </c>
      <c r="I9198" t="s">
        <v>26</v>
      </c>
      <c r="J9198" t="s">
        <v>41</v>
      </c>
      <c r="K9198" s="6">
        <v>39.96</v>
      </c>
      <c r="L9198">
        <v>2</v>
      </c>
      <c r="M9198">
        <v>0</v>
      </c>
      <c r="N9198" s="6">
        <v>19.180800000000001</v>
      </c>
      <c r="O9198" t="str">
        <f t="shared" si="429"/>
        <v/>
      </c>
      <c r="P9198" s="6">
        <f t="shared" si="430"/>
        <v>504.33333333333331</v>
      </c>
      <c r="Q9198">
        <f t="shared" si="431"/>
        <v>588.30910972303593</v>
      </c>
      <c r="R9198" s="16" t="str">
        <f>TEXT(Ecom[[#This Row],[Dates]],"mmm")</f>
        <v>Jun</v>
      </c>
      <c r="S9198" s="16" t="str">
        <f>TEXT(Ecom[[#This Row],[Dates]],"YYYY")</f>
        <v>2025</v>
      </c>
      <c r="T9198" s="16"/>
    </row>
    <row r="9199" spans="1:20" x14ac:dyDescent="0.25">
      <c r="A9199" t="s">
        <v>28</v>
      </c>
      <c r="B9199" s="16">
        <v>46298</v>
      </c>
      <c r="C9199" t="s">
        <v>14</v>
      </c>
      <c r="D9199" t="s">
        <v>15</v>
      </c>
      <c r="E9199" t="s">
        <v>117</v>
      </c>
      <c r="F9199" t="s">
        <v>24</v>
      </c>
      <c r="G9199">
        <v>95123</v>
      </c>
      <c r="H9199" t="s">
        <v>25</v>
      </c>
      <c r="I9199" t="s">
        <v>35</v>
      </c>
      <c r="J9199" t="s">
        <v>36</v>
      </c>
      <c r="K9199" s="6">
        <v>1432</v>
      </c>
      <c r="L9199">
        <v>5</v>
      </c>
      <c r="M9199">
        <v>0.2</v>
      </c>
      <c r="N9199" s="6">
        <v>125.3</v>
      </c>
      <c r="O9199" t="str">
        <f t="shared" si="429"/>
        <v/>
      </c>
      <c r="P9199" s="6">
        <f t="shared" si="430"/>
        <v>576.60800000000006</v>
      </c>
      <c r="Q9199">
        <f t="shared" si="431"/>
        <v>616.45786774970964</v>
      </c>
      <c r="R9199" s="16" t="str">
        <f>TEXT(Ecom[[#This Row],[Dates]],"mmm")</f>
        <v>Oct</v>
      </c>
      <c r="S9199" s="16" t="str">
        <f>TEXT(Ecom[[#This Row],[Dates]],"YYYY")</f>
        <v>2026</v>
      </c>
      <c r="T9199" s="16"/>
    </row>
    <row r="9200" spans="1:20" x14ac:dyDescent="0.25">
      <c r="A9200" t="s">
        <v>28</v>
      </c>
      <c r="B9200" s="16">
        <v>46024</v>
      </c>
      <c r="C9200" t="s">
        <v>14</v>
      </c>
      <c r="D9200" t="s">
        <v>15</v>
      </c>
      <c r="E9200" t="s">
        <v>117</v>
      </c>
      <c r="F9200" t="s">
        <v>24</v>
      </c>
      <c r="G9200">
        <v>95123</v>
      </c>
      <c r="H9200" t="s">
        <v>25</v>
      </c>
      <c r="I9200" t="s">
        <v>26</v>
      </c>
      <c r="J9200" t="s">
        <v>110</v>
      </c>
      <c r="K9200" s="6">
        <v>41.04</v>
      </c>
      <c r="L9200">
        <v>6</v>
      </c>
      <c r="M9200">
        <v>0</v>
      </c>
      <c r="N9200" s="6">
        <v>11.0808</v>
      </c>
      <c r="O9200" t="str">
        <f t="shared" si="429"/>
        <v/>
      </c>
      <c r="P9200" s="6">
        <f t="shared" si="430"/>
        <v>139.60133333333334</v>
      </c>
      <c r="Q9200">
        <f t="shared" si="431"/>
        <v>325.20499060450175</v>
      </c>
      <c r="R9200" s="16" t="str">
        <f>TEXT(Ecom[[#This Row],[Dates]],"mmm")</f>
        <v>Jan</v>
      </c>
      <c r="S9200" s="16" t="str">
        <f>TEXT(Ecom[[#This Row],[Dates]],"YYYY")</f>
        <v>2026</v>
      </c>
      <c r="T9200" s="16"/>
    </row>
    <row r="9201" spans="1:20" x14ac:dyDescent="0.25">
      <c r="A9201" t="s">
        <v>28</v>
      </c>
      <c r="B9201" s="16">
        <v>46062</v>
      </c>
      <c r="C9201" t="s">
        <v>14</v>
      </c>
      <c r="D9201" t="s">
        <v>15</v>
      </c>
      <c r="E9201" t="s">
        <v>117</v>
      </c>
      <c r="F9201" t="s">
        <v>24</v>
      </c>
      <c r="G9201">
        <v>95123</v>
      </c>
      <c r="H9201" t="s">
        <v>25</v>
      </c>
      <c r="I9201" t="s">
        <v>19</v>
      </c>
      <c r="J9201" t="s">
        <v>21</v>
      </c>
      <c r="K9201" s="6">
        <v>256.78399999999999</v>
      </c>
      <c r="L9201">
        <v>1</v>
      </c>
      <c r="M9201">
        <v>0.2</v>
      </c>
      <c r="N9201" s="6">
        <v>32.097999999999999</v>
      </c>
      <c r="O9201" t="str">
        <f t="shared" si="429"/>
        <v/>
      </c>
      <c r="P9201" s="6">
        <f t="shared" si="430"/>
        <v>231.24800000000002</v>
      </c>
      <c r="Q9201">
        <f t="shared" si="431"/>
        <v>191.32316191469619</v>
      </c>
      <c r="R9201" s="16" t="str">
        <f>TEXT(Ecom[[#This Row],[Dates]],"mmm")</f>
        <v>Feb</v>
      </c>
      <c r="S9201" s="16" t="str">
        <f>TEXT(Ecom[[#This Row],[Dates]],"YYYY")</f>
        <v>2026</v>
      </c>
      <c r="T9201" s="16"/>
    </row>
    <row r="9202" spans="1:20" x14ac:dyDescent="0.25">
      <c r="A9202" t="s">
        <v>62</v>
      </c>
      <c r="B9202" s="16">
        <v>46251</v>
      </c>
      <c r="C9202" t="s">
        <v>14</v>
      </c>
      <c r="D9202" t="s">
        <v>15</v>
      </c>
      <c r="E9202" t="s">
        <v>361</v>
      </c>
      <c r="F9202" t="s">
        <v>132</v>
      </c>
      <c r="G9202">
        <v>8861</v>
      </c>
      <c r="H9202" t="s">
        <v>57</v>
      </c>
      <c r="I9202" t="s">
        <v>19</v>
      </c>
      <c r="J9202" t="s">
        <v>20</v>
      </c>
      <c r="K9202" s="6">
        <v>120.98</v>
      </c>
      <c r="L9202">
        <v>1</v>
      </c>
      <c r="M9202">
        <v>0</v>
      </c>
      <c r="N9202" s="6">
        <v>12.098000000000001</v>
      </c>
      <c r="O9202" t="str">
        <f t="shared" si="429"/>
        <v/>
      </c>
      <c r="P9202" s="6">
        <f t="shared" si="430"/>
        <v>155.23733333333334</v>
      </c>
      <c r="Q9202">
        <f t="shared" si="431"/>
        <v>88.55281931810633</v>
      </c>
      <c r="R9202" s="16" t="str">
        <f>TEXT(Ecom[[#This Row],[Dates]],"mmm")</f>
        <v>Aug</v>
      </c>
      <c r="S9202" s="16" t="str">
        <f>TEXT(Ecom[[#This Row],[Dates]],"YYYY")</f>
        <v>2026</v>
      </c>
      <c r="T9202" s="16"/>
    </row>
    <row r="9203" spans="1:20" x14ac:dyDescent="0.25">
      <c r="A9203" t="s">
        <v>62</v>
      </c>
      <c r="B9203" s="16">
        <v>46197</v>
      </c>
      <c r="C9203" t="s">
        <v>14</v>
      </c>
      <c r="D9203" t="s">
        <v>15</v>
      </c>
      <c r="E9203" t="s">
        <v>361</v>
      </c>
      <c r="F9203" t="s">
        <v>132</v>
      </c>
      <c r="G9203">
        <v>8861</v>
      </c>
      <c r="H9203" t="s">
        <v>57</v>
      </c>
      <c r="I9203" t="s">
        <v>26</v>
      </c>
      <c r="J9203" t="s">
        <v>37</v>
      </c>
      <c r="K9203" s="6">
        <v>315.98</v>
      </c>
      <c r="L9203">
        <v>1</v>
      </c>
      <c r="M9203">
        <v>0</v>
      </c>
      <c r="N9203" s="6">
        <v>148.51060000000001</v>
      </c>
      <c r="O9203" t="str">
        <f t="shared" si="429"/>
        <v/>
      </c>
      <c r="P9203" s="6">
        <f t="shared" si="430"/>
        <v>153.22733333333335</v>
      </c>
      <c r="Q9203">
        <f t="shared" si="431"/>
        <v>90.633337537493276</v>
      </c>
      <c r="R9203" s="16" t="str">
        <f>TEXT(Ecom[[#This Row],[Dates]],"mmm")</f>
        <v>Jun</v>
      </c>
      <c r="S9203" s="16" t="str">
        <f>TEXT(Ecom[[#This Row],[Dates]],"YYYY")</f>
        <v>2026</v>
      </c>
      <c r="T9203" s="16"/>
    </row>
    <row r="9204" spans="1:20" x14ac:dyDescent="0.25">
      <c r="A9204" t="s">
        <v>28</v>
      </c>
      <c r="B9204" s="16">
        <v>45688</v>
      </c>
      <c r="C9204" t="s">
        <v>22</v>
      </c>
      <c r="D9204" t="s">
        <v>15</v>
      </c>
      <c r="E9204" t="s">
        <v>75</v>
      </c>
      <c r="F9204" t="s">
        <v>76</v>
      </c>
      <c r="G9204">
        <v>10011</v>
      </c>
      <c r="H9204" t="s">
        <v>57</v>
      </c>
      <c r="I9204" t="s">
        <v>26</v>
      </c>
      <c r="J9204" t="s">
        <v>37</v>
      </c>
      <c r="K9204" s="6">
        <v>28.751999999999999</v>
      </c>
      <c r="L9204">
        <v>3</v>
      </c>
      <c r="M9204">
        <v>0.2</v>
      </c>
      <c r="N9204" s="6">
        <v>10.0632</v>
      </c>
      <c r="O9204" t="str">
        <f t="shared" si="429"/>
        <v/>
      </c>
      <c r="P9204" s="6">
        <f t="shared" si="430"/>
        <v>55.580666666666666</v>
      </c>
      <c r="Q9204">
        <f t="shared" si="431"/>
        <v>78.5760539915876</v>
      </c>
      <c r="R9204" s="16" t="str">
        <f>TEXT(Ecom[[#This Row],[Dates]],"mmm")</f>
        <v>Jan</v>
      </c>
      <c r="S9204" s="16" t="str">
        <f>TEXT(Ecom[[#This Row],[Dates]],"YYYY")</f>
        <v>2025</v>
      </c>
      <c r="T9204" s="16"/>
    </row>
    <row r="9205" spans="1:20" x14ac:dyDescent="0.25">
      <c r="A9205" t="s">
        <v>28</v>
      </c>
      <c r="B9205" s="16">
        <v>46053</v>
      </c>
      <c r="C9205" t="s">
        <v>22</v>
      </c>
      <c r="D9205" t="s">
        <v>15</v>
      </c>
      <c r="E9205" t="s">
        <v>75</v>
      </c>
      <c r="F9205" t="s">
        <v>76</v>
      </c>
      <c r="G9205">
        <v>10011</v>
      </c>
      <c r="H9205" t="s">
        <v>57</v>
      </c>
      <c r="I9205" t="s">
        <v>26</v>
      </c>
      <c r="J9205" t="s">
        <v>34</v>
      </c>
      <c r="K9205" s="6">
        <v>114.95</v>
      </c>
      <c r="L9205">
        <v>5</v>
      </c>
      <c r="M9205">
        <v>0</v>
      </c>
      <c r="N9205" s="6">
        <v>32.186</v>
      </c>
      <c r="O9205" t="str">
        <f t="shared" si="429"/>
        <v/>
      </c>
      <c r="P9205" s="6">
        <f t="shared" si="430"/>
        <v>51.156666666666666</v>
      </c>
      <c r="Q9205">
        <f t="shared" si="431"/>
        <v>35.575617955123271</v>
      </c>
      <c r="R9205" s="16" t="str">
        <f>TEXT(Ecom[[#This Row],[Dates]],"mmm")</f>
        <v>Jan</v>
      </c>
      <c r="S9205" s="16" t="str">
        <f>TEXT(Ecom[[#This Row],[Dates]],"YYYY")</f>
        <v>2026</v>
      </c>
      <c r="T9205" s="16"/>
    </row>
    <row r="9206" spans="1:20" x14ac:dyDescent="0.25">
      <c r="A9206" t="s">
        <v>28</v>
      </c>
      <c r="B9206" s="16">
        <v>45922</v>
      </c>
      <c r="C9206" t="s">
        <v>22</v>
      </c>
      <c r="D9206" t="s">
        <v>15</v>
      </c>
      <c r="E9206" t="s">
        <v>23</v>
      </c>
      <c r="F9206" t="s">
        <v>24</v>
      </c>
      <c r="G9206">
        <v>90004</v>
      </c>
      <c r="H9206" t="s">
        <v>25</v>
      </c>
      <c r="I9206" t="s">
        <v>26</v>
      </c>
      <c r="J9206" t="s">
        <v>34</v>
      </c>
      <c r="K9206" s="6">
        <v>23.04</v>
      </c>
      <c r="L9206">
        <v>8</v>
      </c>
      <c r="M9206">
        <v>0</v>
      </c>
      <c r="N9206" s="6">
        <v>6.9119999999999999</v>
      </c>
      <c r="O9206" t="str">
        <f t="shared" si="429"/>
        <v/>
      </c>
      <c r="P9206" s="6">
        <f t="shared" si="430"/>
        <v>30.12</v>
      </c>
      <c r="Q9206">
        <f t="shared" si="431"/>
        <v>30.569472416969383</v>
      </c>
      <c r="R9206" s="16" t="str">
        <f>TEXT(Ecom[[#This Row],[Dates]],"mmm")</f>
        <v>Sep</v>
      </c>
      <c r="S9206" s="16" t="str">
        <f>TEXT(Ecom[[#This Row],[Dates]],"YYYY")</f>
        <v>2025</v>
      </c>
      <c r="T9206" s="16"/>
    </row>
    <row r="9207" spans="1:20" x14ac:dyDescent="0.25">
      <c r="A9207" t="s">
        <v>168</v>
      </c>
      <c r="B9207" s="16">
        <v>45721</v>
      </c>
      <c r="C9207" t="s">
        <v>14</v>
      </c>
      <c r="D9207" t="s">
        <v>15</v>
      </c>
      <c r="E9207" t="s">
        <v>542</v>
      </c>
      <c r="F9207" t="s">
        <v>127</v>
      </c>
      <c r="G9207">
        <v>6460</v>
      </c>
      <c r="H9207" t="s">
        <v>57</v>
      </c>
      <c r="I9207" t="s">
        <v>26</v>
      </c>
      <c r="J9207" t="s">
        <v>34</v>
      </c>
      <c r="K9207" s="6">
        <v>15.48</v>
      </c>
      <c r="L9207">
        <v>3</v>
      </c>
      <c r="M9207">
        <v>0</v>
      </c>
      <c r="N9207" s="6">
        <v>4.4892000000000003</v>
      </c>
      <c r="O9207" t="str">
        <f t="shared" si="429"/>
        <v/>
      </c>
      <c r="P9207" s="6">
        <f t="shared" si="430"/>
        <v>35.712000000000003</v>
      </c>
      <c r="Q9207">
        <f t="shared" si="431"/>
        <v>24.231011537865029</v>
      </c>
      <c r="R9207" s="16" t="str">
        <f>TEXT(Ecom[[#This Row],[Dates]],"mmm")</f>
        <v>Mar</v>
      </c>
      <c r="S9207" s="16" t="str">
        <f>TEXT(Ecom[[#This Row],[Dates]],"YYYY")</f>
        <v>2025</v>
      </c>
      <c r="T9207" s="16"/>
    </row>
    <row r="9208" spans="1:20" x14ac:dyDescent="0.25">
      <c r="A9208" t="s">
        <v>168</v>
      </c>
      <c r="B9208" s="16">
        <v>46337</v>
      </c>
      <c r="C9208" t="s">
        <v>14</v>
      </c>
      <c r="D9208" t="s">
        <v>15</v>
      </c>
      <c r="E9208" t="s">
        <v>542</v>
      </c>
      <c r="F9208" t="s">
        <v>127</v>
      </c>
      <c r="G9208">
        <v>6460</v>
      </c>
      <c r="H9208" t="s">
        <v>57</v>
      </c>
      <c r="I9208" t="s">
        <v>26</v>
      </c>
      <c r="J9208" t="s">
        <v>41</v>
      </c>
      <c r="K9208" s="6">
        <v>51.84</v>
      </c>
      <c r="L9208">
        <v>8</v>
      </c>
      <c r="M9208">
        <v>0</v>
      </c>
      <c r="N9208" s="6">
        <v>24.883199999999999</v>
      </c>
      <c r="O9208" t="str">
        <f t="shared" si="429"/>
        <v/>
      </c>
      <c r="P9208" s="6">
        <f t="shared" si="430"/>
        <v>35.905333333333338</v>
      </c>
      <c r="Q9208">
        <f t="shared" si="431"/>
        <v>17.150689695666387</v>
      </c>
      <c r="R9208" s="16" t="str">
        <f>TEXT(Ecom[[#This Row],[Dates]],"mmm")</f>
        <v>Nov</v>
      </c>
      <c r="S9208" s="16" t="str">
        <f>TEXT(Ecom[[#This Row],[Dates]],"YYYY")</f>
        <v>2026</v>
      </c>
      <c r="T9208" s="16"/>
    </row>
    <row r="9209" spans="1:20" x14ac:dyDescent="0.25">
      <c r="A9209" t="s">
        <v>28</v>
      </c>
      <c r="B9209" s="16">
        <v>46308</v>
      </c>
      <c r="C9209" t="s">
        <v>14</v>
      </c>
      <c r="D9209" t="s">
        <v>15</v>
      </c>
      <c r="E9209" t="s">
        <v>107</v>
      </c>
      <c r="F9209" t="s">
        <v>65</v>
      </c>
      <c r="G9209">
        <v>61701</v>
      </c>
      <c r="H9209" t="s">
        <v>47</v>
      </c>
      <c r="I9209" t="s">
        <v>35</v>
      </c>
      <c r="J9209" t="s">
        <v>59</v>
      </c>
      <c r="K9209" s="6">
        <v>39.816000000000003</v>
      </c>
      <c r="L9209">
        <v>3</v>
      </c>
      <c r="M9209">
        <v>0.2</v>
      </c>
      <c r="N9209" s="6">
        <v>7.4654999999999996</v>
      </c>
      <c r="O9209" t="str">
        <f t="shared" si="429"/>
        <v/>
      </c>
      <c r="P9209" s="6">
        <f t="shared" si="430"/>
        <v>21.052000000000003</v>
      </c>
      <c r="Q9209">
        <f t="shared" si="431"/>
        <v>14.146236897859813</v>
      </c>
      <c r="R9209" s="16" t="str">
        <f>TEXT(Ecom[[#This Row],[Dates]],"mmm")</f>
        <v>Oct</v>
      </c>
      <c r="S9209" s="16" t="str">
        <f>TEXT(Ecom[[#This Row],[Dates]],"YYYY")</f>
        <v>2026</v>
      </c>
      <c r="T9209" s="16"/>
    </row>
    <row r="9210" spans="1:20" x14ac:dyDescent="0.25">
      <c r="A9210" t="s">
        <v>13</v>
      </c>
      <c r="B9210" s="16">
        <v>46164</v>
      </c>
      <c r="C9210" t="s">
        <v>22</v>
      </c>
      <c r="D9210" t="s">
        <v>15</v>
      </c>
      <c r="E9210" t="s">
        <v>42</v>
      </c>
      <c r="F9210" t="s">
        <v>43</v>
      </c>
      <c r="G9210">
        <v>98105</v>
      </c>
      <c r="H9210" t="s">
        <v>25</v>
      </c>
      <c r="I9210" t="s">
        <v>26</v>
      </c>
      <c r="J9210" t="s">
        <v>32</v>
      </c>
      <c r="K9210" s="6">
        <v>16.059999999999999</v>
      </c>
      <c r="L9210">
        <v>1</v>
      </c>
      <c r="M9210">
        <v>0</v>
      </c>
      <c r="N9210" s="6">
        <v>4.1756000000000002</v>
      </c>
      <c r="O9210" t="str">
        <f t="shared" si="429"/>
        <v/>
      </c>
      <c r="P9210" s="6">
        <f t="shared" si="430"/>
        <v>9.58</v>
      </c>
      <c r="Q9210">
        <f t="shared" si="431"/>
        <v>14.153652521653335</v>
      </c>
      <c r="R9210" s="16" t="str">
        <f>TEXT(Ecom[[#This Row],[Dates]],"mmm")</f>
        <v>May</v>
      </c>
      <c r="S9210" s="16" t="str">
        <f>TEXT(Ecom[[#This Row],[Dates]],"YYYY")</f>
        <v>2026</v>
      </c>
      <c r="T9210" s="16"/>
    </row>
    <row r="9211" spans="1:20" x14ac:dyDescent="0.25">
      <c r="A9211" t="s">
        <v>13</v>
      </c>
      <c r="B9211" s="16">
        <v>46141</v>
      </c>
      <c r="C9211" t="s">
        <v>44</v>
      </c>
      <c r="D9211" t="s">
        <v>15</v>
      </c>
      <c r="E9211" t="s">
        <v>223</v>
      </c>
      <c r="F9211" t="s">
        <v>102</v>
      </c>
      <c r="G9211">
        <v>52601</v>
      </c>
      <c r="H9211" t="s">
        <v>47</v>
      </c>
      <c r="I9211" t="s">
        <v>26</v>
      </c>
      <c r="J9211" t="s">
        <v>60</v>
      </c>
      <c r="K9211" s="6">
        <v>7.28</v>
      </c>
      <c r="L9211">
        <v>1</v>
      </c>
      <c r="M9211">
        <v>0</v>
      </c>
      <c r="N9211" s="6">
        <v>3.4944000000000002</v>
      </c>
      <c r="O9211" t="str">
        <f t="shared" si="429"/>
        <v/>
      </c>
      <c r="P9211" s="6">
        <f t="shared" si="430"/>
        <v>10.706666666666669</v>
      </c>
      <c r="Q9211">
        <f t="shared" si="431"/>
        <v>9.7195935290715934</v>
      </c>
      <c r="R9211" s="16" t="str">
        <f>TEXT(Ecom[[#This Row],[Dates]],"mmm")</f>
        <v>Apr</v>
      </c>
      <c r="S9211" s="16" t="str">
        <f>TEXT(Ecom[[#This Row],[Dates]],"YYYY")</f>
        <v>2026</v>
      </c>
      <c r="T9211" s="16"/>
    </row>
    <row r="9212" spans="1:20" x14ac:dyDescent="0.25">
      <c r="A9212" t="s">
        <v>13</v>
      </c>
      <c r="B9212" s="16">
        <v>45848</v>
      </c>
      <c r="C9212" t="s">
        <v>44</v>
      </c>
      <c r="D9212" t="s">
        <v>15</v>
      </c>
      <c r="E9212" t="s">
        <v>223</v>
      </c>
      <c r="F9212" t="s">
        <v>102</v>
      </c>
      <c r="G9212">
        <v>52601</v>
      </c>
      <c r="H9212" t="s">
        <v>47</v>
      </c>
      <c r="I9212" t="s">
        <v>26</v>
      </c>
      <c r="J9212" t="s">
        <v>37</v>
      </c>
      <c r="K9212" s="6">
        <v>5.4</v>
      </c>
      <c r="L9212">
        <v>3</v>
      </c>
      <c r="M9212">
        <v>0</v>
      </c>
      <c r="N9212" s="6">
        <v>2.5920000000000001</v>
      </c>
      <c r="O9212" t="str">
        <f t="shared" si="429"/>
        <v/>
      </c>
      <c r="P9212" s="6">
        <f t="shared" si="430"/>
        <v>21.573333333333334</v>
      </c>
      <c r="Q9212">
        <f t="shared" si="431"/>
        <v>11.956554068174709</v>
      </c>
      <c r="R9212" s="16" t="str">
        <f>TEXT(Ecom[[#This Row],[Dates]],"mmm")</f>
        <v>Jul</v>
      </c>
      <c r="S9212" s="16" t="str">
        <f>TEXT(Ecom[[#This Row],[Dates]],"YYYY")</f>
        <v>2025</v>
      </c>
      <c r="T9212" s="16"/>
    </row>
    <row r="9213" spans="1:20" x14ac:dyDescent="0.25">
      <c r="A9213" t="s">
        <v>28</v>
      </c>
      <c r="B9213" s="16">
        <v>45910</v>
      </c>
      <c r="C9213" t="s">
        <v>14</v>
      </c>
      <c r="D9213" t="s">
        <v>15</v>
      </c>
      <c r="E9213" t="s">
        <v>109</v>
      </c>
      <c r="F9213" t="s">
        <v>24</v>
      </c>
      <c r="G9213">
        <v>95661</v>
      </c>
      <c r="H9213" t="s">
        <v>25</v>
      </c>
      <c r="I9213" t="s">
        <v>26</v>
      </c>
      <c r="J9213" t="s">
        <v>41</v>
      </c>
      <c r="K9213" s="6">
        <v>19.440000000000001</v>
      </c>
      <c r="L9213">
        <v>3</v>
      </c>
      <c r="M9213">
        <v>0</v>
      </c>
      <c r="N9213" s="6">
        <v>9.3312000000000008</v>
      </c>
      <c r="O9213" t="str">
        <f t="shared" si="429"/>
        <v/>
      </c>
      <c r="P9213" s="6">
        <f t="shared" si="430"/>
        <v>46.25333333333333</v>
      </c>
      <c r="Q9213">
        <f t="shared" si="431"/>
        <v>22.455585793591165</v>
      </c>
      <c r="R9213" s="16" t="str">
        <f>TEXT(Ecom[[#This Row],[Dates]],"mmm")</f>
        <v>Sep</v>
      </c>
      <c r="S9213" s="16" t="str">
        <f>TEXT(Ecom[[#This Row],[Dates]],"YYYY")</f>
        <v>2025</v>
      </c>
      <c r="T9213" s="16"/>
    </row>
    <row r="9214" spans="1:20" x14ac:dyDescent="0.25">
      <c r="A9214" t="s">
        <v>28</v>
      </c>
      <c r="B9214" s="16">
        <v>45715</v>
      </c>
      <c r="C9214" t="s">
        <v>22</v>
      </c>
      <c r="D9214" t="s">
        <v>15</v>
      </c>
      <c r="E9214" t="s">
        <v>52</v>
      </c>
      <c r="F9214" t="s">
        <v>24</v>
      </c>
      <c r="G9214">
        <v>94110</v>
      </c>
      <c r="H9214" t="s">
        <v>25</v>
      </c>
      <c r="I9214" t="s">
        <v>19</v>
      </c>
      <c r="J9214" t="s">
        <v>33</v>
      </c>
      <c r="K9214" s="6">
        <v>39.880000000000003</v>
      </c>
      <c r="L9214">
        <v>2</v>
      </c>
      <c r="M9214">
        <v>0</v>
      </c>
      <c r="N9214" s="6">
        <v>11.166399999999999</v>
      </c>
      <c r="O9214" t="str">
        <f t="shared" si="429"/>
        <v/>
      </c>
      <c r="P9214" s="6">
        <f t="shared" si="430"/>
        <v>46.661333333333324</v>
      </c>
      <c r="Q9214">
        <f t="shared" si="431"/>
        <v>26.535198192421912</v>
      </c>
      <c r="R9214" s="16" t="str">
        <f>TEXT(Ecom[[#This Row],[Dates]],"mmm")</f>
        <v>Feb</v>
      </c>
      <c r="S9214" s="16" t="str">
        <f>TEXT(Ecom[[#This Row],[Dates]],"YYYY")</f>
        <v>2025</v>
      </c>
      <c r="T9214" s="16"/>
    </row>
    <row r="9215" spans="1:20" x14ac:dyDescent="0.25">
      <c r="A9215" t="s">
        <v>28</v>
      </c>
      <c r="B9215" s="16">
        <v>46013</v>
      </c>
      <c r="C9215" t="s">
        <v>22</v>
      </c>
      <c r="D9215" t="s">
        <v>15</v>
      </c>
      <c r="E9215" t="s">
        <v>52</v>
      </c>
      <c r="F9215" t="s">
        <v>24</v>
      </c>
      <c r="G9215">
        <v>94110</v>
      </c>
      <c r="H9215" t="s">
        <v>25</v>
      </c>
      <c r="I9215" t="s">
        <v>19</v>
      </c>
      <c r="J9215" t="s">
        <v>33</v>
      </c>
      <c r="K9215" s="6">
        <v>79.44</v>
      </c>
      <c r="L9215">
        <v>3</v>
      </c>
      <c r="M9215">
        <v>0</v>
      </c>
      <c r="N9215" s="6">
        <v>28.598400000000002</v>
      </c>
      <c r="O9215" t="str">
        <f t="shared" si="429"/>
        <v/>
      </c>
      <c r="P9215" s="6">
        <f t="shared" si="430"/>
        <v>44.167999999999999</v>
      </c>
      <c r="Q9215">
        <f t="shared" si="431"/>
        <v>25.269889914605805</v>
      </c>
      <c r="R9215" s="16" t="str">
        <f>TEXT(Ecom[[#This Row],[Dates]],"mmm")</f>
        <v>Dec</v>
      </c>
      <c r="S9215" s="16" t="str">
        <f>TEXT(Ecom[[#This Row],[Dates]],"YYYY")</f>
        <v>2025</v>
      </c>
      <c r="T9215" s="16"/>
    </row>
    <row r="9216" spans="1:20" x14ac:dyDescent="0.25">
      <c r="A9216" t="s">
        <v>62</v>
      </c>
      <c r="B9216" s="16">
        <v>45686</v>
      </c>
      <c r="C9216" t="s">
        <v>22</v>
      </c>
      <c r="D9216" t="s">
        <v>15</v>
      </c>
      <c r="E9216" t="s">
        <v>55</v>
      </c>
      <c r="F9216" t="s">
        <v>56</v>
      </c>
      <c r="G9216">
        <v>19120</v>
      </c>
      <c r="H9216" t="s">
        <v>57</v>
      </c>
      <c r="I9216" t="s">
        <v>26</v>
      </c>
      <c r="J9216" t="s">
        <v>27</v>
      </c>
      <c r="K9216" s="6">
        <v>20.664000000000001</v>
      </c>
      <c r="L9216">
        <v>7</v>
      </c>
      <c r="M9216">
        <v>0.2</v>
      </c>
      <c r="N9216" s="6">
        <v>6.9741</v>
      </c>
      <c r="O9216" t="str">
        <f t="shared" si="429"/>
        <v/>
      </c>
      <c r="P9216" s="6">
        <f t="shared" si="430"/>
        <v>22.275333333333332</v>
      </c>
      <c r="Q9216">
        <f t="shared" si="431"/>
        <v>17.193254577390597</v>
      </c>
      <c r="R9216" s="16" t="str">
        <f>TEXT(Ecom[[#This Row],[Dates]],"mmm")</f>
        <v>Jan</v>
      </c>
      <c r="S9216" s="16" t="str">
        <f>TEXT(Ecom[[#This Row],[Dates]],"YYYY")</f>
        <v>2025</v>
      </c>
      <c r="T9216" s="16"/>
    </row>
    <row r="9217" spans="1:20" x14ac:dyDescent="0.25">
      <c r="A9217" t="s">
        <v>28</v>
      </c>
      <c r="B9217" s="16">
        <v>46190</v>
      </c>
      <c r="C9217" t="s">
        <v>22</v>
      </c>
      <c r="D9217" t="s">
        <v>15</v>
      </c>
      <c r="E9217" t="s">
        <v>23</v>
      </c>
      <c r="F9217" t="s">
        <v>24</v>
      </c>
      <c r="G9217">
        <v>90049</v>
      </c>
      <c r="H9217" t="s">
        <v>25</v>
      </c>
      <c r="I9217" t="s">
        <v>26</v>
      </c>
      <c r="J9217" t="s">
        <v>41</v>
      </c>
      <c r="K9217" s="6">
        <v>32.4</v>
      </c>
      <c r="L9217">
        <v>5</v>
      </c>
      <c r="M9217">
        <v>0</v>
      </c>
      <c r="N9217" s="6">
        <v>15.552</v>
      </c>
      <c r="O9217" t="str">
        <f t="shared" si="429"/>
        <v/>
      </c>
      <c r="P9217" s="6">
        <f t="shared" si="430"/>
        <v>20.480666666666668</v>
      </c>
      <c r="Q9217">
        <f t="shared" si="431"/>
        <v>8.9071058191802166</v>
      </c>
      <c r="R9217" s="16" t="str">
        <f>TEXT(Ecom[[#This Row],[Dates]],"mmm")</f>
        <v>Jun</v>
      </c>
      <c r="S9217" s="16" t="str">
        <f>TEXT(Ecom[[#This Row],[Dates]],"YYYY")</f>
        <v>2026</v>
      </c>
      <c r="T9217" s="16"/>
    </row>
    <row r="9218" spans="1:20" x14ac:dyDescent="0.25">
      <c r="A9218" t="s">
        <v>28</v>
      </c>
      <c r="B9218" s="16">
        <v>46379</v>
      </c>
      <c r="C9218" t="s">
        <v>22</v>
      </c>
      <c r="D9218" t="s">
        <v>15</v>
      </c>
      <c r="E9218" t="s">
        <v>462</v>
      </c>
      <c r="F9218" t="s">
        <v>46</v>
      </c>
      <c r="G9218">
        <v>79762</v>
      </c>
      <c r="H9218" t="s">
        <v>47</v>
      </c>
      <c r="I9218" t="s">
        <v>26</v>
      </c>
      <c r="J9218" t="s">
        <v>38</v>
      </c>
      <c r="K9218" s="6">
        <v>13.762</v>
      </c>
      <c r="L9218">
        <v>1</v>
      </c>
      <c r="M9218">
        <v>0.8</v>
      </c>
      <c r="N9218" s="6">
        <v>-24.771599999999999</v>
      </c>
      <c r="O9218">
        <f t="shared" ref="O9218:O9281" si="432">IF(N9218&lt;0,N9218,"")</f>
        <v>-24.771599999999999</v>
      </c>
      <c r="P9218" s="6">
        <f t="shared" si="430"/>
        <v>24.576666666666668</v>
      </c>
      <c r="Q9218">
        <f t="shared" si="431"/>
        <v>12.961346466406267</v>
      </c>
      <c r="R9218" s="16" t="str">
        <f>TEXT(Ecom[[#This Row],[Dates]],"mmm")</f>
        <v>Dec</v>
      </c>
      <c r="S9218" s="16" t="str">
        <f>TEXT(Ecom[[#This Row],[Dates]],"YYYY")</f>
        <v>2026</v>
      </c>
      <c r="T9218" s="16"/>
    </row>
    <row r="9219" spans="1:20" x14ac:dyDescent="0.25">
      <c r="A9219" t="s">
        <v>62</v>
      </c>
      <c r="B9219" s="16">
        <v>45988</v>
      </c>
      <c r="C9219" t="s">
        <v>44</v>
      </c>
      <c r="D9219" t="s">
        <v>15</v>
      </c>
      <c r="E9219" t="s">
        <v>93</v>
      </c>
      <c r="F9219" t="s">
        <v>68</v>
      </c>
      <c r="G9219">
        <v>55407</v>
      </c>
      <c r="H9219" t="s">
        <v>47</v>
      </c>
      <c r="I9219" t="s">
        <v>26</v>
      </c>
      <c r="J9219" t="s">
        <v>60</v>
      </c>
      <c r="K9219" s="6">
        <v>15.28</v>
      </c>
      <c r="L9219">
        <v>2</v>
      </c>
      <c r="M9219">
        <v>0</v>
      </c>
      <c r="N9219" s="6">
        <v>7.4871999999999996</v>
      </c>
      <c r="O9219" t="str">
        <f t="shared" si="432"/>
        <v/>
      </c>
      <c r="P9219" s="6">
        <f t="shared" ref="P9219:P9282" si="433">AVERAGE(K9219:K9221)</f>
        <v>120.47933333333334</v>
      </c>
      <c r="Q9219">
        <f t="shared" si="431"/>
        <v>105.18100918997796</v>
      </c>
      <c r="R9219" s="16" t="str">
        <f>TEXT(Ecom[[#This Row],[Dates]],"mmm")</f>
        <v>Nov</v>
      </c>
      <c r="S9219" s="16" t="str">
        <f>TEXT(Ecom[[#This Row],[Dates]],"YYYY")</f>
        <v>2025</v>
      </c>
      <c r="T9219" s="16"/>
    </row>
    <row r="9220" spans="1:20" x14ac:dyDescent="0.25">
      <c r="A9220" t="s">
        <v>28</v>
      </c>
      <c r="B9220" s="16">
        <v>45836</v>
      </c>
      <c r="C9220" t="s">
        <v>14</v>
      </c>
      <c r="D9220" t="s">
        <v>15</v>
      </c>
      <c r="E9220" t="s">
        <v>55</v>
      </c>
      <c r="F9220" t="s">
        <v>56</v>
      </c>
      <c r="G9220">
        <v>19120</v>
      </c>
      <c r="H9220" t="s">
        <v>57</v>
      </c>
      <c r="I9220" t="s">
        <v>26</v>
      </c>
      <c r="J9220" t="s">
        <v>32</v>
      </c>
      <c r="K9220" s="6">
        <v>44.688000000000002</v>
      </c>
      <c r="L9220">
        <v>7</v>
      </c>
      <c r="M9220">
        <v>0.2</v>
      </c>
      <c r="N9220" s="6">
        <v>3.3515999999999999</v>
      </c>
      <c r="O9220" t="str">
        <f t="shared" si="432"/>
        <v/>
      </c>
      <c r="P9220" s="6">
        <f t="shared" si="433"/>
        <v>119.07600000000001</v>
      </c>
      <c r="Q9220">
        <f t="shared" si="431"/>
        <v>122.23935970721392</v>
      </c>
      <c r="R9220" s="16" t="str">
        <f>TEXT(Ecom[[#This Row],[Dates]],"mmm")</f>
        <v>Jun</v>
      </c>
      <c r="S9220" s="16" t="str">
        <f>TEXT(Ecom[[#This Row],[Dates]],"YYYY")</f>
        <v>2025</v>
      </c>
      <c r="T9220" s="16"/>
    </row>
    <row r="9221" spans="1:20" x14ac:dyDescent="0.25">
      <c r="A9221" t="s">
        <v>28</v>
      </c>
      <c r="B9221" s="16">
        <v>46265</v>
      </c>
      <c r="C9221" t="s">
        <v>14</v>
      </c>
      <c r="D9221" t="s">
        <v>15</v>
      </c>
      <c r="E9221" t="s">
        <v>55</v>
      </c>
      <c r="F9221" t="s">
        <v>56</v>
      </c>
      <c r="G9221">
        <v>19120</v>
      </c>
      <c r="H9221" t="s">
        <v>57</v>
      </c>
      <c r="I9221" t="s">
        <v>19</v>
      </c>
      <c r="J9221" t="s">
        <v>20</v>
      </c>
      <c r="K9221" s="6">
        <v>301.47000000000003</v>
      </c>
      <c r="L9221">
        <v>3</v>
      </c>
      <c r="M9221">
        <v>0.5</v>
      </c>
      <c r="N9221" s="6">
        <v>-204.99959999999999</v>
      </c>
      <c r="O9221">
        <f t="shared" si="432"/>
        <v>-204.99959999999999</v>
      </c>
      <c r="P9221" s="6">
        <f t="shared" si="433"/>
        <v>605.68666666666661</v>
      </c>
      <c r="Q9221">
        <f t="shared" ref="Q9221:Q9284" si="434">SQRT(SUMXMY2(K9221:K9223,P9219:P9221)/3)</f>
        <v>533.01791044565459</v>
      </c>
      <c r="R9221" s="16" t="str">
        <f>TEXT(Ecom[[#This Row],[Dates]],"mmm")</f>
        <v>Aug</v>
      </c>
      <c r="S9221" s="16" t="str">
        <f>TEXT(Ecom[[#This Row],[Dates]],"YYYY")</f>
        <v>2026</v>
      </c>
      <c r="T9221" s="16"/>
    </row>
    <row r="9222" spans="1:20" x14ac:dyDescent="0.25">
      <c r="A9222" t="s">
        <v>62</v>
      </c>
      <c r="B9222" s="16">
        <v>46253</v>
      </c>
      <c r="C9222" t="s">
        <v>14</v>
      </c>
      <c r="D9222" t="s">
        <v>15</v>
      </c>
      <c r="E9222" t="s">
        <v>325</v>
      </c>
      <c r="F9222" t="s">
        <v>125</v>
      </c>
      <c r="G9222">
        <v>70506</v>
      </c>
      <c r="H9222" t="s">
        <v>18</v>
      </c>
      <c r="I9222" t="s">
        <v>26</v>
      </c>
      <c r="J9222" t="s">
        <v>27</v>
      </c>
      <c r="K9222" s="6">
        <v>11.07</v>
      </c>
      <c r="L9222">
        <v>3</v>
      </c>
      <c r="M9222">
        <v>0</v>
      </c>
      <c r="N9222" s="6">
        <v>5.2028999999999996</v>
      </c>
      <c r="O9222" t="str">
        <f t="shared" si="432"/>
        <v/>
      </c>
      <c r="P9222" s="6">
        <f t="shared" si="433"/>
        <v>513.8366666666667</v>
      </c>
      <c r="Q9222">
        <f t="shared" si="434"/>
        <v>593.7534086241028</v>
      </c>
      <c r="R9222" s="16" t="str">
        <f>TEXT(Ecom[[#This Row],[Dates]],"mmm")</f>
        <v>Aug</v>
      </c>
      <c r="S9222" s="16" t="str">
        <f>TEXT(Ecom[[#This Row],[Dates]],"YYYY")</f>
        <v>2026</v>
      </c>
      <c r="T9222" s="16"/>
    </row>
    <row r="9223" spans="1:20" x14ac:dyDescent="0.25">
      <c r="A9223" t="s">
        <v>62</v>
      </c>
      <c r="B9223" s="16">
        <v>46306</v>
      </c>
      <c r="C9223" t="s">
        <v>14</v>
      </c>
      <c r="D9223" t="s">
        <v>15</v>
      </c>
      <c r="E9223" t="s">
        <v>325</v>
      </c>
      <c r="F9223" t="s">
        <v>125</v>
      </c>
      <c r="G9223">
        <v>70506</v>
      </c>
      <c r="H9223" t="s">
        <v>18</v>
      </c>
      <c r="I9223" t="s">
        <v>19</v>
      </c>
      <c r="J9223" t="s">
        <v>31</v>
      </c>
      <c r="K9223" s="6">
        <v>1504.52</v>
      </c>
      <c r="L9223">
        <v>4</v>
      </c>
      <c r="M9223">
        <v>0</v>
      </c>
      <c r="N9223" s="6">
        <v>346.03960000000001</v>
      </c>
      <c r="O9223" t="str">
        <f t="shared" si="432"/>
        <v/>
      </c>
      <c r="P9223" s="6">
        <f t="shared" si="433"/>
        <v>512.6586666666667</v>
      </c>
      <c r="Q9223">
        <f t="shared" si="434"/>
        <v>658.56230864478994</v>
      </c>
      <c r="R9223" s="16" t="str">
        <f>TEXT(Ecom[[#This Row],[Dates]],"mmm")</f>
        <v>Oct</v>
      </c>
      <c r="S9223" s="16" t="str">
        <f>TEXT(Ecom[[#This Row],[Dates]],"YYYY")</f>
        <v>2026</v>
      </c>
      <c r="T9223" s="16"/>
    </row>
    <row r="9224" spans="1:20" x14ac:dyDescent="0.25">
      <c r="A9224" t="s">
        <v>62</v>
      </c>
      <c r="B9224" s="16">
        <v>45798</v>
      </c>
      <c r="C9224" t="s">
        <v>14</v>
      </c>
      <c r="D9224" t="s">
        <v>15</v>
      </c>
      <c r="E9224" t="s">
        <v>325</v>
      </c>
      <c r="F9224" t="s">
        <v>125</v>
      </c>
      <c r="G9224">
        <v>70506</v>
      </c>
      <c r="H9224" t="s">
        <v>18</v>
      </c>
      <c r="I9224" t="s">
        <v>26</v>
      </c>
      <c r="J9224" t="s">
        <v>41</v>
      </c>
      <c r="K9224" s="6">
        <v>25.92</v>
      </c>
      <c r="L9224">
        <v>4</v>
      </c>
      <c r="M9224">
        <v>0</v>
      </c>
      <c r="N9224" s="6">
        <v>12.441599999999999</v>
      </c>
      <c r="O9224" t="str">
        <f t="shared" si="432"/>
        <v/>
      </c>
      <c r="P9224" s="6">
        <f t="shared" si="433"/>
        <v>11.621333333333334</v>
      </c>
      <c r="Q9224">
        <f t="shared" si="434"/>
        <v>405.51033450428582</v>
      </c>
      <c r="R9224" s="16" t="str">
        <f>TEXT(Ecom[[#This Row],[Dates]],"mmm")</f>
        <v>May</v>
      </c>
      <c r="S9224" s="16" t="str">
        <f>TEXT(Ecom[[#This Row],[Dates]],"YYYY")</f>
        <v>2025</v>
      </c>
      <c r="T9224" s="16"/>
    </row>
    <row r="9225" spans="1:20" x14ac:dyDescent="0.25">
      <c r="A9225" t="s">
        <v>168</v>
      </c>
      <c r="B9225" s="16">
        <v>46386</v>
      </c>
      <c r="C9225" t="s">
        <v>44</v>
      </c>
      <c r="D9225" t="s">
        <v>15</v>
      </c>
      <c r="E9225" t="s">
        <v>611</v>
      </c>
      <c r="F9225" t="s">
        <v>46</v>
      </c>
      <c r="G9225">
        <v>77803</v>
      </c>
      <c r="H9225" t="s">
        <v>47</v>
      </c>
      <c r="I9225" t="s">
        <v>26</v>
      </c>
      <c r="J9225" t="s">
        <v>37</v>
      </c>
      <c r="K9225" s="6">
        <v>7.5359999999999996</v>
      </c>
      <c r="L9225">
        <v>6</v>
      </c>
      <c r="M9225">
        <v>0.8</v>
      </c>
      <c r="N9225" s="6">
        <v>-13.188000000000001</v>
      </c>
      <c r="O9225">
        <f t="shared" si="432"/>
        <v>-13.188000000000001</v>
      </c>
      <c r="P9225" s="6">
        <f t="shared" si="433"/>
        <v>4.3626666666666667</v>
      </c>
      <c r="Q9225">
        <f t="shared" si="434"/>
        <v>291.69234270222302</v>
      </c>
      <c r="R9225" s="16" t="str">
        <f>TEXT(Ecom[[#This Row],[Dates]],"mmm")</f>
        <v>Dec</v>
      </c>
      <c r="S9225" s="16" t="str">
        <f>TEXT(Ecom[[#This Row],[Dates]],"YYYY")</f>
        <v>2026</v>
      </c>
      <c r="T9225" s="16"/>
    </row>
    <row r="9226" spans="1:20" x14ac:dyDescent="0.25">
      <c r="A9226" t="s">
        <v>168</v>
      </c>
      <c r="B9226" s="16">
        <v>46137</v>
      </c>
      <c r="C9226" t="s">
        <v>44</v>
      </c>
      <c r="D9226" t="s">
        <v>15</v>
      </c>
      <c r="E9226" t="s">
        <v>611</v>
      </c>
      <c r="F9226" t="s">
        <v>46</v>
      </c>
      <c r="G9226">
        <v>77803</v>
      </c>
      <c r="H9226" t="s">
        <v>47</v>
      </c>
      <c r="I9226" t="s">
        <v>26</v>
      </c>
      <c r="J9226" t="s">
        <v>37</v>
      </c>
      <c r="K9226" s="6">
        <v>1.4079999999999999</v>
      </c>
      <c r="L9226">
        <v>2</v>
      </c>
      <c r="M9226">
        <v>0.8</v>
      </c>
      <c r="N9226" s="6">
        <v>-2.3231999999999999</v>
      </c>
      <c r="O9226">
        <f t="shared" si="432"/>
        <v>-2.3231999999999999</v>
      </c>
      <c r="P9226" s="6">
        <f t="shared" si="433"/>
        <v>19.434666666666669</v>
      </c>
      <c r="Q9226">
        <f t="shared" si="434"/>
        <v>20.11968102243285</v>
      </c>
      <c r="R9226" s="16" t="str">
        <f>TEXT(Ecom[[#This Row],[Dates]],"mmm")</f>
        <v>Apr</v>
      </c>
      <c r="S9226" s="16" t="str">
        <f>TEXT(Ecom[[#This Row],[Dates]],"YYYY")</f>
        <v>2026</v>
      </c>
      <c r="T9226" s="16"/>
    </row>
    <row r="9227" spans="1:20" x14ac:dyDescent="0.25">
      <c r="A9227" t="s">
        <v>168</v>
      </c>
      <c r="B9227" s="16">
        <v>46380</v>
      </c>
      <c r="C9227" t="s">
        <v>44</v>
      </c>
      <c r="D9227" t="s">
        <v>15</v>
      </c>
      <c r="E9227" t="s">
        <v>611</v>
      </c>
      <c r="F9227" t="s">
        <v>46</v>
      </c>
      <c r="G9227">
        <v>77803</v>
      </c>
      <c r="H9227" t="s">
        <v>47</v>
      </c>
      <c r="I9227" t="s">
        <v>26</v>
      </c>
      <c r="J9227" t="s">
        <v>37</v>
      </c>
      <c r="K9227" s="6">
        <v>4.1440000000000001</v>
      </c>
      <c r="L9227">
        <v>4</v>
      </c>
      <c r="M9227">
        <v>0.8</v>
      </c>
      <c r="N9227" s="6">
        <v>-6.4231999999999996</v>
      </c>
      <c r="O9227">
        <f t="shared" si="432"/>
        <v>-6.4231999999999996</v>
      </c>
      <c r="P9227" s="6">
        <f t="shared" si="433"/>
        <v>146.08533333333335</v>
      </c>
      <c r="Q9227">
        <f t="shared" si="434"/>
        <v>137.19118204251401</v>
      </c>
      <c r="R9227" s="16" t="str">
        <f>TEXT(Ecom[[#This Row],[Dates]],"mmm")</f>
        <v>Dec</v>
      </c>
      <c r="S9227" s="16" t="str">
        <f>TEXT(Ecom[[#This Row],[Dates]],"YYYY")</f>
        <v>2026</v>
      </c>
      <c r="T9227" s="16"/>
    </row>
    <row r="9228" spans="1:20" x14ac:dyDescent="0.25">
      <c r="A9228" t="s">
        <v>168</v>
      </c>
      <c r="B9228" s="16">
        <v>46351</v>
      </c>
      <c r="C9228" t="s">
        <v>44</v>
      </c>
      <c r="D9228" t="s">
        <v>15</v>
      </c>
      <c r="E9228" t="s">
        <v>611</v>
      </c>
      <c r="F9228" t="s">
        <v>46</v>
      </c>
      <c r="G9228">
        <v>77803</v>
      </c>
      <c r="H9228" t="s">
        <v>47</v>
      </c>
      <c r="I9228" t="s">
        <v>26</v>
      </c>
      <c r="J9228" t="s">
        <v>32</v>
      </c>
      <c r="K9228" s="6">
        <v>52.752000000000002</v>
      </c>
      <c r="L9228">
        <v>3</v>
      </c>
      <c r="M9228">
        <v>0.2</v>
      </c>
      <c r="N9228" s="6">
        <v>-12.528600000000001</v>
      </c>
      <c r="O9228">
        <f t="shared" si="432"/>
        <v>-12.528600000000001</v>
      </c>
      <c r="P9228" s="6">
        <f t="shared" si="433"/>
        <v>146.94400000000002</v>
      </c>
      <c r="Q9228">
        <f t="shared" si="434"/>
        <v>159.2973986516578</v>
      </c>
      <c r="R9228" s="16" t="str">
        <f>TEXT(Ecom[[#This Row],[Dates]],"mmm")</f>
        <v>Nov</v>
      </c>
      <c r="S9228" s="16" t="str">
        <f>TEXT(Ecom[[#This Row],[Dates]],"YYYY")</f>
        <v>2026</v>
      </c>
      <c r="T9228" s="16"/>
    </row>
    <row r="9229" spans="1:20" x14ac:dyDescent="0.25">
      <c r="A9229" t="s">
        <v>28</v>
      </c>
      <c r="B9229" s="16">
        <v>46073</v>
      </c>
      <c r="C9229" t="s">
        <v>22</v>
      </c>
      <c r="D9229" t="s">
        <v>15</v>
      </c>
      <c r="E9229" t="s">
        <v>23</v>
      </c>
      <c r="F9229" t="s">
        <v>24</v>
      </c>
      <c r="G9229">
        <v>90008</v>
      </c>
      <c r="H9229" t="s">
        <v>25</v>
      </c>
      <c r="I9229" t="s">
        <v>26</v>
      </c>
      <c r="J9229" t="s">
        <v>38</v>
      </c>
      <c r="K9229" s="6">
        <v>381.36</v>
      </c>
      <c r="L9229">
        <v>7</v>
      </c>
      <c r="M9229">
        <v>0</v>
      </c>
      <c r="N9229" s="6">
        <v>106.7808</v>
      </c>
      <c r="O9229" t="str">
        <f t="shared" si="432"/>
        <v/>
      </c>
      <c r="P9229" s="6">
        <f t="shared" si="433"/>
        <v>134.42400000000001</v>
      </c>
      <c r="Q9229">
        <f t="shared" si="434"/>
        <v>172.46565723365634</v>
      </c>
      <c r="R9229" s="16" t="str">
        <f>TEXT(Ecom[[#This Row],[Dates]],"mmm")</f>
        <v>Feb</v>
      </c>
      <c r="S9229" s="16" t="str">
        <f>TEXT(Ecom[[#This Row],[Dates]],"YYYY")</f>
        <v>2026</v>
      </c>
      <c r="T9229" s="16"/>
    </row>
    <row r="9230" spans="1:20" x14ac:dyDescent="0.25">
      <c r="A9230" t="s">
        <v>168</v>
      </c>
      <c r="B9230" s="16">
        <v>45717</v>
      </c>
      <c r="C9230" t="s">
        <v>44</v>
      </c>
      <c r="D9230" t="s">
        <v>15</v>
      </c>
      <c r="E9230" t="s">
        <v>23</v>
      </c>
      <c r="F9230" t="s">
        <v>24</v>
      </c>
      <c r="G9230">
        <v>90049</v>
      </c>
      <c r="H9230" t="s">
        <v>25</v>
      </c>
      <c r="I9230" t="s">
        <v>26</v>
      </c>
      <c r="J9230" t="s">
        <v>34</v>
      </c>
      <c r="K9230" s="6">
        <v>6.72</v>
      </c>
      <c r="L9230">
        <v>4</v>
      </c>
      <c r="M9230">
        <v>0</v>
      </c>
      <c r="N9230" s="6">
        <v>3.36</v>
      </c>
      <c r="O9230" t="str">
        <f t="shared" si="432"/>
        <v/>
      </c>
      <c r="P9230" s="6">
        <f t="shared" si="433"/>
        <v>26.744</v>
      </c>
      <c r="Q9230">
        <f t="shared" si="434"/>
        <v>107.82096854817559</v>
      </c>
      <c r="R9230" s="16" t="str">
        <f>TEXT(Ecom[[#This Row],[Dates]],"mmm")</f>
        <v>Mar</v>
      </c>
      <c r="S9230" s="16" t="str">
        <f>TEXT(Ecom[[#This Row],[Dates]],"YYYY")</f>
        <v>2025</v>
      </c>
      <c r="T9230" s="16"/>
    </row>
    <row r="9231" spans="1:20" x14ac:dyDescent="0.25">
      <c r="A9231" t="s">
        <v>62</v>
      </c>
      <c r="B9231" s="16">
        <v>45699</v>
      </c>
      <c r="C9231" t="s">
        <v>14</v>
      </c>
      <c r="D9231" t="s">
        <v>15</v>
      </c>
      <c r="E9231" t="s">
        <v>23</v>
      </c>
      <c r="F9231" t="s">
        <v>24</v>
      </c>
      <c r="G9231">
        <v>90045</v>
      </c>
      <c r="H9231" t="s">
        <v>25</v>
      </c>
      <c r="I9231" t="s">
        <v>26</v>
      </c>
      <c r="J9231" t="s">
        <v>37</v>
      </c>
      <c r="K9231" s="6">
        <v>15.192</v>
      </c>
      <c r="L9231">
        <v>3</v>
      </c>
      <c r="M9231">
        <v>0.2</v>
      </c>
      <c r="N9231" s="6">
        <v>5.5071000000000003</v>
      </c>
      <c r="O9231" t="str">
        <f t="shared" si="432"/>
        <v/>
      </c>
      <c r="P9231" s="6">
        <f t="shared" si="433"/>
        <v>340.09200000000004</v>
      </c>
      <c r="Q9231">
        <f t="shared" si="434"/>
        <v>357.42795506414063</v>
      </c>
      <c r="R9231" s="16" t="str">
        <f>TEXT(Ecom[[#This Row],[Dates]],"mmm")</f>
        <v>Feb</v>
      </c>
      <c r="S9231" s="16" t="str">
        <f>TEXT(Ecom[[#This Row],[Dates]],"YYYY")</f>
        <v>2025</v>
      </c>
      <c r="T9231" s="16"/>
    </row>
    <row r="9232" spans="1:20" x14ac:dyDescent="0.25">
      <c r="A9232" t="s">
        <v>62</v>
      </c>
      <c r="B9232" s="16">
        <v>45730</v>
      </c>
      <c r="C9232" t="s">
        <v>14</v>
      </c>
      <c r="D9232" t="s">
        <v>15</v>
      </c>
      <c r="E9232" t="s">
        <v>23</v>
      </c>
      <c r="F9232" t="s">
        <v>24</v>
      </c>
      <c r="G9232">
        <v>90045</v>
      </c>
      <c r="H9232" t="s">
        <v>25</v>
      </c>
      <c r="I9232" t="s">
        <v>26</v>
      </c>
      <c r="J9232" t="s">
        <v>41</v>
      </c>
      <c r="K9232" s="6">
        <v>58.32</v>
      </c>
      <c r="L9232">
        <v>9</v>
      </c>
      <c r="M9232">
        <v>0</v>
      </c>
      <c r="N9232" s="6">
        <v>27.993600000000001</v>
      </c>
      <c r="O9232" t="str">
        <f t="shared" si="432"/>
        <v/>
      </c>
      <c r="P9232" s="6">
        <f t="shared" si="433"/>
        <v>366.58800000000002</v>
      </c>
      <c r="Q9232">
        <f t="shared" si="434"/>
        <v>384.26636587311845</v>
      </c>
      <c r="R9232" s="16" t="str">
        <f>TEXT(Ecom[[#This Row],[Dates]],"mmm")</f>
        <v>Mar</v>
      </c>
      <c r="S9232" s="16" t="str">
        <f>TEXT(Ecom[[#This Row],[Dates]],"YYYY")</f>
        <v>2025</v>
      </c>
      <c r="T9232" s="16"/>
    </row>
    <row r="9233" spans="1:20" x14ac:dyDescent="0.25">
      <c r="A9233" t="s">
        <v>28</v>
      </c>
      <c r="B9233" s="16">
        <v>46103</v>
      </c>
      <c r="C9233" t="s">
        <v>14</v>
      </c>
      <c r="D9233" t="s">
        <v>15</v>
      </c>
      <c r="E9233" t="s">
        <v>108</v>
      </c>
      <c r="F9233" t="s">
        <v>81</v>
      </c>
      <c r="G9233">
        <v>85023</v>
      </c>
      <c r="H9233" t="s">
        <v>25</v>
      </c>
      <c r="I9233" t="s">
        <v>26</v>
      </c>
      <c r="J9233" t="s">
        <v>37</v>
      </c>
      <c r="K9233" s="6">
        <v>946.76400000000001</v>
      </c>
      <c r="L9233">
        <v>6</v>
      </c>
      <c r="M9233">
        <v>0.7</v>
      </c>
      <c r="N9233" s="6">
        <v>-694.29359999999997</v>
      </c>
      <c r="O9233">
        <f t="shared" si="432"/>
        <v>-694.29359999999997</v>
      </c>
      <c r="P9233" s="6">
        <f t="shared" si="433"/>
        <v>355.03800000000001</v>
      </c>
      <c r="Q9233">
        <f t="shared" si="434"/>
        <v>428.87046508707033</v>
      </c>
      <c r="R9233" s="16" t="str">
        <f>TEXT(Ecom[[#This Row],[Dates]],"mmm")</f>
        <v>Mar</v>
      </c>
      <c r="S9233" s="16" t="str">
        <f>TEXT(Ecom[[#This Row],[Dates]],"YYYY")</f>
        <v>2026</v>
      </c>
      <c r="T9233" s="16"/>
    </row>
    <row r="9234" spans="1:20" x14ac:dyDescent="0.25">
      <c r="A9234" t="s">
        <v>28</v>
      </c>
      <c r="B9234" s="16">
        <v>46129</v>
      </c>
      <c r="C9234" t="s">
        <v>14</v>
      </c>
      <c r="D9234" t="s">
        <v>15</v>
      </c>
      <c r="E9234" t="s">
        <v>23</v>
      </c>
      <c r="F9234" t="s">
        <v>24</v>
      </c>
      <c r="G9234">
        <v>90036</v>
      </c>
      <c r="H9234" t="s">
        <v>25</v>
      </c>
      <c r="I9234" t="s">
        <v>19</v>
      </c>
      <c r="J9234" t="s">
        <v>33</v>
      </c>
      <c r="K9234" s="6">
        <v>94.68</v>
      </c>
      <c r="L9234">
        <v>9</v>
      </c>
      <c r="M9234">
        <v>0</v>
      </c>
      <c r="N9234" s="6">
        <v>31.244399999999999</v>
      </c>
      <c r="O9234" t="str">
        <f t="shared" si="432"/>
        <v/>
      </c>
      <c r="P9234" s="6">
        <f t="shared" si="433"/>
        <v>403.1726666666666</v>
      </c>
      <c r="Q9234">
        <f t="shared" si="434"/>
        <v>468.0015279805699</v>
      </c>
      <c r="R9234" s="16" t="str">
        <f>TEXT(Ecom[[#This Row],[Dates]],"mmm")</f>
        <v>Apr</v>
      </c>
      <c r="S9234" s="16" t="str">
        <f>TEXT(Ecom[[#This Row],[Dates]],"YYYY")</f>
        <v>2026</v>
      </c>
      <c r="T9234" s="16"/>
    </row>
    <row r="9235" spans="1:20" x14ac:dyDescent="0.25">
      <c r="A9235" t="s">
        <v>28</v>
      </c>
      <c r="B9235" s="16">
        <v>46369</v>
      </c>
      <c r="C9235" t="s">
        <v>14</v>
      </c>
      <c r="D9235" t="s">
        <v>15</v>
      </c>
      <c r="E9235" t="s">
        <v>23</v>
      </c>
      <c r="F9235" t="s">
        <v>24</v>
      </c>
      <c r="G9235">
        <v>90036</v>
      </c>
      <c r="H9235" t="s">
        <v>25</v>
      </c>
      <c r="I9235" t="s">
        <v>26</v>
      </c>
      <c r="J9235" t="s">
        <v>32</v>
      </c>
      <c r="K9235" s="6">
        <v>23.67</v>
      </c>
      <c r="L9235">
        <v>3</v>
      </c>
      <c r="M9235">
        <v>0</v>
      </c>
      <c r="N9235" s="6">
        <v>0.94679999999999997</v>
      </c>
      <c r="O9235" t="str">
        <f t="shared" si="432"/>
        <v/>
      </c>
      <c r="P9235" s="6">
        <f t="shared" si="433"/>
        <v>377.84266666666667</v>
      </c>
      <c r="Q9235">
        <f t="shared" si="434"/>
        <v>487.21417880511308</v>
      </c>
      <c r="R9235" s="16" t="str">
        <f>TEXT(Ecom[[#This Row],[Dates]],"mmm")</f>
        <v>Dec</v>
      </c>
      <c r="S9235" s="16" t="str">
        <f>TEXT(Ecom[[#This Row],[Dates]],"YYYY")</f>
        <v>2026</v>
      </c>
      <c r="T9235" s="16"/>
    </row>
    <row r="9236" spans="1:20" x14ac:dyDescent="0.25">
      <c r="A9236" t="s">
        <v>28</v>
      </c>
      <c r="B9236" s="16">
        <v>46359</v>
      </c>
      <c r="C9236" t="s">
        <v>14</v>
      </c>
      <c r="D9236" t="s">
        <v>15</v>
      </c>
      <c r="E9236" t="s">
        <v>23</v>
      </c>
      <c r="F9236" t="s">
        <v>24</v>
      </c>
      <c r="G9236">
        <v>90036</v>
      </c>
      <c r="H9236" t="s">
        <v>25</v>
      </c>
      <c r="I9236" t="s">
        <v>35</v>
      </c>
      <c r="J9236" t="s">
        <v>36</v>
      </c>
      <c r="K9236" s="6">
        <v>1091.1679999999999</v>
      </c>
      <c r="L9236">
        <v>4</v>
      </c>
      <c r="M9236">
        <v>0.2</v>
      </c>
      <c r="N9236" s="6">
        <v>68.197999999999993</v>
      </c>
      <c r="O9236" t="str">
        <f t="shared" si="432"/>
        <v/>
      </c>
      <c r="P9236" s="6">
        <f t="shared" si="433"/>
        <v>559.5286666666666</v>
      </c>
      <c r="Q9236">
        <f t="shared" si="434"/>
        <v>448.11190730143881</v>
      </c>
      <c r="R9236" s="16" t="str">
        <f>TEXT(Ecom[[#This Row],[Dates]],"mmm")</f>
        <v>Dec</v>
      </c>
      <c r="S9236" s="16" t="str">
        <f>TEXT(Ecom[[#This Row],[Dates]],"YYYY")</f>
        <v>2026</v>
      </c>
      <c r="T9236" s="16"/>
    </row>
    <row r="9237" spans="1:20" x14ac:dyDescent="0.25">
      <c r="A9237" t="s">
        <v>28</v>
      </c>
      <c r="B9237" s="16">
        <v>46219</v>
      </c>
      <c r="C9237" t="s">
        <v>14</v>
      </c>
      <c r="D9237" t="s">
        <v>15</v>
      </c>
      <c r="E9237" t="s">
        <v>23</v>
      </c>
      <c r="F9237" t="s">
        <v>24</v>
      </c>
      <c r="G9237">
        <v>90036</v>
      </c>
      <c r="H9237" t="s">
        <v>25</v>
      </c>
      <c r="I9237" t="s">
        <v>26</v>
      </c>
      <c r="J9237" t="s">
        <v>34</v>
      </c>
      <c r="K9237" s="6">
        <v>18.690000000000001</v>
      </c>
      <c r="L9237">
        <v>7</v>
      </c>
      <c r="M9237">
        <v>0</v>
      </c>
      <c r="N9237" s="6">
        <v>5.2332000000000001</v>
      </c>
      <c r="O9237" t="str">
        <f t="shared" si="432"/>
        <v/>
      </c>
      <c r="P9237" s="6">
        <f t="shared" si="433"/>
        <v>198.24333333333334</v>
      </c>
      <c r="Q9237">
        <f t="shared" si="434"/>
        <v>234.89716881790352</v>
      </c>
      <c r="R9237" s="16" t="str">
        <f>TEXT(Ecom[[#This Row],[Dates]],"mmm")</f>
        <v>Jul</v>
      </c>
      <c r="S9237" s="16" t="str">
        <f>TEXT(Ecom[[#This Row],[Dates]],"YYYY")</f>
        <v>2026</v>
      </c>
      <c r="T9237" s="16"/>
    </row>
    <row r="9238" spans="1:20" x14ac:dyDescent="0.25">
      <c r="A9238" t="s">
        <v>28</v>
      </c>
      <c r="B9238" s="16">
        <v>46004</v>
      </c>
      <c r="C9238" t="s">
        <v>14</v>
      </c>
      <c r="D9238" t="s">
        <v>15</v>
      </c>
      <c r="E9238" t="s">
        <v>23</v>
      </c>
      <c r="F9238" t="s">
        <v>24</v>
      </c>
      <c r="G9238">
        <v>90036</v>
      </c>
      <c r="H9238" t="s">
        <v>25</v>
      </c>
      <c r="I9238" t="s">
        <v>19</v>
      </c>
      <c r="J9238" t="s">
        <v>31</v>
      </c>
      <c r="K9238" s="6">
        <v>568.72799999999995</v>
      </c>
      <c r="L9238">
        <v>3</v>
      </c>
      <c r="M9238">
        <v>0.2</v>
      </c>
      <c r="N9238" s="6">
        <v>28.436399999999999</v>
      </c>
      <c r="O9238" t="str">
        <f t="shared" si="432"/>
        <v/>
      </c>
      <c r="P9238" s="6">
        <f t="shared" si="433"/>
        <v>241.20266666666666</v>
      </c>
      <c r="Q9238">
        <f t="shared" si="434"/>
        <v>122.89135117926999</v>
      </c>
      <c r="R9238" s="16" t="str">
        <f>TEXT(Ecom[[#This Row],[Dates]],"mmm")</f>
        <v>Dec</v>
      </c>
      <c r="S9238" s="16" t="str">
        <f>TEXT(Ecom[[#This Row],[Dates]],"YYYY")</f>
        <v>2025</v>
      </c>
      <c r="T9238" s="16"/>
    </row>
    <row r="9239" spans="1:20" x14ac:dyDescent="0.25">
      <c r="A9239" t="s">
        <v>28</v>
      </c>
      <c r="B9239" s="16">
        <v>45758</v>
      </c>
      <c r="C9239" t="s">
        <v>14</v>
      </c>
      <c r="D9239" t="s">
        <v>15</v>
      </c>
      <c r="E9239" t="s">
        <v>23</v>
      </c>
      <c r="F9239" t="s">
        <v>24</v>
      </c>
      <c r="G9239">
        <v>90036</v>
      </c>
      <c r="H9239" t="s">
        <v>25</v>
      </c>
      <c r="I9239" t="s">
        <v>26</v>
      </c>
      <c r="J9239" t="s">
        <v>37</v>
      </c>
      <c r="K9239" s="6">
        <v>7.3120000000000003</v>
      </c>
      <c r="L9239">
        <v>1</v>
      </c>
      <c r="M9239">
        <v>0.2</v>
      </c>
      <c r="N9239" s="6">
        <v>2.5592000000000001</v>
      </c>
      <c r="O9239" t="str">
        <f t="shared" si="432"/>
        <v/>
      </c>
      <c r="P9239" s="6">
        <f t="shared" si="433"/>
        <v>70.554666666666677</v>
      </c>
      <c r="Q9239">
        <f t="shared" si="434"/>
        <v>123.03367575677085</v>
      </c>
      <c r="R9239" s="16" t="str">
        <f>TEXT(Ecom[[#This Row],[Dates]],"mmm")</f>
        <v>Apr</v>
      </c>
      <c r="S9239" s="16" t="str">
        <f>TEXT(Ecom[[#This Row],[Dates]],"YYYY")</f>
        <v>2025</v>
      </c>
      <c r="T9239" s="16"/>
    </row>
    <row r="9240" spans="1:20" x14ac:dyDescent="0.25">
      <c r="A9240" t="s">
        <v>62</v>
      </c>
      <c r="B9240" s="16">
        <v>45867</v>
      </c>
      <c r="C9240" t="s">
        <v>14</v>
      </c>
      <c r="D9240" t="s">
        <v>15</v>
      </c>
      <c r="E9240" t="s">
        <v>103</v>
      </c>
      <c r="F9240" t="s">
        <v>104</v>
      </c>
      <c r="G9240">
        <v>43229</v>
      </c>
      <c r="H9240" t="s">
        <v>57</v>
      </c>
      <c r="I9240" t="s">
        <v>19</v>
      </c>
      <c r="J9240" t="s">
        <v>33</v>
      </c>
      <c r="K9240" s="6">
        <v>147.56800000000001</v>
      </c>
      <c r="L9240">
        <v>2</v>
      </c>
      <c r="M9240">
        <v>0.2</v>
      </c>
      <c r="N9240" s="6">
        <v>-3.6892</v>
      </c>
      <c r="O9240">
        <f t="shared" si="432"/>
        <v>-3.6892</v>
      </c>
      <c r="P9240" s="6">
        <f t="shared" si="433"/>
        <v>69.986333333333334</v>
      </c>
      <c r="Q9240">
        <f t="shared" si="434"/>
        <v>66.085249545988361</v>
      </c>
      <c r="R9240" s="16" t="str">
        <f>TEXT(Ecom[[#This Row],[Dates]],"mmm")</f>
        <v>Jul</v>
      </c>
      <c r="S9240" s="16" t="str">
        <f>TEXT(Ecom[[#This Row],[Dates]],"YYYY")</f>
        <v>2025</v>
      </c>
      <c r="T9240" s="16"/>
    </row>
    <row r="9241" spans="1:20" x14ac:dyDescent="0.25">
      <c r="A9241" t="s">
        <v>28</v>
      </c>
      <c r="B9241" s="16">
        <v>45665</v>
      </c>
      <c r="C9241" t="s">
        <v>22</v>
      </c>
      <c r="D9241" t="s">
        <v>15</v>
      </c>
      <c r="E9241" t="s">
        <v>404</v>
      </c>
      <c r="F9241" t="s">
        <v>30</v>
      </c>
      <c r="G9241">
        <v>32303</v>
      </c>
      <c r="H9241" t="s">
        <v>18</v>
      </c>
      <c r="I9241" t="s">
        <v>26</v>
      </c>
      <c r="J9241" t="s">
        <v>41</v>
      </c>
      <c r="K9241" s="6">
        <v>56.783999999999999</v>
      </c>
      <c r="L9241">
        <v>7</v>
      </c>
      <c r="M9241">
        <v>0.2</v>
      </c>
      <c r="N9241" s="6">
        <v>20.584199999999999</v>
      </c>
      <c r="O9241" t="str">
        <f t="shared" si="432"/>
        <v/>
      </c>
      <c r="P9241" s="6">
        <f t="shared" si="433"/>
        <v>22.989000000000001</v>
      </c>
      <c r="Q9241">
        <f t="shared" si="434"/>
        <v>39.173615227126575</v>
      </c>
      <c r="R9241" s="16" t="str">
        <f>TEXT(Ecom[[#This Row],[Dates]],"mmm")</f>
        <v>Jan</v>
      </c>
      <c r="S9241" s="16" t="str">
        <f>TEXT(Ecom[[#This Row],[Dates]],"YYYY")</f>
        <v>2025</v>
      </c>
      <c r="T9241" s="16"/>
    </row>
    <row r="9242" spans="1:20" x14ac:dyDescent="0.25">
      <c r="A9242" t="s">
        <v>28</v>
      </c>
      <c r="B9242" s="16">
        <v>45739</v>
      </c>
      <c r="C9242" t="s">
        <v>22</v>
      </c>
      <c r="D9242" t="s">
        <v>15</v>
      </c>
      <c r="E9242" t="s">
        <v>404</v>
      </c>
      <c r="F9242" t="s">
        <v>30</v>
      </c>
      <c r="G9242">
        <v>32303</v>
      </c>
      <c r="H9242" t="s">
        <v>18</v>
      </c>
      <c r="I9242" t="s">
        <v>26</v>
      </c>
      <c r="J9242" t="s">
        <v>37</v>
      </c>
      <c r="K9242" s="6">
        <v>5.6070000000000002</v>
      </c>
      <c r="L9242">
        <v>3</v>
      </c>
      <c r="M9242">
        <v>0.7</v>
      </c>
      <c r="N9242" s="6">
        <v>-3.9249000000000001</v>
      </c>
      <c r="O9242">
        <f t="shared" si="432"/>
        <v>-3.9249000000000001</v>
      </c>
      <c r="P9242" s="6">
        <f t="shared" si="433"/>
        <v>8.8290000000000006</v>
      </c>
      <c r="Q9242">
        <f t="shared" si="434"/>
        <v>38.488356483679773</v>
      </c>
      <c r="R9242" s="16" t="str">
        <f>TEXT(Ecom[[#This Row],[Dates]],"mmm")</f>
        <v>Mar</v>
      </c>
      <c r="S9242" s="16" t="str">
        <f>TEXT(Ecom[[#This Row],[Dates]],"YYYY")</f>
        <v>2025</v>
      </c>
      <c r="T9242" s="16"/>
    </row>
    <row r="9243" spans="1:20" x14ac:dyDescent="0.25">
      <c r="A9243" t="s">
        <v>28</v>
      </c>
      <c r="B9243" s="16">
        <v>46277</v>
      </c>
      <c r="C9243" t="s">
        <v>22</v>
      </c>
      <c r="D9243" t="s">
        <v>15</v>
      </c>
      <c r="E9243" t="s">
        <v>404</v>
      </c>
      <c r="F9243" t="s">
        <v>30</v>
      </c>
      <c r="G9243">
        <v>32303</v>
      </c>
      <c r="H9243" t="s">
        <v>18</v>
      </c>
      <c r="I9243" t="s">
        <v>26</v>
      </c>
      <c r="J9243" t="s">
        <v>34</v>
      </c>
      <c r="K9243" s="6">
        <v>6.5759999999999996</v>
      </c>
      <c r="L9243">
        <v>3</v>
      </c>
      <c r="M9243">
        <v>0.2</v>
      </c>
      <c r="N9243" s="6">
        <v>0.57540000000000002</v>
      </c>
      <c r="O9243" t="str">
        <f t="shared" si="432"/>
        <v/>
      </c>
      <c r="P9243" s="6">
        <f t="shared" si="433"/>
        <v>46.904333333333334</v>
      </c>
      <c r="Q9243">
        <f t="shared" si="434"/>
        <v>43.274136293240161</v>
      </c>
      <c r="R9243" s="16" t="str">
        <f>TEXT(Ecom[[#This Row],[Dates]],"mmm")</f>
        <v>Sep</v>
      </c>
      <c r="S9243" s="16" t="str">
        <f>TEXT(Ecom[[#This Row],[Dates]],"YYYY")</f>
        <v>2026</v>
      </c>
      <c r="T9243" s="16"/>
    </row>
    <row r="9244" spans="1:20" x14ac:dyDescent="0.25">
      <c r="A9244" t="s">
        <v>28</v>
      </c>
      <c r="B9244" s="16">
        <v>45737</v>
      </c>
      <c r="C9244" t="s">
        <v>44</v>
      </c>
      <c r="D9244" t="s">
        <v>15</v>
      </c>
      <c r="E9244" t="s">
        <v>52</v>
      </c>
      <c r="F9244" t="s">
        <v>24</v>
      </c>
      <c r="G9244">
        <v>94122</v>
      </c>
      <c r="H9244" t="s">
        <v>25</v>
      </c>
      <c r="I9244" t="s">
        <v>26</v>
      </c>
      <c r="J9244" t="s">
        <v>37</v>
      </c>
      <c r="K9244" s="6">
        <v>14.304</v>
      </c>
      <c r="L9244">
        <v>6</v>
      </c>
      <c r="M9244">
        <v>0.2</v>
      </c>
      <c r="N9244" s="6">
        <v>4.6487999999999996</v>
      </c>
      <c r="O9244" t="str">
        <f t="shared" si="432"/>
        <v/>
      </c>
      <c r="P9244" s="6">
        <f t="shared" si="433"/>
        <v>46.565666666666665</v>
      </c>
      <c r="Q9244">
        <f t="shared" si="434"/>
        <v>48.408094177026342</v>
      </c>
      <c r="R9244" s="16" t="str">
        <f>TEXT(Ecom[[#This Row],[Dates]],"mmm")</f>
        <v>Mar</v>
      </c>
      <c r="S9244" s="16" t="str">
        <f>TEXT(Ecom[[#This Row],[Dates]],"YYYY")</f>
        <v>2025</v>
      </c>
      <c r="T9244" s="16"/>
    </row>
    <row r="9245" spans="1:20" x14ac:dyDescent="0.25">
      <c r="A9245" t="s">
        <v>28</v>
      </c>
      <c r="B9245" s="16">
        <v>46356</v>
      </c>
      <c r="C9245" t="s">
        <v>44</v>
      </c>
      <c r="D9245" t="s">
        <v>15</v>
      </c>
      <c r="E9245" t="s">
        <v>52</v>
      </c>
      <c r="F9245" t="s">
        <v>24</v>
      </c>
      <c r="G9245">
        <v>94122</v>
      </c>
      <c r="H9245" t="s">
        <v>25</v>
      </c>
      <c r="I9245" t="s">
        <v>19</v>
      </c>
      <c r="J9245" t="s">
        <v>20</v>
      </c>
      <c r="K9245" s="6">
        <v>119.833</v>
      </c>
      <c r="L9245">
        <v>1</v>
      </c>
      <c r="M9245">
        <v>0.15</v>
      </c>
      <c r="N9245" s="6">
        <v>7.0490000000000004</v>
      </c>
      <c r="O9245" t="str">
        <f t="shared" si="432"/>
        <v/>
      </c>
      <c r="P9245" s="6">
        <f t="shared" si="433"/>
        <v>52.597666666666669</v>
      </c>
      <c r="Q9245">
        <f t="shared" si="434"/>
        <v>49.692389958400845</v>
      </c>
      <c r="R9245" s="16" t="str">
        <f>TEXT(Ecom[[#This Row],[Dates]],"mmm")</f>
        <v>Nov</v>
      </c>
      <c r="S9245" s="16" t="str">
        <f>TEXT(Ecom[[#This Row],[Dates]],"YYYY")</f>
        <v>2026</v>
      </c>
      <c r="T9245" s="16"/>
    </row>
    <row r="9246" spans="1:20" x14ac:dyDescent="0.25">
      <c r="A9246" t="s">
        <v>28</v>
      </c>
      <c r="B9246" s="16">
        <v>46332</v>
      </c>
      <c r="C9246" t="s">
        <v>44</v>
      </c>
      <c r="D9246" t="s">
        <v>15</v>
      </c>
      <c r="E9246" t="s">
        <v>52</v>
      </c>
      <c r="F9246" t="s">
        <v>24</v>
      </c>
      <c r="G9246">
        <v>94122</v>
      </c>
      <c r="H9246" t="s">
        <v>25</v>
      </c>
      <c r="I9246" t="s">
        <v>26</v>
      </c>
      <c r="J9246" t="s">
        <v>34</v>
      </c>
      <c r="K9246" s="6">
        <v>5.56</v>
      </c>
      <c r="L9246">
        <v>2</v>
      </c>
      <c r="M9246">
        <v>0</v>
      </c>
      <c r="N9246" s="6">
        <v>2.2240000000000002</v>
      </c>
      <c r="O9246" t="str">
        <f t="shared" si="432"/>
        <v/>
      </c>
      <c r="P9246" s="6">
        <f t="shared" si="433"/>
        <v>15.933333333333332</v>
      </c>
      <c r="Q9246">
        <f t="shared" si="434"/>
        <v>26.624169149269029</v>
      </c>
      <c r="R9246" s="16" t="str">
        <f>TEXT(Ecom[[#This Row],[Dates]],"mmm")</f>
        <v>Nov</v>
      </c>
      <c r="S9246" s="16" t="str">
        <f>TEXT(Ecom[[#This Row],[Dates]],"YYYY")</f>
        <v>2026</v>
      </c>
      <c r="T9246" s="16"/>
    </row>
    <row r="9247" spans="1:20" x14ac:dyDescent="0.25">
      <c r="A9247" t="s">
        <v>28</v>
      </c>
      <c r="B9247" s="16">
        <v>46202</v>
      </c>
      <c r="C9247" t="s">
        <v>44</v>
      </c>
      <c r="D9247" t="s">
        <v>15</v>
      </c>
      <c r="E9247" t="s">
        <v>52</v>
      </c>
      <c r="F9247" t="s">
        <v>24</v>
      </c>
      <c r="G9247">
        <v>94122</v>
      </c>
      <c r="H9247" t="s">
        <v>25</v>
      </c>
      <c r="I9247" t="s">
        <v>26</v>
      </c>
      <c r="J9247" t="s">
        <v>41</v>
      </c>
      <c r="K9247" s="6">
        <v>32.4</v>
      </c>
      <c r="L9247">
        <v>5</v>
      </c>
      <c r="M9247">
        <v>0</v>
      </c>
      <c r="N9247" s="6">
        <v>15.552</v>
      </c>
      <c r="O9247" t="str">
        <f t="shared" si="432"/>
        <v/>
      </c>
      <c r="P9247" s="6">
        <f t="shared" si="433"/>
        <v>15.006666666666666</v>
      </c>
      <c r="Q9247">
        <f t="shared" si="434"/>
        <v>14.077947621092438</v>
      </c>
      <c r="R9247" s="16" t="str">
        <f>TEXT(Ecom[[#This Row],[Dates]],"mmm")</f>
        <v>Jun</v>
      </c>
      <c r="S9247" s="16" t="str">
        <f>TEXT(Ecom[[#This Row],[Dates]],"YYYY")</f>
        <v>2026</v>
      </c>
      <c r="T9247" s="16"/>
    </row>
    <row r="9248" spans="1:20" x14ac:dyDescent="0.25">
      <c r="A9248" t="s">
        <v>28</v>
      </c>
      <c r="B9248" s="16">
        <v>46230</v>
      </c>
      <c r="C9248" t="s">
        <v>44</v>
      </c>
      <c r="D9248" t="s">
        <v>15</v>
      </c>
      <c r="E9248" t="s">
        <v>52</v>
      </c>
      <c r="F9248" t="s">
        <v>24</v>
      </c>
      <c r="G9248">
        <v>94109</v>
      </c>
      <c r="H9248" t="s">
        <v>25</v>
      </c>
      <c r="I9248" t="s">
        <v>26</v>
      </c>
      <c r="J9248" t="s">
        <v>34</v>
      </c>
      <c r="K9248" s="6">
        <v>9.84</v>
      </c>
      <c r="L9248">
        <v>3</v>
      </c>
      <c r="M9248">
        <v>0</v>
      </c>
      <c r="N9248" s="6">
        <v>2.8536000000000001</v>
      </c>
      <c r="O9248" t="str">
        <f t="shared" si="432"/>
        <v/>
      </c>
      <c r="P9248" s="6">
        <f t="shared" si="433"/>
        <v>5.419999999999999</v>
      </c>
      <c r="Q9248">
        <f t="shared" si="434"/>
        <v>7.9537934112993929</v>
      </c>
      <c r="R9248" s="16" t="str">
        <f>TEXT(Ecom[[#This Row],[Dates]],"mmm")</f>
        <v>Jul</v>
      </c>
      <c r="S9248" s="16" t="str">
        <f>TEXT(Ecom[[#This Row],[Dates]],"YYYY")</f>
        <v>2026</v>
      </c>
      <c r="T9248" s="16"/>
    </row>
    <row r="9249" spans="1:20" x14ac:dyDescent="0.25">
      <c r="A9249" t="s">
        <v>28</v>
      </c>
      <c r="B9249" s="16">
        <v>45935</v>
      </c>
      <c r="C9249" t="s">
        <v>44</v>
      </c>
      <c r="D9249" t="s">
        <v>15</v>
      </c>
      <c r="E9249" t="s">
        <v>52</v>
      </c>
      <c r="F9249" t="s">
        <v>24</v>
      </c>
      <c r="G9249">
        <v>94109</v>
      </c>
      <c r="H9249" t="s">
        <v>25</v>
      </c>
      <c r="I9249" t="s">
        <v>26</v>
      </c>
      <c r="J9249" t="s">
        <v>34</v>
      </c>
      <c r="K9249" s="6">
        <v>2.78</v>
      </c>
      <c r="L9249">
        <v>1</v>
      </c>
      <c r="M9249">
        <v>0</v>
      </c>
      <c r="N9249" s="6">
        <v>0.7228</v>
      </c>
      <c r="O9249" t="str">
        <f t="shared" si="432"/>
        <v/>
      </c>
      <c r="P9249" s="6">
        <f t="shared" si="433"/>
        <v>296.11666666666662</v>
      </c>
      <c r="Q9249">
        <f t="shared" si="434"/>
        <v>338.29470450525275</v>
      </c>
      <c r="R9249" s="16" t="str">
        <f>TEXT(Ecom[[#This Row],[Dates]],"mmm")</f>
        <v>Oct</v>
      </c>
      <c r="S9249" s="16" t="str">
        <f>TEXT(Ecom[[#This Row],[Dates]],"YYYY")</f>
        <v>2025</v>
      </c>
      <c r="T9249" s="16"/>
    </row>
    <row r="9250" spans="1:20" x14ac:dyDescent="0.25">
      <c r="A9250" t="s">
        <v>28</v>
      </c>
      <c r="B9250" s="16">
        <v>46357</v>
      </c>
      <c r="C9250" t="s">
        <v>14</v>
      </c>
      <c r="D9250" t="s">
        <v>15</v>
      </c>
      <c r="E9250" t="s">
        <v>75</v>
      </c>
      <c r="F9250" t="s">
        <v>76</v>
      </c>
      <c r="G9250">
        <v>10009</v>
      </c>
      <c r="H9250" t="s">
        <v>57</v>
      </c>
      <c r="I9250" t="s">
        <v>26</v>
      </c>
      <c r="J9250" t="s">
        <v>37</v>
      </c>
      <c r="K9250" s="6">
        <v>3.64</v>
      </c>
      <c r="L9250">
        <v>1</v>
      </c>
      <c r="M9250">
        <v>0.2</v>
      </c>
      <c r="N9250" s="6">
        <v>1.365</v>
      </c>
      <c r="O9250" t="str">
        <f t="shared" si="432"/>
        <v/>
      </c>
      <c r="P9250" s="6">
        <f t="shared" si="433"/>
        <v>333.80333333333334</v>
      </c>
      <c r="Q9250">
        <f t="shared" si="434"/>
        <v>360.87322085412438</v>
      </c>
      <c r="R9250" s="16" t="str">
        <f>TEXT(Ecom[[#This Row],[Dates]],"mmm")</f>
        <v>Dec</v>
      </c>
      <c r="S9250" s="16" t="str">
        <f>TEXT(Ecom[[#This Row],[Dates]],"YYYY")</f>
        <v>2026</v>
      </c>
      <c r="T9250" s="16"/>
    </row>
    <row r="9251" spans="1:20" x14ac:dyDescent="0.25">
      <c r="A9251" t="s">
        <v>28</v>
      </c>
      <c r="B9251" s="16">
        <v>45984</v>
      </c>
      <c r="C9251" t="s">
        <v>14</v>
      </c>
      <c r="D9251" t="s">
        <v>15</v>
      </c>
      <c r="E9251" t="s">
        <v>75</v>
      </c>
      <c r="F9251" t="s">
        <v>76</v>
      </c>
      <c r="G9251">
        <v>10009</v>
      </c>
      <c r="H9251" t="s">
        <v>57</v>
      </c>
      <c r="I9251" t="s">
        <v>35</v>
      </c>
      <c r="J9251" t="s">
        <v>36</v>
      </c>
      <c r="K9251" s="6">
        <v>881.93</v>
      </c>
      <c r="L9251">
        <v>7</v>
      </c>
      <c r="M9251">
        <v>0</v>
      </c>
      <c r="N9251" s="6">
        <v>220.48249999999999</v>
      </c>
      <c r="O9251" t="str">
        <f t="shared" si="432"/>
        <v/>
      </c>
      <c r="P9251" s="6">
        <f t="shared" si="433"/>
        <v>368.47266666666661</v>
      </c>
      <c r="Q9251">
        <f t="shared" si="434"/>
        <v>391.03059681251995</v>
      </c>
      <c r="R9251" s="16" t="str">
        <f>TEXT(Ecom[[#This Row],[Dates]],"mmm")</f>
        <v>Nov</v>
      </c>
      <c r="S9251" s="16" t="str">
        <f>TEXT(Ecom[[#This Row],[Dates]],"YYYY")</f>
        <v>2025</v>
      </c>
      <c r="T9251" s="16"/>
    </row>
    <row r="9252" spans="1:20" x14ac:dyDescent="0.25">
      <c r="A9252" t="s">
        <v>28</v>
      </c>
      <c r="B9252" s="16">
        <v>45788</v>
      </c>
      <c r="C9252" t="s">
        <v>22</v>
      </c>
      <c r="D9252" t="s">
        <v>15</v>
      </c>
      <c r="E9252" t="s">
        <v>378</v>
      </c>
      <c r="F9252" t="s">
        <v>102</v>
      </c>
      <c r="G9252">
        <v>52302</v>
      </c>
      <c r="H9252" t="s">
        <v>47</v>
      </c>
      <c r="I9252" t="s">
        <v>26</v>
      </c>
      <c r="J9252" t="s">
        <v>37</v>
      </c>
      <c r="K9252" s="6">
        <v>115.84</v>
      </c>
      <c r="L9252">
        <v>8</v>
      </c>
      <c r="M9252">
        <v>0</v>
      </c>
      <c r="N9252" s="6">
        <v>54.444800000000001</v>
      </c>
      <c r="O9252" t="str">
        <f t="shared" si="432"/>
        <v/>
      </c>
      <c r="P9252" s="6">
        <f t="shared" si="433"/>
        <v>141.14599999999999</v>
      </c>
      <c r="Q9252">
        <f t="shared" si="434"/>
        <v>199.16110048195952</v>
      </c>
      <c r="R9252" s="16" t="str">
        <f>TEXT(Ecom[[#This Row],[Dates]],"mmm")</f>
        <v>May</v>
      </c>
      <c r="S9252" s="16" t="str">
        <f>TEXT(Ecom[[#This Row],[Dates]],"YYYY")</f>
        <v>2025</v>
      </c>
      <c r="T9252" s="16"/>
    </row>
    <row r="9253" spans="1:20" x14ac:dyDescent="0.25">
      <c r="A9253" t="s">
        <v>28</v>
      </c>
      <c r="B9253" s="16">
        <v>45722</v>
      </c>
      <c r="C9253" t="s">
        <v>22</v>
      </c>
      <c r="D9253" t="s">
        <v>15</v>
      </c>
      <c r="E9253" t="s">
        <v>23</v>
      </c>
      <c r="F9253" t="s">
        <v>24</v>
      </c>
      <c r="G9253">
        <v>90008</v>
      </c>
      <c r="H9253" t="s">
        <v>25</v>
      </c>
      <c r="I9253" t="s">
        <v>26</v>
      </c>
      <c r="J9253" t="s">
        <v>37</v>
      </c>
      <c r="K9253" s="6">
        <v>107.648</v>
      </c>
      <c r="L9253">
        <v>2</v>
      </c>
      <c r="M9253">
        <v>0.2</v>
      </c>
      <c r="N9253" s="6">
        <v>33.64</v>
      </c>
      <c r="O9253" t="str">
        <f t="shared" si="432"/>
        <v/>
      </c>
      <c r="P9253" s="6">
        <f t="shared" si="433"/>
        <v>106.85266666666665</v>
      </c>
      <c r="Q9253">
        <f t="shared" si="434"/>
        <v>163.60852668443613</v>
      </c>
      <c r="R9253" s="16" t="str">
        <f>TEXT(Ecom[[#This Row],[Dates]],"mmm")</f>
        <v>Mar</v>
      </c>
      <c r="S9253" s="16" t="str">
        <f>TEXT(Ecom[[#This Row],[Dates]],"YYYY")</f>
        <v>2025</v>
      </c>
      <c r="T9253" s="16"/>
    </row>
    <row r="9254" spans="1:20" x14ac:dyDescent="0.25">
      <c r="A9254" t="s">
        <v>13</v>
      </c>
      <c r="B9254" s="16">
        <v>46086</v>
      </c>
      <c r="C9254" t="s">
        <v>14</v>
      </c>
      <c r="D9254" t="s">
        <v>15</v>
      </c>
      <c r="E9254" t="s">
        <v>612</v>
      </c>
      <c r="F9254" t="s">
        <v>197</v>
      </c>
      <c r="G9254">
        <v>71603</v>
      </c>
      <c r="H9254" t="s">
        <v>18</v>
      </c>
      <c r="I9254" t="s">
        <v>35</v>
      </c>
      <c r="J9254" t="s">
        <v>59</v>
      </c>
      <c r="K9254" s="6">
        <v>199.95</v>
      </c>
      <c r="L9254">
        <v>5</v>
      </c>
      <c r="M9254">
        <v>0</v>
      </c>
      <c r="N9254" s="6">
        <v>63.984000000000002</v>
      </c>
      <c r="O9254" t="str">
        <f t="shared" si="432"/>
        <v/>
      </c>
      <c r="P9254" s="6">
        <f t="shared" si="433"/>
        <v>91.266666666666666</v>
      </c>
      <c r="Q9254">
        <f t="shared" si="434"/>
        <v>66.323663820076447</v>
      </c>
      <c r="R9254" s="16" t="str">
        <f>TEXT(Ecom[[#This Row],[Dates]],"mmm")</f>
        <v>Mar</v>
      </c>
      <c r="S9254" s="16" t="str">
        <f>TEXT(Ecom[[#This Row],[Dates]],"YYYY")</f>
        <v>2026</v>
      </c>
      <c r="T9254" s="16"/>
    </row>
    <row r="9255" spans="1:20" x14ac:dyDescent="0.25">
      <c r="A9255" t="s">
        <v>13</v>
      </c>
      <c r="B9255" s="16">
        <v>46125</v>
      </c>
      <c r="C9255" t="s">
        <v>14</v>
      </c>
      <c r="D9255" t="s">
        <v>15</v>
      </c>
      <c r="E9255" t="s">
        <v>612</v>
      </c>
      <c r="F9255" t="s">
        <v>197</v>
      </c>
      <c r="G9255">
        <v>71603</v>
      </c>
      <c r="H9255" t="s">
        <v>18</v>
      </c>
      <c r="I9255" t="s">
        <v>26</v>
      </c>
      <c r="J9255" t="s">
        <v>41</v>
      </c>
      <c r="K9255" s="6">
        <v>12.96</v>
      </c>
      <c r="L9255">
        <v>2</v>
      </c>
      <c r="M9255">
        <v>0</v>
      </c>
      <c r="N9255" s="6">
        <v>6.2207999999999997</v>
      </c>
      <c r="O9255" t="str">
        <f t="shared" si="432"/>
        <v/>
      </c>
      <c r="P9255" s="6">
        <f t="shared" si="433"/>
        <v>29.596666666666664</v>
      </c>
      <c r="Q9255">
        <f t="shared" si="434"/>
        <v>57.600325836269747</v>
      </c>
      <c r="R9255" s="16" t="str">
        <f>TEXT(Ecom[[#This Row],[Dates]],"mmm")</f>
        <v>Apr</v>
      </c>
      <c r="S9255" s="16" t="str">
        <f>TEXT(Ecom[[#This Row],[Dates]],"YYYY")</f>
        <v>2026</v>
      </c>
      <c r="T9255" s="16"/>
    </row>
    <row r="9256" spans="1:20" x14ac:dyDescent="0.25">
      <c r="A9256" t="s">
        <v>13</v>
      </c>
      <c r="B9256" s="16">
        <v>45899</v>
      </c>
      <c r="C9256" t="s">
        <v>14</v>
      </c>
      <c r="D9256" t="s">
        <v>15</v>
      </c>
      <c r="E9256" t="s">
        <v>90</v>
      </c>
      <c r="F9256" t="s">
        <v>112</v>
      </c>
      <c r="G9256">
        <v>65203</v>
      </c>
      <c r="H9256" t="s">
        <v>47</v>
      </c>
      <c r="I9256" t="s">
        <v>19</v>
      </c>
      <c r="J9256" t="s">
        <v>21</v>
      </c>
      <c r="K9256" s="6">
        <v>60.89</v>
      </c>
      <c r="L9256">
        <v>1</v>
      </c>
      <c r="M9256">
        <v>0</v>
      </c>
      <c r="N9256" s="6">
        <v>15.2225</v>
      </c>
      <c r="O9256" t="str">
        <f t="shared" si="432"/>
        <v/>
      </c>
      <c r="P9256" s="6">
        <f t="shared" si="433"/>
        <v>28.49</v>
      </c>
      <c r="Q9256">
        <f t="shared" si="434"/>
        <v>22.307564154755184</v>
      </c>
      <c r="R9256" s="16" t="str">
        <f>TEXT(Ecom[[#This Row],[Dates]],"mmm")</f>
        <v>Aug</v>
      </c>
      <c r="S9256" s="16" t="str">
        <f>TEXT(Ecom[[#This Row],[Dates]],"YYYY")</f>
        <v>2025</v>
      </c>
      <c r="T9256" s="16"/>
    </row>
    <row r="9257" spans="1:20" x14ac:dyDescent="0.25">
      <c r="A9257" t="s">
        <v>13</v>
      </c>
      <c r="B9257" s="16">
        <v>45801</v>
      </c>
      <c r="C9257" t="s">
        <v>14</v>
      </c>
      <c r="D9257" t="s">
        <v>15</v>
      </c>
      <c r="E9257" t="s">
        <v>90</v>
      </c>
      <c r="F9257" t="s">
        <v>112</v>
      </c>
      <c r="G9257">
        <v>65203</v>
      </c>
      <c r="H9257" t="s">
        <v>47</v>
      </c>
      <c r="I9257" t="s">
        <v>26</v>
      </c>
      <c r="J9257" t="s">
        <v>27</v>
      </c>
      <c r="K9257" s="6">
        <v>14.94</v>
      </c>
      <c r="L9257">
        <v>3</v>
      </c>
      <c r="M9257">
        <v>0</v>
      </c>
      <c r="N9257" s="6">
        <v>6.8723999999999998</v>
      </c>
      <c r="O9257" t="str">
        <f t="shared" si="432"/>
        <v/>
      </c>
      <c r="P9257" s="6">
        <f t="shared" si="433"/>
        <v>119.17333333333333</v>
      </c>
      <c r="Q9257">
        <f t="shared" si="434"/>
        <v>124.18578576143561</v>
      </c>
      <c r="R9257" s="16" t="str">
        <f>TEXT(Ecom[[#This Row],[Dates]],"mmm")</f>
        <v>May</v>
      </c>
      <c r="S9257" s="16" t="str">
        <f>TEXT(Ecom[[#This Row],[Dates]],"YYYY")</f>
        <v>2025</v>
      </c>
      <c r="T9257" s="16"/>
    </row>
    <row r="9258" spans="1:20" x14ac:dyDescent="0.25">
      <c r="A9258" t="s">
        <v>13</v>
      </c>
      <c r="B9258" s="16">
        <v>46236</v>
      </c>
      <c r="C9258" t="s">
        <v>14</v>
      </c>
      <c r="D9258" t="s">
        <v>15</v>
      </c>
      <c r="E9258" t="s">
        <v>90</v>
      </c>
      <c r="F9258" t="s">
        <v>112</v>
      </c>
      <c r="G9258">
        <v>65203</v>
      </c>
      <c r="H9258" t="s">
        <v>47</v>
      </c>
      <c r="I9258" t="s">
        <v>26</v>
      </c>
      <c r="J9258" t="s">
        <v>37</v>
      </c>
      <c r="K9258" s="6">
        <v>9.64</v>
      </c>
      <c r="L9258">
        <v>2</v>
      </c>
      <c r="M9258">
        <v>0</v>
      </c>
      <c r="N9258" s="6">
        <v>4.4344000000000001</v>
      </c>
      <c r="O9258" t="str">
        <f t="shared" si="432"/>
        <v/>
      </c>
      <c r="P9258" s="6">
        <f t="shared" si="433"/>
        <v>131.49333333333331</v>
      </c>
      <c r="Q9258">
        <f t="shared" si="434"/>
        <v>132.14462908607484</v>
      </c>
      <c r="R9258" s="16" t="str">
        <f>TEXT(Ecom[[#This Row],[Dates]],"mmm")</f>
        <v>Aug</v>
      </c>
      <c r="S9258" s="16" t="str">
        <f>TEXT(Ecom[[#This Row],[Dates]],"YYYY")</f>
        <v>2026</v>
      </c>
      <c r="T9258" s="16"/>
    </row>
    <row r="9259" spans="1:20" x14ac:dyDescent="0.25">
      <c r="A9259" t="s">
        <v>13</v>
      </c>
      <c r="B9259" s="16">
        <v>45876</v>
      </c>
      <c r="C9259" t="s">
        <v>14</v>
      </c>
      <c r="D9259" t="s">
        <v>15</v>
      </c>
      <c r="E9259" t="s">
        <v>90</v>
      </c>
      <c r="F9259" t="s">
        <v>112</v>
      </c>
      <c r="G9259">
        <v>65203</v>
      </c>
      <c r="H9259" t="s">
        <v>47</v>
      </c>
      <c r="I9259" t="s">
        <v>19</v>
      </c>
      <c r="J9259" t="s">
        <v>33</v>
      </c>
      <c r="K9259" s="6">
        <v>332.94</v>
      </c>
      <c r="L9259">
        <v>3</v>
      </c>
      <c r="M9259">
        <v>0</v>
      </c>
      <c r="N9259" s="6">
        <v>53.270400000000002</v>
      </c>
      <c r="O9259" t="str">
        <f t="shared" si="432"/>
        <v/>
      </c>
      <c r="P9259" s="6">
        <f t="shared" si="433"/>
        <v>149.93333333333331</v>
      </c>
      <c r="Q9259">
        <f t="shared" si="434"/>
        <v>140.5367732026825</v>
      </c>
      <c r="R9259" s="16" t="str">
        <f>TEXT(Ecom[[#This Row],[Dates]],"mmm")</f>
        <v>Aug</v>
      </c>
      <c r="S9259" s="16" t="str">
        <f>TEXT(Ecom[[#This Row],[Dates]],"YYYY")</f>
        <v>2025</v>
      </c>
      <c r="T9259" s="16"/>
    </row>
    <row r="9260" spans="1:20" x14ac:dyDescent="0.25">
      <c r="A9260" t="s">
        <v>13</v>
      </c>
      <c r="B9260" s="16">
        <v>46184</v>
      </c>
      <c r="C9260" t="s">
        <v>14</v>
      </c>
      <c r="D9260" t="s">
        <v>15</v>
      </c>
      <c r="E9260" t="s">
        <v>90</v>
      </c>
      <c r="F9260" t="s">
        <v>112</v>
      </c>
      <c r="G9260">
        <v>65203</v>
      </c>
      <c r="H9260" t="s">
        <v>47</v>
      </c>
      <c r="I9260" t="s">
        <v>26</v>
      </c>
      <c r="J9260" t="s">
        <v>37</v>
      </c>
      <c r="K9260" s="6">
        <v>51.9</v>
      </c>
      <c r="L9260">
        <v>3</v>
      </c>
      <c r="M9260">
        <v>0</v>
      </c>
      <c r="N9260" s="6">
        <v>24.393000000000001</v>
      </c>
      <c r="O9260" t="str">
        <f t="shared" si="432"/>
        <v/>
      </c>
      <c r="P9260" s="6">
        <f t="shared" si="433"/>
        <v>47.453333333333326</v>
      </c>
      <c r="Q9260">
        <f t="shared" si="434"/>
        <v>68.404470938999609</v>
      </c>
      <c r="R9260" s="16" t="str">
        <f>TEXT(Ecom[[#This Row],[Dates]],"mmm")</f>
        <v>Jun</v>
      </c>
      <c r="S9260" s="16" t="str">
        <f>TEXT(Ecom[[#This Row],[Dates]],"YYYY")</f>
        <v>2026</v>
      </c>
      <c r="T9260" s="16"/>
    </row>
    <row r="9261" spans="1:20" x14ac:dyDescent="0.25">
      <c r="A9261" t="s">
        <v>13</v>
      </c>
      <c r="B9261" s="16">
        <v>45774</v>
      </c>
      <c r="C9261" t="s">
        <v>14</v>
      </c>
      <c r="D9261" t="s">
        <v>15</v>
      </c>
      <c r="E9261" t="s">
        <v>90</v>
      </c>
      <c r="F9261" t="s">
        <v>112</v>
      </c>
      <c r="G9261">
        <v>65203</v>
      </c>
      <c r="H9261" t="s">
        <v>47</v>
      </c>
      <c r="I9261" t="s">
        <v>26</v>
      </c>
      <c r="J9261" t="s">
        <v>32</v>
      </c>
      <c r="K9261" s="6">
        <v>64.959999999999994</v>
      </c>
      <c r="L9261">
        <v>2</v>
      </c>
      <c r="M9261">
        <v>0</v>
      </c>
      <c r="N9261" s="6">
        <v>2.5983999999999998</v>
      </c>
      <c r="O9261" t="str">
        <f t="shared" si="432"/>
        <v/>
      </c>
      <c r="P9261" s="6">
        <f t="shared" si="433"/>
        <v>102.14533333333333</v>
      </c>
      <c r="Q9261">
        <f t="shared" si="434"/>
        <v>82.985615010474348</v>
      </c>
      <c r="R9261" s="16" t="str">
        <f>TEXT(Ecom[[#This Row],[Dates]],"mmm")</f>
        <v>Apr</v>
      </c>
      <c r="S9261" s="16" t="str">
        <f>TEXT(Ecom[[#This Row],[Dates]],"YYYY")</f>
        <v>2025</v>
      </c>
      <c r="T9261" s="16"/>
    </row>
    <row r="9262" spans="1:20" x14ac:dyDescent="0.25">
      <c r="A9262" t="s">
        <v>13</v>
      </c>
      <c r="B9262" s="16">
        <v>45750</v>
      </c>
      <c r="C9262" t="s">
        <v>14</v>
      </c>
      <c r="D9262" t="s">
        <v>15</v>
      </c>
      <c r="E9262" t="s">
        <v>613</v>
      </c>
      <c r="F9262" t="s">
        <v>387</v>
      </c>
      <c r="G9262">
        <v>57401</v>
      </c>
      <c r="H9262" t="s">
        <v>47</v>
      </c>
      <c r="I9262" t="s">
        <v>26</v>
      </c>
      <c r="J9262" t="s">
        <v>110</v>
      </c>
      <c r="K9262" s="6">
        <v>25.5</v>
      </c>
      <c r="L9262">
        <v>3</v>
      </c>
      <c r="M9262">
        <v>0</v>
      </c>
      <c r="N9262" s="6">
        <v>6.63</v>
      </c>
      <c r="O9262" t="str">
        <f t="shared" si="432"/>
        <v/>
      </c>
      <c r="P9262" s="6">
        <f t="shared" si="433"/>
        <v>210.482</v>
      </c>
      <c r="Q9262">
        <f t="shared" si="434"/>
        <v>123.36303020249115</v>
      </c>
      <c r="R9262" s="16" t="str">
        <f>TEXT(Ecom[[#This Row],[Dates]],"mmm")</f>
        <v>Apr</v>
      </c>
      <c r="S9262" s="16" t="str">
        <f>TEXT(Ecom[[#This Row],[Dates]],"YYYY")</f>
        <v>2025</v>
      </c>
      <c r="T9262" s="16"/>
    </row>
    <row r="9263" spans="1:20" x14ac:dyDescent="0.25">
      <c r="A9263" t="s">
        <v>168</v>
      </c>
      <c r="B9263" s="16">
        <v>45905</v>
      </c>
      <c r="C9263" t="s">
        <v>44</v>
      </c>
      <c r="D9263" t="s">
        <v>15</v>
      </c>
      <c r="E9263" t="s">
        <v>42</v>
      </c>
      <c r="F9263" t="s">
        <v>43</v>
      </c>
      <c r="G9263">
        <v>98103</v>
      </c>
      <c r="H9263" t="s">
        <v>25</v>
      </c>
      <c r="I9263" t="s">
        <v>19</v>
      </c>
      <c r="J9263" t="s">
        <v>21</v>
      </c>
      <c r="K9263" s="6">
        <v>215.976</v>
      </c>
      <c r="L9263">
        <v>3</v>
      </c>
      <c r="M9263">
        <v>0.2</v>
      </c>
      <c r="N9263" s="6">
        <v>-2.6997</v>
      </c>
      <c r="O9263">
        <f t="shared" si="432"/>
        <v>-2.6997</v>
      </c>
      <c r="P9263" s="6">
        <f t="shared" si="433"/>
        <v>291.952</v>
      </c>
      <c r="Q9263">
        <f t="shared" si="434"/>
        <v>123.3683003338348</v>
      </c>
      <c r="R9263" s="16" t="str">
        <f>TEXT(Ecom[[#This Row],[Dates]],"mmm")</f>
        <v>Sep</v>
      </c>
      <c r="S9263" s="16" t="str">
        <f>TEXT(Ecom[[#This Row],[Dates]],"YYYY")</f>
        <v>2025</v>
      </c>
      <c r="T9263" s="16"/>
    </row>
    <row r="9264" spans="1:20" x14ac:dyDescent="0.25">
      <c r="A9264" t="s">
        <v>28</v>
      </c>
      <c r="B9264" s="16">
        <v>46213</v>
      </c>
      <c r="C9264" t="s">
        <v>14</v>
      </c>
      <c r="D9264" t="s">
        <v>15</v>
      </c>
      <c r="E9264" t="s">
        <v>140</v>
      </c>
      <c r="F9264" t="s">
        <v>70</v>
      </c>
      <c r="G9264">
        <v>48227</v>
      </c>
      <c r="H9264" t="s">
        <v>47</v>
      </c>
      <c r="I9264" t="s">
        <v>19</v>
      </c>
      <c r="J9264" t="s">
        <v>21</v>
      </c>
      <c r="K9264" s="6">
        <v>389.97</v>
      </c>
      <c r="L9264">
        <v>3</v>
      </c>
      <c r="M9264">
        <v>0</v>
      </c>
      <c r="N9264" s="6">
        <v>35.097299999999997</v>
      </c>
      <c r="O9264" t="str">
        <f t="shared" si="432"/>
        <v/>
      </c>
      <c r="P9264" s="6">
        <f t="shared" si="433"/>
        <v>223.85100000000003</v>
      </c>
      <c r="Q9264">
        <f t="shared" si="434"/>
        <v>160.95682194510016</v>
      </c>
      <c r="R9264" s="16" t="str">
        <f>TEXT(Ecom[[#This Row],[Dates]],"mmm")</f>
        <v>Jul</v>
      </c>
      <c r="S9264" s="16" t="str">
        <f>TEXT(Ecom[[#This Row],[Dates]],"YYYY")</f>
        <v>2026</v>
      </c>
      <c r="T9264" s="16"/>
    </row>
    <row r="9265" spans="1:20" x14ac:dyDescent="0.25">
      <c r="A9265" t="s">
        <v>28</v>
      </c>
      <c r="B9265" s="16">
        <v>45723</v>
      </c>
      <c r="C9265" t="s">
        <v>14</v>
      </c>
      <c r="D9265" t="s">
        <v>15</v>
      </c>
      <c r="E9265" t="s">
        <v>140</v>
      </c>
      <c r="F9265" t="s">
        <v>70</v>
      </c>
      <c r="G9265">
        <v>48227</v>
      </c>
      <c r="H9265" t="s">
        <v>47</v>
      </c>
      <c r="I9265" t="s">
        <v>26</v>
      </c>
      <c r="J9265" t="s">
        <v>38</v>
      </c>
      <c r="K9265" s="6">
        <v>269.91000000000003</v>
      </c>
      <c r="L9265">
        <v>5</v>
      </c>
      <c r="M9265">
        <v>0.1</v>
      </c>
      <c r="N9265" s="6">
        <v>53.981999999999999</v>
      </c>
      <c r="O9265" t="str">
        <f t="shared" si="432"/>
        <v/>
      </c>
      <c r="P9265" s="6">
        <f t="shared" si="433"/>
        <v>115.47700000000002</v>
      </c>
      <c r="Q9265">
        <f t="shared" si="434"/>
        <v>126.58152720546025</v>
      </c>
      <c r="R9265" s="16" t="str">
        <f>TEXT(Ecom[[#This Row],[Dates]],"mmm")</f>
        <v>Mar</v>
      </c>
      <c r="S9265" s="16" t="str">
        <f>TEXT(Ecom[[#This Row],[Dates]],"YYYY")</f>
        <v>2025</v>
      </c>
      <c r="T9265" s="16"/>
    </row>
    <row r="9266" spans="1:20" x14ac:dyDescent="0.25">
      <c r="A9266" t="s">
        <v>28</v>
      </c>
      <c r="B9266" s="16">
        <v>45702</v>
      </c>
      <c r="C9266" t="s">
        <v>22</v>
      </c>
      <c r="D9266" t="s">
        <v>15</v>
      </c>
      <c r="E9266" t="s">
        <v>85</v>
      </c>
      <c r="F9266" t="s">
        <v>86</v>
      </c>
      <c r="G9266">
        <v>38109</v>
      </c>
      <c r="H9266" t="s">
        <v>18</v>
      </c>
      <c r="I9266" t="s">
        <v>26</v>
      </c>
      <c r="J9266" t="s">
        <v>37</v>
      </c>
      <c r="K9266" s="6">
        <v>11.673</v>
      </c>
      <c r="L9266">
        <v>3</v>
      </c>
      <c r="M9266">
        <v>0.7</v>
      </c>
      <c r="N9266" s="6">
        <v>-7.782</v>
      </c>
      <c r="O9266">
        <f t="shared" si="432"/>
        <v>-7.782</v>
      </c>
      <c r="P9266" s="6">
        <f t="shared" si="433"/>
        <v>30.360333333333333</v>
      </c>
      <c r="Q9266">
        <f t="shared" si="434"/>
        <v>126.27014672049296</v>
      </c>
      <c r="R9266" s="16" t="str">
        <f>TEXT(Ecom[[#This Row],[Dates]],"mmm")</f>
        <v>Feb</v>
      </c>
      <c r="S9266" s="16" t="str">
        <f>TEXT(Ecom[[#This Row],[Dates]],"YYYY")</f>
        <v>2025</v>
      </c>
      <c r="T9266" s="16"/>
    </row>
    <row r="9267" spans="1:20" x14ac:dyDescent="0.25">
      <c r="A9267" t="s">
        <v>28</v>
      </c>
      <c r="B9267" s="16">
        <v>45687</v>
      </c>
      <c r="C9267" t="s">
        <v>22</v>
      </c>
      <c r="D9267" t="s">
        <v>15</v>
      </c>
      <c r="E9267" t="s">
        <v>85</v>
      </c>
      <c r="F9267" t="s">
        <v>86</v>
      </c>
      <c r="G9267">
        <v>38109</v>
      </c>
      <c r="H9267" t="s">
        <v>18</v>
      </c>
      <c r="I9267" t="s">
        <v>26</v>
      </c>
      <c r="J9267" t="s">
        <v>60</v>
      </c>
      <c r="K9267" s="6">
        <v>64.847999999999999</v>
      </c>
      <c r="L9267">
        <v>7</v>
      </c>
      <c r="M9267">
        <v>0.2</v>
      </c>
      <c r="N9267" s="6">
        <v>24.318000000000001</v>
      </c>
      <c r="O9267" t="str">
        <f t="shared" si="432"/>
        <v/>
      </c>
      <c r="P9267" s="6">
        <f t="shared" si="433"/>
        <v>60.663333333333334</v>
      </c>
      <c r="Q9267">
        <f t="shared" si="434"/>
        <v>39.030418861684268</v>
      </c>
      <c r="R9267" s="16" t="str">
        <f>TEXT(Ecom[[#This Row],[Dates]],"mmm")</f>
        <v>Jan</v>
      </c>
      <c r="S9267" s="16" t="str">
        <f>TEXT(Ecom[[#This Row],[Dates]],"YYYY")</f>
        <v>2025</v>
      </c>
      <c r="T9267" s="16"/>
    </row>
    <row r="9268" spans="1:20" x14ac:dyDescent="0.25">
      <c r="A9268" t="s">
        <v>62</v>
      </c>
      <c r="B9268" s="16">
        <v>45830</v>
      </c>
      <c r="C9268" t="s">
        <v>44</v>
      </c>
      <c r="D9268" t="s">
        <v>15</v>
      </c>
      <c r="E9268" t="s">
        <v>311</v>
      </c>
      <c r="F9268" t="s">
        <v>177</v>
      </c>
      <c r="G9268">
        <v>89031</v>
      </c>
      <c r="H9268" t="s">
        <v>25</v>
      </c>
      <c r="I9268" t="s">
        <v>19</v>
      </c>
      <c r="J9268" t="s">
        <v>33</v>
      </c>
      <c r="K9268" s="6">
        <v>14.56</v>
      </c>
      <c r="L9268">
        <v>2</v>
      </c>
      <c r="M9268">
        <v>0</v>
      </c>
      <c r="N9268" s="6">
        <v>5.5327999999999999</v>
      </c>
      <c r="O9268" t="str">
        <f t="shared" si="432"/>
        <v/>
      </c>
      <c r="P9268" s="6">
        <f t="shared" si="433"/>
        <v>45.727333333333327</v>
      </c>
      <c r="Q9268">
        <f t="shared" si="434"/>
        <v>29.814226147558777</v>
      </c>
      <c r="R9268" s="16" t="str">
        <f>TEXT(Ecom[[#This Row],[Dates]],"mmm")</f>
        <v>Jun</v>
      </c>
      <c r="S9268" s="16" t="str">
        <f>TEXT(Ecom[[#This Row],[Dates]],"YYYY")</f>
        <v>2025</v>
      </c>
      <c r="T9268" s="16"/>
    </row>
    <row r="9269" spans="1:20" x14ac:dyDescent="0.25">
      <c r="A9269" t="s">
        <v>168</v>
      </c>
      <c r="B9269" s="16">
        <v>45869</v>
      </c>
      <c r="C9269" t="s">
        <v>14</v>
      </c>
      <c r="D9269" t="s">
        <v>15</v>
      </c>
      <c r="E9269" t="s">
        <v>295</v>
      </c>
      <c r="F9269" t="s">
        <v>76</v>
      </c>
      <c r="G9269">
        <v>11520</v>
      </c>
      <c r="H9269" t="s">
        <v>57</v>
      </c>
      <c r="I9269" t="s">
        <v>19</v>
      </c>
      <c r="J9269" t="s">
        <v>21</v>
      </c>
      <c r="K9269" s="6">
        <v>102.58199999999999</v>
      </c>
      <c r="L9269">
        <v>1</v>
      </c>
      <c r="M9269">
        <v>0.1</v>
      </c>
      <c r="N9269" s="6">
        <v>6.8388</v>
      </c>
      <c r="O9269" t="str">
        <f t="shared" si="432"/>
        <v/>
      </c>
      <c r="P9269" s="6">
        <f t="shared" si="433"/>
        <v>51.569999999999993</v>
      </c>
      <c r="Q9269">
        <f t="shared" si="434"/>
        <v>30.531743224000429</v>
      </c>
      <c r="R9269" s="16" t="str">
        <f>TEXT(Ecom[[#This Row],[Dates]],"mmm")</f>
        <v>Jul</v>
      </c>
      <c r="S9269" s="16" t="str">
        <f>TEXT(Ecom[[#This Row],[Dates]],"YYYY")</f>
        <v>2025</v>
      </c>
      <c r="T9269" s="16"/>
    </row>
    <row r="9270" spans="1:20" x14ac:dyDescent="0.25">
      <c r="A9270" t="s">
        <v>168</v>
      </c>
      <c r="B9270" s="16">
        <v>45769</v>
      </c>
      <c r="C9270" t="s">
        <v>14</v>
      </c>
      <c r="D9270" t="s">
        <v>15</v>
      </c>
      <c r="E9270" t="s">
        <v>295</v>
      </c>
      <c r="F9270" t="s">
        <v>76</v>
      </c>
      <c r="G9270">
        <v>11520</v>
      </c>
      <c r="H9270" t="s">
        <v>57</v>
      </c>
      <c r="I9270" t="s">
        <v>26</v>
      </c>
      <c r="J9270" t="s">
        <v>41</v>
      </c>
      <c r="K9270" s="6">
        <v>20.04</v>
      </c>
      <c r="L9270">
        <v>3</v>
      </c>
      <c r="M9270">
        <v>0</v>
      </c>
      <c r="N9270" s="6">
        <v>9.6191999999999993</v>
      </c>
      <c r="O9270" t="str">
        <f t="shared" si="432"/>
        <v/>
      </c>
      <c r="P9270" s="6">
        <f t="shared" si="433"/>
        <v>1452.5599999999997</v>
      </c>
      <c r="Q9270">
        <f t="shared" si="434"/>
        <v>1647.2808644836273</v>
      </c>
      <c r="R9270" s="16" t="str">
        <f>TEXT(Ecom[[#This Row],[Dates]],"mmm")</f>
        <v>Apr</v>
      </c>
      <c r="S9270" s="16" t="str">
        <f>TEXT(Ecom[[#This Row],[Dates]],"YYYY")</f>
        <v>2025</v>
      </c>
      <c r="T9270" s="16"/>
    </row>
    <row r="9271" spans="1:20" x14ac:dyDescent="0.25">
      <c r="A9271" t="s">
        <v>28</v>
      </c>
      <c r="B9271" s="16">
        <v>46205</v>
      </c>
      <c r="C9271" t="s">
        <v>14</v>
      </c>
      <c r="D9271" t="s">
        <v>15</v>
      </c>
      <c r="E9271" t="s">
        <v>75</v>
      </c>
      <c r="F9271" t="s">
        <v>76</v>
      </c>
      <c r="G9271">
        <v>10035</v>
      </c>
      <c r="H9271" t="s">
        <v>57</v>
      </c>
      <c r="I9271" t="s">
        <v>26</v>
      </c>
      <c r="J9271" t="s">
        <v>37</v>
      </c>
      <c r="K9271" s="6">
        <v>32.088000000000001</v>
      </c>
      <c r="L9271">
        <v>7</v>
      </c>
      <c r="M9271">
        <v>0.2</v>
      </c>
      <c r="N9271" s="6">
        <v>11.2308</v>
      </c>
      <c r="O9271" t="str">
        <f t="shared" si="432"/>
        <v/>
      </c>
      <c r="P9271" s="6">
        <f t="shared" si="433"/>
        <v>1449.22</v>
      </c>
      <c r="Q9271">
        <f t="shared" si="434"/>
        <v>1844.924527850033</v>
      </c>
      <c r="R9271" s="16" t="str">
        <f>TEXT(Ecom[[#This Row],[Dates]],"mmm")</f>
        <v>Jul</v>
      </c>
      <c r="S9271" s="16" t="str">
        <f>TEXT(Ecom[[#This Row],[Dates]],"YYYY")</f>
        <v>2026</v>
      </c>
      <c r="T9271" s="16"/>
    </row>
    <row r="9272" spans="1:20" x14ac:dyDescent="0.25">
      <c r="A9272" t="s">
        <v>28</v>
      </c>
      <c r="B9272" s="16">
        <v>46254</v>
      </c>
      <c r="C9272" t="s">
        <v>14</v>
      </c>
      <c r="D9272" t="s">
        <v>15</v>
      </c>
      <c r="E9272" t="s">
        <v>75</v>
      </c>
      <c r="F9272" t="s">
        <v>76</v>
      </c>
      <c r="G9272">
        <v>10035</v>
      </c>
      <c r="H9272" t="s">
        <v>57</v>
      </c>
      <c r="I9272" t="s">
        <v>26</v>
      </c>
      <c r="J9272" t="s">
        <v>37</v>
      </c>
      <c r="K9272" s="6">
        <v>4305.5519999999997</v>
      </c>
      <c r="L9272">
        <v>6</v>
      </c>
      <c r="M9272">
        <v>0.2</v>
      </c>
      <c r="N9272" s="6">
        <v>1453.1238000000001</v>
      </c>
      <c r="O9272" t="str">
        <f t="shared" si="432"/>
        <v/>
      </c>
      <c r="P9272" s="6">
        <f t="shared" si="433"/>
        <v>1649.1773333333333</v>
      </c>
      <c r="Q9272">
        <f t="shared" si="434"/>
        <v>1936.1121778190588</v>
      </c>
      <c r="R9272" s="16" t="str">
        <f>TEXT(Ecom[[#This Row],[Dates]],"mmm")</f>
        <v>Aug</v>
      </c>
      <c r="S9272" s="16" t="str">
        <f>TEXT(Ecom[[#This Row],[Dates]],"YYYY")</f>
        <v>2026</v>
      </c>
      <c r="T9272" s="16"/>
    </row>
    <row r="9273" spans="1:20" x14ac:dyDescent="0.25">
      <c r="A9273" t="s">
        <v>28</v>
      </c>
      <c r="B9273" s="16">
        <v>46100</v>
      </c>
      <c r="C9273" t="s">
        <v>22</v>
      </c>
      <c r="D9273" t="s">
        <v>15</v>
      </c>
      <c r="E9273" t="s">
        <v>75</v>
      </c>
      <c r="F9273" t="s">
        <v>76</v>
      </c>
      <c r="G9273">
        <v>10024</v>
      </c>
      <c r="H9273" t="s">
        <v>57</v>
      </c>
      <c r="I9273" t="s">
        <v>19</v>
      </c>
      <c r="J9273" t="s">
        <v>33</v>
      </c>
      <c r="K9273" s="6">
        <v>10.02</v>
      </c>
      <c r="L9273">
        <v>3</v>
      </c>
      <c r="M9273">
        <v>0</v>
      </c>
      <c r="N9273" s="6">
        <v>4.4088000000000003</v>
      </c>
      <c r="O9273" t="str">
        <f t="shared" si="432"/>
        <v/>
      </c>
      <c r="P9273" s="6">
        <f t="shared" si="433"/>
        <v>739.97333333333336</v>
      </c>
      <c r="Q9273">
        <f t="shared" si="434"/>
        <v>1126.6788773024048</v>
      </c>
      <c r="R9273" s="16" t="str">
        <f>TEXT(Ecom[[#This Row],[Dates]],"mmm")</f>
        <v>Mar</v>
      </c>
      <c r="S9273" s="16" t="str">
        <f>TEXT(Ecom[[#This Row],[Dates]],"YYYY")</f>
        <v>2026</v>
      </c>
      <c r="T9273" s="16"/>
    </row>
    <row r="9274" spans="1:20" x14ac:dyDescent="0.25">
      <c r="A9274" t="s">
        <v>28</v>
      </c>
      <c r="B9274" s="16">
        <v>46338</v>
      </c>
      <c r="C9274" t="s">
        <v>22</v>
      </c>
      <c r="D9274" t="s">
        <v>15</v>
      </c>
      <c r="E9274" t="s">
        <v>75</v>
      </c>
      <c r="F9274" t="s">
        <v>76</v>
      </c>
      <c r="G9274">
        <v>10024</v>
      </c>
      <c r="H9274" t="s">
        <v>57</v>
      </c>
      <c r="I9274" t="s">
        <v>35</v>
      </c>
      <c r="J9274" t="s">
        <v>36</v>
      </c>
      <c r="K9274" s="6">
        <v>631.96</v>
      </c>
      <c r="L9274">
        <v>4</v>
      </c>
      <c r="M9274">
        <v>0</v>
      </c>
      <c r="N9274" s="6">
        <v>303.3408</v>
      </c>
      <c r="O9274" t="str">
        <f t="shared" si="432"/>
        <v/>
      </c>
      <c r="P9274" s="6">
        <f t="shared" si="433"/>
        <v>821.91666666666663</v>
      </c>
      <c r="Q9274">
        <f t="shared" si="434"/>
        <v>828.12050427244242</v>
      </c>
      <c r="R9274" s="16" t="str">
        <f>TEXT(Ecom[[#This Row],[Dates]],"mmm")</f>
        <v>Nov</v>
      </c>
      <c r="S9274" s="16" t="str">
        <f>TEXT(Ecom[[#This Row],[Dates]],"YYYY")</f>
        <v>2026</v>
      </c>
      <c r="T9274" s="16"/>
    </row>
    <row r="9275" spans="1:20" x14ac:dyDescent="0.25">
      <c r="A9275" t="s">
        <v>28</v>
      </c>
      <c r="B9275" s="16">
        <v>46113</v>
      </c>
      <c r="C9275" t="s">
        <v>14</v>
      </c>
      <c r="D9275" t="s">
        <v>15</v>
      </c>
      <c r="E9275" t="s">
        <v>16</v>
      </c>
      <c r="F9275" t="s">
        <v>17</v>
      </c>
      <c r="G9275">
        <v>42420</v>
      </c>
      <c r="H9275" t="s">
        <v>18</v>
      </c>
      <c r="I9275" t="s">
        <v>26</v>
      </c>
      <c r="J9275" t="s">
        <v>37</v>
      </c>
      <c r="K9275" s="6">
        <v>1577.94</v>
      </c>
      <c r="L9275">
        <v>3</v>
      </c>
      <c r="M9275">
        <v>0</v>
      </c>
      <c r="N9275" s="6">
        <v>757.41120000000001</v>
      </c>
      <c r="O9275" t="str">
        <f t="shared" si="432"/>
        <v/>
      </c>
      <c r="P9275" s="6">
        <f t="shared" si="433"/>
        <v>672.8313333333333</v>
      </c>
      <c r="Q9275">
        <f t="shared" si="434"/>
        <v>648.3023726376108</v>
      </c>
      <c r="R9275" s="16" t="str">
        <f>TEXT(Ecom[[#This Row],[Dates]],"mmm")</f>
        <v>Apr</v>
      </c>
      <c r="S9275" s="16" t="str">
        <f>TEXT(Ecom[[#This Row],[Dates]],"YYYY")</f>
        <v>2026</v>
      </c>
      <c r="T9275" s="16"/>
    </row>
    <row r="9276" spans="1:20" x14ac:dyDescent="0.25">
      <c r="A9276" t="s">
        <v>168</v>
      </c>
      <c r="B9276" s="16">
        <v>45832</v>
      </c>
      <c r="C9276" t="s">
        <v>22</v>
      </c>
      <c r="D9276" t="s">
        <v>15</v>
      </c>
      <c r="E9276" t="s">
        <v>394</v>
      </c>
      <c r="F9276" t="s">
        <v>121</v>
      </c>
      <c r="G9276">
        <v>87105</v>
      </c>
      <c r="H9276" t="s">
        <v>25</v>
      </c>
      <c r="I9276" t="s">
        <v>26</v>
      </c>
      <c r="J9276" t="s">
        <v>34</v>
      </c>
      <c r="K9276" s="6">
        <v>255.85</v>
      </c>
      <c r="L9276">
        <v>7</v>
      </c>
      <c r="M9276">
        <v>0</v>
      </c>
      <c r="N9276" s="6">
        <v>112.574</v>
      </c>
      <c r="O9276" t="str">
        <f t="shared" si="432"/>
        <v/>
      </c>
      <c r="P9276" s="6">
        <f t="shared" si="433"/>
        <v>162.82466666666667</v>
      </c>
      <c r="Q9276">
        <f t="shared" si="434"/>
        <v>436.61685991266984</v>
      </c>
      <c r="R9276" s="16" t="str">
        <f>TEXT(Ecom[[#This Row],[Dates]],"mmm")</f>
        <v>Jun</v>
      </c>
      <c r="S9276" s="16" t="str">
        <f>TEXT(Ecom[[#This Row],[Dates]],"YYYY")</f>
        <v>2025</v>
      </c>
      <c r="T9276" s="16"/>
    </row>
    <row r="9277" spans="1:20" x14ac:dyDescent="0.25">
      <c r="A9277" t="s">
        <v>13</v>
      </c>
      <c r="B9277" s="16">
        <v>46220</v>
      </c>
      <c r="C9277" t="s">
        <v>22</v>
      </c>
      <c r="D9277" t="s">
        <v>15</v>
      </c>
      <c r="E9277" t="s">
        <v>570</v>
      </c>
      <c r="F9277" t="s">
        <v>30</v>
      </c>
      <c r="G9277">
        <v>33445</v>
      </c>
      <c r="H9277" t="s">
        <v>18</v>
      </c>
      <c r="I9277" t="s">
        <v>26</v>
      </c>
      <c r="J9277" t="s">
        <v>32</v>
      </c>
      <c r="K9277" s="6">
        <v>184.70400000000001</v>
      </c>
      <c r="L9277">
        <v>6</v>
      </c>
      <c r="M9277">
        <v>0.2</v>
      </c>
      <c r="N9277" s="6">
        <v>13.8528</v>
      </c>
      <c r="O9277" t="str">
        <f t="shared" si="432"/>
        <v/>
      </c>
      <c r="P9277" s="6">
        <f t="shared" si="433"/>
        <v>82.853333333333339</v>
      </c>
      <c r="Q9277">
        <f t="shared" si="434"/>
        <v>292.0897724269791</v>
      </c>
      <c r="R9277" s="16" t="str">
        <f>TEXT(Ecom[[#This Row],[Dates]],"mmm")</f>
        <v>Jul</v>
      </c>
      <c r="S9277" s="16" t="str">
        <f>TEXT(Ecom[[#This Row],[Dates]],"YYYY")</f>
        <v>2026</v>
      </c>
      <c r="T9277" s="16"/>
    </row>
    <row r="9278" spans="1:20" x14ac:dyDescent="0.25">
      <c r="A9278" t="s">
        <v>13</v>
      </c>
      <c r="B9278" s="16">
        <v>46235</v>
      </c>
      <c r="C9278" t="s">
        <v>22</v>
      </c>
      <c r="D9278" t="s">
        <v>15</v>
      </c>
      <c r="E9278" t="s">
        <v>570</v>
      </c>
      <c r="F9278" t="s">
        <v>30</v>
      </c>
      <c r="G9278">
        <v>33445</v>
      </c>
      <c r="H9278" t="s">
        <v>18</v>
      </c>
      <c r="I9278" t="s">
        <v>35</v>
      </c>
      <c r="J9278" t="s">
        <v>59</v>
      </c>
      <c r="K9278" s="6">
        <v>47.92</v>
      </c>
      <c r="L9278">
        <v>2</v>
      </c>
      <c r="M9278">
        <v>0.2</v>
      </c>
      <c r="N9278" s="6">
        <v>11.98</v>
      </c>
      <c r="O9278" t="str">
        <f t="shared" si="432"/>
        <v/>
      </c>
      <c r="P9278" s="6">
        <f t="shared" si="433"/>
        <v>23.952333333333332</v>
      </c>
      <c r="Q9278">
        <f t="shared" si="434"/>
        <v>77.320667692696787</v>
      </c>
      <c r="R9278" s="16" t="str">
        <f>TEXT(Ecom[[#This Row],[Dates]],"mmm")</f>
        <v>Aug</v>
      </c>
      <c r="S9278" s="16" t="str">
        <f>TEXT(Ecom[[#This Row],[Dates]],"YYYY")</f>
        <v>2026</v>
      </c>
      <c r="T9278" s="16"/>
    </row>
    <row r="9279" spans="1:20" x14ac:dyDescent="0.25">
      <c r="A9279" t="s">
        <v>28</v>
      </c>
      <c r="B9279" s="16">
        <v>45660</v>
      </c>
      <c r="C9279" t="s">
        <v>14</v>
      </c>
      <c r="D9279" t="s">
        <v>15</v>
      </c>
      <c r="E9279" t="s">
        <v>55</v>
      </c>
      <c r="F9279" t="s">
        <v>56</v>
      </c>
      <c r="G9279">
        <v>19140</v>
      </c>
      <c r="H9279" t="s">
        <v>57</v>
      </c>
      <c r="I9279" t="s">
        <v>26</v>
      </c>
      <c r="J9279" t="s">
        <v>27</v>
      </c>
      <c r="K9279" s="6">
        <v>15.936</v>
      </c>
      <c r="L9279">
        <v>4</v>
      </c>
      <c r="M9279">
        <v>0.2</v>
      </c>
      <c r="N9279" s="6">
        <v>5.1791999999999998</v>
      </c>
      <c r="O9279" t="str">
        <f t="shared" si="432"/>
        <v/>
      </c>
      <c r="P9279" s="6">
        <f t="shared" si="433"/>
        <v>140.96966666666665</v>
      </c>
      <c r="Q9279">
        <f t="shared" si="434"/>
        <v>154.16179654397737</v>
      </c>
      <c r="R9279" s="16" t="str">
        <f>TEXT(Ecom[[#This Row],[Dates]],"mmm")</f>
        <v>Jan</v>
      </c>
      <c r="S9279" s="16" t="str">
        <f>TEXT(Ecom[[#This Row],[Dates]],"YYYY")</f>
        <v>2025</v>
      </c>
      <c r="T9279" s="16"/>
    </row>
    <row r="9280" spans="1:20" x14ac:dyDescent="0.25">
      <c r="A9280" t="s">
        <v>28</v>
      </c>
      <c r="B9280" s="16">
        <v>45702</v>
      </c>
      <c r="C9280" t="s">
        <v>14</v>
      </c>
      <c r="D9280" t="s">
        <v>15</v>
      </c>
      <c r="E9280" t="s">
        <v>55</v>
      </c>
      <c r="F9280" t="s">
        <v>56</v>
      </c>
      <c r="G9280">
        <v>19140</v>
      </c>
      <c r="H9280" t="s">
        <v>57</v>
      </c>
      <c r="I9280" t="s">
        <v>26</v>
      </c>
      <c r="J9280" t="s">
        <v>37</v>
      </c>
      <c r="K9280" s="6">
        <v>8.0009999999999994</v>
      </c>
      <c r="L9280">
        <v>7</v>
      </c>
      <c r="M9280">
        <v>0.7</v>
      </c>
      <c r="N9280" s="6">
        <v>-5.6006999999999998</v>
      </c>
      <c r="O9280">
        <f t="shared" si="432"/>
        <v>-5.6006999999999998</v>
      </c>
      <c r="P9280" s="6">
        <f t="shared" si="433"/>
        <v>190.28433333333331</v>
      </c>
      <c r="Q9280">
        <f t="shared" si="434"/>
        <v>150.01870756601585</v>
      </c>
      <c r="R9280" s="16" t="str">
        <f>TEXT(Ecom[[#This Row],[Dates]],"mmm")</f>
        <v>Feb</v>
      </c>
      <c r="S9280" s="16" t="str">
        <f>TEXT(Ecom[[#This Row],[Dates]],"YYYY")</f>
        <v>2025</v>
      </c>
      <c r="T9280" s="16"/>
    </row>
    <row r="9281" spans="1:20" x14ac:dyDescent="0.25">
      <c r="A9281" t="s">
        <v>28</v>
      </c>
      <c r="B9281" s="16">
        <v>45804</v>
      </c>
      <c r="C9281" t="s">
        <v>14</v>
      </c>
      <c r="D9281" t="s">
        <v>15</v>
      </c>
      <c r="E9281" t="s">
        <v>55</v>
      </c>
      <c r="F9281" t="s">
        <v>56</v>
      </c>
      <c r="G9281">
        <v>19140</v>
      </c>
      <c r="H9281" t="s">
        <v>57</v>
      </c>
      <c r="I9281" t="s">
        <v>19</v>
      </c>
      <c r="J9281" t="s">
        <v>21</v>
      </c>
      <c r="K9281" s="6">
        <v>398.97199999999998</v>
      </c>
      <c r="L9281">
        <v>2</v>
      </c>
      <c r="M9281">
        <v>0.3</v>
      </c>
      <c r="N9281" s="6">
        <v>-28.498000000000001</v>
      </c>
      <c r="O9281">
        <f t="shared" si="432"/>
        <v>-28.498000000000001</v>
      </c>
      <c r="P9281" s="6">
        <f t="shared" si="433"/>
        <v>210.25066666666666</v>
      </c>
      <c r="Q9281">
        <f t="shared" si="434"/>
        <v>170.80798685918901</v>
      </c>
      <c r="R9281" s="16" t="str">
        <f>TEXT(Ecom[[#This Row],[Dates]],"mmm")</f>
        <v>May</v>
      </c>
      <c r="S9281" s="16" t="str">
        <f>TEXT(Ecom[[#This Row],[Dates]],"YYYY")</f>
        <v>2025</v>
      </c>
      <c r="T9281" s="16"/>
    </row>
    <row r="9282" spans="1:20" x14ac:dyDescent="0.25">
      <c r="A9282" t="s">
        <v>28</v>
      </c>
      <c r="B9282" s="16">
        <v>46340</v>
      </c>
      <c r="C9282" t="s">
        <v>44</v>
      </c>
      <c r="D9282" t="s">
        <v>15</v>
      </c>
      <c r="E9282" t="s">
        <v>42</v>
      </c>
      <c r="F9282" t="s">
        <v>43</v>
      </c>
      <c r="G9282">
        <v>98105</v>
      </c>
      <c r="H9282" t="s">
        <v>25</v>
      </c>
      <c r="I9282" t="s">
        <v>19</v>
      </c>
      <c r="J9282" t="s">
        <v>20</v>
      </c>
      <c r="K9282" s="6">
        <v>163.88</v>
      </c>
      <c r="L9282">
        <v>2</v>
      </c>
      <c r="M9282">
        <v>0</v>
      </c>
      <c r="N9282" s="6">
        <v>40.97</v>
      </c>
      <c r="O9282" t="str">
        <f t="shared" ref="O9282:O9345" si="435">IF(N9282&lt;0,N9282,"")</f>
        <v/>
      </c>
      <c r="P9282" s="6">
        <f t="shared" si="433"/>
        <v>101.33466666666668</v>
      </c>
      <c r="Q9282">
        <f t="shared" si="434"/>
        <v>85.261034540990636</v>
      </c>
      <c r="R9282" s="16" t="str">
        <f>TEXT(Ecom[[#This Row],[Dates]],"mmm")</f>
        <v>Nov</v>
      </c>
      <c r="S9282" s="16" t="str">
        <f>TEXT(Ecom[[#This Row],[Dates]],"YYYY")</f>
        <v>2026</v>
      </c>
      <c r="T9282" s="16"/>
    </row>
    <row r="9283" spans="1:20" x14ac:dyDescent="0.25">
      <c r="A9283" t="s">
        <v>28</v>
      </c>
      <c r="B9283" s="16">
        <v>45759</v>
      </c>
      <c r="C9283" t="s">
        <v>14</v>
      </c>
      <c r="D9283" t="s">
        <v>15</v>
      </c>
      <c r="E9283" t="s">
        <v>182</v>
      </c>
      <c r="F9283" t="s">
        <v>83</v>
      </c>
      <c r="G9283">
        <v>23223</v>
      </c>
      <c r="H9283" t="s">
        <v>18</v>
      </c>
      <c r="I9283" t="s">
        <v>26</v>
      </c>
      <c r="J9283" t="s">
        <v>38</v>
      </c>
      <c r="K9283" s="6">
        <v>67.900000000000006</v>
      </c>
      <c r="L9283">
        <v>5</v>
      </c>
      <c r="M9283">
        <v>0</v>
      </c>
      <c r="N9283" s="6">
        <v>20.37</v>
      </c>
      <c r="O9283" t="str">
        <f t="shared" si="435"/>
        <v/>
      </c>
      <c r="P9283" s="6">
        <f t="shared" ref="P9283:P9346" si="436">AVERAGE(K9283:K9285)</f>
        <v>50.606666666666676</v>
      </c>
      <c r="Q9283">
        <f t="shared" si="434"/>
        <v>86.843121383075328</v>
      </c>
      <c r="R9283" s="16" t="str">
        <f>TEXT(Ecom[[#This Row],[Dates]],"mmm")</f>
        <v>Apr</v>
      </c>
      <c r="S9283" s="16" t="str">
        <f>TEXT(Ecom[[#This Row],[Dates]],"YYYY")</f>
        <v>2025</v>
      </c>
      <c r="T9283" s="16"/>
    </row>
    <row r="9284" spans="1:20" x14ac:dyDescent="0.25">
      <c r="A9284" t="s">
        <v>28</v>
      </c>
      <c r="B9284" s="16">
        <v>46274</v>
      </c>
      <c r="C9284" t="s">
        <v>14</v>
      </c>
      <c r="D9284" t="s">
        <v>15</v>
      </c>
      <c r="E9284" t="s">
        <v>579</v>
      </c>
      <c r="F9284" t="s">
        <v>30</v>
      </c>
      <c r="G9284">
        <v>33407</v>
      </c>
      <c r="H9284" t="s">
        <v>18</v>
      </c>
      <c r="I9284" t="s">
        <v>26</v>
      </c>
      <c r="J9284" t="s">
        <v>41</v>
      </c>
      <c r="K9284" s="6">
        <v>72.224000000000004</v>
      </c>
      <c r="L9284">
        <v>4</v>
      </c>
      <c r="M9284">
        <v>0.2</v>
      </c>
      <c r="N9284" s="6">
        <v>25.278400000000001</v>
      </c>
      <c r="O9284" t="str">
        <f t="shared" si="435"/>
        <v/>
      </c>
      <c r="P9284" s="6">
        <f t="shared" si="436"/>
        <v>158.95333333333335</v>
      </c>
      <c r="Q9284">
        <f t="shared" si="434"/>
        <v>137.97491447361</v>
      </c>
      <c r="R9284" s="16" t="str">
        <f>TEXT(Ecom[[#This Row],[Dates]],"mmm")</f>
        <v>Sep</v>
      </c>
      <c r="S9284" s="16" t="str">
        <f>TEXT(Ecom[[#This Row],[Dates]],"YYYY")</f>
        <v>2026</v>
      </c>
      <c r="T9284" s="16"/>
    </row>
    <row r="9285" spans="1:20" x14ac:dyDescent="0.25">
      <c r="A9285" t="s">
        <v>13</v>
      </c>
      <c r="B9285" s="16">
        <v>45692</v>
      </c>
      <c r="C9285" t="s">
        <v>14</v>
      </c>
      <c r="D9285" t="s">
        <v>15</v>
      </c>
      <c r="E9285" t="s">
        <v>388</v>
      </c>
      <c r="F9285" t="s">
        <v>98</v>
      </c>
      <c r="G9285">
        <v>80525</v>
      </c>
      <c r="H9285" t="s">
        <v>25</v>
      </c>
      <c r="I9285" t="s">
        <v>26</v>
      </c>
      <c r="J9285" t="s">
        <v>27</v>
      </c>
      <c r="K9285" s="6">
        <v>11.696</v>
      </c>
      <c r="L9285">
        <v>2</v>
      </c>
      <c r="M9285">
        <v>0.2</v>
      </c>
      <c r="N9285" s="6">
        <v>3.9474</v>
      </c>
      <c r="O9285" t="str">
        <f t="shared" si="435"/>
        <v/>
      </c>
      <c r="P9285" s="6">
        <f t="shared" si="436"/>
        <v>140.93733333333333</v>
      </c>
      <c r="Q9285">
        <f t="shared" ref="Q9285:Q9348" si="437">SQRT(SUMXMY2(K9285:K9287,P9283:P9285)/3)</f>
        <v>154.20132416206201</v>
      </c>
      <c r="R9285" s="16" t="str">
        <f>TEXT(Ecom[[#This Row],[Dates]],"mmm")</f>
        <v>Feb</v>
      </c>
      <c r="S9285" s="16" t="str">
        <f>TEXT(Ecom[[#This Row],[Dates]],"YYYY")</f>
        <v>2025</v>
      </c>
      <c r="T9285" s="16"/>
    </row>
    <row r="9286" spans="1:20" x14ac:dyDescent="0.25">
      <c r="A9286" t="s">
        <v>28</v>
      </c>
      <c r="B9286" s="16">
        <v>45659</v>
      </c>
      <c r="C9286" t="s">
        <v>22</v>
      </c>
      <c r="D9286" t="s">
        <v>15</v>
      </c>
      <c r="E9286" t="s">
        <v>115</v>
      </c>
      <c r="F9286" t="s">
        <v>49</v>
      </c>
      <c r="G9286">
        <v>53132</v>
      </c>
      <c r="H9286" t="s">
        <v>47</v>
      </c>
      <c r="I9286" t="s">
        <v>19</v>
      </c>
      <c r="J9286" t="s">
        <v>21</v>
      </c>
      <c r="K9286" s="6">
        <v>392.94</v>
      </c>
      <c r="L9286">
        <v>3</v>
      </c>
      <c r="M9286">
        <v>0</v>
      </c>
      <c r="N9286" s="6">
        <v>43.223399999999998</v>
      </c>
      <c r="O9286" t="str">
        <f t="shared" si="435"/>
        <v/>
      </c>
      <c r="P9286" s="6">
        <f t="shared" si="436"/>
        <v>139.33466666666666</v>
      </c>
      <c r="Q9286">
        <f t="shared" si="437"/>
        <v>170.64800482344413</v>
      </c>
      <c r="R9286" s="16" t="str">
        <f>TEXT(Ecom[[#This Row],[Dates]],"mmm")</f>
        <v>Jan</v>
      </c>
      <c r="S9286" s="16" t="str">
        <f>TEXT(Ecom[[#This Row],[Dates]],"YYYY")</f>
        <v>2025</v>
      </c>
      <c r="T9286" s="16"/>
    </row>
    <row r="9287" spans="1:20" x14ac:dyDescent="0.25">
      <c r="A9287" t="s">
        <v>62</v>
      </c>
      <c r="B9287" s="16">
        <v>46214</v>
      </c>
      <c r="C9287" t="s">
        <v>14</v>
      </c>
      <c r="D9287" t="s">
        <v>15</v>
      </c>
      <c r="E9287" t="s">
        <v>124</v>
      </c>
      <c r="F9287" t="s">
        <v>40</v>
      </c>
      <c r="G9287">
        <v>28110</v>
      </c>
      <c r="H9287" t="s">
        <v>18</v>
      </c>
      <c r="I9287" t="s">
        <v>19</v>
      </c>
      <c r="J9287" t="s">
        <v>33</v>
      </c>
      <c r="K9287" s="6">
        <v>18.175999999999998</v>
      </c>
      <c r="L9287">
        <v>1</v>
      </c>
      <c r="M9287">
        <v>0.2</v>
      </c>
      <c r="N9287" s="6">
        <v>4.7712000000000003</v>
      </c>
      <c r="O9287" t="str">
        <f t="shared" si="435"/>
        <v/>
      </c>
      <c r="P9287" s="6">
        <f t="shared" si="436"/>
        <v>160.84966666666668</v>
      </c>
      <c r="Q9287">
        <f t="shared" si="437"/>
        <v>200.50352071278505</v>
      </c>
      <c r="R9287" s="16" t="str">
        <f>TEXT(Ecom[[#This Row],[Dates]],"mmm")</f>
        <v>Jul</v>
      </c>
      <c r="S9287" s="16" t="str">
        <f>TEXT(Ecom[[#This Row],[Dates]],"YYYY")</f>
        <v>2026</v>
      </c>
      <c r="T9287" s="16"/>
    </row>
    <row r="9288" spans="1:20" x14ac:dyDescent="0.25">
      <c r="A9288" t="s">
        <v>28</v>
      </c>
      <c r="B9288" s="16">
        <v>45720</v>
      </c>
      <c r="C9288" t="s">
        <v>44</v>
      </c>
      <c r="D9288" t="s">
        <v>15</v>
      </c>
      <c r="E9288" t="s">
        <v>135</v>
      </c>
      <c r="F9288" t="s">
        <v>46</v>
      </c>
      <c r="G9288">
        <v>75081</v>
      </c>
      <c r="H9288" t="s">
        <v>47</v>
      </c>
      <c r="I9288" t="s">
        <v>26</v>
      </c>
      <c r="J9288" t="s">
        <v>37</v>
      </c>
      <c r="K9288" s="6">
        <v>6.8879999999999999</v>
      </c>
      <c r="L9288">
        <v>3</v>
      </c>
      <c r="M9288">
        <v>0.8</v>
      </c>
      <c r="N9288" s="6">
        <v>-11.020799999999999</v>
      </c>
      <c r="O9288">
        <f t="shared" si="435"/>
        <v>-11.020799999999999</v>
      </c>
      <c r="P9288" s="6">
        <f t="shared" si="436"/>
        <v>514.56299999999999</v>
      </c>
      <c r="Q9288">
        <f t="shared" si="437"/>
        <v>376.15625809047714</v>
      </c>
      <c r="R9288" s="16" t="str">
        <f>TEXT(Ecom[[#This Row],[Dates]],"mmm")</f>
        <v>Mar</v>
      </c>
      <c r="S9288" s="16" t="str">
        <f>TEXT(Ecom[[#This Row],[Dates]],"YYYY")</f>
        <v>2025</v>
      </c>
      <c r="T9288" s="16"/>
    </row>
    <row r="9289" spans="1:20" x14ac:dyDescent="0.25">
      <c r="A9289" t="s">
        <v>28</v>
      </c>
      <c r="B9289" s="16">
        <v>45729</v>
      </c>
      <c r="C9289" t="s">
        <v>44</v>
      </c>
      <c r="D9289" t="s">
        <v>15</v>
      </c>
      <c r="E9289" t="s">
        <v>135</v>
      </c>
      <c r="F9289" t="s">
        <v>46</v>
      </c>
      <c r="G9289">
        <v>75081</v>
      </c>
      <c r="H9289" t="s">
        <v>47</v>
      </c>
      <c r="I9289" t="s">
        <v>19</v>
      </c>
      <c r="J9289" t="s">
        <v>31</v>
      </c>
      <c r="K9289" s="6">
        <v>457.48500000000001</v>
      </c>
      <c r="L9289">
        <v>3</v>
      </c>
      <c r="M9289">
        <v>0.3</v>
      </c>
      <c r="N9289" s="6">
        <v>-84.961500000000001</v>
      </c>
      <c r="O9289">
        <f t="shared" si="435"/>
        <v>-84.961500000000001</v>
      </c>
      <c r="P9289" s="6">
        <f t="shared" si="436"/>
        <v>528.57033333333334</v>
      </c>
      <c r="Q9289">
        <f t="shared" si="437"/>
        <v>460.80093582233616</v>
      </c>
      <c r="R9289" s="16" t="str">
        <f>TEXT(Ecom[[#This Row],[Dates]],"mmm")</f>
        <v>Mar</v>
      </c>
      <c r="S9289" s="16" t="str">
        <f>TEXT(Ecom[[#This Row],[Dates]],"YYYY")</f>
        <v>2025</v>
      </c>
      <c r="T9289" s="16"/>
    </row>
    <row r="9290" spans="1:20" x14ac:dyDescent="0.25">
      <c r="A9290" t="s">
        <v>62</v>
      </c>
      <c r="B9290" s="16">
        <v>46209</v>
      </c>
      <c r="C9290" t="s">
        <v>14</v>
      </c>
      <c r="D9290" t="s">
        <v>15</v>
      </c>
      <c r="E9290" t="s">
        <v>55</v>
      </c>
      <c r="F9290" t="s">
        <v>56</v>
      </c>
      <c r="G9290">
        <v>19134</v>
      </c>
      <c r="H9290" t="s">
        <v>57</v>
      </c>
      <c r="I9290" t="s">
        <v>19</v>
      </c>
      <c r="J9290" t="s">
        <v>21</v>
      </c>
      <c r="K9290" s="6">
        <v>1079.316</v>
      </c>
      <c r="L9290">
        <v>6</v>
      </c>
      <c r="M9290">
        <v>0.3</v>
      </c>
      <c r="N9290" s="6">
        <v>-15.418799999999999</v>
      </c>
      <c r="O9290">
        <f t="shared" si="435"/>
        <v>-15.418799999999999</v>
      </c>
      <c r="P9290" s="6">
        <f t="shared" si="436"/>
        <v>379.35533333333336</v>
      </c>
      <c r="Q9290">
        <f t="shared" si="437"/>
        <v>478.03820208252847</v>
      </c>
      <c r="R9290" s="16" t="str">
        <f>TEXT(Ecom[[#This Row],[Dates]],"mmm")</f>
        <v>Jul</v>
      </c>
      <c r="S9290" s="16" t="str">
        <f>TEXT(Ecom[[#This Row],[Dates]],"YYYY")</f>
        <v>2026</v>
      </c>
      <c r="T9290" s="16"/>
    </row>
    <row r="9291" spans="1:20" x14ac:dyDescent="0.25">
      <c r="A9291" t="s">
        <v>13</v>
      </c>
      <c r="B9291" s="16">
        <v>45787</v>
      </c>
      <c r="C9291" t="s">
        <v>44</v>
      </c>
      <c r="D9291" t="s">
        <v>15</v>
      </c>
      <c r="E9291" t="s">
        <v>52</v>
      </c>
      <c r="F9291" t="s">
        <v>24</v>
      </c>
      <c r="G9291">
        <v>94109</v>
      </c>
      <c r="H9291" t="s">
        <v>25</v>
      </c>
      <c r="I9291" t="s">
        <v>26</v>
      </c>
      <c r="J9291" t="s">
        <v>41</v>
      </c>
      <c r="K9291" s="6">
        <v>48.91</v>
      </c>
      <c r="L9291">
        <v>1</v>
      </c>
      <c r="M9291">
        <v>0</v>
      </c>
      <c r="N9291" s="6">
        <v>22.9877</v>
      </c>
      <c r="O9291" t="str">
        <f t="shared" si="435"/>
        <v/>
      </c>
      <c r="P9291" s="6">
        <f t="shared" si="436"/>
        <v>31.083333333333332</v>
      </c>
      <c r="Q9291">
        <f t="shared" si="437"/>
        <v>349.58417706040416</v>
      </c>
      <c r="R9291" s="16" t="str">
        <f>TEXT(Ecom[[#This Row],[Dates]],"mmm")</f>
        <v>May</v>
      </c>
      <c r="S9291" s="16" t="str">
        <f>TEXT(Ecom[[#This Row],[Dates]],"YYYY")</f>
        <v>2025</v>
      </c>
      <c r="T9291" s="16"/>
    </row>
    <row r="9292" spans="1:20" x14ac:dyDescent="0.25">
      <c r="A9292" t="s">
        <v>62</v>
      </c>
      <c r="B9292" s="16">
        <v>45822</v>
      </c>
      <c r="C9292" t="s">
        <v>14</v>
      </c>
      <c r="D9292" t="s">
        <v>15</v>
      </c>
      <c r="E9292" t="s">
        <v>71</v>
      </c>
      <c r="F9292" t="s">
        <v>72</v>
      </c>
      <c r="G9292">
        <v>19901</v>
      </c>
      <c r="H9292" t="s">
        <v>57</v>
      </c>
      <c r="I9292" t="s">
        <v>26</v>
      </c>
      <c r="J9292" t="s">
        <v>34</v>
      </c>
      <c r="K9292" s="6">
        <v>9.84</v>
      </c>
      <c r="L9292">
        <v>3</v>
      </c>
      <c r="M9292">
        <v>0</v>
      </c>
      <c r="N9292" s="6">
        <v>2.8536000000000001</v>
      </c>
      <c r="O9292" t="str">
        <f t="shared" si="435"/>
        <v/>
      </c>
      <c r="P9292" s="6">
        <f t="shared" si="436"/>
        <v>14.965333333333334</v>
      </c>
      <c r="Q9292">
        <f t="shared" si="437"/>
        <v>213.51103333447566</v>
      </c>
      <c r="R9292" s="16" t="str">
        <f>TEXT(Ecom[[#This Row],[Dates]],"mmm")</f>
        <v>Jun</v>
      </c>
      <c r="S9292" s="16" t="str">
        <f>TEXT(Ecom[[#This Row],[Dates]],"YYYY")</f>
        <v>2025</v>
      </c>
      <c r="T9292" s="16"/>
    </row>
    <row r="9293" spans="1:20" x14ac:dyDescent="0.25">
      <c r="A9293" t="s">
        <v>62</v>
      </c>
      <c r="B9293" s="16">
        <v>45741</v>
      </c>
      <c r="C9293" t="s">
        <v>14</v>
      </c>
      <c r="D9293" t="s">
        <v>15</v>
      </c>
      <c r="E9293" t="s">
        <v>71</v>
      </c>
      <c r="F9293" t="s">
        <v>72</v>
      </c>
      <c r="G9293">
        <v>19901</v>
      </c>
      <c r="H9293" t="s">
        <v>57</v>
      </c>
      <c r="I9293" t="s">
        <v>26</v>
      </c>
      <c r="J9293" t="s">
        <v>37</v>
      </c>
      <c r="K9293" s="6">
        <v>34.5</v>
      </c>
      <c r="L9293">
        <v>3</v>
      </c>
      <c r="M9293">
        <v>0</v>
      </c>
      <c r="N9293" s="6">
        <v>15.525</v>
      </c>
      <c r="O9293" t="str">
        <f t="shared" si="435"/>
        <v/>
      </c>
      <c r="P9293" s="6">
        <f t="shared" si="436"/>
        <v>26.28533333333333</v>
      </c>
      <c r="Q9293">
        <f t="shared" si="437"/>
        <v>13.242180669696697</v>
      </c>
      <c r="R9293" s="16" t="str">
        <f>TEXT(Ecom[[#This Row],[Dates]],"mmm")</f>
        <v>Mar</v>
      </c>
      <c r="S9293" s="16" t="str">
        <f>TEXT(Ecom[[#This Row],[Dates]],"YYYY")</f>
        <v>2025</v>
      </c>
      <c r="T9293" s="16"/>
    </row>
    <row r="9294" spans="1:20" x14ac:dyDescent="0.25">
      <c r="A9294" t="s">
        <v>168</v>
      </c>
      <c r="B9294" s="16">
        <v>46344</v>
      </c>
      <c r="C9294" t="s">
        <v>22</v>
      </c>
      <c r="D9294" t="s">
        <v>15</v>
      </c>
      <c r="E9294" t="s">
        <v>526</v>
      </c>
      <c r="F9294" t="s">
        <v>46</v>
      </c>
      <c r="G9294">
        <v>76706</v>
      </c>
      <c r="H9294" t="s">
        <v>47</v>
      </c>
      <c r="I9294" t="s">
        <v>26</v>
      </c>
      <c r="J9294" t="s">
        <v>37</v>
      </c>
      <c r="K9294" s="6">
        <v>0.55600000000000005</v>
      </c>
      <c r="L9294">
        <v>1</v>
      </c>
      <c r="M9294">
        <v>0.8</v>
      </c>
      <c r="N9294" s="6">
        <v>-0.94520000000000004</v>
      </c>
      <c r="O9294">
        <f t="shared" si="435"/>
        <v>-0.94520000000000004</v>
      </c>
      <c r="P9294" s="6">
        <f t="shared" si="436"/>
        <v>19.409333333333333</v>
      </c>
      <c r="Q9294">
        <f t="shared" si="437"/>
        <v>13.479051598684531</v>
      </c>
      <c r="R9294" s="16" t="str">
        <f>TEXT(Ecom[[#This Row],[Dates]],"mmm")</f>
        <v>Nov</v>
      </c>
      <c r="S9294" s="16" t="str">
        <f>TEXT(Ecom[[#This Row],[Dates]],"YYYY")</f>
        <v>2026</v>
      </c>
      <c r="T9294" s="16"/>
    </row>
    <row r="9295" spans="1:20" x14ac:dyDescent="0.25">
      <c r="A9295" t="s">
        <v>13</v>
      </c>
      <c r="B9295" s="16">
        <v>46128</v>
      </c>
      <c r="C9295" t="s">
        <v>14</v>
      </c>
      <c r="D9295" t="s">
        <v>15</v>
      </c>
      <c r="E9295" t="s">
        <v>614</v>
      </c>
      <c r="F9295" t="s">
        <v>248</v>
      </c>
      <c r="G9295">
        <v>21740</v>
      </c>
      <c r="H9295" t="s">
        <v>57</v>
      </c>
      <c r="I9295" t="s">
        <v>26</v>
      </c>
      <c r="J9295" t="s">
        <v>37</v>
      </c>
      <c r="K9295" s="6">
        <v>43.8</v>
      </c>
      <c r="L9295">
        <v>6</v>
      </c>
      <c r="M9295">
        <v>0</v>
      </c>
      <c r="N9295" s="6">
        <v>20.585999999999999</v>
      </c>
      <c r="O9295" t="str">
        <f t="shared" si="435"/>
        <v/>
      </c>
      <c r="P9295" s="6">
        <f t="shared" si="436"/>
        <v>57.877333333333333</v>
      </c>
      <c r="Q9295">
        <f t="shared" si="437"/>
        <v>35.171113981030885</v>
      </c>
      <c r="R9295" s="16" t="str">
        <f>TEXT(Ecom[[#This Row],[Dates]],"mmm")</f>
        <v>Apr</v>
      </c>
      <c r="S9295" s="16" t="str">
        <f>TEXT(Ecom[[#This Row],[Dates]],"YYYY")</f>
        <v>2026</v>
      </c>
      <c r="T9295" s="16"/>
    </row>
    <row r="9296" spans="1:20" x14ac:dyDescent="0.25">
      <c r="A9296" t="s">
        <v>28</v>
      </c>
      <c r="B9296" s="16">
        <v>45984</v>
      </c>
      <c r="C9296" t="s">
        <v>22</v>
      </c>
      <c r="D9296" t="s">
        <v>15</v>
      </c>
      <c r="E9296" t="s">
        <v>221</v>
      </c>
      <c r="F9296" t="s">
        <v>104</v>
      </c>
      <c r="G9296">
        <v>44105</v>
      </c>
      <c r="H9296" t="s">
        <v>57</v>
      </c>
      <c r="I9296" t="s">
        <v>26</v>
      </c>
      <c r="J9296" t="s">
        <v>41</v>
      </c>
      <c r="K9296" s="6">
        <v>13.872</v>
      </c>
      <c r="L9296">
        <v>3</v>
      </c>
      <c r="M9296">
        <v>0.2</v>
      </c>
      <c r="N9296" s="6">
        <v>5.0286</v>
      </c>
      <c r="O9296" t="str">
        <f t="shared" si="435"/>
        <v/>
      </c>
      <c r="P9296" s="6">
        <f t="shared" si="436"/>
        <v>57.085333333333331</v>
      </c>
      <c r="Q9296">
        <f t="shared" si="437"/>
        <v>34.878530116837069</v>
      </c>
      <c r="R9296" s="16" t="str">
        <f>TEXT(Ecom[[#This Row],[Dates]],"mmm")</f>
        <v>Nov</v>
      </c>
      <c r="S9296" s="16" t="str">
        <f>TEXT(Ecom[[#This Row],[Dates]],"YYYY")</f>
        <v>2025</v>
      </c>
      <c r="T9296" s="16"/>
    </row>
    <row r="9297" spans="1:20" x14ac:dyDescent="0.25">
      <c r="A9297" t="s">
        <v>28</v>
      </c>
      <c r="B9297" s="16">
        <v>46208</v>
      </c>
      <c r="C9297" t="s">
        <v>22</v>
      </c>
      <c r="D9297" t="s">
        <v>15</v>
      </c>
      <c r="E9297" t="s">
        <v>221</v>
      </c>
      <c r="F9297" t="s">
        <v>104</v>
      </c>
      <c r="G9297">
        <v>44105</v>
      </c>
      <c r="H9297" t="s">
        <v>57</v>
      </c>
      <c r="I9297" t="s">
        <v>19</v>
      </c>
      <c r="J9297" t="s">
        <v>20</v>
      </c>
      <c r="K9297" s="6">
        <v>115.96</v>
      </c>
      <c r="L9297">
        <v>4</v>
      </c>
      <c r="M9297">
        <v>0.5</v>
      </c>
      <c r="N9297" s="6">
        <v>-64.937600000000003</v>
      </c>
      <c r="O9297">
        <f t="shared" si="435"/>
        <v>-64.937600000000003</v>
      </c>
      <c r="P9297" s="6">
        <f t="shared" si="436"/>
        <v>134.05066666666667</v>
      </c>
      <c r="Q9297">
        <f t="shared" si="437"/>
        <v>72.748886427521654</v>
      </c>
      <c r="R9297" s="16" t="str">
        <f>TEXT(Ecom[[#This Row],[Dates]],"mmm")</f>
        <v>Jul</v>
      </c>
      <c r="S9297" s="16" t="str">
        <f>TEXT(Ecom[[#This Row],[Dates]],"YYYY")</f>
        <v>2026</v>
      </c>
      <c r="T9297" s="16"/>
    </row>
    <row r="9298" spans="1:20" x14ac:dyDescent="0.25">
      <c r="A9298" t="s">
        <v>13</v>
      </c>
      <c r="B9298" s="16">
        <v>45952</v>
      </c>
      <c r="C9298" t="s">
        <v>22</v>
      </c>
      <c r="D9298" t="s">
        <v>15</v>
      </c>
      <c r="E9298" t="s">
        <v>482</v>
      </c>
      <c r="F9298" t="s">
        <v>46</v>
      </c>
      <c r="G9298">
        <v>78501</v>
      </c>
      <c r="H9298" t="s">
        <v>47</v>
      </c>
      <c r="I9298" t="s">
        <v>35</v>
      </c>
      <c r="J9298" t="s">
        <v>59</v>
      </c>
      <c r="K9298" s="6">
        <v>41.423999999999999</v>
      </c>
      <c r="L9298">
        <v>2</v>
      </c>
      <c r="M9298">
        <v>0.2</v>
      </c>
      <c r="N9298" s="6">
        <v>8.2848000000000006</v>
      </c>
      <c r="O9298" t="str">
        <f t="shared" si="435"/>
        <v/>
      </c>
      <c r="P9298" s="6">
        <f t="shared" si="436"/>
        <v>120.18133333333333</v>
      </c>
      <c r="Q9298">
        <f t="shared" si="437"/>
        <v>69.770894256368337</v>
      </c>
      <c r="R9298" s="16" t="str">
        <f>TEXT(Ecom[[#This Row],[Dates]],"mmm")</f>
        <v>Oct</v>
      </c>
      <c r="S9298" s="16" t="str">
        <f>TEXT(Ecom[[#This Row],[Dates]],"YYYY")</f>
        <v>2025</v>
      </c>
      <c r="T9298" s="16"/>
    </row>
    <row r="9299" spans="1:20" x14ac:dyDescent="0.25">
      <c r="A9299" t="s">
        <v>13</v>
      </c>
      <c r="B9299" s="16">
        <v>46014</v>
      </c>
      <c r="C9299" t="s">
        <v>22</v>
      </c>
      <c r="D9299" t="s">
        <v>15</v>
      </c>
      <c r="E9299" t="s">
        <v>482</v>
      </c>
      <c r="F9299" t="s">
        <v>46</v>
      </c>
      <c r="G9299">
        <v>78501</v>
      </c>
      <c r="H9299" t="s">
        <v>47</v>
      </c>
      <c r="I9299" t="s">
        <v>35</v>
      </c>
      <c r="J9299" t="s">
        <v>36</v>
      </c>
      <c r="K9299" s="6">
        <v>244.768</v>
      </c>
      <c r="L9299">
        <v>4</v>
      </c>
      <c r="M9299">
        <v>0.2</v>
      </c>
      <c r="N9299" s="6">
        <v>24.476800000000001</v>
      </c>
      <c r="O9299" t="str">
        <f t="shared" si="435"/>
        <v/>
      </c>
      <c r="P9299" s="6">
        <f t="shared" si="436"/>
        <v>107.81066666666668</v>
      </c>
      <c r="Q9299">
        <f t="shared" si="437"/>
        <v>91.415953560269415</v>
      </c>
      <c r="R9299" s="16" t="str">
        <f>TEXT(Ecom[[#This Row],[Dates]],"mmm")</f>
        <v>Dec</v>
      </c>
      <c r="S9299" s="16" t="str">
        <f>TEXT(Ecom[[#This Row],[Dates]],"YYYY")</f>
        <v>2025</v>
      </c>
      <c r="T9299" s="16"/>
    </row>
    <row r="9300" spans="1:20" x14ac:dyDescent="0.25">
      <c r="A9300" t="s">
        <v>13</v>
      </c>
      <c r="B9300" s="16">
        <v>46162</v>
      </c>
      <c r="C9300" t="s">
        <v>22</v>
      </c>
      <c r="D9300" t="s">
        <v>15</v>
      </c>
      <c r="E9300" t="s">
        <v>482</v>
      </c>
      <c r="F9300" t="s">
        <v>46</v>
      </c>
      <c r="G9300">
        <v>78501</v>
      </c>
      <c r="H9300" t="s">
        <v>47</v>
      </c>
      <c r="I9300" t="s">
        <v>26</v>
      </c>
      <c r="J9300" t="s">
        <v>34</v>
      </c>
      <c r="K9300" s="6">
        <v>74.352000000000004</v>
      </c>
      <c r="L9300">
        <v>3</v>
      </c>
      <c r="M9300">
        <v>0.2</v>
      </c>
      <c r="N9300" s="6">
        <v>6.5057999999999998</v>
      </c>
      <c r="O9300" t="str">
        <f t="shared" si="435"/>
        <v/>
      </c>
      <c r="P9300" s="6">
        <f t="shared" si="436"/>
        <v>45.116666666666667</v>
      </c>
      <c r="Q9300">
        <f t="shared" si="437"/>
        <v>65.691580559798112</v>
      </c>
      <c r="R9300" s="16" t="str">
        <f>TEXT(Ecom[[#This Row],[Dates]],"mmm")</f>
        <v>May</v>
      </c>
      <c r="S9300" s="16" t="str">
        <f>TEXT(Ecom[[#This Row],[Dates]],"YYYY")</f>
        <v>2026</v>
      </c>
      <c r="T9300" s="16"/>
    </row>
    <row r="9301" spans="1:20" x14ac:dyDescent="0.25">
      <c r="A9301" t="s">
        <v>13</v>
      </c>
      <c r="B9301" s="16">
        <v>45773</v>
      </c>
      <c r="C9301" t="s">
        <v>22</v>
      </c>
      <c r="D9301" t="s">
        <v>15</v>
      </c>
      <c r="E9301" t="s">
        <v>482</v>
      </c>
      <c r="F9301" t="s">
        <v>46</v>
      </c>
      <c r="G9301">
        <v>78501</v>
      </c>
      <c r="H9301" t="s">
        <v>47</v>
      </c>
      <c r="I9301" t="s">
        <v>26</v>
      </c>
      <c r="J9301" t="s">
        <v>37</v>
      </c>
      <c r="K9301" s="6">
        <v>4.3120000000000003</v>
      </c>
      <c r="L9301">
        <v>2</v>
      </c>
      <c r="M9301">
        <v>0.8</v>
      </c>
      <c r="N9301" s="6">
        <v>-6.8992000000000004</v>
      </c>
      <c r="O9301">
        <f t="shared" si="435"/>
        <v>-6.8992000000000004</v>
      </c>
      <c r="P9301" s="6">
        <f t="shared" si="436"/>
        <v>52.988666666666667</v>
      </c>
      <c r="Q9301">
        <f t="shared" si="437"/>
        <v>65.495455065387731</v>
      </c>
      <c r="R9301" s="16" t="str">
        <f>TEXT(Ecom[[#This Row],[Dates]],"mmm")</f>
        <v>Apr</v>
      </c>
      <c r="S9301" s="16" t="str">
        <f>TEXT(Ecom[[#This Row],[Dates]],"YYYY")</f>
        <v>2025</v>
      </c>
      <c r="T9301" s="16"/>
    </row>
    <row r="9302" spans="1:20" x14ac:dyDescent="0.25">
      <c r="A9302" t="s">
        <v>13</v>
      </c>
      <c r="B9302" s="16">
        <v>46118</v>
      </c>
      <c r="C9302" t="s">
        <v>22</v>
      </c>
      <c r="D9302" t="s">
        <v>15</v>
      </c>
      <c r="E9302" t="s">
        <v>482</v>
      </c>
      <c r="F9302" t="s">
        <v>46</v>
      </c>
      <c r="G9302">
        <v>78501</v>
      </c>
      <c r="H9302" t="s">
        <v>47</v>
      </c>
      <c r="I9302" t="s">
        <v>19</v>
      </c>
      <c r="J9302" t="s">
        <v>21</v>
      </c>
      <c r="K9302" s="6">
        <v>56.686</v>
      </c>
      <c r="L9302">
        <v>1</v>
      </c>
      <c r="M9302">
        <v>0.3</v>
      </c>
      <c r="N9302" s="6">
        <v>-20.245000000000001</v>
      </c>
      <c r="O9302">
        <f t="shared" si="435"/>
        <v>-20.245000000000001</v>
      </c>
      <c r="P9302" s="6">
        <f t="shared" si="436"/>
        <v>54.175333333333334</v>
      </c>
      <c r="Q9302">
        <f t="shared" si="437"/>
        <v>37.863740696813828</v>
      </c>
      <c r="R9302" s="16" t="str">
        <f>TEXT(Ecom[[#This Row],[Dates]],"mmm")</f>
        <v>Apr</v>
      </c>
      <c r="S9302" s="16" t="str">
        <f>TEXT(Ecom[[#This Row],[Dates]],"YYYY")</f>
        <v>2026</v>
      </c>
      <c r="T9302" s="16"/>
    </row>
    <row r="9303" spans="1:20" x14ac:dyDescent="0.25">
      <c r="A9303" t="s">
        <v>13</v>
      </c>
      <c r="B9303" s="16">
        <v>46201</v>
      </c>
      <c r="C9303" t="s">
        <v>22</v>
      </c>
      <c r="D9303" t="s">
        <v>15</v>
      </c>
      <c r="E9303" t="s">
        <v>482</v>
      </c>
      <c r="F9303" t="s">
        <v>46</v>
      </c>
      <c r="G9303">
        <v>78501</v>
      </c>
      <c r="H9303" t="s">
        <v>47</v>
      </c>
      <c r="I9303" t="s">
        <v>35</v>
      </c>
      <c r="J9303" t="s">
        <v>36</v>
      </c>
      <c r="K9303" s="6">
        <v>97.968000000000004</v>
      </c>
      <c r="L9303">
        <v>2</v>
      </c>
      <c r="M9303">
        <v>0.2</v>
      </c>
      <c r="N9303" s="6">
        <v>6.1230000000000002</v>
      </c>
      <c r="O9303" t="str">
        <f t="shared" si="435"/>
        <v/>
      </c>
      <c r="P9303" s="6">
        <f t="shared" si="436"/>
        <v>40.463999999999999</v>
      </c>
      <c r="Q9303">
        <f t="shared" si="437"/>
        <v>39.948912579647228</v>
      </c>
      <c r="R9303" s="16" t="str">
        <f>TEXT(Ecom[[#This Row],[Dates]],"mmm")</f>
        <v>Jun</v>
      </c>
      <c r="S9303" s="16" t="str">
        <f>TEXT(Ecom[[#This Row],[Dates]],"YYYY")</f>
        <v>2026</v>
      </c>
      <c r="T9303" s="16"/>
    </row>
    <row r="9304" spans="1:20" x14ac:dyDescent="0.25">
      <c r="A9304" t="s">
        <v>13</v>
      </c>
      <c r="B9304" s="16">
        <v>46001</v>
      </c>
      <c r="C9304" t="s">
        <v>22</v>
      </c>
      <c r="D9304" t="s">
        <v>15</v>
      </c>
      <c r="E9304" t="s">
        <v>482</v>
      </c>
      <c r="F9304" t="s">
        <v>46</v>
      </c>
      <c r="G9304">
        <v>78501</v>
      </c>
      <c r="H9304" t="s">
        <v>47</v>
      </c>
      <c r="I9304" t="s">
        <v>26</v>
      </c>
      <c r="J9304" t="s">
        <v>34</v>
      </c>
      <c r="K9304" s="6">
        <v>7.8719999999999999</v>
      </c>
      <c r="L9304">
        <v>3</v>
      </c>
      <c r="M9304">
        <v>0.2</v>
      </c>
      <c r="N9304" s="6">
        <v>0.88560000000000005</v>
      </c>
      <c r="O9304" t="str">
        <f t="shared" si="435"/>
        <v/>
      </c>
      <c r="P9304" s="6">
        <f t="shared" si="436"/>
        <v>8.2999999999999989</v>
      </c>
      <c r="Q9304">
        <f t="shared" si="437"/>
        <v>30.611399825216413</v>
      </c>
      <c r="R9304" s="16" t="str">
        <f>TEXT(Ecom[[#This Row],[Dates]],"mmm")</f>
        <v>Dec</v>
      </c>
      <c r="S9304" s="16" t="str">
        <f>TEXT(Ecom[[#This Row],[Dates]],"YYYY")</f>
        <v>2025</v>
      </c>
      <c r="T9304" s="16"/>
    </row>
    <row r="9305" spans="1:20" x14ac:dyDescent="0.25">
      <c r="A9305" t="s">
        <v>13</v>
      </c>
      <c r="B9305" s="16">
        <v>45883</v>
      </c>
      <c r="C9305" t="s">
        <v>22</v>
      </c>
      <c r="D9305" t="s">
        <v>15</v>
      </c>
      <c r="E9305" t="s">
        <v>482</v>
      </c>
      <c r="F9305" t="s">
        <v>46</v>
      </c>
      <c r="G9305">
        <v>78501</v>
      </c>
      <c r="H9305" t="s">
        <v>47</v>
      </c>
      <c r="I9305" t="s">
        <v>26</v>
      </c>
      <c r="J9305" t="s">
        <v>41</v>
      </c>
      <c r="K9305" s="6">
        <v>15.552</v>
      </c>
      <c r="L9305">
        <v>3</v>
      </c>
      <c r="M9305">
        <v>0.2</v>
      </c>
      <c r="N9305" s="6">
        <v>5.4432</v>
      </c>
      <c r="O9305" t="str">
        <f t="shared" si="435"/>
        <v/>
      </c>
      <c r="P9305" s="6">
        <f t="shared" si="436"/>
        <v>8.4759999999999991</v>
      </c>
      <c r="Q9305">
        <f t="shared" si="437"/>
        <v>14.912863530075859</v>
      </c>
      <c r="R9305" s="16" t="str">
        <f>TEXT(Ecom[[#This Row],[Dates]],"mmm")</f>
        <v>Aug</v>
      </c>
      <c r="S9305" s="16" t="str">
        <f>TEXT(Ecom[[#This Row],[Dates]],"YYYY")</f>
        <v>2025</v>
      </c>
      <c r="T9305" s="16"/>
    </row>
    <row r="9306" spans="1:20" x14ac:dyDescent="0.25">
      <c r="A9306" t="s">
        <v>13</v>
      </c>
      <c r="B9306" s="16">
        <v>46122</v>
      </c>
      <c r="C9306" t="s">
        <v>22</v>
      </c>
      <c r="D9306" t="s">
        <v>15</v>
      </c>
      <c r="E9306" t="s">
        <v>482</v>
      </c>
      <c r="F9306" t="s">
        <v>46</v>
      </c>
      <c r="G9306">
        <v>78501</v>
      </c>
      <c r="H9306" t="s">
        <v>47</v>
      </c>
      <c r="I9306" t="s">
        <v>26</v>
      </c>
      <c r="J9306" t="s">
        <v>37</v>
      </c>
      <c r="K9306" s="6">
        <v>1.476</v>
      </c>
      <c r="L9306">
        <v>1</v>
      </c>
      <c r="M9306">
        <v>0.8</v>
      </c>
      <c r="N9306" s="6">
        <v>-2.2877999999999998</v>
      </c>
      <c r="O9306">
        <f t="shared" si="435"/>
        <v>-2.2877999999999998</v>
      </c>
      <c r="P9306" s="6">
        <f t="shared" si="436"/>
        <v>5.4786666666666664</v>
      </c>
      <c r="Q9306">
        <f t="shared" si="437"/>
        <v>3.9892369269396939</v>
      </c>
      <c r="R9306" s="16" t="str">
        <f>TEXT(Ecom[[#This Row],[Dates]],"mmm")</f>
        <v>Apr</v>
      </c>
      <c r="S9306" s="16" t="str">
        <f>TEXT(Ecom[[#This Row],[Dates]],"YYYY")</f>
        <v>2026</v>
      </c>
      <c r="T9306" s="16"/>
    </row>
    <row r="9307" spans="1:20" x14ac:dyDescent="0.25">
      <c r="A9307" t="s">
        <v>28</v>
      </c>
      <c r="B9307" s="16">
        <v>45982</v>
      </c>
      <c r="C9307" t="s">
        <v>44</v>
      </c>
      <c r="D9307" t="s">
        <v>15</v>
      </c>
      <c r="E9307" t="s">
        <v>454</v>
      </c>
      <c r="F9307" t="s">
        <v>121</v>
      </c>
      <c r="G9307">
        <v>87505</v>
      </c>
      <c r="H9307" t="s">
        <v>25</v>
      </c>
      <c r="I9307" t="s">
        <v>26</v>
      </c>
      <c r="J9307" t="s">
        <v>34</v>
      </c>
      <c r="K9307" s="6">
        <v>8.4</v>
      </c>
      <c r="L9307">
        <v>5</v>
      </c>
      <c r="M9307">
        <v>0</v>
      </c>
      <c r="N9307" s="6">
        <v>2.1840000000000002</v>
      </c>
      <c r="O9307" t="str">
        <f t="shared" si="435"/>
        <v/>
      </c>
      <c r="P9307" s="6">
        <f t="shared" si="436"/>
        <v>9.9466666666666672</v>
      </c>
      <c r="Q9307">
        <f t="shared" si="437"/>
        <v>2.9162096149828667</v>
      </c>
      <c r="R9307" s="16" t="str">
        <f>TEXT(Ecom[[#This Row],[Dates]],"mmm")</f>
        <v>Nov</v>
      </c>
      <c r="S9307" s="16" t="str">
        <f>TEXT(Ecom[[#This Row],[Dates]],"YYYY")</f>
        <v>2025</v>
      </c>
      <c r="T9307" s="16"/>
    </row>
    <row r="9308" spans="1:20" x14ac:dyDescent="0.25">
      <c r="A9308" t="s">
        <v>28</v>
      </c>
      <c r="B9308" s="16">
        <v>46202</v>
      </c>
      <c r="C9308" t="s">
        <v>14</v>
      </c>
      <c r="D9308" t="s">
        <v>15</v>
      </c>
      <c r="E9308" t="s">
        <v>52</v>
      </c>
      <c r="F9308" t="s">
        <v>24</v>
      </c>
      <c r="G9308">
        <v>94110</v>
      </c>
      <c r="H9308" t="s">
        <v>25</v>
      </c>
      <c r="I9308" t="s">
        <v>26</v>
      </c>
      <c r="J9308" t="s">
        <v>34</v>
      </c>
      <c r="K9308" s="6">
        <v>6.56</v>
      </c>
      <c r="L9308">
        <v>2</v>
      </c>
      <c r="M9308">
        <v>0</v>
      </c>
      <c r="N9308" s="6">
        <v>1.9024000000000001</v>
      </c>
      <c r="O9308" t="str">
        <f t="shared" si="435"/>
        <v/>
      </c>
      <c r="P9308" s="6">
        <f t="shared" si="436"/>
        <v>22.306666666666668</v>
      </c>
      <c r="Q9308">
        <f t="shared" si="437"/>
        <v>13.693190976215552</v>
      </c>
      <c r="R9308" s="16" t="str">
        <f>TEXT(Ecom[[#This Row],[Dates]],"mmm")</f>
        <v>Jun</v>
      </c>
      <c r="S9308" s="16" t="str">
        <f>TEXT(Ecom[[#This Row],[Dates]],"YYYY")</f>
        <v>2026</v>
      </c>
      <c r="T9308" s="16"/>
    </row>
    <row r="9309" spans="1:20" x14ac:dyDescent="0.25">
      <c r="A9309" t="s">
        <v>28</v>
      </c>
      <c r="B9309" s="16">
        <v>45710</v>
      </c>
      <c r="C9309" t="s">
        <v>14</v>
      </c>
      <c r="D9309" t="s">
        <v>15</v>
      </c>
      <c r="E9309" t="s">
        <v>52</v>
      </c>
      <c r="F9309" t="s">
        <v>24</v>
      </c>
      <c r="G9309">
        <v>94110</v>
      </c>
      <c r="H9309" t="s">
        <v>25</v>
      </c>
      <c r="I9309" t="s">
        <v>26</v>
      </c>
      <c r="J9309" t="s">
        <v>34</v>
      </c>
      <c r="K9309" s="6">
        <v>14.88</v>
      </c>
      <c r="L9309">
        <v>2</v>
      </c>
      <c r="M9309">
        <v>0</v>
      </c>
      <c r="N9309" s="6">
        <v>3.72</v>
      </c>
      <c r="O9309" t="str">
        <f t="shared" si="435"/>
        <v/>
      </c>
      <c r="P9309" s="6">
        <f t="shared" si="436"/>
        <v>28.599999999999998</v>
      </c>
      <c r="Q9309">
        <f t="shared" si="437"/>
        <v>13.800081588594024</v>
      </c>
      <c r="R9309" s="16" t="str">
        <f>TEXT(Ecom[[#This Row],[Dates]],"mmm")</f>
        <v>Feb</v>
      </c>
      <c r="S9309" s="16" t="str">
        <f>TEXT(Ecom[[#This Row],[Dates]],"YYYY")</f>
        <v>2025</v>
      </c>
      <c r="T9309" s="16"/>
    </row>
    <row r="9310" spans="1:20" x14ac:dyDescent="0.25">
      <c r="A9310" t="s">
        <v>28</v>
      </c>
      <c r="B9310" s="16">
        <v>46112</v>
      </c>
      <c r="C9310" t="s">
        <v>14</v>
      </c>
      <c r="D9310" t="s">
        <v>15</v>
      </c>
      <c r="E9310" t="s">
        <v>52</v>
      </c>
      <c r="F9310" t="s">
        <v>24</v>
      </c>
      <c r="G9310">
        <v>94110</v>
      </c>
      <c r="H9310" t="s">
        <v>25</v>
      </c>
      <c r="I9310" t="s">
        <v>35</v>
      </c>
      <c r="J9310" t="s">
        <v>59</v>
      </c>
      <c r="K9310" s="6">
        <v>45.48</v>
      </c>
      <c r="L9310">
        <v>4</v>
      </c>
      <c r="M9310">
        <v>0</v>
      </c>
      <c r="N9310" s="6">
        <v>15.917999999999999</v>
      </c>
      <c r="O9310" t="str">
        <f t="shared" si="435"/>
        <v/>
      </c>
      <c r="P9310" s="6">
        <f t="shared" si="436"/>
        <v>72.536000000000001</v>
      </c>
      <c r="Q9310">
        <f t="shared" si="437"/>
        <v>44.890637783312812</v>
      </c>
      <c r="R9310" s="16" t="str">
        <f>TEXT(Ecom[[#This Row],[Dates]],"mmm")</f>
        <v>Mar</v>
      </c>
      <c r="S9310" s="16" t="str">
        <f>TEXT(Ecom[[#This Row],[Dates]],"YYYY")</f>
        <v>2026</v>
      </c>
      <c r="T9310" s="16"/>
    </row>
    <row r="9311" spans="1:20" x14ac:dyDescent="0.25">
      <c r="A9311" t="s">
        <v>28</v>
      </c>
      <c r="B9311" s="16">
        <v>46072</v>
      </c>
      <c r="C9311" t="s">
        <v>14</v>
      </c>
      <c r="D9311" t="s">
        <v>15</v>
      </c>
      <c r="E9311" t="s">
        <v>52</v>
      </c>
      <c r="F9311" t="s">
        <v>24</v>
      </c>
      <c r="G9311">
        <v>94110</v>
      </c>
      <c r="H9311" t="s">
        <v>25</v>
      </c>
      <c r="I9311" t="s">
        <v>26</v>
      </c>
      <c r="J9311" t="s">
        <v>34</v>
      </c>
      <c r="K9311" s="6">
        <v>25.44</v>
      </c>
      <c r="L9311">
        <v>6</v>
      </c>
      <c r="M9311">
        <v>0</v>
      </c>
      <c r="N9311" s="6">
        <v>9.9215999999999998</v>
      </c>
      <c r="O9311" t="str">
        <f t="shared" si="435"/>
        <v/>
      </c>
      <c r="P9311" s="6">
        <f t="shared" si="436"/>
        <v>59.018666666666661</v>
      </c>
      <c r="Q9311">
        <f t="shared" si="437"/>
        <v>53.022966484484947</v>
      </c>
      <c r="R9311" s="16" t="str">
        <f>TEXT(Ecom[[#This Row],[Dates]],"mmm")</f>
        <v>Feb</v>
      </c>
      <c r="S9311" s="16" t="str">
        <f>TEXT(Ecom[[#This Row],[Dates]],"YYYY")</f>
        <v>2026</v>
      </c>
      <c r="T9311" s="16"/>
    </row>
    <row r="9312" spans="1:20" x14ac:dyDescent="0.25">
      <c r="A9312" t="s">
        <v>28</v>
      </c>
      <c r="B9312" s="16">
        <v>46112</v>
      </c>
      <c r="C9312" t="s">
        <v>22</v>
      </c>
      <c r="D9312" t="s">
        <v>15</v>
      </c>
      <c r="E9312" t="s">
        <v>75</v>
      </c>
      <c r="F9312" t="s">
        <v>76</v>
      </c>
      <c r="G9312">
        <v>10024</v>
      </c>
      <c r="H9312" t="s">
        <v>57</v>
      </c>
      <c r="I9312" t="s">
        <v>26</v>
      </c>
      <c r="J9312" t="s">
        <v>37</v>
      </c>
      <c r="K9312" s="6">
        <v>146.68799999999999</v>
      </c>
      <c r="L9312">
        <v>8</v>
      </c>
      <c r="M9312">
        <v>0.2</v>
      </c>
      <c r="N9312" s="6">
        <v>45.84</v>
      </c>
      <c r="O9312" t="str">
        <f t="shared" si="435"/>
        <v/>
      </c>
      <c r="P9312" s="6">
        <f t="shared" si="436"/>
        <v>71.701333333333324</v>
      </c>
      <c r="Q9312">
        <f t="shared" si="437"/>
        <v>53.203314962161542</v>
      </c>
      <c r="R9312" s="16" t="str">
        <f>TEXT(Ecom[[#This Row],[Dates]],"mmm")</f>
        <v>Mar</v>
      </c>
      <c r="S9312" s="16" t="str">
        <f>TEXT(Ecom[[#This Row],[Dates]],"YYYY")</f>
        <v>2026</v>
      </c>
      <c r="T9312" s="16"/>
    </row>
    <row r="9313" spans="1:20" x14ac:dyDescent="0.25">
      <c r="A9313" t="s">
        <v>28</v>
      </c>
      <c r="B9313" s="16">
        <v>46170</v>
      </c>
      <c r="C9313" t="s">
        <v>14</v>
      </c>
      <c r="D9313" t="s">
        <v>15</v>
      </c>
      <c r="E9313" t="s">
        <v>135</v>
      </c>
      <c r="F9313" t="s">
        <v>46</v>
      </c>
      <c r="G9313">
        <v>75220</v>
      </c>
      <c r="H9313" t="s">
        <v>47</v>
      </c>
      <c r="I9313" t="s">
        <v>26</v>
      </c>
      <c r="J9313" t="s">
        <v>27</v>
      </c>
      <c r="K9313" s="6">
        <v>4.9279999999999999</v>
      </c>
      <c r="L9313">
        <v>2</v>
      </c>
      <c r="M9313">
        <v>0.2</v>
      </c>
      <c r="N9313" s="6">
        <v>1.7248000000000001</v>
      </c>
      <c r="O9313" t="str">
        <f t="shared" si="435"/>
        <v/>
      </c>
      <c r="P9313" s="6">
        <f t="shared" si="436"/>
        <v>162.24533333333332</v>
      </c>
      <c r="Q9313">
        <f t="shared" si="437"/>
        <v>151.1814516547729</v>
      </c>
      <c r="R9313" s="16" t="str">
        <f>TEXT(Ecom[[#This Row],[Dates]],"mmm")</f>
        <v>May</v>
      </c>
      <c r="S9313" s="16" t="str">
        <f>TEXT(Ecom[[#This Row],[Dates]],"YYYY")</f>
        <v>2026</v>
      </c>
      <c r="T9313" s="16"/>
    </row>
    <row r="9314" spans="1:20" x14ac:dyDescent="0.25">
      <c r="A9314" t="s">
        <v>28</v>
      </c>
      <c r="B9314" s="16">
        <v>46284</v>
      </c>
      <c r="C9314" t="s">
        <v>14</v>
      </c>
      <c r="D9314" t="s">
        <v>15</v>
      </c>
      <c r="E9314" t="s">
        <v>135</v>
      </c>
      <c r="F9314" t="s">
        <v>46</v>
      </c>
      <c r="G9314">
        <v>75220</v>
      </c>
      <c r="H9314" t="s">
        <v>47</v>
      </c>
      <c r="I9314" t="s">
        <v>26</v>
      </c>
      <c r="J9314" t="s">
        <v>34</v>
      </c>
      <c r="K9314" s="6">
        <v>63.488</v>
      </c>
      <c r="L9314">
        <v>4</v>
      </c>
      <c r="M9314">
        <v>0.2</v>
      </c>
      <c r="N9314" s="6">
        <v>4.7615999999999996</v>
      </c>
      <c r="O9314" t="str">
        <f t="shared" si="435"/>
        <v/>
      </c>
      <c r="P9314" s="6">
        <f t="shared" si="436"/>
        <v>201.88866666666664</v>
      </c>
      <c r="Q9314">
        <f t="shared" si="437"/>
        <v>154.62910322589482</v>
      </c>
      <c r="R9314" s="16" t="str">
        <f>TEXT(Ecom[[#This Row],[Dates]],"mmm")</f>
        <v>Sep</v>
      </c>
      <c r="S9314" s="16" t="str">
        <f>TEXT(Ecom[[#This Row],[Dates]],"YYYY")</f>
        <v>2026</v>
      </c>
      <c r="T9314" s="16"/>
    </row>
    <row r="9315" spans="1:20" x14ac:dyDescent="0.25">
      <c r="A9315" t="s">
        <v>168</v>
      </c>
      <c r="B9315" s="16">
        <v>46325</v>
      </c>
      <c r="C9315" t="s">
        <v>22</v>
      </c>
      <c r="D9315" t="s">
        <v>15</v>
      </c>
      <c r="E9315" t="s">
        <v>140</v>
      </c>
      <c r="F9315" t="s">
        <v>70</v>
      </c>
      <c r="G9315">
        <v>48234</v>
      </c>
      <c r="H9315" t="s">
        <v>47</v>
      </c>
      <c r="I9315" t="s">
        <v>26</v>
      </c>
      <c r="J9315" t="s">
        <v>32</v>
      </c>
      <c r="K9315" s="6">
        <v>418.32</v>
      </c>
      <c r="L9315">
        <v>7</v>
      </c>
      <c r="M9315">
        <v>0</v>
      </c>
      <c r="N9315" s="6">
        <v>117.1296</v>
      </c>
      <c r="O9315" t="str">
        <f t="shared" si="435"/>
        <v/>
      </c>
      <c r="P9315" s="6">
        <f t="shared" si="436"/>
        <v>220.32000000000002</v>
      </c>
      <c r="Q9315">
        <f t="shared" si="437"/>
        <v>165.30072120521118</v>
      </c>
      <c r="R9315" s="16" t="str">
        <f>TEXT(Ecom[[#This Row],[Dates]],"mmm")</f>
        <v>Oct</v>
      </c>
      <c r="S9315" s="16" t="str">
        <f>TEXT(Ecom[[#This Row],[Dates]],"YYYY")</f>
        <v>2026</v>
      </c>
      <c r="T9315" s="16"/>
    </row>
    <row r="9316" spans="1:20" x14ac:dyDescent="0.25">
      <c r="A9316" t="s">
        <v>168</v>
      </c>
      <c r="B9316" s="16">
        <v>46369</v>
      </c>
      <c r="C9316" t="s">
        <v>22</v>
      </c>
      <c r="D9316" t="s">
        <v>15</v>
      </c>
      <c r="E9316" t="s">
        <v>140</v>
      </c>
      <c r="F9316" t="s">
        <v>70</v>
      </c>
      <c r="G9316">
        <v>48234</v>
      </c>
      <c r="H9316" t="s">
        <v>47</v>
      </c>
      <c r="I9316" t="s">
        <v>26</v>
      </c>
      <c r="J9316" t="s">
        <v>38</v>
      </c>
      <c r="K9316" s="6">
        <v>123.858</v>
      </c>
      <c r="L9316">
        <v>2</v>
      </c>
      <c r="M9316">
        <v>0.1</v>
      </c>
      <c r="N9316" s="6">
        <v>46.790799999999997</v>
      </c>
      <c r="O9316" t="str">
        <f t="shared" si="435"/>
        <v/>
      </c>
      <c r="P9316" s="6">
        <f t="shared" si="436"/>
        <v>337.27466666666663</v>
      </c>
      <c r="Q9316">
        <f t="shared" si="437"/>
        <v>260.09256211644407</v>
      </c>
      <c r="R9316" s="16" t="str">
        <f>TEXT(Ecom[[#This Row],[Dates]],"mmm")</f>
        <v>Dec</v>
      </c>
      <c r="S9316" s="16" t="str">
        <f>TEXT(Ecom[[#This Row],[Dates]],"YYYY")</f>
        <v>2026</v>
      </c>
      <c r="T9316" s="16"/>
    </row>
    <row r="9317" spans="1:20" x14ac:dyDescent="0.25">
      <c r="A9317" t="s">
        <v>28</v>
      </c>
      <c r="B9317" s="16">
        <v>46099</v>
      </c>
      <c r="C9317" t="s">
        <v>14</v>
      </c>
      <c r="D9317" t="s">
        <v>15</v>
      </c>
      <c r="E9317" t="s">
        <v>55</v>
      </c>
      <c r="F9317" t="s">
        <v>56</v>
      </c>
      <c r="G9317">
        <v>19140</v>
      </c>
      <c r="H9317" t="s">
        <v>57</v>
      </c>
      <c r="I9317" t="s">
        <v>35</v>
      </c>
      <c r="J9317" t="s">
        <v>36</v>
      </c>
      <c r="K9317" s="6">
        <v>118.782</v>
      </c>
      <c r="L9317">
        <v>3</v>
      </c>
      <c r="M9317">
        <v>0.4</v>
      </c>
      <c r="N9317" s="6">
        <v>-27.715800000000002</v>
      </c>
      <c r="O9317">
        <f t="shared" si="435"/>
        <v>-27.715800000000002</v>
      </c>
      <c r="P9317" s="6">
        <f t="shared" si="436"/>
        <v>311.95666666666665</v>
      </c>
      <c r="Q9317">
        <f t="shared" si="437"/>
        <v>298.09363654072536</v>
      </c>
      <c r="R9317" s="16" t="str">
        <f>TEXT(Ecom[[#This Row],[Dates]],"mmm")</f>
        <v>Mar</v>
      </c>
      <c r="S9317" s="16" t="str">
        <f>TEXT(Ecom[[#This Row],[Dates]],"YYYY")</f>
        <v>2026</v>
      </c>
      <c r="T9317" s="16"/>
    </row>
    <row r="9318" spans="1:20" x14ac:dyDescent="0.25">
      <c r="A9318" t="s">
        <v>28</v>
      </c>
      <c r="B9318" s="16">
        <v>46015</v>
      </c>
      <c r="C9318" t="s">
        <v>14</v>
      </c>
      <c r="D9318" t="s">
        <v>15</v>
      </c>
      <c r="E9318" t="s">
        <v>55</v>
      </c>
      <c r="F9318" t="s">
        <v>56</v>
      </c>
      <c r="G9318">
        <v>19140</v>
      </c>
      <c r="H9318" t="s">
        <v>57</v>
      </c>
      <c r="I9318" t="s">
        <v>26</v>
      </c>
      <c r="J9318" t="s">
        <v>110</v>
      </c>
      <c r="K9318" s="6">
        <v>769.18399999999997</v>
      </c>
      <c r="L9318">
        <v>4</v>
      </c>
      <c r="M9318">
        <v>0.2</v>
      </c>
      <c r="N9318" s="6">
        <v>-163.45160000000001</v>
      </c>
      <c r="O9318">
        <f t="shared" si="435"/>
        <v>-163.45160000000001</v>
      </c>
      <c r="P9318" s="6">
        <f t="shared" si="436"/>
        <v>276.81599999999997</v>
      </c>
      <c r="Q9318">
        <f t="shared" si="437"/>
        <v>329.48371074061828</v>
      </c>
      <c r="R9318" s="16" t="str">
        <f>TEXT(Ecom[[#This Row],[Dates]],"mmm")</f>
        <v>Dec</v>
      </c>
      <c r="S9318" s="16" t="str">
        <f>TEXT(Ecom[[#This Row],[Dates]],"YYYY")</f>
        <v>2025</v>
      </c>
      <c r="T9318" s="16"/>
    </row>
    <row r="9319" spans="1:20" x14ac:dyDescent="0.25">
      <c r="A9319" t="s">
        <v>28</v>
      </c>
      <c r="B9319" s="16">
        <v>45872</v>
      </c>
      <c r="C9319" t="s">
        <v>14</v>
      </c>
      <c r="D9319" t="s">
        <v>15</v>
      </c>
      <c r="E9319" t="s">
        <v>323</v>
      </c>
      <c r="F9319" t="s">
        <v>46</v>
      </c>
      <c r="G9319">
        <v>75007</v>
      </c>
      <c r="H9319" t="s">
        <v>47</v>
      </c>
      <c r="I9319" t="s">
        <v>35</v>
      </c>
      <c r="J9319" t="s">
        <v>59</v>
      </c>
      <c r="K9319" s="6">
        <v>47.904000000000003</v>
      </c>
      <c r="L9319">
        <v>1</v>
      </c>
      <c r="M9319">
        <v>0.2</v>
      </c>
      <c r="N9319" s="6">
        <v>-2.9940000000000002</v>
      </c>
      <c r="O9319">
        <f t="shared" si="435"/>
        <v>-2.9940000000000002</v>
      </c>
      <c r="P9319" s="6">
        <f t="shared" si="436"/>
        <v>75.009333333333345</v>
      </c>
      <c r="Q9319">
        <f t="shared" si="437"/>
        <v>221.36716525935586</v>
      </c>
      <c r="R9319" s="16" t="str">
        <f>TEXT(Ecom[[#This Row],[Dates]],"mmm")</f>
        <v>Aug</v>
      </c>
      <c r="S9319" s="16" t="str">
        <f>TEXT(Ecom[[#This Row],[Dates]],"YYYY")</f>
        <v>2025</v>
      </c>
      <c r="T9319" s="16"/>
    </row>
    <row r="9320" spans="1:20" x14ac:dyDescent="0.25">
      <c r="A9320" t="s">
        <v>28</v>
      </c>
      <c r="B9320" s="16">
        <v>45684</v>
      </c>
      <c r="C9320" t="s">
        <v>22</v>
      </c>
      <c r="D9320" t="s">
        <v>15</v>
      </c>
      <c r="E9320" t="s">
        <v>75</v>
      </c>
      <c r="F9320" t="s">
        <v>76</v>
      </c>
      <c r="G9320">
        <v>10009</v>
      </c>
      <c r="H9320" t="s">
        <v>57</v>
      </c>
      <c r="I9320" t="s">
        <v>26</v>
      </c>
      <c r="J9320" t="s">
        <v>41</v>
      </c>
      <c r="K9320" s="6">
        <v>13.36</v>
      </c>
      <c r="L9320">
        <v>2</v>
      </c>
      <c r="M9320">
        <v>0</v>
      </c>
      <c r="N9320" s="6">
        <v>6.4127999999999998</v>
      </c>
      <c r="O9320" t="str">
        <f t="shared" si="435"/>
        <v/>
      </c>
      <c r="P9320" s="6">
        <f t="shared" si="436"/>
        <v>120.348</v>
      </c>
      <c r="Q9320">
        <f t="shared" si="437"/>
        <v>164.6489740580559</v>
      </c>
      <c r="R9320" s="16" t="str">
        <f>TEXT(Ecom[[#This Row],[Dates]],"mmm")</f>
        <v>Jan</v>
      </c>
      <c r="S9320" s="16" t="str">
        <f>TEXT(Ecom[[#This Row],[Dates]],"YYYY")</f>
        <v>2025</v>
      </c>
      <c r="T9320" s="16"/>
    </row>
    <row r="9321" spans="1:20" x14ac:dyDescent="0.25">
      <c r="A9321" t="s">
        <v>28</v>
      </c>
      <c r="B9321" s="16">
        <v>45869</v>
      </c>
      <c r="C9321" t="s">
        <v>22</v>
      </c>
      <c r="D9321" t="s">
        <v>15</v>
      </c>
      <c r="E9321" t="s">
        <v>75</v>
      </c>
      <c r="F9321" t="s">
        <v>76</v>
      </c>
      <c r="G9321">
        <v>10009</v>
      </c>
      <c r="H9321" t="s">
        <v>57</v>
      </c>
      <c r="I9321" t="s">
        <v>19</v>
      </c>
      <c r="J9321" t="s">
        <v>21</v>
      </c>
      <c r="K9321" s="6">
        <v>163.76400000000001</v>
      </c>
      <c r="L9321">
        <v>2</v>
      </c>
      <c r="M9321">
        <v>0.1</v>
      </c>
      <c r="N9321" s="6">
        <v>25.474399999999999</v>
      </c>
      <c r="O9321" t="str">
        <f t="shared" si="435"/>
        <v/>
      </c>
      <c r="P9321" s="6">
        <f t="shared" si="436"/>
        <v>119.68666666666665</v>
      </c>
      <c r="Q9321">
        <f t="shared" si="437"/>
        <v>88.788119612346193</v>
      </c>
      <c r="R9321" s="16" t="str">
        <f>TEXT(Ecom[[#This Row],[Dates]],"mmm")</f>
        <v>Jul</v>
      </c>
      <c r="S9321" s="16" t="str">
        <f>TEXT(Ecom[[#This Row],[Dates]],"YYYY")</f>
        <v>2025</v>
      </c>
      <c r="T9321" s="16"/>
    </row>
    <row r="9322" spans="1:20" x14ac:dyDescent="0.25">
      <c r="A9322" t="s">
        <v>28</v>
      </c>
      <c r="B9322" s="16">
        <v>45933</v>
      </c>
      <c r="C9322" t="s">
        <v>22</v>
      </c>
      <c r="D9322" t="s">
        <v>15</v>
      </c>
      <c r="E9322" t="s">
        <v>75</v>
      </c>
      <c r="F9322" t="s">
        <v>76</v>
      </c>
      <c r="G9322">
        <v>10009</v>
      </c>
      <c r="H9322" t="s">
        <v>57</v>
      </c>
      <c r="I9322" t="s">
        <v>19</v>
      </c>
      <c r="J9322" t="s">
        <v>33</v>
      </c>
      <c r="K9322" s="6">
        <v>183.92</v>
      </c>
      <c r="L9322">
        <v>4</v>
      </c>
      <c r="M9322">
        <v>0</v>
      </c>
      <c r="N9322" s="6">
        <v>31.266400000000001</v>
      </c>
      <c r="O9322" t="str">
        <f t="shared" si="435"/>
        <v/>
      </c>
      <c r="P9322" s="6">
        <f t="shared" si="436"/>
        <v>87.13600000000001</v>
      </c>
      <c r="Q9322">
        <f t="shared" si="437"/>
        <v>73.517817055409026</v>
      </c>
      <c r="R9322" s="16" t="str">
        <f>TEXT(Ecom[[#This Row],[Dates]],"mmm")</f>
        <v>Oct</v>
      </c>
      <c r="S9322" s="16" t="str">
        <f>TEXT(Ecom[[#This Row],[Dates]],"YYYY")</f>
        <v>2025</v>
      </c>
      <c r="T9322" s="16"/>
    </row>
    <row r="9323" spans="1:20" x14ac:dyDescent="0.25">
      <c r="A9323" t="s">
        <v>28</v>
      </c>
      <c r="B9323" s="16">
        <v>46220</v>
      </c>
      <c r="C9323" t="s">
        <v>14</v>
      </c>
      <c r="D9323" t="s">
        <v>15</v>
      </c>
      <c r="E9323" t="s">
        <v>61</v>
      </c>
      <c r="F9323" t="s">
        <v>46</v>
      </c>
      <c r="G9323">
        <v>77041</v>
      </c>
      <c r="H9323" t="s">
        <v>47</v>
      </c>
      <c r="I9323" t="s">
        <v>19</v>
      </c>
      <c r="J9323" t="s">
        <v>33</v>
      </c>
      <c r="K9323" s="6">
        <v>11.375999999999999</v>
      </c>
      <c r="L9323">
        <v>3</v>
      </c>
      <c r="M9323">
        <v>0.6</v>
      </c>
      <c r="N9323" s="6">
        <v>-5.6879999999999997</v>
      </c>
      <c r="O9323">
        <f t="shared" si="435"/>
        <v>-5.6879999999999997</v>
      </c>
      <c r="P9323" s="6">
        <f t="shared" si="436"/>
        <v>96.176000000000002</v>
      </c>
      <c r="Q9323">
        <f t="shared" si="437"/>
        <v>91.954603991639573</v>
      </c>
      <c r="R9323" s="16" t="str">
        <f>TEXT(Ecom[[#This Row],[Dates]],"mmm")</f>
        <v>Jul</v>
      </c>
      <c r="S9323" s="16" t="str">
        <f>TEXT(Ecom[[#This Row],[Dates]],"YYYY")</f>
        <v>2026</v>
      </c>
      <c r="T9323" s="16"/>
    </row>
    <row r="9324" spans="1:20" x14ac:dyDescent="0.25">
      <c r="A9324" t="s">
        <v>28</v>
      </c>
      <c r="B9324" s="16">
        <v>46365</v>
      </c>
      <c r="C9324" t="s">
        <v>14</v>
      </c>
      <c r="D9324" t="s">
        <v>15</v>
      </c>
      <c r="E9324" t="s">
        <v>61</v>
      </c>
      <c r="F9324" t="s">
        <v>46</v>
      </c>
      <c r="G9324">
        <v>77041</v>
      </c>
      <c r="H9324" t="s">
        <v>47</v>
      </c>
      <c r="I9324" t="s">
        <v>19</v>
      </c>
      <c r="J9324" t="s">
        <v>33</v>
      </c>
      <c r="K9324" s="6">
        <v>66.111999999999995</v>
      </c>
      <c r="L9324">
        <v>4</v>
      </c>
      <c r="M9324">
        <v>0.6</v>
      </c>
      <c r="N9324" s="6">
        <v>-84.2928</v>
      </c>
      <c r="O9324">
        <f t="shared" si="435"/>
        <v>-84.2928</v>
      </c>
      <c r="P9324" s="6">
        <f t="shared" si="436"/>
        <v>290.65600000000001</v>
      </c>
      <c r="Q9324">
        <f t="shared" si="437"/>
        <v>188.10374147616878</v>
      </c>
      <c r="R9324" s="16" t="str">
        <f>TEXT(Ecom[[#This Row],[Dates]],"mmm")</f>
        <v>Dec</v>
      </c>
      <c r="S9324" s="16" t="str">
        <f>TEXT(Ecom[[#This Row],[Dates]],"YYYY")</f>
        <v>2026</v>
      </c>
      <c r="T9324" s="16"/>
    </row>
    <row r="9325" spans="1:20" x14ac:dyDescent="0.25">
      <c r="A9325" t="s">
        <v>28</v>
      </c>
      <c r="B9325" s="16">
        <v>46171</v>
      </c>
      <c r="C9325" t="s">
        <v>14</v>
      </c>
      <c r="D9325" t="s">
        <v>15</v>
      </c>
      <c r="E9325" t="s">
        <v>23</v>
      </c>
      <c r="F9325" t="s">
        <v>24</v>
      </c>
      <c r="G9325">
        <v>90036</v>
      </c>
      <c r="H9325" t="s">
        <v>25</v>
      </c>
      <c r="I9325" t="s">
        <v>26</v>
      </c>
      <c r="J9325" t="s">
        <v>41</v>
      </c>
      <c r="K9325" s="6">
        <v>211.04</v>
      </c>
      <c r="L9325">
        <v>8</v>
      </c>
      <c r="M9325">
        <v>0</v>
      </c>
      <c r="N9325" s="6">
        <v>97.078400000000002</v>
      </c>
      <c r="O9325" t="str">
        <f t="shared" si="435"/>
        <v/>
      </c>
      <c r="P9325" s="6">
        <f t="shared" si="436"/>
        <v>292.93866666666668</v>
      </c>
      <c r="Q9325">
        <f t="shared" si="437"/>
        <v>226.64043320087768</v>
      </c>
      <c r="R9325" s="16" t="str">
        <f>TEXT(Ecom[[#This Row],[Dates]],"mmm")</f>
        <v>May</v>
      </c>
      <c r="S9325" s="16" t="str">
        <f>TEXT(Ecom[[#This Row],[Dates]],"YYYY")</f>
        <v>2026</v>
      </c>
      <c r="T9325" s="16"/>
    </row>
    <row r="9326" spans="1:20" x14ac:dyDescent="0.25">
      <c r="A9326" t="s">
        <v>28</v>
      </c>
      <c r="B9326" s="16">
        <v>46291</v>
      </c>
      <c r="C9326" t="s">
        <v>14</v>
      </c>
      <c r="D9326" t="s">
        <v>15</v>
      </c>
      <c r="E9326" t="s">
        <v>23</v>
      </c>
      <c r="F9326" t="s">
        <v>24</v>
      </c>
      <c r="G9326">
        <v>90036</v>
      </c>
      <c r="H9326" t="s">
        <v>25</v>
      </c>
      <c r="I9326" t="s">
        <v>19</v>
      </c>
      <c r="J9326" t="s">
        <v>21</v>
      </c>
      <c r="K9326" s="6">
        <v>594.81600000000003</v>
      </c>
      <c r="L9326">
        <v>2</v>
      </c>
      <c r="M9326">
        <v>0.2</v>
      </c>
      <c r="N9326" s="6">
        <v>59.4816</v>
      </c>
      <c r="O9326" t="str">
        <f t="shared" si="435"/>
        <v/>
      </c>
      <c r="P9326" s="6">
        <f t="shared" si="436"/>
        <v>249.57866666666669</v>
      </c>
      <c r="Q9326">
        <f t="shared" si="437"/>
        <v>237.58238861279887</v>
      </c>
      <c r="R9326" s="16" t="str">
        <f>TEXT(Ecom[[#This Row],[Dates]],"mmm")</f>
        <v>Sep</v>
      </c>
      <c r="S9326" s="16" t="str">
        <f>TEXT(Ecom[[#This Row],[Dates]],"YYYY")</f>
        <v>2026</v>
      </c>
      <c r="T9326" s="16"/>
    </row>
    <row r="9327" spans="1:20" x14ac:dyDescent="0.25">
      <c r="A9327" t="s">
        <v>28</v>
      </c>
      <c r="B9327" s="16">
        <v>46370</v>
      </c>
      <c r="C9327" t="s">
        <v>14</v>
      </c>
      <c r="D9327" t="s">
        <v>15</v>
      </c>
      <c r="E9327" t="s">
        <v>23</v>
      </c>
      <c r="F9327" t="s">
        <v>24</v>
      </c>
      <c r="G9327">
        <v>90036</v>
      </c>
      <c r="H9327" t="s">
        <v>25</v>
      </c>
      <c r="I9327" t="s">
        <v>26</v>
      </c>
      <c r="J9327" t="s">
        <v>37</v>
      </c>
      <c r="K9327" s="6">
        <v>72.959999999999994</v>
      </c>
      <c r="L9327">
        <v>3</v>
      </c>
      <c r="M9327">
        <v>0.2</v>
      </c>
      <c r="N9327" s="6">
        <v>23.712</v>
      </c>
      <c r="O9327" t="str">
        <f t="shared" si="435"/>
        <v/>
      </c>
      <c r="P9327" s="6">
        <f t="shared" si="436"/>
        <v>203.21066666666664</v>
      </c>
      <c r="Q9327">
        <f t="shared" si="437"/>
        <v>216.47154691552424</v>
      </c>
      <c r="R9327" s="16" t="str">
        <f>TEXT(Ecom[[#This Row],[Dates]],"mmm")</f>
        <v>Dec</v>
      </c>
      <c r="S9327" s="16" t="str">
        <f>TEXT(Ecom[[#This Row],[Dates]],"YYYY")</f>
        <v>2026</v>
      </c>
      <c r="T9327" s="16"/>
    </row>
    <row r="9328" spans="1:20" x14ac:dyDescent="0.25">
      <c r="A9328" t="s">
        <v>62</v>
      </c>
      <c r="B9328" s="16">
        <v>46103</v>
      </c>
      <c r="C9328" t="s">
        <v>14</v>
      </c>
      <c r="D9328" t="s">
        <v>15</v>
      </c>
      <c r="E9328" t="s">
        <v>239</v>
      </c>
      <c r="F9328" t="s">
        <v>43</v>
      </c>
      <c r="G9328">
        <v>98026</v>
      </c>
      <c r="H9328" t="s">
        <v>25</v>
      </c>
      <c r="I9328" t="s">
        <v>19</v>
      </c>
      <c r="J9328" t="s">
        <v>33</v>
      </c>
      <c r="K9328" s="6">
        <v>80.959999999999994</v>
      </c>
      <c r="L9328">
        <v>4</v>
      </c>
      <c r="M9328">
        <v>0</v>
      </c>
      <c r="N9328" s="6">
        <v>34.812800000000003</v>
      </c>
      <c r="O9328" t="str">
        <f t="shared" si="435"/>
        <v/>
      </c>
      <c r="P9328" s="6">
        <f t="shared" si="436"/>
        <v>187.55066666666667</v>
      </c>
      <c r="Q9328">
        <f t="shared" si="437"/>
        <v>198.57346114277766</v>
      </c>
      <c r="R9328" s="16" t="str">
        <f>TEXT(Ecom[[#This Row],[Dates]],"mmm")</f>
        <v>Mar</v>
      </c>
      <c r="S9328" s="16" t="str">
        <f>TEXT(Ecom[[#This Row],[Dates]],"YYYY")</f>
        <v>2026</v>
      </c>
      <c r="T9328" s="16"/>
    </row>
    <row r="9329" spans="1:20" x14ac:dyDescent="0.25">
      <c r="A9329" t="s">
        <v>62</v>
      </c>
      <c r="B9329" s="16">
        <v>45711</v>
      </c>
      <c r="C9329" t="s">
        <v>14</v>
      </c>
      <c r="D9329" t="s">
        <v>15</v>
      </c>
      <c r="E9329" t="s">
        <v>239</v>
      </c>
      <c r="F9329" t="s">
        <v>43</v>
      </c>
      <c r="G9329">
        <v>98026</v>
      </c>
      <c r="H9329" t="s">
        <v>25</v>
      </c>
      <c r="I9329" t="s">
        <v>35</v>
      </c>
      <c r="J9329" t="s">
        <v>36</v>
      </c>
      <c r="K9329" s="6">
        <v>455.71199999999999</v>
      </c>
      <c r="L9329">
        <v>2</v>
      </c>
      <c r="M9329">
        <v>0.2</v>
      </c>
      <c r="N9329" s="6">
        <v>34.178400000000003</v>
      </c>
      <c r="O9329" t="str">
        <f t="shared" si="435"/>
        <v/>
      </c>
      <c r="P9329" s="6">
        <f t="shared" si="436"/>
        <v>175.65733333333333</v>
      </c>
      <c r="Q9329">
        <f t="shared" si="437"/>
        <v>188.73283825673911</v>
      </c>
      <c r="R9329" s="16" t="str">
        <f>TEXT(Ecom[[#This Row],[Dates]],"mmm")</f>
        <v>Feb</v>
      </c>
      <c r="S9329" s="16" t="str">
        <f>TEXT(Ecom[[#This Row],[Dates]],"YYYY")</f>
        <v>2025</v>
      </c>
      <c r="T9329" s="16"/>
    </row>
    <row r="9330" spans="1:20" x14ac:dyDescent="0.25">
      <c r="A9330" t="s">
        <v>62</v>
      </c>
      <c r="B9330" s="16">
        <v>46008</v>
      </c>
      <c r="C9330" t="s">
        <v>14</v>
      </c>
      <c r="D9330" t="s">
        <v>15</v>
      </c>
      <c r="E9330" t="s">
        <v>239</v>
      </c>
      <c r="F9330" t="s">
        <v>43</v>
      </c>
      <c r="G9330">
        <v>98026</v>
      </c>
      <c r="H9330" t="s">
        <v>25</v>
      </c>
      <c r="I9330" t="s">
        <v>26</v>
      </c>
      <c r="J9330" t="s">
        <v>34</v>
      </c>
      <c r="K9330" s="6">
        <v>25.98</v>
      </c>
      <c r="L9330">
        <v>1</v>
      </c>
      <c r="M9330">
        <v>0</v>
      </c>
      <c r="N9330" s="6">
        <v>7.2744</v>
      </c>
      <c r="O9330" t="str">
        <f t="shared" si="435"/>
        <v/>
      </c>
      <c r="P9330" s="6">
        <f t="shared" si="436"/>
        <v>28.94</v>
      </c>
      <c r="Q9330">
        <f t="shared" si="437"/>
        <v>120.11432578204015</v>
      </c>
      <c r="R9330" s="16" t="str">
        <f>TEXT(Ecom[[#This Row],[Dates]],"mmm")</f>
        <v>Dec</v>
      </c>
      <c r="S9330" s="16" t="str">
        <f>TEXT(Ecom[[#This Row],[Dates]],"YYYY")</f>
        <v>2025</v>
      </c>
      <c r="T9330" s="16"/>
    </row>
    <row r="9331" spans="1:20" x14ac:dyDescent="0.25">
      <c r="A9331" t="s">
        <v>62</v>
      </c>
      <c r="B9331" s="16">
        <v>45839</v>
      </c>
      <c r="C9331" t="s">
        <v>14</v>
      </c>
      <c r="D9331" t="s">
        <v>15</v>
      </c>
      <c r="E9331" t="s">
        <v>52</v>
      </c>
      <c r="F9331" t="s">
        <v>24</v>
      </c>
      <c r="G9331">
        <v>94110</v>
      </c>
      <c r="H9331" t="s">
        <v>25</v>
      </c>
      <c r="I9331" t="s">
        <v>26</v>
      </c>
      <c r="J9331" t="s">
        <v>38</v>
      </c>
      <c r="K9331" s="6">
        <v>45.28</v>
      </c>
      <c r="L9331">
        <v>4</v>
      </c>
      <c r="M9331">
        <v>0</v>
      </c>
      <c r="N9331" s="6">
        <v>15.395200000000001</v>
      </c>
      <c r="O9331" t="str">
        <f t="shared" si="435"/>
        <v/>
      </c>
      <c r="P9331" s="6">
        <f t="shared" si="436"/>
        <v>306.68</v>
      </c>
      <c r="Q9331">
        <f t="shared" si="437"/>
        <v>327.84936777281888</v>
      </c>
      <c r="R9331" s="16" t="str">
        <f>TEXT(Ecom[[#This Row],[Dates]],"mmm")</f>
        <v>Jul</v>
      </c>
      <c r="S9331" s="16" t="str">
        <f>TEXT(Ecom[[#This Row],[Dates]],"YYYY")</f>
        <v>2025</v>
      </c>
      <c r="T9331" s="16"/>
    </row>
    <row r="9332" spans="1:20" x14ac:dyDescent="0.25">
      <c r="A9332" t="s">
        <v>28</v>
      </c>
      <c r="B9332" s="16">
        <v>45724</v>
      </c>
      <c r="C9332" t="s">
        <v>14</v>
      </c>
      <c r="D9332" t="s">
        <v>15</v>
      </c>
      <c r="E9332" t="s">
        <v>75</v>
      </c>
      <c r="F9332" t="s">
        <v>76</v>
      </c>
      <c r="G9332">
        <v>10035</v>
      </c>
      <c r="H9332" t="s">
        <v>57</v>
      </c>
      <c r="I9332" t="s">
        <v>26</v>
      </c>
      <c r="J9332" t="s">
        <v>60</v>
      </c>
      <c r="K9332" s="6">
        <v>15.56</v>
      </c>
      <c r="L9332">
        <v>2</v>
      </c>
      <c r="M9332">
        <v>0</v>
      </c>
      <c r="N9332" s="6">
        <v>7.3132000000000001</v>
      </c>
      <c r="O9332" t="str">
        <f t="shared" si="435"/>
        <v/>
      </c>
      <c r="P9332" s="6">
        <f t="shared" si="436"/>
        <v>356.81333333333333</v>
      </c>
      <c r="Q9332">
        <f t="shared" si="437"/>
        <v>332.37595476162784</v>
      </c>
      <c r="R9332" s="16" t="str">
        <f>TEXT(Ecom[[#This Row],[Dates]],"mmm")</f>
        <v>Mar</v>
      </c>
      <c r="S9332" s="16" t="str">
        <f>TEXT(Ecom[[#This Row],[Dates]],"YYYY")</f>
        <v>2025</v>
      </c>
      <c r="T9332" s="16"/>
    </row>
    <row r="9333" spans="1:20" x14ac:dyDescent="0.25">
      <c r="A9333" t="s">
        <v>28</v>
      </c>
      <c r="B9333" s="16">
        <v>46255</v>
      </c>
      <c r="C9333" t="s">
        <v>22</v>
      </c>
      <c r="D9333" t="s">
        <v>15</v>
      </c>
      <c r="E9333" t="s">
        <v>82</v>
      </c>
      <c r="F9333" t="s">
        <v>95</v>
      </c>
      <c r="G9333">
        <v>97477</v>
      </c>
      <c r="H9333" t="s">
        <v>25</v>
      </c>
      <c r="I9333" t="s">
        <v>35</v>
      </c>
      <c r="J9333" t="s">
        <v>36</v>
      </c>
      <c r="K9333" s="6">
        <v>859.2</v>
      </c>
      <c r="L9333">
        <v>3</v>
      </c>
      <c r="M9333">
        <v>0.2</v>
      </c>
      <c r="N9333" s="6">
        <v>75.180000000000007</v>
      </c>
      <c r="O9333" t="str">
        <f t="shared" si="435"/>
        <v/>
      </c>
      <c r="P9333" s="6">
        <f t="shared" si="436"/>
        <v>356.36000000000007</v>
      </c>
      <c r="Q9333">
        <f t="shared" si="437"/>
        <v>386.57287674775768</v>
      </c>
      <c r="R9333" s="16" t="str">
        <f>TEXT(Ecom[[#This Row],[Dates]],"mmm")</f>
        <v>Aug</v>
      </c>
      <c r="S9333" s="16" t="str">
        <f>TEXT(Ecom[[#This Row],[Dates]],"YYYY")</f>
        <v>2026</v>
      </c>
      <c r="T9333" s="16"/>
    </row>
    <row r="9334" spans="1:20" x14ac:dyDescent="0.25">
      <c r="A9334" t="s">
        <v>13</v>
      </c>
      <c r="B9334" s="16">
        <v>45998</v>
      </c>
      <c r="C9334" t="s">
        <v>14</v>
      </c>
      <c r="D9334" t="s">
        <v>15</v>
      </c>
      <c r="E9334" t="s">
        <v>521</v>
      </c>
      <c r="F9334" t="s">
        <v>17</v>
      </c>
      <c r="G9334">
        <v>40324</v>
      </c>
      <c r="H9334" t="s">
        <v>18</v>
      </c>
      <c r="I9334" t="s">
        <v>26</v>
      </c>
      <c r="J9334" t="s">
        <v>38</v>
      </c>
      <c r="K9334" s="6">
        <v>195.68</v>
      </c>
      <c r="L9334">
        <v>4</v>
      </c>
      <c r="M9334">
        <v>0</v>
      </c>
      <c r="N9334" s="6">
        <v>50.876800000000003</v>
      </c>
      <c r="O9334" t="str">
        <f t="shared" si="435"/>
        <v/>
      </c>
      <c r="P9334" s="6">
        <f t="shared" si="436"/>
        <v>174.744</v>
      </c>
      <c r="Q9334">
        <f t="shared" si="437"/>
        <v>232.75724863407311</v>
      </c>
      <c r="R9334" s="16" t="str">
        <f>TEXT(Ecom[[#This Row],[Dates]],"mmm")</f>
        <v>Dec</v>
      </c>
      <c r="S9334" s="16" t="str">
        <f>TEXT(Ecom[[#This Row],[Dates]],"YYYY")</f>
        <v>2025</v>
      </c>
      <c r="T9334" s="16"/>
    </row>
    <row r="9335" spans="1:20" x14ac:dyDescent="0.25">
      <c r="A9335" t="s">
        <v>13</v>
      </c>
      <c r="B9335" s="16">
        <v>45716</v>
      </c>
      <c r="C9335" t="s">
        <v>14</v>
      </c>
      <c r="D9335" t="s">
        <v>15</v>
      </c>
      <c r="E9335" t="s">
        <v>521</v>
      </c>
      <c r="F9335" t="s">
        <v>17</v>
      </c>
      <c r="G9335">
        <v>40324</v>
      </c>
      <c r="H9335" t="s">
        <v>18</v>
      </c>
      <c r="I9335" t="s">
        <v>26</v>
      </c>
      <c r="J9335" t="s">
        <v>77</v>
      </c>
      <c r="K9335" s="6">
        <v>14.2</v>
      </c>
      <c r="L9335">
        <v>4</v>
      </c>
      <c r="M9335">
        <v>0</v>
      </c>
      <c r="N9335" s="6">
        <v>6.6740000000000004</v>
      </c>
      <c r="O9335" t="str">
        <f t="shared" si="435"/>
        <v/>
      </c>
      <c r="P9335" s="6">
        <f t="shared" si="436"/>
        <v>111.05333333333333</v>
      </c>
      <c r="Q9335">
        <f t="shared" si="437"/>
        <v>222.03188078325186</v>
      </c>
      <c r="R9335" s="16" t="str">
        <f>TEXT(Ecom[[#This Row],[Dates]],"mmm")</f>
        <v>Feb</v>
      </c>
      <c r="S9335" s="16" t="str">
        <f>TEXT(Ecom[[#This Row],[Dates]],"YYYY")</f>
        <v>2025</v>
      </c>
      <c r="T9335" s="16"/>
    </row>
    <row r="9336" spans="1:20" x14ac:dyDescent="0.25">
      <c r="A9336" t="s">
        <v>62</v>
      </c>
      <c r="B9336" s="16">
        <v>45658</v>
      </c>
      <c r="C9336" t="s">
        <v>14</v>
      </c>
      <c r="D9336" t="s">
        <v>15</v>
      </c>
      <c r="E9336" t="s">
        <v>282</v>
      </c>
      <c r="F9336" t="s">
        <v>30</v>
      </c>
      <c r="G9336">
        <v>33065</v>
      </c>
      <c r="H9336" t="s">
        <v>18</v>
      </c>
      <c r="I9336" t="s">
        <v>19</v>
      </c>
      <c r="J9336" t="s">
        <v>20</v>
      </c>
      <c r="K9336" s="6">
        <v>314.35199999999998</v>
      </c>
      <c r="L9336">
        <v>3</v>
      </c>
      <c r="M9336">
        <v>0.2</v>
      </c>
      <c r="N9336" s="6">
        <v>-15.717599999999999</v>
      </c>
      <c r="O9336">
        <f t="shared" si="435"/>
        <v>-15.717599999999999</v>
      </c>
      <c r="P9336" s="6">
        <f t="shared" si="436"/>
        <v>112.28666666666665</v>
      </c>
      <c r="Q9336">
        <f t="shared" si="437"/>
        <v>115.07945877651794</v>
      </c>
      <c r="R9336" s="16" t="str">
        <f>TEXT(Ecom[[#This Row],[Dates]],"mmm")</f>
        <v>Jan</v>
      </c>
      <c r="S9336" s="16" t="str">
        <f>TEXT(Ecom[[#This Row],[Dates]],"YYYY")</f>
        <v>2025</v>
      </c>
      <c r="T9336" s="16"/>
    </row>
    <row r="9337" spans="1:20" x14ac:dyDescent="0.25">
      <c r="A9337" t="s">
        <v>62</v>
      </c>
      <c r="B9337" s="16">
        <v>45838</v>
      </c>
      <c r="C9337" t="s">
        <v>14</v>
      </c>
      <c r="D9337" t="s">
        <v>15</v>
      </c>
      <c r="E9337" t="s">
        <v>282</v>
      </c>
      <c r="F9337" t="s">
        <v>30</v>
      </c>
      <c r="G9337">
        <v>33065</v>
      </c>
      <c r="H9337" t="s">
        <v>18</v>
      </c>
      <c r="I9337" t="s">
        <v>26</v>
      </c>
      <c r="J9337" t="s">
        <v>27</v>
      </c>
      <c r="K9337" s="6">
        <v>4.6079999999999997</v>
      </c>
      <c r="L9337">
        <v>2</v>
      </c>
      <c r="M9337">
        <v>0.2</v>
      </c>
      <c r="N9337" s="6">
        <v>1.4976</v>
      </c>
      <c r="O9337" t="str">
        <f t="shared" si="435"/>
        <v/>
      </c>
      <c r="P9337" s="6">
        <f t="shared" si="436"/>
        <v>8.5</v>
      </c>
      <c r="Q9337">
        <f t="shared" si="437"/>
        <v>82.198519647839731</v>
      </c>
      <c r="R9337" s="16" t="str">
        <f>TEXT(Ecom[[#This Row],[Dates]],"mmm")</f>
        <v>Jun</v>
      </c>
      <c r="S9337" s="16" t="str">
        <f>TEXT(Ecom[[#This Row],[Dates]],"YYYY")</f>
        <v>2025</v>
      </c>
      <c r="T9337" s="16"/>
    </row>
    <row r="9338" spans="1:20" x14ac:dyDescent="0.25">
      <c r="A9338" t="s">
        <v>28</v>
      </c>
      <c r="B9338" s="16">
        <v>46058</v>
      </c>
      <c r="C9338" t="s">
        <v>22</v>
      </c>
      <c r="D9338" t="s">
        <v>15</v>
      </c>
      <c r="E9338" t="s">
        <v>52</v>
      </c>
      <c r="F9338" t="s">
        <v>24</v>
      </c>
      <c r="G9338">
        <v>94110</v>
      </c>
      <c r="H9338" t="s">
        <v>25</v>
      </c>
      <c r="I9338" t="s">
        <v>26</v>
      </c>
      <c r="J9338" t="s">
        <v>77</v>
      </c>
      <c r="K9338" s="6">
        <v>17.899999999999999</v>
      </c>
      <c r="L9338">
        <v>5</v>
      </c>
      <c r="M9338">
        <v>0</v>
      </c>
      <c r="N9338" s="6">
        <v>8.7710000000000008</v>
      </c>
      <c r="O9338" t="str">
        <f t="shared" si="435"/>
        <v/>
      </c>
      <c r="P9338" s="6">
        <f t="shared" si="436"/>
        <v>13.652000000000001</v>
      </c>
      <c r="Q9338">
        <f t="shared" si="437"/>
        <v>54.712261430275518</v>
      </c>
      <c r="R9338" s="16" t="str">
        <f>TEXT(Ecom[[#This Row],[Dates]],"mmm")</f>
        <v>Feb</v>
      </c>
      <c r="S9338" s="16" t="str">
        <f>TEXT(Ecom[[#This Row],[Dates]],"YYYY")</f>
        <v>2026</v>
      </c>
      <c r="T9338" s="16"/>
    </row>
    <row r="9339" spans="1:20" x14ac:dyDescent="0.25">
      <c r="A9339" t="s">
        <v>13</v>
      </c>
      <c r="B9339" s="16">
        <v>45986</v>
      </c>
      <c r="C9339" t="s">
        <v>22</v>
      </c>
      <c r="D9339" t="s">
        <v>15</v>
      </c>
      <c r="E9339" t="s">
        <v>52</v>
      </c>
      <c r="F9339" t="s">
        <v>24</v>
      </c>
      <c r="G9339">
        <v>94110</v>
      </c>
      <c r="H9339" t="s">
        <v>25</v>
      </c>
      <c r="I9339" t="s">
        <v>26</v>
      </c>
      <c r="J9339" t="s">
        <v>37</v>
      </c>
      <c r="K9339" s="6">
        <v>2.992</v>
      </c>
      <c r="L9339">
        <v>1</v>
      </c>
      <c r="M9339">
        <v>0.2</v>
      </c>
      <c r="N9339" s="6">
        <v>1.1220000000000001</v>
      </c>
      <c r="O9339" t="str">
        <f t="shared" si="435"/>
        <v/>
      </c>
      <c r="P9339" s="6">
        <f t="shared" si="436"/>
        <v>56.595333333333336</v>
      </c>
      <c r="Q9339">
        <f t="shared" si="437"/>
        <v>52.267612480104439</v>
      </c>
      <c r="R9339" s="16" t="str">
        <f>TEXT(Ecom[[#This Row],[Dates]],"mmm")</f>
        <v>Nov</v>
      </c>
      <c r="S9339" s="16" t="str">
        <f>TEXT(Ecom[[#This Row],[Dates]],"YYYY")</f>
        <v>2025</v>
      </c>
      <c r="T9339" s="16"/>
    </row>
    <row r="9340" spans="1:20" x14ac:dyDescent="0.25">
      <c r="A9340" t="s">
        <v>13</v>
      </c>
      <c r="B9340" s="16">
        <v>46089</v>
      </c>
      <c r="C9340" t="s">
        <v>22</v>
      </c>
      <c r="D9340" t="s">
        <v>15</v>
      </c>
      <c r="E9340" t="s">
        <v>52</v>
      </c>
      <c r="F9340" t="s">
        <v>24</v>
      </c>
      <c r="G9340">
        <v>94110</v>
      </c>
      <c r="H9340" t="s">
        <v>25</v>
      </c>
      <c r="I9340" t="s">
        <v>26</v>
      </c>
      <c r="J9340" t="s">
        <v>37</v>
      </c>
      <c r="K9340" s="6">
        <v>20.064</v>
      </c>
      <c r="L9340">
        <v>6</v>
      </c>
      <c r="M9340">
        <v>0.2</v>
      </c>
      <c r="N9340" s="6">
        <v>7.0224000000000002</v>
      </c>
      <c r="O9340" t="str">
        <f t="shared" si="435"/>
        <v/>
      </c>
      <c r="P9340" s="6">
        <f t="shared" si="436"/>
        <v>61.847999999999992</v>
      </c>
      <c r="Q9340">
        <f t="shared" si="437"/>
        <v>57.800834720359958</v>
      </c>
      <c r="R9340" s="16" t="str">
        <f>TEXT(Ecom[[#This Row],[Dates]],"mmm")</f>
        <v>Mar</v>
      </c>
      <c r="S9340" s="16" t="str">
        <f>TEXT(Ecom[[#This Row],[Dates]],"YYYY")</f>
        <v>2026</v>
      </c>
      <c r="T9340" s="16"/>
    </row>
    <row r="9341" spans="1:20" x14ac:dyDescent="0.25">
      <c r="A9341" t="s">
        <v>13</v>
      </c>
      <c r="B9341" s="16">
        <v>46255</v>
      </c>
      <c r="C9341" t="s">
        <v>22</v>
      </c>
      <c r="D9341" t="s">
        <v>15</v>
      </c>
      <c r="E9341" t="s">
        <v>52</v>
      </c>
      <c r="F9341" t="s">
        <v>24</v>
      </c>
      <c r="G9341">
        <v>94110</v>
      </c>
      <c r="H9341" t="s">
        <v>25</v>
      </c>
      <c r="I9341" t="s">
        <v>26</v>
      </c>
      <c r="J9341" t="s">
        <v>41</v>
      </c>
      <c r="K9341" s="6">
        <v>146.72999999999999</v>
      </c>
      <c r="L9341">
        <v>3</v>
      </c>
      <c r="M9341">
        <v>0</v>
      </c>
      <c r="N9341" s="6">
        <v>68.963099999999997</v>
      </c>
      <c r="O9341" t="str">
        <f t="shared" si="435"/>
        <v/>
      </c>
      <c r="P9341" s="6">
        <f t="shared" si="436"/>
        <v>94.35199999999999</v>
      </c>
      <c r="Q9341">
        <f t="shared" si="437"/>
        <v>59.22006955729087</v>
      </c>
      <c r="R9341" s="16" t="str">
        <f>TEXT(Ecom[[#This Row],[Dates]],"mmm")</f>
        <v>Aug</v>
      </c>
      <c r="S9341" s="16" t="str">
        <f>TEXT(Ecom[[#This Row],[Dates]],"YYYY")</f>
        <v>2026</v>
      </c>
      <c r="T9341" s="16"/>
    </row>
    <row r="9342" spans="1:20" x14ac:dyDescent="0.25">
      <c r="A9342" t="s">
        <v>13</v>
      </c>
      <c r="B9342" s="16">
        <v>46228</v>
      </c>
      <c r="C9342" t="s">
        <v>22</v>
      </c>
      <c r="D9342" t="s">
        <v>15</v>
      </c>
      <c r="E9342" t="s">
        <v>52</v>
      </c>
      <c r="F9342" t="s">
        <v>24</v>
      </c>
      <c r="G9342">
        <v>94110</v>
      </c>
      <c r="H9342" t="s">
        <v>25</v>
      </c>
      <c r="I9342" t="s">
        <v>26</v>
      </c>
      <c r="J9342" t="s">
        <v>27</v>
      </c>
      <c r="K9342" s="6">
        <v>18.75</v>
      </c>
      <c r="L9342">
        <v>5</v>
      </c>
      <c r="M9342">
        <v>0</v>
      </c>
      <c r="N9342" s="6">
        <v>9</v>
      </c>
      <c r="O9342" t="str">
        <f t="shared" si="435"/>
        <v/>
      </c>
      <c r="P9342" s="6">
        <f t="shared" si="436"/>
        <v>62.50333333333333</v>
      </c>
      <c r="Q9342">
        <f t="shared" si="437"/>
        <v>29.011027139756763</v>
      </c>
      <c r="R9342" s="16" t="str">
        <f>TEXT(Ecom[[#This Row],[Dates]],"mmm")</f>
        <v>Jul</v>
      </c>
      <c r="S9342" s="16" t="str">
        <f>TEXT(Ecom[[#This Row],[Dates]],"YYYY")</f>
        <v>2026</v>
      </c>
      <c r="T9342" s="16"/>
    </row>
    <row r="9343" spans="1:20" x14ac:dyDescent="0.25">
      <c r="A9343" t="s">
        <v>13</v>
      </c>
      <c r="B9343" s="16">
        <v>45842</v>
      </c>
      <c r="C9343" t="s">
        <v>22</v>
      </c>
      <c r="D9343" t="s">
        <v>15</v>
      </c>
      <c r="E9343" t="s">
        <v>52</v>
      </c>
      <c r="F9343" t="s">
        <v>24</v>
      </c>
      <c r="G9343">
        <v>94110</v>
      </c>
      <c r="H9343" t="s">
        <v>25</v>
      </c>
      <c r="I9343" t="s">
        <v>35</v>
      </c>
      <c r="J9343" t="s">
        <v>36</v>
      </c>
      <c r="K9343" s="6">
        <v>117.57599999999999</v>
      </c>
      <c r="L9343">
        <v>3</v>
      </c>
      <c r="M9343">
        <v>0.2</v>
      </c>
      <c r="N9343" s="6">
        <v>11.7576</v>
      </c>
      <c r="O9343" t="str">
        <f t="shared" si="435"/>
        <v/>
      </c>
      <c r="P9343" s="6">
        <f t="shared" si="436"/>
        <v>208.24333333333334</v>
      </c>
      <c r="Q9343">
        <f t="shared" si="437"/>
        <v>143.80076826508832</v>
      </c>
      <c r="R9343" s="16" t="str">
        <f>TEXT(Ecom[[#This Row],[Dates]],"mmm")</f>
        <v>Jul</v>
      </c>
      <c r="S9343" s="16" t="str">
        <f>TEXT(Ecom[[#This Row],[Dates]],"YYYY")</f>
        <v>2025</v>
      </c>
      <c r="T9343" s="16"/>
    </row>
    <row r="9344" spans="1:20" x14ac:dyDescent="0.25">
      <c r="A9344" t="s">
        <v>28</v>
      </c>
      <c r="B9344" s="16">
        <v>46084</v>
      </c>
      <c r="C9344" t="s">
        <v>44</v>
      </c>
      <c r="D9344" t="s">
        <v>15</v>
      </c>
      <c r="E9344" t="s">
        <v>254</v>
      </c>
      <c r="F9344" t="s">
        <v>24</v>
      </c>
      <c r="G9344">
        <v>92503</v>
      </c>
      <c r="H9344" t="s">
        <v>25</v>
      </c>
      <c r="I9344" t="s">
        <v>26</v>
      </c>
      <c r="J9344" t="s">
        <v>37</v>
      </c>
      <c r="K9344" s="6">
        <v>51.183999999999997</v>
      </c>
      <c r="L9344">
        <v>7</v>
      </c>
      <c r="M9344">
        <v>0.2</v>
      </c>
      <c r="N9344" s="6">
        <v>19.193999999999999</v>
      </c>
      <c r="O9344" t="str">
        <f t="shared" si="435"/>
        <v/>
      </c>
      <c r="P9344" s="6">
        <f t="shared" si="436"/>
        <v>170.95633333333333</v>
      </c>
      <c r="Q9344">
        <f t="shared" si="437"/>
        <v>172.04779077014877</v>
      </c>
      <c r="R9344" s="16" t="str">
        <f>TEXT(Ecom[[#This Row],[Dates]],"mmm")</f>
        <v>Mar</v>
      </c>
      <c r="S9344" s="16" t="str">
        <f>TEXT(Ecom[[#This Row],[Dates]],"YYYY")</f>
        <v>2026</v>
      </c>
      <c r="T9344" s="16"/>
    </row>
    <row r="9345" spans="1:20" x14ac:dyDescent="0.25">
      <c r="A9345" t="s">
        <v>62</v>
      </c>
      <c r="B9345" s="16">
        <v>45764</v>
      </c>
      <c r="C9345" t="s">
        <v>44</v>
      </c>
      <c r="D9345" t="s">
        <v>15</v>
      </c>
      <c r="E9345" t="s">
        <v>78</v>
      </c>
      <c r="F9345" t="s">
        <v>104</v>
      </c>
      <c r="G9345">
        <v>45373</v>
      </c>
      <c r="H9345" t="s">
        <v>57</v>
      </c>
      <c r="I9345" t="s">
        <v>19</v>
      </c>
      <c r="J9345" t="s">
        <v>31</v>
      </c>
      <c r="K9345" s="6">
        <v>455.97</v>
      </c>
      <c r="L9345">
        <v>5</v>
      </c>
      <c r="M9345">
        <v>0.4</v>
      </c>
      <c r="N9345" s="6">
        <v>-106.393</v>
      </c>
      <c r="O9345">
        <f t="shared" si="435"/>
        <v>-106.393</v>
      </c>
      <c r="P9345" s="6">
        <f t="shared" si="436"/>
        <v>173.09299999999999</v>
      </c>
      <c r="Q9345">
        <f t="shared" si="437"/>
        <v>184.40283676465458</v>
      </c>
      <c r="R9345" s="16" t="str">
        <f>TEXT(Ecom[[#This Row],[Dates]],"mmm")</f>
        <v>Apr</v>
      </c>
      <c r="S9345" s="16" t="str">
        <f>TEXT(Ecom[[#This Row],[Dates]],"YYYY")</f>
        <v>2025</v>
      </c>
      <c r="T9345" s="16"/>
    </row>
    <row r="9346" spans="1:20" x14ac:dyDescent="0.25">
      <c r="A9346" t="s">
        <v>62</v>
      </c>
      <c r="B9346" s="16">
        <v>46343</v>
      </c>
      <c r="C9346" t="s">
        <v>44</v>
      </c>
      <c r="D9346" t="s">
        <v>15</v>
      </c>
      <c r="E9346" t="s">
        <v>78</v>
      </c>
      <c r="F9346" t="s">
        <v>104</v>
      </c>
      <c r="G9346">
        <v>45373</v>
      </c>
      <c r="H9346" t="s">
        <v>57</v>
      </c>
      <c r="I9346" t="s">
        <v>26</v>
      </c>
      <c r="J9346" t="s">
        <v>37</v>
      </c>
      <c r="K9346" s="6">
        <v>5.7149999999999999</v>
      </c>
      <c r="L9346">
        <v>5</v>
      </c>
      <c r="M9346">
        <v>0.7</v>
      </c>
      <c r="N9346" s="6">
        <v>-4.7625000000000002</v>
      </c>
      <c r="O9346">
        <f t="shared" ref="O9346:O9409" si="438">IF(N9346&lt;0,N9346,"")</f>
        <v>-4.7625000000000002</v>
      </c>
      <c r="P9346" s="6">
        <f t="shared" si="436"/>
        <v>31.151</v>
      </c>
      <c r="Q9346">
        <f t="shared" si="437"/>
        <v>116.39835521715614</v>
      </c>
      <c r="R9346" s="16" t="str">
        <f>TEXT(Ecom[[#This Row],[Dates]],"mmm")</f>
        <v>Nov</v>
      </c>
      <c r="S9346" s="16" t="str">
        <f>TEXT(Ecom[[#This Row],[Dates]],"YYYY")</f>
        <v>2026</v>
      </c>
      <c r="T9346" s="16"/>
    </row>
    <row r="9347" spans="1:20" x14ac:dyDescent="0.25">
      <c r="A9347" t="s">
        <v>62</v>
      </c>
      <c r="B9347" s="16">
        <v>45789</v>
      </c>
      <c r="C9347" t="s">
        <v>44</v>
      </c>
      <c r="D9347" t="s">
        <v>15</v>
      </c>
      <c r="E9347" t="s">
        <v>78</v>
      </c>
      <c r="F9347" t="s">
        <v>104</v>
      </c>
      <c r="G9347">
        <v>45373</v>
      </c>
      <c r="H9347" t="s">
        <v>57</v>
      </c>
      <c r="I9347" t="s">
        <v>35</v>
      </c>
      <c r="J9347" t="s">
        <v>36</v>
      </c>
      <c r="K9347" s="6">
        <v>57.594000000000001</v>
      </c>
      <c r="L9347">
        <v>1</v>
      </c>
      <c r="M9347">
        <v>0.4</v>
      </c>
      <c r="N9347" s="6">
        <v>-11.518800000000001</v>
      </c>
      <c r="O9347">
        <f t="shared" si="438"/>
        <v>-11.518800000000001</v>
      </c>
      <c r="P9347" s="6">
        <f t="shared" ref="P9347:P9410" si="439">AVERAGE(K9347:K9349)</f>
        <v>329.05599999999998</v>
      </c>
      <c r="Q9347">
        <f t="shared" si="437"/>
        <v>335.98984752816568</v>
      </c>
      <c r="R9347" s="16" t="str">
        <f>TEXT(Ecom[[#This Row],[Dates]],"mmm")</f>
        <v>May</v>
      </c>
      <c r="S9347" s="16" t="str">
        <f>TEXT(Ecom[[#This Row],[Dates]],"YYYY")</f>
        <v>2025</v>
      </c>
      <c r="T9347" s="16"/>
    </row>
    <row r="9348" spans="1:20" x14ac:dyDescent="0.25">
      <c r="A9348" t="s">
        <v>62</v>
      </c>
      <c r="B9348" s="16">
        <v>45915</v>
      </c>
      <c r="C9348" t="s">
        <v>44</v>
      </c>
      <c r="D9348" t="s">
        <v>15</v>
      </c>
      <c r="E9348" t="s">
        <v>78</v>
      </c>
      <c r="F9348" t="s">
        <v>104</v>
      </c>
      <c r="G9348">
        <v>45373</v>
      </c>
      <c r="H9348" t="s">
        <v>57</v>
      </c>
      <c r="I9348" t="s">
        <v>19</v>
      </c>
      <c r="J9348" t="s">
        <v>33</v>
      </c>
      <c r="K9348" s="6">
        <v>30.143999999999998</v>
      </c>
      <c r="L9348">
        <v>2</v>
      </c>
      <c r="M9348">
        <v>0.2</v>
      </c>
      <c r="N9348" s="6">
        <v>8.2896000000000001</v>
      </c>
      <c r="O9348" t="str">
        <f t="shared" si="438"/>
        <v/>
      </c>
      <c r="P9348" s="6">
        <f t="shared" si="439"/>
        <v>590.76466666666659</v>
      </c>
      <c r="Q9348">
        <f t="shared" si="437"/>
        <v>360.0041684573996</v>
      </c>
      <c r="R9348" s="16" t="str">
        <f>TEXT(Ecom[[#This Row],[Dates]],"mmm")</f>
        <v>Sep</v>
      </c>
      <c r="S9348" s="16" t="str">
        <f>TEXT(Ecom[[#This Row],[Dates]],"YYYY")</f>
        <v>2025</v>
      </c>
      <c r="T9348" s="16"/>
    </row>
    <row r="9349" spans="1:20" x14ac:dyDescent="0.25">
      <c r="A9349" t="s">
        <v>62</v>
      </c>
      <c r="B9349" s="16">
        <v>45742</v>
      </c>
      <c r="C9349" t="s">
        <v>44</v>
      </c>
      <c r="D9349" t="s">
        <v>15</v>
      </c>
      <c r="E9349" t="s">
        <v>78</v>
      </c>
      <c r="F9349" t="s">
        <v>104</v>
      </c>
      <c r="G9349">
        <v>45373</v>
      </c>
      <c r="H9349" t="s">
        <v>57</v>
      </c>
      <c r="I9349" t="s">
        <v>19</v>
      </c>
      <c r="J9349" t="s">
        <v>21</v>
      </c>
      <c r="K9349" s="6">
        <v>899.43</v>
      </c>
      <c r="L9349">
        <v>5</v>
      </c>
      <c r="M9349">
        <v>0.3</v>
      </c>
      <c r="N9349" s="6">
        <v>-12.849</v>
      </c>
      <c r="O9349">
        <f t="shared" si="438"/>
        <v>-12.849</v>
      </c>
      <c r="P9349" s="6">
        <f t="shared" si="439"/>
        <v>594.70333333333338</v>
      </c>
      <c r="Q9349">
        <f t="shared" ref="Q9349:Q9412" si="440">SQRT(SUMXMY2(K9349:K9351,P9347:P9349)/3)</f>
        <v>481.08668048338086</v>
      </c>
      <c r="R9349" s="16" t="str">
        <f>TEXT(Ecom[[#This Row],[Dates]],"mmm")</f>
        <v>Mar</v>
      </c>
      <c r="S9349" s="16" t="str">
        <f>TEXT(Ecom[[#This Row],[Dates]],"YYYY")</f>
        <v>2025</v>
      </c>
      <c r="T9349" s="16"/>
    </row>
    <row r="9350" spans="1:20" x14ac:dyDescent="0.25">
      <c r="A9350" t="s">
        <v>28</v>
      </c>
      <c r="B9350" s="16">
        <v>45822</v>
      </c>
      <c r="C9350" t="s">
        <v>14</v>
      </c>
      <c r="D9350" t="s">
        <v>15</v>
      </c>
      <c r="E9350" t="s">
        <v>520</v>
      </c>
      <c r="F9350" t="s">
        <v>24</v>
      </c>
      <c r="G9350">
        <v>92553</v>
      </c>
      <c r="H9350" t="s">
        <v>25</v>
      </c>
      <c r="I9350" t="s">
        <v>19</v>
      </c>
      <c r="J9350" t="s">
        <v>33</v>
      </c>
      <c r="K9350" s="6">
        <v>842.72</v>
      </c>
      <c r="L9350">
        <v>8</v>
      </c>
      <c r="M9350">
        <v>0</v>
      </c>
      <c r="N9350" s="6">
        <v>202.25280000000001</v>
      </c>
      <c r="O9350" t="str">
        <f t="shared" si="438"/>
        <v/>
      </c>
      <c r="P9350" s="6">
        <f t="shared" si="439"/>
        <v>299.29866666666669</v>
      </c>
      <c r="Q9350">
        <f t="shared" si="440"/>
        <v>387.6639329396304</v>
      </c>
      <c r="R9350" s="16" t="str">
        <f>TEXT(Ecom[[#This Row],[Dates]],"mmm")</f>
        <v>Jun</v>
      </c>
      <c r="S9350" s="16" t="str">
        <f>TEXT(Ecom[[#This Row],[Dates]],"YYYY")</f>
        <v>2025</v>
      </c>
      <c r="T9350" s="16"/>
    </row>
    <row r="9351" spans="1:20" x14ac:dyDescent="0.25">
      <c r="A9351" t="s">
        <v>28</v>
      </c>
      <c r="B9351" s="16">
        <v>45811</v>
      </c>
      <c r="C9351" t="s">
        <v>14</v>
      </c>
      <c r="D9351" t="s">
        <v>15</v>
      </c>
      <c r="E9351" t="s">
        <v>520</v>
      </c>
      <c r="F9351" t="s">
        <v>24</v>
      </c>
      <c r="G9351">
        <v>92553</v>
      </c>
      <c r="H9351" t="s">
        <v>25</v>
      </c>
      <c r="I9351" t="s">
        <v>19</v>
      </c>
      <c r="J9351" t="s">
        <v>33</v>
      </c>
      <c r="K9351" s="6">
        <v>41.96</v>
      </c>
      <c r="L9351">
        <v>2</v>
      </c>
      <c r="M9351">
        <v>0</v>
      </c>
      <c r="N9351" s="6">
        <v>10.909599999999999</v>
      </c>
      <c r="O9351" t="str">
        <f t="shared" si="438"/>
        <v/>
      </c>
      <c r="P9351" s="6">
        <f t="shared" si="439"/>
        <v>79.975999999999999</v>
      </c>
      <c r="Q9351">
        <f t="shared" si="440"/>
        <v>364.39287172297776</v>
      </c>
      <c r="R9351" s="16" t="str">
        <f>TEXT(Ecom[[#This Row],[Dates]],"mmm")</f>
        <v>Jun</v>
      </c>
      <c r="S9351" s="16" t="str">
        <f>TEXT(Ecom[[#This Row],[Dates]],"YYYY")</f>
        <v>2025</v>
      </c>
      <c r="T9351" s="16"/>
    </row>
    <row r="9352" spans="1:20" x14ac:dyDescent="0.25">
      <c r="A9352" t="s">
        <v>28</v>
      </c>
      <c r="B9352" s="16">
        <v>45963</v>
      </c>
      <c r="C9352" t="s">
        <v>22</v>
      </c>
      <c r="D9352" t="s">
        <v>15</v>
      </c>
      <c r="E9352" t="s">
        <v>42</v>
      </c>
      <c r="F9352" t="s">
        <v>43</v>
      </c>
      <c r="G9352">
        <v>98115</v>
      </c>
      <c r="H9352" t="s">
        <v>25</v>
      </c>
      <c r="I9352" t="s">
        <v>26</v>
      </c>
      <c r="J9352" t="s">
        <v>37</v>
      </c>
      <c r="K9352" s="6">
        <v>13.215999999999999</v>
      </c>
      <c r="L9352">
        <v>4</v>
      </c>
      <c r="M9352">
        <v>0.2</v>
      </c>
      <c r="N9352" s="6">
        <v>4.4603999999999999</v>
      </c>
      <c r="O9352" t="str">
        <f t="shared" si="438"/>
        <v/>
      </c>
      <c r="P9352" s="6">
        <f t="shared" si="439"/>
        <v>239.47733333333335</v>
      </c>
      <c r="Q9352">
        <f t="shared" si="440"/>
        <v>239.28700284216271</v>
      </c>
      <c r="R9352" s="16" t="str">
        <f>TEXT(Ecom[[#This Row],[Dates]],"mmm")</f>
        <v>Nov</v>
      </c>
      <c r="S9352" s="16" t="str">
        <f>TEXT(Ecom[[#This Row],[Dates]],"YYYY")</f>
        <v>2025</v>
      </c>
      <c r="T9352" s="16"/>
    </row>
    <row r="9353" spans="1:20" x14ac:dyDescent="0.25">
      <c r="A9353" t="s">
        <v>28</v>
      </c>
      <c r="B9353" s="16">
        <v>46328</v>
      </c>
      <c r="C9353" t="s">
        <v>22</v>
      </c>
      <c r="D9353" t="s">
        <v>15</v>
      </c>
      <c r="E9353" t="s">
        <v>42</v>
      </c>
      <c r="F9353" t="s">
        <v>43</v>
      </c>
      <c r="G9353">
        <v>98115</v>
      </c>
      <c r="H9353" t="s">
        <v>25</v>
      </c>
      <c r="I9353" t="s">
        <v>19</v>
      </c>
      <c r="J9353" t="s">
        <v>21</v>
      </c>
      <c r="K9353" s="6">
        <v>184.75200000000001</v>
      </c>
      <c r="L9353">
        <v>3</v>
      </c>
      <c r="M9353">
        <v>0.2</v>
      </c>
      <c r="N9353" s="6">
        <v>-20.784600000000001</v>
      </c>
      <c r="O9353">
        <f t="shared" si="438"/>
        <v>-20.784600000000001</v>
      </c>
      <c r="P9353" s="6">
        <f t="shared" si="439"/>
        <v>238.88000000000002</v>
      </c>
      <c r="Q9353">
        <f t="shared" si="440"/>
        <v>217.30757691687026</v>
      </c>
      <c r="R9353" s="16" t="str">
        <f>TEXT(Ecom[[#This Row],[Dates]],"mmm")</f>
        <v>Nov</v>
      </c>
      <c r="S9353" s="16" t="str">
        <f>TEXT(Ecom[[#This Row],[Dates]],"YYYY")</f>
        <v>2026</v>
      </c>
      <c r="T9353" s="16"/>
    </row>
    <row r="9354" spans="1:20" x14ac:dyDescent="0.25">
      <c r="A9354" t="s">
        <v>62</v>
      </c>
      <c r="B9354" s="16">
        <v>45789</v>
      </c>
      <c r="C9354" t="s">
        <v>14</v>
      </c>
      <c r="D9354" t="s">
        <v>15</v>
      </c>
      <c r="E9354" t="s">
        <v>79</v>
      </c>
      <c r="F9354" t="s">
        <v>65</v>
      </c>
      <c r="G9354">
        <v>60623</v>
      </c>
      <c r="H9354" t="s">
        <v>47</v>
      </c>
      <c r="I9354" t="s">
        <v>19</v>
      </c>
      <c r="J9354" t="s">
        <v>21</v>
      </c>
      <c r="K9354" s="6">
        <v>520.46400000000006</v>
      </c>
      <c r="L9354">
        <v>2</v>
      </c>
      <c r="M9354">
        <v>0.3</v>
      </c>
      <c r="N9354" s="6">
        <v>-14.8704</v>
      </c>
      <c r="O9354">
        <f t="shared" si="438"/>
        <v>-14.8704</v>
      </c>
      <c r="P9354" s="6">
        <f t="shared" si="439"/>
        <v>183.77600000000004</v>
      </c>
      <c r="Q9354">
        <f t="shared" si="440"/>
        <v>229.27135282342078</v>
      </c>
      <c r="R9354" s="16" t="str">
        <f>TEXT(Ecom[[#This Row],[Dates]],"mmm")</f>
        <v>May</v>
      </c>
      <c r="S9354" s="16" t="str">
        <f>TEXT(Ecom[[#This Row],[Dates]],"YYYY")</f>
        <v>2025</v>
      </c>
      <c r="T9354" s="16"/>
    </row>
    <row r="9355" spans="1:20" x14ac:dyDescent="0.25">
      <c r="A9355" t="s">
        <v>62</v>
      </c>
      <c r="B9355" s="16">
        <v>45782</v>
      </c>
      <c r="C9355" t="s">
        <v>14</v>
      </c>
      <c r="D9355" t="s">
        <v>15</v>
      </c>
      <c r="E9355" t="s">
        <v>79</v>
      </c>
      <c r="F9355" t="s">
        <v>65</v>
      </c>
      <c r="G9355">
        <v>60623</v>
      </c>
      <c r="H9355" t="s">
        <v>47</v>
      </c>
      <c r="I9355" t="s">
        <v>26</v>
      </c>
      <c r="J9355" t="s">
        <v>41</v>
      </c>
      <c r="K9355" s="6">
        <v>11.423999999999999</v>
      </c>
      <c r="L9355">
        <v>3</v>
      </c>
      <c r="M9355">
        <v>0.2</v>
      </c>
      <c r="N9355" s="6">
        <v>3.7128000000000001</v>
      </c>
      <c r="O9355" t="str">
        <f t="shared" si="438"/>
        <v/>
      </c>
      <c r="P9355" s="6">
        <f t="shared" si="439"/>
        <v>11.501333333333333</v>
      </c>
      <c r="Q9355">
        <f t="shared" si="440"/>
        <v>162.07442055403416</v>
      </c>
      <c r="R9355" s="16" t="str">
        <f>TEXT(Ecom[[#This Row],[Dates]],"mmm")</f>
        <v>May</v>
      </c>
      <c r="S9355" s="16" t="str">
        <f>TEXT(Ecom[[#This Row],[Dates]],"YYYY")</f>
        <v>2025</v>
      </c>
      <c r="T9355" s="16"/>
    </row>
    <row r="9356" spans="1:20" x14ac:dyDescent="0.25">
      <c r="A9356" t="s">
        <v>28</v>
      </c>
      <c r="B9356" s="16">
        <v>46185</v>
      </c>
      <c r="C9356" t="s">
        <v>44</v>
      </c>
      <c r="D9356" t="s">
        <v>15</v>
      </c>
      <c r="E9356" t="s">
        <v>84</v>
      </c>
      <c r="F9356" t="s">
        <v>70</v>
      </c>
      <c r="G9356">
        <v>49201</v>
      </c>
      <c r="H9356" t="s">
        <v>47</v>
      </c>
      <c r="I9356" t="s">
        <v>26</v>
      </c>
      <c r="J9356" t="s">
        <v>41</v>
      </c>
      <c r="K9356" s="6">
        <v>19.440000000000001</v>
      </c>
      <c r="L9356">
        <v>3</v>
      </c>
      <c r="M9356">
        <v>0</v>
      </c>
      <c r="N9356" s="6">
        <v>9.3312000000000008</v>
      </c>
      <c r="O9356" t="str">
        <f t="shared" si="438"/>
        <v/>
      </c>
      <c r="P9356" s="6">
        <f t="shared" si="439"/>
        <v>13.873333333333335</v>
      </c>
      <c r="Q9356">
        <f t="shared" si="440"/>
        <v>95.026135414694494</v>
      </c>
      <c r="R9356" s="16" t="str">
        <f>TEXT(Ecom[[#This Row],[Dates]],"mmm")</f>
        <v>Jun</v>
      </c>
      <c r="S9356" s="16" t="str">
        <f>TEXT(Ecom[[#This Row],[Dates]],"YYYY")</f>
        <v>2026</v>
      </c>
      <c r="T9356" s="16"/>
    </row>
    <row r="9357" spans="1:20" x14ac:dyDescent="0.25">
      <c r="A9357" t="s">
        <v>28</v>
      </c>
      <c r="B9357" s="16">
        <v>45801</v>
      </c>
      <c r="C9357" t="s">
        <v>44</v>
      </c>
      <c r="D9357" t="s">
        <v>15</v>
      </c>
      <c r="E9357" t="s">
        <v>84</v>
      </c>
      <c r="F9357" t="s">
        <v>70</v>
      </c>
      <c r="G9357">
        <v>49201</v>
      </c>
      <c r="H9357" t="s">
        <v>47</v>
      </c>
      <c r="I9357" t="s">
        <v>26</v>
      </c>
      <c r="J9357" t="s">
        <v>34</v>
      </c>
      <c r="K9357" s="6">
        <v>3.64</v>
      </c>
      <c r="L9357">
        <v>2</v>
      </c>
      <c r="M9357">
        <v>0</v>
      </c>
      <c r="N9357" s="6">
        <v>1.0192000000000001</v>
      </c>
      <c r="O9357" t="str">
        <f t="shared" si="438"/>
        <v/>
      </c>
      <c r="P9357" s="6">
        <f t="shared" si="439"/>
        <v>21.766666666666666</v>
      </c>
      <c r="Q9357">
        <f t="shared" si="440"/>
        <v>13.410731821940217</v>
      </c>
      <c r="R9357" s="16" t="str">
        <f>TEXT(Ecom[[#This Row],[Dates]],"mmm")</f>
        <v>May</v>
      </c>
      <c r="S9357" s="16" t="str">
        <f>TEXT(Ecom[[#This Row],[Dates]],"YYYY")</f>
        <v>2025</v>
      </c>
      <c r="T9357" s="16"/>
    </row>
    <row r="9358" spans="1:20" x14ac:dyDescent="0.25">
      <c r="A9358" t="s">
        <v>28</v>
      </c>
      <c r="B9358" s="16">
        <v>45832</v>
      </c>
      <c r="C9358" t="s">
        <v>44</v>
      </c>
      <c r="D9358" t="s">
        <v>15</v>
      </c>
      <c r="E9358" t="s">
        <v>84</v>
      </c>
      <c r="F9358" t="s">
        <v>70</v>
      </c>
      <c r="G9358">
        <v>49201</v>
      </c>
      <c r="H9358" t="s">
        <v>47</v>
      </c>
      <c r="I9358" t="s">
        <v>26</v>
      </c>
      <c r="J9358" t="s">
        <v>41</v>
      </c>
      <c r="K9358" s="6">
        <v>18.54</v>
      </c>
      <c r="L9358">
        <v>2</v>
      </c>
      <c r="M9358">
        <v>0</v>
      </c>
      <c r="N9358" s="6">
        <v>8.7138000000000009</v>
      </c>
      <c r="O9358" t="str">
        <f t="shared" si="438"/>
        <v/>
      </c>
      <c r="P9358" s="6">
        <f t="shared" si="439"/>
        <v>125.12733333333331</v>
      </c>
      <c r="Q9358">
        <f t="shared" si="440"/>
        <v>109.61400597450027</v>
      </c>
      <c r="R9358" s="16" t="str">
        <f>TEXT(Ecom[[#This Row],[Dates]],"mmm")</f>
        <v>Jun</v>
      </c>
      <c r="S9358" s="16" t="str">
        <f>TEXT(Ecom[[#This Row],[Dates]],"YYYY")</f>
        <v>2025</v>
      </c>
      <c r="T9358" s="16"/>
    </row>
    <row r="9359" spans="1:20" x14ac:dyDescent="0.25">
      <c r="A9359" t="s">
        <v>13</v>
      </c>
      <c r="B9359" s="16">
        <v>46215</v>
      </c>
      <c r="C9359" t="s">
        <v>22</v>
      </c>
      <c r="D9359" t="s">
        <v>15</v>
      </c>
      <c r="E9359" t="s">
        <v>75</v>
      </c>
      <c r="F9359" t="s">
        <v>76</v>
      </c>
      <c r="G9359">
        <v>10024</v>
      </c>
      <c r="H9359" t="s">
        <v>57</v>
      </c>
      <c r="I9359" t="s">
        <v>26</v>
      </c>
      <c r="J9359" t="s">
        <v>37</v>
      </c>
      <c r="K9359" s="6">
        <v>43.12</v>
      </c>
      <c r="L9359">
        <v>5</v>
      </c>
      <c r="M9359">
        <v>0.2</v>
      </c>
      <c r="N9359" s="6">
        <v>15.092000000000001</v>
      </c>
      <c r="O9359" t="str">
        <f t="shared" si="438"/>
        <v/>
      </c>
      <c r="P9359" s="6">
        <f t="shared" si="439"/>
        <v>134.274</v>
      </c>
      <c r="Q9359">
        <f t="shared" si="440"/>
        <v>120.85768983334017</v>
      </c>
      <c r="R9359" s="16" t="str">
        <f>TEXT(Ecom[[#This Row],[Dates]],"mmm")</f>
        <v>Jul</v>
      </c>
      <c r="S9359" s="16" t="str">
        <f>TEXT(Ecom[[#This Row],[Dates]],"YYYY")</f>
        <v>2026</v>
      </c>
      <c r="T9359" s="16"/>
    </row>
    <row r="9360" spans="1:20" x14ac:dyDescent="0.25">
      <c r="A9360" t="s">
        <v>13</v>
      </c>
      <c r="B9360" s="16">
        <v>45686</v>
      </c>
      <c r="C9360" t="s">
        <v>22</v>
      </c>
      <c r="D9360" t="s">
        <v>15</v>
      </c>
      <c r="E9360" t="s">
        <v>75</v>
      </c>
      <c r="F9360" t="s">
        <v>76</v>
      </c>
      <c r="G9360">
        <v>10024</v>
      </c>
      <c r="H9360" t="s">
        <v>57</v>
      </c>
      <c r="I9360" t="s">
        <v>19</v>
      </c>
      <c r="J9360" t="s">
        <v>31</v>
      </c>
      <c r="K9360" s="6">
        <v>313.72199999999998</v>
      </c>
      <c r="L9360">
        <v>3</v>
      </c>
      <c r="M9360">
        <v>0.4</v>
      </c>
      <c r="N9360" s="6">
        <v>-99.345299999999995</v>
      </c>
      <c r="O9360">
        <f t="shared" si="438"/>
        <v>-99.345299999999995</v>
      </c>
      <c r="P9360" s="6">
        <f t="shared" si="439"/>
        <v>262.79400000000004</v>
      </c>
      <c r="Q9360">
        <f t="shared" si="440"/>
        <v>153.71179062031547</v>
      </c>
      <c r="R9360" s="16" t="str">
        <f>TEXT(Ecom[[#This Row],[Dates]],"mmm")</f>
        <v>Jan</v>
      </c>
      <c r="S9360" s="16" t="str">
        <f>TEXT(Ecom[[#This Row],[Dates]],"YYYY")</f>
        <v>2025</v>
      </c>
      <c r="T9360" s="16"/>
    </row>
    <row r="9361" spans="1:20" x14ac:dyDescent="0.25">
      <c r="A9361" t="s">
        <v>13</v>
      </c>
      <c r="B9361" s="16">
        <v>45931</v>
      </c>
      <c r="C9361" t="s">
        <v>22</v>
      </c>
      <c r="D9361" t="s">
        <v>15</v>
      </c>
      <c r="E9361" t="s">
        <v>75</v>
      </c>
      <c r="F9361" t="s">
        <v>76</v>
      </c>
      <c r="G9361">
        <v>10024</v>
      </c>
      <c r="H9361" t="s">
        <v>57</v>
      </c>
      <c r="I9361" t="s">
        <v>19</v>
      </c>
      <c r="J9361" t="s">
        <v>33</v>
      </c>
      <c r="K9361" s="6">
        <v>45.98</v>
      </c>
      <c r="L9361">
        <v>1</v>
      </c>
      <c r="M9361">
        <v>0</v>
      </c>
      <c r="N9361" s="6">
        <v>7.8166000000000002</v>
      </c>
      <c r="O9361" t="str">
        <f t="shared" si="438"/>
        <v/>
      </c>
      <c r="P9361" s="6">
        <f t="shared" si="439"/>
        <v>168.41200000000001</v>
      </c>
      <c r="Q9361">
        <f t="shared" si="440"/>
        <v>134.55204485997228</v>
      </c>
      <c r="R9361" s="16" t="str">
        <f>TEXT(Ecom[[#This Row],[Dates]],"mmm")</f>
        <v>Oct</v>
      </c>
      <c r="S9361" s="16" t="str">
        <f>TEXT(Ecom[[#This Row],[Dates]],"YYYY")</f>
        <v>2025</v>
      </c>
      <c r="T9361" s="16"/>
    </row>
    <row r="9362" spans="1:20" x14ac:dyDescent="0.25">
      <c r="A9362" t="s">
        <v>13</v>
      </c>
      <c r="B9362" s="16">
        <v>45781</v>
      </c>
      <c r="C9362" t="s">
        <v>22</v>
      </c>
      <c r="D9362" t="s">
        <v>15</v>
      </c>
      <c r="E9362" t="s">
        <v>75</v>
      </c>
      <c r="F9362" t="s">
        <v>76</v>
      </c>
      <c r="G9362">
        <v>10024</v>
      </c>
      <c r="H9362" t="s">
        <v>57</v>
      </c>
      <c r="I9362" t="s">
        <v>26</v>
      </c>
      <c r="J9362" t="s">
        <v>32</v>
      </c>
      <c r="K9362" s="6">
        <v>428.68</v>
      </c>
      <c r="L9362">
        <v>7</v>
      </c>
      <c r="M9362">
        <v>0</v>
      </c>
      <c r="N9362" s="6">
        <v>0</v>
      </c>
      <c r="O9362" t="str">
        <f t="shared" si="438"/>
        <v/>
      </c>
      <c r="P9362" s="6">
        <f t="shared" si="439"/>
        <v>157.42533333333333</v>
      </c>
      <c r="Q9362">
        <f t="shared" si="440"/>
        <v>149.85529485374781</v>
      </c>
      <c r="R9362" s="16" t="str">
        <f>TEXT(Ecom[[#This Row],[Dates]],"mmm")</f>
        <v>May</v>
      </c>
      <c r="S9362" s="16" t="str">
        <f>TEXT(Ecom[[#This Row],[Dates]],"YYYY")</f>
        <v>2025</v>
      </c>
      <c r="T9362" s="16"/>
    </row>
    <row r="9363" spans="1:20" x14ac:dyDescent="0.25">
      <c r="A9363" t="s">
        <v>28</v>
      </c>
      <c r="B9363" s="16">
        <v>46045</v>
      </c>
      <c r="C9363" t="s">
        <v>44</v>
      </c>
      <c r="D9363" t="s">
        <v>15</v>
      </c>
      <c r="E9363" t="s">
        <v>42</v>
      </c>
      <c r="F9363" t="s">
        <v>43</v>
      </c>
      <c r="G9363">
        <v>98105</v>
      </c>
      <c r="H9363" t="s">
        <v>25</v>
      </c>
      <c r="I9363" t="s">
        <v>26</v>
      </c>
      <c r="J9363" t="s">
        <v>37</v>
      </c>
      <c r="K9363" s="6">
        <v>30.576000000000001</v>
      </c>
      <c r="L9363">
        <v>6</v>
      </c>
      <c r="M9363">
        <v>0.2</v>
      </c>
      <c r="N9363" s="6">
        <v>10.3194</v>
      </c>
      <c r="O9363" t="str">
        <f t="shared" si="438"/>
        <v/>
      </c>
      <c r="P9363" s="6">
        <f t="shared" si="439"/>
        <v>21.912000000000003</v>
      </c>
      <c r="Q9363">
        <f t="shared" si="440"/>
        <v>115.25582440107038</v>
      </c>
      <c r="R9363" s="16" t="str">
        <f>TEXT(Ecom[[#This Row],[Dates]],"mmm")</f>
        <v>Jan</v>
      </c>
      <c r="S9363" s="16" t="str">
        <f>TEXT(Ecom[[#This Row],[Dates]],"YYYY")</f>
        <v>2026</v>
      </c>
      <c r="T9363" s="16"/>
    </row>
    <row r="9364" spans="1:20" x14ac:dyDescent="0.25">
      <c r="A9364" t="s">
        <v>28</v>
      </c>
      <c r="B9364" s="16">
        <v>46286</v>
      </c>
      <c r="C9364" t="s">
        <v>44</v>
      </c>
      <c r="D9364" t="s">
        <v>15</v>
      </c>
      <c r="E9364" t="s">
        <v>42</v>
      </c>
      <c r="F9364" t="s">
        <v>43</v>
      </c>
      <c r="G9364">
        <v>98105</v>
      </c>
      <c r="H9364" t="s">
        <v>25</v>
      </c>
      <c r="I9364" t="s">
        <v>26</v>
      </c>
      <c r="J9364" t="s">
        <v>77</v>
      </c>
      <c r="K9364" s="6">
        <v>13.02</v>
      </c>
      <c r="L9364">
        <v>7</v>
      </c>
      <c r="M9364">
        <v>0</v>
      </c>
      <c r="N9364" s="6">
        <v>0.3906</v>
      </c>
      <c r="O9364" t="str">
        <f t="shared" si="438"/>
        <v/>
      </c>
      <c r="P9364" s="6">
        <f t="shared" si="439"/>
        <v>131.49333333333334</v>
      </c>
      <c r="Q9364">
        <f t="shared" si="440"/>
        <v>155.73261521333669</v>
      </c>
      <c r="R9364" s="16" t="str">
        <f>TEXT(Ecom[[#This Row],[Dates]],"mmm")</f>
        <v>Sep</v>
      </c>
      <c r="S9364" s="16" t="str">
        <f>TEXT(Ecom[[#This Row],[Dates]],"YYYY")</f>
        <v>2026</v>
      </c>
      <c r="T9364" s="16"/>
    </row>
    <row r="9365" spans="1:20" x14ac:dyDescent="0.25">
      <c r="A9365" t="s">
        <v>28</v>
      </c>
      <c r="B9365" s="16">
        <v>45972</v>
      </c>
      <c r="C9365" t="s">
        <v>44</v>
      </c>
      <c r="D9365" t="s">
        <v>15</v>
      </c>
      <c r="E9365" t="s">
        <v>42</v>
      </c>
      <c r="F9365" t="s">
        <v>43</v>
      </c>
      <c r="G9365">
        <v>98105</v>
      </c>
      <c r="H9365" t="s">
        <v>25</v>
      </c>
      <c r="I9365" t="s">
        <v>19</v>
      </c>
      <c r="J9365" t="s">
        <v>33</v>
      </c>
      <c r="K9365" s="6">
        <v>22.14</v>
      </c>
      <c r="L9365">
        <v>3</v>
      </c>
      <c r="M9365">
        <v>0</v>
      </c>
      <c r="N9365" s="6">
        <v>6.4206000000000003</v>
      </c>
      <c r="O9365" t="str">
        <f t="shared" si="438"/>
        <v/>
      </c>
      <c r="P9365" s="6">
        <f t="shared" si="439"/>
        <v>131.00666666666666</v>
      </c>
      <c r="Q9365">
        <f t="shared" si="440"/>
        <v>148.51772981277603</v>
      </c>
      <c r="R9365" s="16" t="str">
        <f>TEXT(Ecom[[#This Row],[Dates]],"mmm")</f>
        <v>Nov</v>
      </c>
      <c r="S9365" s="16" t="str">
        <f>TEXT(Ecom[[#This Row],[Dates]],"YYYY")</f>
        <v>2025</v>
      </c>
      <c r="T9365" s="16"/>
    </row>
    <row r="9366" spans="1:20" x14ac:dyDescent="0.25">
      <c r="A9366" t="s">
        <v>28</v>
      </c>
      <c r="B9366" s="16">
        <v>46346</v>
      </c>
      <c r="C9366" t="s">
        <v>44</v>
      </c>
      <c r="D9366" t="s">
        <v>15</v>
      </c>
      <c r="E9366" t="s">
        <v>42</v>
      </c>
      <c r="F9366" t="s">
        <v>43</v>
      </c>
      <c r="G9366">
        <v>98105</v>
      </c>
      <c r="H9366" t="s">
        <v>25</v>
      </c>
      <c r="I9366" t="s">
        <v>26</v>
      </c>
      <c r="J9366" t="s">
        <v>32</v>
      </c>
      <c r="K9366" s="6">
        <v>359.32</v>
      </c>
      <c r="L9366">
        <v>4</v>
      </c>
      <c r="M9366">
        <v>0</v>
      </c>
      <c r="N9366" s="6">
        <v>7.1863999999999999</v>
      </c>
      <c r="O9366" t="str">
        <f t="shared" si="438"/>
        <v/>
      </c>
      <c r="P9366" s="6">
        <f t="shared" si="439"/>
        <v>146.45333333333335</v>
      </c>
      <c r="Q9366">
        <f t="shared" si="440"/>
        <v>155.19056772597716</v>
      </c>
      <c r="R9366" s="16" t="str">
        <f>TEXT(Ecom[[#This Row],[Dates]],"mmm")</f>
        <v>Nov</v>
      </c>
      <c r="S9366" s="16" t="str">
        <f>TEXT(Ecom[[#This Row],[Dates]],"YYYY")</f>
        <v>2026</v>
      </c>
      <c r="T9366" s="16"/>
    </row>
    <row r="9367" spans="1:20" x14ac:dyDescent="0.25">
      <c r="A9367" t="s">
        <v>62</v>
      </c>
      <c r="B9367" s="16">
        <v>46230</v>
      </c>
      <c r="C9367" t="s">
        <v>14</v>
      </c>
      <c r="D9367" t="s">
        <v>15</v>
      </c>
      <c r="E9367" t="s">
        <v>582</v>
      </c>
      <c r="F9367" t="s">
        <v>112</v>
      </c>
      <c r="G9367">
        <v>63301</v>
      </c>
      <c r="H9367" t="s">
        <v>47</v>
      </c>
      <c r="I9367" t="s">
        <v>26</v>
      </c>
      <c r="J9367" t="s">
        <v>41</v>
      </c>
      <c r="K9367" s="6">
        <v>11.56</v>
      </c>
      <c r="L9367">
        <v>2</v>
      </c>
      <c r="M9367">
        <v>0</v>
      </c>
      <c r="N9367" s="6">
        <v>5.6643999999999997</v>
      </c>
      <c r="O9367" t="str">
        <f t="shared" si="438"/>
        <v/>
      </c>
      <c r="P9367" s="6">
        <f t="shared" si="439"/>
        <v>585.64</v>
      </c>
      <c r="Q9367">
        <f t="shared" si="440"/>
        <v>635.38756794282381</v>
      </c>
      <c r="R9367" s="16" t="str">
        <f>TEXT(Ecom[[#This Row],[Dates]],"mmm")</f>
        <v>Jul</v>
      </c>
      <c r="S9367" s="16" t="str">
        <f>TEXT(Ecom[[#This Row],[Dates]],"YYYY")</f>
        <v>2026</v>
      </c>
      <c r="T9367" s="16"/>
    </row>
    <row r="9368" spans="1:20" x14ac:dyDescent="0.25">
      <c r="A9368" t="s">
        <v>28</v>
      </c>
      <c r="B9368" s="16">
        <v>45940</v>
      </c>
      <c r="C9368" t="s">
        <v>14</v>
      </c>
      <c r="D9368" t="s">
        <v>15</v>
      </c>
      <c r="E9368" t="s">
        <v>159</v>
      </c>
      <c r="F9368" t="s">
        <v>76</v>
      </c>
      <c r="G9368">
        <v>11561</v>
      </c>
      <c r="H9368" t="s">
        <v>57</v>
      </c>
      <c r="I9368" t="s">
        <v>26</v>
      </c>
      <c r="J9368" t="s">
        <v>37</v>
      </c>
      <c r="K9368" s="6">
        <v>68.48</v>
      </c>
      <c r="L9368">
        <v>2</v>
      </c>
      <c r="M9368">
        <v>0.2</v>
      </c>
      <c r="N9368" s="6">
        <v>25.68</v>
      </c>
      <c r="O9368" t="str">
        <f t="shared" si="438"/>
        <v/>
      </c>
      <c r="P9368" s="6">
        <f t="shared" si="439"/>
        <v>594.43333333333339</v>
      </c>
      <c r="Q9368">
        <f t="shared" si="440"/>
        <v>708.65351391578201</v>
      </c>
      <c r="R9368" s="16" t="str">
        <f>TEXT(Ecom[[#This Row],[Dates]],"mmm")</f>
        <v>Oct</v>
      </c>
      <c r="S9368" s="16" t="str">
        <f>TEXT(Ecom[[#This Row],[Dates]],"YYYY")</f>
        <v>2025</v>
      </c>
      <c r="T9368" s="16"/>
    </row>
    <row r="9369" spans="1:20" x14ac:dyDescent="0.25">
      <c r="A9369" t="s">
        <v>28</v>
      </c>
      <c r="B9369" s="16">
        <v>45989</v>
      </c>
      <c r="C9369" t="s">
        <v>14</v>
      </c>
      <c r="D9369" t="s">
        <v>15</v>
      </c>
      <c r="E9369" t="s">
        <v>159</v>
      </c>
      <c r="F9369" t="s">
        <v>76</v>
      </c>
      <c r="G9369">
        <v>11561</v>
      </c>
      <c r="H9369" t="s">
        <v>57</v>
      </c>
      <c r="I9369" t="s">
        <v>26</v>
      </c>
      <c r="J9369" t="s">
        <v>32</v>
      </c>
      <c r="K9369" s="6">
        <v>1676.88</v>
      </c>
      <c r="L9369">
        <v>6</v>
      </c>
      <c r="M9369">
        <v>0</v>
      </c>
      <c r="N9369" s="6">
        <v>83.843999999999994</v>
      </c>
      <c r="O9369" t="str">
        <f t="shared" si="438"/>
        <v/>
      </c>
      <c r="P9369" s="6">
        <f t="shared" si="439"/>
        <v>662.59666666666669</v>
      </c>
      <c r="Q9369">
        <f t="shared" si="440"/>
        <v>742.13621998081157</v>
      </c>
      <c r="R9369" s="16" t="str">
        <f>TEXT(Ecom[[#This Row],[Dates]],"mmm")</f>
        <v>Nov</v>
      </c>
      <c r="S9369" s="16" t="str">
        <f>TEXT(Ecom[[#This Row],[Dates]],"YYYY")</f>
        <v>2025</v>
      </c>
      <c r="T9369" s="16"/>
    </row>
    <row r="9370" spans="1:20" x14ac:dyDescent="0.25">
      <c r="A9370" t="s">
        <v>62</v>
      </c>
      <c r="B9370" s="16">
        <v>46097</v>
      </c>
      <c r="C9370" t="s">
        <v>22</v>
      </c>
      <c r="D9370" t="s">
        <v>15</v>
      </c>
      <c r="E9370" t="s">
        <v>154</v>
      </c>
      <c r="F9370" t="s">
        <v>132</v>
      </c>
      <c r="G9370">
        <v>8701</v>
      </c>
      <c r="H9370" t="s">
        <v>57</v>
      </c>
      <c r="I9370" t="s">
        <v>26</v>
      </c>
      <c r="J9370" t="s">
        <v>41</v>
      </c>
      <c r="K9370" s="6">
        <v>37.94</v>
      </c>
      <c r="L9370">
        <v>2</v>
      </c>
      <c r="M9370">
        <v>0</v>
      </c>
      <c r="N9370" s="6">
        <v>18.211200000000002</v>
      </c>
      <c r="O9370" t="str">
        <f t="shared" si="438"/>
        <v/>
      </c>
      <c r="P9370" s="6">
        <f t="shared" si="439"/>
        <v>117.49266666666666</v>
      </c>
      <c r="Q9370">
        <f t="shared" si="440"/>
        <v>394.65526071525039</v>
      </c>
      <c r="R9370" s="16" t="str">
        <f>TEXT(Ecom[[#This Row],[Dates]],"mmm")</f>
        <v>Mar</v>
      </c>
      <c r="S9370" s="16" t="str">
        <f>TEXT(Ecom[[#This Row],[Dates]],"YYYY")</f>
        <v>2026</v>
      </c>
      <c r="T9370" s="16"/>
    </row>
    <row r="9371" spans="1:20" x14ac:dyDescent="0.25">
      <c r="A9371" t="s">
        <v>13</v>
      </c>
      <c r="B9371" s="16">
        <v>46268</v>
      </c>
      <c r="C9371" t="s">
        <v>22</v>
      </c>
      <c r="D9371" t="s">
        <v>15</v>
      </c>
      <c r="E9371" t="s">
        <v>268</v>
      </c>
      <c r="F9371" t="s">
        <v>248</v>
      </c>
      <c r="G9371">
        <v>20735</v>
      </c>
      <c r="H9371" t="s">
        <v>57</v>
      </c>
      <c r="I9371" t="s">
        <v>19</v>
      </c>
      <c r="J9371" t="s">
        <v>21</v>
      </c>
      <c r="K9371" s="6">
        <v>272.97000000000003</v>
      </c>
      <c r="L9371">
        <v>3</v>
      </c>
      <c r="M9371">
        <v>0</v>
      </c>
      <c r="N9371" s="6">
        <v>43.675199999999997</v>
      </c>
      <c r="O9371" t="str">
        <f t="shared" si="438"/>
        <v/>
      </c>
      <c r="P9371" s="6">
        <f t="shared" si="439"/>
        <v>210.53200000000001</v>
      </c>
      <c r="Q9371">
        <f t="shared" si="440"/>
        <v>237.29115945199911</v>
      </c>
      <c r="R9371" s="16" t="str">
        <f>TEXT(Ecom[[#This Row],[Dates]],"mmm")</f>
        <v>Sep</v>
      </c>
      <c r="S9371" s="16" t="str">
        <f>TEXT(Ecom[[#This Row],[Dates]],"YYYY")</f>
        <v>2026</v>
      </c>
      <c r="T9371" s="16"/>
    </row>
    <row r="9372" spans="1:20" x14ac:dyDescent="0.25">
      <c r="A9372" t="s">
        <v>62</v>
      </c>
      <c r="B9372" s="16">
        <v>45833</v>
      </c>
      <c r="C9372" t="s">
        <v>22</v>
      </c>
      <c r="D9372" t="s">
        <v>15</v>
      </c>
      <c r="E9372" t="s">
        <v>103</v>
      </c>
      <c r="F9372" t="s">
        <v>104</v>
      </c>
      <c r="G9372">
        <v>43229</v>
      </c>
      <c r="H9372" t="s">
        <v>57</v>
      </c>
      <c r="I9372" t="s">
        <v>19</v>
      </c>
      <c r="J9372" t="s">
        <v>33</v>
      </c>
      <c r="K9372" s="6">
        <v>41.567999999999998</v>
      </c>
      <c r="L9372">
        <v>4</v>
      </c>
      <c r="M9372">
        <v>0.2</v>
      </c>
      <c r="N9372" s="6">
        <v>-4.1567999999999996</v>
      </c>
      <c r="O9372">
        <f t="shared" si="438"/>
        <v>-4.1567999999999996</v>
      </c>
      <c r="P9372" s="6">
        <f t="shared" si="439"/>
        <v>122.22199999999999</v>
      </c>
      <c r="Q9372">
        <f t="shared" si="440"/>
        <v>100.24947682065385</v>
      </c>
      <c r="R9372" s="16" t="str">
        <f>TEXT(Ecom[[#This Row],[Dates]],"mmm")</f>
        <v>Jun</v>
      </c>
      <c r="S9372" s="16" t="str">
        <f>TEXT(Ecom[[#This Row],[Dates]],"YYYY")</f>
        <v>2025</v>
      </c>
      <c r="T9372" s="16"/>
    </row>
    <row r="9373" spans="1:20" x14ac:dyDescent="0.25">
      <c r="A9373" t="s">
        <v>62</v>
      </c>
      <c r="B9373" s="16">
        <v>45999</v>
      </c>
      <c r="C9373" t="s">
        <v>22</v>
      </c>
      <c r="D9373" t="s">
        <v>15</v>
      </c>
      <c r="E9373" t="s">
        <v>103</v>
      </c>
      <c r="F9373" t="s">
        <v>104</v>
      </c>
      <c r="G9373">
        <v>43229</v>
      </c>
      <c r="H9373" t="s">
        <v>57</v>
      </c>
      <c r="I9373" t="s">
        <v>19</v>
      </c>
      <c r="J9373" t="s">
        <v>21</v>
      </c>
      <c r="K9373" s="6">
        <v>317.05799999999999</v>
      </c>
      <c r="L9373">
        <v>3</v>
      </c>
      <c r="M9373">
        <v>0.3</v>
      </c>
      <c r="N9373" s="6">
        <v>-86.058599999999998</v>
      </c>
      <c r="O9373">
        <f t="shared" si="438"/>
        <v>-86.058599999999998</v>
      </c>
      <c r="P9373" s="6">
        <f t="shared" si="439"/>
        <v>248.34733333333335</v>
      </c>
      <c r="Q9373">
        <f t="shared" si="440"/>
        <v>133.95364099955265</v>
      </c>
      <c r="R9373" s="16" t="str">
        <f>TEXT(Ecom[[#This Row],[Dates]],"mmm")</f>
        <v>Dec</v>
      </c>
      <c r="S9373" s="16" t="str">
        <f>TEXT(Ecom[[#This Row],[Dates]],"YYYY")</f>
        <v>2025</v>
      </c>
      <c r="T9373" s="16"/>
    </row>
    <row r="9374" spans="1:20" x14ac:dyDescent="0.25">
      <c r="A9374" t="s">
        <v>62</v>
      </c>
      <c r="B9374" s="16">
        <v>45785</v>
      </c>
      <c r="C9374" t="s">
        <v>22</v>
      </c>
      <c r="D9374" t="s">
        <v>15</v>
      </c>
      <c r="E9374" t="s">
        <v>103</v>
      </c>
      <c r="F9374" t="s">
        <v>104</v>
      </c>
      <c r="G9374">
        <v>43229</v>
      </c>
      <c r="H9374" t="s">
        <v>57</v>
      </c>
      <c r="I9374" t="s">
        <v>26</v>
      </c>
      <c r="J9374" t="s">
        <v>77</v>
      </c>
      <c r="K9374" s="6">
        <v>8.0399999999999991</v>
      </c>
      <c r="L9374">
        <v>5</v>
      </c>
      <c r="M9374">
        <v>0.2</v>
      </c>
      <c r="N9374" s="6">
        <v>2.9144999999999999</v>
      </c>
      <c r="O9374" t="str">
        <f t="shared" si="438"/>
        <v/>
      </c>
      <c r="P9374" s="6">
        <f t="shared" si="439"/>
        <v>163.12133333333335</v>
      </c>
      <c r="Q9374">
        <f t="shared" si="440"/>
        <v>132.70800533948653</v>
      </c>
      <c r="R9374" s="16" t="str">
        <f>TEXT(Ecom[[#This Row],[Dates]],"mmm")</f>
        <v>May</v>
      </c>
      <c r="S9374" s="16" t="str">
        <f>TEXT(Ecom[[#This Row],[Dates]],"YYYY")</f>
        <v>2025</v>
      </c>
      <c r="T9374" s="16"/>
    </row>
    <row r="9375" spans="1:20" x14ac:dyDescent="0.25">
      <c r="A9375" t="s">
        <v>28</v>
      </c>
      <c r="B9375" s="16">
        <v>45914</v>
      </c>
      <c r="C9375" t="s">
        <v>14</v>
      </c>
      <c r="D9375" t="s">
        <v>15</v>
      </c>
      <c r="E9375" t="s">
        <v>113</v>
      </c>
      <c r="F9375" t="s">
        <v>24</v>
      </c>
      <c r="G9375">
        <v>91104</v>
      </c>
      <c r="H9375" t="s">
        <v>25</v>
      </c>
      <c r="I9375" t="s">
        <v>35</v>
      </c>
      <c r="J9375" t="s">
        <v>36</v>
      </c>
      <c r="K9375" s="6">
        <v>419.94400000000002</v>
      </c>
      <c r="L9375">
        <v>7</v>
      </c>
      <c r="M9375">
        <v>0.2</v>
      </c>
      <c r="N9375" s="6">
        <v>52.493000000000002</v>
      </c>
      <c r="O9375" t="str">
        <f t="shared" si="438"/>
        <v/>
      </c>
      <c r="P9375" s="6">
        <f t="shared" si="439"/>
        <v>177.10800000000003</v>
      </c>
      <c r="Q9375">
        <f t="shared" si="440"/>
        <v>136.56885758175321</v>
      </c>
      <c r="R9375" s="16" t="str">
        <f>TEXT(Ecom[[#This Row],[Dates]],"mmm")</f>
        <v>Sep</v>
      </c>
      <c r="S9375" s="16" t="str">
        <f>TEXT(Ecom[[#This Row],[Dates]],"YYYY")</f>
        <v>2025</v>
      </c>
      <c r="T9375" s="16"/>
    </row>
    <row r="9376" spans="1:20" x14ac:dyDescent="0.25">
      <c r="A9376" t="s">
        <v>28</v>
      </c>
      <c r="B9376" s="16">
        <v>45844</v>
      </c>
      <c r="C9376" t="s">
        <v>22</v>
      </c>
      <c r="D9376" t="s">
        <v>15</v>
      </c>
      <c r="E9376" t="s">
        <v>42</v>
      </c>
      <c r="F9376" t="s">
        <v>43</v>
      </c>
      <c r="G9376">
        <v>98105</v>
      </c>
      <c r="H9376" t="s">
        <v>25</v>
      </c>
      <c r="I9376" t="s">
        <v>26</v>
      </c>
      <c r="J9376" t="s">
        <v>110</v>
      </c>
      <c r="K9376" s="6">
        <v>61.38</v>
      </c>
      <c r="L9376">
        <v>6</v>
      </c>
      <c r="M9376">
        <v>0</v>
      </c>
      <c r="N9376" s="6">
        <v>15.9588</v>
      </c>
      <c r="O9376" t="str">
        <f t="shared" si="438"/>
        <v/>
      </c>
      <c r="P9376" s="6">
        <f t="shared" si="439"/>
        <v>47.726666666666667</v>
      </c>
      <c r="Q9376">
        <f t="shared" si="440"/>
        <v>94.448224411677117</v>
      </c>
      <c r="R9376" s="16" t="str">
        <f>TEXT(Ecom[[#This Row],[Dates]],"mmm")</f>
        <v>Jul</v>
      </c>
      <c r="S9376" s="16" t="str">
        <f>TEXT(Ecom[[#This Row],[Dates]],"YYYY")</f>
        <v>2025</v>
      </c>
      <c r="T9376" s="16"/>
    </row>
    <row r="9377" spans="1:20" x14ac:dyDescent="0.25">
      <c r="A9377" t="s">
        <v>13</v>
      </c>
      <c r="B9377" s="16">
        <v>46220</v>
      </c>
      <c r="C9377" t="s">
        <v>14</v>
      </c>
      <c r="D9377" t="s">
        <v>15</v>
      </c>
      <c r="E9377" t="s">
        <v>23</v>
      </c>
      <c r="F9377" t="s">
        <v>24</v>
      </c>
      <c r="G9377">
        <v>90045</v>
      </c>
      <c r="H9377" t="s">
        <v>25</v>
      </c>
      <c r="I9377" t="s">
        <v>35</v>
      </c>
      <c r="J9377" t="s">
        <v>59</v>
      </c>
      <c r="K9377" s="6">
        <v>50</v>
      </c>
      <c r="L9377">
        <v>2</v>
      </c>
      <c r="M9377">
        <v>0</v>
      </c>
      <c r="N9377" s="6">
        <v>10.5</v>
      </c>
      <c r="O9377" t="str">
        <f t="shared" si="438"/>
        <v/>
      </c>
      <c r="P9377" s="6">
        <f t="shared" si="439"/>
        <v>38.119999999999997</v>
      </c>
      <c r="Q9377">
        <f t="shared" si="440"/>
        <v>74.029309454906922</v>
      </c>
      <c r="R9377" s="16" t="str">
        <f>TEXT(Ecom[[#This Row],[Dates]],"mmm")</f>
        <v>Jul</v>
      </c>
      <c r="S9377" s="16" t="str">
        <f>TEXT(Ecom[[#This Row],[Dates]],"YYYY")</f>
        <v>2026</v>
      </c>
      <c r="T9377" s="16"/>
    </row>
    <row r="9378" spans="1:20" x14ac:dyDescent="0.25">
      <c r="A9378" t="s">
        <v>28</v>
      </c>
      <c r="B9378" s="16">
        <v>46248</v>
      </c>
      <c r="C9378" t="s">
        <v>14</v>
      </c>
      <c r="D9378" t="s">
        <v>15</v>
      </c>
      <c r="E9378" t="s">
        <v>615</v>
      </c>
      <c r="F9378" t="s">
        <v>132</v>
      </c>
      <c r="G9378">
        <v>7017</v>
      </c>
      <c r="H9378" t="s">
        <v>57</v>
      </c>
      <c r="I9378" t="s">
        <v>35</v>
      </c>
      <c r="J9378" t="s">
        <v>59</v>
      </c>
      <c r="K9378" s="6">
        <v>31.8</v>
      </c>
      <c r="L9378">
        <v>3</v>
      </c>
      <c r="M9378">
        <v>0</v>
      </c>
      <c r="N9378" s="6">
        <v>13.673999999999999</v>
      </c>
      <c r="O9378" t="str">
        <f t="shared" si="438"/>
        <v/>
      </c>
      <c r="P9378" s="6">
        <f t="shared" si="439"/>
        <v>23.810666666666666</v>
      </c>
      <c r="Q9378">
        <f t="shared" si="440"/>
        <v>13.720486785447141</v>
      </c>
      <c r="R9378" s="16" t="str">
        <f>TEXT(Ecom[[#This Row],[Dates]],"mmm")</f>
        <v>Aug</v>
      </c>
      <c r="S9378" s="16" t="str">
        <f>TEXT(Ecom[[#This Row],[Dates]],"YYYY")</f>
        <v>2026</v>
      </c>
      <c r="T9378" s="16"/>
    </row>
    <row r="9379" spans="1:20" x14ac:dyDescent="0.25">
      <c r="A9379" t="s">
        <v>28</v>
      </c>
      <c r="B9379" s="16">
        <v>45662</v>
      </c>
      <c r="C9379" t="s">
        <v>22</v>
      </c>
      <c r="D9379" t="s">
        <v>15</v>
      </c>
      <c r="E9379" t="s">
        <v>431</v>
      </c>
      <c r="F9379" t="s">
        <v>49</v>
      </c>
      <c r="G9379">
        <v>54703</v>
      </c>
      <c r="H9379" t="s">
        <v>47</v>
      </c>
      <c r="I9379" t="s">
        <v>26</v>
      </c>
      <c r="J9379" t="s">
        <v>32</v>
      </c>
      <c r="K9379" s="6">
        <v>32.56</v>
      </c>
      <c r="L9379">
        <v>2</v>
      </c>
      <c r="M9379">
        <v>0</v>
      </c>
      <c r="N9379" s="6">
        <v>8.4656000000000002</v>
      </c>
      <c r="O9379" t="str">
        <f t="shared" si="438"/>
        <v/>
      </c>
      <c r="P9379" s="6">
        <f t="shared" si="439"/>
        <v>28.386666666666667</v>
      </c>
      <c r="Q9379">
        <f t="shared" si="440"/>
        <v>14.200021950948083</v>
      </c>
      <c r="R9379" s="16" t="str">
        <f>TEXT(Ecom[[#This Row],[Dates]],"mmm")</f>
        <v>Jan</v>
      </c>
      <c r="S9379" s="16" t="str">
        <f>TEXT(Ecom[[#This Row],[Dates]],"YYYY")</f>
        <v>2025</v>
      </c>
      <c r="T9379" s="16"/>
    </row>
    <row r="9380" spans="1:20" x14ac:dyDescent="0.25">
      <c r="A9380" t="s">
        <v>28</v>
      </c>
      <c r="B9380" s="16">
        <v>46314</v>
      </c>
      <c r="C9380" t="s">
        <v>14</v>
      </c>
      <c r="D9380" t="s">
        <v>15</v>
      </c>
      <c r="E9380" t="s">
        <v>79</v>
      </c>
      <c r="F9380" t="s">
        <v>65</v>
      </c>
      <c r="G9380">
        <v>60610</v>
      </c>
      <c r="H9380" t="s">
        <v>47</v>
      </c>
      <c r="I9380" t="s">
        <v>26</v>
      </c>
      <c r="J9380" t="s">
        <v>60</v>
      </c>
      <c r="K9380" s="6">
        <v>7.0720000000000001</v>
      </c>
      <c r="L9380">
        <v>2</v>
      </c>
      <c r="M9380">
        <v>0.2</v>
      </c>
      <c r="N9380" s="6">
        <v>2.3868</v>
      </c>
      <c r="O9380" t="str">
        <f t="shared" si="438"/>
        <v/>
      </c>
      <c r="P9380" s="6">
        <f t="shared" si="439"/>
        <v>39.128000000000007</v>
      </c>
      <c r="Q9380">
        <f t="shared" si="440"/>
        <v>20.2668745018583</v>
      </c>
      <c r="R9380" s="16" t="str">
        <f>TEXT(Ecom[[#This Row],[Dates]],"mmm")</f>
        <v>Oct</v>
      </c>
      <c r="S9380" s="16" t="str">
        <f>TEXT(Ecom[[#This Row],[Dates]],"YYYY")</f>
        <v>2026</v>
      </c>
      <c r="T9380" s="16"/>
    </row>
    <row r="9381" spans="1:20" x14ac:dyDescent="0.25">
      <c r="A9381" t="s">
        <v>13</v>
      </c>
      <c r="B9381" s="16">
        <v>46314</v>
      </c>
      <c r="C9381" t="s">
        <v>14</v>
      </c>
      <c r="D9381" t="s">
        <v>15</v>
      </c>
      <c r="E9381" t="s">
        <v>141</v>
      </c>
      <c r="F9381" t="s">
        <v>30</v>
      </c>
      <c r="G9381">
        <v>33614</v>
      </c>
      <c r="H9381" t="s">
        <v>18</v>
      </c>
      <c r="I9381" t="s">
        <v>26</v>
      </c>
      <c r="J9381" t="s">
        <v>41</v>
      </c>
      <c r="K9381" s="6">
        <v>45.527999999999999</v>
      </c>
      <c r="L9381">
        <v>3</v>
      </c>
      <c r="M9381">
        <v>0.2</v>
      </c>
      <c r="N9381" s="6">
        <v>15.934799999999999</v>
      </c>
      <c r="O9381" t="str">
        <f t="shared" si="438"/>
        <v/>
      </c>
      <c r="P9381" s="6">
        <f t="shared" si="439"/>
        <v>178.19466666666668</v>
      </c>
      <c r="Q9381">
        <f t="shared" si="440"/>
        <v>143.18532236800539</v>
      </c>
      <c r="R9381" s="16" t="str">
        <f>TEXT(Ecom[[#This Row],[Dates]],"mmm")</f>
        <v>Oct</v>
      </c>
      <c r="S9381" s="16" t="str">
        <f>TEXT(Ecom[[#This Row],[Dates]],"YYYY")</f>
        <v>2026</v>
      </c>
      <c r="T9381" s="16"/>
    </row>
    <row r="9382" spans="1:20" x14ac:dyDescent="0.25">
      <c r="A9382" t="s">
        <v>13</v>
      </c>
      <c r="B9382" s="16">
        <v>45779</v>
      </c>
      <c r="C9382" t="s">
        <v>14</v>
      </c>
      <c r="D9382" t="s">
        <v>15</v>
      </c>
      <c r="E9382" t="s">
        <v>141</v>
      </c>
      <c r="F9382" t="s">
        <v>30</v>
      </c>
      <c r="G9382">
        <v>33614</v>
      </c>
      <c r="H9382" t="s">
        <v>18</v>
      </c>
      <c r="I9382" t="s">
        <v>19</v>
      </c>
      <c r="J9382" t="s">
        <v>21</v>
      </c>
      <c r="K9382" s="6">
        <v>64.784000000000006</v>
      </c>
      <c r="L9382">
        <v>1</v>
      </c>
      <c r="M9382">
        <v>0.2</v>
      </c>
      <c r="N9382" s="6">
        <v>6.4783999999999997</v>
      </c>
      <c r="O9382" t="str">
        <f t="shared" si="438"/>
        <v/>
      </c>
      <c r="P9382" s="6">
        <f t="shared" si="439"/>
        <v>163.46666666666667</v>
      </c>
      <c r="Q9382">
        <f t="shared" si="440"/>
        <v>170.77865144054701</v>
      </c>
      <c r="R9382" s="16" t="str">
        <f>TEXT(Ecom[[#This Row],[Dates]],"mmm")</f>
        <v>May</v>
      </c>
      <c r="S9382" s="16" t="str">
        <f>TEXT(Ecom[[#This Row],[Dates]],"YYYY")</f>
        <v>2025</v>
      </c>
      <c r="T9382" s="16"/>
    </row>
    <row r="9383" spans="1:20" x14ac:dyDescent="0.25">
      <c r="A9383" t="s">
        <v>13</v>
      </c>
      <c r="B9383" s="16">
        <v>45739</v>
      </c>
      <c r="C9383" t="s">
        <v>14</v>
      </c>
      <c r="D9383" t="s">
        <v>15</v>
      </c>
      <c r="E9383" t="s">
        <v>141</v>
      </c>
      <c r="F9383" t="s">
        <v>30</v>
      </c>
      <c r="G9383">
        <v>33614</v>
      </c>
      <c r="H9383" t="s">
        <v>18</v>
      </c>
      <c r="I9383" t="s">
        <v>26</v>
      </c>
      <c r="J9383" t="s">
        <v>32</v>
      </c>
      <c r="K9383" s="6">
        <v>424.27199999999999</v>
      </c>
      <c r="L9383">
        <v>2</v>
      </c>
      <c r="M9383">
        <v>0.2</v>
      </c>
      <c r="N9383" s="6">
        <v>-10.6068</v>
      </c>
      <c r="O9383">
        <f t="shared" si="438"/>
        <v>-10.6068</v>
      </c>
      <c r="P9383" s="6">
        <f t="shared" si="439"/>
        <v>169.84533333333334</v>
      </c>
      <c r="Q9383">
        <f t="shared" si="440"/>
        <v>177.22017937770704</v>
      </c>
      <c r="R9383" s="16" t="str">
        <f>TEXT(Ecom[[#This Row],[Dates]],"mmm")</f>
        <v>Mar</v>
      </c>
      <c r="S9383" s="16" t="str">
        <f>TEXT(Ecom[[#This Row],[Dates]],"YYYY")</f>
        <v>2025</v>
      </c>
      <c r="T9383" s="16"/>
    </row>
    <row r="9384" spans="1:20" x14ac:dyDescent="0.25">
      <c r="A9384" t="s">
        <v>13</v>
      </c>
      <c r="B9384" s="16">
        <v>45983</v>
      </c>
      <c r="C9384" t="s">
        <v>14</v>
      </c>
      <c r="D9384" t="s">
        <v>15</v>
      </c>
      <c r="E9384" t="s">
        <v>141</v>
      </c>
      <c r="F9384" t="s">
        <v>30</v>
      </c>
      <c r="G9384">
        <v>33614</v>
      </c>
      <c r="H9384" t="s">
        <v>18</v>
      </c>
      <c r="I9384" t="s">
        <v>26</v>
      </c>
      <c r="J9384" t="s">
        <v>34</v>
      </c>
      <c r="K9384" s="6">
        <v>1.3440000000000001</v>
      </c>
      <c r="L9384">
        <v>1</v>
      </c>
      <c r="M9384">
        <v>0.2</v>
      </c>
      <c r="N9384" s="6">
        <v>0.504</v>
      </c>
      <c r="O9384" t="str">
        <f t="shared" si="438"/>
        <v/>
      </c>
      <c r="P9384" s="6">
        <f t="shared" si="439"/>
        <v>37.06133333333333</v>
      </c>
      <c r="Q9384">
        <f t="shared" si="440"/>
        <v>106.13050341285803</v>
      </c>
      <c r="R9384" s="16" t="str">
        <f>TEXT(Ecom[[#This Row],[Dates]],"mmm")</f>
        <v>Nov</v>
      </c>
      <c r="S9384" s="16" t="str">
        <f>TEXT(Ecom[[#This Row],[Dates]],"YYYY")</f>
        <v>2025</v>
      </c>
      <c r="T9384" s="16"/>
    </row>
    <row r="9385" spans="1:20" x14ac:dyDescent="0.25">
      <c r="A9385" t="s">
        <v>13</v>
      </c>
      <c r="B9385" s="16">
        <v>45674</v>
      </c>
      <c r="C9385" t="s">
        <v>14</v>
      </c>
      <c r="D9385" t="s">
        <v>15</v>
      </c>
      <c r="E9385" t="s">
        <v>141</v>
      </c>
      <c r="F9385" t="s">
        <v>30</v>
      </c>
      <c r="G9385">
        <v>33614</v>
      </c>
      <c r="H9385" t="s">
        <v>18</v>
      </c>
      <c r="I9385" t="s">
        <v>26</v>
      </c>
      <c r="J9385" t="s">
        <v>32</v>
      </c>
      <c r="K9385" s="6">
        <v>83.92</v>
      </c>
      <c r="L9385">
        <v>5</v>
      </c>
      <c r="M9385">
        <v>0.2</v>
      </c>
      <c r="N9385" s="6">
        <v>-1.0489999999999999</v>
      </c>
      <c r="O9385">
        <f t="shared" si="438"/>
        <v>-1.0489999999999999</v>
      </c>
      <c r="P9385" s="6">
        <f t="shared" si="439"/>
        <v>76.805333333333337</v>
      </c>
      <c r="Q9385">
        <f t="shared" si="440"/>
        <v>56.045111226978975</v>
      </c>
      <c r="R9385" s="16" t="str">
        <f>TEXT(Ecom[[#This Row],[Dates]],"mmm")</f>
        <v>Jan</v>
      </c>
      <c r="S9385" s="16" t="str">
        <f>TEXT(Ecom[[#This Row],[Dates]],"YYYY")</f>
        <v>2025</v>
      </c>
      <c r="T9385" s="16"/>
    </row>
    <row r="9386" spans="1:20" x14ac:dyDescent="0.25">
      <c r="A9386" t="s">
        <v>28</v>
      </c>
      <c r="B9386" s="16">
        <v>45984</v>
      </c>
      <c r="C9386" t="s">
        <v>44</v>
      </c>
      <c r="D9386" t="s">
        <v>15</v>
      </c>
      <c r="E9386" t="s">
        <v>75</v>
      </c>
      <c r="F9386" t="s">
        <v>76</v>
      </c>
      <c r="G9386">
        <v>10009</v>
      </c>
      <c r="H9386" t="s">
        <v>57</v>
      </c>
      <c r="I9386" t="s">
        <v>26</v>
      </c>
      <c r="J9386" t="s">
        <v>41</v>
      </c>
      <c r="K9386" s="6">
        <v>25.92</v>
      </c>
      <c r="L9386">
        <v>4</v>
      </c>
      <c r="M9386">
        <v>0</v>
      </c>
      <c r="N9386" s="6">
        <v>12.441599999999999</v>
      </c>
      <c r="O9386" t="str">
        <f t="shared" si="438"/>
        <v/>
      </c>
      <c r="P9386" s="6">
        <f t="shared" si="439"/>
        <v>75.471999999999994</v>
      </c>
      <c r="Q9386">
        <f t="shared" si="440"/>
        <v>26.202959584042461</v>
      </c>
      <c r="R9386" s="16" t="str">
        <f>TEXT(Ecom[[#This Row],[Dates]],"mmm")</f>
        <v>Nov</v>
      </c>
      <c r="S9386" s="16" t="str">
        <f>TEXT(Ecom[[#This Row],[Dates]],"YYYY")</f>
        <v>2025</v>
      </c>
      <c r="T9386" s="16"/>
    </row>
    <row r="9387" spans="1:20" x14ac:dyDescent="0.25">
      <c r="A9387" t="s">
        <v>28</v>
      </c>
      <c r="B9387" s="16">
        <v>45666</v>
      </c>
      <c r="C9387" t="s">
        <v>14</v>
      </c>
      <c r="D9387" t="s">
        <v>15</v>
      </c>
      <c r="E9387" t="s">
        <v>206</v>
      </c>
      <c r="F9387" t="s">
        <v>81</v>
      </c>
      <c r="G9387">
        <v>85204</v>
      </c>
      <c r="H9387" t="s">
        <v>25</v>
      </c>
      <c r="I9387" t="s">
        <v>19</v>
      </c>
      <c r="J9387" t="s">
        <v>33</v>
      </c>
      <c r="K9387" s="6">
        <v>120.57599999999999</v>
      </c>
      <c r="L9387">
        <v>8</v>
      </c>
      <c r="M9387">
        <v>0.2</v>
      </c>
      <c r="N9387" s="6">
        <v>33.1584</v>
      </c>
      <c r="O9387" t="str">
        <f t="shared" si="438"/>
        <v/>
      </c>
      <c r="P9387" s="6">
        <f t="shared" si="439"/>
        <v>70.925333333333327</v>
      </c>
      <c r="Q9387">
        <f t="shared" si="440"/>
        <v>42.327812315396208</v>
      </c>
      <c r="R9387" s="16" t="str">
        <f>TEXT(Ecom[[#This Row],[Dates]],"mmm")</f>
        <v>Jan</v>
      </c>
      <c r="S9387" s="16" t="str">
        <f>TEXT(Ecom[[#This Row],[Dates]],"YYYY")</f>
        <v>2025</v>
      </c>
      <c r="T9387" s="16"/>
    </row>
    <row r="9388" spans="1:20" x14ac:dyDescent="0.25">
      <c r="A9388" t="s">
        <v>28</v>
      </c>
      <c r="B9388" s="16">
        <v>46282</v>
      </c>
      <c r="C9388" t="s">
        <v>14</v>
      </c>
      <c r="D9388" t="s">
        <v>15</v>
      </c>
      <c r="E9388" t="s">
        <v>223</v>
      </c>
      <c r="F9388" t="s">
        <v>380</v>
      </c>
      <c r="G9388">
        <v>5408</v>
      </c>
      <c r="H9388" t="s">
        <v>57</v>
      </c>
      <c r="I9388" t="s">
        <v>26</v>
      </c>
      <c r="J9388" t="s">
        <v>41</v>
      </c>
      <c r="K9388" s="6">
        <v>79.92</v>
      </c>
      <c r="L9388">
        <v>4</v>
      </c>
      <c r="M9388">
        <v>0</v>
      </c>
      <c r="N9388" s="6">
        <v>37.562399999999997</v>
      </c>
      <c r="O9388" t="str">
        <f t="shared" si="438"/>
        <v/>
      </c>
      <c r="P9388" s="6">
        <f t="shared" si="439"/>
        <v>211.71333333333337</v>
      </c>
      <c r="Q9388">
        <f t="shared" si="440"/>
        <v>194.22509667641555</v>
      </c>
      <c r="R9388" s="16" t="str">
        <f>TEXT(Ecom[[#This Row],[Dates]],"mmm")</f>
        <v>Sep</v>
      </c>
      <c r="S9388" s="16" t="str">
        <f>TEXT(Ecom[[#This Row],[Dates]],"YYYY")</f>
        <v>2026</v>
      </c>
      <c r="T9388" s="16"/>
    </row>
    <row r="9389" spans="1:20" x14ac:dyDescent="0.25">
      <c r="A9389" t="s">
        <v>28</v>
      </c>
      <c r="B9389" s="16">
        <v>46357</v>
      </c>
      <c r="C9389" t="s">
        <v>14</v>
      </c>
      <c r="D9389" t="s">
        <v>15</v>
      </c>
      <c r="E9389" t="s">
        <v>223</v>
      </c>
      <c r="F9389" t="s">
        <v>380</v>
      </c>
      <c r="G9389">
        <v>5408</v>
      </c>
      <c r="H9389" t="s">
        <v>57</v>
      </c>
      <c r="I9389" t="s">
        <v>26</v>
      </c>
      <c r="J9389" t="s">
        <v>41</v>
      </c>
      <c r="K9389" s="6">
        <v>12.28</v>
      </c>
      <c r="L9389">
        <v>1</v>
      </c>
      <c r="M9389">
        <v>0</v>
      </c>
      <c r="N9389" s="6">
        <v>5.7716000000000003</v>
      </c>
      <c r="O9389" t="str">
        <f t="shared" si="438"/>
        <v/>
      </c>
      <c r="P9389" s="6">
        <f t="shared" si="439"/>
        <v>185.75333333333333</v>
      </c>
      <c r="Q9389">
        <f t="shared" si="440"/>
        <v>221.28486066405696</v>
      </c>
      <c r="R9389" s="16" t="str">
        <f>TEXT(Ecom[[#This Row],[Dates]],"mmm")</f>
        <v>Dec</v>
      </c>
      <c r="S9389" s="16" t="str">
        <f>TEXT(Ecom[[#This Row],[Dates]],"YYYY")</f>
        <v>2026</v>
      </c>
      <c r="T9389" s="16"/>
    </row>
    <row r="9390" spans="1:20" x14ac:dyDescent="0.25">
      <c r="A9390" t="s">
        <v>28</v>
      </c>
      <c r="B9390" s="16">
        <v>45825</v>
      </c>
      <c r="C9390" t="s">
        <v>14</v>
      </c>
      <c r="D9390" t="s">
        <v>15</v>
      </c>
      <c r="E9390" t="s">
        <v>223</v>
      </c>
      <c r="F9390" t="s">
        <v>380</v>
      </c>
      <c r="G9390">
        <v>5408</v>
      </c>
      <c r="H9390" t="s">
        <v>57</v>
      </c>
      <c r="I9390" t="s">
        <v>26</v>
      </c>
      <c r="J9390" t="s">
        <v>38</v>
      </c>
      <c r="K9390" s="6">
        <v>542.94000000000005</v>
      </c>
      <c r="L9390">
        <v>3</v>
      </c>
      <c r="M9390">
        <v>0</v>
      </c>
      <c r="N9390" s="6">
        <v>152.0232</v>
      </c>
      <c r="O9390" t="str">
        <f t="shared" si="438"/>
        <v/>
      </c>
      <c r="P9390" s="6">
        <f t="shared" si="439"/>
        <v>257.96666666666664</v>
      </c>
      <c r="Q9390">
        <f t="shared" si="440"/>
        <v>219.32122742680428</v>
      </c>
      <c r="R9390" s="16" t="str">
        <f>TEXT(Ecom[[#This Row],[Dates]],"mmm")</f>
        <v>Jun</v>
      </c>
      <c r="S9390" s="16" t="str">
        <f>TEXT(Ecom[[#This Row],[Dates]],"YYYY")</f>
        <v>2025</v>
      </c>
      <c r="T9390" s="16"/>
    </row>
    <row r="9391" spans="1:20" x14ac:dyDescent="0.25">
      <c r="A9391" t="s">
        <v>28</v>
      </c>
      <c r="B9391" s="16">
        <v>46238</v>
      </c>
      <c r="C9391" t="s">
        <v>14</v>
      </c>
      <c r="D9391" t="s">
        <v>15</v>
      </c>
      <c r="E9391" t="s">
        <v>223</v>
      </c>
      <c r="F9391" t="s">
        <v>380</v>
      </c>
      <c r="G9391">
        <v>5408</v>
      </c>
      <c r="H9391" t="s">
        <v>57</v>
      </c>
      <c r="I9391" t="s">
        <v>26</v>
      </c>
      <c r="J9391" t="s">
        <v>60</v>
      </c>
      <c r="K9391" s="6">
        <v>2.04</v>
      </c>
      <c r="L9391">
        <v>1</v>
      </c>
      <c r="M9391">
        <v>0</v>
      </c>
      <c r="N9391" s="6">
        <v>0.95879999999999999</v>
      </c>
      <c r="O9391" t="str">
        <f t="shared" si="438"/>
        <v/>
      </c>
      <c r="P9391" s="6">
        <f t="shared" si="439"/>
        <v>79.650666666666652</v>
      </c>
      <c r="Q9391">
        <f t="shared" si="440"/>
        <v>115.07861399543839</v>
      </c>
      <c r="R9391" s="16" t="str">
        <f>TEXT(Ecom[[#This Row],[Dates]],"mmm")</f>
        <v>Aug</v>
      </c>
      <c r="S9391" s="16" t="str">
        <f>TEXT(Ecom[[#This Row],[Dates]],"YYYY")</f>
        <v>2026</v>
      </c>
      <c r="T9391" s="16"/>
    </row>
    <row r="9392" spans="1:20" x14ac:dyDescent="0.25">
      <c r="A9392" t="s">
        <v>28</v>
      </c>
      <c r="B9392" s="16">
        <v>46235</v>
      </c>
      <c r="C9392" t="s">
        <v>44</v>
      </c>
      <c r="D9392" t="s">
        <v>15</v>
      </c>
      <c r="E9392" t="s">
        <v>61</v>
      </c>
      <c r="F9392" t="s">
        <v>46</v>
      </c>
      <c r="G9392">
        <v>77070</v>
      </c>
      <c r="H9392" t="s">
        <v>47</v>
      </c>
      <c r="I9392" t="s">
        <v>26</v>
      </c>
      <c r="J9392" t="s">
        <v>32</v>
      </c>
      <c r="K9392" s="6">
        <v>228.92</v>
      </c>
      <c r="L9392">
        <v>5</v>
      </c>
      <c r="M9392">
        <v>0.2</v>
      </c>
      <c r="N9392" s="6">
        <v>14.307499999999999</v>
      </c>
      <c r="O9392" t="str">
        <f t="shared" si="438"/>
        <v/>
      </c>
      <c r="P9392" s="6">
        <f t="shared" si="439"/>
        <v>273.08266666666668</v>
      </c>
      <c r="Q9392">
        <f t="shared" si="440"/>
        <v>184.0437425637962</v>
      </c>
      <c r="R9392" s="16" t="str">
        <f>TEXT(Ecom[[#This Row],[Dates]],"mmm")</f>
        <v>Aug</v>
      </c>
      <c r="S9392" s="16" t="str">
        <f>TEXT(Ecom[[#This Row],[Dates]],"YYYY")</f>
        <v>2026</v>
      </c>
      <c r="T9392" s="16"/>
    </row>
    <row r="9393" spans="1:20" x14ac:dyDescent="0.25">
      <c r="A9393" t="s">
        <v>62</v>
      </c>
      <c r="B9393" s="16">
        <v>46311</v>
      </c>
      <c r="C9393" t="s">
        <v>22</v>
      </c>
      <c r="D9393" t="s">
        <v>15</v>
      </c>
      <c r="E9393" t="s">
        <v>97</v>
      </c>
      <c r="F9393" t="s">
        <v>65</v>
      </c>
      <c r="G9393">
        <v>60505</v>
      </c>
      <c r="H9393" t="s">
        <v>47</v>
      </c>
      <c r="I9393" t="s">
        <v>35</v>
      </c>
      <c r="J9393" t="s">
        <v>36</v>
      </c>
      <c r="K9393" s="6">
        <v>7.992</v>
      </c>
      <c r="L9393">
        <v>1</v>
      </c>
      <c r="M9393">
        <v>0.2</v>
      </c>
      <c r="N9393" s="6">
        <v>2.5973999999999999</v>
      </c>
      <c r="O9393" t="str">
        <f t="shared" si="438"/>
        <v/>
      </c>
      <c r="P9393" s="6">
        <f t="shared" si="439"/>
        <v>406.75933333333336</v>
      </c>
      <c r="Q9393">
        <f t="shared" si="440"/>
        <v>224.04364334755056</v>
      </c>
      <c r="R9393" s="16" t="str">
        <f>TEXT(Ecom[[#This Row],[Dates]],"mmm")</f>
        <v>Oct</v>
      </c>
      <c r="S9393" s="16" t="str">
        <f>TEXT(Ecom[[#This Row],[Dates]],"YYYY")</f>
        <v>2026</v>
      </c>
      <c r="T9393" s="16"/>
    </row>
    <row r="9394" spans="1:20" x14ac:dyDescent="0.25">
      <c r="A9394" t="s">
        <v>168</v>
      </c>
      <c r="B9394" s="16">
        <v>46057</v>
      </c>
      <c r="C9394" t="s">
        <v>22</v>
      </c>
      <c r="D9394" t="s">
        <v>15</v>
      </c>
      <c r="E9394" t="s">
        <v>134</v>
      </c>
      <c r="F9394" t="s">
        <v>98</v>
      </c>
      <c r="G9394">
        <v>80219</v>
      </c>
      <c r="H9394" t="s">
        <v>25</v>
      </c>
      <c r="I9394" t="s">
        <v>19</v>
      </c>
      <c r="J9394" t="s">
        <v>21</v>
      </c>
      <c r="K9394" s="6">
        <v>582.33600000000001</v>
      </c>
      <c r="L9394">
        <v>8</v>
      </c>
      <c r="M9394">
        <v>0.2</v>
      </c>
      <c r="N9394" s="6">
        <v>-29.116800000000001</v>
      </c>
      <c r="O9394">
        <f t="shared" si="438"/>
        <v>-29.116800000000001</v>
      </c>
      <c r="P9394" s="6">
        <f t="shared" si="439"/>
        <v>614.68933333333337</v>
      </c>
      <c r="Q9394">
        <f t="shared" si="440"/>
        <v>220.41162788342686</v>
      </c>
      <c r="R9394" s="16" t="str">
        <f>TEXT(Ecom[[#This Row],[Dates]],"mmm")</f>
        <v>Feb</v>
      </c>
      <c r="S9394" s="16" t="str">
        <f>TEXT(Ecom[[#This Row],[Dates]],"YYYY")</f>
        <v>2026</v>
      </c>
      <c r="T9394" s="16"/>
    </row>
    <row r="9395" spans="1:20" x14ac:dyDescent="0.25">
      <c r="A9395" t="s">
        <v>62</v>
      </c>
      <c r="B9395" s="16">
        <v>46090</v>
      </c>
      <c r="C9395" t="s">
        <v>14</v>
      </c>
      <c r="D9395" t="s">
        <v>15</v>
      </c>
      <c r="E9395" t="s">
        <v>75</v>
      </c>
      <c r="F9395" t="s">
        <v>76</v>
      </c>
      <c r="G9395">
        <v>10011</v>
      </c>
      <c r="H9395" t="s">
        <v>57</v>
      </c>
      <c r="I9395" t="s">
        <v>35</v>
      </c>
      <c r="J9395" t="s">
        <v>36</v>
      </c>
      <c r="K9395" s="6">
        <v>629.95000000000005</v>
      </c>
      <c r="L9395">
        <v>5</v>
      </c>
      <c r="M9395">
        <v>0</v>
      </c>
      <c r="N9395" s="6">
        <v>157.48750000000001</v>
      </c>
      <c r="O9395" t="str">
        <f t="shared" si="438"/>
        <v/>
      </c>
      <c r="P9395" s="6">
        <f t="shared" si="439"/>
        <v>687.76666666666677</v>
      </c>
      <c r="Q9395">
        <f t="shared" si="440"/>
        <v>144.97928174896037</v>
      </c>
      <c r="R9395" s="16" t="str">
        <f>TEXT(Ecom[[#This Row],[Dates]],"mmm")</f>
        <v>Mar</v>
      </c>
      <c r="S9395" s="16" t="str">
        <f>TEXT(Ecom[[#This Row],[Dates]],"YYYY")</f>
        <v>2026</v>
      </c>
      <c r="T9395" s="16"/>
    </row>
    <row r="9396" spans="1:20" x14ac:dyDescent="0.25">
      <c r="A9396" t="s">
        <v>62</v>
      </c>
      <c r="B9396" s="16">
        <v>45742</v>
      </c>
      <c r="C9396" t="s">
        <v>14</v>
      </c>
      <c r="D9396" t="s">
        <v>15</v>
      </c>
      <c r="E9396" t="s">
        <v>75</v>
      </c>
      <c r="F9396" t="s">
        <v>76</v>
      </c>
      <c r="G9396">
        <v>10011</v>
      </c>
      <c r="H9396" t="s">
        <v>57</v>
      </c>
      <c r="I9396" t="s">
        <v>19</v>
      </c>
      <c r="J9396" t="s">
        <v>21</v>
      </c>
      <c r="K9396" s="6">
        <v>631.78200000000004</v>
      </c>
      <c r="L9396">
        <v>2</v>
      </c>
      <c r="M9396">
        <v>0.1</v>
      </c>
      <c r="N9396" s="6">
        <v>140.39599999999999</v>
      </c>
      <c r="O9396" t="str">
        <f t="shared" si="438"/>
        <v/>
      </c>
      <c r="P9396" s="6">
        <f t="shared" si="439"/>
        <v>502.84333333333331</v>
      </c>
      <c r="Q9396">
        <f t="shared" si="440"/>
        <v>255.69436794736012</v>
      </c>
      <c r="R9396" s="16" t="str">
        <f>TEXT(Ecom[[#This Row],[Dates]],"mmm")</f>
        <v>Mar</v>
      </c>
      <c r="S9396" s="16" t="str">
        <f>TEXT(Ecom[[#This Row],[Dates]],"YYYY")</f>
        <v>2025</v>
      </c>
      <c r="T9396" s="16"/>
    </row>
    <row r="9397" spans="1:20" x14ac:dyDescent="0.25">
      <c r="A9397" t="s">
        <v>62</v>
      </c>
      <c r="B9397" s="16">
        <v>45813</v>
      </c>
      <c r="C9397" t="s">
        <v>14</v>
      </c>
      <c r="D9397" t="s">
        <v>15</v>
      </c>
      <c r="E9397" t="s">
        <v>75</v>
      </c>
      <c r="F9397" t="s">
        <v>76</v>
      </c>
      <c r="G9397">
        <v>10011</v>
      </c>
      <c r="H9397" t="s">
        <v>57</v>
      </c>
      <c r="I9397" t="s">
        <v>19</v>
      </c>
      <c r="J9397" t="s">
        <v>20</v>
      </c>
      <c r="K9397" s="6">
        <v>801.56799999999998</v>
      </c>
      <c r="L9397">
        <v>2</v>
      </c>
      <c r="M9397">
        <v>0.2</v>
      </c>
      <c r="N9397" s="6">
        <v>-10.019600000000001</v>
      </c>
      <c r="O9397">
        <f t="shared" si="438"/>
        <v>-10.019600000000001</v>
      </c>
      <c r="P9397" s="6">
        <f t="shared" si="439"/>
        <v>302.57600000000002</v>
      </c>
      <c r="Q9397">
        <f t="shared" si="440"/>
        <v>299.7838428836252</v>
      </c>
      <c r="R9397" s="16" t="str">
        <f>TEXT(Ecom[[#This Row],[Dates]],"mmm")</f>
        <v>Jun</v>
      </c>
      <c r="S9397" s="16" t="str">
        <f>TEXT(Ecom[[#This Row],[Dates]],"YYYY")</f>
        <v>2025</v>
      </c>
      <c r="T9397" s="16"/>
    </row>
    <row r="9398" spans="1:20" x14ac:dyDescent="0.25">
      <c r="A9398" t="s">
        <v>62</v>
      </c>
      <c r="B9398" s="16">
        <v>45715</v>
      </c>
      <c r="C9398" t="s">
        <v>14</v>
      </c>
      <c r="D9398" t="s">
        <v>15</v>
      </c>
      <c r="E9398" t="s">
        <v>75</v>
      </c>
      <c r="F9398" t="s">
        <v>76</v>
      </c>
      <c r="G9398">
        <v>10011</v>
      </c>
      <c r="H9398" t="s">
        <v>57</v>
      </c>
      <c r="I9398" t="s">
        <v>26</v>
      </c>
      <c r="J9398" t="s">
        <v>27</v>
      </c>
      <c r="K9398" s="6">
        <v>75.180000000000007</v>
      </c>
      <c r="L9398">
        <v>6</v>
      </c>
      <c r="M9398">
        <v>0</v>
      </c>
      <c r="N9398" s="6">
        <v>35.334600000000002</v>
      </c>
      <c r="O9398" t="str">
        <f t="shared" si="438"/>
        <v/>
      </c>
      <c r="P9398" s="6">
        <f t="shared" si="439"/>
        <v>485.35666666666674</v>
      </c>
      <c r="Q9398">
        <f t="shared" si="440"/>
        <v>578.53630830212535</v>
      </c>
      <c r="R9398" s="16" t="str">
        <f>TEXT(Ecom[[#This Row],[Dates]],"mmm")</f>
        <v>Feb</v>
      </c>
      <c r="S9398" s="16" t="str">
        <f>TEXT(Ecom[[#This Row],[Dates]],"YYYY")</f>
        <v>2025</v>
      </c>
      <c r="T9398" s="16"/>
    </row>
    <row r="9399" spans="1:20" x14ac:dyDescent="0.25">
      <c r="A9399" t="s">
        <v>62</v>
      </c>
      <c r="B9399" s="16">
        <v>46166</v>
      </c>
      <c r="C9399" t="s">
        <v>14</v>
      </c>
      <c r="D9399" t="s">
        <v>15</v>
      </c>
      <c r="E9399" t="s">
        <v>75</v>
      </c>
      <c r="F9399" t="s">
        <v>76</v>
      </c>
      <c r="G9399">
        <v>10011</v>
      </c>
      <c r="H9399" t="s">
        <v>57</v>
      </c>
      <c r="I9399" t="s">
        <v>26</v>
      </c>
      <c r="J9399" t="s">
        <v>38</v>
      </c>
      <c r="K9399" s="6">
        <v>30.98</v>
      </c>
      <c r="L9399">
        <v>1</v>
      </c>
      <c r="M9399">
        <v>0</v>
      </c>
      <c r="N9399" s="6">
        <v>8.0548000000000002</v>
      </c>
      <c r="O9399" t="str">
        <f t="shared" si="438"/>
        <v/>
      </c>
      <c r="P9399" s="6">
        <f t="shared" si="439"/>
        <v>465.00066666666675</v>
      </c>
      <c r="Q9399">
        <f t="shared" si="440"/>
        <v>584.38498814914306</v>
      </c>
      <c r="R9399" s="16" t="str">
        <f>TEXT(Ecom[[#This Row],[Dates]],"mmm")</f>
        <v>May</v>
      </c>
      <c r="S9399" s="16" t="str">
        <f>TEXT(Ecom[[#This Row],[Dates]],"YYYY")</f>
        <v>2026</v>
      </c>
      <c r="T9399" s="16"/>
    </row>
    <row r="9400" spans="1:20" x14ac:dyDescent="0.25">
      <c r="A9400" t="s">
        <v>62</v>
      </c>
      <c r="B9400" s="16">
        <v>46010</v>
      </c>
      <c r="C9400" t="s">
        <v>14</v>
      </c>
      <c r="D9400" t="s">
        <v>15</v>
      </c>
      <c r="E9400" t="s">
        <v>75</v>
      </c>
      <c r="F9400" t="s">
        <v>76</v>
      </c>
      <c r="G9400">
        <v>10011</v>
      </c>
      <c r="H9400" t="s">
        <v>57</v>
      </c>
      <c r="I9400" t="s">
        <v>35</v>
      </c>
      <c r="J9400" t="s">
        <v>36</v>
      </c>
      <c r="K9400" s="6">
        <v>1349.91</v>
      </c>
      <c r="L9400">
        <v>9</v>
      </c>
      <c r="M9400">
        <v>0</v>
      </c>
      <c r="N9400" s="6">
        <v>661.45590000000004</v>
      </c>
      <c r="O9400" t="str">
        <f t="shared" si="438"/>
        <v/>
      </c>
      <c r="P9400" s="6">
        <f t="shared" si="439"/>
        <v>465.04733333333337</v>
      </c>
      <c r="Q9400">
        <f t="shared" si="440"/>
        <v>616.18341060650653</v>
      </c>
      <c r="R9400" s="16" t="str">
        <f>TEXT(Ecom[[#This Row],[Dates]],"mmm")</f>
        <v>Dec</v>
      </c>
      <c r="S9400" s="16" t="str">
        <f>TEXT(Ecom[[#This Row],[Dates]],"YYYY")</f>
        <v>2025</v>
      </c>
      <c r="T9400" s="16"/>
    </row>
    <row r="9401" spans="1:20" x14ac:dyDescent="0.25">
      <c r="A9401" t="s">
        <v>28</v>
      </c>
      <c r="B9401" s="16">
        <v>45658</v>
      </c>
      <c r="C9401" t="s">
        <v>14</v>
      </c>
      <c r="D9401" t="s">
        <v>15</v>
      </c>
      <c r="E9401" t="s">
        <v>616</v>
      </c>
      <c r="F9401" t="s">
        <v>65</v>
      </c>
      <c r="G9401">
        <v>60004</v>
      </c>
      <c r="H9401" t="s">
        <v>47</v>
      </c>
      <c r="I9401" t="s">
        <v>26</v>
      </c>
      <c r="J9401" t="s">
        <v>34</v>
      </c>
      <c r="K9401" s="6">
        <v>14.112</v>
      </c>
      <c r="L9401">
        <v>6</v>
      </c>
      <c r="M9401">
        <v>0.2</v>
      </c>
      <c r="N9401" s="6">
        <v>1.2347999999999999</v>
      </c>
      <c r="O9401" t="str">
        <f t="shared" si="438"/>
        <v/>
      </c>
      <c r="P9401" s="6">
        <f t="shared" si="439"/>
        <v>16.501333333333331</v>
      </c>
      <c r="Q9401">
        <f t="shared" si="440"/>
        <v>361.35996685484315</v>
      </c>
      <c r="R9401" s="16" t="str">
        <f>TEXT(Ecom[[#This Row],[Dates]],"mmm")</f>
        <v>Jan</v>
      </c>
      <c r="S9401" s="16" t="str">
        <f>TEXT(Ecom[[#This Row],[Dates]],"YYYY")</f>
        <v>2025</v>
      </c>
      <c r="T9401" s="16"/>
    </row>
    <row r="9402" spans="1:20" x14ac:dyDescent="0.25">
      <c r="A9402" t="s">
        <v>28</v>
      </c>
      <c r="B9402" s="16">
        <v>46066</v>
      </c>
      <c r="C9402" t="s">
        <v>14</v>
      </c>
      <c r="D9402" t="s">
        <v>15</v>
      </c>
      <c r="E9402" t="s">
        <v>400</v>
      </c>
      <c r="F9402" t="s">
        <v>83</v>
      </c>
      <c r="G9402">
        <v>23602</v>
      </c>
      <c r="H9402" t="s">
        <v>18</v>
      </c>
      <c r="I9402" t="s">
        <v>26</v>
      </c>
      <c r="J9402" t="s">
        <v>60</v>
      </c>
      <c r="K9402" s="6">
        <v>31.12</v>
      </c>
      <c r="L9402">
        <v>4</v>
      </c>
      <c r="M9402">
        <v>0</v>
      </c>
      <c r="N9402" s="6">
        <v>14.6264</v>
      </c>
      <c r="O9402" t="str">
        <f t="shared" si="438"/>
        <v/>
      </c>
      <c r="P9402" s="6">
        <f t="shared" si="439"/>
        <v>81.513333333333335</v>
      </c>
      <c r="Q9402">
        <f t="shared" si="440"/>
        <v>261.2362247358169</v>
      </c>
      <c r="R9402" s="16" t="str">
        <f>TEXT(Ecom[[#This Row],[Dates]],"mmm")</f>
        <v>Feb</v>
      </c>
      <c r="S9402" s="16" t="str">
        <f>TEXT(Ecom[[#This Row],[Dates]],"YYYY")</f>
        <v>2026</v>
      </c>
      <c r="T9402" s="16"/>
    </row>
    <row r="9403" spans="1:20" x14ac:dyDescent="0.25">
      <c r="A9403" t="s">
        <v>28</v>
      </c>
      <c r="B9403" s="16">
        <v>45885</v>
      </c>
      <c r="C9403" t="s">
        <v>14</v>
      </c>
      <c r="D9403" t="s">
        <v>15</v>
      </c>
      <c r="E9403" t="s">
        <v>171</v>
      </c>
      <c r="F9403" t="s">
        <v>81</v>
      </c>
      <c r="G9403">
        <v>85705</v>
      </c>
      <c r="H9403" t="s">
        <v>25</v>
      </c>
      <c r="I9403" t="s">
        <v>19</v>
      </c>
      <c r="J9403" t="s">
        <v>33</v>
      </c>
      <c r="K9403" s="6">
        <v>4.2720000000000002</v>
      </c>
      <c r="L9403">
        <v>2</v>
      </c>
      <c r="M9403">
        <v>0.2</v>
      </c>
      <c r="N9403" s="6">
        <v>0.96120000000000005</v>
      </c>
      <c r="O9403" t="str">
        <f t="shared" si="438"/>
        <v/>
      </c>
      <c r="P9403" s="6">
        <f t="shared" si="439"/>
        <v>601.48</v>
      </c>
      <c r="Q9403">
        <f t="shared" si="440"/>
        <v>576.087255060345</v>
      </c>
      <c r="R9403" s="16" t="str">
        <f>TEXT(Ecom[[#This Row],[Dates]],"mmm")</f>
        <v>Aug</v>
      </c>
      <c r="S9403" s="16" t="str">
        <f>TEXT(Ecom[[#This Row],[Dates]],"YYYY")</f>
        <v>2025</v>
      </c>
      <c r="T9403" s="16"/>
    </row>
    <row r="9404" spans="1:20" x14ac:dyDescent="0.25">
      <c r="A9404" t="s">
        <v>13</v>
      </c>
      <c r="B9404" s="16">
        <v>46076</v>
      </c>
      <c r="C9404" t="s">
        <v>14</v>
      </c>
      <c r="D9404" t="s">
        <v>15</v>
      </c>
      <c r="E9404" t="s">
        <v>75</v>
      </c>
      <c r="F9404" t="s">
        <v>76</v>
      </c>
      <c r="G9404">
        <v>10024</v>
      </c>
      <c r="H9404" t="s">
        <v>57</v>
      </c>
      <c r="I9404" t="s">
        <v>19</v>
      </c>
      <c r="J9404" t="s">
        <v>31</v>
      </c>
      <c r="K9404" s="6">
        <v>209.148</v>
      </c>
      <c r="L9404">
        <v>2</v>
      </c>
      <c r="M9404">
        <v>0.4</v>
      </c>
      <c r="N9404" s="6">
        <v>-66.230199999999996</v>
      </c>
      <c r="O9404">
        <f t="shared" si="438"/>
        <v>-66.230199999999996</v>
      </c>
      <c r="P9404" s="6">
        <f t="shared" si="439"/>
        <v>602.69600000000003</v>
      </c>
      <c r="Q9404">
        <f t="shared" si="440"/>
        <v>670.63117282927612</v>
      </c>
      <c r="R9404" s="16" t="str">
        <f>TEXT(Ecom[[#This Row],[Dates]],"mmm")</f>
        <v>Feb</v>
      </c>
      <c r="S9404" s="16" t="str">
        <f>TEXT(Ecom[[#This Row],[Dates]],"YYYY")</f>
        <v>2026</v>
      </c>
      <c r="T9404" s="16"/>
    </row>
    <row r="9405" spans="1:20" x14ac:dyDescent="0.25">
      <c r="A9405" t="s">
        <v>13</v>
      </c>
      <c r="B9405" s="16">
        <v>46358</v>
      </c>
      <c r="C9405" t="s">
        <v>14</v>
      </c>
      <c r="D9405" t="s">
        <v>15</v>
      </c>
      <c r="E9405" t="s">
        <v>75</v>
      </c>
      <c r="F9405" t="s">
        <v>76</v>
      </c>
      <c r="G9405">
        <v>10024</v>
      </c>
      <c r="H9405" t="s">
        <v>57</v>
      </c>
      <c r="I9405" t="s">
        <v>26</v>
      </c>
      <c r="J9405" t="s">
        <v>32</v>
      </c>
      <c r="K9405" s="6">
        <v>1591.02</v>
      </c>
      <c r="L9405">
        <v>6</v>
      </c>
      <c r="M9405">
        <v>0</v>
      </c>
      <c r="N9405" s="6">
        <v>286.3836</v>
      </c>
      <c r="O9405" t="str">
        <f t="shared" si="438"/>
        <v/>
      </c>
      <c r="P9405" s="6">
        <f t="shared" si="439"/>
        <v>724.61666666666667</v>
      </c>
      <c r="Q9405">
        <f t="shared" si="440"/>
        <v>672.15077371584925</v>
      </c>
      <c r="R9405" s="16" t="str">
        <f>TEXT(Ecom[[#This Row],[Dates]],"mmm")</f>
        <v>Dec</v>
      </c>
      <c r="S9405" s="16" t="str">
        <f>TEXT(Ecom[[#This Row],[Dates]],"YYYY")</f>
        <v>2026</v>
      </c>
      <c r="T9405" s="16"/>
    </row>
    <row r="9406" spans="1:20" x14ac:dyDescent="0.25">
      <c r="A9406" t="s">
        <v>28</v>
      </c>
      <c r="B9406" s="16">
        <v>46299</v>
      </c>
      <c r="C9406" t="s">
        <v>22</v>
      </c>
      <c r="D9406" t="s">
        <v>15</v>
      </c>
      <c r="E9406" t="s">
        <v>55</v>
      </c>
      <c r="F9406" t="s">
        <v>56</v>
      </c>
      <c r="G9406">
        <v>19134</v>
      </c>
      <c r="H9406" t="s">
        <v>57</v>
      </c>
      <c r="I9406" t="s">
        <v>26</v>
      </c>
      <c r="J9406" t="s">
        <v>77</v>
      </c>
      <c r="K9406" s="6">
        <v>7.92</v>
      </c>
      <c r="L9406">
        <v>5</v>
      </c>
      <c r="M9406">
        <v>0.2</v>
      </c>
      <c r="N9406" s="6">
        <v>1.6830000000000001</v>
      </c>
      <c r="O9406" t="str">
        <f t="shared" si="438"/>
        <v/>
      </c>
      <c r="P9406" s="6">
        <f t="shared" si="439"/>
        <v>197.09266666666664</v>
      </c>
      <c r="Q9406">
        <f t="shared" si="440"/>
        <v>370.47599404109945</v>
      </c>
      <c r="R9406" s="16" t="str">
        <f>TEXT(Ecom[[#This Row],[Dates]],"mmm")</f>
        <v>Oct</v>
      </c>
      <c r="S9406" s="16" t="str">
        <f>TEXT(Ecom[[#This Row],[Dates]],"YYYY")</f>
        <v>2026</v>
      </c>
      <c r="T9406" s="16"/>
    </row>
    <row r="9407" spans="1:20" x14ac:dyDescent="0.25">
      <c r="A9407" t="s">
        <v>62</v>
      </c>
      <c r="B9407" s="16">
        <v>46078</v>
      </c>
      <c r="C9407" t="s">
        <v>44</v>
      </c>
      <c r="D9407" t="s">
        <v>15</v>
      </c>
      <c r="E9407" t="s">
        <v>79</v>
      </c>
      <c r="F9407" t="s">
        <v>65</v>
      </c>
      <c r="G9407">
        <v>60653</v>
      </c>
      <c r="H9407" t="s">
        <v>47</v>
      </c>
      <c r="I9407" t="s">
        <v>35</v>
      </c>
      <c r="J9407" t="s">
        <v>123</v>
      </c>
      <c r="K9407" s="6">
        <v>574.91</v>
      </c>
      <c r="L9407">
        <v>2</v>
      </c>
      <c r="M9407">
        <v>0.3</v>
      </c>
      <c r="N9407" s="6">
        <v>156.047</v>
      </c>
      <c r="O9407" t="str">
        <f t="shared" si="438"/>
        <v/>
      </c>
      <c r="P9407" s="6">
        <f t="shared" si="439"/>
        <v>551.45266666666669</v>
      </c>
      <c r="Q9407">
        <f t="shared" si="440"/>
        <v>330.61978559467167</v>
      </c>
      <c r="R9407" s="16" t="str">
        <f>TEXT(Ecom[[#This Row],[Dates]],"mmm")</f>
        <v>Feb</v>
      </c>
      <c r="S9407" s="16" t="str">
        <f>TEXT(Ecom[[#This Row],[Dates]],"YYYY")</f>
        <v>2026</v>
      </c>
      <c r="T9407" s="16"/>
    </row>
    <row r="9408" spans="1:20" x14ac:dyDescent="0.25">
      <c r="A9408" t="s">
        <v>62</v>
      </c>
      <c r="B9408" s="16">
        <v>46286</v>
      </c>
      <c r="C9408" t="s">
        <v>44</v>
      </c>
      <c r="D9408" t="s">
        <v>15</v>
      </c>
      <c r="E9408" t="s">
        <v>79</v>
      </c>
      <c r="F9408" t="s">
        <v>65</v>
      </c>
      <c r="G9408">
        <v>60653</v>
      </c>
      <c r="H9408" t="s">
        <v>47</v>
      </c>
      <c r="I9408" t="s">
        <v>26</v>
      </c>
      <c r="J9408" t="s">
        <v>41</v>
      </c>
      <c r="K9408" s="6">
        <v>8.4480000000000004</v>
      </c>
      <c r="L9408">
        <v>2</v>
      </c>
      <c r="M9408">
        <v>0.2</v>
      </c>
      <c r="N9408" s="6">
        <v>2.64</v>
      </c>
      <c r="O9408" t="str">
        <f t="shared" si="438"/>
        <v/>
      </c>
      <c r="P9408" s="6">
        <f t="shared" si="439"/>
        <v>363.83933333333334</v>
      </c>
      <c r="Q9408">
        <f t="shared" si="440"/>
        <v>378.26705985292688</v>
      </c>
      <c r="R9408" s="16" t="str">
        <f>TEXT(Ecom[[#This Row],[Dates]],"mmm")</f>
        <v>Sep</v>
      </c>
      <c r="S9408" s="16" t="str">
        <f>TEXT(Ecom[[#This Row],[Dates]],"YYYY")</f>
        <v>2026</v>
      </c>
      <c r="T9408" s="16"/>
    </row>
    <row r="9409" spans="1:20" x14ac:dyDescent="0.25">
      <c r="A9409" t="s">
        <v>13</v>
      </c>
      <c r="B9409" s="16">
        <v>46351</v>
      </c>
      <c r="C9409" t="s">
        <v>14</v>
      </c>
      <c r="D9409" t="s">
        <v>15</v>
      </c>
      <c r="E9409" t="s">
        <v>75</v>
      </c>
      <c r="F9409" t="s">
        <v>76</v>
      </c>
      <c r="G9409">
        <v>10035</v>
      </c>
      <c r="H9409" t="s">
        <v>57</v>
      </c>
      <c r="I9409" t="s">
        <v>35</v>
      </c>
      <c r="J9409" t="s">
        <v>59</v>
      </c>
      <c r="K9409" s="6">
        <v>1071</v>
      </c>
      <c r="L9409">
        <v>9</v>
      </c>
      <c r="M9409">
        <v>0</v>
      </c>
      <c r="N9409" s="6">
        <v>171.36</v>
      </c>
      <c r="O9409" t="str">
        <f t="shared" si="438"/>
        <v/>
      </c>
      <c r="P9409" s="6">
        <f t="shared" si="439"/>
        <v>362.11433333333326</v>
      </c>
      <c r="Q9409">
        <f t="shared" si="440"/>
        <v>417.30811876278341</v>
      </c>
      <c r="R9409" s="16" t="str">
        <f>TEXT(Ecom[[#This Row],[Dates]],"mmm")</f>
        <v>Nov</v>
      </c>
      <c r="S9409" s="16" t="str">
        <f>TEXT(Ecom[[#This Row],[Dates]],"YYYY")</f>
        <v>2026</v>
      </c>
      <c r="T9409" s="16"/>
    </row>
    <row r="9410" spans="1:20" x14ac:dyDescent="0.25">
      <c r="A9410" t="s">
        <v>13</v>
      </c>
      <c r="B9410" s="16">
        <v>45715</v>
      </c>
      <c r="C9410" t="s">
        <v>14</v>
      </c>
      <c r="D9410" t="s">
        <v>15</v>
      </c>
      <c r="E9410" t="s">
        <v>75</v>
      </c>
      <c r="F9410" t="s">
        <v>76</v>
      </c>
      <c r="G9410">
        <v>10035</v>
      </c>
      <c r="H9410" t="s">
        <v>57</v>
      </c>
      <c r="I9410" t="s">
        <v>19</v>
      </c>
      <c r="J9410" t="s">
        <v>33</v>
      </c>
      <c r="K9410" s="6">
        <v>12.07</v>
      </c>
      <c r="L9410">
        <v>1</v>
      </c>
      <c r="M9410">
        <v>0</v>
      </c>
      <c r="N9410" s="6">
        <v>3.9830999999999999</v>
      </c>
      <c r="O9410" t="str">
        <f t="shared" ref="O9410:O9473" si="441">IF(N9410&lt;0,N9410,"")</f>
        <v/>
      </c>
      <c r="P9410" s="6">
        <f t="shared" si="439"/>
        <v>34.420999999999999</v>
      </c>
      <c r="Q9410">
        <f t="shared" si="440"/>
        <v>291.7595524761341</v>
      </c>
      <c r="R9410" s="16" t="str">
        <f>TEXT(Ecom[[#This Row],[Dates]],"mmm")</f>
        <v>Feb</v>
      </c>
      <c r="S9410" s="16" t="str">
        <f>TEXT(Ecom[[#This Row],[Dates]],"YYYY")</f>
        <v>2025</v>
      </c>
      <c r="T9410" s="16"/>
    </row>
    <row r="9411" spans="1:20" x14ac:dyDescent="0.25">
      <c r="A9411" t="s">
        <v>62</v>
      </c>
      <c r="B9411" s="16">
        <v>46236</v>
      </c>
      <c r="C9411" t="s">
        <v>14</v>
      </c>
      <c r="D9411" t="s">
        <v>15</v>
      </c>
      <c r="E9411" t="s">
        <v>55</v>
      </c>
      <c r="F9411" t="s">
        <v>56</v>
      </c>
      <c r="G9411">
        <v>19143</v>
      </c>
      <c r="H9411" t="s">
        <v>57</v>
      </c>
      <c r="I9411" t="s">
        <v>26</v>
      </c>
      <c r="J9411" t="s">
        <v>37</v>
      </c>
      <c r="K9411" s="6">
        <v>3.2730000000000001</v>
      </c>
      <c r="L9411">
        <v>1</v>
      </c>
      <c r="M9411">
        <v>0.7</v>
      </c>
      <c r="N9411" s="6">
        <v>-2.5093000000000001</v>
      </c>
      <c r="O9411">
        <f t="shared" si="441"/>
        <v>-2.5093000000000001</v>
      </c>
      <c r="P9411" s="6">
        <f t="shared" ref="P9411:P9474" si="442">AVERAGE(K9411:K9413)</f>
        <v>65.296333333333337</v>
      </c>
      <c r="Q9411">
        <f t="shared" si="440"/>
        <v>210.6985043791949</v>
      </c>
      <c r="R9411" s="16" t="str">
        <f>TEXT(Ecom[[#This Row],[Dates]],"mmm")</f>
        <v>Aug</v>
      </c>
      <c r="S9411" s="16" t="str">
        <f>TEXT(Ecom[[#This Row],[Dates]],"YYYY")</f>
        <v>2026</v>
      </c>
      <c r="T9411" s="16"/>
    </row>
    <row r="9412" spans="1:20" x14ac:dyDescent="0.25">
      <c r="A9412" t="s">
        <v>62</v>
      </c>
      <c r="B9412" s="16">
        <v>45720</v>
      </c>
      <c r="C9412" t="s">
        <v>14</v>
      </c>
      <c r="D9412" t="s">
        <v>15</v>
      </c>
      <c r="E9412" t="s">
        <v>55</v>
      </c>
      <c r="F9412" t="s">
        <v>56</v>
      </c>
      <c r="G9412">
        <v>19143</v>
      </c>
      <c r="H9412" t="s">
        <v>57</v>
      </c>
      <c r="I9412" t="s">
        <v>19</v>
      </c>
      <c r="J9412" t="s">
        <v>33</v>
      </c>
      <c r="K9412" s="6">
        <v>87.92</v>
      </c>
      <c r="L9412">
        <v>5</v>
      </c>
      <c r="M9412">
        <v>0.2</v>
      </c>
      <c r="N9412" s="6">
        <v>15.385999999999999</v>
      </c>
      <c r="O9412" t="str">
        <f t="shared" si="441"/>
        <v/>
      </c>
      <c r="P9412" s="6">
        <f t="shared" si="442"/>
        <v>998.84533333333331</v>
      </c>
      <c r="Q9412">
        <f t="shared" si="440"/>
        <v>1042.866087436641</v>
      </c>
      <c r="R9412" s="16" t="str">
        <f>TEXT(Ecom[[#This Row],[Dates]],"mmm")</f>
        <v>Mar</v>
      </c>
      <c r="S9412" s="16" t="str">
        <f>TEXT(Ecom[[#This Row],[Dates]],"YYYY")</f>
        <v>2025</v>
      </c>
      <c r="T9412" s="16"/>
    </row>
    <row r="9413" spans="1:20" x14ac:dyDescent="0.25">
      <c r="A9413" t="s">
        <v>13</v>
      </c>
      <c r="B9413" s="16">
        <v>46203</v>
      </c>
      <c r="C9413" t="s">
        <v>22</v>
      </c>
      <c r="D9413" t="s">
        <v>15</v>
      </c>
      <c r="E9413" t="s">
        <v>305</v>
      </c>
      <c r="F9413" t="s">
        <v>81</v>
      </c>
      <c r="G9413">
        <v>85301</v>
      </c>
      <c r="H9413" t="s">
        <v>25</v>
      </c>
      <c r="I9413" t="s">
        <v>26</v>
      </c>
      <c r="J9413" t="s">
        <v>32</v>
      </c>
      <c r="K9413" s="6">
        <v>104.696</v>
      </c>
      <c r="L9413">
        <v>1</v>
      </c>
      <c r="M9413">
        <v>0.2</v>
      </c>
      <c r="N9413" s="6">
        <v>6.5434999999999999</v>
      </c>
      <c r="O9413" t="str">
        <f t="shared" si="441"/>
        <v/>
      </c>
      <c r="P9413" s="6">
        <f t="shared" si="442"/>
        <v>971.81066666666663</v>
      </c>
      <c r="Q9413">
        <f t="shared" ref="Q9413:Q9476" si="443">SQRT(SUMXMY2(K9413:K9415,P9411:P9413)/3)</f>
        <v>1181.9562305306029</v>
      </c>
      <c r="R9413" s="16" t="str">
        <f>TEXT(Ecom[[#This Row],[Dates]],"mmm")</f>
        <v>Jun</v>
      </c>
      <c r="S9413" s="16" t="str">
        <f>TEXT(Ecom[[#This Row],[Dates]],"YYYY")</f>
        <v>2026</v>
      </c>
      <c r="T9413" s="16"/>
    </row>
    <row r="9414" spans="1:20" x14ac:dyDescent="0.25">
      <c r="A9414" t="s">
        <v>62</v>
      </c>
      <c r="B9414" s="16">
        <v>45963</v>
      </c>
      <c r="C9414" t="s">
        <v>14</v>
      </c>
      <c r="D9414" t="s">
        <v>15</v>
      </c>
      <c r="E9414" t="s">
        <v>23</v>
      </c>
      <c r="F9414" t="s">
        <v>24</v>
      </c>
      <c r="G9414">
        <v>90036</v>
      </c>
      <c r="H9414" t="s">
        <v>25</v>
      </c>
      <c r="I9414" t="s">
        <v>19</v>
      </c>
      <c r="J9414" t="s">
        <v>21</v>
      </c>
      <c r="K9414" s="6">
        <v>2803.92</v>
      </c>
      <c r="L9414">
        <v>5</v>
      </c>
      <c r="M9414">
        <v>0.2</v>
      </c>
      <c r="N9414" s="6">
        <v>0</v>
      </c>
      <c r="O9414" t="str">
        <f t="shared" si="441"/>
        <v/>
      </c>
      <c r="P9414" s="6">
        <f t="shared" si="442"/>
        <v>1020.1066666666666</v>
      </c>
      <c r="Q9414">
        <f t="shared" si="443"/>
        <v>1262.6974352266659</v>
      </c>
      <c r="R9414" s="16" t="str">
        <f>TEXT(Ecom[[#This Row],[Dates]],"mmm")</f>
        <v>Nov</v>
      </c>
      <c r="S9414" s="16" t="str">
        <f>TEXT(Ecom[[#This Row],[Dates]],"YYYY")</f>
        <v>2025</v>
      </c>
      <c r="T9414" s="16"/>
    </row>
    <row r="9415" spans="1:20" x14ac:dyDescent="0.25">
      <c r="A9415" t="s">
        <v>62</v>
      </c>
      <c r="B9415" s="16">
        <v>45862</v>
      </c>
      <c r="C9415" t="s">
        <v>22</v>
      </c>
      <c r="D9415" t="s">
        <v>15</v>
      </c>
      <c r="E9415" t="s">
        <v>61</v>
      </c>
      <c r="F9415" t="s">
        <v>46</v>
      </c>
      <c r="G9415">
        <v>77041</v>
      </c>
      <c r="H9415" t="s">
        <v>47</v>
      </c>
      <c r="I9415" t="s">
        <v>26</v>
      </c>
      <c r="J9415" t="s">
        <v>37</v>
      </c>
      <c r="K9415" s="6">
        <v>6.8159999999999998</v>
      </c>
      <c r="L9415">
        <v>2</v>
      </c>
      <c r="M9415">
        <v>0.8</v>
      </c>
      <c r="N9415" s="6">
        <v>-11.587199999999999</v>
      </c>
      <c r="O9415">
        <f t="shared" si="441"/>
        <v>-11.587199999999999</v>
      </c>
      <c r="P9415" s="6">
        <f t="shared" si="442"/>
        <v>91.446666666666658</v>
      </c>
      <c r="Q9415">
        <f t="shared" si="443"/>
        <v>714.21824782687315</v>
      </c>
      <c r="R9415" s="16" t="str">
        <f>TEXT(Ecom[[#This Row],[Dates]],"mmm")</f>
        <v>Jul</v>
      </c>
      <c r="S9415" s="16" t="str">
        <f>TEXT(Ecom[[#This Row],[Dates]],"YYYY")</f>
        <v>2025</v>
      </c>
      <c r="T9415" s="16"/>
    </row>
    <row r="9416" spans="1:20" x14ac:dyDescent="0.25">
      <c r="A9416" t="s">
        <v>28</v>
      </c>
      <c r="B9416" s="16">
        <v>46003</v>
      </c>
      <c r="C9416" t="s">
        <v>14</v>
      </c>
      <c r="D9416" t="s">
        <v>15</v>
      </c>
      <c r="E9416" t="s">
        <v>42</v>
      </c>
      <c r="F9416" t="s">
        <v>43</v>
      </c>
      <c r="G9416">
        <v>98115</v>
      </c>
      <c r="H9416" t="s">
        <v>25</v>
      </c>
      <c r="I9416" t="s">
        <v>35</v>
      </c>
      <c r="J9416" t="s">
        <v>36</v>
      </c>
      <c r="K9416" s="6">
        <v>249.584</v>
      </c>
      <c r="L9416">
        <v>2</v>
      </c>
      <c r="M9416">
        <v>0.2</v>
      </c>
      <c r="N9416" s="6">
        <v>15.599</v>
      </c>
      <c r="O9416" t="str">
        <f t="shared" si="441"/>
        <v/>
      </c>
      <c r="P9416" s="6">
        <f t="shared" si="442"/>
        <v>92.544666666666672</v>
      </c>
      <c r="Q9416">
        <f t="shared" si="443"/>
        <v>449.40845718195669</v>
      </c>
      <c r="R9416" s="16" t="str">
        <f>TEXT(Ecom[[#This Row],[Dates]],"mmm")</f>
        <v>Dec</v>
      </c>
      <c r="S9416" s="16" t="str">
        <f>TEXT(Ecom[[#This Row],[Dates]],"YYYY")</f>
        <v>2025</v>
      </c>
      <c r="T9416" s="16"/>
    </row>
    <row r="9417" spans="1:20" x14ac:dyDescent="0.25">
      <c r="A9417" t="s">
        <v>28</v>
      </c>
      <c r="B9417" s="16">
        <v>45681</v>
      </c>
      <c r="C9417" t="s">
        <v>14</v>
      </c>
      <c r="D9417" t="s">
        <v>15</v>
      </c>
      <c r="E9417" t="s">
        <v>42</v>
      </c>
      <c r="F9417" t="s">
        <v>43</v>
      </c>
      <c r="G9417">
        <v>98115</v>
      </c>
      <c r="H9417" t="s">
        <v>25</v>
      </c>
      <c r="I9417" t="s">
        <v>26</v>
      </c>
      <c r="J9417" t="s">
        <v>41</v>
      </c>
      <c r="K9417" s="6">
        <v>17.940000000000001</v>
      </c>
      <c r="L9417">
        <v>3</v>
      </c>
      <c r="M9417">
        <v>0</v>
      </c>
      <c r="N9417" s="6">
        <v>8.7905999999999995</v>
      </c>
      <c r="O9417" t="str">
        <f t="shared" si="441"/>
        <v/>
      </c>
      <c r="P9417" s="6">
        <f t="shared" si="442"/>
        <v>12.805999999999999</v>
      </c>
      <c r="Q9417">
        <f t="shared" si="443"/>
        <v>63.782568561451775</v>
      </c>
      <c r="R9417" s="16" t="str">
        <f>TEXT(Ecom[[#This Row],[Dates]],"mmm")</f>
        <v>Jan</v>
      </c>
      <c r="S9417" s="16" t="str">
        <f>TEXT(Ecom[[#This Row],[Dates]],"YYYY")</f>
        <v>2025</v>
      </c>
      <c r="T9417" s="16"/>
    </row>
    <row r="9418" spans="1:20" x14ac:dyDescent="0.25">
      <c r="A9418" t="s">
        <v>28</v>
      </c>
      <c r="B9418" s="16">
        <v>45697</v>
      </c>
      <c r="C9418" t="s">
        <v>14</v>
      </c>
      <c r="D9418" t="s">
        <v>15</v>
      </c>
      <c r="E9418" t="s">
        <v>42</v>
      </c>
      <c r="F9418" t="s">
        <v>43</v>
      </c>
      <c r="G9418">
        <v>98115</v>
      </c>
      <c r="H9418" t="s">
        <v>25</v>
      </c>
      <c r="I9418" t="s">
        <v>19</v>
      </c>
      <c r="J9418" t="s">
        <v>33</v>
      </c>
      <c r="K9418" s="6">
        <v>10.11</v>
      </c>
      <c r="L9418">
        <v>3</v>
      </c>
      <c r="M9418">
        <v>0</v>
      </c>
      <c r="N9418" s="6">
        <v>3.2351999999999999</v>
      </c>
      <c r="O9418" t="str">
        <f t="shared" si="441"/>
        <v/>
      </c>
      <c r="P9418" s="6">
        <f t="shared" si="442"/>
        <v>10.81</v>
      </c>
      <c r="Q9418">
        <f t="shared" si="443"/>
        <v>47.619051777079193</v>
      </c>
      <c r="R9418" s="16" t="str">
        <f>TEXT(Ecom[[#This Row],[Dates]],"mmm")</f>
        <v>Feb</v>
      </c>
      <c r="S9418" s="16" t="str">
        <f>TEXT(Ecom[[#This Row],[Dates]],"YYYY")</f>
        <v>2025</v>
      </c>
      <c r="T9418" s="16"/>
    </row>
    <row r="9419" spans="1:20" x14ac:dyDescent="0.25">
      <c r="A9419" t="s">
        <v>28</v>
      </c>
      <c r="B9419" s="16">
        <v>46146</v>
      </c>
      <c r="C9419" t="s">
        <v>44</v>
      </c>
      <c r="D9419" t="s">
        <v>15</v>
      </c>
      <c r="E9419" t="s">
        <v>196</v>
      </c>
      <c r="F9419" t="s">
        <v>40</v>
      </c>
      <c r="G9419">
        <v>28314</v>
      </c>
      <c r="H9419" t="s">
        <v>18</v>
      </c>
      <c r="I9419" t="s">
        <v>26</v>
      </c>
      <c r="J9419" t="s">
        <v>41</v>
      </c>
      <c r="K9419" s="6">
        <v>10.368</v>
      </c>
      <c r="L9419">
        <v>2</v>
      </c>
      <c r="M9419">
        <v>0.2</v>
      </c>
      <c r="N9419" s="6">
        <v>3.6288</v>
      </c>
      <c r="O9419" t="str">
        <f t="shared" si="441"/>
        <v/>
      </c>
      <c r="P9419" s="6">
        <f t="shared" si="442"/>
        <v>12.514666666666665</v>
      </c>
      <c r="Q9419">
        <f t="shared" si="443"/>
        <v>2.2051829184228016</v>
      </c>
      <c r="R9419" s="16" t="str">
        <f>TEXT(Ecom[[#This Row],[Dates]],"mmm")</f>
        <v>May</v>
      </c>
      <c r="S9419" s="16" t="str">
        <f>TEXT(Ecom[[#This Row],[Dates]],"YYYY")</f>
        <v>2026</v>
      </c>
      <c r="T9419" s="16"/>
    </row>
    <row r="9420" spans="1:20" x14ac:dyDescent="0.25">
      <c r="A9420" t="s">
        <v>28</v>
      </c>
      <c r="B9420" s="16">
        <v>46328</v>
      </c>
      <c r="C9420" t="s">
        <v>44</v>
      </c>
      <c r="D9420" t="s">
        <v>15</v>
      </c>
      <c r="E9420" t="s">
        <v>196</v>
      </c>
      <c r="F9420" t="s">
        <v>40</v>
      </c>
      <c r="G9420">
        <v>28314</v>
      </c>
      <c r="H9420" t="s">
        <v>18</v>
      </c>
      <c r="I9420" t="s">
        <v>26</v>
      </c>
      <c r="J9420" t="s">
        <v>41</v>
      </c>
      <c r="K9420" s="6">
        <v>11.952</v>
      </c>
      <c r="L9420">
        <v>3</v>
      </c>
      <c r="M9420">
        <v>0.2</v>
      </c>
      <c r="N9420" s="6">
        <v>4.0338000000000003</v>
      </c>
      <c r="O9420" t="str">
        <f t="shared" si="441"/>
        <v/>
      </c>
      <c r="P9420" s="6">
        <f t="shared" si="442"/>
        <v>16.386666666666667</v>
      </c>
      <c r="Q9420">
        <f t="shared" si="443"/>
        <v>3.6503329325581424</v>
      </c>
      <c r="R9420" s="16" t="str">
        <f>TEXT(Ecom[[#This Row],[Dates]],"mmm")</f>
        <v>Nov</v>
      </c>
      <c r="S9420" s="16" t="str">
        <f>TEXT(Ecom[[#This Row],[Dates]],"YYYY")</f>
        <v>2026</v>
      </c>
      <c r="T9420" s="16"/>
    </row>
    <row r="9421" spans="1:20" x14ac:dyDescent="0.25">
      <c r="A9421" t="s">
        <v>13</v>
      </c>
      <c r="B9421" s="16">
        <v>45921</v>
      </c>
      <c r="C9421" t="s">
        <v>22</v>
      </c>
      <c r="D9421" t="s">
        <v>15</v>
      </c>
      <c r="E9421" t="s">
        <v>61</v>
      </c>
      <c r="F9421" t="s">
        <v>46</v>
      </c>
      <c r="G9421">
        <v>77041</v>
      </c>
      <c r="H9421" t="s">
        <v>47</v>
      </c>
      <c r="I9421" t="s">
        <v>26</v>
      </c>
      <c r="J9421" t="s">
        <v>38</v>
      </c>
      <c r="K9421" s="6">
        <v>15.224</v>
      </c>
      <c r="L9421">
        <v>2</v>
      </c>
      <c r="M9421">
        <v>0.8</v>
      </c>
      <c r="N9421" s="6">
        <v>-38.821199999999997</v>
      </c>
      <c r="O9421">
        <f t="shared" si="441"/>
        <v>-38.821199999999997</v>
      </c>
      <c r="P9421" s="6">
        <f t="shared" si="442"/>
        <v>213.98666666666665</v>
      </c>
      <c r="Q9421">
        <f t="shared" si="443"/>
        <v>225.63703623494274</v>
      </c>
      <c r="R9421" s="16" t="str">
        <f>TEXT(Ecom[[#This Row],[Dates]],"mmm")</f>
        <v>Sep</v>
      </c>
      <c r="S9421" s="16" t="str">
        <f>TEXT(Ecom[[#This Row],[Dates]],"YYYY")</f>
        <v>2025</v>
      </c>
      <c r="T9421" s="16"/>
    </row>
    <row r="9422" spans="1:20" x14ac:dyDescent="0.25">
      <c r="A9422" t="s">
        <v>13</v>
      </c>
      <c r="B9422" s="16">
        <v>46147</v>
      </c>
      <c r="C9422" t="s">
        <v>22</v>
      </c>
      <c r="D9422" t="s">
        <v>15</v>
      </c>
      <c r="E9422" t="s">
        <v>61</v>
      </c>
      <c r="F9422" t="s">
        <v>46</v>
      </c>
      <c r="G9422">
        <v>77041</v>
      </c>
      <c r="H9422" t="s">
        <v>47</v>
      </c>
      <c r="I9422" t="s">
        <v>26</v>
      </c>
      <c r="J9422" t="s">
        <v>38</v>
      </c>
      <c r="K9422" s="6">
        <v>21.984000000000002</v>
      </c>
      <c r="L9422">
        <v>6</v>
      </c>
      <c r="M9422">
        <v>0.8</v>
      </c>
      <c r="N9422" s="6">
        <v>-56.059199999999997</v>
      </c>
      <c r="O9422">
        <f t="shared" si="441"/>
        <v>-56.059199999999997</v>
      </c>
      <c r="P9422" s="6">
        <f t="shared" si="442"/>
        <v>222.47866666666667</v>
      </c>
      <c r="Q9422">
        <f t="shared" si="443"/>
        <v>248.84557428966971</v>
      </c>
      <c r="R9422" s="16" t="str">
        <f>TEXT(Ecom[[#This Row],[Dates]],"mmm")</f>
        <v>May</v>
      </c>
      <c r="S9422" s="16" t="str">
        <f>TEXT(Ecom[[#This Row],[Dates]],"YYYY")</f>
        <v>2026</v>
      </c>
      <c r="T9422" s="16"/>
    </row>
    <row r="9423" spans="1:20" x14ac:dyDescent="0.25">
      <c r="A9423" t="s">
        <v>28</v>
      </c>
      <c r="B9423" s="16">
        <v>46268</v>
      </c>
      <c r="C9423" t="s">
        <v>22</v>
      </c>
      <c r="D9423" t="s">
        <v>15</v>
      </c>
      <c r="E9423" t="s">
        <v>52</v>
      </c>
      <c r="F9423" t="s">
        <v>24</v>
      </c>
      <c r="G9423">
        <v>94122</v>
      </c>
      <c r="H9423" t="s">
        <v>25</v>
      </c>
      <c r="I9423" t="s">
        <v>35</v>
      </c>
      <c r="J9423" t="s">
        <v>36</v>
      </c>
      <c r="K9423" s="6">
        <v>604.75199999999995</v>
      </c>
      <c r="L9423">
        <v>6</v>
      </c>
      <c r="M9423">
        <v>0.2</v>
      </c>
      <c r="N9423" s="6">
        <v>60.475200000000001</v>
      </c>
      <c r="O9423" t="str">
        <f t="shared" si="441"/>
        <v/>
      </c>
      <c r="P9423" s="6">
        <f t="shared" si="442"/>
        <v>315.94266666666664</v>
      </c>
      <c r="Q9423">
        <f t="shared" si="443"/>
        <v>248.94784181608981</v>
      </c>
      <c r="R9423" s="16" t="str">
        <f>TEXT(Ecom[[#This Row],[Dates]],"mmm")</f>
        <v>Sep</v>
      </c>
      <c r="S9423" s="16" t="str">
        <f>TEXT(Ecom[[#This Row],[Dates]],"YYYY")</f>
        <v>2026</v>
      </c>
      <c r="T9423" s="16"/>
    </row>
    <row r="9424" spans="1:20" x14ac:dyDescent="0.25">
      <c r="A9424" t="s">
        <v>28</v>
      </c>
      <c r="B9424" s="16">
        <v>46339</v>
      </c>
      <c r="C9424" t="s">
        <v>22</v>
      </c>
      <c r="D9424" t="s">
        <v>15</v>
      </c>
      <c r="E9424" t="s">
        <v>52</v>
      </c>
      <c r="F9424" t="s">
        <v>24</v>
      </c>
      <c r="G9424">
        <v>94122</v>
      </c>
      <c r="H9424" t="s">
        <v>25</v>
      </c>
      <c r="I9424" t="s">
        <v>26</v>
      </c>
      <c r="J9424" t="s">
        <v>110</v>
      </c>
      <c r="K9424" s="6">
        <v>40.700000000000003</v>
      </c>
      <c r="L9424">
        <v>5</v>
      </c>
      <c r="M9424">
        <v>0</v>
      </c>
      <c r="N9424" s="6">
        <v>11.803000000000001</v>
      </c>
      <c r="O9424" t="str">
        <f t="shared" si="441"/>
        <v/>
      </c>
      <c r="P9424" s="6">
        <f t="shared" si="442"/>
        <v>129.35866666666666</v>
      </c>
      <c r="Q9424">
        <f t="shared" si="443"/>
        <v>115.96540107769692</v>
      </c>
      <c r="R9424" s="16" t="str">
        <f>TEXT(Ecom[[#This Row],[Dates]],"mmm")</f>
        <v>Nov</v>
      </c>
      <c r="S9424" s="16" t="str">
        <f>TEXT(Ecom[[#This Row],[Dates]],"YYYY")</f>
        <v>2026</v>
      </c>
      <c r="T9424" s="16"/>
    </row>
    <row r="9425" spans="1:20" x14ac:dyDescent="0.25">
      <c r="A9425" t="s">
        <v>28</v>
      </c>
      <c r="B9425" s="16">
        <v>45805</v>
      </c>
      <c r="C9425" t="s">
        <v>22</v>
      </c>
      <c r="D9425" t="s">
        <v>15</v>
      </c>
      <c r="E9425" t="s">
        <v>52</v>
      </c>
      <c r="F9425" t="s">
        <v>24</v>
      </c>
      <c r="G9425">
        <v>94122</v>
      </c>
      <c r="H9425" t="s">
        <v>25</v>
      </c>
      <c r="I9425" t="s">
        <v>35</v>
      </c>
      <c r="J9425" t="s">
        <v>36</v>
      </c>
      <c r="K9425" s="6">
        <v>302.37599999999998</v>
      </c>
      <c r="L9425">
        <v>3</v>
      </c>
      <c r="M9425">
        <v>0.2</v>
      </c>
      <c r="N9425" s="6">
        <v>37.796999999999997</v>
      </c>
      <c r="O9425" t="str">
        <f t="shared" si="441"/>
        <v/>
      </c>
      <c r="P9425" s="6">
        <f t="shared" si="442"/>
        <v>1377.5559999999998</v>
      </c>
      <c r="Q9425">
        <f t="shared" si="443"/>
        <v>1390.9820373609216</v>
      </c>
      <c r="R9425" s="16" t="str">
        <f>TEXT(Ecom[[#This Row],[Dates]],"mmm")</f>
        <v>May</v>
      </c>
      <c r="S9425" s="16" t="str">
        <f>TEXT(Ecom[[#This Row],[Dates]],"YYYY")</f>
        <v>2025</v>
      </c>
      <c r="T9425" s="16"/>
    </row>
    <row r="9426" spans="1:20" x14ac:dyDescent="0.25">
      <c r="A9426" t="s">
        <v>28</v>
      </c>
      <c r="B9426" s="16">
        <v>46180</v>
      </c>
      <c r="C9426" t="s">
        <v>22</v>
      </c>
      <c r="D9426" t="s">
        <v>15</v>
      </c>
      <c r="E9426" t="s">
        <v>52</v>
      </c>
      <c r="F9426" t="s">
        <v>24</v>
      </c>
      <c r="G9426">
        <v>94122</v>
      </c>
      <c r="H9426" t="s">
        <v>25</v>
      </c>
      <c r="I9426" t="s">
        <v>35</v>
      </c>
      <c r="J9426" t="s">
        <v>59</v>
      </c>
      <c r="K9426" s="6">
        <v>45</v>
      </c>
      <c r="L9426">
        <v>3</v>
      </c>
      <c r="M9426">
        <v>0</v>
      </c>
      <c r="N9426" s="6">
        <v>4.95</v>
      </c>
      <c r="O9426" t="str">
        <f t="shared" si="441"/>
        <v/>
      </c>
      <c r="P9426" s="6">
        <f t="shared" si="442"/>
        <v>1288.5640000000001</v>
      </c>
      <c r="Q9426">
        <f t="shared" si="443"/>
        <v>1567.8785073291208</v>
      </c>
      <c r="R9426" s="16" t="str">
        <f>TEXT(Ecom[[#This Row],[Dates]],"mmm")</f>
        <v>Jun</v>
      </c>
      <c r="S9426" s="16" t="str">
        <f>TEXT(Ecom[[#This Row],[Dates]],"YYYY")</f>
        <v>2026</v>
      </c>
      <c r="T9426" s="16"/>
    </row>
    <row r="9427" spans="1:20" x14ac:dyDescent="0.25">
      <c r="A9427" t="s">
        <v>13</v>
      </c>
      <c r="B9427" s="16">
        <v>46145</v>
      </c>
      <c r="C9427" t="s">
        <v>14</v>
      </c>
      <c r="D9427" t="s">
        <v>15</v>
      </c>
      <c r="E9427" t="s">
        <v>75</v>
      </c>
      <c r="F9427" t="s">
        <v>76</v>
      </c>
      <c r="G9427">
        <v>10035</v>
      </c>
      <c r="H9427" t="s">
        <v>57</v>
      </c>
      <c r="I9427" t="s">
        <v>19</v>
      </c>
      <c r="J9427" t="s">
        <v>21</v>
      </c>
      <c r="K9427" s="6">
        <v>3785.2919999999999</v>
      </c>
      <c r="L9427">
        <v>6</v>
      </c>
      <c r="M9427">
        <v>0.1</v>
      </c>
      <c r="N9427" s="6">
        <v>420.58800000000002</v>
      </c>
      <c r="O9427" t="str">
        <f t="shared" si="441"/>
        <v/>
      </c>
      <c r="P9427" s="6">
        <f t="shared" si="442"/>
        <v>1340.1973333333333</v>
      </c>
      <c r="Q9427">
        <f t="shared" si="443"/>
        <v>1699.7931898713553</v>
      </c>
      <c r="R9427" s="16" t="str">
        <f>TEXT(Ecom[[#This Row],[Dates]],"mmm")</f>
        <v>May</v>
      </c>
      <c r="S9427" s="16" t="str">
        <f>TEXT(Ecom[[#This Row],[Dates]],"YYYY")</f>
        <v>2026</v>
      </c>
      <c r="T9427" s="16"/>
    </row>
    <row r="9428" spans="1:20" x14ac:dyDescent="0.25">
      <c r="A9428" t="s">
        <v>28</v>
      </c>
      <c r="B9428" s="16">
        <v>45754</v>
      </c>
      <c r="C9428" t="s">
        <v>14</v>
      </c>
      <c r="D9428" t="s">
        <v>15</v>
      </c>
      <c r="E9428" t="s">
        <v>42</v>
      </c>
      <c r="F9428" t="s">
        <v>43</v>
      </c>
      <c r="G9428">
        <v>98105</v>
      </c>
      <c r="H9428" t="s">
        <v>25</v>
      </c>
      <c r="I9428" t="s">
        <v>26</v>
      </c>
      <c r="J9428" t="s">
        <v>34</v>
      </c>
      <c r="K9428" s="6">
        <v>35.4</v>
      </c>
      <c r="L9428">
        <v>5</v>
      </c>
      <c r="M9428">
        <v>0</v>
      </c>
      <c r="N9428" s="6">
        <v>13.452</v>
      </c>
      <c r="O9428" t="str">
        <f t="shared" si="441"/>
        <v/>
      </c>
      <c r="P9428" s="6">
        <f t="shared" si="442"/>
        <v>482.75333333333333</v>
      </c>
      <c r="Q9428">
        <f t="shared" si="443"/>
        <v>1065.1916565181366</v>
      </c>
      <c r="R9428" s="16" t="str">
        <f>TEXT(Ecom[[#This Row],[Dates]],"mmm")</f>
        <v>Apr</v>
      </c>
      <c r="S9428" s="16" t="str">
        <f>TEXT(Ecom[[#This Row],[Dates]],"YYYY")</f>
        <v>2025</v>
      </c>
      <c r="T9428" s="16"/>
    </row>
    <row r="9429" spans="1:20" x14ac:dyDescent="0.25">
      <c r="A9429" t="s">
        <v>28</v>
      </c>
      <c r="B9429" s="16">
        <v>45834</v>
      </c>
      <c r="C9429" t="s">
        <v>22</v>
      </c>
      <c r="D9429" t="s">
        <v>15</v>
      </c>
      <c r="E9429" t="s">
        <v>283</v>
      </c>
      <c r="F9429" t="s">
        <v>76</v>
      </c>
      <c r="G9429">
        <v>14215</v>
      </c>
      <c r="H9429" t="s">
        <v>57</v>
      </c>
      <c r="I9429" t="s">
        <v>19</v>
      </c>
      <c r="J9429" t="s">
        <v>33</v>
      </c>
      <c r="K9429" s="6">
        <v>199.9</v>
      </c>
      <c r="L9429">
        <v>5</v>
      </c>
      <c r="M9429">
        <v>0</v>
      </c>
      <c r="N9429" s="6">
        <v>39.979999999999997</v>
      </c>
      <c r="O9429" t="str">
        <f t="shared" si="441"/>
        <v/>
      </c>
      <c r="P9429" s="6">
        <f t="shared" si="442"/>
        <v>837.60666666666668</v>
      </c>
      <c r="Q9429">
        <f t="shared" si="443"/>
        <v>796.30585747828218</v>
      </c>
      <c r="R9429" s="16" t="str">
        <f>TEXT(Ecom[[#This Row],[Dates]],"mmm")</f>
        <v>Jun</v>
      </c>
      <c r="S9429" s="16" t="str">
        <f>TEXT(Ecom[[#This Row],[Dates]],"YYYY")</f>
        <v>2025</v>
      </c>
      <c r="T9429" s="16"/>
    </row>
    <row r="9430" spans="1:20" x14ac:dyDescent="0.25">
      <c r="A9430" t="s">
        <v>28</v>
      </c>
      <c r="B9430" s="16">
        <v>45826</v>
      </c>
      <c r="C9430" t="s">
        <v>22</v>
      </c>
      <c r="D9430" t="s">
        <v>15</v>
      </c>
      <c r="E9430" t="s">
        <v>195</v>
      </c>
      <c r="F9430" t="s">
        <v>46</v>
      </c>
      <c r="G9430">
        <v>77340</v>
      </c>
      <c r="H9430" t="s">
        <v>47</v>
      </c>
      <c r="I9430" t="s">
        <v>19</v>
      </c>
      <c r="J9430" t="s">
        <v>21</v>
      </c>
      <c r="K9430" s="6">
        <v>1212.96</v>
      </c>
      <c r="L9430">
        <v>8</v>
      </c>
      <c r="M9430">
        <v>0.3</v>
      </c>
      <c r="N9430" s="6">
        <v>-69.311999999999998</v>
      </c>
      <c r="O9430">
        <f t="shared" si="441"/>
        <v>-69.311999999999998</v>
      </c>
      <c r="P9430" s="6">
        <f t="shared" si="442"/>
        <v>805.46699999999998</v>
      </c>
      <c r="Q9430">
        <f t="shared" si="443"/>
        <v>604.10136890855097</v>
      </c>
      <c r="R9430" s="16" t="str">
        <f>TEXT(Ecom[[#This Row],[Dates]],"mmm")</f>
        <v>Jun</v>
      </c>
      <c r="S9430" s="16" t="str">
        <f>TEXT(Ecom[[#This Row],[Dates]],"YYYY")</f>
        <v>2025</v>
      </c>
      <c r="T9430" s="16"/>
    </row>
    <row r="9431" spans="1:20" x14ac:dyDescent="0.25">
      <c r="A9431" t="s">
        <v>28</v>
      </c>
      <c r="B9431" s="16">
        <v>45746</v>
      </c>
      <c r="C9431" t="s">
        <v>22</v>
      </c>
      <c r="D9431" t="s">
        <v>15</v>
      </c>
      <c r="E9431" t="s">
        <v>135</v>
      </c>
      <c r="F9431" t="s">
        <v>46</v>
      </c>
      <c r="G9431">
        <v>75081</v>
      </c>
      <c r="H9431" t="s">
        <v>47</v>
      </c>
      <c r="I9431" t="s">
        <v>35</v>
      </c>
      <c r="J9431" t="s">
        <v>36</v>
      </c>
      <c r="K9431" s="6">
        <v>1099.96</v>
      </c>
      <c r="L9431">
        <v>5</v>
      </c>
      <c r="M9431">
        <v>0.2</v>
      </c>
      <c r="N9431" s="6">
        <v>82.497</v>
      </c>
      <c r="O9431" t="str">
        <f t="shared" si="441"/>
        <v/>
      </c>
      <c r="P9431" s="6">
        <f t="shared" si="442"/>
        <v>403.11500000000001</v>
      </c>
      <c r="Q9431">
        <f t="shared" si="443"/>
        <v>489.69044447423147</v>
      </c>
      <c r="R9431" s="16" t="str">
        <f>TEXT(Ecom[[#This Row],[Dates]],"mmm")</f>
        <v>Mar</v>
      </c>
      <c r="S9431" s="16" t="str">
        <f>TEXT(Ecom[[#This Row],[Dates]],"YYYY")</f>
        <v>2025</v>
      </c>
      <c r="T9431" s="16"/>
    </row>
    <row r="9432" spans="1:20" x14ac:dyDescent="0.25">
      <c r="A9432" t="s">
        <v>28</v>
      </c>
      <c r="B9432" s="16">
        <v>46347</v>
      </c>
      <c r="C9432" t="s">
        <v>22</v>
      </c>
      <c r="D9432" t="s">
        <v>15</v>
      </c>
      <c r="E9432" t="s">
        <v>135</v>
      </c>
      <c r="F9432" t="s">
        <v>46</v>
      </c>
      <c r="G9432">
        <v>75081</v>
      </c>
      <c r="H9432" t="s">
        <v>47</v>
      </c>
      <c r="I9432" t="s">
        <v>19</v>
      </c>
      <c r="J9432" t="s">
        <v>31</v>
      </c>
      <c r="K9432" s="6">
        <v>103.48099999999999</v>
      </c>
      <c r="L9432">
        <v>1</v>
      </c>
      <c r="M9432">
        <v>0.3</v>
      </c>
      <c r="N9432" s="6">
        <v>-16.261299999999999</v>
      </c>
      <c r="O9432">
        <f t="shared" si="441"/>
        <v>-16.261299999999999</v>
      </c>
      <c r="P9432" s="6">
        <f t="shared" si="442"/>
        <v>46.488333333333323</v>
      </c>
      <c r="Q9432">
        <f t="shared" si="443"/>
        <v>465.77181685162026</v>
      </c>
      <c r="R9432" s="16" t="str">
        <f>TEXT(Ecom[[#This Row],[Dates]],"mmm")</f>
        <v>Nov</v>
      </c>
      <c r="S9432" s="16" t="str">
        <f>TEXT(Ecom[[#This Row],[Dates]],"YYYY")</f>
        <v>2026</v>
      </c>
      <c r="T9432" s="16"/>
    </row>
    <row r="9433" spans="1:20" x14ac:dyDescent="0.25">
      <c r="A9433" t="s">
        <v>168</v>
      </c>
      <c r="B9433" s="16">
        <v>46177</v>
      </c>
      <c r="C9433" t="s">
        <v>44</v>
      </c>
      <c r="D9433" t="s">
        <v>15</v>
      </c>
      <c r="E9433" t="s">
        <v>55</v>
      </c>
      <c r="F9433" t="s">
        <v>56</v>
      </c>
      <c r="G9433">
        <v>19134</v>
      </c>
      <c r="H9433" t="s">
        <v>57</v>
      </c>
      <c r="I9433" t="s">
        <v>26</v>
      </c>
      <c r="J9433" t="s">
        <v>27</v>
      </c>
      <c r="K9433" s="6">
        <v>5.9039999999999999</v>
      </c>
      <c r="L9433">
        <v>2</v>
      </c>
      <c r="M9433">
        <v>0.2</v>
      </c>
      <c r="N9433" s="6">
        <v>1.9925999999999999</v>
      </c>
      <c r="O9433" t="str">
        <f t="shared" si="441"/>
        <v/>
      </c>
      <c r="P9433" s="6">
        <f t="shared" si="442"/>
        <v>24.090666666666664</v>
      </c>
      <c r="Q9433">
        <f t="shared" si="443"/>
        <v>229.63346653904946</v>
      </c>
      <c r="R9433" s="16" t="str">
        <f>TEXT(Ecom[[#This Row],[Dates]],"mmm")</f>
        <v>Jun</v>
      </c>
      <c r="S9433" s="16" t="str">
        <f>TEXT(Ecom[[#This Row],[Dates]],"YYYY")</f>
        <v>2026</v>
      </c>
      <c r="T9433" s="16"/>
    </row>
    <row r="9434" spans="1:20" x14ac:dyDescent="0.25">
      <c r="A9434" t="s">
        <v>28</v>
      </c>
      <c r="B9434" s="16">
        <v>45677</v>
      </c>
      <c r="C9434" t="s">
        <v>14</v>
      </c>
      <c r="D9434" t="s">
        <v>15</v>
      </c>
      <c r="E9434" t="s">
        <v>175</v>
      </c>
      <c r="F9434" t="s">
        <v>81</v>
      </c>
      <c r="G9434">
        <v>85345</v>
      </c>
      <c r="H9434" t="s">
        <v>25</v>
      </c>
      <c r="I9434" t="s">
        <v>35</v>
      </c>
      <c r="J9434" t="s">
        <v>59</v>
      </c>
      <c r="K9434" s="6">
        <v>30.08</v>
      </c>
      <c r="L9434">
        <v>2</v>
      </c>
      <c r="M9434">
        <v>0.2</v>
      </c>
      <c r="N9434" s="6">
        <v>-5.2640000000000002</v>
      </c>
      <c r="O9434">
        <f t="shared" si="441"/>
        <v>-5.2640000000000002</v>
      </c>
      <c r="P9434" s="6">
        <f t="shared" si="442"/>
        <v>25.546666666666667</v>
      </c>
      <c r="Q9434">
        <f t="shared" si="443"/>
        <v>14.734582733601018</v>
      </c>
      <c r="R9434" s="16" t="str">
        <f>TEXT(Ecom[[#This Row],[Dates]],"mmm")</f>
        <v>Jan</v>
      </c>
      <c r="S9434" s="16" t="str">
        <f>TEXT(Ecom[[#This Row],[Dates]],"YYYY")</f>
        <v>2025</v>
      </c>
      <c r="T9434" s="16"/>
    </row>
    <row r="9435" spans="1:20" x14ac:dyDescent="0.25">
      <c r="A9435" t="s">
        <v>28</v>
      </c>
      <c r="B9435" s="16">
        <v>46145</v>
      </c>
      <c r="C9435" t="s">
        <v>14</v>
      </c>
      <c r="D9435" t="s">
        <v>15</v>
      </c>
      <c r="E9435" t="s">
        <v>175</v>
      </c>
      <c r="F9435" t="s">
        <v>81</v>
      </c>
      <c r="G9435">
        <v>85345</v>
      </c>
      <c r="H9435" t="s">
        <v>25</v>
      </c>
      <c r="I9435" t="s">
        <v>26</v>
      </c>
      <c r="J9435" t="s">
        <v>41</v>
      </c>
      <c r="K9435" s="6">
        <v>36.287999999999997</v>
      </c>
      <c r="L9435">
        <v>7</v>
      </c>
      <c r="M9435">
        <v>0.2</v>
      </c>
      <c r="N9435" s="6">
        <v>12.700799999999999</v>
      </c>
      <c r="O9435" t="str">
        <f t="shared" si="441"/>
        <v/>
      </c>
      <c r="P9435" s="6">
        <f t="shared" si="442"/>
        <v>99.786666666666676</v>
      </c>
      <c r="Q9435">
        <f t="shared" si="443"/>
        <v>89.060224118289753</v>
      </c>
      <c r="R9435" s="16" t="str">
        <f>TEXT(Ecom[[#This Row],[Dates]],"mmm")</f>
        <v>May</v>
      </c>
      <c r="S9435" s="16" t="str">
        <f>TEXT(Ecom[[#This Row],[Dates]],"YYYY")</f>
        <v>2026</v>
      </c>
      <c r="T9435" s="16"/>
    </row>
    <row r="9436" spans="1:20" x14ac:dyDescent="0.25">
      <c r="A9436" t="s">
        <v>28</v>
      </c>
      <c r="B9436" s="16">
        <v>46114</v>
      </c>
      <c r="C9436" t="s">
        <v>14</v>
      </c>
      <c r="D9436" t="s">
        <v>15</v>
      </c>
      <c r="E9436" t="s">
        <v>175</v>
      </c>
      <c r="F9436" t="s">
        <v>81</v>
      </c>
      <c r="G9436">
        <v>85345</v>
      </c>
      <c r="H9436" t="s">
        <v>25</v>
      </c>
      <c r="I9436" t="s">
        <v>26</v>
      </c>
      <c r="J9436" t="s">
        <v>34</v>
      </c>
      <c r="K9436" s="6">
        <v>10.272</v>
      </c>
      <c r="L9436">
        <v>3</v>
      </c>
      <c r="M9436">
        <v>0.2</v>
      </c>
      <c r="N9436" s="6">
        <v>1.1556</v>
      </c>
      <c r="O9436" t="str">
        <f t="shared" si="441"/>
        <v/>
      </c>
      <c r="P9436" s="6">
        <f t="shared" si="442"/>
        <v>88.672666666666672</v>
      </c>
      <c r="Q9436">
        <f t="shared" si="443"/>
        <v>101.64555572729735</v>
      </c>
      <c r="R9436" s="16" t="str">
        <f>TEXT(Ecom[[#This Row],[Dates]],"mmm")</f>
        <v>Apr</v>
      </c>
      <c r="S9436" s="16" t="str">
        <f>TEXT(Ecom[[#This Row],[Dates]],"YYYY")</f>
        <v>2026</v>
      </c>
      <c r="T9436" s="16"/>
    </row>
    <row r="9437" spans="1:20" x14ac:dyDescent="0.25">
      <c r="A9437" t="s">
        <v>28</v>
      </c>
      <c r="B9437" s="16">
        <v>45917</v>
      </c>
      <c r="C9437" t="s">
        <v>14</v>
      </c>
      <c r="D9437" t="s">
        <v>15</v>
      </c>
      <c r="E9437" t="s">
        <v>175</v>
      </c>
      <c r="F9437" t="s">
        <v>81</v>
      </c>
      <c r="G9437">
        <v>85345</v>
      </c>
      <c r="H9437" t="s">
        <v>25</v>
      </c>
      <c r="I9437" t="s">
        <v>35</v>
      </c>
      <c r="J9437" t="s">
        <v>59</v>
      </c>
      <c r="K9437" s="6">
        <v>252.8</v>
      </c>
      <c r="L9437">
        <v>4</v>
      </c>
      <c r="M9437">
        <v>0.2</v>
      </c>
      <c r="N9437" s="6">
        <v>-31.6</v>
      </c>
      <c r="O9437">
        <f t="shared" si="441"/>
        <v>-31.6</v>
      </c>
      <c r="P9437" s="6">
        <f t="shared" si="442"/>
        <v>89.568666666666672</v>
      </c>
      <c r="Q9437">
        <f t="shared" si="443"/>
        <v>110.50042136269587</v>
      </c>
      <c r="R9437" s="16" t="str">
        <f>TEXT(Ecom[[#This Row],[Dates]],"mmm")</f>
        <v>Sep</v>
      </c>
      <c r="S9437" s="16" t="str">
        <f>TEXT(Ecom[[#This Row],[Dates]],"YYYY")</f>
        <v>2025</v>
      </c>
      <c r="T9437" s="16"/>
    </row>
    <row r="9438" spans="1:20" x14ac:dyDescent="0.25">
      <c r="A9438" t="s">
        <v>168</v>
      </c>
      <c r="B9438" s="16">
        <v>45779</v>
      </c>
      <c r="C9438" t="s">
        <v>14</v>
      </c>
      <c r="D9438" t="s">
        <v>15</v>
      </c>
      <c r="E9438" t="s">
        <v>55</v>
      </c>
      <c r="F9438" t="s">
        <v>56</v>
      </c>
      <c r="G9438">
        <v>19143</v>
      </c>
      <c r="H9438" t="s">
        <v>57</v>
      </c>
      <c r="I9438" t="s">
        <v>26</v>
      </c>
      <c r="J9438" t="s">
        <v>37</v>
      </c>
      <c r="K9438" s="6">
        <v>2.9460000000000002</v>
      </c>
      <c r="L9438">
        <v>2</v>
      </c>
      <c r="M9438">
        <v>0.7</v>
      </c>
      <c r="N9438" s="6">
        <v>-2.0621999999999998</v>
      </c>
      <c r="O9438">
        <f t="shared" si="441"/>
        <v>-2.0621999999999998</v>
      </c>
      <c r="P9438" s="6">
        <f t="shared" si="442"/>
        <v>100.49400000000001</v>
      </c>
      <c r="Q9438">
        <f t="shared" si="443"/>
        <v>125.79519851756693</v>
      </c>
      <c r="R9438" s="16" t="str">
        <f>TEXT(Ecom[[#This Row],[Dates]],"mmm")</f>
        <v>May</v>
      </c>
      <c r="S9438" s="16" t="str">
        <f>TEXT(Ecom[[#This Row],[Dates]],"YYYY")</f>
        <v>2025</v>
      </c>
      <c r="T9438" s="16"/>
    </row>
    <row r="9439" spans="1:20" x14ac:dyDescent="0.25">
      <c r="A9439" t="s">
        <v>28</v>
      </c>
      <c r="B9439" s="16">
        <v>46175</v>
      </c>
      <c r="C9439" t="s">
        <v>14</v>
      </c>
      <c r="D9439" t="s">
        <v>15</v>
      </c>
      <c r="E9439" t="s">
        <v>230</v>
      </c>
      <c r="F9439" t="s">
        <v>24</v>
      </c>
      <c r="G9439">
        <v>92054</v>
      </c>
      <c r="H9439" t="s">
        <v>25</v>
      </c>
      <c r="I9439" t="s">
        <v>26</v>
      </c>
      <c r="J9439" t="s">
        <v>41</v>
      </c>
      <c r="K9439" s="6">
        <v>12.96</v>
      </c>
      <c r="L9439">
        <v>2</v>
      </c>
      <c r="M9439">
        <v>0</v>
      </c>
      <c r="N9439" s="6">
        <v>6.2207999999999997</v>
      </c>
      <c r="O9439" t="str">
        <f t="shared" si="441"/>
        <v/>
      </c>
      <c r="P9439" s="6">
        <f t="shared" si="442"/>
        <v>106.92533333333334</v>
      </c>
      <c r="Q9439">
        <f t="shared" si="443"/>
        <v>125.55986648371129</v>
      </c>
      <c r="R9439" s="16" t="str">
        <f>TEXT(Ecom[[#This Row],[Dates]],"mmm")</f>
        <v>Jun</v>
      </c>
      <c r="S9439" s="16" t="str">
        <f>TEXT(Ecom[[#This Row],[Dates]],"YYYY")</f>
        <v>2026</v>
      </c>
      <c r="T9439" s="16"/>
    </row>
    <row r="9440" spans="1:20" x14ac:dyDescent="0.25">
      <c r="A9440" t="s">
        <v>28</v>
      </c>
      <c r="B9440" s="16">
        <v>46080</v>
      </c>
      <c r="C9440" t="s">
        <v>14</v>
      </c>
      <c r="D9440" t="s">
        <v>15</v>
      </c>
      <c r="E9440" t="s">
        <v>55</v>
      </c>
      <c r="F9440" t="s">
        <v>56</v>
      </c>
      <c r="G9440">
        <v>19134</v>
      </c>
      <c r="H9440" t="s">
        <v>57</v>
      </c>
      <c r="I9440" t="s">
        <v>35</v>
      </c>
      <c r="J9440" t="s">
        <v>36</v>
      </c>
      <c r="K9440" s="6">
        <v>285.57600000000002</v>
      </c>
      <c r="L9440">
        <v>4</v>
      </c>
      <c r="M9440">
        <v>0.4</v>
      </c>
      <c r="N9440" s="6">
        <v>-57.115200000000002</v>
      </c>
      <c r="O9440">
        <f t="shared" si="441"/>
        <v>-57.115200000000002</v>
      </c>
      <c r="P9440" s="6">
        <f t="shared" si="442"/>
        <v>107.47866666666668</v>
      </c>
      <c r="Q9440">
        <f t="shared" si="443"/>
        <v>129.16357120706661</v>
      </c>
      <c r="R9440" s="16" t="str">
        <f>TEXT(Ecom[[#This Row],[Dates]],"mmm")</f>
        <v>Feb</v>
      </c>
      <c r="S9440" s="16" t="str">
        <f>TEXT(Ecom[[#This Row],[Dates]],"YYYY")</f>
        <v>2026</v>
      </c>
      <c r="T9440" s="16"/>
    </row>
    <row r="9441" spans="1:20" x14ac:dyDescent="0.25">
      <c r="A9441" t="s">
        <v>28</v>
      </c>
      <c r="B9441" s="16">
        <v>46030</v>
      </c>
      <c r="C9441" t="s">
        <v>22</v>
      </c>
      <c r="D9441" t="s">
        <v>15</v>
      </c>
      <c r="E9441" t="s">
        <v>79</v>
      </c>
      <c r="F9441" t="s">
        <v>65</v>
      </c>
      <c r="G9441">
        <v>60623</v>
      </c>
      <c r="H9441" t="s">
        <v>47</v>
      </c>
      <c r="I9441" t="s">
        <v>26</v>
      </c>
      <c r="J9441" t="s">
        <v>110</v>
      </c>
      <c r="K9441" s="6">
        <v>22.24</v>
      </c>
      <c r="L9441">
        <v>2</v>
      </c>
      <c r="M9441">
        <v>0.2</v>
      </c>
      <c r="N9441" s="6">
        <v>2.5019999999999998</v>
      </c>
      <c r="O9441" t="str">
        <f t="shared" si="441"/>
        <v/>
      </c>
      <c r="P9441" s="6">
        <f t="shared" si="442"/>
        <v>28.406666666666666</v>
      </c>
      <c r="Q9441">
        <f t="shared" si="443"/>
        <v>73.467619098484477</v>
      </c>
      <c r="R9441" s="16" t="str">
        <f>TEXT(Ecom[[#This Row],[Dates]],"mmm")</f>
        <v>Jan</v>
      </c>
      <c r="S9441" s="16" t="str">
        <f>TEXT(Ecom[[#This Row],[Dates]],"YYYY")</f>
        <v>2026</v>
      </c>
      <c r="T9441" s="16"/>
    </row>
    <row r="9442" spans="1:20" x14ac:dyDescent="0.25">
      <c r="A9442" t="s">
        <v>28</v>
      </c>
      <c r="B9442" s="16">
        <v>45944</v>
      </c>
      <c r="C9442" t="s">
        <v>14</v>
      </c>
      <c r="D9442" t="s">
        <v>15</v>
      </c>
      <c r="E9442" t="s">
        <v>75</v>
      </c>
      <c r="F9442" t="s">
        <v>76</v>
      </c>
      <c r="G9442">
        <v>10035</v>
      </c>
      <c r="H9442" t="s">
        <v>57</v>
      </c>
      <c r="I9442" t="s">
        <v>26</v>
      </c>
      <c r="J9442" t="s">
        <v>41</v>
      </c>
      <c r="K9442" s="6">
        <v>14.62</v>
      </c>
      <c r="L9442">
        <v>2</v>
      </c>
      <c r="M9442">
        <v>0</v>
      </c>
      <c r="N9442" s="6">
        <v>6.7252000000000001</v>
      </c>
      <c r="O9442" t="str">
        <f t="shared" si="441"/>
        <v/>
      </c>
      <c r="P9442" s="6">
        <f t="shared" si="442"/>
        <v>26.411999999999995</v>
      </c>
      <c r="Q9442">
        <f t="shared" si="443"/>
        <v>55.148320682266245</v>
      </c>
      <c r="R9442" s="16" t="str">
        <f>TEXT(Ecom[[#This Row],[Dates]],"mmm")</f>
        <v>Oct</v>
      </c>
      <c r="S9442" s="16" t="str">
        <f>TEXT(Ecom[[#This Row],[Dates]],"YYYY")</f>
        <v>2025</v>
      </c>
      <c r="T9442" s="16"/>
    </row>
    <row r="9443" spans="1:20" x14ac:dyDescent="0.25">
      <c r="A9443" t="s">
        <v>13</v>
      </c>
      <c r="B9443" s="16">
        <v>45868</v>
      </c>
      <c r="C9443" t="s">
        <v>14</v>
      </c>
      <c r="D9443" t="s">
        <v>15</v>
      </c>
      <c r="E9443" t="s">
        <v>324</v>
      </c>
      <c r="F9443" t="s">
        <v>104</v>
      </c>
      <c r="G9443">
        <v>44240</v>
      </c>
      <c r="H9443" t="s">
        <v>57</v>
      </c>
      <c r="I9443" t="s">
        <v>26</v>
      </c>
      <c r="J9443" t="s">
        <v>38</v>
      </c>
      <c r="K9443" s="6">
        <v>48.36</v>
      </c>
      <c r="L9443">
        <v>5</v>
      </c>
      <c r="M9443">
        <v>0.2</v>
      </c>
      <c r="N9443" s="6">
        <v>6.0449999999999999</v>
      </c>
      <c r="O9443" t="str">
        <f t="shared" si="441"/>
        <v/>
      </c>
      <c r="P9443" s="6">
        <f t="shared" si="442"/>
        <v>94.600000000000009</v>
      </c>
      <c r="Q9443">
        <f t="shared" si="443"/>
        <v>73.080897876054934</v>
      </c>
      <c r="R9443" s="16" t="str">
        <f>TEXT(Ecom[[#This Row],[Dates]],"mmm")</f>
        <v>Jul</v>
      </c>
      <c r="S9443" s="16" t="str">
        <f>TEXT(Ecom[[#This Row],[Dates]],"YYYY")</f>
        <v>2025</v>
      </c>
      <c r="T9443" s="16"/>
    </row>
    <row r="9444" spans="1:20" x14ac:dyDescent="0.25">
      <c r="A9444" t="s">
        <v>28</v>
      </c>
      <c r="B9444" s="16">
        <v>45738</v>
      </c>
      <c r="C9444" t="s">
        <v>44</v>
      </c>
      <c r="D9444" t="s">
        <v>15</v>
      </c>
      <c r="E9444" t="s">
        <v>189</v>
      </c>
      <c r="F9444" t="s">
        <v>30</v>
      </c>
      <c r="G9444">
        <v>32216</v>
      </c>
      <c r="H9444" t="s">
        <v>18</v>
      </c>
      <c r="I9444" t="s">
        <v>26</v>
      </c>
      <c r="J9444" t="s">
        <v>34</v>
      </c>
      <c r="K9444" s="6">
        <v>16.256</v>
      </c>
      <c r="L9444">
        <v>2</v>
      </c>
      <c r="M9444">
        <v>0.2</v>
      </c>
      <c r="N9444" s="6">
        <v>1.2192000000000001</v>
      </c>
      <c r="O9444" t="str">
        <f t="shared" si="441"/>
        <v/>
      </c>
      <c r="P9444" s="6">
        <f t="shared" si="442"/>
        <v>110.42666666666666</v>
      </c>
      <c r="Q9444">
        <f t="shared" si="443"/>
        <v>72.656929553540493</v>
      </c>
      <c r="R9444" s="16" t="str">
        <f>TEXT(Ecom[[#This Row],[Dates]],"mmm")</f>
        <v>Mar</v>
      </c>
      <c r="S9444" s="16" t="str">
        <f>TEXT(Ecom[[#This Row],[Dates]],"YYYY")</f>
        <v>2025</v>
      </c>
      <c r="T9444" s="16"/>
    </row>
    <row r="9445" spans="1:20" x14ac:dyDescent="0.25">
      <c r="A9445" t="s">
        <v>28</v>
      </c>
      <c r="B9445" s="16">
        <v>46032</v>
      </c>
      <c r="C9445" t="s">
        <v>44</v>
      </c>
      <c r="D9445" t="s">
        <v>15</v>
      </c>
      <c r="E9445" t="s">
        <v>189</v>
      </c>
      <c r="F9445" t="s">
        <v>30</v>
      </c>
      <c r="G9445">
        <v>32216</v>
      </c>
      <c r="H9445" t="s">
        <v>18</v>
      </c>
      <c r="I9445" t="s">
        <v>35</v>
      </c>
      <c r="J9445" t="s">
        <v>36</v>
      </c>
      <c r="K9445" s="6">
        <v>219.184</v>
      </c>
      <c r="L9445">
        <v>2</v>
      </c>
      <c r="M9445">
        <v>0.2</v>
      </c>
      <c r="N9445" s="6">
        <v>19.178599999999999</v>
      </c>
      <c r="O9445" t="str">
        <f t="shared" si="441"/>
        <v/>
      </c>
      <c r="P9445" s="6">
        <f t="shared" si="442"/>
        <v>109.13799999999999</v>
      </c>
      <c r="Q9445">
        <f t="shared" si="443"/>
        <v>91.458769224979989</v>
      </c>
      <c r="R9445" s="16" t="str">
        <f>TEXT(Ecom[[#This Row],[Dates]],"mmm")</f>
        <v>Jan</v>
      </c>
      <c r="S9445" s="16" t="str">
        <f>TEXT(Ecom[[#This Row],[Dates]],"YYYY")</f>
        <v>2026</v>
      </c>
      <c r="T9445" s="16"/>
    </row>
    <row r="9446" spans="1:20" x14ac:dyDescent="0.25">
      <c r="A9446" t="s">
        <v>62</v>
      </c>
      <c r="B9446" s="16">
        <v>46126</v>
      </c>
      <c r="C9446" t="s">
        <v>22</v>
      </c>
      <c r="D9446" t="s">
        <v>15</v>
      </c>
      <c r="E9446" t="s">
        <v>309</v>
      </c>
      <c r="F9446" t="s">
        <v>46</v>
      </c>
      <c r="G9446">
        <v>75019</v>
      </c>
      <c r="H9446" t="s">
        <v>47</v>
      </c>
      <c r="I9446" t="s">
        <v>35</v>
      </c>
      <c r="J9446" t="s">
        <v>36</v>
      </c>
      <c r="K9446" s="6">
        <v>95.84</v>
      </c>
      <c r="L9446">
        <v>4</v>
      </c>
      <c r="M9446">
        <v>0.2</v>
      </c>
      <c r="N9446" s="6">
        <v>34.741999999999997</v>
      </c>
      <c r="O9446" t="str">
        <f t="shared" si="441"/>
        <v/>
      </c>
      <c r="P9446" s="6">
        <f t="shared" si="442"/>
        <v>48.036666666666669</v>
      </c>
      <c r="Q9446">
        <f t="shared" si="443"/>
        <v>56.923137922666932</v>
      </c>
      <c r="R9446" s="16" t="str">
        <f>TEXT(Ecom[[#This Row],[Dates]],"mmm")</f>
        <v>Apr</v>
      </c>
      <c r="S9446" s="16" t="str">
        <f>TEXT(Ecom[[#This Row],[Dates]],"YYYY")</f>
        <v>2026</v>
      </c>
      <c r="T9446" s="16"/>
    </row>
    <row r="9447" spans="1:20" x14ac:dyDescent="0.25">
      <c r="A9447" t="s">
        <v>28</v>
      </c>
      <c r="B9447" s="16">
        <v>45918</v>
      </c>
      <c r="C9447" t="s">
        <v>14</v>
      </c>
      <c r="D9447" t="s">
        <v>15</v>
      </c>
      <c r="E9447" t="s">
        <v>330</v>
      </c>
      <c r="F9447" t="s">
        <v>74</v>
      </c>
      <c r="G9447">
        <v>46203</v>
      </c>
      <c r="H9447" t="s">
        <v>47</v>
      </c>
      <c r="I9447" t="s">
        <v>26</v>
      </c>
      <c r="J9447" t="s">
        <v>27</v>
      </c>
      <c r="K9447" s="6">
        <v>12.39</v>
      </c>
      <c r="L9447">
        <v>3</v>
      </c>
      <c r="M9447">
        <v>0</v>
      </c>
      <c r="N9447" s="6">
        <v>5.6993999999999998</v>
      </c>
      <c r="O9447" t="str">
        <f t="shared" si="441"/>
        <v/>
      </c>
      <c r="P9447" s="6">
        <f t="shared" si="442"/>
        <v>175.19000000000003</v>
      </c>
      <c r="Q9447">
        <f t="shared" si="443"/>
        <v>183.28339818292733</v>
      </c>
      <c r="R9447" s="16" t="str">
        <f>TEXT(Ecom[[#This Row],[Dates]],"mmm")</f>
        <v>Sep</v>
      </c>
      <c r="S9447" s="16" t="str">
        <f>TEXT(Ecom[[#This Row],[Dates]],"YYYY")</f>
        <v>2025</v>
      </c>
      <c r="T9447" s="16"/>
    </row>
    <row r="9448" spans="1:20" x14ac:dyDescent="0.25">
      <c r="A9448" t="s">
        <v>28</v>
      </c>
      <c r="B9448" s="16">
        <v>46083</v>
      </c>
      <c r="C9448" t="s">
        <v>14</v>
      </c>
      <c r="D9448" t="s">
        <v>15</v>
      </c>
      <c r="E9448" t="s">
        <v>184</v>
      </c>
      <c r="F9448" t="s">
        <v>74</v>
      </c>
      <c r="G9448">
        <v>46226</v>
      </c>
      <c r="H9448" t="s">
        <v>47</v>
      </c>
      <c r="I9448" t="s">
        <v>26</v>
      </c>
      <c r="J9448" t="s">
        <v>41</v>
      </c>
      <c r="K9448" s="6">
        <v>35.880000000000003</v>
      </c>
      <c r="L9448">
        <v>6</v>
      </c>
      <c r="M9448">
        <v>0</v>
      </c>
      <c r="N9448" s="6">
        <v>16.146000000000001</v>
      </c>
      <c r="O9448" t="str">
        <f t="shared" si="441"/>
        <v/>
      </c>
      <c r="P9448" s="6">
        <f t="shared" si="442"/>
        <v>175.16666666666671</v>
      </c>
      <c r="Q9448">
        <f t="shared" si="443"/>
        <v>198.27361018626837</v>
      </c>
      <c r="R9448" s="16" t="str">
        <f>TEXT(Ecom[[#This Row],[Dates]],"mmm")</f>
        <v>Mar</v>
      </c>
      <c r="S9448" s="16" t="str">
        <f>TEXT(Ecom[[#This Row],[Dates]],"YYYY")</f>
        <v>2026</v>
      </c>
      <c r="T9448" s="16"/>
    </row>
    <row r="9449" spans="1:20" x14ac:dyDescent="0.25">
      <c r="A9449" t="s">
        <v>28</v>
      </c>
      <c r="B9449" s="16">
        <v>46296</v>
      </c>
      <c r="C9449" t="s">
        <v>14</v>
      </c>
      <c r="D9449" t="s">
        <v>15</v>
      </c>
      <c r="E9449" t="s">
        <v>337</v>
      </c>
      <c r="F9449" t="s">
        <v>119</v>
      </c>
      <c r="G9449">
        <v>74133</v>
      </c>
      <c r="H9449" t="s">
        <v>47</v>
      </c>
      <c r="I9449" t="s">
        <v>19</v>
      </c>
      <c r="J9449" t="s">
        <v>33</v>
      </c>
      <c r="K9449" s="6">
        <v>477.3</v>
      </c>
      <c r="L9449">
        <v>5</v>
      </c>
      <c r="M9449">
        <v>0</v>
      </c>
      <c r="N9449" s="6">
        <v>138.417</v>
      </c>
      <c r="O9449" t="str">
        <f t="shared" si="441"/>
        <v/>
      </c>
      <c r="P9449" s="6">
        <f t="shared" si="442"/>
        <v>166.07599999999999</v>
      </c>
      <c r="Q9449">
        <f t="shared" si="443"/>
        <v>218.01044315081518</v>
      </c>
      <c r="R9449" s="16" t="str">
        <f>TEXT(Ecom[[#This Row],[Dates]],"mmm")</f>
        <v>Oct</v>
      </c>
      <c r="S9449" s="16" t="str">
        <f>TEXT(Ecom[[#This Row],[Dates]],"YYYY")</f>
        <v>2026</v>
      </c>
      <c r="T9449" s="16"/>
    </row>
    <row r="9450" spans="1:20" x14ac:dyDescent="0.25">
      <c r="A9450" t="s">
        <v>28</v>
      </c>
      <c r="B9450" s="16">
        <v>46279</v>
      </c>
      <c r="C9450" t="s">
        <v>44</v>
      </c>
      <c r="D9450" t="s">
        <v>15</v>
      </c>
      <c r="E9450" t="s">
        <v>338</v>
      </c>
      <c r="F9450" t="s">
        <v>43</v>
      </c>
      <c r="G9450">
        <v>98052</v>
      </c>
      <c r="H9450" t="s">
        <v>25</v>
      </c>
      <c r="I9450" t="s">
        <v>26</v>
      </c>
      <c r="J9450" t="s">
        <v>27</v>
      </c>
      <c r="K9450" s="6">
        <v>12.32</v>
      </c>
      <c r="L9450">
        <v>4</v>
      </c>
      <c r="M9450">
        <v>0</v>
      </c>
      <c r="N9450" s="6">
        <v>5.9135999999999997</v>
      </c>
      <c r="O9450" t="str">
        <f t="shared" si="441"/>
        <v/>
      </c>
      <c r="P9450" s="6">
        <f t="shared" si="442"/>
        <v>52.395999999999994</v>
      </c>
      <c r="Q9450">
        <f t="shared" si="443"/>
        <v>139.46131884796881</v>
      </c>
      <c r="R9450" s="16" t="str">
        <f>TEXT(Ecom[[#This Row],[Dates]],"mmm")</f>
        <v>Sep</v>
      </c>
      <c r="S9450" s="16" t="str">
        <f>TEXT(Ecom[[#This Row],[Dates]],"YYYY")</f>
        <v>2026</v>
      </c>
      <c r="T9450" s="16"/>
    </row>
    <row r="9451" spans="1:20" x14ac:dyDescent="0.25">
      <c r="A9451" t="s">
        <v>28</v>
      </c>
      <c r="B9451" s="16">
        <v>46179</v>
      </c>
      <c r="C9451" t="s">
        <v>14</v>
      </c>
      <c r="D9451" t="s">
        <v>15</v>
      </c>
      <c r="E9451" t="s">
        <v>52</v>
      </c>
      <c r="F9451" t="s">
        <v>24</v>
      </c>
      <c r="G9451">
        <v>94109</v>
      </c>
      <c r="H9451" t="s">
        <v>25</v>
      </c>
      <c r="I9451" t="s">
        <v>26</v>
      </c>
      <c r="J9451" t="s">
        <v>37</v>
      </c>
      <c r="K9451" s="6">
        <v>8.6080000000000005</v>
      </c>
      <c r="L9451">
        <v>2</v>
      </c>
      <c r="M9451">
        <v>0.2</v>
      </c>
      <c r="N9451" s="6">
        <v>3.0127999999999999</v>
      </c>
      <c r="O9451" t="str">
        <f t="shared" si="441"/>
        <v/>
      </c>
      <c r="P9451" s="6">
        <f t="shared" si="442"/>
        <v>110.33933333333334</v>
      </c>
      <c r="Q9451">
        <f t="shared" si="443"/>
        <v>111.91752722495322</v>
      </c>
      <c r="R9451" s="16" t="str">
        <f>TEXT(Ecom[[#This Row],[Dates]],"mmm")</f>
        <v>Jun</v>
      </c>
      <c r="S9451" s="16" t="str">
        <f>TEXT(Ecom[[#This Row],[Dates]],"YYYY")</f>
        <v>2026</v>
      </c>
      <c r="T9451" s="16"/>
    </row>
    <row r="9452" spans="1:20" x14ac:dyDescent="0.25">
      <c r="A9452" t="s">
        <v>28</v>
      </c>
      <c r="B9452" s="16">
        <v>45794</v>
      </c>
      <c r="C9452" t="s">
        <v>44</v>
      </c>
      <c r="D9452" t="s">
        <v>15</v>
      </c>
      <c r="E9452" t="s">
        <v>344</v>
      </c>
      <c r="F9452" t="s">
        <v>43</v>
      </c>
      <c r="G9452">
        <v>99207</v>
      </c>
      <c r="H9452" t="s">
        <v>25</v>
      </c>
      <c r="I9452" t="s">
        <v>26</v>
      </c>
      <c r="J9452" t="s">
        <v>32</v>
      </c>
      <c r="K9452" s="6">
        <v>136.26</v>
      </c>
      <c r="L9452">
        <v>9</v>
      </c>
      <c r="M9452">
        <v>0</v>
      </c>
      <c r="N9452" s="6">
        <v>5.4504000000000001</v>
      </c>
      <c r="O9452" t="str">
        <f t="shared" si="441"/>
        <v/>
      </c>
      <c r="P9452" s="6">
        <f t="shared" si="442"/>
        <v>134.73400000000001</v>
      </c>
      <c r="Q9452">
        <f t="shared" si="443"/>
        <v>72.072378066414245</v>
      </c>
      <c r="R9452" s="16" t="str">
        <f>TEXT(Ecom[[#This Row],[Dates]],"mmm")</f>
        <v>May</v>
      </c>
      <c r="S9452" s="16" t="str">
        <f>TEXT(Ecom[[#This Row],[Dates]],"YYYY")</f>
        <v>2025</v>
      </c>
      <c r="T9452" s="16"/>
    </row>
    <row r="9453" spans="1:20" x14ac:dyDescent="0.25">
      <c r="A9453" t="s">
        <v>28</v>
      </c>
      <c r="B9453" s="16">
        <v>46167</v>
      </c>
      <c r="C9453" t="s">
        <v>22</v>
      </c>
      <c r="D9453" t="s">
        <v>15</v>
      </c>
      <c r="E9453" t="s">
        <v>23</v>
      </c>
      <c r="F9453" t="s">
        <v>24</v>
      </c>
      <c r="G9453">
        <v>90032</v>
      </c>
      <c r="H9453" t="s">
        <v>25</v>
      </c>
      <c r="I9453" t="s">
        <v>26</v>
      </c>
      <c r="J9453" t="s">
        <v>38</v>
      </c>
      <c r="K9453" s="6">
        <v>186.15</v>
      </c>
      <c r="L9453">
        <v>3</v>
      </c>
      <c r="M9453">
        <v>0</v>
      </c>
      <c r="N9453" s="6">
        <v>55.844999999999999</v>
      </c>
      <c r="O9453" t="str">
        <f t="shared" si="441"/>
        <v/>
      </c>
      <c r="P9453" s="6">
        <f t="shared" si="442"/>
        <v>105.044</v>
      </c>
      <c r="Q9453">
        <f t="shared" si="443"/>
        <v>62.974063074794117</v>
      </c>
      <c r="R9453" s="16" t="str">
        <f>TEXT(Ecom[[#This Row],[Dates]],"mmm")</f>
        <v>May</v>
      </c>
      <c r="S9453" s="16" t="str">
        <f>TEXT(Ecom[[#This Row],[Dates]],"YYYY")</f>
        <v>2026</v>
      </c>
      <c r="T9453" s="16"/>
    </row>
    <row r="9454" spans="1:20" x14ac:dyDescent="0.25">
      <c r="A9454" t="s">
        <v>28</v>
      </c>
      <c r="B9454" s="16">
        <v>45903</v>
      </c>
      <c r="C9454" t="s">
        <v>22</v>
      </c>
      <c r="D9454" t="s">
        <v>15</v>
      </c>
      <c r="E9454" t="s">
        <v>23</v>
      </c>
      <c r="F9454" t="s">
        <v>24</v>
      </c>
      <c r="G9454">
        <v>90032</v>
      </c>
      <c r="H9454" t="s">
        <v>25</v>
      </c>
      <c r="I9454" t="s">
        <v>26</v>
      </c>
      <c r="J9454" t="s">
        <v>37</v>
      </c>
      <c r="K9454" s="6">
        <v>81.792000000000002</v>
      </c>
      <c r="L9454">
        <v>6</v>
      </c>
      <c r="M9454">
        <v>0.2</v>
      </c>
      <c r="N9454" s="6">
        <v>26.5824</v>
      </c>
      <c r="O9454" t="str">
        <f t="shared" si="441"/>
        <v/>
      </c>
      <c r="P9454" s="6">
        <f t="shared" si="442"/>
        <v>55.255333333333333</v>
      </c>
      <c r="Q9454">
        <f t="shared" si="443"/>
        <v>46.515699267778089</v>
      </c>
      <c r="R9454" s="16" t="str">
        <f>TEXT(Ecom[[#This Row],[Dates]],"mmm")</f>
        <v>Sep</v>
      </c>
      <c r="S9454" s="16" t="str">
        <f>TEXT(Ecom[[#This Row],[Dates]],"YYYY")</f>
        <v>2025</v>
      </c>
      <c r="T9454" s="16"/>
    </row>
    <row r="9455" spans="1:20" x14ac:dyDescent="0.25">
      <c r="A9455" t="s">
        <v>28</v>
      </c>
      <c r="B9455" s="16">
        <v>46005</v>
      </c>
      <c r="C9455" t="s">
        <v>22</v>
      </c>
      <c r="D9455" t="s">
        <v>15</v>
      </c>
      <c r="E9455" t="s">
        <v>23</v>
      </c>
      <c r="F9455" t="s">
        <v>24</v>
      </c>
      <c r="G9455">
        <v>90032</v>
      </c>
      <c r="H9455" t="s">
        <v>25</v>
      </c>
      <c r="I9455" t="s">
        <v>26</v>
      </c>
      <c r="J9455" t="s">
        <v>110</v>
      </c>
      <c r="K9455" s="6">
        <v>47.19</v>
      </c>
      <c r="L9455">
        <v>3</v>
      </c>
      <c r="M9455">
        <v>0</v>
      </c>
      <c r="N9455" s="6">
        <v>13.6851</v>
      </c>
      <c r="O9455" t="str">
        <f t="shared" si="441"/>
        <v/>
      </c>
      <c r="P9455" s="6">
        <f t="shared" si="442"/>
        <v>58.482999999999997</v>
      </c>
      <c r="Q9455">
        <f t="shared" si="443"/>
        <v>39.902997110121568</v>
      </c>
      <c r="R9455" s="16" t="str">
        <f>TEXT(Ecom[[#This Row],[Dates]],"mmm")</f>
        <v>Dec</v>
      </c>
      <c r="S9455" s="16" t="str">
        <f>TEXT(Ecom[[#This Row],[Dates]],"YYYY")</f>
        <v>2025</v>
      </c>
      <c r="T9455" s="16"/>
    </row>
    <row r="9456" spans="1:20" x14ac:dyDescent="0.25">
      <c r="A9456" t="s">
        <v>28</v>
      </c>
      <c r="B9456" s="16">
        <v>45883</v>
      </c>
      <c r="C9456" t="s">
        <v>22</v>
      </c>
      <c r="D9456" t="s">
        <v>15</v>
      </c>
      <c r="E9456" t="s">
        <v>23</v>
      </c>
      <c r="F9456" t="s">
        <v>24</v>
      </c>
      <c r="G9456">
        <v>90032</v>
      </c>
      <c r="H9456" t="s">
        <v>25</v>
      </c>
      <c r="I9456" t="s">
        <v>35</v>
      </c>
      <c r="J9456" t="s">
        <v>36</v>
      </c>
      <c r="K9456" s="6">
        <v>36.783999999999999</v>
      </c>
      <c r="L9456">
        <v>2</v>
      </c>
      <c r="M9456">
        <v>0.2</v>
      </c>
      <c r="N9456" s="6">
        <v>-8.2764000000000006</v>
      </c>
      <c r="O9456">
        <f t="shared" si="441"/>
        <v>-8.2764000000000006</v>
      </c>
      <c r="P9456" s="6">
        <f t="shared" si="442"/>
        <v>51.817</v>
      </c>
      <c r="Q9456">
        <f t="shared" si="443"/>
        <v>26.051569652717095</v>
      </c>
      <c r="R9456" s="16" t="str">
        <f>TEXT(Ecom[[#This Row],[Dates]],"mmm")</f>
        <v>Aug</v>
      </c>
      <c r="S9456" s="16" t="str">
        <f>TEXT(Ecom[[#This Row],[Dates]],"YYYY")</f>
        <v>2025</v>
      </c>
      <c r="T9456" s="16"/>
    </row>
    <row r="9457" spans="1:20" x14ac:dyDescent="0.25">
      <c r="A9457" t="s">
        <v>13</v>
      </c>
      <c r="B9457" s="16">
        <v>45756</v>
      </c>
      <c r="C9457" t="s">
        <v>44</v>
      </c>
      <c r="D9457" t="s">
        <v>15</v>
      </c>
      <c r="E9457" t="s">
        <v>435</v>
      </c>
      <c r="F9457" t="s">
        <v>86</v>
      </c>
      <c r="G9457">
        <v>37421</v>
      </c>
      <c r="H9457" t="s">
        <v>18</v>
      </c>
      <c r="I9457" t="s">
        <v>35</v>
      </c>
      <c r="J9457" t="s">
        <v>123</v>
      </c>
      <c r="K9457" s="6">
        <v>91.474999999999994</v>
      </c>
      <c r="L9457">
        <v>1</v>
      </c>
      <c r="M9457">
        <v>0.5</v>
      </c>
      <c r="N9457" s="6">
        <v>-1.8294999999999999</v>
      </c>
      <c r="O9457">
        <f t="shared" si="441"/>
        <v>-1.8294999999999999</v>
      </c>
      <c r="P9457" s="6">
        <f t="shared" si="442"/>
        <v>43.57566666666667</v>
      </c>
      <c r="Q9457">
        <f t="shared" si="443"/>
        <v>29.933815518264314</v>
      </c>
      <c r="R9457" s="16" t="str">
        <f>TEXT(Ecom[[#This Row],[Dates]],"mmm")</f>
        <v>Apr</v>
      </c>
      <c r="S9457" s="16" t="str">
        <f>TEXT(Ecom[[#This Row],[Dates]],"YYYY")</f>
        <v>2025</v>
      </c>
      <c r="T9457" s="16"/>
    </row>
    <row r="9458" spans="1:20" x14ac:dyDescent="0.25">
      <c r="A9458" t="s">
        <v>28</v>
      </c>
      <c r="B9458" s="16">
        <v>45867</v>
      </c>
      <c r="C9458" t="s">
        <v>22</v>
      </c>
      <c r="D9458" t="s">
        <v>15</v>
      </c>
      <c r="E9458" t="s">
        <v>332</v>
      </c>
      <c r="F9458" t="s">
        <v>40</v>
      </c>
      <c r="G9458">
        <v>27405</v>
      </c>
      <c r="H9458" t="s">
        <v>18</v>
      </c>
      <c r="I9458" t="s">
        <v>35</v>
      </c>
      <c r="J9458" t="s">
        <v>59</v>
      </c>
      <c r="K9458" s="6">
        <v>27.192</v>
      </c>
      <c r="L9458">
        <v>3</v>
      </c>
      <c r="M9458">
        <v>0.2</v>
      </c>
      <c r="N9458" s="6">
        <v>0.33989999999999998</v>
      </c>
      <c r="O9458" t="str">
        <f t="shared" si="441"/>
        <v/>
      </c>
      <c r="P9458" s="6">
        <f t="shared" si="442"/>
        <v>61.283999999999999</v>
      </c>
      <c r="Q9458">
        <f t="shared" si="443"/>
        <v>53.357860172125989</v>
      </c>
      <c r="R9458" s="16" t="str">
        <f>TEXT(Ecom[[#This Row],[Dates]],"mmm")</f>
        <v>Jul</v>
      </c>
      <c r="S9458" s="16" t="str">
        <f>TEXT(Ecom[[#This Row],[Dates]],"YYYY")</f>
        <v>2025</v>
      </c>
      <c r="T9458" s="16"/>
    </row>
    <row r="9459" spans="1:20" x14ac:dyDescent="0.25">
      <c r="A9459" t="s">
        <v>28</v>
      </c>
      <c r="B9459" s="16">
        <v>45989</v>
      </c>
      <c r="C9459" t="s">
        <v>22</v>
      </c>
      <c r="D9459" t="s">
        <v>15</v>
      </c>
      <c r="E9459" t="s">
        <v>332</v>
      </c>
      <c r="F9459" t="s">
        <v>40</v>
      </c>
      <c r="G9459">
        <v>27405</v>
      </c>
      <c r="H9459" t="s">
        <v>18</v>
      </c>
      <c r="I9459" t="s">
        <v>26</v>
      </c>
      <c r="J9459" t="s">
        <v>37</v>
      </c>
      <c r="K9459" s="6">
        <v>12.06</v>
      </c>
      <c r="L9459">
        <v>5</v>
      </c>
      <c r="M9459">
        <v>0.7</v>
      </c>
      <c r="N9459" s="6">
        <v>-10.050000000000001</v>
      </c>
      <c r="O9459">
        <f t="shared" si="441"/>
        <v>-10.050000000000001</v>
      </c>
      <c r="P9459" s="6">
        <f t="shared" si="442"/>
        <v>57.550666666666665</v>
      </c>
      <c r="Q9459">
        <f t="shared" si="443"/>
        <v>56.750670705450865</v>
      </c>
      <c r="R9459" s="16" t="str">
        <f>TEXT(Ecom[[#This Row],[Dates]],"mmm")</f>
        <v>Nov</v>
      </c>
      <c r="S9459" s="16" t="str">
        <f>TEXT(Ecom[[#This Row],[Dates]],"YYYY")</f>
        <v>2025</v>
      </c>
      <c r="T9459" s="16"/>
    </row>
    <row r="9460" spans="1:20" x14ac:dyDescent="0.25">
      <c r="A9460" t="s">
        <v>28</v>
      </c>
      <c r="B9460" s="16">
        <v>45991</v>
      </c>
      <c r="C9460" t="s">
        <v>14</v>
      </c>
      <c r="D9460" t="s">
        <v>15</v>
      </c>
      <c r="E9460" t="s">
        <v>52</v>
      </c>
      <c r="F9460" t="s">
        <v>24</v>
      </c>
      <c r="G9460">
        <v>94122</v>
      </c>
      <c r="H9460" t="s">
        <v>25</v>
      </c>
      <c r="I9460" t="s">
        <v>26</v>
      </c>
      <c r="J9460" t="s">
        <v>34</v>
      </c>
      <c r="K9460" s="6">
        <v>144.6</v>
      </c>
      <c r="L9460">
        <v>3</v>
      </c>
      <c r="M9460">
        <v>0</v>
      </c>
      <c r="N9460" s="6">
        <v>41.933999999999997</v>
      </c>
      <c r="O9460" t="str">
        <f t="shared" si="441"/>
        <v/>
      </c>
      <c r="P9460" s="6">
        <f t="shared" si="442"/>
        <v>65.010666666666665</v>
      </c>
      <c r="Q9460">
        <f t="shared" si="443"/>
        <v>56.57810027314914</v>
      </c>
      <c r="R9460" s="16" t="str">
        <f>TEXT(Ecom[[#This Row],[Dates]],"mmm")</f>
        <v>Nov</v>
      </c>
      <c r="S9460" s="16" t="str">
        <f>TEXT(Ecom[[#This Row],[Dates]],"YYYY")</f>
        <v>2025</v>
      </c>
      <c r="T9460" s="16"/>
    </row>
    <row r="9461" spans="1:20" x14ac:dyDescent="0.25">
      <c r="A9461" t="s">
        <v>28</v>
      </c>
      <c r="B9461" s="16">
        <v>45783</v>
      </c>
      <c r="C9461" t="s">
        <v>14</v>
      </c>
      <c r="D9461" t="s">
        <v>15</v>
      </c>
      <c r="E9461" t="s">
        <v>52</v>
      </c>
      <c r="F9461" t="s">
        <v>24</v>
      </c>
      <c r="G9461">
        <v>94122</v>
      </c>
      <c r="H9461" t="s">
        <v>25</v>
      </c>
      <c r="I9461" t="s">
        <v>35</v>
      </c>
      <c r="J9461" t="s">
        <v>36</v>
      </c>
      <c r="K9461" s="6">
        <v>15.992000000000001</v>
      </c>
      <c r="L9461">
        <v>1</v>
      </c>
      <c r="M9461">
        <v>0.2</v>
      </c>
      <c r="N9461" s="6">
        <v>-2.9984999999999999</v>
      </c>
      <c r="O9461">
        <f t="shared" si="441"/>
        <v>-2.9984999999999999</v>
      </c>
      <c r="P9461" s="6">
        <f t="shared" si="442"/>
        <v>123.99466666666667</v>
      </c>
      <c r="Q9461">
        <f t="shared" si="443"/>
        <v>117.88495576808963</v>
      </c>
      <c r="R9461" s="16" t="str">
        <f>TEXT(Ecom[[#This Row],[Dates]],"mmm")</f>
        <v>May</v>
      </c>
      <c r="S9461" s="16" t="str">
        <f>TEXT(Ecom[[#This Row],[Dates]],"YYYY")</f>
        <v>2025</v>
      </c>
      <c r="T9461" s="16"/>
    </row>
    <row r="9462" spans="1:20" x14ac:dyDescent="0.25">
      <c r="A9462" t="s">
        <v>13</v>
      </c>
      <c r="B9462" s="16">
        <v>46280</v>
      </c>
      <c r="C9462" t="s">
        <v>44</v>
      </c>
      <c r="D9462" t="s">
        <v>15</v>
      </c>
      <c r="E9462" t="s">
        <v>75</v>
      </c>
      <c r="F9462" t="s">
        <v>76</v>
      </c>
      <c r="G9462">
        <v>10024</v>
      </c>
      <c r="H9462" t="s">
        <v>57</v>
      </c>
      <c r="I9462" t="s">
        <v>26</v>
      </c>
      <c r="J9462" t="s">
        <v>41</v>
      </c>
      <c r="K9462" s="6">
        <v>34.44</v>
      </c>
      <c r="L9462">
        <v>3</v>
      </c>
      <c r="M9462">
        <v>0</v>
      </c>
      <c r="N9462" s="6">
        <v>17.22</v>
      </c>
      <c r="O9462" t="str">
        <f t="shared" si="441"/>
        <v/>
      </c>
      <c r="P9462" s="6">
        <f t="shared" si="442"/>
        <v>352.65066666666667</v>
      </c>
      <c r="Q9462">
        <f t="shared" si="443"/>
        <v>232.36499734110848</v>
      </c>
      <c r="R9462" s="16" t="str">
        <f>TEXT(Ecom[[#This Row],[Dates]],"mmm")</f>
        <v>Sep</v>
      </c>
      <c r="S9462" s="16" t="str">
        <f>TEXT(Ecom[[#This Row],[Dates]],"YYYY")</f>
        <v>2026</v>
      </c>
      <c r="T9462" s="16"/>
    </row>
    <row r="9463" spans="1:20" x14ac:dyDescent="0.25">
      <c r="A9463" t="s">
        <v>28</v>
      </c>
      <c r="B9463" s="16">
        <v>46224</v>
      </c>
      <c r="C9463" t="s">
        <v>44</v>
      </c>
      <c r="D9463" t="s">
        <v>15</v>
      </c>
      <c r="E9463" t="s">
        <v>154</v>
      </c>
      <c r="F9463" t="s">
        <v>24</v>
      </c>
      <c r="G9463">
        <v>90712</v>
      </c>
      <c r="H9463" t="s">
        <v>25</v>
      </c>
      <c r="I9463" t="s">
        <v>35</v>
      </c>
      <c r="J9463" t="s">
        <v>36</v>
      </c>
      <c r="K9463" s="6">
        <v>321.55200000000002</v>
      </c>
      <c r="L9463">
        <v>6</v>
      </c>
      <c r="M9463">
        <v>0.2</v>
      </c>
      <c r="N9463" s="6">
        <v>20.097000000000001</v>
      </c>
      <c r="O9463" t="str">
        <f t="shared" si="441"/>
        <v/>
      </c>
      <c r="P9463" s="6">
        <f t="shared" si="442"/>
        <v>347.65600000000001</v>
      </c>
      <c r="Q9463">
        <f t="shared" si="443"/>
        <v>299.31095887474373</v>
      </c>
      <c r="R9463" s="16" t="str">
        <f>TEXT(Ecom[[#This Row],[Dates]],"mmm")</f>
        <v>Jul</v>
      </c>
      <c r="S9463" s="16" t="str">
        <f>TEXT(Ecom[[#This Row],[Dates]],"YYYY")</f>
        <v>2026</v>
      </c>
      <c r="T9463" s="16"/>
    </row>
    <row r="9464" spans="1:20" x14ac:dyDescent="0.25">
      <c r="A9464" t="s">
        <v>13</v>
      </c>
      <c r="B9464" s="16">
        <v>45816</v>
      </c>
      <c r="C9464" t="s">
        <v>22</v>
      </c>
      <c r="D9464" t="s">
        <v>15</v>
      </c>
      <c r="E9464" t="s">
        <v>183</v>
      </c>
      <c r="F9464" t="s">
        <v>17</v>
      </c>
      <c r="G9464">
        <v>40214</v>
      </c>
      <c r="H9464" t="s">
        <v>18</v>
      </c>
      <c r="I9464" t="s">
        <v>19</v>
      </c>
      <c r="J9464" t="s">
        <v>21</v>
      </c>
      <c r="K9464" s="6">
        <v>701.96</v>
      </c>
      <c r="L9464">
        <v>2</v>
      </c>
      <c r="M9464">
        <v>0</v>
      </c>
      <c r="N9464" s="6">
        <v>168.47040000000001</v>
      </c>
      <c r="O9464" t="str">
        <f t="shared" si="441"/>
        <v/>
      </c>
      <c r="P9464" s="6">
        <f t="shared" si="442"/>
        <v>246.232</v>
      </c>
      <c r="Q9464">
        <f t="shared" si="443"/>
        <v>306.67641397069639</v>
      </c>
      <c r="R9464" s="16" t="str">
        <f>TEXT(Ecom[[#This Row],[Dates]],"mmm")</f>
        <v>Jun</v>
      </c>
      <c r="S9464" s="16" t="str">
        <f>TEXT(Ecom[[#This Row],[Dates]],"YYYY")</f>
        <v>2025</v>
      </c>
      <c r="T9464" s="16"/>
    </row>
    <row r="9465" spans="1:20" x14ac:dyDescent="0.25">
      <c r="A9465" t="s">
        <v>62</v>
      </c>
      <c r="B9465" s="16">
        <v>45747</v>
      </c>
      <c r="C9465" t="s">
        <v>14</v>
      </c>
      <c r="D9465" t="s">
        <v>15</v>
      </c>
      <c r="E9465" t="s">
        <v>103</v>
      </c>
      <c r="F9465" t="s">
        <v>104</v>
      </c>
      <c r="G9465">
        <v>43229</v>
      </c>
      <c r="H9465" t="s">
        <v>57</v>
      </c>
      <c r="I9465" t="s">
        <v>26</v>
      </c>
      <c r="J9465" t="s">
        <v>34</v>
      </c>
      <c r="K9465" s="6">
        <v>19.456</v>
      </c>
      <c r="L9465">
        <v>4</v>
      </c>
      <c r="M9465">
        <v>0.2</v>
      </c>
      <c r="N9465" s="6">
        <v>3.4047999999999998</v>
      </c>
      <c r="O9465" t="str">
        <f t="shared" si="441"/>
        <v/>
      </c>
      <c r="P9465" s="6">
        <f t="shared" si="442"/>
        <v>22.898666666666667</v>
      </c>
      <c r="Q9465">
        <f t="shared" si="443"/>
        <v>231.09620367989444</v>
      </c>
      <c r="R9465" s="16" t="str">
        <f>TEXT(Ecom[[#This Row],[Dates]],"mmm")</f>
        <v>Mar</v>
      </c>
      <c r="S9465" s="16" t="str">
        <f>TEXT(Ecom[[#This Row],[Dates]],"YYYY")</f>
        <v>2025</v>
      </c>
      <c r="T9465" s="16"/>
    </row>
    <row r="9466" spans="1:20" x14ac:dyDescent="0.25">
      <c r="A9466" t="s">
        <v>28</v>
      </c>
      <c r="B9466" s="16">
        <v>46237</v>
      </c>
      <c r="C9466" t="s">
        <v>14</v>
      </c>
      <c r="D9466" t="s">
        <v>15</v>
      </c>
      <c r="E9466" t="s">
        <v>114</v>
      </c>
      <c r="F9466" t="s">
        <v>72</v>
      </c>
      <c r="G9466">
        <v>19711</v>
      </c>
      <c r="H9466" t="s">
        <v>57</v>
      </c>
      <c r="I9466" t="s">
        <v>26</v>
      </c>
      <c r="J9466" t="s">
        <v>27</v>
      </c>
      <c r="K9466" s="6">
        <v>17.28</v>
      </c>
      <c r="L9466">
        <v>6</v>
      </c>
      <c r="M9466">
        <v>0</v>
      </c>
      <c r="N9466" s="6">
        <v>7.9488000000000003</v>
      </c>
      <c r="O9466" t="str">
        <f t="shared" si="441"/>
        <v/>
      </c>
      <c r="P9466" s="6">
        <f t="shared" si="442"/>
        <v>71.309333333333328</v>
      </c>
      <c r="Q9466">
        <f t="shared" si="443"/>
        <v>142.8527230567928</v>
      </c>
      <c r="R9466" s="16" t="str">
        <f>TEXT(Ecom[[#This Row],[Dates]],"mmm")</f>
        <v>Aug</v>
      </c>
      <c r="S9466" s="16" t="str">
        <f>TEXT(Ecom[[#This Row],[Dates]],"YYYY")</f>
        <v>2026</v>
      </c>
      <c r="T9466" s="16"/>
    </row>
    <row r="9467" spans="1:20" x14ac:dyDescent="0.25">
      <c r="A9467" t="s">
        <v>28</v>
      </c>
      <c r="B9467" s="16">
        <v>45845</v>
      </c>
      <c r="C9467" t="s">
        <v>22</v>
      </c>
      <c r="D9467" t="s">
        <v>15</v>
      </c>
      <c r="E9467" t="s">
        <v>42</v>
      </c>
      <c r="F9467" t="s">
        <v>43</v>
      </c>
      <c r="G9467">
        <v>98115</v>
      </c>
      <c r="H9467" t="s">
        <v>25</v>
      </c>
      <c r="I9467" t="s">
        <v>19</v>
      </c>
      <c r="J9467" t="s">
        <v>33</v>
      </c>
      <c r="K9467" s="6">
        <v>31.96</v>
      </c>
      <c r="L9467">
        <v>2</v>
      </c>
      <c r="M9467">
        <v>0</v>
      </c>
      <c r="N9467" s="6">
        <v>1.5980000000000001</v>
      </c>
      <c r="O9467" t="str">
        <f t="shared" si="441"/>
        <v/>
      </c>
      <c r="P9467" s="6">
        <f t="shared" si="442"/>
        <v>121.04933333333334</v>
      </c>
      <c r="Q9467">
        <f t="shared" si="443"/>
        <v>60.187059103727236</v>
      </c>
      <c r="R9467" s="16" t="str">
        <f>TEXT(Ecom[[#This Row],[Dates]],"mmm")</f>
        <v>Jul</v>
      </c>
      <c r="S9467" s="16" t="str">
        <f>TEXT(Ecom[[#This Row],[Dates]],"YYYY")</f>
        <v>2025</v>
      </c>
      <c r="T9467" s="16"/>
    </row>
    <row r="9468" spans="1:20" x14ac:dyDescent="0.25">
      <c r="A9468" t="s">
        <v>13</v>
      </c>
      <c r="B9468" s="16">
        <v>46074</v>
      </c>
      <c r="C9468" t="s">
        <v>14</v>
      </c>
      <c r="D9468" t="s">
        <v>15</v>
      </c>
      <c r="E9468" t="s">
        <v>75</v>
      </c>
      <c r="F9468" t="s">
        <v>76</v>
      </c>
      <c r="G9468">
        <v>10024</v>
      </c>
      <c r="H9468" t="s">
        <v>57</v>
      </c>
      <c r="I9468" t="s">
        <v>26</v>
      </c>
      <c r="J9468" t="s">
        <v>37</v>
      </c>
      <c r="K9468" s="6">
        <v>164.68799999999999</v>
      </c>
      <c r="L9468">
        <v>6</v>
      </c>
      <c r="M9468">
        <v>0.2</v>
      </c>
      <c r="N9468" s="6">
        <v>55.5822</v>
      </c>
      <c r="O9468" t="str">
        <f t="shared" si="441"/>
        <v/>
      </c>
      <c r="P9468" s="6">
        <f t="shared" si="442"/>
        <v>114.71599999999999</v>
      </c>
      <c r="Q9468">
        <f t="shared" si="443"/>
        <v>83.943675610274312</v>
      </c>
      <c r="R9468" s="16" t="str">
        <f>TEXT(Ecom[[#This Row],[Dates]],"mmm")</f>
        <v>Feb</v>
      </c>
      <c r="S9468" s="16" t="str">
        <f>TEXT(Ecom[[#This Row],[Dates]],"YYYY")</f>
        <v>2026</v>
      </c>
      <c r="T9468" s="16"/>
    </row>
    <row r="9469" spans="1:20" x14ac:dyDescent="0.25">
      <c r="A9469" t="s">
        <v>13</v>
      </c>
      <c r="B9469" s="16">
        <v>46231</v>
      </c>
      <c r="C9469" t="s">
        <v>14</v>
      </c>
      <c r="D9469" t="s">
        <v>15</v>
      </c>
      <c r="E9469" t="s">
        <v>75</v>
      </c>
      <c r="F9469" t="s">
        <v>76</v>
      </c>
      <c r="G9469">
        <v>10024</v>
      </c>
      <c r="H9469" t="s">
        <v>57</v>
      </c>
      <c r="I9469" t="s">
        <v>19</v>
      </c>
      <c r="J9469" t="s">
        <v>31</v>
      </c>
      <c r="K9469" s="6">
        <v>166.5</v>
      </c>
      <c r="L9469">
        <v>2</v>
      </c>
      <c r="M9469">
        <v>0.4</v>
      </c>
      <c r="N9469" s="6">
        <v>-66.599999999999994</v>
      </c>
      <c r="O9469">
        <f t="shared" si="441"/>
        <v>-66.599999999999994</v>
      </c>
      <c r="P9469" s="6">
        <f t="shared" si="442"/>
        <v>96.806666666666672</v>
      </c>
      <c r="Q9469">
        <f t="shared" si="443"/>
        <v>64.859755064006848</v>
      </c>
      <c r="R9469" s="16" t="str">
        <f>TEXT(Ecom[[#This Row],[Dates]],"mmm")</f>
        <v>Jul</v>
      </c>
      <c r="S9469" s="16" t="str">
        <f>TEXT(Ecom[[#This Row],[Dates]],"YYYY")</f>
        <v>2026</v>
      </c>
      <c r="T9469" s="16"/>
    </row>
    <row r="9470" spans="1:20" x14ac:dyDescent="0.25">
      <c r="A9470" t="s">
        <v>13</v>
      </c>
      <c r="B9470" s="16">
        <v>46380</v>
      </c>
      <c r="C9470" t="s">
        <v>14</v>
      </c>
      <c r="D9470" t="s">
        <v>15</v>
      </c>
      <c r="E9470" t="s">
        <v>75</v>
      </c>
      <c r="F9470" t="s">
        <v>76</v>
      </c>
      <c r="G9470">
        <v>10024</v>
      </c>
      <c r="H9470" t="s">
        <v>57</v>
      </c>
      <c r="I9470" t="s">
        <v>26</v>
      </c>
      <c r="J9470" t="s">
        <v>41</v>
      </c>
      <c r="K9470" s="6">
        <v>12.96</v>
      </c>
      <c r="L9470">
        <v>2</v>
      </c>
      <c r="M9470">
        <v>0</v>
      </c>
      <c r="N9470" s="6">
        <v>6.2207999999999997</v>
      </c>
      <c r="O9470" t="str">
        <f t="shared" si="441"/>
        <v/>
      </c>
      <c r="P9470" s="6">
        <f t="shared" si="442"/>
        <v>74.633333333333326</v>
      </c>
      <c r="Q9470">
        <f t="shared" si="443"/>
        <v>61.092972567924576</v>
      </c>
      <c r="R9470" s="16" t="str">
        <f>TEXT(Ecom[[#This Row],[Dates]],"mmm")</f>
        <v>Dec</v>
      </c>
      <c r="S9470" s="16" t="str">
        <f>TEXT(Ecom[[#This Row],[Dates]],"YYYY")</f>
        <v>2026</v>
      </c>
      <c r="T9470" s="16"/>
    </row>
    <row r="9471" spans="1:20" x14ac:dyDescent="0.25">
      <c r="A9471" t="s">
        <v>13</v>
      </c>
      <c r="B9471" s="16">
        <v>45756</v>
      </c>
      <c r="C9471" t="s">
        <v>14</v>
      </c>
      <c r="D9471" t="s">
        <v>15</v>
      </c>
      <c r="E9471" t="s">
        <v>75</v>
      </c>
      <c r="F9471" t="s">
        <v>76</v>
      </c>
      <c r="G9471">
        <v>10024</v>
      </c>
      <c r="H9471" t="s">
        <v>57</v>
      </c>
      <c r="I9471" t="s">
        <v>26</v>
      </c>
      <c r="J9471" t="s">
        <v>41</v>
      </c>
      <c r="K9471" s="6">
        <v>110.96</v>
      </c>
      <c r="L9471">
        <v>2</v>
      </c>
      <c r="M9471">
        <v>0</v>
      </c>
      <c r="N9471" s="6">
        <v>53.260800000000003</v>
      </c>
      <c r="O9471" t="str">
        <f t="shared" si="441"/>
        <v/>
      </c>
      <c r="P9471" s="6">
        <f t="shared" si="442"/>
        <v>74.12133333333334</v>
      </c>
      <c r="Q9471">
        <f t="shared" si="443"/>
        <v>39.890374622903153</v>
      </c>
      <c r="R9471" s="16" t="str">
        <f>TEXT(Ecom[[#This Row],[Dates]],"mmm")</f>
        <v>Apr</v>
      </c>
      <c r="S9471" s="16" t="str">
        <f>TEXT(Ecom[[#This Row],[Dates]],"YYYY")</f>
        <v>2025</v>
      </c>
      <c r="T9471" s="16"/>
    </row>
    <row r="9472" spans="1:20" x14ac:dyDescent="0.25">
      <c r="A9472" t="s">
        <v>13</v>
      </c>
      <c r="B9472" s="16">
        <v>46246</v>
      </c>
      <c r="C9472" t="s">
        <v>14</v>
      </c>
      <c r="D9472" t="s">
        <v>15</v>
      </c>
      <c r="E9472" t="s">
        <v>75</v>
      </c>
      <c r="F9472" t="s">
        <v>76</v>
      </c>
      <c r="G9472">
        <v>10024</v>
      </c>
      <c r="H9472" t="s">
        <v>57</v>
      </c>
      <c r="I9472" t="s">
        <v>35</v>
      </c>
      <c r="J9472" t="s">
        <v>36</v>
      </c>
      <c r="K9472" s="6">
        <v>99.98</v>
      </c>
      <c r="L9472">
        <v>2</v>
      </c>
      <c r="M9472">
        <v>0</v>
      </c>
      <c r="N9472" s="6">
        <v>3.9992000000000001</v>
      </c>
      <c r="O9472" t="str">
        <f t="shared" si="441"/>
        <v/>
      </c>
      <c r="P9472" s="6">
        <f t="shared" si="442"/>
        <v>79.842666666666659</v>
      </c>
      <c r="Q9472">
        <f t="shared" si="443"/>
        <v>47.973938295240636</v>
      </c>
      <c r="R9472" s="16" t="str">
        <f>TEXT(Ecom[[#This Row],[Dates]],"mmm")</f>
        <v>Aug</v>
      </c>
      <c r="S9472" s="16" t="str">
        <f>TEXT(Ecom[[#This Row],[Dates]],"YYYY")</f>
        <v>2026</v>
      </c>
      <c r="T9472" s="16"/>
    </row>
    <row r="9473" spans="1:20" x14ac:dyDescent="0.25">
      <c r="A9473" t="s">
        <v>13</v>
      </c>
      <c r="B9473" s="16">
        <v>46073</v>
      </c>
      <c r="C9473" t="s">
        <v>14</v>
      </c>
      <c r="D9473" t="s">
        <v>15</v>
      </c>
      <c r="E9473" t="s">
        <v>75</v>
      </c>
      <c r="F9473" t="s">
        <v>76</v>
      </c>
      <c r="G9473">
        <v>10024</v>
      </c>
      <c r="H9473" t="s">
        <v>57</v>
      </c>
      <c r="I9473" t="s">
        <v>26</v>
      </c>
      <c r="J9473" t="s">
        <v>37</v>
      </c>
      <c r="K9473" s="6">
        <v>11.423999999999999</v>
      </c>
      <c r="L9473">
        <v>1</v>
      </c>
      <c r="M9473">
        <v>0.2</v>
      </c>
      <c r="N9473" s="6">
        <v>3.7128000000000001</v>
      </c>
      <c r="O9473" t="str">
        <f t="shared" si="441"/>
        <v/>
      </c>
      <c r="P9473" s="6">
        <f t="shared" si="442"/>
        <v>80.316000000000003</v>
      </c>
      <c r="Q9473">
        <f t="shared" si="443"/>
        <v>47.281348724261086</v>
      </c>
      <c r="R9473" s="16" t="str">
        <f>TEXT(Ecom[[#This Row],[Dates]],"mmm")</f>
        <v>Feb</v>
      </c>
      <c r="S9473" s="16" t="str">
        <f>TEXT(Ecom[[#This Row],[Dates]],"YYYY")</f>
        <v>2026</v>
      </c>
      <c r="T9473" s="16"/>
    </row>
    <row r="9474" spans="1:20" x14ac:dyDescent="0.25">
      <c r="A9474" t="s">
        <v>13</v>
      </c>
      <c r="B9474" s="16">
        <v>46179</v>
      </c>
      <c r="C9474" t="s">
        <v>14</v>
      </c>
      <c r="D9474" t="s">
        <v>15</v>
      </c>
      <c r="E9474" t="s">
        <v>75</v>
      </c>
      <c r="F9474" t="s">
        <v>76</v>
      </c>
      <c r="G9474">
        <v>10024</v>
      </c>
      <c r="H9474" t="s">
        <v>57</v>
      </c>
      <c r="I9474" t="s">
        <v>19</v>
      </c>
      <c r="J9474" t="s">
        <v>21</v>
      </c>
      <c r="K9474" s="6">
        <v>128.124</v>
      </c>
      <c r="L9474">
        <v>2</v>
      </c>
      <c r="M9474">
        <v>0.1</v>
      </c>
      <c r="N9474" s="6">
        <v>24.2012</v>
      </c>
      <c r="O9474" t="str">
        <f t="shared" ref="O9474:O9537" si="444">IF(N9474&lt;0,N9474,"")</f>
        <v/>
      </c>
      <c r="P9474" s="6">
        <f t="shared" si="442"/>
        <v>78.475999999999999</v>
      </c>
      <c r="Q9474">
        <f t="shared" si="443"/>
        <v>51.776176595175649</v>
      </c>
      <c r="R9474" s="16" t="str">
        <f>TEXT(Ecom[[#This Row],[Dates]],"mmm")</f>
        <v>Jun</v>
      </c>
      <c r="S9474" s="16" t="str">
        <f>TEXT(Ecom[[#This Row],[Dates]],"YYYY")</f>
        <v>2026</v>
      </c>
      <c r="T9474" s="16"/>
    </row>
    <row r="9475" spans="1:20" x14ac:dyDescent="0.25">
      <c r="A9475" t="s">
        <v>13</v>
      </c>
      <c r="B9475" s="16">
        <v>45908</v>
      </c>
      <c r="C9475" t="s">
        <v>14</v>
      </c>
      <c r="D9475" t="s">
        <v>15</v>
      </c>
      <c r="E9475" t="s">
        <v>75</v>
      </c>
      <c r="F9475" t="s">
        <v>76</v>
      </c>
      <c r="G9475">
        <v>10024</v>
      </c>
      <c r="H9475" t="s">
        <v>57</v>
      </c>
      <c r="I9475" t="s">
        <v>19</v>
      </c>
      <c r="J9475" t="s">
        <v>33</v>
      </c>
      <c r="K9475" s="6">
        <v>101.4</v>
      </c>
      <c r="L9475">
        <v>5</v>
      </c>
      <c r="M9475">
        <v>0</v>
      </c>
      <c r="N9475" s="6">
        <v>38.531999999999996</v>
      </c>
      <c r="O9475" t="str">
        <f t="shared" si="444"/>
        <v/>
      </c>
      <c r="P9475" s="6">
        <f t="shared" ref="P9475:P9538" si="445">AVERAGE(K9475:K9477)</f>
        <v>93.597333333333339</v>
      </c>
      <c r="Q9475">
        <f t="shared" si="443"/>
        <v>63.492122504670988</v>
      </c>
      <c r="R9475" s="16" t="str">
        <f>TEXT(Ecom[[#This Row],[Dates]],"mmm")</f>
        <v>Sep</v>
      </c>
      <c r="S9475" s="16" t="str">
        <f>TEXT(Ecom[[#This Row],[Dates]],"YYYY")</f>
        <v>2025</v>
      </c>
      <c r="T9475" s="16"/>
    </row>
    <row r="9476" spans="1:20" x14ac:dyDescent="0.25">
      <c r="A9476" t="s">
        <v>13</v>
      </c>
      <c r="B9476" s="16">
        <v>46278</v>
      </c>
      <c r="C9476" t="s">
        <v>22</v>
      </c>
      <c r="D9476" t="s">
        <v>15</v>
      </c>
      <c r="E9476" t="s">
        <v>79</v>
      </c>
      <c r="F9476" t="s">
        <v>65</v>
      </c>
      <c r="G9476">
        <v>60653</v>
      </c>
      <c r="H9476" t="s">
        <v>47</v>
      </c>
      <c r="I9476" t="s">
        <v>26</v>
      </c>
      <c r="J9476" t="s">
        <v>27</v>
      </c>
      <c r="K9476" s="6">
        <v>5.9039999999999999</v>
      </c>
      <c r="L9476">
        <v>2</v>
      </c>
      <c r="M9476">
        <v>0.2</v>
      </c>
      <c r="N9476" s="6">
        <v>1.9925999999999999</v>
      </c>
      <c r="O9476" t="str">
        <f t="shared" si="444"/>
        <v/>
      </c>
      <c r="P9476" s="6">
        <f t="shared" si="445"/>
        <v>76.983999999999995</v>
      </c>
      <c r="Q9476">
        <f t="shared" si="443"/>
        <v>64.019771894950395</v>
      </c>
      <c r="R9476" s="16" t="str">
        <f>TEXT(Ecom[[#This Row],[Dates]],"mmm")</f>
        <v>Sep</v>
      </c>
      <c r="S9476" s="16" t="str">
        <f>TEXT(Ecom[[#This Row],[Dates]],"YYYY")</f>
        <v>2026</v>
      </c>
      <c r="T9476" s="16"/>
    </row>
    <row r="9477" spans="1:20" x14ac:dyDescent="0.25">
      <c r="A9477" t="s">
        <v>13</v>
      </c>
      <c r="B9477" s="16">
        <v>45820</v>
      </c>
      <c r="C9477" t="s">
        <v>22</v>
      </c>
      <c r="D9477" t="s">
        <v>15</v>
      </c>
      <c r="E9477" t="s">
        <v>79</v>
      </c>
      <c r="F9477" t="s">
        <v>65</v>
      </c>
      <c r="G9477">
        <v>60653</v>
      </c>
      <c r="H9477" t="s">
        <v>47</v>
      </c>
      <c r="I9477" t="s">
        <v>26</v>
      </c>
      <c r="J9477" t="s">
        <v>41</v>
      </c>
      <c r="K9477" s="6">
        <v>173.488</v>
      </c>
      <c r="L9477">
        <v>7</v>
      </c>
      <c r="M9477">
        <v>0.2</v>
      </c>
      <c r="N9477" s="6">
        <v>54.215000000000003</v>
      </c>
      <c r="O9477" t="str">
        <f t="shared" si="444"/>
        <v/>
      </c>
      <c r="P9477" s="6">
        <f t="shared" si="445"/>
        <v>76.203999999999994</v>
      </c>
      <c r="Q9477">
        <f t="shared" ref="Q9477:Q9540" si="446">SQRT(SUMXMY2(K9477:K9479,P9475:P9477)/3)</f>
        <v>64.04547341913775</v>
      </c>
      <c r="R9477" s="16" t="str">
        <f>TEXT(Ecom[[#This Row],[Dates]],"mmm")</f>
        <v>Jun</v>
      </c>
      <c r="S9477" s="16" t="str">
        <f>TEXT(Ecom[[#This Row],[Dates]],"YYYY")</f>
        <v>2025</v>
      </c>
      <c r="T9477" s="16"/>
    </row>
    <row r="9478" spans="1:20" x14ac:dyDescent="0.25">
      <c r="A9478" t="s">
        <v>13</v>
      </c>
      <c r="B9478" s="16">
        <v>46194</v>
      </c>
      <c r="C9478" t="s">
        <v>22</v>
      </c>
      <c r="D9478" t="s">
        <v>15</v>
      </c>
      <c r="E9478" t="s">
        <v>79</v>
      </c>
      <c r="F9478" t="s">
        <v>65</v>
      </c>
      <c r="G9478">
        <v>60653</v>
      </c>
      <c r="H9478" t="s">
        <v>47</v>
      </c>
      <c r="I9478" t="s">
        <v>19</v>
      </c>
      <c r="J9478" t="s">
        <v>33</v>
      </c>
      <c r="K9478" s="6">
        <v>51.56</v>
      </c>
      <c r="L9478">
        <v>2</v>
      </c>
      <c r="M9478">
        <v>0.6</v>
      </c>
      <c r="N9478" s="6">
        <v>-61.872</v>
      </c>
      <c r="O9478">
        <f t="shared" si="444"/>
        <v>-61.872</v>
      </c>
      <c r="P9478" s="6">
        <f t="shared" si="445"/>
        <v>22.761333333333337</v>
      </c>
      <c r="Q9478">
        <f t="shared" si="446"/>
        <v>44.77772875652127</v>
      </c>
      <c r="R9478" s="16" t="str">
        <f>TEXT(Ecom[[#This Row],[Dates]],"mmm")</f>
        <v>Jun</v>
      </c>
      <c r="S9478" s="16" t="str">
        <f>TEXT(Ecom[[#This Row],[Dates]],"YYYY")</f>
        <v>2026</v>
      </c>
      <c r="T9478" s="16"/>
    </row>
    <row r="9479" spans="1:20" x14ac:dyDescent="0.25">
      <c r="A9479" t="s">
        <v>13</v>
      </c>
      <c r="B9479" s="16">
        <v>46380</v>
      </c>
      <c r="C9479" t="s">
        <v>22</v>
      </c>
      <c r="D9479" t="s">
        <v>15</v>
      </c>
      <c r="E9479" t="s">
        <v>79</v>
      </c>
      <c r="F9479" t="s">
        <v>65</v>
      </c>
      <c r="G9479">
        <v>60653</v>
      </c>
      <c r="H9479" t="s">
        <v>47</v>
      </c>
      <c r="I9479" t="s">
        <v>26</v>
      </c>
      <c r="J9479" t="s">
        <v>37</v>
      </c>
      <c r="K9479" s="6">
        <v>3.5640000000000001</v>
      </c>
      <c r="L9479">
        <v>3</v>
      </c>
      <c r="M9479">
        <v>0.8</v>
      </c>
      <c r="N9479" s="6">
        <v>-6.2370000000000001</v>
      </c>
      <c r="O9479">
        <f t="shared" si="444"/>
        <v>-6.2370000000000001</v>
      </c>
      <c r="P9479" s="6">
        <f t="shared" si="445"/>
        <v>6.8506666666666662</v>
      </c>
      <c r="Q9479">
        <f t="shared" si="446"/>
        <v>42.339468251878785</v>
      </c>
      <c r="R9479" s="16" t="str">
        <f>TEXT(Ecom[[#This Row],[Dates]],"mmm")</f>
        <v>Dec</v>
      </c>
      <c r="S9479" s="16" t="str">
        <f>TEXT(Ecom[[#This Row],[Dates]],"YYYY")</f>
        <v>2026</v>
      </c>
      <c r="T9479" s="16"/>
    </row>
    <row r="9480" spans="1:20" x14ac:dyDescent="0.25">
      <c r="A9480" t="s">
        <v>28</v>
      </c>
      <c r="B9480" s="16">
        <v>46186</v>
      </c>
      <c r="C9480" t="s">
        <v>14</v>
      </c>
      <c r="D9480" t="s">
        <v>15</v>
      </c>
      <c r="E9480" t="s">
        <v>617</v>
      </c>
      <c r="F9480" t="s">
        <v>65</v>
      </c>
      <c r="G9480">
        <v>60543</v>
      </c>
      <c r="H9480" t="s">
        <v>47</v>
      </c>
      <c r="I9480" t="s">
        <v>26</v>
      </c>
      <c r="J9480" t="s">
        <v>77</v>
      </c>
      <c r="K9480" s="6">
        <v>13.16</v>
      </c>
      <c r="L9480">
        <v>5</v>
      </c>
      <c r="M9480">
        <v>0.2</v>
      </c>
      <c r="N9480" s="6">
        <v>4.1124999999999998</v>
      </c>
      <c r="O9480" t="str">
        <f t="shared" si="444"/>
        <v/>
      </c>
      <c r="P9480" s="6">
        <f t="shared" si="445"/>
        <v>107.32600000000001</v>
      </c>
      <c r="Q9480">
        <f t="shared" si="446"/>
        <v>114.26924201428186</v>
      </c>
      <c r="R9480" s="16" t="str">
        <f>TEXT(Ecom[[#This Row],[Dates]],"mmm")</f>
        <v>Jun</v>
      </c>
      <c r="S9480" s="16" t="str">
        <f>TEXT(Ecom[[#This Row],[Dates]],"YYYY")</f>
        <v>2026</v>
      </c>
      <c r="T9480" s="16"/>
    </row>
    <row r="9481" spans="1:20" x14ac:dyDescent="0.25">
      <c r="A9481" t="s">
        <v>28</v>
      </c>
      <c r="B9481" s="16">
        <v>45984</v>
      </c>
      <c r="C9481" t="s">
        <v>14</v>
      </c>
      <c r="D9481" t="s">
        <v>15</v>
      </c>
      <c r="E9481" t="s">
        <v>617</v>
      </c>
      <c r="F9481" t="s">
        <v>65</v>
      </c>
      <c r="G9481">
        <v>60543</v>
      </c>
      <c r="H9481" t="s">
        <v>47</v>
      </c>
      <c r="I9481" t="s">
        <v>26</v>
      </c>
      <c r="J9481" t="s">
        <v>37</v>
      </c>
      <c r="K9481" s="6">
        <v>3.8279999999999998</v>
      </c>
      <c r="L9481">
        <v>3</v>
      </c>
      <c r="M9481">
        <v>0.8</v>
      </c>
      <c r="N9481" s="6">
        <v>-6.5076000000000001</v>
      </c>
      <c r="O9481">
        <f t="shared" si="444"/>
        <v>-6.5076000000000001</v>
      </c>
      <c r="P9481" s="6">
        <f t="shared" si="445"/>
        <v>108.99266666666666</v>
      </c>
      <c r="Q9481">
        <f t="shared" si="446"/>
        <v>125.60621898557352</v>
      </c>
      <c r="R9481" s="16" t="str">
        <f>TEXT(Ecom[[#This Row],[Dates]],"mmm")</f>
        <v>Nov</v>
      </c>
      <c r="S9481" s="16" t="str">
        <f>TEXT(Ecom[[#This Row],[Dates]],"YYYY")</f>
        <v>2025</v>
      </c>
      <c r="T9481" s="16"/>
    </row>
    <row r="9482" spans="1:20" x14ac:dyDescent="0.25">
      <c r="A9482" t="s">
        <v>28</v>
      </c>
      <c r="B9482" s="16">
        <v>46268</v>
      </c>
      <c r="C9482" t="s">
        <v>14</v>
      </c>
      <c r="D9482" t="s">
        <v>15</v>
      </c>
      <c r="E9482" t="s">
        <v>617</v>
      </c>
      <c r="F9482" t="s">
        <v>65</v>
      </c>
      <c r="G9482">
        <v>60543</v>
      </c>
      <c r="H9482" t="s">
        <v>47</v>
      </c>
      <c r="I9482" t="s">
        <v>26</v>
      </c>
      <c r="J9482" t="s">
        <v>37</v>
      </c>
      <c r="K9482" s="6">
        <v>304.99</v>
      </c>
      <c r="L9482">
        <v>5</v>
      </c>
      <c r="M9482">
        <v>0.8</v>
      </c>
      <c r="N9482" s="6">
        <v>-533.73249999999996</v>
      </c>
      <c r="O9482">
        <f t="shared" si="444"/>
        <v>-533.73249999999996</v>
      </c>
      <c r="P9482" s="6">
        <f t="shared" si="445"/>
        <v>214.37800000000001</v>
      </c>
      <c r="Q9482">
        <f t="shared" si="446"/>
        <v>139.61167270418065</v>
      </c>
      <c r="R9482" s="16" t="str">
        <f>TEXT(Ecom[[#This Row],[Dates]],"mmm")</f>
        <v>Sep</v>
      </c>
      <c r="S9482" s="16" t="str">
        <f>TEXT(Ecom[[#This Row],[Dates]],"YYYY")</f>
        <v>2026</v>
      </c>
      <c r="T9482" s="16"/>
    </row>
    <row r="9483" spans="1:20" x14ac:dyDescent="0.25">
      <c r="A9483" t="s">
        <v>28</v>
      </c>
      <c r="B9483" s="16">
        <v>46307</v>
      </c>
      <c r="C9483" t="s">
        <v>14</v>
      </c>
      <c r="D9483" t="s">
        <v>15</v>
      </c>
      <c r="E9483" t="s">
        <v>135</v>
      </c>
      <c r="F9483" t="s">
        <v>46</v>
      </c>
      <c r="G9483">
        <v>75220</v>
      </c>
      <c r="H9483" t="s">
        <v>47</v>
      </c>
      <c r="I9483" t="s">
        <v>26</v>
      </c>
      <c r="J9483" t="s">
        <v>32</v>
      </c>
      <c r="K9483" s="6">
        <v>18.16</v>
      </c>
      <c r="L9483">
        <v>2</v>
      </c>
      <c r="M9483">
        <v>0.2</v>
      </c>
      <c r="N9483" s="6">
        <v>1.8160000000000001</v>
      </c>
      <c r="O9483" t="str">
        <f t="shared" si="444"/>
        <v/>
      </c>
      <c r="P9483" s="6">
        <f t="shared" si="445"/>
        <v>119.27466666666668</v>
      </c>
      <c r="Q9483">
        <f t="shared" si="446"/>
        <v>98.864045028551246</v>
      </c>
      <c r="R9483" s="16" t="str">
        <f>TEXT(Ecom[[#This Row],[Dates]],"mmm")</f>
        <v>Oct</v>
      </c>
      <c r="S9483" s="16" t="str">
        <f>TEXT(Ecom[[#This Row],[Dates]],"YYYY")</f>
        <v>2026</v>
      </c>
      <c r="T9483" s="16"/>
    </row>
    <row r="9484" spans="1:20" x14ac:dyDescent="0.25">
      <c r="A9484" t="s">
        <v>13</v>
      </c>
      <c r="B9484" s="16">
        <v>46287</v>
      </c>
      <c r="C9484" t="s">
        <v>44</v>
      </c>
      <c r="D9484" t="s">
        <v>15</v>
      </c>
      <c r="E9484" t="s">
        <v>55</v>
      </c>
      <c r="F9484" t="s">
        <v>56</v>
      </c>
      <c r="G9484">
        <v>19134</v>
      </c>
      <c r="H9484" t="s">
        <v>57</v>
      </c>
      <c r="I9484" t="s">
        <v>35</v>
      </c>
      <c r="J9484" t="s">
        <v>59</v>
      </c>
      <c r="K9484" s="6">
        <v>319.98399999999998</v>
      </c>
      <c r="L9484">
        <v>2</v>
      </c>
      <c r="M9484">
        <v>0.2</v>
      </c>
      <c r="N9484" s="6">
        <v>91.995400000000004</v>
      </c>
      <c r="O9484" t="str">
        <f t="shared" si="444"/>
        <v/>
      </c>
      <c r="P9484" s="6">
        <f t="shared" si="445"/>
        <v>373.84266666666667</v>
      </c>
      <c r="Q9484">
        <f t="shared" si="446"/>
        <v>250.03541970392618</v>
      </c>
      <c r="R9484" s="16" t="str">
        <f>TEXT(Ecom[[#This Row],[Dates]],"mmm")</f>
        <v>Sep</v>
      </c>
      <c r="S9484" s="16" t="str">
        <f>TEXT(Ecom[[#This Row],[Dates]],"YYYY")</f>
        <v>2026</v>
      </c>
      <c r="T9484" s="16"/>
    </row>
    <row r="9485" spans="1:20" x14ac:dyDescent="0.25">
      <c r="A9485" t="s">
        <v>28</v>
      </c>
      <c r="B9485" s="16">
        <v>46363</v>
      </c>
      <c r="C9485" t="s">
        <v>44</v>
      </c>
      <c r="D9485" t="s">
        <v>15</v>
      </c>
      <c r="E9485" t="s">
        <v>23</v>
      </c>
      <c r="F9485" t="s">
        <v>24</v>
      </c>
      <c r="G9485">
        <v>90008</v>
      </c>
      <c r="H9485" t="s">
        <v>25</v>
      </c>
      <c r="I9485" t="s">
        <v>26</v>
      </c>
      <c r="J9485" t="s">
        <v>34</v>
      </c>
      <c r="K9485" s="6">
        <v>19.68</v>
      </c>
      <c r="L9485">
        <v>6</v>
      </c>
      <c r="M9485">
        <v>0</v>
      </c>
      <c r="N9485" s="6">
        <v>6.4943999999999997</v>
      </c>
      <c r="O9485" t="str">
        <f t="shared" si="444"/>
        <v/>
      </c>
      <c r="P9485" s="6">
        <f t="shared" si="445"/>
        <v>277.45333333333332</v>
      </c>
      <c r="Q9485">
        <f t="shared" si="446"/>
        <v>281.20602191118013</v>
      </c>
      <c r="R9485" s="16" t="str">
        <f>TEXT(Ecom[[#This Row],[Dates]],"mmm")</f>
        <v>Dec</v>
      </c>
      <c r="S9485" s="16" t="str">
        <f>TEXT(Ecom[[#This Row],[Dates]],"YYYY")</f>
        <v>2026</v>
      </c>
      <c r="T9485" s="16"/>
    </row>
    <row r="9486" spans="1:20" x14ac:dyDescent="0.25">
      <c r="A9486" t="s">
        <v>13</v>
      </c>
      <c r="B9486" s="16">
        <v>45875</v>
      </c>
      <c r="C9486" t="s">
        <v>22</v>
      </c>
      <c r="D9486" t="s">
        <v>15</v>
      </c>
      <c r="E9486" t="s">
        <v>61</v>
      </c>
      <c r="F9486" t="s">
        <v>46</v>
      </c>
      <c r="G9486">
        <v>77036</v>
      </c>
      <c r="H9486" t="s">
        <v>47</v>
      </c>
      <c r="I9486" t="s">
        <v>19</v>
      </c>
      <c r="J9486" t="s">
        <v>20</v>
      </c>
      <c r="K9486" s="6">
        <v>781.86400000000003</v>
      </c>
      <c r="L9486">
        <v>10</v>
      </c>
      <c r="M9486">
        <v>0.32</v>
      </c>
      <c r="N9486" s="6">
        <v>-137.976</v>
      </c>
      <c r="O9486">
        <f t="shared" si="444"/>
        <v>-137.976</v>
      </c>
      <c r="P9486" s="6">
        <f t="shared" si="445"/>
        <v>495.34133333333335</v>
      </c>
      <c r="Q9486">
        <f t="shared" si="446"/>
        <v>293.8232643326786</v>
      </c>
      <c r="R9486" s="16" t="str">
        <f>TEXT(Ecom[[#This Row],[Dates]],"mmm")</f>
        <v>Aug</v>
      </c>
      <c r="S9486" s="16" t="str">
        <f>TEXT(Ecom[[#This Row],[Dates]],"YYYY")</f>
        <v>2025</v>
      </c>
      <c r="T9486" s="16"/>
    </row>
    <row r="9487" spans="1:20" x14ac:dyDescent="0.25">
      <c r="A9487" t="s">
        <v>13</v>
      </c>
      <c r="B9487" s="16">
        <v>46359</v>
      </c>
      <c r="C9487" t="s">
        <v>22</v>
      </c>
      <c r="D9487" t="s">
        <v>15</v>
      </c>
      <c r="E9487" t="s">
        <v>61</v>
      </c>
      <c r="F9487" t="s">
        <v>46</v>
      </c>
      <c r="G9487">
        <v>77036</v>
      </c>
      <c r="H9487" t="s">
        <v>47</v>
      </c>
      <c r="I9487" t="s">
        <v>26</v>
      </c>
      <c r="J9487" t="s">
        <v>41</v>
      </c>
      <c r="K9487" s="6">
        <v>30.815999999999999</v>
      </c>
      <c r="L9487">
        <v>9</v>
      </c>
      <c r="M9487">
        <v>0.2</v>
      </c>
      <c r="N9487" s="6">
        <v>9.6300000000000008</v>
      </c>
      <c r="O9487" t="str">
        <f t="shared" si="444"/>
        <v/>
      </c>
      <c r="P9487" s="6">
        <f t="shared" si="445"/>
        <v>236.9</v>
      </c>
      <c r="Q9487">
        <f t="shared" si="446"/>
        <v>220.28818483539712</v>
      </c>
      <c r="R9487" s="16" t="str">
        <f>TEXT(Ecom[[#This Row],[Dates]],"mmm")</f>
        <v>Dec</v>
      </c>
      <c r="S9487" s="16" t="str">
        <f>TEXT(Ecom[[#This Row],[Dates]],"YYYY")</f>
        <v>2026</v>
      </c>
      <c r="T9487" s="16"/>
    </row>
    <row r="9488" spans="1:20" x14ac:dyDescent="0.25">
      <c r="A9488" t="s">
        <v>168</v>
      </c>
      <c r="B9488" s="16">
        <v>45722</v>
      </c>
      <c r="C9488" t="s">
        <v>14</v>
      </c>
      <c r="D9488" t="s">
        <v>15</v>
      </c>
      <c r="E9488" t="s">
        <v>409</v>
      </c>
      <c r="F9488" t="s">
        <v>591</v>
      </c>
      <c r="G9488">
        <v>26003</v>
      </c>
      <c r="H9488" t="s">
        <v>57</v>
      </c>
      <c r="I9488" t="s">
        <v>19</v>
      </c>
      <c r="J9488" t="s">
        <v>31</v>
      </c>
      <c r="K9488" s="6">
        <v>673.34400000000005</v>
      </c>
      <c r="L9488">
        <v>3</v>
      </c>
      <c r="M9488">
        <v>0.3</v>
      </c>
      <c r="N9488" s="6">
        <v>-76.953599999999994</v>
      </c>
      <c r="O9488">
        <f t="shared" si="444"/>
        <v>-76.953599999999994</v>
      </c>
      <c r="P9488" s="6">
        <f t="shared" si="445"/>
        <v>417.56133333333332</v>
      </c>
      <c r="Q9488">
        <f t="shared" si="446"/>
        <v>190.48160240898935</v>
      </c>
      <c r="R9488" s="16" t="str">
        <f>TEXT(Ecom[[#This Row],[Dates]],"mmm")</f>
        <v>Mar</v>
      </c>
      <c r="S9488" s="16" t="str">
        <f>TEXT(Ecom[[#This Row],[Dates]],"YYYY")</f>
        <v>2025</v>
      </c>
      <c r="T9488" s="16"/>
    </row>
    <row r="9489" spans="1:20" x14ac:dyDescent="0.25">
      <c r="A9489" t="s">
        <v>62</v>
      </c>
      <c r="B9489" s="16">
        <v>46376</v>
      </c>
      <c r="C9489" t="s">
        <v>22</v>
      </c>
      <c r="D9489" t="s">
        <v>15</v>
      </c>
      <c r="E9489" t="s">
        <v>353</v>
      </c>
      <c r="F9489" t="s">
        <v>132</v>
      </c>
      <c r="G9489">
        <v>7501</v>
      </c>
      <c r="H9489" t="s">
        <v>57</v>
      </c>
      <c r="I9489" t="s">
        <v>26</v>
      </c>
      <c r="J9489" t="s">
        <v>77</v>
      </c>
      <c r="K9489" s="6">
        <v>6.54</v>
      </c>
      <c r="L9489">
        <v>3</v>
      </c>
      <c r="M9489">
        <v>0</v>
      </c>
      <c r="N9489" s="6">
        <v>2.1581999999999999</v>
      </c>
      <c r="O9489" t="str">
        <f t="shared" si="444"/>
        <v/>
      </c>
      <c r="P9489" s="6">
        <f t="shared" si="445"/>
        <v>258.79666666666662</v>
      </c>
      <c r="Q9489">
        <f t="shared" si="446"/>
        <v>164.2938668695912</v>
      </c>
      <c r="R9489" s="16" t="str">
        <f>TEXT(Ecom[[#This Row],[Dates]],"mmm")</f>
        <v>Dec</v>
      </c>
      <c r="S9489" s="16" t="str">
        <f>TEXT(Ecom[[#This Row],[Dates]],"YYYY")</f>
        <v>2026</v>
      </c>
      <c r="T9489" s="16"/>
    </row>
    <row r="9490" spans="1:20" x14ac:dyDescent="0.25">
      <c r="A9490" t="s">
        <v>62</v>
      </c>
      <c r="B9490" s="16">
        <v>46327</v>
      </c>
      <c r="C9490" t="s">
        <v>14</v>
      </c>
      <c r="D9490" t="s">
        <v>15</v>
      </c>
      <c r="E9490" t="s">
        <v>94</v>
      </c>
      <c r="F9490" t="s">
        <v>95</v>
      </c>
      <c r="G9490">
        <v>97206</v>
      </c>
      <c r="H9490" t="s">
        <v>25</v>
      </c>
      <c r="I9490" t="s">
        <v>35</v>
      </c>
      <c r="J9490" t="s">
        <v>36</v>
      </c>
      <c r="K9490" s="6">
        <v>572.79999999999995</v>
      </c>
      <c r="L9490">
        <v>2</v>
      </c>
      <c r="M9490">
        <v>0.2</v>
      </c>
      <c r="N9490" s="6">
        <v>50.12</v>
      </c>
      <c r="O9490" t="str">
        <f t="shared" si="444"/>
        <v/>
      </c>
      <c r="P9490" s="6">
        <f t="shared" si="445"/>
        <v>930.70733333333328</v>
      </c>
      <c r="Q9490">
        <f t="shared" si="446"/>
        <v>637.55394960949513</v>
      </c>
      <c r="R9490" s="16" t="str">
        <f>TEXT(Ecom[[#This Row],[Dates]],"mmm")</f>
        <v>Nov</v>
      </c>
      <c r="S9490" s="16" t="str">
        <f>TEXT(Ecom[[#This Row],[Dates]],"YYYY")</f>
        <v>2026</v>
      </c>
      <c r="T9490" s="16"/>
    </row>
    <row r="9491" spans="1:20" x14ac:dyDescent="0.25">
      <c r="A9491" t="s">
        <v>28</v>
      </c>
      <c r="B9491" s="16">
        <v>46042</v>
      </c>
      <c r="C9491" t="s">
        <v>22</v>
      </c>
      <c r="D9491" t="s">
        <v>15</v>
      </c>
      <c r="E9491" t="s">
        <v>195</v>
      </c>
      <c r="F9491" t="s">
        <v>88</v>
      </c>
      <c r="G9491">
        <v>35810</v>
      </c>
      <c r="H9491" t="s">
        <v>18</v>
      </c>
      <c r="I9491" t="s">
        <v>26</v>
      </c>
      <c r="J9491" t="s">
        <v>34</v>
      </c>
      <c r="K9491" s="6">
        <v>197.05</v>
      </c>
      <c r="L9491">
        <v>7</v>
      </c>
      <c r="M9491">
        <v>0</v>
      </c>
      <c r="N9491" s="6">
        <v>59.115000000000002</v>
      </c>
      <c r="O9491" t="str">
        <f t="shared" si="444"/>
        <v/>
      </c>
      <c r="P9491" s="6">
        <f t="shared" si="445"/>
        <v>742.81399999999996</v>
      </c>
      <c r="Q9491">
        <f t="shared" si="446"/>
        <v>760.18264428042892</v>
      </c>
      <c r="R9491" s="16" t="str">
        <f>TEXT(Ecom[[#This Row],[Dates]],"mmm")</f>
        <v>Jan</v>
      </c>
      <c r="S9491" s="16" t="str">
        <f>TEXT(Ecom[[#This Row],[Dates]],"YYYY")</f>
        <v>2026</v>
      </c>
      <c r="T9491" s="16"/>
    </row>
    <row r="9492" spans="1:20" x14ac:dyDescent="0.25">
      <c r="A9492" t="s">
        <v>28</v>
      </c>
      <c r="B9492" s="16">
        <v>45986</v>
      </c>
      <c r="C9492" t="s">
        <v>14</v>
      </c>
      <c r="D9492" t="s">
        <v>15</v>
      </c>
      <c r="E9492" t="s">
        <v>52</v>
      </c>
      <c r="F9492" t="s">
        <v>24</v>
      </c>
      <c r="G9492">
        <v>94110</v>
      </c>
      <c r="H9492" t="s">
        <v>25</v>
      </c>
      <c r="I9492" t="s">
        <v>26</v>
      </c>
      <c r="J9492" t="s">
        <v>37</v>
      </c>
      <c r="K9492" s="6">
        <v>2022.2719999999999</v>
      </c>
      <c r="L9492">
        <v>8</v>
      </c>
      <c r="M9492">
        <v>0.2</v>
      </c>
      <c r="N9492" s="6">
        <v>682.51679999999999</v>
      </c>
      <c r="O9492" t="str">
        <f t="shared" si="444"/>
        <v/>
      </c>
      <c r="P9492" s="6">
        <f t="shared" si="445"/>
        <v>689.8506666666666</v>
      </c>
      <c r="Q9492">
        <f t="shared" si="446"/>
        <v>847.45128319598314</v>
      </c>
      <c r="R9492" s="16" t="str">
        <f>TEXT(Ecom[[#This Row],[Dates]],"mmm")</f>
        <v>Nov</v>
      </c>
      <c r="S9492" s="16" t="str">
        <f>TEXT(Ecom[[#This Row],[Dates]],"YYYY")</f>
        <v>2025</v>
      </c>
      <c r="T9492" s="16"/>
    </row>
    <row r="9493" spans="1:20" x14ac:dyDescent="0.25">
      <c r="A9493" t="s">
        <v>28</v>
      </c>
      <c r="B9493" s="16">
        <v>45767</v>
      </c>
      <c r="C9493" t="s">
        <v>14</v>
      </c>
      <c r="D9493" t="s">
        <v>15</v>
      </c>
      <c r="E9493" t="s">
        <v>52</v>
      </c>
      <c r="F9493" t="s">
        <v>24</v>
      </c>
      <c r="G9493">
        <v>94110</v>
      </c>
      <c r="H9493" t="s">
        <v>25</v>
      </c>
      <c r="I9493" t="s">
        <v>26</v>
      </c>
      <c r="J9493" t="s">
        <v>34</v>
      </c>
      <c r="K9493" s="6">
        <v>9.1199999999999992</v>
      </c>
      <c r="L9493">
        <v>3</v>
      </c>
      <c r="M9493">
        <v>0</v>
      </c>
      <c r="N9493" s="6">
        <v>3.1008</v>
      </c>
      <c r="O9493" t="str">
        <f t="shared" si="444"/>
        <v/>
      </c>
      <c r="P9493" s="6">
        <f t="shared" si="445"/>
        <v>546.70999999999992</v>
      </c>
      <c r="Q9493">
        <f t="shared" si="446"/>
        <v>828.133747301011</v>
      </c>
      <c r="R9493" s="16" t="str">
        <f>TEXT(Ecom[[#This Row],[Dates]],"mmm")</f>
        <v>Apr</v>
      </c>
      <c r="S9493" s="16" t="str">
        <f>TEXT(Ecom[[#This Row],[Dates]],"YYYY")</f>
        <v>2025</v>
      </c>
      <c r="T9493" s="16"/>
    </row>
    <row r="9494" spans="1:20" x14ac:dyDescent="0.25">
      <c r="A9494" t="s">
        <v>168</v>
      </c>
      <c r="B9494" s="16">
        <v>45863</v>
      </c>
      <c r="C9494" t="s">
        <v>14</v>
      </c>
      <c r="D9494" t="s">
        <v>15</v>
      </c>
      <c r="E9494" t="s">
        <v>354</v>
      </c>
      <c r="F9494" t="s">
        <v>119</v>
      </c>
      <c r="G9494">
        <v>73120</v>
      </c>
      <c r="H9494" t="s">
        <v>47</v>
      </c>
      <c r="I9494" t="s">
        <v>26</v>
      </c>
      <c r="J9494" t="s">
        <v>37</v>
      </c>
      <c r="K9494" s="6">
        <v>38.159999999999997</v>
      </c>
      <c r="L9494">
        <v>9</v>
      </c>
      <c r="M9494">
        <v>0</v>
      </c>
      <c r="N9494" s="6">
        <v>19.079999999999998</v>
      </c>
      <c r="O9494" t="str">
        <f t="shared" si="444"/>
        <v/>
      </c>
      <c r="P9494" s="6">
        <f t="shared" si="445"/>
        <v>547.63</v>
      </c>
      <c r="Q9494">
        <f t="shared" si="446"/>
        <v>775.91616538567791</v>
      </c>
      <c r="R9494" s="16" t="str">
        <f>TEXT(Ecom[[#This Row],[Dates]],"mmm")</f>
        <v>Jul</v>
      </c>
      <c r="S9494" s="16" t="str">
        <f>TEXT(Ecom[[#This Row],[Dates]],"YYYY")</f>
        <v>2025</v>
      </c>
      <c r="T9494" s="16"/>
    </row>
    <row r="9495" spans="1:20" x14ac:dyDescent="0.25">
      <c r="A9495" t="s">
        <v>28</v>
      </c>
      <c r="B9495" s="16">
        <v>46038</v>
      </c>
      <c r="C9495" t="s">
        <v>22</v>
      </c>
      <c r="D9495" t="s">
        <v>15</v>
      </c>
      <c r="E9495" t="s">
        <v>477</v>
      </c>
      <c r="F9495" t="s">
        <v>119</v>
      </c>
      <c r="G9495">
        <v>74012</v>
      </c>
      <c r="H9495" t="s">
        <v>47</v>
      </c>
      <c r="I9495" t="s">
        <v>19</v>
      </c>
      <c r="J9495" t="s">
        <v>31</v>
      </c>
      <c r="K9495" s="6">
        <v>1592.85</v>
      </c>
      <c r="L9495">
        <v>7</v>
      </c>
      <c r="M9495">
        <v>0</v>
      </c>
      <c r="N9495" s="6">
        <v>350.42700000000002</v>
      </c>
      <c r="O9495" t="str">
        <f t="shared" si="444"/>
        <v/>
      </c>
      <c r="P9495" s="6">
        <f t="shared" si="445"/>
        <v>574.91</v>
      </c>
      <c r="Q9495">
        <f t="shared" si="446"/>
        <v>727.6400369688298</v>
      </c>
      <c r="R9495" s="16" t="str">
        <f>TEXT(Ecom[[#This Row],[Dates]],"mmm")</f>
        <v>Jan</v>
      </c>
      <c r="S9495" s="16" t="str">
        <f>TEXT(Ecom[[#This Row],[Dates]],"YYYY")</f>
        <v>2026</v>
      </c>
      <c r="T9495" s="16"/>
    </row>
    <row r="9496" spans="1:20" x14ac:dyDescent="0.25">
      <c r="A9496" t="s">
        <v>28</v>
      </c>
      <c r="B9496" s="16">
        <v>46353</v>
      </c>
      <c r="C9496" t="s">
        <v>22</v>
      </c>
      <c r="D9496" t="s">
        <v>15</v>
      </c>
      <c r="E9496" t="s">
        <v>477</v>
      </c>
      <c r="F9496" t="s">
        <v>119</v>
      </c>
      <c r="G9496">
        <v>74012</v>
      </c>
      <c r="H9496" t="s">
        <v>47</v>
      </c>
      <c r="I9496" t="s">
        <v>26</v>
      </c>
      <c r="J9496" t="s">
        <v>37</v>
      </c>
      <c r="K9496" s="6">
        <v>11.88</v>
      </c>
      <c r="L9496">
        <v>2</v>
      </c>
      <c r="M9496">
        <v>0</v>
      </c>
      <c r="N9496" s="6">
        <v>5.3460000000000001</v>
      </c>
      <c r="O9496" t="str">
        <f t="shared" si="444"/>
        <v/>
      </c>
      <c r="P9496" s="6">
        <f t="shared" si="445"/>
        <v>46.849999999999994</v>
      </c>
      <c r="Q9496">
        <f t="shared" si="446"/>
        <v>406.37785495767355</v>
      </c>
      <c r="R9496" s="16" t="str">
        <f>TEXT(Ecom[[#This Row],[Dates]],"mmm")</f>
        <v>Nov</v>
      </c>
      <c r="S9496" s="16" t="str">
        <f>TEXT(Ecom[[#This Row],[Dates]],"YYYY")</f>
        <v>2026</v>
      </c>
      <c r="T9496" s="16"/>
    </row>
    <row r="9497" spans="1:20" x14ac:dyDescent="0.25">
      <c r="A9497" t="s">
        <v>28</v>
      </c>
      <c r="B9497" s="16">
        <v>46070</v>
      </c>
      <c r="C9497" t="s">
        <v>14</v>
      </c>
      <c r="D9497" t="s">
        <v>15</v>
      </c>
      <c r="E9497" t="s">
        <v>216</v>
      </c>
      <c r="F9497" t="s">
        <v>24</v>
      </c>
      <c r="G9497">
        <v>92691</v>
      </c>
      <c r="H9497" t="s">
        <v>25</v>
      </c>
      <c r="I9497" t="s">
        <v>35</v>
      </c>
      <c r="J9497" t="s">
        <v>59</v>
      </c>
      <c r="K9497" s="6">
        <v>120</v>
      </c>
      <c r="L9497">
        <v>6</v>
      </c>
      <c r="M9497">
        <v>0</v>
      </c>
      <c r="N9497" s="6">
        <v>46.8</v>
      </c>
      <c r="O9497" t="str">
        <f t="shared" si="444"/>
        <v/>
      </c>
      <c r="P9497" s="6">
        <f t="shared" si="445"/>
        <v>44.359999999999992</v>
      </c>
      <c r="Q9497">
        <f t="shared" si="446"/>
        <v>264.57312977700514</v>
      </c>
      <c r="R9497" s="16" t="str">
        <f>TEXT(Ecom[[#This Row],[Dates]],"mmm")</f>
        <v>Feb</v>
      </c>
      <c r="S9497" s="16" t="str">
        <f>TEXT(Ecom[[#This Row],[Dates]],"YYYY")</f>
        <v>2026</v>
      </c>
      <c r="T9497" s="16"/>
    </row>
    <row r="9498" spans="1:20" x14ac:dyDescent="0.25">
      <c r="A9498" t="s">
        <v>28</v>
      </c>
      <c r="B9498" s="16">
        <v>45936</v>
      </c>
      <c r="C9498" t="s">
        <v>14</v>
      </c>
      <c r="D9498" t="s">
        <v>15</v>
      </c>
      <c r="E9498" t="s">
        <v>216</v>
      </c>
      <c r="F9498" t="s">
        <v>24</v>
      </c>
      <c r="G9498">
        <v>92691</v>
      </c>
      <c r="H9498" t="s">
        <v>25</v>
      </c>
      <c r="I9498" t="s">
        <v>26</v>
      </c>
      <c r="J9498" t="s">
        <v>38</v>
      </c>
      <c r="K9498" s="6">
        <v>8.67</v>
      </c>
      <c r="L9498">
        <v>1</v>
      </c>
      <c r="M9498">
        <v>0</v>
      </c>
      <c r="N9498" s="6">
        <v>2.3409</v>
      </c>
      <c r="O9498" t="str">
        <f t="shared" si="444"/>
        <v/>
      </c>
      <c r="P9498" s="6">
        <f t="shared" si="445"/>
        <v>60.34</v>
      </c>
      <c r="Q9498">
        <f t="shared" si="446"/>
        <v>69.836654415858149</v>
      </c>
      <c r="R9498" s="16" t="str">
        <f>TEXT(Ecom[[#This Row],[Dates]],"mmm")</f>
        <v>Oct</v>
      </c>
      <c r="S9498" s="16" t="str">
        <f>TEXT(Ecom[[#This Row],[Dates]],"YYYY")</f>
        <v>2025</v>
      </c>
      <c r="T9498" s="16"/>
    </row>
    <row r="9499" spans="1:20" x14ac:dyDescent="0.25">
      <c r="A9499" t="s">
        <v>62</v>
      </c>
      <c r="B9499" s="16">
        <v>45955</v>
      </c>
      <c r="C9499" t="s">
        <v>44</v>
      </c>
      <c r="D9499" t="s">
        <v>15</v>
      </c>
      <c r="E9499" t="s">
        <v>472</v>
      </c>
      <c r="F9499" t="s">
        <v>74</v>
      </c>
      <c r="G9499">
        <v>46142</v>
      </c>
      <c r="H9499" t="s">
        <v>47</v>
      </c>
      <c r="I9499" t="s">
        <v>26</v>
      </c>
      <c r="J9499" t="s">
        <v>41</v>
      </c>
      <c r="K9499" s="6">
        <v>4.41</v>
      </c>
      <c r="L9499">
        <v>1</v>
      </c>
      <c r="M9499">
        <v>0</v>
      </c>
      <c r="N9499" s="6">
        <v>2.0286</v>
      </c>
      <c r="O9499" t="str">
        <f t="shared" si="444"/>
        <v/>
      </c>
      <c r="P9499" s="6">
        <f t="shared" si="445"/>
        <v>80.05</v>
      </c>
      <c r="Q9499">
        <f t="shared" si="446"/>
        <v>66.6428915939277</v>
      </c>
      <c r="R9499" s="16" t="str">
        <f>TEXT(Ecom[[#This Row],[Dates]],"mmm")</f>
        <v>Oct</v>
      </c>
      <c r="S9499" s="16" t="str">
        <f>TEXT(Ecom[[#This Row],[Dates]],"YYYY")</f>
        <v>2025</v>
      </c>
      <c r="T9499" s="16"/>
    </row>
    <row r="9500" spans="1:20" x14ac:dyDescent="0.25">
      <c r="A9500" t="s">
        <v>62</v>
      </c>
      <c r="B9500" s="16">
        <v>46236</v>
      </c>
      <c r="C9500" t="s">
        <v>44</v>
      </c>
      <c r="D9500" t="s">
        <v>15</v>
      </c>
      <c r="E9500" t="s">
        <v>472</v>
      </c>
      <c r="F9500" t="s">
        <v>74</v>
      </c>
      <c r="G9500">
        <v>46142</v>
      </c>
      <c r="H9500" t="s">
        <v>47</v>
      </c>
      <c r="I9500" t="s">
        <v>26</v>
      </c>
      <c r="J9500" t="s">
        <v>41</v>
      </c>
      <c r="K9500" s="6">
        <v>167.94</v>
      </c>
      <c r="L9500">
        <v>3</v>
      </c>
      <c r="M9500">
        <v>0</v>
      </c>
      <c r="N9500" s="6">
        <v>82.290599999999998</v>
      </c>
      <c r="O9500" t="str">
        <f t="shared" si="444"/>
        <v/>
      </c>
      <c r="P9500" s="6">
        <f t="shared" si="445"/>
        <v>87.56</v>
      </c>
      <c r="Q9500">
        <f t="shared" si="446"/>
        <v>71.653348142288507</v>
      </c>
      <c r="R9500" s="16" t="str">
        <f>TEXT(Ecom[[#This Row],[Dates]],"mmm")</f>
        <v>Aug</v>
      </c>
      <c r="S9500" s="16" t="str">
        <f>TEXT(Ecom[[#This Row],[Dates]],"YYYY")</f>
        <v>2026</v>
      </c>
      <c r="T9500" s="16"/>
    </row>
    <row r="9501" spans="1:20" x14ac:dyDescent="0.25">
      <c r="A9501" t="s">
        <v>62</v>
      </c>
      <c r="B9501" s="16">
        <v>46022</v>
      </c>
      <c r="C9501" t="s">
        <v>44</v>
      </c>
      <c r="D9501" t="s">
        <v>15</v>
      </c>
      <c r="E9501" t="s">
        <v>472</v>
      </c>
      <c r="F9501" t="s">
        <v>74</v>
      </c>
      <c r="G9501">
        <v>46142</v>
      </c>
      <c r="H9501" t="s">
        <v>47</v>
      </c>
      <c r="I9501" t="s">
        <v>26</v>
      </c>
      <c r="J9501" t="s">
        <v>41</v>
      </c>
      <c r="K9501" s="6">
        <v>67.8</v>
      </c>
      <c r="L9501">
        <v>10</v>
      </c>
      <c r="M9501">
        <v>0</v>
      </c>
      <c r="N9501" s="6">
        <v>31.187999999999999</v>
      </c>
      <c r="O9501" t="str">
        <f t="shared" si="444"/>
        <v/>
      </c>
      <c r="P9501" s="6">
        <f t="shared" si="445"/>
        <v>42.26</v>
      </c>
      <c r="Q9501">
        <f t="shared" si="446"/>
        <v>36.190676976260058</v>
      </c>
      <c r="R9501" s="16" t="str">
        <f>TEXT(Ecom[[#This Row],[Dates]],"mmm")</f>
        <v>Dec</v>
      </c>
      <c r="S9501" s="16" t="str">
        <f>TEXT(Ecom[[#This Row],[Dates]],"YYYY")</f>
        <v>2025</v>
      </c>
      <c r="T9501" s="16"/>
    </row>
    <row r="9502" spans="1:20" x14ac:dyDescent="0.25">
      <c r="A9502" t="s">
        <v>28</v>
      </c>
      <c r="B9502" s="16">
        <v>46093</v>
      </c>
      <c r="C9502" t="s">
        <v>14</v>
      </c>
      <c r="D9502" t="s">
        <v>15</v>
      </c>
      <c r="E9502" t="s">
        <v>241</v>
      </c>
      <c r="F9502" t="s">
        <v>49</v>
      </c>
      <c r="G9502">
        <v>53209</v>
      </c>
      <c r="H9502" t="s">
        <v>47</v>
      </c>
      <c r="I9502" t="s">
        <v>19</v>
      </c>
      <c r="J9502" t="s">
        <v>33</v>
      </c>
      <c r="K9502" s="6">
        <v>26.94</v>
      </c>
      <c r="L9502">
        <v>3</v>
      </c>
      <c r="M9502">
        <v>0</v>
      </c>
      <c r="N9502" s="6">
        <v>11.3148</v>
      </c>
      <c r="O9502" t="str">
        <f t="shared" si="444"/>
        <v/>
      </c>
      <c r="P9502" s="6">
        <f t="shared" si="445"/>
        <v>30.370000000000005</v>
      </c>
      <c r="Q9502">
        <f t="shared" si="446"/>
        <v>35.507418943088503</v>
      </c>
      <c r="R9502" s="16" t="str">
        <f>TEXT(Ecom[[#This Row],[Dates]],"mmm")</f>
        <v>Mar</v>
      </c>
      <c r="S9502" s="16" t="str">
        <f>TEXT(Ecom[[#This Row],[Dates]],"YYYY")</f>
        <v>2026</v>
      </c>
      <c r="T9502" s="16"/>
    </row>
    <row r="9503" spans="1:20" x14ac:dyDescent="0.25">
      <c r="A9503" t="s">
        <v>28</v>
      </c>
      <c r="B9503" s="16">
        <v>45664</v>
      </c>
      <c r="C9503" t="s">
        <v>14</v>
      </c>
      <c r="D9503" t="s">
        <v>15</v>
      </c>
      <c r="E9503" t="s">
        <v>52</v>
      </c>
      <c r="F9503" t="s">
        <v>24</v>
      </c>
      <c r="G9503">
        <v>94109</v>
      </c>
      <c r="H9503" t="s">
        <v>25</v>
      </c>
      <c r="I9503" t="s">
        <v>19</v>
      </c>
      <c r="J9503" t="s">
        <v>33</v>
      </c>
      <c r="K9503" s="6">
        <v>32.04</v>
      </c>
      <c r="L9503">
        <v>3</v>
      </c>
      <c r="M9503">
        <v>0</v>
      </c>
      <c r="N9503" s="6">
        <v>8.01</v>
      </c>
      <c r="O9503" t="str">
        <f t="shared" si="444"/>
        <v/>
      </c>
      <c r="P9503" s="6">
        <f t="shared" si="445"/>
        <v>22.349999999999998</v>
      </c>
      <c r="Q9503">
        <f t="shared" si="446"/>
        <v>12.736128401781547</v>
      </c>
      <c r="R9503" s="16" t="str">
        <f>TEXT(Ecom[[#This Row],[Dates]],"mmm")</f>
        <v>Jan</v>
      </c>
      <c r="S9503" s="16" t="str">
        <f>TEXT(Ecom[[#This Row],[Dates]],"YYYY")</f>
        <v>2025</v>
      </c>
      <c r="T9503" s="16"/>
    </row>
    <row r="9504" spans="1:20" x14ac:dyDescent="0.25">
      <c r="A9504" t="s">
        <v>28</v>
      </c>
      <c r="B9504" s="16">
        <v>45753</v>
      </c>
      <c r="C9504" t="s">
        <v>14</v>
      </c>
      <c r="D9504" t="s">
        <v>15</v>
      </c>
      <c r="E9504" t="s">
        <v>501</v>
      </c>
      <c r="F9504" t="s">
        <v>76</v>
      </c>
      <c r="G9504">
        <v>13440</v>
      </c>
      <c r="H9504" t="s">
        <v>57</v>
      </c>
      <c r="I9504" t="s">
        <v>26</v>
      </c>
      <c r="J9504" t="s">
        <v>34</v>
      </c>
      <c r="K9504" s="6">
        <v>32.130000000000003</v>
      </c>
      <c r="L9504">
        <v>9</v>
      </c>
      <c r="M9504">
        <v>0</v>
      </c>
      <c r="N9504" s="6">
        <v>8.3537999999999997</v>
      </c>
      <c r="O9504" t="str">
        <f t="shared" si="444"/>
        <v/>
      </c>
      <c r="P9504" s="6">
        <f t="shared" si="445"/>
        <v>375.6466666666667</v>
      </c>
      <c r="Q9504">
        <f t="shared" si="446"/>
        <v>413.70037148928247</v>
      </c>
      <c r="R9504" s="16" t="str">
        <f>TEXT(Ecom[[#This Row],[Dates]],"mmm")</f>
        <v>Apr</v>
      </c>
      <c r="S9504" s="16" t="str">
        <f>TEXT(Ecom[[#This Row],[Dates]],"YYYY")</f>
        <v>2025</v>
      </c>
      <c r="T9504" s="16"/>
    </row>
    <row r="9505" spans="1:20" x14ac:dyDescent="0.25">
      <c r="A9505" t="s">
        <v>28</v>
      </c>
      <c r="B9505" s="16">
        <v>46146</v>
      </c>
      <c r="C9505" t="s">
        <v>14</v>
      </c>
      <c r="D9505" t="s">
        <v>15</v>
      </c>
      <c r="E9505" t="s">
        <v>501</v>
      </c>
      <c r="F9505" t="s">
        <v>76</v>
      </c>
      <c r="G9505">
        <v>13440</v>
      </c>
      <c r="H9505" t="s">
        <v>57</v>
      </c>
      <c r="I9505" t="s">
        <v>26</v>
      </c>
      <c r="J9505" t="s">
        <v>34</v>
      </c>
      <c r="K9505" s="6">
        <v>2.88</v>
      </c>
      <c r="L9505">
        <v>1</v>
      </c>
      <c r="M9505">
        <v>0</v>
      </c>
      <c r="N9505" s="6">
        <v>0.80640000000000001</v>
      </c>
      <c r="O9505" t="str">
        <f t="shared" si="444"/>
        <v/>
      </c>
      <c r="P9505" s="6">
        <f t="shared" si="445"/>
        <v>402.25666666666672</v>
      </c>
      <c r="Q9505">
        <f t="shared" si="446"/>
        <v>446.36048555283537</v>
      </c>
      <c r="R9505" s="16" t="str">
        <f>TEXT(Ecom[[#This Row],[Dates]],"mmm")</f>
        <v>May</v>
      </c>
      <c r="S9505" s="16" t="str">
        <f>TEXT(Ecom[[#This Row],[Dates]],"YYYY")</f>
        <v>2026</v>
      </c>
      <c r="T9505" s="16"/>
    </row>
    <row r="9506" spans="1:20" x14ac:dyDescent="0.25">
      <c r="A9506" t="s">
        <v>28</v>
      </c>
      <c r="B9506" s="16">
        <v>45973</v>
      </c>
      <c r="C9506" t="s">
        <v>22</v>
      </c>
      <c r="D9506" t="s">
        <v>15</v>
      </c>
      <c r="E9506" t="s">
        <v>75</v>
      </c>
      <c r="F9506" t="s">
        <v>76</v>
      </c>
      <c r="G9506">
        <v>10009</v>
      </c>
      <c r="H9506" t="s">
        <v>57</v>
      </c>
      <c r="I9506" t="s">
        <v>35</v>
      </c>
      <c r="J9506" t="s">
        <v>36</v>
      </c>
      <c r="K9506" s="6">
        <v>1091.93</v>
      </c>
      <c r="L9506">
        <v>7</v>
      </c>
      <c r="M9506">
        <v>0</v>
      </c>
      <c r="N9506" s="6">
        <v>272.98250000000002</v>
      </c>
      <c r="O9506" t="str">
        <f t="shared" si="444"/>
        <v/>
      </c>
      <c r="P9506" s="6">
        <f t="shared" si="445"/>
        <v>410.19666666666672</v>
      </c>
      <c r="Q9506">
        <f t="shared" si="446"/>
        <v>498.13106094458493</v>
      </c>
      <c r="R9506" s="16" t="str">
        <f>TEXT(Ecom[[#This Row],[Dates]],"mmm")</f>
        <v>Nov</v>
      </c>
      <c r="S9506" s="16" t="str">
        <f>TEXT(Ecom[[#This Row],[Dates]],"YYYY")</f>
        <v>2025</v>
      </c>
      <c r="T9506" s="16"/>
    </row>
    <row r="9507" spans="1:20" x14ac:dyDescent="0.25">
      <c r="A9507" t="s">
        <v>28</v>
      </c>
      <c r="B9507" s="16">
        <v>45991</v>
      </c>
      <c r="C9507" t="s">
        <v>22</v>
      </c>
      <c r="D9507" t="s">
        <v>15</v>
      </c>
      <c r="E9507" t="s">
        <v>75</v>
      </c>
      <c r="F9507" t="s">
        <v>76</v>
      </c>
      <c r="G9507">
        <v>10009</v>
      </c>
      <c r="H9507" t="s">
        <v>57</v>
      </c>
      <c r="I9507" t="s">
        <v>26</v>
      </c>
      <c r="J9507" t="s">
        <v>41</v>
      </c>
      <c r="K9507" s="6">
        <v>111.96</v>
      </c>
      <c r="L9507">
        <v>2</v>
      </c>
      <c r="M9507">
        <v>0</v>
      </c>
      <c r="N9507" s="6">
        <v>54.860399999999998</v>
      </c>
      <c r="O9507" t="str">
        <f t="shared" si="444"/>
        <v/>
      </c>
      <c r="P9507" s="6">
        <f t="shared" si="445"/>
        <v>59.620000000000005</v>
      </c>
      <c r="Q9507">
        <f t="shared" si="446"/>
        <v>277.92024300880661</v>
      </c>
      <c r="R9507" s="16" t="str">
        <f>TEXT(Ecom[[#This Row],[Dates]],"mmm")</f>
        <v>Nov</v>
      </c>
      <c r="S9507" s="16" t="str">
        <f>TEXT(Ecom[[#This Row],[Dates]],"YYYY")</f>
        <v>2025</v>
      </c>
      <c r="T9507" s="16"/>
    </row>
    <row r="9508" spans="1:20" x14ac:dyDescent="0.25">
      <c r="A9508" t="s">
        <v>13</v>
      </c>
      <c r="B9508" s="16">
        <v>46048</v>
      </c>
      <c r="C9508" t="s">
        <v>14</v>
      </c>
      <c r="D9508" t="s">
        <v>15</v>
      </c>
      <c r="E9508" t="s">
        <v>453</v>
      </c>
      <c r="F9508" t="s">
        <v>70</v>
      </c>
      <c r="G9508">
        <v>48127</v>
      </c>
      <c r="H9508" t="s">
        <v>47</v>
      </c>
      <c r="I9508" t="s">
        <v>26</v>
      </c>
      <c r="J9508" t="s">
        <v>34</v>
      </c>
      <c r="K9508" s="6">
        <v>26.7</v>
      </c>
      <c r="L9508">
        <v>2</v>
      </c>
      <c r="M9508">
        <v>0</v>
      </c>
      <c r="N9508" s="6">
        <v>7.476</v>
      </c>
      <c r="O9508" t="str">
        <f t="shared" si="444"/>
        <v/>
      </c>
      <c r="P9508" s="6">
        <f t="shared" si="445"/>
        <v>26.930000000000003</v>
      </c>
      <c r="Q9508">
        <f t="shared" si="446"/>
        <v>221.82340674843468</v>
      </c>
      <c r="R9508" s="16" t="str">
        <f>TEXT(Ecom[[#This Row],[Dates]],"mmm")</f>
        <v>Jan</v>
      </c>
      <c r="S9508" s="16" t="str">
        <f>TEXT(Ecom[[#This Row],[Dates]],"YYYY")</f>
        <v>2026</v>
      </c>
      <c r="T9508" s="16"/>
    </row>
    <row r="9509" spans="1:20" x14ac:dyDescent="0.25">
      <c r="A9509" t="s">
        <v>13</v>
      </c>
      <c r="B9509" s="16">
        <v>45789</v>
      </c>
      <c r="C9509" t="s">
        <v>14</v>
      </c>
      <c r="D9509" t="s">
        <v>15</v>
      </c>
      <c r="E9509" t="s">
        <v>453</v>
      </c>
      <c r="F9509" t="s">
        <v>70</v>
      </c>
      <c r="G9509">
        <v>48127</v>
      </c>
      <c r="H9509" t="s">
        <v>47</v>
      </c>
      <c r="I9509" t="s">
        <v>26</v>
      </c>
      <c r="J9509" t="s">
        <v>37</v>
      </c>
      <c r="K9509" s="6">
        <v>40.200000000000003</v>
      </c>
      <c r="L9509">
        <v>5</v>
      </c>
      <c r="M9509">
        <v>0</v>
      </c>
      <c r="N9509" s="6">
        <v>18.09</v>
      </c>
      <c r="O9509" t="str">
        <f t="shared" si="444"/>
        <v/>
      </c>
      <c r="P9509" s="6">
        <f t="shared" si="445"/>
        <v>247.97000000000003</v>
      </c>
      <c r="Q9509">
        <f t="shared" si="446"/>
        <v>255.45945568719904</v>
      </c>
      <c r="R9509" s="16" t="str">
        <f>TEXT(Ecom[[#This Row],[Dates]],"mmm")</f>
        <v>May</v>
      </c>
      <c r="S9509" s="16" t="str">
        <f>TEXT(Ecom[[#This Row],[Dates]],"YYYY")</f>
        <v>2025</v>
      </c>
      <c r="T9509" s="16"/>
    </row>
    <row r="9510" spans="1:20" x14ac:dyDescent="0.25">
      <c r="A9510" t="s">
        <v>13</v>
      </c>
      <c r="B9510" s="16">
        <v>46126</v>
      </c>
      <c r="C9510" t="s">
        <v>14</v>
      </c>
      <c r="D9510" t="s">
        <v>15</v>
      </c>
      <c r="E9510" t="s">
        <v>453</v>
      </c>
      <c r="F9510" t="s">
        <v>70</v>
      </c>
      <c r="G9510">
        <v>48127</v>
      </c>
      <c r="H9510" t="s">
        <v>47</v>
      </c>
      <c r="I9510" t="s">
        <v>26</v>
      </c>
      <c r="J9510" t="s">
        <v>34</v>
      </c>
      <c r="K9510" s="6">
        <v>13.89</v>
      </c>
      <c r="L9510">
        <v>3</v>
      </c>
      <c r="M9510">
        <v>0</v>
      </c>
      <c r="N9510" s="6">
        <v>4.5837000000000003</v>
      </c>
      <c r="O9510" t="str">
        <f t="shared" si="444"/>
        <v/>
      </c>
      <c r="P9510" s="6">
        <f t="shared" si="445"/>
        <v>247.35000000000002</v>
      </c>
      <c r="Q9510">
        <f t="shared" si="446"/>
        <v>282.30399938128164</v>
      </c>
      <c r="R9510" s="16" t="str">
        <f>TEXT(Ecom[[#This Row],[Dates]],"mmm")</f>
        <v>Apr</v>
      </c>
      <c r="S9510" s="16" t="str">
        <f>TEXT(Ecom[[#This Row],[Dates]],"YYYY")</f>
        <v>2026</v>
      </c>
      <c r="T9510" s="16"/>
    </row>
    <row r="9511" spans="1:20" x14ac:dyDescent="0.25">
      <c r="A9511" t="s">
        <v>13</v>
      </c>
      <c r="B9511" s="16">
        <v>45910</v>
      </c>
      <c r="C9511" t="s">
        <v>14</v>
      </c>
      <c r="D9511" t="s">
        <v>15</v>
      </c>
      <c r="E9511" t="s">
        <v>453</v>
      </c>
      <c r="F9511" t="s">
        <v>70</v>
      </c>
      <c r="G9511">
        <v>48127</v>
      </c>
      <c r="H9511" t="s">
        <v>47</v>
      </c>
      <c r="I9511" t="s">
        <v>26</v>
      </c>
      <c r="J9511" t="s">
        <v>32</v>
      </c>
      <c r="K9511" s="6">
        <v>689.82</v>
      </c>
      <c r="L9511">
        <v>6</v>
      </c>
      <c r="M9511">
        <v>0</v>
      </c>
      <c r="N9511" s="6">
        <v>20.694600000000001</v>
      </c>
      <c r="O9511" t="str">
        <f t="shared" si="444"/>
        <v/>
      </c>
      <c r="P9511" s="6">
        <f t="shared" si="445"/>
        <v>245.80800000000002</v>
      </c>
      <c r="Q9511">
        <f t="shared" si="446"/>
        <v>313.51218292968036</v>
      </c>
      <c r="R9511" s="16" t="str">
        <f>TEXT(Ecom[[#This Row],[Dates]],"mmm")</f>
        <v>Sep</v>
      </c>
      <c r="S9511" s="16" t="str">
        <f>TEXT(Ecom[[#This Row],[Dates]],"YYYY")</f>
        <v>2025</v>
      </c>
      <c r="T9511" s="16"/>
    </row>
    <row r="9512" spans="1:20" x14ac:dyDescent="0.25">
      <c r="A9512" t="s">
        <v>28</v>
      </c>
      <c r="B9512" s="16">
        <v>46202</v>
      </c>
      <c r="C9512" t="s">
        <v>14</v>
      </c>
      <c r="D9512" t="s">
        <v>15</v>
      </c>
      <c r="E9512" t="s">
        <v>75</v>
      </c>
      <c r="F9512" t="s">
        <v>76</v>
      </c>
      <c r="G9512">
        <v>10024</v>
      </c>
      <c r="H9512" t="s">
        <v>57</v>
      </c>
      <c r="I9512" t="s">
        <v>26</v>
      </c>
      <c r="J9512" t="s">
        <v>34</v>
      </c>
      <c r="K9512" s="6">
        <v>38.340000000000003</v>
      </c>
      <c r="L9512">
        <v>9</v>
      </c>
      <c r="M9512">
        <v>0</v>
      </c>
      <c r="N9512" s="6">
        <v>15.7194</v>
      </c>
      <c r="O9512" t="str">
        <f t="shared" si="444"/>
        <v/>
      </c>
      <c r="P9512" s="6">
        <f t="shared" si="445"/>
        <v>84.090133333333327</v>
      </c>
      <c r="Q9512">
        <f t="shared" si="446"/>
        <v>195.08705759162254</v>
      </c>
      <c r="R9512" s="16" t="str">
        <f>TEXT(Ecom[[#This Row],[Dates]],"mmm")</f>
        <v>Jun</v>
      </c>
      <c r="S9512" s="16" t="str">
        <f>TEXT(Ecom[[#This Row],[Dates]],"YYYY")</f>
        <v>2026</v>
      </c>
      <c r="T9512" s="16"/>
    </row>
    <row r="9513" spans="1:20" x14ac:dyDescent="0.25">
      <c r="A9513" t="s">
        <v>62</v>
      </c>
      <c r="B9513" s="16">
        <v>45767</v>
      </c>
      <c r="C9513" t="s">
        <v>22</v>
      </c>
      <c r="D9513" t="s">
        <v>15</v>
      </c>
      <c r="E9513" t="s">
        <v>79</v>
      </c>
      <c r="F9513" t="s">
        <v>65</v>
      </c>
      <c r="G9513">
        <v>60623</v>
      </c>
      <c r="H9513" t="s">
        <v>47</v>
      </c>
      <c r="I9513" t="s">
        <v>26</v>
      </c>
      <c r="J9513" t="s">
        <v>37</v>
      </c>
      <c r="K9513" s="6">
        <v>9.2639999999999993</v>
      </c>
      <c r="L9513">
        <v>3</v>
      </c>
      <c r="M9513">
        <v>0.8</v>
      </c>
      <c r="N9513" s="6">
        <v>-13.896000000000001</v>
      </c>
      <c r="O9513">
        <f t="shared" si="444"/>
        <v>-13.896000000000001</v>
      </c>
      <c r="P9513" s="6">
        <f t="shared" si="445"/>
        <v>621.22680000000003</v>
      </c>
      <c r="Q9513">
        <f t="shared" si="446"/>
        <v>613.28396711406901</v>
      </c>
      <c r="R9513" s="16" t="str">
        <f>TEXT(Ecom[[#This Row],[Dates]],"mmm")</f>
        <v>Apr</v>
      </c>
      <c r="S9513" s="16" t="str">
        <f>TEXT(Ecom[[#This Row],[Dates]],"YYYY")</f>
        <v>2025</v>
      </c>
      <c r="T9513" s="16"/>
    </row>
    <row r="9514" spans="1:20" x14ac:dyDescent="0.25">
      <c r="A9514" t="s">
        <v>13</v>
      </c>
      <c r="B9514" s="16">
        <v>46167</v>
      </c>
      <c r="C9514" t="s">
        <v>14</v>
      </c>
      <c r="D9514" t="s">
        <v>15</v>
      </c>
      <c r="E9514" t="s">
        <v>135</v>
      </c>
      <c r="F9514" t="s">
        <v>46</v>
      </c>
      <c r="G9514">
        <v>75217</v>
      </c>
      <c r="H9514" t="s">
        <v>47</v>
      </c>
      <c r="I9514" t="s">
        <v>19</v>
      </c>
      <c r="J9514" t="s">
        <v>20</v>
      </c>
      <c r="K9514" s="6">
        <v>204.66640000000001</v>
      </c>
      <c r="L9514">
        <v>1</v>
      </c>
      <c r="M9514">
        <v>0.32</v>
      </c>
      <c r="N9514" s="6">
        <v>-6.0195999999999996</v>
      </c>
      <c r="O9514">
        <f t="shared" si="444"/>
        <v>-6.0195999999999996</v>
      </c>
      <c r="P9514" s="6">
        <f t="shared" si="445"/>
        <v>648.49080000000004</v>
      </c>
      <c r="Q9514">
        <f t="shared" si="446"/>
        <v>679.00224969498481</v>
      </c>
      <c r="R9514" s="16" t="str">
        <f>TEXT(Ecom[[#This Row],[Dates]],"mmm")</f>
        <v>May</v>
      </c>
      <c r="S9514" s="16" t="str">
        <f>TEXT(Ecom[[#This Row],[Dates]],"YYYY")</f>
        <v>2026</v>
      </c>
      <c r="T9514" s="16"/>
    </row>
    <row r="9515" spans="1:20" x14ac:dyDescent="0.25">
      <c r="A9515" t="s">
        <v>28</v>
      </c>
      <c r="B9515" s="16">
        <v>45802</v>
      </c>
      <c r="C9515" t="s">
        <v>14</v>
      </c>
      <c r="D9515" t="s">
        <v>15</v>
      </c>
      <c r="E9515" t="s">
        <v>318</v>
      </c>
      <c r="F9515" t="s">
        <v>49</v>
      </c>
      <c r="G9515">
        <v>54915</v>
      </c>
      <c r="H9515" t="s">
        <v>47</v>
      </c>
      <c r="I9515" t="s">
        <v>35</v>
      </c>
      <c r="J9515" t="s">
        <v>59</v>
      </c>
      <c r="K9515" s="6">
        <v>1649.75</v>
      </c>
      <c r="L9515">
        <v>5</v>
      </c>
      <c r="M9515">
        <v>0</v>
      </c>
      <c r="N9515" s="6">
        <v>544.41750000000002</v>
      </c>
      <c r="O9515" t="str">
        <f t="shared" si="444"/>
        <v/>
      </c>
      <c r="P9515" s="6">
        <f t="shared" si="445"/>
        <v>598.33800000000008</v>
      </c>
      <c r="Q9515">
        <f t="shared" si="446"/>
        <v>744.90961109145769</v>
      </c>
      <c r="R9515" s="16" t="str">
        <f>TEXT(Ecom[[#This Row],[Dates]],"mmm")</f>
        <v>May</v>
      </c>
      <c r="S9515" s="16" t="str">
        <f>TEXT(Ecom[[#This Row],[Dates]],"YYYY")</f>
        <v>2025</v>
      </c>
      <c r="T9515" s="16"/>
    </row>
    <row r="9516" spans="1:20" x14ac:dyDescent="0.25">
      <c r="A9516" t="s">
        <v>28</v>
      </c>
      <c r="B9516" s="16">
        <v>45757</v>
      </c>
      <c r="C9516" t="s">
        <v>44</v>
      </c>
      <c r="D9516" t="s">
        <v>15</v>
      </c>
      <c r="E9516" t="s">
        <v>189</v>
      </c>
      <c r="F9516" t="s">
        <v>30</v>
      </c>
      <c r="G9516">
        <v>32216</v>
      </c>
      <c r="H9516" t="s">
        <v>18</v>
      </c>
      <c r="I9516" t="s">
        <v>26</v>
      </c>
      <c r="J9516" t="s">
        <v>41</v>
      </c>
      <c r="K9516" s="6">
        <v>91.055999999999997</v>
      </c>
      <c r="L9516">
        <v>6</v>
      </c>
      <c r="M9516">
        <v>0.2</v>
      </c>
      <c r="N9516" s="6">
        <v>31.869599999999998</v>
      </c>
      <c r="O9516" t="str">
        <f t="shared" si="444"/>
        <v/>
      </c>
      <c r="P9516" s="6">
        <f t="shared" si="445"/>
        <v>57.415333333333336</v>
      </c>
      <c r="Q9516">
        <f t="shared" si="446"/>
        <v>450.08784362196747</v>
      </c>
      <c r="R9516" s="16" t="str">
        <f>TEXT(Ecom[[#This Row],[Dates]],"mmm")</f>
        <v>Apr</v>
      </c>
      <c r="S9516" s="16" t="str">
        <f>TEXT(Ecom[[#This Row],[Dates]],"YYYY")</f>
        <v>2025</v>
      </c>
      <c r="T9516" s="16"/>
    </row>
    <row r="9517" spans="1:20" x14ac:dyDescent="0.25">
      <c r="A9517" t="s">
        <v>28</v>
      </c>
      <c r="B9517" s="16">
        <v>46235</v>
      </c>
      <c r="C9517" t="s">
        <v>14</v>
      </c>
      <c r="D9517" t="s">
        <v>15</v>
      </c>
      <c r="E9517" t="s">
        <v>79</v>
      </c>
      <c r="F9517" t="s">
        <v>65</v>
      </c>
      <c r="G9517">
        <v>60653</v>
      </c>
      <c r="H9517" t="s">
        <v>47</v>
      </c>
      <c r="I9517" t="s">
        <v>26</v>
      </c>
      <c r="J9517" t="s">
        <v>34</v>
      </c>
      <c r="K9517" s="6">
        <v>54.207999999999998</v>
      </c>
      <c r="L9517">
        <v>14</v>
      </c>
      <c r="M9517">
        <v>0.2</v>
      </c>
      <c r="N9517" s="6">
        <v>8.8087999999999997</v>
      </c>
      <c r="O9517" t="str">
        <f t="shared" si="444"/>
        <v/>
      </c>
      <c r="P9517" s="6">
        <f t="shared" si="445"/>
        <v>29.367333333333335</v>
      </c>
      <c r="Q9517">
        <f t="shared" si="446"/>
        <v>314.91156783711466</v>
      </c>
      <c r="R9517" s="16" t="str">
        <f>TEXT(Ecom[[#This Row],[Dates]],"mmm")</f>
        <v>Aug</v>
      </c>
      <c r="S9517" s="16" t="str">
        <f>TEXT(Ecom[[#This Row],[Dates]],"YYYY")</f>
        <v>2026</v>
      </c>
      <c r="T9517" s="16"/>
    </row>
    <row r="9518" spans="1:20" x14ac:dyDescent="0.25">
      <c r="A9518" t="s">
        <v>13</v>
      </c>
      <c r="B9518" s="16">
        <v>45953</v>
      </c>
      <c r="C9518" t="s">
        <v>14</v>
      </c>
      <c r="D9518" t="s">
        <v>15</v>
      </c>
      <c r="E9518" t="s">
        <v>342</v>
      </c>
      <c r="F9518" t="s">
        <v>104</v>
      </c>
      <c r="G9518">
        <v>43402</v>
      </c>
      <c r="H9518" t="s">
        <v>57</v>
      </c>
      <c r="I9518" t="s">
        <v>35</v>
      </c>
      <c r="J9518" t="s">
        <v>36</v>
      </c>
      <c r="K9518" s="6">
        <v>26.981999999999999</v>
      </c>
      <c r="L9518">
        <v>3</v>
      </c>
      <c r="M9518">
        <v>0.4</v>
      </c>
      <c r="N9518" s="6">
        <v>4.0472999999999999</v>
      </c>
      <c r="O9518" t="str">
        <f t="shared" si="444"/>
        <v/>
      </c>
      <c r="P9518" s="6">
        <f t="shared" si="445"/>
        <v>156.46600000000001</v>
      </c>
      <c r="Q9518">
        <f t="shared" si="446"/>
        <v>162.57576204843585</v>
      </c>
      <c r="R9518" s="16" t="str">
        <f>TEXT(Ecom[[#This Row],[Dates]],"mmm")</f>
        <v>Oct</v>
      </c>
      <c r="S9518" s="16" t="str">
        <f>TEXT(Ecom[[#This Row],[Dates]],"YYYY")</f>
        <v>2025</v>
      </c>
      <c r="T9518" s="16"/>
    </row>
    <row r="9519" spans="1:20" x14ac:dyDescent="0.25">
      <c r="A9519" t="s">
        <v>13</v>
      </c>
      <c r="B9519" s="16">
        <v>45924</v>
      </c>
      <c r="C9519" t="s">
        <v>14</v>
      </c>
      <c r="D9519" t="s">
        <v>15</v>
      </c>
      <c r="E9519" t="s">
        <v>342</v>
      </c>
      <c r="F9519" t="s">
        <v>104</v>
      </c>
      <c r="G9519">
        <v>43402</v>
      </c>
      <c r="H9519" t="s">
        <v>57</v>
      </c>
      <c r="I9519" t="s">
        <v>26</v>
      </c>
      <c r="J9519" t="s">
        <v>27</v>
      </c>
      <c r="K9519" s="6">
        <v>6.9119999999999999</v>
      </c>
      <c r="L9519">
        <v>3</v>
      </c>
      <c r="M9519">
        <v>0.2</v>
      </c>
      <c r="N9519" s="6">
        <v>2.5055999999999998</v>
      </c>
      <c r="O9519" t="str">
        <f t="shared" si="444"/>
        <v/>
      </c>
      <c r="P9519" s="6">
        <f t="shared" si="445"/>
        <v>174.49866666666665</v>
      </c>
      <c r="Q9519">
        <f t="shared" si="446"/>
        <v>170.38534240644927</v>
      </c>
      <c r="R9519" s="16" t="str">
        <f>TEXT(Ecom[[#This Row],[Dates]],"mmm")</f>
        <v>Sep</v>
      </c>
      <c r="S9519" s="16" t="str">
        <f>TEXT(Ecom[[#This Row],[Dates]],"YYYY")</f>
        <v>2025</v>
      </c>
      <c r="T9519" s="16"/>
    </row>
    <row r="9520" spans="1:20" x14ac:dyDescent="0.25">
      <c r="A9520" t="s">
        <v>13</v>
      </c>
      <c r="B9520" s="16">
        <v>45791</v>
      </c>
      <c r="C9520" t="s">
        <v>14</v>
      </c>
      <c r="D9520" t="s">
        <v>15</v>
      </c>
      <c r="E9520" t="s">
        <v>342</v>
      </c>
      <c r="F9520" t="s">
        <v>104</v>
      </c>
      <c r="G9520">
        <v>43402</v>
      </c>
      <c r="H9520" t="s">
        <v>57</v>
      </c>
      <c r="I9520" t="s">
        <v>26</v>
      </c>
      <c r="J9520" t="s">
        <v>32</v>
      </c>
      <c r="K9520" s="6">
        <v>435.50400000000002</v>
      </c>
      <c r="L9520">
        <v>3</v>
      </c>
      <c r="M9520">
        <v>0.2</v>
      </c>
      <c r="N9520" s="6">
        <v>48.994199999999999</v>
      </c>
      <c r="O9520" t="str">
        <f t="shared" si="444"/>
        <v/>
      </c>
      <c r="P9520" s="6">
        <f t="shared" si="445"/>
        <v>203.20133333333334</v>
      </c>
      <c r="Q9520">
        <f t="shared" si="446"/>
        <v>181.41038094229788</v>
      </c>
      <c r="R9520" s="16" t="str">
        <f>TEXT(Ecom[[#This Row],[Dates]],"mmm")</f>
        <v>May</v>
      </c>
      <c r="S9520" s="16" t="str">
        <f>TEXT(Ecom[[#This Row],[Dates]],"YYYY")</f>
        <v>2025</v>
      </c>
      <c r="T9520" s="16"/>
    </row>
    <row r="9521" spans="1:20" x14ac:dyDescent="0.25">
      <c r="A9521" t="s">
        <v>13</v>
      </c>
      <c r="B9521" s="16">
        <v>45921</v>
      </c>
      <c r="C9521" t="s">
        <v>14</v>
      </c>
      <c r="D9521" t="s">
        <v>15</v>
      </c>
      <c r="E9521" t="s">
        <v>52</v>
      </c>
      <c r="F9521" t="s">
        <v>24</v>
      </c>
      <c r="G9521">
        <v>94110</v>
      </c>
      <c r="H9521" t="s">
        <v>25</v>
      </c>
      <c r="I9521" t="s">
        <v>26</v>
      </c>
      <c r="J9521" t="s">
        <v>38</v>
      </c>
      <c r="K9521" s="6">
        <v>81.08</v>
      </c>
      <c r="L9521">
        <v>4</v>
      </c>
      <c r="M9521">
        <v>0</v>
      </c>
      <c r="N9521" s="6">
        <v>22.702400000000001</v>
      </c>
      <c r="O9521" t="str">
        <f t="shared" si="444"/>
        <v/>
      </c>
      <c r="P9521" s="6">
        <f t="shared" si="445"/>
        <v>166.02533333333335</v>
      </c>
      <c r="Q9521">
        <f t="shared" si="446"/>
        <v>123.57910637500355</v>
      </c>
      <c r="R9521" s="16" t="str">
        <f>TEXT(Ecom[[#This Row],[Dates]],"mmm")</f>
        <v>Sep</v>
      </c>
      <c r="S9521" s="16" t="str">
        <f>TEXT(Ecom[[#This Row],[Dates]],"YYYY")</f>
        <v>2025</v>
      </c>
      <c r="T9521" s="16"/>
    </row>
    <row r="9522" spans="1:20" x14ac:dyDescent="0.25">
      <c r="A9522" t="s">
        <v>28</v>
      </c>
      <c r="B9522" s="16">
        <v>46238</v>
      </c>
      <c r="C9522" t="s">
        <v>22</v>
      </c>
      <c r="D9522" t="s">
        <v>15</v>
      </c>
      <c r="E9522" t="s">
        <v>23</v>
      </c>
      <c r="F9522" t="s">
        <v>24</v>
      </c>
      <c r="G9522">
        <v>90049</v>
      </c>
      <c r="H9522" t="s">
        <v>25</v>
      </c>
      <c r="I9522" t="s">
        <v>26</v>
      </c>
      <c r="J9522" t="s">
        <v>32</v>
      </c>
      <c r="K9522" s="6">
        <v>93.02</v>
      </c>
      <c r="L9522">
        <v>2</v>
      </c>
      <c r="M9522">
        <v>0</v>
      </c>
      <c r="N9522" s="6">
        <v>3.7208000000000001</v>
      </c>
      <c r="O9522" t="str">
        <f t="shared" si="444"/>
        <v/>
      </c>
      <c r="P9522" s="6">
        <f t="shared" si="445"/>
        <v>144.18266666666668</v>
      </c>
      <c r="Q9522">
        <f t="shared" si="446"/>
        <v>133.70887245886948</v>
      </c>
      <c r="R9522" s="16" t="str">
        <f>TEXT(Ecom[[#This Row],[Dates]],"mmm")</f>
        <v>Aug</v>
      </c>
      <c r="S9522" s="16" t="str">
        <f>TEXT(Ecom[[#This Row],[Dates]],"YYYY")</f>
        <v>2026</v>
      </c>
      <c r="T9522" s="16"/>
    </row>
    <row r="9523" spans="1:20" x14ac:dyDescent="0.25">
      <c r="A9523" t="s">
        <v>28</v>
      </c>
      <c r="B9523" s="16">
        <v>46229</v>
      </c>
      <c r="C9523" t="s">
        <v>14</v>
      </c>
      <c r="D9523" t="s">
        <v>15</v>
      </c>
      <c r="E9523" t="s">
        <v>79</v>
      </c>
      <c r="F9523" t="s">
        <v>65</v>
      </c>
      <c r="G9523">
        <v>60623</v>
      </c>
      <c r="H9523" t="s">
        <v>47</v>
      </c>
      <c r="I9523" t="s">
        <v>35</v>
      </c>
      <c r="J9523" t="s">
        <v>36</v>
      </c>
      <c r="K9523" s="6">
        <v>323.976</v>
      </c>
      <c r="L9523">
        <v>3</v>
      </c>
      <c r="M9523">
        <v>0.2</v>
      </c>
      <c r="N9523" s="6">
        <v>36.447299999999998</v>
      </c>
      <c r="O9523" t="str">
        <f t="shared" si="444"/>
        <v/>
      </c>
      <c r="P9523" s="6">
        <f t="shared" si="445"/>
        <v>124.04</v>
      </c>
      <c r="Q9523">
        <f t="shared" si="446"/>
        <v>128.91469816840845</v>
      </c>
      <c r="R9523" s="16" t="str">
        <f>TEXT(Ecom[[#This Row],[Dates]],"mmm")</f>
        <v>Jul</v>
      </c>
      <c r="S9523" s="16" t="str">
        <f>TEXT(Ecom[[#This Row],[Dates]],"YYYY")</f>
        <v>2026</v>
      </c>
      <c r="T9523" s="16"/>
    </row>
    <row r="9524" spans="1:20" x14ac:dyDescent="0.25">
      <c r="A9524" t="s">
        <v>28</v>
      </c>
      <c r="B9524" s="16">
        <v>46255</v>
      </c>
      <c r="C9524" t="s">
        <v>14</v>
      </c>
      <c r="D9524" t="s">
        <v>15</v>
      </c>
      <c r="E9524" t="s">
        <v>79</v>
      </c>
      <c r="F9524" t="s">
        <v>65</v>
      </c>
      <c r="G9524">
        <v>60623</v>
      </c>
      <c r="H9524" t="s">
        <v>47</v>
      </c>
      <c r="I9524" t="s">
        <v>26</v>
      </c>
      <c r="J9524" t="s">
        <v>41</v>
      </c>
      <c r="K9524" s="6">
        <v>15.552</v>
      </c>
      <c r="L9524">
        <v>3</v>
      </c>
      <c r="M9524">
        <v>0.2</v>
      </c>
      <c r="N9524" s="6">
        <v>5.4432</v>
      </c>
      <c r="O9524" t="str">
        <f t="shared" si="444"/>
        <v/>
      </c>
      <c r="P9524" s="6">
        <f t="shared" si="445"/>
        <v>44.021333333333331</v>
      </c>
      <c r="Q9524">
        <f t="shared" si="446"/>
        <v>93.986681171481052</v>
      </c>
      <c r="R9524" s="16" t="str">
        <f>TEXT(Ecom[[#This Row],[Dates]],"mmm")</f>
        <v>Aug</v>
      </c>
      <c r="S9524" s="16" t="str">
        <f>TEXT(Ecom[[#This Row],[Dates]],"YYYY")</f>
        <v>2026</v>
      </c>
      <c r="T9524" s="16"/>
    </row>
    <row r="9525" spans="1:20" x14ac:dyDescent="0.25">
      <c r="A9525" t="s">
        <v>28</v>
      </c>
      <c r="B9525" s="16">
        <v>45802</v>
      </c>
      <c r="C9525" t="s">
        <v>14</v>
      </c>
      <c r="D9525" t="s">
        <v>15</v>
      </c>
      <c r="E9525" t="s">
        <v>79</v>
      </c>
      <c r="F9525" t="s">
        <v>65</v>
      </c>
      <c r="G9525">
        <v>60623</v>
      </c>
      <c r="H9525" t="s">
        <v>47</v>
      </c>
      <c r="I9525" t="s">
        <v>26</v>
      </c>
      <c r="J9525" t="s">
        <v>32</v>
      </c>
      <c r="K9525" s="6">
        <v>32.591999999999999</v>
      </c>
      <c r="L9525">
        <v>3</v>
      </c>
      <c r="M9525">
        <v>0.2</v>
      </c>
      <c r="N9525" s="6">
        <v>-7.7405999999999997</v>
      </c>
      <c r="O9525">
        <f t="shared" si="444"/>
        <v>-7.7405999999999997</v>
      </c>
      <c r="P9525" s="6">
        <f t="shared" si="445"/>
        <v>105.47066666666667</v>
      </c>
      <c r="Q9525">
        <f t="shared" si="446"/>
        <v>79.312754963195246</v>
      </c>
      <c r="R9525" s="16" t="str">
        <f>TEXT(Ecom[[#This Row],[Dates]],"mmm")</f>
        <v>May</v>
      </c>
      <c r="S9525" s="16" t="str">
        <f>TEXT(Ecom[[#This Row],[Dates]],"YYYY")</f>
        <v>2025</v>
      </c>
      <c r="T9525" s="16"/>
    </row>
    <row r="9526" spans="1:20" x14ac:dyDescent="0.25">
      <c r="A9526" t="s">
        <v>62</v>
      </c>
      <c r="B9526" s="16">
        <v>46020</v>
      </c>
      <c r="C9526" t="s">
        <v>44</v>
      </c>
      <c r="D9526" t="s">
        <v>15</v>
      </c>
      <c r="E9526" t="s">
        <v>42</v>
      </c>
      <c r="F9526" t="s">
        <v>43</v>
      </c>
      <c r="G9526">
        <v>98115</v>
      </c>
      <c r="H9526" t="s">
        <v>25</v>
      </c>
      <c r="I9526" t="s">
        <v>26</v>
      </c>
      <c r="J9526" t="s">
        <v>37</v>
      </c>
      <c r="K9526" s="6">
        <v>83.92</v>
      </c>
      <c r="L9526">
        <v>5</v>
      </c>
      <c r="M9526">
        <v>0.2</v>
      </c>
      <c r="N9526" s="6">
        <v>29.372</v>
      </c>
      <c r="O9526" t="str">
        <f t="shared" si="444"/>
        <v/>
      </c>
      <c r="P9526" s="6">
        <f t="shared" si="445"/>
        <v>104.99866666666667</v>
      </c>
      <c r="Q9526">
        <f t="shared" si="446"/>
        <v>72.935105194808472</v>
      </c>
      <c r="R9526" s="16" t="str">
        <f>TEXT(Ecom[[#This Row],[Dates]],"mmm")</f>
        <v>Dec</v>
      </c>
      <c r="S9526" s="16" t="str">
        <f>TEXT(Ecom[[#This Row],[Dates]],"YYYY")</f>
        <v>2025</v>
      </c>
      <c r="T9526" s="16"/>
    </row>
    <row r="9527" spans="1:20" x14ac:dyDescent="0.25">
      <c r="A9527" t="s">
        <v>62</v>
      </c>
      <c r="B9527" s="16">
        <v>46355</v>
      </c>
      <c r="C9527" t="s">
        <v>44</v>
      </c>
      <c r="D9527" t="s">
        <v>15</v>
      </c>
      <c r="E9527" t="s">
        <v>42</v>
      </c>
      <c r="F9527" t="s">
        <v>43</v>
      </c>
      <c r="G9527">
        <v>98115</v>
      </c>
      <c r="H9527" t="s">
        <v>25</v>
      </c>
      <c r="I9527" t="s">
        <v>19</v>
      </c>
      <c r="J9527" t="s">
        <v>33</v>
      </c>
      <c r="K9527" s="6">
        <v>199.9</v>
      </c>
      <c r="L9527">
        <v>5</v>
      </c>
      <c r="M9527">
        <v>0</v>
      </c>
      <c r="N9527" s="6">
        <v>39.979999999999997</v>
      </c>
      <c r="O9527" t="str">
        <f t="shared" si="444"/>
        <v/>
      </c>
      <c r="P9527" s="6">
        <f t="shared" si="445"/>
        <v>134.60933333333332</v>
      </c>
      <c r="Q9527">
        <f t="shared" si="446"/>
        <v>72.621273577375376</v>
      </c>
      <c r="R9527" s="16" t="str">
        <f>TEXT(Ecom[[#This Row],[Dates]],"mmm")</f>
        <v>Nov</v>
      </c>
      <c r="S9527" s="16" t="str">
        <f>TEXT(Ecom[[#This Row],[Dates]],"YYYY")</f>
        <v>2026</v>
      </c>
      <c r="T9527" s="16"/>
    </row>
    <row r="9528" spans="1:20" x14ac:dyDescent="0.25">
      <c r="A9528" t="s">
        <v>62</v>
      </c>
      <c r="B9528" s="16">
        <v>45769</v>
      </c>
      <c r="C9528" t="s">
        <v>44</v>
      </c>
      <c r="D9528" t="s">
        <v>15</v>
      </c>
      <c r="E9528" t="s">
        <v>42</v>
      </c>
      <c r="F9528" t="s">
        <v>43</v>
      </c>
      <c r="G9528">
        <v>98115</v>
      </c>
      <c r="H9528" t="s">
        <v>25</v>
      </c>
      <c r="I9528" t="s">
        <v>35</v>
      </c>
      <c r="J9528" t="s">
        <v>36</v>
      </c>
      <c r="K9528" s="6">
        <v>31.175999999999998</v>
      </c>
      <c r="L9528">
        <v>3</v>
      </c>
      <c r="M9528">
        <v>0.2</v>
      </c>
      <c r="N9528" s="6">
        <v>-7.0145999999999997</v>
      </c>
      <c r="O9528">
        <f t="shared" si="444"/>
        <v>-7.0145999999999997</v>
      </c>
      <c r="P9528" s="6">
        <f t="shared" si="445"/>
        <v>71.074666666666658</v>
      </c>
      <c r="Q9528">
        <f t="shared" si="446"/>
        <v>59.780857553047682</v>
      </c>
      <c r="R9528" s="16" t="str">
        <f>TEXT(Ecom[[#This Row],[Dates]],"mmm")</f>
        <v>Apr</v>
      </c>
      <c r="S9528" s="16" t="str">
        <f>TEXT(Ecom[[#This Row],[Dates]],"YYYY")</f>
        <v>2025</v>
      </c>
      <c r="T9528" s="16"/>
    </row>
    <row r="9529" spans="1:20" x14ac:dyDescent="0.25">
      <c r="A9529" t="s">
        <v>62</v>
      </c>
      <c r="B9529" s="16">
        <v>46153</v>
      </c>
      <c r="C9529" t="s">
        <v>44</v>
      </c>
      <c r="D9529" t="s">
        <v>15</v>
      </c>
      <c r="E9529" t="s">
        <v>42</v>
      </c>
      <c r="F9529" t="s">
        <v>43</v>
      </c>
      <c r="G9529">
        <v>98115</v>
      </c>
      <c r="H9529" t="s">
        <v>25</v>
      </c>
      <c r="I9529" t="s">
        <v>26</v>
      </c>
      <c r="J9529" t="s">
        <v>37</v>
      </c>
      <c r="K9529" s="6">
        <v>172.75200000000001</v>
      </c>
      <c r="L9529">
        <v>6</v>
      </c>
      <c r="M9529">
        <v>0.2</v>
      </c>
      <c r="N9529" s="6">
        <v>60.463200000000001</v>
      </c>
      <c r="O9529" t="str">
        <f t="shared" si="444"/>
        <v/>
      </c>
      <c r="P9529" s="6">
        <f t="shared" si="445"/>
        <v>64.938666666666663</v>
      </c>
      <c r="Q9529">
        <f t="shared" si="446"/>
        <v>51.61797211566271</v>
      </c>
      <c r="R9529" s="16" t="str">
        <f>TEXT(Ecom[[#This Row],[Dates]],"mmm")</f>
        <v>May</v>
      </c>
      <c r="S9529" s="16" t="str">
        <f>TEXT(Ecom[[#This Row],[Dates]],"YYYY")</f>
        <v>2026</v>
      </c>
      <c r="T9529" s="16"/>
    </row>
    <row r="9530" spans="1:20" x14ac:dyDescent="0.25">
      <c r="A9530" t="s">
        <v>62</v>
      </c>
      <c r="B9530" s="16">
        <v>46050</v>
      </c>
      <c r="C9530" t="s">
        <v>44</v>
      </c>
      <c r="D9530" t="s">
        <v>15</v>
      </c>
      <c r="E9530" t="s">
        <v>42</v>
      </c>
      <c r="F9530" t="s">
        <v>43</v>
      </c>
      <c r="G9530">
        <v>98115</v>
      </c>
      <c r="H9530" t="s">
        <v>25</v>
      </c>
      <c r="I9530" t="s">
        <v>26</v>
      </c>
      <c r="J9530" t="s">
        <v>37</v>
      </c>
      <c r="K9530" s="6">
        <v>9.2959999999999994</v>
      </c>
      <c r="L9530">
        <v>2</v>
      </c>
      <c r="M9530">
        <v>0.2</v>
      </c>
      <c r="N9530" s="6">
        <v>3.0211999999999999</v>
      </c>
      <c r="O9530" t="str">
        <f t="shared" si="444"/>
        <v/>
      </c>
      <c r="P9530" s="6">
        <f t="shared" si="445"/>
        <v>24.941333333333333</v>
      </c>
      <c r="Q9530">
        <f t="shared" si="446"/>
        <v>49.370235063469387</v>
      </c>
      <c r="R9530" s="16" t="str">
        <f>TEXT(Ecom[[#This Row],[Dates]],"mmm")</f>
        <v>Jan</v>
      </c>
      <c r="S9530" s="16" t="str">
        <f>TEXT(Ecom[[#This Row],[Dates]],"YYYY")</f>
        <v>2026</v>
      </c>
      <c r="T9530" s="16"/>
    </row>
    <row r="9531" spans="1:20" x14ac:dyDescent="0.25">
      <c r="A9531" t="s">
        <v>168</v>
      </c>
      <c r="B9531" s="16">
        <v>46125</v>
      </c>
      <c r="C9531" t="s">
        <v>22</v>
      </c>
      <c r="D9531" t="s">
        <v>15</v>
      </c>
      <c r="E9531" t="s">
        <v>578</v>
      </c>
      <c r="F9531" t="s">
        <v>46</v>
      </c>
      <c r="G9531">
        <v>77705</v>
      </c>
      <c r="H9531" t="s">
        <v>47</v>
      </c>
      <c r="I9531" t="s">
        <v>26</v>
      </c>
      <c r="J9531" t="s">
        <v>32</v>
      </c>
      <c r="K9531" s="6">
        <v>12.768000000000001</v>
      </c>
      <c r="L9531">
        <v>2</v>
      </c>
      <c r="M9531">
        <v>0.2</v>
      </c>
      <c r="N9531" s="6">
        <v>0.95760000000000001</v>
      </c>
      <c r="O9531" t="str">
        <f t="shared" si="444"/>
        <v/>
      </c>
      <c r="P9531" s="6">
        <f t="shared" si="445"/>
        <v>40.38133333333333</v>
      </c>
      <c r="Q9531">
        <f t="shared" si="446"/>
        <v>35.25030375282838</v>
      </c>
      <c r="R9531" s="16" t="str">
        <f>TEXT(Ecom[[#This Row],[Dates]],"mmm")</f>
        <v>Apr</v>
      </c>
      <c r="S9531" s="16" t="str">
        <f>TEXT(Ecom[[#This Row],[Dates]],"YYYY")</f>
        <v>2026</v>
      </c>
      <c r="T9531" s="16"/>
    </row>
    <row r="9532" spans="1:20" x14ac:dyDescent="0.25">
      <c r="A9532" t="s">
        <v>28</v>
      </c>
      <c r="B9532" s="16">
        <v>45697</v>
      </c>
      <c r="C9532" t="s">
        <v>44</v>
      </c>
      <c r="D9532" t="s">
        <v>15</v>
      </c>
      <c r="E9532" t="s">
        <v>42</v>
      </c>
      <c r="F9532" t="s">
        <v>43</v>
      </c>
      <c r="G9532">
        <v>98103</v>
      </c>
      <c r="H9532" t="s">
        <v>25</v>
      </c>
      <c r="I9532" t="s">
        <v>26</v>
      </c>
      <c r="J9532" t="s">
        <v>41</v>
      </c>
      <c r="K9532" s="6">
        <v>52.76</v>
      </c>
      <c r="L9532">
        <v>2</v>
      </c>
      <c r="M9532">
        <v>0</v>
      </c>
      <c r="N9532" s="6">
        <v>24.269600000000001</v>
      </c>
      <c r="O9532" t="str">
        <f t="shared" si="444"/>
        <v/>
      </c>
      <c r="P9532" s="6">
        <f t="shared" si="445"/>
        <v>178.67333333333332</v>
      </c>
      <c r="Q9532">
        <f t="shared" si="446"/>
        <v>144.90498742739442</v>
      </c>
      <c r="R9532" s="16" t="str">
        <f>TEXT(Ecom[[#This Row],[Dates]],"mmm")</f>
        <v>Feb</v>
      </c>
      <c r="S9532" s="16" t="str">
        <f>TEXT(Ecom[[#This Row],[Dates]],"YYYY")</f>
        <v>2025</v>
      </c>
      <c r="T9532" s="16"/>
    </row>
    <row r="9533" spans="1:20" x14ac:dyDescent="0.25">
      <c r="A9533" t="s">
        <v>28</v>
      </c>
      <c r="B9533" s="16">
        <v>46369</v>
      </c>
      <c r="C9533" t="s">
        <v>44</v>
      </c>
      <c r="D9533" t="s">
        <v>15</v>
      </c>
      <c r="E9533" t="s">
        <v>135</v>
      </c>
      <c r="F9533" t="s">
        <v>46</v>
      </c>
      <c r="G9533">
        <v>75217</v>
      </c>
      <c r="H9533" t="s">
        <v>47</v>
      </c>
      <c r="I9533" t="s">
        <v>26</v>
      </c>
      <c r="J9533" t="s">
        <v>32</v>
      </c>
      <c r="K9533" s="6">
        <v>55.616</v>
      </c>
      <c r="L9533">
        <v>2</v>
      </c>
      <c r="M9533">
        <v>0.2</v>
      </c>
      <c r="N9533" s="6">
        <v>5.5616000000000003</v>
      </c>
      <c r="O9533" t="str">
        <f t="shared" si="444"/>
        <v/>
      </c>
      <c r="P9533" s="6">
        <f t="shared" si="445"/>
        <v>174.64333333333332</v>
      </c>
      <c r="Q9533">
        <f t="shared" si="446"/>
        <v>163.47001965022346</v>
      </c>
      <c r="R9533" s="16" t="str">
        <f>TEXT(Ecom[[#This Row],[Dates]],"mmm")</f>
        <v>Dec</v>
      </c>
      <c r="S9533" s="16" t="str">
        <f>TEXT(Ecom[[#This Row],[Dates]],"YYYY")</f>
        <v>2026</v>
      </c>
      <c r="T9533" s="16"/>
    </row>
    <row r="9534" spans="1:20" x14ac:dyDescent="0.25">
      <c r="A9534" t="s">
        <v>28</v>
      </c>
      <c r="B9534" s="16">
        <v>46068</v>
      </c>
      <c r="C9534" t="s">
        <v>14</v>
      </c>
      <c r="D9534" t="s">
        <v>15</v>
      </c>
      <c r="E9534" t="s">
        <v>75</v>
      </c>
      <c r="F9534" t="s">
        <v>76</v>
      </c>
      <c r="G9534">
        <v>10011</v>
      </c>
      <c r="H9534" t="s">
        <v>57</v>
      </c>
      <c r="I9534" t="s">
        <v>19</v>
      </c>
      <c r="J9534" t="s">
        <v>21</v>
      </c>
      <c r="K9534" s="6">
        <v>427.64400000000001</v>
      </c>
      <c r="L9534">
        <v>14</v>
      </c>
      <c r="M9534">
        <v>0.1</v>
      </c>
      <c r="N9534" s="6">
        <v>80.777199999999993</v>
      </c>
      <c r="O9534" t="str">
        <f t="shared" si="444"/>
        <v/>
      </c>
      <c r="P9534" s="6">
        <f t="shared" si="445"/>
        <v>167.26466666666667</v>
      </c>
      <c r="Q9534">
        <f t="shared" si="446"/>
        <v>180.5856988985193</v>
      </c>
      <c r="R9534" s="16" t="str">
        <f>TEXT(Ecom[[#This Row],[Dates]],"mmm")</f>
        <v>Feb</v>
      </c>
      <c r="S9534" s="16" t="str">
        <f>TEXT(Ecom[[#This Row],[Dates]],"YYYY")</f>
        <v>2026</v>
      </c>
      <c r="T9534" s="16"/>
    </row>
    <row r="9535" spans="1:20" x14ac:dyDescent="0.25">
      <c r="A9535" t="s">
        <v>28</v>
      </c>
      <c r="B9535" s="16">
        <v>46249</v>
      </c>
      <c r="C9535" t="s">
        <v>14</v>
      </c>
      <c r="D9535" t="s">
        <v>15</v>
      </c>
      <c r="E9535" t="s">
        <v>75</v>
      </c>
      <c r="F9535" t="s">
        <v>76</v>
      </c>
      <c r="G9535">
        <v>10011</v>
      </c>
      <c r="H9535" t="s">
        <v>57</v>
      </c>
      <c r="I9535" t="s">
        <v>26</v>
      </c>
      <c r="J9535" t="s">
        <v>77</v>
      </c>
      <c r="K9535" s="6">
        <v>40.67</v>
      </c>
      <c r="L9535">
        <v>7</v>
      </c>
      <c r="M9535">
        <v>0</v>
      </c>
      <c r="N9535" s="6">
        <v>12.607699999999999</v>
      </c>
      <c r="O9535" t="str">
        <f t="shared" si="444"/>
        <v/>
      </c>
      <c r="P9535" s="6">
        <f t="shared" si="445"/>
        <v>27.959333333333333</v>
      </c>
      <c r="Q9535">
        <f t="shared" si="446"/>
        <v>109.81738264753697</v>
      </c>
      <c r="R9535" s="16" t="str">
        <f>TEXT(Ecom[[#This Row],[Dates]],"mmm")</f>
        <v>Aug</v>
      </c>
      <c r="S9535" s="16" t="str">
        <f>TEXT(Ecom[[#This Row],[Dates]],"YYYY")</f>
        <v>2026</v>
      </c>
      <c r="T9535" s="16"/>
    </row>
    <row r="9536" spans="1:20" x14ac:dyDescent="0.25">
      <c r="A9536" t="s">
        <v>28</v>
      </c>
      <c r="B9536" s="16">
        <v>45891</v>
      </c>
      <c r="C9536" t="s">
        <v>14</v>
      </c>
      <c r="D9536" t="s">
        <v>15</v>
      </c>
      <c r="E9536" t="s">
        <v>75</v>
      </c>
      <c r="F9536" t="s">
        <v>76</v>
      </c>
      <c r="G9536">
        <v>10011</v>
      </c>
      <c r="H9536" t="s">
        <v>57</v>
      </c>
      <c r="I9536" t="s">
        <v>26</v>
      </c>
      <c r="J9536" t="s">
        <v>32</v>
      </c>
      <c r="K9536" s="6">
        <v>33.479999999999997</v>
      </c>
      <c r="L9536">
        <v>2</v>
      </c>
      <c r="M9536">
        <v>0</v>
      </c>
      <c r="N9536" s="6">
        <v>1.3391999999999999</v>
      </c>
      <c r="O9536" t="str">
        <f t="shared" si="444"/>
        <v/>
      </c>
      <c r="P9536" s="6">
        <f t="shared" si="445"/>
        <v>17.354666666666667</v>
      </c>
      <c r="Q9536">
        <f t="shared" si="446"/>
        <v>78.108782872208295</v>
      </c>
      <c r="R9536" s="16" t="str">
        <f>TEXT(Ecom[[#This Row],[Dates]],"mmm")</f>
        <v>Aug</v>
      </c>
      <c r="S9536" s="16" t="str">
        <f>TEXT(Ecom[[#This Row],[Dates]],"YYYY")</f>
        <v>2025</v>
      </c>
      <c r="T9536" s="16"/>
    </row>
    <row r="9537" spans="1:20" x14ac:dyDescent="0.25">
      <c r="A9537" t="s">
        <v>28</v>
      </c>
      <c r="B9537" s="16">
        <v>45660</v>
      </c>
      <c r="C9537" t="s">
        <v>14</v>
      </c>
      <c r="D9537" t="s">
        <v>15</v>
      </c>
      <c r="E9537" t="s">
        <v>75</v>
      </c>
      <c r="F9537" t="s">
        <v>76</v>
      </c>
      <c r="G9537">
        <v>10011</v>
      </c>
      <c r="H9537" t="s">
        <v>57</v>
      </c>
      <c r="I9537" t="s">
        <v>26</v>
      </c>
      <c r="J9537" t="s">
        <v>37</v>
      </c>
      <c r="K9537" s="6">
        <v>9.7279999999999998</v>
      </c>
      <c r="L9537">
        <v>2</v>
      </c>
      <c r="M9537">
        <v>0.2</v>
      </c>
      <c r="N9537" s="6">
        <v>3.2831999999999999</v>
      </c>
      <c r="O9537" t="str">
        <f t="shared" si="444"/>
        <v/>
      </c>
      <c r="P9537" s="6">
        <f t="shared" si="445"/>
        <v>165.41666666666666</v>
      </c>
      <c r="Q9537">
        <f t="shared" si="446"/>
        <v>180.65091107560028</v>
      </c>
      <c r="R9537" s="16" t="str">
        <f>TEXT(Ecom[[#This Row],[Dates]],"mmm")</f>
        <v>Jan</v>
      </c>
      <c r="S9537" s="16" t="str">
        <f>TEXT(Ecom[[#This Row],[Dates]],"YYYY")</f>
        <v>2025</v>
      </c>
      <c r="T9537" s="16"/>
    </row>
    <row r="9538" spans="1:20" x14ac:dyDescent="0.25">
      <c r="A9538" t="s">
        <v>13</v>
      </c>
      <c r="B9538" s="16">
        <v>46145</v>
      </c>
      <c r="C9538" t="s">
        <v>14</v>
      </c>
      <c r="D9538" t="s">
        <v>15</v>
      </c>
      <c r="E9538" t="s">
        <v>79</v>
      </c>
      <c r="F9538" t="s">
        <v>65</v>
      </c>
      <c r="G9538">
        <v>60610</v>
      </c>
      <c r="H9538" t="s">
        <v>47</v>
      </c>
      <c r="I9538" t="s">
        <v>19</v>
      </c>
      <c r="J9538" t="s">
        <v>33</v>
      </c>
      <c r="K9538" s="6">
        <v>8.8559999999999999</v>
      </c>
      <c r="L9538">
        <v>3</v>
      </c>
      <c r="M9538">
        <v>0.6</v>
      </c>
      <c r="N9538" s="6">
        <v>-6.8634000000000004</v>
      </c>
      <c r="O9538">
        <f t="shared" ref="O9538:O9601" si="447">IF(N9538&lt;0,N9538,"")</f>
        <v>-6.8634000000000004</v>
      </c>
      <c r="P9538" s="6">
        <f t="shared" si="445"/>
        <v>167.80733333333333</v>
      </c>
      <c r="Q9538">
        <f t="shared" si="446"/>
        <v>200.28720774261478</v>
      </c>
      <c r="R9538" s="16" t="str">
        <f>TEXT(Ecom[[#This Row],[Dates]],"mmm")</f>
        <v>May</v>
      </c>
      <c r="S9538" s="16" t="str">
        <f>TEXT(Ecom[[#This Row],[Dates]],"YYYY")</f>
        <v>2026</v>
      </c>
      <c r="T9538" s="16"/>
    </row>
    <row r="9539" spans="1:20" x14ac:dyDescent="0.25">
      <c r="A9539" t="s">
        <v>62</v>
      </c>
      <c r="B9539" s="16">
        <v>46305</v>
      </c>
      <c r="C9539" t="s">
        <v>22</v>
      </c>
      <c r="D9539" t="s">
        <v>15</v>
      </c>
      <c r="E9539" t="s">
        <v>52</v>
      </c>
      <c r="F9539" t="s">
        <v>24</v>
      </c>
      <c r="G9539">
        <v>94110</v>
      </c>
      <c r="H9539" t="s">
        <v>25</v>
      </c>
      <c r="I9539" t="s">
        <v>19</v>
      </c>
      <c r="J9539" t="s">
        <v>20</v>
      </c>
      <c r="K9539" s="6">
        <v>477.666</v>
      </c>
      <c r="L9539">
        <v>2</v>
      </c>
      <c r="M9539">
        <v>0.15</v>
      </c>
      <c r="N9539" s="6">
        <v>84.293999999999997</v>
      </c>
      <c r="O9539" t="str">
        <f t="shared" si="447"/>
        <v/>
      </c>
      <c r="P9539" s="6">
        <f t="shared" ref="P9539:P9602" si="448">AVERAGE(K9539:K9541)</f>
        <v>178.17533333333333</v>
      </c>
      <c r="Q9539">
        <f t="shared" si="446"/>
        <v>215.5428401264532</v>
      </c>
      <c r="R9539" s="16" t="str">
        <f>TEXT(Ecom[[#This Row],[Dates]],"mmm")</f>
        <v>Oct</v>
      </c>
      <c r="S9539" s="16" t="str">
        <f>TEXT(Ecom[[#This Row],[Dates]],"YYYY")</f>
        <v>2026</v>
      </c>
      <c r="T9539" s="16"/>
    </row>
    <row r="9540" spans="1:20" x14ac:dyDescent="0.25">
      <c r="A9540" t="s">
        <v>62</v>
      </c>
      <c r="B9540" s="16">
        <v>45990</v>
      </c>
      <c r="C9540" t="s">
        <v>14</v>
      </c>
      <c r="D9540" t="s">
        <v>15</v>
      </c>
      <c r="E9540" t="s">
        <v>290</v>
      </c>
      <c r="F9540" t="s">
        <v>179</v>
      </c>
      <c r="G9540">
        <v>2908</v>
      </c>
      <c r="H9540" t="s">
        <v>57</v>
      </c>
      <c r="I9540" t="s">
        <v>26</v>
      </c>
      <c r="J9540" t="s">
        <v>41</v>
      </c>
      <c r="K9540" s="6">
        <v>16.899999999999999</v>
      </c>
      <c r="L9540">
        <v>5</v>
      </c>
      <c r="M9540">
        <v>0</v>
      </c>
      <c r="N9540" s="6">
        <v>7.774</v>
      </c>
      <c r="O9540" t="str">
        <f t="shared" si="447"/>
        <v/>
      </c>
      <c r="P9540" s="6">
        <f t="shared" si="448"/>
        <v>82.942666666666653</v>
      </c>
      <c r="Q9540">
        <f t="shared" si="446"/>
        <v>133.86937032130322</v>
      </c>
      <c r="R9540" s="16" t="str">
        <f>TEXT(Ecom[[#This Row],[Dates]],"mmm")</f>
        <v>Nov</v>
      </c>
      <c r="S9540" s="16" t="str">
        <f>TEXT(Ecom[[#This Row],[Dates]],"YYYY")</f>
        <v>2025</v>
      </c>
      <c r="T9540" s="16"/>
    </row>
    <row r="9541" spans="1:20" x14ac:dyDescent="0.25">
      <c r="A9541" t="s">
        <v>62</v>
      </c>
      <c r="B9541" s="16">
        <v>46065</v>
      </c>
      <c r="C9541" t="s">
        <v>14</v>
      </c>
      <c r="D9541" t="s">
        <v>15</v>
      </c>
      <c r="E9541" t="s">
        <v>290</v>
      </c>
      <c r="F9541" t="s">
        <v>179</v>
      </c>
      <c r="G9541">
        <v>2908</v>
      </c>
      <c r="H9541" t="s">
        <v>57</v>
      </c>
      <c r="I9541" t="s">
        <v>26</v>
      </c>
      <c r="J9541" t="s">
        <v>41</v>
      </c>
      <c r="K9541" s="6">
        <v>39.96</v>
      </c>
      <c r="L9541">
        <v>2</v>
      </c>
      <c r="M9541">
        <v>0</v>
      </c>
      <c r="N9541" s="6">
        <v>18.781199999999998</v>
      </c>
      <c r="O9541" t="str">
        <f t="shared" si="447"/>
        <v/>
      </c>
      <c r="P9541" s="6">
        <f t="shared" si="448"/>
        <v>89.149333333333331</v>
      </c>
      <c r="Q9541">
        <f t="shared" ref="Q9541:Q9604" si="449">SQRT(SUMXMY2(K9541:K9543,P9539:P9541)/3)</f>
        <v>106.24830519537188</v>
      </c>
      <c r="R9541" s="16" t="str">
        <f>TEXT(Ecom[[#This Row],[Dates]],"mmm")</f>
        <v>Feb</v>
      </c>
      <c r="S9541" s="16" t="str">
        <f>TEXT(Ecom[[#This Row],[Dates]],"YYYY")</f>
        <v>2026</v>
      </c>
      <c r="T9541" s="16"/>
    </row>
    <row r="9542" spans="1:20" x14ac:dyDescent="0.25">
      <c r="A9542" t="s">
        <v>13</v>
      </c>
      <c r="B9542" s="16">
        <v>46161</v>
      </c>
      <c r="C9542" t="s">
        <v>44</v>
      </c>
      <c r="D9542" t="s">
        <v>15</v>
      </c>
      <c r="E9542" t="s">
        <v>108</v>
      </c>
      <c r="F9542" t="s">
        <v>81</v>
      </c>
      <c r="G9542">
        <v>85023</v>
      </c>
      <c r="H9542" t="s">
        <v>25</v>
      </c>
      <c r="I9542" t="s">
        <v>19</v>
      </c>
      <c r="J9542" t="s">
        <v>21</v>
      </c>
      <c r="K9542" s="6">
        <v>191.96799999999999</v>
      </c>
      <c r="L9542">
        <v>7</v>
      </c>
      <c r="M9542">
        <v>0.2</v>
      </c>
      <c r="N9542" s="6">
        <v>16.7972</v>
      </c>
      <c r="O9542" t="str">
        <f t="shared" si="447"/>
        <v/>
      </c>
      <c r="P9542" s="6">
        <f t="shared" si="448"/>
        <v>77.905999999999992</v>
      </c>
      <c r="Q9542">
        <f t="shared" si="449"/>
        <v>81.445437110215536</v>
      </c>
      <c r="R9542" s="16" t="str">
        <f>TEXT(Ecom[[#This Row],[Dates]],"mmm")</f>
        <v>May</v>
      </c>
      <c r="S9542" s="16" t="str">
        <f>TEXT(Ecom[[#This Row],[Dates]],"YYYY")</f>
        <v>2026</v>
      </c>
      <c r="T9542" s="16"/>
    </row>
    <row r="9543" spans="1:20" x14ac:dyDescent="0.25">
      <c r="A9543" t="s">
        <v>28</v>
      </c>
      <c r="B9543" s="16">
        <v>46125</v>
      </c>
      <c r="C9543" t="s">
        <v>22</v>
      </c>
      <c r="D9543" t="s">
        <v>15</v>
      </c>
      <c r="E9543" t="s">
        <v>61</v>
      </c>
      <c r="F9543" t="s">
        <v>46</v>
      </c>
      <c r="G9543">
        <v>77095</v>
      </c>
      <c r="H9543" t="s">
        <v>47</v>
      </c>
      <c r="I9543" t="s">
        <v>26</v>
      </c>
      <c r="J9543" t="s">
        <v>27</v>
      </c>
      <c r="K9543" s="6">
        <v>35.520000000000003</v>
      </c>
      <c r="L9543">
        <v>3</v>
      </c>
      <c r="M9543">
        <v>0.2</v>
      </c>
      <c r="N9543" s="6">
        <v>13.32</v>
      </c>
      <c r="O9543" t="str">
        <f t="shared" si="447"/>
        <v/>
      </c>
      <c r="P9543" s="6">
        <f t="shared" si="448"/>
        <v>32.818000000000005</v>
      </c>
      <c r="Q9543">
        <f t="shared" si="449"/>
        <v>53.491729472189668</v>
      </c>
      <c r="R9543" s="16" t="str">
        <f>TEXT(Ecom[[#This Row],[Dates]],"mmm")</f>
        <v>Apr</v>
      </c>
      <c r="S9543" s="16" t="str">
        <f>TEXT(Ecom[[#This Row],[Dates]],"YYYY")</f>
        <v>2026</v>
      </c>
      <c r="T9543" s="16"/>
    </row>
    <row r="9544" spans="1:20" x14ac:dyDescent="0.25">
      <c r="A9544" t="s">
        <v>28</v>
      </c>
      <c r="B9544" s="16">
        <v>45943</v>
      </c>
      <c r="C9544" t="s">
        <v>22</v>
      </c>
      <c r="D9544" t="s">
        <v>15</v>
      </c>
      <c r="E9544" t="s">
        <v>61</v>
      </c>
      <c r="F9544" t="s">
        <v>46</v>
      </c>
      <c r="G9544">
        <v>77095</v>
      </c>
      <c r="H9544" t="s">
        <v>47</v>
      </c>
      <c r="I9544" t="s">
        <v>26</v>
      </c>
      <c r="J9544" t="s">
        <v>37</v>
      </c>
      <c r="K9544" s="6">
        <v>6.23</v>
      </c>
      <c r="L9544">
        <v>5</v>
      </c>
      <c r="M9544">
        <v>0.8</v>
      </c>
      <c r="N9544" s="6">
        <v>-9.6564999999999994</v>
      </c>
      <c r="O9544">
        <f t="shared" si="447"/>
        <v>-9.6564999999999994</v>
      </c>
      <c r="P9544" s="6">
        <f t="shared" si="448"/>
        <v>144.0444</v>
      </c>
      <c r="Q9544">
        <f t="shared" si="449"/>
        <v>137.11634224876335</v>
      </c>
      <c r="R9544" s="16" t="str">
        <f>TEXT(Ecom[[#This Row],[Dates]],"mmm")</f>
        <v>Oct</v>
      </c>
      <c r="S9544" s="16" t="str">
        <f>TEXT(Ecom[[#This Row],[Dates]],"YYYY")</f>
        <v>2025</v>
      </c>
      <c r="T9544" s="16"/>
    </row>
    <row r="9545" spans="1:20" x14ac:dyDescent="0.25">
      <c r="A9545" t="s">
        <v>28</v>
      </c>
      <c r="B9545" s="16">
        <v>45869</v>
      </c>
      <c r="C9545" t="s">
        <v>22</v>
      </c>
      <c r="D9545" t="s">
        <v>15</v>
      </c>
      <c r="E9545" t="s">
        <v>61</v>
      </c>
      <c r="F9545" t="s">
        <v>46</v>
      </c>
      <c r="G9545">
        <v>77095</v>
      </c>
      <c r="H9545" t="s">
        <v>47</v>
      </c>
      <c r="I9545" t="s">
        <v>26</v>
      </c>
      <c r="J9545" t="s">
        <v>41</v>
      </c>
      <c r="K9545" s="6">
        <v>56.704000000000001</v>
      </c>
      <c r="L9545">
        <v>2</v>
      </c>
      <c r="M9545">
        <v>0.2</v>
      </c>
      <c r="N9545" s="6">
        <v>19.137599999999999</v>
      </c>
      <c r="O9545" t="str">
        <f t="shared" si="447"/>
        <v/>
      </c>
      <c r="P9545" s="6">
        <f t="shared" si="448"/>
        <v>142.62773333333334</v>
      </c>
      <c r="Q9545">
        <f t="shared" si="449"/>
        <v>153.89066448926704</v>
      </c>
      <c r="R9545" s="16" t="str">
        <f>TEXT(Ecom[[#This Row],[Dates]],"mmm")</f>
        <v>Jul</v>
      </c>
      <c r="S9545" s="16" t="str">
        <f>TEXT(Ecom[[#This Row],[Dates]],"YYYY")</f>
        <v>2025</v>
      </c>
      <c r="T9545" s="16"/>
    </row>
    <row r="9546" spans="1:20" x14ac:dyDescent="0.25">
      <c r="A9546" t="s">
        <v>28</v>
      </c>
      <c r="B9546" s="16">
        <v>45797</v>
      </c>
      <c r="C9546" t="s">
        <v>22</v>
      </c>
      <c r="D9546" t="s">
        <v>15</v>
      </c>
      <c r="E9546" t="s">
        <v>61</v>
      </c>
      <c r="F9546" t="s">
        <v>46</v>
      </c>
      <c r="G9546">
        <v>77095</v>
      </c>
      <c r="H9546" t="s">
        <v>47</v>
      </c>
      <c r="I9546" t="s">
        <v>19</v>
      </c>
      <c r="J9546" t="s">
        <v>20</v>
      </c>
      <c r="K9546" s="6">
        <v>369.19920000000002</v>
      </c>
      <c r="L9546">
        <v>3</v>
      </c>
      <c r="M9546">
        <v>0.32</v>
      </c>
      <c r="N9546" s="6">
        <v>-114.01739999999999</v>
      </c>
      <c r="O9546">
        <f t="shared" si="447"/>
        <v>-114.01739999999999</v>
      </c>
      <c r="P9546" s="6">
        <f t="shared" si="448"/>
        <v>149.01973333333333</v>
      </c>
      <c r="Q9546">
        <f t="shared" si="449"/>
        <v>158.98206339806131</v>
      </c>
      <c r="R9546" s="16" t="str">
        <f>TEXT(Ecom[[#This Row],[Dates]],"mmm")</f>
        <v>May</v>
      </c>
      <c r="S9546" s="16" t="str">
        <f>TEXT(Ecom[[#This Row],[Dates]],"YYYY")</f>
        <v>2025</v>
      </c>
      <c r="T9546" s="16"/>
    </row>
    <row r="9547" spans="1:20" x14ac:dyDescent="0.25">
      <c r="A9547" t="s">
        <v>28</v>
      </c>
      <c r="B9547" s="16">
        <v>46138</v>
      </c>
      <c r="C9547" t="s">
        <v>22</v>
      </c>
      <c r="D9547" t="s">
        <v>15</v>
      </c>
      <c r="E9547" t="s">
        <v>103</v>
      </c>
      <c r="F9547" t="s">
        <v>74</v>
      </c>
      <c r="G9547">
        <v>47201</v>
      </c>
      <c r="H9547" t="s">
        <v>47</v>
      </c>
      <c r="I9547" t="s">
        <v>35</v>
      </c>
      <c r="J9547" t="s">
        <v>59</v>
      </c>
      <c r="K9547" s="6">
        <v>1.98</v>
      </c>
      <c r="L9547">
        <v>2</v>
      </c>
      <c r="M9547">
        <v>0</v>
      </c>
      <c r="N9547" s="6">
        <v>0.89100000000000001</v>
      </c>
      <c r="O9547" t="str">
        <f t="shared" si="447"/>
        <v/>
      </c>
      <c r="P9547" s="6">
        <f t="shared" si="448"/>
        <v>28.236000000000001</v>
      </c>
      <c r="Q9547">
        <f t="shared" si="449"/>
        <v>92.355566567254186</v>
      </c>
      <c r="R9547" s="16" t="str">
        <f>TEXT(Ecom[[#This Row],[Dates]],"mmm")</f>
        <v>Apr</v>
      </c>
      <c r="S9547" s="16" t="str">
        <f>TEXT(Ecom[[#This Row],[Dates]],"YYYY")</f>
        <v>2026</v>
      </c>
      <c r="T9547" s="16"/>
    </row>
    <row r="9548" spans="1:20" x14ac:dyDescent="0.25">
      <c r="A9548" t="s">
        <v>28</v>
      </c>
      <c r="B9548" s="16">
        <v>45822</v>
      </c>
      <c r="C9548" t="s">
        <v>22</v>
      </c>
      <c r="D9548" t="s">
        <v>15</v>
      </c>
      <c r="E9548" t="s">
        <v>103</v>
      </c>
      <c r="F9548" t="s">
        <v>74</v>
      </c>
      <c r="G9548">
        <v>47201</v>
      </c>
      <c r="H9548" t="s">
        <v>47</v>
      </c>
      <c r="I9548" t="s">
        <v>26</v>
      </c>
      <c r="J9548" t="s">
        <v>41</v>
      </c>
      <c r="K9548" s="6">
        <v>75.88</v>
      </c>
      <c r="L9548">
        <v>2</v>
      </c>
      <c r="M9548">
        <v>0</v>
      </c>
      <c r="N9548" s="6">
        <v>35.663600000000002</v>
      </c>
      <c r="O9548" t="str">
        <f t="shared" si="447"/>
        <v/>
      </c>
      <c r="P9548" s="6">
        <f t="shared" si="448"/>
        <v>29.117999999999999</v>
      </c>
      <c r="Q9548">
        <f t="shared" si="449"/>
        <v>46.212282638822018</v>
      </c>
      <c r="R9548" s="16" t="str">
        <f>TEXT(Ecom[[#This Row],[Dates]],"mmm")</f>
        <v>Jun</v>
      </c>
      <c r="S9548" s="16" t="str">
        <f>TEXT(Ecom[[#This Row],[Dates]],"YYYY")</f>
        <v>2025</v>
      </c>
      <c r="T9548" s="16"/>
    </row>
    <row r="9549" spans="1:20" x14ac:dyDescent="0.25">
      <c r="A9549" t="s">
        <v>13</v>
      </c>
      <c r="B9549" s="16">
        <v>45899</v>
      </c>
      <c r="C9549" t="s">
        <v>22</v>
      </c>
      <c r="D9549" t="s">
        <v>15</v>
      </c>
      <c r="E9549" t="s">
        <v>55</v>
      </c>
      <c r="F9549" t="s">
        <v>56</v>
      </c>
      <c r="G9549">
        <v>19134</v>
      </c>
      <c r="H9549" t="s">
        <v>57</v>
      </c>
      <c r="I9549" t="s">
        <v>26</v>
      </c>
      <c r="J9549" t="s">
        <v>41</v>
      </c>
      <c r="K9549" s="6">
        <v>6.8479999999999999</v>
      </c>
      <c r="L9549">
        <v>2</v>
      </c>
      <c r="M9549">
        <v>0.2</v>
      </c>
      <c r="N9549" s="6">
        <v>2.14</v>
      </c>
      <c r="O9549" t="str">
        <f t="shared" si="447"/>
        <v/>
      </c>
      <c r="P9549" s="6">
        <f t="shared" si="448"/>
        <v>155.02466666666666</v>
      </c>
      <c r="Q9549">
        <f t="shared" si="449"/>
        <v>173.40178226987857</v>
      </c>
      <c r="R9549" s="16" t="str">
        <f>TEXT(Ecom[[#This Row],[Dates]],"mmm")</f>
        <v>Aug</v>
      </c>
      <c r="S9549" s="16" t="str">
        <f>TEXT(Ecom[[#This Row],[Dates]],"YYYY")</f>
        <v>2025</v>
      </c>
      <c r="T9549" s="16"/>
    </row>
    <row r="9550" spans="1:20" x14ac:dyDescent="0.25">
      <c r="A9550" t="s">
        <v>13</v>
      </c>
      <c r="B9550" s="16">
        <v>45948</v>
      </c>
      <c r="C9550" t="s">
        <v>22</v>
      </c>
      <c r="D9550" t="s">
        <v>15</v>
      </c>
      <c r="E9550" t="s">
        <v>55</v>
      </c>
      <c r="F9550" t="s">
        <v>56</v>
      </c>
      <c r="G9550">
        <v>19134</v>
      </c>
      <c r="H9550" t="s">
        <v>57</v>
      </c>
      <c r="I9550" t="s">
        <v>26</v>
      </c>
      <c r="J9550" t="s">
        <v>37</v>
      </c>
      <c r="K9550" s="6">
        <v>4.6260000000000003</v>
      </c>
      <c r="L9550">
        <v>2</v>
      </c>
      <c r="M9550">
        <v>0.7</v>
      </c>
      <c r="N9550" s="6">
        <v>-3.855</v>
      </c>
      <c r="O9550">
        <f t="shared" si="447"/>
        <v>-3.855</v>
      </c>
      <c r="P9550" s="6">
        <f t="shared" si="448"/>
        <v>157.358</v>
      </c>
      <c r="Q9550">
        <f t="shared" si="449"/>
        <v>191.78304394906857</v>
      </c>
      <c r="R9550" s="16" t="str">
        <f>TEXT(Ecom[[#This Row],[Dates]],"mmm")</f>
        <v>Oct</v>
      </c>
      <c r="S9550" s="16" t="str">
        <f>TEXT(Ecom[[#This Row],[Dates]],"YYYY")</f>
        <v>2025</v>
      </c>
      <c r="T9550" s="16"/>
    </row>
    <row r="9551" spans="1:20" x14ac:dyDescent="0.25">
      <c r="A9551" t="s">
        <v>13</v>
      </c>
      <c r="B9551" s="16">
        <v>45814</v>
      </c>
      <c r="C9551" t="s">
        <v>22</v>
      </c>
      <c r="D9551" t="s">
        <v>15</v>
      </c>
      <c r="E9551" t="s">
        <v>55</v>
      </c>
      <c r="F9551" t="s">
        <v>56</v>
      </c>
      <c r="G9551">
        <v>19134</v>
      </c>
      <c r="H9551" t="s">
        <v>57</v>
      </c>
      <c r="I9551" t="s">
        <v>26</v>
      </c>
      <c r="J9551" t="s">
        <v>38</v>
      </c>
      <c r="K9551" s="6">
        <v>453.6</v>
      </c>
      <c r="L9551">
        <v>3</v>
      </c>
      <c r="M9551">
        <v>0.2</v>
      </c>
      <c r="N9551" s="6">
        <v>90.72</v>
      </c>
      <c r="O9551" t="str">
        <f t="shared" si="447"/>
        <v/>
      </c>
      <c r="P9551" s="6">
        <f t="shared" si="448"/>
        <v>348.34399999999999</v>
      </c>
      <c r="Q9551">
        <f t="shared" si="449"/>
        <v>232.58928563393391</v>
      </c>
      <c r="R9551" s="16" t="str">
        <f>TEXT(Ecom[[#This Row],[Dates]],"mmm")</f>
        <v>Jun</v>
      </c>
      <c r="S9551" s="16" t="str">
        <f>TEXT(Ecom[[#This Row],[Dates]],"YYYY")</f>
        <v>2025</v>
      </c>
      <c r="T9551" s="16"/>
    </row>
    <row r="9552" spans="1:20" x14ac:dyDescent="0.25">
      <c r="A9552" t="s">
        <v>62</v>
      </c>
      <c r="B9552" s="16">
        <v>45931</v>
      </c>
      <c r="C9552" t="s">
        <v>44</v>
      </c>
      <c r="D9552" t="s">
        <v>15</v>
      </c>
      <c r="E9552" t="s">
        <v>117</v>
      </c>
      <c r="F9552" t="s">
        <v>24</v>
      </c>
      <c r="G9552">
        <v>95123</v>
      </c>
      <c r="H9552" t="s">
        <v>25</v>
      </c>
      <c r="I9552" t="s">
        <v>26</v>
      </c>
      <c r="J9552" t="s">
        <v>37</v>
      </c>
      <c r="K9552" s="6">
        <v>13.848000000000001</v>
      </c>
      <c r="L9552">
        <v>3</v>
      </c>
      <c r="M9552">
        <v>0.2</v>
      </c>
      <c r="N9552" s="6">
        <v>5.1929999999999996</v>
      </c>
      <c r="O9552" t="str">
        <f t="shared" si="447"/>
        <v/>
      </c>
      <c r="P9552" s="6">
        <f t="shared" si="448"/>
        <v>247.79733333333331</v>
      </c>
      <c r="Q9552">
        <f t="shared" si="449"/>
        <v>165.66119255923559</v>
      </c>
      <c r="R9552" s="16" t="str">
        <f>TEXT(Ecom[[#This Row],[Dates]],"mmm")</f>
        <v>Oct</v>
      </c>
      <c r="S9552" s="16" t="str">
        <f>TEXT(Ecom[[#This Row],[Dates]],"YYYY")</f>
        <v>2025</v>
      </c>
      <c r="T9552" s="16"/>
    </row>
    <row r="9553" spans="1:20" x14ac:dyDescent="0.25">
      <c r="A9553" t="s">
        <v>28</v>
      </c>
      <c r="B9553" s="16">
        <v>45812</v>
      </c>
      <c r="C9553" t="s">
        <v>14</v>
      </c>
      <c r="D9553" t="s">
        <v>15</v>
      </c>
      <c r="E9553" t="s">
        <v>55</v>
      </c>
      <c r="F9553" t="s">
        <v>56</v>
      </c>
      <c r="G9553">
        <v>19140</v>
      </c>
      <c r="H9553" t="s">
        <v>57</v>
      </c>
      <c r="I9553" t="s">
        <v>26</v>
      </c>
      <c r="J9553" t="s">
        <v>32</v>
      </c>
      <c r="K9553" s="6">
        <v>577.58399999999995</v>
      </c>
      <c r="L9553">
        <v>6</v>
      </c>
      <c r="M9553">
        <v>0.2</v>
      </c>
      <c r="N9553" s="6">
        <v>43.318800000000003</v>
      </c>
      <c r="O9553" t="str">
        <f t="shared" si="447"/>
        <v/>
      </c>
      <c r="P9553" s="6">
        <f t="shared" si="448"/>
        <v>265.99200000000002</v>
      </c>
      <c r="Q9553">
        <f t="shared" si="449"/>
        <v>183.27186150674669</v>
      </c>
      <c r="R9553" s="16" t="str">
        <f>TEXT(Ecom[[#This Row],[Dates]],"mmm")</f>
        <v>Jun</v>
      </c>
      <c r="S9553" s="16" t="str">
        <f>TEXT(Ecom[[#This Row],[Dates]],"YYYY")</f>
        <v>2025</v>
      </c>
      <c r="T9553" s="16"/>
    </row>
    <row r="9554" spans="1:20" x14ac:dyDescent="0.25">
      <c r="A9554" t="s">
        <v>28</v>
      </c>
      <c r="B9554" s="16">
        <v>45809</v>
      </c>
      <c r="C9554" t="s">
        <v>44</v>
      </c>
      <c r="D9554" t="s">
        <v>15</v>
      </c>
      <c r="E9554" t="s">
        <v>82</v>
      </c>
      <c r="F9554" t="s">
        <v>83</v>
      </c>
      <c r="G9554">
        <v>22153</v>
      </c>
      <c r="H9554" t="s">
        <v>18</v>
      </c>
      <c r="I9554" t="s">
        <v>35</v>
      </c>
      <c r="J9554" t="s">
        <v>59</v>
      </c>
      <c r="K9554" s="6">
        <v>151.96</v>
      </c>
      <c r="L9554">
        <v>4</v>
      </c>
      <c r="M9554">
        <v>0</v>
      </c>
      <c r="N9554" s="6">
        <v>36.470399999999998</v>
      </c>
      <c r="O9554" t="str">
        <f t="shared" si="447"/>
        <v/>
      </c>
      <c r="P9554" s="6">
        <f t="shared" si="448"/>
        <v>97.170666666666662</v>
      </c>
      <c r="Q9554">
        <f t="shared" si="449"/>
        <v>127.66281799362754</v>
      </c>
      <c r="R9554" s="16" t="str">
        <f>TEXT(Ecom[[#This Row],[Dates]],"mmm")</f>
        <v>Jun</v>
      </c>
      <c r="S9554" s="16" t="str">
        <f>TEXT(Ecom[[#This Row],[Dates]],"YYYY")</f>
        <v>2025</v>
      </c>
      <c r="T9554" s="16"/>
    </row>
    <row r="9555" spans="1:20" x14ac:dyDescent="0.25">
      <c r="A9555" t="s">
        <v>28</v>
      </c>
      <c r="B9555" s="16">
        <v>45765</v>
      </c>
      <c r="C9555" t="s">
        <v>22</v>
      </c>
      <c r="D9555" t="s">
        <v>15</v>
      </c>
      <c r="E9555" t="s">
        <v>352</v>
      </c>
      <c r="F9555" t="s">
        <v>98</v>
      </c>
      <c r="G9555">
        <v>80020</v>
      </c>
      <c r="H9555" t="s">
        <v>25</v>
      </c>
      <c r="I9555" t="s">
        <v>19</v>
      </c>
      <c r="J9555" t="s">
        <v>33</v>
      </c>
      <c r="K9555" s="6">
        <v>68.432000000000002</v>
      </c>
      <c r="L9555">
        <v>7</v>
      </c>
      <c r="M9555">
        <v>0.2</v>
      </c>
      <c r="N9555" s="6">
        <v>8.5540000000000003</v>
      </c>
      <c r="O9555" t="str">
        <f t="shared" si="447"/>
        <v/>
      </c>
      <c r="P9555" s="6">
        <f t="shared" si="448"/>
        <v>47.52000000000001</v>
      </c>
      <c r="Q9555">
        <f t="shared" si="449"/>
        <v>117.88399520683852</v>
      </c>
      <c r="R9555" s="16" t="str">
        <f>TEXT(Ecom[[#This Row],[Dates]],"mmm")</f>
        <v>Apr</v>
      </c>
      <c r="S9555" s="16" t="str">
        <f>TEXT(Ecom[[#This Row],[Dates]],"YYYY")</f>
        <v>2025</v>
      </c>
      <c r="T9555" s="16"/>
    </row>
    <row r="9556" spans="1:20" x14ac:dyDescent="0.25">
      <c r="A9556" t="s">
        <v>28</v>
      </c>
      <c r="B9556" s="16">
        <v>45828</v>
      </c>
      <c r="C9556" t="s">
        <v>14</v>
      </c>
      <c r="D9556" t="s">
        <v>15</v>
      </c>
      <c r="E9556" t="s">
        <v>103</v>
      </c>
      <c r="F9556" t="s">
        <v>104</v>
      </c>
      <c r="G9556">
        <v>43229</v>
      </c>
      <c r="H9556" t="s">
        <v>57</v>
      </c>
      <c r="I9556" t="s">
        <v>19</v>
      </c>
      <c r="J9556" t="s">
        <v>33</v>
      </c>
      <c r="K9556" s="6">
        <v>71.12</v>
      </c>
      <c r="L9556">
        <v>5</v>
      </c>
      <c r="M9556">
        <v>0.2</v>
      </c>
      <c r="N9556" s="6">
        <v>9.7789999999999999</v>
      </c>
      <c r="O9556" t="str">
        <f t="shared" si="447"/>
        <v/>
      </c>
      <c r="P9556" s="6">
        <f t="shared" si="448"/>
        <v>86.262666666666675</v>
      </c>
      <c r="Q9556">
        <f t="shared" si="449"/>
        <v>64.140446378471907</v>
      </c>
      <c r="R9556" s="16" t="str">
        <f>TEXT(Ecom[[#This Row],[Dates]],"mmm")</f>
        <v>Jun</v>
      </c>
      <c r="S9556" s="16" t="str">
        <f>TEXT(Ecom[[#This Row],[Dates]],"YYYY")</f>
        <v>2025</v>
      </c>
      <c r="T9556" s="16"/>
    </row>
    <row r="9557" spans="1:20" x14ac:dyDescent="0.25">
      <c r="A9557" t="s">
        <v>28</v>
      </c>
      <c r="B9557" s="16">
        <v>46352</v>
      </c>
      <c r="C9557" t="s">
        <v>14</v>
      </c>
      <c r="D9557" t="s">
        <v>15</v>
      </c>
      <c r="E9557" t="s">
        <v>103</v>
      </c>
      <c r="F9557" t="s">
        <v>104</v>
      </c>
      <c r="G9557">
        <v>43229</v>
      </c>
      <c r="H9557" t="s">
        <v>57</v>
      </c>
      <c r="I9557" t="s">
        <v>26</v>
      </c>
      <c r="J9557" t="s">
        <v>77</v>
      </c>
      <c r="K9557" s="6">
        <v>3.008</v>
      </c>
      <c r="L9557">
        <v>2</v>
      </c>
      <c r="M9557">
        <v>0.2</v>
      </c>
      <c r="N9557" s="6">
        <v>0.56399999999999995</v>
      </c>
      <c r="O9557" t="str">
        <f t="shared" si="447"/>
        <v/>
      </c>
      <c r="P9557" s="6">
        <f t="shared" si="448"/>
        <v>64.326666666666668</v>
      </c>
      <c r="Q9557">
        <f t="shared" si="449"/>
        <v>71.054167677176366</v>
      </c>
      <c r="R9557" s="16" t="str">
        <f>TEXT(Ecom[[#This Row],[Dates]],"mmm")</f>
        <v>Nov</v>
      </c>
      <c r="S9557" s="16" t="str">
        <f>TEXT(Ecom[[#This Row],[Dates]],"YYYY")</f>
        <v>2026</v>
      </c>
      <c r="T9557" s="16"/>
    </row>
    <row r="9558" spans="1:20" x14ac:dyDescent="0.25">
      <c r="A9558" t="s">
        <v>13</v>
      </c>
      <c r="B9558" s="16">
        <v>45931</v>
      </c>
      <c r="C9558" t="s">
        <v>44</v>
      </c>
      <c r="D9558" t="s">
        <v>15</v>
      </c>
      <c r="E9558" t="s">
        <v>39</v>
      </c>
      <c r="F9558" t="s">
        <v>247</v>
      </c>
      <c r="G9558">
        <v>3301</v>
      </c>
      <c r="H9558" t="s">
        <v>57</v>
      </c>
      <c r="I9558" t="s">
        <v>26</v>
      </c>
      <c r="J9558" t="s">
        <v>41</v>
      </c>
      <c r="K9558" s="6">
        <v>184.66</v>
      </c>
      <c r="L9558">
        <v>7</v>
      </c>
      <c r="M9558">
        <v>0</v>
      </c>
      <c r="N9558" s="6">
        <v>84.943600000000004</v>
      </c>
      <c r="O9558" t="str">
        <f t="shared" si="447"/>
        <v/>
      </c>
      <c r="P9558" s="6">
        <f t="shared" si="448"/>
        <v>107.49733333333334</v>
      </c>
      <c r="Q9558">
        <f t="shared" si="449"/>
        <v>67.800933956202485</v>
      </c>
      <c r="R9558" s="16" t="str">
        <f>TEXT(Ecom[[#This Row],[Dates]],"mmm")</f>
        <v>Oct</v>
      </c>
      <c r="S9558" s="16" t="str">
        <f>TEXT(Ecom[[#This Row],[Dates]],"YYYY")</f>
        <v>2025</v>
      </c>
      <c r="T9558" s="16"/>
    </row>
    <row r="9559" spans="1:20" x14ac:dyDescent="0.25">
      <c r="A9559" t="s">
        <v>13</v>
      </c>
      <c r="B9559" s="16">
        <v>45809</v>
      </c>
      <c r="C9559" t="s">
        <v>14</v>
      </c>
      <c r="D9559" t="s">
        <v>15</v>
      </c>
      <c r="E9559" t="s">
        <v>61</v>
      </c>
      <c r="F9559" t="s">
        <v>46</v>
      </c>
      <c r="G9559">
        <v>77095</v>
      </c>
      <c r="H9559" t="s">
        <v>47</v>
      </c>
      <c r="I9559" t="s">
        <v>19</v>
      </c>
      <c r="J9559" t="s">
        <v>33</v>
      </c>
      <c r="K9559" s="6">
        <v>5.3120000000000003</v>
      </c>
      <c r="L9559">
        <v>2</v>
      </c>
      <c r="M9559">
        <v>0.6</v>
      </c>
      <c r="N9559" s="6">
        <v>-1.5935999999999999</v>
      </c>
      <c r="O9559">
        <f t="shared" si="447"/>
        <v>-1.5935999999999999</v>
      </c>
      <c r="P9559" s="6">
        <f t="shared" si="448"/>
        <v>111.15733333333333</v>
      </c>
      <c r="Q9559">
        <f t="shared" si="449"/>
        <v>61.226861468911935</v>
      </c>
      <c r="R9559" s="16" t="str">
        <f>TEXT(Ecom[[#This Row],[Dates]],"mmm")</f>
        <v>Jun</v>
      </c>
      <c r="S9559" s="16" t="str">
        <f>TEXT(Ecom[[#This Row],[Dates]],"YYYY")</f>
        <v>2025</v>
      </c>
      <c r="T9559" s="16"/>
    </row>
    <row r="9560" spans="1:20" x14ac:dyDescent="0.25">
      <c r="A9560" t="s">
        <v>62</v>
      </c>
      <c r="B9560" s="16">
        <v>45769</v>
      </c>
      <c r="C9560" t="s">
        <v>14</v>
      </c>
      <c r="D9560" t="s">
        <v>15</v>
      </c>
      <c r="E9560" t="s">
        <v>114</v>
      </c>
      <c r="F9560" t="s">
        <v>104</v>
      </c>
      <c r="G9560">
        <v>43055</v>
      </c>
      <c r="H9560" t="s">
        <v>57</v>
      </c>
      <c r="I9560" t="s">
        <v>35</v>
      </c>
      <c r="J9560" t="s">
        <v>59</v>
      </c>
      <c r="K9560" s="6">
        <v>132.52000000000001</v>
      </c>
      <c r="L9560">
        <v>5</v>
      </c>
      <c r="M9560">
        <v>0.2</v>
      </c>
      <c r="N9560" s="6">
        <v>34.786499999999997</v>
      </c>
      <c r="O9560" t="str">
        <f t="shared" si="447"/>
        <v/>
      </c>
      <c r="P9560" s="6">
        <f t="shared" si="448"/>
        <v>126.70933333333333</v>
      </c>
      <c r="Q9560">
        <f t="shared" si="449"/>
        <v>66.707625058076303</v>
      </c>
      <c r="R9560" s="16" t="str">
        <f>TEXT(Ecom[[#This Row],[Dates]],"mmm")</f>
        <v>Apr</v>
      </c>
      <c r="S9560" s="16" t="str">
        <f>TEXT(Ecom[[#This Row],[Dates]],"YYYY")</f>
        <v>2025</v>
      </c>
      <c r="T9560" s="16"/>
    </row>
    <row r="9561" spans="1:20" x14ac:dyDescent="0.25">
      <c r="A9561" t="s">
        <v>62</v>
      </c>
      <c r="B9561" s="16">
        <v>46109</v>
      </c>
      <c r="C9561" t="s">
        <v>14</v>
      </c>
      <c r="D9561" t="s">
        <v>15</v>
      </c>
      <c r="E9561" t="s">
        <v>114</v>
      </c>
      <c r="F9561" t="s">
        <v>104</v>
      </c>
      <c r="G9561">
        <v>43055</v>
      </c>
      <c r="H9561" t="s">
        <v>57</v>
      </c>
      <c r="I9561" t="s">
        <v>26</v>
      </c>
      <c r="J9561" t="s">
        <v>32</v>
      </c>
      <c r="K9561" s="6">
        <v>195.64</v>
      </c>
      <c r="L9561">
        <v>5</v>
      </c>
      <c r="M9561">
        <v>0.2</v>
      </c>
      <c r="N9561" s="6">
        <v>-44.018999999999998</v>
      </c>
      <c r="O9561">
        <f t="shared" si="447"/>
        <v>-44.018999999999998</v>
      </c>
      <c r="P9561" s="6">
        <f t="shared" si="448"/>
        <v>226.52800000000002</v>
      </c>
      <c r="Q9561">
        <f t="shared" si="449"/>
        <v>135.31748911301838</v>
      </c>
      <c r="R9561" s="16" t="str">
        <f>TEXT(Ecom[[#This Row],[Dates]],"mmm")</f>
        <v>Mar</v>
      </c>
      <c r="S9561" s="16" t="str">
        <f>TEXT(Ecom[[#This Row],[Dates]],"YYYY")</f>
        <v>2026</v>
      </c>
      <c r="T9561" s="16"/>
    </row>
    <row r="9562" spans="1:20" x14ac:dyDescent="0.25">
      <c r="A9562" t="s">
        <v>62</v>
      </c>
      <c r="B9562" s="16">
        <v>46263</v>
      </c>
      <c r="C9562" t="s">
        <v>14</v>
      </c>
      <c r="D9562" t="s">
        <v>15</v>
      </c>
      <c r="E9562" t="s">
        <v>114</v>
      </c>
      <c r="F9562" t="s">
        <v>104</v>
      </c>
      <c r="G9562">
        <v>43055</v>
      </c>
      <c r="H9562" t="s">
        <v>57</v>
      </c>
      <c r="I9562" t="s">
        <v>19</v>
      </c>
      <c r="J9562" t="s">
        <v>33</v>
      </c>
      <c r="K9562" s="6">
        <v>51.968000000000004</v>
      </c>
      <c r="L9562">
        <v>2</v>
      </c>
      <c r="M9562">
        <v>0.2</v>
      </c>
      <c r="N9562" s="6">
        <v>10.393599999999999</v>
      </c>
      <c r="O9562" t="str">
        <f t="shared" si="447"/>
        <v/>
      </c>
      <c r="P9562" s="6">
        <f t="shared" si="448"/>
        <v>236.2936666666667</v>
      </c>
      <c r="Q9562">
        <f t="shared" si="449"/>
        <v>126.39108814868001</v>
      </c>
      <c r="R9562" s="16" t="str">
        <f>TEXT(Ecom[[#This Row],[Dates]],"mmm")</f>
        <v>Aug</v>
      </c>
      <c r="S9562" s="16" t="str">
        <f>TEXT(Ecom[[#This Row],[Dates]],"YYYY")</f>
        <v>2026</v>
      </c>
      <c r="T9562" s="16"/>
    </row>
    <row r="9563" spans="1:20" x14ac:dyDescent="0.25">
      <c r="A9563" t="s">
        <v>62</v>
      </c>
      <c r="B9563" s="16">
        <v>46025</v>
      </c>
      <c r="C9563" t="s">
        <v>14</v>
      </c>
      <c r="D9563" t="s">
        <v>15</v>
      </c>
      <c r="E9563" t="s">
        <v>114</v>
      </c>
      <c r="F9563" t="s">
        <v>104</v>
      </c>
      <c r="G9563">
        <v>43055</v>
      </c>
      <c r="H9563" t="s">
        <v>57</v>
      </c>
      <c r="I9563" t="s">
        <v>35</v>
      </c>
      <c r="J9563" t="s">
        <v>59</v>
      </c>
      <c r="K9563" s="6">
        <v>431.976</v>
      </c>
      <c r="L9563">
        <v>3</v>
      </c>
      <c r="M9563">
        <v>0.2</v>
      </c>
      <c r="N9563" s="6">
        <v>-75.595799999999997</v>
      </c>
      <c r="O9563">
        <f t="shared" si="447"/>
        <v>-75.595799999999997</v>
      </c>
      <c r="P9563" s="6">
        <f t="shared" si="448"/>
        <v>220.971</v>
      </c>
      <c r="Q9563">
        <f t="shared" si="449"/>
        <v>171.80452596170429</v>
      </c>
      <c r="R9563" s="16" t="str">
        <f>TEXT(Ecom[[#This Row],[Dates]],"mmm")</f>
        <v>Jan</v>
      </c>
      <c r="S9563" s="16" t="str">
        <f>TEXT(Ecom[[#This Row],[Dates]],"YYYY")</f>
        <v>2026</v>
      </c>
      <c r="T9563" s="16"/>
    </row>
    <row r="9564" spans="1:20" x14ac:dyDescent="0.25">
      <c r="A9564" t="s">
        <v>62</v>
      </c>
      <c r="B9564" s="16">
        <v>46368</v>
      </c>
      <c r="C9564" t="s">
        <v>14</v>
      </c>
      <c r="D9564" t="s">
        <v>15</v>
      </c>
      <c r="E9564" t="s">
        <v>114</v>
      </c>
      <c r="F9564" t="s">
        <v>104</v>
      </c>
      <c r="G9564">
        <v>43055</v>
      </c>
      <c r="H9564" t="s">
        <v>57</v>
      </c>
      <c r="I9564" t="s">
        <v>35</v>
      </c>
      <c r="J9564" t="s">
        <v>123</v>
      </c>
      <c r="K9564" s="6">
        <v>224.93700000000001</v>
      </c>
      <c r="L9564">
        <v>3</v>
      </c>
      <c r="M9564">
        <v>0.7</v>
      </c>
      <c r="N9564" s="6">
        <v>-164.9538</v>
      </c>
      <c r="O9564">
        <f t="shared" si="447"/>
        <v>-164.9538</v>
      </c>
      <c r="P9564" s="6">
        <f t="shared" si="448"/>
        <v>80.899000000000001</v>
      </c>
      <c r="Q9564">
        <f t="shared" si="449"/>
        <v>130.53952918532349</v>
      </c>
      <c r="R9564" s="16" t="str">
        <f>TEXT(Ecom[[#This Row],[Dates]],"mmm")</f>
        <v>Dec</v>
      </c>
      <c r="S9564" s="16" t="str">
        <f>TEXT(Ecom[[#This Row],[Dates]],"YYYY")</f>
        <v>2026</v>
      </c>
      <c r="T9564" s="16"/>
    </row>
    <row r="9565" spans="1:20" x14ac:dyDescent="0.25">
      <c r="A9565" t="s">
        <v>62</v>
      </c>
      <c r="B9565" s="16">
        <v>46327</v>
      </c>
      <c r="C9565" t="s">
        <v>14</v>
      </c>
      <c r="D9565" t="s">
        <v>15</v>
      </c>
      <c r="E9565" t="s">
        <v>114</v>
      </c>
      <c r="F9565" t="s">
        <v>104</v>
      </c>
      <c r="G9565">
        <v>43055</v>
      </c>
      <c r="H9565" t="s">
        <v>57</v>
      </c>
      <c r="I9565" t="s">
        <v>26</v>
      </c>
      <c r="J9565" t="s">
        <v>27</v>
      </c>
      <c r="K9565" s="6">
        <v>6</v>
      </c>
      <c r="L9565">
        <v>2</v>
      </c>
      <c r="M9565">
        <v>0.2</v>
      </c>
      <c r="N9565" s="6">
        <v>2.1</v>
      </c>
      <c r="O9565" t="str">
        <f t="shared" si="447"/>
        <v/>
      </c>
      <c r="P9565" s="6">
        <f t="shared" si="448"/>
        <v>381.08266666666668</v>
      </c>
      <c r="Q9565">
        <f t="shared" si="449"/>
        <v>449.12211867787556</v>
      </c>
      <c r="R9565" s="16" t="str">
        <f>TEXT(Ecom[[#This Row],[Dates]],"mmm")</f>
        <v>Nov</v>
      </c>
      <c r="S9565" s="16" t="str">
        <f>TEXT(Ecom[[#This Row],[Dates]],"YYYY")</f>
        <v>2026</v>
      </c>
      <c r="T9565" s="16"/>
    </row>
    <row r="9566" spans="1:20" x14ac:dyDescent="0.25">
      <c r="A9566" t="s">
        <v>28</v>
      </c>
      <c r="B9566" s="16">
        <v>46059</v>
      </c>
      <c r="C9566" t="s">
        <v>44</v>
      </c>
      <c r="D9566" t="s">
        <v>15</v>
      </c>
      <c r="E9566" t="s">
        <v>23</v>
      </c>
      <c r="F9566" t="s">
        <v>24</v>
      </c>
      <c r="G9566">
        <v>90045</v>
      </c>
      <c r="H9566" t="s">
        <v>25</v>
      </c>
      <c r="I9566" t="s">
        <v>26</v>
      </c>
      <c r="J9566" t="s">
        <v>41</v>
      </c>
      <c r="K9566" s="6">
        <v>11.76</v>
      </c>
      <c r="L9566">
        <v>2</v>
      </c>
      <c r="M9566">
        <v>0</v>
      </c>
      <c r="N9566" s="6">
        <v>5.7624000000000004</v>
      </c>
      <c r="O9566" t="str">
        <f t="shared" si="447"/>
        <v/>
      </c>
      <c r="P9566" s="6">
        <f t="shared" si="448"/>
        <v>383.29766666666666</v>
      </c>
      <c r="Q9566">
        <f t="shared" si="449"/>
        <v>481.7685823861986</v>
      </c>
      <c r="R9566" s="16" t="str">
        <f>TEXT(Ecom[[#This Row],[Dates]],"mmm")</f>
        <v>Feb</v>
      </c>
      <c r="S9566" s="16" t="str">
        <f>TEXT(Ecom[[#This Row],[Dates]],"YYYY")</f>
        <v>2026</v>
      </c>
      <c r="T9566" s="16"/>
    </row>
    <row r="9567" spans="1:20" x14ac:dyDescent="0.25">
      <c r="A9567" t="s">
        <v>168</v>
      </c>
      <c r="B9567" s="16">
        <v>46280</v>
      </c>
      <c r="C9567" t="s">
        <v>14</v>
      </c>
      <c r="D9567" t="s">
        <v>15</v>
      </c>
      <c r="E9567" t="s">
        <v>141</v>
      </c>
      <c r="F9567" t="s">
        <v>30</v>
      </c>
      <c r="G9567">
        <v>33614</v>
      </c>
      <c r="H9567" t="s">
        <v>18</v>
      </c>
      <c r="I9567" t="s">
        <v>19</v>
      </c>
      <c r="J9567" t="s">
        <v>21</v>
      </c>
      <c r="K9567" s="6">
        <v>1125.4880000000001</v>
      </c>
      <c r="L9567">
        <v>7</v>
      </c>
      <c r="M9567">
        <v>0.2</v>
      </c>
      <c r="N9567" s="6">
        <v>98.480199999999996</v>
      </c>
      <c r="O9567" t="str">
        <f t="shared" si="447"/>
        <v/>
      </c>
      <c r="P9567" s="6">
        <f t="shared" si="448"/>
        <v>380.72166666666664</v>
      </c>
      <c r="Q9567">
        <f t="shared" si="449"/>
        <v>527.07298817009735</v>
      </c>
      <c r="R9567" s="16" t="str">
        <f>TEXT(Ecom[[#This Row],[Dates]],"mmm")</f>
        <v>Sep</v>
      </c>
      <c r="S9567" s="16" t="str">
        <f>TEXT(Ecom[[#This Row],[Dates]],"YYYY")</f>
        <v>2026</v>
      </c>
      <c r="T9567" s="16"/>
    </row>
    <row r="9568" spans="1:20" x14ac:dyDescent="0.25">
      <c r="A9568" t="s">
        <v>168</v>
      </c>
      <c r="B9568" s="16">
        <v>46044</v>
      </c>
      <c r="C9568" t="s">
        <v>14</v>
      </c>
      <c r="D9568" t="s">
        <v>15</v>
      </c>
      <c r="E9568" t="s">
        <v>141</v>
      </c>
      <c r="F9568" t="s">
        <v>30</v>
      </c>
      <c r="G9568">
        <v>33614</v>
      </c>
      <c r="H9568" t="s">
        <v>18</v>
      </c>
      <c r="I9568" t="s">
        <v>26</v>
      </c>
      <c r="J9568" t="s">
        <v>37</v>
      </c>
      <c r="K9568" s="6">
        <v>12.645</v>
      </c>
      <c r="L9568">
        <v>5</v>
      </c>
      <c r="M9568">
        <v>0.7</v>
      </c>
      <c r="N9568" s="6">
        <v>-10.116</v>
      </c>
      <c r="O9568">
        <f t="shared" si="447"/>
        <v>-10.116</v>
      </c>
      <c r="P9568" s="6">
        <f t="shared" si="448"/>
        <v>32.212333333333333</v>
      </c>
      <c r="Q9568">
        <f t="shared" si="449"/>
        <v>306.35401305932902</v>
      </c>
      <c r="R9568" s="16" t="str">
        <f>TEXT(Ecom[[#This Row],[Dates]],"mmm")</f>
        <v>Jan</v>
      </c>
      <c r="S9568" s="16" t="str">
        <f>TEXT(Ecom[[#This Row],[Dates]],"YYYY")</f>
        <v>2026</v>
      </c>
      <c r="T9568" s="16"/>
    </row>
    <row r="9569" spans="1:20" x14ac:dyDescent="0.25">
      <c r="A9569" t="s">
        <v>168</v>
      </c>
      <c r="B9569" s="16">
        <v>45796</v>
      </c>
      <c r="C9569" t="s">
        <v>14</v>
      </c>
      <c r="D9569" t="s">
        <v>15</v>
      </c>
      <c r="E9569" t="s">
        <v>141</v>
      </c>
      <c r="F9569" t="s">
        <v>30</v>
      </c>
      <c r="G9569">
        <v>33614</v>
      </c>
      <c r="H9569" t="s">
        <v>18</v>
      </c>
      <c r="I9569" t="s">
        <v>26</v>
      </c>
      <c r="J9569" t="s">
        <v>34</v>
      </c>
      <c r="K9569" s="6">
        <v>4.032</v>
      </c>
      <c r="L9569">
        <v>2</v>
      </c>
      <c r="M9569">
        <v>0.2</v>
      </c>
      <c r="N9569" s="6">
        <v>1.0584</v>
      </c>
      <c r="O9569" t="str">
        <f t="shared" si="447"/>
        <v/>
      </c>
      <c r="P9569" s="6">
        <f t="shared" si="448"/>
        <v>30.24133333333333</v>
      </c>
      <c r="Q9569">
        <f t="shared" si="449"/>
        <v>219.64185499682077</v>
      </c>
      <c r="R9569" s="16" t="str">
        <f>TEXT(Ecom[[#This Row],[Dates]],"mmm")</f>
        <v>May</v>
      </c>
      <c r="S9569" s="16" t="str">
        <f>TEXT(Ecom[[#This Row],[Dates]],"YYYY")</f>
        <v>2025</v>
      </c>
      <c r="T9569" s="16"/>
    </row>
    <row r="9570" spans="1:20" x14ac:dyDescent="0.25">
      <c r="A9570" t="s">
        <v>62</v>
      </c>
      <c r="B9570" s="16">
        <v>46207</v>
      </c>
      <c r="C9570" t="s">
        <v>22</v>
      </c>
      <c r="D9570" t="s">
        <v>15</v>
      </c>
      <c r="E9570" t="s">
        <v>53</v>
      </c>
      <c r="F9570" t="s">
        <v>54</v>
      </c>
      <c r="G9570">
        <v>68025</v>
      </c>
      <c r="H9570" t="s">
        <v>47</v>
      </c>
      <c r="I9570" t="s">
        <v>35</v>
      </c>
      <c r="J9570" t="s">
        <v>36</v>
      </c>
      <c r="K9570" s="6">
        <v>79.959999999999994</v>
      </c>
      <c r="L9570">
        <v>4</v>
      </c>
      <c r="M9570">
        <v>0</v>
      </c>
      <c r="N9570" s="6">
        <v>22.3888</v>
      </c>
      <c r="O9570" t="str">
        <f t="shared" si="447"/>
        <v/>
      </c>
      <c r="P9570" s="6">
        <f t="shared" si="448"/>
        <v>40.086666666666666</v>
      </c>
      <c r="Q9570">
        <f t="shared" si="449"/>
        <v>30.95707480259291</v>
      </c>
      <c r="R9570" s="16" t="str">
        <f>TEXT(Ecom[[#This Row],[Dates]],"mmm")</f>
        <v>Jul</v>
      </c>
      <c r="S9570" s="16" t="str">
        <f>TEXT(Ecom[[#This Row],[Dates]],"YYYY")</f>
        <v>2026</v>
      </c>
      <c r="T9570" s="16"/>
    </row>
    <row r="9571" spans="1:20" x14ac:dyDescent="0.25">
      <c r="A9571" t="s">
        <v>168</v>
      </c>
      <c r="B9571" s="16">
        <v>46294</v>
      </c>
      <c r="C9571" t="s">
        <v>14</v>
      </c>
      <c r="D9571" t="s">
        <v>15</v>
      </c>
      <c r="E9571" t="s">
        <v>103</v>
      </c>
      <c r="F9571" t="s">
        <v>104</v>
      </c>
      <c r="G9571">
        <v>43229</v>
      </c>
      <c r="H9571" t="s">
        <v>57</v>
      </c>
      <c r="I9571" t="s">
        <v>26</v>
      </c>
      <c r="J9571" t="s">
        <v>37</v>
      </c>
      <c r="K9571" s="6">
        <v>6.7320000000000002</v>
      </c>
      <c r="L9571">
        <v>6</v>
      </c>
      <c r="M9571">
        <v>0.7</v>
      </c>
      <c r="N9571" s="6">
        <v>-4.4880000000000004</v>
      </c>
      <c r="O9571">
        <f t="shared" si="447"/>
        <v>-4.4880000000000004</v>
      </c>
      <c r="P9571" s="6">
        <f t="shared" si="448"/>
        <v>18.713333333333335</v>
      </c>
      <c r="Q9571">
        <f t="shared" si="449"/>
        <v>14.182592773459222</v>
      </c>
      <c r="R9571" s="16" t="str">
        <f>TEXT(Ecom[[#This Row],[Dates]],"mmm")</f>
        <v>Sep</v>
      </c>
      <c r="S9571" s="16" t="str">
        <f>TEXT(Ecom[[#This Row],[Dates]],"YYYY")</f>
        <v>2026</v>
      </c>
      <c r="T9571" s="16"/>
    </row>
    <row r="9572" spans="1:20" x14ac:dyDescent="0.25">
      <c r="A9572" t="s">
        <v>168</v>
      </c>
      <c r="B9572" s="16">
        <v>46337</v>
      </c>
      <c r="C9572" t="s">
        <v>14</v>
      </c>
      <c r="D9572" t="s">
        <v>15</v>
      </c>
      <c r="E9572" t="s">
        <v>103</v>
      </c>
      <c r="F9572" t="s">
        <v>104</v>
      </c>
      <c r="G9572">
        <v>43229</v>
      </c>
      <c r="H9572" t="s">
        <v>57</v>
      </c>
      <c r="I9572" t="s">
        <v>26</v>
      </c>
      <c r="J9572" t="s">
        <v>32</v>
      </c>
      <c r="K9572" s="6">
        <v>33.567999999999998</v>
      </c>
      <c r="L9572">
        <v>2</v>
      </c>
      <c r="M9572">
        <v>0.2</v>
      </c>
      <c r="N9572" s="6">
        <v>1.6783999999999999</v>
      </c>
      <c r="O9572" t="str">
        <f t="shared" si="447"/>
        <v/>
      </c>
      <c r="P9572" s="6">
        <f t="shared" si="448"/>
        <v>24.610666666666663</v>
      </c>
      <c r="Q9572">
        <f t="shared" si="449"/>
        <v>4.114361189783903</v>
      </c>
      <c r="R9572" s="16" t="str">
        <f>TEXT(Ecom[[#This Row],[Dates]],"mmm")</f>
        <v>Nov</v>
      </c>
      <c r="S9572" s="16" t="str">
        <f>TEXT(Ecom[[#This Row],[Dates]],"YYYY")</f>
        <v>2026</v>
      </c>
      <c r="T9572" s="16"/>
    </row>
    <row r="9573" spans="1:20" x14ac:dyDescent="0.25">
      <c r="A9573" t="s">
        <v>168</v>
      </c>
      <c r="B9573" s="16">
        <v>46267</v>
      </c>
      <c r="C9573" t="s">
        <v>14</v>
      </c>
      <c r="D9573" t="s">
        <v>15</v>
      </c>
      <c r="E9573" t="s">
        <v>103</v>
      </c>
      <c r="F9573" t="s">
        <v>104</v>
      </c>
      <c r="G9573">
        <v>43229</v>
      </c>
      <c r="H9573" t="s">
        <v>57</v>
      </c>
      <c r="I9573" t="s">
        <v>26</v>
      </c>
      <c r="J9573" t="s">
        <v>60</v>
      </c>
      <c r="K9573" s="6">
        <v>15.84</v>
      </c>
      <c r="L9573">
        <v>2</v>
      </c>
      <c r="M9573">
        <v>0.2</v>
      </c>
      <c r="N9573" s="6">
        <v>5.5439999999999996</v>
      </c>
      <c r="O9573" t="str">
        <f t="shared" si="447"/>
        <v/>
      </c>
      <c r="P9573" s="6">
        <f t="shared" si="448"/>
        <v>19.128</v>
      </c>
      <c r="Q9573">
        <f t="shared" si="449"/>
        <v>2.0267340632068542</v>
      </c>
      <c r="R9573" s="16" t="str">
        <f>TEXT(Ecom[[#This Row],[Dates]],"mmm")</f>
        <v>Sep</v>
      </c>
      <c r="S9573" s="16" t="str">
        <f>TEXT(Ecom[[#This Row],[Dates]],"YYYY")</f>
        <v>2026</v>
      </c>
      <c r="T9573" s="16"/>
    </row>
    <row r="9574" spans="1:20" x14ac:dyDescent="0.25">
      <c r="A9574" t="s">
        <v>168</v>
      </c>
      <c r="B9574" s="16">
        <v>46047</v>
      </c>
      <c r="C9574" t="s">
        <v>14</v>
      </c>
      <c r="D9574" t="s">
        <v>15</v>
      </c>
      <c r="E9574" t="s">
        <v>103</v>
      </c>
      <c r="F9574" t="s">
        <v>104</v>
      </c>
      <c r="G9574">
        <v>43229</v>
      </c>
      <c r="H9574" t="s">
        <v>57</v>
      </c>
      <c r="I9574" t="s">
        <v>26</v>
      </c>
      <c r="J9574" t="s">
        <v>27</v>
      </c>
      <c r="K9574" s="6">
        <v>24.423999999999999</v>
      </c>
      <c r="L9574">
        <v>1</v>
      </c>
      <c r="M9574">
        <v>0.2</v>
      </c>
      <c r="N9574" s="6">
        <v>7.9378000000000002</v>
      </c>
      <c r="O9574" t="str">
        <f t="shared" si="447"/>
        <v/>
      </c>
      <c r="P9574" s="6">
        <f t="shared" si="448"/>
        <v>24.367999999999999</v>
      </c>
      <c r="Q9574">
        <f t="shared" si="449"/>
        <v>4.3124537657210285</v>
      </c>
      <c r="R9574" s="16" t="str">
        <f>TEXT(Ecom[[#This Row],[Dates]],"mmm")</f>
        <v>Jan</v>
      </c>
      <c r="S9574" s="16" t="str">
        <f>TEXT(Ecom[[#This Row],[Dates]],"YYYY")</f>
        <v>2026</v>
      </c>
      <c r="T9574" s="16"/>
    </row>
    <row r="9575" spans="1:20" x14ac:dyDescent="0.25">
      <c r="A9575" t="s">
        <v>168</v>
      </c>
      <c r="B9575" s="16">
        <v>45996</v>
      </c>
      <c r="C9575" t="s">
        <v>14</v>
      </c>
      <c r="D9575" t="s">
        <v>15</v>
      </c>
      <c r="E9575" t="s">
        <v>103</v>
      </c>
      <c r="F9575" t="s">
        <v>104</v>
      </c>
      <c r="G9575">
        <v>43229</v>
      </c>
      <c r="H9575" t="s">
        <v>57</v>
      </c>
      <c r="I9575" t="s">
        <v>26</v>
      </c>
      <c r="J9575" t="s">
        <v>34</v>
      </c>
      <c r="K9575" s="6">
        <v>17.12</v>
      </c>
      <c r="L9575">
        <v>5</v>
      </c>
      <c r="M9575">
        <v>0.2</v>
      </c>
      <c r="N9575" s="6">
        <v>1.9259999999999999</v>
      </c>
      <c r="O9575" t="str">
        <f t="shared" si="447"/>
        <v/>
      </c>
      <c r="P9575" s="6">
        <f t="shared" si="448"/>
        <v>51.455333333333336</v>
      </c>
      <c r="Q9575">
        <f t="shared" si="449"/>
        <v>31.605496015256122</v>
      </c>
      <c r="R9575" s="16" t="str">
        <f>TEXT(Ecom[[#This Row],[Dates]],"mmm")</f>
        <v>Dec</v>
      </c>
      <c r="S9575" s="16" t="str">
        <f>TEXT(Ecom[[#This Row],[Dates]],"YYYY")</f>
        <v>2025</v>
      </c>
      <c r="T9575" s="16"/>
    </row>
    <row r="9576" spans="1:20" x14ac:dyDescent="0.25">
      <c r="A9576" t="s">
        <v>168</v>
      </c>
      <c r="B9576" s="16">
        <v>46256</v>
      </c>
      <c r="C9576" t="s">
        <v>14</v>
      </c>
      <c r="D9576" t="s">
        <v>15</v>
      </c>
      <c r="E9576" t="s">
        <v>310</v>
      </c>
      <c r="F9576" t="s">
        <v>24</v>
      </c>
      <c r="G9576">
        <v>91767</v>
      </c>
      <c r="H9576" t="s">
        <v>25</v>
      </c>
      <c r="I9576" t="s">
        <v>19</v>
      </c>
      <c r="J9576" t="s">
        <v>33</v>
      </c>
      <c r="K9576" s="6">
        <v>31.56</v>
      </c>
      <c r="L9576">
        <v>3</v>
      </c>
      <c r="M9576">
        <v>0</v>
      </c>
      <c r="N9576" s="6">
        <v>10.4148</v>
      </c>
      <c r="O9576" t="str">
        <f t="shared" si="447"/>
        <v/>
      </c>
      <c r="P9576" s="6">
        <f t="shared" si="448"/>
        <v>178.92866666666669</v>
      </c>
      <c r="Q9576">
        <f t="shared" si="449"/>
        <v>131.2276018554814</v>
      </c>
      <c r="R9576" s="16" t="str">
        <f>TEXT(Ecom[[#This Row],[Dates]],"mmm")</f>
        <v>Aug</v>
      </c>
      <c r="S9576" s="16" t="str">
        <f>TEXT(Ecom[[#This Row],[Dates]],"YYYY")</f>
        <v>2026</v>
      </c>
      <c r="T9576" s="16"/>
    </row>
    <row r="9577" spans="1:20" x14ac:dyDescent="0.25">
      <c r="A9577" t="s">
        <v>13</v>
      </c>
      <c r="B9577" s="16">
        <v>46156</v>
      </c>
      <c r="C9577" t="s">
        <v>14</v>
      </c>
      <c r="D9577" t="s">
        <v>15</v>
      </c>
      <c r="E9577" t="s">
        <v>122</v>
      </c>
      <c r="F9577" t="s">
        <v>46</v>
      </c>
      <c r="G9577">
        <v>78207</v>
      </c>
      <c r="H9577" t="s">
        <v>47</v>
      </c>
      <c r="I9577" t="s">
        <v>19</v>
      </c>
      <c r="J9577" t="s">
        <v>21</v>
      </c>
      <c r="K9577" s="6">
        <v>105.68600000000001</v>
      </c>
      <c r="L9577">
        <v>1</v>
      </c>
      <c r="M9577">
        <v>0.3</v>
      </c>
      <c r="N9577" s="6">
        <v>-28.686199999999999</v>
      </c>
      <c r="O9577">
        <f t="shared" si="447"/>
        <v>-28.686199999999999</v>
      </c>
      <c r="P9577" s="6">
        <f t="shared" si="448"/>
        <v>203.38533333333331</v>
      </c>
      <c r="Q9577">
        <f t="shared" si="449"/>
        <v>142.94961614032641</v>
      </c>
      <c r="R9577" s="16" t="str">
        <f>TEXT(Ecom[[#This Row],[Dates]],"mmm")</f>
        <v>May</v>
      </c>
      <c r="S9577" s="16" t="str">
        <f>TEXT(Ecom[[#This Row],[Dates]],"YYYY")</f>
        <v>2026</v>
      </c>
      <c r="T9577" s="16"/>
    </row>
    <row r="9578" spans="1:20" x14ac:dyDescent="0.25">
      <c r="A9578" t="s">
        <v>13</v>
      </c>
      <c r="B9578" s="16">
        <v>45854</v>
      </c>
      <c r="C9578" t="s">
        <v>14</v>
      </c>
      <c r="D9578" t="s">
        <v>15</v>
      </c>
      <c r="E9578" t="s">
        <v>122</v>
      </c>
      <c r="F9578" t="s">
        <v>46</v>
      </c>
      <c r="G9578">
        <v>78207</v>
      </c>
      <c r="H9578" t="s">
        <v>47</v>
      </c>
      <c r="I9578" t="s">
        <v>35</v>
      </c>
      <c r="J9578" t="s">
        <v>123</v>
      </c>
      <c r="K9578" s="6">
        <v>399.54</v>
      </c>
      <c r="L9578">
        <v>2</v>
      </c>
      <c r="M9578">
        <v>0.4</v>
      </c>
      <c r="N9578" s="6">
        <v>-79.908000000000001</v>
      </c>
      <c r="O9578">
        <f t="shared" si="447"/>
        <v>-79.908000000000001</v>
      </c>
      <c r="P9578" s="6">
        <f t="shared" si="448"/>
        <v>528.10666666666668</v>
      </c>
      <c r="Q9578">
        <f t="shared" si="449"/>
        <v>347.74680393195399</v>
      </c>
      <c r="R9578" s="16" t="str">
        <f>TEXT(Ecom[[#This Row],[Dates]],"mmm")</f>
        <v>Jul</v>
      </c>
      <c r="S9578" s="16" t="str">
        <f>TEXT(Ecom[[#This Row],[Dates]],"YYYY")</f>
        <v>2025</v>
      </c>
      <c r="T9578" s="16"/>
    </row>
    <row r="9579" spans="1:20" x14ac:dyDescent="0.25">
      <c r="A9579" t="s">
        <v>13</v>
      </c>
      <c r="B9579" s="16">
        <v>46308</v>
      </c>
      <c r="C9579" t="s">
        <v>14</v>
      </c>
      <c r="D9579" t="s">
        <v>15</v>
      </c>
      <c r="E9579" t="s">
        <v>122</v>
      </c>
      <c r="F9579" t="s">
        <v>46</v>
      </c>
      <c r="G9579">
        <v>78207</v>
      </c>
      <c r="H9579" t="s">
        <v>47</v>
      </c>
      <c r="I9579" t="s">
        <v>19</v>
      </c>
      <c r="J9579" t="s">
        <v>21</v>
      </c>
      <c r="K9579" s="6">
        <v>104.93</v>
      </c>
      <c r="L9579">
        <v>5</v>
      </c>
      <c r="M9579">
        <v>0.3</v>
      </c>
      <c r="N9579" s="6">
        <v>-4.4969999999999999</v>
      </c>
      <c r="O9579">
        <f t="shared" si="447"/>
        <v>-4.4969999999999999</v>
      </c>
      <c r="P9579" s="6">
        <f t="shared" si="448"/>
        <v>418.58666666666664</v>
      </c>
      <c r="Q9579">
        <f t="shared" si="449"/>
        <v>380.76438613691562</v>
      </c>
      <c r="R9579" s="16" t="str">
        <f>TEXT(Ecom[[#This Row],[Dates]],"mmm")</f>
        <v>Oct</v>
      </c>
      <c r="S9579" s="16" t="str">
        <f>TEXT(Ecom[[#This Row],[Dates]],"YYYY")</f>
        <v>2026</v>
      </c>
      <c r="T9579" s="16"/>
    </row>
    <row r="9580" spans="1:20" x14ac:dyDescent="0.25">
      <c r="A9580" t="s">
        <v>62</v>
      </c>
      <c r="B9580" s="16">
        <v>45774</v>
      </c>
      <c r="C9580" t="s">
        <v>44</v>
      </c>
      <c r="D9580" t="s">
        <v>15</v>
      </c>
      <c r="E9580" t="s">
        <v>75</v>
      </c>
      <c r="F9580" t="s">
        <v>76</v>
      </c>
      <c r="G9580">
        <v>10035</v>
      </c>
      <c r="H9580" t="s">
        <v>57</v>
      </c>
      <c r="I9580" t="s">
        <v>35</v>
      </c>
      <c r="J9580" t="s">
        <v>36</v>
      </c>
      <c r="K9580" s="6">
        <v>1079.8499999999999</v>
      </c>
      <c r="L9580">
        <v>3</v>
      </c>
      <c r="M9580">
        <v>0</v>
      </c>
      <c r="N9580" s="6">
        <v>323.95499999999998</v>
      </c>
      <c r="O9580" t="str">
        <f t="shared" si="447"/>
        <v/>
      </c>
      <c r="P9580" s="6">
        <f t="shared" si="448"/>
        <v>393.59333333333331</v>
      </c>
      <c r="Q9580">
        <f t="shared" si="449"/>
        <v>431.07910119708748</v>
      </c>
      <c r="R9580" s="16" t="str">
        <f>TEXT(Ecom[[#This Row],[Dates]],"mmm")</f>
        <v>Apr</v>
      </c>
      <c r="S9580" s="16" t="str">
        <f>TEXT(Ecom[[#This Row],[Dates]],"YYYY")</f>
        <v>2025</v>
      </c>
      <c r="T9580" s="16"/>
    </row>
    <row r="9581" spans="1:20" x14ac:dyDescent="0.25">
      <c r="A9581" t="s">
        <v>62</v>
      </c>
      <c r="B9581" s="16">
        <v>45992</v>
      </c>
      <c r="C9581" t="s">
        <v>44</v>
      </c>
      <c r="D9581" t="s">
        <v>15</v>
      </c>
      <c r="E9581" t="s">
        <v>75</v>
      </c>
      <c r="F9581" t="s">
        <v>76</v>
      </c>
      <c r="G9581">
        <v>10035</v>
      </c>
      <c r="H9581" t="s">
        <v>57</v>
      </c>
      <c r="I9581" t="s">
        <v>26</v>
      </c>
      <c r="J9581" t="s">
        <v>32</v>
      </c>
      <c r="K9581" s="6">
        <v>70.98</v>
      </c>
      <c r="L9581">
        <v>1</v>
      </c>
      <c r="M9581">
        <v>0</v>
      </c>
      <c r="N9581" s="6">
        <v>3.5489999999999999</v>
      </c>
      <c r="O9581" t="str">
        <f t="shared" si="447"/>
        <v/>
      </c>
      <c r="P9581" s="6">
        <f t="shared" si="448"/>
        <v>230.11333333333332</v>
      </c>
      <c r="Q9581">
        <f t="shared" si="449"/>
        <v>356.9131375496782</v>
      </c>
      <c r="R9581" s="16" t="str">
        <f>TEXT(Ecom[[#This Row],[Dates]],"mmm")</f>
        <v>Dec</v>
      </c>
      <c r="S9581" s="16" t="str">
        <f>TEXT(Ecom[[#This Row],[Dates]],"YYYY")</f>
        <v>2025</v>
      </c>
      <c r="T9581" s="16"/>
    </row>
    <row r="9582" spans="1:20" x14ac:dyDescent="0.25">
      <c r="A9582" t="s">
        <v>62</v>
      </c>
      <c r="B9582" s="16">
        <v>46066</v>
      </c>
      <c r="C9582" t="s">
        <v>44</v>
      </c>
      <c r="D9582" t="s">
        <v>15</v>
      </c>
      <c r="E9582" t="s">
        <v>75</v>
      </c>
      <c r="F9582" t="s">
        <v>76</v>
      </c>
      <c r="G9582">
        <v>10035</v>
      </c>
      <c r="H9582" t="s">
        <v>57</v>
      </c>
      <c r="I9582" t="s">
        <v>26</v>
      </c>
      <c r="J9582" t="s">
        <v>34</v>
      </c>
      <c r="K9582" s="6">
        <v>29.95</v>
      </c>
      <c r="L9582">
        <v>5</v>
      </c>
      <c r="M9582">
        <v>0</v>
      </c>
      <c r="N9582" s="6">
        <v>8.6854999999999993</v>
      </c>
      <c r="O9582" t="str">
        <f t="shared" si="447"/>
        <v/>
      </c>
      <c r="P9582" s="6">
        <f t="shared" si="448"/>
        <v>209.66933333333336</v>
      </c>
      <c r="Q9582">
        <f t="shared" si="449"/>
        <v>316.93274909355767</v>
      </c>
      <c r="R9582" s="16" t="str">
        <f>TEXT(Ecom[[#This Row],[Dates]],"mmm")</f>
        <v>Feb</v>
      </c>
      <c r="S9582" s="16" t="str">
        <f>TEXT(Ecom[[#This Row],[Dates]],"YYYY")</f>
        <v>2026</v>
      </c>
      <c r="T9582" s="16"/>
    </row>
    <row r="9583" spans="1:20" x14ac:dyDescent="0.25">
      <c r="A9583" t="s">
        <v>62</v>
      </c>
      <c r="B9583" s="16">
        <v>45734</v>
      </c>
      <c r="C9583" t="s">
        <v>44</v>
      </c>
      <c r="D9583" t="s">
        <v>15</v>
      </c>
      <c r="E9583" t="s">
        <v>75</v>
      </c>
      <c r="F9583" t="s">
        <v>76</v>
      </c>
      <c r="G9583">
        <v>10035</v>
      </c>
      <c r="H9583" t="s">
        <v>57</v>
      </c>
      <c r="I9583" t="s">
        <v>19</v>
      </c>
      <c r="J9583" t="s">
        <v>21</v>
      </c>
      <c r="K9583" s="6">
        <v>589.41</v>
      </c>
      <c r="L9583">
        <v>5</v>
      </c>
      <c r="M9583">
        <v>0.1</v>
      </c>
      <c r="N9583" s="6">
        <v>-6.5490000000000004</v>
      </c>
      <c r="O9583">
        <f t="shared" si="447"/>
        <v>-6.5490000000000004</v>
      </c>
      <c r="P9583" s="6">
        <f t="shared" si="448"/>
        <v>333.28066666666666</v>
      </c>
      <c r="Q9583">
        <f t="shared" si="449"/>
        <v>240.59601581443067</v>
      </c>
      <c r="R9583" s="16" t="str">
        <f>TEXT(Ecom[[#This Row],[Dates]],"mmm")</f>
        <v>Mar</v>
      </c>
      <c r="S9583" s="16" t="str">
        <f>TEXT(Ecom[[#This Row],[Dates]],"YYYY")</f>
        <v>2025</v>
      </c>
      <c r="T9583" s="16"/>
    </row>
    <row r="9584" spans="1:20" x14ac:dyDescent="0.25">
      <c r="A9584" t="s">
        <v>28</v>
      </c>
      <c r="B9584" s="16">
        <v>45714</v>
      </c>
      <c r="C9584" t="s">
        <v>44</v>
      </c>
      <c r="D9584" t="s">
        <v>15</v>
      </c>
      <c r="E9584" t="s">
        <v>55</v>
      </c>
      <c r="F9584" t="s">
        <v>56</v>
      </c>
      <c r="G9584">
        <v>19120</v>
      </c>
      <c r="H9584" t="s">
        <v>57</v>
      </c>
      <c r="I9584" t="s">
        <v>26</v>
      </c>
      <c r="J9584" t="s">
        <v>77</v>
      </c>
      <c r="K9584" s="6">
        <v>9.6479999999999997</v>
      </c>
      <c r="L9584">
        <v>6</v>
      </c>
      <c r="M9584">
        <v>0.2</v>
      </c>
      <c r="N9584" s="6">
        <v>3.4973999999999998</v>
      </c>
      <c r="O9584" t="str">
        <f t="shared" si="447"/>
        <v/>
      </c>
      <c r="P9584" s="6">
        <f t="shared" si="448"/>
        <v>154.71733333333336</v>
      </c>
      <c r="Q9584">
        <f t="shared" si="449"/>
        <v>135.11192291331412</v>
      </c>
      <c r="R9584" s="16" t="str">
        <f>TEXT(Ecom[[#This Row],[Dates]],"mmm")</f>
        <v>Feb</v>
      </c>
      <c r="S9584" s="16" t="str">
        <f>TEXT(Ecom[[#This Row],[Dates]],"YYYY")</f>
        <v>2025</v>
      </c>
      <c r="T9584" s="16"/>
    </row>
    <row r="9585" spans="1:20" x14ac:dyDescent="0.25">
      <c r="A9585" t="s">
        <v>13</v>
      </c>
      <c r="B9585" s="16">
        <v>46253</v>
      </c>
      <c r="C9585" t="s">
        <v>14</v>
      </c>
      <c r="D9585" t="s">
        <v>15</v>
      </c>
      <c r="E9585" t="s">
        <v>75</v>
      </c>
      <c r="F9585" t="s">
        <v>76</v>
      </c>
      <c r="G9585">
        <v>10024</v>
      </c>
      <c r="H9585" t="s">
        <v>57</v>
      </c>
      <c r="I9585" t="s">
        <v>19</v>
      </c>
      <c r="J9585" t="s">
        <v>20</v>
      </c>
      <c r="K9585" s="6">
        <v>400.78399999999999</v>
      </c>
      <c r="L9585">
        <v>1</v>
      </c>
      <c r="M9585">
        <v>0.2</v>
      </c>
      <c r="N9585" s="6">
        <v>-5.0098000000000003</v>
      </c>
      <c r="O9585">
        <f t="shared" si="447"/>
        <v>-5.0098000000000003</v>
      </c>
      <c r="P9585" s="6">
        <f t="shared" si="448"/>
        <v>161.83733333333333</v>
      </c>
      <c r="Q9585">
        <f t="shared" si="449"/>
        <v>103.07517614505122</v>
      </c>
      <c r="R9585" s="16" t="str">
        <f>TEXT(Ecom[[#This Row],[Dates]],"mmm")</f>
        <v>Aug</v>
      </c>
      <c r="S9585" s="16" t="str">
        <f>TEXT(Ecom[[#This Row],[Dates]],"YYYY")</f>
        <v>2026</v>
      </c>
      <c r="T9585" s="16"/>
    </row>
    <row r="9586" spans="1:20" x14ac:dyDescent="0.25">
      <c r="A9586" t="s">
        <v>62</v>
      </c>
      <c r="B9586" s="16">
        <v>46097</v>
      </c>
      <c r="C9586" t="s">
        <v>44</v>
      </c>
      <c r="D9586" t="s">
        <v>15</v>
      </c>
      <c r="E9586" t="s">
        <v>140</v>
      </c>
      <c r="F9586" t="s">
        <v>70</v>
      </c>
      <c r="G9586">
        <v>48234</v>
      </c>
      <c r="H9586" t="s">
        <v>47</v>
      </c>
      <c r="I9586" t="s">
        <v>26</v>
      </c>
      <c r="J9586" t="s">
        <v>32</v>
      </c>
      <c r="K9586" s="6">
        <v>53.72</v>
      </c>
      <c r="L9586">
        <v>4</v>
      </c>
      <c r="M9586">
        <v>0</v>
      </c>
      <c r="N9586" s="6">
        <v>13.9672</v>
      </c>
      <c r="O9586" t="str">
        <f t="shared" si="447"/>
        <v/>
      </c>
      <c r="P9586" s="6">
        <f t="shared" si="448"/>
        <v>48.615999999999993</v>
      </c>
      <c r="Q9586">
        <f t="shared" si="449"/>
        <v>95.695917392695648</v>
      </c>
      <c r="R9586" s="16" t="str">
        <f>TEXT(Ecom[[#This Row],[Dates]],"mmm")</f>
        <v>Mar</v>
      </c>
      <c r="S9586" s="16" t="str">
        <f>TEXT(Ecom[[#This Row],[Dates]],"YYYY")</f>
        <v>2026</v>
      </c>
      <c r="T9586" s="16"/>
    </row>
    <row r="9587" spans="1:20" x14ac:dyDescent="0.25">
      <c r="A9587" t="s">
        <v>62</v>
      </c>
      <c r="B9587" s="16">
        <v>45984</v>
      </c>
      <c r="C9587" t="s">
        <v>22</v>
      </c>
      <c r="D9587" t="s">
        <v>15</v>
      </c>
      <c r="E9587" t="s">
        <v>180</v>
      </c>
      <c r="F9587" t="s">
        <v>30</v>
      </c>
      <c r="G9587">
        <v>33142</v>
      </c>
      <c r="H9587" t="s">
        <v>18</v>
      </c>
      <c r="I9587" t="s">
        <v>26</v>
      </c>
      <c r="J9587" t="s">
        <v>41</v>
      </c>
      <c r="K9587" s="6">
        <v>31.007999999999999</v>
      </c>
      <c r="L9587">
        <v>1</v>
      </c>
      <c r="M9587">
        <v>0.2</v>
      </c>
      <c r="N9587" s="6">
        <v>11.240399999999999</v>
      </c>
      <c r="O9587" t="str">
        <f t="shared" si="447"/>
        <v/>
      </c>
      <c r="P9587" s="6">
        <f t="shared" si="448"/>
        <v>95.754666666666665</v>
      </c>
      <c r="Q9587">
        <f t="shared" si="449"/>
        <v>95.130285909300127</v>
      </c>
      <c r="R9587" s="16" t="str">
        <f>TEXT(Ecom[[#This Row],[Dates]],"mmm")</f>
        <v>Nov</v>
      </c>
      <c r="S9587" s="16" t="str">
        <f>TEXT(Ecom[[#This Row],[Dates]],"YYYY")</f>
        <v>2025</v>
      </c>
      <c r="T9587" s="16"/>
    </row>
    <row r="9588" spans="1:20" x14ac:dyDescent="0.25">
      <c r="A9588" t="s">
        <v>168</v>
      </c>
      <c r="B9588" s="16">
        <v>45900</v>
      </c>
      <c r="C9588" t="s">
        <v>14</v>
      </c>
      <c r="D9588" t="s">
        <v>15</v>
      </c>
      <c r="E9588" t="s">
        <v>39</v>
      </c>
      <c r="F9588" t="s">
        <v>24</v>
      </c>
      <c r="G9588">
        <v>94521</v>
      </c>
      <c r="H9588" t="s">
        <v>25</v>
      </c>
      <c r="I9588" t="s">
        <v>26</v>
      </c>
      <c r="J9588" t="s">
        <v>37</v>
      </c>
      <c r="K9588" s="6">
        <v>61.12</v>
      </c>
      <c r="L9588">
        <v>5</v>
      </c>
      <c r="M9588">
        <v>0.2</v>
      </c>
      <c r="N9588" s="6">
        <v>22.155999999999999</v>
      </c>
      <c r="O9588" t="str">
        <f t="shared" si="447"/>
        <v/>
      </c>
      <c r="P9588" s="6">
        <f t="shared" si="448"/>
        <v>125.93066666666665</v>
      </c>
      <c r="Q9588">
        <f t="shared" si="449"/>
        <v>57.885843192218204</v>
      </c>
      <c r="R9588" s="16" t="str">
        <f>TEXT(Ecom[[#This Row],[Dates]],"mmm")</f>
        <v>Aug</v>
      </c>
      <c r="S9588" s="16" t="str">
        <f>TEXT(Ecom[[#This Row],[Dates]],"YYYY")</f>
        <v>2025</v>
      </c>
      <c r="T9588" s="16"/>
    </row>
    <row r="9589" spans="1:20" x14ac:dyDescent="0.25">
      <c r="A9589" t="s">
        <v>28</v>
      </c>
      <c r="B9589" s="16">
        <v>45684</v>
      </c>
      <c r="C9589" t="s">
        <v>22</v>
      </c>
      <c r="D9589" t="s">
        <v>15</v>
      </c>
      <c r="E9589" t="s">
        <v>79</v>
      </c>
      <c r="F9589" t="s">
        <v>65</v>
      </c>
      <c r="G9589">
        <v>60653</v>
      </c>
      <c r="H9589" t="s">
        <v>47</v>
      </c>
      <c r="I9589" t="s">
        <v>26</v>
      </c>
      <c r="J9589" t="s">
        <v>32</v>
      </c>
      <c r="K9589" s="6">
        <v>195.136</v>
      </c>
      <c r="L9589">
        <v>4</v>
      </c>
      <c r="M9589">
        <v>0.2</v>
      </c>
      <c r="N9589" s="6">
        <v>-43.9056</v>
      </c>
      <c r="O9589">
        <f t="shared" si="447"/>
        <v>-43.9056</v>
      </c>
      <c r="P9589" s="6">
        <f t="shared" si="448"/>
        <v>111.38133333333333</v>
      </c>
      <c r="Q9589">
        <f t="shared" si="449"/>
        <v>78.982963136221841</v>
      </c>
      <c r="R9589" s="16" t="str">
        <f>TEXT(Ecom[[#This Row],[Dates]],"mmm")</f>
        <v>Jan</v>
      </c>
      <c r="S9589" s="16" t="str">
        <f>TEXT(Ecom[[#This Row],[Dates]],"YYYY")</f>
        <v>2025</v>
      </c>
      <c r="T9589" s="16"/>
    </row>
    <row r="9590" spans="1:20" x14ac:dyDescent="0.25">
      <c r="A9590" t="s">
        <v>28</v>
      </c>
      <c r="B9590" s="16">
        <v>46274</v>
      </c>
      <c r="C9590" t="s">
        <v>14</v>
      </c>
      <c r="D9590" t="s">
        <v>15</v>
      </c>
      <c r="E9590" t="s">
        <v>409</v>
      </c>
      <c r="F9590" t="s">
        <v>65</v>
      </c>
      <c r="G9590">
        <v>60090</v>
      </c>
      <c r="H9590" t="s">
        <v>47</v>
      </c>
      <c r="I9590" t="s">
        <v>26</v>
      </c>
      <c r="J9590" t="s">
        <v>34</v>
      </c>
      <c r="K9590" s="6">
        <v>121.536</v>
      </c>
      <c r="L9590">
        <v>4</v>
      </c>
      <c r="M9590">
        <v>0.2</v>
      </c>
      <c r="N9590" s="6">
        <v>15.192</v>
      </c>
      <c r="O9590" t="str">
        <f t="shared" si="447"/>
        <v/>
      </c>
      <c r="P9590" s="6">
        <f t="shared" si="448"/>
        <v>81.196000000000012</v>
      </c>
      <c r="Q9590">
        <f t="shared" si="449"/>
        <v>55.931766281849235</v>
      </c>
      <c r="R9590" s="16" t="str">
        <f>TEXT(Ecom[[#This Row],[Dates]],"mmm")</f>
        <v>Sep</v>
      </c>
      <c r="S9590" s="16" t="str">
        <f>TEXT(Ecom[[#This Row],[Dates]],"YYYY")</f>
        <v>2026</v>
      </c>
      <c r="T9590" s="16"/>
    </row>
    <row r="9591" spans="1:20" x14ac:dyDescent="0.25">
      <c r="A9591" t="s">
        <v>28</v>
      </c>
      <c r="B9591" s="16">
        <v>46079</v>
      </c>
      <c r="C9591" t="s">
        <v>44</v>
      </c>
      <c r="D9591" t="s">
        <v>15</v>
      </c>
      <c r="E9591" t="s">
        <v>79</v>
      </c>
      <c r="F9591" t="s">
        <v>65</v>
      </c>
      <c r="G9591">
        <v>60610</v>
      </c>
      <c r="H9591" t="s">
        <v>47</v>
      </c>
      <c r="I9591" t="s">
        <v>26</v>
      </c>
      <c r="J9591" t="s">
        <v>41</v>
      </c>
      <c r="K9591" s="6">
        <v>17.472000000000001</v>
      </c>
      <c r="L9591">
        <v>3</v>
      </c>
      <c r="M9591">
        <v>0.2</v>
      </c>
      <c r="N9591" s="6">
        <v>5.6783999999999999</v>
      </c>
      <c r="O9591" t="str">
        <f t="shared" si="447"/>
        <v/>
      </c>
      <c r="P9591" s="6">
        <f t="shared" si="448"/>
        <v>48.917333333333325</v>
      </c>
      <c r="Q9591">
        <f t="shared" si="449"/>
        <v>57.597029949147228</v>
      </c>
      <c r="R9591" s="16" t="str">
        <f>TEXT(Ecom[[#This Row],[Dates]],"mmm")</f>
        <v>Feb</v>
      </c>
      <c r="S9591" s="16" t="str">
        <f>TEXT(Ecom[[#This Row],[Dates]],"YYYY")</f>
        <v>2026</v>
      </c>
      <c r="T9591" s="16"/>
    </row>
    <row r="9592" spans="1:20" x14ac:dyDescent="0.25">
      <c r="A9592" t="s">
        <v>28</v>
      </c>
      <c r="B9592" s="16">
        <v>45788</v>
      </c>
      <c r="C9592" t="s">
        <v>44</v>
      </c>
      <c r="D9592" t="s">
        <v>15</v>
      </c>
      <c r="E9592" t="s">
        <v>79</v>
      </c>
      <c r="F9592" t="s">
        <v>65</v>
      </c>
      <c r="G9592">
        <v>60610</v>
      </c>
      <c r="H9592" t="s">
        <v>47</v>
      </c>
      <c r="I9592" t="s">
        <v>26</v>
      </c>
      <c r="J9592" t="s">
        <v>37</v>
      </c>
      <c r="K9592" s="6">
        <v>104.58</v>
      </c>
      <c r="L9592">
        <v>9</v>
      </c>
      <c r="M9592">
        <v>0.8</v>
      </c>
      <c r="N9592" s="6">
        <v>-172.55699999999999</v>
      </c>
      <c r="O9592">
        <f t="shared" si="447"/>
        <v>-172.55699999999999</v>
      </c>
      <c r="P9592" s="6">
        <f t="shared" si="448"/>
        <v>144</v>
      </c>
      <c r="Q9592">
        <f t="shared" si="449"/>
        <v>93.675555491241127</v>
      </c>
      <c r="R9592" s="16" t="str">
        <f>TEXT(Ecom[[#This Row],[Dates]],"mmm")</f>
        <v>May</v>
      </c>
      <c r="S9592" s="16" t="str">
        <f>TEXT(Ecom[[#This Row],[Dates]],"YYYY")</f>
        <v>2025</v>
      </c>
      <c r="T9592" s="16"/>
    </row>
    <row r="9593" spans="1:20" x14ac:dyDescent="0.25">
      <c r="A9593" t="s">
        <v>28</v>
      </c>
      <c r="B9593" s="16">
        <v>46084</v>
      </c>
      <c r="C9593" t="s">
        <v>44</v>
      </c>
      <c r="D9593" t="s">
        <v>15</v>
      </c>
      <c r="E9593" t="s">
        <v>113</v>
      </c>
      <c r="F9593" t="s">
        <v>46</v>
      </c>
      <c r="G9593">
        <v>77506</v>
      </c>
      <c r="H9593" t="s">
        <v>47</v>
      </c>
      <c r="I9593" t="s">
        <v>19</v>
      </c>
      <c r="J9593" t="s">
        <v>33</v>
      </c>
      <c r="K9593" s="6">
        <v>24.7</v>
      </c>
      <c r="L9593">
        <v>5</v>
      </c>
      <c r="M9593">
        <v>0.6</v>
      </c>
      <c r="N9593" s="6">
        <v>-9.8800000000000008</v>
      </c>
      <c r="O9593">
        <f t="shared" si="447"/>
        <v>-9.8800000000000008</v>
      </c>
      <c r="P9593" s="6">
        <f t="shared" si="448"/>
        <v>111.99333333333334</v>
      </c>
      <c r="Q9593">
        <f t="shared" si="449"/>
        <v>110.26781349396904</v>
      </c>
      <c r="R9593" s="16" t="str">
        <f>TEXT(Ecom[[#This Row],[Dates]],"mmm")</f>
        <v>Mar</v>
      </c>
      <c r="S9593" s="16" t="str">
        <f>TEXT(Ecom[[#This Row],[Dates]],"YYYY")</f>
        <v>2026</v>
      </c>
      <c r="T9593" s="16"/>
    </row>
    <row r="9594" spans="1:20" x14ac:dyDescent="0.25">
      <c r="A9594" t="s">
        <v>28</v>
      </c>
      <c r="B9594" s="16">
        <v>46022</v>
      </c>
      <c r="C9594" t="s">
        <v>44</v>
      </c>
      <c r="D9594" t="s">
        <v>15</v>
      </c>
      <c r="E9594" t="s">
        <v>113</v>
      </c>
      <c r="F9594" t="s">
        <v>46</v>
      </c>
      <c r="G9594">
        <v>77506</v>
      </c>
      <c r="H9594" t="s">
        <v>47</v>
      </c>
      <c r="I9594" t="s">
        <v>19</v>
      </c>
      <c r="J9594" t="s">
        <v>33</v>
      </c>
      <c r="K9594" s="6">
        <v>302.72000000000003</v>
      </c>
      <c r="L9594">
        <v>5</v>
      </c>
      <c r="M9594">
        <v>0.6</v>
      </c>
      <c r="N9594" s="6">
        <v>-378.4</v>
      </c>
      <c r="O9594">
        <f t="shared" si="447"/>
        <v>-378.4</v>
      </c>
      <c r="P9594" s="6">
        <f t="shared" si="448"/>
        <v>107.61333333333334</v>
      </c>
      <c r="Q9594">
        <f t="shared" si="449"/>
        <v>122.63324140010448</v>
      </c>
      <c r="R9594" s="16" t="str">
        <f>TEXT(Ecom[[#This Row],[Dates]],"mmm")</f>
        <v>Dec</v>
      </c>
      <c r="S9594" s="16" t="str">
        <f>TEXT(Ecom[[#This Row],[Dates]],"YYYY")</f>
        <v>2025</v>
      </c>
      <c r="T9594" s="16"/>
    </row>
    <row r="9595" spans="1:20" x14ac:dyDescent="0.25">
      <c r="A9595" t="s">
        <v>28</v>
      </c>
      <c r="B9595" s="16">
        <v>46304</v>
      </c>
      <c r="C9595" t="s">
        <v>14</v>
      </c>
      <c r="D9595" t="s">
        <v>15</v>
      </c>
      <c r="E9595" t="s">
        <v>75</v>
      </c>
      <c r="F9595" t="s">
        <v>76</v>
      </c>
      <c r="G9595">
        <v>10024</v>
      </c>
      <c r="H9595" t="s">
        <v>57</v>
      </c>
      <c r="I9595" t="s">
        <v>26</v>
      </c>
      <c r="J9595" t="s">
        <v>41</v>
      </c>
      <c r="K9595" s="6">
        <v>8.56</v>
      </c>
      <c r="L9595">
        <v>2</v>
      </c>
      <c r="M9595">
        <v>0</v>
      </c>
      <c r="N9595" s="6">
        <v>3.8519999999999999</v>
      </c>
      <c r="O9595" t="str">
        <f t="shared" si="447"/>
        <v/>
      </c>
      <c r="P9595" s="6">
        <f t="shared" si="448"/>
        <v>15.326666666666668</v>
      </c>
      <c r="Q9595">
        <f t="shared" si="449"/>
        <v>81.722392688091716</v>
      </c>
      <c r="R9595" s="16" t="str">
        <f>TEXT(Ecom[[#This Row],[Dates]],"mmm")</f>
        <v>Oct</v>
      </c>
      <c r="S9595" s="16" t="str">
        <f>TEXT(Ecom[[#This Row],[Dates]],"YYYY")</f>
        <v>2026</v>
      </c>
      <c r="T9595" s="16"/>
    </row>
    <row r="9596" spans="1:20" x14ac:dyDescent="0.25">
      <c r="A9596" t="s">
        <v>28</v>
      </c>
      <c r="B9596" s="16">
        <v>45808</v>
      </c>
      <c r="C9596" t="s">
        <v>14</v>
      </c>
      <c r="D9596" t="s">
        <v>15</v>
      </c>
      <c r="E9596" t="s">
        <v>75</v>
      </c>
      <c r="F9596" t="s">
        <v>76</v>
      </c>
      <c r="G9596">
        <v>10024</v>
      </c>
      <c r="H9596" t="s">
        <v>57</v>
      </c>
      <c r="I9596" t="s">
        <v>26</v>
      </c>
      <c r="J9596" t="s">
        <v>41</v>
      </c>
      <c r="K9596" s="6">
        <v>11.56</v>
      </c>
      <c r="L9596">
        <v>2</v>
      </c>
      <c r="M9596">
        <v>0</v>
      </c>
      <c r="N9596" s="6">
        <v>5.6643999999999997</v>
      </c>
      <c r="O9596" t="str">
        <f t="shared" si="447"/>
        <v/>
      </c>
      <c r="P9596" s="6">
        <f t="shared" si="448"/>
        <v>104.73466666666667</v>
      </c>
      <c r="Q9596">
        <f t="shared" si="449"/>
        <v>113.92712152365944</v>
      </c>
      <c r="R9596" s="16" t="str">
        <f>TEXT(Ecom[[#This Row],[Dates]],"mmm")</f>
        <v>May</v>
      </c>
      <c r="S9596" s="16" t="str">
        <f>TEXT(Ecom[[#This Row],[Dates]],"YYYY")</f>
        <v>2025</v>
      </c>
      <c r="T9596" s="16"/>
    </row>
    <row r="9597" spans="1:20" x14ac:dyDescent="0.25">
      <c r="A9597" t="s">
        <v>28</v>
      </c>
      <c r="B9597" s="16">
        <v>45797</v>
      </c>
      <c r="C9597" t="s">
        <v>22</v>
      </c>
      <c r="D9597" t="s">
        <v>15</v>
      </c>
      <c r="E9597" t="s">
        <v>117</v>
      </c>
      <c r="F9597" t="s">
        <v>24</v>
      </c>
      <c r="G9597">
        <v>95123</v>
      </c>
      <c r="H9597" t="s">
        <v>25</v>
      </c>
      <c r="I9597" t="s">
        <v>26</v>
      </c>
      <c r="J9597" t="s">
        <v>38</v>
      </c>
      <c r="K9597" s="6">
        <v>25.86</v>
      </c>
      <c r="L9597">
        <v>3</v>
      </c>
      <c r="M9597">
        <v>0</v>
      </c>
      <c r="N9597" s="6">
        <v>6.7236000000000002</v>
      </c>
      <c r="O9597" t="str">
        <f t="shared" si="447"/>
        <v/>
      </c>
      <c r="P9597" s="6">
        <f t="shared" si="448"/>
        <v>137.66533333333334</v>
      </c>
      <c r="Q9597">
        <f t="shared" si="449"/>
        <v>100.76034668018519</v>
      </c>
      <c r="R9597" s="16" t="str">
        <f>TEXT(Ecom[[#This Row],[Dates]],"mmm")</f>
        <v>May</v>
      </c>
      <c r="S9597" s="16" t="str">
        <f>TEXT(Ecom[[#This Row],[Dates]],"YYYY")</f>
        <v>2025</v>
      </c>
      <c r="T9597" s="16"/>
    </row>
    <row r="9598" spans="1:20" x14ac:dyDescent="0.25">
      <c r="A9598" t="s">
        <v>28</v>
      </c>
      <c r="B9598" s="16">
        <v>45909</v>
      </c>
      <c r="C9598" t="s">
        <v>22</v>
      </c>
      <c r="D9598" t="s">
        <v>15</v>
      </c>
      <c r="E9598" t="s">
        <v>117</v>
      </c>
      <c r="F9598" t="s">
        <v>24</v>
      </c>
      <c r="G9598">
        <v>95123</v>
      </c>
      <c r="H9598" t="s">
        <v>25</v>
      </c>
      <c r="I9598" t="s">
        <v>26</v>
      </c>
      <c r="J9598" t="s">
        <v>37</v>
      </c>
      <c r="K9598" s="6">
        <v>276.78399999999999</v>
      </c>
      <c r="L9598">
        <v>2</v>
      </c>
      <c r="M9598">
        <v>0.2</v>
      </c>
      <c r="N9598" s="6">
        <v>89.954800000000006</v>
      </c>
      <c r="O9598" t="str">
        <f t="shared" si="447"/>
        <v/>
      </c>
      <c r="P9598" s="6">
        <f t="shared" si="448"/>
        <v>149.32533333333333</v>
      </c>
      <c r="Q9598">
        <f t="shared" si="449"/>
        <v>112.80757287424358</v>
      </c>
      <c r="R9598" s="16" t="str">
        <f>TEXT(Ecom[[#This Row],[Dates]],"mmm")</f>
        <v>Sep</v>
      </c>
      <c r="S9598" s="16" t="str">
        <f>TEXT(Ecom[[#This Row],[Dates]],"YYYY")</f>
        <v>2025</v>
      </c>
      <c r="T9598" s="16"/>
    </row>
    <row r="9599" spans="1:20" x14ac:dyDescent="0.25">
      <c r="A9599" t="s">
        <v>28</v>
      </c>
      <c r="B9599" s="16">
        <v>45995</v>
      </c>
      <c r="C9599" t="s">
        <v>22</v>
      </c>
      <c r="D9599" t="s">
        <v>15</v>
      </c>
      <c r="E9599" t="s">
        <v>117</v>
      </c>
      <c r="F9599" t="s">
        <v>24</v>
      </c>
      <c r="G9599">
        <v>95123</v>
      </c>
      <c r="H9599" t="s">
        <v>25</v>
      </c>
      <c r="I9599" t="s">
        <v>35</v>
      </c>
      <c r="J9599" t="s">
        <v>36</v>
      </c>
      <c r="K9599" s="6">
        <v>110.352</v>
      </c>
      <c r="L9599">
        <v>3</v>
      </c>
      <c r="M9599">
        <v>0.2</v>
      </c>
      <c r="N9599" s="6">
        <v>8.2764000000000006</v>
      </c>
      <c r="O9599" t="str">
        <f t="shared" si="447"/>
        <v/>
      </c>
      <c r="P9599" s="6">
        <f t="shared" si="448"/>
        <v>68.8</v>
      </c>
      <c r="Q9599">
        <f t="shared" si="449"/>
        <v>56.874408002454224</v>
      </c>
      <c r="R9599" s="16" t="str">
        <f>TEXT(Ecom[[#This Row],[Dates]],"mmm")</f>
        <v>Dec</v>
      </c>
      <c r="S9599" s="16" t="str">
        <f>TEXT(Ecom[[#This Row],[Dates]],"YYYY")</f>
        <v>2025</v>
      </c>
      <c r="T9599" s="16"/>
    </row>
    <row r="9600" spans="1:20" x14ac:dyDescent="0.25">
      <c r="A9600" t="s">
        <v>28</v>
      </c>
      <c r="B9600" s="16">
        <v>45678</v>
      </c>
      <c r="C9600" t="s">
        <v>44</v>
      </c>
      <c r="D9600" t="s">
        <v>15</v>
      </c>
      <c r="E9600" t="s">
        <v>390</v>
      </c>
      <c r="F9600" t="s">
        <v>24</v>
      </c>
      <c r="G9600">
        <v>95823</v>
      </c>
      <c r="H9600" t="s">
        <v>25</v>
      </c>
      <c r="I9600" t="s">
        <v>19</v>
      </c>
      <c r="J9600" t="s">
        <v>33</v>
      </c>
      <c r="K9600" s="6">
        <v>60.84</v>
      </c>
      <c r="L9600">
        <v>3</v>
      </c>
      <c r="M9600">
        <v>0</v>
      </c>
      <c r="N9600" s="6">
        <v>19.468800000000002</v>
      </c>
      <c r="O9600" t="str">
        <f t="shared" si="447"/>
        <v/>
      </c>
      <c r="P9600" s="6">
        <f t="shared" si="448"/>
        <v>45.84</v>
      </c>
      <c r="Q9600">
        <f t="shared" si="449"/>
        <v>54.702699820975049</v>
      </c>
      <c r="R9600" s="16" t="str">
        <f>TEXT(Ecom[[#This Row],[Dates]],"mmm")</f>
        <v>Jan</v>
      </c>
      <c r="S9600" s="16" t="str">
        <f>TEXT(Ecom[[#This Row],[Dates]],"YYYY")</f>
        <v>2025</v>
      </c>
      <c r="T9600" s="16"/>
    </row>
    <row r="9601" spans="1:20" x14ac:dyDescent="0.25">
      <c r="A9601" t="s">
        <v>28</v>
      </c>
      <c r="B9601" s="16">
        <v>46330</v>
      </c>
      <c r="C9601" t="s">
        <v>14</v>
      </c>
      <c r="D9601" t="s">
        <v>15</v>
      </c>
      <c r="E9601" t="s">
        <v>82</v>
      </c>
      <c r="F9601" t="s">
        <v>95</v>
      </c>
      <c r="G9601">
        <v>97477</v>
      </c>
      <c r="H9601" t="s">
        <v>25</v>
      </c>
      <c r="I9601" t="s">
        <v>26</v>
      </c>
      <c r="J9601" t="s">
        <v>38</v>
      </c>
      <c r="K9601" s="6">
        <v>35.207999999999998</v>
      </c>
      <c r="L9601">
        <v>1</v>
      </c>
      <c r="M9601">
        <v>0.2</v>
      </c>
      <c r="N9601" s="6">
        <v>2.6406000000000001</v>
      </c>
      <c r="O9601" t="str">
        <f t="shared" si="447"/>
        <v/>
      </c>
      <c r="P9601" s="6">
        <f t="shared" si="448"/>
        <v>105.39333333333333</v>
      </c>
      <c r="Q9601">
        <f t="shared" si="449"/>
        <v>79.858416238666734</v>
      </c>
      <c r="R9601" s="16" t="str">
        <f>TEXT(Ecom[[#This Row],[Dates]],"mmm")</f>
        <v>Nov</v>
      </c>
      <c r="S9601" s="16" t="str">
        <f>TEXT(Ecom[[#This Row],[Dates]],"YYYY")</f>
        <v>2026</v>
      </c>
      <c r="T9601" s="16"/>
    </row>
    <row r="9602" spans="1:20" x14ac:dyDescent="0.25">
      <c r="A9602" t="s">
        <v>13</v>
      </c>
      <c r="B9602" s="16">
        <v>45859</v>
      </c>
      <c r="C9602" t="s">
        <v>22</v>
      </c>
      <c r="D9602" t="s">
        <v>15</v>
      </c>
      <c r="E9602" t="s">
        <v>604</v>
      </c>
      <c r="F9602" t="s">
        <v>46</v>
      </c>
      <c r="G9602">
        <v>76063</v>
      </c>
      <c r="H9602" t="s">
        <v>47</v>
      </c>
      <c r="I9602" t="s">
        <v>26</v>
      </c>
      <c r="J9602" t="s">
        <v>41</v>
      </c>
      <c r="K9602" s="6">
        <v>41.472000000000001</v>
      </c>
      <c r="L9602">
        <v>8</v>
      </c>
      <c r="M9602">
        <v>0.2</v>
      </c>
      <c r="N9602" s="6">
        <v>14.5152</v>
      </c>
      <c r="O9602" t="str">
        <f t="shared" ref="O9602:O9665" si="450">IF(N9602&lt;0,N9602,"")</f>
        <v/>
      </c>
      <c r="P9602" s="6">
        <f t="shared" si="448"/>
        <v>105.05733333333332</v>
      </c>
      <c r="Q9602">
        <f t="shared" si="449"/>
        <v>87.606010363740751</v>
      </c>
      <c r="R9602" s="16" t="str">
        <f>TEXT(Ecom[[#This Row],[Dates]],"mmm")</f>
        <v>Jul</v>
      </c>
      <c r="S9602" s="16" t="str">
        <f>TEXT(Ecom[[#This Row],[Dates]],"YYYY")</f>
        <v>2025</v>
      </c>
      <c r="T9602" s="16"/>
    </row>
    <row r="9603" spans="1:20" x14ac:dyDescent="0.25">
      <c r="A9603" t="s">
        <v>28</v>
      </c>
      <c r="B9603" s="16">
        <v>45750</v>
      </c>
      <c r="C9603" t="s">
        <v>14</v>
      </c>
      <c r="D9603" t="s">
        <v>15</v>
      </c>
      <c r="E9603" t="s">
        <v>271</v>
      </c>
      <c r="F9603" t="s">
        <v>197</v>
      </c>
      <c r="G9603">
        <v>72401</v>
      </c>
      <c r="H9603" t="s">
        <v>18</v>
      </c>
      <c r="I9603" t="s">
        <v>26</v>
      </c>
      <c r="J9603" t="s">
        <v>41</v>
      </c>
      <c r="K9603" s="6">
        <v>239.5</v>
      </c>
      <c r="L9603">
        <v>5</v>
      </c>
      <c r="M9603">
        <v>0</v>
      </c>
      <c r="N9603" s="6">
        <v>114.96</v>
      </c>
      <c r="O9603" t="str">
        <f t="shared" si="450"/>
        <v/>
      </c>
      <c r="P9603" s="6">
        <f t="shared" ref="P9603:P9666" si="451">AVERAGE(K9603:K9605)</f>
        <v>216.85533333333333</v>
      </c>
      <c r="Q9603">
        <f t="shared" si="449"/>
        <v>127.29070819540949</v>
      </c>
      <c r="R9603" s="16" t="str">
        <f>TEXT(Ecom[[#This Row],[Dates]],"mmm")</f>
        <v>Apr</v>
      </c>
      <c r="S9603" s="16" t="str">
        <f>TEXT(Ecom[[#This Row],[Dates]],"YYYY")</f>
        <v>2025</v>
      </c>
      <c r="T9603" s="16"/>
    </row>
    <row r="9604" spans="1:20" x14ac:dyDescent="0.25">
      <c r="A9604" t="s">
        <v>62</v>
      </c>
      <c r="B9604" s="16">
        <v>45728</v>
      </c>
      <c r="C9604" t="s">
        <v>14</v>
      </c>
      <c r="D9604" t="s">
        <v>15</v>
      </c>
      <c r="E9604" t="s">
        <v>258</v>
      </c>
      <c r="F9604" t="s">
        <v>83</v>
      </c>
      <c r="G9604">
        <v>23464</v>
      </c>
      <c r="H9604" t="s">
        <v>18</v>
      </c>
      <c r="I9604" t="s">
        <v>26</v>
      </c>
      <c r="J9604" t="s">
        <v>110</v>
      </c>
      <c r="K9604" s="6">
        <v>34.200000000000003</v>
      </c>
      <c r="L9604">
        <v>5</v>
      </c>
      <c r="M9604">
        <v>0</v>
      </c>
      <c r="N9604" s="6">
        <v>9.234</v>
      </c>
      <c r="O9604" t="str">
        <f t="shared" si="450"/>
        <v/>
      </c>
      <c r="P9604" s="6">
        <f t="shared" si="451"/>
        <v>202.92866666666666</v>
      </c>
      <c r="Q9604">
        <f t="shared" si="449"/>
        <v>101.07968035608782</v>
      </c>
      <c r="R9604" s="16" t="str">
        <f>TEXT(Ecom[[#This Row],[Dates]],"mmm")</f>
        <v>Mar</v>
      </c>
      <c r="S9604" s="16" t="str">
        <f>TEXT(Ecom[[#This Row],[Dates]],"YYYY")</f>
        <v>2025</v>
      </c>
      <c r="T9604" s="16"/>
    </row>
    <row r="9605" spans="1:20" x14ac:dyDescent="0.25">
      <c r="A9605" t="s">
        <v>28</v>
      </c>
      <c r="B9605" s="16">
        <v>45771</v>
      </c>
      <c r="C9605" t="s">
        <v>22</v>
      </c>
      <c r="D9605" t="s">
        <v>15</v>
      </c>
      <c r="E9605" t="s">
        <v>92</v>
      </c>
      <c r="F9605" t="s">
        <v>76</v>
      </c>
      <c r="G9605">
        <v>14609</v>
      </c>
      <c r="H9605" t="s">
        <v>57</v>
      </c>
      <c r="I9605" t="s">
        <v>19</v>
      </c>
      <c r="J9605" t="s">
        <v>31</v>
      </c>
      <c r="K9605" s="6">
        <v>376.86599999999999</v>
      </c>
      <c r="L9605">
        <v>3</v>
      </c>
      <c r="M9605">
        <v>0.4</v>
      </c>
      <c r="N9605" s="6">
        <v>-213.5574</v>
      </c>
      <c r="O9605">
        <f t="shared" si="450"/>
        <v>-213.5574</v>
      </c>
      <c r="P9605" s="6">
        <f t="shared" si="451"/>
        <v>215.102</v>
      </c>
      <c r="Q9605">
        <f t="shared" ref="Q9605:Q9668" si="452">SQRT(SUMXMY2(K9605:K9607,P9603:P9605)/3)</f>
        <v>124.46780785884029</v>
      </c>
      <c r="R9605" s="16" t="str">
        <f>TEXT(Ecom[[#This Row],[Dates]],"mmm")</f>
        <v>Apr</v>
      </c>
      <c r="S9605" s="16" t="str">
        <f>TEXT(Ecom[[#This Row],[Dates]],"YYYY")</f>
        <v>2025</v>
      </c>
      <c r="T9605" s="16"/>
    </row>
    <row r="9606" spans="1:20" x14ac:dyDescent="0.25">
      <c r="A9606" t="s">
        <v>62</v>
      </c>
      <c r="B9606" s="16">
        <v>45727</v>
      </c>
      <c r="C9606" t="s">
        <v>14</v>
      </c>
      <c r="D9606" t="s">
        <v>15</v>
      </c>
      <c r="E9606" t="s">
        <v>355</v>
      </c>
      <c r="F9606" t="s">
        <v>83</v>
      </c>
      <c r="G9606">
        <v>23320</v>
      </c>
      <c r="H9606" t="s">
        <v>18</v>
      </c>
      <c r="I9606" t="s">
        <v>26</v>
      </c>
      <c r="J9606" t="s">
        <v>38</v>
      </c>
      <c r="K9606" s="6">
        <v>197.72</v>
      </c>
      <c r="L9606">
        <v>4</v>
      </c>
      <c r="M9606">
        <v>0</v>
      </c>
      <c r="N9606" s="6">
        <v>55.361600000000003</v>
      </c>
      <c r="O9606" t="str">
        <f t="shared" si="450"/>
        <v/>
      </c>
      <c r="P9606" s="6">
        <f t="shared" si="451"/>
        <v>154.26400000000001</v>
      </c>
      <c r="Q9606">
        <f t="shared" si="452"/>
        <v>86.564696184307607</v>
      </c>
      <c r="R9606" s="16" t="str">
        <f>TEXT(Ecom[[#This Row],[Dates]],"mmm")</f>
        <v>Mar</v>
      </c>
      <c r="S9606" s="16" t="str">
        <f>TEXT(Ecom[[#This Row],[Dates]],"YYYY")</f>
        <v>2025</v>
      </c>
      <c r="T9606" s="16"/>
    </row>
    <row r="9607" spans="1:20" x14ac:dyDescent="0.25">
      <c r="A9607" t="s">
        <v>28</v>
      </c>
      <c r="B9607" s="16">
        <v>46333</v>
      </c>
      <c r="C9607" t="s">
        <v>22</v>
      </c>
      <c r="D9607" t="s">
        <v>15</v>
      </c>
      <c r="E9607" t="s">
        <v>235</v>
      </c>
      <c r="F9607" t="s">
        <v>104</v>
      </c>
      <c r="G9607">
        <v>43130</v>
      </c>
      <c r="H9607" t="s">
        <v>57</v>
      </c>
      <c r="I9607" t="s">
        <v>35</v>
      </c>
      <c r="J9607" t="s">
        <v>59</v>
      </c>
      <c r="K9607" s="6">
        <v>70.72</v>
      </c>
      <c r="L9607">
        <v>4</v>
      </c>
      <c r="M9607">
        <v>0.2</v>
      </c>
      <c r="N9607" s="6">
        <v>-6.1879999999999997</v>
      </c>
      <c r="O9607">
        <f t="shared" si="450"/>
        <v>-6.1879999999999997</v>
      </c>
      <c r="P9607" s="6">
        <f t="shared" si="451"/>
        <v>95.557333333333347</v>
      </c>
      <c r="Q9607">
        <f t="shared" si="452"/>
        <v>96.476070991339228</v>
      </c>
      <c r="R9607" s="16" t="str">
        <f>TEXT(Ecom[[#This Row],[Dates]],"mmm")</f>
        <v>Nov</v>
      </c>
      <c r="S9607" s="16" t="str">
        <f>TEXT(Ecom[[#This Row],[Dates]],"YYYY")</f>
        <v>2026</v>
      </c>
      <c r="T9607" s="16"/>
    </row>
    <row r="9608" spans="1:20" x14ac:dyDescent="0.25">
      <c r="A9608" t="s">
        <v>28</v>
      </c>
      <c r="B9608" s="16">
        <v>45817</v>
      </c>
      <c r="C9608" t="s">
        <v>22</v>
      </c>
      <c r="D9608" t="s">
        <v>15</v>
      </c>
      <c r="E9608" t="s">
        <v>235</v>
      </c>
      <c r="F9608" t="s">
        <v>104</v>
      </c>
      <c r="G9608">
        <v>43130</v>
      </c>
      <c r="H9608" t="s">
        <v>57</v>
      </c>
      <c r="I9608" t="s">
        <v>26</v>
      </c>
      <c r="J9608" t="s">
        <v>32</v>
      </c>
      <c r="K9608" s="6">
        <v>194.352</v>
      </c>
      <c r="L9608">
        <v>3</v>
      </c>
      <c r="M9608">
        <v>0.2</v>
      </c>
      <c r="N9608" s="6">
        <v>-43.729199999999999</v>
      </c>
      <c r="O9608">
        <f t="shared" si="450"/>
        <v>-43.729199999999999</v>
      </c>
      <c r="P9608" s="6">
        <f t="shared" si="451"/>
        <v>75.673999999999992</v>
      </c>
      <c r="Q9608">
        <f t="shared" si="452"/>
        <v>61.238364102300487</v>
      </c>
      <c r="R9608" s="16" t="str">
        <f>TEXT(Ecom[[#This Row],[Dates]],"mmm")</f>
        <v>Jun</v>
      </c>
      <c r="S9608" s="16" t="str">
        <f>TEXT(Ecom[[#This Row],[Dates]],"YYYY")</f>
        <v>2025</v>
      </c>
      <c r="T9608" s="16"/>
    </row>
    <row r="9609" spans="1:20" x14ac:dyDescent="0.25">
      <c r="A9609" t="s">
        <v>13</v>
      </c>
      <c r="B9609" s="16">
        <v>46041</v>
      </c>
      <c r="C9609" t="s">
        <v>14</v>
      </c>
      <c r="D9609" t="s">
        <v>15</v>
      </c>
      <c r="E9609" t="s">
        <v>75</v>
      </c>
      <c r="F9609" t="s">
        <v>76</v>
      </c>
      <c r="G9609">
        <v>10024</v>
      </c>
      <c r="H9609" t="s">
        <v>57</v>
      </c>
      <c r="I9609" t="s">
        <v>26</v>
      </c>
      <c r="J9609" t="s">
        <v>41</v>
      </c>
      <c r="K9609" s="6">
        <v>21.6</v>
      </c>
      <c r="L9609">
        <v>6</v>
      </c>
      <c r="M9609">
        <v>0</v>
      </c>
      <c r="N9609" s="6">
        <v>9.9359999999999999</v>
      </c>
      <c r="O9609" t="str">
        <f t="shared" si="450"/>
        <v/>
      </c>
      <c r="P9609" s="6">
        <f t="shared" si="451"/>
        <v>105.17</v>
      </c>
      <c r="Q9609">
        <f t="shared" si="452"/>
        <v>117.20351654249083</v>
      </c>
      <c r="R9609" s="16" t="str">
        <f>TEXT(Ecom[[#This Row],[Dates]],"mmm")</f>
        <v>Jan</v>
      </c>
      <c r="S9609" s="16" t="str">
        <f>TEXT(Ecom[[#This Row],[Dates]],"YYYY")</f>
        <v>2026</v>
      </c>
      <c r="T9609" s="16"/>
    </row>
    <row r="9610" spans="1:20" x14ac:dyDescent="0.25">
      <c r="A9610" t="s">
        <v>13</v>
      </c>
      <c r="B9610" s="16">
        <v>45997</v>
      </c>
      <c r="C9610" t="s">
        <v>14</v>
      </c>
      <c r="D9610" t="s">
        <v>15</v>
      </c>
      <c r="E9610" t="s">
        <v>75</v>
      </c>
      <c r="F9610" t="s">
        <v>76</v>
      </c>
      <c r="G9610">
        <v>10024</v>
      </c>
      <c r="H9610" t="s">
        <v>57</v>
      </c>
      <c r="I9610" t="s">
        <v>26</v>
      </c>
      <c r="J9610" t="s">
        <v>27</v>
      </c>
      <c r="K9610" s="6">
        <v>11.07</v>
      </c>
      <c r="L9610">
        <v>3</v>
      </c>
      <c r="M9610">
        <v>0</v>
      </c>
      <c r="N9610" s="6">
        <v>5.2028999999999996</v>
      </c>
      <c r="O9610" t="str">
        <f t="shared" si="450"/>
        <v/>
      </c>
      <c r="P9610" s="6">
        <f t="shared" si="451"/>
        <v>107.21</v>
      </c>
      <c r="Q9610">
        <f t="shared" si="452"/>
        <v>118.40462521371366</v>
      </c>
      <c r="R9610" s="16" t="str">
        <f>TEXT(Ecom[[#This Row],[Dates]],"mmm")</f>
        <v>Dec</v>
      </c>
      <c r="S9610" s="16" t="str">
        <f>TEXT(Ecom[[#This Row],[Dates]],"YYYY")</f>
        <v>2025</v>
      </c>
      <c r="T9610" s="16"/>
    </row>
    <row r="9611" spans="1:20" x14ac:dyDescent="0.25">
      <c r="A9611" t="s">
        <v>13</v>
      </c>
      <c r="B9611" s="16">
        <v>46332</v>
      </c>
      <c r="C9611" t="s">
        <v>14</v>
      </c>
      <c r="D9611" t="s">
        <v>15</v>
      </c>
      <c r="E9611" t="s">
        <v>23</v>
      </c>
      <c r="F9611" t="s">
        <v>24</v>
      </c>
      <c r="G9611">
        <v>90045</v>
      </c>
      <c r="H9611" t="s">
        <v>25</v>
      </c>
      <c r="I9611" t="s">
        <v>19</v>
      </c>
      <c r="J9611" t="s">
        <v>33</v>
      </c>
      <c r="K9611" s="6">
        <v>282.83999999999997</v>
      </c>
      <c r="L9611">
        <v>4</v>
      </c>
      <c r="M9611">
        <v>0</v>
      </c>
      <c r="N9611" s="6">
        <v>19.7988</v>
      </c>
      <c r="O9611" t="str">
        <f t="shared" si="450"/>
        <v/>
      </c>
      <c r="P9611" s="6">
        <f t="shared" si="451"/>
        <v>107.41333333333331</v>
      </c>
      <c r="Q9611">
        <f t="shared" si="452"/>
        <v>125.23332904504176</v>
      </c>
      <c r="R9611" s="16" t="str">
        <f>TEXT(Ecom[[#This Row],[Dates]],"mmm")</f>
        <v>Nov</v>
      </c>
      <c r="S9611" s="16" t="str">
        <f>TEXT(Ecom[[#This Row],[Dates]],"YYYY")</f>
        <v>2026</v>
      </c>
      <c r="T9611" s="16"/>
    </row>
    <row r="9612" spans="1:20" x14ac:dyDescent="0.25">
      <c r="A9612" t="s">
        <v>13</v>
      </c>
      <c r="B9612" s="16">
        <v>45792</v>
      </c>
      <c r="C9612" t="s">
        <v>14</v>
      </c>
      <c r="D9612" t="s">
        <v>15</v>
      </c>
      <c r="E9612" t="s">
        <v>23</v>
      </c>
      <c r="F9612" t="s">
        <v>24</v>
      </c>
      <c r="G9612">
        <v>90045</v>
      </c>
      <c r="H9612" t="s">
        <v>25</v>
      </c>
      <c r="I9612" t="s">
        <v>26</v>
      </c>
      <c r="J9612" t="s">
        <v>27</v>
      </c>
      <c r="K9612" s="6">
        <v>27.72</v>
      </c>
      <c r="L9612">
        <v>9</v>
      </c>
      <c r="M9612">
        <v>0</v>
      </c>
      <c r="N9612" s="6">
        <v>13.3056</v>
      </c>
      <c r="O9612" t="str">
        <f t="shared" si="450"/>
        <v/>
      </c>
      <c r="P9612" s="6">
        <f t="shared" si="451"/>
        <v>93.128</v>
      </c>
      <c r="Q9612">
        <f t="shared" si="452"/>
        <v>111.13087771798786</v>
      </c>
      <c r="R9612" s="16" t="str">
        <f>TEXT(Ecom[[#This Row],[Dates]],"mmm")</f>
        <v>May</v>
      </c>
      <c r="S9612" s="16" t="str">
        <f>TEXT(Ecom[[#This Row],[Dates]],"YYYY")</f>
        <v>2025</v>
      </c>
      <c r="T9612" s="16"/>
    </row>
    <row r="9613" spans="1:20" x14ac:dyDescent="0.25">
      <c r="A9613" t="s">
        <v>28</v>
      </c>
      <c r="B9613" s="16">
        <v>46205</v>
      </c>
      <c r="C9613" t="s">
        <v>14</v>
      </c>
      <c r="D9613" t="s">
        <v>15</v>
      </c>
      <c r="E9613" t="s">
        <v>84</v>
      </c>
      <c r="F9613" t="s">
        <v>185</v>
      </c>
      <c r="G9613">
        <v>39212</v>
      </c>
      <c r="H9613" t="s">
        <v>18</v>
      </c>
      <c r="I9613" t="s">
        <v>26</v>
      </c>
      <c r="J9613" t="s">
        <v>77</v>
      </c>
      <c r="K9613" s="6">
        <v>11.68</v>
      </c>
      <c r="L9613">
        <v>4</v>
      </c>
      <c r="M9613">
        <v>0</v>
      </c>
      <c r="N9613" s="6">
        <v>5.2560000000000002</v>
      </c>
      <c r="O9613" t="str">
        <f t="shared" si="450"/>
        <v/>
      </c>
      <c r="P9613" s="6">
        <f t="shared" si="451"/>
        <v>91.548000000000002</v>
      </c>
      <c r="Q9613">
        <f t="shared" si="452"/>
        <v>108.67861867468244</v>
      </c>
      <c r="R9613" s="16" t="str">
        <f>TEXT(Ecom[[#This Row],[Dates]],"mmm")</f>
        <v>Jul</v>
      </c>
      <c r="S9613" s="16" t="str">
        <f>TEXT(Ecom[[#This Row],[Dates]],"YYYY")</f>
        <v>2026</v>
      </c>
      <c r="T9613" s="16"/>
    </row>
    <row r="9614" spans="1:20" x14ac:dyDescent="0.25">
      <c r="A9614" t="s">
        <v>28</v>
      </c>
      <c r="B9614" s="16">
        <v>46296</v>
      </c>
      <c r="C9614" t="s">
        <v>14</v>
      </c>
      <c r="D9614" t="s">
        <v>15</v>
      </c>
      <c r="E9614" t="s">
        <v>440</v>
      </c>
      <c r="F9614" t="s">
        <v>24</v>
      </c>
      <c r="G9614">
        <v>95695</v>
      </c>
      <c r="H9614" t="s">
        <v>25</v>
      </c>
      <c r="I9614" t="s">
        <v>35</v>
      </c>
      <c r="J9614" t="s">
        <v>36</v>
      </c>
      <c r="K9614" s="6">
        <v>239.98400000000001</v>
      </c>
      <c r="L9614">
        <v>2</v>
      </c>
      <c r="M9614">
        <v>0.2</v>
      </c>
      <c r="N9614" s="6">
        <v>23.9984</v>
      </c>
      <c r="O9614" t="str">
        <f t="shared" si="450"/>
        <v/>
      </c>
      <c r="P9614" s="6">
        <f t="shared" si="451"/>
        <v>121.69799999999999</v>
      </c>
      <c r="Q9614">
        <f t="shared" si="452"/>
        <v>94.253491507388375</v>
      </c>
      <c r="R9614" s="16" t="str">
        <f>TEXT(Ecom[[#This Row],[Dates]],"mmm")</f>
        <v>Oct</v>
      </c>
      <c r="S9614" s="16" t="str">
        <f>TEXT(Ecom[[#This Row],[Dates]],"YYYY")</f>
        <v>2026</v>
      </c>
      <c r="T9614" s="16"/>
    </row>
    <row r="9615" spans="1:20" x14ac:dyDescent="0.25">
      <c r="A9615" t="s">
        <v>62</v>
      </c>
      <c r="B9615" s="16">
        <v>46318</v>
      </c>
      <c r="C9615" t="s">
        <v>22</v>
      </c>
      <c r="D9615" t="s">
        <v>15</v>
      </c>
      <c r="E9615" t="s">
        <v>42</v>
      </c>
      <c r="F9615" t="s">
        <v>43</v>
      </c>
      <c r="G9615">
        <v>98115</v>
      </c>
      <c r="H9615" t="s">
        <v>25</v>
      </c>
      <c r="I9615" t="s">
        <v>26</v>
      </c>
      <c r="J9615" t="s">
        <v>38</v>
      </c>
      <c r="K9615" s="6">
        <v>22.98</v>
      </c>
      <c r="L9615">
        <v>1</v>
      </c>
      <c r="M9615">
        <v>0</v>
      </c>
      <c r="N9615" s="6">
        <v>6.8940000000000001</v>
      </c>
      <c r="O9615" t="str">
        <f t="shared" si="450"/>
        <v/>
      </c>
      <c r="P9615" s="6">
        <f t="shared" si="451"/>
        <v>719.56466666666665</v>
      </c>
      <c r="Q9615">
        <f t="shared" si="452"/>
        <v>759.76559666381706</v>
      </c>
      <c r="R9615" s="16" t="str">
        <f>TEXT(Ecom[[#This Row],[Dates]],"mmm")</f>
        <v>Oct</v>
      </c>
      <c r="S9615" s="16" t="str">
        <f>TEXT(Ecom[[#This Row],[Dates]],"YYYY")</f>
        <v>2026</v>
      </c>
      <c r="T9615" s="16"/>
    </row>
    <row r="9616" spans="1:20" x14ac:dyDescent="0.25">
      <c r="A9616" t="s">
        <v>62</v>
      </c>
      <c r="B9616" s="16">
        <v>46284</v>
      </c>
      <c r="C9616" t="s">
        <v>22</v>
      </c>
      <c r="D9616" t="s">
        <v>15</v>
      </c>
      <c r="E9616" t="s">
        <v>42</v>
      </c>
      <c r="F9616" t="s">
        <v>43</v>
      </c>
      <c r="G9616">
        <v>98115</v>
      </c>
      <c r="H9616" t="s">
        <v>25</v>
      </c>
      <c r="I9616" t="s">
        <v>35</v>
      </c>
      <c r="J9616" t="s">
        <v>59</v>
      </c>
      <c r="K9616" s="6">
        <v>102.13</v>
      </c>
      <c r="L9616">
        <v>7</v>
      </c>
      <c r="M9616">
        <v>0</v>
      </c>
      <c r="N9616" s="6">
        <v>15.3195</v>
      </c>
      <c r="O9616" t="str">
        <f t="shared" si="450"/>
        <v/>
      </c>
      <c r="P9616" s="6">
        <f t="shared" si="451"/>
        <v>713.82466666666676</v>
      </c>
      <c r="Q9616">
        <f t="shared" si="452"/>
        <v>861.85561187853182</v>
      </c>
      <c r="R9616" s="16" t="str">
        <f>TEXT(Ecom[[#This Row],[Dates]],"mmm")</f>
        <v>Sep</v>
      </c>
      <c r="S9616" s="16" t="str">
        <f>TEXT(Ecom[[#This Row],[Dates]],"YYYY")</f>
        <v>2026</v>
      </c>
      <c r="T9616" s="16"/>
    </row>
    <row r="9617" spans="1:20" x14ac:dyDescent="0.25">
      <c r="A9617" t="s">
        <v>62</v>
      </c>
      <c r="B9617" s="16">
        <v>46079</v>
      </c>
      <c r="C9617" t="s">
        <v>22</v>
      </c>
      <c r="D9617" t="s">
        <v>15</v>
      </c>
      <c r="E9617" t="s">
        <v>42</v>
      </c>
      <c r="F9617" t="s">
        <v>43</v>
      </c>
      <c r="G9617">
        <v>98115</v>
      </c>
      <c r="H9617" t="s">
        <v>25</v>
      </c>
      <c r="I9617" t="s">
        <v>26</v>
      </c>
      <c r="J9617" t="s">
        <v>37</v>
      </c>
      <c r="K9617" s="6">
        <v>2033.5840000000001</v>
      </c>
      <c r="L9617">
        <v>2</v>
      </c>
      <c r="M9617">
        <v>0.2</v>
      </c>
      <c r="N9617" s="6">
        <v>762.59400000000005</v>
      </c>
      <c r="O9617" t="str">
        <f t="shared" si="450"/>
        <v/>
      </c>
      <c r="P9617" s="6">
        <f t="shared" si="451"/>
        <v>979.77533333333338</v>
      </c>
      <c r="Q9617">
        <f t="shared" si="452"/>
        <v>863.0120425192996</v>
      </c>
      <c r="R9617" s="16" t="str">
        <f>TEXT(Ecom[[#This Row],[Dates]],"mmm")</f>
        <v>Feb</v>
      </c>
      <c r="S9617" s="16" t="str">
        <f>TEXT(Ecom[[#This Row],[Dates]],"YYYY")</f>
        <v>2026</v>
      </c>
      <c r="T9617" s="16"/>
    </row>
    <row r="9618" spans="1:20" x14ac:dyDescent="0.25">
      <c r="A9618" t="s">
        <v>28</v>
      </c>
      <c r="B9618" s="16">
        <v>46116</v>
      </c>
      <c r="C9618" t="s">
        <v>22</v>
      </c>
      <c r="D9618" t="s">
        <v>15</v>
      </c>
      <c r="E9618" t="s">
        <v>23</v>
      </c>
      <c r="F9618" t="s">
        <v>24</v>
      </c>
      <c r="G9618">
        <v>90049</v>
      </c>
      <c r="H9618" t="s">
        <v>25</v>
      </c>
      <c r="I9618" t="s">
        <v>26</v>
      </c>
      <c r="J9618" t="s">
        <v>34</v>
      </c>
      <c r="K9618" s="6">
        <v>5.76</v>
      </c>
      <c r="L9618">
        <v>2</v>
      </c>
      <c r="M9618">
        <v>0</v>
      </c>
      <c r="N9618" s="6">
        <v>1.6704000000000001</v>
      </c>
      <c r="O9618" t="str">
        <f t="shared" si="450"/>
        <v/>
      </c>
      <c r="P9618" s="6">
        <f t="shared" si="451"/>
        <v>330.69799999999998</v>
      </c>
      <c r="Q9618">
        <f t="shared" si="452"/>
        <v>434.90516818505864</v>
      </c>
      <c r="R9618" s="16" t="str">
        <f>TEXT(Ecom[[#This Row],[Dates]],"mmm")</f>
        <v>Apr</v>
      </c>
      <c r="S9618" s="16" t="str">
        <f>TEXT(Ecom[[#This Row],[Dates]],"YYYY")</f>
        <v>2026</v>
      </c>
      <c r="T9618" s="16"/>
    </row>
    <row r="9619" spans="1:20" x14ac:dyDescent="0.25">
      <c r="A9619" t="s">
        <v>28</v>
      </c>
      <c r="B9619" s="16">
        <v>46106</v>
      </c>
      <c r="C9619" t="s">
        <v>22</v>
      </c>
      <c r="D9619" t="s">
        <v>15</v>
      </c>
      <c r="E9619" t="s">
        <v>342</v>
      </c>
      <c r="F9619" t="s">
        <v>104</v>
      </c>
      <c r="G9619">
        <v>43402</v>
      </c>
      <c r="H9619" t="s">
        <v>57</v>
      </c>
      <c r="I9619" t="s">
        <v>35</v>
      </c>
      <c r="J9619" t="s">
        <v>162</v>
      </c>
      <c r="K9619" s="6">
        <v>899.98199999999997</v>
      </c>
      <c r="L9619">
        <v>3</v>
      </c>
      <c r="M9619">
        <v>0.4</v>
      </c>
      <c r="N9619" s="6">
        <v>74.998500000000007</v>
      </c>
      <c r="O9619" t="str">
        <f t="shared" si="450"/>
        <v/>
      </c>
      <c r="P9619" s="6">
        <f t="shared" si="451"/>
        <v>375.43133333333327</v>
      </c>
      <c r="Q9619">
        <f t="shared" si="452"/>
        <v>201.26159807757844</v>
      </c>
      <c r="R9619" s="16" t="str">
        <f>TEXT(Ecom[[#This Row],[Dates]],"mmm")</f>
        <v>Mar</v>
      </c>
      <c r="S9619" s="16" t="str">
        <f>TEXT(Ecom[[#This Row],[Dates]],"YYYY")</f>
        <v>2026</v>
      </c>
      <c r="T9619" s="16"/>
    </row>
    <row r="9620" spans="1:20" x14ac:dyDescent="0.25">
      <c r="A9620" t="s">
        <v>28</v>
      </c>
      <c r="B9620" s="16">
        <v>45957</v>
      </c>
      <c r="C9620" t="s">
        <v>22</v>
      </c>
      <c r="D9620" t="s">
        <v>15</v>
      </c>
      <c r="E9620" t="s">
        <v>342</v>
      </c>
      <c r="F9620" t="s">
        <v>104</v>
      </c>
      <c r="G9620">
        <v>43402</v>
      </c>
      <c r="H9620" t="s">
        <v>57</v>
      </c>
      <c r="I9620" t="s">
        <v>26</v>
      </c>
      <c r="J9620" t="s">
        <v>34</v>
      </c>
      <c r="K9620" s="6">
        <v>86.352000000000004</v>
      </c>
      <c r="L9620">
        <v>3</v>
      </c>
      <c r="M9620">
        <v>0.2</v>
      </c>
      <c r="N9620" s="6">
        <v>5.3970000000000002</v>
      </c>
      <c r="O9620" t="str">
        <f t="shared" si="450"/>
        <v/>
      </c>
      <c r="P9620" s="6">
        <f t="shared" si="451"/>
        <v>81.00533333333334</v>
      </c>
      <c r="Q9620">
        <f t="shared" si="452"/>
        <v>199.4044282408845</v>
      </c>
      <c r="R9620" s="16" t="str">
        <f>TEXT(Ecom[[#This Row],[Dates]],"mmm")</f>
        <v>Oct</v>
      </c>
      <c r="S9620" s="16" t="str">
        <f>TEXT(Ecom[[#This Row],[Dates]],"YYYY")</f>
        <v>2025</v>
      </c>
      <c r="T9620" s="16"/>
    </row>
    <row r="9621" spans="1:20" x14ac:dyDescent="0.25">
      <c r="A9621" t="s">
        <v>28</v>
      </c>
      <c r="B9621" s="16">
        <v>46038</v>
      </c>
      <c r="C9621" t="s">
        <v>22</v>
      </c>
      <c r="D9621" t="s">
        <v>15</v>
      </c>
      <c r="E9621" t="s">
        <v>342</v>
      </c>
      <c r="F9621" t="s">
        <v>104</v>
      </c>
      <c r="G9621">
        <v>43402</v>
      </c>
      <c r="H9621" t="s">
        <v>57</v>
      </c>
      <c r="I9621" t="s">
        <v>35</v>
      </c>
      <c r="J9621" t="s">
        <v>59</v>
      </c>
      <c r="K9621" s="6">
        <v>139.96</v>
      </c>
      <c r="L9621">
        <v>5</v>
      </c>
      <c r="M9621">
        <v>0.2</v>
      </c>
      <c r="N9621" s="6">
        <v>-1.7495000000000001</v>
      </c>
      <c r="O9621">
        <f t="shared" si="450"/>
        <v>-1.7495000000000001</v>
      </c>
      <c r="P9621" s="6">
        <f t="shared" si="451"/>
        <v>53.271999999999998</v>
      </c>
      <c r="Q9621">
        <f t="shared" si="452"/>
        <v>143.86732857071496</v>
      </c>
      <c r="R9621" s="16" t="str">
        <f>TEXT(Ecom[[#This Row],[Dates]],"mmm")</f>
        <v>Jan</v>
      </c>
      <c r="S9621" s="16" t="str">
        <f>TEXT(Ecom[[#This Row],[Dates]],"YYYY")</f>
        <v>2026</v>
      </c>
      <c r="T9621" s="16"/>
    </row>
    <row r="9622" spans="1:20" x14ac:dyDescent="0.25">
      <c r="A9622" t="s">
        <v>28</v>
      </c>
      <c r="B9622" s="16">
        <v>46032</v>
      </c>
      <c r="C9622" t="s">
        <v>44</v>
      </c>
      <c r="D9622" t="s">
        <v>15</v>
      </c>
      <c r="E9622" t="s">
        <v>235</v>
      </c>
      <c r="F9622" t="s">
        <v>104</v>
      </c>
      <c r="G9622">
        <v>43130</v>
      </c>
      <c r="H9622" t="s">
        <v>57</v>
      </c>
      <c r="I9622" t="s">
        <v>26</v>
      </c>
      <c r="J9622" t="s">
        <v>38</v>
      </c>
      <c r="K9622" s="6">
        <v>16.704000000000001</v>
      </c>
      <c r="L9622">
        <v>6</v>
      </c>
      <c r="M9622">
        <v>0.2</v>
      </c>
      <c r="N9622" s="6">
        <v>1.2527999999999999</v>
      </c>
      <c r="O9622" t="str">
        <f t="shared" si="450"/>
        <v/>
      </c>
      <c r="P9622" s="6">
        <f t="shared" si="451"/>
        <v>17.584</v>
      </c>
      <c r="Q9622">
        <f t="shared" si="452"/>
        <v>47.892703732560499</v>
      </c>
      <c r="R9622" s="16" t="str">
        <f>TEXT(Ecom[[#This Row],[Dates]],"mmm")</f>
        <v>Jan</v>
      </c>
      <c r="S9622" s="16" t="str">
        <f>TEXT(Ecom[[#This Row],[Dates]],"YYYY")</f>
        <v>2026</v>
      </c>
      <c r="T9622" s="16"/>
    </row>
    <row r="9623" spans="1:20" x14ac:dyDescent="0.25">
      <c r="A9623" t="s">
        <v>28</v>
      </c>
      <c r="B9623" s="16">
        <v>45719</v>
      </c>
      <c r="C9623" t="s">
        <v>44</v>
      </c>
      <c r="D9623" t="s">
        <v>15</v>
      </c>
      <c r="E9623" t="s">
        <v>235</v>
      </c>
      <c r="F9623" t="s">
        <v>104</v>
      </c>
      <c r="G9623">
        <v>43130</v>
      </c>
      <c r="H9623" t="s">
        <v>57</v>
      </c>
      <c r="I9623" t="s">
        <v>35</v>
      </c>
      <c r="J9623" t="s">
        <v>59</v>
      </c>
      <c r="K9623" s="6">
        <v>3.1520000000000001</v>
      </c>
      <c r="L9623">
        <v>2</v>
      </c>
      <c r="M9623">
        <v>0.2</v>
      </c>
      <c r="N9623" s="6">
        <v>0.4728</v>
      </c>
      <c r="O9623" t="str">
        <f t="shared" si="450"/>
        <v/>
      </c>
      <c r="P9623" s="6">
        <f t="shared" si="451"/>
        <v>19.146666666666665</v>
      </c>
      <c r="Q9623">
        <f t="shared" si="452"/>
        <v>30.28483264924197</v>
      </c>
      <c r="R9623" s="16" t="str">
        <f>TEXT(Ecom[[#This Row],[Dates]],"mmm")</f>
        <v>Mar</v>
      </c>
      <c r="S9623" s="16" t="str">
        <f>TEXT(Ecom[[#This Row],[Dates]],"YYYY")</f>
        <v>2025</v>
      </c>
      <c r="T9623" s="16"/>
    </row>
    <row r="9624" spans="1:20" x14ac:dyDescent="0.25">
      <c r="A9624" t="s">
        <v>28</v>
      </c>
      <c r="B9624" s="16">
        <v>46027</v>
      </c>
      <c r="C9624" t="s">
        <v>44</v>
      </c>
      <c r="D9624" t="s">
        <v>15</v>
      </c>
      <c r="E9624" t="s">
        <v>235</v>
      </c>
      <c r="F9624" t="s">
        <v>104</v>
      </c>
      <c r="G9624">
        <v>43130</v>
      </c>
      <c r="H9624" t="s">
        <v>57</v>
      </c>
      <c r="I9624" t="s">
        <v>26</v>
      </c>
      <c r="J9624" t="s">
        <v>41</v>
      </c>
      <c r="K9624" s="6">
        <v>32.896000000000001</v>
      </c>
      <c r="L9624">
        <v>4</v>
      </c>
      <c r="M9624">
        <v>0.2</v>
      </c>
      <c r="N9624" s="6">
        <v>11.102399999999999</v>
      </c>
      <c r="O9624" t="str">
        <f t="shared" si="450"/>
        <v/>
      </c>
      <c r="P9624" s="6">
        <f t="shared" si="451"/>
        <v>120.53400000000001</v>
      </c>
      <c r="Q9624">
        <f t="shared" si="452"/>
        <v>108.20700418761838</v>
      </c>
      <c r="R9624" s="16" t="str">
        <f>TEXT(Ecom[[#This Row],[Dates]],"mmm")</f>
        <v>Jan</v>
      </c>
      <c r="S9624" s="16" t="str">
        <f>TEXT(Ecom[[#This Row],[Dates]],"YYYY")</f>
        <v>2026</v>
      </c>
      <c r="T9624" s="16"/>
    </row>
    <row r="9625" spans="1:20" x14ac:dyDescent="0.25">
      <c r="A9625" t="s">
        <v>62</v>
      </c>
      <c r="B9625" s="16">
        <v>46077</v>
      </c>
      <c r="C9625" t="s">
        <v>14</v>
      </c>
      <c r="D9625" t="s">
        <v>15</v>
      </c>
      <c r="E9625" t="s">
        <v>135</v>
      </c>
      <c r="F9625" t="s">
        <v>46</v>
      </c>
      <c r="G9625">
        <v>75220</v>
      </c>
      <c r="H9625" t="s">
        <v>47</v>
      </c>
      <c r="I9625" t="s">
        <v>26</v>
      </c>
      <c r="J9625" t="s">
        <v>38</v>
      </c>
      <c r="K9625" s="6">
        <v>21.391999999999999</v>
      </c>
      <c r="L9625">
        <v>2</v>
      </c>
      <c r="M9625">
        <v>0.8</v>
      </c>
      <c r="N9625" s="6">
        <v>-54.549599999999998</v>
      </c>
      <c r="O9625">
        <f t="shared" si="450"/>
        <v>-54.549599999999998</v>
      </c>
      <c r="P9625" s="6">
        <f t="shared" si="451"/>
        <v>246.23506666666665</v>
      </c>
      <c r="Q9625">
        <f t="shared" si="452"/>
        <v>143.42303544432878</v>
      </c>
      <c r="R9625" s="16" t="str">
        <f>TEXT(Ecom[[#This Row],[Dates]],"mmm")</f>
        <v>Feb</v>
      </c>
      <c r="S9625" s="16" t="str">
        <f>TEXT(Ecom[[#This Row],[Dates]],"YYYY")</f>
        <v>2026</v>
      </c>
      <c r="T9625" s="16"/>
    </row>
    <row r="9626" spans="1:20" x14ac:dyDescent="0.25">
      <c r="A9626" t="s">
        <v>62</v>
      </c>
      <c r="B9626" s="16">
        <v>46020</v>
      </c>
      <c r="C9626" t="s">
        <v>14</v>
      </c>
      <c r="D9626" t="s">
        <v>15</v>
      </c>
      <c r="E9626" t="s">
        <v>135</v>
      </c>
      <c r="F9626" t="s">
        <v>46</v>
      </c>
      <c r="G9626">
        <v>75220</v>
      </c>
      <c r="H9626" t="s">
        <v>47</v>
      </c>
      <c r="I9626" t="s">
        <v>19</v>
      </c>
      <c r="J9626" t="s">
        <v>31</v>
      </c>
      <c r="K9626" s="6">
        <v>307.31400000000002</v>
      </c>
      <c r="L9626">
        <v>3</v>
      </c>
      <c r="M9626">
        <v>0.3</v>
      </c>
      <c r="N9626" s="6">
        <v>-39.511800000000001</v>
      </c>
      <c r="O9626">
        <f t="shared" si="450"/>
        <v>-39.511800000000001</v>
      </c>
      <c r="P9626" s="6">
        <f t="shared" si="451"/>
        <v>242.18706666666671</v>
      </c>
      <c r="Q9626">
        <f t="shared" si="452"/>
        <v>196.60965434582604</v>
      </c>
      <c r="R9626" s="16" t="str">
        <f>TEXT(Ecom[[#This Row],[Dates]],"mmm")</f>
        <v>Dec</v>
      </c>
      <c r="S9626" s="16" t="str">
        <f>TEXT(Ecom[[#This Row],[Dates]],"YYYY")</f>
        <v>2025</v>
      </c>
      <c r="T9626" s="16"/>
    </row>
    <row r="9627" spans="1:20" x14ac:dyDescent="0.25">
      <c r="A9627" t="s">
        <v>62</v>
      </c>
      <c r="B9627" s="16">
        <v>45767</v>
      </c>
      <c r="C9627" t="s">
        <v>14</v>
      </c>
      <c r="D9627" t="s">
        <v>15</v>
      </c>
      <c r="E9627" t="s">
        <v>135</v>
      </c>
      <c r="F9627" t="s">
        <v>46</v>
      </c>
      <c r="G9627">
        <v>75220</v>
      </c>
      <c r="H9627" t="s">
        <v>47</v>
      </c>
      <c r="I9627" t="s">
        <v>19</v>
      </c>
      <c r="J9627" t="s">
        <v>20</v>
      </c>
      <c r="K9627" s="6">
        <v>409.99919999999997</v>
      </c>
      <c r="L9627">
        <v>3</v>
      </c>
      <c r="M9627">
        <v>0.32</v>
      </c>
      <c r="N9627" s="6">
        <v>-96.470399999999998</v>
      </c>
      <c r="O9627">
        <f t="shared" si="450"/>
        <v>-96.470399999999998</v>
      </c>
      <c r="P9627" s="6">
        <f t="shared" si="451"/>
        <v>144.63906666666665</v>
      </c>
      <c r="Q9627">
        <f t="shared" si="452"/>
        <v>180.71271716563467</v>
      </c>
      <c r="R9627" s="16" t="str">
        <f>TEXT(Ecom[[#This Row],[Dates]],"mmm")</f>
        <v>Apr</v>
      </c>
      <c r="S9627" s="16" t="str">
        <f>TEXT(Ecom[[#This Row],[Dates]],"YYYY")</f>
        <v>2025</v>
      </c>
      <c r="T9627" s="16"/>
    </row>
    <row r="9628" spans="1:20" x14ac:dyDescent="0.25">
      <c r="A9628" t="s">
        <v>62</v>
      </c>
      <c r="B9628" s="16">
        <v>45960</v>
      </c>
      <c r="C9628" t="s">
        <v>22</v>
      </c>
      <c r="D9628" t="s">
        <v>15</v>
      </c>
      <c r="E9628" t="s">
        <v>356</v>
      </c>
      <c r="F9628" t="s">
        <v>46</v>
      </c>
      <c r="G9628">
        <v>79424</v>
      </c>
      <c r="H9628" t="s">
        <v>47</v>
      </c>
      <c r="I9628" t="s">
        <v>26</v>
      </c>
      <c r="J9628" t="s">
        <v>41</v>
      </c>
      <c r="K9628" s="6">
        <v>9.2479999999999993</v>
      </c>
      <c r="L9628">
        <v>2</v>
      </c>
      <c r="M9628">
        <v>0.2</v>
      </c>
      <c r="N9628" s="6">
        <v>3.3523999999999998</v>
      </c>
      <c r="O9628" t="str">
        <f t="shared" si="450"/>
        <v/>
      </c>
      <c r="P9628" s="6">
        <f t="shared" si="451"/>
        <v>20.442</v>
      </c>
      <c r="Q9628">
        <f t="shared" si="452"/>
        <v>154.31613895479009</v>
      </c>
      <c r="R9628" s="16" t="str">
        <f>TEXT(Ecom[[#This Row],[Dates]],"mmm")</f>
        <v>Oct</v>
      </c>
      <c r="S9628" s="16" t="str">
        <f>TEXT(Ecom[[#This Row],[Dates]],"YYYY")</f>
        <v>2025</v>
      </c>
      <c r="T9628" s="16"/>
    </row>
    <row r="9629" spans="1:20" x14ac:dyDescent="0.25">
      <c r="A9629" t="s">
        <v>28</v>
      </c>
      <c r="B9629" s="16">
        <v>46238</v>
      </c>
      <c r="C9629" t="s">
        <v>14</v>
      </c>
      <c r="D9629" t="s">
        <v>15</v>
      </c>
      <c r="E9629" t="s">
        <v>140</v>
      </c>
      <c r="F9629" t="s">
        <v>70</v>
      </c>
      <c r="G9629">
        <v>48227</v>
      </c>
      <c r="H9629" t="s">
        <v>47</v>
      </c>
      <c r="I9629" t="s">
        <v>26</v>
      </c>
      <c r="J9629" t="s">
        <v>37</v>
      </c>
      <c r="K9629" s="6">
        <v>14.67</v>
      </c>
      <c r="L9629">
        <v>3</v>
      </c>
      <c r="M9629">
        <v>0</v>
      </c>
      <c r="N9629" s="6">
        <v>6.7481999999999998</v>
      </c>
      <c r="O9629" t="str">
        <f t="shared" si="450"/>
        <v/>
      </c>
      <c r="P9629" s="6">
        <f t="shared" si="451"/>
        <v>18.505333333333336</v>
      </c>
      <c r="Q9629">
        <f t="shared" si="452"/>
        <v>76.17267222125929</v>
      </c>
      <c r="R9629" s="16" t="str">
        <f>TEXT(Ecom[[#This Row],[Dates]],"mmm")</f>
        <v>Aug</v>
      </c>
      <c r="S9629" s="16" t="str">
        <f>TEXT(Ecom[[#This Row],[Dates]],"YYYY")</f>
        <v>2026</v>
      </c>
      <c r="T9629" s="16"/>
    </row>
    <row r="9630" spans="1:20" x14ac:dyDescent="0.25">
      <c r="A9630" t="s">
        <v>28</v>
      </c>
      <c r="B9630" s="16">
        <v>46165</v>
      </c>
      <c r="C9630" t="s">
        <v>14</v>
      </c>
      <c r="D9630" t="s">
        <v>15</v>
      </c>
      <c r="E9630" t="s">
        <v>114</v>
      </c>
      <c r="F9630" t="s">
        <v>104</v>
      </c>
      <c r="G9630">
        <v>43055</v>
      </c>
      <c r="H9630" t="s">
        <v>57</v>
      </c>
      <c r="I9630" t="s">
        <v>26</v>
      </c>
      <c r="J9630" t="s">
        <v>41</v>
      </c>
      <c r="K9630" s="6">
        <v>37.408000000000001</v>
      </c>
      <c r="L9630">
        <v>7</v>
      </c>
      <c r="M9630">
        <v>0.2</v>
      </c>
      <c r="N9630" s="6">
        <v>13.0928</v>
      </c>
      <c r="O9630" t="str">
        <f t="shared" si="450"/>
        <v/>
      </c>
      <c r="P9630" s="6">
        <f t="shared" si="451"/>
        <v>15.999333333333334</v>
      </c>
      <c r="Q9630">
        <f t="shared" si="452"/>
        <v>14.061116561744413</v>
      </c>
      <c r="R9630" s="16" t="str">
        <f>TEXT(Ecom[[#This Row],[Dates]],"mmm")</f>
        <v>May</v>
      </c>
      <c r="S9630" s="16" t="str">
        <f>TEXT(Ecom[[#This Row],[Dates]],"YYYY")</f>
        <v>2026</v>
      </c>
      <c r="T9630" s="16"/>
    </row>
    <row r="9631" spans="1:20" x14ac:dyDescent="0.25">
      <c r="A9631" t="s">
        <v>28</v>
      </c>
      <c r="B9631" s="16">
        <v>45783</v>
      </c>
      <c r="C9631" t="s">
        <v>14</v>
      </c>
      <c r="D9631" t="s">
        <v>15</v>
      </c>
      <c r="E9631" t="s">
        <v>114</v>
      </c>
      <c r="F9631" t="s">
        <v>104</v>
      </c>
      <c r="G9631">
        <v>43055</v>
      </c>
      <c r="H9631" t="s">
        <v>57</v>
      </c>
      <c r="I9631" t="s">
        <v>26</v>
      </c>
      <c r="J9631" t="s">
        <v>37</v>
      </c>
      <c r="K9631" s="6">
        <v>3.4380000000000002</v>
      </c>
      <c r="L9631">
        <v>2</v>
      </c>
      <c r="M9631">
        <v>0.7</v>
      </c>
      <c r="N9631" s="6">
        <v>-2.5211999999999999</v>
      </c>
      <c r="O9631">
        <f t="shared" si="450"/>
        <v>-2.5211999999999999</v>
      </c>
      <c r="P9631" s="6">
        <f t="shared" si="451"/>
        <v>63.43</v>
      </c>
      <c r="Q9631">
        <f t="shared" si="452"/>
        <v>67.882282275737907</v>
      </c>
      <c r="R9631" s="16" t="str">
        <f>TEXT(Ecom[[#This Row],[Dates]],"mmm")</f>
        <v>May</v>
      </c>
      <c r="S9631" s="16" t="str">
        <f>TEXT(Ecom[[#This Row],[Dates]],"YYYY")</f>
        <v>2025</v>
      </c>
      <c r="T9631" s="16"/>
    </row>
    <row r="9632" spans="1:20" x14ac:dyDescent="0.25">
      <c r="A9632" t="s">
        <v>28</v>
      </c>
      <c r="B9632" s="16">
        <v>46246</v>
      </c>
      <c r="C9632" t="s">
        <v>14</v>
      </c>
      <c r="D9632" t="s">
        <v>15</v>
      </c>
      <c r="E9632" t="s">
        <v>75</v>
      </c>
      <c r="F9632" t="s">
        <v>76</v>
      </c>
      <c r="G9632">
        <v>10011</v>
      </c>
      <c r="H9632" t="s">
        <v>57</v>
      </c>
      <c r="I9632" t="s">
        <v>26</v>
      </c>
      <c r="J9632" t="s">
        <v>37</v>
      </c>
      <c r="K9632" s="6">
        <v>7.1520000000000001</v>
      </c>
      <c r="L9632">
        <v>3</v>
      </c>
      <c r="M9632">
        <v>0.2</v>
      </c>
      <c r="N9632" s="6">
        <v>2.3243999999999998</v>
      </c>
      <c r="O9632" t="str">
        <f t="shared" si="450"/>
        <v/>
      </c>
      <c r="P9632" s="6">
        <f t="shared" si="451"/>
        <v>92.497333333333316</v>
      </c>
      <c r="Q9632">
        <f t="shared" si="452"/>
        <v>67.331116863409235</v>
      </c>
      <c r="R9632" s="16" t="str">
        <f>TEXT(Ecom[[#This Row],[Dates]],"mmm")</f>
        <v>Aug</v>
      </c>
      <c r="S9632" s="16" t="str">
        <f>TEXT(Ecom[[#This Row],[Dates]],"YYYY")</f>
        <v>2026</v>
      </c>
      <c r="T9632" s="16"/>
    </row>
    <row r="9633" spans="1:20" x14ac:dyDescent="0.25">
      <c r="A9633" t="s">
        <v>28</v>
      </c>
      <c r="B9633" s="16">
        <v>45660</v>
      </c>
      <c r="C9633" t="s">
        <v>14</v>
      </c>
      <c r="D9633" t="s">
        <v>15</v>
      </c>
      <c r="E9633" t="s">
        <v>75</v>
      </c>
      <c r="F9633" t="s">
        <v>76</v>
      </c>
      <c r="G9633">
        <v>10011</v>
      </c>
      <c r="H9633" t="s">
        <v>57</v>
      </c>
      <c r="I9633" t="s">
        <v>35</v>
      </c>
      <c r="J9633" t="s">
        <v>36</v>
      </c>
      <c r="K9633" s="6">
        <v>179.7</v>
      </c>
      <c r="L9633">
        <v>6</v>
      </c>
      <c r="M9633">
        <v>0</v>
      </c>
      <c r="N9633" s="6">
        <v>88.052999999999997</v>
      </c>
      <c r="O9633" t="str">
        <f t="shared" si="450"/>
        <v/>
      </c>
      <c r="P9633" s="6">
        <f t="shared" si="451"/>
        <v>149.11333333333332</v>
      </c>
      <c r="Q9633">
        <f t="shared" si="452"/>
        <v>69.040637224002325</v>
      </c>
      <c r="R9633" s="16" t="str">
        <f>TEXT(Ecom[[#This Row],[Dates]],"mmm")</f>
        <v>Jan</v>
      </c>
      <c r="S9633" s="16" t="str">
        <f>TEXT(Ecom[[#This Row],[Dates]],"YYYY")</f>
        <v>2025</v>
      </c>
      <c r="T9633" s="16"/>
    </row>
    <row r="9634" spans="1:20" x14ac:dyDescent="0.25">
      <c r="A9634" t="s">
        <v>28</v>
      </c>
      <c r="B9634" s="16">
        <v>46219</v>
      </c>
      <c r="C9634" t="s">
        <v>14</v>
      </c>
      <c r="D9634" t="s">
        <v>15</v>
      </c>
      <c r="E9634" t="s">
        <v>93</v>
      </c>
      <c r="F9634" t="s">
        <v>68</v>
      </c>
      <c r="G9634">
        <v>55407</v>
      </c>
      <c r="H9634" t="s">
        <v>47</v>
      </c>
      <c r="I9634" t="s">
        <v>26</v>
      </c>
      <c r="J9634" t="s">
        <v>38</v>
      </c>
      <c r="K9634" s="6">
        <v>90.64</v>
      </c>
      <c r="L9634">
        <v>8</v>
      </c>
      <c r="M9634">
        <v>0</v>
      </c>
      <c r="N9634" s="6">
        <v>38.975200000000001</v>
      </c>
      <c r="O9634" t="str">
        <f t="shared" si="450"/>
        <v/>
      </c>
      <c r="P9634" s="6">
        <f t="shared" si="451"/>
        <v>115.69666666666666</v>
      </c>
      <c r="Q9634">
        <f t="shared" si="452"/>
        <v>26.425598128414133</v>
      </c>
      <c r="R9634" s="16" t="str">
        <f>TEXT(Ecom[[#This Row],[Dates]],"mmm")</f>
        <v>Jul</v>
      </c>
      <c r="S9634" s="16" t="str">
        <f>TEXT(Ecom[[#This Row],[Dates]],"YYYY")</f>
        <v>2026</v>
      </c>
      <c r="T9634" s="16"/>
    </row>
    <row r="9635" spans="1:20" x14ac:dyDescent="0.25">
      <c r="A9635" t="s">
        <v>62</v>
      </c>
      <c r="B9635" s="16">
        <v>46342</v>
      </c>
      <c r="C9635" t="s">
        <v>14</v>
      </c>
      <c r="D9635" t="s">
        <v>15</v>
      </c>
      <c r="E9635" t="s">
        <v>316</v>
      </c>
      <c r="F9635" t="s">
        <v>166</v>
      </c>
      <c r="G9635">
        <v>2149</v>
      </c>
      <c r="H9635" t="s">
        <v>57</v>
      </c>
      <c r="I9635" t="s">
        <v>35</v>
      </c>
      <c r="J9635" t="s">
        <v>59</v>
      </c>
      <c r="K9635" s="6">
        <v>177</v>
      </c>
      <c r="L9635">
        <v>3</v>
      </c>
      <c r="M9635">
        <v>0</v>
      </c>
      <c r="N9635" s="6">
        <v>30.09</v>
      </c>
      <c r="O9635" t="str">
        <f t="shared" si="450"/>
        <v/>
      </c>
      <c r="P9635" s="6">
        <f t="shared" si="451"/>
        <v>628.42333333333329</v>
      </c>
      <c r="Q9635">
        <f t="shared" si="452"/>
        <v>578.1824907126354</v>
      </c>
      <c r="R9635" s="16" t="str">
        <f>TEXT(Ecom[[#This Row],[Dates]],"mmm")</f>
        <v>Nov</v>
      </c>
      <c r="S9635" s="16" t="str">
        <f>TEXT(Ecom[[#This Row],[Dates]],"YYYY")</f>
        <v>2026</v>
      </c>
      <c r="T9635" s="16"/>
    </row>
    <row r="9636" spans="1:20" x14ac:dyDescent="0.25">
      <c r="A9636" t="s">
        <v>62</v>
      </c>
      <c r="B9636" s="16">
        <v>45945</v>
      </c>
      <c r="C9636" t="s">
        <v>14</v>
      </c>
      <c r="D9636" t="s">
        <v>15</v>
      </c>
      <c r="E9636" t="s">
        <v>316</v>
      </c>
      <c r="F9636" t="s">
        <v>166</v>
      </c>
      <c r="G9636">
        <v>2149</v>
      </c>
      <c r="H9636" t="s">
        <v>57</v>
      </c>
      <c r="I9636" t="s">
        <v>26</v>
      </c>
      <c r="J9636" t="s">
        <v>32</v>
      </c>
      <c r="K9636" s="6">
        <v>79.45</v>
      </c>
      <c r="L9636">
        <v>7</v>
      </c>
      <c r="M9636">
        <v>0</v>
      </c>
      <c r="N9636" s="6">
        <v>22.245999999999999</v>
      </c>
      <c r="O9636" t="str">
        <f t="shared" si="450"/>
        <v/>
      </c>
      <c r="P9636" s="6">
        <f t="shared" si="451"/>
        <v>615.27</v>
      </c>
      <c r="Q9636">
        <f t="shared" si="452"/>
        <v>640.39916313244873</v>
      </c>
      <c r="R9636" s="16" t="str">
        <f>TEXT(Ecom[[#This Row],[Dates]],"mmm")</f>
        <v>Oct</v>
      </c>
      <c r="S9636" s="16" t="str">
        <f>TEXT(Ecom[[#This Row],[Dates]],"YYYY")</f>
        <v>2025</v>
      </c>
      <c r="T9636" s="16"/>
    </row>
    <row r="9637" spans="1:20" x14ac:dyDescent="0.25">
      <c r="A9637" t="s">
        <v>62</v>
      </c>
      <c r="B9637" s="16">
        <v>45673</v>
      </c>
      <c r="C9637" t="s">
        <v>14</v>
      </c>
      <c r="D9637" t="s">
        <v>15</v>
      </c>
      <c r="E9637" t="s">
        <v>316</v>
      </c>
      <c r="F9637" t="s">
        <v>166</v>
      </c>
      <c r="G9637">
        <v>2149</v>
      </c>
      <c r="H9637" t="s">
        <v>57</v>
      </c>
      <c r="I9637" t="s">
        <v>19</v>
      </c>
      <c r="J9637" t="s">
        <v>21</v>
      </c>
      <c r="K9637" s="6">
        <v>1628.82</v>
      </c>
      <c r="L9637">
        <v>9</v>
      </c>
      <c r="M9637">
        <v>0</v>
      </c>
      <c r="N9637" s="6">
        <v>260.6112</v>
      </c>
      <c r="O9637" t="str">
        <f t="shared" si="450"/>
        <v/>
      </c>
      <c r="P9637" s="6">
        <f t="shared" si="451"/>
        <v>832.18666666666661</v>
      </c>
      <c r="Q9637">
        <f t="shared" si="452"/>
        <v>642.75986281958512</v>
      </c>
      <c r="R9637" s="16" t="str">
        <f>TEXT(Ecom[[#This Row],[Dates]],"mmm")</f>
        <v>Jan</v>
      </c>
      <c r="S9637" s="16" t="str">
        <f>TEXT(Ecom[[#This Row],[Dates]],"YYYY")</f>
        <v>2025</v>
      </c>
      <c r="T9637" s="16"/>
    </row>
    <row r="9638" spans="1:20" x14ac:dyDescent="0.25">
      <c r="A9638" t="s">
        <v>28</v>
      </c>
      <c r="B9638" s="16">
        <v>45948</v>
      </c>
      <c r="C9638" t="s">
        <v>22</v>
      </c>
      <c r="D9638" t="s">
        <v>15</v>
      </c>
      <c r="E9638" t="s">
        <v>42</v>
      </c>
      <c r="F9638" t="s">
        <v>43</v>
      </c>
      <c r="G9638">
        <v>98105</v>
      </c>
      <c r="H9638" t="s">
        <v>25</v>
      </c>
      <c r="I9638" t="s">
        <v>19</v>
      </c>
      <c r="J9638" t="s">
        <v>33</v>
      </c>
      <c r="K9638" s="6">
        <v>137.54</v>
      </c>
      <c r="L9638">
        <v>2</v>
      </c>
      <c r="M9638">
        <v>0</v>
      </c>
      <c r="N9638" s="6">
        <v>55.015999999999998</v>
      </c>
      <c r="O9638" t="str">
        <f t="shared" si="450"/>
        <v/>
      </c>
      <c r="P9638" s="6">
        <f t="shared" si="451"/>
        <v>293.09999999999997</v>
      </c>
      <c r="Q9638">
        <f t="shared" si="452"/>
        <v>325.52112306155993</v>
      </c>
      <c r="R9638" s="16" t="str">
        <f>TEXT(Ecom[[#This Row],[Dates]],"mmm")</f>
        <v>Oct</v>
      </c>
      <c r="S9638" s="16" t="str">
        <f>TEXT(Ecom[[#This Row],[Dates]],"YYYY")</f>
        <v>2025</v>
      </c>
      <c r="T9638" s="16"/>
    </row>
    <row r="9639" spans="1:20" x14ac:dyDescent="0.25">
      <c r="A9639" t="s">
        <v>28</v>
      </c>
      <c r="B9639" s="16">
        <v>46222</v>
      </c>
      <c r="C9639" t="s">
        <v>22</v>
      </c>
      <c r="D9639" t="s">
        <v>15</v>
      </c>
      <c r="E9639" t="s">
        <v>42</v>
      </c>
      <c r="F9639" t="s">
        <v>43</v>
      </c>
      <c r="G9639">
        <v>98105</v>
      </c>
      <c r="H9639" t="s">
        <v>25</v>
      </c>
      <c r="I9639" t="s">
        <v>19</v>
      </c>
      <c r="J9639" t="s">
        <v>31</v>
      </c>
      <c r="K9639" s="6">
        <v>730.2</v>
      </c>
      <c r="L9639">
        <v>4</v>
      </c>
      <c r="M9639">
        <v>0</v>
      </c>
      <c r="N9639" s="6">
        <v>94.926000000000002</v>
      </c>
      <c r="O9639" t="str">
        <f t="shared" si="450"/>
        <v/>
      </c>
      <c r="P9639" s="6">
        <f t="shared" si="451"/>
        <v>1679.8013333333336</v>
      </c>
      <c r="Q9639">
        <f t="shared" si="452"/>
        <v>1521.2677037258786</v>
      </c>
      <c r="R9639" s="16" t="str">
        <f>TEXT(Ecom[[#This Row],[Dates]],"mmm")</f>
        <v>Jul</v>
      </c>
      <c r="S9639" s="16" t="str">
        <f>TEXT(Ecom[[#This Row],[Dates]],"YYYY")</f>
        <v>2026</v>
      </c>
      <c r="T9639" s="16"/>
    </row>
    <row r="9640" spans="1:20" x14ac:dyDescent="0.25">
      <c r="A9640" t="s">
        <v>13</v>
      </c>
      <c r="B9640" s="16">
        <v>45737</v>
      </c>
      <c r="C9640" t="s">
        <v>14</v>
      </c>
      <c r="D9640" t="s">
        <v>15</v>
      </c>
      <c r="E9640" t="s">
        <v>23</v>
      </c>
      <c r="F9640" t="s">
        <v>24</v>
      </c>
      <c r="G9640">
        <v>90032</v>
      </c>
      <c r="H9640" t="s">
        <v>25</v>
      </c>
      <c r="I9640" t="s">
        <v>26</v>
      </c>
      <c r="J9640" t="s">
        <v>41</v>
      </c>
      <c r="K9640" s="6">
        <v>11.56</v>
      </c>
      <c r="L9640">
        <v>2</v>
      </c>
      <c r="M9640">
        <v>0</v>
      </c>
      <c r="N9640" s="6">
        <v>5.6643999999999997</v>
      </c>
      <c r="O9640" t="str">
        <f t="shared" si="450"/>
        <v/>
      </c>
      <c r="P9640" s="6">
        <f t="shared" si="451"/>
        <v>1443.2846666666667</v>
      </c>
      <c r="Q9640">
        <f t="shared" si="452"/>
        <v>1727.8362570782203</v>
      </c>
      <c r="R9640" s="16" t="str">
        <f>TEXT(Ecom[[#This Row],[Dates]],"mmm")</f>
        <v>Mar</v>
      </c>
      <c r="S9640" s="16" t="str">
        <f>TEXT(Ecom[[#This Row],[Dates]],"YYYY")</f>
        <v>2025</v>
      </c>
      <c r="T9640" s="16"/>
    </row>
    <row r="9641" spans="1:20" x14ac:dyDescent="0.25">
      <c r="A9641" t="s">
        <v>13</v>
      </c>
      <c r="B9641" s="16">
        <v>46171</v>
      </c>
      <c r="C9641" t="s">
        <v>14</v>
      </c>
      <c r="D9641" t="s">
        <v>15</v>
      </c>
      <c r="E9641" t="s">
        <v>39</v>
      </c>
      <c r="F9641" t="s">
        <v>40</v>
      </c>
      <c r="G9641">
        <v>28027</v>
      </c>
      <c r="H9641" t="s">
        <v>18</v>
      </c>
      <c r="I9641" t="s">
        <v>19</v>
      </c>
      <c r="J9641" t="s">
        <v>31</v>
      </c>
      <c r="K9641" s="6">
        <v>4297.6440000000002</v>
      </c>
      <c r="L9641">
        <v>13</v>
      </c>
      <c r="M9641">
        <v>0.4</v>
      </c>
      <c r="N9641" s="6">
        <v>-1862.3124</v>
      </c>
      <c r="O9641">
        <f t="shared" si="450"/>
        <v>-1862.3124</v>
      </c>
      <c r="P9641" s="6">
        <f t="shared" si="451"/>
        <v>1507.7313333333332</v>
      </c>
      <c r="Q9641">
        <f t="shared" si="452"/>
        <v>1877.4414420816904</v>
      </c>
      <c r="R9641" s="16" t="str">
        <f>TEXT(Ecom[[#This Row],[Dates]],"mmm")</f>
        <v>May</v>
      </c>
      <c r="S9641" s="16" t="str">
        <f>TEXT(Ecom[[#This Row],[Dates]],"YYYY")</f>
        <v>2026</v>
      </c>
      <c r="T9641" s="16"/>
    </row>
    <row r="9642" spans="1:20" x14ac:dyDescent="0.25">
      <c r="A9642" t="s">
        <v>28</v>
      </c>
      <c r="B9642" s="16">
        <v>46069</v>
      </c>
      <c r="C9642" t="s">
        <v>22</v>
      </c>
      <c r="D9642" t="s">
        <v>15</v>
      </c>
      <c r="E9642" t="s">
        <v>42</v>
      </c>
      <c r="F9642" t="s">
        <v>43</v>
      </c>
      <c r="G9642">
        <v>98103</v>
      </c>
      <c r="H9642" t="s">
        <v>25</v>
      </c>
      <c r="I9642" t="s">
        <v>26</v>
      </c>
      <c r="J9642" t="s">
        <v>34</v>
      </c>
      <c r="K9642" s="6">
        <v>20.65</v>
      </c>
      <c r="L9642">
        <v>5</v>
      </c>
      <c r="M9642">
        <v>0</v>
      </c>
      <c r="N9642" s="6">
        <v>9.4990000000000006</v>
      </c>
      <c r="O9642" t="str">
        <f t="shared" si="450"/>
        <v/>
      </c>
      <c r="P9642" s="6">
        <f t="shared" si="451"/>
        <v>220.75133333333335</v>
      </c>
      <c r="Q9642">
        <f t="shared" si="452"/>
        <v>1120.6983584886304</v>
      </c>
      <c r="R9642" s="16" t="str">
        <f>TEXT(Ecom[[#This Row],[Dates]],"mmm")</f>
        <v>Feb</v>
      </c>
      <c r="S9642" s="16" t="str">
        <f>TEXT(Ecom[[#This Row],[Dates]],"YYYY")</f>
        <v>2026</v>
      </c>
      <c r="T9642" s="16"/>
    </row>
    <row r="9643" spans="1:20" x14ac:dyDescent="0.25">
      <c r="A9643" t="s">
        <v>28</v>
      </c>
      <c r="B9643" s="16">
        <v>46233</v>
      </c>
      <c r="C9643" t="s">
        <v>22</v>
      </c>
      <c r="D9643" t="s">
        <v>15</v>
      </c>
      <c r="E9643" t="s">
        <v>42</v>
      </c>
      <c r="F9643" t="s">
        <v>43</v>
      </c>
      <c r="G9643">
        <v>98103</v>
      </c>
      <c r="H9643" t="s">
        <v>25</v>
      </c>
      <c r="I9643" t="s">
        <v>26</v>
      </c>
      <c r="J9643" t="s">
        <v>32</v>
      </c>
      <c r="K9643" s="6">
        <v>204.9</v>
      </c>
      <c r="L9643">
        <v>5</v>
      </c>
      <c r="M9643">
        <v>0</v>
      </c>
      <c r="N9643" s="6">
        <v>0</v>
      </c>
      <c r="O9643" t="str">
        <f t="shared" si="450"/>
        <v/>
      </c>
      <c r="P9643" s="6">
        <f t="shared" si="451"/>
        <v>374.39066666666668</v>
      </c>
      <c r="Q9643">
        <f t="shared" si="452"/>
        <v>764.96013363137627</v>
      </c>
      <c r="R9643" s="16" t="str">
        <f>TEXT(Ecom[[#This Row],[Dates]],"mmm")</f>
        <v>Jul</v>
      </c>
      <c r="S9643" s="16" t="str">
        <f>TEXT(Ecom[[#This Row],[Dates]],"YYYY")</f>
        <v>2026</v>
      </c>
      <c r="T9643" s="16"/>
    </row>
    <row r="9644" spans="1:20" x14ac:dyDescent="0.25">
      <c r="A9644" t="s">
        <v>28</v>
      </c>
      <c r="B9644" s="16">
        <v>46325</v>
      </c>
      <c r="C9644" t="s">
        <v>22</v>
      </c>
      <c r="D9644" t="s">
        <v>15</v>
      </c>
      <c r="E9644" t="s">
        <v>42</v>
      </c>
      <c r="F9644" t="s">
        <v>43</v>
      </c>
      <c r="G9644">
        <v>98103</v>
      </c>
      <c r="H9644" t="s">
        <v>25</v>
      </c>
      <c r="I9644" t="s">
        <v>19</v>
      </c>
      <c r="J9644" t="s">
        <v>21</v>
      </c>
      <c r="K9644" s="6">
        <v>436.70400000000001</v>
      </c>
      <c r="L9644">
        <v>6</v>
      </c>
      <c r="M9644">
        <v>0.2</v>
      </c>
      <c r="N9644" s="6">
        <v>21.8352</v>
      </c>
      <c r="O9644" t="str">
        <f t="shared" si="450"/>
        <v/>
      </c>
      <c r="P9644" s="6">
        <f t="shared" si="451"/>
        <v>335.93866666666662</v>
      </c>
      <c r="Q9644">
        <f t="shared" si="452"/>
        <v>199.02501248391422</v>
      </c>
      <c r="R9644" s="16" t="str">
        <f>TEXT(Ecom[[#This Row],[Dates]],"mmm")</f>
        <v>Oct</v>
      </c>
      <c r="S9644" s="16" t="str">
        <f>TEXT(Ecom[[#This Row],[Dates]],"YYYY")</f>
        <v>2026</v>
      </c>
      <c r="T9644" s="16"/>
    </row>
    <row r="9645" spans="1:20" x14ac:dyDescent="0.25">
      <c r="A9645" t="s">
        <v>28</v>
      </c>
      <c r="B9645" s="16">
        <v>46268</v>
      </c>
      <c r="C9645" t="s">
        <v>22</v>
      </c>
      <c r="D9645" t="s">
        <v>15</v>
      </c>
      <c r="E9645" t="s">
        <v>42</v>
      </c>
      <c r="F9645" t="s">
        <v>43</v>
      </c>
      <c r="G9645">
        <v>98103</v>
      </c>
      <c r="H9645" t="s">
        <v>25</v>
      </c>
      <c r="I9645" t="s">
        <v>19</v>
      </c>
      <c r="J9645" t="s">
        <v>21</v>
      </c>
      <c r="K9645" s="6">
        <v>481.56799999999998</v>
      </c>
      <c r="L9645">
        <v>2</v>
      </c>
      <c r="M9645">
        <v>0.2</v>
      </c>
      <c r="N9645" s="6">
        <v>54.176400000000001</v>
      </c>
      <c r="O9645" t="str">
        <f t="shared" si="450"/>
        <v/>
      </c>
      <c r="P9645" s="6">
        <f t="shared" si="451"/>
        <v>202.09333333333333</v>
      </c>
      <c r="Q9645">
        <f t="shared" si="452"/>
        <v>182.63020875589618</v>
      </c>
      <c r="R9645" s="16" t="str">
        <f>TEXT(Ecom[[#This Row],[Dates]],"mmm")</f>
        <v>Sep</v>
      </c>
      <c r="S9645" s="16" t="str">
        <f>TEXT(Ecom[[#This Row],[Dates]],"YYYY")</f>
        <v>2026</v>
      </c>
      <c r="T9645" s="16"/>
    </row>
    <row r="9646" spans="1:20" x14ac:dyDescent="0.25">
      <c r="A9646" t="s">
        <v>28</v>
      </c>
      <c r="B9646" s="16">
        <v>45776</v>
      </c>
      <c r="C9646" t="s">
        <v>14</v>
      </c>
      <c r="D9646" t="s">
        <v>15</v>
      </c>
      <c r="E9646" t="s">
        <v>305</v>
      </c>
      <c r="F9646" t="s">
        <v>81</v>
      </c>
      <c r="G9646">
        <v>85301</v>
      </c>
      <c r="H9646" t="s">
        <v>25</v>
      </c>
      <c r="I9646" t="s">
        <v>35</v>
      </c>
      <c r="J9646" t="s">
        <v>59</v>
      </c>
      <c r="K9646" s="6">
        <v>89.543999999999997</v>
      </c>
      <c r="L9646">
        <v>7</v>
      </c>
      <c r="M9646">
        <v>0.2</v>
      </c>
      <c r="N9646" s="6">
        <v>12.3123</v>
      </c>
      <c r="O9646" t="str">
        <f t="shared" si="450"/>
        <v/>
      </c>
      <c r="P9646" s="6">
        <f t="shared" si="451"/>
        <v>65.766666666666666</v>
      </c>
      <c r="Q9646">
        <f t="shared" si="452"/>
        <v>171.87294654159183</v>
      </c>
      <c r="R9646" s="16" t="str">
        <f>TEXT(Ecom[[#This Row],[Dates]],"mmm")</f>
        <v>Apr</v>
      </c>
      <c r="S9646" s="16" t="str">
        <f>TEXT(Ecom[[#This Row],[Dates]],"YYYY")</f>
        <v>2025</v>
      </c>
      <c r="T9646" s="16"/>
    </row>
    <row r="9647" spans="1:20" x14ac:dyDescent="0.25">
      <c r="A9647" t="s">
        <v>28</v>
      </c>
      <c r="B9647" s="16">
        <v>45690</v>
      </c>
      <c r="C9647" t="s">
        <v>14</v>
      </c>
      <c r="D9647" t="s">
        <v>15</v>
      </c>
      <c r="E9647" t="s">
        <v>305</v>
      </c>
      <c r="F9647" t="s">
        <v>81</v>
      </c>
      <c r="G9647">
        <v>85301</v>
      </c>
      <c r="H9647" t="s">
        <v>25</v>
      </c>
      <c r="I9647" t="s">
        <v>26</v>
      </c>
      <c r="J9647" t="s">
        <v>32</v>
      </c>
      <c r="K9647" s="6">
        <v>35.167999999999999</v>
      </c>
      <c r="L9647">
        <v>2</v>
      </c>
      <c r="M9647">
        <v>0.2</v>
      </c>
      <c r="N9647" s="6">
        <v>-8.3523999999999994</v>
      </c>
      <c r="O9647">
        <f t="shared" si="450"/>
        <v>-8.3523999999999994</v>
      </c>
      <c r="P9647" s="6">
        <f t="shared" si="451"/>
        <v>109.63866666666667</v>
      </c>
      <c r="Q9647">
        <f t="shared" si="452"/>
        <v>115.9706935470241</v>
      </c>
      <c r="R9647" s="16" t="str">
        <f>TEXT(Ecom[[#This Row],[Dates]],"mmm")</f>
        <v>Feb</v>
      </c>
      <c r="S9647" s="16" t="str">
        <f>TEXT(Ecom[[#This Row],[Dates]],"YYYY")</f>
        <v>2025</v>
      </c>
      <c r="T9647" s="16"/>
    </row>
    <row r="9648" spans="1:20" x14ac:dyDescent="0.25">
      <c r="A9648" t="s">
        <v>28</v>
      </c>
      <c r="B9648" s="16">
        <v>45909</v>
      </c>
      <c r="C9648" t="s">
        <v>14</v>
      </c>
      <c r="D9648" t="s">
        <v>15</v>
      </c>
      <c r="E9648" t="s">
        <v>305</v>
      </c>
      <c r="F9648" t="s">
        <v>81</v>
      </c>
      <c r="G9648">
        <v>85301</v>
      </c>
      <c r="H9648" t="s">
        <v>25</v>
      </c>
      <c r="I9648" t="s">
        <v>26</v>
      </c>
      <c r="J9648" t="s">
        <v>37</v>
      </c>
      <c r="K9648" s="6">
        <v>72.587999999999994</v>
      </c>
      <c r="L9648">
        <v>2</v>
      </c>
      <c r="M9648">
        <v>0.7</v>
      </c>
      <c r="N9648" s="6">
        <v>-48.392000000000003</v>
      </c>
      <c r="O9648">
        <f t="shared" si="450"/>
        <v>-48.392000000000003</v>
      </c>
      <c r="P9648" s="6">
        <f t="shared" si="451"/>
        <v>191.90600000000003</v>
      </c>
      <c r="Q9648">
        <f t="shared" si="452"/>
        <v>82.855421212472848</v>
      </c>
      <c r="R9648" s="16" t="str">
        <f>TEXT(Ecom[[#This Row],[Dates]],"mmm")</f>
        <v>Sep</v>
      </c>
      <c r="S9648" s="16" t="str">
        <f>TEXT(Ecom[[#This Row],[Dates]],"YYYY")</f>
        <v>2025</v>
      </c>
      <c r="T9648" s="16"/>
    </row>
    <row r="9649" spans="1:20" x14ac:dyDescent="0.25">
      <c r="A9649" t="s">
        <v>28</v>
      </c>
      <c r="B9649" s="16">
        <v>45691</v>
      </c>
      <c r="C9649" t="s">
        <v>14</v>
      </c>
      <c r="D9649" t="s">
        <v>15</v>
      </c>
      <c r="E9649" t="s">
        <v>618</v>
      </c>
      <c r="F9649" t="s">
        <v>68</v>
      </c>
      <c r="G9649">
        <v>55433</v>
      </c>
      <c r="H9649" t="s">
        <v>47</v>
      </c>
      <c r="I9649" t="s">
        <v>26</v>
      </c>
      <c r="J9649" t="s">
        <v>32</v>
      </c>
      <c r="K9649" s="6">
        <v>221.16</v>
      </c>
      <c r="L9649">
        <v>4</v>
      </c>
      <c r="M9649">
        <v>0</v>
      </c>
      <c r="N9649" s="6">
        <v>57.501600000000003</v>
      </c>
      <c r="O9649" t="str">
        <f t="shared" si="450"/>
        <v/>
      </c>
      <c r="P9649" s="6">
        <f t="shared" si="451"/>
        <v>1303.2646666666667</v>
      </c>
      <c r="Q9649">
        <f t="shared" si="452"/>
        <v>1217.215029942198</v>
      </c>
      <c r="R9649" s="16" t="str">
        <f>TEXT(Ecom[[#This Row],[Dates]],"mmm")</f>
        <v>Feb</v>
      </c>
      <c r="S9649" s="16" t="str">
        <f>TEXT(Ecom[[#This Row],[Dates]],"YYYY")</f>
        <v>2025</v>
      </c>
      <c r="T9649" s="16"/>
    </row>
    <row r="9650" spans="1:20" x14ac:dyDescent="0.25">
      <c r="A9650" t="s">
        <v>28</v>
      </c>
      <c r="B9650" s="16">
        <v>46237</v>
      </c>
      <c r="C9650" t="s">
        <v>14</v>
      </c>
      <c r="D9650" t="s">
        <v>15</v>
      </c>
      <c r="E9650" t="s">
        <v>618</v>
      </c>
      <c r="F9650" t="s">
        <v>68</v>
      </c>
      <c r="G9650">
        <v>55433</v>
      </c>
      <c r="H9650" t="s">
        <v>47</v>
      </c>
      <c r="I9650" t="s">
        <v>35</v>
      </c>
      <c r="J9650" t="s">
        <v>36</v>
      </c>
      <c r="K9650" s="6">
        <v>281.97000000000003</v>
      </c>
      <c r="L9650">
        <v>3</v>
      </c>
      <c r="M9650">
        <v>0</v>
      </c>
      <c r="N9650" s="6">
        <v>78.951599999999999</v>
      </c>
      <c r="O9650" t="str">
        <f t="shared" si="450"/>
        <v/>
      </c>
      <c r="P9650" s="6">
        <f t="shared" si="451"/>
        <v>1241.9346666666668</v>
      </c>
      <c r="Q9650">
        <f t="shared" si="452"/>
        <v>1400.4592320154077</v>
      </c>
      <c r="R9650" s="16" t="str">
        <f>TEXT(Ecom[[#This Row],[Dates]],"mmm")</f>
        <v>Aug</v>
      </c>
      <c r="S9650" s="16" t="str">
        <f>TEXT(Ecom[[#This Row],[Dates]],"YYYY")</f>
        <v>2026</v>
      </c>
      <c r="T9650" s="16"/>
    </row>
    <row r="9651" spans="1:20" x14ac:dyDescent="0.25">
      <c r="A9651" t="s">
        <v>28</v>
      </c>
      <c r="B9651" s="16">
        <v>46286</v>
      </c>
      <c r="C9651" t="s">
        <v>14</v>
      </c>
      <c r="D9651" t="s">
        <v>15</v>
      </c>
      <c r="E9651" t="s">
        <v>23</v>
      </c>
      <c r="F9651" t="s">
        <v>24</v>
      </c>
      <c r="G9651">
        <v>90045</v>
      </c>
      <c r="H9651" t="s">
        <v>25</v>
      </c>
      <c r="I9651" t="s">
        <v>19</v>
      </c>
      <c r="J9651" t="s">
        <v>20</v>
      </c>
      <c r="K9651" s="6">
        <v>3406.6640000000002</v>
      </c>
      <c r="L9651">
        <v>8</v>
      </c>
      <c r="M9651">
        <v>0.15</v>
      </c>
      <c r="N9651" s="6">
        <v>160.31360000000001</v>
      </c>
      <c r="O9651" t="str">
        <f t="shared" si="450"/>
        <v/>
      </c>
      <c r="P9651" s="6">
        <f t="shared" si="451"/>
        <v>1169.5980000000002</v>
      </c>
      <c r="Q9651">
        <f t="shared" si="452"/>
        <v>1537.9609627208313</v>
      </c>
      <c r="R9651" s="16" t="str">
        <f>TEXT(Ecom[[#This Row],[Dates]],"mmm")</f>
        <v>Sep</v>
      </c>
      <c r="S9651" s="16" t="str">
        <f>TEXT(Ecom[[#This Row],[Dates]],"YYYY")</f>
        <v>2026</v>
      </c>
      <c r="T9651" s="16"/>
    </row>
    <row r="9652" spans="1:20" x14ac:dyDescent="0.25">
      <c r="A9652" t="s">
        <v>28</v>
      </c>
      <c r="B9652" s="16">
        <v>46242</v>
      </c>
      <c r="C9652" t="s">
        <v>14</v>
      </c>
      <c r="D9652" t="s">
        <v>15</v>
      </c>
      <c r="E9652" t="s">
        <v>23</v>
      </c>
      <c r="F9652" t="s">
        <v>24</v>
      </c>
      <c r="G9652">
        <v>90045</v>
      </c>
      <c r="H9652" t="s">
        <v>25</v>
      </c>
      <c r="I9652" t="s">
        <v>26</v>
      </c>
      <c r="J9652" t="s">
        <v>34</v>
      </c>
      <c r="K9652" s="6">
        <v>37.17</v>
      </c>
      <c r="L9652">
        <v>9</v>
      </c>
      <c r="M9652">
        <v>0</v>
      </c>
      <c r="N9652" s="6">
        <v>10.4076</v>
      </c>
      <c r="O9652" t="str">
        <f t="shared" si="450"/>
        <v/>
      </c>
      <c r="P9652" s="6">
        <f t="shared" si="451"/>
        <v>232.50333333333333</v>
      </c>
      <c r="Q9652">
        <f t="shared" si="452"/>
        <v>966.67169337260111</v>
      </c>
      <c r="R9652" s="16" t="str">
        <f>TEXT(Ecom[[#This Row],[Dates]],"mmm")</f>
        <v>Aug</v>
      </c>
      <c r="S9652" s="16" t="str">
        <f>TEXT(Ecom[[#This Row],[Dates]],"YYYY")</f>
        <v>2026</v>
      </c>
      <c r="T9652" s="16"/>
    </row>
    <row r="9653" spans="1:20" x14ac:dyDescent="0.25">
      <c r="A9653" t="s">
        <v>28</v>
      </c>
      <c r="B9653" s="16">
        <v>45716</v>
      </c>
      <c r="C9653" t="s">
        <v>14</v>
      </c>
      <c r="D9653" t="s">
        <v>15</v>
      </c>
      <c r="E9653" t="s">
        <v>23</v>
      </c>
      <c r="F9653" t="s">
        <v>24</v>
      </c>
      <c r="G9653">
        <v>90045</v>
      </c>
      <c r="H9653" t="s">
        <v>25</v>
      </c>
      <c r="I9653" t="s">
        <v>26</v>
      </c>
      <c r="J9653" t="s">
        <v>38</v>
      </c>
      <c r="K9653" s="6">
        <v>64.959999999999994</v>
      </c>
      <c r="L9653">
        <v>2</v>
      </c>
      <c r="M9653">
        <v>0</v>
      </c>
      <c r="N9653" s="6">
        <v>19.488</v>
      </c>
      <c r="O9653" t="str">
        <f t="shared" si="450"/>
        <v/>
      </c>
      <c r="P9653" s="6">
        <f t="shared" si="451"/>
        <v>252.10800000000003</v>
      </c>
      <c r="Q9653">
        <f t="shared" si="452"/>
        <v>677.31806650226781</v>
      </c>
      <c r="R9653" s="16" t="str">
        <f>TEXT(Ecom[[#This Row],[Dates]],"mmm")</f>
        <v>Feb</v>
      </c>
      <c r="S9653" s="16" t="str">
        <f>TEXT(Ecom[[#This Row],[Dates]],"YYYY")</f>
        <v>2025</v>
      </c>
      <c r="T9653" s="16"/>
    </row>
    <row r="9654" spans="1:20" x14ac:dyDescent="0.25">
      <c r="A9654" t="s">
        <v>28</v>
      </c>
      <c r="B9654" s="16">
        <v>46289</v>
      </c>
      <c r="C9654" t="s">
        <v>14</v>
      </c>
      <c r="D9654" t="s">
        <v>15</v>
      </c>
      <c r="E9654" t="s">
        <v>23</v>
      </c>
      <c r="F9654" t="s">
        <v>24</v>
      </c>
      <c r="G9654">
        <v>90045</v>
      </c>
      <c r="H9654" t="s">
        <v>25</v>
      </c>
      <c r="I9654" t="s">
        <v>19</v>
      </c>
      <c r="J9654" t="s">
        <v>33</v>
      </c>
      <c r="K9654" s="6">
        <v>595.38</v>
      </c>
      <c r="L9654">
        <v>6</v>
      </c>
      <c r="M9654">
        <v>0</v>
      </c>
      <c r="N9654" s="6">
        <v>297.69</v>
      </c>
      <c r="O9654" t="str">
        <f t="shared" si="450"/>
        <v/>
      </c>
      <c r="P9654" s="6">
        <f t="shared" si="451"/>
        <v>232.10066666666668</v>
      </c>
      <c r="Q9654">
        <f t="shared" si="452"/>
        <v>263.09507515612569</v>
      </c>
      <c r="R9654" s="16" t="str">
        <f>TEXT(Ecom[[#This Row],[Dates]],"mmm")</f>
        <v>Sep</v>
      </c>
      <c r="S9654" s="16" t="str">
        <f>TEXT(Ecom[[#This Row],[Dates]],"YYYY")</f>
        <v>2026</v>
      </c>
      <c r="T9654" s="16"/>
    </row>
    <row r="9655" spans="1:20" x14ac:dyDescent="0.25">
      <c r="A9655" t="s">
        <v>28</v>
      </c>
      <c r="B9655" s="16">
        <v>46113</v>
      </c>
      <c r="C9655" t="s">
        <v>44</v>
      </c>
      <c r="D9655" t="s">
        <v>15</v>
      </c>
      <c r="E9655" t="s">
        <v>171</v>
      </c>
      <c r="F9655" t="s">
        <v>81</v>
      </c>
      <c r="G9655">
        <v>85705</v>
      </c>
      <c r="H9655" t="s">
        <v>25</v>
      </c>
      <c r="I9655" t="s">
        <v>35</v>
      </c>
      <c r="J9655" t="s">
        <v>59</v>
      </c>
      <c r="K9655" s="6">
        <v>95.983999999999995</v>
      </c>
      <c r="L9655">
        <v>2</v>
      </c>
      <c r="M9655">
        <v>0.2</v>
      </c>
      <c r="N9655" s="6">
        <v>11.997999999999999</v>
      </c>
      <c r="O9655" t="str">
        <f t="shared" si="450"/>
        <v/>
      </c>
      <c r="P9655" s="6">
        <f t="shared" si="451"/>
        <v>66.120666666666665</v>
      </c>
      <c r="Q9655">
        <f t="shared" si="452"/>
        <v>160.16499944698236</v>
      </c>
      <c r="R9655" s="16" t="str">
        <f>TEXT(Ecom[[#This Row],[Dates]],"mmm")</f>
        <v>Apr</v>
      </c>
      <c r="S9655" s="16" t="str">
        <f>TEXT(Ecom[[#This Row],[Dates]],"YYYY")</f>
        <v>2026</v>
      </c>
      <c r="T9655" s="16"/>
    </row>
    <row r="9656" spans="1:20" x14ac:dyDescent="0.25">
      <c r="A9656" t="s">
        <v>28</v>
      </c>
      <c r="B9656" s="16">
        <v>46080</v>
      </c>
      <c r="C9656" t="s">
        <v>44</v>
      </c>
      <c r="D9656" t="s">
        <v>15</v>
      </c>
      <c r="E9656" t="s">
        <v>171</v>
      </c>
      <c r="F9656" t="s">
        <v>81</v>
      </c>
      <c r="G9656">
        <v>85705</v>
      </c>
      <c r="H9656" t="s">
        <v>25</v>
      </c>
      <c r="I9656" t="s">
        <v>26</v>
      </c>
      <c r="J9656" t="s">
        <v>37</v>
      </c>
      <c r="K9656" s="6">
        <v>4.9379999999999997</v>
      </c>
      <c r="L9656">
        <v>2</v>
      </c>
      <c r="M9656">
        <v>0.7</v>
      </c>
      <c r="N9656" s="6">
        <v>-3.6212</v>
      </c>
      <c r="O9656">
        <f t="shared" si="450"/>
        <v>-3.6212</v>
      </c>
      <c r="P9656" s="6">
        <f t="shared" si="451"/>
        <v>35.454000000000001</v>
      </c>
      <c r="Q9656">
        <f t="shared" si="452"/>
        <v>133.63400099719578</v>
      </c>
      <c r="R9656" s="16" t="str">
        <f>TEXT(Ecom[[#This Row],[Dates]],"mmm")</f>
        <v>Feb</v>
      </c>
      <c r="S9656" s="16" t="str">
        <f>TEXT(Ecom[[#This Row],[Dates]],"YYYY")</f>
        <v>2026</v>
      </c>
      <c r="T9656" s="16"/>
    </row>
    <row r="9657" spans="1:20" x14ac:dyDescent="0.25">
      <c r="A9657" t="s">
        <v>28</v>
      </c>
      <c r="B9657" s="16">
        <v>46212</v>
      </c>
      <c r="C9657" t="s">
        <v>14</v>
      </c>
      <c r="D9657" t="s">
        <v>15</v>
      </c>
      <c r="E9657" t="s">
        <v>75</v>
      </c>
      <c r="F9657" t="s">
        <v>76</v>
      </c>
      <c r="G9657">
        <v>10035</v>
      </c>
      <c r="H9657" t="s">
        <v>57</v>
      </c>
      <c r="I9657" t="s">
        <v>19</v>
      </c>
      <c r="J9657" t="s">
        <v>33</v>
      </c>
      <c r="K9657" s="6">
        <v>97.44</v>
      </c>
      <c r="L9657">
        <v>3</v>
      </c>
      <c r="M9657">
        <v>0</v>
      </c>
      <c r="N9657" s="6">
        <v>35.078400000000002</v>
      </c>
      <c r="O9657" t="str">
        <f t="shared" si="450"/>
        <v/>
      </c>
      <c r="P9657" s="6">
        <f t="shared" si="451"/>
        <v>38.154666666666664</v>
      </c>
      <c r="Q9657">
        <f t="shared" si="452"/>
        <v>29.45056888087915</v>
      </c>
      <c r="R9657" s="16" t="str">
        <f>TEXT(Ecom[[#This Row],[Dates]],"mmm")</f>
        <v>Jul</v>
      </c>
      <c r="S9657" s="16" t="str">
        <f>TEXT(Ecom[[#This Row],[Dates]],"YYYY")</f>
        <v>2026</v>
      </c>
      <c r="T9657" s="16"/>
    </row>
    <row r="9658" spans="1:20" x14ac:dyDescent="0.25">
      <c r="A9658" t="s">
        <v>28</v>
      </c>
      <c r="B9658" s="16">
        <v>45682</v>
      </c>
      <c r="C9658" t="s">
        <v>14</v>
      </c>
      <c r="D9658" t="s">
        <v>15</v>
      </c>
      <c r="E9658" t="s">
        <v>75</v>
      </c>
      <c r="F9658" t="s">
        <v>76</v>
      </c>
      <c r="G9658">
        <v>10035</v>
      </c>
      <c r="H9658" t="s">
        <v>57</v>
      </c>
      <c r="I9658" t="s">
        <v>26</v>
      </c>
      <c r="J9658" t="s">
        <v>37</v>
      </c>
      <c r="K9658" s="6">
        <v>3.984</v>
      </c>
      <c r="L9658">
        <v>1</v>
      </c>
      <c r="M9658">
        <v>0.2</v>
      </c>
      <c r="N9658" s="6">
        <v>1.3944000000000001</v>
      </c>
      <c r="O9658" t="str">
        <f t="shared" si="450"/>
        <v/>
      </c>
      <c r="P9658" s="6">
        <f t="shared" si="451"/>
        <v>198.85066666666668</v>
      </c>
      <c r="Q9658">
        <f t="shared" si="452"/>
        <v>221.01005972244457</v>
      </c>
      <c r="R9658" s="16" t="str">
        <f>TEXT(Ecom[[#This Row],[Dates]],"mmm")</f>
        <v>Jan</v>
      </c>
      <c r="S9658" s="16" t="str">
        <f>TEXT(Ecom[[#This Row],[Dates]],"YYYY")</f>
        <v>2025</v>
      </c>
      <c r="T9658" s="16"/>
    </row>
    <row r="9659" spans="1:20" x14ac:dyDescent="0.25">
      <c r="A9659" t="s">
        <v>28</v>
      </c>
      <c r="B9659" s="16">
        <v>45715</v>
      </c>
      <c r="C9659" t="s">
        <v>14</v>
      </c>
      <c r="D9659" t="s">
        <v>15</v>
      </c>
      <c r="E9659" t="s">
        <v>75</v>
      </c>
      <c r="F9659" t="s">
        <v>76</v>
      </c>
      <c r="G9659">
        <v>10035</v>
      </c>
      <c r="H9659" t="s">
        <v>57</v>
      </c>
      <c r="I9659" t="s">
        <v>26</v>
      </c>
      <c r="J9659" t="s">
        <v>34</v>
      </c>
      <c r="K9659" s="6">
        <v>13.04</v>
      </c>
      <c r="L9659">
        <v>4</v>
      </c>
      <c r="M9659">
        <v>0</v>
      </c>
      <c r="N9659" s="6">
        <v>5.7375999999999996</v>
      </c>
      <c r="O9659" t="str">
        <f t="shared" si="450"/>
        <v/>
      </c>
      <c r="P9659" s="6">
        <f t="shared" si="451"/>
        <v>203.77266666666665</v>
      </c>
      <c r="Q9659">
        <f t="shared" si="452"/>
        <v>244.79880567246781</v>
      </c>
      <c r="R9659" s="16" t="str">
        <f>TEXT(Ecom[[#This Row],[Dates]],"mmm")</f>
        <v>Feb</v>
      </c>
      <c r="S9659" s="16" t="str">
        <f>TEXT(Ecom[[#This Row],[Dates]],"YYYY")</f>
        <v>2025</v>
      </c>
      <c r="T9659" s="16"/>
    </row>
    <row r="9660" spans="1:20" x14ac:dyDescent="0.25">
      <c r="A9660" t="s">
        <v>28</v>
      </c>
      <c r="B9660" s="16">
        <v>45718</v>
      </c>
      <c r="C9660" t="s">
        <v>14</v>
      </c>
      <c r="D9660" t="s">
        <v>15</v>
      </c>
      <c r="E9660" t="s">
        <v>75</v>
      </c>
      <c r="F9660" t="s">
        <v>76</v>
      </c>
      <c r="G9660">
        <v>10035</v>
      </c>
      <c r="H9660" t="s">
        <v>57</v>
      </c>
      <c r="I9660" t="s">
        <v>19</v>
      </c>
      <c r="J9660" t="s">
        <v>21</v>
      </c>
      <c r="K9660" s="6">
        <v>579.52800000000002</v>
      </c>
      <c r="L9660">
        <v>4</v>
      </c>
      <c r="M9660">
        <v>0.1</v>
      </c>
      <c r="N9660" s="6">
        <v>83.709599999999995</v>
      </c>
      <c r="O9660" t="str">
        <f t="shared" si="450"/>
        <v/>
      </c>
      <c r="P9660" s="6">
        <f t="shared" si="451"/>
        <v>1207.402</v>
      </c>
      <c r="Q9660">
        <f t="shared" si="452"/>
        <v>1076.8650995629584</v>
      </c>
      <c r="R9660" s="16" t="str">
        <f>TEXT(Ecom[[#This Row],[Dates]],"mmm")</f>
        <v>Mar</v>
      </c>
      <c r="S9660" s="16" t="str">
        <f>TEXT(Ecom[[#This Row],[Dates]],"YYYY")</f>
        <v>2025</v>
      </c>
      <c r="T9660" s="16"/>
    </row>
    <row r="9661" spans="1:20" x14ac:dyDescent="0.25">
      <c r="A9661" t="s">
        <v>13</v>
      </c>
      <c r="B9661" s="16">
        <v>46292</v>
      </c>
      <c r="C9661" t="s">
        <v>14</v>
      </c>
      <c r="D9661" t="s">
        <v>15</v>
      </c>
      <c r="E9661" t="s">
        <v>310</v>
      </c>
      <c r="F9661" t="s">
        <v>24</v>
      </c>
      <c r="G9661">
        <v>91767</v>
      </c>
      <c r="H9661" t="s">
        <v>25</v>
      </c>
      <c r="I9661" t="s">
        <v>26</v>
      </c>
      <c r="J9661" t="s">
        <v>27</v>
      </c>
      <c r="K9661" s="6">
        <v>18.75</v>
      </c>
      <c r="L9661">
        <v>5</v>
      </c>
      <c r="M9661">
        <v>0</v>
      </c>
      <c r="N9661" s="6">
        <v>9</v>
      </c>
      <c r="O9661" t="str">
        <f t="shared" si="450"/>
        <v/>
      </c>
      <c r="P9661" s="6">
        <f t="shared" si="451"/>
        <v>1023.2126666666667</v>
      </c>
      <c r="Q9661">
        <f t="shared" si="452"/>
        <v>1200.9051408135015</v>
      </c>
      <c r="R9661" s="16" t="str">
        <f>TEXT(Ecom[[#This Row],[Dates]],"mmm")</f>
        <v>Sep</v>
      </c>
      <c r="S9661" s="16" t="str">
        <f>TEXT(Ecom[[#This Row],[Dates]],"YYYY")</f>
        <v>2026</v>
      </c>
      <c r="T9661" s="16"/>
    </row>
    <row r="9662" spans="1:20" x14ac:dyDescent="0.25">
      <c r="A9662" t="s">
        <v>28</v>
      </c>
      <c r="B9662" s="16">
        <v>46199</v>
      </c>
      <c r="C9662" t="s">
        <v>44</v>
      </c>
      <c r="D9662" t="s">
        <v>15</v>
      </c>
      <c r="E9662" t="s">
        <v>534</v>
      </c>
      <c r="F9662" t="s">
        <v>24</v>
      </c>
      <c r="G9662">
        <v>93101</v>
      </c>
      <c r="H9662" t="s">
        <v>25</v>
      </c>
      <c r="I9662" t="s">
        <v>35</v>
      </c>
      <c r="J9662" t="s">
        <v>36</v>
      </c>
      <c r="K9662" s="6">
        <v>3023.9279999999999</v>
      </c>
      <c r="L9662">
        <v>9</v>
      </c>
      <c r="M9662">
        <v>0.2</v>
      </c>
      <c r="N9662" s="6">
        <v>226.7946</v>
      </c>
      <c r="O9662" t="str">
        <f t="shared" si="450"/>
        <v/>
      </c>
      <c r="P9662" s="6">
        <f t="shared" si="451"/>
        <v>1176.1626666666666</v>
      </c>
      <c r="Q9662">
        <f t="shared" si="452"/>
        <v>1262.3095082396771</v>
      </c>
      <c r="R9662" s="16" t="str">
        <f>TEXT(Ecom[[#This Row],[Dates]],"mmm")</f>
        <v>Jun</v>
      </c>
      <c r="S9662" s="16" t="str">
        <f>TEXT(Ecom[[#This Row],[Dates]],"YYYY")</f>
        <v>2026</v>
      </c>
      <c r="T9662" s="16"/>
    </row>
    <row r="9663" spans="1:20" x14ac:dyDescent="0.25">
      <c r="A9663" t="s">
        <v>28</v>
      </c>
      <c r="B9663" s="16">
        <v>46296</v>
      </c>
      <c r="C9663" t="s">
        <v>44</v>
      </c>
      <c r="D9663" t="s">
        <v>15</v>
      </c>
      <c r="E9663" t="s">
        <v>534</v>
      </c>
      <c r="F9663" t="s">
        <v>24</v>
      </c>
      <c r="G9663">
        <v>93101</v>
      </c>
      <c r="H9663" t="s">
        <v>25</v>
      </c>
      <c r="I9663" t="s">
        <v>35</v>
      </c>
      <c r="J9663" t="s">
        <v>59</v>
      </c>
      <c r="K9663" s="6">
        <v>26.96</v>
      </c>
      <c r="L9663">
        <v>2</v>
      </c>
      <c r="M9663">
        <v>0</v>
      </c>
      <c r="N9663" s="6">
        <v>3.7744</v>
      </c>
      <c r="O9663" t="str">
        <f t="shared" si="450"/>
        <v/>
      </c>
      <c r="P9663" s="6">
        <f t="shared" si="451"/>
        <v>232.83666666666667</v>
      </c>
      <c r="Q9663">
        <f t="shared" si="452"/>
        <v>702.85639783797774</v>
      </c>
      <c r="R9663" s="16" t="str">
        <f>TEXT(Ecom[[#This Row],[Dates]],"mmm")</f>
        <v>Oct</v>
      </c>
      <c r="S9663" s="16" t="str">
        <f>TEXT(Ecom[[#This Row],[Dates]],"YYYY")</f>
        <v>2026</v>
      </c>
      <c r="T9663" s="16"/>
    </row>
    <row r="9664" spans="1:20" x14ac:dyDescent="0.25">
      <c r="A9664" t="s">
        <v>28</v>
      </c>
      <c r="B9664" s="16">
        <v>46142</v>
      </c>
      <c r="C9664" t="s">
        <v>44</v>
      </c>
      <c r="D9664" t="s">
        <v>15</v>
      </c>
      <c r="E9664" t="s">
        <v>534</v>
      </c>
      <c r="F9664" t="s">
        <v>24</v>
      </c>
      <c r="G9664">
        <v>93101</v>
      </c>
      <c r="H9664" t="s">
        <v>25</v>
      </c>
      <c r="I9664" t="s">
        <v>35</v>
      </c>
      <c r="J9664" t="s">
        <v>36</v>
      </c>
      <c r="K9664" s="6">
        <v>477.6</v>
      </c>
      <c r="L9664">
        <v>3</v>
      </c>
      <c r="M9664">
        <v>0.2</v>
      </c>
      <c r="N9664" s="6">
        <v>161.19</v>
      </c>
      <c r="O9664" t="str">
        <f t="shared" si="450"/>
        <v/>
      </c>
      <c r="P9664" s="6">
        <f t="shared" si="451"/>
        <v>228.17</v>
      </c>
      <c r="Q9664">
        <f t="shared" si="452"/>
        <v>422.61776118414178</v>
      </c>
      <c r="R9664" s="16" t="str">
        <f>TEXT(Ecom[[#This Row],[Dates]],"mmm")</f>
        <v>Apr</v>
      </c>
      <c r="S9664" s="16" t="str">
        <f>TEXT(Ecom[[#This Row],[Dates]],"YYYY")</f>
        <v>2026</v>
      </c>
      <c r="T9664" s="16"/>
    </row>
    <row r="9665" spans="1:20" x14ac:dyDescent="0.25">
      <c r="A9665" t="s">
        <v>28</v>
      </c>
      <c r="B9665" s="16">
        <v>45927</v>
      </c>
      <c r="C9665" t="s">
        <v>14</v>
      </c>
      <c r="D9665" t="s">
        <v>15</v>
      </c>
      <c r="E9665" t="s">
        <v>52</v>
      </c>
      <c r="F9665" t="s">
        <v>24</v>
      </c>
      <c r="G9665">
        <v>94109</v>
      </c>
      <c r="H9665" t="s">
        <v>25</v>
      </c>
      <c r="I9665" t="s">
        <v>26</v>
      </c>
      <c r="J9665" t="s">
        <v>32</v>
      </c>
      <c r="K9665" s="6">
        <v>193.95</v>
      </c>
      <c r="L9665">
        <v>3</v>
      </c>
      <c r="M9665">
        <v>0</v>
      </c>
      <c r="N9665" s="6">
        <v>9.6974999999999998</v>
      </c>
      <c r="O9665" t="str">
        <f t="shared" si="450"/>
        <v/>
      </c>
      <c r="P9665" s="6">
        <f t="shared" si="451"/>
        <v>108.95</v>
      </c>
      <c r="Q9665">
        <f t="shared" si="452"/>
        <v>126.42296342627584</v>
      </c>
      <c r="R9665" s="16" t="str">
        <f>TEXT(Ecom[[#This Row],[Dates]],"mmm")</f>
        <v>Sep</v>
      </c>
      <c r="S9665" s="16" t="str">
        <f>TEXT(Ecom[[#This Row],[Dates]],"YYYY")</f>
        <v>2025</v>
      </c>
      <c r="T9665" s="16"/>
    </row>
    <row r="9666" spans="1:20" x14ac:dyDescent="0.25">
      <c r="A9666" t="s">
        <v>168</v>
      </c>
      <c r="B9666" s="16">
        <v>46359</v>
      </c>
      <c r="C9666" t="s">
        <v>22</v>
      </c>
      <c r="D9666" t="s">
        <v>15</v>
      </c>
      <c r="E9666" t="s">
        <v>254</v>
      </c>
      <c r="F9666" t="s">
        <v>24</v>
      </c>
      <c r="G9666">
        <v>92503</v>
      </c>
      <c r="H9666" t="s">
        <v>25</v>
      </c>
      <c r="I9666" t="s">
        <v>26</v>
      </c>
      <c r="J9666" t="s">
        <v>41</v>
      </c>
      <c r="K9666" s="6">
        <v>12.96</v>
      </c>
      <c r="L9666">
        <v>2</v>
      </c>
      <c r="M9666">
        <v>0</v>
      </c>
      <c r="N9666" s="6">
        <v>6.2207999999999997</v>
      </c>
      <c r="O9666" t="str">
        <f t="shared" ref="O9666:O9729" si="453">IF(N9666&lt;0,N9666,"")</f>
        <v/>
      </c>
      <c r="P9666" s="6">
        <f t="shared" si="451"/>
        <v>48.44</v>
      </c>
      <c r="Q9666">
        <f t="shared" si="452"/>
        <v>126.13955842637154</v>
      </c>
      <c r="R9666" s="16" t="str">
        <f>TEXT(Ecom[[#This Row],[Dates]],"mmm")</f>
        <v>Dec</v>
      </c>
      <c r="S9666" s="16" t="str">
        <f>TEXT(Ecom[[#This Row],[Dates]],"YYYY")</f>
        <v>2026</v>
      </c>
      <c r="T9666" s="16"/>
    </row>
    <row r="9667" spans="1:20" x14ac:dyDescent="0.25">
      <c r="A9667" t="s">
        <v>28</v>
      </c>
      <c r="B9667" s="16">
        <v>45670</v>
      </c>
      <c r="C9667" t="s">
        <v>14</v>
      </c>
      <c r="D9667" t="s">
        <v>15</v>
      </c>
      <c r="E9667" t="s">
        <v>23</v>
      </c>
      <c r="F9667" t="s">
        <v>24</v>
      </c>
      <c r="G9667">
        <v>90049</v>
      </c>
      <c r="H9667" t="s">
        <v>25</v>
      </c>
      <c r="I9667" t="s">
        <v>19</v>
      </c>
      <c r="J9667" t="s">
        <v>33</v>
      </c>
      <c r="K9667" s="6">
        <v>119.94</v>
      </c>
      <c r="L9667">
        <v>3</v>
      </c>
      <c r="M9667">
        <v>0</v>
      </c>
      <c r="N9667" s="6">
        <v>23.988</v>
      </c>
      <c r="O9667" t="str">
        <f t="shared" si="453"/>
        <v/>
      </c>
      <c r="P9667" s="6">
        <f t="shared" ref="P9667:P9730" si="454">AVERAGE(K9667:K9669)</f>
        <v>50.149333333333324</v>
      </c>
      <c r="Q9667">
        <f t="shared" si="452"/>
        <v>28.554915485260501</v>
      </c>
      <c r="R9667" s="16" t="str">
        <f>TEXT(Ecom[[#This Row],[Dates]],"mmm")</f>
        <v>Jan</v>
      </c>
      <c r="S9667" s="16" t="str">
        <f>TEXT(Ecom[[#This Row],[Dates]],"YYYY")</f>
        <v>2025</v>
      </c>
      <c r="T9667" s="16"/>
    </row>
    <row r="9668" spans="1:20" x14ac:dyDescent="0.25">
      <c r="A9668" t="s">
        <v>28</v>
      </c>
      <c r="B9668" s="16">
        <v>45691</v>
      </c>
      <c r="C9668" t="s">
        <v>14</v>
      </c>
      <c r="D9668" t="s">
        <v>15</v>
      </c>
      <c r="E9668" t="s">
        <v>23</v>
      </c>
      <c r="F9668" t="s">
        <v>24</v>
      </c>
      <c r="G9668">
        <v>90049</v>
      </c>
      <c r="H9668" t="s">
        <v>25</v>
      </c>
      <c r="I9668" t="s">
        <v>19</v>
      </c>
      <c r="J9668" t="s">
        <v>33</v>
      </c>
      <c r="K9668" s="6">
        <v>12.42</v>
      </c>
      <c r="L9668">
        <v>3</v>
      </c>
      <c r="M9668">
        <v>0</v>
      </c>
      <c r="N9668" s="6">
        <v>4.4711999999999996</v>
      </c>
      <c r="O9668" t="str">
        <f t="shared" si="453"/>
        <v/>
      </c>
      <c r="P9668" s="6">
        <f t="shared" si="454"/>
        <v>34.159333333333336</v>
      </c>
      <c r="Q9668">
        <f t="shared" si="452"/>
        <v>35.378976850143118</v>
      </c>
      <c r="R9668" s="16" t="str">
        <f>TEXT(Ecom[[#This Row],[Dates]],"mmm")</f>
        <v>Feb</v>
      </c>
      <c r="S9668" s="16" t="str">
        <f>TEXT(Ecom[[#This Row],[Dates]],"YYYY")</f>
        <v>2025</v>
      </c>
      <c r="T9668" s="16"/>
    </row>
    <row r="9669" spans="1:20" x14ac:dyDescent="0.25">
      <c r="A9669" t="s">
        <v>28</v>
      </c>
      <c r="B9669" s="16">
        <v>46348</v>
      </c>
      <c r="C9669" t="s">
        <v>14</v>
      </c>
      <c r="D9669" t="s">
        <v>15</v>
      </c>
      <c r="E9669" t="s">
        <v>619</v>
      </c>
      <c r="F9669" t="s">
        <v>24</v>
      </c>
      <c r="G9669">
        <v>92672</v>
      </c>
      <c r="H9669" t="s">
        <v>25</v>
      </c>
      <c r="I9669" t="s">
        <v>26</v>
      </c>
      <c r="J9669" t="s">
        <v>37</v>
      </c>
      <c r="K9669" s="6">
        <v>18.088000000000001</v>
      </c>
      <c r="L9669">
        <v>7</v>
      </c>
      <c r="M9669">
        <v>0.2</v>
      </c>
      <c r="N9669" s="6">
        <v>6.5568999999999997</v>
      </c>
      <c r="O9669" t="str">
        <f t="shared" si="453"/>
        <v/>
      </c>
      <c r="P9669" s="6">
        <f t="shared" si="454"/>
        <v>34.999333333333333</v>
      </c>
      <c r="Q9669">
        <f t="shared" ref="Q9669:Q9732" si="455">SQRT(SUMXMY2(K9669:K9671,P9667:P9669)/3)</f>
        <v>30.87583986801906</v>
      </c>
      <c r="R9669" s="16" t="str">
        <f>TEXT(Ecom[[#This Row],[Dates]],"mmm")</f>
        <v>Nov</v>
      </c>
      <c r="S9669" s="16" t="str">
        <f>TEXT(Ecom[[#This Row],[Dates]],"YYYY")</f>
        <v>2026</v>
      </c>
      <c r="T9669" s="16"/>
    </row>
    <row r="9670" spans="1:20" x14ac:dyDescent="0.25">
      <c r="A9670" t="s">
        <v>28</v>
      </c>
      <c r="B9670" s="16">
        <v>45959</v>
      </c>
      <c r="C9670" t="s">
        <v>14</v>
      </c>
      <c r="D9670" t="s">
        <v>15</v>
      </c>
      <c r="E9670" t="s">
        <v>619</v>
      </c>
      <c r="F9670" t="s">
        <v>24</v>
      </c>
      <c r="G9670">
        <v>92672</v>
      </c>
      <c r="H9670" t="s">
        <v>25</v>
      </c>
      <c r="I9670" t="s">
        <v>26</v>
      </c>
      <c r="J9670" t="s">
        <v>60</v>
      </c>
      <c r="K9670" s="6">
        <v>71.97</v>
      </c>
      <c r="L9670">
        <v>3</v>
      </c>
      <c r="M9670">
        <v>0</v>
      </c>
      <c r="N9670" s="6">
        <v>35.984999999999999</v>
      </c>
      <c r="O9670" t="str">
        <f t="shared" si="453"/>
        <v/>
      </c>
      <c r="P9670" s="6">
        <f t="shared" si="454"/>
        <v>50.53</v>
      </c>
      <c r="Q9670">
        <f t="shared" si="455"/>
        <v>26.027202869021195</v>
      </c>
      <c r="R9670" s="16" t="str">
        <f>TEXT(Ecom[[#This Row],[Dates]],"mmm")</f>
        <v>Oct</v>
      </c>
      <c r="S9670" s="16" t="str">
        <f>TEXT(Ecom[[#This Row],[Dates]],"YYYY")</f>
        <v>2025</v>
      </c>
      <c r="T9670" s="16"/>
    </row>
    <row r="9671" spans="1:20" x14ac:dyDescent="0.25">
      <c r="A9671" t="s">
        <v>28</v>
      </c>
      <c r="B9671" s="16">
        <v>45731</v>
      </c>
      <c r="C9671" t="s">
        <v>14</v>
      </c>
      <c r="D9671" t="s">
        <v>15</v>
      </c>
      <c r="E9671" t="s">
        <v>87</v>
      </c>
      <c r="F9671" t="s">
        <v>88</v>
      </c>
      <c r="G9671">
        <v>35601</v>
      </c>
      <c r="H9671" t="s">
        <v>18</v>
      </c>
      <c r="I9671" t="s">
        <v>26</v>
      </c>
      <c r="J9671" t="s">
        <v>27</v>
      </c>
      <c r="K9671" s="6">
        <v>14.94</v>
      </c>
      <c r="L9671">
        <v>3</v>
      </c>
      <c r="M9671">
        <v>0</v>
      </c>
      <c r="N9671" s="6">
        <v>6.8723999999999998</v>
      </c>
      <c r="O9671" t="str">
        <f t="shared" si="453"/>
        <v/>
      </c>
      <c r="P9671" s="6">
        <f t="shared" si="454"/>
        <v>33.873333333333335</v>
      </c>
      <c r="Q9671">
        <f t="shared" si="455"/>
        <v>15.743521400057681</v>
      </c>
      <c r="R9671" s="16" t="str">
        <f>TEXT(Ecom[[#This Row],[Dates]],"mmm")</f>
        <v>Mar</v>
      </c>
      <c r="S9671" s="16" t="str">
        <f>TEXT(Ecom[[#This Row],[Dates]],"YYYY")</f>
        <v>2025</v>
      </c>
      <c r="T9671" s="16"/>
    </row>
    <row r="9672" spans="1:20" x14ac:dyDescent="0.25">
      <c r="A9672" t="s">
        <v>62</v>
      </c>
      <c r="B9672" s="16">
        <v>45701</v>
      </c>
      <c r="C9672" t="s">
        <v>22</v>
      </c>
      <c r="D9672" t="s">
        <v>15</v>
      </c>
      <c r="E9672" t="s">
        <v>332</v>
      </c>
      <c r="F9672" t="s">
        <v>40</v>
      </c>
      <c r="G9672">
        <v>27405</v>
      </c>
      <c r="H9672" t="s">
        <v>18</v>
      </c>
      <c r="I9672" t="s">
        <v>26</v>
      </c>
      <c r="J9672" t="s">
        <v>34</v>
      </c>
      <c r="K9672" s="6">
        <v>64.680000000000007</v>
      </c>
      <c r="L9672">
        <v>7</v>
      </c>
      <c r="M9672">
        <v>0.2</v>
      </c>
      <c r="N9672" s="6">
        <v>8.0850000000000009</v>
      </c>
      <c r="O9672" t="str">
        <f t="shared" si="453"/>
        <v/>
      </c>
      <c r="P9672" s="6">
        <f t="shared" si="454"/>
        <v>31.549333333333337</v>
      </c>
      <c r="Q9672">
        <f t="shared" si="455"/>
        <v>17.294294109351238</v>
      </c>
      <c r="R9672" s="16" t="str">
        <f>TEXT(Ecom[[#This Row],[Dates]],"mmm")</f>
        <v>Feb</v>
      </c>
      <c r="S9672" s="16" t="str">
        <f>TEXT(Ecom[[#This Row],[Dates]],"YYYY")</f>
        <v>2025</v>
      </c>
      <c r="T9672" s="16"/>
    </row>
    <row r="9673" spans="1:20" x14ac:dyDescent="0.25">
      <c r="A9673" t="s">
        <v>28</v>
      </c>
      <c r="B9673" s="16">
        <v>46161</v>
      </c>
      <c r="C9673" t="s">
        <v>14</v>
      </c>
      <c r="D9673" t="s">
        <v>15</v>
      </c>
      <c r="E9673" t="s">
        <v>139</v>
      </c>
      <c r="F9673" t="s">
        <v>24</v>
      </c>
      <c r="G9673">
        <v>94568</v>
      </c>
      <c r="H9673" t="s">
        <v>25</v>
      </c>
      <c r="I9673" t="s">
        <v>35</v>
      </c>
      <c r="J9673" t="s">
        <v>36</v>
      </c>
      <c r="K9673" s="6">
        <v>22</v>
      </c>
      <c r="L9673">
        <v>5</v>
      </c>
      <c r="M9673">
        <v>0.2</v>
      </c>
      <c r="N9673" s="6">
        <v>1.375</v>
      </c>
      <c r="O9673" t="str">
        <f t="shared" si="453"/>
        <v/>
      </c>
      <c r="P9673" s="6">
        <f t="shared" si="454"/>
        <v>509.97933333333339</v>
      </c>
      <c r="Q9673">
        <f t="shared" si="455"/>
        <v>571.77459877511558</v>
      </c>
      <c r="R9673" s="16" t="str">
        <f>TEXT(Ecom[[#This Row],[Dates]],"mmm")</f>
        <v>May</v>
      </c>
      <c r="S9673" s="16" t="str">
        <f>TEXT(Ecom[[#This Row],[Dates]],"YYYY")</f>
        <v>2026</v>
      </c>
      <c r="T9673" s="16"/>
    </row>
    <row r="9674" spans="1:20" x14ac:dyDescent="0.25">
      <c r="A9674" t="s">
        <v>28</v>
      </c>
      <c r="B9674" s="16">
        <v>46070</v>
      </c>
      <c r="C9674" t="s">
        <v>44</v>
      </c>
      <c r="D9674" t="s">
        <v>15</v>
      </c>
      <c r="E9674" t="s">
        <v>55</v>
      </c>
      <c r="F9674" t="s">
        <v>56</v>
      </c>
      <c r="G9674">
        <v>19143</v>
      </c>
      <c r="H9674" t="s">
        <v>57</v>
      </c>
      <c r="I9674" t="s">
        <v>26</v>
      </c>
      <c r="J9674" t="s">
        <v>41</v>
      </c>
      <c r="K9674" s="6">
        <v>7.968</v>
      </c>
      <c r="L9674">
        <v>2</v>
      </c>
      <c r="M9674">
        <v>0.2</v>
      </c>
      <c r="N9674" s="6">
        <v>2.6892</v>
      </c>
      <c r="O9674" t="str">
        <f t="shared" si="453"/>
        <v/>
      </c>
      <c r="P9674" s="6">
        <f t="shared" si="454"/>
        <v>511.52333333333337</v>
      </c>
      <c r="Q9674">
        <f t="shared" si="455"/>
        <v>636.59437753058694</v>
      </c>
      <c r="R9674" s="16" t="str">
        <f>TEXT(Ecom[[#This Row],[Dates]],"mmm")</f>
        <v>Feb</v>
      </c>
      <c r="S9674" s="16" t="str">
        <f>TEXT(Ecom[[#This Row],[Dates]],"YYYY")</f>
        <v>2026</v>
      </c>
      <c r="T9674" s="16"/>
    </row>
    <row r="9675" spans="1:20" x14ac:dyDescent="0.25">
      <c r="A9675" t="s">
        <v>28</v>
      </c>
      <c r="B9675" s="16">
        <v>45773</v>
      </c>
      <c r="C9675" t="s">
        <v>44</v>
      </c>
      <c r="D9675" t="s">
        <v>15</v>
      </c>
      <c r="E9675" t="s">
        <v>55</v>
      </c>
      <c r="F9675" t="s">
        <v>56</v>
      </c>
      <c r="G9675">
        <v>19143</v>
      </c>
      <c r="H9675" t="s">
        <v>57</v>
      </c>
      <c r="I9675" t="s">
        <v>35</v>
      </c>
      <c r="J9675" t="s">
        <v>36</v>
      </c>
      <c r="K9675" s="6">
        <v>1499.97</v>
      </c>
      <c r="L9675">
        <v>5</v>
      </c>
      <c r="M9675">
        <v>0.4</v>
      </c>
      <c r="N9675" s="6">
        <v>-374.99250000000001</v>
      </c>
      <c r="O9675">
        <f t="shared" si="453"/>
        <v>-374.99250000000001</v>
      </c>
      <c r="P9675" s="6">
        <f t="shared" si="454"/>
        <v>522.73400000000004</v>
      </c>
      <c r="Q9675">
        <f t="shared" si="455"/>
        <v>694.42807431364918</v>
      </c>
      <c r="R9675" s="16" t="str">
        <f>TEXT(Ecom[[#This Row],[Dates]],"mmm")</f>
        <v>Apr</v>
      </c>
      <c r="S9675" s="16" t="str">
        <f>TEXT(Ecom[[#This Row],[Dates]],"YYYY")</f>
        <v>2025</v>
      </c>
      <c r="T9675" s="16"/>
    </row>
    <row r="9676" spans="1:20" x14ac:dyDescent="0.25">
      <c r="A9676" t="s">
        <v>13</v>
      </c>
      <c r="B9676" s="16">
        <v>46081</v>
      </c>
      <c r="C9676" t="s">
        <v>14</v>
      </c>
      <c r="D9676" t="s">
        <v>15</v>
      </c>
      <c r="E9676" t="s">
        <v>61</v>
      </c>
      <c r="F9676" t="s">
        <v>46</v>
      </c>
      <c r="G9676">
        <v>77095</v>
      </c>
      <c r="H9676" t="s">
        <v>47</v>
      </c>
      <c r="I9676" t="s">
        <v>26</v>
      </c>
      <c r="J9676" t="s">
        <v>32</v>
      </c>
      <c r="K9676" s="6">
        <v>26.632000000000001</v>
      </c>
      <c r="L9676">
        <v>1</v>
      </c>
      <c r="M9676">
        <v>0.2</v>
      </c>
      <c r="N9676" s="6">
        <v>1.3315999999999999</v>
      </c>
      <c r="O9676" t="str">
        <f t="shared" si="453"/>
        <v/>
      </c>
      <c r="P9676" s="6">
        <f t="shared" si="454"/>
        <v>44.084000000000003</v>
      </c>
      <c r="Q9676">
        <f t="shared" si="455"/>
        <v>394.54909926555308</v>
      </c>
      <c r="R9676" s="16" t="str">
        <f>TEXT(Ecom[[#This Row],[Dates]],"mmm")</f>
        <v>Feb</v>
      </c>
      <c r="S9676" s="16" t="str">
        <f>TEXT(Ecom[[#This Row],[Dates]],"YYYY")</f>
        <v>2026</v>
      </c>
      <c r="T9676" s="16"/>
    </row>
    <row r="9677" spans="1:20" x14ac:dyDescent="0.25">
      <c r="A9677" t="s">
        <v>28</v>
      </c>
      <c r="B9677" s="16">
        <v>46137</v>
      </c>
      <c r="C9677" t="s">
        <v>14</v>
      </c>
      <c r="D9677" t="s">
        <v>15</v>
      </c>
      <c r="E9677" t="s">
        <v>418</v>
      </c>
      <c r="F9677" t="s">
        <v>24</v>
      </c>
      <c r="G9677">
        <v>93309</v>
      </c>
      <c r="H9677" t="s">
        <v>25</v>
      </c>
      <c r="I9677" t="s">
        <v>19</v>
      </c>
      <c r="J9677" t="s">
        <v>33</v>
      </c>
      <c r="K9677" s="6">
        <v>41.6</v>
      </c>
      <c r="L9677">
        <v>4</v>
      </c>
      <c r="M9677">
        <v>0</v>
      </c>
      <c r="N9677" s="6">
        <v>14.144</v>
      </c>
      <c r="O9677" t="str">
        <f t="shared" si="453"/>
        <v/>
      </c>
      <c r="P9677" s="6">
        <f t="shared" si="454"/>
        <v>37.536666666666669</v>
      </c>
      <c r="Q9677">
        <f t="shared" si="455"/>
        <v>278.58001178383472</v>
      </c>
      <c r="R9677" s="16" t="str">
        <f>TEXT(Ecom[[#This Row],[Dates]],"mmm")</f>
        <v>Apr</v>
      </c>
      <c r="S9677" s="16" t="str">
        <f>TEXT(Ecom[[#This Row],[Dates]],"YYYY")</f>
        <v>2026</v>
      </c>
      <c r="T9677" s="16"/>
    </row>
    <row r="9678" spans="1:20" x14ac:dyDescent="0.25">
      <c r="A9678" t="s">
        <v>28</v>
      </c>
      <c r="B9678" s="16">
        <v>46349</v>
      </c>
      <c r="C9678" t="s">
        <v>22</v>
      </c>
      <c r="D9678" t="s">
        <v>15</v>
      </c>
      <c r="E9678" t="s">
        <v>182</v>
      </c>
      <c r="F9678" t="s">
        <v>74</v>
      </c>
      <c r="G9678">
        <v>47374</v>
      </c>
      <c r="H9678" t="s">
        <v>47</v>
      </c>
      <c r="I9678" t="s">
        <v>26</v>
      </c>
      <c r="J9678" t="s">
        <v>60</v>
      </c>
      <c r="K9678" s="6">
        <v>64.02</v>
      </c>
      <c r="L9678">
        <v>6</v>
      </c>
      <c r="M9678">
        <v>0</v>
      </c>
      <c r="N9678" s="6">
        <v>29.449200000000001</v>
      </c>
      <c r="O9678" t="str">
        <f t="shared" si="453"/>
        <v/>
      </c>
      <c r="P9678" s="6">
        <f t="shared" si="454"/>
        <v>25.95</v>
      </c>
      <c r="Q9678">
        <f t="shared" si="455"/>
        <v>23.774881986699352</v>
      </c>
      <c r="R9678" s="16" t="str">
        <f>TEXT(Ecom[[#This Row],[Dates]],"mmm")</f>
        <v>Nov</v>
      </c>
      <c r="S9678" s="16" t="str">
        <f>TEXT(Ecom[[#This Row],[Dates]],"YYYY")</f>
        <v>2026</v>
      </c>
      <c r="T9678" s="16"/>
    </row>
    <row r="9679" spans="1:20" x14ac:dyDescent="0.25">
      <c r="A9679" t="s">
        <v>28</v>
      </c>
      <c r="B9679" s="16">
        <v>46244</v>
      </c>
      <c r="C9679" t="s">
        <v>22</v>
      </c>
      <c r="D9679" t="s">
        <v>15</v>
      </c>
      <c r="E9679" t="s">
        <v>75</v>
      </c>
      <c r="F9679" t="s">
        <v>76</v>
      </c>
      <c r="G9679">
        <v>10009</v>
      </c>
      <c r="H9679" t="s">
        <v>57</v>
      </c>
      <c r="I9679" t="s">
        <v>26</v>
      </c>
      <c r="J9679" t="s">
        <v>34</v>
      </c>
      <c r="K9679" s="6">
        <v>6.99</v>
      </c>
      <c r="L9679">
        <v>3</v>
      </c>
      <c r="M9679">
        <v>0</v>
      </c>
      <c r="N9679" s="6">
        <v>2.0270999999999999</v>
      </c>
      <c r="O9679" t="str">
        <f t="shared" si="453"/>
        <v/>
      </c>
      <c r="P9679" s="6">
        <f t="shared" si="454"/>
        <v>112.31</v>
      </c>
      <c r="Q9679">
        <f t="shared" si="455"/>
        <v>123.46486010797358</v>
      </c>
      <c r="R9679" s="16" t="str">
        <f>TEXT(Ecom[[#This Row],[Dates]],"mmm")</f>
        <v>Aug</v>
      </c>
      <c r="S9679" s="16" t="str">
        <f>TEXT(Ecom[[#This Row],[Dates]],"YYYY")</f>
        <v>2026</v>
      </c>
      <c r="T9679" s="16"/>
    </row>
    <row r="9680" spans="1:20" x14ac:dyDescent="0.25">
      <c r="A9680" t="s">
        <v>28</v>
      </c>
      <c r="B9680" s="16">
        <v>46006</v>
      </c>
      <c r="C9680" t="s">
        <v>22</v>
      </c>
      <c r="D9680" t="s">
        <v>15</v>
      </c>
      <c r="E9680" t="s">
        <v>75</v>
      </c>
      <c r="F9680" t="s">
        <v>76</v>
      </c>
      <c r="G9680">
        <v>10009</v>
      </c>
      <c r="H9680" t="s">
        <v>57</v>
      </c>
      <c r="I9680" t="s">
        <v>26</v>
      </c>
      <c r="J9680" t="s">
        <v>110</v>
      </c>
      <c r="K9680" s="6">
        <v>6.84</v>
      </c>
      <c r="L9680">
        <v>1</v>
      </c>
      <c r="M9680">
        <v>0</v>
      </c>
      <c r="N9680" s="6">
        <v>1.8468</v>
      </c>
      <c r="O9680" t="str">
        <f t="shared" si="453"/>
        <v/>
      </c>
      <c r="P9680" s="6">
        <f t="shared" si="454"/>
        <v>332.7</v>
      </c>
      <c r="Q9680">
        <f t="shared" si="455"/>
        <v>229.00584257466738</v>
      </c>
      <c r="R9680" s="16" t="str">
        <f>TEXT(Ecom[[#This Row],[Dates]],"mmm")</f>
        <v>Dec</v>
      </c>
      <c r="S9680" s="16" t="str">
        <f>TEXT(Ecom[[#This Row],[Dates]],"YYYY")</f>
        <v>2025</v>
      </c>
      <c r="T9680" s="16"/>
    </row>
    <row r="9681" spans="1:20" x14ac:dyDescent="0.25">
      <c r="A9681" t="s">
        <v>28</v>
      </c>
      <c r="B9681" s="16">
        <v>46320</v>
      </c>
      <c r="C9681" t="s">
        <v>22</v>
      </c>
      <c r="D9681" t="s">
        <v>15</v>
      </c>
      <c r="E9681" t="s">
        <v>52</v>
      </c>
      <c r="F9681" t="s">
        <v>24</v>
      </c>
      <c r="G9681">
        <v>94122</v>
      </c>
      <c r="H9681" t="s">
        <v>25</v>
      </c>
      <c r="I9681" t="s">
        <v>26</v>
      </c>
      <c r="J9681" t="s">
        <v>32</v>
      </c>
      <c r="K9681" s="6">
        <v>323.10000000000002</v>
      </c>
      <c r="L9681">
        <v>2</v>
      </c>
      <c r="M9681">
        <v>0</v>
      </c>
      <c r="N9681" s="6">
        <v>61.389000000000003</v>
      </c>
      <c r="O9681" t="str">
        <f t="shared" si="453"/>
        <v/>
      </c>
      <c r="P9681" s="6">
        <f t="shared" si="454"/>
        <v>333.3</v>
      </c>
      <c r="Q9681">
        <f t="shared" si="455"/>
        <v>295.73070593587903</v>
      </c>
      <c r="R9681" s="16" t="str">
        <f>TEXT(Ecom[[#This Row],[Dates]],"mmm")</f>
        <v>Oct</v>
      </c>
      <c r="S9681" s="16" t="str">
        <f>TEXT(Ecom[[#This Row],[Dates]],"YYYY")</f>
        <v>2026</v>
      </c>
      <c r="T9681" s="16"/>
    </row>
    <row r="9682" spans="1:20" x14ac:dyDescent="0.25">
      <c r="A9682" t="s">
        <v>28</v>
      </c>
      <c r="B9682" s="16">
        <v>45821</v>
      </c>
      <c r="C9682" t="s">
        <v>22</v>
      </c>
      <c r="D9682" t="s">
        <v>15</v>
      </c>
      <c r="E9682" t="s">
        <v>52</v>
      </c>
      <c r="F9682" t="s">
        <v>24</v>
      </c>
      <c r="G9682">
        <v>94122</v>
      </c>
      <c r="H9682" t="s">
        <v>25</v>
      </c>
      <c r="I9682" t="s">
        <v>35</v>
      </c>
      <c r="J9682" t="s">
        <v>36</v>
      </c>
      <c r="K9682" s="6">
        <v>668.16</v>
      </c>
      <c r="L9682">
        <v>9</v>
      </c>
      <c r="M9682">
        <v>0.2</v>
      </c>
      <c r="N9682" s="6">
        <v>75.168000000000006</v>
      </c>
      <c r="O9682" t="str">
        <f t="shared" si="453"/>
        <v/>
      </c>
      <c r="P9682" s="6">
        <f t="shared" si="454"/>
        <v>238.55999999999997</v>
      </c>
      <c r="Q9682">
        <f t="shared" si="455"/>
        <v>293.14935306085874</v>
      </c>
      <c r="R9682" s="16" t="str">
        <f>TEXT(Ecom[[#This Row],[Dates]],"mmm")</f>
        <v>Jun</v>
      </c>
      <c r="S9682" s="16" t="str">
        <f>TEXT(Ecom[[#This Row],[Dates]],"YYYY")</f>
        <v>2025</v>
      </c>
      <c r="T9682" s="16"/>
    </row>
    <row r="9683" spans="1:20" x14ac:dyDescent="0.25">
      <c r="A9683" t="s">
        <v>28</v>
      </c>
      <c r="B9683" s="16">
        <v>45839</v>
      </c>
      <c r="C9683" t="s">
        <v>14</v>
      </c>
      <c r="D9683" t="s">
        <v>15</v>
      </c>
      <c r="E9683" t="s">
        <v>52</v>
      </c>
      <c r="F9683" t="s">
        <v>24</v>
      </c>
      <c r="G9683">
        <v>94122</v>
      </c>
      <c r="H9683" t="s">
        <v>25</v>
      </c>
      <c r="I9683" t="s">
        <v>26</v>
      </c>
      <c r="J9683" t="s">
        <v>27</v>
      </c>
      <c r="K9683" s="6">
        <v>8.64</v>
      </c>
      <c r="L9683">
        <v>3</v>
      </c>
      <c r="M9683">
        <v>0</v>
      </c>
      <c r="N9683" s="6">
        <v>4.2336</v>
      </c>
      <c r="O9683" t="str">
        <f t="shared" si="453"/>
        <v/>
      </c>
      <c r="P9683" s="6">
        <f t="shared" si="454"/>
        <v>82.853333333333339</v>
      </c>
      <c r="Q9683">
        <f t="shared" si="455"/>
        <v>230.39408714763621</v>
      </c>
      <c r="R9683" s="16" t="str">
        <f>TEXT(Ecom[[#This Row],[Dates]],"mmm")</f>
        <v>Jul</v>
      </c>
      <c r="S9683" s="16" t="str">
        <f>TEXT(Ecom[[#This Row],[Dates]],"YYYY")</f>
        <v>2025</v>
      </c>
      <c r="T9683" s="16"/>
    </row>
    <row r="9684" spans="1:20" x14ac:dyDescent="0.25">
      <c r="A9684" t="s">
        <v>28</v>
      </c>
      <c r="B9684" s="16">
        <v>46292</v>
      </c>
      <c r="C9684" t="s">
        <v>14</v>
      </c>
      <c r="D9684" t="s">
        <v>15</v>
      </c>
      <c r="E9684" t="s">
        <v>52</v>
      </c>
      <c r="F9684" t="s">
        <v>24</v>
      </c>
      <c r="G9684">
        <v>94122</v>
      </c>
      <c r="H9684" t="s">
        <v>25</v>
      </c>
      <c r="I9684" t="s">
        <v>26</v>
      </c>
      <c r="J9684" t="s">
        <v>41</v>
      </c>
      <c r="K9684" s="6">
        <v>38.880000000000003</v>
      </c>
      <c r="L9684">
        <v>6</v>
      </c>
      <c r="M9684">
        <v>0</v>
      </c>
      <c r="N9684" s="6">
        <v>18.662400000000002</v>
      </c>
      <c r="O9684" t="str">
        <f t="shared" si="453"/>
        <v/>
      </c>
      <c r="P9684" s="6">
        <f t="shared" si="454"/>
        <v>84.293333333333337</v>
      </c>
      <c r="Q9684">
        <f t="shared" si="455"/>
        <v>140.15305326941947</v>
      </c>
      <c r="R9684" s="16" t="str">
        <f>TEXT(Ecom[[#This Row],[Dates]],"mmm")</f>
        <v>Sep</v>
      </c>
      <c r="S9684" s="16" t="str">
        <f>TEXT(Ecom[[#This Row],[Dates]],"YYYY")</f>
        <v>2026</v>
      </c>
      <c r="T9684" s="16"/>
    </row>
    <row r="9685" spans="1:20" x14ac:dyDescent="0.25">
      <c r="A9685" t="s">
        <v>28</v>
      </c>
      <c r="B9685" s="16">
        <v>46186</v>
      </c>
      <c r="C9685" t="s">
        <v>14</v>
      </c>
      <c r="D9685" t="s">
        <v>15</v>
      </c>
      <c r="E9685" t="s">
        <v>52</v>
      </c>
      <c r="F9685" t="s">
        <v>24</v>
      </c>
      <c r="G9685">
        <v>94122</v>
      </c>
      <c r="H9685" t="s">
        <v>25</v>
      </c>
      <c r="I9685" t="s">
        <v>19</v>
      </c>
      <c r="J9685" t="s">
        <v>33</v>
      </c>
      <c r="K9685" s="6">
        <v>201.04</v>
      </c>
      <c r="L9685">
        <v>8</v>
      </c>
      <c r="M9685">
        <v>0</v>
      </c>
      <c r="N9685" s="6">
        <v>54.280799999999999</v>
      </c>
      <c r="O9685" t="str">
        <f t="shared" si="453"/>
        <v/>
      </c>
      <c r="P9685" s="6">
        <f t="shared" si="454"/>
        <v>76.86333333333333</v>
      </c>
      <c r="Q9685">
        <f t="shared" si="455"/>
        <v>86.966291043011466</v>
      </c>
      <c r="R9685" s="16" t="str">
        <f>TEXT(Ecom[[#This Row],[Dates]],"mmm")</f>
        <v>Jun</v>
      </c>
      <c r="S9685" s="16" t="str">
        <f>TEXT(Ecom[[#This Row],[Dates]],"YYYY")</f>
        <v>2026</v>
      </c>
      <c r="T9685" s="16"/>
    </row>
    <row r="9686" spans="1:20" x14ac:dyDescent="0.25">
      <c r="A9686" t="s">
        <v>28</v>
      </c>
      <c r="B9686" s="16">
        <v>45892</v>
      </c>
      <c r="C9686" t="s">
        <v>14</v>
      </c>
      <c r="D9686" t="s">
        <v>15</v>
      </c>
      <c r="E9686" t="s">
        <v>52</v>
      </c>
      <c r="F9686" t="s">
        <v>24</v>
      </c>
      <c r="G9686">
        <v>94122</v>
      </c>
      <c r="H9686" t="s">
        <v>25</v>
      </c>
      <c r="I9686" t="s">
        <v>26</v>
      </c>
      <c r="J9686" t="s">
        <v>41</v>
      </c>
      <c r="K9686" s="6">
        <v>12.96</v>
      </c>
      <c r="L9686">
        <v>2</v>
      </c>
      <c r="M9686">
        <v>0</v>
      </c>
      <c r="N9686" s="6">
        <v>6.3503999999999996</v>
      </c>
      <c r="O9686" t="str">
        <f t="shared" si="453"/>
        <v/>
      </c>
      <c r="P9686" s="6">
        <f t="shared" si="454"/>
        <v>21.55</v>
      </c>
      <c r="Q9686">
        <f t="shared" si="455"/>
        <v>54.482173401200868</v>
      </c>
      <c r="R9686" s="16" t="str">
        <f>TEXT(Ecom[[#This Row],[Dates]],"mmm")</f>
        <v>Aug</v>
      </c>
      <c r="S9686" s="16" t="str">
        <f>TEXT(Ecom[[#This Row],[Dates]],"YYYY")</f>
        <v>2025</v>
      </c>
      <c r="T9686" s="16"/>
    </row>
    <row r="9687" spans="1:20" x14ac:dyDescent="0.25">
      <c r="A9687" t="s">
        <v>13</v>
      </c>
      <c r="B9687" s="16">
        <v>45742</v>
      </c>
      <c r="C9687" t="s">
        <v>22</v>
      </c>
      <c r="D9687" t="s">
        <v>15</v>
      </c>
      <c r="E9687" t="s">
        <v>23</v>
      </c>
      <c r="F9687" t="s">
        <v>24</v>
      </c>
      <c r="G9687">
        <v>90032</v>
      </c>
      <c r="H9687" t="s">
        <v>25</v>
      </c>
      <c r="I9687" t="s">
        <v>35</v>
      </c>
      <c r="J9687" t="s">
        <v>59</v>
      </c>
      <c r="K9687" s="6">
        <v>16.59</v>
      </c>
      <c r="L9687">
        <v>1</v>
      </c>
      <c r="M9687">
        <v>0</v>
      </c>
      <c r="N9687" s="6">
        <v>5.8064999999999998</v>
      </c>
      <c r="O9687" t="str">
        <f t="shared" si="453"/>
        <v/>
      </c>
      <c r="P9687" s="6">
        <f t="shared" si="454"/>
        <v>21.111999999999998</v>
      </c>
      <c r="Q9687">
        <f t="shared" si="455"/>
        <v>36.083617552896541</v>
      </c>
      <c r="R9687" s="16" t="str">
        <f>TEXT(Ecom[[#This Row],[Dates]],"mmm")</f>
        <v>Mar</v>
      </c>
      <c r="S9687" s="16" t="str">
        <f>TEXT(Ecom[[#This Row],[Dates]],"YYYY")</f>
        <v>2025</v>
      </c>
      <c r="T9687" s="16"/>
    </row>
    <row r="9688" spans="1:20" x14ac:dyDescent="0.25">
      <c r="A9688" t="s">
        <v>28</v>
      </c>
      <c r="B9688" s="16">
        <v>45805</v>
      </c>
      <c r="C9688" t="s">
        <v>14</v>
      </c>
      <c r="D9688" t="s">
        <v>15</v>
      </c>
      <c r="E9688" t="s">
        <v>144</v>
      </c>
      <c r="F9688" t="s">
        <v>24</v>
      </c>
      <c r="G9688">
        <v>92037</v>
      </c>
      <c r="H9688" t="s">
        <v>25</v>
      </c>
      <c r="I9688" t="s">
        <v>26</v>
      </c>
      <c r="J9688" t="s">
        <v>34</v>
      </c>
      <c r="K9688" s="6">
        <v>35.1</v>
      </c>
      <c r="L9688">
        <v>6</v>
      </c>
      <c r="M9688">
        <v>0</v>
      </c>
      <c r="N9688" s="6">
        <v>10.179</v>
      </c>
      <c r="O9688" t="str">
        <f t="shared" si="453"/>
        <v/>
      </c>
      <c r="P9688" s="6">
        <f t="shared" si="454"/>
        <v>26.382000000000001</v>
      </c>
      <c r="Q9688">
        <f t="shared" si="455"/>
        <v>10.155851843477565</v>
      </c>
      <c r="R9688" s="16" t="str">
        <f>TEXT(Ecom[[#This Row],[Dates]],"mmm")</f>
        <v>May</v>
      </c>
      <c r="S9688" s="16" t="str">
        <f>TEXT(Ecom[[#This Row],[Dates]],"YYYY")</f>
        <v>2025</v>
      </c>
      <c r="T9688" s="16"/>
    </row>
    <row r="9689" spans="1:20" x14ac:dyDescent="0.25">
      <c r="A9689" t="s">
        <v>28</v>
      </c>
      <c r="B9689" s="16">
        <v>45877</v>
      </c>
      <c r="C9689" t="s">
        <v>44</v>
      </c>
      <c r="D9689" t="s">
        <v>15</v>
      </c>
      <c r="E9689" t="s">
        <v>155</v>
      </c>
      <c r="F9689" t="s">
        <v>46</v>
      </c>
      <c r="G9689">
        <v>76017</v>
      </c>
      <c r="H9689" t="s">
        <v>47</v>
      </c>
      <c r="I9689" t="s">
        <v>26</v>
      </c>
      <c r="J9689" t="s">
        <v>37</v>
      </c>
      <c r="K9689" s="6">
        <v>11.646000000000001</v>
      </c>
      <c r="L9689">
        <v>9</v>
      </c>
      <c r="M9689">
        <v>0.8</v>
      </c>
      <c r="N9689" s="6">
        <v>-17.469000000000001</v>
      </c>
      <c r="O9689">
        <f t="shared" si="453"/>
        <v>-17.469000000000001</v>
      </c>
      <c r="P9689" s="6">
        <f t="shared" si="454"/>
        <v>182.66866666666667</v>
      </c>
      <c r="Q9689">
        <f t="shared" si="455"/>
        <v>185.6106519528725</v>
      </c>
      <c r="R9689" s="16" t="str">
        <f>TEXT(Ecom[[#This Row],[Dates]],"mmm")</f>
        <v>Aug</v>
      </c>
      <c r="S9689" s="16" t="str">
        <f>TEXT(Ecom[[#This Row],[Dates]],"YYYY")</f>
        <v>2025</v>
      </c>
      <c r="T9689" s="16"/>
    </row>
    <row r="9690" spans="1:20" x14ac:dyDescent="0.25">
      <c r="A9690" t="s">
        <v>28</v>
      </c>
      <c r="B9690" s="16">
        <v>46033</v>
      </c>
      <c r="C9690" t="s">
        <v>14</v>
      </c>
      <c r="D9690" t="s">
        <v>15</v>
      </c>
      <c r="E9690" t="s">
        <v>182</v>
      </c>
      <c r="F9690" t="s">
        <v>83</v>
      </c>
      <c r="G9690">
        <v>23223</v>
      </c>
      <c r="H9690" t="s">
        <v>18</v>
      </c>
      <c r="I9690" t="s">
        <v>26</v>
      </c>
      <c r="J9690" t="s">
        <v>41</v>
      </c>
      <c r="K9690" s="6">
        <v>32.4</v>
      </c>
      <c r="L9690">
        <v>5</v>
      </c>
      <c r="M9690">
        <v>0</v>
      </c>
      <c r="N9690" s="6">
        <v>15.552</v>
      </c>
      <c r="O9690" t="str">
        <f t="shared" si="453"/>
        <v/>
      </c>
      <c r="P9690" s="6">
        <f t="shared" si="454"/>
        <v>181.13333333333333</v>
      </c>
      <c r="Q9690">
        <f t="shared" si="455"/>
        <v>211.00776123974066</v>
      </c>
      <c r="R9690" s="16" t="str">
        <f>TEXT(Ecom[[#This Row],[Dates]],"mmm")</f>
        <v>Jan</v>
      </c>
      <c r="S9690" s="16" t="str">
        <f>TEXT(Ecom[[#This Row],[Dates]],"YYYY")</f>
        <v>2026</v>
      </c>
      <c r="T9690" s="16"/>
    </row>
    <row r="9691" spans="1:20" x14ac:dyDescent="0.25">
      <c r="A9691" t="s">
        <v>28</v>
      </c>
      <c r="B9691" s="16">
        <v>46348</v>
      </c>
      <c r="C9691" t="s">
        <v>14</v>
      </c>
      <c r="D9691" t="s">
        <v>15</v>
      </c>
      <c r="E9691" t="s">
        <v>182</v>
      </c>
      <c r="F9691" t="s">
        <v>83</v>
      </c>
      <c r="G9691">
        <v>23223</v>
      </c>
      <c r="H9691" t="s">
        <v>18</v>
      </c>
      <c r="I9691" t="s">
        <v>35</v>
      </c>
      <c r="J9691" t="s">
        <v>36</v>
      </c>
      <c r="K9691" s="6">
        <v>503.96</v>
      </c>
      <c r="L9691">
        <v>4</v>
      </c>
      <c r="M9691">
        <v>0</v>
      </c>
      <c r="N9691" s="6">
        <v>125.99</v>
      </c>
      <c r="O9691" t="str">
        <f t="shared" si="453"/>
        <v/>
      </c>
      <c r="P9691" s="6">
        <f t="shared" si="454"/>
        <v>374.99973333333332</v>
      </c>
      <c r="Q9691">
        <f t="shared" si="455"/>
        <v>252.09611570005947</v>
      </c>
      <c r="R9691" s="16" t="str">
        <f>TEXT(Ecom[[#This Row],[Dates]],"mmm")</f>
        <v>Nov</v>
      </c>
      <c r="S9691" s="16" t="str">
        <f>TEXT(Ecom[[#This Row],[Dates]],"YYYY")</f>
        <v>2026</v>
      </c>
      <c r="T9691" s="16"/>
    </row>
    <row r="9692" spans="1:20" x14ac:dyDescent="0.25">
      <c r="A9692" t="s">
        <v>62</v>
      </c>
      <c r="B9692" s="16">
        <v>46071</v>
      </c>
      <c r="C9692" t="s">
        <v>44</v>
      </c>
      <c r="D9692" t="s">
        <v>15</v>
      </c>
      <c r="E9692" t="s">
        <v>75</v>
      </c>
      <c r="F9692" t="s">
        <v>76</v>
      </c>
      <c r="G9692">
        <v>10035</v>
      </c>
      <c r="H9692" t="s">
        <v>57</v>
      </c>
      <c r="I9692" t="s">
        <v>26</v>
      </c>
      <c r="J9692" t="s">
        <v>34</v>
      </c>
      <c r="K9692" s="6">
        <v>7.04</v>
      </c>
      <c r="L9692">
        <v>4</v>
      </c>
      <c r="M9692">
        <v>0</v>
      </c>
      <c r="N9692" s="6">
        <v>2.0415999999999999</v>
      </c>
      <c r="O9692" t="str">
        <f t="shared" si="453"/>
        <v/>
      </c>
      <c r="P9692" s="6">
        <f t="shared" si="454"/>
        <v>363.79973333333328</v>
      </c>
      <c r="Q9692">
        <f t="shared" si="455"/>
        <v>181.4610373332095</v>
      </c>
      <c r="R9692" s="16" t="str">
        <f>TEXT(Ecom[[#This Row],[Dates]],"mmm")</f>
        <v>Feb</v>
      </c>
      <c r="S9692" s="16" t="str">
        <f>TEXT(Ecom[[#This Row],[Dates]],"YYYY")</f>
        <v>2026</v>
      </c>
      <c r="T9692" s="16"/>
    </row>
    <row r="9693" spans="1:20" x14ac:dyDescent="0.25">
      <c r="A9693" t="s">
        <v>28</v>
      </c>
      <c r="B9693" s="16">
        <v>45658</v>
      </c>
      <c r="C9693" t="s">
        <v>14</v>
      </c>
      <c r="D9693" t="s">
        <v>15</v>
      </c>
      <c r="E9693" t="s">
        <v>61</v>
      </c>
      <c r="F9693" t="s">
        <v>46</v>
      </c>
      <c r="G9693">
        <v>77041</v>
      </c>
      <c r="H9693" t="s">
        <v>47</v>
      </c>
      <c r="I9693" t="s">
        <v>19</v>
      </c>
      <c r="J9693" t="s">
        <v>20</v>
      </c>
      <c r="K9693" s="6">
        <v>613.99919999999997</v>
      </c>
      <c r="L9693">
        <v>3</v>
      </c>
      <c r="M9693">
        <v>0.32</v>
      </c>
      <c r="N9693" s="6">
        <v>-18.058800000000002</v>
      </c>
      <c r="O9693">
        <f t="shared" si="453"/>
        <v>-18.058800000000002</v>
      </c>
      <c r="P9693" s="6">
        <f t="shared" si="454"/>
        <v>371.8130666666666</v>
      </c>
      <c r="Q9693">
        <f t="shared" si="455"/>
        <v>248.04223982962611</v>
      </c>
      <c r="R9693" s="16" t="str">
        <f>TEXT(Ecom[[#This Row],[Dates]],"mmm")</f>
        <v>Jan</v>
      </c>
      <c r="S9693" s="16" t="str">
        <f>TEXT(Ecom[[#This Row],[Dates]],"YYYY")</f>
        <v>2025</v>
      </c>
      <c r="T9693" s="16"/>
    </row>
    <row r="9694" spans="1:20" x14ac:dyDescent="0.25">
      <c r="A9694" t="s">
        <v>28</v>
      </c>
      <c r="B9694" s="16">
        <v>46309</v>
      </c>
      <c r="C9694" t="s">
        <v>22</v>
      </c>
      <c r="D9694" t="s">
        <v>15</v>
      </c>
      <c r="E9694" t="s">
        <v>126</v>
      </c>
      <c r="F9694" t="s">
        <v>127</v>
      </c>
      <c r="G9694">
        <v>6824</v>
      </c>
      <c r="H9694" t="s">
        <v>57</v>
      </c>
      <c r="I9694" t="s">
        <v>26</v>
      </c>
      <c r="J9694" t="s">
        <v>32</v>
      </c>
      <c r="K9694" s="6">
        <v>470.36</v>
      </c>
      <c r="L9694">
        <v>11</v>
      </c>
      <c r="M9694">
        <v>0</v>
      </c>
      <c r="N9694" s="6">
        <v>122.2936</v>
      </c>
      <c r="O9694" t="str">
        <f t="shared" si="453"/>
        <v/>
      </c>
      <c r="P9694" s="6">
        <f t="shared" si="454"/>
        <v>169.58</v>
      </c>
      <c r="Q9694">
        <f t="shared" si="455"/>
        <v>226.41327372170727</v>
      </c>
      <c r="R9694" s="16" t="str">
        <f>TEXT(Ecom[[#This Row],[Dates]],"mmm")</f>
        <v>Oct</v>
      </c>
      <c r="S9694" s="16" t="str">
        <f>TEXT(Ecom[[#This Row],[Dates]],"YYYY")</f>
        <v>2026</v>
      </c>
      <c r="T9694" s="16"/>
    </row>
    <row r="9695" spans="1:20" x14ac:dyDescent="0.25">
      <c r="A9695" t="s">
        <v>13</v>
      </c>
      <c r="B9695" s="16">
        <v>46161</v>
      </c>
      <c r="C9695" t="s">
        <v>44</v>
      </c>
      <c r="D9695" t="s">
        <v>15</v>
      </c>
      <c r="E9695" t="s">
        <v>52</v>
      </c>
      <c r="F9695" t="s">
        <v>24</v>
      </c>
      <c r="G9695">
        <v>94110</v>
      </c>
      <c r="H9695" t="s">
        <v>25</v>
      </c>
      <c r="I9695" t="s">
        <v>26</v>
      </c>
      <c r="J9695" t="s">
        <v>41</v>
      </c>
      <c r="K9695" s="6">
        <v>31.08</v>
      </c>
      <c r="L9695">
        <v>6</v>
      </c>
      <c r="M9695">
        <v>0</v>
      </c>
      <c r="N9695" s="6">
        <v>15.229200000000001</v>
      </c>
      <c r="O9695" t="str">
        <f t="shared" si="453"/>
        <v/>
      </c>
      <c r="P9695" s="6">
        <f t="shared" si="454"/>
        <v>37.30533333333333</v>
      </c>
      <c r="Q9695">
        <f t="shared" si="455"/>
        <v>218.8960806160328</v>
      </c>
      <c r="R9695" s="16" t="str">
        <f>TEXT(Ecom[[#This Row],[Dates]],"mmm")</f>
        <v>May</v>
      </c>
      <c r="S9695" s="16" t="str">
        <f>TEXT(Ecom[[#This Row],[Dates]],"YYYY")</f>
        <v>2026</v>
      </c>
      <c r="T9695" s="16"/>
    </row>
    <row r="9696" spans="1:20" x14ac:dyDescent="0.25">
      <c r="A9696" t="s">
        <v>13</v>
      </c>
      <c r="B9696" s="16">
        <v>46337</v>
      </c>
      <c r="C9696" t="s">
        <v>44</v>
      </c>
      <c r="D9696" t="s">
        <v>15</v>
      </c>
      <c r="E9696" t="s">
        <v>52</v>
      </c>
      <c r="F9696" t="s">
        <v>24</v>
      </c>
      <c r="G9696">
        <v>94110</v>
      </c>
      <c r="H9696" t="s">
        <v>25</v>
      </c>
      <c r="I9696" t="s">
        <v>26</v>
      </c>
      <c r="J9696" t="s">
        <v>110</v>
      </c>
      <c r="K9696" s="6">
        <v>7.3</v>
      </c>
      <c r="L9696">
        <v>2</v>
      </c>
      <c r="M9696">
        <v>0</v>
      </c>
      <c r="N9696" s="6">
        <v>2.19</v>
      </c>
      <c r="O9696" t="str">
        <f t="shared" si="453"/>
        <v/>
      </c>
      <c r="P9696" s="6">
        <f t="shared" si="454"/>
        <v>190.79533333333333</v>
      </c>
      <c r="Q9696">
        <f t="shared" si="455"/>
        <v>198.41104566773234</v>
      </c>
      <c r="R9696" s="16" t="str">
        <f>TEXT(Ecom[[#This Row],[Dates]],"mmm")</f>
        <v>Nov</v>
      </c>
      <c r="S9696" s="16" t="str">
        <f>TEXT(Ecom[[#This Row],[Dates]],"YYYY")</f>
        <v>2026</v>
      </c>
      <c r="T9696" s="16"/>
    </row>
    <row r="9697" spans="1:20" x14ac:dyDescent="0.25">
      <c r="A9697" t="s">
        <v>62</v>
      </c>
      <c r="B9697" s="16">
        <v>46021</v>
      </c>
      <c r="C9697" t="s">
        <v>22</v>
      </c>
      <c r="D9697" t="s">
        <v>15</v>
      </c>
      <c r="E9697" t="s">
        <v>82</v>
      </c>
      <c r="F9697" t="s">
        <v>104</v>
      </c>
      <c r="G9697">
        <v>45503</v>
      </c>
      <c r="H9697" t="s">
        <v>57</v>
      </c>
      <c r="I9697" t="s">
        <v>26</v>
      </c>
      <c r="J9697" t="s">
        <v>38</v>
      </c>
      <c r="K9697" s="6">
        <v>73.536000000000001</v>
      </c>
      <c r="L9697">
        <v>4</v>
      </c>
      <c r="M9697">
        <v>0.2</v>
      </c>
      <c r="N9697" s="6">
        <v>9.1920000000000002</v>
      </c>
      <c r="O9697" t="str">
        <f t="shared" si="453"/>
        <v/>
      </c>
      <c r="P9697" s="6">
        <f t="shared" si="454"/>
        <v>198.47400000000002</v>
      </c>
      <c r="Q9697">
        <f t="shared" si="455"/>
        <v>200.03034584189879</v>
      </c>
      <c r="R9697" s="16" t="str">
        <f>TEXT(Ecom[[#This Row],[Dates]],"mmm")</f>
        <v>Dec</v>
      </c>
      <c r="S9697" s="16" t="str">
        <f>TEXT(Ecom[[#This Row],[Dates]],"YYYY")</f>
        <v>2025</v>
      </c>
      <c r="T9697" s="16"/>
    </row>
    <row r="9698" spans="1:20" x14ac:dyDescent="0.25">
      <c r="A9698" t="s">
        <v>13</v>
      </c>
      <c r="B9698" s="16">
        <v>45739</v>
      </c>
      <c r="C9698" t="s">
        <v>22</v>
      </c>
      <c r="D9698" t="s">
        <v>15</v>
      </c>
      <c r="E9698" t="s">
        <v>140</v>
      </c>
      <c r="F9698" t="s">
        <v>70</v>
      </c>
      <c r="G9698">
        <v>48234</v>
      </c>
      <c r="H9698" t="s">
        <v>47</v>
      </c>
      <c r="I9698" t="s">
        <v>26</v>
      </c>
      <c r="J9698" t="s">
        <v>27</v>
      </c>
      <c r="K9698" s="6">
        <v>491.55</v>
      </c>
      <c r="L9698">
        <v>5</v>
      </c>
      <c r="M9698">
        <v>0</v>
      </c>
      <c r="N9698" s="6">
        <v>240.8595</v>
      </c>
      <c r="O9698" t="str">
        <f t="shared" si="453"/>
        <v/>
      </c>
      <c r="P9698" s="6">
        <f t="shared" si="454"/>
        <v>181.572</v>
      </c>
      <c r="Q9698">
        <f t="shared" si="455"/>
        <v>219.03027121821756</v>
      </c>
      <c r="R9698" s="16" t="str">
        <f>TEXT(Ecom[[#This Row],[Dates]],"mmm")</f>
        <v>Mar</v>
      </c>
      <c r="S9698" s="16" t="str">
        <f>TEXT(Ecom[[#This Row],[Dates]],"YYYY")</f>
        <v>2025</v>
      </c>
      <c r="T9698" s="16"/>
    </row>
    <row r="9699" spans="1:20" x14ac:dyDescent="0.25">
      <c r="A9699" t="s">
        <v>168</v>
      </c>
      <c r="B9699" s="16">
        <v>46296</v>
      </c>
      <c r="C9699" t="s">
        <v>44</v>
      </c>
      <c r="D9699" t="s">
        <v>15</v>
      </c>
      <c r="E9699" t="s">
        <v>55</v>
      </c>
      <c r="F9699" t="s">
        <v>56</v>
      </c>
      <c r="G9699">
        <v>19140</v>
      </c>
      <c r="H9699" t="s">
        <v>57</v>
      </c>
      <c r="I9699" t="s">
        <v>19</v>
      </c>
      <c r="J9699" t="s">
        <v>33</v>
      </c>
      <c r="K9699" s="6">
        <v>30.335999999999999</v>
      </c>
      <c r="L9699">
        <v>4</v>
      </c>
      <c r="M9699">
        <v>0.2</v>
      </c>
      <c r="N9699" s="6">
        <v>9.48</v>
      </c>
      <c r="O9699" t="str">
        <f t="shared" si="453"/>
        <v/>
      </c>
      <c r="P9699" s="6">
        <f t="shared" si="454"/>
        <v>35.828666666666663</v>
      </c>
      <c r="Q9699">
        <f t="shared" si="455"/>
        <v>133.92950759814465</v>
      </c>
      <c r="R9699" s="16" t="str">
        <f>TEXT(Ecom[[#This Row],[Dates]],"mmm")</f>
        <v>Oct</v>
      </c>
      <c r="S9699" s="16" t="str">
        <f>TEXT(Ecom[[#This Row],[Dates]],"YYYY")</f>
        <v>2026</v>
      </c>
      <c r="T9699" s="16"/>
    </row>
    <row r="9700" spans="1:20" x14ac:dyDescent="0.25">
      <c r="A9700" t="s">
        <v>28</v>
      </c>
      <c r="B9700" s="16">
        <v>45776</v>
      </c>
      <c r="C9700" t="s">
        <v>14</v>
      </c>
      <c r="D9700" t="s">
        <v>15</v>
      </c>
      <c r="E9700" t="s">
        <v>149</v>
      </c>
      <c r="F9700" t="s">
        <v>24</v>
      </c>
      <c r="G9700">
        <v>90301</v>
      </c>
      <c r="H9700" t="s">
        <v>25</v>
      </c>
      <c r="I9700" t="s">
        <v>26</v>
      </c>
      <c r="J9700" t="s">
        <v>41</v>
      </c>
      <c r="K9700" s="6">
        <v>22.83</v>
      </c>
      <c r="L9700">
        <v>3</v>
      </c>
      <c r="M9700">
        <v>0</v>
      </c>
      <c r="N9700" s="6">
        <v>10.7301</v>
      </c>
      <c r="O9700" t="str">
        <f t="shared" si="453"/>
        <v/>
      </c>
      <c r="P9700" s="6">
        <f t="shared" si="454"/>
        <v>91.308666666666682</v>
      </c>
      <c r="Q9700">
        <f t="shared" si="455"/>
        <v>110.55060737491661</v>
      </c>
      <c r="R9700" s="16" t="str">
        <f>TEXT(Ecom[[#This Row],[Dates]],"mmm")</f>
        <v>Apr</v>
      </c>
      <c r="S9700" s="16" t="str">
        <f>TEXT(Ecom[[#This Row],[Dates]],"YYYY")</f>
        <v>2025</v>
      </c>
      <c r="T9700" s="16"/>
    </row>
    <row r="9701" spans="1:20" x14ac:dyDescent="0.25">
      <c r="A9701" t="s">
        <v>28</v>
      </c>
      <c r="B9701" s="16">
        <v>46249</v>
      </c>
      <c r="C9701" t="s">
        <v>14</v>
      </c>
      <c r="D9701" t="s">
        <v>15</v>
      </c>
      <c r="E9701" t="s">
        <v>149</v>
      </c>
      <c r="F9701" t="s">
        <v>24</v>
      </c>
      <c r="G9701">
        <v>90301</v>
      </c>
      <c r="H9701" t="s">
        <v>25</v>
      </c>
      <c r="I9701" t="s">
        <v>26</v>
      </c>
      <c r="J9701" t="s">
        <v>38</v>
      </c>
      <c r="K9701" s="6">
        <v>54.32</v>
      </c>
      <c r="L9701">
        <v>4</v>
      </c>
      <c r="M9701">
        <v>0</v>
      </c>
      <c r="N9701" s="6">
        <v>16.295999999999999</v>
      </c>
      <c r="O9701" t="str">
        <f t="shared" si="453"/>
        <v/>
      </c>
      <c r="P9701" s="6">
        <f t="shared" si="454"/>
        <v>84.905333333333331</v>
      </c>
      <c r="Q9701">
        <f t="shared" si="455"/>
        <v>77.615705506896816</v>
      </c>
      <c r="R9701" s="16" t="str">
        <f>TEXT(Ecom[[#This Row],[Dates]],"mmm")</f>
        <v>Aug</v>
      </c>
      <c r="S9701" s="16" t="str">
        <f>TEXT(Ecom[[#This Row],[Dates]],"YYYY")</f>
        <v>2026</v>
      </c>
      <c r="T9701" s="16"/>
    </row>
    <row r="9702" spans="1:20" x14ac:dyDescent="0.25">
      <c r="A9702" t="s">
        <v>28</v>
      </c>
      <c r="B9702" s="16">
        <v>45760</v>
      </c>
      <c r="C9702" t="s">
        <v>14</v>
      </c>
      <c r="D9702" t="s">
        <v>15</v>
      </c>
      <c r="E9702" t="s">
        <v>149</v>
      </c>
      <c r="F9702" t="s">
        <v>24</v>
      </c>
      <c r="G9702">
        <v>90301</v>
      </c>
      <c r="H9702" t="s">
        <v>25</v>
      </c>
      <c r="I9702" t="s">
        <v>35</v>
      </c>
      <c r="J9702" t="s">
        <v>36</v>
      </c>
      <c r="K9702" s="6">
        <v>196.77600000000001</v>
      </c>
      <c r="L9702">
        <v>3</v>
      </c>
      <c r="M9702">
        <v>0.2</v>
      </c>
      <c r="N9702" s="6">
        <v>14.7582</v>
      </c>
      <c r="O9702" t="str">
        <f t="shared" si="453"/>
        <v/>
      </c>
      <c r="P9702" s="6">
        <f t="shared" si="454"/>
        <v>70.64533333333334</v>
      </c>
      <c r="Q9702">
        <f t="shared" si="455"/>
        <v>84.111244282002318</v>
      </c>
      <c r="R9702" s="16" t="str">
        <f>TEXT(Ecom[[#This Row],[Dates]],"mmm")</f>
        <v>Apr</v>
      </c>
      <c r="S9702" s="16" t="str">
        <f>TEXT(Ecom[[#This Row],[Dates]],"YYYY")</f>
        <v>2025</v>
      </c>
      <c r="T9702" s="16"/>
    </row>
    <row r="9703" spans="1:20" x14ac:dyDescent="0.25">
      <c r="A9703" t="s">
        <v>28</v>
      </c>
      <c r="B9703" s="16">
        <v>46300</v>
      </c>
      <c r="C9703" t="s">
        <v>14</v>
      </c>
      <c r="D9703" t="s">
        <v>15</v>
      </c>
      <c r="E9703" t="s">
        <v>620</v>
      </c>
      <c r="F9703" t="s">
        <v>24</v>
      </c>
      <c r="G9703">
        <v>93405</v>
      </c>
      <c r="H9703" t="s">
        <v>25</v>
      </c>
      <c r="I9703" t="s">
        <v>26</v>
      </c>
      <c r="J9703" t="s">
        <v>77</v>
      </c>
      <c r="K9703" s="6">
        <v>3.62</v>
      </c>
      <c r="L9703">
        <v>2</v>
      </c>
      <c r="M9703">
        <v>0</v>
      </c>
      <c r="N9703" s="6">
        <v>1.1946000000000001</v>
      </c>
      <c r="O9703" t="str">
        <f t="shared" si="453"/>
        <v/>
      </c>
      <c r="P9703" s="6">
        <f t="shared" si="454"/>
        <v>288.37</v>
      </c>
      <c r="Q9703">
        <f t="shared" si="455"/>
        <v>329.37964025500804</v>
      </c>
      <c r="R9703" s="16" t="str">
        <f>TEXT(Ecom[[#This Row],[Dates]],"mmm")</f>
        <v>Oct</v>
      </c>
      <c r="S9703" s="16" t="str">
        <f>TEXT(Ecom[[#This Row],[Dates]],"YYYY")</f>
        <v>2026</v>
      </c>
      <c r="T9703" s="16"/>
    </row>
    <row r="9704" spans="1:20" x14ac:dyDescent="0.25">
      <c r="A9704" t="s">
        <v>28</v>
      </c>
      <c r="B9704" s="16">
        <v>46159</v>
      </c>
      <c r="C9704" t="s">
        <v>44</v>
      </c>
      <c r="D9704" t="s">
        <v>15</v>
      </c>
      <c r="E9704" t="s">
        <v>106</v>
      </c>
      <c r="F9704" t="s">
        <v>72</v>
      </c>
      <c r="G9704">
        <v>19805</v>
      </c>
      <c r="H9704" t="s">
        <v>57</v>
      </c>
      <c r="I9704" t="s">
        <v>26</v>
      </c>
      <c r="J9704" t="s">
        <v>41</v>
      </c>
      <c r="K9704" s="6">
        <v>11.54</v>
      </c>
      <c r="L9704">
        <v>1</v>
      </c>
      <c r="M9704">
        <v>0</v>
      </c>
      <c r="N9704" s="6">
        <v>5.5392000000000001</v>
      </c>
      <c r="O9704" t="str">
        <f t="shared" si="453"/>
        <v/>
      </c>
      <c r="P9704" s="6">
        <f t="shared" si="454"/>
        <v>290.83333333333331</v>
      </c>
      <c r="Q9704">
        <f t="shared" si="455"/>
        <v>363.85282496554481</v>
      </c>
      <c r="R9704" s="16" t="str">
        <f>TEXT(Ecom[[#This Row],[Dates]],"mmm")</f>
        <v>May</v>
      </c>
      <c r="S9704" s="16" t="str">
        <f>TEXT(Ecom[[#This Row],[Dates]],"YYYY")</f>
        <v>2026</v>
      </c>
      <c r="T9704" s="16"/>
    </row>
    <row r="9705" spans="1:20" x14ac:dyDescent="0.25">
      <c r="A9705" t="s">
        <v>28</v>
      </c>
      <c r="B9705" s="16">
        <v>46198</v>
      </c>
      <c r="C9705" t="s">
        <v>44</v>
      </c>
      <c r="D9705" t="s">
        <v>15</v>
      </c>
      <c r="E9705" t="s">
        <v>106</v>
      </c>
      <c r="F9705" t="s">
        <v>72</v>
      </c>
      <c r="G9705">
        <v>19805</v>
      </c>
      <c r="H9705" t="s">
        <v>57</v>
      </c>
      <c r="I9705" t="s">
        <v>26</v>
      </c>
      <c r="J9705" t="s">
        <v>37</v>
      </c>
      <c r="K9705" s="6">
        <v>849.95</v>
      </c>
      <c r="L9705">
        <v>5</v>
      </c>
      <c r="M9705">
        <v>0</v>
      </c>
      <c r="N9705" s="6">
        <v>390.97699999999998</v>
      </c>
      <c r="O9705" t="str">
        <f t="shared" si="453"/>
        <v/>
      </c>
      <c r="P9705" s="6">
        <f t="shared" si="454"/>
        <v>300.19466666666671</v>
      </c>
      <c r="Q9705">
        <f t="shared" si="455"/>
        <v>392.24578459807952</v>
      </c>
      <c r="R9705" s="16" t="str">
        <f>TEXT(Ecom[[#This Row],[Dates]],"mmm")</f>
        <v>Jun</v>
      </c>
      <c r="S9705" s="16" t="str">
        <f>TEXT(Ecom[[#This Row],[Dates]],"YYYY")</f>
        <v>2026</v>
      </c>
      <c r="T9705" s="16"/>
    </row>
    <row r="9706" spans="1:20" x14ac:dyDescent="0.25">
      <c r="A9706" t="s">
        <v>28</v>
      </c>
      <c r="B9706" s="16">
        <v>45985</v>
      </c>
      <c r="C9706" t="s">
        <v>44</v>
      </c>
      <c r="D9706" t="s">
        <v>15</v>
      </c>
      <c r="E9706" t="s">
        <v>106</v>
      </c>
      <c r="F9706" t="s">
        <v>72</v>
      </c>
      <c r="G9706">
        <v>19805</v>
      </c>
      <c r="H9706" t="s">
        <v>57</v>
      </c>
      <c r="I9706" t="s">
        <v>26</v>
      </c>
      <c r="J9706" t="s">
        <v>37</v>
      </c>
      <c r="K9706" s="6">
        <v>11.01</v>
      </c>
      <c r="L9706">
        <v>3</v>
      </c>
      <c r="M9706">
        <v>0</v>
      </c>
      <c r="N9706" s="6">
        <v>5.3948999999999998</v>
      </c>
      <c r="O9706" t="str">
        <f t="shared" si="453"/>
        <v/>
      </c>
      <c r="P9706" s="6">
        <f t="shared" si="454"/>
        <v>97.589999999999989</v>
      </c>
      <c r="Q9706">
        <f t="shared" si="455"/>
        <v>236.00262450580848</v>
      </c>
      <c r="R9706" s="16" t="str">
        <f>TEXT(Ecom[[#This Row],[Dates]],"mmm")</f>
        <v>Nov</v>
      </c>
      <c r="S9706" s="16" t="str">
        <f>TEXT(Ecom[[#This Row],[Dates]],"YYYY")</f>
        <v>2025</v>
      </c>
      <c r="T9706" s="16"/>
    </row>
    <row r="9707" spans="1:20" x14ac:dyDescent="0.25">
      <c r="A9707" t="s">
        <v>28</v>
      </c>
      <c r="B9707" s="16">
        <v>46133</v>
      </c>
      <c r="C9707" t="s">
        <v>14</v>
      </c>
      <c r="D9707" t="s">
        <v>15</v>
      </c>
      <c r="E9707" t="s">
        <v>52</v>
      </c>
      <c r="F9707" t="s">
        <v>24</v>
      </c>
      <c r="G9707">
        <v>94122</v>
      </c>
      <c r="H9707" t="s">
        <v>25</v>
      </c>
      <c r="I9707" t="s">
        <v>26</v>
      </c>
      <c r="J9707" t="s">
        <v>37</v>
      </c>
      <c r="K9707" s="6">
        <v>39.624000000000002</v>
      </c>
      <c r="L9707">
        <v>3</v>
      </c>
      <c r="M9707">
        <v>0.2</v>
      </c>
      <c r="N9707" s="6">
        <v>13.868399999999999</v>
      </c>
      <c r="O9707" t="str">
        <f t="shared" si="453"/>
        <v/>
      </c>
      <c r="P9707" s="6">
        <f t="shared" si="454"/>
        <v>98.05</v>
      </c>
      <c r="Q9707">
        <f t="shared" si="455"/>
        <v>179.00489196584462</v>
      </c>
      <c r="R9707" s="16" t="str">
        <f>TEXT(Ecom[[#This Row],[Dates]],"mmm")</f>
        <v>Apr</v>
      </c>
      <c r="S9707" s="16" t="str">
        <f>TEXT(Ecom[[#This Row],[Dates]],"YYYY")</f>
        <v>2026</v>
      </c>
      <c r="T9707" s="16"/>
    </row>
    <row r="9708" spans="1:20" x14ac:dyDescent="0.25">
      <c r="A9708" t="s">
        <v>28</v>
      </c>
      <c r="B9708" s="16">
        <v>46200</v>
      </c>
      <c r="C9708" t="s">
        <v>14</v>
      </c>
      <c r="D9708" t="s">
        <v>15</v>
      </c>
      <c r="E9708" t="s">
        <v>23</v>
      </c>
      <c r="F9708" t="s">
        <v>24</v>
      </c>
      <c r="G9708">
        <v>90045</v>
      </c>
      <c r="H9708" t="s">
        <v>25</v>
      </c>
      <c r="I9708" t="s">
        <v>19</v>
      </c>
      <c r="J9708" t="s">
        <v>21</v>
      </c>
      <c r="K9708" s="6">
        <v>242.136</v>
      </c>
      <c r="L9708">
        <v>3</v>
      </c>
      <c r="M9708">
        <v>0.2</v>
      </c>
      <c r="N9708" s="6">
        <v>12.1068</v>
      </c>
      <c r="O9708" t="str">
        <f t="shared" si="453"/>
        <v/>
      </c>
      <c r="P9708" s="6">
        <f t="shared" si="454"/>
        <v>91.495333333333335</v>
      </c>
      <c r="Q9708">
        <f t="shared" si="455"/>
        <v>105.43321050331835</v>
      </c>
      <c r="R9708" s="16" t="str">
        <f>TEXT(Ecom[[#This Row],[Dates]],"mmm")</f>
        <v>Jun</v>
      </c>
      <c r="S9708" s="16" t="str">
        <f>TEXT(Ecom[[#This Row],[Dates]],"YYYY")</f>
        <v>2026</v>
      </c>
      <c r="T9708" s="16"/>
    </row>
    <row r="9709" spans="1:20" x14ac:dyDescent="0.25">
      <c r="A9709" t="s">
        <v>28</v>
      </c>
      <c r="B9709" s="16">
        <v>45861</v>
      </c>
      <c r="C9709" t="s">
        <v>14</v>
      </c>
      <c r="D9709" t="s">
        <v>15</v>
      </c>
      <c r="E9709" t="s">
        <v>23</v>
      </c>
      <c r="F9709" t="s">
        <v>24</v>
      </c>
      <c r="G9709">
        <v>90045</v>
      </c>
      <c r="H9709" t="s">
        <v>25</v>
      </c>
      <c r="I9709" t="s">
        <v>26</v>
      </c>
      <c r="J9709" t="s">
        <v>34</v>
      </c>
      <c r="K9709" s="6">
        <v>12.39</v>
      </c>
      <c r="L9709">
        <v>3</v>
      </c>
      <c r="M9709">
        <v>0</v>
      </c>
      <c r="N9709" s="6">
        <v>5.6993999999999998</v>
      </c>
      <c r="O9709" t="str">
        <f t="shared" si="453"/>
        <v/>
      </c>
      <c r="P9709" s="6">
        <f t="shared" si="454"/>
        <v>124.42333333333335</v>
      </c>
      <c r="Q9709">
        <f t="shared" si="455"/>
        <v>140.62449548696333</v>
      </c>
      <c r="R9709" s="16" t="str">
        <f>TEXT(Ecom[[#This Row],[Dates]],"mmm")</f>
        <v>Jul</v>
      </c>
      <c r="S9709" s="16" t="str">
        <f>TEXT(Ecom[[#This Row],[Dates]],"YYYY")</f>
        <v>2025</v>
      </c>
      <c r="T9709" s="16"/>
    </row>
    <row r="9710" spans="1:20" x14ac:dyDescent="0.25">
      <c r="A9710" t="s">
        <v>28</v>
      </c>
      <c r="B9710" s="16">
        <v>45978</v>
      </c>
      <c r="C9710" t="s">
        <v>14</v>
      </c>
      <c r="D9710" t="s">
        <v>15</v>
      </c>
      <c r="E9710" t="s">
        <v>23</v>
      </c>
      <c r="F9710" t="s">
        <v>24</v>
      </c>
      <c r="G9710">
        <v>90045</v>
      </c>
      <c r="H9710" t="s">
        <v>25</v>
      </c>
      <c r="I9710" t="s">
        <v>19</v>
      </c>
      <c r="J9710" t="s">
        <v>33</v>
      </c>
      <c r="K9710" s="6">
        <v>19.96</v>
      </c>
      <c r="L9710">
        <v>2</v>
      </c>
      <c r="M9710">
        <v>0</v>
      </c>
      <c r="N9710" s="6">
        <v>5.5888</v>
      </c>
      <c r="O9710" t="str">
        <f t="shared" si="453"/>
        <v/>
      </c>
      <c r="P9710" s="6">
        <f t="shared" si="454"/>
        <v>211.48266666666666</v>
      </c>
      <c r="Q9710">
        <f t="shared" si="455"/>
        <v>136.43398795510353</v>
      </c>
      <c r="R9710" s="16" t="str">
        <f>TEXT(Ecom[[#This Row],[Dates]],"mmm")</f>
        <v>Nov</v>
      </c>
      <c r="S9710" s="16" t="str">
        <f>TEXT(Ecom[[#This Row],[Dates]],"YYYY")</f>
        <v>2025</v>
      </c>
      <c r="T9710" s="16"/>
    </row>
    <row r="9711" spans="1:20" x14ac:dyDescent="0.25">
      <c r="A9711" t="s">
        <v>28</v>
      </c>
      <c r="B9711" s="16">
        <v>46236</v>
      </c>
      <c r="C9711" t="s">
        <v>14</v>
      </c>
      <c r="D9711" t="s">
        <v>15</v>
      </c>
      <c r="E9711" t="s">
        <v>23</v>
      </c>
      <c r="F9711" t="s">
        <v>24</v>
      </c>
      <c r="G9711">
        <v>90045</v>
      </c>
      <c r="H9711" t="s">
        <v>25</v>
      </c>
      <c r="I9711" t="s">
        <v>26</v>
      </c>
      <c r="J9711" t="s">
        <v>32</v>
      </c>
      <c r="K9711" s="6">
        <v>340.92</v>
      </c>
      <c r="L9711">
        <v>3</v>
      </c>
      <c r="M9711">
        <v>0</v>
      </c>
      <c r="N9711" s="6">
        <v>3.4091999999999998</v>
      </c>
      <c r="O9711" t="str">
        <f t="shared" si="453"/>
        <v/>
      </c>
      <c r="P9711" s="6">
        <f t="shared" si="454"/>
        <v>209.22733333333335</v>
      </c>
      <c r="Q9711">
        <f t="shared" si="455"/>
        <v>172.38954248123315</v>
      </c>
      <c r="R9711" s="16" t="str">
        <f>TEXT(Ecom[[#This Row],[Dates]],"mmm")</f>
        <v>Aug</v>
      </c>
      <c r="S9711" s="16" t="str">
        <f>TEXT(Ecom[[#This Row],[Dates]],"YYYY")</f>
        <v>2026</v>
      </c>
      <c r="T9711" s="16"/>
    </row>
    <row r="9712" spans="1:20" x14ac:dyDescent="0.25">
      <c r="A9712" t="s">
        <v>28</v>
      </c>
      <c r="B9712" s="16">
        <v>46080</v>
      </c>
      <c r="C9712" t="s">
        <v>14</v>
      </c>
      <c r="D9712" t="s">
        <v>15</v>
      </c>
      <c r="E9712" t="s">
        <v>55</v>
      </c>
      <c r="F9712" t="s">
        <v>56</v>
      </c>
      <c r="G9712">
        <v>19143</v>
      </c>
      <c r="H9712" t="s">
        <v>57</v>
      </c>
      <c r="I9712" t="s">
        <v>19</v>
      </c>
      <c r="J9712" t="s">
        <v>33</v>
      </c>
      <c r="K9712" s="6">
        <v>273.56799999999998</v>
      </c>
      <c r="L9712">
        <v>2</v>
      </c>
      <c r="M9712">
        <v>0.2</v>
      </c>
      <c r="N9712" s="6">
        <v>-34.195999999999998</v>
      </c>
      <c r="O9712">
        <f t="shared" si="453"/>
        <v>-34.195999999999998</v>
      </c>
      <c r="P9712" s="6">
        <f t="shared" si="454"/>
        <v>455.61933333333332</v>
      </c>
      <c r="Q9712">
        <f t="shared" si="455"/>
        <v>379.58519623575069</v>
      </c>
      <c r="R9712" s="16" t="str">
        <f>TEXT(Ecom[[#This Row],[Dates]],"mmm")</f>
        <v>Feb</v>
      </c>
      <c r="S9712" s="16" t="str">
        <f>TEXT(Ecom[[#This Row],[Dates]],"YYYY")</f>
        <v>2026</v>
      </c>
      <c r="T9712" s="16"/>
    </row>
    <row r="9713" spans="1:20" x14ac:dyDescent="0.25">
      <c r="A9713" t="s">
        <v>28</v>
      </c>
      <c r="B9713" s="16">
        <v>46299</v>
      </c>
      <c r="C9713" t="s">
        <v>14</v>
      </c>
      <c r="D9713" t="s">
        <v>15</v>
      </c>
      <c r="E9713" t="s">
        <v>55</v>
      </c>
      <c r="F9713" t="s">
        <v>56</v>
      </c>
      <c r="G9713">
        <v>19143</v>
      </c>
      <c r="H9713" t="s">
        <v>57</v>
      </c>
      <c r="I9713" t="s">
        <v>26</v>
      </c>
      <c r="J9713" t="s">
        <v>37</v>
      </c>
      <c r="K9713" s="6">
        <v>13.194000000000001</v>
      </c>
      <c r="L9713">
        <v>2</v>
      </c>
      <c r="M9713">
        <v>0.7</v>
      </c>
      <c r="N9713" s="6">
        <v>-8.7959999999999994</v>
      </c>
      <c r="O9713">
        <f t="shared" si="453"/>
        <v>-8.7959999999999994</v>
      </c>
      <c r="P9713" s="6">
        <f t="shared" si="454"/>
        <v>381.61666666666662</v>
      </c>
      <c r="Q9713">
        <f t="shared" si="455"/>
        <v>423.21687828661402</v>
      </c>
      <c r="R9713" s="16" t="str">
        <f>TEXT(Ecom[[#This Row],[Dates]],"mmm")</f>
        <v>Oct</v>
      </c>
      <c r="S9713" s="16" t="str">
        <f>TEXT(Ecom[[#This Row],[Dates]],"YYYY")</f>
        <v>2026</v>
      </c>
      <c r="T9713" s="16"/>
    </row>
    <row r="9714" spans="1:20" x14ac:dyDescent="0.25">
      <c r="A9714" t="s">
        <v>28</v>
      </c>
      <c r="B9714" s="16">
        <v>46065</v>
      </c>
      <c r="C9714" t="s">
        <v>14</v>
      </c>
      <c r="D9714" t="s">
        <v>15</v>
      </c>
      <c r="E9714" t="s">
        <v>55</v>
      </c>
      <c r="F9714" t="s">
        <v>56</v>
      </c>
      <c r="G9714">
        <v>19143</v>
      </c>
      <c r="H9714" t="s">
        <v>57</v>
      </c>
      <c r="I9714" t="s">
        <v>26</v>
      </c>
      <c r="J9714" t="s">
        <v>32</v>
      </c>
      <c r="K9714" s="6">
        <v>1080.096</v>
      </c>
      <c r="L9714">
        <v>6</v>
      </c>
      <c r="M9714">
        <v>0.2</v>
      </c>
      <c r="N9714" s="6">
        <v>-94.508399999999995</v>
      </c>
      <c r="O9714">
        <f t="shared" si="453"/>
        <v>-94.508399999999995</v>
      </c>
      <c r="P9714" s="6">
        <f t="shared" si="454"/>
        <v>396.69066666666663</v>
      </c>
      <c r="Q9714">
        <f t="shared" si="455"/>
        <v>452.15714839373663</v>
      </c>
      <c r="R9714" s="16" t="str">
        <f>TEXT(Ecom[[#This Row],[Dates]],"mmm")</f>
        <v>Feb</v>
      </c>
      <c r="S9714" s="16" t="str">
        <f>TEXT(Ecom[[#This Row],[Dates]],"YYYY")</f>
        <v>2026</v>
      </c>
      <c r="T9714" s="16"/>
    </row>
    <row r="9715" spans="1:20" x14ac:dyDescent="0.25">
      <c r="A9715" t="s">
        <v>28</v>
      </c>
      <c r="B9715" s="16">
        <v>45818</v>
      </c>
      <c r="C9715" t="s">
        <v>14</v>
      </c>
      <c r="D9715" t="s">
        <v>15</v>
      </c>
      <c r="E9715" t="s">
        <v>55</v>
      </c>
      <c r="F9715" t="s">
        <v>56</v>
      </c>
      <c r="G9715">
        <v>19143</v>
      </c>
      <c r="H9715" t="s">
        <v>57</v>
      </c>
      <c r="I9715" t="s">
        <v>35</v>
      </c>
      <c r="J9715" t="s">
        <v>59</v>
      </c>
      <c r="K9715" s="6">
        <v>51.56</v>
      </c>
      <c r="L9715">
        <v>5</v>
      </c>
      <c r="M9715">
        <v>0.2</v>
      </c>
      <c r="N9715" s="6">
        <v>-6.4450000000000003</v>
      </c>
      <c r="O9715">
        <f t="shared" si="453"/>
        <v>-6.4450000000000003</v>
      </c>
      <c r="P9715" s="6">
        <f t="shared" si="454"/>
        <v>55.853333333333332</v>
      </c>
      <c r="Q9715">
        <f t="shared" si="455"/>
        <v>272.86757992761898</v>
      </c>
      <c r="R9715" s="16" t="str">
        <f>TEXT(Ecom[[#This Row],[Dates]],"mmm")</f>
        <v>Jun</v>
      </c>
      <c r="S9715" s="16" t="str">
        <f>TEXT(Ecom[[#This Row],[Dates]],"YYYY")</f>
        <v>2025</v>
      </c>
      <c r="T9715" s="16"/>
    </row>
    <row r="9716" spans="1:20" x14ac:dyDescent="0.25">
      <c r="A9716" t="s">
        <v>28</v>
      </c>
      <c r="B9716" s="16">
        <v>45960</v>
      </c>
      <c r="C9716" t="s">
        <v>14</v>
      </c>
      <c r="D9716" t="s">
        <v>15</v>
      </c>
      <c r="E9716" t="s">
        <v>55</v>
      </c>
      <c r="F9716" t="s">
        <v>56</v>
      </c>
      <c r="G9716">
        <v>19143</v>
      </c>
      <c r="H9716" t="s">
        <v>57</v>
      </c>
      <c r="I9716" t="s">
        <v>35</v>
      </c>
      <c r="J9716" t="s">
        <v>59</v>
      </c>
      <c r="K9716" s="6">
        <v>58.415999999999997</v>
      </c>
      <c r="L9716">
        <v>2</v>
      </c>
      <c r="M9716">
        <v>0.2</v>
      </c>
      <c r="N9716" s="6">
        <v>16.794599999999999</v>
      </c>
      <c r="O9716" t="str">
        <f t="shared" si="453"/>
        <v/>
      </c>
      <c r="P9716" s="6">
        <f t="shared" si="454"/>
        <v>51.104000000000006</v>
      </c>
      <c r="Q9716">
        <f t="shared" si="455"/>
        <v>195.46778471106651</v>
      </c>
      <c r="R9716" s="16" t="str">
        <f>TEXT(Ecom[[#This Row],[Dates]],"mmm")</f>
        <v>Oct</v>
      </c>
      <c r="S9716" s="16" t="str">
        <f>TEXT(Ecom[[#This Row],[Dates]],"YYYY")</f>
        <v>2025</v>
      </c>
      <c r="T9716" s="16"/>
    </row>
    <row r="9717" spans="1:20" x14ac:dyDescent="0.25">
      <c r="A9717" t="s">
        <v>28</v>
      </c>
      <c r="B9717" s="16">
        <v>46227</v>
      </c>
      <c r="C9717" t="s">
        <v>14</v>
      </c>
      <c r="D9717" t="s">
        <v>15</v>
      </c>
      <c r="E9717" t="s">
        <v>52</v>
      </c>
      <c r="F9717" t="s">
        <v>24</v>
      </c>
      <c r="G9717">
        <v>94122</v>
      </c>
      <c r="H9717" t="s">
        <v>25</v>
      </c>
      <c r="I9717" t="s">
        <v>26</v>
      </c>
      <c r="J9717" t="s">
        <v>37</v>
      </c>
      <c r="K9717" s="6">
        <v>57.584000000000003</v>
      </c>
      <c r="L9717">
        <v>2</v>
      </c>
      <c r="M9717">
        <v>0.2</v>
      </c>
      <c r="N9717" s="6">
        <v>20.154399999999999</v>
      </c>
      <c r="O9717" t="str">
        <f t="shared" si="453"/>
        <v/>
      </c>
      <c r="P9717" s="6">
        <f t="shared" si="454"/>
        <v>58.285333333333334</v>
      </c>
      <c r="Q9717">
        <f t="shared" si="455"/>
        <v>14.86613204818503</v>
      </c>
      <c r="R9717" s="16" t="str">
        <f>TEXT(Ecom[[#This Row],[Dates]],"mmm")</f>
        <v>Jul</v>
      </c>
      <c r="S9717" s="16" t="str">
        <f>TEXT(Ecom[[#This Row],[Dates]],"YYYY")</f>
        <v>2026</v>
      </c>
      <c r="T9717" s="16"/>
    </row>
    <row r="9718" spans="1:20" x14ac:dyDescent="0.25">
      <c r="A9718" t="s">
        <v>13</v>
      </c>
      <c r="B9718" s="16">
        <v>45885</v>
      </c>
      <c r="C9718" t="s">
        <v>44</v>
      </c>
      <c r="D9718" t="s">
        <v>15</v>
      </c>
      <c r="E9718" t="s">
        <v>55</v>
      </c>
      <c r="F9718" t="s">
        <v>56</v>
      </c>
      <c r="G9718">
        <v>19134</v>
      </c>
      <c r="H9718" t="s">
        <v>57</v>
      </c>
      <c r="I9718" t="s">
        <v>26</v>
      </c>
      <c r="J9718" t="s">
        <v>34</v>
      </c>
      <c r="K9718" s="6">
        <v>37.311999999999998</v>
      </c>
      <c r="L9718">
        <v>4</v>
      </c>
      <c r="M9718">
        <v>0.2</v>
      </c>
      <c r="N9718" s="6">
        <v>2.7984</v>
      </c>
      <c r="O9718" t="str">
        <f t="shared" si="453"/>
        <v/>
      </c>
      <c r="P9718" s="6">
        <f t="shared" si="454"/>
        <v>113.74399999999999</v>
      </c>
      <c r="Q9718">
        <f t="shared" si="455"/>
        <v>65.339056964705563</v>
      </c>
      <c r="R9718" s="16" t="str">
        <f>TEXT(Ecom[[#This Row],[Dates]],"mmm")</f>
        <v>Aug</v>
      </c>
      <c r="S9718" s="16" t="str">
        <f>TEXT(Ecom[[#This Row],[Dates]],"YYYY")</f>
        <v>2025</v>
      </c>
      <c r="T9718" s="16"/>
    </row>
    <row r="9719" spans="1:20" x14ac:dyDescent="0.25">
      <c r="A9719" t="s">
        <v>168</v>
      </c>
      <c r="B9719" s="16">
        <v>46038</v>
      </c>
      <c r="C9719" t="s">
        <v>14</v>
      </c>
      <c r="D9719" t="s">
        <v>15</v>
      </c>
      <c r="E9719" t="s">
        <v>61</v>
      </c>
      <c r="F9719" t="s">
        <v>46</v>
      </c>
      <c r="G9719">
        <v>77041</v>
      </c>
      <c r="H9719" t="s">
        <v>47</v>
      </c>
      <c r="I9719" t="s">
        <v>35</v>
      </c>
      <c r="J9719" t="s">
        <v>36</v>
      </c>
      <c r="K9719" s="6">
        <v>79.959999999999994</v>
      </c>
      <c r="L9719">
        <v>5</v>
      </c>
      <c r="M9719">
        <v>0.2</v>
      </c>
      <c r="N9719" s="6">
        <v>7.9960000000000004</v>
      </c>
      <c r="O9719" t="str">
        <f t="shared" si="453"/>
        <v/>
      </c>
      <c r="P9719" s="6">
        <f t="shared" si="454"/>
        <v>174.98133333333331</v>
      </c>
      <c r="Q9719">
        <f t="shared" si="455"/>
        <v>70.088717553514272</v>
      </c>
      <c r="R9719" s="16" t="str">
        <f>TEXT(Ecom[[#This Row],[Dates]],"mmm")</f>
        <v>Jan</v>
      </c>
      <c r="S9719" s="16" t="str">
        <f>TEXT(Ecom[[#This Row],[Dates]],"YYYY")</f>
        <v>2026</v>
      </c>
      <c r="T9719" s="16"/>
    </row>
    <row r="9720" spans="1:20" x14ac:dyDescent="0.25">
      <c r="A9720" t="s">
        <v>168</v>
      </c>
      <c r="B9720" s="16">
        <v>45961</v>
      </c>
      <c r="C9720" t="s">
        <v>14</v>
      </c>
      <c r="D9720" t="s">
        <v>15</v>
      </c>
      <c r="E9720" t="s">
        <v>61</v>
      </c>
      <c r="F9720" t="s">
        <v>46</v>
      </c>
      <c r="G9720">
        <v>77041</v>
      </c>
      <c r="H9720" t="s">
        <v>47</v>
      </c>
      <c r="I9720" t="s">
        <v>35</v>
      </c>
      <c r="J9720" t="s">
        <v>59</v>
      </c>
      <c r="K9720" s="6">
        <v>223.96</v>
      </c>
      <c r="L9720">
        <v>5</v>
      </c>
      <c r="M9720">
        <v>0.2</v>
      </c>
      <c r="N9720" s="6">
        <v>11.198</v>
      </c>
      <c r="O9720" t="str">
        <f t="shared" si="453"/>
        <v/>
      </c>
      <c r="P9720" s="6">
        <f t="shared" si="454"/>
        <v>154.648</v>
      </c>
      <c r="Q9720">
        <f t="shared" si="455"/>
        <v>104.36910007880331</v>
      </c>
      <c r="R9720" s="16" t="str">
        <f>TEXT(Ecom[[#This Row],[Dates]],"mmm")</f>
        <v>Oct</v>
      </c>
      <c r="S9720" s="16" t="str">
        <f>TEXT(Ecom[[#This Row],[Dates]],"YYYY")</f>
        <v>2025</v>
      </c>
      <c r="T9720" s="16"/>
    </row>
    <row r="9721" spans="1:20" x14ac:dyDescent="0.25">
      <c r="A9721" t="s">
        <v>13</v>
      </c>
      <c r="B9721" s="16">
        <v>45976</v>
      </c>
      <c r="C9721" t="s">
        <v>14</v>
      </c>
      <c r="D9721" t="s">
        <v>15</v>
      </c>
      <c r="E9721" t="s">
        <v>235</v>
      </c>
      <c r="F9721" t="s">
        <v>56</v>
      </c>
      <c r="G9721">
        <v>17602</v>
      </c>
      <c r="H9721" t="s">
        <v>57</v>
      </c>
      <c r="I9721" t="s">
        <v>26</v>
      </c>
      <c r="J9721" t="s">
        <v>32</v>
      </c>
      <c r="K9721" s="6">
        <v>221.024</v>
      </c>
      <c r="L9721">
        <v>2</v>
      </c>
      <c r="M9721">
        <v>0.2</v>
      </c>
      <c r="N9721" s="6">
        <v>-55.256</v>
      </c>
      <c r="O9721">
        <f t="shared" si="453"/>
        <v>-55.256</v>
      </c>
      <c r="P9721" s="6">
        <f t="shared" si="454"/>
        <v>188.87666666666667</v>
      </c>
      <c r="Q9721">
        <f t="shared" si="455"/>
        <v>114.7628710354368</v>
      </c>
      <c r="R9721" s="16" t="str">
        <f>TEXT(Ecom[[#This Row],[Dates]],"mmm")</f>
        <v>Nov</v>
      </c>
      <c r="S9721" s="16" t="str">
        <f>TEXT(Ecom[[#This Row],[Dates]],"YYYY")</f>
        <v>2025</v>
      </c>
      <c r="T9721" s="16"/>
    </row>
    <row r="9722" spans="1:20" x14ac:dyDescent="0.25">
      <c r="A9722" t="s">
        <v>28</v>
      </c>
      <c r="B9722" s="16">
        <v>45934</v>
      </c>
      <c r="C9722" t="s">
        <v>22</v>
      </c>
      <c r="D9722" t="s">
        <v>15</v>
      </c>
      <c r="E9722" t="s">
        <v>207</v>
      </c>
      <c r="F9722" t="s">
        <v>49</v>
      </c>
      <c r="G9722">
        <v>54302</v>
      </c>
      <c r="H9722" t="s">
        <v>47</v>
      </c>
      <c r="I9722" t="s">
        <v>19</v>
      </c>
      <c r="J9722" t="s">
        <v>33</v>
      </c>
      <c r="K9722" s="6">
        <v>18.96</v>
      </c>
      <c r="L9722">
        <v>2</v>
      </c>
      <c r="M9722">
        <v>0</v>
      </c>
      <c r="N9722" s="6">
        <v>7.5839999999999996</v>
      </c>
      <c r="O9722" t="str">
        <f t="shared" si="453"/>
        <v/>
      </c>
      <c r="P9722" s="6">
        <f t="shared" si="454"/>
        <v>145.19200000000001</v>
      </c>
      <c r="Q9722">
        <f t="shared" si="455"/>
        <v>116.1049695105125</v>
      </c>
      <c r="R9722" s="16" t="str">
        <f>TEXT(Ecom[[#This Row],[Dates]],"mmm")</f>
        <v>Oct</v>
      </c>
      <c r="S9722" s="16" t="str">
        <f>TEXT(Ecom[[#This Row],[Dates]],"YYYY")</f>
        <v>2025</v>
      </c>
      <c r="T9722" s="16"/>
    </row>
    <row r="9723" spans="1:20" x14ac:dyDescent="0.25">
      <c r="A9723" t="s">
        <v>28</v>
      </c>
      <c r="B9723" s="16">
        <v>45702</v>
      </c>
      <c r="C9723" t="s">
        <v>14</v>
      </c>
      <c r="D9723" t="s">
        <v>15</v>
      </c>
      <c r="E9723" t="s">
        <v>75</v>
      </c>
      <c r="F9723" t="s">
        <v>76</v>
      </c>
      <c r="G9723">
        <v>10024</v>
      </c>
      <c r="H9723" t="s">
        <v>57</v>
      </c>
      <c r="I9723" t="s">
        <v>19</v>
      </c>
      <c r="J9723" t="s">
        <v>21</v>
      </c>
      <c r="K9723" s="6">
        <v>326.64600000000002</v>
      </c>
      <c r="L9723">
        <v>3</v>
      </c>
      <c r="M9723">
        <v>0.1</v>
      </c>
      <c r="N9723" s="6">
        <v>39.923400000000001</v>
      </c>
      <c r="O9723" t="str">
        <f t="shared" si="453"/>
        <v/>
      </c>
      <c r="P9723" s="6">
        <f t="shared" si="454"/>
        <v>237.77599999999998</v>
      </c>
      <c r="Q9723">
        <f t="shared" si="455"/>
        <v>92.201429105177326</v>
      </c>
      <c r="R9723" s="16" t="str">
        <f>TEXT(Ecom[[#This Row],[Dates]],"mmm")</f>
        <v>Feb</v>
      </c>
      <c r="S9723" s="16" t="str">
        <f>TEXT(Ecom[[#This Row],[Dates]],"YYYY")</f>
        <v>2025</v>
      </c>
      <c r="T9723" s="16"/>
    </row>
    <row r="9724" spans="1:20" x14ac:dyDescent="0.25">
      <c r="A9724" t="s">
        <v>28</v>
      </c>
      <c r="B9724" s="16">
        <v>46114</v>
      </c>
      <c r="C9724" t="s">
        <v>14</v>
      </c>
      <c r="D9724" t="s">
        <v>15</v>
      </c>
      <c r="E9724" t="s">
        <v>75</v>
      </c>
      <c r="F9724" t="s">
        <v>76</v>
      </c>
      <c r="G9724">
        <v>10024</v>
      </c>
      <c r="H9724" t="s">
        <v>57</v>
      </c>
      <c r="I9724" t="s">
        <v>35</v>
      </c>
      <c r="J9724" t="s">
        <v>59</v>
      </c>
      <c r="K9724" s="6">
        <v>89.97</v>
      </c>
      <c r="L9724">
        <v>3</v>
      </c>
      <c r="M9724">
        <v>0</v>
      </c>
      <c r="N9724" s="6">
        <v>39.586799999999997</v>
      </c>
      <c r="O9724" t="str">
        <f t="shared" si="453"/>
        <v/>
      </c>
      <c r="P9724" s="6">
        <f t="shared" si="454"/>
        <v>132.96866666666668</v>
      </c>
      <c r="Q9724">
        <f t="shared" si="455"/>
        <v>83.869334698773045</v>
      </c>
      <c r="R9724" s="16" t="str">
        <f>TEXT(Ecom[[#This Row],[Dates]],"mmm")</f>
        <v>Apr</v>
      </c>
      <c r="S9724" s="16" t="str">
        <f>TEXT(Ecom[[#This Row],[Dates]],"YYYY")</f>
        <v>2026</v>
      </c>
      <c r="T9724" s="16"/>
    </row>
    <row r="9725" spans="1:20" x14ac:dyDescent="0.25">
      <c r="A9725" t="s">
        <v>28</v>
      </c>
      <c r="B9725" s="16">
        <v>45871</v>
      </c>
      <c r="C9725" t="s">
        <v>44</v>
      </c>
      <c r="D9725" t="s">
        <v>15</v>
      </c>
      <c r="E9725" t="s">
        <v>75</v>
      </c>
      <c r="F9725" t="s">
        <v>76</v>
      </c>
      <c r="G9725">
        <v>10011</v>
      </c>
      <c r="H9725" t="s">
        <v>57</v>
      </c>
      <c r="I9725" t="s">
        <v>26</v>
      </c>
      <c r="J9725" t="s">
        <v>37</v>
      </c>
      <c r="K9725" s="6">
        <v>296.71199999999999</v>
      </c>
      <c r="L9725">
        <v>13</v>
      </c>
      <c r="M9725">
        <v>0.2</v>
      </c>
      <c r="N9725" s="6">
        <v>100.1403</v>
      </c>
      <c r="O9725" t="str">
        <f t="shared" si="453"/>
        <v/>
      </c>
      <c r="P9725" s="6">
        <f t="shared" si="454"/>
        <v>132.96866666666665</v>
      </c>
      <c r="Q9725">
        <f t="shared" si="455"/>
        <v>81.448576741310745</v>
      </c>
      <c r="R9725" s="16" t="str">
        <f>TEXT(Ecom[[#This Row],[Dates]],"mmm")</f>
        <v>Aug</v>
      </c>
      <c r="S9725" s="16" t="str">
        <f>TEXT(Ecom[[#This Row],[Dates]],"YYYY")</f>
        <v>2025</v>
      </c>
      <c r="T9725" s="16"/>
    </row>
    <row r="9726" spans="1:20" x14ac:dyDescent="0.25">
      <c r="A9726" t="s">
        <v>28</v>
      </c>
      <c r="B9726" s="16">
        <v>45860</v>
      </c>
      <c r="C9726" t="s">
        <v>14</v>
      </c>
      <c r="D9726" t="s">
        <v>15</v>
      </c>
      <c r="E9726" t="s">
        <v>107</v>
      </c>
      <c r="F9726" t="s">
        <v>65</v>
      </c>
      <c r="G9726">
        <v>61701</v>
      </c>
      <c r="H9726" t="s">
        <v>47</v>
      </c>
      <c r="I9726" t="s">
        <v>26</v>
      </c>
      <c r="J9726" t="s">
        <v>60</v>
      </c>
      <c r="K9726" s="6">
        <v>12.224</v>
      </c>
      <c r="L9726">
        <v>2</v>
      </c>
      <c r="M9726">
        <v>0.2</v>
      </c>
      <c r="N9726" s="6">
        <v>4.4311999999999996</v>
      </c>
      <c r="O9726" t="str">
        <f t="shared" si="453"/>
        <v/>
      </c>
      <c r="P9726" s="6">
        <f t="shared" si="454"/>
        <v>129.68466666666669</v>
      </c>
      <c r="Q9726">
        <f t="shared" si="455"/>
        <v>117.09290509676494</v>
      </c>
      <c r="R9726" s="16" t="str">
        <f>TEXT(Ecom[[#This Row],[Dates]],"mmm")</f>
        <v>Jul</v>
      </c>
      <c r="S9726" s="16" t="str">
        <f>TEXT(Ecom[[#This Row],[Dates]],"YYYY")</f>
        <v>2025</v>
      </c>
      <c r="T9726" s="16"/>
    </row>
    <row r="9727" spans="1:20" x14ac:dyDescent="0.25">
      <c r="A9727" t="s">
        <v>62</v>
      </c>
      <c r="B9727" s="16">
        <v>45658</v>
      </c>
      <c r="C9727" t="s">
        <v>14</v>
      </c>
      <c r="D9727" t="s">
        <v>15</v>
      </c>
      <c r="E9727" t="s">
        <v>484</v>
      </c>
      <c r="F9727" t="s">
        <v>437</v>
      </c>
      <c r="G9727">
        <v>83704</v>
      </c>
      <c r="H9727" t="s">
        <v>25</v>
      </c>
      <c r="I9727" t="s">
        <v>35</v>
      </c>
      <c r="J9727" t="s">
        <v>59</v>
      </c>
      <c r="K9727" s="6">
        <v>89.97</v>
      </c>
      <c r="L9727">
        <v>3</v>
      </c>
      <c r="M9727">
        <v>0</v>
      </c>
      <c r="N9727" s="6">
        <v>37.787399999999998</v>
      </c>
      <c r="O9727" t="str">
        <f t="shared" si="453"/>
        <v/>
      </c>
      <c r="P9727" s="6">
        <f t="shared" si="454"/>
        <v>452.26000000000005</v>
      </c>
      <c r="Q9727">
        <f t="shared" si="455"/>
        <v>318.85718163652081</v>
      </c>
      <c r="R9727" s="16" t="str">
        <f>TEXT(Ecom[[#This Row],[Dates]],"mmm")</f>
        <v>Jan</v>
      </c>
      <c r="S9727" s="16" t="str">
        <f>TEXT(Ecom[[#This Row],[Dates]],"YYYY")</f>
        <v>2025</v>
      </c>
      <c r="T9727" s="16"/>
    </row>
    <row r="9728" spans="1:20" x14ac:dyDescent="0.25">
      <c r="A9728" t="s">
        <v>62</v>
      </c>
      <c r="B9728" s="16">
        <v>46265</v>
      </c>
      <c r="C9728" t="s">
        <v>14</v>
      </c>
      <c r="D9728" t="s">
        <v>15</v>
      </c>
      <c r="E9728" t="s">
        <v>165</v>
      </c>
      <c r="F9728" t="s">
        <v>166</v>
      </c>
      <c r="G9728">
        <v>1852</v>
      </c>
      <c r="H9728" t="s">
        <v>57</v>
      </c>
      <c r="I9728" t="s">
        <v>26</v>
      </c>
      <c r="J9728" t="s">
        <v>38</v>
      </c>
      <c r="K9728" s="6">
        <v>286.86</v>
      </c>
      <c r="L9728">
        <v>7</v>
      </c>
      <c r="M9728">
        <v>0</v>
      </c>
      <c r="N9728" s="6">
        <v>80.320800000000006</v>
      </c>
      <c r="O9728" t="str">
        <f t="shared" si="453"/>
        <v/>
      </c>
      <c r="P9728" s="6">
        <f t="shared" si="454"/>
        <v>423.7233333333333</v>
      </c>
      <c r="Q9728">
        <f t="shared" si="455"/>
        <v>399.59413861770997</v>
      </c>
      <c r="R9728" s="16" t="str">
        <f>TEXT(Ecom[[#This Row],[Dates]],"mmm")</f>
        <v>Aug</v>
      </c>
      <c r="S9728" s="16" t="str">
        <f>TEXT(Ecom[[#This Row],[Dates]],"YYYY")</f>
        <v>2026</v>
      </c>
      <c r="T9728" s="16"/>
    </row>
    <row r="9729" spans="1:20" x14ac:dyDescent="0.25">
      <c r="A9729" t="s">
        <v>62</v>
      </c>
      <c r="B9729" s="16">
        <v>46373</v>
      </c>
      <c r="C9729" t="s">
        <v>14</v>
      </c>
      <c r="D9729" t="s">
        <v>15</v>
      </c>
      <c r="E9729" t="s">
        <v>165</v>
      </c>
      <c r="F9729" t="s">
        <v>166</v>
      </c>
      <c r="G9729">
        <v>1852</v>
      </c>
      <c r="H9729" t="s">
        <v>57</v>
      </c>
      <c r="I9729" t="s">
        <v>35</v>
      </c>
      <c r="J9729" t="s">
        <v>36</v>
      </c>
      <c r="K9729" s="6">
        <v>979.95</v>
      </c>
      <c r="L9729">
        <v>5</v>
      </c>
      <c r="M9729">
        <v>0</v>
      </c>
      <c r="N9729" s="6">
        <v>284.18549999999999</v>
      </c>
      <c r="O9729" t="str">
        <f t="shared" si="453"/>
        <v/>
      </c>
      <c r="P9729" s="6">
        <f t="shared" si="454"/>
        <v>331.45266666666669</v>
      </c>
      <c r="Q9729">
        <f t="shared" si="455"/>
        <v>431.13157357491826</v>
      </c>
      <c r="R9729" s="16" t="str">
        <f>TEXT(Ecom[[#This Row],[Dates]],"mmm")</f>
        <v>Dec</v>
      </c>
      <c r="S9729" s="16" t="str">
        <f>TEXT(Ecom[[#This Row],[Dates]],"YYYY")</f>
        <v>2026</v>
      </c>
      <c r="T9729" s="16"/>
    </row>
    <row r="9730" spans="1:20" x14ac:dyDescent="0.25">
      <c r="A9730" t="s">
        <v>62</v>
      </c>
      <c r="B9730" s="16">
        <v>45954</v>
      </c>
      <c r="C9730" t="s">
        <v>14</v>
      </c>
      <c r="D9730" t="s">
        <v>15</v>
      </c>
      <c r="E9730" t="s">
        <v>165</v>
      </c>
      <c r="F9730" t="s">
        <v>166</v>
      </c>
      <c r="G9730">
        <v>1852</v>
      </c>
      <c r="H9730" t="s">
        <v>57</v>
      </c>
      <c r="I9730" t="s">
        <v>26</v>
      </c>
      <c r="J9730" t="s">
        <v>110</v>
      </c>
      <c r="K9730" s="6">
        <v>4.3600000000000003</v>
      </c>
      <c r="L9730">
        <v>2</v>
      </c>
      <c r="M9730">
        <v>0</v>
      </c>
      <c r="N9730" s="6">
        <v>0.1744</v>
      </c>
      <c r="O9730" t="str">
        <f t="shared" ref="O9730:O9793" si="456">IF(N9730&lt;0,N9730,"")</f>
        <v/>
      </c>
      <c r="P9730" s="6">
        <f t="shared" si="454"/>
        <v>274.05266666666665</v>
      </c>
      <c r="Q9730">
        <f t="shared" si="455"/>
        <v>433.58944048745263</v>
      </c>
      <c r="R9730" s="16" t="str">
        <f>TEXT(Ecom[[#This Row],[Dates]],"mmm")</f>
        <v>Oct</v>
      </c>
      <c r="S9730" s="16" t="str">
        <f>TEXT(Ecom[[#This Row],[Dates]],"YYYY")</f>
        <v>2025</v>
      </c>
      <c r="T9730" s="16"/>
    </row>
    <row r="9731" spans="1:20" x14ac:dyDescent="0.25">
      <c r="A9731" t="s">
        <v>28</v>
      </c>
      <c r="B9731" s="16">
        <v>45767</v>
      </c>
      <c r="C9731" t="s">
        <v>14</v>
      </c>
      <c r="D9731" t="s">
        <v>15</v>
      </c>
      <c r="E9731" t="s">
        <v>42</v>
      </c>
      <c r="F9731" t="s">
        <v>43</v>
      </c>
      <c r="G9731">
        <v>98115</v>
      </c>
      <c r="H9731" t="s">
        <v>25</v>
      </c>
      <c r="I9731" t="s">
        <v>26</v>
      </c>
      <c r="J9731" t="s">
        <v>37</v>
      </c>
      <c r="K9731" s="6">
        <v>10.048</v>
      </c>
      <c r="L9731">
        <v>2</v>
      </c>
      <c r="M9731">
        <v>0.2</v>
      </c>
      <c r="N9731" s="6">
        <v>3.14</v>
      </c>
      <c r="O9731" t="str">
        <f t="shared" si="456"/>
        <v/>
      </c>
      <c r="P9731" s="6">
        <f t="shared" ref="P9731:P9794" si="457">AVERAGE(K9731:K9733)</f>
        <v>284.01266666666669</v>
      </c>
      <c r="Q9731">
        <f t="shared" si="455"/>
        <v>387.52212340114636</v>
      </c>
      <c r="R9731" s="16" t="str">
        <f>TEXT(Ecom[[#This Row],[Dates]],"mmm")</f>
        <v>Apr</v>
      </c>
      <c r="S9731" s="16" t="str">
        <f>TEXT(Ecom[[#This Row],[Dates]],"YYYY")</f>
        <v>2025</v>
      </c>
      <c r="T9731" s="16"/>
    </row>
    <row r="9732" spans="1:20" x14ac:dyDescent="0.25">
      <c r="A9732" t="s">
        <v>28</v>
      </c>
      <c r="B9732" s="16">
        <v>45815</v>
      </c>
      <c r="C9732" t="s">
        <v>14</v>
      </c>
      <c r="D9732" t="s">
        <v>15</v>
      </c>
      <c r="E9732" t="s">
        <v>42</v>
      </c>
      <c r="F9732" t="s">
        <v>43</v>
      </c>
      <c r="G9732">
        <v>98115</v>
      </c>
      <c r="H9732" t="s">
        <v>25</v>
      </c>
      <c r="I9732" t="s">
        <v>26</v>
      </c>
      <c r="J9732" t="s">
        <v>32</v>
      </c>
      <c r="K9732" s="6">
        <v>807.75</v>
      </c>
      <c r="L9732">
        <v>5</v>
      </c>
      <c r="M9732">
        <v>0</v>
      </c>
      <c r="N9732" s="6">
        <v>153.4725</v>
      </c>
      <c r="O9732" t="str">
        <f t="shared" si="456"/>
        <v/>
      </c>
      <c r="P9732" s="6">
        <f t="shared" si="457"/>
        <v>447.41</v>
      </c>
      <c r="Q9732">
        <f t="shared" si="455"/>
        <v>341.57002089414937</v>
      </c>
      <c r="R9732" s="16" t="str">
        <f>TEXT(Ecom[[#This Row],[Dates]],"mmm")</f>
        <v>Jun</v>
      </c>
      <c r="S9732" s="16" t="str">
        <f>TEXT(Ecom[[#This Row],[Dates]],"YYYY")</f>
        <v>2025</v>
      </c>
      <c r="T9732" s="16"/>
    </row>
    <row r="9733" spans="1:20" x14ac:dyDescent="0.25">
      <c r="A9733" t="s">
        <v>28</v>
      </c>
      <c r="B9733" s="16">
        <v>46328</v>
      </c>
      <c r="C9733" t="s">
        <v>14</v>
      </c>
      <c r="D9733" t="s">
        <v>15</v>
      </c>
      <c r="E9733" t="s">
        <v>23</v>
      </c>
      <c r="F9733" t="s">
        <v>24</v>
      </c>
      <c r="G9733">
        <v>90049</v>
      </c>
      <c r="H9733" t="s">
        <v>25</v>
      </c>
      <c r="I9733" t="s">
        <v>26</v>
      </c>
      <c r="J9733" t="s">
        <v>34</v>
      </c>
      <c r="K9733" s="6">
        <v>34.24</v>
      </c>
      <c r="L9733">
        <v>8</v>
      </c>
      <c r="M9733">
        <v>0</v>
      </c>
      <c r="N9733" s="6">
        <v>9.9296000000000006</v>
      </c>
      <c r="O9733" t="str">
        <f t="shared" si="456"/>
        <v/>
      </c>
      <c r="P9733" s="6">
        <f t="shared" si="457"/>
        <v>184.86666666666667</v>
      </c>
      <c r="Q9733">
        <f t="shared" ref="Q9733:Q9796" si="458">SQRT(SUMXMY2(K9733:K9735,P9731:P9733)/3)</f>
        <v>175.42221266756724</v>
      </c>
      <c r="R9733" s="16" t="str">
        <f>TEXT(Ecom[[#This Row],[Dates]],"mmm")</f>
        <v>Nov</v>
      </c>
      <c r="S9733" s="16" t="str">
        <f>TEXT(Ecom[[#This Row],[Dates]],"YYYY")</f>
        <v>2026</v>
      </c>
      <c r="T9733" s="16"/>
    </row>
    <row r="9734" spans="1:20" x14ac:dyDescent="0.25">
      <c r="A9734" t="s">
        <v>28</v>
      </c>
      <c r="B9734" s="16">
        <v>46173</v>
      </c>
      <c r="C9734" t="s">
        <v>22</v>
      </c>
      <c r="D9734" t="s">
        <v>15</v>
      </c>
      <c r="E9734" t="s">
        <v>500</v>
      </c>
      <c r="F9734" t="s">
        <v>83</v>
      </c>
      <c r="G9734">
        <v>23666</v>
      </c>
      <c r="H9734" t="s">
        <v>18</v>
      </c>
      <c r="I9734" t="s">
        <v>19</v>
      </c>
      <c r="J9734" t="s">
        <v>21</v>
      </c>
      <c r="K9734" s="6">
        <v>500.24</v>
      </c>
      <c r="L9734">
        <v>13</v>
      </c>
      <c r="M9734">
        <v>0</v>
      </c>
      <c r="N9734" s="6">
        <v>145.06960000000001</v>
      </c>
      <c r="O9734" t="str">
        <f t="shared" si="456"/>
        <v/>
      </c>
      <c r="P9734" s="6">
        <f t="shared" si="457"/>
        <v>472.45</v>
      </c>
      <c r="Q9734">
        <f t="shared" si="458"/>
        <v>264.68011175617119</v>
      </c>
      <c r="R9734" s="16" t="str">
        <f>TEXT(Ecom[[#This Row],[Dates]],"mmm")</f>
        <v>May</v>
      </c>
      <c r="S9734" s="16" t="str">
        <f>TEXT(Ecom[[#This Row],[Dates]],"YYYY")</f>
        <v>2026</v>
      </c>
      <c r="T9734" s="16"/>
    </row>
    <row r="9735" spans="1:20" x14ac:dyDescent="0.25">
      <c r="A9735" t="s">
        <v>28</v>
      </c>
      <c r="B9735" s="16">
        <v>46239</v>
      </c>
      <c r="C9735" t="s">
        <v>22</v>
      </c>
      <c r="D9735" t="s">
        <v>15</v>
      </c>
      <c r="E9735" t="s">
        <v>500</v>
      </c>
      <c r="F9735" t="s">
        <v>83</v>
      </c>
      <c r="G9735">
        <v>23666</v>
      </c>
      <c r="H9735" t="s">
        <v>18</v>
      </c>
      <c r="I9735" t="s">
        <v>26</v>
      </c>
      <c r="J9735" t="s">
        <v>41</v>
      </c>
      <c r="K9735" s="6">
        <v>20.12</v>
      </c>
      <c r="L9735">
        <v>2</v>
      </c>
      <c r="M9735">
        <v>0</v>
      </c>
      <c r="N9735" s="6">
        <v>9.2552000000000003</v>
      </c>
      <c r="O9735" t="str">
        <f t="shared" si="456"/>
        <v/>
      </c>
      <c r="P9735" s="6">
        <f t="shared" si="457"/>
        <v>307.66333333333336</v>
      </c>
      <c r="Q9735">
        <f t="shared" si="458"/>
        <v>315.40918188682861</v>
      </c>
      <c r="R9735" s="16" t="str">
        <f>TEXT(Ecom[[#This Row],[Dates]],"mmm")</f>
        <v>Aug</v>
      </c>
      <c r="S9735" s="16" t="str">
        <f>TEXT(Ecom[[#This Row],[Dates]],"YYYY")</f>
        <v>2026</v>
      </c>
      <c r="T9735" s="16"/>
    </row>
    <row r="9736" spans="1:20" x14ac:dyDescent="0.25">
      <c r="A9736" t="s">
        <v>28</v>
      </c>
      <c r="B9736" s="16">
        <v>46214</v>
      </c>
      <c r="C9736" t="s">
        <v>22</v>
      </c>
      <c r="D9736" t="s">
        <v>15</v>
      </c>
      <c r="E9736" t="s">
        <v>500</v>
      </c>
      <c r="F9736" t="s">
        <v>83</v>
      </c>
      <c r="G9736">
        <v>23666</v>
      </c>
      <c r="H9736" t="s">
        <v>18</v>
      </c>
      <c r="I9736" t="s">
        <v>26</v>
      </c>
      <c r="J9736" t="s">
        <v>37</v>
      </c>
      <c r="K9736" s="6">
        <v>896.99</v>
      </c>
      <c r="L9736">
        <v>1</v>
      </c>
      <c r="M9736">
        <v>0</v>
      </c>
      <c r="N9736" s="6">
        <v>421.58530000000002</v>
      </c>
      <c r="O9736" t="str">
        <f t="shared" si="456"/>
        <v/>
      </c>
      <c r="P9736" s="6">
        <f t="shared" si="457"/>
        <v>390.95</v>
      </c>
      <c r="Q9736">
        <f t="shared" si="458"/>
        <v>308.72918703278759</v>
      </c>
      <c r="R9736" s="16" t="str">
        <f>TEXT(Ecom[[#This Row],[Dates]],"mmm")</f>
        <v>Jul</v>
      </c>
      <c r="S9736" s="16" t="str">
        <f>TEXT(Ecom[[#This Row],[Dates]],"YYYY")</f>
        <v>2026</v>
      </c>
      <c r="T9736" s="16"/>
    </row>
    <row r="9737" spans="1:20" x14ac:dyDescent="0.25">
      <c r="A9737" t="s">
        <v>13</v>
      </c>
      <c r="B9737" s="16">
        <v>46268</v>
      </c>
      <c r="C9737" t="s">
        <v>44</v>
      </c>
      <c r="D9737" t="s">
        <v>15</v>
      </c>
      <c r="E9737" t="s">
        <v>55</v>
      </c>
      <c r="F9737" t="s">
        <v>56</v>
      </c>
      <c r="G9737">
        <v>19134</v>
      </c>
      <c r="H9737" t="s">
        <v>57</v>
      </c>
      <c r="I9737" t="s">
        <v>26</v>
      </c>
      <c r="J9737" t="s">
        <v>41</v>
      </c>
      <c r="K9737" s="6">
        <v>5.88</v>
      </c>
      <c r="L9737">
        <v>1</v>
      </c>
      <c r="M9737">
        <v>0.2</v>
      </c>
      <c r="N9737" s="6">
        <v>1.9844999999999999</v>
      </c>
      <c r="O9737" t="str">
        <f t="shared" si="456"/>
        <v/>
      </c>
      <c r="P9737" s="6">
        <f t="shared" si="457"/>
        <v>195.32666666666668</v>
      </c>
      <c r="Q9737">
        <f t="shared" si="458"/>
        <v>199.06818811281354</v>
      </c>
      <c r="R9737" s="16" t="str">
        <f>TEXT(Ecom[[#This Row],[Dates]],"mmm")</f>
        <v>Sep</v>
      </c>
      <c r="S9737" s="16" t="str">
        <f>TEXT(Ecom[[#This Row],[Dates]],"YYYY")</f>
        <v>2026</v>
      </c>
      <c r="T9737" s="16"/>
    </row>
    <row r="9738" spans="1:20" x14ac:dyDescent="0.25">
      <c r="A9738" t="s">
        <v>28</v>
      </c>
      <c r="B9738" s="16">
        <v>46034</v>
      </c>
      <c r="C9738" t="s">
        <v>44</v>
      </c>
      <c r="D9738" t="s">
        <v>15</v>
      </c>
      <c r="E9738" t="s">
        <v>238</v>
      </c>
      <c r="F9738" t="s">
        <v>54</v>
      </c>
      <c r="G9738">
        <v>68104</v>
      </c>
      <c r="H9738" t="s">
        <v>47</v>
      </c>
      <c r="I9738" t="s">
        <v>35</v>
      </c>
      <c r="J9738" t="s">
        <v>36</v>
      </c>
      <c r="K9738" s="6">
        <v>269.98</v>
      </c>
      <c r="L9738">
        <v>2</v>
      </c>
      <c r="M9738">
        <v>0</v>
      </c>
      <c r="N9738" s="6">
        <v>72.894599999999997</v>
      </c>
      <c r="O9738" t="str">
        <f t="shared" si="456"/>
        <v/>
      </c>
      <c r="P9738" s="6">
        <f t="shared" si="457"/>
        <v>216.8546666666667</v>
      </c>
      <c r="Q9738">
        <f t="shared" si="458"/>
        <v>128.11645427095993</v>
      </c>
      <c r="R9738" s="16" t="str">
        <f>TEXT(Ecom[[#This Row],[Dates]],"mmm")</f>
        <v>Jan</v>
      </c>
      <c r="S9738" s="16" t="str">
        <f>TEXT(Ecom[[#This Row],[Dates]],"YYYY")</f>
        <v>2026</v>
      </c>
      <c r="T9738" s="16"/>
    </row>
    <row r="9739" spans="1:20" x14ac:dyDescent="0.25">
      <c r="A9739" t="s">
        <v>28</v>
      </c>
      <c r="B9739" s="16">
        <v>46171</v>
      </c>
      <c r="C9739" t="s">
        <v>22</v>
      </c>
      <c r="D9739" t="s">
        <v>15</v>
      </c>
      <c r="E9739" t="s">
        <v>23</v>
      </c>
      <c r="F9739" t="s">
        <v>24</v>
      </c>
      <c r="G9739">
        <v>90032</v>
      </c>
      <c r="H9739" t="s">
        <v>25</v>
      </c>
      <c r="I9739" t="s">
        <v>26</v>
      </c>
      <c r="J9739" t="s">
        <v>32</v>
      </c>
      <c r="K9739" s="6">
        <v>310.12</v>
      </c>
      <c r="L9739">
        <v>2</v>
      </c>
      <c r="M9739">
        <v>0</v>
      </c>
      <c r="N9739" s="6">
        <v>80.631200000000007</v>
      </c>
      <c r="O9739" t="str">
        <f t="shared" si="456"/>
        <v/>
      </c>
      <c r="P9739" s="6">
        <f t="shared" si="457"/>
        <v>133.42133333333334</v>
      </c>
      <c r="Q9739">
        <f t="shared" si="458"/>
        <v>125.88993549040281</v>
      </c>
      <c r="R9739" s="16" t="str">
        <f>TEXT(Ecom[[#This Row],[Dates]],"mmm")</f>
        <v>May</v>
      </c>
      <c r="S9739" s="16" t="str">
        <f>TEXT(Ecom[[#This Row],[Dates]],"YYYY")</f>
        <v>2026</v>
      </c>
      <c r="T9739" s="16"/>
    </row>
    <row r="9740" spans="1:20" x14ac:dyDescent="0.25">
      <c r="A9740" t="s">
        <v>28</v>
      </c>
      <c r="B9740" s="16">
        <v>45726</v>
      </c>
      <c r="C9740" t="s">
        <v>22</v>
      </c>
      <c r="D9740" t="s">
        <v>15</v>
      </c>
      <c r="E9740" t="s">
        <v>23</v>
      </c>
      <c r="F9740" t="s">
        <v>24</v>
      </c>
      <c r="G9740">
        <v>90032</v>
      </c>
      <c r="H9740" t="s">
        <v>25</v>
      </c>
      <c r="I9740" t="s">
        <v>26</v>
      </c>
      <c r="J9740" t="s">
        <v>37</v>
      </c>
      <c r="K9740" s="6">
        <v>70.463999999999999</v>
      </c>
      <c r="L9740">
        <v>6</v>
      </c>
      <c r="M9740">
        <v>0.2</v>
      </c>
      <c r="N9740" s="6">
        <v>22.9008</v>
      </c>
      <c r="O9740" t="str">
        <f t="shared" si="456"/>
        <v/>
      </c>
      <c r="P9740" s="6">
        <f t="shared" si="457"/>
        <v>76.938000000000002</v>
      </c>
      <c r="Q9740">
        <f t="shared" si="458"/>
        <v>113.17992463264787</v>
      </c>
      <c r="R9740" s="16" t="str">
        <f>TEXT(Ecom[[#This Row],[Dates]],"mmm")</f>
        <v>Mar</v>
      </c>
      <c r="S9740" s="16" t="str">
        <f>TEXT(Ecom[[#This Row],[Dates]],"YYYY")</f>
        <v>2025</v>
      </c>
      <c r="T9740" s="16"/>
    </row>
    <row r="9741" spans="1:20" x14ac:dyDescent="0.25">
      <c r="A9741" t="s">
        <v>28</v>
      </c>
      <c r="B9741" s="16">
        <v>46370</v>
      </c>
      <c r="C9741" t="s">
        <v>22</v>
      </c>
      <c r="D9741" t="s">
        <v>15</v>
      </c>
      <c r="E9741" t="s">
        <v>23</v>
      </c>
      <c r="F9741" t="s">
        <v>24</v>
      </c>
      <c r="G9741">
        <v>90032</v>
      </c>
      <c r="H9741" t="s">
        <v>25</v>
      </c>
      <c r="I9741" t="s">
        <v>26</v>
      </c>
      <c r="J9741" t="s">
        <v>37</v>
      </c>
      <c r="K9741" s="6">
        <v>19.68</v>
      </c>
      <c r="L9741">
        <v>5</v>
      </c>
      <c r="M9741">
        <v>0.2</v>
      </c>
      <c r="N9741" s="6">
        <v>6.8879999999999999</v>
      </c>
      <c r="O9741" t="str">
        <f t="shared" si="456"/>
        <v/>
      </c>
      <c r="P9741" s="6">
        <f t="shared" si="457"/>
        <v>1521.75</v>
      </c>
      <c r="Q9741">
        <f t="shared" si="458"/>
        <v>1666.288568569126</v>
      </c>
      <c r="R9741" s="16" t="str">
        <f>TEXT(Ecom[[#This Row],[Dates]],"mmm")</f>
        <v>Dec</v>
      </c>
      <c r="S9741" s="16" t="str">
        <f>TEXT(Ecom[[#This Row],[Dates]],"YYYY")</f>
        <v>2026</v>
      </c>
      <c r="T9741" s="16"/>
    </row>
    <row r="9742" spans="1:20" x14ac:dyDescent="0.25">
      <c r="A9742" t="s">
        <v>28</v>
      </c>
      <c r="B9742" s="16">
        <v>45682</v>
      </c>
      <c r="C9742" t="s">
        <v>22</v>
      </c>
      <c r="D9742" t="s">
        <v>15</v>
      </c>
      <c r="E9742" t="s">
        <v>23</v>
      </c>
      <c r="F9742" t="s">
        <v>24</v>
      </c>
      <c r="G9742">
        <v>90032</v>
      </c>
      <c r="H9742" t="s">
        <v>25</v>
      </c>
      <c r="I9742" t="s">
        <v>26</v>
      </c>
      <c r="J9742" t="s">
        <v>38</v>
      </c>
      <c r="K9742" s="6">
        <v>140.66999999999999</v>
      </c>
      <c r="L9742">
        <v>3</v>
      </c>
      <c r="M9742">
        <v>0</v>
      </c>
      <c r="N9742" s="6">
        <v>54.8613</v>
      </c>
      <c r="O9742" t="str">
        <f t="shared" si="456"/>
        <v/>
      </c>
      <c r="P9742" s="6">
        <f t="shared" si="457"/>
        <v>1536.073333333333</v>
      </c>
      <c r="Q9742">
        <f t="shared" si="458"/>
        <v>1869.7229749827563</v>
      </c>
      <c r="R9742" s="16" t="str">
        <f>TEXT(Ecom[[#This Row],[Dates]],"mmm")</f>
        <v>Jan</v>
      </c>
      <c r="S9742" s="16" t="str">
        <f>TEXT(Ecom[[#This Row],[Dates]],"YYYY")</f>
        <v>2025</v>
      </c>
      <c r="T9742" s="16"/>
    </row>
    <row r="9743" spans="1:20" x14ac:dyDescent="0.25">
      <c r="A9743" t="s">
        <v>28</v>
      </c>
      <c r="B9743" s="16">
        <v>45938</v>
      </c>
      <c r="C9743" t="s">
        <v>22</v>
      </c>
      <c r="D9743" t="s">
        <v>15</v>
      </c>
      <c r="E9743" t="s">
        <v>223</v>
      </c>
      <c r="F9743" t="s">
        <v>380</v>
      </c>
      <c r="G9743">
        <v>5408</v>
      </c>
      <c r="H9743" t="s">
        <v>57</v>
      </c>
      <c r="I9743" t="s">
        <v>19</v>
      </c>
      <c r="J9743" t="s">
        <v>20</v>
      </c>
      <c r="K9743" s="6">
        <v>4404.8999999999996</v>
      </c>
      <c r="L9743">
        <v>5</v>
      </c>
      <c r="M9743">
        <v>0</v>
      </c>
      <c r="N9743" s="6">
        <v>1013.127</v>
      </c>
      <c r="O9743" t="str">
        <f t="shared" si="456"/>
        <v/>
      </c>
      <c r="P9743" s="6">
        <f t="shared" si="457"/>
        <v>1492.333333333333</v>
      </c>
      <c r="Q9743">
        <f t="shared" si="458"/>
        <v>2056.0863488667724</v>
      </c>
      <c r="R9743" s="16" t="str">
        <f>TEXT(Ecom[[#This Row],[Dates]],"mmm")</f>
        <v>Oct</v>
      </c>
      <c r="S9743" s="16" t="str">
        <f>TEXT(Ecom[[#This Row],[Dates]],"YYYY")</f>
        <v>2025</v>
      </c>
      <c r="T9743" s="16"/>
    </row>
    <row r="9744" spans="1:20" x14ac:dyDescent="0.25">
      <c r="A9744" t="s">
        <v>28</v>
      </c>
      <c r="B9744" s="16">
        <v>46063</v>
      </c>
      <c r="C9744" t="s">
        <v>14</v>
      </c>
      <c r="D9744" t="s">
        <v>15</v>
      </c>
      <c r="E9744" t="s">
        <v>144</v>
      </c>
      <c r="F9744" t="s">
        <v>24</v>
      </c>
      <c r="G9744">
        <v>92037</v>
      </c>
      <c r="H9744" t="s">
        <v>25</v>
      </c>
      <c r="I9744" t="s">
        <v>26</v>
      </c>
      <c r="J9744" t="s">
        <v>27</v>
      </c>
      <c r="K9744" s="6">
        <v>62.65</v>
      </c>
      <c r="L9744">
        <v>5</v>
      </c>
      <c r="M9744">
        <v>0</v>
      </c>
      <c r="N9744" s="6">
        <v>29.445499999999999</v>
      </c>
      <c r="O9744" t="str">
        <f t="shared" si="456"/>
        <v/>
      </c>
      <c r="P9744" s="6">
        <f t="shared" si="457"/>
        <v>113.55866666666668</v>
      </c>
      <c r="Q9744">
        <f t="shared" si="458"/>
        <v>1210.2272063711378</v>
      </c>
      <c r="R9744" s="16" t="str">
        <f>TEXT(Ecom[[#This Row],[Dates]],"mmm")</f>
        <v>Feb</v>
      </c>
      <c r="S9744" s="16" t="str">
        <f>TEXT(Ecom[[#This Row],[Dates]],"YYYY")</f>
        <v>2026</v>
      </c>
      <c r="T9744" s="16"/>
    </row>
    <row r="9745" spans="1:20" x14ac:dyDescent="0.25">
      <c r="A9745" t="s">
        <v>28</v>
      </c>
      <c r="B9745" s="16">
        <v>45864</v>
      </c>
      <c r="C9745" t="s">
        <v>14</v>
      </c>
      <c r="D9745" t="s">
        <v>15</v>
      </c>
      <c r="E9745" t="s">
        <v>114</v>
      </c>
      <c r="F9745" t="s">
        <v>72</v>
      </c>
      <c r="G9745">
        <v>19711</v>
      </c>
      <c r="H9745" t="s">
        <v>57</v>
      </c>
      <c r="I9745" t="s">
        <v>26</v>
      </c>
      <c r="J9745" t="s">
        <v>27</v>
      </c>
      <c r="K9745" s="6">
        <v>9.4499999999999993</v>
      </c>
      <c r="L9745">
        <v>3</v>
      </c>
      <c r="M9745">
        <v>0</v>
      </c>
      <c r="N9745" s="6">
        <v>4.5359999999999996</v>
      </c>
      <c r="O9745" t="str">
        <f t="shared" si="456"/>
        <v/>
      </c>
      <c r="P9745" s="6">
        <f t="shared" si="457"/>
        <v>214.03533333333334</v>
      </c>
      <c r="Q9745">
        <f t="shared" si="458"/>
        <v>865.15639355102837</v>
      </c>
      <c r="R9745" s="16" t="str">
        <f>TEXT(Ecom[[#This Row],[Dates]],"mmm")</f>
        <v>Jul</v>
      </c>
      <c r="S9745" s="16" t="str">
        <f>TEXT(Ecom[[#This Row],[Dates]],"YYYY")</f>
        <v>2025</v>
      </c>
      <c r="T9745" s="16"/>
    </row>
    <row r="9746" spans="1:20" x14ac:dyDescent="0.25">
      <c r="A9746" t="s">
        <v>28</v>
      </c>
      <c r="B9746" s="16">
        <v>45862</v>
      </c>
      <c r="C9746" t="s">
        <v>14</v>
      </c>
      <c r="D9746" t="s">
        <v>15</v>
      </c>
      <c r="E9746" t="s">
        <v>97</v>
      </c>
      <c r="F9746" t="s">
        <v>65</v>
      </c>
      <c r="G9746">
        <v>60505</v>
      </c>
      <c r="H9746" t="s">
        <v>47</v>
      </c>
      <c r="I9746" t="s">
        <v>26</v>
      </c>
      <c r="J9746" t="s">
        <v>60</v>
      </c>
      <c r="K9746" s="6">
        <v>268.57600000000002</v>
      </c>
      <c r="L9746">
        <v>4</v>
      </c>
      <c r="M9746">
        <v>0.2</v>
      </c>
      <c r="N9746" s="6">
        <v>90.644400000000005</v>
      </c>
      <c r="O9746" t="str">
        <f t="shared" si="456"/>
        <v/>
      </c>
      <c r="P9746" s="6">
        <f t="shared" si="457"/>
        <v>234.5813333333333</v>
      </c>
      <c r="Q9746">
        <f t="shared" si="458"/>
        <v>156.28376506996636</v>
      </c>
      <c r="R9746" s="16" t="str">
        <f>TEXT(Ecom[[#This Row],[Dates]],"mmm")</f>
        <v>Jul</v>
      </c>
      <c r="S9746" s="16" t="str">
        <f>TEXT(Ecom[[#This Row],[Dates]],"YYYY")</f>
        <v>2025</v>
      </c>
      <c r="T9746" s="16"/>
    </row>
    <row r="9747" spans="1:20" x14ac:dyDescent="0.25">
      <c r="A9747" t="s">
        <v>168</v>
      </c>
      <c r="B9747" s="16">
        <v>45904</v>
      </c>
      <c r="C9747" t="s">
        <v>14</v>
      </c>
      <c r="D9747" t="s">
        <v>15</v>
      </c>
      <c r="E9747" t="s">
        <v>23</v>
      </c>
      <c r="F9747" t="s">
        <v>24</v>
      </c>
      <c r="G9747">
        <v>90008</v>
      </c>
      <c r="H9747" t="s">
        <v>25</v>
      </c>
      <c r="I9747" t="s">
        <v>19</v>
      </c>
      <c r="J9747" t="s">
        <v>31</v>
      </c>
      <c r="K9747" s="6">
        <v>364.08</v>
      </c>
      <c r="L9747">
        <v>2</v>
      </c>
      <c r="M9747">
        <v>0.2</v>
      </c>
      <c r="N9747" s="6">
        <v>9.1020000000000003</v>
      </c>
      <c r="O9747" t="str">
        <f t="shared" si="456"/>
        <v/>
      </c>
      <c r="P9747" s="6">
        <f t="shared" si="457"/>
        <v>148.71733333333333</v>
      </c>
      <c r="Q9747">
        <f t="shared" si="458"/>
        <v>150.79118359579982</v>
      </c>
      <c r="R9747" s="16" t="str">
        <f>TEXT(Ecom[[#This Row],[Dates]],"mmm")</f>
        <v>Sep</v>
      </c>
      <c r="S9747" s="16" t="str">
        <f>TEXT(Ecom[[#This Row],[Dates]],"YYYY")</f>
        <v>2025</v>
      </c>
      <c r="T9747" s="16"/>
    </row>
    <row r="9748" spans="1:20" x14ac:dyDescent="0.25">
      <c r="A9748" t="s">
        <v>168</v>
      </c>
      <c r="B9748" s="16">
        <v>46171</v>
      </c>
      <c r="C9748" t="s">
        <v>14</v>
      </c>
      <c r="D9748" t="s">
        <v>15</v>
      </c>
      <c r="E9748" t="s">
        <v>23</v>
      </c>
      <c r="F9748" t="s">
        <v>24</v>
      </c>
      <c r="G9748">
        <v>90008</v>
      </c>
      <c r="H9748" t="s">
        <v>25</v>
      </c>
      <c r="I9748" t="s">
        <v>19</v>
      </c>
      <c r="J9748" t="s">
        <v>31</v>
      </c>
      <c r="K9748" s="6">
        <v>71.087999999999994</v>
      </c>
      <c r="L9748">
        <v>2</v>
      </c>
      <c r="M9748">
        <v>0.2</v>
      </c>
      <c r="N9748" s="6">
        <v>-1.7771999999999999</v>
      </c>
      <c r="O9748">
        <f t="shared" si="456"/>
        <v>-1.7771999999999999</v>
      </c>
      <c r="P9748" s="6">
        <f t="shared" si="457"/>
        <v>293.33866666666665</v>
      </c>
      <c r="Q9748">
        <f t="shared" si="458"/>
        <v>316.40010723976269</v>
      </c>
      <c r="R9748" s="16" t="str">
        <f>TEXT(Ecom[[#This Row],[Dates]],"mmm")</f>
        <v>May</v>
      </c>
      <c r="S9748" s="16" t="str">
        <f>TEXT(Ecom[[#This Row],[Dates]],"YYYY")</f>
        <v>2026</v>
      </c>
      <c r="T9748" s="16"/>
    </row>
    <row r="9749" spans="1:20" x14ac:dyDescent="0.25">
      <c r="A9749" t="s">
        <v>28</v>
      </c>
      <c r="B9749" s="16">
        <v>46041</v>
      </c>
      <c r="C9749" t="s">
        <v>14</v>
      </c>
      <c r="D9749" t="s">
        <v>15</v>
      </c>
      <c r="E9749" t="s">
        <v>79</v>
      </c>
      <c r="F9749" t="s">
        <v>65</v>
      </c>
      <c r="G9749">
        <v>60653</v>
      </c>
      <c r="H9749" t="s">
        <v>47</v>
      </c>
      <c r="I9749" t="s">
        <v>19</v>
      </c>
      <c r="J9749" t="s">
        <v>33</v>
      </c>
      <c r="K9749" s="6">
        <v>10.984</v>
      </c>
      <c r="L9749">
        <v>2</v>
      </c>
      <c r="M9749">
        <v>0.6</v>
      </c>
      <c r="N9749" s="6">
        <v>-7.9634</v>
      </c>
      <c r="O9749">
        <f t="shared" si="456"/>
        <v>-7.9634</v>
      </c>
      <c r="P9749" s="6">
        <f t="shared" si="457"/>
        <v>322.96933333333334</v>
      </c>
      <c r="Q9749">
        <f t="shared" si="458"/>
        <v>316.31341857931562</v>
      </c>
      <c r="R9749" s="16" t="str">
        <f>TEXT(Ecom[[#This Row],[Dates]],"mmm")</f>
        <v>Jan</v>
      </c>
      <c r="S9749" s="16" t="str">
        <f>TEXT(Ecom[[#This Row],[Dates]],"YYYY")</f>
        <v>2026</v>
      </c>
      <c r="T9749" s="16"/>
    </row>
    <row r="9750" spans="1:20" x14ac:dyDescent="0.25">
      <c r="A9750" t="s">
        <v>28</v>
      </c>
      <c r="B9750" s="16">
        <v>45811</v>
      </c>
      <c r="C9750" t="s">
        <v>14</v>
      </c>
      <c r="D9750" t="s">
        <v>15</v>
      </c>
      <c r="E9750" t="s">
        <v>79</v>
      </c>
      <c r="F9750" t="s">
        <v>65</v>
      </c>
      <c r="G9750">
        <v>60653</v>
      </c>
      <c r="H9750" t="s">
        <v>47</v>
      </c>
      <c r="I9750" t="s">
        <v>19</v>
      </c>
      <c r="J9750" t="s">
        <v>21</v>
      </c>
      <c r="K9750" s="6">
        <v>797.94399999999996</v>
      </c>
      <c r="L9750">
        <v>4</v>
      </c>
      <c r="M9750">
        <v>0.3</v>
      </c>
      <c r="N9750" s="6">
        <v>-56.996000000000002</v>
      </c>
      <c r="O9750">
        <f t="shared" si="456"/>
        <v>-56.996000000000002</v>
      </c>
      <c r="P9750" s="6">
        <f t="shared" si="457"/>
        <v>321.08933333333334</v>
      </c>
      <c r="Q9750">
        <f t="shared" si="458"/>
        <v>356.3178266335953</v>
      </c>
      <c r="R9750" s="16" t="str">
        <f>TEXT(Ecom[[#This Row],[Dates]],"mmm")</f>
        <v>Jun</v>
      </c>
      <c r="S9750" s="16" t="str">
        <f>TEXT(Ecom[[#This Row],[Dates]],"YYYY")</f>
        <v>2025</v>
      </c>
      <c r="T9750" s="16"/>
    </row>
    <row r="9751" spans="1:20" x14ac:dyDescent="0.25">
      <c r="A9751" t="s">
        <v>28</v>
      </c>
      <c r="B9751" s="16">
        <v>46362</v>
      </c>
      <c r="C9751" t="s">
        <v>22</v>
      </c>
      <c r="D9751" t="s">
        <v>15</v>
      </c>
      <c r="E9751" t="s">
        <v>71</v>
      </c>
      <c r="F9751" t="s">
        <v>247</v>
      </c>
      <c r="G9751">
        <v>3820</v>
      </c>
      <c r="H9751" t="s">
        <v>57</v>
      </c>
      <c r="I9751" t="s">
        <v>35</v>
      </c>
      <c r="J9751" t="s">
        <v>59</v>
      </c>
      <c r="K9751" s="6">
        <v>159.97999999999999</v>
      </c>
      <c r="L9751">
        <v>2</v>
      </c>
      <c r="M9751">
        <v>0</v>
      </c>
      <c r="N9751" s="6">
        <v>57.592799999999997</v>
      </c>
      <c r="O9751" t="str">
        <f t="shared" si="456"/>
        <v/>
      </c>
      <c r="P9751" s="6">
        <f t="shared" si="457"/>
        <v>64.347999999999999</v>
      </c>
      <c r="Q9751">
        <f t="shared" si="458"/>
        <v>206.23792787799101</v>
      </c>
      <c r="R9751" s="16" t="str">
        <f>TEXT(Ecom[[#This Row],[Dates]],"mmm")</f>
        <v>Dec</v>
      </c>
      <c r="S9751" s="16" t="str">
        <f>TEXT(Ecom[[#This Row],[Dates]],"YYYY")</f>
        <v>2026</v>
      </c>
      <c r="T9751" s="16"/>
    </row>
    <row r="9752" spans="1:20" x14ac:dyDescent="0.25">
      <c r="A9752" t="s">
        <v>28</v>
      </c>
      <c r="B9752" s="16">
        <v>46147</v>
      </c>
      <c r="C9752" t="s">
        <v>14</v>
      </c>
      <c r="D9752" t="s">
        <v>15</v>
      </c>
      <c r="E9752" t="s">
        <v>79</v>
      </c>
      <c r="F9752" t="s">
        <v>65</v>
      </c>
      <c r="G9752">
        <v>60610</v>
      </c>
      <c r="H9752" t="s">
        <v>47</v>
      </c>
      <c r="I9752" t="s">
        <v>26</v>
      </c>
      <c r="J9752" t="s">
        <v>34</v>
      </c>
      <c r="K9752" s="6">
        <v>5.3440000000000003</v>
      </c>
      <c r="L9752">
        <v>2</v>
      </c>
      <c r="M9752">
        <v>0.2</v>
      </c>
      <c r="N9752" s="6">
        <v>0.66800000000000004</v>
      </c>
      <c r="O9752" t="str">
        <f t="shared" si="456"/>
        <v/>
      </c>
      <c r="P9752" s="6">
        <f t="shared" si="457"/>
        <v>11.853333333333333</v>
      </c>
      <c r="Q9752">
        <f t="shared" si="458"/>
        <v>183.59764485861365</v>
      </c>
      <c r="R9752" s="16" t="str">
        <f>TEXT(Ecom[[#This Row],[Dates]],"mmm")</f>
        <v>May</v>
      </c>
      <c r="S9752" s="16" t="str">
        <f>TEXT(Ecom[[#This Row],[Dates]],"YYYY")</f>
        <v>2026</v>
      </c>
      <c r="T9752" s="16"/>
    </row>
    <row r="9753" spans="1:20" x14ac:dyDescent="0.25">
      <c r="A9753" t="s">
        <v>28</v>
      </c>
      <c r="B9753" s="16">
        <v>46140</v>
      </c>
      <c r="C9753" t="s">
        <v>14</v>
      </c>
      <c r="D9753" t="s">
        <v>15</v>
      </c>
      <c r="E9753" t="s">
        <v>79</v>
      </c>
      <c r="F9753" t="s">
        <v>65</v>
      </c>
      <c r="G9753">
        <v>60610</v>
      </c>
      <c r="H9753" t="s">
        <v>47</v>
      </c>
      <c r="I9753" t="s">
        <v>26</v>
      </c>
      <c r="J9753" t="s">
        <v>34</v>
      </c>
      <c r="K9753" s="6">
        <v>27.72</v>
      </c>
      <c r="L9753">
        <v>3</v>
      </c>
      <c r="M9753">
        <v>0.2</v>
      </c>
      <c r="N9753" s="6">
        <v>3.4649999999999999</v>
      </c>
      <c r="O9753" t="str">
        <f t="shared" si="456"/>
        <v/>
      </c>
      <c r="P9753" s="6">
        <f t="shared" si="457"/>
        <v>12.825333333333333</v>
      </c>
      <c r="Q9753">
        <f t="shared" si="458"/>
        <v>21.984936809518434</v>
      </c>
      <c r="R9753" s="16" t="str">
        <f>TEXT(Ecom[[#This Row],[Dates]],"mmm")</f>
        <v>Apr</v>
      </c>
      <c r="S9753" s="16" t="str">
        <f>TEXT(Ecom[[#This Row],[Dates]],"YYYY")</f>
        <v>2026</v>
      </c>
      <c r="T9753" s="16"/>
    </row>
    <row r="9754" spans="1:20" x14ac:dyDescent="0.25">
      <c r="A9754" t="s">
        <v>62</v>
      </c>
      <c r="B9754" s="16">
        <v>45843</v>
      </c>
      <c r="C9754" t="s">
        <v>44</v>
      </c>
      <c r="D9754" t="s">
        <v>15</v>
      </c>
      <c r="E9754" t="s">
        <v>42</v>
      </c>
      <c r="F9754" t="s">
        <v>43</v>
      </c>
      <c r="G9754">
        <v>98115</v>
      </c>
      <c r="H9754" t="s">
        <v>25</v>
      </c>
      <c r="I9754" t="s">
        <v>26</v>
      </c>
      <c r="J9754" t="s">
        <v>37</v>
      </c>
      <c r="K9754" s="6">
        <v>2.496</v>
      </c>
      <c r="L9754">
        <v>1</v>
      </c>
      <c r="M9754">
        <v>0.2</v>
      </c>
      <c r="N9754" s="6">
        <v>0.90480000000000005</v>
      </c>
      <c r="O9754" t="str">
        <f t="shared" si="456"/>
        <v/>
      </c>
      <c r="P9754" s="6">
        <f t="shared" si="457"/>
        <v>9.5053333333333345</v>
      </c>
      <c r="Q9754">
        <f t="shared" si="458"/>
        <v>7.6711902017295275</v>
      </c>
      <c r="R9754" s="16" t="str">
        <f>TEXT(Ecom[[#This Row],[Dates]],"mmm")</f>
        <v>Jul</v>
      </c>
      <c r="S9754" s="16" t="str">
        <f>TEXT(Ecom[[#This Row],[Dates]],"YYYY")</f>
        <v>2025</v>
      </c>
      <c r="T9754" s="16"/>
    </row>
    <row r="9755" spans="1:20" x14ac:dyDescent="0.25">
      <c r="A9755" t="s">
        <v>13</v>
      </c>
      <c r="B9755" s="16">
        <v>45776</v>
      </c>
      <c r="C9755" t="s">
        <v>14</v>
      </c>
      <c r="D9755" t="s">
        <v>15</v>
      </c>
      <c r="E9755" t="s">
        <v>182</v>
      </c>
      <c r="F9755" t="s">
        <v>83</v>
      </c>
      <c r="G9755">
        <v>23223</v>
      </c>
      <c r="H9755" t="s">
        <v>18</v>
      </c>
      <c r="I9755" t="s">
        <v>26</v>
      </c>
      <c r="J9755" t="s">
        <v>27</v>
      </c>
      <c r="K9755" s="6">
        <v>8.26</v>
      </c>
      <c r="L9755">
        <v>2</v>
      </c>
      <c r="M9755">
        <v>0</v>
      </c>
      <c r="N9755" s="6">
        <v>3.7995999999999999</v>
      </c>
      <c r="O9755" t="str">
        <f t="shared" si="456"/>
        <v/>
      </c>
      <c r="P9755" s="6">
        <f t="shared" si="457"/>
        <v>119.65333333333332</v>
      </c>
      <c r="Q9755">
        <f t="shared" si="458"/>
        <v>123.26148894119365</v>
      </c>
      <c r="R9755" s="16" t="str">
        <f>TEXT(Ecom[[#This Row],[Dates]],"mmm")</f>
        <v>Apr</v>
      </c>
      <c r="S9755" s="16" t="str">
        <f>TEXT(Ecom[[#This Row],[Dates]],"YYYY")</f>
        <v>2025</v>
      </c>
      <c r="T9755" s="16"/>
    </row>
    <row r="9756" spans="1:20" x14ac:dyDescent="0.25">
      <c r="A9756" t="s">
        <v>13</v>
      </c>
      <c r="B9756" s="16">
        <v>46057</v>
      </c>
      <c r="C9756" t="s">
        <v>14</v>
      </c>
      <c r="D9756" t="s">
        <v>15</v>
      </c>
      <c r="E9756" t="s">
        <v>182</v>
      </c>
      <c r="F9756" t="s">
        <v>83</v>
      </c>
      <c r="G9756">
        <v>23223</v>
      </c>
      <c r="H9756" t="s">
        <v>18</v>
      </c>
      <c r="I9756" t="s">
        <v>26</v>
      </c>
      <c r="J9756" t="s">
        <v>37</v>
      </c>
      <c r="K9756" s="6">
        <v>17.760000000000002</v>
      </c>
      <c r="L9756">
        <v>2</v>
      </c>
      <c r="M9756">
        <v>0</v>
      </c>
      <c r="N9756" s="6">
        <v>8.8800000000000008</v>
      </c>
      <c r="O9756" t="str">
        <f t="shared" si="456"/>
        <v/>
      </c>
      <c r="P9756" s="6">
        <f t="shared" si="457"/>
        <v>214.26666666666665</v>
      </c>
      <c r="Q9756">
        <f t="shared" si="458"/>
        <v>131.17084213260881</v>
      </c>
      <c r="R9756" s="16" t="str">
        <f>TEXT(Ecom[[#This Row],[Dates]],"mmm")</f>
        <v>Feb</v>
      </c>
      <c r="S9756" s="16" t="str">
        <f>TEXT(Ecom[[#This Row],[Dates]],"YYYY")</f>
        <v>2026</v>
      </c>
      <c r="T9756" s="16"/>
    </row>
    <row r="9757" spans="1:20" x14ac:dyDescent="0.25">
      <c r="A9757" t="s">
        <v>13</v>
      </c>
      <c r="B9757" s="16">
        <v>46018</v>
      </c>
      <c r="C9757" t="s">
        <v>14</v>
      </c>
      <c r="D9757" t="s">
        <v>15</v>
      </c>
      <c r="E9757" t="s">
        <v>182</v>
      </c>
      <c r="F9757" t="s">
        <v>83</v>
      </c>
      <c r="G9757">
        <v>23223</v>
      </c>
      <c r="H9757" t="s">
        <v>18</v>
      </c>
      <c r="I9757" t="s">
        <v>26</v>
      </c>
      <c r="J9757" t="s">
        <v>32</v>
      </c>
      <c r="K9757" s="6">
        <v>332.94</v>
      </c>
      <c r="L9757">
        <v>3</v>
      </c>
      <c r="M9757">
        <v>0</v>
      </c>
      <c r="N9757" s="6">
        <v>9.9882000000000009</v>
      </c>
      <c r="O9757" t="str">
        <f t="shared" si="456"/>
        <v/>
      </c>
      <c r="P9757" s="6">
        <f t="shared" si="457"/>
        <v>277.04666666666668</v>
      </c>
      <c r="Q9757">
        <f t="shared" si="458"/>
        <v>137.33494270901667</v>
      </c>
      <c r="R9757" s="16" t="str">
        <f>TEXT(Ecom[[#This Row],[Dates]],"mmm")</f>
        <v>Dec</v>
      </c>
      <c r="S9757" s="16" t="str">
        <f>TEXT(Ecom[[#This Row],[Dates]],"YYYY")</f>
        <v>2025</v>
      </c>
      <c r="T9757" s="16"/>
    </row>
    <row r="9758" spans="1:20" x14ac:dyDescent="0.25">
      <c r="A9758" t="s">
        <v>13</v>
      </c>
      <c r="B9758" s="16">
        <v>46346</v>
      </c>
      <c r="C9758" t="s">
        <v>14</v>
      </c>
      <c r="D9758" t="s">
        <v>15</v>
      </c>
      <c r="E9758" t="s">
        <v>182</v>
      </c>
      <c r="F9758" t="s">
        <v>83</v>
      </c>
      <c r="G9758">
        <v>23223</v>
      </c>
      <c r="H9758" t="s">
        <v>18</v>
      </c>
      <c r="I9758" t="s">
        <v>19</v>
      </c>
      <c r="J9758" t="s">
        <v>31</v>
      </c>
      <c r="K9758" s="6">
        <v>292.10000000000002</v>
      </c>
      <c r="L9758">
        <v>2</v>
      </c>
      <c r="M9758">
        <v>0</v>
      </c>
      <c r="N9758" s="6">
        <v>58.42</v>
      </c>
      <c r="O9758" t="str">
        <f t="shared" si="456"/>
        <v/>
      </c>
      <c r="P9758" s="6">
        <f t="shared" si="457"/>
        <v>171.94666666666669</v>
      </c>
      <c r="Q9758">
        <f t="shared" si="458"/>
        <v>107.86102890087577</v>
      </c>
      <c r="R9758" s="16" t="str">
        <f>TEXT(Ecom[[#This Row],[Dates]],"mmm")</f>
        <v>Nov</v>
      </c>
      <c r="S9758" s="16" t="str">
        <f>TEXT(Ecom[[#This Row],[Dates]],"YYYY")</f>
        <v>2026</v>
      </c>
      <c r="T9758" s="16"/>
    </row>
    <row r="9759" spans="1:20" x14ac:dyDescent="0.25">
      <c r="A9759" t="s">
        <v>13</v>
      </c>
      <c r="B9759" s="16">
        <v>45787</v>
      </c>
      <c r="C9759" t="s">
        <v>14</v>
      </c>
      <c r="D9759" t="s">
        <v>15</v>
      </c>
      <c r="E9759" t="s">
        <v>182</v>
      </c>
      <c r="F9759" t="s">
        <v>83</v>
      </c>
      <c r="G9759">
        <v>23223</v>
      </c>
      <c r="H9759" t="s">
        <v>18</v>
      </c>
      <c r="I9759" t="s">
        <v>35</v>
      </c>
      <c r="J9759" t="s">
        <v>36</v>
      </c>
      <c r="K9759" s="6">
        <v>206.1</v>
      </c>
      <c r="L9759">
        <v>5</v>
      </c>
      <c r="M9759">
        <v>0</v>
      </c>
      <c r="N9759" s="6">
        <v>55.646999999999998</v>
      </c>
      <c r="O9759" t="str">
        <f t="shared" si="456"/>
        <v/>
      </c>
      <c r="P9759" s="6">
        <f t="shared" si="457"/>
        <v>542.5533333333334</v>
      </c>
      <c r="Q9759">
        <f t="shared" si="458"/>
        <v>506.88477038124199</v>
      </c>
      <c r="R9759" s="16" t="str">
        <f>TEXT(Ecom[[#This Row],[Dates]],"mmm")</f>
        <v>May</v>
      </c>
      <c r="S9759" s="16" t="str">
        <f>TEXT(Ecom[[#This Row],[Dates]],"YYYY")</f>
        <v>2025</v>
      </c>
      <c r="T9759" s="16"/>
    </row>
    <row r="9760" spans="1:20" x14ac:dyDescent="0.25">
      <c r="A9760" t="s">
        <v>13</v>
      </c>
      <c r="B9760" s="16">
        <v>46186</v>
      </c>
      <c r="C9760" t="s">
        <v>14</v>
      </c>
      <c r="D9760" t="s">
        <v>15</v>
      </c>
      <c r="E9760" t="s">
        <v>182</v>
      </c>
      <c r="F9760" t="s">
        <v>83</v>
      </c>
      <c r="G9760">
        <v>23223</v>
      </c>
      <c r="H9760" t="s">
        <v>18</v>
      </c>
      <c r="I9760" t="s">
        <v>26</v>
      </c>
      <c r="J9760" t="s">
        <v>41</v>
      </c>
      <c r="K9760" s="6">
        <v>17.64</v>
      </c>
      <c r="L9760">
        <v>4</v>
      </c>
      <c r="M9760">
        <v>0</v>
      </c>
      <c r="N9760" s="6">
        <v>8.1143999999999998</v>
      </c>
      <c r="O9760" t="str">
        <f t="shared" si="456"/>
        <v/>
      </c>
      <c r="P9760" s="6">
        <f t="shared" si="457"/>
        <v>475.28666666666669</v>
      </c>
      <c r="Q9760">
        <f t="shared" si="458"/>
        <v>573.75706880177086</v>
      </c>
      <c r="R9760" s="16" t="str">
        <f>TEXT(Ecom[[#This Row],[Dates]],"mmm")</f>
        <v>Jun</v>
      </c>
      <c r="S9760" s="16" t="str">
        <f>TEXT(Ecom[[#This Row],[Dates]],"YYYY")</f>
        <v>2026</v>
      </c>
      <c r="T9760" s="16"/>
    </row>
    <row r="9761" spans="1:20" x14ac:dyDescent="0.25">
      <c r="A9761" t="s">
        <v>28</v>
      </c>
      <c r="B9761" s="16">
        <v>46233</v>
      </c>
      <c r="C9761" t="s">
        <v>22</v>
      </c>
      <c r="D9761" t="s">
        <v>15</v>
      </c>
      <c r="E9761" t="s">
        <v>52</v>
      </c>
      <c r="F9761" t="s">
        <v>24</v>
      </c>
      <c r="G9761">
        <v>94109</v>
      </c>
      <c r="H9761" t="s">
        <v>25</v>
      </c>
      <c r="I9761" t="s">
        <v>19</v>
      </c>
      <c r="J9761" t="s">
        <v>21</v>
      </c>
      <c r="K9761" s="6">
        <v>1403.92</v>
      </c>
      <c r="L9761">
        <v>5</v>
      </c>
      <c r="M9761">
        <v>0.2</v>
      </c>
      <c r="N9761" s="6">
        <v>70.195999999999998</v>
      </c>
      <c r="O9761" t="str">
        <f t="shared" si="456"/>
        <v/>
      </c>
      <c r="P9761" s="6">
        <f t="shared" si="457"/>
        <v>549.39666666666665</v>
      </c>
      <c r="Q9761">
        <f t="shared" si="458"/>
        <v>594.28551966953466</v>
      </c>
      <c r="R9761" s="16" t="str">
        <f>TEXT(Ecom[[#This Row],[Dates]],"mmm")</f>
        <v>Jul</v>
      </c>
      <c r="S9761" s="16" t="str">
        <f>TEXT(Ecom[[#This Row],[Dates]],"YYYY")</f>
        <v>2026</v>
      </c>
      <c r="T9761" s="16"/>
    </row>
    <row r="9762" spans="1:20" x14ac:dyDescent="0.25">
      <c r="A9762" t="s">
        <v>28</v>
      </c>
      <c r="B9762" s="16">
        <v>45700</v>
      </c>
      <c r="C9762" t="s">
        <v>44</v>
      </c>
      <c r="D9762" t="s">
        <v>15</v>
      </c>
      <c r="E9762" t="s">
        <v>621</v>
      </c>
      <c r="F9762" t="s">
        <v>197</v>
      </c>
      <c r="G9762">
        <v>72762</v>
      </c>
      <c r="H9762" t="s">
        <v>18</v>
      </c>
      <c r="I9762" t="s">
        <v>26</v>
      </c>
      <c r="J9762" t="s">
        <v>34</v>
      </c>
      <c r="K9762" s="6">
        <v>4.3</v>
      </c>
      <c r="L9762">
        <v>2</v>
      </c>
      <c r="M9762">
        <v>0</v>
      </c>
      <c r="N9762" s="6">
        <v>1.419</v>
      </c>
      <c r="O9762" t="str">
        <f t="shared" si="456"/>
        <v/>
      </c>
      <c r="P9762" s="6">
        <f t="shared" si="457"/>
        <v>108.74333333333334</v>
      </c>
      <c r="Q9762">
        <f t="shared" si="458"/>
        <v>325.7251649098601</v>
      </c>
      <c r="R9762" s="16" t="str">
        <f>TEXT(Ecom[[#This Row],[Dates]],"mmm")</f>
        <v>Feb</v>
      </c>
      <c r="S9762" s="16" t="str">
        <f>TEXT(Ecom[[#This Row],[Dates]],"YYYY")</f>
        <v>2025</v>
      </c>
      <c r="T9762" s="16"/>
    </row>
    <row r="9763" spans="1:20" x14ac:dyDescent="0.25">
      <c r="A9763" t="s">
        <v>28</v>
      </c>
      <c r="B9763" s="16">
        <v>45705</v>
      </c>
      <c r="C9763" t="s">
        <v>22</v>
      </c>
      <c r="D9763" t="s">
        <v>15</v>
      </c>
      <c r="E9763" t="s">
        <v>42</v>
      </c>
      <c r="F9763" t="s">
        <v>43</v>
      </c>
      <c r="G9763">
        <v>98103</v>
      </c>
      <c r="H9763" t="s">
        <v>25</v>
      </c>
      <c r="I9763" t="s">
        <v>35</v>
      </c>
      <c r="J9763" t="s">
        <v>59</v>
      </c>
      <c r="K9763" s="6">
        <v>239.97</v>
      </c>
      <c r="L9763">
        <v>3</v>
      </c>
      <c r="M9763">
        <v>0</v>
      </c>
      <c r="N9763" s="6">
        <v>86.389200000000002</v>
      </c>
      <c r="O9763" t="str">
        <f t="shared" si="456"/>
        <v/>
      </c>
      <c r="P9763" s="6">
        <f t="shared" si="457"/>
        <v>186.85</v>
      </c>
      <c r="Q9763">
        <f t="shared" si="458"/>
        <v>181.78956872245524</v>
      </c>
      <c r="R9763" s="16" t="str">
        <f>TEXT(Ecom[[#This Row],[Dates]],"mmm")</f>
        <v>Feb</v>
      </c>
      <c r="S9763" s="16" t="str">
        <f>TEXT(Ecom[[#This Row],[Dates]],"YYYY")</f>
        <v>2025</v>
      </c>
      <c r="T9763" s="16"/>
    </row>
    <row r="9764" spans="1:20" x14ac:dyDescent="0.25">
      <c r="A9764" t="s">
        <v>28</v>
      </c>
      <c r="B9764" s="16">
        <v>45877</v>
      </c>
      <c r="C9764" t="s">
        <v>22</v>
      </c>
      <c r="D9764" t="s">
        <v>15</v>
      </c>
      <c r="E9764" t="s">
        <v>42</v>
      </c>
      <c r="F9764" t="s">
        <v>43</v>
      </c>
      <c r="G9764">
        <v>98103</v>
      </c>
      <c r="H9764" t="s">
        <v>25</v>
      </c>
      <c r="I9764" t="s">
        <v>26</v>
      </c>
      <c r="J9764" t="s">
        <v>38</v>
      </c>
      <c r="K9764" s="6">
        <v>81.96</v>
      </c>
      <c r="L9764">
        <v>2</v>
      </c>
      <c r="M9764">
        <v>0</v>
      </c>
      <c r="N9764" s="6">
        <v>22.948799999999999</v>
      </c>
      <c r="O9764" t="str">
        <f t="shared" si="456"/>
        <v/>
      </c>
      <c r="P9764" s="6">
        <f t="shared" si="457"/>
        <v>153.46</v>
      </c>
      <c r="Q9764">
        <f t="shared" si="458"/>
        <v>34.564314181172691</v>
      </c>
      <c r="R9764" s="16" t="str">
        <f>TEXT(Ecom[[#This Row],[Dates]],"mmm")</f>
        <v>Aug</v>
      </c>
      <c r="S9764" s="16" t="str">
        <f>TEXT(Ecom[[#This Row],[Dates]],"YYYY")</f>
        <v>2025</v>
      </c>
      <c r="T9764" s="16"/>
    </row>
    <row r="9765" spans="1:20" x14ac:dyDescent="0.25">
      <c r="A9765" t="s">
        <v>28</v>
      </c>
      <c r="B9765" s="16">
        <v>45809</v>
      </c>
      <c r="C9765" t="s">
        <v>22</v>
      </c>
      <c r="D9765" t="s">
        <v>15</v>
      </c>
      <c r="E9765" t="s">
        <v>42</v>
      </c>
      <c r="F9765" t="s">
        <v>43</v>
      </c>
      <c r="G9765">
        <v>98103</v>
      </c>
      <c r="H9765" t="s">
        <v>25</v>
      </c>
      <c r="I9765" t="s">
        <v>26</v>
      </c>
      <c r="J9765" t="s">
        <v>110</v>
      </c>
      <c r="K9765" s="6">
        <v>238.62</v>
      </c>
      <c r="L9765">
        <v>2</v>
      </c>
      <c r="M9765">
        <v>0</v>
      </c>
      <c r="N9765" s="6">
        <v>4.7724000000000002</v>
      </c>
      <c r="O9765" t="str">
        <f t="shared" si="456"/>
        <v/>
      </c>
      <c r="P9765" s="6">
        <f t="shared" si="457"/>
        <v>129.41999999999999</v>
      </c>
      <c r="Q9765">
        <f t="shared" si="458"/>
        <v>75.644133722759136</v>
      </c>
      <c r="R9765" s="16" t="str">
        <f>TEXT(Ecom[[#This Row],[Dates]],"mmm")</f>
        <v>Jun</v>
      </c>
      <c r="S9765" s="16" t="str">
        <f>TEXT(Ecom[[#This Row],[Dates]],"YYYY")</f>
        <v>2025</v>
      </c>
      <c r="T9765" s="16"/>
    </row>
    <row r="9766" spans="1:20" x14ac:dyDescent="0.25">
      <c r="A9766" t="s">
        <v>28</v>
      </c>
      <c r="B9766" s="16">
        <v>45709</v>
      </c>
      <c r="C9766" t="s">
        <v>14</v>
      </c>
      <c r="D9766" t="s">
        <v>15</v>
      </c>
      <c r="E9766" t="s">
        <v>23</v>
      </c>
      <c r="F9766" t="s">
        <v>24</v>
      </c>
      <c r="G9766">
        <v>90036</v>
      </c>
      <c r="H9766" t="s">
        <v>25</v>
      </c>
      <c r="I9766" t="s">
        <v>35</v>
      </c>
      <c r="J9766" t="s">
        <v>36</v>
      </c>
      <c r="K9766" s="6">
        <v>139.80000000000001</v>
      </c>
      <c r="L9766">
        <v>5</v>
      </c>
      <c r="M9766">
        <v>0.2</v>
      </c>
      <c r="N9766" s="6">
        <v>12.2325</v>
      </c>
      <c r="O9766" t="str">
        <f t="shared" si="456"/>
        <v/>
      </c>
      <c r="P9766" s="6">
        <f t="shared" si="457"/>
        <v>52.473333333333336</v>
      </c>
      <c r="Q9766">
        <f t="shared" si="458"/>
        <v>74.124818255976052</v>
      </c>
      <c r="R9766" s="16" t="str">
        <f>TEXT(Ecom[[#This Row],[Dates]],"mmm")</f>
        <v>Feb</v>
      </c>
      <c r="S9766" s="16" t="str">
        <f>TEXT(Ecom[[#This Row],[Dates]],"YYYY")</f>
        <v>2025</v>
      </c>
      <c r="T9766" s="16"/>
    </row>
    <row r="9767" spans="1:20" x14ac:dyDescent="0.25">
      <c r="A9767" t="s">
        <v>28</v>
      </c>
      <c r="B9767" s="16">
        <v>46099</v>
      </c>
      <c r="C9767" t="s">
        <v>14</v>
      </c>
      <c r="D9767" t="s">
        <v>15</v>
      </c>
      <c r="E9767" t="s">
        <v>294</v>
      </c>
      <c r="F9767" t="s">
        <v>127</v>
      </c>
      <c r="G9767">
        <v>6457</v>
      </c>
      <c r="H9767" t="s">
        <v>57</v>
      </c>
      <c r="I9767" t="s">
        <v>26</v>
      </c>
      <c r="J9767" t="s">
        <v>37</v>
      </c>
      <c r="K9767" s="6">
        <v>9.84</v>
      </c>
      <c r="L9767">
        <v>2</v>
      </c>
      <c r="M9767">
        <v>0</v>
      </c>
      <c r="N9767" s="6">
        <v>4.7232000000000003</v>
      </c>
      <c r="O9767" t="str">
        <f t="shared" si="456"/>
        <v/>
      </c>
      <c r="P9767" s="6">
        <f t="shared" si="457"/>
        <v>24.173333333333332</v>
      </c>
      <c r="Q9767">
        <f t="shared" si="458"/>
        <v>75.808967123265148</v>
      </c>
      <c r="R9767" s="16" t="str">
        <f>TEXT(Ecom[[#This Row],[Dates]],"mmm")</f>
        <v>Mar</v>
      </c>
      <c r="S9767" s="16" t="str">
        <f>TEXT(Ecom[[#This Row],[Dates]],"YYYY")</f>
        <v>2026</v>
      </c>
      <c r="T9767" s="16"/>
    </row>
    <row r="9768" spans="1:20" x14ac:dyDescent="0.25">
      <c r="A9768" t="s">
        <v>28</v>
      </c>
      <c r="B9768" s="16">
        <v>46100</v>
      </c>
      <c r="C9768" t="s">
        <v>14</v>
      </c>
      <c r="D9768" t="s">
        <v>15</v>
      </c>
      <c r="E9768" t="s">
        <v>294</v>
      </c>
      <c r="F9768" t="s">
        <v>127</v>
      </c>
      <c r="G9768">
        <v>6457</v>
      </c>
      <c r="H9768" t="s">
        <v>57</v>
      </c>
      <c r="I9768" t="s">
        <v>26</v>
      </c>
      <c r="J9768" t="s">
        <v>41</v>
      </c>
      <c r="K9768" s="6">
        <v>7.78</v>
      </c>
      <c r="L9768">
        <v>1</v>
      </c>
      <c r="M9768">
        <v>0</v>
      </c>
      <c r="N9768" s="6">
        <v>3.5009999999999999</v>
      </c>
      <c r="O9768" t="str">
        <f t="shared" si="456"/>
        <v/>
      </c>
      <c r="P9768" s="6">
        <f t="shared" si="457"/>
        <v>37.573333333333331</v>
      </c>
      <c r="Q9768">
        <f t="shared" si="458"/>
        <v>32.130151294729728</v>
      </c>
      <c r="R9768" s="16" t="str">
        <f>TEXT(Ecom[[#This Row],[Dates]],"mmm")</f>
        <v>Mar</v>
      </c>
      <c r="S9768" s="16" t="str">
        <f>TEXT(Ecom[[#This Row],[Dates]],"YYYY")</f>
        <v>2026</v>
      </c>
      <c r="T9768" s="16"/>
    </row>
    <row r="9769" spans="1:20" x14ac:dyDescent="0.25">
      <c r="A9769" t="s">
        <v>28</v>
      </c>
      <c r="B9769" s="16">
        <v>45670</v>
      </c>
      <c r="C9769" t="s">
        <v>14</v>
      </c>
      <c r="D9769" t="s">
        <v>15</v>
      </c>
      <c r="E9769" t="s">
        <v>444</v>
      </c>
      <c r="F9769" t="s">
        <v>70</v>
      </c>
      <c r="G9769">
        <v>49505</v>
      </c>
      <c r="H9769" t="s">
        <v>47</v>
      </c>
      <c r="I9769" t="s">
        <v>26</v>
      </c>
      <c r="J9769" t="s">
        <v>37</v>
      </c>
      <c r="K9769" s="6">
        <v>54.9</v>
      </c>
      <c r="L9769">
        <v>5</v>
      </c>
      <c r="M9769">
        <v>0</v>
      </c>
      <c r="N9769" s="6">
        <v>26.901</v>
      </c>
      <c r="O9769" t="str">
        <f t="shared" si="456"/>
        <v/>
      </c>
      <c r="P9769" s="6">
        <f t="shared" si="457"/>
        <v>148.28666666666666</v>
      </c>
      <c r="Q9769">
        <f t="shared" si="458"/>
        <v>112.28368873329536</v>
      </c>
      <c r="R9769" s="16" t="str">
        <f>TEXT(Ecom[[#This Row],[Dates]],"mmm")</f>
        <v>Jan</v>
      </c>
      <c r="S9769" s="16" t="str">
        <f>TEXT(Ecom[[#This Row],[Dates]],"YYYY")</f>
        <v>2025</v>
      </c>
      <c r="T9769" s="16"/>
    </row>
    <row r="9770" spans="1:20" x14ac:dyDescent="0.25">
      <c r="A9770" t="s">
        <v>28</v>
      </c>
      <c r="B9770" s="16">
        <v>46287</v>
      </c>
      <c r="C9770" t="s">
        <v>44</v>
      </c>
      <c r="D9770" t="s">
        <v>15</v>
      </c>
      <c r="E9770" t="s">
        <v>52</v>
      </c>
      <c r="F9770" t="s">
        <v>24</v>
      </c>
      <c r="G9770">
        <v>94122</v>
      </c>
      <c r="H9770" t="s">
        <v>25</v>
      </c>
      <c r="I9770" t="s">
        <v>26</v>
      </c>
      <c r="J9770" t="s">
        <v>41</v>
      </c>
      <c r="K9770" s="6">
        <v>50.04</v>
      </c>
      <c r="L9770">
        <v>6</v>
      </c>
      <c r="M9770">
        <v>0</v>
      </c>
      <c r="N9770" s="6">
        <v>25.02</v>
      </c>
      <c r="O9770" t="str">
        <f t="shared" si="456"/>
        <v/>
      </c>
      <c r="P9770" s="6">
        <f t="shared" si="457"/>
        <v>133.49600000000001</v>
      </c>
      <c r="Q9770">
        <f t="shared" si="458"/>
        <v>131.65596738750867</v>
      </c>
      <c r="R9770" s="16" t="str">
        <f>TEXT(Ecom[[#This Row],[Dates]],"mmm")</f>
        <v>Sep</v>
      </c>
      <c r="S9770" s="16" t="str">
        <f>TEXT(Ecom[[#This Row],[Dates]],"YYYY")</f>
        <v>2026</v>
      </c>
      <c r="T9770" s="16"/>
    </row>
    <row r="9771" spans="1:20" x14ac:dyDescent="0.25">
      <c r="A9771" t="s">
        <v>28</v>
      </c>
      <c r="B9771" s="16">
        <v>46236</v>
      </c>
      <c r="C9771" t="s">
        <v>44</v>
      </c>
      <c r="D9771" t="s">
        <v>15</v>
      </c>
      <c r="E9771" t="s">
        <v>229</v>
      </c>
      <c r="F9771" t="s">
        <v>30</v>
      </c>
      <c r="G9771">
        <v>33012</v>
      </c>
      <c r="H9771" t="s">
        <v>18</v>
      </c>
      <c r="I9771" t="s">
        <v>19</v>
      </c>
      <c r="J9771" t="s">
        <v>20</v>
      </c>
      <c r="K9771" s="6">
        <v>339.92</v>
      </c>
      <c r="L9771">
        <v>5</v>
      </c>
      <c r="M9771">
        <v>0.2</v>
      </c>
      <c r="N9771" s="6">
        <v>8.4979999999999993</v>
      </c>
      <c r="O9771" t="str">
        <f t="shared" si="456"/>
        <v/>
      </c>
      <c r="P9771" s="6">
        <f t="shared" si="457"/>
        <v>130.94400000000002</v>
      </c>
      <c r="Q9771">
        <f t="shared" si="458"/>
        <v>141.05239814627336</v>
      </c>
      <c r="R9771" s="16" t="str">
        <f>TEXT(Ecom[[#This Row],[Dates]],"mmm")</f>
        <v>Aug</v>
      </c>
      <c r="S9771" s="16" t="str">
        <f>TEXT(Ecom[[#This Row],[Dates]],"YYYY")</f>
        <v>2026</v>
      </c>
      <c r="T9771" s="16"/>
    </row>
    <row r="9772" spans="1:20" x14ac:dyDescent="0.25">
      <c r="A9772" t="s">
        <v>28</v>
      </c>
      <c r="B9772" s="16">
        <v>46014</v>
      </c>
      <c r="C9772" t="s">
        <v>44</v>
      </c>
      <c r="D9772" t="s">
        <v>15</v>
      </c>
      <c r="E9772" t="s">
        <v>229</v>
      </c>
      <c r="F9772" t="s">
        <v>30</v>
      </c>
      <c r="G9772">
        <v>33012</v>
      </c>
      <c r="H9772" t="s">
        <v>18</v>
      </c>
      <c r="I9772" t="s">
        <v>26</v>
      </c>
      <c r="J9772" t="s">
        <v>41</v>
      </c>
      <c r="K9772" s="6">
        <v>10.528</v>
      </c>
      <c r="L9772">
        <v>4</v>
      </c>
      <c r="M9772">
        <v>0.2</v>
      </c>
      <c r="N9772" s="6">
        <v>3.4216000000000002</v>
      </c>
      <c r="O9772" t="str">
        <f t="shared" si="456"/>
        <v/>
      </c>
      <c r="P9772" s="6">
        <f t="shared" si="457"/>
        <v>58.943999999999996</v>
      </c>
      <c r="Q9772">
        <f t="shared" si="458"/>
        <v>95.194333164672514</v>
      </c>
      <c r="R9772" s="16" t="str">
        <f>TEXT(Ecom[[#This Row],[Dates]],"mmm")</f>
        <v>Dec</v>
      </c>
      <c r="S9772" s="16" t="str">
        <f>TEXT(Ecom[[#This Row],[Dates]],"YYYY")</f>
        <v>2025</v>
      </c>
      <c r="T9772" s="16"/>
    </row>
    <row r="9773" spans="1:20" x14ac:dyDescent="0.25">
      <c r="A9773" t="s">
        <v>28</v>
      </c>
      <c r="B9773" s="16">
        <v>45964</v>
      </c>
      <c r="C9773" t="s">
        <v>44</v>
      </c>
      <c r="D9773" t="s">
        <v>15</v>
      </c>
      <c r="E9773" t="s">
        <v>229</v>
      </c>
      <c r="F9773" t="s">
        <v>30</v>
      </c>
      <c r="G9773">
        <v>33012</v>
      </c>
      <c r="H9773" t="s">
        <v>18</v>
      </c>
      <c r="I9773" t="s">
        <v>26</v>
      </c>
      <c r="J9773" t="s">
        <v>38</v>
      </c>
      <c r="K9773" s="6">
        <v>42.384</v>
      </c>
      <c r="L9773">
        <v>2</v>
      </c>
      <c r="M9773">
        <v>0.2</v>
      </c>
      <c r="N9773" s="6">
        <v>4.2384000000000004</v>
      </c>
      <c r="O9773" t="str">
        <f t="shared" si="456"/>
        <v/>
      </c>
      <c r="P9773" s="6">
        <f t="shared" si="457"/>
        <v>100.75133333333333</v>
      </c>
      <c r="Q9773">
        <f t="shared" si="458"/>
        <v>66.592542903619247</v>
      </c>
      <c r="R9773" s="16" t="str">
        <f>TEXT(Ecom[[#This Row],[Dates]],"mmm")</f>
        <v>Nov</v>
      </c>
      <c r="S9773" s="16" t="str">
        <f>TEXT(Ecom[[#This Row],[Dates]],"YYYY")</f>
        <v>2025</v>
      </c>
      <c r="T9773" s="16"/>
    </row>
    <row r="9774" spans="1:20" x14ac:dyDescent="0.25">
      <c r="A9774" t="s">
        <v>168</v>
      </c>
      <c r="B9774" s="16">
        <v>45826</v>
      </c>
      <c r="C9774" t="s">
        <v>22</v>
      </c>
      <c r="D9774" t="s">
        <v>15</v>
      </c>
      <c r="E9774" t="s">
        <v>55</v>
      </c>
      <c r="F9774" t="s">
        <v>56</v>
      </c>
      <c r="G9774">
        <v>19143</v>
      </c>
      <c r="H9774" t="s">
        <v>57</v>
      </c>
      <c r="I9774" t="s">
        <v>26</v>
      </c>
      <c r="J9774" t="s">
        <v>41</v>
      </c>
      <c r="K9774" s="6">
        <v>123.92</v>
      </c>
      <c r="L9774">
        <v>5</v>
      </c>
      <c r="M9774">
        <v>0.2</v>
      </c>
      <c r="N9774" s="6">
        <v>38.725000000000001</v>
      </c>
      <c r="O9774" t="str">
        <f t="shared" si="456"/>
        <v/>
      </c>
      <c r="P9774" s="6">
        <f t="shared" si="457"/>
        <v>812.48466666666661</v>
      </c>
      <c r="Q9774">
        <f t="shared" si="458"/>
        <v>789.29441414008534</v>
      </c>
      <c r="R9774" s="16" t="str">
        <f>TEXT(Ecom[[#This Row],[Dates]],"mmm")</f>
        <v>Jun</v>
      </c>
      <c r="S9774" s="16" t="str">
        <f>TEXT(Ecom[[#This Row],[Dates]],"YYYY")</f>
        <v>2025</v>
      </c>
      <c r="T9774" s="16"/>
    </row>
    <row r="9775" spans="1:20" x14ac:dyDescent="0.25">
      <c r="A9775" t="s">
        <v>28</v>
      </c>
      <c r="B9775" s="16">
        <v>45977</v>
      </c>
      <c r="C9775" t="s">
        <v>14</v>
      </c>
      <c r="D9775" t="s">
        <v>15</v>
      </c>
      <c r="E9775" t="s">
        <v>200</v>
      </c>
      <c r="F9775" t="s">
        <v>167</v>
      </c>
      <c r="G9775">
        <v>30318</v>
      </c>
      <c r="H9775" t="s">
        <v>18</v>
      </c>
      <c r="I9775" t="s">
        <v>35</v>
      </c>
      <c r="J9775" t="s">
        <v>36</v>
      </c>
      <c r="K9775" s="6">
        <v>135.94999999999999</v>
      </c>
      <c r="L9775">
        <v>1</v>
      </c>
      <c r="M9775">
        <v>0</v>
      </c>
      <c r="N9775" s="6">
        <v>39.4255</v>
      </c>
      <c r="O9775" t="str">
        <f t="shared" si="456"/>
        <v/>
      </c>
      <c r="P9775" s="6">
        <f t="shared" si="457"/>
        <v>777.00999999999988</v>
      </c>
      <c r="Q9775">
        <f t="shared" si="458"/>
        <v>902.14497212628783</v>
      </c>
      <c r="R9775" s="16" t="str">
        <f>TEXT(Ecom[[#This Row],[Dates]],"mmm")</f>
        <v>Nov</v>
      </c>
      <c r="S9775" s="16" t="str">
        <f>TEXT(Ecom[[#This Row],[Dates]],"YYYY")</f>
        <v>2025</v>
      </c>
      <c r="T9775" s="16"/>
    </row>
    <row r="9776" spans="1:20" x14ac:dyDescent="0.25">
      <c r="A9776" t="s">
        <v>28</v>
      </c>
      <c r="B9776" s="16">
        <v>45792</v>
      </c>
      <c r="C9776" t="s">
        <v>14</v>
      </c>
      <c r="D9776" t="s">
        <v>15</v>
      </c>
      <c r="E9776" t="s">
        <v>122</v>
      </c>
      <c r="F9776" t="s">
        <v>46</v>
      </c>
      <c r="G9776">
        <v>78207</v>
      </c>
      <c r="H9776" t="s">
        <v>47</v>
      </c>
      <c r="I9776" t="s">
        <v>26</v>
      </c>
      <c r="J9776" t="s">
        <v>37</v>
      </c>
      <c r="K9776" s="6">
        <v>2177.5839999999998</v>
      </c>
      <c r="L9776">
        <v>8</v>
      </c>
      <c r="M9776">
        <v>0.8</v>
      </c>
      <c r="N9776" s="6">
        <v>-3701.8928000000001</v>
      </c>
      <c r="O9776">
        <f t="shared" si="456"/>
        <v>-3701.8928000000001</v>
      </c>
      <c r="P9776" s="6">
        <f t="shared" si="457"/>
        <v>737.28800000000001</v>
      </c>
      <c r="Q9776">
        <f t="shared" si="458"/>
        <v>993.22433184034685</v>
      </c>
      <c r="R9776" s="16" t="str">
        <f>TEXT(Ecom[[#This Row],[Dates]],"mmm")</f>
        <v>May</v>
      </c>
      <c r="S9776" s="16" t="str">
        <f>TEXT(Ecom[[#This Row],[Dates]],"YYYY")</f>
        <v>2025</v>
      </c>
      <c r="T9776" s="16"/>
    </row>
    <row r="9777" spans="1:20" x14ac:dyDescent="0.25">
      <c r="A9777" t="s">
        <v>28</v>
      </c>
      <c r="B9777" s="16">
        <v>46208</v>
      </c>
      <c r="C9777" t="s">
        <v>14</v>
      </c>
      <c r="D9777" t="s">
        <v>15</v>
      </c>
      <c r="E9777" t="s">
        <v>122</v>
      </c>
      <c r="F9777" t="s">
        <v>46</v>
      </c>
      <c r="G9777">
        <v>78207</v>
      </c>
      <c r="H9777" t="s">
        <v>47</v>
      </c>
      <c r="I9777" t="s">
        <v>19</v>
      </c>
      <c r="J9777" t="s">
        <v>33</v>
      </c>
      <c r="K9777" s="6">
        <v>17.495999999999999</v>
      </c>
      <c r="L9777">
        <v>3</v>
      </c>
      <c r="M9777">
        <v>0.6</v>
      </c>
      <c r="N9777" s="6">
        <v>-10.0602</v>
      </c>
      <c r="O9777">
        <f t="shared" si="456"/>
        <v>-10.0602</v>
      </c>
      <c r="P9777" s="6">
        <f t="shared" si="457"/>
        <v>155.13866666666669</v>
      </c>
      <c r="Q9777">
        <f t="shared" si="458"/>
        <v>625.07654417122137</v>
      </c>
      <c r="R9777" s="16" t="str">
        <f>TEXT(Ecom[[#This Row],[Dates]],"mmm")</f>
        <v>Jul</v>
      </c>
      <c r="S9777" s="16" t="str">
        <f>TEXT(Ecom[[#This Row],[Dates]],"YYYY")</f>
        <v>2026</v>
      </c>
      <c r="T9777" s="16"/>
    </row>
    <row r="9778" spans="1:20" x14ac:dyDescent="0.25">
      <c r="A9778" t="s">
        <v>28</v>
      </c>
      <c r="B9778" s="16">
        <v>45995</v>
      </c>
      <c r="C9778" t="s">
        <v>14</v>
      </c>
      <c r="D9778" t="s">
        <v>15</v>
      </c>
      <c r="E9778" t="s">
        <v>122</v>
      </c>
      <c r="F9778" t="s">
        <v>46</v>
      </c>
      <c r="G9778">
        <v>78207</v>
      </c>
      <c r="H9778" t="s">
        <v>47</v>
      </c>
      <c r="I9778" t="s">
        <v>26</v>
      </c>
      <c r="J9778" t="s">
        <v>37</v>
      </c>
      <c r="K9778" s="6">
        <v>16.783999999999999</v>
      </c>
      <c r="L9778">
        <v>4</v>
      </c>
      <c r="M9778">
        <v>0.8</v>
      </c>
      <c r="N9778" s="6">
        <v>-26.854399999999998</v>
      </c>
      <c r="O9778">
        <f t="shared" si="456"/>
        <v>-26.854399999999998</v>
      </c>
      <c r="P9778" s="6">
        <f t="shared" si="457"/>
        <v>152.26666666666668</v>
      </c>
      <c r="Q9778">
        <f t="shared" si="458"/>
        <v>453.0858190236109</v>
      </c>
      <c r="R9778" s="16" t="str">
        <f>TEXT(Ecom[[#This Row],[Dates]],"mmm")</f>
        <v>Dec</v>
      </c>
      <c r="S9778" s="16" t="str">
        <f>TEXT(Ecom[[#This Row],[Dates]],"YYYY")</f>
        <v>2025</v>
      </c>
      <c r="T9778" s="16"/>
    </row>
    <row r="9779" spans="1:20" x14ac:dyDescent="0.25">
      <c r="A9779" t="s">
        <v>28</v>
      </c>
      <c r="B9779" s="16">
        <v>46230</v>
      </c>
      <c r="C9779" t="s">
        <v>14</v>
      </c>
      <c r="D9779" t="s">
        <v>15</v>
      </c>
      <c r="E9779" t="s">
        <v>122</v>
      </c>
      <c r="F9779" t="s">
        <v>46</v>
      </c>
      <c r="G9779">
        <v>78207</v>
      </c>
      <c r="H9779" t="s">
        <v>47</v>
      </c>
      <c r="I9779" t="s">
        <v>35</v>
      </c>
      <c r="J9779" t="s">
        <v>59</v>
      </c>
      <c r="K9779" s="6">
        <v>431.13600000000002</v>
      </c>
      <c r="L9779">
        <v>9</v>
      </c>
      <c r="M9779">
        <v>0.2</v>
      </c>
      <c r="N9779" s="6">
        <v>-26.946000000000002</v>
      </c>
      <c r="O9779">
        <f t="shared" si="456"/>
        <v>-26.946000000000002</v>
      </c>
      <c r="P9779" s="6">
        <f t="shared" si="457"/>
        <v>148.28400000000002</v>
      </c>
      <c r="Q9779">
        <f t="shared" si="458"/>
        <v>197.74697038462131</v>
      </c>
      <c r="R9779" s="16" t="str">
        <f>TEXT(Ecom[[#This Row],[Dates]],"mmm")</f>
        <v>Jul</v>
      </c>
      <c r="S9779" s="16" t="str">
        <f>TEXT(Ecom[[#This Row],[Dates]],"YYYY")</f>
        <v>2026</v>
      </c>
      <c r="T9779" s="16"/>
    </row>
    <row r="9780" spans="1:20" x14ac:dyDescent="0.25">
      <c r="A9780" t="s">
        <v>28</v>
      </c>
      <c r="B9780" s="16">
        <v>46129</v>
      </c>
      <c r="C9780" t="s">
        <v>14</v>
      </c>
      <c r="D9780" t="s">
        <v>15</v>
      </c>
      <c r="E9780" t="s">
        <v>122</v>
      </c>
      <c r="F9780" t="s">
        <v>46</v>
      </c>
      <c r="G9780">
        <v>78207</v>
      </c>
      <c r="H9780" t="s">
        <v>47</v>
      </c>
      <c r="I9780" t="s">
        <v>26</v>
      </c>
      <c r="J9780" t="s">
        <v>37</v>
      </c>
      <c r="K9780" s="6">
        <v>8.8800000000000008</v>
      </c>
      <c r="L9780">
        <v>5</v>
      </c>
      <c r="M9780">
        <v>0.8</v>
      </c>
      <c r="N9780" s="6">
        <v>-13.32</v>
      </c>
      <c r="O9780">
        <f t="shared" si="456"/>
        <v>-13.32</v>
      </c>
      <c r="P9780" s="6">
        <f t="shared" si="457"/>
        <v>150.52200000000002</v>
      </c>
      <c r="Q9780">
        <f t="shared" si="458"/>
        <v>203.05536557449693</v>
      </c>
      <c r="R9780" s="16" t="str">
        <f>TEXT(Ecom[[#This Row],[Dates]],"mmm")</f>
        <v>Apr</v>
      </c>
      <c r="S9780" s="16" t="str">
        <f>TEXT(Ecom[[#This Row],[Dates]],"YYYY")</f>
        <v>2026</v>
      </c>
      <c r="T9780" s="16"/>
    </row>
    <row r="9781" spans="1:20" x14ac:dyDescent="0.25">
      <c r="A9781" t="s">
        <v>28</v>
      </c>
      <c r="B9781" s="16">
        <v>46208</v>
      </c>
      <c r="C9781" t="s">
        <v>14</v>
      </c>
      <c r="D9781" t="s">
        <v>15</v>
      </c>
      <c r="E9781" t="s">
        <v>122</v>
      </c>
      <c r="F9781" t="s">
        <v>46</v>
      </c>
      <c r="G9781">
        <v>78207</v>
      </c>
      <c r="H9781" t="s">
        <v>47</v>
      </c>
      <c r="I9781" t="s">
        <v>26</v>
      </c>
      <c r="J9781" t="s">
        <v>38</v>
      </c>
      <c r="K9781" s="6">
        <v>4.8360000000000003</v>
      </c>
      <c r="L9781">
        <v>2</v>
      </c>
      <c r="M9781">
        <v>0.8</v>
      </c>
      <c r="N9781" s="6">
        <v>-12.09</v>
      </c>
      <c r="O9781">
        <f t="shared" si="456"/>
        <v>-12.09</v>
      </c>
      <c r="P9781" s="6">
        <f t="shared" si="457"/>
        <v>372.08466666666664</v>
      </c>
      <c r="Q9781">
        <f t="shared" si="458"/>
        <v>254.31405031691148</v>
      </c>
      <c r="R9781" s="16" t="str">
        <f>TEXT(Ecom[[#This Row],[Dates]],"mmm")</f>
        <v>Jul</v>
      </c>
      <c r="S9781" s="16" t="str">
        <f>TEXT(Ecom[[#This Row],[Dates]],"YYYY")</f>
        <v>2026</v>
      </c>
      <c r="T9781" s="16"/>
    </row>
    <row r="9782" spans="1:20" x14ac:dyDescent="0.25">
      <c r="A9782" t="s">
        <v>28</v>
      </c>
      <c r="B9782" s="16">
        <v>45659</v>
      </c>
      <c r="C9782" t="s">
        <v>14</v>
      </c>
      <c r="D9782" t="s">
        <v>15</v>
      </c>
      <c r="E9782" t="s">
        <v>159</v>
      </c>
      <c r="F9782" t="s">
        <v>76</v>
      </c>
      <c r="G9782">
        <v>11561</v>
      </c>
      <c r="H9782" t="s">
        <v>57</v>
      </c>
      <c r="I9782" t="s">
        <v>35</v>
      </c>
      <c r="J9782" t="s">
        <v>36</v>
      </c>
      <c r="K9782" s="6">
        <v>437.85</v>
      </c>
      <c r="L9782">
        <v>3</v>
      </c>
      <c r="M9782">
        <v>0</v>
      </c>
      <c r="N9782" s="6">
        <v>131.35499999999999</v>
      </c>
      <c r="O9782" t="str">
        <f t="shared" si="456"/>
        <v/>
      </c>
      <c r="P9782" s="6">
        <f t="shared" si="457"/>
        <v>462.07266666666669</v>
      </c>
      <c r="Q9782">
        <f t="shared" si="458"/>
        <v>263.64156952336015</v>
      </c>
      <c r="R9782" s="16" t="str">
        <f>TEXT(Ecom[[#This Row],[Dates]],"mmm")</f>
        <v>Jan</v>
      </c>
      <c r="S9782" s="16" t="str">
        <f>TEXT(Ecom[[#This Row],[Dates]],"YYYY")</f>
        <v>2025</v>
      </c>
      <c r="T9782" s="16"/>
    </row>
    <row r="9783" spans="1:20" x14ac:dyDescent="0.25">
      <c r="A9783" t="s">
        <v>28</v>
      </c>
      <c r="B9783" s="16">
        <v>46058</v>
      </c>
      <c r="C9783" t="s">
        <v>14</v>
      </c>
      <c r="D9783" t="s">
        <v>15</v>
      </c>
      <c r="E9783" t="s">
        <v>159</v>
      </c>
      <c r="F9783" t="s">
        <v>76</v>
      </c>
      <c r="G9783">
        <v>11561</v>
      </c>
      <c r="H9783" t="s">
        <v>57</v>
      </c>
      <c r="I9783" t="s">
        <v>26</v>
      </c>
      <c r="J9783" t="s">
        <v>37</v>
      </c>
      <c r="K9783" s="6">
        <v>673.56799999999998</v>
      </c>
      <c r="L9783">
        <v>2</v>
      </c>
      <c r="M9783">
        <v>0.2</v>
      </c>
      <c r="N9783" s="6">
        <v>252.58799999999999</v>
      </c>
      <c r="O9783" t="str">
        <f t="shared" si="456"/>
        <v/>
      </c>
      <c r="P9783" s="6">
        <f t="shared" si="457"/>
        <v>336.84933333333328</v>
      </c>
      <c r="Q9783">
        <f t="shared" si="458"/>
        <v>259.10518754101906</v>
      </c>
      <c r="R9783" s="16" t="str">
        <f>TEXT(Ecom[[#This Row],[Dates]],"mmm")</f>
        <v>Feb</v>
      </c>
      <c r="S9783" s="16" t="str">
        <f>TEXT(Ecom[[#This Row],[Dates]],"YYYY")</f>
        <v>2026</v>
      </c>
      <c r="T9783" s="16"/>
    </row>
    <row r="9784" spans="1:20" x14ac:dyDescent="0.25">
      <c r="A9784" t="s">
        <v>13</v>
      </c>
      <c r="B9784" s="16">
        <v>45683</v>
      </c>
      <c r="C9784" t="s">
        <v>22</v>
      </c>
      <c r="D9784" t="s">
        <v>15</v>
      </c>
      <c r="E9784" t="s">
        <v>353</v>
      </c>
      <c r="F9784" t="s">
        <v>132</v>
      </c>
      <c r="G9784">
        <v>7501</v>
      </c>
      <c r="H9784" t="s">
        <v>57</v>
      </c>
      <c r="I9784" t="s">
        <v>26</v>
      </c>
      <c r="J9784" t="s">
        <v>41</v>
      </c>
      <c r="K9784" s="6">
        <v>274.8</v>
      </c>
      <c r="L9784">
        <v>5</v>
      </c>
      <c r="M9784">
        <v>0</v>
      </c>
      <c r="N9784" s="6">
        <v>134.65199999999999</v>
      </c>
      <c r="O9784" t="str">
        <f t="shared" si="456"/>
        <v/>
      </c>
      <c r="P9784" s="6">
        <f t="shared" si="457"/>
        <v>115.08666666666666</v>
      </c>
      <c r="Q9784">
        <f t="shared" si="458"/>
        <v>201.59526978467412</v>
      </c>
      <c r="R9784" s="16" t="str">
        <f>TEXT(Ecom[[#This Row],[Dates]],"mmm")</f>
        <v>Jan</v>
      </c>
      <c r="S9784" s="16" t="str">
        <f>TEXT(Ecom[[#This Row],[Dates]],"YYYY")</f>
        <v>2025</v>
      </c>
      <c r="T9784" s="16"/>
    </row>
    <row r="9785" spans="1:20" x14ac:dyDescent="0.25">
      <c r="A9785" t="s">
        <v>13</v>
      </c>
      <c r="B9785" s="16">
        <v>45978</v>
      </c>
      <c r="C9785" t="s">
        <v>22</v>
      </c>
      <c r="D9785" t="s">
        <v>15</v>
      </c>
      <c r="E9785" t="s">
        <v>353</v>
      </c>
      <c r="F9785" t="s">
        <v>132</v>
      </c>
      <c r="G9785">
        <v>7501</v>
      </c>
      <c r="H9785" t="s">
        <v>57</v>
      </c>
      <c r="I9785" t="s">
        <v>26</v>
      </c>
      <c r="J9785" t="s">
        <v>32</v>
      </c>
      <c r="K9785" s="6">
        <v>62.18</v>
      </c>
      <c r="L9785">
        <v>1</v>
      </c>
      <c r="M9785">
        <v>0</v>
      </c>
      <c r="N9785" s="6">
        <v>16.788599999999999</v>
      </c>
      <c r="O9785" t="str">
        <f t="shared" si="456"/>
        <v/>
      </c>
      <c r="P9785" s="6">
        <f t="shared" si="457"/>
        <v>39.756666666666668</v>
      </c>
      <c r="Q9785">
        <f t="shared" si="458"/>
        <v>170.22815039691744</v>
      </c>
      <c r="R9785" s="16" t="str">
        <f>TEXT(Ecom[[#This Row],[Dates]],"mmm")</f>
        <v>Nov</v>
      </c>
      <c r="S9785" s="16" t="str">
        <f>TEXT(Ecom[[#This Row],[Dates]],"YYYY")</f>
        <v>2025</v>
      </c>
      <c r="T9785" s="16"/>
    </row>
    <row r="9786" spans="1:20" x14ac:dyDescent="0.25">
      <c r="A9786" t="s">
        <v>13</v>
      </c>
      <c r="B9786" s="16">
        <v>45788</v>
      </c>
      <c r="C9786" t="s">
        <v>22</v>
      </c>
      <c r="D9786" t="s">
        <v>15</v>
      </c>
      <c r="E9786" t="s">
        <v>353</v>
      </c>
      <c r="F9786" t="s">
        <v>132</v>
      </c>
      <c r="G9786">
        <v>7501</v>
      </c>
      <c r="H9786" t="s">
        <v>57</v>
      </c>
      <c r="I9786" t="s">
        <v>19</v>
      </c>
      <c r="J9786" t="s">
        <v>33</v>
      </c>
      <c r="K9786" s="6">
        <v>8.2799999999999994</v>
      </c>
      <c r="L9786">
        <v>2</v>
      </c>
      <c r="M9786">
        <v>0</v>
      </c>
      <c r="N9786" s="6">
        <v>2.9807999999999999</v>
      </c>
      <c r="O9786" t="str">
        <f t="shared" si="456"/>
        <v/>
      </c>
      <c r="P9786" s="6">
        <f t="shared" si="457"/>
        <v>68.99666666666667</v>
      </c>
      <c r="Q9786">
        <f t="shared" si="458"/>
        <v>77.534887273049179</v>
      </c>
      <c r="R9786" s="16" t="str">
        <f>TEXT(Ecom[[#This Row],[Dates]],"mmm")</f>
        <v>May</v>
      </c>
      <c r="S9786" s="16" t="str">
        <f>TEXT(Ecom[[#This Row],[Dates]],"YYYY")</f>
        <v>2025</v>
      </c>
      <c r="T9786" s="16"/>
    </row>
    <row r="9787" spans="1:20" x14ac:dyDescent="0.25">
      <c r="A9787" t="s">
        <v>28</v>
      </c>
      <c r="B9787" s="16">
        <v>46100</v>
      </c>
      <c r="C9787" t="s">
        <v>14</v>
      </c>
      <c r="D9787" t="s">
        <v>15</v>
      </c>
      <c r="E9787" t="s">
        <v>183</v>
      </c>
      <c r="F9787" t="s">
        <v>17</v>
      </c>
      <c r="G9787">
        <v>40214</v>
      </c>
      <c r="H9787" t="s">
        <v>18</v>
      </c>
      <c r="I9787" t="s">
        <v>26</v>
      </c>
      <c r="J9787" t="s">
        <v>37</v>
      </c>
      <c r="K9787" s="6">
        <v>48.81</v>
      </c>
      <c r="L9787">
        <v>3</v>
      </c>
      <c r="M9787">
        <v>0</v>
      </c>
      <c r="N9787" s="6">
        <v>23.916899999999998</v>
      </c>
      <c r="O9787" t="str">
        <f t="shared" si="456"/>
        <v/>
      </c>
      <c r="P9787" s="6">
        <f t="shared" si="457"/>
        <v>407.34733333333332</v>
      </c>
      <c r="Q9787">
        <f t="shared" si="458"/>
        <v>358.73129301160475</v>
      </c>
      <c r="R9787" s="16" t="str">
        <f>TEXT(Ecom[[#This Row],[Dates]],"mmm")</f>
        <v>Mar</v>
      </c>
      <c r="S9787" s="16" t="str">
        <f>TEXT(Ecom[[#This Row],[Dates]],"YYYY")</f>
        <v>2026</v>
      </c>
      <c r="T9787" s="16"/>
    </row>
    <row r="9788" spans="1:20" x14ac:dyDescent="0.25">
      <c r="A9788" t="s">
        <v>168</v>
      </c>
      <c r="B9788" s="16">
        <v>46385</v>
      </c>
      <c r="C9788" t="s">
        <v>14</v>
      </c>
      <c r="D9788" t="s">
        <v>15</v>
      </c>
      <c r="E9788" t="s">
        <v>500</v>
      </c>
      <c r="F9788" t="s">
        <v>83</v>
      </c>
      <c r="G9788">
        <v>23666</v>
      </c>
      <c r="H9788" t="s">
        <v>18</v>
      </c>
      <c r="I9788" t="s">
        <v>19</v>
      </c>
      <c r="J9788" t="s">
        <v>21</v>
      </c>
      <c r="K9788" s="6">
        <v>149.9</v>
      </c>
      <c r="L9788">
        <v>5</v>
      </c>
      <c r="M9788">
        <v>0</v>
      </c>
      <c r="N9788" s="6">
        <v>40.472999999999999</v>
      </c>
      <c r="O9788" t="str">
        <f t="shared" si="456"/>
        <v/>
      </c>
      <c r="P9788" s="6">
        <f t="shared" si="457"/>
        <v>591.26333333333332</v>
      </c>
      <c r="Q9788">
        <f t="shared" si="458"/>
        <v>358.73335024840452</v>
      </c>
      <c r="R9788" s="16" t="str">
        <f>TEXT(Ecom[[#This Row],[Dates]],"mmm")</f>
        <v>Dec</v>
      </c>
      <c r="S9788" s="16" t="str">
        <f>TEXT(Ecom[[#This Row],[Dates]],"YYYY")</f>
        <v>2026</v>
      </c>
      <c r="T9788" s="16"/>
    </row>
    <row r="9789" spans="1:20" x14ac:dyDescent="0.25">
      <c r="A9789" t="s">
        <v>28</v>
      </c>
      <c r="B9789" s="16">
        <v>46376</v>
      </c>
      <c r="C9789" t="s">
        <v>14</v>
      </c>
      <c r="D9789" t="s">
        <v>15</v>
      </c>
      <c r="E9789" t="s">
        <v>61</v>
      </c>
      <c r="F9789" t="s">
        <v>46</v>
      </c>
      <c r="G9789">
        <v>77070</v>
      </c>
      <c r="H9789" t="s">
        <v>47</v>
      </c>
      <c r="I9789" t="s">
        <v>19</v>
      </c>
      <c r="J9789" t="s">
        <v>20</v>
      </c>
      <c r="K9789" s="6">
        <v>1023.332</v>
      </c>
      <c r="L9789">
        <v>5</v>
      </c>
      <c r="M9789">
        <v>0.32</v>
      </c>
      <c r="N9789" s="6">
        <v>-30.097999999999999</v>
      </c>
      <c r="O9789">
        <f t="shared" si="456"/>
        <v>-30.097999999999999</v>
      </c>
      <c r="P9789" s="6">
        <f t="shared" si="457"/>
        <v>554.62733333333324</v>
      </c>
      <c r="Q9789">
        <f t="shared" si="458"/>
        <v>463.4555090879814</v>
      </c>
      <c r="R9789" s="16" t="str">
        <f>TEXT(Ecom[[#This Row],[Dates]],"mmm")</f>
        <v>Dec</v>
      </c>
      <c r="S9789" s="16" t="str">
        <f>TEXT(Ecom[[#This Row],[Dates]],"YYYY")</f>
        <v>2026</v>
      </c>
      <c r="T9789" s="16"/>
    </row>
    <row r="9790" spans="1:20" x14ac:dyDescent="0.25">
      <c r="A9790" t="s">
        <v>28</v>
      </c>
      <c r="B9790" s="16">
        <v>45672</v>
      </c>
      <c r="C9790" t="s">
        <v>14</v>
      </c>
      <c r="D9790" t="s">
        <v>15</v>
      </c>
      <c r="E9790" t="s">
        <v>61</v>
      </c>
      <c r="F9790" t="s">
        <v>46</v>
      </c>
      <c r="G9790">
        <v>77070</v>
      </c>
      <c r="H9790" t="s">
        <v>47</v>
      </c>
      <c r="I9790" t="s">
        <v>19</v>
      </c>
      <c r="J9790" t="s">
        <v>21</v>
      </c>
      <c r="K9790" s="6">
        <v>600.55799999999999</v>
      </c>
      <c r="L9790">
        <v>3</v>
      </c>
      <c r="M9790">
        <v>0.3</v>
      </c>
      <c r="N9790" s="6">
        <v>-8.5793999999999997</v>
      </c>
      <c r="O9790">
        <f t="shared" si="456"/>
        <v>-8.5793999999999997</v>
      </c>
      <c r="P9790" s="6">
        <f t="shared" si="457"/>
        <v>283.93199999999996</v>
      </c>
      <c r="Q9790">
        <f t="shared" si="458"/>
        <v>300.12173737754898</v>
      </c>
      <c r="R9790" s="16" t="str">
        <f>TEXT(Ecom[[#This Row],[Dates]],"mmm")</f>
        <v>Jan</v>
      </c>
      <c r="S9790" s="16" t="str">
        <f>TEXT(Ecom[[#This Row],[Dates]],"YYYY")</f>
        <v>2025</v>
      </c>
      <c r="T9790" s="16"/>
    </row>
    <row r="9791" spans="1:20" x14ac:dyDescent="0.25">
      <c r="A9791" t="s">
        <v>28</v>
      </c>
      <c r="B9791" s="16">
        <v>45951</v>
      </c>
      <c r="C9791" t="s">
        <v>14</v>
      </c>
      <c r="D9791" t="s">
        <v>15</v>
      </c>
      <c r="E9791" t="s">
        <v>61</v>
      </c>
      <c r="F9791" t="s">
        <v>46</v>
      </c>
      <c r="G9791">
        <v>77070</v>
      </c>
      <c r="H9791" t="s">
        <v>47</v>
      </c>
      <c r="I9791" t="s">
        <v>35</v>
      </c>
      <c r="J9791" t="s">
        <v>59</v>
      </c>
      <c r="K9791" s="6">
        <v>39.991999999999997</v>
      </c>
      <c r="L9791">
        <v>1</v>
      </c>
      <c r="M9791">
        <v>0.2</v>
      </c>
      <c r="N9791" s="6">
        <v>6.9985999999999997</v>
      </c>
      <c r="O9791" t="str">
        <f t="shared" si="456"/>
        <v/>
      </c>
      <c r="P9791" s="6">
        <f t="shared" si="457"/>
        <v>102.43400000000001</v>
      </c>
      <c r="Q9791">
        <f t="shared" si="458"/>
        <v>301.26564015339858</v>
      </c>
      <c r="R9791" s="16" t="str">
        <f>TEXT(Ecom[[#This Row],[Dates]],"mmm")</f>
        <v>Oct</v>
      </c>
      <c r="S9791" s="16" t="str">
        <f>TEXT(Ecom[[#This Row],[Dates]],"YYYY")</f>
        <v>2025</v>
      </c>
      <c r="T9791" s="16"/>
    </row>
    <row r="9792" spans="1:20" x14ac:dyDescent="0.25">
      <c r="A9792" t="s">
        <v>28</v>
      </c>
      <c r="B9792" s="16">
        <v>46048</v>
      </c>
      <c r="C9792" t="s">
        <v>14</v>
      </c>
      <c r="D9792" t="s">
        <v>15</v>
      </c>
      <c r="E9792" t="s">
        <v>61</v>
      </c>
      <c r="F9792" t="s">
        <v>46</v>
      </c>
      <c r="G9792">
        <v>77070</v>
      </c>
      <c r="H9792" t="s">
        <v>47</v>
      </c>
      <c r="I9792" t="s">
        <v>19</v>
      </c>
      <c r="J9792" t="s">
        <v>21</v>
      </c>
      <c r="K9792" s="6">
        <v>211.24600000000001</v>
      </c>
      <c r="L9792">
        <v>2</v>
      </c>
      <c r="M9792">
        <v>0.3</v>
      </c>
      <c r="N9792" s="6">
        <v>-66.391599999999997</v>
      </c>
      <c r="O9792">
        <f t="shared" si="456"/>
        <v>-66.391599999999997</v>
      </c>
      <c r="P9792" s="6">
        <f t="shared" si="457"/>
        <v>125.02733333333333</v>
      </c>
      <c r="Q9792">
        <f t="shared" si="458"/>
        <v>50.764745064675338</v>
      </c>
      <c r="R9792" s="16" t="str">
        <f>TEXT(Ecom[[#This Row],[Dates]],"mmm")</f>
        <v>Jan</v>
      </c>
      <c r="S9792" s="16" t="str">
        <f>TEXT(Ecom[[#This Row],[Dates]],"YYYY")</f>
        <v>2026</v>
      </c>
      <c r="T9792" s="16"/>
    </row>
    <row r="9793" spans="1:20" x14ac:dyDescent="0.25">
      <c r="A9793" t="s">
        <v>13</v>
      </c>
      <c r="B9793" s="16">
        <v>45879</v>
      </c>
      <c r="C9793" t="s">
        <v>14</v>
      </c>
      <c r="D9793" t="s">
        <v>15</v>
      </c>
      <c r="E9793" t="s">
        <v>61</v>
      </c>
      <c r="F9793" t="s">
        <v>46</v>
      </c>
      <c r="G9793">
        <v>77070</v>
      </c>
      <c r="H9793" t="s">
        <v>47</v>
      </c>
      <c r="I9793" t="s">
        <v>26</v>
      </c>
      <c r="J9793" t="s">
        <v>60</v>
      </c>
      <c r="K9793" s="6">
        <v>56.064</v>
      </c>
      <c r="L9793">
        <v>6</v>
      </c>
      <c r="M9793">
        <v>0.2</v>
      </c>
      <c r="N9793" s="6">
        <v>21.024000000000001</v>
      </c>
      <c r="O9793" t="str">
        <f t="shared" si="456"/>
        <v/>
      </c>
      <c r="P9793" s="6">
        <f t="shared" si="457"/>
        <v>56.222666666666669</v>
      </c>
      <c r="Q9793">
        <f t="shared" si="458"/>
        <v>41.186260042595478</v>
      </c>
      <c r="R9793" s="16" t="str">
        <f>TEXT(Ecom[[#This Row],[Dates]],"mmm")</f>
        <v>Aug</v>
      </c>
      <c r="S9793" s="16" t="str">
        <f>TEXT(Ecom[[#This Row],[Dates]],"YYYY")</f>
        <v>2025</v>
      </c>
      <c r="T9793" s="16"/>
    </row>
    <row r="9794" spans="1:20" x14ac:dyDescent="0.25">
      <c r="A9794" t="s">
        <v>13</v>
      </c>
      <c r="B9794" s="16">
        <v>46171</v>
      </c>
      <c r="C9794" t="s">
        <v>14</v>
      </c>
      <c r="D9794" t="s">
        <v>15</v>
      </c>
      <c r="E9794" t="s">
        <v>61</v>
      </c>
      <c r="F9794" t="s">
        <v>46</v>
      </c>
      <c r="G9794">
        <v>77070</v>
      </c>
      <c r="H9794" t="s">
        <v>47</v>
      </c>
      <c r="I9794" t="s">
        <v>19</v>
      </c>
      <c r="J9794" t="s">
        <v>21</v>
      </c>
      <c r="K9794" s="6">
        <v>107.77200000000001</v>
      </c>
      <c r="L9794">
        <v>2</v>
      </c>
      <c r="M9794">
        <v>0.3</v>
      </c>
      <c r="N9794" s="6">
        <v>-29.252400000000002</v>
      </c>
      <c r="O9794">
        <f t="shared" ref="O9794:O9857" si="459">IF(N9794&lt;0,N9794,"")</f>
        <v>-29.252400000000002</v>
      </c>
      <c r="P9794" s="6">
        <f t="shared" si="457"/>
        <v>43.614666666666665</v>
      </c>
      <c r="Q9794">
        <f t="shared" si="458"/>
        <v>34.557299553704198</v>
      </c>
      <c r="R9794" s="16" t="str">
        <f>TEXT(Ecom[[#This Row],[Dates]],"mmm")</f>
        <v>May</v>
      </c>
      <c r="S9794" s="16" t="str">
        <f>TEXT(Ecom[[#This Row],[Dates]],"YYYY")</f>
        <v>2026</v>
      </c>
      <c r="T9794" s="16"/>
    </row>
    <row r="9795" spans="1:20" x14ac:dyDescent="0.25">
      <c r="A9795" t="s">
        <v>13</v>
      </c>
      <c r="B9795" s="16">
        <v>45992</v>
      </c>
      <c r="C9795" t="s">
        <v>14</v>
      </c>
      <c r="D9795" t="s">
        <v>15</v>
      </c>
      <c r="E9795" t="s">
        <v>61</v>
      </c>
      <c r="F9795" t="s">
        <v>46</v>
      </c>
      <c r="G9795">
        <v>77070</v>
      </c>
      <c r="H9795" t="s">
        <v>47</v>
      </c>
      <c r="I9795" t="s">
        <v>26</v>
      </c>
      <c r="J9795" t="s">
        <v>41</v>
      </c>
      <c r="K9795" s="6">
        <v>4.8319999999999999</v>
      </c>
      <c r="L9795">
        <v>1</v>
      </c>
      <c r="M9795">
        <v>0.2</v>
      </c>
      <c r="N9795" s="6">
        <v>1.6308</v>
      </c>
      <c r="O9795" t="str">
        <f t="shared" si="459"/>
        <v/>
      </c>
      <c r="P9795" s="6">
        <f t="shared" ref="P9795:P9858" si="460">AVERAGE(K9795:K9797)</f>
        <v>8.9566666666666652</v>
      </c>
      <c r="Q9795">
        <f t="shared" si="458"/>
        <v>33.223917944088946</v>
      </c>
      <c r="R9795" s="16" t="str">
        <f>TEXT(Ecom[[#This Row],[Dates]],"mmm")</f>
        <v>Dec</v>
      </c>
      <c r="S9795" s="16" t="str">
        <f>TEXT(Ecom[[#This Row],[Dates]],"YYYY")</f>
        <v>2025</v>
      </c>
      <c r="T9795" s="16"/>
    </row>
    <row r="9796" spans="1:20" x14ac:dyDescent="0.25">
      <c r="A9796" t="s">
        <v>13</v>
      </c>
      <c r="B9796" s="16">
        <v>46013</v>
      </c>
      <c r="C9796" t="s">
        <v>14</v>
      </c>
      <c r="D9796" t="s">
        <v>15</v>
      </c>
      <c r="E9796" t="s">
        <v>61</v>
      </c>
      <c r="F9796" t="s">
        <v>46</v>
      </c>
      <c r="G9796">
        <v>77070</v>
      </c>
      <c r="H9796" t="s">
        <v>47</v>
      </c>
      <c r="I9796" t="s">
        <v>26</v>
      </c>
      <c r="J9796" t="s">
        <v>37</v>
      </c>
      <c r="K9796" s="6">
        <v>18.239999999999998</v>
      </c>
      <c r="L9796">
        <v>3</v>
      </c>
      <c r="M9796">
        <v>0.8</v>
      </c>
      <c r="N9796" s="6">
        <v>-31.007999999999999</v>
      </c>
      <c r="O9796">
        <f t="shared" si="459"/>
        <v>-31.007999999999999</v>
      </c>
      <c r="P9796" s="6">
        <f t="shared" si="460"/>
        <v>10.802</v>
      </c>
      <c r="Q9796">
        <f t="shared" si="458"/>
        <v>14.951855026743027</v>
      </c>
      <c r="R9796" s="16" t="str">
        <f>TEXT(Ecom[[#This Row],[Dates]],"mmm")</f>
        <v>Dec</v>
      </c>
      <c r="S9796" s="16" t="str">
        <f>TEXT(Ecom[[#This Row],[Dates]],"YYYY")</f>
        <v>2025</v>
      </c>
      <c r="T9796" s="16"/>
    </row>
    <row r="9797" spans="1:20" x14ac:dyDescent="0.25">
      <c r="A9797" t="s">
        <v>28</v>
      </c>
      <c r="B9797" s="16">
        <v>46115</v>
      </c>
      <c r="C9797" t="s">
        <v>22</v>
      </c>
      <c r="D9797" t="s">
        <v>15</v>
      </c>
      <c r="E9797" t="s">
        <v>79</v>
      </c>
      <c r="F9797" t="s">
        <v>65</v>
      </c>
      <c r="G9797">
        <v>60610</v>
      </c>
      <c r="H9797" t="s">
        <v>47</v>
      </c>
      <c r="I9797" t="s">
        <v>26</v>
      </c>
      <c r="J9797" t="s">
        <v>37</v>
      </c>
      <c r="K9797" s="6">
        <v>3.798</v>
      </c>
      <c r="L9797">
        <v>3</v>
      </c>
      <c r="M9797">
        <v>0.8</v>
      </c>
      <c r="N9797" s="6">
        <v>-5.8868999999999998</v>
      </c>
      <c r="O9797">
        <f t="shared" si="459"/>
        <v>-5.8868999999999998</v>
      </c>
      <c r="P9797" s="6">
        <f t="shared" si="460"/>
        <v>83.117999999999995</v>
      </c>
      <c r="Q9797">
        <f t="shared" ref="Q9797:Q9860" si="461">SQRT(SUMXMY2(K9797:K9799,P9795:P9797)/3)</f>
        <v>87.848515634922705</v>
      </c>
      <c r="R9797" s="16" t="str">
        <f>TEXT(Ecom[[#This Row],[Dates]],"mmm")</f>
        <v>Apr</v>
      </c>
      <c r="S9797" s="16" t="str">
        <f>TEXT(Ecom[[#This Row],[Dates]],"YYYY")</f>
        <v>2026</v>
      </c>
      <c r="T9797" s="16"/>
    </row>
    <row r="9798" spans="1:20" x14ac:dyDescent="0.25">
      <c r="A9798" t="s">
        <v>28</v>
      </c>
      <c r="B9798" s="16">
        <v>46156</v>
      </c>
      <c r="C9798" t="s">
        <v>22</v>
      </c>
      <c r="D9798" t="s">
        <v>15</v>
      </c>
      <c r="E9798" t="s">
        <v>252</v>
      </c>
      <c r="F9798" t="s">
        <v>104</v>
      </c>
      <c r="G9798">
        <v>43615</v>
      </c>
      <c r="H9798" t="s">
        <v>57</v>
      </c>
      <c r="I9798" t="s">
        <v>26</v>
      </c>
      <c r="J9798" t="s">
        <v>34</v>
      </c>
      <c r="K9798" s="6">
        <v>10.368</v>
      </c>
      <c r="L9798">
        <v>2</v>
      </c>
      <c r="M9798">
        <v>0.2</v>
      </c>
      <c r="N9798" s="6">
        <v>1.5551999999999999</v>
      </c>
      <c r="O9798" t="str">
        <f t="shared" si="459"/>
        <v/>
      </c>
      <c r="P9798" s="6">
        <f t="shared" si="460"/>
        <v>90.643999999999991</v>
      </c>
      <c r="Q9798">
        <f t="shared" si="461"/>
        <v>95.316751028697297</v>
      </c>
      <c r="R9798" s="16" t="str">
        <f>TEXT(Ecom[[#This Row],[Dates]],"mmm")</f>
        <v>May</v>
      </c>
      <c r="S9798" s="16" t="str">
        <f>TEXT(Ecom[[#This Row],[Dates]],"YYYY")</f>
        <v>2026</v>
      </c>
      <c r="T9798" s="16"/>
    </row>
    <row r="9799" spans="1:20" x14ac:dyDescent="0.25">
      <c r="A9799" t="s">
        <v>28</v>
      </c>
      <c r="B9799" s="16">
        <v>46035</v>
      </c>
      <c r="C9799" t="s">
        <v>22</v>
      </c>
      <c r="D9799" t="s">
        <v>15</v>
      </c>
      <c r="E9799" t="s">
        <v>252</v>
      </c>
      <c r="F9799" t="s">
        <v>104</v>
      </c>
      <c r="G9799">
        <v>43615</v>
      </c>
      <c r="H9799" t="s">
        <v>57</v>
      </c>
      <c r="I9799" t="s">
        <v>35</v>
      </c>
      <c r="J9799" t="s">
        <v>36</v>
      </c>
      <c r="K9799" s="6">
        <v>235.18799999999999</v>
      </c>
      <c r="L9799">
        <v>2</v>
      </c>
      <c r="M9799">
        <v>0.4</v>
      </c>
      <c r="N9799" s="6">
        <v>-43.117800000000003</v>
      </c>
      <c r="O9799">
        <f t="shared" si="459"/>
        <v>-43.117800000000003</v>
      </c>
      <c r="P9799" s="6">
        <f t="shared" si="460"/>
        <v>90.649333333333331</v>
      </c>
      <c r="Q9799">
        <f t="shared" si="461"/>
        <v>105.98456563593133</v>
      </c>
      <c r="R9799" s="16" t="str">
        <f>TEXT(Ecom[[#This Row],[Dates]],"mmm")</f>
        <v>Jan</v>
      </c>
      <c r="S9799" s="16" t="str">
        <f>TEXT(Ecom[[#This Row],[Dates]],"YYYY")</f>
        <v>2026</v>
      </c>
      <c r="T9799" s="16"/>
    </row>
    <row r="9800" spans="1:20" x14ac:dyDescent="0.25">
      <c r="A9800" t="s">
        <v>28</v>
      </c>
      <c r="B9800" s="16">
        <v>45844</v>
      </c>
      <c r="C9800" t="s">
        <v>22</v>
      </c>
      <c r="D9800" t="s">
        <v>15</v>
      </c>
      <c r="E9800" t="s">
        <v>252</v>
      </c>
      <c r="F9800" t="s">
        <v>104</v>
      </c>
      <c r="G9800">
        <v>43615</v>
      </c>
      <c r="H9800" t="s">
        <v>57</v>
      </c>
      <c r="I9800" t="s">
        <v>35</v>
      </c>
      <c r="J9800" t="s">
        <v>36</v>
      </c>
      <c r="K9800" s="6">
        <v>26.376000000000001</v>
      </c>
      <c r="L9800">
        <v>4</v>
      </c>
      <c r="M9800">
        <v>0.4</v>
      </c>
      <c r="N9800" s="6">
        <v>2.6375999999999999</v>
      </c>
      <c r="O9800" t="str">
        <f t="shared" si="459"/>
        <v/>
      </c>
      <c r="P9800" s="6">
        <f t="shared" si="460"/>
        <v>47.959333333333326</v>
      </c>
      <c r="Q9800">
        <f t="shared" si="461"/>
        <v>68.490017279622307</v>
      </c>
      <c r="R9800" s="16" t="str">
        <f>TEXT(Ecom[[#This Row],[Dates]],"mmm")</f>
        <v>Jul</v>
      </c>
      <c r="S9800" s="16" t="str">
        <f>TEXT(Ecom[[#This Row],[Dates]],"YYYY")</f>
        <v>2025</v>
      </c>
      <c r="T9800" s="16"/>
    </row>
    <row r="9801" spans="1:20" x14ac:dyDescent="0.25">
      <c r="A9801" t="s">
        <v>28</v>
      </c>
      <c r="B9801" s="16">
        <v>46184</v>
      </c>
      <c r="C9801" t="s">
        <v>22</v>
      </c>
      <c r="D9801" t="s">
        <v>15</v>
      </c>
      <c r="E9801" t="s">
        <v>252</v>
      </c>
      <c r="F9801" t="s">
        <v>104</v>
      </c>
      <c r="G9801">
        <v>43615</v>
      </c>
      <c r="H9801" t="s">
        <v>57</v>
      </c>
      <c r="I9801" t="s">
        <v>35</v>
      </c>
      <c r="J9801" t="s">
        <v>59</v>
      </c>
      <c r="K9801" s="6">
        <v>10.384</v>
      </c>
      <c r="L9801">
        <v>2</v>
      </c>
      <c r="M9801">
        <v>0.2</v>
      </c>
      <c r="N9801" s="6">
        <v>2.2065999999999999</v>
      </c>
      <c r="O9801" t="str">
        <f t="shared" si="459"/>
        <v/>
      </c>
      <c r="P9801" s="6">
        <f t="shared" si="460"/>
        <v>71.600666666666669</v>
      </c>
      <c r="Q9801">
        <f t="shared" si="461"/>
        <v>59.449494841326349</v>
      </c>
      <c r="R9801" s="16" t="str">
        <f>TEXT(Ecom[[#This Row],[Dates]],"mmm")</f>
        <v>Jun</v>
      </c>
      <c r="S9801" s="16" t="str">
        <f>TEXT(Ecom[[#This Row],[Dates]],"YYYY")</f>
        <v>2026</v>
      </c>
      <c r="T9801" s="16"/>
    </row>
    <row r="9802" spans="1:20" x14ac:dyDescent="0.25">
      <c r="A9802" t="s">
        <v>28</v>
      </c>
      <c r="B9802" s="16">
        <v>46379</v>
      </c>
      <c r="C9802" t="s">
        <v>22</v>
      </c>
      <c r="D9802" t="s">
        <v>15</v>
      </c>
      <c r="E9802" t="s">
        <v>252</v>
      </c>
      <c r="F9802" t="s">
        <v>104</v>
      </c>
      <c r="G9802">
        <v>43615</v>
      </c>
      <c r="H9802" t="s">
        <v>57</v>
      </c>
      <c r="I9802" t="s">
        <v>35</v>
      </c>
      <c r="J9802" t="s">
        <v>36</v>
      </c>
      <c r="K9802" s="6">
        <v>107.11799999999999</v>
      </c>
      <c r="L9802">
        <v>3</v>
      </c>
      <c r="M9802">
        <v>0.4</v>
      </c>
      <c r="N9802" s="6">
        <v>-21.4236</v>
      </c>
      <c r="O9802">
        <f t="shared" si="459"/>
        <v>-21.4236</v>
      </c>
      <c r="P9802" s="6">
        <f t="shared" si="460"/>
        <v>69.248666666666665</v>
      </c>
      <c r="Q9802">
        <f t="shared" si="461"/>
        <v>53.247027677086763</v>
      </c>
      <c r="R9802" s="16" t="str">
        <f>TEXT(Ecom[[#This Row],[Dates]],"mmm")</f>
        <v>Dec</v>
      </c>
      <c r="S9802" s="16" t="str">
        <f>TEXT(Ecom[[#This Row],[Dates]],"YYYY")</f>
        <v>2026</v>
      </c>
      <c r="T9802" s="16"/>
    </row>
    <row r="9803" spans="1:20" x14ac:dyDescent="0.25">
      <c r="A9803" t="s">
        <v>28</v>
      </c>
      <c r="B9803" s="16">
        <v>45890</v>
      </c>
      <c r="C9803" t="s">
        <v>14</v>
      </c>
      <c r="D9803" t="s">
        <v>15</v>
      </c>
      <c r="E9803" t="s">
        <v>622</v>
      </c>
      <c r="F9803" t="s">
        <v>24</v>
      </c>
      <c r="G9803">
        <v>95240</v>
      </c>
      <c r="H9803" t="s">
        <v>25</v>
      </c>
      <c r="I9803" t="s">
        <v>26</v>
      </c>
      <c r="J9803" t="s">
        <v>110</v>
      </c>
      <c r="K9803" s="6">
        <v>97.3</v>
      </c>
      <c r="L9803">
        <v>7</v>
      </c>
      <c r="M9803">
        <v>0</v>
      </c>
      <c r="N9803" s="6">
        <v>28.216999999999999</v>
      </c>
      <c r="O9803" t="str">
        <f t="shared" si="459"/>
        <v/>
      </c>
      <c r="P9803" s="6">
        <f t="shared" si="460"/>
        <v>78.87266666666666</v>
      </c>
      <c r="Q9803">
        <f t="shared" si="461"/>
        <v>52.498824731818736</v>
      </c>
      <c r="R9803" s="16" t="str">
        <f>TEXT(Ecom[[#This Row],[Dates]],"mmm")</f>
        <v>Aug</v>
      </c>
      <c r="S9803" s="16" t="str">
        <f>TEXT(Ecom[[#This Row],[Dates]],"YYYY")</f>
        <v>2025</v>
      </c>
      <c r="T9803" s="16"/>
    </row>
    <row r="9804" spans="1:20" x14ac:dyDescent="0.25">
      <c r="A9804" t="s">
        <v>13</v>
      </c>
      <c r="B9804" s="16">
        <v>46156</v>
      </c>
      <c r="C9804" t="s">
        <v>14</v>
      </c>
      <c r="D9804" t="s">
        <v>15</v>
      </c>
      <c r="E9804" t="s">
        <v>75</v>
      </c>
      <c r="F9804" t="s">
        <v>76</v>
      </c>
      <c r="G9804">
        <v>10024</v>
      </c>
      <c r="H9804" t="s">
        <v>57</v>
      </c>
      <c r="I9804" t="s">
        <v>26</v>
      </c>
      <c r="J9804" t="s">
        <v>37</v>
      </c>
      <c r="K9804" s="6">
        <v>3.3279999999999998</v>
      </c>
      <c r="L9804">
        <v>2</v>
      </c>
      <c r="M9804">
        <v>0.2</v>
      </c>
      <c r="N9804" s="6">
        <v>1.2063999999999999</v>
      </c>
      <c r="O9804" t="str">
        <f t="shared" si="459"/>
        <v/>
      </c>
      <c r="P9804" s="6">
        <f t="shared" si="460"/>
        <v>48.899333333333338</v>
      </c>
      <c r="Q9804">
        <f t="shared" si="461"/>
        <v>55.772690752533883</v>
      </c>
      <c r="R9804" s="16" t="str">
        <f>TEXT(Ecom[[#This Row],[Dates]],"mmm")</f>
        <v>May</v>
      </c>
      <c r="S9804" s="16" t="str">
        <f>TEXT(Ecom[[#This Row],[Dates]],"YYYY")</f>
        <v>2026</v>
      </c>
      <c r="T9804" s="16"/>
    </row>
    <row r="9805" spans="1:20" x14ac:dyDescent="0.25">
      <c r="A9805" t="s">
        <v>13</v>
      </c>
      <c r="B9805" s="16">
        <v>45717</v>
      </c>
      <c r="C9805" t="s">
        <v>14</v>
      </c>
      <c r="D9805" t="s">
        <v>15</v>
      </c>
      <c r="E9805" t="s">
        <v>75</v>
      </c>
      <c r="F9805" t="s">
        <v>76</v>
      </c>
      <c r="G9805">
        <v>10024</v>
      </c>
      <c r="H9805" t="s">
        <v>57</v>
      </c>
      <c r="I9805" t="s">
        <v>35</v>
      </c>
      <c r="J9805" t="s">
        <v>36</v>
      </c>
      <c r="K9805" s="6">
        <v>135.99</v>
      </c>
      <c r="L9805">
        <v>1</v>
      </c>
      <c r="M9805">
        <v>0</v>
      </c>
      <c r="N9805" s="6">
        <v>36.717300000000002</v>
      </c>
      <c r="O9805" t="str">
        <f t="shared" si="459"/>
        <v/>
      </c>
      <c r="P9805" s="6">
        <f t="shared" si="460"/>
        <v>62.979333333333329</v>
      </c>
      <c r="Q9805">
        <f t="shared" si="461"/>
        <v>41.989678636541157</v>
      </c>
      <c r="R9805" s="16" t="str">
        <f>TEXT(Ecom[[#This Row],[Dates]],"mmm")</f>
        <v>Mar</v>
      </c>
      <c r="S9805" s="16" t="str">
        <f>TEXT(Ecom[[#This Row],[Dates]],"YYYY")</f>
        <v>2025</v>
      </c>
      <c r="T9805" s="16"/>
    </row>
    <row r="9806" spans="1:20" x14ac:dyDescent="0.25">
      <c r="A9806" t="s">
        <v>13</v>
      </c>
      <c r="B9806" s="16">
        <v>45778</v>
      </c>
      <c r="C9806" t="s">
        <v>14</v>
      </c>
      <c r="D9806" t="s">
        <v>15</v>
      </c>
      <c r="E9806" t="s">
        <v>75</v>
      </c>
      <c r="F9806" t="s">
        <v>76</v>
      </c>
      <c r="G9806">
        <v>10024</v>
      </c>
      <c r="H9806" t="s">
        <v>57</v>
      </c>
      <c r="I9806" t="s">
        <v>19</v>
      </c>
      <c r="J9806" t="s">
        <v>33</v>
      </c>
      <c r="K9806" s="6">
        <v>7.38</v>
      </c>
      <c r="L9806">
        <v>1</v>
      </c>
      <c r="M9806">
        <v>0</v>
      </c>
      <c r="N9806" s="6">
        <v>2.1402000000000001</v>
      </c>
      <c r="O9806" t="str">
        <f t="shared" si="459"/>
        <v/>
      </c>
      <c r="P9806" s="6">
        <f t="shared" si="460"/>
        <v>27.233333333333334</v>
      </c>
      <c r="Q9806">
        <f t="shared" si="461"/>
        <v>26.008433999591578</v>
      </c>
      <c r="R9806" s="16" t="str">
        <f>TEXT(Ecom[[#This Row],[Dates]],"mmm")</f>
        <v>May</v>
      </c>
      <c r="S9806" s="16" t="str">
        <f>TEXT(Ecom[[#This Row],[Dates]],"YYYY")</f>
        <v>2025</v>
      </c>
      <c r="T9806" s="16"/>
    </row>
    <row r="9807" spans="1:20" x14ac:dyDescent="0.25">
      <c r="A9807" t="s">
        <v>28</v>
      </c>
      <c r="B9807" s="16">
        <v>45973</v>
      </c>
      <c r="C9807" t="s">
        <v>44</v>
      </c>
      <c r="D9807" t="s">
        <v>15</v>
      </c>
      <c r="E9807" t="s">
        <v>29</v>
      </c>
      <c r="F9807" t="s">
        <v>30</v>
      </c>
      <c r="G9807">
        <v>33311</v>
      </c>
      <c r="H9807" t="s">
        <v>18</v>
      </c>
      <c r="I9807" t="s">
        <v>19</v>
      </c>
      <c r="J9807" t="s">
        <v>33</v>
      </c>
      <c r="K9807" s="6">
        <v>45.567999999999998</v>
      </c>
      <c r="L9807">
        <v>2</v>
      </c>
      <c r="M9807">
        <v>0.2</v>
      </c>
      <c r="N9807" s="6">
        <v>9.6831999999999994</v>
      </c>
      <c r="O9807" t="str">
        <f t="shared" si="459"/>
        <v/>
      </c>
      <c r="P9807" s="6">
        <f t="shared" si="460"/>
        <v>89.722666666666669</v>
      </c>
      <c r="Q9807">
        <f t="shared" si="461"/>
        <v>61.52722049449153</v>
      </c>
      <c r="R9807" s="16" t="str">
        <f>TEXT(Ecom[[#This Row],[Dates]],"mmm")</f>
        <v>Nov</v>
      </c>
      <c r="S9807" s="16" t="str">
        <f>TEXT(Ecom[[#This Row],[Dates]],"YYYY")</f>
        <v>2025</v>
      </c>
      <c r="T9807" s="16"/>
    </row>
    <row r="9808" spans="1:20" x14ac:dyDescent="0.25">
      <c r="A9808" t="s">
        <v>28</v>
      </c>
      <c r="B9808" s="16">
        <v>45692</v>
      </c>
      <c r="C9808" t="s">
        <v>44</v>
      </c>
      <c r="D9808" t="s">
        <v>15</v>
      </c>
      <c r="E9808" t="s">
        <v>29</v>
      </c>
      <c r="F9808" t="s">
        <v>30</v>
      </c>
      <c r="G9808">
        <v>33311</v>
      </c>
      <c r="H9808" t="s">
        <v>18</v>
      </c>
      <c r="I9808" t="s">
        <v>26</v>
      </c>
      <c r="J9808" t="s">
        <v>37</v>
      </c>
      <c r="K9808" s="6">
        <v>28.751999999999999</v>
      </c>
      <c r="L9808">
        <v>8</v>
      </c>
      <c r="M9808">
        <v>0.7</v>
      </c>
      <c r="N9808" s="6">
        <v>-21.084800000000001</v>
      </c>
      <c r="O9808">
        <f t="shared" si="459"/>
        <v>-21.084800000000001</v>
      </c>
      <c r="P9808" s="6">
        <f t="shared" si="460"/>
        <v>75.237333333333339</v>
      </c>
      <c r="Q9808">
        <f t="shared" si="461"/>
        <v>73.939065975527001</v>
      </c>
      <c r="R9808" s="16" t="str">
        <f>TEXT(Ecom[[#This Row],[Dates]],"mmm")</f>
        <v>Feb</v>
      </c>
      <c r="S9808" s="16" t="str">
        <f>TEXT(Ecom[[#This Row],[Dates]],"YYYY")</f>
        <v>2025</v>
      </c>
      <c r="T9808" s="16"/>
    </row>
    <row r="9809" spans="1:20" x14ac:dyDescent="0.25">
      <c r="A9809" t="s">
        <v>13</v>
      </c>
      <c r="B9809" s="16">
        <v>46176</v>
      </c>
      <c r="C9809" t="s">
        <v>14</v>
      </c>
      <c r="D9809" t="s">
        <v>15</v>
      </c>
      <c r="E9809" t="s">
        <v>339</v>
      </c>
      <c r="F9809" t="s">
        <v>40</v>
      </c>
      <c r="G9809">
        <v>27604</v>
      </c>
      <c r="H9809" t="s">
        <v>18</v>
      </c>
      <c r="I9809" t="s">
        <v>19</v>
      </c>
      <c r="J9809" t="s">
        <v>21</v>
      </c>
      <c r="K9809" s="6">
        <v>194.84800000000001</v>
      </c>
      <c r="L9809">
        <v>4</v>
      </c>
      <c r="M9809">
        <v>0.2</v>
      </c>
      <c r="N9809" s="6">
        <v>12.178000000000001</v>
      </c>
      <c r="O9809" t="str">
        <f t="shared" si="459"/>
        <v/>
      </c>
      <c r="P9809" s="6">
        <f t="shared" si="460"/>
        <v>74.293333333333337</v>
      </c>
      <c r="Q9809">
        <f t="shared" si="461"/>
        <v>79.032966668627878</v>
      </c>
      <c r="R9809" s="16" t="str">
        <f>TEXT(Ecom[[#This Row],[Dates]],"mmm")</f>
        <v>Jun</v>
      </c>
      <c r="S9809" s="16" t="str">
        <f>TEXT(Ecom[[#This Row],[Dates]],"YYYY")</f>
        <v>2026</v>
      </c>
      <c r="T9809" s="16"/>
    </row>
    <row r="9810" spans="1:20" x14ac:dyDescent="0.25">
      <c r="A9810" t="s">
        <v>28</v>
      </c>
      <c r="B9810" s="16">
        <v>45923</v>
      </c>
      <c r="C9810" t="s">
        <v>14</v>
      </c>
      <c r="D9810" t="s">
        <v>15</v>
      </c>
      <c r="E9810" t="s">
        <v>79</v>
      </c>
      <c r="F9810" t="s">
        <v>65</v>
      </c>
      <c r="G9810">
        <v>60623</v>
      </c>
      <c r="H9810" t="s">
        <v>47</v>
      </c>
      <c r="I9810" t="s">
        <v>26</v>
      </c>
      <c r="J9810" t="s">
        <v>37</v>
      </c>
      <c r="K9810" s="6">
        <v>2.1120000000000001</v>
      </c>
      <c r="L9810">
        <v>2</v>
      </c>
      <c r="M9810">
        <v>0.8</v>
      </c>
      <c r="N9810" s="6">
        <v>-3.3792</v>
      </c>
      <c r="O9810">
        <f t="shared" si="459"/>
        <v>-3.3792</v>
      </c>
      <c r="P9810" s="6">
        <f t="shared" si="460"/>
        <v>49.6</v>
      </c>
      <c r="Q9810">
        <f t="shared" si="461"/>
        <v>65.197591920992735</v>
      </c>
      <c r="R9810" s="16" t="str">
        <f>TEXT(Ecom[[#This Row],[Dates]],"mmm")</f>
        <v>Sep</v>
      </c>
      <c r="S9810" s="16" t="str">
        <f>TEXT(Ecom[[#This Row],[Dates]],"YYYY")</f>
        <v>2025</v>
      </c>
      <c r="T9810" s="16"/>
    </row>
    <row r="9811" spans="1:20" x14ac:dyDescent="0.25">
      <c r="A9811" t="s">
        <v>13</v>
      </c>
      <c r="B9811" s="16">
        <v>45996</v>
      </c>
      <c r="C9811" t="s">
        <v>14</v>
      </c>
      <c r="D9811" t="s">
        <v>15</v>
      </c>
      <c r="E9811" t="s">
        <v>94</v>
      </c>
      <c r="F9811" t="s">
        <v>95</v>
      </c>
      <c r="G9811">
        <v>97206</v>
      </c>
      <c r="H9811" t="s">
        <v>25</v>
      </c>
      <c r="I9811" t="s">
        <v>26</v>
      </c>
      <c r="J9811" t="s">
        <v>41</v>
      </c>
      <c r="K9811" s="6">
        <v>25.92</v>
      </c>
      <c r="L9811">
        <v>5</v>
      </c>
      <c r="M9811">
        <v>0.2</v>
      </c>
      <c r="N9811" s="6">
        <v>9.0719999999999992</v>
      </c>
      <c r="O9811" t="str">
        <f t="shared" si="459"/>
        <v/>
      </c>
      <c r="P9811" s="6">
        <f t="shared" si="460"/>
        <v>57.536000000000001</v>
      </c>
      <c r="Q9811">
        <f t="shared" si="461"/>
        <v>52.92899349687837</v>
      </c>
      <c r="R9811" s="16" t="str">
        <f>TEXT(Ecom[[#This Row],[Dates]],"mmm")</f>
        <v>Dec</v>
      </c>
      <c r="S9811" s="16" t="str">
        <f>TEXT(Ecom[[#This Row],[Dates]],"YYYY")</f>
        <v>2025</v>
      </c>
      <c r="T9811" s="16"/>
    </row>
    <row r="9812" spans="1:20" x14ac:dyDescent="0.25">
      <c r="A9812" t="s">
        <v>13</v>
      </c>
      <c r="B9812" s="16">
        <v>45670</v>
      </c>
      <c r="C9812" t="s">
        <v>14</v>
      </c>
      <c r="D9812" t="s">
        <v>15</v>
      </c>
      <c r="E9812" t="s">
        <v>94</v>
      </c>
      <c r="F9812" t="s">
        <v>95</v>
      </c>
      <c r="G9812">
        <v>97206</v>
      </c>
      <c r="H9812" t="s">
        <v>25</v>
      </c>
      <c r="I9812" t="s">
        <v>26</v>
      </c>
      <c r="J9812" t="s">
        <v>34</v>
      </c>
      <c r="K9812" s="6">
        <v>120.768</v>
      </c>
      <c r="L9812">
        <v>4</v>
      </c>
      <c r="M9812">
        <v>0.2</v>
      </c>
      <c r="N9812" s="6">
        <v>9.0576000000000008</v>
      </c>
      <c r="O9812" t="str">
        <f t="shared" si="459"/>
        <v/>
      </c>
      <c r="P9812" s="6">
        <f t="shared" si="460"/>
        <v>60.445999999999998</v>
      </c>
      <c r="Q9812">
        <f t="shared" si="461"/>
        <v>47.363450381069164</v>
      </c>
      <c r="R9812" s="16" t="str">
        <f>TEXT(Ecom[[#This Row],[Dates]],"mmm")</f>
        <v>Jan</v>
      </c>
      <c r="S9812" s="16" t="str">
        <f>TEXT(Ecom[[#This Row],[Dates]],"YYYY")</f>
        <v>2025</v>
      </c>
      <c r="T9812" s="16"/>
    </row>
    <row r="9813" spans="1:20" x14ac:dyDescent="0.25">
      <c r="A9813" t="s">
        <v>62</v>
      </c>
      <c r="B9813" s="16">
        <v>45996</v>
      </c>
      <c r="C9813" t="s">
        <v>14</v>
      </c>
      <c r="D9813" t="s">
        <v>15</v>
      </c>
      <c r="E9813" t="s">
        <v>615</v>
      </c>
      <c r="F9813" t="s">
        <v>132</v>
      </c>
      <c r="G9813">
        <v>7017</v>
      </c>
      <c r="H9813" t="s">
        <v>57</v>
      </c>
      <c r="I9813" t="s">
        <v>26</v>
      </c>
      <c r="J9813" t="s">
        <v>41</v>
      </c>
      <c r="K9813" s="6">
        <v>25.92</v>
      </c>
      <c r="L9813">
        <v>4</v>
      </c>
      <c r="M9813">
        <v>0</v>
      </c>
      <c r="N9813" s="6">
        <v>12.441599999999999</v>
      </c>
      <c r="O9813" t="str">
        <f t="shared" si="459"/>
        <v/>
      </c>
      <c r="P9813" s="6">
        <f t="shared" si="460"/>
        <v>88.506666666666661</v>
      </c>
      <c r="Q9813">
        <f t="shared" si="461"/>
        <v>71.236823225486816</v>
      </c>
      <c r="R9813" s="16" t="str">
        <f>TEXT(Ecom[[#This Row],[Dates]],"mmm")</f>
        <v>Dec</v>
      </c>
      <c r="S9813" s="16" t="str">
        <f>TEXT(Ecom[[#This Row],[Dates]],"YYYY")</f>
        <v>2025</v>
      </c>
      <c r="T9813" s="16"/>
    </row>
    <row r="9814" spans="1:20" x14ac:dyDescent="0.25">
      <c r="A9814" t="s">
        <v>62</v>
      </c>
      <c r="B9814" s="16">
        <v>46337</v>
      </c>
      <c r="C9814" t="s">
        <v>14</v>
      </c>
      <c r="D9814" t="s">
        <v>15</v>
      </c>
      <c r="E9814" t="s">
        <v>615</v>
      </c>
      <c r="F9814" t="s">
        <v>132</v>
      </c>
      <c r="G9814">
        <v>7017</v>
      </c>
      <c r="H9814" t="s">
        <v>57</v>
      </c>
      <c r="I9814" t="s">
        <v>26</v>
      </c>
      <c r="J9814" t="s">
        <v>34</v>
      </c>
      <c r="K9814" s="6">
        <v>34.65</v>
      </c>
      <c r="L9814">
        <v>3</v>
      </c>
      <c r="M9814">
        <v>0</v>
      </c>
      <c r="N9814" s="6">
        <v>9.702</v>
      </c>
      <c r="O9814" t="str">
        <f t="shared" si="459"/>
        <v/>
      </c>
      <c r="P9814" s="6">
        <f t="shared" si="460"/>
        <v>106.51666666666667</v>
      </c>
      <c r="Q9814">
        <f t="shared" si="461"/>
        <v>70.546134483177156</v>
      </c>
      <c r="R9814" s="16" t="str">
        <f>TEXT(Ecom[[#This Row],[Dates]],"mmm")</f>
        <v>Nov</v>
      </c>
      <c r="S9814" s="16" t="str">
        <f>TEXT(Ecom[[#This Row],[Dates]],"YYYY")</f>
        <v>2026</v>
      </c>
      <c r="T9814" s="16"/>
    </row>
    <row r="9815" spans="1:20" x14ac:dyDescent="0.25">
      <c r="A9815" t="s">
        <v>62</v>
      </c>
      <c r="B9815" s="16">
        <v>45700</v>
      </c>
      <c r="C9815" t="s">
        <v>14</v>
      </c>
      <c r="D9815" t="s">
        <v>15</v>
      </c>
      <c r="E9815" t="s">
        <v>615</v>
      </c>
      <c r="F9815" t="s">
        <v>132</v>
      </c>
      <c r="G9815">
        <v>7017</v>
      </c>
      <c r="H9815" t="s">
        <v>57</v>
      </c>
      <c r="I9815" t="s">
        <v>26</v>
      </c>
      <c r="J9815" t="s">
        <v>41</v>
      </c>
      <c r="K9815" s="6">
        <v>204.95</v>
      </c>
      <c r="L9815">
        <v>5</v>
      </c>
      <c r="M9815">
        <v>0</v>
      </c>
      <c r="N9815" s="6">
        <v>100.4255</v>
      </c>
      <c r="O9815" t="str">
        <f t="shared" si="459"/>
        <v/>
      </c>
      <c r="P9815" s="6">
        <f t="shared" si="460"/>
        <v>152.79599999999999</v>
      </c>
      <c r="Q9815">
        <f t="shared" si="461"/>
        <v>69.983323059987072</v>
      </c>
      <c r="R9815" s="16" t="str">
        <f>TEXT(Ecom[[#This Row],[Dates]],"mmm")</f>
        <v>Feb</v>
      </c>
      <c r="S9815" s="16" t="str">
        <f>TEXT(Ecom[[#This Row],[Dates]],"YYYY")</f>
        <v>2025</v>
      </c>
      <c r="T9815" s="16"/>
    </row>
    <row r="9816" spans="1:20" x14ac:dyDescent="0.25">
      <c r="A9816" t="s">
        <v>62</v>
      </c>
      <c r="B9816" s="16">
        <v>46011</v>
      </c>
      <c r="C9816" t="s">
        <v>14</v>
      </c>
      <c r="D9816" t="s">
        <v>15</v>
      </c>
      <c r="E9816" t="s">
        <v>615</v>
      </c>
      <c r="F9816" t="s">
        <v>132</v>
      </c>
      <c r="G9816">
        <v>7017</v>
      </c>
      <c r="H9816" t="s">
        <v>57</v>
      </c>
      <c r="I9816" t="s">
        <v>26</v>
      </c>
      <c r="J9816" t="s">
        <v>37</v>
      </c>
      <c r="K9816" s="6">
        <v>79.95</v>
      </c>
      <c r="L9816">
        <v>5</v>
      </c>
      <c r="M9816">
        <v>0</v>
      </c>
      <c r="N9816" s="6">
        <v>38.375999999999998</v>
      </c>
      <c r="O9816" t="str">
        <f t="shared" si="459"/>
        <v/>
      </c>
      <c r="P9816" s="6">
        <f t="shared" si="460"/>
        <v>256.79933333333332</v>
      </c>
      <c r="Q9816">
        <f t="shared" si="461"/>
        <v>151.45683556954683</v>
      </c>
      <c r="R9816" s="16" t="str">
        <f>TEXT(Ecom[[#This Row],[Dates]],"mmm")</f>
        <v>Dec</v>
      </c>
      <c r="S9816" s="16" t="str">
        <f>TEXT(Ecom[[#This Row],[Dates]],"YYYY")</f>
        <v>2025</v>
      </c>
      <c r="T9816" s="16"/>
    </row>
    <row r="9817" spans="1:20" x14ac:dyDescent="0.25">
      <c r="A9817" t="s">
        <v>28</v>
      </c>
      <c r="B9817" s="16">
        <v>46109</v>
      </c>
      <c r="C9817" t="s">
        <v>22</v>
      </c>
      <c r="D9817" t="s">
        <v>15</v>
      </c>
      <c r="E9817" t="s">
        <v>158</v>
      </c>
      <c r="F9817" t="s">
        <v>30</v>
      </c>
      <c r="G9817">
        <v>33710</v>
      </c>
      <c r="H9817" t="s">
        <v>18</v>
      </c>
      <c r="I9817" t="s">
        <v>26</v>
      </c>
      <c r="J9817" t="s">
        <v>41</v>
      </c>
      <c r="K9817" s="6">
        <v>173.488</v>
      </c>
      <c r="L9817">
        <v>7</v>
      </c>
      <c r="M9817">
        <v>0.2</v>
      </c>
      <c r="N9817" s="6">
        <v>54.215000000000003</v>
      </c>
      <c r="O9817" t="str">
        <f t="shared" si="459"/>
        <v/>
      </c>
      <c r="P9817" s="6">
        <f t="shared" si="460"/>
        <v>287.88533333333334</v>
      </c>
      <c r="Q9817">
        <f t="shared" si="461"/>
        <v>164.58292957745132</v>
      </c>
      <c r="R9817" s="16" t="str">
        <f>TEXT(Ecom[[#This Row],[Dates]],"mmm")</f>
        <v>Mar</v>
      </c>
      <c r="S9817" s="16" t="str">
        <f>TEXT(Ecom[[#This Row],[Dates]],"YYYY")</f>
        <v>2026</v>
      </c>
      <c r="T9817" s="16"/>
    </row>
    <row r="9818" spans="1:20" x14ac:dyDescent="0.25">
      <c r="A9818" t="s">
        <v>28</v>
      </c>
      <c r="B9818" s="16">
        <v>45782</v>
      </c>
      <c r="C9818" t="s">
        <v>22</v>
      </c>
      <c r="D9818" t="s">
        <v>15</v>
      </c>
      <c r="E9818" t="s">
        <v>158</v>
      </c>
      <c r="F9818" t="s">
        <v>30</v>
      </c>
      <c r="G9818">
        <v>33710</v>
      </c>
      <c r="H9818" t="s">
        <v>18</v>
      </c>
      <c r="I9818" t="s">
        <v>26</v>
      </c>
      <c r="J9818" t="s">
        <v>32</v>
      </c>
      <c r="K9818" s="6">
        <v>516.96</v>
      </c>
      <c r="L9818">
        <v>4</v>
      </c>
      <c r="M9818">
        <v>0.2</v>
      </c>
      <c r="N9818" s="6">
        <v>-6.4619999999999997</v>
      </c>
      <c r="O9818">
        <f t="shared" si="459"/>
        <v>-6.4619999999999997</v>
      </c>
      <c r="P9818" s="6">
        <f t="shared" si="460"/>
        <v>231.53866666666667</v>
      </c>
      <c r="Q9818">
        <f t="shared" si="461"/>
        <v>210.08302656172236</v>
      </c>
      <c r="R9818" s="16" t="str">
        <f>TEXT(Ecom[[#This Row],[Dates]],"mmm")</f>
        <v>May</v>
      </c>
      <c r="S9818" s="16" t="str">
        <f>TEXT(Ecom[[#This Row],[Dates]],"YYYY")</f>
        <v>2025</v>
      </c>
      <c r="T9818" s="16"/>
    </row>
    <row r="9819" spans="1:20" x14ac:dyDescent="0.25">
      <c r="A9819" t="s">
        <v>28</v>
      </c>
      <c r="B9819" s="16">
        <v>46174</v>
      </c>
      <c r="C9819" t="s">
        <v>22</v>
      </c>
      <c r="D9819" t="s">
        <v>15</v>
      </c>
      <c r="E9819" t="s">
        <v>158</v>
      </c>
      <c r="F9819" t="s">
        <v>30</v>
      </c>
      <c r="G9819">
        <v>33710</v>
      </c>
      <c r="H9819" t="s">
        <v>18</v>
      </c>
      <c r="I9819" t="s">
        <v>19</v>
      </c>
      <c r="J9819" t="s">
        <v>33</v>
      </c>
      <c r="K9819" s="6">
        <v>173.208</v>
      </c>
      <c r="L9819">
        <v>7</v>
      </c>
      <c r="M9819">
        <v>0.2</v>
      </c>
      <c r="N9819" s="6">
        <v>45.467100000000002</v>
      </c>
      <c r="O9819" t="str">
        <f t="shared" si="459"/>
        <v/>
      </c>
      <c r="P9819" s="6">
        <f t="shared" si="460"/>
        <v>62.218666666666671</v>
      </c>
      <c r="Q9819">
        <f t="shared" si="461"/>
        <v>150.05919737371798</v>
      </c>
      <c r="R9819" s="16" t="str">
        <f>TEXT(Ecom[[#This Row],[Dates]],"mmm")</f>
        <v>Jun</v>
      </c>
      <c r="S9819" s="16" t="str">
        <f>TEXT(Ecom[[#This Row],[Dates]],"YYYY")</f>
        <v>2026</v>
      </c>
      <c r="T9819" s="16"/>
    </row>
    <row r="9820" spans="1:20" x14ac:dyDescent="0.25">
      <c r="A9820" t="s">
        <v>28</v>
      </c>
      <c r="B9820" s="16">
        <v>46374</v>
      </c>
      <c r="C9820" t="s">
        <v>22</v>
      </c>
      <c r="D9820" t="s">
        <v>15</v>
      </c>
      <c r="E9820" t="s">
        <v>158</v>
      </c>
      <c r="F9820" t="s">
        <v>30</v>
      </c>
      <c r="G9820">
        <v>33710</v>
      </c>
      <c r="H9820" t="s">
        <v>18</v>
      </c>
      <c r="I9820" t="s">
        <v>26</v>
      </c>
      <c r="J9820" t="s">
        <v>34</v>
      </c>
      <c r="K9820" s="6">
        <v>4.4480000000000004</v>
      </c>
      <c r="L9820">
        <v>2</v>
      </c>
      <c r="M9820">
        <v>0.2</v>
      </c>
      <c r="N9820" s="6">
        <v>0.33360000000000001</v>
      </c>
      <c r="O9820" t="str">
        <f t="shared" si="459"/>
        <v/>
      </c>
      <c r="P9820" s="6">
        <f t="shared" si="460"/>
        <v>18.562666666666669</v>
      </c>
      <c r="Q9820">
        <f t="shared" si="461"/>
        <v>135.35510516497789</v>
      </c>
      <c r="R9820" s="16" t="str">
        <f>TEXT(Ecom[[#This Row],[Dates]],"mmm")</f>
        <v>Dec</v>
      </c>
      <c r="S9820" s="16" t="str">
        <f>TEXT(Ecom[[#This Row],[Dates]],"YYYY")</f>
        <v>2026</v>
      </c>
      <c r="T9820" s="16"/>
    </row>
    <row r="9821" spans="1:20" x14ac:dyDescent="0.25">
      <c r="A9821" t="s">
        <v>28</v>
      </c>
      <c r="B9821" s="16">
        <v>46035</v>
      </c>
      <c r="C9821" t="s">
        <v>22</v>
      </c>
      <c r="D9821" t="s">
        <v>15</v>
      </c>
      <c r="E9821" t="s">
        <v>158</v>
      </c>
      <c r="F9821" t="s">
        <v>30</v>
      </c>
      <c r="G9821">
        <v>33710</v>
      </c>
      <c r="H9821" t="s">
        <v>18</v>
      </c>
      <c r="I9821" t="s">
        <v>26</v>
      </c>
      <c r="J9821" t="s">
        <v>27</v>
      </c>
      <c r="K9821" s="6">
        <v>9</v>
      </c>
      <c r="L9821">
        <v>3</v>
      </c>
      <c r="M9821">
        <v>0.2</v>
      </c>
      <c r="N9821" s="6">
        <v>3.15</v>
      </c>
      <c r="O9821" t="str">
        <f t="shared" si="459"/>
        <v/>
      </c>
      <c r="P9821" s="6">
        <f t="shared" si="460"/>
        <v>23.168000000000003</v>
      </c>
      <c r="Q9821">
        <f t="shared" si="461"/>
        <v>33.748539778562055</v>
      </c>
      <c r="R9821" s="16" t="str">
        <f>TEXT(Ecom[[#This Row],[Dates]],"mmm")</f>
        <v>Jan</v>
      </c>
      <c r="S9821" s="16" t="str">
        <f>TEXT(Ecom[[#This Row],[Dates]],"YYYY")</f>
        <v>2026</v>
      </c>
      <c r="T9821" s="16"/>
    </row>
    <row r="9822" spans="1:20" x14ac:dyDescent="0.25">
      <c r="A9822" t="s">
        <v>28</v>
      </c>
      <c r="B9822" s="16">
        <v>45695</v>
      </c>
      <c r="C9822" t="s">
        <v>22</v>
      </c>
      <c r="D9822" t="s">
        <v>15</v>
      </c>
      <c r="E9822" t="s">
        <v>158</v>
      </c>
      <c r="F9822" t="s">
        <v>30</v>
      </c>
      <c r="G9822">
        <v>33710</v>
      </c>
      <c r="H9822" t="s">
        <v>18</v>
      </c>
      <c r="I9822" t="s">
        <v>26</v>
      </c>
      <c r="J9822" t="s">
        <v>41</v>
      </c>
      <c r="K9822" s="6">
        <v>42.24</v>
      </c>
      <c r="L9822">
        <v>10</v>
      </c>
      <c r="M9822">
        <v>0.2</v>
      </c>
      <c r="N9822" s="6">
        <v>13.2</v>
      </c>
      <c r="O9822" t="str">
        <f t="shared" si="459"/>
        <v/>
      </c>
      <c r="P9822" s="6">
        <f t="shared" si="460"/>
        <v>71.137999999999991</v>
      </c>
      <c r="Q9822">
        <f t="shared" si="461"/>
        <v>49.231850509528819</v>
      </c>
      <c r="R9822" s="16" t="str">
        <f>TEXT(Ecom[[#This Row],[Dates]],"mmm")</f>
        <v>Feb</v>
      </c>
      <c r="S9822" s="16" t="str">
        <f>TEXT(Ecom[[#This Row],[Dates]],"YYYY")</f>
        <v>2025</v>
      </c>
      <c r="T9822" s="16"/>
    </row>
    <row r="9823" spans="1:20" x14ac:dyDescent="0.25">
      <c r="A9823" t="s">
        <v>28</v>
      </c>
      <c r="B9823" s="16">
        <v>45725</v>
      </c>
      <c r="C9823" t="s">
        <v>22</v>
      </c>
      <c r="D9823" t="s">
        <v>15</v>
      </c>
      <c r="E9823" t="s">
        <v>158</v>
      </c>
      <c r="F9823" t="s">
        <v>30</v>
      </c>
      <c r="G9823">
        <v>33710</v>
      </c>
      <c r="H9823" t="s">
        <v>18</v>
      </c>
      <c r="I9823" t="s">
        <v>26</v>
      </c>
      <c r="J9823" t="s">
        <v>37</v>
      </c>
      <c r="K9823" s="6">
        <v>18.263999999999999</v>
      </c>
      <c r="L9823">
        <v>2</v>
      </c>
      <c r="M9823">
        <v>0.7</v>
      </c>
      <c r="N9823" s="6">
        <v>-13.393599999999999</v>
      </c>
      <c r="O9823">
        <f t="shared" si="459"/>
        <v>-13.393599999999999</v>
      </c>
      <c r="P9823" s="6">
        <f t="shared" si="460"/>
        <v>88.038000000000011</v>
      </c>
      <c r="Q9823">
        <f t="shared" si="461"/>
        <v>47.380512182401191</v>
      </c>
      <c r="R9823" s="16" t="str">
        <f>TEXT(Ecom[[#This Row],[Dates]],"mmm")</f>
        <v>Mar</v>
      </c>
      <c r="S9823" s="16" t="str">
        <f>TEXT(Ecom[[#This Row],[Dates]],"YYYY")</f>
        <v>2025</v>
      </c>
      <c r="T9823" s="16"/>
    </row>
    <row r="9824" spans="1:20" x14ac:dyDescent="0.25">
      <c r="A9824" t="s">
        <v>28</v>
      </c>
      <c r="B9824" s="16">
        <v>46003</v>
      </c>
      <c r="C9824" t="s">
        <v>14</v>
      </c>
      <c r="D9824" t="s">
        <v>15</v>
      </c>
      <c r="E9824" t="s">
        <v>52</v>
      </c>
      <c r="F9824" t="s">
        <v>24</v>
      </c>
      <c r="G9824">
        <v>94122</v>
      </c>
      <c r="H9824" t="s">
        <v>25</v>
      </c>
      <c r="I9824" t="s">
        <v>26</v>
      </c>
      <c r="J9824" t="s">
        <v>38</v>
      </c>
      <c r="K9824" s="6">
        <v>152.91</v>
      </c>
      <c r="L9824">
        <v>3</v>
      </c>
      <c r="M9824">
        <v>0</v>
      </c>
      <c r="N9824" s="6">
        <v>42.814799999999998</v>
      </c>
      <c r="O9824" t="str">
        <f t="shared" si="459"/>
        <v/>
      </c>
      <c r="P9824" s="6">
        <f t="shared" si="460"/>
        <v>87.902000000000001</v>
      </c>
      <c r="Q9824">
        <f t="shared" si="461"/>
        <v>62.228427865941356</v>
      </c>
      <c r="R9824" s="16" t="str">
        <f>TEXT(Ecom[[#This Row],[Dates]],"mmm")</f>
        <v>Dec</v>
      </c>
      <c r="S9824" s="16" t="str">
        <f>TEXT(Ecom[[#This Row],[Dates]],"YYYY")</f>
        <v>2025</v>
      </c>
      <c r="T9824" s="16"/>
    </row>
    <row r="9825" spans="1:20" x14ac:dyDescent="0.25">
      <c r="A9825" t="s">
        <v>28</v>
      </c>
      <c r="B9825" s="16">
        <v>46374</v>
      </c>
      <c r="C9825" t="s">
        <v>14</v>
      </c>
      <c r="D9825" t="s">
        <v>15</v>
      </c>
      <c r="E9825" t="s">
        <v>52</v>
      </c>
      <c r="F9825" t="s">
        <v>24</v>
      </c>
      <c r="G9825">
        <v>94122</v>
      </c>
      <c r="H9825" t="s">
        <v>25</v>
      </c>
      <c r="I9825" t="s">
        <v>26</v>
      </c>
      <c r="J9825" t="s">
        <v>41</v>
      </c>
      <c r="K9825" s="6">
        <v>92.94</v>
      </c>
      <c r="L9825">
        <v>3</v>
      </c>
      <c r="M9825">
        <v>0</v>
      </c>
      <c r="N9825" s="6">
        <v>41.823</v>
      </c>
      <c r="O9825" t="str">
        <f t="shared" si="459"/>
        <v/>
      </c>
      <c r="P9825" s="6">
        <f t="shared" si="460"/>
        <v>52.411999999999999</v>
      </c>
      <c r="Q9825">
        <f t="shared" si="461"/>
        <v>40.686347030259014</v>
      </c>
      <c r="R9825" s="16" t="str">
        <f>TEXT(Ecom[[#This Row],[Dates]],"mmm")</f>
        <v>Dec</v>
      </c>
      <c r="S9825" s="16" t="str">
        <f>TEXT(Ecom[[#This Row],[Dates]],"YYYY")</f>
        <v>2026</v>
      </c>
      <c r="T9825" s="16"/>
    </row>
    <row r="9826" spans="1:20" x14ac:dyDescent="0.25">
      <c r="A9826" t="s">
        <v>28</v>
      </c>
      <c r="B9826" s="16">
        <v>46321</v>
      </c>
      <c r="C9826" t="s">
        <v>14</v>
      </c>
      <c r="D9826" t="s">
        <v>15</v>
      </c>
      <c r="E9826" t="s">
        <v>52</v>
      </c>
      <c r="F9826" t="s">
        <v>24</v>
      </c>
      <c r="G9826">
        <v>94122</v>
      </c>
      <c r="H9826" t="s">
        <v>25</v>
      </c>
      <c r="I9826" t="s">
        <v>26</v>
      </c>
      <c r="J9826" t="s">
        <v>37</v>
      </c>
      <c r="K9826" s="6">
        <v>17.856000000000002</v>
      </c>
      <c r="L9826">
        <v>4</v>
      </c>
      <c r="M9826">
        <v>0.2</v>
      </c>
      <c r="N9826" s="6">
        <v>6.2496</v>
      </c>
      <c r="O9826" t="str">
        <f t="shared" si="459"/>
        <v/>
      </c>
      <c r="P9826" s="6">
        <f t="shared" si="460"/>
        <v>86.477333333333334</v>
      </c>
      <c r="Q9826">
        <f t="shared" si="461"/>
        <v>74.7190576800363</v>
      </c>
      <c r="R9826" s="16" t="str">
        <f>TEXT(Ecom[[#This Row],[Dates]],"mmm")</f>
        <v>Oct</v>
      </c>
      <c r="S9826" s="16" t="str">
        <f>TEXT(Ecom[[#This Row],[Dates]],"YYYY")</f>
        <v>2026</v>
      </c>
      <c r="T9826" s="16"/>
    </row>
    <row r="9827" spans="1:20" x14ac:dyDescent="0.25">
      <c r="A9827" t="s">
        <v>28</v>
      </c>
      <c r="B9827" s="16">
        <v>46316</v>
      </c>
      <c r="C9827" t="s">
        <v>14</v>
      </c>
      <c r="D9827" t="s">
        <v>15</v>
      </c>
      <c r="E9827" t="s">
        <v>52</v>
      </c>
      <c r="F9827" t="s">
        <v>24</v>
      </c>
      <c r="G9827">
        <v>94122</v>
      </c>
      <c r="H9827" t="s">
        <v>25</v>
      </c>
      <c r="I9827" t="s">
        <v>26</v>
      </c>
      <c r="J9827" t="s">
        <v>37</v>
      </c>
      <c r="K9827" s="6">
        <v>46.44</v>
      </c>
      <c r="L9827">
        <v>3</v>
      </c>
      <c r="M9827">
        <v>0.2</v>
      </c>
      <c r="N9827" s="6">
        <v>15.093</v>
      </c>
      <c r="O9827" t="str">
        <f t="shared" si="459"/>
        <v/>
      </c>
      <c r="P9827" s="6">
        <f t="shared" si="460"/>
        <v>123.62533333333333</v>
      </c>
      <c r="Q9827">
        <f t="shared" si="461"/>
        <v>62.914154389282849</v>
      </c>
      <c r="R9827" s="16" t="str">
        <f>TEXT(Ecom[[#This Row],[Dates]],"mmm")</f>
        <v>Oct</v>
      </c>
      <c r="S9827" s="16" t="str">
        <f>TEXT(Ecom[[#This Row],[Dates]],"YYYY")</f>
        <v>2026</v>
      </c>
      <c r="T9827" s="16"/>
    </row>
    <row r="9828" spans="1:20" x14ac:dyDescent="0.25">
      <c r="A9828" t="s">
        <v>28</v>
      </c>
      <c r="B9828" s="16">
        <v>46140</v>
      </c>
      <c r="C9828" t="s">
        <v>14</v>
      </c>
      <c r="D9828" t="s">
        <v>15</v>
      </c>
      <c r="E9828" t="s">
        <v>52</v>
      </c>
      <c r="F9828" t="s">
        <v>24</v>
      </c>
      <c r="G9828">
        <v>94122</v>
      </c>
      <c r="H9828" t="s">
        <v>25</v>
      </c>
      <c r="I9828" t="s">
        <v>19</v>
      </c>
      <c r="J9828" t="s">
        <v>21</v>
      </c>
      <c r="K9828" s="6">
        <v>195.136</v>
      </c>
      <c r="L9828">
        <v>4</v>
      </c>
      <c r="M9828">
        <v>0.2</v>
      </c>
      <c r="N9828" s="6">
        <v>-12.196</v>
      </c>
      <c r="O9828">
        <f t="shared" si="459"/>
        <v>-12.196</v>
      </c>
      <c r="P9828" s="6">
        <f t="shared" si="460"/>
        <v>112.00133333333333</v>
      </c>
      <c r="Q9828">
        <f t="shared" si="461"/>
        <v>85.490276499728324</v>
      </c>
      <c r="R9828" s="16" t="str">
        <f>TEXT(Ecom[[#This Row],[Dates]],"mmm")</f>
        <v>Apr</v>
      </c>
      <c r="S9828" s="16" t="str">
        <f>TEXT(Ecom[[#This Row],[Dates]],"YYYY")</f>
        <v>2026</v>
      </c>
      <c r="T9828" s="16"/>
    </row>
    <row r="9829" spans="1:20" x14ac:dyDescent="0.25">
      <c r="A9829" t="s">
        <v>28</v>
      </c>
      <c r="B9829" s="16">
        <v>45881</v>
      </c>
      <c r="C9829" t="s">
        <v>22</v>
      </c>
      <c r="D9829" t="s">
        <v>15</v>
      </c>
      <c r="E9829" t="s">
        <v>75</v>
      </c>
      <c r="F9829" t="s">
        <v>76</v>
      </c>
      <c r="G9829">
        <v>10035</v>
      </c>
      <c r="H9829" t="s">
        <v>57</v>
      </c>
      <c r="I9829" t="s">
        <v>26</v>
      </c>
      <c r="J9829" t="s">
        <v>32</v>
      </c>
      <c r="K9829" s="6">
        <v>129.30000000000001</v>
      </c>
      <c r="L9829">
        <v>2</v>
      </c>
      <c r="M9829">
        <v>0</v>
      </c>
      <c r="N9829" s="6">
        <v>6.4649999999999999</v>
      </c>
      <c r="O9829" t="str">
        <f t="shared" si="459"/>
        <v/>
      </c>
      <c r="P9829" s="6">
        <f t="shared" si="460"/>
        <v>127.74000000000001</v>
      </c>
      <c r="Q9829">
        <f t="shared" si="461"/>
        <v>88.043487039496981</v>
      </c>
      <c r="R9829" s="16" t="str">
        <f>TEXT(Ecom[[#This Row],[Dates]],"mmm")</f>
        <v>Aug</v>
      </c>
      <c r="S9829" s="16" t="str">
        <f>TEXT(Ecom[[#This Row],[Dates]],"YYYY")</f>
        <v>2025</v>
      </c>
      <c r="T9829" s="16"/>
    </row>
    <row r="9830" spans="1:20" x14ac:dyDescent="0.25">
      <c r="A9830" t="s">
        <v>28</v>
      </c>
      <c r="B9830" s="16">
        <v>45855</v>
      </c>
      <c r="C9830" t="s">
        <v>22</v>
      </c>
      <c r="D9830" t="s">
        <v>15</v>
      </c>
      <c r="E9830" t="s">
        <v>75</v>
      </c>
      <c r="F9830" t="s">
        <v>76</v>
      </c>
      <c r="G9830">
        <v>10035</v>
      </c>
      <c r="H9830" t="s">
        <v>57</v>
      </c>
      <c r="I9830" t="s">
        <v>26</v>
      </c>
      <c r="J9830" t="s">
        <v>37</v>
      </c>
      <c r="K9830" s="6">
        <v>11.568</v>
      </c>
      <c r="L9830">
        <v>3</v>
      </c>
      <c r="M9830">
        <v>0.2</v>
      </c>
      <c r="N9830" s="6">
        <v>3.7595999999999998</v>
      </c>
      <c r="O9830" t="str">
        <f t="shared" si="459"/>
        <v/>
      </c>
      <c r="P9830" s="6">
        <f t="shared" si="460"/>
        <v>191.29600000000002</v>
      </c>
      <c r="Q9830">
        <f t="shared" si="461"/>
        <v>115.15098577149979</v>
      </c>
      <c r="R9830" s="16" t="str">
        <f>TEXT(Ecom[[#This Row],[Dates]],"mmm")</f>
        <v>Jul</v>
      </c>
      <c r="S9830" s="16" t="str">
        <f>TEXT(Ecom[[#This Row],[Dates]],"YYYY")</f>
        <v>2025</v>
      </c>
      <c r="T9830" s="16"/>
    </row>
    <row r="9831" spans="1:20" x14ac:dyDescent="0.25">
      <c r="A9831" t="s">
        <v>28</v>
      </c>
      <c r="B9831" s="16">
        <v>46018</v>
      </c>
      <c r="C9831" t="s">
        <v>14</v>
      </c>
      <c r="D9831" t="s">
        <v>15</v>
      </c>
      <c r="E9831" t="s">
        <v>99</v>
      </c>
      <c r="F9831" t="s">
        <v>40</v>
      </c>
      <c r="G9831">
        <v>28205</v>
      </c>
      <c r="H9831" t="s">
        <v>18</v>
      </c>
      <c r="I9831" t="s">
        <v>19</v>
      </c>
      <c r="J9831" t="s">
        <v>21</v>
      </c>
      <c r="K9831" s="6">
        <v>242.352</v>
      </c>
      <c r="L9831">
        <v>3</v>
      </c>
      <c r="M9831">
        <v>0.2</v>
      </c>
      <c r="N9831" s="6">
        <v>15.147</v>
      </c>
      <c r="O9831" t="str">
        <f t="shared" si="459"/>
        <v/>
      </c>
      <c r="P9831" s="6">
        <f t="shared" si="460"/>
        <v>190.31466666666668</v>
      </c>
      <c r="Q9831">
        <f t="shared" si="461"/>
        <v>144.57281035494168</v>
      </c>
      <c r="R9831" s="16" t="str">
        <f>TEXT(Ecom[[#This Row],[Dates]],"mmm")</f>
        <v>Dec</v>
      </c>
      <c r="S9831" s="16" t="str">
        <f>TEXT(Ecom[[#This Row],[Dates]],"YYYY")</f>
        <v>2025</v>
      </c>
      <c r="T9831" s="16"/>
    </row>
    <row r="9832" spans="1:20" x14ac:dyDescent="0.25">
      <c r="A9832" t="s">
        <v>13</v>
      </c>
      <c r="B9832" s="16">
        <v>45853</v>
      </c>
      <c r="C9832" t="s">
        <v>14</v>
      </c>
      <c r="D9832" t="s">
        <v>15</v>
      </c>
      <c r="E9832" t="s">
        <v>578</v>
      </c>
      <c r="F9832" t="s">
        <v>46</v>
      </c>
      <c r="G9832">
        <v>77705</v>
      </c>
      <c r="H9832" t="s">
        <v>47</v>
      </c>
      <c r="I9832" t="s">
        <v>35</v>
      </c>
      <c r="J9832" t="s">
        <v>59</v>
      </c>
      <c r="K9832" s="6">
        <v>319.96800000000002</v>
      </c>
      <c r="L9832">
        <v>4</v>
      </c>
      <c r="M9832">
        <v>0.2</v>
      </c>
      <c r="N9832" s="6">
        <v>95.990399999999994</v>
      </c>
      <c r="O9832" t="str">
        <f t="shared" si="459"/>
        <v/>
      </c>
      <c r="P9832" s="6">
        <f t="shared" si="460"/>
        <v>110.85866666666668</v>
      </c>
      <c r="Q9832">
        <f t="shared" si="461"/>
        <v>142.58351507436953</v>
      </c>
      <c r="R9832" s="16" t="str">
        <f>TEXT(Ecom[[#This Row],[Dates]],"mmm")</f>
        <v>Jul</v>
      </c>
      <c r="S9832" s="16" t="str">
        <f>TEXT(Ecom[[#This Row],[Dates]],"YYYY")</f>
        <v>2025</v>
      </c>
      <c r="T9832" s="16"/>
    </row>
    <row r="9833" spans="1:20" x14ac:dyDescent="0.25">
      <c r="A9833" t="s">
        <v>13</v>
      </c>
      <c r="B9833" s="16">
        <v>45703</v>
      </c>
      <c r="C9833" t="s">
        <v>14</v>
      </c>
      <c r="D9833" t="s">
        <v>15</v>
      </c>
      <c r="E9833" t="s">
        <v>578</v>
      </c>
      <c r="F9833" t="s">
        <v>46</v>
      </c>
      <c r="G9833">
        <v>77705</v>
      </c>
      <c r="H9833" t="s">
        <v>47</v>
      </c>
      <c r="I9833" t="s">
        <v>19</v>
      </c>
      <c r="J9833" t="s">
        <v>33</v>
      </c>
      <c r="K9833" s="6">
        <v>8.6240000000000006</v>
      </c>
      <c r="L9833">
        <v>7</v>
      </c>
      <c r="M9833">
        <v>0.6</v>
      </c>
      <c r="N9833" s="6">
        <v>-2.5872000000000002</v>
      </c>
      <c r="O9833">
        <f t="shared" si="459"/>
        <v>-2.5872000000000002</v>
      </c>
      <c r="P9833" s="6">
        <f t="shared" si="460"/>
        <v>302.85066666666665</v>
      </c>
      <c r="Q9833">
        <f t="shared" si="461"/>
        <v>363.4067485950755</v>
      </c>
      <c r="R9833" s="16" t="str">
        <f>TEXT(Ecom[[#This Row],[Dates]],"mmm")</f>
        <v>Feb</v>
      </c>
      <c r="S9833" s="16" t="str">
        <f>TEXT(Ecom[[#This Row],[Dates]],"YYYY")</f>
        <v>2025</v>
      </c>
      <c r="T9833" s="16"/>
    </row>
    <row r="9834" spans="1:20" x14ac:dyDescent="0.25">
      <c r="A9834" t="s">
        <v>13</v>
      </c>
      <c r="B9834" s="16">
        <v>46297</v>
      </c>
      <c r="C9834" t="s">
        <v>14</v>
      </c>
      <c r="D9834" t="s">
        <v>15</v>
      </c>
      <c r="E9834" t="s">
        <v>135</v>
      </c>
      <c r="F9834" t="s">
        <v>46</v>
      </c>
      <c r="G9834">
        <v>75220</v>
      </c>
      <c r="H9834" t="s">
        <v>47</v>
      </c>
      <c r="I9834" t="s">
        <v>26</v>
      </c>
      <c r="J9834" t="s">
        <v>41</v>
      </c>
      <c r="K9834" s="6">
        <v>3.984</v>
      </c>
      <c r="L9834">
        <v>1</v>
      </c>
      <c r="M9834">
        <v>0.2</v>
      </c>
      <c r="N9834" s="6">
        <v>1.4441999999999999</v>
      </c>
      <c r="O9834" t="str">
        <f t="shared" si="459"/>
        <v/>
      </c>
      <c r="P9834" s="6">
        <f t="shared" si="460"/>
        <v>304.64266666666668</v>
      </c>
      <c r="Q9834">
        <f t="shared" si="461"/>
        <v>386.28791339563747</v>
      </c>
      <c r="R9834" s="16" t="str">
        <f>TEXT(Ecom[[#This Row],[Dates]],"mmm")</f>
        <v>Oct</v>
      </c>
      <c r="S9834" s="16" t="str">
        <f>TEXT(Ecom[[#This Row],[Dates]],"YYYY")</f>
        <v>2026</v>
      </c>
      <c r="T9834" s="16"/>
    </row>
    <row r="9835" spans="1:20" x14ac:dyDescent="0.25">
      <c r="A9835" t="s">
        <v>28</v>
      </c>
      <c r="B9835" s="16">
        <v>45743</v>
      </c>
      <c r="C9835" t="s">
        <v>22</v>
      </c>
      <c r="D9835" t="s">
        <v>15</v>
      </c>
      <c r="E9835" t="s">
        <v>82</v>
      </c>
      <c r="F9835" t="s">
        <v>104</v>
      </c>
      <c r="G9835">
        <v>45503</v>
      </c>
      <c r="H9835" t="s">
        <v>57</v>
      </c>
      <c r="I9835" t="s">
        <v>35</v>
      </c>
      <c r="J9835" t="s">
        <v>59</v>
      </c>
      <c r="K9835" s="6">
        <v>895.94399999999996</v>
      </c>
      <c r="L9835">
        <v>7</v>
      </c>
      <c r="M9835">
        <v>0.2</v>
      </c>
      <c r="N9835" s="6">
        <v>190.38810000000001</v>
      </c>
      <c r="O9835" t="str">
        <f t="shared" si="459"/>
        <v/>
      </c>
      <c r="P9835" s="6">
        <f t="shared" si="460"/>
        <v>308.77866666666665</v>
      </c>
      <c r="Q9835">
        <f t="shared" si="461"/>
        <v>417.0223113839354</v>
      </c>
      <c r="R9835" s="16" t="str">
        <f>TEXT(Ecom[[#This Row],[Dates]],"mmm")</f>
        <v>Mar</v>
      </c>
      <c r="S9835" s="16" t="str">
        <f>TEXT(Ecom[[#This Row],[Dates]],"YYYY")</f>
        <v>2025</v>
      </c>
      <c r="T9835" s="16"/>
    </row>
    <row r="9836" spans="1:20" x14ac:dyDescent="0.25">
      <c r="A9836" t="s">
        <v>62</v>
      </c>
      <c r="B9836" s="16">
        <v>46253</v>
      </c>
      <c r="C9836" t="s">
        <v>14</v>
      </c>
      <c r="D9836" t="s">
        <v>15</v>
      </c>
      <c r="E9836" t="s">
        <v>274</v>
      </c>
      <c r="F9836" t="s">
        <v>46</v>
      </c>
      <c r="G9836">
        <v>77571</v>
      </c>
      <c r="H9836" t="s">
        <v>47</v>
      </c>
      <c r="I9836" t="s">
        <v>19</v>
      </c>
      <c r="J9836" t="s">
        <v>33</v>
      </c>
      <c r="K9836" s="6">
        <v>14</v>
      </c>
      <c r="L9836">
        <v>4</v>
      </c>
      <c r="M9836">
        <v>0.6</v>
      </c>
      <c r="N9836" s="6">
        <v>-6.3</v>
      </c>
      <c r="O9836">
        <f t="shared" si="459"/>
        <v>-6.3</v>
      </c>
      <c r="P9836" s="6">
        <f t="shared" si="460"/>
        <v>13.764000000000001</v>
      </c>
      <c r="Q9836">
        <f t="shared" si="461"/>
        <v>238.02753694167095</v>
      </c>
      <c r="R9836" s="16" t="str">
        <f>TEXT(Ecom[[#This Row],[Dates]],"mmm")</f>
        <v>Aug</v>
      </c>
      <c r="S9836" s="16" t="str">
        <f>TEXT(Ecom[[#This Row],[Dates]],"YYYY")</f>
        <v>2026</v>
      </c>
      <c r="T9836" s="16"/>
    </row>
    <row r="9837" spans="1:20" x14ac:dyDescent="0.25">
      <c r="A9837" t="s">
        <v>62</v>
      </c>
      <c r="B9837" s="16">
        <v>45979</v>
      </c>
      <c r="C9837" t="s">
        <v>14</v>
      </c>
      <c r="D9837" t="s">
        <v>15</v>
      </c>
      <c r="E9837" t="s">
        <v>274</v>
      </c>
      <c r="F9837" t="s">
        <v>46</v>
      </c>
      <c r="G9837">
        <v>77571</v>
      </c>
      <c r="H9837" t="s">
        <v>47</v>
      </c>
      <c r="I9837" t="s">
        <v>26</v>
      </c>
      <c r="J9837" t="s">
        <v>37</v>
      </c>
      <c r="K9837" s="6">
        <v>16.391999999999999</v>
      </c>
      <c r="L9837">
        <v>2</v>
      </c>
      <c r="M9837">
        <v>0.8</v>
      </c>
      <c r="N9837" s="6">
        <v>-26.2272</v>
      </c>
      <c r="O9837">
        <f t="shared" si="459"/>
        <v>-26.2272</v>
      </c>
      <c r="P9837" s="6">
        <f t="shared" si="460"/>
        <v>18.964000000000002</v>
      </c>
      <c r="Q9837">
        <f t="shared" si="461"/>
        <v>168.92926511456844</v>
      </c>
      <c r="R9837" s="16" t="str">
        <f>TEXT(Ecom[[#This Row],[Dates]],"mmm")</f>
        <v>Nov</v>
      </c>
      <c r="S9837" s="16" t="str">
        <f>TEXT(Ecom[[#This Row],[Dates]],"YYYY")</f>
        <v>2025</v>
      </c>
      <c r="T9837" s="16"/>
    </row>
    <row r="9838" spans="1:20" x14ac:dyDescent="0.25">
      <c r="A9838" t="s">
        <v>28</v>
      </c>
      <c r="B9838" s="16">
        <v>45685</v>
      </c>
      <c r="C9838" t="s">
        <v>14</v>
      </c>
      <c r="D9838" t="s">
        <v>15</v>
      </c>
      <c r="E9838" t="s">
        <v>159</v>
      </c>
      <c r="F9838" t="s">
        <v>24</v>
      </c>
      <c r="G9838">
        <v>90805</v>
      </c>
      <c r="H9838" t="s">
        <v>25</v>
      </c>
      <c r="I9838" t="s">
        <v>26</v>
      </c>
      <c r="J9838" t="s">
        <v>41</v>
      </c>
      <c r="K9838" s="6">
        <v>10.9</v>
      </c>
      <c r="L9838">
        <v>5</v>
      </c>
      <c r="M9838">
        <v>0</v>
      </c>
      <c r="N9838" s="6">
        <v>5.1230000000000002</v>
      </c>
      <c r="O9838" t="str">
        <f t="shared" si="459"/>
        <v/>
      </c>
      <c r="P9838" s="6">
        <f t="shared" si="460"/>
        <v>15.160000000000002</v>
      </c>
      <c r="Q9838">
        <f t="shared" si="461"/>
        <v>8.6594725012554896</v>
      </c>
      <c r="R9838" s="16" t="str">
        <f>TEXT(Ecom[[#This Row],[Dates]],"mmm")</f>
        <v>Jan</v>
      </c>
      <c r="S9838" s="16" t="str">
        <f>TEXT(Ecom[[#This Row],[Dates]],"YYYY")</f>
        <v>2025</v>
      </c>
      <c r="T9838" s="16"/>
    </row>
    <row r="9839" spans="1:20" x14ac:dyDescent="0.25">
      <c r="A9839" t="s">
        <v>28</v>
      </c>
      <c r="B9839" s="16">
        <v>46141</v>
      </c>
      <c r="C9839" t="s">
        <v>14</v>
      </c>
      <c r="D9839" t="s">
        <v>15</v>
      </c>
      <c r="E9839" t="s">
        <v>159</v>
      </c>
      <c r="F9839" t="s">
        <v>24</v>
      </c>
      <c r="G9839">
        <v>90805</v>
      </c>
      <c r="H9839" t="s">
        <v>25</v>
      </c>
      <c r="I9839" t="s">
        <v>26</v>
      </c>
      <c r="J9839" t="s">
        <v>27</v>
      </c>
      <c r="K9839" s="6">
        <v>29.6</v>
      </c>
      <c r="L9839">
        <v>2</v>
      </c>
      <c r="M9839">
        <v>0</v>
      </c>
      <c r="N9839" s="6">
        <v>14.8</v>
      </c>
      <c r="O9839" t="str">
        <f t="shared" si="459"/>
        <v/>
      </c>
      <c r="P9839" s="6">
        <f t="shared" si="460"/>
        <v>171.51866666666669</v>
      </c>
      <c r="Q9839">
        <f t="shared" si="461"/>
        <v>178.29066472393808</v>
      </c>
      <c r="R9839" s="16" t="str">
        <f>TEXT(Ecom[[#This Row],[Dates]],"mmm")</f>
        <v>Apr</v>
      </c>
      <c r="S9839" s="16" t="str">
        <f>TEXT(Ecom[[#This Row],[Dates]],"YYYY")</f>
        <v>2026</v>
      </c>
      <c r="T9839" s="16"/>
    </row>
    <row r="9840" spans="1:20" x14ac:dyDescent="0.25">
      <c r="A9840" t="s">
        <v>28</v>
      </c>
      <c r="B9840" s="16">
        <v>46033</v>
      </c>
      <c r="C9840" t="s">
        <v>14</v>
      </c>
      <c r="D9840" t="s">
        <v>15</v>
      </c>
      <c r="E9840" t="s">
        <v>159</v>
      </c>
      <c r="F9840" t="s">
        <v>24</v>
      </c>
      <c r="G9840">
        <v>90805</v>
      </c>
      <c r="H9840" t="s">
        <v>25</v>
      </c>
      <c r="I9840" t="s">
        <v>26</v>
      </c>
      <c r="J9840" t="s">
        <v>27</v>
      </c>
      <c r="K9840" s="6">
        <v>4.9800000000000004</v>
      </c>
      <c r="L9840">
        <v>1</v>
      </c>
      <c r="M9840">
        <v>0</v>
      </c>
      <c r="N9840" s="6">
        <v>2.2907999999999999</v>
      </c>
      <c r="O9840" t="str">
        <f t="shared" si="459"/>
        <v/>
      </c>
      <c r="P9840" s="6">
        <f t="shared" si="460"/>
        <v>176.56399999999999</v>
      </c>
      <c r="Q9840">
        <f t="shared" si="461"/>
        <v>193.75945608848022</v>
      </c>
      <c r="R9840" s="16" t="str">
        <f>TEXT(Ecom[[#This Row],[Dates]],"mmm")</f>
        <v>Jan</v>
      </c>
      <c r="S9840" s="16" t="str">
        <f>TEXT(Ecom[[#This Row],[Dates]],"YYYY")</f>
        <v>2026</v>
      </c>
      <c r="T9840" s="16"/>
    </row>
    <row r="9841" spans="1:20" x14ac:dyDescent="0.25">
      <c r="A9841" t="s">
        <v>28</v>
      </c>
      <c r="B9841" s="16">
        <v>46286</v>
      </c>
      <c r="C9841" t="s">
        <v>14</v>
      </c>
      <c r="D9841" t="s">
        <v>15</v>
      </c>
      <c r="E9841" t="s">
        <v>159</v>
      </c>
      <c r="F9841" t="s">
        <v>24</v>
      </c>
      <c r="G9841">
        <v>90805</v>
      </c>
      <c r="H9841" t="s">
        <v>25</v>
      </c>
      <c r="I9841" t="s">
        <v>35</v>
      </c>
      <c r="J9841" t="s">
        <v>162</v>
      </c>
      <c r="K9841" s="6">
        <v>479.976</v>
      </c>
      <c r="L9841">
        <v>3</v>
      </c>
      <c r="M9841">
        <v>0.2</v>
      </c>
      <c r="N9841" s="6">
        <v>161.99189999999999</v>
      </c>
      <c r="O9841" t="str">
        <f t="shared" si="459"/>
        <v/>
      </c>
      <c r="P9841" s="6">
        <f t="shared" si="460"/>
        <v>176.82399999999998</v>
      </c>
      <c r="Q9841">
        <f t="shared" si="461"/>
        <v>217.39935615291893</v>
      </c>
      <c r="R9841" s="16" t="str">
        <f>TEXT(Ecom[[#This Row],[Dates]],"mmm")</f>
        <v>Sep</v>
      </c>
      <c r="S9841" s="16" t="str">
        <f>TEXT(Ecom[[#This Row],[Dates]],"YYYY")</f>
        <v>2026</v>
      </c>
      <c r="T9841" s="16"/>
    </row>
    <row r="9842" spans="1:20" x14ac:dyDescent="0.25">
      <c r="A9842" t="s">
        <v>28</v>
      </c>
      <c r="B9842" s="16">
        <v>45805</v>
      </c>
      <c r="C9842" t="s">
        <v>14</v>
      </c>
      <c r="D9842" t="s">
        <v>15</v>
      </c>
      <c r="E9842" t="s">
        <v>159</v>
      </c>
      <c r="F9842" t="s">
        <v>24</v>
      </c>
      <c r="G9842">
        <v>90805</v>
      </c>
      <c r="H9842" t="s">
        <v>25</v>
      </c>
      <c r="I9842" t="s">
        <v>35</v>
      </c>
      <c r="J9842" t="s">
        <v>36</v>
      </c>
      <c r="K9842" s="6">
        <v>44.735999999999997</v>
      </c>
      <c r="L9842">
        <v>8</v>
      </c>
      <c r="M9842">
        <v>0.2</v>
      </c>
      <c r="N9842" s="6">
        <v>4.4736000000000002</v>
      </c>
      <c r="O9842" t="str">
        <f t="shared" si="459"/>
        <v/>
      </c>
      <c r="P9842" s="6">
        <f t="shared" si="460"/>
        <v>177.87733333333335</v>
      </c>
      <c r="Q9842">
        <f t="shared" si="461"/>
        <v>215.88914381777136</v>
      </c>
      <c r="R9842" s="16" t="str">
        <f>TEXT(Ecom[[#This Row],[Dates]],"mmm")</f>
        <v>May</v>
      </c>
      <c r="S9842" s="16" t="str">
        <f>TEXT(Ecom[[#This Row],[Dates]],"YYYY")</f>
        <v>2025</v>
      </c>
      <c r="T9842" s="16"/>
    </row>
    <row r="9843" spans="1:20" x14ac:dyDescent="0.25">
      <c r="A9843" t="s">
        <v>28</v>
      </c>
      <c r="B9843" s="16">
        <v>45691</v>
      </c>
      <c r="C9843" t="s">
        <v>14</v>
      </c>
      <c r="D9843" t="s">
        <v>15</v>
      </c>
      <c r="E9843" t="s">
        <v>159</v>
      </c>
      <c r="F9843" t="s">
        <v>24</v>
      </c>
      <c r="G9843">
        <v>90805</v>
      </c>
      <c r="H9843" t="s">
        <v>25</v>
      </c>
      <c r="I9843" t="s">
        <v>26</v>
      </c>
      <c r="J9843" t="s">
        <v>34</v>
      </c>
      <c r="K9843" s="6">
        <v>5.76</v>
      </c>
      <c r="L9843">
        <v>2</v>
      </c>
      <c r="M9843">
        <v>0</v>
      </c>
      <c r="N9843" s="6">
        <v>1.6704000000000001</v>
      </c>
      <c r="O9843" t="str">
        <f t="shared" si="459"/>
        <v/>
      </c>
      <c r="P9843" s="6">
        <f t="shared" si="460"/>
        <v>168.27733333333333</v>
      </c>
      <c r="Q9843">
        <f t="shared" si="461"/>
        <v>220.34338921547649</v>
      </c>
      <c r="R9843" s="16" t="str">
        <f>TEXT(Ecom[[#This Row],[Dates]],"mmm")</f>
        <v>Feb</v>
      </c>
      <c r="S9843" s="16" t="str">
        <f>TEXT(Ecom[[#This Row],[Dates]],"YYYY")</f>
        <v>2025</v>
      </c>
      <c r="T9843" s="16"/>
    </row>
    <row r="9844" spans="1:20" x14ac:dyDescent="0.25">
      <c r="A9844" t="s">
        <v>28</v>
      </c>
      <c r="B9844" s="16">
        <v>46108</v>
      </c>
      <c r="C9844" t="s">
        <v>14</v>
      </c>
      <c r="D9844" t="s">
        <v>15</v>
      </c>
      <c r="E9844" t="s">
        <v>159</v>
      </c>
      <c r="F9844" t="s">
        <v>24</v>
      </c>
      <c r="G9844">
        <v>90805</v>
      </c>
      <c r="H9844" t="s">
        <v>25</v>
      </c>
      <c r="I9844" t="s">
        <v>19</v>
      </c>
      <c r="J9844" t="s">
        <v>21</v>
      </c>
      <c r="K9844" s="6">
        <v>483.13600000000002</v>
      </c>
      <c r="L9844">
        <v>4</v>
      </c>
      <c r="M9844">
        <v>0.2</v>
      </c>
      <c r="N9844" s="6">
        <v>60.392000000000003</v>
      </c>
      <c r="O9844" t="str">
        <f t="shared" si="459"/>
        <v/>
      </c>
      <c r="P9844" s="6">
        <f t="shared" si="460"/>
        <v>186.87199999999999</v>
      </c>
      <c r="Q9844">
        <f t="shared" si="461"/>
        <v>209.83949660068677</v>
      </c>
      <c r="R9844" s="16" t="str">
        <f>TEXT(Ecom[[#This Row],[Dates]],"mmm")</f>
        <v>Mar</v>
      </c>
      <c r="S9844" s="16" t="str">
        <f>TEXT(Ecom[[#This Row],[Dates]],"YYYY")</f>
        <v>2026</v>
      </c>
      <c r="T9844" s="16"/>
    </row>
    <row r="9845" spans="1:20" x14ac:dyDescent="0.25">
      <c r="A9845" t="s">
        <v>62</v>
      </c>
      <c r="B9845" s="16">
        <v>46090</v>
      </c>
      <c r="C9845" t="s">
        <v>14</v>
      </c>
      <c r="D9845" t="s">
        <v>15</v>
      </c>
      <c r="E9845" t="s">
        <v>87</v>
      </c>
      <c r="F9845" t="s">
        <v>65</v>
      </c>
      <c r="G9845">
        <v>62521</v>
      </c>
      <c r="H9845" t="s">
        <v>47</v>
      </c>
      <c r="I9845" t="s">
        <v>26</v>
      </c>
      <c r="J9845" t="s">
        <v>27</v>
      </c>
      <c r="K9845" s="6">
        <v>15.936</v>
      </c>
      <c r="L9845">
        <v>4</v>
      </c>
      <c r="M9845">
        <v>0.2</v>
      </c>
      <c r="N9845" s="6">
        <v>5.1791999999999998</v>
      </c>
      <c r="O9845" t="str">
        <f t="shared" si="459"/>
        <v/>
      </c>
      <c r="P9845" s="6">
        <f t="shared" si="460"/>
        <v>70.058666666666667</v>
      </c>
      <c r="Q9845">
        <f t="shared" si="461"/>
        <v>119.49675721247124</v>
      </c>
      <c r="R9845" s="16" t="str">
        <f>TEXT(Ecom[[#This Row],[Dates]],"mmm")</f>
        <v>Mar</v>
      </c>
      <c r="S9845" s="16" t="str">
        <f>TEXT(Ecom[[#This Row],[Dates]],"YYYY")</f>
        <v>2026</v>
      </c>
      <c r="T9845" s="16"/>
    </row>
    <row r="9846" spans="1:20" x14ac:dyDescent="0.25">
      <c r="A9846" t="s">
        <v>62</v>
      </c>
      <c r="B9846" s="16">
        <v>46009</v>
      </c>
      <c r="C9846" t="s">
        <v>14</v>
      </c>
      <c r="D9846" t="s">
        <v>15</v>
      </c>
      <c r="E9846" t="s">
        <v>87</v>
      </c>
      <c r="F9846" t="s">
        <v>65</v>
      </c>
      <c r="G9846">
        <v>62521</v>
      </c>
      <c r="H9846" t="s">
        <v>47</v>
      </c>
      <c r="I9846" t="s">
        <v>19</v>
      </c>
      <c r="J9846" t="s">
        <v>33</v>
      </c>
      <c r="K9846" s="6">
        <v>61.543999999999997</v>
      </c>
      <c r="L9846">
        <v>7</v>
      </c>
      <c r="M9846">
        <v>0.6</v>
      </c>
      <c r="N9846" s="6">
        <v>-40.003599999999999</v>
      </c>
      <c r="O9846">
        <f t="shared" si="459"/>
        <v>-40.003599999999999</v>
      </c>
      <c r="P9846" s="6">
        <f t="shared" si="460"/>
        <v>79.11333333333333</v>
      </c>
      <c r="Q9846">
        <f t="shared" si="461"/>
        <v>83.521460892573174</v>
      </c>
      <c r="R9846" s="16" t="str">
        <f>TEXT(Ecom[[#This Row],[Dates]],"mmm")</f>
        <v>Dec</v>
      </c>
      <c r="S9846" s="16" t="str">
        <f>TEXT(Ecom[[#This Row],[Dates]],"YYYY")</f>
        <v>2025</v>
      </c>
      <c r="T9846" s="16"/>
    </row>
    <row r="9847" spans="1:20" x14ac:dyDescent="0.25">
      <c r="A9847" t="s">
        <v>62</v>
      </c>
      <c r="B9847" s="16">
        <v>45925</v>
      </c>
      <c r="C9847" t="s">
        <v>14</v>
      </c>
      <c r="D9847" t="s">
        <v>15</v>
      </c>
      <c r="E9847" t="s">
        <v>87</v>
      </c>
      <c r="F9847" t="s">
        <v>65</v>
      </c>
      <c r="G9847">
        <v>62521</v>
      </c>
      <c r="H9847" t="s">
        <v>47</v>
      </c>
      <c r="I9847" t="s">
        <v>26</v>
      </c>
      <c r="J9847" t="s">
        <v>32</v>
      </c>
      <c r="K9847" s="6">
        <v>132.696</v>
      </c>
      <c r="L9847">
        <v>3</v>
      </c>
      <c r="M9847">
        <v>0.2</v>
      </c>
      <c r="N9847" s="6">
        <v>9.9521999999999995</v>
      </c>
      <c r="O9847" t="str">
        <f t="shared" si="459"/>
        <v/>
      </c>
      <c r="P9847" s="6">
        <f t="shared" si="460"/>
        <v>229.09866666666667</v>
      </c>
      <c r="Q9847">
        <f t="shared" si="461"/>
        <v>168.29627523441445</v>
      </c>
      <c r="R9847" s="16" t="str">
        <f>TEXT(Ecom[[#This Row],[Dates]],"mmm")</f>
        <v>Sep</v>
      </c>
      <c r="S9847" s="16" t="str">
        <f>TEXT(Ecom[[#This Row],[Dates]],"YYYY")</f>
        <v>2025</v>
      </c>
      <c r="T9847" s="16"/>
    </row>
    <row r="9848" spans="1:20" x14ac:dyDescent="0.25">
      <c r="A9848" t="s">
        <v>13</v>
      </c>
      <c r="B9848" s="16">
        <v>45741</v>
      </c>
      <c r="C9848" t="s">
        <v>44</v>
      </c>
      <c r="D9848" t="s">
        <v>15</v>
      </c>
      <c r="E9848" t="s">
        <v>23</v>
      </c>
      <c r="F9848" t="s">
        <v>24</v>
      </c>
      <c r="G9848">
        <v>90008</v>
      </c>
      <c r="H9848" t="s">
        <v>25</v>
      </c>
      <c r="I9848" t="s">
        <v>26</v>
      </c>
      <c r="J9848" t="s">
        <v>38</v>
      </c>
      <c r="K9848" s="6">
        <v>43.1</v>
      </c>
      <c r="L9848">
        <v>5</v>
      </c>
      <c r="M9848">
        <v>0</v>
      </c>
      <c r="N9848" s="6">
        <v>11.206</v>
      </c>
      <c r="O9848" t="str">
        <f t="shared" si="459"/>
        <v/>
      </c>
      <c r="P9848" s="6">
        <f t="shared" si="460"/>
        <v>234.17333333333332</v>
      </c>
      <c r="Q9848">
        <f t="shared" si="461"/>
        <v>171.74313257239075</v>
      </c>
      <c r="R9848" s="16" t="str">
        <f>TEXT(Ecom[[#This Row],[Dates]],"mmm")</f>
        <v>Mar</v>
      </c>
      <c r="S9848" s="16" t="str">
        <f>TEXT(Ecom[[#This Row],[Dates]],"YYYY")</f>
        <v>2025</v>
      </c>
      <c r="T9848" s="16"/>
    </row>
    <row r="9849" spans="1:20" x14ac:dyDescent="0.25">
      <c r="A9849" t="s">
        <v>13</v>
      </c>
      <c r="B9849" s="16">
        <v>46262</v>
      </c>
      <c r="C9849" t="s">
        <v>44</v>
      </c>
      <c r="D9849" t="s">
        <v>15</v>
      </c>
      <c r="E9849" t="s">
        <v>23</v>
      </c>
      <c r="F9849" t="s">
        <v>24</v>
      </c>
      <c r="G9849">
        <v>90008</v>
      </c>
      <c r="H9849" t="s">
        <v>25</v>
      </c>
      <c r="I9849" t="s">
        <v>19</v>
      </c>
      <c r="J9849" t="s">
        <v>33</v>
      </c>
      <c r="K9849" s="6">
        <v>511.5</v>
      </c>
      <c r="L9849">
        <v>5</v>
      </c>
      <c r="M9849">
        <v>0</v>
      </c>
      <c r="N9849" s="6">
        <v>132.99</v>
      </c>
      <c r="O9849" t="str">
        <f t="shared" si="459"/>
        <v/>
      </c>
      <c r="P9849" s="6">
        <f t="shared" si="460"/>
        <v>233.0333333333333</v>
      </c>
      <c r="Q9849">
        <f t="shared" si="461"/>
        <v>203.77738023855565</v>
      </c>
      <c r="R9849" s="16" t="str">
        <f>TEXT(Ecom[[#This Row],[Dates]],"mmm")</f>
        <v>Aug</v>
      </c>
      <c r="S9849" s="16" t="str">
        <f>TEXT(Ecom[[#This Row],[Dates]],"YYYY")</f>
        <v>2026</v>
      </c>
      <c r="T9849" s="16"/>
    </row>
    <row r="9850" spans="1:20" x14ac:dyDescent="0.25">
      <c r="A9850" t="s">
        <v>13</v>
      </c>
      <c r="B9850" s="16">
        <v>46111</v>
      </c>
      <c r="C9850" t="s">
        <v>44</v>
      </c>
      <c r="D9850" t="s">
        <v>15</v>
      </c>
      <c r="E9850" t="s">
        <v>23</v>
      </c>
      <c r="F9850" t="s">
        <v>24</v>
      </c>
      <c r="G9850">
        <v>90008</v>
      </c>
      <c r="H9850" t="s">
        <v>25</v>
      </c>
      <c r="I9850" t="s">
        <v>26</v>
      </c>
      <c r="J9850" t="s">
        <v>37</v>
      </c>
      <c r="K9850" s="6">
        <v>147.91999999999999</v>
      </c>
      <c r="L9850">
        <v>5</v>
      </c>
      <c r="M9850">
        <v>0.2</v>
      </c>
      <c r="N9850" s="6">
        <v>46.225000000000001</v>
      </c>
      <c r="O9850" t="str">
        <f t="shared" si="459"/>
        <v/>
      </c>
      <c r="P9850" s="6">
        <f t="shared" si="460"/>
        <v>66.72</v>
      </c>
      <c r="Q9850">
        <f t="shared" si="461"/>
        <v>126.1724410244728</v>
      </c>
      <c r="R9850" s="16" t="str">
        <f>TEXT(Ecom[[#This Row],[Dates]],"mmm")</f>
        <v>Mar</v>
      </c>
      <c r="S9850" s="16" t="str">
        <f>TEXT(Ecom[[#This Row],[Dates]],"YYYY")</f>
        <v>2026</v>
      </c>
      <c r="T9850" s="16"/>
    </row>
    <row r="9851" spans="1:20" x14ac:dyDescent="0.25">
      <c r="A9851" t="s">
        <v>28</v>
      </c>
      <c r="B9851" s="16">
        <v>46044</v>
      </c>
      <c r="C9851" t="s">
        <v>22</v>
      </c>
      <c r="D9851" t="s">
        <v>15</v>
      </c>
      <c r="E9851" t="s">
        <v>622</v>
      </c>
      <c r="F9851" t="s">
        <v>24</v>
      </c>
      <c r="G9851">
        <v>95240</v>
      </c>
      <c r="H9851" t="s">
        <v>25</v>
      </c>
      <c r="I9851" t="s">
        <v>26</v>
      </c>
      <c r="J9851" t="s">
        <v>34</v>
      </c>
      <c r="K9851" s="6">
        <v>39.68</v>
      </c>
      <c r="L9851">
        <v>2</v>
      </c>
      <c r="M9851">
        <v>0</v>
      </c>
      <c r="N9851" s="6">
        <v>16.268799999999999</v>
      </c>
      <c r="O9851" t="str">
        <f t="shared" si="459"/>
        <v/>
      </c>
      <c r="P9851" s="6">
        <f t="shared" si="460"/>
        <v>47.573333333333331</v>
      </c>
      <c r="Q9851">
        <f t="shared" si="461"/>
        <v>118.54647352488044</v>
      </c>
      <c r="R9851" s="16" t="str">
        <f>TEXT(Ecom[[#This Row],[Dates]],"mmm")</f>
        <v>Jan</v>
      </c>
      <c r="S9851" s="16" t="str">
        <f>TEXT(Ecom[[#This Row],[Dates]],"YYYY")</f>
        <v>2026</v>
      </c>
      <c r="T9851" s="16"/>
    </row>
    <row r="9852" spans="1:20" x14ac:dyDescent="0.25">
      <c r="A9852" t="s">
        <v>28</v>
      </c>
      <c r="B9852" s="16">
        <v>46311</v>
      </c>
      <c r="C9852" t="s">
        <v>22</v>
      </c>
      <c r="D9852" t="s">
        <v>15</v>
      </c>
      <c r="E9852" t="s">
        <v>75</v>
      </c>
      <c r="F9852" t="s">
        <v>76</v>
      </c>
      <c r="G9852">
        <v>10009</v>
      </c>
      <c r="H9852" t="s">
        <v>57</v>
      </c>
      <c r="I9852" t="s">
        <v>19</v>
      </c>
      <c r="J9852" t="s">
        <v>33</v>
      </c>
      <c r="K9852" s="6">
        <v>12.56</v>
      </c>
      <c r="L9852">
        <v>2</v>
      </c>
      <c r="M9852">
        <v>0</v>
      </c>
      <c r="N9852" s="6">
        <v>4.0191999999999997</v>
      </c>
      <c r="O9852" t="str">
        <f t="shared" si="459"/>
        <v/>
      </c>
      <c r="P9852" s="6">
        <f t="shared" si="460"/>
        <v>38.706666666666671</v>
      </c>
      <c r="Q9852">
        <f t="shared" si="461"/>
        <v>42.548065717448267</v>
      </c>
      <c r="R9852" s="16" t="str">
        <f>TEXT(Ecom[[#This Row],[Dates]],"mmm")</f>
        <v>Oct</v>
      </c>
      <c r="S9852" s="16" t="str">
        <f>TEXT(Ecom[[#This Row],[Dates]],"YYYY")</f>
        <v>2026</v>
      </c>
      <c r="T9852" s="16"/>
    </row>
    <row r="9853" spans="1:20" x14ac:dyDescent="0.25">
      <c r="A9853" t="s">
        <v>28</v>
      </c>
      <c r="B9853" s="16">
        <v>45916</v>
      </c>
      <c r="C9853" t="s">
        <v>22</v>
      </c>
      <c r="D9853" t="s">
        <v>15</v>
      </c>
      <c r="E9853" t="s">
        <v>75</v>
      </c>
      <c r="F9853" t="s">
        <v>76</v>
      </c>
      <c r="G9853">
        <v>10009</v>
      </c>
      <c r="H9853" t="s">
        <v>57</v>
      </c>
      <c r="I9853" t="s">
        <v>26</v>
      </c>
      <c r="J9853" t="s">
        <v>37</v>
      </c>
      <c r="K9853" s="6">
        <v>90.48</v>
      </c>
      <c r="L9853">
        <v>3</v>
      </c>
      <c r="M9853">
        <v>0.2</v>
      </c>
      <c r="N9853" s="6">
        <v>33.93</v>
      </c>
      <c r="O9853" t="str">
        <f t="shared" si="459"/>
        <v/>
      </c>
      <c r="P9853" s="6">
        <f t="shared" si="460"/>
        <v>106.08666666666666</v>
      </c>
      <c r="Q9853">
        <f t="shared" si="461"/>
        <v>69.027927359551768</v>
      </c>
      <c r="R9853" s="16" t="str">
        <f>TEXT(Ecom[[#This Row],[Dates]],"mmm")</f>
        <v>Sep</v>
      </c>
      <c r="S9853" s="16" t="str">
        <f>TEXT(Ecom[[#This Row],[Dates]],"YYYY")</f>
        <v>2025</v>
      </c>
      <c r="T9853" s="16"/>
    </row>
    <row r="9854" spans="1:20" x14ac:dyDescent="0.25">
      <c r="A9854" t="s">
        <v>28</v>
      </c>
      <c r="B9854" s="16">
        <v>45992</v>
      </c>
      <c r="C9854" t="s">
        <v>22</v>
      </c>
      <c r="D9854" t="s">
        <v>15</v>
      </c>
      <c r="E9854" t="s">
        <v>75</v>
      </c>
      <c r="F9854" t="s">
        <v>76</v>
      </c>
      <c r="G9854">
        <v>10009</v>
      </c>
      <c r="H9854" t="s">
        <v>57</v>
      </c>
      <c r="I9854" t="s">
        <v>26</v>
      </c>
      <c r="J9854" t="s">
        <v>41</v>
      </c>
      <c r="K9854" s="6">
        <v>13.08</v>
      </c>
      <c r="L9854">
        <v>2</v>
      </c>
      <c r="M9854">
        <v>0</v>
      </c>
      <c r="N9854" s="6">
        <v>6.0167999999999999</v>
      </c>
      <c r="O9854" t="str">
        <f t="shared" si="459"/>
        <v/>
      </c>
      <c r="P9854" s="6">
        <f t="shared" si="460"/>
        <v>92.7</v>
      </c>
      <c r="Q9854">
        <f t="shared" si="461"/>
        <v>68.919389197869478</v>
      </c>
      <c r="R9854" s="16" t="str">
        <f>TEXT(Ecom[[#This Row],[Dates]],"mmm")</f>
        <v>Dec</v>
      </c>
      <c r="S9854" s="16" t="str">
        <f>TEXT(Ecom[[#This Row],[Dates]],"YYYY")</f>
        <v>2025</v>
      </c>
      <c r="T9854" s="16"/>
    </row>
    <row r="9855" spans="1:20" x14ac:dyDescent="0.25">
      <c r="A9855" t="s">
        <v>28</v>
      </c>
      <c r="B9855" s="16">
        <v>46203</v>
      </c>
      <c r="C9855" t="s">
        <v>22</v>
      </c>
      <c r="D9855" t="s">
        <v>15</v>
      </c>
      <c r="E9855" t="s">
        <v>75</v>
      </c>
      <c r="F9855" t="s">
        <v>76</v>
      </c>
      <c r="G9855">
        <v>10009</v>
      </c>
      <c r="H9855" t="s">
        <v>57</v>
      </c>
      <c r="I9855" t="s">
        <v>19</v>
      </c>
      <c r="J9855" t="s">
        <v>33</v>
      </c>
      <c r="K9855" s="6">
        <v>214.7</v>
      </c>
      <c r="L9855">
        <v>5</v>
      </c>
      <c r="M9855">
        <v>0</v>
      </c>
      <c r="N9855" s="6">
        <v>83.733000000000004</v>
      </c>
      <c r="O9855" t="str">
        <f t="shared" si="459"/>
        <v/>
      </c>
      <c r="P9855" s="6">
        <f t="shared" si="460"/>
        <v>96.526666666666657</v>
      </c>
      <c r="Q9855">
        <f t="shared" si="461"/>
        <v>79.103564371628011</v>
      </c>
      <c r="R9855" s="16" t="str">
        <f>TEXT(Ecom[[#This Row],[Dates]],"mmm")</f>
        <v>Jun</v>
      </c>
      <c r="S9855" s="16" t="str">
        <f>TEXT(Ecom[[#This Row],[Dates]],"YYYY")</f>
        <v>2026</v>
      </c>
      <c r="T9855" s="16"/>
    </row>
    <row r="9856" spans="1:20" x14ac:dyDescent="0.25">
      <c r="A9856" t="s">
        <v>28</v>
      </c>
      <c r="B9856" s="16">
        <v>46308</v>
      </c>
      <c r="C9856" t="s">
        <v>14</v>
      </c>
      <c r="D9856" t="s">
        <v>15</v>
      </c>
      <c r="E9856" t="s">
        <v>52</v>
      </c>
      <c r="F9856" t="s">
        <v>24</v>
      </c>
      <c r="G9856">
        <v>94109</v>
      </c>
      <c r="H9856" t="s">
        <v>25</v>
      </c>
      <c r="I9856" t="s">
        <v>19</v>
      </c>
      <c r="J9856" t="s">
        <v>33</v>
      </c>
      <c r="K9856" s="6">
        <v>50.32</v>
      </c>
      <c r="L9856">
        <v>4</v>
      </c>
      <c r="M9856">
        <v>0</v>
      </c>
      <c r="N9856" s="6">
        <v>21.134399999999999</v>
      </c>
      <c r="O9856" t="str">
        <f t="shared" si="459"/>
        <v/>
      </c>
      <c r="P9856" s="6">
        <f t="shared" si="460"/>
        <v>39.520000000000003</v>
      </c>
      <c r="Q9856">
        <f t="shared" si="461"/>
        <v>48.27895024787756</v>
      </c>
      <c r="R9856" s="16" t="str">
        <f>TEXT(Ecom[[#This Row],[Dates]],"mmm")</f>
        <v>Oct</v>
      </c>
      <c r="S9856" s="16" t="str">
        <f>TEXT(Ecom[[#This Row],[Dates]],"YYYY")</f>
        <v>2026</v>
      </c>
      <c r="T9856" s="16"/>
    </row>
    <row r="9857" spans="1:20" x14ac:dyDescent="0.25">
      <c r="A9857" t="s">
        <v>28</v>
      </c>
      <c r="B9857" s="16">
        <v>46077</v>
      </c>
      <c r="C9857" t="s">
        <v>14</v>
      </c>
      <c r="D9857" t="s">
        <v>15</v>
      </c>
      <c r="E9857" t="s">
        <v>52</v>
      </c>
      <c r="F9857" t="s">
        <v>24</v>
      </c>
      <c r="G9857">
        <v>94109</v>
      </c>
      <c r="H9857" t="s">
        <v>25</v>
      </c>
      <c r="I9857" t="s">
        <v>26</v>
      </c>
      <c r="J9857" t="s">
        <v>41</v>
      </c>
      <c r="K9857" s="6">
        <v>24.56</v>
      </c>
      <c r="L9857">
        <v>2</v>
      </c>
      <c r="M9857">
        <v>0</v>
      </c>
      <c r="N9857" s="6">
        <v>11.543200000000001</v>
      </c>
      <c r="O9857" t="str">
        <f t="shared" si="459"/>
        <v/>
      </c>
      <c r="P9857" s="6">
        <f t="shared" si="460"/>
        <v>1153.9733333333331</v>
      </c>
      <c r="Q9857">
        <f t="shared" si="461"/>
        <v>1293.7648497598295</v>
      </c>
      <c r="R9857" s="16" t="str">
        <f>TEXT(Ecom[[#This Row],[Dates]],"mmm")</f>
        <v>Feb</v>
      </c>
      <c r="S9857" s="16" t="str">
        <f>TEXT(Ecom[[#This Row],[Dates]],"YYYY")</f>
        <v>2026</v>
      </c>
      <c r="T9857" s="16"/>
    </row>
    <row r="9858" spans="1:20" x14ac:dyDescent="0.25">
      <c r="A9858" t="s">
        <v>28</v>
      </c>
      <c r="B9858" s="16">
        <v>45884</v>
      </c>
      <c r="C9858" t="s">
        <v>14</v>
      </c>
      <c r="D9858" t="s">
        <v>15</v>
      </c>
      <c r="E9858" t="s">
        <v>103</v>
      </c>
      <c r="F9858" t="s">
        <v>167</v>
      </c>
      <c r="G9858">
        <v>31907</v>
      </c>
      <c r="H9858" t="s">
        <v>18</v>
      </c>
      <c r="I9858" t="s">
        <v>26</v>
      </c>
      <c r="J9858" t="s">
        <v>41</v>
      </c>
      <c r="K9858" s="6">
        <v>43.68</v>
      </c>
      <c r="L9858">
        <v>6</v>
      </c>
      <c r="M9858">
        <v>0</v>
      </c>
      <c r="N9858" s="6">
        <v>20.9664</v>
      </c>
      <c r="O9858" t="str">
        <f t="shared" ref="O9858:O9921" si="462">IF(N9858&lt;0,N9858,"")</f>
        <v/>
      </c>
      <c r="P9858" s="6">
        <f t="shared" si="460"/>
        <v>1168.2533333333333</v>
      </c>
      <c r="Q9858">
        <f t="shared" si="461"/>
        <v>1440.8540661499139</v>
      </c>
      <c r="R9858" s="16" t="str">
        <f>TEXT(Ecom[[#This Row],[Dates]],"mmm")</f>
        <v>Aug</v>
      </c>
      <c r="S9858" s="16" t="str">
        <f>TEXT(Ecom[[#This Row],[Dates]],"YYYY")</f>
        <v>2025</v>
      </c>
      <c r="T9858" s="16"/>
    </row>
    <row r="9859" spans="1:20" x14ac:dyDescent="0.25">
      <c r="A9859" t="s">
        <v>28</v>
      </c>
      <c r="B9859" s="16">
        <v>46239</v>
      </c>
      <c r="C9859" t="s">
        <v>22</v>
      </c>
      <c r="D9859" t="s">
        <v>15</v>
      </c>
      <c r="E9859" t="s">
        <v>42</v>
      </c>
      <c r="F9859" t="s">
        <v>43</v>
      </c>
      <c r="G9859">
        <v>98103</v>
      </c>
      <c r="H9859" t="s">
        <v>25</v>
      </c>
      <c r="I9859" t="s">
        <v>19</v>
      </c>
      <c r="J9859" t="s">
        <v>31</v>
      </c>
      <c r="K9859" s="6">
        <v>3393.68</v>
      </c>
      <c r="L9859">
        <v>8</v>
      </c>
      <c r="M9859">
        <v>0</v>
      </c>
      <c r="N9859" s="6">
        <v>610.86239999999998</v>
      </c>
      <c r="O9859" t="str">
        <f t="shared" si="462"/>
        <v/>
      </c>
      <c r="P9859" s="6">
        <f t="shared" ref="P9859:P9922" si="463">AVERAGE(K9859:K9861)</f>
        <v>1154.5333333333333</v>
      </c>
      <c r="Q9859">
        <f t="shared" si="461"/>
        <v>1586.9571233863462</v>
      </c>
      <c r="R9859" s="16" t="str">
        <f>TEXT(Ecom[[#This Row],[Dates]],"mmm")</f>
        <v>Aug</v>
      </c>
      <c r="S9859" s="16" t="str">
        <f>TEXT(Ecom[[#This Row],[Dates]],"YYYY")</f>
        <v>2026</v>
      </c>
      <c r="T9859" s="16"/>
    </row>
    <row r="9860" spans="1:20" x14ac:dyDescent="0.25">
      <c r="A9860" t="s">
        <v>28</v>
      </c>
      <c r="B9860" s="16">
        <v>46284</v>
      </c>
      <c r="C9860" t="s">
        <v>44</v>
      </c>
      <c r="D9860" t="s">
        <v>15</v>
      </c>
      <c r="E9860" t="s">
        <v>182</v>
      </c>
      <c r="F9860" t="s">
        <v>74</v>
      </c>
      <c r="G9860">
        <v>47374</v>
      </c>
      <c r="H9860" t="s">
        <v>47</v>
      </c>
      <c r="I9860" t="s">
        <v>26</v>
      </c>
      <c r="J9860" t="s">
        <v>32</v>
      </c>
      <c r="K9860" s="6">
        <v>67.400000000000006</v>
      </c>
      <c r="L9860">
        <v>5</v>
      </c>
      <c r="M9860">
        <v>0</v>
      </c>
      <c r="N9860" s="6">
        <v>17.524000000000001</v>
      </c>
      <c r="O9860" t="str">
        <f t="shared" si="462"/>
        <v/>
      </c>
      <c r="P9860" s="6">
        <f t="shared" si="463"/>
        <v>45.906666666666666</v>
      </c>
      <c r="Q9860">
        <f t="shared" si="461"/>
        <v>920.05291509661424</v>
      </c>
      <c r="R9860" s="16" t="str">
        <f>TEXT(Ecom[[#This Row],[Dates]],"mmm")</f>
        <v>Sep</v>
      </c>
      <c r="S9860" s="16" t="str">
        <f>TEXT(Ecom[[#This Row],[Dates]],"YYYY")</f>
        <v>2026</v>
      </c>
      <c r="T9860" s="16"/>
    </row>
    <row r="9861" spans="1:20" x14ac:dyDescent="0.25">
      <c r="A9861" t="s">
        <v>28</v>
      </c>
      <c r="B9861" s="16">
        <v>46123</v>
      </c>
      <c r="C9861" t="s">
        <v>44</v>
      </c>
      <c r="D9861" t="s">
        <v>15</v>
      </c>
      <c r="E9861" t="s">
        <v>182</v>
      </c>
      <c r="F9861" t="s">
        <v>74</v>
      </c>
      <c r="G9861">
        <v>47374</v>
      </c>
      <c r="H9861" t="s">
        <v>47</v>
      </c>
      <c r="I9861" t="s">
        <v>26</v>
      </c>
      <c r="J9861" t="s">
        <v>77</v>
      </c>
      <c r="K9861" s="6">
        <v>2.52</v>
      </c>
      <c r="L9861">
        <v>2</v>
      </c>
      <c r="M9861">
        <v>0</v>
      </c>
      <c r="N9861" s="6">
        <v>0.1008</v>
      </c>
      <c r="O9861" t="str">
        <f t="shared" si="462"/>
        <v/>
      </c>
      <c r="P9861" s="6">
        <f t="shared" si="463"/>
        <v>29.693333333333332</v>
      </c>
      <c r="Q9861">
        <f t="shared" ref="Q9861:Q9924" si="464">SQRT(SUMXMY2(K9861:K9863,P9859:P9861)/3)</f>
        <v>665.26525436600605</v>
      </c>
      <c r="R9861" s="16" t="str">
        <f>TEXT(Ecom[[#This Row],[Dates]],"mmm")</f>
        <v>Apr</v>
      </c>
      <c r="S9861" s="16" t="str">
        <f>TEXT(Ecom[[#This Row],[Dates]],"YYYY")</f>
        <v>2026</v>
      </c>
      <c r="T9861" s="16"/>
    </row>
    <row r="9862" spans="1:20" x14ac:dyDescent="0.25">
      <c r="A9862" t="s">
        <v>28</v>
      </c>
      <c r="B9862" s="16">
        <v>45883</v>
      </c>
      <c r="C9862" t="s">
        <v>44</v>
      </c>
      <c r="D9862" t="s">
        <v>15</v>
      </c>
      <c r="E9862" t="s">
        <v>182</v>
      </c>
      <c r="F9862" t="s">
        <v>74</v>
      </c>
      <c r="G9862">
        <v>47374</v>
      </c>
      <c r="H9862" t="s">
        <v>47</v>
      </c>
      <c r="I9862" t="s">
        <v>35</v>
      </c>
      <c r="J9862" t="s">
        <v>36</v>
      </c>
      <c r="K9862" s="6">
        <v>67.8</v>
      </c>
      <c r="L9862">
        <v>4</v>
      </c>
      <c r="M9862">
        <v>0</v>
      </c>
      <c r="N9862" s="6">
        <v>1.3560000000000001</v>
      </c>
      <c r="O9862" t="str">
        <f t="shared" si="462"/>
        <v/>
      </c>
      <c r="P9862" s="6">
        <f t="shared" si="463"/>
        <v>32.893333333333338</v>
      </c>
      <c r="Q9862">
        <f t="shared" si="464"/>
        <v>18.532738599570223</v>
      </c>
      <c r="R9862" s="16" t="str">
        <f>TEXT(Ecom[[#This Row],[Dates]],"mmm")</f>
        <v>Aug</v>
      </c>
      <c r="S9862" s="16" t="str">
        <f>TEXT(Ecom[[#This Row],[Dates]],"YYYY")</f>
        <v>2025</v>
      </c>
      <c r="T9862" s="16"/>
    </row>
    <row r="9863" spans="1:20" x14ac:dyDescent="0.25">
      <c r="A9863" t="s">
        <v>28</v>
      </c>
      <c r="B9863" s="16">
        <v>46295</v>
      </c>
      <c r="C9863" t="s">
        <v>44</v>
      </c>
      <c r="D9863" t="s">
        <v>15</v>
      </c>
      <c r="E9863" t="s">
        <v>182</v>
      </c>
      <c r="F9863" t="s">
        <v>74</v>
      </c>
      <c r="G9863">
        <v>47374</v>
      </c>
      <c r="H9863" t="s">
        <v>47</v>
      </c>
      <c r="I9863" t="s">
        <v>26</v>
      </c>
      <c r="J9863" t="s">
        <v>32</v>
      </c>
      <c r="K9863" s="6">
        <v>18.760000000000002</v>
      </c>
      <c r="L9863">
        <v>2</v>
      </c>
      <c r="M9863">
        <v>0</v>
      </c>
      <c r="N9863" s="6">
        <v>5.2527999999999997</v>
      </c>
      <c r="O9863" t="str">
        <f t="shared" si="462"/>
        <v/>
      </c>
      <c r="P9863" s="6">
        <f t="shared" si="463"/>
        <v>14.073333333333332</v>
      </c>
      <c r="Q9863">
        <f t="shared" si="464"/>
        <v>13.644782478621231</v>
      </c>
      <c r="R9863" s="16" t="str">
        <f>TEXT(Ecom[[#This Row],[Dates]],"mmm")</f>
        <v>Sep</v>
      </c>
      <c r="S9863" s="16" t="str">
        <f>TEXT(Ecom[[#This Row],[Dates]],"YYYY")</f>
        <v>2026</v>
      </c>
      <c r="T9863" s="16"/>
    </row>
    <row r="9864" spans="1:20" x14ac:dyDescent="0.25">
      <c r="A9864" t="s">
        <v>28</v>
      </c>
      <c r="B9864" s="16">
        <v>45658</v>
      </c>
      <c r="C9864" t="s">
        <v>44</v>
      </c>
      <c r="D9864" t="s">
        <v>15</v>
      </c>
      <c r="E9864" t="s">
        <v>182</v>
      </c>
      <c r="F9864" t="s">
        <v>74</v>
      </c>
      <c r="G9864">
        <v>47374</v>
      </c>
      <c r="H9864" t="s">
        <v>47</v>
      </c>
      <c r="I9864" t="s">
        <v>35</v>
      </c>
      <c r="J9864" t="s">
        <v>59</v>
      </c>
      <c r="K9864" s="6">
        <v>12.12</v>
      </c>
      <c r="L9864">
        <v>4</v>
      </c>
      <c r="M9864">
        <v>0</v>
      </c>
      <c r="N9864" s="6">
        <v>2.5451999999999999</v>
      </c>
      <c r="O9864" t="str">
        <f t="shared" si="462"/>
        <v/>
      </c>
      <c r="P9864" s="6">
        <f t="shared" si="463"/>
        <v>61.086666666666673</v>
      </c>
      <c r="Q9864">
        <f t="shared" si="464"/>
        <v>58.261836184208576</v>
      </c>
      <c r="R9864" s="16" t="str">
        <f>TEXT(Ecom[[#This Row],[Dates]],"mmm")</f>
        <v>Jan</v>
      </c>
      <c r="S9864" s="16" t="str">
        <f>TEXT(Ecom[[#This Row],[Dates]],"YYYY")</f>
        <v>2025</v>
      </c>
      <c r="T9864" s="16"/>
    </row>
    <row r="9865" spans="1:20" x14ac:dyDescent="0.25">
      <c r="A9865" t="s">
        <v>28</v>
      </c>
      <c r="B9865" s="16">
        <v>46334</v>
      </c>
      <c r="C9865" t="s">
        <v>44</v>
      </c>
      <c r="D9865" t="s">
        <v>15</v>
      </c>
      <c r="E9865" t="s">
        <v>182</v>
      </c>
      <c r="F9865" t="s">
        <v>74</v>
      </c>
      <c r="G9865">
        <v>47374</v>
      </c>
      <c r="H9865" t="s">
        <v>47</v>
      </c>
      <c r="I9865" t="s">
        <v>26</v>
      </c>
      <c r="J9865" t="s">
        <v>41</v>
      </c>
      <c r="K9865" s="6">
        <v>11.34</v>
      </c>
      <c r="L9865">
        <v>1</v>
      </c>
      <c r="M9865">
        <v>0</v>
      </c>
      <c r="N9865" s="6">
        <v>5.5566000000000004</v>
      </c>
      <c r="O9865" t="str">
        <f t="shared" si="462"/>
        <v/>
      </c>
      <c r="P9865" s="6">
        <f t="shared" si="463"/>
        <v>63.366666666666674</v>
      </c>
      <c r="Q9865">
        <f t="shared" si="464"/>
        <v>62.513319469622722</v>
      </c>
      <c r="R9865" s="16" t="str">
        <f>TEXT(Ecom[[#This Row],[Dates]],"mmm")</f>
        <v>Nov</v>
      </c>
      <c r="S9865" s="16" t="str">
        <f>TEXT(Ecom[[#This Row],[Dates]],"YYYY")</f>
        <v>2026</v>
      </c>
      <c r="T9865" s="16"/>
    </row>
    <row r="9866" spans="1:20" x14ac:dyDescent="0.25">
      <c r="A9866" t="s">
        <v>28</v>
      </c>
      <c r="B9866" s="16">
        <v>45822</v>
      </c>
      <c r="C9866" t="s">
        <v>44</v>
      </c>
      <c r="D9866" t="s">
        <v>15</v>
      </c>
      <c r="E9866" t="s">
        <v>182</v>
      </c>
      <c r="F9866" t="s">
        <v>74</v>
      </c>
      <c r="G9866">
        <v>47374</v>
      </c>
      <c r="H9866" t="s">
        <v>47</v>
      </c>
      <c r="I9866" t="s">
        <v>35</v>
      </c>
      <c r="J9866" t="s">
        <v>59</v>
      </c>
      <c r="K9866" s="6">
        <v>159.80000000000001</v>
      </c>
      <c r="L9866">
        <v>4</v>
      </c>
      <c r="M9866">
        <v>0</v>
      </c>
      <c r="N9866" s="6">
        <v>70.311999999999998</v>
      </c>
      <c r="O9866" t="str">
        <f t="shared" si="462"/>
        <v/>
      </c>
      <c r="P9866" s="6">
        <f t="shared" si="463"/>
        <v>421.39333333333337</v>
      </c>
      <c r="Q9866">
        <f t="shared" si="464"/>
        <v>388.43604718866595</v>
      </c>
      <c r="R9866" s="16" t="str">
        <f>TEXT(Ecom[[#This Row],[Dates]],"mmm")</f>
        <v>Jun</v>
      </c>
      <c r="S9866" s="16" t="str">
        <f>TEXT(Ecom[[#This Row],[Dates]],"YYYY")</f>
        <v>2025</v>
      </c>
      <c r="T9866" s="16"/>
    </row>
    <row r="9867" spans="1:20" x14ac:dyDescent="0.25">
      <c r="A9867" t="s">
        <v>28</v>
      </c>
      <c r="B9867" s="16">
        <v>45940</v>
      </c>
      <c r="C9867" t="s">
        <v>44</v>
      </c>
      <c r="D9867" t="s">
        <v>15</v>
      </c>
      <c r="E9867" t="s">
        <v>182</v>
      </c>
      <c r="F9867" t="s">
        <v>74</v>
      </c>
      <c r="G9867">
        <v>47374</v>
      </c>
      <c r="H9867" t="s">
        <v>47</v>
      </c>
      <c r="I9867" t="s">
        <v>19</v>
      </c>
      <c r="J9867" t="s">
        <v>33</v>
      </c>
      <c r="K9867" s="6">
        <v>18.96</v>
      </c>
      <c r="L9867">
        <v>2</v>
      </c>
      <c r="M9867">
        <v>0</v>
      </c>
      <c r="N9867" s="6">
        <v>8.532</v>
      </c>
      <c r="O9867" t="str">
        <f t="shared" si="462"/>
        <v/>
      </c>
      <c r="P9867" s="6">
        <f t="shared" si="463"/>
        <v>372.49666666666667</v>
      </c>
      <c r="Q9867">
        <f t="shared" si="464"/>
        <v>436.67766230430834</v>
      </c>
      <c r="R9867" s="16" t="str">
        <f>TEXT(Ecom[[#This Row],[Dates]],"mmm")</f>
        <v>Oct</v>
      </c>
      <c r="S9867" s="16" t="str">
        <f>TEXT(Ecom[[#This Row],[Dates]],"YYYY")</f>
        <v>2025</v>
      </c>
      <c r="T9867" s="16"/>
    </row>
    <row r="9868" spans="1:20" x14ac:dyDescent="0.25">
      <c r="A9868" t="s">
        <v>13</v>
      </c>
      <c r="B9868" s="16">
        <v>46250</v>
      </c>
      <c r="C9868" t="s">
        <v>22</v>
      </c>
      <c r="D9868" t="s">
        <v>15</v>
      </c>
      <c r="E9868" t="s">
        <v>75</v>
      </c>
      <c r="F9868" t="s">
        <v>76</v>
      </c>
      <c r="G9868">
        <v>10009</v>
      </c>
      <c r="H9868" t="s">
        <v>57</v>
      </c>
      <c r="I9868" t="s">
        <v>26</v>
      </c>
      <c r="J9868" t="s">
        <v>32</v>
      </c>
      <c r="K9868" s="6">
        <v>1085.42</v>
      </c>
      <c r="L9868">
        <v>7</v>
      </c>
      <c r="M9868">
        <v>0</v>
      </c>
      <c r="N9868" s="6">
        <v>282.20920000000001</v>
      </c>
      <c r="O9868" t="str">
        <f t="shared" si="462"/>
        <v/>
      </c>
      <c r="P9868" s="6">
        <f t="shared" si="463"/>
        <v>389.07799999999997</v>
      </c>
      <c r="Q9868">
        <f t="shared" si="464"/>
        <v>473.54327155260131</v>
      </c>
      <c r="R9868" s="16" t="str">
        <f>TEXT(Ecom[[#This Row],[Dates]],"mmm")</f>
        <v>Aug</v>
      </c>
      <c r="S9868" s="16" t="str">
        <f>TEXT(Ecom[[#This Row],[Dates]],"YYYY")</f>
        <v>2026</v>
      </c>
      <c r="T9868" s="16"/>
    </row>
    <row r="9869" spans="1:20" x14ac:dyDescent="0.25">
      <c r="A9869" t="s">
        <v>13</v>
      </c>
      <c r="B9869" s="16">
        <v>45951</v>
      </c>
      <c r="C9869" t="s">
        <v>22</v>
      </c>
      <c r="D9869" t="s">
        <v>15</v>
      </c>
      <c r="E9869" t="s">
        <v>75</v>
      </c>
      <c r="F9869" t="s">
        <v>76</v>
      </c>
      <c r="G9869">
        <v>10009</v>
      </c>
      <c r="H9869" t="s">
        <v>57</v>
      </c>
      <c r="I9869" t="s">
        <v>26</v>
      </c>
      <c r="J9869" t="s">
        <v>38</v>
      </c>
      <c r="K9869" s="6">
        <v>13.11</v>
      </c>
      <c r="L9869">
        <v>3</v>
      </c>
      <c r="M9869">
        <v>0</v>
      </c>
      <c r="N9869" s="6">
        <v>3.4085999999999999</v>
      </c>
      <c r="O9869" t="str">
        <f t="shared" si="462"/>
        <v/>
      </c>
      <c r="P9869" s="6">
        <f t="shared" si="463"/>
        <v>28.315333333333331</v>
      </c>
      <c r="Q9869">
        <f t="shared" si="464"/>
        <v>278.34778984306394</v>
      </c>
      <c r="R9869" s="16" t="str">
        <f>TEXT(Ecom[[#This Row],[Dates]],"mmm")</f>
        <v>Oct</v>
      </c>
      <c r="S9869" s="16" t="str">
        <f>TEXT(Ecom[[#This Row],[Dates]],"YYYY")</f>
        <v>2025</v>
      </c>
      <c r="T9869" s="16"/>
    </row>
    <row r="9870" spans="1:20" x14ac:dyDescent="0.25">
      <c r="A9870" t="s">
        <v>62</v>
      </c>
      <c r="B9870" s="16">
        <v>46010</v>
      </c>
      <c r="C9870" t="s">
        <v>22</v>
      </c>
      <c r="D9870" t="s">
        <v>15</v>
      </c>
      <c r="E9870" t="s">
        <v>623</v>
      </c>
      <c r="F9870" t="s">
        <v>104</v>
      </c>
      <c r="G9870">
        <v>45040</v>
      </c>
      <c r="H9870" t="s">
        <v>57</v>
      </c>
      <c r="I9870" t="s">
        <v>19</v>
      </c>
      <c r="J9870" t="s">
        <v>33</v>
      </c>
      <c r="K9870" s="6">
        <v>68.703999999999994</v>
      </c>
      <c r="L9870">
        <v>2</v>
      </c>
      <c r="M9870">
        <v>0.2</v>
      </c>
      <c r="N9870" s="6">
        <v>16.3172</v>
      </c>
      <c r="O9870" t="str">
        <f t="shared" si="462"/>
        <v/>
      </c>
      <c r="P9870" s="6">
        <f t="shared" si="463"/>
        <v>31.421333333333333</v>
      </c>
      <c r="Q9870">
        <f t="shared" si="464"/>
        <v>185.61122469490022</v>
      </c>
      <c r="R9870" s="16" t="str">
        <f>TEXT(Ecom[[#This Row],[Dates]],"mmm")</f>
        <v>Dec</v>
      </c>
      <c r="S9870" s="16" t="str">
        <f>TEXT(Ecom[[#This Row],[Dates]],"YYYY")</f>
        <v>2025</v>
      </c>
      <c r="T9870" s="16"/>
    </row>
    <row r="9871" spans="1:20" x14ac:dyDescent="0.25">
      <c r="A9871" t="s">
        <v>62</v>
      </c>
      <c r="B9871" s="16">
        <v>46007</v>
      </c>
      <c r="C9871" t="s">
        <v>22</v>
      </c>
      <c r="D9871" t="s">
        <v>15</v>
      </c>
      <c r="E9871" t="s">
        <v>623</v>
      </c>
      <c r="F9871" t="s">
        <v>104</v>
      </c>
      <c r="G9871">
        <v>45040</v>
      </c>
      <c r="H9871" t="s">
        <v>57</v>
      </c>
      <c r="I9871" t="s">
        <v>26</v>
      </c>
      <c r="J9871" t="s">
        <v>37</v>
      </c>
      <c r="K9871" s="6">
        <v>3.1320000000000001</v>
      </c>
      <c r="L9871">
        <v>2</v>
      </c>
      <c r="M9871">
        <v>0.7</v>
      </c>
      <c r="N9871" s="6">
        <v>-2.61</v>
      </c>
      <c r="O9871">
        <f t="shared" si="462"/>
        <v>-2.61</v>
      </c>
      <c r="P9871" s="6">
        <f t="shared" si="463"/>
        <v>105.29866666666668</v>
      </c>
      <c r="Q9871">
        <f t="shared" si="464"/>
        <v>107.94118004625379</v>
      </c>
      <c r="R9871" s="16" t="str">
        <f>TEXT(Ecom[[#This Row],[Dates]],"mmm")</f>
        <v>Dec</v>
      </c>
      <c r="S9871" s="16" t="str">
        <f>TEXT(Ecom[[#This Row],[Dates]],"YYYY")</f>
        <v>2025</v>
      </c>
      <c r="T9871" s="16"/>
    </row>
    <row r="9872" spans="1:20" x14ac:dyDescent="0.25">
      <c r="A9872" t="s">
        <v>62</v>
      </c>
      <c r="B9872" s="16">
        <v>46014</v>
      </c>
      <c r="C9872" t="s">
        <v>22</v>
      </c>
      <c r="D9872" t="s">
        <v>15</v>
      </c>
      <c r="E9872" t="s">
        <v>623</v>
      </c>
      <c r="F9872" t="s">
        <v>104</v>
      </c>
      <c r="G9872">
        <v>45040</v>
      </c>
      <c r="H9872" t="s">
        <v>57</v>
      </c>
      <c r="I9872" t="s">
        <v>26</v>
      </c>
      <c r="J9872" t="s">
        <v>37</v>
      </c>
      <c r="K9872" s="6">
        <v>22.428000000000001</v>
      </c>
      <c r="L9872">
        <v>3</v>
      </c>
      <c r="M9872">
        <v>0.7</v>
      </c>
      <c r="N9872" s="6">
        <v>-17.942399999999999</v>
      </c>
      <c r="O9872">
        <f t="shared" si="462"/>
        <v>-17.942399999999999</v>
      </c>
      <c r="P9872" s="6">
        <f t="shared" si="463"/>
        <v>110.63866666666667</v>
      </c>
      <c r="Q9872">
        <f t="shared" si="464"/>
        <v>119.28887200032997</v>
      </c>
      <c r="R9872" s="16" t="str">
        <f>TEXT(Ecom[[#This Row],[Dates]],"mmm")</f>
        <v>Dec</v>
      </c>
      <c r="S9872" s="16" t="str">
        <f>TEXT(Ecom[[#This Row],[Dates]],"YYYY")</f>
        <v>2025</v>
      </c>
      <c r="T9872" s="16"/>
    </row>
    <row r="9873" spans="1:20" x14ac:dyDescent="0.25">
      <c r="A9873" t="s">
        <v>168</v>
      </c>
      <c r="B9873" s="16">
        <v>46071</v>
      </c>
      <c r="C9873" t="s">
        <v>14</v>
      </c>
      <c r="D9873" t="s">
        <v>15</v>
      </c>
      <c r="E9873" t="s">
        <v>79</v>
      </c>
      <c r="F9873" t="s">
        <v>65</v>
      </c>
      <c r="G9873">
        <v>60623</v>
      </c>
      <c r="H9873" t="s">
        <v>47</v>
      </c>
      <c r="I9873" t="s">
        <v>26</v>
      </c>
      <c r="J9873" t="s">
        <v>32</v>
      </c>
      <c r="K9873" s="6">
        <v>290.33600000000001</v>
      </c>
      <c r="L9873">
        <v>2</v>
      </c>
      <c r="M9873">
        <v>0.2</v>
      </c>
      <c r="N9873" s="6">
        <v>32.662799999999997</v>
      </c>
      <c r="O9873" t="str">
        <f t="shared" si="462"/>
        <v/>
      </c>
      <c r="P9873" s="6">
        <f t="shared" si="463"/>
        <v>105.32266666666668</v>
      </c>
      <c r="Q9873">
        <f t="shared" si="464"/>
        <v>132.13439832063244</v>
      </c>
      <c r="R9873" s="16" t="str">
        <f>TEXT(Ecom[[#This Row],[Dates]],"mmm")</f>
        <v>Feb</v>
      </c>
      <c r="S9873" s="16" t="str">
        <f>TEXT(Ecom[[#This Row],[Dates]],"YYYY")</f>
        <v>2026</v>
      </c>
      <c r="T9873" s="16"/>
    </row>
    <row r="9874" spans="1:20" x14ac:dyDescent="0.25">
      <c r="A9874" t="s">
        <v>168</v>
      </c>
      <c r="B9874" s="16">
        <v>46266</v>
      </c>
      <c r="C9874" t="s">
        <v>14</v>
      </c>
      <c r="D9874" t="s">
        <v>15</v>
      </c>
      <c r="E9874" t="s">
        <v>79</v>
      </c>
      <c r="F9874" t="s">
        <v>65</v>
      </c>
      <c r="G9874">
        <v>60623</v>
      </c>
      <c r="H9874" t="s">
        <v>47</v>
      </c>
      <c r="I9874" t="s">
        <v>26</v>
      </c>
      <c r="J9874" t="s">
        <v>34</v>
      </c>
      <c r="K9874" s="6">
        <v>19.152000000000001</v>
      </c>
      <c r="L9874">
        <v>2</v>
      </c>
      <c r="M9874">
        <v>0.2</v>
      </c>
      <c r="N9874" s="6">
        <v>1.1970000000000001</v>
      </c>
      <c r="O9874" t="str">
        <f t="shared" si="462"/>
        <v/>
      </c>
      <c r="P9874" s="6">
        <f t="shared" si="463"/>
        <v>29.866666666666671</v>
      </c>
      <c r="Q9874">
        <f t="shared" si="464"/>
        <v>80.213431682120557</v>
      </c>
      <c r="R9874" s="16" t="str">
        <f>TEXT(Ecom[[#This Row],[Dates]],"mmm")</f>
        <v>Sep</v>
      </c>
      <c r="S9874" s="16" t="str">
        <f>TEXT(Ecom[[#This Row],[Dates]],"YYYY")</f>
        <v>2026</v>
      </c>
      <c r="T9874" s="16"/>
    </row>
    <row r="9875" spans="1:20" x14ac:dyDescent="0.25">
      <c r="A9875" t="s">
        <v>28</v>
      </c>
      <c r="B9875" s="16">
        <v>46100</v>
      </c>
      <c r="C9875" t="s">
        <v>44</v>
      </c>
      <c r="D9875" t="s">
        <v>15</v>
      </c>
      <c r="E9875" t="s">
        <v>75</v>
      </c>
      <c r="F9875" t="s">
        <v>76</v>
      </c>
      <c r="G9875">
        <v>10024</v>
      </c>
      <c r="H9875" t="s">
        <v>57</v>
      </c>
      <c r="I9875" t="s">
        <v>26</v>
      </c>
      <c r="J9875" t="s">
        <v>41</v>
      </c>
      <c r="K9875" s="6">
        <v>6.48</v>
      </c>
      <c r="L9875">
        <v>1</v>
      </c>
      <c r="M9875">
        <v>0</v>
      </c>
      <c r="N9875" s="6">
        <v>3.1103999999999998</v>
      </c>
      <c r="O9875" t="str">
        <f t="shared" si="462"/>
        <v/>
      </c>
      <c r="P9875" s="6">
        <f t="shared" si="463"/>
        <v>25.602666666666668</v>
      </c>
      <c r="Q9875">
        <f t="shared" si="464"/>
        <v>61.381468184171396</v>
      </c>
      <c r="R9875" s="16" t="str">
        <f>TEXT(Ecom[[#This Row],[Dates]],"mmm")</f>
        <v>Mar</v>
      </c>
      <c r="S9875" s="16" t="str">
        <f>TEXT(Ecom[[#This Row],[Dates]],"YYYY")</f>
        <v>2026</v>
      </c>
      <c r="T9875" s="16"/>
    </row>
    <row r="9876" spans="1:20" x14ac:dyDescent="0.25">
      <c r="A9876" t="s">
        <v>13</v>
      </c>
      <c r="B9876" s="16">
        <v>45744</v>
      </c>
      <c r="C9876" t="s">
        <v>44</v>
      </c>
      <c r="D9876" t="s">
        <v>15</v>
      </c>
      <c r="E9876" t="s">
        <v>300</v>
      </c>
      <c r="F9876" t="s">
        <v>104</v>
      </c>
      <c r="G9876">
        <v>44134</v>
      </c>
      <c r="H9876" t="s">
        <v>57</v>
      </c>
      <c r="I9876" t="s">
        <v>26</v>
      </c>
      <c r="J9876" t="s">
        <v>60</v>
      </c>
      <c r="K9876" s="6">
        <v>63.968000000000004</v>
      </c>
      <c r="L9876">
        <v>2</v>
      </c>
      <c r="M9876">
        <v>0.2</v>
      </c>
      <c r="N9876" s="6">
        <v>19.989999999999998</v>
      </c>
      <c r="O9876" t="str">
        <f t="shared" si="462"/>
        <v/>
      </c>
      <c r="P9876" s="6">
        <f t="shared" si="463"/>
        <v>306.29066666666665</v>
      </c>
      <c r="Q9876">
        <f t="shared" si="464"/>
        <v>313.88525433490639</v>
      </c>
      <c r="R9876" s="16" t="str">
        <f>TEXT(Ecom[[#This Row],[Dates]],"mmm")</f>
        <v>Mar</v>
      </c>
      <c r="S9876" s="16" t="str">
        <f>TEXT(Ecom[[#This Row],[Dates]],"YYYY")</f>
        <v>2025</v>
      </c>
      <c r="T9876" s="16"/>
    </row>
    <row r="9877" spans="1:20" x14ac:dyDescent="0.25">
      <c r="A9877" t="s">
        <v>28</v>
      </c>
      <c r="B9877" s="16">
        <v>45927</v>
      </c>
      <c r="C9877" t="s">
        <v>14</v>
      </c>
      <c r="D9877" t="s">
        <v>15</v>
      </c>
      <c r="E9877" t="s">
        <v>75</v>
      </c>
      <c r="F9877" t="s">
        <v>76</v>
      </c>
      <c r="G9877">
        <v>10035</v>
      </c>
      <c r="H9877" t="s">
        <v>57</v>
      </c>
      <c r="I9877" t="s">
        <v>26</v>
      </c>
      <c r="J9877" t="s">
        <v>110</v>
      </c>
      <c r="K9877" s="6">
        <v>6.36</v>
      </c>
      <c r="L9877">
        <v>2</v>
      </c>
      <c r="M9877">
        <v>0</v>
      </c>
      <c r="N9877" s="6">
        <v>6.3600000000000004E-2</v>
      </c>
      <c r="O9877" t="str">
        <f t="shared" si="462"/>
        <v/>
      </c>
      <c r="P9877" s="6">
        <f t="shared" si="463"/>
        <v>287.86799999999999</v>
      </c>
      <c r="Q9877">
        <f t="shared" si="464"/>
        <v>352.29898758278011</v>
      </c>
      <c r="R9877" s="16" t="str">
        <f>TEXT(Ecom[[#This Row],[Dates]],"mmm")</f>
        <v>Sep</v>
      </c>
      <c r="S9877" s="16" t="str">
        <f>TEXT(Ecom[[#This Row],[Dates]],"YYYY")</f>
        <v>2025</v>
      </c>
      <c r="T9877" s="16"/>
    </row>
    <row r="9878" spans="1:20" x14ac:dyDescent="0.25">
      <c r="A9878" t="s">
        <v>62</v>
      </c>
      <c r="B9878" s="16">
        <v>45804</v>
      </c>
      <c r="C9878" t="s">
        <v>44</v>
      </c>
      <c r="D9878" t="s">
        <v>15</v>
      </c>
      <c r="E9878" t="s">
        <v>221</v>
      </c>
      <c r="F9878" t="s">
        <v>104</v>
      </c>
      <c r="G9878">
        <v>44105</v>
      </c>
      <c r="H9878" t="s">
        <v>57</v>
      </c>
      <c r="I9878" t="s">
        <v>26</v>
      </c>
      <c r="J9878" t="s">
        <v>32</v>
      </c>
      <c r="K9878" s="6">
        <v>848.54399999999998</v>
      </c>
      <c r="L9878">
        <v>4</v>
      </c>
      <c r="M9878">
        <v>0.2</v>
      </c>
      <c r="N9878" s="6">
        <v>-21.2136</v>
      </c>
      <c r="O9878">
        <f t="shared" si="462"/>
        <v>-21.2136</v>
      </c>
      <c r="P9878" s="6">
        <f t="shared" si="463"/>
        <v>326.54199999999997</v>
      </c>
      <c r="Q9878">
        <f t="shared" si="464"/>
        <v>371.32858554794439</v>
      </c>
      <c r="R9878" s="16" t="str">
        <f>TEXT(Ecom[[#This Row],[Dates]],"mmm")</f>
        <v>May</v>
      </c>
      <c r="S9878" s="16" t="str">
        <f>TEXT(Ecom[[#This Row],[Dates]],"YYYY")</f>
        <v>2025</v>
      </c>
      <c r="T9878" s="16"/>
    </row>
    <row r="9879" spans="1:20" x14ac:dyDescent="0.25">
      <c r="A9879" t="s">
        <v>62</v>
      </c>
      <c r="B9879" s="16">
        <v>46138</v>
      </c>
      <c r="C9879" t="s">
        <v>44</v>
      </c>
      <c r="D9879" t="s">
        <v>15</v>
      </c>
      <c r="E9879" t="s">
        <v>221</v>
      </c>
      <c r="F9879" t="s">
        <v>104</v>
      </c>
      <c r="G9879">
        <v>44105</v>
      </c>
      <c r="H9879" t="s">
        <v>57</v>
      </c>
      <c r="I9879" t="s">
        <v>26</v>
      </c>
      <c r="J9879" t="s">
        <v>37</v>
      </c>
      <c r="K9879" s="6">
        <v>8.6999999999999993</v>
      </c>
      <c r="L9879">
        <v>5</v>
      </c>
      <c r="M9879">
        <v>0.7</v>
      </c>
      <c r="N9879" s="6">
        <v>-6.38</v>
      </c>
      <c r="O9879">
        <f t="shared" si="462"/>
        <v>-6.38</v>
      </c>
      <c r="P9879" s="6">
        <f t="shared" si="463"/>
        <v>234.75199999999998</v>
      </c>
      <c r="Q9879">
        <f t="shared" si="464"/>
        <v>279.3716329598742</v>
      </c>
      <c r="R9879" s="16" t="str">
        <f>TEXT(Ecom[[#This Row],[Dates]],"mmm")</f>
        <v>Apr</v>
      </c>
      <c r="S9879" s="16" t="str">
        <f>TEXT(Ecom[[#This Row],[Dates]],"YYYY")</f>
        <v>2026</v>
      </c>
      <c r="T9879" s="16"/>
    </row>
    <row r="9880" spans="1:20" x14ac:dyDescent="0.25">
      <c r="A9880" t="s">
        <v>62</v>
      </c>
      <c r="B9880" s="16">
        <v>45926</v>
      </c>
      <c r="C9880" t="s">
        <v>44</v>
      </c>
      <c r="D9880" t="s">
        <v>15</v>
      </c>
      <c r="E9880" t="s">
        <v>221</v>
      </c>
      <c r="F9880" t="s">
        <v>104</v>
      </c>
      <c r="G9880">
        <v>44105</v>
      </c>
      <c r="H9880" t="s">
        <v>57</v>
      </c>
      <c r="I9880" t="s">
        <v>35</v>
      </c>
      <c r="J9880" t="s">
        <v>36</v>
      </c>
      <c r="K9880" s="6">
        <v>122.38200000000001</v>
      </c>
      <c r="L9880">
        <v>3</v>
      </c>
      <c r="M9880">
        <v>0.4</v>
      </c>
      <c r="N9880" s="6">
        <v>-24.476400000000002</v>
      </c>
      <c r="O9880">
        <f t="shared" si="462"/>
        <v>-24.476400000000002</v>
      </c>
      <c r="P9880" s="6">
        <f t="shared" si="463"/>
        <v>260.20400000000001</v>
      </c>
      <c r="Q9880">
        <f t="shared" si="464"/>
        <v>249.59138445867879</v>
      </c>
      <c r="R9880" s="16" t="str">
        <f>TEXT(Ecom[[#This Row],[Dates]],"mmm")</f>
        <v>Sep</v>
      </c>
      <c r="S9880" s="16" t="str">
        <f>TEXT(Ecom[[#This Row],[Dates]],"YYYY")</f>
        <v>2025</v>
      </c>
      <c r="T9880" s="16"/>
    </row>
    <row r="9881" spans="1:20" x14ac:dyDescent="0.25">
      <c r="A9881" t="s">
        <v>28</v>
      </c>
      <c r="B9881" s="16">
        <v>46139</v>
      </c>
      <c r="C9881" t="s">
        <v>14</v>
      </c>
      <c r="D9881" t="s">
        <v>15</v>
      </c>
      <c r="E9881" t="s">
        <v>75</v>
      </c>
      <c r="F9881" t="s">
        <v>76</v>
      </c>
      <c r="G9881">
        <v>10035</v>
      </c>
      <c r="H9881" t="s">
        <v>57</v>
      </c>
      <c r="I9881" t="s">
        <v>19</v>
      </c>
      <c r="J9881" t="s">
        <v>21</v>
      </c>
      <c r="K9881" s="6">
        <v>573.17399999999998</v>
      </c>
      <c r="L9881">
        <v>7</v>
      </c>
      <c r="M9881">
        <v>0.1</v>
      </c>
      <c r="N9881" s="6">
        <v>63.686</v>
      </c>
      <c r="O9881" t="str">
        <f t="shared" si="462"/>
        <v/>
      </c>
      <c r="P9881" s="6">
        <f t="shared" si="463"/>
        <v>224.09</v>
      </c>
      <c r="Q9881">
        <f t="shared" si="464"/>
        <v>251.21522942688011</v>
      </c>
      <c r="R9881" s="16" t="str">
        <f>TEXT(Ecom[[#This Row],[Dates]],"mmm")</f>
        <v>Apr</v>
      </c>
      <c r="S9881" s="16" t="str">
        <f>TEXT(Ecom[[#This Row],[Dates]],"YYYY")</f>
        <v>2026</v>
      </c>
      <c r="T9881" s="16"/>
    </row>
    <row r="9882" spans="1:20" x14ac:dyDescent="0.25">
      <c r="A9882" t="s">
        <v>62</v>
      </c>
      <c r="B9882" s="16">
        <v>45667</v>
      </c>
      <c r="C9882" t="s">
        <v>44</v>
      </c>
      <c r="D9882" t="s">
        <v>15</v>
      </c>
      <c r="E9882" t="s">
        <v>221</v>
      </c>
      <c r="F9882" t="s">
        <v>104</v>
      </c>
      <c r="G9882">
        <v>44105</v>
      </c>
      <c r="H9882" t="s">
        <v>57</v>
      </c>
      <c r="I9882" t="s">
        <v>26</v>
      </c>
      <c r="J9882" t="s">
        <v>41</v>
      </c>
      <c r="K9882" s="6">
        <v>85.055999999999997</v>
      </c>
      <c r="L9882">
        <v>3</v>
      </c>
      <c r="M9882">
        <v>0.2</v>
      </c>
      <c r="N9882" s="6">
        <v>28.706399999999999</v>
      </c>
      <c r="O9882" t="str">
        <f t="shared" si="462"/>
        <v/>
      </c>
      <c r="P9882" s="6">
        <f t="shared" si="463"/>
        <v>123.902</v>
      </c>
      <c r="Q9882">
        <f t="shared" si="464"/>
        <v>179.73303690752016</v>
      </c>
      <c r="R9882" s="16" t="str">
        <f>TEXT(Ecom[[#This Row],[Dates]],"mmm")</f>
        <v>Jan</v>
      </c>
      <c r="S9882" s="16" t="str">
        <f>TEXT(Ecom[[#This Row],[Dates]],"YYYY")</f>
        <v>2025</v>
      </c>
      <c r="T9882" s="16"/>
    </row>
    <row r="9883" spans="1:20" x14ac:dyDescent="0.25">
      <c r="A9883" t="s">
        <v>62</v>
      </c>
      <c r="B9883" s="16">
        <v>45980</v>
      </c>
      <c r="C9883" t="s">
        <v>14</v>
      </c>
      <c r="D9883" t="s">
        <v>15</v>
      </c>
      <c r="E9883" t="s">
        <v>407</v>
      </c>
      <c r="F9883" t="s">
        <v>167</v>
      </c>
      <c r="G9883">
        <v>30188</v>
      </c>
      <c r="H9883" t="s">
        <v>18</v>
      </c>
      <c r="I9883" t="s">
        <v>26</v>
      </c>
      <c r="J9883" t="s">
        <v>37</v>
      </c>
      <c r="K9883" s="6">
        <v>14.04</v>
      </c>
      <c r="L9883">
        <v>3</v>
      </c>
      <c r="M9883">
        <v>0</v>
      </c>
      <c r="N9883" s="6">
        <v>6.7392000000000003</v>
      </c>
      <c r="O9883" t="str">
        <f t="shared" si="462"/>
        <v/>
      </c>
      <c r="P9883" s="6">
        <f t="shared" si="463"/>
        <v>99.270000000000024</v>
      </c>
      <c r="Q9883">
        <f t="shared" si="464"/>
        <v>157.05460182581939</v>
      </c>
      <c r="R9883" s="16" t="str">
        <f>TEXT(Ecom[[#This Row],[Dates]],"mmm")</f>
        <v>Nov</v>
      </c>
      <c r="S9883" s="16" t="str">
        <f>TEXT(Ecom[[#This Row],[Dates]],"YYYY")</f>
        <v>2025</v>
      </c>
      <c r="T9883" s="16"/>
    </row>
    <row r="9884" spans="1:20" x14ac:dyDescent="0.25">
      <c r="A9884" t="s">
        <v>62</v>
      </c>
      <c r="B9884" s="16">
        <v>46165</v>
      </c>
      <c r="C9884" t="s">
        <v>14</v>
      </c>
      <c r="D9884" t="s">
        <v>15</v>
      </c>
      <c r="E9884" t="s">
        <v>407</v>
      </c>
      <c r="F9884" t="s">
        <v>167</v>
      </c>
      <c r="G9884">
        <v>30188</v>
      </c>
      <c r="H9884" t="s">
        <v>18</v>
      </c>
      <c r="I9884" t="s">
        <v>35</v>
      </c>
      <c r="J9884" t="s">
        <v>59</v>
      </c>
      <c r="K9884" s="6">
        <v>272.61</v>
      </c>
      <c r="L9884">
        <v>13</v>
      </c>
      <c r="M9884">
        <v>0</v>
      </c>
      <c r="N9884" s="6">
        <v>98.139600000000002</v>
      </c>
      <c r="O9884" t="str">
        <f t="shared" si="462"/>
        <v/>
      </c>
      <c r="P9884" s="6">
        <f t="shared" si="463"/>
        <v>115.36000000000001</v>
      </c>
      <c r="Q9884">
        <f t="shared" si="464"/>
        <v>104.3898843502888</v>
      </c>
      <c r="R9884" s="16" t="str">
        <f>TEXT(Ecom[[#This Row],[Dates]],"mmm")</f>
        <v>May</v>
      </c>
      <c r="S9884" s="16" t="str">
        <f>TEXT(Ecom[[#This Row],[Dates]],"YYYY")</f>
        <v>2026</v>
      </c>
      <c r="T9884" s="16"/>
    </row>
    <row r="9885" spans="1:20" x14ac:dyDescent="0.25">
      <c r="A9885" t="s">
        <v>28</v>
      </c>
      <c r="B9885" s="16">
        <v>46249</v>
      </c>
      <c r="C9885" t="s">
        <v>22</v>
      </c>
      <c r="D9885" t="s">
        <v>15</v>
      </c>
      <c r="E9885" t="s">
        <v>23</v>
      </c>
      <c r="F9885" t="s">
        <v>24</v>
      </c>
      <c r="G9885">
        <v>90008</v>
      </c>
      <c r="H9885" t="s">
        <v>25</v>
      </c>
      <c r="I9885" t="s">
        <v>26</v>
      </c>
      <c r="J9885" t="s">
        <v>60</v>
      </c>
      <c r="K9885" s="6">
        <v>11.16</v>
      </c>
      <c r="L9885">
        <v>2</v>
      </c>
      <c r="M9885">
        <v>0</v>
      </c>
      <c r="N9885" s="6">
        <v>5.58</v>
      </c>
      <c r="O9885" t="str">
        <f t="shared" si="462"/>
        <v/>
      </c>
      <c r="P9885" s="6">
        <f t="shared" si="463"/>
        <v>77.816666666666663</v>
      </c>
      <c r="Q9885">
        <f t="shared" si="464"/>
        <v>76.001070046073366</v>
      </c>
      <c r="R9885" s="16" t="str">
        <f>TEXT(Ecom[[#This Row],[Dates]],"mmm")</f>
        <v>Aug</v>
      </c>
      <c r="S9885" s="16" t="str">
        <f>TEXT(Ecom[[#This Row],[Dates]],"YYYY")</f>
        <v>2026</v>
      </c>
      <c r="T9885" s="16"/>
    </row>
    <row r="9886" spans="1:20" x14ac:dyDescent="0.25">
      <c r="A9886" t="s">
        <v>28</v>
      </c>
      <c r="B9886" s="16">
        <v>45902</v>
      </c>
      <c r="C9886" t="s">
        <v>22</v>
      </c>
      <c r="D9886" t="s">
        <v>15</v>
      </c>
      <c r="E9886" t="s">
        <v>23</v>
      </c>
      <c r="F9886" t="s">
        <v>24</v>
      </c>
      <c r="G9886">
        <v>90008</v>
      </c>
      <c r="H9886" t="s">
        <v>25</v>
      </c>
      <c r="I9886" t="s">
        <v>35</v>
      </c>
      <c r="J9886" t="s">
        <v>59</v>
      </c>
      <c r="K9886" s="6">
        <v>62.31</v>
      </c>
      <c r="L9886">
        <v>3</v>
      </c>
      <c r="M9886">
        <v>0</v>
      </c>
      <c r="N9886" s="6">
        <v>22.4316</v>
      </c>
      <c r="O9886" t="str">
        <f t="shared" si="462"/>
        <v/>
      </c>
      <c r="P9886" s="6">
        <f t="shared" si="463"/>
        <v>76.076666666666668</v>
      </c>
      <c r="Q9886">
        <f t="shared" si="464"/>
        <v>69.484453550309979</v>
      </c>
      <c r="R9886" s="16" t="str">
        <f>TEXT(Ecom[[#This Row],[Dates]],"mmm")</f>
        <v>Sep</v>
      </c>
      <c r="S9886" s="16" t="str">
        <f>TEXT(Ecom[[#This Row],[Dates]],"YYYY")</f>
        <v>2025</v>
      </c>
      <c r="T9886" s="16"/>
    </row>
    <row r="9887" spans="1:20" x14ac:dyDescent="0.25">
      <c r="A9887" t="s">
        <v>28</v>
      </c>
      <c r="B9887" s="16">
        <v>46024</v>
      </c>
      <c r="C9887" t="s">
        <v>22</v>
      </c>
      <c r="D9887" t="s">
        <v>15</v>
      </c>
      <c r="E9887" t="s">
        <v>23</v>
      </c>
      <c r="F9887" t="s">
        <v>24</v>
      </c>
      <c r="G9887">
        <v>90008</v>
      </c>
      <c r="H9887" t="s">
        <v>25</v>
      </c>
      <c r="I9887" t="s">
        <v>35</v>
      </c>
      <c r="J9887" t="s">
        <v>59</v>
      </c>
      <c r="K9887" s="6">
        <v>159.97999999999999</v>
      </c>
      <c r="L9887">
        <v>2</v>
      </c>
      <c r="M9887">
        <v>0</v>
      </c>
      <c r="N9887" s="6">
        <v>57.592799999999997</v>
      </c>
      <c r="O9887" t="str">
        <f t="shared" si="462"/>
        <v/>
      </c>
      <c r="P9887" s="6">
        <f t="shared" si="463"/>
        <v>58.626666666666665</v>
      </c>
      <c r="Q9887">
        <f t="shared" si="464"/>
        <v>68.406651236070118</v>
      </c>
      <c r="R9887" s="16" t="str">
        <f>TEXT(Ecom[[#This Row],[Dates]],"mmm")</f>
        <v>Jan</v>
      </c>
      <c r="S9887" s="16" t="str">
        <f>TEXT(Ecom[[#This Row],[Dates]],"YYYY")</f>
        <v>2026</v>
      </c>
      <c r="T9887" s="16"/>
    </row>
    <row r="9888" spans="1:20" x14ac:dyDescent="0.25">
      <c r="A9888" t="s">
        <v>28</v>
      </c>
      <c r="B9888" s="16">
        <v>46163</v>
      </c>
      <c r="C9888" t="s">
        <v>14</v>
      </c>
      <c r="D9888" t="s">
        <v>15</v>
      </c>
      <c r="E9888" t="s">
        <v>325</v>
      </c>
      <c r="F9888" t="s">
        <v>74</v>
      </c>
      <c r="G9888">
        <v>47905</v>
      </c>
      <c r="H9888" t="s">
        <v>47</v>
      </c>
      <c r="I9888" t="s">
        <v>26</v>
      </c>
      <c r="J9888" t="s">
        <v>77</v>
      </c>
      <c r="K9888" s="6">
        <v>5.94</v>
      </c>
      <c r="L9888">
        <v>3</v>
      </c>
      <c r="M9888">
        <v>0</v>
      </c>
      <c r="N9888" s="6">
        <v>0</v>
      </c>
      <c r="O9888" t="str">
        <f t="shared" si="462"/>
        <v/>
      </c>
      <c r="P9888" s="6">
        <f t="shared" si="463"/>
        <v>31.963333333333335</v>
      </c>
      <c r="Q9888">
        <f t="shared" si="464"/>
        <v>56.551325262003267</v>
      </c>
      <c r="R9888" s="16" t="str">
        <f>TEXT(Ecom[[#This Row],[Dates]],"mmm")</f>
        <v>May</v>
      </c>
      <c r="S9888" s="16" t="str">
        <f>TEXT(Ecom[[#This Row],[Dates]],"YYYY")</f>
        <v>2026</v>
      </c>
      <c r="T9888" s="16"/>
    </row>
    <row r="9889" spans="1:20" x14ac:dyDescent="0.25">
      <c r="A9889" t="s">
        <v>62</v>
      </c>
      <c r="B9889" s="16">
        <v>45999</v>
      </c>
      <c r="C9889" t="s">
        <v>14</v>
      </c>
      <c r="D9889" t="s">
        <v>15</v>
      </c>
      <c r="E9889" t="s">
        <v>75</v>
      </c>
      <c r="F9889" t="s">
        <v>76</v>
      </c>
      <c r="G9889">
        <v>10024</v>
      </c>
      <c r="H9889" t="s">
        <v>57</v>
      </c>
      <c r="I9889" t="s">
        <v>26</v>
      </c>
      <c r="J9889" t="s">
        <v>41</v>
      </c>
      <c r="K9889" s="6">
        <v>9.9600000000000009</v>
      </c>
      <c r="L9889">
        <v>2</v>
      </c>
      <c r="M9889">
        <v>0</v>
      </c>
      <c r="N9889" s="6">
        <v>4.6811999999999996</v>
      </c>
      <c r="O9889" t="str">
        <f t="shared" si="462"/>
        <v/>
      </c>
      <c r="P9889" s="6">
        <f t="shared" si="463"/>
        <v>32.963333333333331</v>
      </c>
      <c r="Q9889">
        <f t="shared" si="464"/>
        <v>41.841469461129904</v>
      </c>
      <c r="R9889" s="16" t="str">
        <f>TEXT(Ecom[[#This Row],[Dates]],"mmm")</f>
        <v>Dec</v>
      </c>
      <c r="S9889" s="16" t="str">
        <f>TEXT(Ecom[[#This Row],[Dates]],"YYYY")</f>
        <v>2025</v>
      </c>
      <c r="T9889" s="16"/>
    </row>
    <row r="9890" spans="1:20" x14ac:dyDescent="0.25">
      <c r="A9890" t="s">
        <v>28</v>
      </c>
      <c r="B9890" s="16">
        <v>45712</v>
      </c>
      <c r="C9890" t="s">
        <v>14</v>
      </c>
      <c r="D9890" t="s">
        <v>15</v>
      </c>
      <c r="E9890" t="s">
        <v>547</v>
      </c>
      <c r="F9890" t="s">
        <v>76</v>
      </c>
      <c r="G9890">
        <v>13501</v>
      </c>
      <c r="H9890" t="s">
        <v>57</v>
      </c>
      <c r="I9890" t="s">
        <v>35</v>
      </c>
      <c r="J9890" t="s">
        <v>59</v>
      </c>
      <c r="K9890" s="6">
        <v>79.989999999999995</v>
      </c>
      <c r="L9890">
        <v>1</v>
      </c>
      <c r="M9890">
        <v>0</v>
      </c>
      <c r="N9890" s="6">
        <v>28.796399999999998</v>
      </c>
      <c r="O9890" t="str">
        <f t="shared" si="462"/>
        <v/>
      </c>
      <c r="P9890" s="6">
        <f t="shared" si="463"/>
        <v>36.516666666666666</v>
      </c>
      <c r="Q9890">
        <f t="shared" si="464"/>
        <v>32.333601029819668</v>
      </c>
      <c r="R9890" s="16" t="str">
        <f>TEXT(Ecom[[#This Row],[Dates]],"mmm")</f>
        <v>Feb</v>
      </c>
      <c r="S9890" s="16" t="str">
        <f>TEXT(Ecom[[#This Row],[Dates]],"YYYY")</f>
        <v>2025</v>
      </c>
      <c r="T9890" s="16"/>
    </row>
    <row r="9891" spans="1:20" x14ac:dyDescent="0.25">
      <c r="A9891" t="s">
        <v>62</v>
      </c>
      <c r="B9891" s="16">
        <v>45773</v>
      </c>
      <c r="C9891" t="s">
        <v>22</v>
      </c>
      <c r="D9891" t="s">
        <v>15</v>
      </c>
      <c r="E9891" t="s">
        <v>154</v>
      </c>
      <c r="F9891" t="s">
        <v>132</v>
      </c>
      <c r="G9891">
        <v>8701</v>
      </c>
      <c r="H9891" t="s">
        <v>57</v>
      </c>
      <c r="I9891" t="s">
        <v>26</v>
      </c>
      <c r="J9891" t="s">
        <v>34</v>
      </c>
      <c r="K9891" s="6">
        <v>8.94</v>
      </c>
      <c r="L9891">
        <v>3</v>
      </c>
      <c r="M9891">
        <v>0</v>
      </c>
      <c r="N9891" s="6">
        <v>2.4138000000000002</v>
      </c>
      <c r="O9891" t="str">
        <f t="shared" si="462"/>
        <v/>
      </c>
      <c r="P9891" s="6">
        <f t="shared" si="463"/>
        <v>51.27</v>
      </c>
      <c r="Q9891">
        <f t="shared" si="464"/>
        <v>45.298656917380214</v>
      </c>
      <c r="R9891" s="16" t="str">
        <f>TEXT(Ecom[[#This Row],[Dates]],"mmm")</f>
        <v>Apr</v>
      </c>
      <c r="S9891" s="16" t="str">
        <f>TEXT(Ecom[[#This Row],[Dates]],"YYYY")</f>
        <v>2025</v>
      </c>
      <c r="T9891" s="16"/>
    </row>
    <row r="9892" spans="1:20" x14ac:dyDescent="0.25">
      <c r="A9892" t="s">
        <v>13</v>
      </c>
      <c r="B9892" s="16">
        <v>46386</v>
      </c>
      <c r="C9892" t="s">
        <v>22</v>
      </c>
      <c r="D9892" t="s">
        <v>15</v>
      </c>
      <c r="E9892" t="s">
        <v>241</v>
      </c>
      <c r="F9892" t="s">
        <v>49</v>
      </c>
      <c r="G9892">
        <v>53209</v>
      </c>
      <c r="H9892" t="s">
        <v>47</v>
      </c>
      <c r="I9892" t="s">
        <v>26</v>
      </c>
      <c r="J9892" t="s">
        <v>41</v>
      </c>
      <c r="K9892" s="6">
        <v>20.62</v>
      </c>
      <c r="L9892">
        <v>2</v>
      </c>
      <c r="M9892">
        <v>0</v>
      </c>
      <c r="N9892" s="6">
        <v>9.6913999999999998</v>
      </c>
      <c r="O9892" t="str">
        <f t="shared" si="462"/>
        <v/>
      </c>
      <c r="P9892" s="6">
        <f t="shared" si="463"/>
        <v>147.47333333333333</v>
      </c>
      <c r="Q9892">
        <f t="shared" si="464"/>
        <v>96.784623931849993</v>
      </c>
      <c r="R9892" s="16" t="str">
        <f>TEXT(Ecom[[#This Row],[Dates]],"mmm")</f>
        <v>Dec</v>
      </c>
      <c r="S9892" s="16" t="str">
        <f>TEXT(Ecom[[#This Row],[Dates]],"YYYY")</f>
        <v>2026</v>
      </c>
      <c r="T9892" s="16"/>
    </row>
    <row r="9893" spans="1:20" x14ac:dyDescent="0.25">
      <c r="A9893" t="s">
        <v>13</v>
      </c>
      <c r="B9893" s="16">
        <v>45992</v>
      </c>
      <c r="C9893" t="s">
        <v>22</v>
      </c>
      <c r="D9893" t="s">
        <v>15</v>
      </c>
      <c r="E9893" t="s">
        <v>241</v>
      </c>
      <c r="F9893" t="s">
        <v>49</v>
      </c>
      <c r="G9893">
        <v>53209</v>
      </c>
      <c r="H9893" t="s">
        <v>47</v>
      </c>
      <c r="I9893" t="s">
        <v>35</v>
      </c>
      <c r="J9893" t="s">
        <v>59</v>
      </c>
      <c r="K9893" s="6">
        <v>124.25</v>
      </c>
      <c r="L9893">
        <v>7</v>
      </c>
      <c r="M9893">
        <v>0</v>
      </c>
      <c r="N9893" s="6">
        <v>48.457500000000003</v>
      </c>
      <c r="O9893" t="str">
        <f t="shared" si="462"/>
        <v/>
      </c>
      <c r="P9893" s="6">
        <f t="shared" si="463"/>
        <v>275.12</v>
      </c>
      <c r="Q9893">
        <f t="shared" si="464"/>
        <v>121.58113872057866</v>
      </c>
      <c r="R9893" s="16" t="str">
        <f>TEXT(Ecom[[#This Row],[Dates]],"mmm")</f>
        <v>Dec</v>
      </c>
      <c r="S9893" s="16" t="str">
        <f>TEXT(Ecom[[#This Row],[Dates]],"YYYY")</f>
        <v>2025</v>
      </c>
      <c r="T9893" s="16"/>
    </row>
    <row r="9894" spans="1:20" x14ac:dyDescent="0.25">
      <c r="A9894" t="s">
        <v>13</v>
      </c>
      <c r="B9894" s="16">
        <v>46304</v>
      </c>
      <c r="C9894" t="s">
        <v>22</v>
      </c>
      <c r="D9894" t="s">
        <v>15</v>
      </c>
      <c r="E9894" t="s">
        <v>241</v>
      </c>
      <c r="F9894" t="s">
        <v>49</v>
      </c>
      <c r="G9894">
        <v>53209</v>
      </c>
      <c r="H9894" t="s">
        <v>47</v>
      </c>
      <c r="I9894" t="s">
        <v>35</v>
      </c>
      <c r="J9894" t="s">
        <v>36</v>
      </c>
      <c r="K9894" s="6">
        <v>297.55</v>
      </c>
      <c r="L9894">
        <v>5</v>
      </c>
      <c r="M9894">
        <v>0</v>
      </c>
      <c r="N9894" s="6">
        <v>83.313999999999993</v>
      </c>
      <c r="O9894" t="str">
        <f t="shared" si="462"/>
        <v/>
      </c>
      <c r="P9894" s="6">
        <f t="shared" si="463"/>
        <v>265.43666666666667</v>
      </c>
      <c r="Q9894">
        <f t="shared" si="464"/>
        <v>150.55493145422102</v>
      </c>
      <c r="R9894" s="16" t="str">
        <f>TEXT(Ecom[[#This Row],[Dates]],"mmm")</f>
        <v>Oct</v>
      </c>
      <c r="S9894" s="16" t="str">
        <f>TEXT(Ecom[[#This Row],[Dates]],"YYYY")</f>
        <v>2026</v>
      </c>
      <c r="T9894" s="16"/>
    </row>
    <row r="9895" spans="1:20" x14ac:dyDescent="0.25">
      <c r="A9895" t="s">
        <v>13</v>
      </c>
      <c r="B9895" s="16">
        <v>46352</v>
      </c>
      <c r="C9895" t="s">
        <v>22</v>
      </c>
      <c r="D9895" t="s">
        <v>15</v>
      </c>
      <c r="E9895" t="s">
        <v>241</v>
      </c>
      <c r="F9895" t="s">
        <v>49</v>
      </c>
      <c r="G9895">
        <v>53209</v>
      </c>
      <c r="H9895" t="s">
        <v>47</v>
      </c>
      <c r="I9895" t="s">
        <v>19</v>
      </c>
      <c r="J9895" t="s">
        <v>21</v>
      </c>
      <c r="K9895" s="6">
        <v>403.56</v>
      </c>
      <c r="L9895">
        <v>4</v>
      </c>
      <c r="M9895">
        <v>0</v>
      </c>
      <c r="N9895" s="6">
        <v>96.854399999999998</v>
      </c>
      <c r="O9895" t="str">
        <f t="shared" si="462"/>
        <v/>
      </c>
      <c r="P9895" s="6">
        <f t="shared" si="463"/>
        <v>217.52800000000002</v>
      </c>
      <c r="Q9895">
        <f t="shared" si="464"/>
        <v>128.4984512147621</v>
      </c>
      <c r="R9895" s="16" t="str">
        <f>TEXT(Ecom[[#This Row],[Dates]],"mmm")</f>
        <v>Nov</v>
      </c>
      <c r="S9895" s="16" t="str">
        <f>TEXT(Ecom[[#This Row],[Dates]],"YYYY")</f>
        <v>2026</v>
      </c>
      <c r="T9895" s="16"/>
    </row>
    <row r="9896" spans="1:20" x14ac:dyDescent="0.25">
      <c r="A9896" t="s">
        <v>13</v>
      </c>
      <c r="B9896" s="16">
        <v>45696</v>
      </c>
      <c r="C9896" t="s">
        <v>22</v>
      </c>
      <c r="D9896" t="s">
        <v>15</v>
      </c>
      <c r="E9896" t="s">
        <v>241</v>
      </c>
      <c r="F9896" t="s">
        <v>49</v>
      </c>
      <c r="G9896">
        <v>53209</v>
      </c>
      <c r="H9896" t="s">
        <v>47</v>
      </c>
      <c r="I9896" t="s">
        <v>19</v>
      </c>
      <c r="J9896" t="s">
        <v>33</v>
      </c>
      <c r="K9896" s="6">
        <v>95.2</v>
      </c>
      <c r="L9896">
        <v>5</v>
      </c>
      <c r="M9896">
        <v>0</v>
      </c>
      <c r="N9896" s="6">
        <v>27.608000000000001</v>
      </c>
      <c r="O9896" t="str">
        <f t="shared" si="462"/>
        <v/>
      </c>
      <c r="P9896" s="6">
        <f t="shared" si="463"/>
        <v>103.68</v>
      </c>
      <c r="Q9896">
        <f t="shared" si="464"/>
        <v>107.66400077676504</v>
      </c>
      <c r="R9896" s="16" t="str">
        <f>TEXT(Ecom[[#This Row],[Dates]],"mmm")</f>
        <v>Feb</v>
      </c>
      <c r="S9896" s="16" t="str">
        <f>TEXT(Ecom[[#This Row],[Dates]],"YYYY")</f>
        <v>2025</v>
      </c>
      <c r="T9896" s="16"/>
    </row>
    <row r="9897" spans="1:20" x14ac:dyDescent="0.25">
      <c r="A9897" t="s">
        <v>28</v>
      </c>
      <c r="B9897" s="16">
        <v>45833</v>
      </c>
      <c r="C9897" t="s">
        <v>14</v>
      </c>
      <c r="D9897" t="s">
        <v>15</v>
      </c>
      <c r="E9897" t="s">
        <v>79</v>
      </c>
      <c r="F9897" t="s">
        <v>65</v>
      </c>
      <c r="G9897">
        <v>60623</v>
      </c>
      <c r="H9897" t="s">
        <v>47</v>
      </c>
      <c r="I9897" t="s">
        <v>35</v>
      </c>
      <c r="J9897" t="s">
        <v>59</v>
      </c>
      <c r="K9897" s="6">
        <v>153.82400000000001</v>
      </c>
      <c r="L9897">
        <v>11</v>
      </c>
      <c r="M9897">
        <v>0.2</v>
      </c>
      <c r="N9897" s="6">
        <v>38.456000000000003</v>
      </c>
      <c r="O9897" t="str">
        <f t="shared" si="462"/>
        <v/>
      </c>
      <c r="P9897" s="6">
        <f t="shared" si="463"/>
        <v>227.38666666666666</v>
      </c>
      <c r="Q9897">
        <f t="shared" si="464"/>
        <v>144.77940264390486</v>
      </c>
      <c r="R9897" s="16" t="str">
        <f>TEXT(Ecom[[#This Row],[Dates]],"mmm")</f>
        <v>Jun</v>
      </c>
      <c r="S9897" s="16" t="str">
        <f>TEXT(Ecom[[#This Row],[Dates]],"YYYY")</f>
        <v>2025</v>
      </c>
      <c r="T9897" s="16"/>
    </row>
    <row r="9898" spans="1:20" x14ac:dyDescent="0.25">
      <c r="A9898" t="s">
        <v>13</v>
      </c>
      <c r="B9898" s="16">
        <v>46030</v>
      </c>
      <c r="C9898" t="s">
        <v>14</v>
      </c>
      <c r="D9898" t="s">
        <v>15</v>
      </c>
      <c r="E9898" t="s">
        <v>79</v>
      </c>
      <c r="F9898" t="s">
        <v>65</v>
      </c>
      <c r="G9898">
        <v>60653</v>
      </c>
      <c r="H9898" t="s">
        <v>47</v>
      </c>
      <c r="I9898" t="s">
        <v>26</v>
      </c>
      <c r="J9898" t="s">
        <v>41</v>
      </c>
      <c r="K9898" s="6">
        <v>62.015999999999998</v>
      </c>
      <c r="L9898">
        <v>2</v>
      </c>
      <c r="M9898">
        <v>0.2</v>
      </c>
      <c r="N9898" s="6">
        <v>22.480799999999999</v>
      </c>
      <c r="O9898" t="str">
        <f t="shared" si="462"/>
        <v/>
      </c>
      <c r="P9898" s="6">
        <f t="shared" si="463"/>
        <v>203.65866666666668</v>
      </c>
      <c r="Q9898">
        <f t="shared" si="464"/>
        <v>156.49339108042824</v>
      </c>
      <c r="R9898" s="16" t="str">
        <f>TEXT(Ecom[[#This Row],[Dates]],"mmm")</f>
        <v>Jan</v>
      </c>
      <c r="S9898" s="16" t="str">
        <f>TEXT(Ecom[[#This Row],[Dates]],"YYYY")</f>
        <v>2026</v>
      </c>
      <c r="T9898" s="16"/>
    </row>
    <row r="9899" spans="1:20" x14ac:dyDescent="0.25">
      <c r="A9899" t="s">
        <v>28</v>
      </c>
      <c r="B9899" s="16">
        <v>45749</v>
      </c>
      <c r="C9899" t="s">
        <v>14</v>
      </c>
      <c r="D9899" t="s">
        <v>15</v>
      </c>
      <c r="E9899" t="s">
        <v>126</v>
      </c>
      <c r="F9899" t="s">
        <v>104</v>
      </c>
      <c r="G9899">
        <v>45014</v>
      </c>
      <c r="H9899" t="s">
        <v>57</v>
      </c>
      <c r="I9899" t="s">
        <v>19</v>
      </c>
      <c r="J9899" t="s">
        <v>33</v>
      </c>
      <c r="K9899" s="6">
        <v>466.32</v>
      </c>
      <c r="L9899">
        <v>3</v>
      </c>
      <c r="M9899">
        <v>0.2</v>
      </c>
      <c r="N9899" s="6">
        <v>34.973999999999997</v>
      </c>
      <c r="O9899" t="str">
        <f t="shared" si="462"/>
        <v/>
      </c>
      <c r="P9899" s="6">
        <f t="shared" si="463"/>
        <v>293.18266666666665</v>
      </c>
      <c r="Q9899">
        <f t="shared" si="464"/>
        <v>156.13435925652126</v>
      </c>
      <c r="R9899" s="16" t="str">
        <f>TEXT(Ecom[[#This Row],[Dates]],"mmm")</f>
        <v>Apr</v>
      </c>
      <c r="S9899" s="16" t="str">
        <f>TEXT(Ecom[[#This Row],[Dates]],"YYYY")</f>
        <v>2025</v>
      </c>
      <c r="T9899" s="16"/>
    </row>
    <row r="9900" spans="1:20" x14ac:dyDescent="0.25">
      <c r="A9900" t="s">
        <v>28</v>
      </c>
      <c r="B9900" s="16">
        <v>46097</v>
      </c>
      <c r="C9900" t="s">
        <v>14</v>
      </c>
      <c r="D9900" t="s">
        <v>15</v>
      </c>
      <c r="E9900" t="s">
        <v>126</v>
      </c>
      <c r="F9900" t="s">
        <v>104</v>
      </c>
      <c r="G9900">
        <v>45014</v>
      </c>
      <c r="H9900" t="s">
        <v>57</v>
      </c>
      <c r="I9900" t="s">
        <v>19</v>
      </c>
      <c r="J9900" t="s">
        <v>33</v>
      </c>
      <c r="K9900" s="6">
        <v>82.64</v>
      </c>
      <c r="L9900">
        <v>2</v>
      </c>
      <c r="M9900">
        <v>0.2</v>
      </c>
      <c r="N9900" s="6">
        <v>0</v>
      </c>
      <c r="O9900" t="str">
        <f t="shared" si="462"/>
        <v/>
      </c>
      <c r="P9900" s="6">
        <f t="shared" si="463"/>
        <v>216.77466666666669</v>
      </c>
      <c r="Q9900">
        <f t="shared" si="464"/>
        <v>74.066711443130785</v>
      </c>
      <c r="R9900" s="16" t="str">
        <f>TEXT(Ecom[[#This Row],[Dates]],"mmm")</f>
        <v>Mar</v>
      </c>
      <c r="S9900" s="16" t="str">
        <f>TEXT(Ecom[[#This Row],[Dates]],"YYYY")</f>
        <v>2026</v>
      </c>
      <c r="T9900" s="16"/>
    </row>
    <row r="9901" spans="1:20" x14ac:dyDescent="0.25">
      <c r="A9901" t="s">
        <v>28</v>
      </c>
      <c r="B9901" s="16">
        <v>45937</v>
      </c>
      <c r="C9901" t="s">
        <v>44</v>
      </c>
      <c r="D9901" t="s">
        <v>15</v>
      </c>
      <c r="E9901" t="s">
        <v>82</v>
      </c>
      <c r="F9901" t="s">
        <v>104</v>
      </c>
      <c r="G9901">
        <v>45503</v>
      </c>
      <c r="H9901" t="s">
        <v>57</v>
      </c>
      <c r="I9901" t="s">
        <v>19</v>
      </c>
      <c r="J9901" t="s">
        <v>31</v>
      </c>
      <c r="K9901" s="6">
        <v>330.58800000000002</v>
      </c>
      <c r="L9901">
        <v>1</v>
      </c>
      <c r="M9901">
        <v>0.4</v>
      </c>
      <c r="N9901" s="6">
        <v>-143.25479999999999</v>
      </c>
      <c r="O9901">
        <f t="shared" si="462"/>
        <v>-143.25479999999999</v>
      </c>
      <c r="P9901" s="6">
        <f t="shared" si="463"/>
        <v>196.81199999999998</v>
      </c>
      <c r="Q9901">
        <f t="shared" si="464"/>
        <v>103.45530298994217</v>
      </c>
      <c r="R9901" s="16" t="str">
        <f>TEXT(Ecom[[#This Row],[Dates]],"mmm")</f>
        <v>Oct</v>
      </c>
      <c r="S9901" s="16" t="str">
        <f>TEXT(Ecom[[#This Row],[Dates]],"YYYY")</f>
        <v>2025</v>
      </c>
      <c r="T9901" s="16"/>
    </row>
    <row r="9902" spans="1:20" x14ac:dyDescent="0.25">
      <c r="A9902" t="s">
        <v>28</v>
      </c>
      <c r="B9902" s="16">
        <v>45996</v>
      </c>
      <c r="C9902" t="s">
        <v>14</v>
      </c>
      <c r="D9902" t="s">
        <v>15</v>
      </c>
      <c r="E9902" t="s">
        <v>183</v>
      </c>
      <c r="F9902" t="s">
        <v>98</v>
      </c>
      <c r="G9902">
        <v>80027</v>
      </c>
      <c r="H9902" t="s">
        <v>25</v>
      </c>
      <c r="I9902" t="s">
        <v>26</v>
      </c>
      <c r="J9902" t="s">
        <v>32</v>
      </c>
      <c r="K9902" s="6">
        <v>237.096</v>
      </c>
      <c r="L9902">
        <v>3</v>
      </c>
      <c r="M9902">
        <v>0.2</v>
      </c>
      <c r="N9902" s="6">
        <v>20.745899999999999</v>
      </c>
      <c r="O9902" t="str">
        <f t="shared" si="462"/>
        <v/>
      </c>
      <c r="P9902" s="6">
        <f t="shared" si="463"/>
        <v>88.840000000000018</v>
      </c>
      <c r="Q9902">
        <f t="shared" si="464"/>
        <v>111.74587302214556</v>
      </c>
      <c r="R9902" s="16" t="str">
        <f>TEXT(Ecom[[#This Row],[Dates]],"mmm")</f>
        <v>Dec</v>
      </c>
      <c r="S9902" s="16" t="str">
        <f>TEXT(Ecom[[#This Row],[Dates]],"YYYY")</f>
        <v>2025</v>
      </c>
      <c r="T9902" s="16"/>
    </row>
    <row r="9903" spans="1:20" x14ac:dyDescent="0.25">
      <c r="A9903" t="s">
        <v>28</v>
      </c>
      <c r="B9903" s="16">
        <v>46274</v>
      </c>
      <c r="C9903" t="s">
        <v>14</v>
      </c>
      <c r="D9903" t="s">
        <v>15</v>
      </c>
      <c r="E9903" t="s">
        <v>183</v>
      </c>
      <c r="F9903" t="s">
        <v>98</v>
      </c>
      <c r="G9903">
        <v>80027</v>
      </c>
      <c r="H9903" t="s">
        <v>25</v>
      </c>
      <c r="I9903" t="s">
        <v>19</v>
      </c>
      <c r="J9903" t="s">
        <v>33</v>
      </c>
      <c r="K9903" s="6">
        <v>22.751999999999999</v>
      </c>
      <c r="L9903">
        <v>3</v>
      </c>
      <c r="M9903">
        <v>0.2</v>
      </c>
      <c r="N9903" s="6">
        <v>7.11</v>
      </c>
      <c r="O9903" t="str">
        <f t="shared" si="462"/>
        <v/>
      </c>
      <c r="P9903" s="6">
        <f t="shared" si="463"/>
        <v>18.184000000000001</v>
      </c>
      <c r="Q9903">
        <f t="shared" si="464"/>
        <v>111.20054400346548</v>
      </c>
      <c r="R9903" s="16" t="str">
        <f>TEXT(Ecom[[#This Row],[Dates]],"mmm")</f>
        <v>Sep</v>
      </c>
      <c r="S9903" s="16" t="str">
        <f>TEXT(Ecom[[#This Row],[Dates]],"YYYY")</f>
        <v>2026</v>
      </c>
      <c r="T9903" s="16"/>
    </row>
    <row r="9904" spans="1:20" x14ac:dyDescent="0.25">
      <c r="A9904" t="s">
        <v>28</v>
      </c>
      <c r="B9904" s="16">
        <v>45924</v>
      </c>
      <c r="C9904" t="s">
        <v>14</v>
      </c>
      <c r="D9904" t="s">
        <v>15</v>
      </c>
      <c r="E9904" t="s">
        <v>183</v>
      </c>
      <c r="F9904" t="s">
        <v>98</v>
      </c>
      <c r="G9904">
        <v>80027</v>
      </c>
      <c r="H9904" t="s">
        <v>25</v>
      </c>
      <c r="I9904" t="s">
        <v>26</v>
      </c>
      <c r="J9904" t="s">
        <v>41</v>
      </c>
      <c r="K9904" s="6">
        <v>6.6719999999999997</v>
      </c>
      <c r="L9904">
        <v>1</v>
      </c>
      <c r="M9904">
        <v>0.2</v>
      </c>
      <c r="N9904" s="6">
        <v>2.085</v>
      </c>
      <c r="O9904" t="str">
        <f t="shared" si="462"/>
        <v/>
      </c>
      <c r="P9904" s="6">
        <f t="shared" si="463"/>
        <v>53.261333333333333</v>
      </c>
      <c r="Q9904">
        <f t="shared" si="464"/>
        <v>64.247636204968089</v>
      </c>
      <c r="R9904" s="16" t="str">
        <f>TEXT(Ecom[[#This Row],[Dates]],"mmm")</f>
        <v>Sep</v>
      </c>
      <c r="S9904" s="16" t="str">
        <f>TEXT(Ecom[[#This Row],[Dates]],"YYYY")</f>
        <v>2025</v>
      </c>
      <c r="T9904" s="16"/>
    </row>
    <row r="9905" spans="1:20" x14ac:dyDescent="0.25">
      <c r="A9905" t="s">
        <v>28</v>
      </c>
      <c r="B9905" s="16">
        <v>46087</v>
      </c>
      <c r="C9905" t="s">
        <v>14</v>
      </c>
      <c r="D9905" t="s">
        <v>15</v>
      </c>
      <c r="E9905" t="s">
        <v>323</v>
      </c>
      <c r="F9905" t="s">
        <v>46</v>
      </c>
      <c r="G9905">
        <v>75007</v>
      </c>
      <c r="H9905" t="s">
        <v>47</v>
      </c>
      <c r="I9905" t="s">
        <v>19</v>
      </c>
      <c r="J9905" t="s">
        <v>33</v>
      </c>
      <c r="K9905" s="6">
        <v>25.128</v>
      </c>
      <c r="L9905">
        <v>3</v>
      </c>
      <c r="M9905">
        <v>0.6</v>
      </c>
      <c r="N9905" s="6">
        <v>-6.9101999999999997</v>
      </c>
      <c r="O9905">
        <f t="shared" si="462"/>
        <v>-6.9101999999999997</v>
      </c>
      <c r="P9905" s="6">
        <f t="shared" si="463"/>
        <v>94.997333333333316</v>
      </c>
      <c r="Q9905">
        <f t="shared" si="464"/>
        <v>48.277072371268964</v>
      </c>
      <c r="R9905" s="16" t="str">
        <f>TEXT(Ecom[[#This Row],[Dates]],"mmm")</f>
        <v>Mar</v>
      </c>
      <c r="S9905" s="16" t="str">
        <f>TEXT(Ecom[[#This Row],[Dates]],"YYYY")</f>
        <v>2026</v>
      </c>
      <c r="T9905" s="16"/>
    </row>
    <row r="9906" spans="1:20" x14ac:dyDescent="0.25">
      <c r="A9906" t="s">
        <v>28</v>
      </c>
      <c r="B9906" s="16">
        <v>46257</v>
      </c>
      <c r="C9906" t="s">
        <v>14</v>
      </c>
      <c r="D9906" t="s">
        <v>15</v>
      </c>
      <c r="E9906" t="s">
        <v>323</v>
      </c>
      <c r="F9906" t="s">
        <v>46</v>
      </c>
      <c r="G9906">
        <v>75007</v>
      </c>
      <c r="H9906" t="s">
        <v>47</v>
      </c>
      <c r="I9906" t="s">
        <v>35</v>
      </c>
      <c r="J9906" t="s">
        <v>59</v>
      </c>
      <c r="K9906" s="6">
        <v>127.98399999999999</v>
      </c>
      <c r="L9906">
        <v>2</v>
      </c>
      <c r="M9906">
        <v>0.2</v>
      </c>
      <c r="N9906" s="6">
        <v>25.596800000000002</v>
      </c>
      <c r="O9906" t="str">
        <f t="shared" si="462"/>
        <v/>
      </c>
      <c r="P9906" s="6">
        <f t="shared" si="463"/>
        <v>94.965333333333319</v>
      </c>
      <c r="Q9906">
        <f t="shared" si="464"/>
        <v>62.807852814047955</v>
      </c>
      <c r="R9906" s="16" t="str">
        <f>TEXT(Ecom[[#This Row],[Dates]],"mmm")</f>
        <v>Aug</v>
      </c>
      <c r="S9906" s="16" t="str">
        <f>TEXT(Ecom[[#This Row],[Dates]],"YYYY")</f>
        <v>2026</v>
      </c>
      <c r="T9906" s="16"/>
    </row>
    <row r="9907" spans="1:20" x14ac:dyDescent="0.25">
      <c r="A9907" t="s">
        <v>62</v>
      </c>
      <c r="B9907" s="16">
        <v>45662</v>
      </c>
      <c r="C9907" t="s">
        <v>22</v>
      </c>
      <c r="D9907" t="s">
        <v>15</v>
      </c>
      <c r="E9907" t="s">
        <v>208</v>
      </c>
      <c r="F9907" t="s">
        <v>24</v>
      </c>
      <c r="G9907">
        <v>92804</v>
      </c>
      <c r="H9907" t="s">
        <v>25</v>
      </c>
      <c r="I9907" t="s">
        <v>19</v>
      </c>
      <c r="J9907" t="s">
        <v>33</v>
      </c>
      <c r="K9907" s="6">
        <v>131.88</v>
      </c>
      <c r="L9907">
        <v>7</v>
      </c>
      <c r="M9907">
        <v>0</v>
      </c>
      <c r="N9907" s="6">
        <v>55.389600000000002</v>
      </c>
      <c r="O9907" t="str">
        <f t="shared" si="462"/>
        <v/>
      </c>
      <c r="P9907" s="6">
        <f t="shared" si="463"/>
        <v>291.54400000000004</v>
      </c>
      <c r="Q9907">
        <f t="shared" si="464"/>
        <v>250.25119725824527</v>
      </c>
      <c r="R9907" s="16" t="str">
        <f>TEXT(Ecom[[#This Row],[Dates]],"mmm")</f>
        <v>Jan</v>
      </c>
      <c r="S9907" s="16" t="str">
        <f>TEXT(Ecom[[#This Row],[Dates]],"YYYY")</f>
        <v>2025</v>
      </c>
      <c r="T9907" s="16"/>
    </row>
    <row r="9908" spans="1:20" x14ac:dyDescent="0.25">
      <c r="A9908" t="s">
        <v>62</v>
      </c>
      <c r="B9908" s="16">
        <v>45701</v>
      </c>
      <c r="C9908" t="s">
        <v>22</v>
      </c>
      <c r="D9908" t="s">
        <v>15</v>
      </c>
      <c r="E9908" t="s">
        <v>208</v>
      </c>
      <c r="F9908" t="s">
        <v>24</v>
      </c>
      <c r="G9908">
        <v>92804</v>
      </c>
      <c r="H9908" t="s">
        <v>25</v>
      </c>
      <c r="I9908" t="s">
        <v>26</v>
      </c>
      <c r="J9908" t="s">
        <v>37</v>
      </c>
      <c r="K9908" s="6">
        <v>25.032</v>
      </c>
      <c r="L9908">
        <v>3</v>
      </c>
      <c r="M9908">
        <v>0.2</v>
      </c>
      <c r="N9908" s="6">
        <v>7.8224999999999998</v>
      </c>
      <c r="O9908" t="str">
        <f t="shared" si="462"/>
        <v/>
      </c>
      <c r="P9908" s="6">
        <f t="shared" si="463"/>
        <v>316.70066666666668</v>
      </c>
      <c r="Q9908">
        <f t="shared" si="464"/>
        <v>257.21211893918451</v>
      </c>
      <c r="R9908" s="16" t="str">
        <f>TEXT(Ecom[[#This Row],[Dates]],"mmm")</f>
        <v>Feb</v>
      </c>
      <c r="S9908" s="16" t="str">
        <f>TEXT(Ecom[[#This Row],[Dates]],"YYYY")</f>
        <v>2025</v>
      </c>
      <c r="T9908" s="16"/>
    </row>
    <row r="9909" spans="1:20" x14ac:dyDescent="0.25">
      <c r="A9909" t="s">
        <v>62</v>
      </c>
      <c r="B9909" s="16">
        <v>45928</v>
      </c>
      <c r="C9909" t="s">
        <v>22</v>
      </c>
      <c r="D9909" t="s">
        <v>15</v>
      </c>
      <c r="E9909" t="s">
        <v>208</v>
      </c>
      <c r="F9909" t="s">
        <v>24</v>
      </c>
      <c r="G9909">
        <v>92804</v>
      </c>
      <c r="H9909" t="s">
        <v>25</v>
      </c>
      <c r="I9909" t="s">
        <v>19</v>
      </c>
      <c r="J9909" t="s">
        <v>21</v>
      </c>
      <c r="K9909" s="6">
        <v>717.72</v>
      </c>
      <c r="L9909">
        <v>3</v>
      </c>
      <c r="M9909">
        <v>0.2</v>
      </c>
      <c r="N9909" s="6">
        <v>71.772000000000006</v>
      </c>
      <c r="O9909" t="str">
        <f t="shared" si="462"/>
        <v/>
      </c>
      <c r="P9909" s="6">
        <f t="shared" si="463"/>
        <v>323.24666666666667</v>
      </c>
      <c r="Q9909">
        <f t="shared" si="464"/>
        <v>300.65955857500774</v>
      </c>
      <c r="R9909" s="16" t="str">
        <f>TEXT(Ecom[[#This Row],[Dates]],"mmm")</f>
        <v>Sep</v>
      </c>
      <c r="S9909" s="16" t="str">
        <f>TEXT(Ecom[[#This Row],[Dates]],"YYYY")</f>
        <v>2025</v>
      </c>
      <c r="T9909" s="16"/>
    </row>
    <row r="9910" spans="1:20" x14ac:dyDescent="0.25">
      <c r="A9910" t="s">
        <v>62</v>
      </c>
      <c r="B9910" s="16">
        <v>45882</v>
      </c>
      <c r="C9910" t="s">
        <v>22</v>
      </c>
      <c r="D9910" t="s">
        <v>15</v>
      </c>
      <c r="E9910" t="s">
        <v>208</v>
      </c>
      <c r="F9910" t="s">
        <v>24</v>
      </c>
      <c r="G9910">
        <v>92804</v>
      </c>
      <c r="H9910" t="s">
        <v>25</v>
      </c>
      <c r="I9910" t="s">
        <v>19</v>
      </c>
      <c r="J9910" t="s">
        <v>33</v>
      </c>
      <c r="K9910" s="6">
        <v>207.35</v>
      </c>
      <c r="L9910">
        <v>5</v>
      </c>
      <c r="M9910">
        <v>0</v>
      </c>
      <c r="N9910" s="6">
        <v>24.882000000000001</v>
      </c>
      <c r="O9910" t="str">
        <f t="shared" si="462"/>
        <v/>
      </c>
      <c r="P9910" s="6">
        <f t="shared" si="463"/>
        <v>153.90666666666667</v>
      </c>
      <c r="Q9910">
        <f t="shared" si="464"/>
        <v>175.76065501698608</v>
      </c>
      <c r="R9910" s="16" t="str">
        <f>TEXT(Ecom[[#This Row],[Dates]],"mmm")</f>
        <v>Aug</v>
      </c>
      <c r="S9910" s="16" t="str">
        <f>TEXT(Ecom[[#This Row],[Dates]],"YYYY")</f>
        <v>2025</v>
      </c>
      <c r="T9910" s="16"/>
    </row>
    <row r="9911" spans="1:20" x14ac:dyDescent="0.25">
      <c r="A9911" t="s">
        <v>62</v>
      </c>
      <c r="B9911" s="16">
        <v>45737</v>
      </c>
      <c r="C9911" t="s">
        <v>22</v>
      </c>
      <c r="D9911" t="s">
        <v>15</v>
      </c>
      <c r="E9911" t="s">
        <v>208</v>
      </c>
      <c r="F9911" t="s">
        <v>24</v>
      </c>
      <c r="G9911">
        <v>92804</v>
      </c>
      <c r="H9911" t="s">
        <v>25</v>
      </c>
      <c r="I9911" t="s">
        <v>19</v>
      </c>
      <c r="J9911" t="s">
        <v>33</v>
      </c>
      <c r="K9911" s="6">
        <v>44.67</v>
      </c>
      <c r="L9911">
        <v>3</v>
      </c>
      <c r="M9911">
        <v>0</v>
      </c>
      <c r="N9911" s="6">
        <v>12.0609</v>
      </c>
      <c r="O9911" t="str">
        <f t="shared" si="462"/>
        <v/>
      </c>
      <c r="P9911" s="6">
        <f t="shared" si="463"/>
        <v>123.24333333333334</v>
      </c>
      <c r="Q9911">
        <f t="shared" si="464"/>
        <v>164.09347153375722</v>
      </c>
      <c r="R9911" s="16" t="str">
        <f>TEXT(Ecom[[#This Row],[Dates]],"mmm")</f>
        <v>Mar</v>
      </c>
      <c r="S9911" s="16" t="str">
        <f>TEXT(Ecom[[#This Row],[Dates]],"YYYY")</f>
        <v>2025</v>
      </c>
      <c r="T9911" s="16"/>
    </row>
    <row r="9912" spans="1:20" x14ac:dyDescent="0.25">
      <c r="A9912" t="s">
        <v>62</v>
      </c>
      <c r="B9912" s="16">
        <v>45879</v>
      </c>
      <c r="C9912" t="s">
        <v>22</v>
      </c>
      <c r="D9912" t="s">
        <v>15</v>
      </c>
      <c r="E9912" t="s">
        <v>208</v>
      </c>
      <c r="F9912" t="s">
        <v>24</v>
      </c>
      <c r="G9912">
        <v>92804</v>
      </c>
      <c r="H9912" t="s">
        <v>25</v>
      </c>
      <c r="I9912" t="s">
        <v>26</v>
      </c>
      <c r="J9912" t="s">
        <v>41</v>
      </c>
      <c r="K9912" s="6">
        <v>209.7</v>
      </c>
      <c r="L9912">
        <v>2</v>
      </c>
      <c r="M9912">
        <v>0</v>
      </c>
      <c r="N9912" s="6">
        <v>100.65600000000001</v>
      </c>
      <c r="O9912" t="str">
        <f t="shared" si="462"/>
        <v/>
      </c>
      <c r="P9912" s="6">
        <f t="shared" si="463"/>
        <v>229.06533333333334</v>
      </c>
      <c r="Q9912">
        <f t="shared" si="464"/>
        <v>83.432298534001006</v>
      </c>
      <c r="R9912" s="16" t="str">
        <f>TEXT(Ecom[[#This Row],[Dates]],"mmm")</f>
        <v>Aug</v>
      </c>
      <c r="S9912" s="16" t="str">
        <f>TEXT(Ecom[[#This Row],[Dates]],"YYYY")</f>
        <v>2025</v>
      </c>
      <c r="T9912" s="16"/>
    </row>
    <row r="9913" spans="1:20" x14ac:dyDescent="0.25">
      <c r="A9913" t="s">
        <v>28</v>
      </c>
      <c r="B9913" s="16">
        <v>45889</v>
      </c>
      <c r="C9913" t="s">
        <v>22</v>
      </c>
      <c r="D9913" t="s">
        <v>15</v>
      </c>
      <c r="E9913" t="s">
        <v>182</v>
      </c>
      <c r="F9913" t="s">
        <v>17</v>
      </c>
      <c r="G9913">
        <v>40475</v>
      </c>
      <c r="H9913" t="s">
        <v>18</v>
      </c>
      <c r="I9913" t="s">
        <v>26</v>
      </c>
      <c r="J9913" t="s">
        <v>37</v>
      </c>
      <c r="K9913" s="6">
        <v>115.36</v>
      </c>
      <c r="L9913">
        <v>7</v>
      </c>
      <c r="M9913">
        <v>0</v>
      </c>
      <c r="N9913" s="6">
        <v>56.526400000000002</v>
      </c>
      <c r="O9913" t="str">
        <f t="shared" si="462"/>
        <v/>
      </c>
      <c r="P9913" s="6">
        <f t="shared" si="463"/>
        <v>169.51533333333336</v>
      </c>
      <c r="Q9913">
        <f t="shared" si="464"/>
        <v>110.96936184771404</v>
      </c>
      <c r="R9913" s="16" t="str">
        <f>TEXT(Ecom[[#This Row],[Dates]],"mmm")</f>
        <v>Aug</v>
      </c>
      <c r="S9913" s="16" t="str">
        <f>TEXT(Ecom[[#This Row],[Dates]],"YYYY")</f>
        <v>2025</v>
      </c>
      <c r="T9913" s="16"/>
    </row>
    <row r="9914" spans="1:20" x14ac:dyDescent="0.25">
      <c r="A9914" t="s">
        <v>62</v>
      </c>
      <c r="B9914" s="16">
        <v>46114</v>
      </c>
      <c r="C9914" t="s">
        <v>22</v>
      </c>
      <c r="D9914" t="s">
        <v>15</v>
      </c>
      <c r="E9914" t="s">
        <v>534</v>
      </c>
      <c r="F9914" t="s">
        <v>24</v>
      </c>
      <c r="G9914">
        <v>93101</v>
      </c>
      <c r="H9914" t="s">
        <v>25</v>
      </c>
      <c r="I9914" t="s">
        <v>19</v>
      </c>
      <c r="J9914" t="s">
        <v>21</v>
      </c>
      <c r="K9914" s="6">
        <v>362.13600000000002</v>
      </c>
      <c r="L9914">
        <v>3</v>
      </c>
      <c r="M9914">
        <v>0.2</v>
      </c>
      <c r="N9914" s="6">
        <v>-54.320399999999999</v>
      </c>
      <c r="O9914">
        <f t="shared" si="462"/>
        <v>-54.320399999999999</v>
      </c>
      <c r="P9914" s="6">
        <f t="shared" si="463"/>
        <v>135.38200000000001</v>
      </c>
      <c r="Q9914">
        <f t="shared" si="464"/>
        <v>131.48839865963112</v>
      </c>
      <c r="R9914" s="16" t="str">
        <f>TEXT(Ecom[[#This Row],[Dates]],"mmm")</f>
        <v>Apr</v>
      </c>
      <c r="S9914" s="16" t="str">
        <f>TEXT(Ecom[[#This Row],[Dates]],"YYYY")</f>
        <v>2026</v>
      </c>
      <c r="T9914" s="16"/>
    </row>
    <row r="9915" spans="1:20" x14ac:dyDescent="0.25">
      <c r="A9915" t="s">
        <v>62</v>
      </c>
      <c r="B9915" s="16">
        <v>46383</v>
      </c>
      <c r="C9915" t="s">
        <v>22</v>
      </c>
      <c r="D9915" t="s">
        <v>15</v>
      </c>
      <c r="E9915" t="s">
        <v>534</v>
      </c>
      <c r="F9915" t="s">
        <v>24</v>
      </c>
      <c r="G9915">
        <v>93101</v>
      </c>
      <c r="H9915" t="s">
        <v>25</v>
      </c>
      <c r="I9915" t="s">
        <v>26</v>
      </c>
      <c r="J9915" t="s">
        <v>27</v>
      </c>
      <c r="K9915" s="6">
        <v>31.05</v>
      </c>
      <c r="L9915">
        <v>3</v>
      </c>
      <c r="M9915">
        <v>0</v>
      </c>
      <c r="N9915" s="6">
        <v>14.904</v>
      </c>
      <c r="O9915" t="str">
        <f t="shared" si="462"/>
        <v/>
      </c>
      <c r="P9915" s="6">
        <f t="shared" si="463"/>
        <v>46.286666666666669</v>
      </c>
      <c r="Q9915">
        <f t="shared" si="464"/>
        <v>110.3300985883658</v>
      </c>
      <c r="R9915" s="16" t="str">
        <f>TEXT(Ecom[[#This Row],[Dates]],"mmm")</f>
        <v>Dec</v>
      </c>
      <c r="S9915" s="16" t="str">
        <f>TEXT(Ecom[[#This Row],[Dates]],"YYYY")</f>
        <v>2026</v>
      </c>
      <c r="T9915" s="16"/>
    </row>
    <row r="9916" spans="1:20" x14ac:dyDescent="0.25">
      <c r="A9916" t="s">
        <v>13</v>
      </c>
      <c r="B9916" s="16">
        <v>45927</v>
      </c>
      <c r="C9916" t="s">
        <v>14</v>
      </c>
      <c r="D9916" t="s">
        <v>15</v>
      </c>
      <c r="E9916" t="s">
        <v>378</v>
      </c>
      <c r="F9916" t="s">
        <v>102</v>
      </c>
      <c r="G9916">
        <v>52302</v>
      </c>
      <c r="H9916" t="s">
        <v>47</v>
      </c>
      <c r="I9916" t="s">
        <v>26</v>
      </c>
      <c r="J9916" t="s">
        <v>41</v>
      </c>
      <c r="K9916" s="6">
        <v>12.96</v>
      </c>
      <c r="L9916">
        <v>2</v>
      </c>
      <c r="M9916">
        <v>0</v>
      </c>
      <c r="N9916" s="6">
        <v>6.2207999999999997</v>
      </c>
      <c r="O9916" t="str">
        <f t="shared" si="462"/>
        <v/>
      </c>
      <c r="P9916" s="6">
        <f t="shared" si="463"/>
        <v>40.43</v>
      </c>
      <c r="Q9916">
        <f t="shared" si="464"/>
        <v>77.614100798854935</v>
      </c>
      <c r="R9916" s="16" t="str">
        <f>TEXT(Ecom[[#This Row],[Dates]],"mmm")</f>
        <v>Sep</v>
      </c>
      <c r="S9916" s="16" t="str">
        <f>TEXT(Ecom[[#This Row],[Dates]],"YYYY")</f>
        <v>2025</v>
      </c>
      <c r="T9916" s="16"/>
    </row>
    <row r="9917" spans="1:20" x14ac:dyDescent="0.25">
      <c r="A9917" t="s">
        <v>13</v>
      </c>
      <c r="B9917" s="16">
        <v>45883</v>
      </c>
      <c r="C9917" t="s">
        <v>14</v>
      </c>
      <c r="D9917" t="s">
        <v>15</v>
      </c>
      <c r="E9917" t="s">
        <v>378</v>
      </c>
      <c r="F9917" t="s">
        <v>102</v>
      </c>
      <c r="G9917">
        <v>52302</v>
      </c>
      <c r="H9917" t="s">
        <v>47</v>
      </c>
      <c r="I9917" t="s">
        <v>26</v>
      </c>
      <c r="J9917" t="s">
        <v>41</v>
      </c>
      <c r="K9917" s="6">
        <v>94.85</v>
      </c>
      <c r="L9917">
        <v>5</v>
      </c>
      <c r="M9917">
        <v>0</v>
      </c>
      <c r="N9917" s="6">
        <v>45.527999999999999</v>
      </c>
      <c r="O9917" t="str">
        <f t="shared" si="462"/>
        <v/>
      </c>
      <c r="P9917" s="6">
        <f t="shared" si="463"/>
        <v>41.08</v>
      </c>
      <c r="Q9917">
        <f t="shared" si="464"/>
        <v>35.447466973181797</v>
      </c>
      <c r="R9917" s="16" t="str">
        <f>TEXT(Ecom[[#This Row],[Dates]],"mmm")</f>
        <v>Aug</v>
      </c>
      <c r="S9917" s="16" t="str">
        <f>TEXT(Ecom[[#This Row],[Dates]],"YYYY")</f>
        <v>2025</v>
      </c>
      <c r="T9917" s="16"/>
    </row>
    <row r="9918" spans="1:20" x14ac:dyDescent="0.25">
      <c r="A9918" t="s">
        <v>13</v>
      </c>
      <c r="B9918" s="16">
        <v>45889</v>
      </c>
      <c r="C9918" t="s">
        <v>14</v>
      </c>
      <c r="D9918" t="s">
        <v>15</v>
      </c>
      <c r="E9918" t="s">
        <v>378</v>
      </c>
      <c r="F9918" t="s">
        <v>102</v>
      </c>
      <c r="G9918">
        <v>52302</v>
      </c>
      <c r="H9918" t="s">
        <v>47</v>
      </c>
      <c r="I9918" t="s">
        <v>26</v>
      </c>
      <c r="J9918" t="s">
        <v>32</v>
      </c>
      <c r="K9918" s="6">
        <v>13.48</v>
      </c>
      <c r="L9918">
        <v>1</v>
      </c>
      <c r="M9918">
        <v>0</v>
      </c>
      <c r="N9918" s="6">
        <v>3.5047999999999999</v>
      </c>
      <c r="O9918" t="str">
        <f t="shared" si="462"/>
        <v/>
      </c>
      <c r="P9918" s="6">
        <f t="shared" si="463"/>
        <v>22.790000000000003</v>
      </c>
      <c r="Q9918">
        <f t="shared" si="464"/>
        <v>23.851397583090737</v>
      </c>
      <c r="R9918" s="16" t="str">
        <f>TEXT(Ecom[[#This Row],[Dates]],"mmm")</f>
        <v>Aug</v>
      </c>
      <c r="S9918" s="16" t="str">
        <f>TEXT(Ecom[[#This Row],[Dates]],"YYYY")</f>
        <v>2025</v>
      </c>
      <c r="T9918" s="16"/>
    </row>
    <row r="9919" spans="1:20" x14ac:dyDescent="0.25">
      <c r="A9919" t="s">
        <v>13</v>
      </c>
      <c r="B9919" s="16">
        <v>46314</v>
      </c>
      <c r="C9919" t="s">
        <v>14</v>
      </c>
      <c r="D9919" t="s">
        <v>15</v>
      </c>
      <c r="E9919" t="s">
        <v>378</v>
      </c>
      <c r="F9919" t="s">
        <v>102</v>
      </c>
      <c r="G9919">
        <v>52302</v>
      </c>
      <c r="H9919" t="s">
        <v>47</v>
      </c>
      <c r="I9919" t="s">
        <v>19</v>
      </c>
      <c r="J9919" t="s">
        <v>33</v>
      </c>
      <c r="K9919" s="6">
        <v>14.91</v>
      </c>
      <c r="L9919">
        <v>3</v>
      </c>
      <c r="M9919">
        <v>0</v>
      </c>
      <c r="N9919" s="6">
        <v>4.6220999999999997</v>
      </c>
      <c r="O9919" t="str">
        <f t="shared" si="462"/>
        <v/>
      </c>
      <c r="P9919" s="6">
        <f t="shared" si="463"/>
        <v>194.43999999999997</v>
      </c>
      <c r="Q9919">
        <f t="shared" si="464"/>
        <v>193.67471449142076</v>
      </c>
      <c r="R9919" s="16" t="str">
        <f>TEXT(Ecom[[#This Row],[Dates]],"mmm")</f>
        <v>Oct</v>
      </c>
      <c r="S9919" s="16" t="str">
        <f>TEXT(Ecom[[#This Row],[Dates]],"YYYY")</f>
        <v>2026</v>
      </c>
      <c r="T9919" s="16"/>
    </row>
    <row r="9920" spans="1:20" x14ac:dyDescent="0.25">
      <c r="A9920" t="s">
        <v>28</v>
      </c>
      <c r="B9920" s="16">
        <v>45776</v>
      </c>
      <c r="C9920" t="s">
        <v>14</v>
      </c>
      <c r="D9920" t="s">
        <v>15</v>
      </c>
      <c r="E9920" t="s">
        <v>75</v>
      </c>
      <c r="F9920" t="s">
        <v>76</v>
      </c>
      <c r="G9920">
        <v>10035</v>
      </c>
      <c r="H9920" t="s">
        <v>57</v>
      </c>
      <c r="I9920" t="s">
        <v>26</v>
      </c>
      <c r="J9920" t="s">
        <v>60</v>
      </c>
      <c r="K9920" s="6">
        <v>39.979999999999997</v>
      </c>
      <c r="L9920">
        <v>1</v>
      </c>
      <c r="M9920">
        <v>0</v>
      </c>
      <c r="N9920" s="6">
        <v>17.991</v>
      </c>
      <c r="O9920" t="str">
        <f t="shared" si="462"/>
        <v/>
      </c>
      <c r="P9920" s="6">
        <f t="shared" si="463"/>
        <v>196.93199999999999</v>
      </c>
      <c r="Q9920">
        <f t="shared" si="464"/>
        <v>217.80046090860324</v>
      </c>
      <c r="R9920" s="16" t="str">
        <f>TEXT(Ecom[[#This Row],[Dates]],"mmm")</f>
        <v>Apr</v>
      </c>
      <c r="S9920" s="16" t="str">
        <f>TEXT(Ecom[[#This Row],[Dates]],"YYYY")</f>
        <v>2025</v>
      </c>
      <c r="T9920" s="16"/>
    </row>
    <row r="9921" spans="1:20" x14ac:dyDescent="0.25">
      <c r="A9921" t="s">
        <v>28</v>
      </c>
      <c r="B9921" s="16">
        <v>46270</v>
      </c>
      <c r="C9921" t="s">
        <v>22</v>
      </c>
      <c r="D9921" t="s">
        <v>15</v>
      </c>
      <c r="E9921" t="s">
        <v>611</v>
      </c>
      <c r="F9921" t="s">
        <v>46</v>
      </c>
      <c r="G9921">
        <v>77803</v>
      </c>
      <c r="H9921" t="s">
        <v>47</v>
      </c>
      <c r="I9921" t="s">
        <v>19</v>
      </c>
      <c r="J9921" t="s">
        <v>21</v>
      </c>
      <c r="K9921" s="6">
        <v>528.42999999999995</v>
      </c>
      <c r="L9921">
        <v>5</v>
      </c>
      <c r="M9921">
        <v>0.3</v>
      </c>
      <c r="N9921" s="6">
        <v>-143.43100000000001</v>
      </c>
      <c r="O9921">
        <f t="shared" si="462"/>
        <v>-143.43100000000001</v>
      </c>
      <c r="P9921" s="6">
        <f t="shared" si="463"/>
        <v>185.51933333333329</v>
      </c>
      <c r="Q9921">
        <f t="shared" si="464"/>
        <v>241.06397200497383</v>
      </c>
      <c r="R9921" s="16" t="str">
        <f>TEXT(Ecom[[#This Row],[Dates]],"mmm")</f>
        <v>Sep</v>
      </c>
      <c r="S9921" s="16" t="str">
        <f>TEXT(Ecom[[#This Row],[Dates]],"YYYY")</f>
        <v>2026</v>
      </c>
      <c r="T9921" s="16"/>
    </row>
    <row r="9922" spans="1:20" x14ac:dyDescent="0.25">
      <c r="A9922" t="s">
        <v>28</v>
      </c>
      <c r="B9922" s="16">
        <v>46287</v>
      </c>
      <c r="C9922" t="s">
        <v>22</v>
      </c>
      <c r="D9922" t="s">
        <v>15</v>
      </c>
      <c r="E9922" t="s">
        <v>611</v>
      </c>
      <c r="F9922" t="s">
        <v>46</v>
      </c>
      <c r="G9922">
        <v>77803</v>
      </c>
      <c r="H9922" t="s">
        <v>47</v>
      </c>
      <c r="I9922" t="s">
        <v>26</v>
      </c>
      <c r="J9922" t="s">
        <v>37</v>
      </c>
      <c r="K9922" s="6">
        <v>22.385999999999999</v>
      </c>
      <c r="L9922">
        <v>7</v>
      </c>
      <c r="M9922">
        <v>0.8</v>
      </c>
      <c r="N9922" s="6">
        <v>-35.817599999999999</v>
      </c>
      <c r="O9922">
        <f t="shared" ref="O9922:O9985" si="465">IF(N9922&lt;0,N9922,"")</f>
        <v>-35.817599999999999</v>
      </c>
      <c r="P9922" s="6">
        <f t="shared" si="463"/>
        <v>73.365333333333339</v>
      </c>
      <c r="Q9922">
        <f t="shared" si="464"/>
        <v>160.05497830109178</v>
      </c>
      <c r="R9922" s="16" t="str">
        <f>TEXT(Ecom[[#This Row],[Dates]],"mmm")</f>
        <v>Sep</v>
      </c>
      <c r="S9922" s="16" t="str">
        <f>TEXT(Ecom[[#This Row],[Dates]],"YYYY")</f>
        <v>2026</v>
      </c>
      <c r="T9922" s="16"/>
    </row>
    <row r="9923" spans="1:20" x14ac:dyDescent="0.25">
      <c r="A9923" t="s">
        <v>28</v>
      </c>
      <c r="B9923" s="16">
        <v>45851</v>
      </c>
      <c r="C9923" t="s">
        <v>44</v>
      </c>
      <c r="D9923" t="s">
        <v>15</v>
      </c>
      <c r="E9923" t="s">
        <v>133</v>
      </c>
      <c r="F9923" t="s">
        <v>104</v>
      </c>
      <c r="G9923">
        <v>44312</v>
      </c>
      <c r="H9923" t="s">
        <v>57</v>
      </c>
      <c r="I9923" t="s">
        <v>26</v>
      </c>
      <c r="J9923" t="s">
        <v>37</v>
      </c>
      <c r="K9923" s="6">
        <v>5.742</v>
      </c>
      <c r="L9923">
        <v>3</v>
      </c>
      <c r="M9923">
        <v>0.7</v>
      </c>
      <c r="N9923" s="6">
        <v>-4.5936000000000003</v>
      </c>
      <c r="O9923">
        <f t="shared" si="465"/>
        <v>-4.5936000000000003</v>
      </c>
      <c r="P9923" s="6">
        <f t="shared" ref="P9923:P9986" si="466">AVERAGE(K9923:K9925)</f>
        <v>82.519333333333336</v>
      </c>
      <c r="Q9923">
        <f t="shared" si="464"/>
        <v>125.76949569571929</v>
      </c>
      <c r="R9923" s="16" t="str">
        <f>TEXT(Ecom[[#This Row],[Dates]],"mmm")</f>
        <v>Jul</v>
      </c>
      <c r="S9923" s="16" t="str">
        <f>TEXT(Ecom[[#This Row],[Dates]],"YYYY")</f>
        <v>2025</v>
      </c>
      <c r="T9923" s="16"/>
    </row>
    <row r="9924" spans="1:20" x14ac:dyDescent="0.25">
      <c r="A9924" t="s">
        <v>28</v>
      </c>
      <c r="B9924" s="16">
        <v>46137</v>
      </c>
      <c r="C9924" t="s">
        <v>14</v>
      </c>
      <c r="D9924" t="s">
        <v>15</v>
      </c>
      <c r="E9924" t="s">
        <v>79</v>
      </c>
      <c r="F9924" t="s">
        <v>65</v>
      </c>
      <c r="G9924">
        <v>60653</v>
      </c>
      <c r="H9924" t="s">
        <v>47</v>
      </c>
      <c r="I9924" t="s">
        <v>35</v>
      </c>
      <c r="J9924" t="s">
        <v>59</v>
      </c>
      <c r="K9924" s="6">
        <v>191.96799999999999</v>
      </c>
      <c r="L9924">
        <v>4</v>
      </c>
      <c r="M9924">
        <v>0.2</v>
      </c>
      <c r="N9924" s="6">
        <v>28.795200000000001</v>
      </c>
      <c r="O9924" t="str">
        <f t="shared" si="465"/>
        <v/>
      </c>
      <c r="P9924" s="6">
        <f t="shared" si="466"/>
        <v>88.60199999999999</v>
      </c>
      <c r="Q9924">
        <f t="shared" si="464"/>
        <v>80.226178408759267</v>
      </c>
      <c r="R9924" s="16" t="str">
        <f>TEXT(Ecom[[#This Row],[Dates]],"mmm")</f>
        <v>Apr</v>
      </c>
      <c r="S9924" s="16" t="str">
        <f>TEXT(Ecom[[#This Row],[Dates]],"YYYY")</f>
        <v>2026</v>
      </c>
      <c r="T9924" s="16"/>
    </row>
    <row r="9925" spans="1:20" x14ac:dyDescent="0.25">
      <c r="A9925" t="s">
        <v>62</v>
      </c>
      <c r="B9925" s="16">
        <v>45979</v>
      </c>
      <c r="C9925" t="s">
        <v>22</v>
      </c>
      <c r="D9925" t="s">
        <v>15</v>
      </c>
      <c r="E9925" t="s">
        <v>75</v>
      </c>
      <c r="F9925" t="s">
        <v>76</v>
      </c>
      <c r="G9925">
        <v>10035</v>
      </c>
      <c r="H9925" t="s">
        <v>57</v>
      </c>
      <c r="I9925" t="s">
        <v>26</v>
      </c>
      <c r="J9925" t="s">
        <v>37</v>
      </c>
      <c r="K9925" s="6">
        <v>49.847999999999999</v>
      </c>
      <c r="L9925">
        <v>3</v>
      </c>
      <c r="M9925">
        <v>0.2</v>
      </c>
      <c r="N9925" s="6">
        <v>16.823699999999999</v>
      </c>
      <c r="O9925" t="str">
        <f t="shared" si="465"/>
        <v/>
      </c>
      <c r="P9925" s="6">
        <f t="shared" si="466"/>
        <v>387.25799999999998</v>
      </c>
      <c r="Q9925">
        <f t="shared" ref="Q9925:Q9988" si="467">SQRT(SUMXMY2(K9925:K9927,P9923:P9925)/3)</f>
        <v>406.690622074396</v>
      </c>
      <c r="R9925" s="16" t="str">
        <f>TEXT(Ecom[[#This Row],[Dates]],"mmm")</f>
        <v>Nov</v>
      </c>
      <c r="S9925" s="16" t="str">
        <f>TEXT(Ecom[[#This Row],[Dates]],"YYYY")</f>
        <v>2025</v>
      </c>
      <c r="T9925" s="16"/>
    </row>
    <row r="9926" spans="1:20" x14ac:dyDescent="0.25">
      <c r="A9926" t="s">
        <v>62</v>
      </c>
      <c r="B9926" s="16">
        <v>45827</v>
      </c>
      <c r="C9926" t="s">
        <v>22</v>
      </c>
      <c r="D9926" t="s">
        <v>15</v>
      </c>
      <c r="E9926" t="s">
        <v>75</v>
      </c>
      <c r="F9926" t="s">
        <v>76</v>
      </c>
      <c r="G9926">
        <v>10035</v>
      </c>
      <c r="H9926" t="s">
        <v>57</v>
      </c>
      <c r="I9926" t="s">
        <v>26</v>
      </c>
      <c r="J9926" t="s">
        <v>60</v>
      </c>
      <c r="K9926" s="6">
        <v>23.99</v>
      </c>
      <c r="L9926">
        <v>1</v>
      </c>
      <c r="M9926">
        <v>0</v>
      </c>
      <c r="N9926" s="6">
        <v>11.994999999999999</v>
      </c>
      <c r="O9926" t="str">
        <f t="shared" si="465"/>
        <v/>
      </c>
      <c r="P9926" s="6">
        <f t="shared" si="466"/>
        <v>437.30199999999996</v>
      </c>
      <c r="Q9926">
        <f t="shared" si="467"/>
        <v>428.73694417906177</v>
      </c>
      <c r="R9926" s="16" t="str">
        <f>TEXT(Ecom[[#This Row],[Dates]],"mmm")</f>
        <v>Jun</v>
      </c>
      <c r="S9926" s="16" t="str">
        <f>TEXT(Ecom[[#This Row],[Dates]],"YYYY")</f>
        <v>2025</v>
      </c>
      <c r="T9926" s="16"/>
    </row>
    <row r="9927" spans="1:20" x14ac:dyDescent="0.25">
      <c r="A9927" t="s">
        <v>62</v>
      </c>
      <c r="B9927" s="16">
        <v>46370</v>
      </c>
      <c r="C9927" t="s">
        <v>22</v>
      </c>
      <c r="D9927" t="s">
        <v>15</v>
      </c>
      <c r="E9927" t="s">
        <v>75</v>
      </c>
      <c r="F9927" t="s">
        <v>76</v>
      </c>
      <c r="G9927">
        <v>10035</v>
      </c>
      <c r="H9927" t="s">
        <v>57</v>
      </c>
      <c r="I9927" t="s">
        <v>26</v>
      </c>
      <c r="J9927" t="s">
        <v>37</v>
      </c>
      <c r="K9927" s="6">
        <v>1087.9359999999999</v>
      </c>
      <c r="L9927">
        <v>8</v>
      </c>
      <c r="M9927">
        <v>0.2</v>
      </c>
      <c r="N9927" s="6">
        <v>353.57920000000001</v>
      </c>
      <c r="O9927" t="str">
        <f t="shared" si="465"/>
        <v/>
      </c>
      <c r="P9927" s="6">
        <f t="shared" si="466"/>
        <v>457.27866666666665</v>
      </c>
      <c r="Q9927">
        <f t="shared" si="467"/>
        <v>478.42383069934652</v>
      </c>
      <c r="R9927" s="16" t="str">
        <f>TEXT(Ecom[[#This Row],[Dates]],"mmm")</f>
        <v>Dec</v>
      </c>
      <c r="S9927" s="16" t="str">
        <f>TEXT(Ecom[[#This Row],[Dates]],"YYYY")</f>
        <v>2026</v>
      </c>
      <c r="T9927" s="16"/>
    </row>
    <row r="9928" spans="1:20" x14ac:dyDescent="0.25">
      <c r="A9928" t="s">
        <v>62</v>
      </c>
      <c r="B9928" s="16">
        <v>45742</v>
      </c>
      <c r="C9928" t="s">
        <v>22</v>
      </c>
      <c r="D9928" t="s">
        <v>15</v>
      </c>
      <c r="E9928" t="s">
        <v>75</v>
      </c>
      <c r="F9928" t="s">
        <v>76</v>
      </c>
      <c r="G9928">
        <v>10035</v>
      </c>
      <c r="H9928" t="s">
        <v>57</v>
      </c>
      <c r="I9928" t="s">
        <v>35</v>
      </c>
      <c r="J9928" t="s">
        <v>36</v>
      </c>
      <c r="K9928" s="6">
        <v>199.98</v>
      </c>
      <c r="L9928">
        <v>2</v>
      </c>
      <c r="M9928">
        <v>0</v>
      </c>
      <c r="N9928" s="6">
        <v>53.994599999999998</v>
      </c>
      <c r="O9928" t="str">
        <f t="shared" si="465"/>
        <v/>
      </c>
      <c r="P9928" s="6">
        <f t="shared" si="466"/>
        <v>102.72333333333331</v>
      </c>
      <c r="Q9928">
        <f t="shared" si="467"/>
        <v>259.40531424151806</v>
      </c>
      <c r="R9928" s="16" t="str">
        <f>TEXT(Ecom[[#This Row],[Dates]],"mmm")</f>
        <v>Mar</v>
      </c>
      <c r="S9928" s="16" t="str">
        <f>TEXT(Ecom[[#This Row],[Dates]],"YYYY")</f>
        <v>2025</v>
      </c>
      <c r="T9928" s="16"/>
    </row>
    <row r="9929" spans="1:20" x14ac:dyDescent="0.25">
      <c r="A9929" t="s">
        <v>62</v>
      </c>
      <c r="B9929" s="16">
        <v>46269</v>
      </c>
      <c r="C9929" t="s">
        <v>22</v>
      </c>
      <c r="D9929" t="s">
        <v>15</v>
      </c>
      <c r="E9929" t="s">
        <v>75</v>
      </c>
      <c r="F9929" t="s">
        <v>76</v>
      </c>
      <c r="G9929">
        <v>10035</v>
      </c>
      <c r="H9929" t="s">
        <v>57</v>
      </c>
      <c r="I9929" t="s">
        <v>26</v>
      </c>
      <c r="J9929" t="s">
        <v>32</v>
      </c>
      <c r="K9929" s="6">
        <v>83.92</v>
      </c>
      <c r="L9929">
        <v>4</v>
      </c>
      <c r="M9929">
        <v>0</v>
      </c>
      <c r="N9929" s="6">
        <v>20.140799999999999</v>
      </c>
      <c r="O9929" t="str">
        <f t="shared" si="465"/>
        <v/>
      </c>
      <c r="P9929" s="6">
        <f t="shared" si="466"/>
        <v>969.38333333333333</v>
      </c>
      <c r="Q9929">
        <f t="shared" si="467"/>
        <v>1079.5929097011008</v>
      </c>
      <c r="R9929" s="16" t="str">
        <f>TEXT(Ecom[[#This Row],[Dates]],"mmm")</f>
        <v>Sep</v>
      </c>
      <c r="S9929" s="16" t="str">
        <f>TEXT(Ecom[[#This Row],[Dates]],"YYYY")</f>
        <v>2026</v>
      </c>
      <c r="T9929" s="16"/>
    </row>
    <row r="9930" spans="1:20" x14ac:dyDescent="0.25">
      <c r="A9930" t="s">
        <v>168</v>
      </c>
      <c r="B9930" s="16">
        <v>46195</v>
      </c>
      <c r="C9930" t="s">
        <v>14</v>
      </c>
      <c r="D9930" t="s">
        <v>15</v>
      </c>
      <c r="E9930" t="s">
        <v>52</v>
      </c>
      <c r="F9930" t="s">
        <v>24</v>
      </c>
      <c r="G9930">
        <v>94122</v>
      </c>
      <c r="H9930" t="s">
        <v>25</v>
      </c>
      <c r="I9930" t="s">
        <v>19</v>
      </c>
      <c r="J9930" t="s">
        <v>33</v>
      </c>
      <c r="K9930" s="6">
        <v>24.27</v>
      </c>
      <c r="L9930">
        <v>3</v>
      </c>
      <c r="M9930">
        <v>0</v>
      </c>
      <c r="N9930" s="6">
        <v>8.7371999999999996</v>
      </c>
      <c r="O9930" t="str">
        <f t="shared" si="465"/>
        <v/>
      </c>
      <c r="P9930" s="6">
        <f t="shared" si="466"/>
        <v>944.70066666666662</v>
      </c>
      <c r="Q9930">
        <f t="shared" si="467"/>
        <v>1187.5844523060714</v>
      </c>
      <c r="R9930" s="16" t="str">
        <f>TEXT(Ecom[[#This Row],[Dates]],"mmm")</f>
        <v>Jun</v>
      </c>
      <c r="S9930" s="16" t="str">
        <f>TEXT(Ecom[[#This Row],[Dates]],"YYYY")</f>
        <v>2026</v>
      </c>
      <c r="T9930" s="16"/>
    </row>
    <row r="9931" spans="1:20" x14ac:dyDescent="0.25">
      <c r="A9931" t="s">
        <v>168</v>
      </c>
      <c r="B9931" s="16">
        <v>46241</v>
      </c>
      <c r="C9931" t="s">
        <v>14</v>
      </c>
      <c r="D9931" t="s">
        <v>15</v>
      </c>
      <c r="E9931" t="s">
        <v>52</v>
      </c>
      <c r="F9931" t="s">
        <v>24</v>
      </c>
      <c r="G9931">
        <v>94122</v>
      </c>
      <c r="H9931" t="s">
        <v>25</v>
      </c>
      <c r="I9931" t="s">
        <v>35</v>
      </c>
      <c r="J9931" t="s">
        <v>162</v>
      </c>
      <c r="K9931" s="6">
        <v>2799.96</v>
      </c>
      <c r="L9931">
        <v>5</v>
      </c>
      <c r="M9931">
        <v>0.2</v>
      </c>
      <c r="N9931" s="6">
        <v>944.98649999999998</v>
      </c>
      <c r="O9931" t="str">
        <f t="shared" si="465"/>
        <v/>
      </c>
      <c r="P9931" s="6">
        <f t="shared" si="466"/>
        <v>1164.3879999999999</v>
      </c>
      <c r="Q9931">
        <f t="shared" si="467"/>
        <v>1218.7877096664843</v>
      </c>
      <c r="R9931" s="16" t="str">
        <f>TEXT(Ecom[[#This Row],[Dates]],"mmm")</f>
        <v>Aug</v>
      </c>
      <c r="S9931" s="16" t="str">
        <f>TEXT(Ecom[[#This Row],[Dates]],"YYYY")</f>
        <v>2026</v>
      </c>
      <c r="T9931" s="16"/>
    </row>
    <row r="9932" spans="1:20" x14ac:dyDescent="0.25">
      <c r="A9932" t="s">
        <v>28</v>
      </c>
      <c r="B9932" s="16">
        <v>46333</v>
      </c>
      <c r="C9932" t="s">
        <v>14</v>
      </c>
      <c r="D9932" t="s">
        <v>15</v>
      </c>
      <c r="E9932" t="s">
        <v>358</v>
      </c>
      <c r="F9932" t="s">
        <v>24</v>
      </c>
      <c r="G9932">
        <v>92404</v>
      </c>
      <c r="H9932" t="s">
        <v>25</v>
      </c>
      <c r="I9932" t="s">
        <v>26</v>
      </c>
      <c r="J9932" t="s">
        <v>37</v>
      </c>
      <c r="K9932" s="6">
        <v>9.8719999999999999</v>
      </c>
      <c r="L9932">
        <v>2</v>
      </c>
      <c r="M9932">
        <v>0.2</v>
      </c>
      <c r="N9932" s="6">
        <v>3.4552</v>
      </c>
      <c r="O9932" t="str">
        <f t="shared" si="465"/>
        <v/>
      </c>
      <c r="P9932" s="6">
        <f t="shared" si="466"/>
        <v>241.05466666666666</v>
      </c>
      <c r="Q9932">
        <f t="shared" si="467"/>
        <v>619.10700998908874</v>
      </c>
      <c r="R9932" s="16" t="str">
        <f>TEXT(Ecom[[#This Row],[Dates]],"mmm")</f>
        <v>Nov</v>
      </c>
      <c r="S9932" s="16" t="str">
        <f>TEXT(Ecom[[#This Row],[Dates]],"YYYY")</f>
        <v>2026</v>
      </c>
      <c r="T9932" s="16"/>
    </row>
    <row r="9933" spans="1:20" x14ac:dyDescent="0.25">
      <c r="A9933" t="s">
        <v>28</v>
      </c>
      <c r="B9933" s="16">
        <v>45828</v>
      </c>
      <c r="C9933" t="s">
        <v>14</v>
      </c>
      <c r="D9933" t="s">
        <v>15</v>
      </c>
      <c r="E9933" t="s">
        <v>358</v>
      </c>
      <c r="F9933" t="s">
        <v>24</v>
      </c>
      <c r="G9933">
        <v>92404</v>
      </c>
      <c r="H9933" t="s">
        <v>25</v>
      </c>
      <c r="I9933" t="s">
        <v>19</v>
      </c>
      <c r="J9933" t="s">
        <v>20</v>
      </c>
      <c r="K9933" s="6">
        <v>683.33199999999999</v>
      </c>
      <c r="L9933">
        <v>4</v>
      </c>
      <c r="M9933">
        <v>0.15</v>
      </c>
      <c r="N9933" s="6">
        <v>-40.195999999999998</v>
      </c>
      <c r="O9933">
        <f t="shared" si="465"/>
        <v>-40.195999999999998</v>
      </c>
      <c r="P9933" s="6">
        <f t="shared" si="466"/>
        <v>292.714</v>
      </c>
      <c r="Q9933">
        <f t="shared" si="467"/>
        <v>312.15649703693555</v>
      </c>
      <c r="R9933" s="16" t="str">
        <f>TEXT(Ecom[[#This Row],[Dates]],"mmm")</f>
        <v>Jun</v>
      </c>
      <c r="S9933" s="16" t="str">
        <f>TEXT(Ecom[[#This Row],[Dates]],"YYYY")</f>
        <v>2025</v>
      </c>
      <c r="T9933" s="16"/>
    </row>
    <row r="9934" spans="1:20" x14ac:dyDescent="0.25">
      <c r="A9934" t="s">
        <v>28</v>
      </c>
      <c r="B9934" s="16">
        <v>46114</v>
      </c>
      <c r="C9934" t="s">
        <v>14</v>
      </c>
      <c r="D9934" t="s">
        <v>15</v>
      </c>
      <c r="E9934" t="s">
        <v>358</v>
      </c>
      <c r="F9934" t="s">
        <v>24</v>
      </c>
      <c r="G9934">
        <v>92404</v>
      </c>
      <c r="H9934" t="s">
        <v>25</v>
      </c>
      <c r="I9934" t="s">
        <v>26</v>
      </c>
      <c r="J9934" t="s">
        <v>41</v>
      </c>
      <c r="K9934" s="6">
        <v>29.96</v>
      </c>
      <c r="L9934">
        <v>7</v>
      </c>
      <c r="M9934">
        <v>0</v>
      </c>
      <c r="N9934" s="6">
        <v>13.481999999999999</v>
      </c>
      <c r="O9934" t="str">
        <f t="shared" si="465"/>
        <v/>
      </c>
      <c r="P9934" s="6">
        <f t="shared" si="466"/>
        <v>76.112666666666669</v>
      </c>
      <c r="Q9934">
        <f t="shared" si="467"/>
        <v>144.59554468265637</v>
      </c>
      <c r="R9934" s="16" t="str">
        <f>TEXT(Ecom[[#This Row],[Dates]],"mmm")</f>
        <v>Apr</v>
      </c>
      <c r="S9934" s="16" t="str">
        <f>TEXT(Ecom[[#This Row],[Dates]],"YYYY")</f>
        <v>2026</v>
      </c>
      <c r="T9934" s="16"/>
    </row>
    <row r="9935" spans="1:20" x14ac:dyDescent="0.25">
      <c r="A9935" t="s">
        <v>62</v>
      </c>
      <c r="B9935" s="16">
        <v>45782</v>
      </c>
      <c r="C9935" t="s">
        <v>14</v>
      </c>
      <c r="D9935" t="s">
        <v>15</v>
      </c>
      <c r="E9935" t="s">
        <v>306</v>
      </c>
      <c r="F9935" t="s">
        <v>76</v>
      </c>
      <c r="G9935">
        <v>14304</v>
      </c>
      <c r="H9935" t="s">
        <v>57</v>
      </c>
      <c r="I9935" t="s">
        <v>35</v>
      </c>
      <c r="J9935" t="s">
        <v>36</v>
      </c>
      <c r="K9935" s="6">
        <v>164.85</v>
      </c>
      <c r="L9935">
        <v>3</v>
      </c>
      <c r="M9935">
        <v>0</v>
      </c>
      <c r="N9935" s="6">
        <v>47.8065</v>
      </c>
      <c r="O9935" t="str">
        <f t="shared" si="465"/>
        <v/>
      </c>
      <c r="P9935" s="6">
        <f t="shared" si="466"/>
        <v>78.373999999999995</v>
      </c>
      <c r="Q9935">
        <f t="shared" si="467"/>
        <v>81.436505391442054</v>
      </c>
      <c r="R9935" s="16" t="str">
        <f>TEXT(Ecom[[#This Row],[Dates]],"mmm")</f>
        <v>May</v>
      </c>
      <c r="S9935" s="16" t="str">
        <f>TEXT(Ecom[[#This Row],[Dates]],"YYYY")</f>
        <v>2025</v>
      </c>
      <c r="T9935" s="16"/>
    </row>
    <row r="9936" spans="1:20" x14ac:dyDescent="0.25">
      <c r="A9936" t="s">
        <v>28</v>
      </c>
      <c r="B9936" s="16">
        <v>46184</v>
      </c>
      <c r="C9936" t="s">
        <v>14</v>
      </c>
      <c r="D9936" t="s">
        <v>15</v>
      </c>
      <c r="E9936" t="s">
        <v>55</v>
      </c>
      <c r="F9936" t="s">
        <v>56</v>
      </c>
      <c r="G9936">
        <v>19120</v>
      </c>
      <c r="H9936" t="s">
        <v>57</v>
      </c>
      <c r="I9936" t="s">
        <v>26</v>
      </c>
      <c r="J9936" t="s">
        <v>38</v>
      </c>
      <c r="K9936" s="6">
        <v>33.527999999999999</v>
      </c>
      <c r="L9936">
        <v>3</v>
      </c>
      <c r="M9936">
        <v>0.2</v>
      </c>
      <c r="N9936" s="6">
        <v>2.5146000000000002</v>
      </c>
      <c r="O9936" t="str">
        <f t="shared" si="465"/>
        <v/>
      </c>
      <c r="P9936" s="6">
        <f t="shared" si="466"/>
        <v>57.734000000000002</v>
      </c>
      <c r="Q9936">
        <f t="shared" si="467"/>
        <v>43.163214087581231</v>
      </c>
      <c r="R9936" s="16" t="str">
        <f>TEXT(Ecom[[#This Row],[Dates]],"mmm")</f>
        <v>Jun</v>
      </c>
      <c r="S9936" s="16" t="str">
        <f>TEXT(Ecom[[#This Row],[Dates]],"YYYY")</f>
        <v>2026</v>
      </c>
      <c r="T9936" s="16"/>
    </row>
    <row r="9937" spans="1:20" x14ac:dyDescent="0.25">
      <c r="A9937" t="s">
        <v>28</v>
      </c>
      <c r="B9937" s="16">
        <v>45927</v>
      </c>
      <c r="C9937" t="s">
        <v>14</v>
      </c>
      <c r="D9937" t="s">
        <v>15</v>
      </c>
      <c r="E9937" t="s">
        <v>55</v>
      </c>
      <c r="F9937" t="s">
        <v>56</v>
      </c>
      <c r="G9937">
        <v>19120</v>
      </c>
      <c r="H9937" t="s">
        <v>57</v>
      </c>
      <c r="I9937" t="s">
        <v>26</v>
      </c>
      <c r="J9937" t="s">
        <v>32</v>
      </c>
      <c r="K9937" s="6">
        <v>36.744</v>
      </c>
      <c r="L9937">
        <v>3</v>
      </c>
      <c r="M9937">
        <v>0.2</v>
      </c>
      <c r="N9937" s="6">
        <v>3.6743999999999999</v>
      </c>
      <c r="O9937" t="str">
        <f t="shared" si="465"/>
        <v/>
      </c>
      <c r="P9937" s="6">
        <f t="shared" si="466"/>
        <v>70.254000000000005</v>
      </c>
      <c r="Q9937">
        <f t="shared" si="467"/>
        <v>35.479716609165116</v>
      </c>
      <c r="R9937" s="16" t="str">
        <f>TEXT(Ecom[[#This Row],[Dates]],"mmm")</f>
        <v>Sep</v>
      </c>
      <c r="S9937" s="16" t="str">
        <f>TEXT(Ecom[[#This Row],[Dates]],"YYYY")</f>
        <v>2025</v>
      </c>
      <c r="T9937" s="16"/>
    </row>
    <row r="9938" spans="1:20" x14ac:dyDescent="0.25">
      <c r="A9938" t="s">
        <v>28</v>
      </c>
      <c r="B9938" s="16">
        <v>46376</v>
      </c>
      <c r="C9938" t="s">
        <v>14</v>
      </c>
      <c r="D9938" t="s">
        <v>15</v>
      </c>
      <c r="E9938" t="s">
        <v>485</v>
      </c>
      <c r="F9938" t="s">
        <v>179</v>
      </c>
      <c r="G9938">
        <v>2920</v>
      </c>
      <c r="H9938" t="s">
        <v>57</v>
      </c>
      <c r="I9938" t="s">
        <v>26</v>
      </c>
      <c r="J9938" t="s">
        <v>37</v>
      </c>
      <c r="K9938" s="6">
        <v>102.93</v>
      </c>
      <c r="L9938">
        <v>3</v>
      </c>
      <c r="M9938">
        <v>0</v>
      </c>
      <c r="N9938" s="6">
        <v>48.377099999999999</v>
      </c>
      <c r="O9938" t="str">
        <f t="shared" si="465"/>
        <v/>
      </c>
      <c r="P9938" s="6">
        <f t="shared" si="466"/>
        <v>78.12266666666666</v>
      </c>
      <c r="Q9938">
        <f t="shared" si="467"/>
        <v>28.043071945636555</v>
      </c>
      <c r="R9938" s="16" t="str">
        <f>TEXT(Ecom[[#This Row],[Dates]],"mmm")</f>
        <v>Dec</v>
      </c>
      <c r="S9938" s="16" t="str">
        <f>TEXT(Ecom[[#This Row],[Dates]],"YYYY")</f>
        <v>2026</v>
      </c>
      <c r="T9938" s="16"/>
    </row>
    <row r="9939" spans="1:20" x14ac:dyDescent="0.25">
      <c r="A9939" t="s">
        <v>13</v>
      </c>
      <c r="B9939" s="16">
        <v>46000</v>
      </c>
      <c r="C9939" t="s">
        <v>22</v>
      </c>
      <c r="D9939" t="s">
        <v>15</v>
      </c>
      <c r="E9939" t="s">
        <v>23</v>
      </c>
      <c r="F9939" t="s">
        <v>24</v>
      </c>
      <c r="G9939">
        <v>90049</v>
      </c>
      <c r="H9939" t="s">
        <v>25</v>
      </c>
      <c r="I9939" t="s">
        <v>19</v>
      </c>
      <c r="J9939" t="s">
        <v>31</v>
      </c>
      <c r="K9939" s="6">
        <v>71.087999999999994</v>
      </c>
      <c r="L9939">
        <v>2</v>
      </c>
      <c r="M9939">
        <v>0.2</v>
      </c>
      <c r="N9939" s="6">
        <v>-1.7771999999999999</v>
      </c>
      <c r="O9939">
        <f t="shared" si="465"/>
        <v>-1.7771999999999999</v>
      </c>
      <c r="P9939" s="6">
        <f t="shared" si="466"/>
        <v>55.652666666666669</v>
      </c>
      <c r="Q9939">
        <f t="shared" si="467"/>
        <v>15.512226398936155</v>
      </c>
      <c r="R9939" s="16" t="str">
        <f>TEXT(Ecom[[#This Row],[Dates]],"mmm")</f>
        <v>Dec</v>
      </c>
      <c r="S9939" s="16" t="str">
        <f>TEXT(Ecom[[#This Row],[Dates]],"YYYY")</f>
        <v>2025</v>
      </c>
      <c r="T9939" s="16"/>
    </row>
    <row r="9940" spans="1:20" x14ac:dyDescent="0.25">
      <c r="A9940" t="s">
        <v>28</v>
      </c>
      <c r="B9940" s="16">
        <v>45852</v>
      </c>
      <c r="C9940" t="s">
        <v>22</v>
      </c>
      <c r="D9940" t="s">
        <v>15</v>
      </c>
      <c r="E9940" t="s">
        <v>75</v>
      </c>
      <c r="F9940" t="s">
        <v>76</v>
      </c>
      <c r="G9940">
        <v>10009</v>
      </c>
      <c r="H9940" t="s">
        <v>57</v>
      </c>
      <c r="I9940" t="s">
        <v>19</v>
      </c>
      <c r="J9940" t="s">
        <v>33</v>
      </c>
      <c r="K9940" s="6">
        <v>60.35</v>
      </c>
      <c r="L9940">
        <v>5</v>
      </c>
      <c r="M9940">
        <v>0</v>
      </c>
      <c r="N9940" s="6">
        <v>19.915500000000002</v>
      </c>
      <c r="O9940" t="str">
        <f t="shared" si="465"/>
        <v/>
      </c>
      <c r="P9940" s="6">
        <f t="shared" si="466"/>
        <v>35.690000000000005</v>
      </c>
      <c r="Q9940">
        <f t="shared" si="467"/>
        <v>20.983740114316731</v>
      </c>
      <c r="R9940" s="16" t="str">
        <f>TEXT(Ecom[[#This Row],[Dates]],"mmm")</f>
        <v>Jul</v>
      </c>
      <c r="S9940" s="16" t="str">
        <f>TEXT(Ecom[[#This Row],[Dates]],"YYYY")</f>
        <v>2025</v>
      </c>
      <c r="T9940" s="16"/>
    </row>
    <row r="9941" spans="1:20" x14ac:dyDescent="0.25">
      <c r="A9941" t="s">
        <v>28</v>
      </c>
      <c r="B9941" s="16">
        <v>45986</v>
      </c>
      <c r="C9941" t="s">
        <v>22</v>
      </c>
      <c r="D9941" t="s">
        <v>15</v>
      </c>
      <c r="E9941" t="s">
        <v>75</v>
      </c>
      <c r="F9941" t="s">
        <v>76</v>
      </c>
      <c r="G9941">
        <v>10009</v>
      </c>
      <c r="H9941" t="s">
        <v>57</v>
      </c>
      <c r="I9941" t="s">
        <v>26</v>
      </c>
      <c r="J9941" t="s">
        <v>110</v>
      </c>
      <c r="K9941" s="6">
        <v>35.520000000000003</v>
      </c>
      <c r="L9941">
        <v>4</v>
      </c>
      <c r="M9941">
        <v>0</v>
      </c>
      <c r="N9941" s="6">
        <v>9.9456000000000007</v>
      </c>
      <c r="O9941" t="str">
        <f t="shared" si="465"/>
        <v/>
      </c>
      <c r="P9941" s="6">
        <f t="shared" si="466"/>
        <v>90.100000000000009</v>
      </c>
      <c r="Q9941">
        <f t="shared" si="467"/>
        <v>79.208574382472662</v>
      </c>
      <c r="R9941" s="16" t="str">
        <f>TEXT(Ecom[[#This Row],[Dates]],"mmm")</f>
        <v>Nov</v>
      </c>
      <c r="S9941" s="16" t="str">
        <f>TEXT(Ecom[[#This Row],[Dates]],"YYYY")</f>
        <v>2025</v>
      </c>
      <c r="T9941" s="16"/>
    </row>
    <row r="9942" spans="1:20" x14ac:dyDescent="0.25">
      <c r="A9942" t="s">
        <v>28</v>
      </c>
      <c r="B9942" s="16">
        <v>46347</v>
      </c>
      <c r="C9942" t="s">
        <v>22</v>
      </c>
      <c r="D9942" t="s">
        <v>15</v>
      </c>
      <c r="E9942" t="s">
        <v>75</v>
      </c>
      <c r="F9942" t="s">
        <v>76</v>
      </c>
      <c r="G9942">
        <v>10009</v>
      </c>
      <c r="H9942" t="s">
        <v>57</v>
      </c>
      <c r="I9942" t="s">
        <v>26</v>
      </c>
      <c r="J9942" t="s">
        <v>34</v>
      </c>
      <c r="K9942" s="6">
        <v>11.2</v>
      </c>
      <c r="L9942">
        <v>7</v>
      </c>
      <c r="M9942">
        <v>0</v>
      </c>
      <c r="N9942" s="6">
        <v>4.8159999999999998</v>
      </c>
      <c r="O9942" t="str">
        <f t="shared" si="465"/>
        <v/>
      </c>
      <c r="P9942" s="6">
        <f t="shared" si="466"/>
        <v>411.20000000000005</v>
      </c>
      <c r="Q9942">
        <f t="shared" si="467"/>
        <v>348.19244434651364</v>
      </c>
      <c r="R9942" s="16" t="str">
        <f>TEXT(Ecom[[#This Row],[Dates]],"mmm")</f>
        <v>Nov</v>
      </c>
      <c r="S9942" s="16" t="str">
        <f>TEXT(Ecom[[#This Row],[Dates]],"YYYY")</f>
        <v>2026</v>
      </c>
      <c r="T9942" s="16"/>
    </row>
    <row r="9943" spans="1:20" x14ac:dyDescent="0.25">
      <c r="A9943" t="s">
        <v>28</v>
      </c>
      <c r="B9943" s="16">
        <v>45929</v>
      </c>
      <c r="C9943" t="s">
        <v>14</v>
      </c>
      <c r="D9943" t="s">
        <v>15</v>
      </c>
      <c r="E9943" t="s">
        <v>52</v>
      </c>
      <c r="F9943" t="s">
        <v>24</v>
      </c>
      <c r="G9943">
        <v>94122</v>
      </c>
      <c r="H9943" t="s">
        <v>25</v>
      </c>
      <c r="I9943" t="s">
        <v>35</v>
      </c>
      <c r="J9943" t="s">
        <v>59</v>
      </c>
      <c r="K9943" s="6">
        <v>223.58</v>
      </c>
      <c r="L9943">
        <v>14</v>
      </c>
      <c r="M9943">
        <v>0</v>
      </c>
      <c r="N9943" s="6">
        <v>87.196200000000005</v>
      </c>
      <c r="O9943" t="str">
        <f t="shared" si="465"/>
        <v/>
      </c>
      <c r="P9943" s="6">
        <f t="shared" si="466"/>
        <v>424.51666666666671</v>
      </c>
      <c r="Q9943">
        <f t="shared" si="467"/>
        <v>409.27449736404611</v>
      </c>
      <c r="R9943" s="16" t="str">
        <f>TEXT(Ecom[[#This Row],[Dates]],"mmm")</f>
        <v>Sep</v>
      </c>
      <c r="S9943" s="16" t="str">
        <f>TEXT(Ecom[[#This Row],[Dates]],"YYYY")</f>
        <v>2025</v>
      </c>
      <c r="T9943" s="16"/>
    </row>
    <row r="9944" spans="1:20" x14ac:dyDescent="0.25">
      <c r="A9944" t="s">
        <v>28</v>
      </c>
      <c r="B9944" s="16">
        <v>45871</v>
      </c>
      <c r="C9944" t="s">
        <v>14</v>
      </c>
      <c r="D9944" t="s">
        <v>15</v>
      </c>
      <c r="E9944" t="s">
        <v>208</v>
      </c>
      <c r="F9944" t="s">
        <v>24</v>
      </c>
      <c r="G9944">
        <v>92804</v>
      </c>
      <c r="H9944" t="s">
        <v>25</v>
      </c>
      <c r="I9944" t="s">
        <v>26</v>
      </c>
      <c r="J9944" t="s">
        <v>32</v>
      </c>
      <c r="K9944" s="6">
        <v>998.82</v>
      </c>
      <c r="L9944">
        <v>9</v>
      </c>
      <c r="M9944">
        <v>0</v>
      </c>
      <c r="N9944" s="6">
        <v>29.964600000000001</v>
      </c>
      <c r="O9944" t="str">
        <f t="shared" si="465"/>
        <v/>
      </c>
      <c r="P9944" s="6">
        <f t="shared" si="466"/>
        <v>363.57</v>
      </c>
      <c r="Q9944">
        <f t="shared" si="467"/>
        <v>443.06475865189196</v>
      </c>
      <c r="R9944" s="16" t="str">
        <f>TEXT(Ecom[[#This Row],[Dates]],"mmm")</f>
        <v>Aug</v>
      </c>
      <c r="S9944" s="16" t="str">
        <f>TEXT(Ecom[[#This Row],[Dates]],"YYYY")</f>
        <v>2025</v>
      </c>
      <c r="T9944" s="16"/>
    </row>
    <row r="9945" spans="1:20" x14ac:dyDescent="0.25">
      <c r="A9945" t="s">
        <v>28</v>
      </c>
      <c r="B9945" s="16">
        <v>46355</v>
      </c>
      <c r="C9945" t="s">
        <v>14</v>
      </c>
      <c r="D9945" t="s">
        <v>15</v>
      </c>
      <c r="E9945" t="s">
        <v>208</v>
      </c>
      <c r="F9945" t="s">
        <v>24</v>
      </c>
      <c r="G9945">
        <v>92804</v>
      </c>
      <c r="H9945" t="s">
        <v>25</v>
      </c>
      <c r="I9945" t="s">
        <v>26</v>
      </c>
      <c r="J9945" t="s">
        <v>110</v>
      </c>
      <c r="K9945" s="6">
        <v>51.15</v>
      </c>
      <c r="L9945">
        <v>5</v>
      </c>
      <c r="M9945">
        <v>0</v>
      </c>
      <c r="N9945" s="6">
        <v>13.298999999999999</v>
      </c>
      <c r="O9945" t="str">
        <f t="shared" si="465"/>
        <v/>
      </c>
      <c r="P9945" s="6">
        <f t="shared" si="466"/>
        <v>31.771333333333335</v>
      </c>
      <c r="Q9945">
        <f t="shared" si="467"/>
        <v>285.43852110094792</v>
      </c>
      <c r="R9945" s="16" t="str">
        <f>TEXT(Ecom[[#This Row],[Dates]],"mmm")</f>
        <v>Nov</v>
      </c>
      <c r="S9945" s="16" t="str">
        <f>TEXT(Ecom[[#This Row],[Dates]],"YYYY")</f>
        <v>2026</v>
      </c>
      <c r="T9945" s="16"/>
    </row>
    <row r="9946" spans="1:20" x14ac:dyDescent="0.25">
      <c r="A9946" t="s">
        <v>13</v>
      </c>
      <c r="B9946" s="16">
        <v>45805</v>
      </c>
      <c r="C9946" t="s">
        <v>44</v>
      </c>
      <c r="D9946" t="s">
        <v>15</v>
      </c>
      <c r="E9946" t="s">
        <v>42</v>
      </c>
      <c r="F9946" t="s">
        <v>43</v>
      </c>
      <c r="G9946">
        <v>98103</v>
      </c>
      <c r="H9946" t="s">
        <v>25</v>
      </c>
      <c r="I9946" t="s">
        <v>26</v>
      </c>
      <c r="J9946" t="s">
        <v>32</v>
      </c>
      <c r="K9946" s="6">
        <v>40.74</v>
      </c>
      <c r="L9946">
        <v>3</v>
      </c>
      <c r="M9946">
        <v>0</v>
      </c>
      <c r="N9946" s="6">
        <v>0.40739999999999998</v>
      </c>
      <c r="O9946" t="str">
        <f t="shared" si="465"/>
        <v/>
      </c>
      <c r="P9946" s="6">
        <f t="shared" si="466"/>
        <v>65.121333333333325</v>
      </c>
      <c r="Q9946">
        <f t="shared" si="467"/>
        <v>193.59090634825989</v>
      </c>
      <c r="R9946" s="16" t="str">
        <f>TEXT(Ecom[[#This Row],[Dates]],"mmm")</f>
        <v>May</v>
      </c>
      <c r="S9946" s="16" t="str">
        <f>TEXT(Ecom[[#This Row],[Dates]],"YYYY")</f>
        <v>2025</v>
      </c>
      <c r="T9946" s="16"/>
    </row>
    <row r="9947" spans="1:20" x14ac:dyDescent="0.25">
      <c r="A9947" t="s">
        <v>28</v>
      </c>
      <c r="B9947" s="16">
        <v>46236</v>
      </c>
      <c r="C9947" t="s">
        <v>22</v>
      </c>
      <c r="D9947" t="s">
        <v>15</v>
      </c>
      <c r="E9947" t="s">
        <v>55</v>
      </c>
      <c r="F9947" t="s">
        <v>56</v>
      </c>
      <c r="G9947">
        <v>19120</v>
      </c>
      <c r="H9947" t="s">
        <v>57</v>
      </c>
      <c r="I9947" t="s">
        <v>26</v>
      </c>
      <c r="J9947" t="s">
        <v>41</v>
      </c>
      <c r="K9947" s="6">
        <v>3.4239999999999999</v>
      </c>
      <c r="L9947">
        <v>1</v>
      </c>
      <c r="M9947">
        <v>0.2</v>
      </c>
      <c r="N9947" s="6">
        <v>1.07</v>
      </c>
      <c r="O9947" t="str">
        <f t="shared" si="465"/>
        <v/>
      </c>
      <c r="P9947" s="6">
        <f t="shared" si="466"/>
        <v>693.50133333333326</v>
      </c>
      <c r="Q9947">
        <f t="shared" si="467"/>
        <v>713.43541782405077</v>
      </c>
      <c r="R9947" s="16" t="str">
        <f>TEXT(Ecom[[#This Row],[Dates]],"mmm")</f>
        <v>Aug</v>
      </c>
      <c r="S9947" s="16" t="str">
        <f>TEXT(Ecom[[#This Row],[Dates]],"YYYY")</f>
        <v>2026</v>
      </c>
      <c r="T9947" s="16"/>
    </row>
    <row r="9948" spans="1:20" x14ac:dyDescent="0.25">
      <c r="A9948" t="s">
        <v>28</v>
      </c>
      <c r="B9948" s="16">
        <v>45920</v>
      </c>
      <c r="C9948" t="s">
        <v>22</v>
      </c>
      <c r="D9948" t="s">
        <v>15</v>
      </c>
      <c r="E9948" t="s">
        <v>55</v>
      </c>
      <c r="F9948" t="s">
        <v>56</v>
      </c>
      <c r="G9948">
        <v>19120</v>
      </c>
      <c r="H9948" t="s">
        <v>57</v>
      </c>
      <c r="I9948" t="s">
        <v>35</v>
      </c>
      <c r="J9948" t="s">
        <v>59</v>
      </c>
      <c r="K9948" s="6">
        <v>151.19999999999999</v>
      </c>
      <c r="L9948">
        <v>3</v>
      </c>
      <c r="M9948">
        <v>0.2</v>
      </c>
      <c r="N9948" s="6">
        <v>32.130000000000003</v>
      </c>
      <c r="O9948" t="str">
        <f t="shared" si="465"/>
        <v/>
      </c>
      <c r="P9948" s="6">
        <f t="shared" si="466"/>
        <v>1494.0933333333332</v>
      </c>
      <c r="Q9948">
        <f t="shared" si="467"/>
        <v>886.2433963937649</v>
      </c>
      <c r="R9948" s="16" t="str">
        <f>TEXT(Ecom[[#This Row],[Dates]],"mmm")</f>
        <v>Sep</v>
      </c>
      <c r="S9948" s="16" t="str">
        <f>TEXT(Ecom[[#This Row],[Dates]],"YYYY")</f>
        <v>2025</v>
      </c>
      <c r="T9948" s="16"/>
    </row>
    <row r="9949" spans="1:20" x14ac:dyDescent="0.25">
      <c r="A9949" t="s">
        <v>13</v>
      </c>
      <c r="B9949" s="16">
        <v>45840</v>
      </c>
      <c r="C9949" t="s">
        <v>22</v>
      </c>
      <c r="D9949" t="s">
        <v>15</v>
      </c>
      <c r="E9949" t="s">
        <v>330</v>
      </c>
      <c r="F9949" t="s">
        <v>74</v>
      </c>
      <c r="G9949">
        <v>46203</v>
      </c>
      <c r="H9949" t="s">
        <v>47</v>
      </c>
      <c r="I9949" t="s">
        <v>19</v>
      </c>
      <c r="J9949" t="s">
        <v>21</v>
      </c>
      <c r="K9949" s="6">
        <v>1925.88</v>
      </c>
      <c r="L9949">
        <v>6</v>
      </c>
      <c r="M9949">
        <v>0</v>
      </c>
      <c r="N9949" s="6">
        <v>539.24639999999999</v>
      </c>
      <c r="O9949" t="str">
        <f t="shared" si="465"/>
        <v/>
      </c>
      <c r="P9949" s="6">
        <f t="shared" si="466"/>
        <v>1471.6833333333334</v>
      </c>
      <c r="Q9949">
        <f t="shared" si="467"/>
        <v>1193.6806987368477</v>
      </c>
      <c r="R9949" s="16" t="str">
        <f>TEXT(Ecom[[#This Row],[Dates]],"mmm")</f>
        <v>Jul</v>
      </c>
      <c r="S9949" s="16" t="str">
        <f>TEXT(Ecom[[#This Row],[Dates]],"YYYY")</f>
        <v>2025</v>
      </c>
      <c r="T9949" s="16"/>
    </row>
    <row r="9950" spans="1:20" x14ac:dyDescent="0.25">
      <c r="A9950" t="s">
        <v>13</v>
      </c>
      <c r="B9950" s="16">
        <v>46050</v>
      </c>
      <c r="C9950" t="s">
        <v>22</v>
      </c>
      <c r="D9950" t="s">
        <v>15</v>
      </c>
      <c r="E9950" t="s">
        <v>330</v>
      </c>
      <c r="F9950" t="s">
        <v>74</v>
      </c>
      <c r="G9950">
        <v>46203</v>
      </c>
      <c r="H9950" t="s">
        <v>47</v>
      </c>
      <c r="I9950" t="s">
        <v>26</v>
      </c>
      <c r="J9950" t="s">
        <v>38</v>
      </c>
      <c r="K9950" s="6">
        <v>2405.1999999999998</v>
      </c>
      <c r="L9950">
        <v>8</v>
      </c>
      <c r="M9950">
        <v>0</v>
      </c>
      <c r="N9950" s="6">
        <v>793.71600000000001</v>
      </c>
      <c r="O9950" t="str">
        <f t="shared" si="465"/>
        <v/>
      </c>
      <c r="P9950" s="6">
        <f t="shared" si="466"/>
        <v>843.01999999999987</v>
      </c>
      <c r="Q9950">
        <f t="shared" si="467"/>
        <v>1064.7192823236799</v>
      </c>
      <c r="R9950" s="16" t="str">
        <f>TEXT(Ecom[[#This Row],[Dates]],"mmm")</f>
        <v>Jan</v>
      </c>
      <c r="S9950" s="16" t="str">
        <f>TEXT(Ecom[[#This Row],[Dates]],"YYYY")</f>
        <v>2026</v>
      </c>
      <c r="T9950" s="16"/>
    </row>
    <row r="9951" spans="1:20" x14ac:dyDescent="0.25">
      <c r="A9951" t="s">
        <v>13</v>
      </c>
      <c r="B9951" s="16">
        <v>45695</v>
      </c>
      <c r="C9951" t="s">
        <v>22</v>
      </c>
      <c r="D9951" t="s">
        <v>15</v>
      </c>
      <c r="E9951" t="s">
        <v>330</v>
      </c>
      <c r="F9951" t="s">
        <v>74</v>
      </c>
      <c r="G9951">
        <v>46203</v>
      </c>
      <c r="H9951" t="s">
        <v>47</v>
      </c>
      <c r="I9951" t="s">
        <v>35</v>
      </c>
      <c r="J9951" t="s">
        <v>59</v>
      </c>
      <c r="K9951" s="6">
        <v>83.97</v>
      </c>
      <c r="L9951">
        <v>3</v>
      </c>
      <c r="M9951">
        <v>0</v>
      </c>
      <c r="N9951" s="6">
        <v>15.9543</v>
      </c>
      <c r="O9951" t="str">
        <f t="shared" si="465"/>
        <v/>
      </c>
      <c r="P9951" s="6">
        <f t="shared" si="466"/>
        <v>47.080000000000005</v>
      </c>
      <c r="Q9951">
        <f t="shared" si="467"/>
        <v>925.85963342382718</v>
      </c>
      <c r="R9951" s="16" t="str">
        <f>TEXT(Ecom[[#This Row],[Dates]],"mmm")</f>
        <v>Feb</v>
      </c>
      <c r="S9951" s="16" t="str">
        <f>TEXT(Ecom[[#This Row],[Dates]],"YYYY")</f>
        <v>2025</v>
      </c>
      <c r="T9951" s="16"/>
    </row>
    <row r="9952" spans="1:20" x14ac:dyDescent="0.25">
      <c r="A9952" t="s">
        <v>13</v>
      </c>
      <c r="B9952" s="16">
        <v>46015</v>
      </c>
      <c r="C9952" t="s">
        <v>22</v>
      </c>
      <c r="D9952" t="s">
        <v>15</v>
      </c>
      <c r="E9952" t="s">
        <v>330</v>
      </c>
      <c r="F9952" t="s">
        <v>74</v>
      </c>
      <c r="G9952">
        <v>46203</v>
      </c>
      <c r="H9952" t="s">
        <v>47</v>
      </c>
      <c r="I9952" t="s">
        <v>35</v>
      </c>
      <c r="J9952" t="s">
        <v>59</v>
      </c>
      <c r="K9952" s="6">
        <v>39.89</v>
      </c>
      <c r="L9952">
        <v>1</v>
      </c>
      <c r="M9952">
        <v>0</v>
      </c>
      <c r="N9952" s="6">
        <v>14.7593</v>
      </c>
      <c r="O9952" t="str">
        <f t="shared" si="465"/>
        <v/>
      </c>
      <c r="P9952" s="6">
        <f t="shared" si="466"/>
        <v>37.511333333333333</v>
      </c>
      <c r="Q9952">
        <f t="shared" si="467"/>
        <v>464.11745786089455</v>
      </c>
      <c r="R9952" s="16" t="str">
        <f>TEXT(Ecom[[#This Row],[Dates]],"mmm")</f>
        <v>Dec</v>
      </c>
      <c r="S9952" s="16" t="str">
        <f>TEXT(Ecom[[#This Row],[Dates]],"YYYY")</f>
        <v>2025</v>
      </c>
      <c r="T9952" s="16"/>
    </row>
    <row r="9953" spans="1:20" x14ac:dyDescent="0.25">
      <c r="A9953" t="s">
        <v>13</v>
      </c>
      <c r="B9953" s="16">
        <v>45836</v>
      </c>
      <c r="C9953" t="s">
        <v>22</v>
      </c>
      <c r="D9953" t="s">
        <v>15</v>
      </c>
      <c r="E9953" t="s">
        <v>330</v>
      </c>
      <c r="F9953" t="s">
        <v>74</v>
      </c>
      <c r="G9953">
        <v>46203</v>
      </c>
      <c r="H9953" t="s">
        <v>47</v>
      </c>
      <c r="I9953" t="s">
        <v>26</v>
      </c>
      <c r="J9953" t="s">
        <v>37</v>
      </c>
      <c r="K9953" s="6">
        <v>17.38</v>
      </c>
      <c r="L9953">
        <v>2</v>
      </c>
      <c r="M9953">
        <v>0</v>
      </c>
      <c r="N9953" s="6">
        <v>8.69</v>
      </c>
      <c r="O9953" t="str">
        <f t="shared" si="465"/>
        <v/>
      </c>
      <c r="P9953" s="6">
        <f t="shared" si="466"/>
        <v>26.37466666666667</v>
      </c>
      <c r="Q9953">
        <f t="shared" si="467"/>
        <v>23.04376224748291</v>
      </c>
      <c r="R9953" s="16" t="str">
        <f>TEXT(Ecom[[#This Row],[Dates]],"mmm")</f>
        <v>Jun</v>
      </c>
      <c r="S9953" s="16" t="str">
        <f>TEXT(Ecom[[#This Row],[Dates]],"YYYY")</f>
        <v>2025</v>
      </c>
      <c r="T9953" s="16"/>
    </row>
    <row r="9954" spans="1:20" x14ac:dyDescent="0.25">
      <c r="A9954" t="s">
        <v>13</v>
      </c>
      <c r="B9954" s="16">
        <v>46324</v>
      </c>
      <c r="C9954" t="s">
        <v>22</v>
      </c>
      <c r="D9954" t="s">
        <v>15</v>
      </c>
      <c r="E9954" t="s">
        <v>23</v>
      </c>
      <c r="F9954" t="s">
        <v>24</v>
      </c>
      <c r="G9954">
        <v>90045</v>
      </c>
      <c r="H9954" t="s">
        <v>25</v>
      </c>
      <c r="I9954" t="s">
        <v>26</v>
      </c>
      <c r="J9954" t="s">
        <v>37</v>
      </c>
      <c r="K9954" s="6">
        <v>55.264000000000003</v>
      </c>
      <c r="L9954">
        <v>2</v>
      </c>
      <c r="M9954">
        <v>0.2</v>
      </c>
      <c r="N9954" s="6">
        <v>20.724</v>
      </c>
      <c r="O9954" t="str">
        <f t="shared" si="465"/>
        <v/>
      </c>
      <c r="P9954" s="6">
        <f t="shared" si="466"/>
        <v>31.99733333333333</v>
      </c>
      <c r="Q9954">
        <f t="shared" si="467"/>
        <v>15.449060769725346</v>
      </c>
      <c r="R9954" s="16" t="str">
        <f>TEXT(Ecom[[#This Row],[Dates]],"mmm")</f>
        <v>Oct</v>
      </c>
      <c r="S9954" s="16" t="str">
        <f>TEXT(Ecom[[#This Row],[Dates]],"YYYY")</f>
        <v>2026</v>
      </c>
      <c r="T9954" s="16"/>
    </row>
    <row r="9955" spans="1:20" x14ac:dyDescent="0.25">
      <c r="A9955" t="s">
        <v>13</v>
      </c>
      <c r="B9955" s="16">
        <v>46007</v>
      </c>
      <c r="C9955" t="s">
        <v>22</v>
      </c>
      <c r="D9955" t="s">
        <v>15</v>
      </c>
      <c r="E9955" t="s">
        <v>23</v>
      </c>
      <c r="F9955" t="s">
        <v>24</v>
      </c>
      <c r="G9955">
        <v>90045</v>
      </c>
      <c r="H9955" t="s">
        <v>25</v>
      </c>
      <c r="I9955" t="s">
        <v>26</v>
      </c>
      <c r="J9955" t="s">
        <v>41</v>
      </c>
      <c r="K9955" s="6">
        <v>6.48</v>
      </c>
      <c r="L9955">
        <v>1</v>
      </c>
      <c r="M9955">
        <v>0</v>
      </c>
      <c r="N9955" s="6">
        <v>3.1103999999999998</v>
      </c>
      <c r="O9955" t="str">
        <f t="shared" si="465"/>
        <v/>
      </c>
      <c r="P9955" s="6">
        <f t="shared" si="466"/>
        <v>104.76533333333333</v>
      </c>
      <c r="Q9955">
        <f t="shared" si="467"/>
        <v>98.141400601377185</v>
      </c>
      <c r="R9955" s="16" t="str">
        <f>TEXT(Ecom[[#This Row],[Dates]],"mmm")</f>
        <v>Dec</v>
      </c>
      <c r="S9955" s="16" t="str">
        <f>TEXT(Ecom[[#This Row],[Dates]],"YYYY")</f>
        <v>2025</v>
      </c>
      <c r="T9955" s="16"/>
    </row>
    <row r="9956" spans="1:20" x14ac:dyDescent="0.25">
      <c r="A9956" t="s">
        <v>13</v>
      </c>
      <c r="B9956" s="16">
        <v>45773</v>
      </c>
      <c r="C9956" t="s">
        <v>22</v>
      </c>
      <c r="D9956" t="s">
        <v>15</v>
      </c>
      <c r="E9956" t="s">
        <v>23</v>
      </c>
      <c r="F9956" t="s">
        <v>24</v>
      </c>
      <c r="G9956">
        <v>90045</v>
      </c>
      <c r="H9956" t="s">
        <v>25</v>
      </c>
      <c r="I9956" t="s">
        <v>26</v>
      </c>
      <c r="J9956" t="s">
        <v>37</v>
      </c>
      <c r="K9956" s="6">
        <v>34.247999999999998</v>
      </c>
      <c r="L9956">
        <v>3</v>
      </c>
      <c r="M9956">
        <v>0.2</v>
      </c>
      <c r="N9956" s="6">
        <v>11.5587</v>
      </c>
      <c r="O9956" t="str">
        <f t="shared" si="465"/>
        <v/>
      </c>
      <c r="P9956" s="6">
        <f t="shared" si="466"/>
        <v>118.05533333333334</v>
      </c>
      <c r="Q9956">
        <f t="shared" si="467"/>
        <v>105.89469707004008</v>
      </c>
      <c r="R9956" s="16" t="str">
        <f>TEXT(Ecom[[#This Row],[Dates]],"mmm")</f>
        <v>Apr</v>
      </c>
      <c r="S9956" s="16" t="str">
        <f>TEXT(Ecom[[#This Row],[Dates]],"YYYY")</f>
        <v>2025</v>
      </c>
      <c r="T9956" s="16"/>
    </row>
    <row r="9957" spans="1:20" x14ac:dyDescent="0.25">
      <c r="A9957" t="s">
        <v>13</v>
      </c>
      <c r="B9957" s="16">
        <v>45843</v>
      </c>
      <c r="C9957" t="s">
        <v>22</v>
      </c>
      <c r="D9957" t="s">
        <v>15</v>
      </c>
      <c r="E9957" t="s">
        <v>23</v>
      </c>
      <c r="F9957" t="s">
        <v>24</v>
      </c>
      <c r="G9957">
        <v>90045</v>
      </c>
      <c r="H9957" t="s">
        <v>25</v>
      </c>
      <c r="I9957" t="s">
        <v>19</v>
      </c>
      <c r="J9957" t="s">
        <v>31</v>
      </c>
      <c r="K9957" s="6">
        <v>273.56799999999998</v>
      </c>
      <c r="L9957">
        <v>2</v>
      </c>
      <c r="M9957">
        <v>0.2</v>
      </c>
      <c r="N9957" s="6">
        <v>10.258800000000001</v>
      </c>
      <c r="O9957" t="str">
        <f t="shared" si="465"/>
        <v/>
      </c>
      <c r="P9957" s="6">
        <f t="shared" si="466"/>
        <v>181.27933333333331</v>
      </c>
      <c r="Q9957">
        <f t="shared" si="467"/>
        <v>108.71096472757475</v>
      </c>
      <c r="R9957" s="16" t="str">
        <f>TEXT(Ecom[[#This Row],[Dates]],"mmm")</f>
        <v>Jul</v>
      </c>
      <c r="S9957" s="16" t="str">
        <f>TEXT(Ecom[[#This Row],[Dates]],"YYYY")</f>
        <v>2025</v>
      </c>
      <c r="T9957" s="16"/>
    </row>
    <row r="9958" spans="1:20" x14ac:dyDescent="0.25">
      <c r="A9958" t="s">
        <v>28</v>
      </c>
      <c r="B9958" s="16">
        <v>45766</v>
      </c>
      <c r="C9958" t="s">
        <v>44</v>
      </c>
      <c r="D9958" t="s">
        <v>15</v>
      </c>
      <c r="E9958" t="s">
        <v>187</v>
      </c>
      <c r="F9958" t="s">
        <v>76</v>
      </c>
      <c r="G9958">
        <v>10801</v>
      </c>
      <c r="H9958" t="s">
        <v>57</v>
      </c>
      <c r="I9958" t="s">
        <v>26</v>
      </c>
      <c r="J9958" t="s">
        <v>41</v>
      </c>
      <c r="K9958" s="6">
        <v>46.35</v>
      </c>
      <c r="L9958">
        <v>5</v>
      </c>
      <c r="M9958">
        <v>0</v>
      </c>
      <c r="N9958" s="6">
        <v>21.784500000000001</v>
      </c>
      <c r="O9958" t="str">
        <f t="shared" si="465"/>
        <v/>
      </c>
      <c r="P9958" s="6">
        <f t="shared" si="466"/>
        <v>92.523333333333326</v>
      </c>
      <c r="Q9958">
        <f t="shared" si="467"/>
        <v>68.854672624464797</v>
      </c>
      <c r="R9958" s="16" t="str">
        <f>TEXT(Ecom[[#This Row],[Dates]],"mmm")</f>
        <v>Apr</v>
      </c>
      <c r="S9958" s="16" t="str">
        <f>TEXT(Ecom[[#This Row],[Dates]],"YYYY")</f>
        <v>2025</v>
      </c>
      <c r="T9958" s="16"/>
    </row>
    <row r="9959" spans="1:20" x14ac:dyDescent="0.25">
      <c r="A9959" t="s">
        <v>28</v>
      </c>
      <c r="B9959" s="16">
        <v>45904</v>
      </c>
      <c r="C9959" t="s">
        <v>44</v>
      </c>
      <c r="D9959" t="s">
        <v>15</v>
      </c>
      <c r="E9959" t="s">
        <v>187</v>
      </c>
      <c r="F9959" t="s">
        <v>76</v>
      </c>
      <c r="G9959">
        <v>10801</v>
      </c>
      <c r="H9959" t="s">
        <v>57</v>
      </c>
      <c r="I9959" t="s">
        <v>26</v>
      </c>
      <c r="J9959" t="s">
        <v>41</v>
      </c>
      <c r="K9959" s="6">
        <v>223.92</v>
      </c>
      <c r="L9959">
        <v>4</v>
      </c>
      <c r="M9959">
        <v>0</v>
      </c>
      <c r="N9959" s="6">
        <v>109.7208</v>
      </c>
      <c r="O9959" t="str">
        <f t="shared" si="465"/>
        <v/>
      </c>
      <c r="P9959" s="6">
        <f t="shared" si="466"/>
        <v>80.188000000000002</v>
      </c>
      <c r="Q9959">
        <f t="shared" si="467"/>
        <v>68.55682639052614</v>
      </c>
      <c r="R9959" s="16" t="str">
        <f>TEXT(Ecom[[#This Row],[Dates]],"mmm")</f>
        <v>Sep</v>
      </c>
      <c r="S9959" s="16" t="str">
        <f>TEXT(Ecom[[#This Row],[Dates]],"YYYY")</f>
        <v>2025</v>
      </c>
      <c r="T9959" s="16"/>
    </row>
    <row r="9960" spans="1:20" x14ac:dyDescent="0.25">
      <c r="A9960" t="s">
        <v>28</v>
      </c>
      <c r="B9960" s="16">
        <v>46156</v>
      </c>
      <c r="C9960" t="s">
        <v>44</v>
      </c>
      <c r="D9960" t="s">
        <v>15</v>
      </c>
      <c r="E9960" t="s">
        <v>187</v>
      </c>
      <c r="F9960" t="s">
        <v>76</v>
      </c>
      <c r="G9960">
        <v>10801</v>
      </c>
      <c r="H9960" t="s">
        <v>57</v>
      </c>
      <c r="I9960" t="s">
        <v>26</v>
      </c>
      <c r="J9960" t="s">
        <v>110</v>
      </c>
      <c r="K9960" s="6">
        <v>7.3</v>
      </c>
      <c r="L9960">
        <v>2</v>
      </c>
      <c r="M9960">
        <v>0</v>
      </c>
      <c r="N9960" s="6">
        <v>2.19</v>
      </c>
      <c r="O9960" t="str">
        <f t="shared" si="465"/>
        <v/>
      </c>
      <c r="P9960" s="6">
        <f t="shared" si="466"/>
        <v>11.548</v>
      </c>
      <c r="Q9960">
        <f t="shared" si="467"/>
        <v>64.09242592913364</v>
      </c>
      <c r="R9960" s="16" t="str">
        <f>TEXT(Ecom[[#This Row],[Dates]],"mmm")</f>
        <v>May</v>
      </c>
      <c r="S9960" s="16" t="str">
        <f>TEXT(Ecom[[#This Row],[Dates]],"YYYY")</f>
        <v>2026</v>
      </c>
      <c r="T9960" s="16"/>
    </row>
    <row r="9961" spans="1:20" x14ac:dyDescent="0.25">
      <c r="A9961" t="s">
        <v>28</v>
      </c>
      <c r="B9961" s="16">
        <v>45835</v>
      </c>
      <c r="C9961" t="s">
        <v>14</v>
      </c>
      <c r="D9961" t="s">
        <v>15</v>
      </c>
      <c r="E9961" t="s">
        <v>523</v>
      </c>
      <c r="F9961" t="s">
        <v>81</v>
      </c>
      <c r="G9961">
        <v>85224</v>
      </c>
      <c r="H9961" t="s">
        <v>25</v>
      </c>
      <c r="I9961" t="s">
        <v>26</v>
      </c>
      <c r="J9961" t="s">
        <v>34</v>
      </c>
      <c r="K9961" s="6">
        <v>9.3439999999999994</v>
      </c>
      <c r="L9961">
        <v>2</v>
      </c>
      <c r="M9961">
        <v>0.2</v>
      </c>
      <c r="N9961" s="6">
        <v>1.8688</v>
      </c>
      <c r="O9961" t="str">
        <f t="shared" si="465"/>
        <v/>
      </c>
      <c r="P9961" s="6">
        <f t="shared" si="466"/>
        <v>30.975999999999999</v>
      </c>
      <c r="Q9961">
        <f t="shared" si="467"/>
        <v>45.673531007211025</v>
      </c>
      <c r="R9961" s="16" t="str">
        <f>TEXT(Ecom[[#This Row],[Dates]],"mmm")</f>
        <v>Jun</v>
      </c>
      <c r="S9961" s="16" t="str">
        <f>TEXT(Ecom[[#This Row],[Dates]],"YYYY")</f>
        <v>2025</v>
      </c>
      <c r="T9961" s="16"/>
    </row>
    <row r="9962" spans="1:20" x14ac:dyDescent="0.25">
      <c r="A9962" t="s">
        <v>13</v>
      </c>
      <c r="B9962" s="16">
        <v>45811</v>
      </c>
      <c r="C9962" t="s">
        <v>44</v>
      </c>
      <c r="D9962" t="s">
        <v>15</v>
      </c>
      <c r="E9962" t="s">
        <v>242</v>
      </c>
      <c r="F9962" t="s">
        <v>17</v>
      </c>
      <c r="G9962">
        <v>41042</v>
      </c>
      <c r="H9962" t="s">
        <v>18</v>
      </c>
      <c r="I9962" t="s">
        <v>35</v>
      </c>
      <c r="J9962" t="s">
        <v>59</v>
      </c>
      <c r="K9962" s="6">
        <v>18</v>
      </c>
      <c r="L9962">
        <v>1</v>
      </c>
      <c r="M9962">
        <v>0</v>
      </c>
      <c r="N9962" s="6">
        <v>3.24</v>
      </c>
      <c r="O9962" t="str">
        <f t="shared" si="465"/>
        <v/>
      </c>
      <c r="P9962" s="6">
        <f t="shared" si="466"/>
        <v>155.6832</v>
      </c>
      <c r="Q9962">
        <f t="shared" si="467"/>
        <v>133.07161445096645</v>
      </c>
      <c r="R9962" s="16" t="str">
        <f>TEXT(Ecom[[#This Row],[Dates]],"mmm")</f>
        <v>Jun</v>
      </c>
      <c r="S9962" s="16" t="str">
        <f>TEXT(Ecom[[#This Row],[Dates]],"YYYY")</f>
        <v>2025</v>
      </c>
      <c r="T9962" s="16"/>
    </row>
    <row r="9963" spans="1:20" x14ac:dyDescent="0.25">
      <c r="A9963" t="s">
        <v>62</v>
      </c>
      <c r="B9963" s="16">
        <v>46170</v>
      </c>
      <c r="C9963" t="s">
        <v>44</v>
      </c>
      <c r="D9963" t="s">
        <v>15</v>
      </c>
      <c r="E9963" t="s">
        <v>61</v>
      </c>
      <c r="F9963" t="s">
        <v>46</v>
      </c>
      <c r="G9963">
        <v>77041</v>
      </c>
      <c r="H9963" t="s">
        <v>47</v>
      </c>
      <c r="I9963" t="s">
        <v>26</v>
      </c>
      <c r="J9963" t="s">
        <v>41</v>
      </c>
      <c r="K9963" s="6">
        <v>65.584000000000003</v>
      </c>
      <c r="L9963">
        <v>2</v>
      </c>
      <c r="M9963">
        <v>0.2</v>
      </c>
      <c r="N9963" s="6">
        <v>23.7742</v>
      </c>
      <c r="O9963" t="str">
        <f t="shared" si="465"/>
        <v/>
      </c>
      <c r="P9963" s="6">
        <f t="shared" si="466"/>
        <v>153.13919999999999</v>
      </c>
      <c r="Q9963">
        <f t="shared" si="467"/>
        <v>156.48871201378498</v>
      </c>
      <c r="R9963" s="16" t="str">
        <f>TEXT(Ecom[[#This Row],[Dates]],"mmm")</f>
        <v>May</v>
      </c>
      <c r="S9963" s="16" t="str">
        <f>TEXT(Ecom[[#This Row],[Dates]],"YYYY")</f>
        <v>2026</v>
      </c>
      <c r="T9963" s="16"/>
    </row>
    <row r="9964" spans="1:20" x14ac:dyDescent="0.25">
      <c r="A9964" t="s">
        <v>62</v>
      </c>
      <c r="B9964" s="16">
        <v>46076</v>
      </c>
      <c r="C9964" t="s">
        <v>44</v>
      </c>
      <c r="D9964" t="s">
        <v>15</v>
      </c>
      <c r="E9964" t="s">
        <v>61</v>
      </c>
      <c r="F9964" t="s">
        <v>46</v>
      </c>
      <c r="G9964">
        <v>77041</v>
      </c>
      <c r="H9964" t="s">
        <v>47</v>
      </c>
      <c r="I9964" t="s">
        <v>19</v>
      </c>
      <c r="J9964" t="s">
        <v>20</v>
      </c>
      <c r="K9964" s="6">
        <v>383.46559999999999</v>
      </c>
      <c r="L9964">
        <v>4</v>
      </c>
      <c r="M9964">
        <v>0.32</v>
      </c>
      <c r="N9964" s="6">
        <v>-67.670400000000001</v>
      </c>
      <c r="O9964">
        <f t="shared" si="465"/>
        <v>-67.670400000000001</v>
      </c>
      <c r="P9964" s="6">
        <f t="shared" si="466"/>
        <v>135.74453333333332</v>
      </c>
      <c r="Q9964">
        <f t="shared" si="467"/>
        <v>170.52528857987713</v>
      </c>
      <c r="R9964" s="16" t="str">
        <f>TEXT(Ecom[[#This Row],[Dates]],"mmm")</f>
        <v>Feb</v>
      </c>
      <c r="S9964" s="16" t="str">
        <f>TEXT(Ecom[[#This Row],[Dates]],"YYYY")</f>
        <v>2026</v>
      </c>
      <c r="T9964" s="16"/>
    </row>
    <row r="9965" spans="1:20" x14ac:dyDescent="0.25">
      <c r="A9965" t="s">
        <v>168</v>
      </c>
      <c r="B9965" s="16">
        <v>46229</v>
      </c>
      <c r="C9965" t="s">
        <v>14</v>
      </c>
      <c r="D9965" t="s">
        <v>15</v>
      </c>
      <c r="E9965" t="s">
        <v>55</v>
      </c>
      <c r="F9965" t="s">
        <v>56</v>
      </c>
      <c r="G9965">
        <v>19140</v>
      </c>
      <c r="H9965" t="s">
        <v>57</v>
      </c>
      <c r="I9965" t="s">
        <v>26</v>
      </c>
      <c r="J9965" t="s">
        <v>41</v>
      </c>
      <c r="K9965" s="6">
        <v>10.368</v>
      </c>
      <c r="L9965">
        <v>2</v>
      </c>
      <c r="M9965">
        <v>0.2</v>
      </c>
      <c r="N9965" s="6">
        <v>3.6288</v>
      </c>
      <c r="O9965" t="str">
        <f t="shared" si="465"/>
        <v/>
      </c>
      <c r="P9965" s="6">
        <f t="shared" si="466"/>
        <v>9.5826666666666664</v>
      </c>
      <c r="Q9965">
        <f t="shared" si="467"/>
        <v>108.58634801612271</v>
      </c>
      <c r="R9965" s="16" t="str">
        <f>TEXT(Ecom[[#This Row],[Dates]],"mmm")</f>
        <v>Jul</v>
      </c>
      <c r="S9965" s="16" t="str">
        <f>TEXT(Ecom[[#This Row],[Dates]],"YYYY")</f>
        <v>2026</v>
      </c>
      <c r="T9965" s="16"/>
    </row>
    <row r="9966" spans="1:20" x14ac:dyDescent="0.25">
      <c r="A9966" t="s">
        <v>13</v>
      </c>
      <c r="B9966" s="16">
        <v>45763</v>
      </c>
      <c r="C9966" t="s">
        <v>22</v>
      </c>
      <c r="D9966" t="s">
        <v>15</v>
      </c>
      <c r="E9966" t="s">
        <v>114</v>
      </c>
      <c r="F9966" t="s">
        <v>72</v>
      </c>
      <c r="G9966">
        <v>19711</v>
      </c>
      <c r="H9966" t="s">
        <v>57</v>
      </c>
      <c r="I9966" t="s">
        <v>19</v>
      </c>
      <c r="J9966" t="s">
        <v>33</v>
      </c>
      <c r="K9966" s="6">
        <v>13.4</v>
      </c>
      <c r="L9966">
        <v>1</v>
      </c>
      <c r="M9966">
        <v>0</v>
      </c>
      <c r="N9966" s="6">
        <v>6.4320000000000004</v>
      </c>
      <c r="O9966" t="str">
        <f t="shared" si="465"/>
        <v/>
      </c>
      <c r="P9966" s="6">
        <f t="shared" si="466"/>
        <v>42.69</v>
      </c>
      <c r="Q9966">
        <f t="shared" si="467"/>
        <v>80.577849265985307</v>
      </c>
      <c r="R9966" s="16" t="str">
        <f>TEXT(Ecom[[#This Row],[Dates]],"mmm")</f>
        <v>Apr</v>
      </c>
      <c r="S9966" s="16" t="str">
        <f>TEXT(Ecom[[#This Row],[Dates]],"YYYY")</f>
        <v>2025</v>
      </c>
      <c r="T9966" s="16"/>
    </row>
    <row r="9967" spans="1:20" x14ac:dyDescent="0.25">
      <c r="A9967" t="s">
        <v>13</v>
      </c>
      <c r="B9967" s="16">
        <v>46098</v>
      </c>
      <c r="C9967" t="s">
        <v>22</v>
      </c>
      <c r="D9967" t="s">
        <v>15</v>
      </c>
      <c r="E9967" t="s">
        <v>114</v>
      </c>
      <c r="F9967" t="s">
        <v>72</v>
      </c>
      <c r="G9967">
        <v>19711</v>
      </c>
      <c r="H9967" t="s">
        <v>57</v>
      </c>
      <c r="I9967" t="s">
        <v>26</v>
      </c>
      <c r="J9967" t="s">
        <v>41</v>
      </c>
      <c r="K9967" s="6">
        <v>4.9800000000000004</v>
      </c>
      <c r="L9967">
        <v>1</v>
      </c>
      <c r="M9967">
        <v>0</v>
      </c>
      <c r="N9967" s="6">
        <v>2.3405999999999998</v>
      </c>
      <c r="O9967" t="str">
        <f t="shared" si="465"/>
        <v/>
      </c>
      <c r="P9967" s="6">
        <f t="shared" si="466"/>
        <v>51.623333333333335</v>
      </c>
      <c r="Q9967">
        <f t="shared" si="467"/>
        <v>39.330552521285917</v>
      </c>
      <c r="R9967" s="16" t="str">
        <f>TEXT(Ecom[[#This Row],[Dates]],"mmm")</f>
        <v>Mar</v>
      </c>
      <c r="S9967" s="16" t="str">
        <f>TEXT(Ecom[[#This Row],[Dates]],"YYYY")</f>
        <v>2026</v>
      </c>
      <c r="T9967" s="16"/>
    </row>
    <row r="9968" spans="1:20" x14ac:dyDescent="0.25">
      <c r="A9968" t="s">
        <v>13</v>
      </c>
      <c r="B9968" s="16">
        <v>46375</v>
      </c>
      <c r="C9968" t="s">
        <v>22</v>
      </c>
      <c r="D9968" t="s">
        <v>15</v>
      </c>
      <c r="E9968" t="s">
        <v>114</v>
      </c>
      <c r="F9968" t="s">
        <v>72</v>
      </c>
      <c r="G9968">
        <v>19711</v>
      </c>
      <c r="H9968" t="s">
        <v>57</v>
      </c>
      <c r="I9968" t="s">
        <v>26</v>
      </c>
      <c r="J9968" t="s">
        <v>60</v>
      </c>
      <c r="K9968" s="6">
        <v>109.69</v>
      </c>
      <c r="L9968">
        <v>7</v>
      </c>
      <c r="M9968">
        <v>0</v>
      </c>
      <c r="N9968" s="6">
        <v>51.554299999999998</v>
      </c>
      <c r="O9968" t="str">
        <f t="shared" si="465"/>
        <v/>
      </c>
      <c r="P9968" s="6">
        <f t="shared" si="466"/>
        <v>295.29000000000002</v>
      </c>
      <c r="Q9968">
        <f t="shared" si="467"/>
        <v>257.44071721754017</v>
      </c>
      <c r="R9968" s="16" t="str">
        <f>TEXT(Ecom[[#This Row],[Dates]],"mmm")</f>
        <v>Dec</v>
      </c>
      <c r="S9968" s="16" t="str">
        <f>TEXT(Ecom[[#This Row],[Dates]],"YYYY")</f>
        <v>2026</v>
      </c>
      <c r="T9968" s="16"/>
    </row>
    <row r="9969" spans="1:20" x14ac:dyDescent="0.25">
      <c r="A9969" t="s">
        <v>28</v>
      </c>
      <c r="B9969" s="16">
        <v>46024</v>
      </c>
      <c r="C9969" t="s">
        <v>14</v>
      </c>
      <c r="D9969" t="s">
        <v>15</v>
      </c>
      <c r="E9969" t="s">
        <v>218</v>
      </c>
      <c r="F9969" t="s">
        <v>132</v>
      </c>
      <c r="G9969">
        <v>7060</v>
      </c>
      <c r="H9969" t="s">
        <v>57</v>
      </c>
      <c r="I9969" t="s">
        <v>26</v>
      </c>
      <c r="J9969" t="s">
        <v>37</v>
      </c>
      <c r="K9969" s="6">
        <v>40.200000000000003</v>
      </c>
      <c r="L9969">
        <v>5</v>
      </c>
      <c r="M9969">
        <v>0</v>
      </c>
      <c r="N9969" s="6">
        <v>18.09</v>
      </c>
      <c r="O9969" t="str">
        <f t="shared" si="465"/>
        <v/>
      </c>
      <c r="P9969" s="6">
        <f t="shared" si="466"/>
        <v>266.31</v>
      </c>
      <c r="Q9969">
        <f t="shared" si="467"/>
        <v>290.78035367177318</v>
      </c>
      <c r="R9969" s="16" t="str">
        <f>TEXT(Ecom[[#This Row],[Dates]],"mmm")</f>
        <v>Jan</v>
      </c>
      <c r="S9969" s="16" t="str">
        <f>TEXT(Ecom[[#This Row],[Dates]],"YYYY")</f>
        <v>2026</v>
      </c>
      <c r="T9969" s="16"/>
    </row>
    <row r="9970" spans="1:20" x14ac:dyDescent="0.25">
      <c r="A9970" t="s">
        <v>28</v>
      </c>
      <c r="B9970" s="16">
        <v>46378</v>
      </c>
      <c r="C9970" t="s">
        <v>14</v>
      </c>
      <c r="D9970" t="s">
        <v>15</v>
      </c>
      <c r="E9970" t="s">
        <v>218</v>
      </c>
      <c r="F9970" t="s">
        <v>132</v>
      </c>
      <c r="G9970">
        <v>7060</v>
      </c>
      <c r="H9970" t="s">
        <v>57</v>
      </c>
      <c r="I9970" t="s">
        <v>26</v>
      </c>
      <c r="J9970" t="s">
        <v>37</v>
      </c>
      <c r="K9970" s="6">
        <v>735.98</v>
      </c>
      <c r="L9970">
        <v>2</v>
      </c>
      <c r="M9970">
        <v>0</v>
      </c>
      <c r="N9970" s="6">
        <v>331.19099999999997</v>
      </c>
      <c r="O9970" t="str">
        <f t="shared" si="465"/>
        <v/>
      </c>
      <c r="P9970" s="6">
        <f t="shared" si="466"/>
        <v>292.76333333333332</v>
      </c>
      <c r="Q9970">
        <f t="shared" si="467"/>
        <v>307.42399840056828</v>
      </c>
      <c r="R9970" s="16" t="str">
        <f>TEXT(Ecom[[#This Row],[Dates]],"mmm")</f>
        <v>Dec</v>
      </c>
      <c r="S9970" s="16" t="str">
        <f>TEXT(Ecom[[#This Row],[Dates]],"YYYY")</f>
        <v>2026</v>
      </c>
      <c r="T9970" s="16"/>
    </row>
    <row r="9971" spans="1:20" x14ac:dyDescent="0.25">
      <c r="A9971" t="s">
        <v>28</v>
      </c>
      <c r="B9971" s="16">
        <v>46250</v>
      </c>
      <c r="C9971" t="s">
        <v>14</v>
      </c>
      <c r="D9971" t="s">
        <v>15</v>
      </c>
      <c r="E9971" t="s">
        <v>218</v>
      </c>
      <c r="F9971" t="s">
        <v>132</v>
      </c>
      <c r="G9971">
        <v>7060</v>
      </c>
      <c r="H9971" t="s">
        <v>57</v>
      </c>
      <c r="I9971" t="s">
        <v>26</v>
      </c>
      <c r="J9971" t="s">
        <v>38</v>
      </c>
      <c r="K9971" s="6">
        <v>22.75</v>
      </c>
      <c r="L9971">
        <v>7</v>
      </c>
      <c r="M9971">
        <v>0</v>
      </c>
      <c r="N9971" s="6">
        <v>6.5975000000000001</v>
      </c>
      <c r="O9971" t="str">
        <f t="shared" si="465"/>
        <v/>
      </c>
      <c r="P9971" s="6">
        <f t="shared" si="466"/>
        <v>94.353333333333339</v>
      </c>
      <c r="Q9971">
        <f t="shared" si="467"/>
        <v>174.617218467095</v>
      </c>
      <c r="R9971" s="16" t="str">
        <f>TEXT(Ecom[[#This Row],[Dates]],"mmm")</f>
        <v>Aug</v>
      </c>
      <c r="S9971" s="16" t="str">
        <f>TEXT(Ecom[[#This Row],[Dates]],"YYYY")</f>
        <v>2026</v>
      </c>
      <c r="T9971" s="16"/>
    </row>
    <row r="9972" spans="1:20" x14ac:dyDescent="0.25">
      <c r="A9972" t="s">
        <v>28</v>
      </c>
      <c r="B9972" s="16">
        <v>45960</v>
      </c>
      <c r="C9972" t="s">
        <v>44</v>
      </c>
      <c r="D9972" t="s">
        <v>15</v>
      </c>
      <c r="E9972" t="s">
        <v>299</v>
      </c>
      <c r="F9972" t="s">
        <v>167</v>
      </c>
      <c r="G9972">
        <v>30080</v>
      </c>
      <c r="H9972" t="s">
        <v>18</v>
      </c>
      <c r="I9972" t="s">
        <v>26</v>
      </c>
      <c r="J9972" t="s">
        <v>37</v>
      </c>
      <c r="K9972" s="6">
        <v>119.56</v>
      </c>
      <c r="L9972">
        <v>2</v>
      </c>
      <c r="M9972">
        <v>0</v>
      </c>
      <c r="N9972" s="6">
        <v>54.997599999999998</v>
      </c>
      <c r="O9972" t="str">
        <f t="shared" si="465"/>
        <v/>
      </c>
      <c r="P9972" s="6">
        <f t="shared" si="466"/>
        <v>119.95933333333333</v>
      </c>
      <c r="Q9972">
        <f t="shared" si="467"/>
        <v>104.19189320778378</v>
      </c>
      <c r="R9972" s="16" t="str">
        <f>TEXT(Ecom[[#This Row],[Dates]],"mmm")</f>
        <v>Oct</v>
      </c>
      <c r="S9972" s="16" t="str">
        <f>TEXT(Ecom[[#This Row],[Dates]],"YYYY")</f>
        <v>2025</v>
      </c>
      <c r="T9972" s="16"/>
    </row>
    <row r="9973" spans="1:20" x14ac:dyDescent="0.25">
      <c r="A9973" t="s">
        <v>28</v>
      </c>
      <c r="B9973" s="16">
        <v>45793</v>
      </c>
      <c r="C9973" t="s">
        <v>44</v>
      </c>
      <c r="D9973" t="s">
        <v>15</v>
      </c>
      <c r="E9973" t="s">
        <v>299</v>
      </c>
      <c r="F9973" t="s">
        <v>167</v>
      </c>
      <c r="G9973">
        <v>30080</v>
      </c>
      <c r="H9973" t="s">
        <v>18</v>
      </c>
      <c r="I9973" t="s">
        <v>26</v>
      </c>
      <c r="J9973" t="s">
        <v>34</v>
      </c>
      <c r="K9973" s="6">
        <v>140.75</v>
      </c>
      <c r="L9973">
        <v>5</v>
      </c>
      <c r="M9973">
        <v>0</v>
      </c>
      <c r="N9973" s="6">
        <v>42.225000000000001</v>
      </c>
      <c r="O9973" t="str">
        <f t="shared" si="465"/>
        <v/>
      </c>
      <c r="P9973" s="6">
        <f t="shared" si="466"/>
        <v>170.75933333333333</v>
      </c>
      <c r="Q9973">
        <f t="shared" si="467"/>
        <v>65.345318849597433</v>
      </c>
      <c r="R9973" s="16" t="str">
        <f>TEXT(Ecom[[#This Row],[Dates]],"mmm")</f>
        <v>May</v>
      </c>
      <c r="S9973" s="16" t="str">
        <f>TEXT(Ecom[[#This Row],[Dates]],"YYYY")</f>
        <v>2025</v>
      </c>
      <c r="T9973" s="16"/>
    </row>
    <row r="9974" spans="1:20" x14ac:dyDescent="0.25">
      <c r="A9974" t="s">
        <v>28</v>
      </c>
      <c r="B9974" s="16">
        <v>46152</v>
      </c>
      <c r="C9974" t="s">
        <v>14</v>
      </c>
      <c r="D9974" t="s">
        <v>15</v>
      </c>
      <c r="E9974" t="s">
        <v>61</v>
      </c>
      <c r="F9974" t="s">
        <v>46</v>
      </c>
      <c r="G9974">
        <v>77041</v>
      </c>
      <c r="H9974" t="s">
        <v>47</v>
      </c>
      <c r="I9974" t="s">
        <v>26</v>
      </c>
      <c r="J9974" t="s">
        <v>60</v>
      </c>
      <c r="K9974" s="6">
        <v>99.567999999999998</v>
      </c>
      <c r="L9974">
        <v>2</v>
      </c>
      <c r="M9974">
        <v>0.2</v>
      </c>
      <c r="N9974" s="6">
        <v>33.604199999999999</v>
      </c>
      <c r="O9974" t="str">
        <f t="shared" si="465"/>
        <v/>
      </c>
      <c r="P9974" s="6">
        <f t="shared" si="466"/>
        <v>130.07266666666666</v>
      </c>
      <c r="Q9974">
        <f t="shared" si="467"/>
        <v>87.680252133660176</v>
      </c>
      <c r="R9974" s="16" t="str">
        <f>TEXT(Ecom[[#This Row],[Dates]],"mmm")</f>
        <v>May</v>
      </c>
      <c r="S9974" s="16" t="str">
        <f>TEXT(Ecom[[#This Row],[Dates]],"YYYY")</f>
        <v>2026</v>
      </c>
      <c r="T9974" s="16"/>
    </row>
    <row r="9975" spans="1:20" x14ac:dyDescent="0.25">
      <c r="A9975" t="s">
        <v>28</v>
      </c>
      <c r="B9975" s="16">
        <v>46097</v>
      </c>
      <c r="C9975" t="s">
        <v>44</v>
      </c>
      <c r="D9975" t="s">
        <v>15</v>
      </c>
      <c r="E9975" t="s">
        <v>23</v>
      </c>
      <c r="F9975" t="s">
        <v>24</v>
      </c>
      <c r="G9975">
        <v>90032</v>
      </c>
      <c r="H9975" t="s">
        <v>25</v>
      </c>
      <c r="I9975" t="s">
        <v>35</v>
      </c>
      <c r="J9975" t="s">
        <v>36</v>
      </c>
      <c r="K9975" s="6">
        <v>271.95999999999998</v>
      </c>
      <c r="L9975">
        <v>5</v>
      </c>
      <c r="M9975">
        <v>0.2</v>
      </c>
      <c r="N9975" s="6">
        <v>27.196000000000002</v>
      </c>
      <c r="O9975" t="str">
        <f t="shared" si="465"/>
        <v/>
      </c>
      <c r="P9975" s="6">
        <f t="shared" si="466"/>
        <v>101.33666666666666</v>
      </c>
      <c r="Q9975">
        <f t="shared" si="467"/>
        <v>100.64387254958832</v>
      </c>
      <c r="R9975" s="16" t="str">
        <f>TEXT(Ecom[[#This Row],[Dates]],"mmm")</f>
        <v>Mar</v>
      </c>
      <c r="S9975" s="16" t="str">
        <f>TEXT(Ecom[[#This Row],[Dates]],"YYYY")</f>
        <v>2026</v>
      </c>
      <c r="T9975" s="16"/>
    </row>
    <row r="9976" spans="1:20" x14ac:dyDescent="0.25">
      <c r="A9976" t="s">
        <v>28</v>
      </c>
      <c r="B9976" s="16">
        <v>46054</v>
      </c>
      <c r="C9976" t="s">
        <v>44</v>
      </c>
      <c r="D9976" t="s">
        <v>15</v>
      </c>
      <c r="E9976" t="s">
        <v>23</v>
      </c>
      <c r="F9976" t="s">
        <v>24</v>
      </c>
      <c r="G9976">
        <v>90032</v>
      </c>
      <c r="H9976" t="s">
        <v>25</v>
      </c>
      <c r="I9976" t="s">
        <v>26</v>
      </c>
      <c r="J9976" t="s">
        <v>34</v>
      </c>
      <c r="K9976" s="6">
        <v>18.690000000000001</v>
      </c>
      <c r="L9976">
        <v>7</v>
      </c>
      <c r="M9976">
        <v>0</v>
      </c>
      <c r="N9976" s="6">
        <v>5.2332000000000001</v>
      </c>
      <c r="O9976" t="str">
        <f t="shared" si="465"/>
        <v/>
      </c>
      <c r="P9976" s="6">
        <f t="shared" si="466"/>
        <v>93.878</v>
      </c>
      <c r="Q9976">
        <f t="shared" si="467"/>
        <v>121.64203049324078</v>
      </c>
      <c r="R9976" s="16" t="str">
        <f>TEXT(Ecom[[#This Row],[Dates]],"mmm")</f>
        <v>Feb</v>
      </c>
      <c r="S9976" s="16" t="str">
        <f>TEXT(Ecom[[#This Row],[Dates]],"YYYY")</f>
        <v>2026</v>
      </c>
      <c r="T9976" s="16"/>
    </row>
    <row r="9977" spans="1:20" x14ac:dyDescent="0.25">
      <c r="A9977" t="s">
        <v>28</v>
      </c>
      <c r="B9977" s="16">
        <v>45814</v>
      </c>
      <c r="C9977" t="s">
        <v>44</v>
      </c>
      <c r="D9977" t="s">
        <v>15</v>
      </c>
      <c r="E9977" t="s">
        <v>23</v>
      </c>
      <c r="F9977" t="s">
        <v>24</v>
      </c>
      <c r="G9977">
        <v>90032</v>
      </c>
      <c r="H9977" t="s">
        <v>25</v>
      </c>
      <c r="I9977" t="s">
        <v>26</v>
      </c>
      <c r="J9977" t="s">
        <v>41</v>
      </c>
      <c r="K9977" s="6">
        <v>13.36</v>
      </c>
      <c r="L9977">
        <v>2</v>
      </c>
      <c r="M9977">
        <v>0</v>
      </c>
      <c r="N9977" s="6">
        <v>6.4127999999999998</v>
      </c>
      <c r="O9977" t="str">
        <f t="shared" si="465"/>
        <v/>
      </c>
      <c r="P9977" s="6">
        <f t="shared" si="466"/>
        <v>92.268000000000015</v>
      </c>
      <c r="Q9977">
        <f t="shared" si="467"/>
        <v>112.74169116137085</v>
      </c>
      <c r="R9977" s="16" t="str">
        <f>TEXT(Ecom[[#This Row],[Dates]],"mmm")</f>
        <v>Jun</v>
      </c>
      <c r="S9977" s="16" t="str">
        <f>TEXT(Ecom[[#This Row],[Dates]],"YYYY")</f>
        <v>2025</v>
      </c>
      <c r="T9977" s="16"/>
    </row>
    <row r="9978" spans="1:20" x14ac:dyDescent="0.25">
      <c r="A9978" t="s">
        <v>28</v>
      </c>
      <c r="B9978" s="16">
        <v>46348</v>
      </c>
      <c r="C9978" t="s">
        <v>44</v>
      </c>
      <c r="D9978" t="s">
        <v>15</v>
      </c>
      <c r="E9978" t="s">
        <v>23</v>
      </c>
      <c r="F9978" t="s">
        <v>24</v>
      </c>
      <c r="G9978">
        <v>90032</v>
      </c>
      <c r="H9978" t="s">
        <v>25</v>
      </c>
      <c r="I9978" t="s">
        <v>35</v>
      </c>
      <c r="J9978" t="s">
        <v>36</v>
      </c>
      <c r="K9978" s="6">
        <v>249.584</v>
      </c>
      <c r="L9978">
        <v>2</v>
      </c>
      <c r="M9978">
        <v>0.2</v>
      </c>
      <c r="N9978" s="6">
        <v>31.198</v>
      </c>
      <c r="O9978" t="str">
        <f t="shared" si="465"/>
        <v/>
      </c>
      <c r="P9978" s="6">
        <f t="shared" si="466"/>
        <v>92.273333333333326</v>
      </c>
      <c r="Q9978">
        <f t="shared" si="467"/>
        <v>110.47920182416104</v>
      </c>
      <c r="R9978" s="16" t="str">
        <f>TEXT(Ecom[[#This Row],[Dates]],"mmm")</f>
        <v>Nov</v>
      </c>
      <c r="S9978" s="16" t="str">
        <f>TEXT(Ecom[[#This Row],[Dates]],"YYYY")</f>
        <v>2026</v>
      </c>
      <c r="T9978" s="16"/>
    </row>
    <row r="9979" spans="1:20" x14ac:dyDescent="0.25">
      <c r="A9979" t="s">
        <v>28</v>
      </c>
      <c r="B9979" s="16">
        <v>46238</v>
      </c>
      <c r="C9979" t="s">
        <v>44</v>
      </c>
      <c r="D9979" t="s">
        <v>15</v>
      </c>
      <c r="E9979" t="s">
        <v>23</v>
      </c>
      <c r="F9979" t="s">
        <v>24</v>
      </c>
      <c r="G9979">
        <v>90032</v>
      </c>
      <c r="H9979" t="s">
        <v>25</v>
      </c>
      <c r="I9979" t="s">
        <v>26</v>
      </c>
      <c r="J9979" t="s">
        <v>77</v>
      </c>
      <c r="K9979" s="6">
        <v>13.86</v>
      </c>
      <c r="L9979">
        <v>7</v>
      </c>
      <c r="M9979">
        <v>0</v>
      </c>
      <c r="N9979" s="6">
        <v>0</v>
      </c>
      <c r="O9979" t="str">
        <f t="shared" si="465"/>
        <v/>
      </c>
      <c r="P9979" s="6">
        <f t="shared" si="466"/>
        <v>154.90266666666665</v>
      </c>
      <c r="Q9979">
        <f t="shared" si="467"/>
        <v>175.32639258590018</v>
      </c>
      <c r="R9979" s="16" t="str">
        <f>TEXT(Ecom[[#This Row],[Dates]],"mmm")</f>
        <v>Aug</v>
      </c>
      <c r="S9979" s="16" t="str">
        <f>TEXT(Ecom[[#This Row],[Dates]],"YYYY")</f>
        <v>2026</v>
      </c>
      <c r="T9979" s="16"/>
    </row>
    <row r="9980" spans="1:20" x14ac:dyDescent="0.25">
      <c r="A9980" t="s">
        <v>28</v>
      </c>
      <c r="B9980" s="16">
        <v>46154</v>
      </c>
      <c r="C9980" t="s">
        <v>44</v>
      </c>
      <c r="D9980" t="s">
        <v>15</v>
      </c>
      <c r="E9980" t="s">
        <v>23</v>
      </c>
      <c r="F9980" t="s">
        <v>24</v>
      </c>
      <c r="G9980">
        <v>90032</v>
      </c>
      <c r="H9980" t="s">
        <v>25</v>
      </c>
      <c r="I9980" t="s">
        <v>26</v>
      </c>
      <c r="J9980" t="s">
        <v>37</v>
      </c>
      <c r="K9980" s="6">
        <v>13.375999999999999</v>
      </c>
      <c r="L9980">
        <v>4</v>
      </c>
      <c r="M9980">
        <v>0.2</v>
      </c>
      <c r="N9980" s="6">
        <v>4.6816000000000004</v>
      </c>
      <c r="O9980" t="str">
        <f t="shared" si="465"/>
        <v/>
      </c>
      <c r="P9980" s="6">
        <f t="shared" si="466"/>
        <v>178.94266666666667</v>
      </c>
      <c r="Q9980">
        <f t="shared" si="467"/>
        <v>177.68162045386438</v>
      </c>
      <c r="R9980" s="16" t="str">
        <f>TEXT(Ecom[[#This Row],[Dates]],"mmm")</f>
        <v>May</v>
      </c>
      <c r="S9980" s="16" t="str">
        <f>TEXT(Ecom[[#This Row],[Dates]],"YYYY")</f>
        <v>2026</v>
      </c>
      <c r="T9980" s="16"/>
    </row>
    <row r="9981" spans="1:20" x14ac:dyDescent="0.25">
      <c r="A9981" t="s">
        <v>28</v>
      </c>
      <c r="B9981" s="16">
        <v>46339</v>
      </c>
      <c r="C9981" t="s">
        <v>44</v>
      </c>
      <c r="D9981" t="s">
        <v>15</v>
      </c>
      <c r="E9981" t="s">
        <v>23</v>
      </c>
      <c r="F9981" t="s">
        <v>24</v>
      </c>
      <c r="G9981">
        <v>90032</v>
      </c>
      <c r="H9981" t="s">
        <v>25</v>
      </c>
      <c r="I9981" t="s">
        <v>26</v>
      </c>
      <c r="J9981" t="s">
        <v>37</v>
      </c>
      <c r="K9981" s="6">
        <v>437.47199999999998</v>
      </c>
      <c r="L9981">
        <v>14</v>
      </c>
      <c r="M9981">
        <v>0.2</v>
      </c>
      <c r="N9981" s="6">
        <v>153.11519999999999</v>
      </c>
      <c r="O9981" t="str">
        <f t="shared" si="465"/>
        <v/>
      </c>
      <c r="P9981" s="6">
        <f t="shared" si="466"/>
        <v>179.99066666666667</v>
      </c>
      <c r="Q9981">
        <f t="shared" si="467"/>
        <v>195.96780721559574</v>
      </c>
      <c r="R9981" s="16" t="str">
        <f>TEXT(Ecom[[#This Row],[Dates]],"mmm")</f>
        <v>Nov</v>
      </c>
      <c r="S9981" s="16" t="str">
        <f>TEXT(Ecom[[#This Row],[Dates]],"YYYY")</f>
        <v>2026</v>
      </c>
      <c r="T9981" s="16"/>
    </row>
    <row r="9982" spans="1:20" x14ac:dyDescent="0.25">
      <c r="A9982" t="s">
        <v>13</v>
      </c>
      <c r="B9982" s="16">
        <v>45963</v>
      </c>
      <c r="C9982" t="s">
        <v>14</v>
      </c>
      <c r="D9982" t="s">
        <v>15</v>
      </c>
      <c r="E9982" t="s">
        <v>325</v>
      </c>
      <c r="F9982" t="s">
        <v>125</v>
      </c>
      <c r="G9982">
        <v>70506</v>
      </c>
      <c r="H9982" t="s">
        <v>18</v>
      </c>
      <c r="I9982" t="s">
        <v>19</v>
      </c>
      <c r="J9982" t="s">
        <v>31</v>
      </c>
      <c r="K9982" s="6">
        <v>85.98</v>
      </c>
      <c r="L9982">
        <v>1</v>
      </c>
      <c r="M9982">
        <v>0</v>
      </c>
      <c r="N9982" s="6">
        <v>22.354800000000001</v>
      </c>
      <c r="O9982" t="str">
        <f t="shared" si="465"/>
        <v/>
      </c>
      <c r="P9982" s="6">
        <f t="shared" si="466"/>
        <v>46.02</v>
      </c>
      <c r="Q9982">
        <f t="shared" si="467"/>
        <v>108.74147913625573</v>
      </c>
      <c r="R9982" s="16" t="str">
        <f>TEXT(Ecom[[#This Row],[Dates]],"mmm")</f>
        <v>Nov</v>
      </c>
      <c r="S9982" s="16" t="str">
        <f>TEXT(Ecom[[#This Row],[Dates]],"YYYY")</f>
        <v>2025</v>
      </c>
      <c r="T9982" s="16"/>
    </row>
    <row r="9983" spans="1:20" x14ac:dyDescent="0.25">
      <c r="A9983" t="s">
        <v>62</v>
      </c>
      <c r="B9983" s="16">
        <v>46233</v>
      </c>
      <c r="C9983" t="s">
        <v>14</v>
      </c>
      <c r="D9983" t="s">
        <v>15</v>
      </c>
      <c r="E9983" t="s">
        <v>126</v>
      </c>
      <c r="F9983" t="s">
        <v>104</v>
      </c>
      <c r="G9983">
        <v>45014</v>
      </c>
      <c r="H9983" t="s">
        <v>57</v>
      </c>
      <c r="I9983" t="s">
        <v>26</v>
      </c>
      <c r="J9983" t="s">
        <v>27</v>
      </c>
      <c r="K9983" s="6">
        <v>16.52</v>
      </c>
      <c r="L9983">
        <v>5</v>
      </c>
      <c r="M9983">
        <v>0.2</v>
      </c>
      <c r="N9983" s="6">
        <v>5.3689999999999998</v>
      </c>
      <c r="O9983" t="str">
        <f t="shared" si="465"/>
        <v/>
      </c>
      <c r="P9983" s="6">
        <f t="shared" si="466"/>
        <v>50.02</v>
      </c>
      <c r="Q9983">
        <f t="shared" si="467"/>
        <v>98.543107420804148</v>
      </c>
      <c r="R9983" s="16" t="str">
        <f>TEXT(Ecom[[#This Row],[Dates]],"mmm")</f>
        <v>Jul</v>
      </c>
      <c r="S9983" s="16" t="str">
        <f>TEXT(Ecom[[#This Row],[Dates]],"YYYY")</f>
        <v>2026</v>
      </c>
      <c r="T9983" s="16"/>
    </row>
    <row r="9984" spans="1:20" x14ac:dyDescent="0.25">
      <c r="A9984" t="s">
        <v>28</v>
      </c>
      <c r="B9984" s="16">
        <v>45834</v>
      </c>
      <c r="C9984" t="s">
        <v>14</v>
      </c>
      <c r="D9984" t="s">
        <v>15</v>
      </c>
      <c r="E9984" t="s">
        <v>444</v>
      </c>
      <c r="F9984" t="s">
        <v>70</v>
      </c>
      <c r="G9984">
        <v>49505</v>
      </c>
      <c r="H9984" t="s">
        <v>47</v>
      </c>
      <c r="I9984" t="s">
        <v>26</v>
      </c>
      <c r="J9984" t="s">
        <v>41</v>
      </c>
      <c r="K9984" s="6">
        <v>35.56</v>
      </c>
      <c r="L9984">
        <v>7</v>
      </c>
      <c r="M9984">
        <v>0</v>
      </c>
      <c r="N9984" s="6">
        <v>16.713200000000001</v>
      </c>
      <c r="O9984" t="str">
        <f t="shared" si="465"/>
        <v/>
      </c>
      <c r="P9984" s="6">
        <f t="shared" si="466"/>
        <v>55.013333333333343</v>
      </c>
      <c r="Q9984">
        <f t="shared" si="467"/>
        <v>31.424247773783677</v>
      </c>
      <c r="R9984" s="16" t="str">
        <f>TEXT(Ecom[[#This Row],[Dates]],"mmm")</f>
        <v>Jun</v>
      </c>
      <c r="S9984" s="16" t="str">
        <f>TEXT(Ecom[[#This Row],[Dates]],"YYYY")</f>
        <v>2025</v>
      </c>
      <c r="T9984" s="16"/>
    </row>
    <row r="9985" spans="1:20" x14ac:dyDescent="0.25">
      <c r="A9985" t="s">
        <v>28</v>
      </c>
      <c r="B9985" s="16">
        <v>46309</v>
      </c>
      <c r="C9985" t="s">
        <v>14</v>
      </c>
      <c r="D9985" t="s">
        <v>15</v>
      </c>
      <c r="E9985" t="s">
        <v>444</v>
      </c>
      <c r="F9985" t="s">
        <v>70</v>
      </c>
      <c r="G9985">
        <v>49505</v>
      </c>
      <c r="H9985" t="s">
        <v>47</v>
      </c>
      <c r="I9985" t="s">
        <v>35</v>
      </c>
      <c r="J9985" t="s">
        <v>36</v>
      </c>
      <c r="K9985" s="6">
        <v>97.98</v>
      </c>
      <c r="L9985">
        <v>2</v>
      </c>
      <c r="M9985">
        <v>0</v>
      </c>
      <c r="N9985" s="6">
        <v>27.4344</v>
      </c>
      <c r="O9985" t="str">
        <f t="shared" si="465"/>
        <v/>
      </c>
      <c r="P9985" s="6">
        <f t="shared" si="466"/>
        <v>61.693333333333335</v>
      </c>
      <c r="Q9985">
        <f t="shared" si="467"/>
        <v>31.038509175729622</v>
      </c>
      <c r="R9985" s="16" t="str">
        <f>TEXT(Ecom[[#This Row],[Dates]],"mmm")</f>
        <v>Oct</v>
      </c>
      <c r="S9985" s="16" t="str">
        <f>TEXT(Ecom[[#This Row],[Dates]],"YYYY")</f>
        <v>2026</v>
      </c>
      <c r="T9985" s="16"/>
    </row>
    <row r="9986" spans="1:20" x14ac:dyDescent="0.25">
      <c r="A9986" t="s">
        <v>28</v>
      </c>
      <c r="B9986" s="16">
        <v>46281</v>
      </c>
      <c r="C9986" t="s">
        <v>14</v>
      </c>
      <c r="D9986" t="s">
        <v>15</v>
      </c>
      <c r="E9986" t="s">
        <v>159</v>
      </c>
      <c r="F9986" t="s">
        <v>76</v>
      </c>
      <c r="G9986">
        <v>11561</v>
      </c>
      <c r="H9986" t="s">
        <v>57</v>
      </c>
      <c r="I9986" t="s">
        <v>26</v>
      </c>
      <c r="J9986" t="s">
        <v>27</v>
      </c>
      <c r="K9986" s="6">
        <v>31.5</v>
      </c>
      <c r="L9986">
        <v>10</v>
      </c>
      <c r="M9986">
        <v>0</v>
      </c>
      <c r="N9986" s="6">
        <v>15.12</v>
      </c>
      <c r="O9986" t="str">
        <f t="shared" ref="O9986:O9995" si="468">IF(N9986&lt;0,N9986,"")</f>
        <v/>
      </c>
      <c r="P9986" s="6">
        <f t="shared" si="466"/>
        <v>41.113333333333337</v>
      </c>
      <c r="Q9986">
        <f t="shared" si="467"/>
        <v>14.303320515802543</v>
      </c>
      <c r="R9986" s="16" t="str">
        <f>TEXT(Ecom[[#This Row],[Dates]],"mmm")</f>
        <v>Sep</v>
      </c>
      <c r="S9986" s="16" t="str">
        <f>TEXT(Ecom[[#This Row],[Dates]],"YYYY")</f>
        <v>2026</v>
      </c>
      <c r="T9986" s="16"/>
    </row>
    <row r="9987" spans="1:20" x14ac:dyDescent="0.25">
      <c r="A9987" t="s">
        <v>28</v>
      </c>
      <c r="B9987" s="16">
        <v>46062</v>
      </c>
      <c r="C9987" t="s">
        <v>14</v>
      </c>
      <c r="D9987" t="s">
        <v>15</v>
      </c>
      <c r="E9987" t="s">
        <v>159</v>
      </c>
      <c r="F9987" t="s">
        <v>76</v>
      </c>
      <c r="G9987">
        <v>11561</v>
      </c>
      <c r="H9987" t="s">
        <v>57</v>
      </c>
      <c r="I9987" t="s">
        <v>26</v>
      </c>
      <c r="J9987" t="s">
        <v>110</v>
      </c>
      <c r="K9987" s="6">
        <v>55.6</v>
      </c>
      <c r="L9987">
        <v>4</v>
      </c>
      <c r="M9987">
        <v>0</v>
      </c>
      <c r="N9987" s="6">
        <v>16.123999999999999</v>
      </c>
      <c r="O9987" t="str">
        <f t="shared" si="468"/>
        <v/>
      </c>
      <c r="P9987" s="6">
        <f t="shared" ref="P9987:P9993" si="469">AVERAGE(K9987:K9989)</f>
        <v>57.276666666666664</v>
      </c>
      <c r="Q9987">
        <f t="shared" si="467"/>
        <v>13.865708300215557</v>
      </c>
      <c r="R9987" s="16" t="str">
        <f>TEXT(Ecom[[#This Row],[Dates]],"mmm")</f>
        <v>Feb</v>
      </c>
      <c r="S9987" s="16" t="str">
        <f>TEXT(Ecom[[#This Row],[Dates]],"YYYY")</f>
        <v>2026</v>
      </c>
      <c r="T9987" s="16"/>
    </row>
    <row r="9988" spans="1:20" x14ac:dyDescent="0.25">
      <c r="A9988" t="s">
        <v>28</v>
      </c>
      <c r="B9988" s="16">
        <v>46340</v>
      </c>
      <c r="C9988" t="s">
        <v>14</v>
      </c>
      <c r="D9988" t="s">
        <v>15</v>
      </c>
      <c r="E9988" t="s">
        <v>23</v>
      </c>
      <c r="F9988" t="s">
        <v>24</v>
      </c>
      <c r="G9988">
        <v>90008</v>
      </c>
      <c r="H9988" t="s">
        <v>25</v>
      </c>
      <c r="I9988" t="s">
        <v>35</v>
      </c>
      <c r="J9988" t="s">
        <v>59</v>
      </c>
      <c r="K9988" s="6">
        <v>36.24</v>
      </c>
      <c r="L9988">
        <v>1</v>
      </c>
      <c r="M9988">
        <v>0</v>
      </c>
      <c r="N9988" s="6">
        <v>15.220800000000001</v>
      </c>
      <c r="O9988" t="str">
        <f t="shared" si="468"/>
        <v/>
      </c>
      <c r="P9988" s="6">
        <f t="shared" si="469"/>
        <v>107.44333333333333</v>
      </c>
      <c r="Q9988">
        <f t="shared" si="467"/>
        <v>58.517184845327463</v>
      </c>
      <c r="R9988" s="16" t="str">
        <f>TEXT(Ecom[[#This Row],[Dates]],"mmm")</f>
        <v>Nov</v>
      </c>
      <c r="S9988" s="16" t="str">
        <f>TEXT(Ecom[[#This Row],[Dates]],"YYYY")</f>
        <v>2026</v>
      </c>
      <c r="T9988" s="16"/>
    </row>
    <row r="9989" spans="1:20" x14ac:dyDescent="0.25">
      <c r="A9989" t="s">
        <v>28</v>
      </c>
      <c r="B9989" s="16">
        <v>46291</v>
      </c>
      <c r="C9989" t="s">
        <v>22</v>
      </c>
      <c r="D9989" t="s">
        <v>15</v>
      </c>
      <c r="E9989" t="s">
        <v>508</v>
      </c>
      <c r="F9989" t="s">
        <v>167</v>
      </c>
      <c r="G9989">
        <v>30605</v>
      </c>
      <c r="H9989" t="s">
        <v>18</v>
      </c>
      <c r="I9989" t="s">
        <v>35</v>
      </c>
      <c r="J9989" t="s">
        <v>59</v>
      </c>
      <c r="K9989" s="6">
        <v>79.989999999999995</v>
      </c>
      <c r="L9989">
        <v>1</v>
      </c>
      <c r="M9989">
        <v>0</v>
      </c>
      <c r="N9989" s="6">
        <v>28.796399999999998</v>
      </c>
      <c r="O9989" t="str">
        <f t="shared" si="468"/>
        <v/>
      </c>
      <c r="P9989" s="6">
        <f t="shared" si="469"/>
        <v>103.77933333333333</v>
      </c>
      <c r="Q9989">
        <f t="shared" ref="Q9989:Q9993" si="470">SQRT(SUMXMY2(K9989:K9991,P9987:P9989)/3)</f>
        <v>73.973426994653508</v>
      </c>
      <c r="R9989" s="16" t="str">
        <f>TEXT(Ecom[[#This Row],[Dates]],"mmm")</f>
        <v>Sep</v>
      </c>
      <c r="S9989" s="16" t="str">
        <f>TEXT(Ecom[[#This Row],[Dates]],"YYYY")</f>
        <v>2026</v>
      </c>
      <c r="T9989" s="16"/>
    </row>
    <row r="9990" spans="1:20" x14ac:dyDescent="0.25">
      <c r="A9990" t="s">
        <v>28</v>
      </c>
      <c r="B9990" s="16">
        <v>45838</v>
      </c>
      <c r="C9990" t="s">
        <v>22</v>
      </c>
      <c r="D9990" t="s">
        <v>15</v>
      </c>
      <c r="E9990" t="s">
        <v>508</v>
      </c>
      <c r="F9990" t="s">
        <v>167</v>
      </c>
      <c r="G9990">
        <v>30605</v>
      </c>
      <c r="H9990" t="s">
        <v>18</v>
      </c>
      <c r="I9990" t="s">
        <v>35</v>
      </c>
      <c r="J9990" t="s">
        <v>36</v>
      </c>
      <c r="K9990" s="6">
        <v>206.1</v>
      </c>
      <c r="L9990">
        <v>5</v>
      </c>
      <c r="M9990">
        <v>0</v>
      </c>
      <c r="N9990" s="6">
        <v>55.646999999999998</v>
      </c>
      <c r="O9990" t="str">
        <f t="shared" si="468"/>
        <v/>
      </c>
      <c r="P9990" s="6">
        <f t="shared" si="469"/>
        <v>107.76933333333334</v>
      </c>
      <c r="Q9990">
        <f t="shared" si="470"/>
        <v>73.371754813718638</v>
      </c>
      <c r="R9990" s="16" t="str">
        <f>TEXT(Ecom[[#This Row],[Dates]],"mmm")</f>
        <v>Jun</v>
      </c>
      <c r="S9990" s="16" t="str">
        <f>TEXT(Ecom[[#This Row],[Dates]],"YYYY")</f>
        <v>2025</v>
      </c>
      <c r="T9990" s="16"/>
    </row>
    <row r="9991" spans="1:20" x14ac:dyDescent="0.25">
      <c r="A9991" t="s">
        <v>13</v>
      </c>
      <c r="B9991" s="16">
        <v>45758</v>
      </c>
      <c r="C9991" t="s">
        <v>14</v>
      </c>
      <c r="D9991" t="s">
        <v>15</v>
      </c>
      <c r="E9991" t="s">
        <v>180</v>
      </c>
      <c r="F9991" t="s">
        <v>30</v>
      </c>
      <c r="G9991">
        <v>33180</v>
      </c>
      <c r="H9991" t="s">
        <v>18</v>
      </c>
      <c r="I9991" t="s">
        <v>19</v>
      </c>
      <c r="J9991" t="s">
        <v>33</v>
      </c>
      <c r="K9991" s="6">
        <v>25.248000000000001</v>
      </c>
      <c r="L9991">
        <v>3</v>
      </c>
      <c r="M9991">
        <v>0.2</v>
      </c>
      <c r="N9991" s="6">
        <v>4.1028000000000002</v>
      </c>
      <c r="O9991" t="str">
        <f t="shared" si="468"/>
        <v/>
      </c>
      <c r="P9991" s="6">
        <f t="shared" si="469"/>
        <v>125.26133333333333</v>
      </c>
      <c r="Q9991">
        <f t="shared" si="470"/>
        <v>89.795890188063012</v>
      </c>
      <c r="R9991" s="16" t="str">
        <f>TEXT(Ecom[[#This Row],[Dates]],"mmm")</f>
        <v>Apr</v>
      </c>
      <c r="S9991" s="16" t="str">
        <f>TEXT(Ecom[[#This Row],[Dates]],"YYYY")</f>
        <v>2025</v>
      </c>
      <c r="T9991" s="16"/>
    </row>
    <row r="9992" spans="1:20" x14ac:dyDescent="0.25">
      <c r="A9992" t="s">
        <v>28</v>
      </c>
      <c r="B9992" s="16">
        <v>45828</v>
      </c>
      <c r="C9992" t="s">
        <v>14</v>
      </c>
      <c r="D9992" t="s">
        <v>15</v>
      </c>
      <c r="E9992" t="s">
        <v>198</v>
      </c>
      <c r="F9992" t="s">
        <v>24</v>
      </c>
      <c r="G9992">
        <v>92627</v>
      </c>
      <c r="H9992" t="s">
        <v>25</v>
      </c>
      <c r="I9992" t="s">
        <v>19</v>
      </c>
      <c r="J9992" t="s">
        <v>33</v>
      </c>
      <c r="K9992" s="6">
        <v>91.96</v>
      </c>
      <c r="L9992">
        <v>2</v>
      </c>
      <c r="M9992">
        <v>0</v>
      </c>
      <c r="N9992" s="6">
        <v>15.6332</v>
      </c>
      <c r="O9992" t="str">
        <f t="shared" si="468"/>
        <v/>
      </c>
      <c r="P9992" s="6">
        <f t="shared" si="469"/>
        <v>126.712</v>
      </c>
      <c r="Q9992">
        <f t="shared" si="470"/>
        <v>95.661688452742837</v>
      </c>
      <c r="R9992" s="16" t="str">
        <f>TEXT(Ecom[[#This Row],[Dates]],"mmm")</f>
        <v>Jun</v>
      </c>
      <c r="S9992" s="16" t="str">
        <f>TEXT(Ecom[[#This Row],[Dates]],"YYYY")</f>
        <v>2025</v>
      </c>
      <c r="T9992" s="16"/>
    </row>
    <row r="9993" spans="1:20" x14ac:dyDescent="0.25">
      <c r="A9993" t="s">
        <v>28</v>
      </c>
      <c r="B9993" s="16">
        <v>45712</v>
      </c>
      <c r="C9993" t="s">
        <v>14</v>
      </c>
      <c r="D9993" t="s">
        <v>15</v>
      </c>
      <c r="E9993" t="s">
        <v>198</v>
      </c>
      <c r="F9993" t="s">
        <v>24</v>
      </c>
      <c r="G9993">
        <v>92627</v>
      </c>
      <c r="H9993" t="s">
        <v>25</v>
      </c>
      <c r="I9993" t="s">
        <v>35</v>
      </c>
      <c r="J9993" t="s">
        <v>36</v>
      </c>
      <c r="K9993" s="6">
        <v>258.57600000000002</v>
      </c>
      <c r="L9993">
        <v>2</v>
      </c>
      <c r="M9993">
        <v>0.2</v>
      </c>
      <c r="N9993" s="6">
        <v>19.3932</v>
      </c>
      <c r="O9993" t="str">
        <f t="shared" si="468"/>
        <v/>
      </c>
      <c r="P9993" s="6">
        <f t="shared" si="469"/>
        <v>177.11199999999999</v>
      </c>
      <c r="Q9993">
        <f t="shared" si="470"/>
        <v>102.57660421435364</v>
      </c>
      <c r="R9993" s="16" t="str">
        <f>TEXT(Ecom[[#This Row],[Dates]],"mmm")</f>
        <v>Feb</v>
      </c>
      <c r="S9993" s="16" t="str">
        <f>TEXT(Ecom[[#This Row],[Dates]],"YYYY")</f>
        <v>2025</v>
      </c>
      <c r="T9993" s="16"/>
    </row>
    <row r="9994" spans="1:20" x14ac:dyDescent="0.25">
      <c r="A9994" t="s">
        <v>28</v>
      </c>
      <c r="B9994" s="16">
        <v>45892</v>
      </c>
      <c r="C9994" t="s">
        <v>14</v>
      </c>
      <c r="D9994" t="s">
        <v>15</v>
      </c>
      <c r="E9994" t="s">
        <v>198</v>
      </c>
      <c r="F9994" t="s">
        <v>24</v>
      </c>
      <c r="G9994">
        <v>92627</v>
      </c>
      <c r="H9994" t="s">
        <v>25</v>
      </c>
      <c r="I9994" t="s">
        <v>26</v>
      </c>
      <c r="J9994" t="s">
        <v>41</v>
      </c>
      <c r="K9994" s="6">
        <v>29.6</v>
      </c>
      <c r="L9994">
        <v>4</v>
      </c>
      <c r="M9994">
        <v>0</v>
      </c>
      <c r="N9994" s="6">
        <v>13.32</v>
      </c>
      <c r="O9994" t="str">
        <f t="shared" si="468"/>
        <v/>
      </c>
      <c r="Q9994" s="6"/>
      <c r="R9994" s="16" t="str">
        <f>TEXT(Ecom[[#This Row],[Dates]],"mmm")</f>
        <v>Aug</v>
      </c>
      <c r="S9994" s="16" t="str">
        <f>TEXT(Ecom[[#This Row],[Dates]],"YYYY")</f>
        <v>2025</v>
      </c>
      <c r="T9994" s="16"/>
    </row>
    <row r="9995" spans="1:20" x14ac:dyDescent="0.25">
      <c r="A9995" t="s">
        <v>13</v>
      </c>
      <c r="B9995" s="16">
        <v>45673</v>
      </c>
      <c r="C9995" t="s">
        <v>14</v>
      </c>
      <c r="D9995" t="s">
        <v>15</v>
      </c>
      <c r="E9995" t="s">
        <v>308</v>
      </c>
      <c r="F9995" t="s">
        <v>24</v>
      </c>
      <c r="G9995">
        <v>92683</v>
      </c>
      <c r="H9995" t="s">
        <v>25</v>
      </c>
      <c r="I9995" t="s">
        <v>26</v>
      </c>
      <c r="J9995" t="s">
        <v>38</v>
      </c>
      <c r="K9995" s="6">
        <v>243.16</v>
      </c>
      <c r="L9995">
        <v>2</v>
      </c>
      <c r="M9995">
        <v>0</v>
      </c>
      <c r="N9995" s="6">
        <v>72.947999999999993</v>
      </c>
      <c r="O9995" t="str">
        <f t="shared" si="468"/>
        <v/>
      </c>
      <c r="Q9995" s="6"/>
      <c r="R9995" s="16" t="str">
        <f>TEXT(Ecom[[#This Row],[Dates]],"mmm")</f>
        <v>Jan</v>
      </c>
      <c r="S9995" s="16" t="str">
        <f>TEXT(Ecom[[#This Row],[Dates]],"YYYY")</f>
        <v>2025</v>
      </c>
      <c r="T9995" s="16"/>
    </row>
    <row r="9996" spans="1:20" x14ac:dyDescent="0.25">
      <c r="K9996" s="6">
        <f>SUBTOTAL(109,Ecom[Sales])</f>
        <v>2297200.8602999551</v>
      </c>
      <c r="L9996">
        <f>SUBTOTAL(109,Ecom[Quantity])</f>
        <v>37873</v>
      </c>
      <c r="N9996" s="6">
        <f>SUBTOTAL(109,Ecom[Profit])</f>
        <v>286397.02170000132</v>
      </c>
      <c r="O9996" s="17">
        <f>SUBTOTAL(109,Ecom[neg profit])</f>
        <v>-156131.28570000001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49"/>
  <sheetViews>
    <sheetView zoomScale="85" zoomScaleNormal="85" workbookViewId="0">
      <selection activeCell="B21" sqref="B21"/>
    </sheetView>
  </sheetViews>
  <sheetFormatPr defaultRowHeight="15" x14ac:dyDescent="0.25"/>
  <cols>
    <col min="1" max="1" width="13.28515625" customWidth="1"/>
    <col min="2" max="2" width="12.140625" customWidth="1"/>
    <col min="3" max="3" width="12.28515625" customWidth="1"/>
    <col min="4" max="4" width="11.28515625" customWidth="1"/>
    <col min="5" max="5" width="17.42578125" customWidth="1"/>
    <col min="6" max="6" width="15.140625" customWidth="1"/>
    <col min="7" max="7" width="12.5703125" bestFit="1" customWidth="1"/>
    <col min="8" max="9" width="3" customWidth="1"/>
    <col min="10" max="10" width="13.28515625" customWidth="1"/>
    <col min="11" max="11" width="12.5703125" customWidth="1"/>
    <col min="12" max="12" width="3" customWidth="1"/>
    <col min="13" max="13" width="15.7109375" customWidth="1"/>
    <col min="14" max="14" width="16.42578125" bestFit="1" customWidth="1"/>
    <col min="15" max="15" width="3" customWidth="1"/>
    <col min="16" max="16" width="12.140625" customWidth="1"/>
    <col min="17" max="18" width="9.28515625" customWidth="1"/>
    <col min="19" max="634" width="3" customWidth="1"/>
    <col min="635" max="3117" width="4" customWidth="1"/>
    <col min="3118" max="5417" width="5" customWidth="1"/>
    <col min="5418" max="5822" width="6.5703125" customWidth="1"/>
    <col min="5823" max="5827" width="7.5703125" customWidth="1"/>
  </cols>
  <sheetData>
    <row r="1" spans="1:19" x14ac:dyDescent="0.25">
      <c r="A1" s="1" t="s">
        <v>640</v>
      </c>
      <c r="B1" t="s">
        <v>654</v>
      </c>
      <c r="E1" s="1" t="s">
        <v>7</v>
      </c>
      <c r="F1" s="1" t="s">
        <v>8</v>
      </c>
      <c r="G1" t="s">
        <v>631</v>
      </c>
      <c r="J1" s="1" t="s">
        <v>640</v>
      </c>
      <c r="K1" t="s">
        <v>654</v>
      </c>
      <c r="M1" s="1" t="s">
        <v>640</v>
      </c>
      <c r="N1" t="s">
        <v>654</v>
      </c>
      <c r="P1" s="17" t="s">
        <v>629</v>
      </c>
      <c r="Q1" s="17">
        <f>Ecom[[#Totals],[Sales]]</f>
        <v>2297200.8602999551</v>
      </c>
      <c r="S1" s="2"/>
    </row>
    <row r="2" spans="1:19" x14ac:dyDescent="0.25">
      <c r="E2" t="s">
        <v>35</v>
      </c>
      <c r="F2" t="s">
        <v>59</v>
      </c>
      <c r="G2" s="3">
        <v>2294.9691999999995</v>
      </c>
      <c r="P2" s="17"/>
      <c r="Q2" s="17"/>
      <c r="S2" s="2"/>
    </row>
    <row r="3" spans="1:19" x14ac:dyDescent="0.25">
      <c r="A3" s="1" t="s">
        <v>624</v>
      </c>
      <c r="B3" t="s">
        <v>626</v>
      </c>
      <c r="F3" t="s">
        <v>162</v>
      </c>
      <c r="G3" s="3">
        <v>3977.9272000000001</v>
      </c>
      <c r="J3" s="1" t="s">
        <v>624</v>
      </c>
      <c r="K3" t="s">
        <v>631</v>
      </c>
      <c r="M3" s="1" t="s">
        <v>624</v>
      </c>
      <c r="N3" t="s">
        <v>628</v>
      </c>
      <c r="P3" s="17" t="s">
        <v>630</v>
      </c>
      <c r="Q3" s="17">
        <f>Ecom[[#Totals],[neg profit]]</f>
        <v>-156131.28570000001</v>
      </c>
      <c r="S3" s="2"/>
    </row>
    <row r="4" spans="1:19" x14ac:dyDescent="0.25">
      <c r="A4" s="2" t="s">
        <v>81</v>
      </c>
      <c r="B4" s="3">
        <v>437.48</v>
      </c>
      <c r="F4" t="s">
        <v>123</v>
      </c>
      <c r="G4" s="3">
        <v>-3772.5814</v>
      </c>
      <c r="J4" s="2" t="s">
        <v>35</v>
      </c>
      <c r="K4" s="3">
        <v>5528.242400000001</v>
      </c>
      <c r="M4" s="2" t="s">
        <v>35</v>
      </c>
      <c r="N4" s="3">
        <v>-968.68020000000001</v>
      </c>
      <c r="P4" s="17"/>
      <c r="Q4" s="17"/>
      <c r="S4" s="2"/>
    </row>
    <row r="5" spans="1:19" x14ac:dyDescent="0.25">
      <c r="A5" s="2" t="s">
        <v>24</v>
      </c>
      <c r="B5" s="3">
        <v>18333.194</v>
      </c>
      <c r="F5" t="s">
        <v>36</v>
      </c>
      <c r="G5" s="3">
        <v>2076.7033000000001</v>
      </c>
      <c r="J5" s="2" t="s">
        <v>625</v>
      </c>
      <c r="K5" s="3">
        <v>5528.242400000001</v>
      </c>
      <c r="M5" s="4" t="s">
        <v>59</v>
      </c>
      <c r="N5" s="5">
        <v>-3.0939999999999999</v>
      </c>
      <c r="P5" s="17" t="s">
        <v>632</v>
      </c>
      <c r="Q5" s="20">
        <f xml:space="preserve"> (Ecom[[#Totals],[Quantity]])</f>
        <v>37873</v>
      </c>
      <c r="S5" s="2"/>
    </row>
    <row r="6" spans="1:19" x14ac:dyDescent="0.25">
      <c r="A6" s="2" t="s">
        <v>98</v>
      </c>
      <c r="B6" s="3">
        <v>914.48599999999999</v>
      </c>
      <c r="E6" t="s">
        <v>635</v>
      </c>
      <c r="G6" s="3">
        <v>4577.0182999999997</v>
      </c>
      <c r="M6" s="4" t="s">
        <v>162</v>
      </c>
      <c r="N6" s="5">
        <v>0</v>
      </c>
      <c r="P6" s="17"/>
      <c r="Q6" s="17"/>
      <c r="S6" s="2"/>
    </row>
    <row r="7" spans="1:19" ht="17.25" x14ac:dyDescent="0.4">
      <c r="A7" s="2" t="s">
        <v>203</v>
      </c>
      <c r="B7" s="3">
        <v>3339.91</v>
      </c>
      <c r="M7" s="4" t="s">
        <v>123</v>
      </c>
      <c r="N7" s="5">
        <v>-938.28</v>
      </c>
      <c r="P7" s="18" t="s">
        <v>636</v>
      </c>
      <c r="Q7" s="17">
        <f>Ecom[[#Totals],[Profit]]</f>
        <v>286397.02170000132</v>
      </c>
      <c r="S7" s="2"/>
    </row>
    <row r="8" spans="1:19" x14ac:dyDescent="0.25">
      <c r="A8" s="2" t="s">
        <v>121</v>
      </c>
      <c r="B8" s="3">
        <v>302.37599999999998</v>
      </c>
      <c r="M8" s="4" t="s">
        <v>36</v>
      </c>
      <c r="N8" s="5">
        <v>-27.306199999999997</v>
      </c>
      <c r="P8" s="17"/>
      <c r="Q8" s="17"/>
      <c r="S8" s="2"/>
    </row>
    <row r="9" spans="1:19" x14ac:dyDescent="0.25">
      <c r="A9" s="2" t="s">
        <v>95</v>
      </c>
      <c r="B9" s="3">
        <v>220.83199999999999</v>
      </c>
      <c r="M9" s="2" t="s">
        <v>625</v>
      </c>
      <c r="N9" s="3">
        <v>-968.68020000000001</v>
      </c>
      <c r="P9" s="19" t="s">
        <v>655</v>
      </c>
      <c r="Q9" s="17">
        <v>1103045.7932999942</v>
      </c>
      <c r="S9" s="2"/>
    </row>
    <row r="10" spans="1:19" x14ac:dyDescent="0.25">
      <c r="A10" s="2" t="s">
        <v>51</v>
      </c>
      <c r="B10" s="3">
        <v>1499.95</v>
      </c>
      <c r="P10" s="17"/>
      <c r="Q10" s="17"/>
      <c r="S10" s="2"/>
    </row>
    <row r="11" spans="1:19" x14ac:dyDescent="0.25">
      <c r="A11" s="2" t="s">
        <v>43</v>
      </c>
      <c r="B11" s="3">
        <v>6497.6819999999998</v>
      </c>
      <c r="P11" s="17" t="s">
        <v>656</v>
      </c>
      <c r="Q11" s="17">
        <v>1194155.0669999905</v>
      </c>
      <c r="S11" s="2"/>
    </row>
    <row r="12" spans="1:19" x14ac:dyDescent="0.25">
      <c r="A12" s="2" t="s">
        <v>625</v>
      </c>
      <c r="B12" s="3">
        <v>31545.91</v>
      </c>
      <c r="S12" s="2"/>
    </row>
    <row r="13" spans="1:19" x14ac:dyDescent="0.25">
      <c r="P13" t="s">
        <v>657</v>
      </c>
      <c r="Q13" s="17">
        <f>Q11-Q9</f>
        <v>91109.273699996294</v>
      </c>
      <c r="S13" s="2"/>
    </row>
    <row r="14" spans="1:19" x14ac:dyDescent="0.25">
      <c r="S14" s="2"/>
    </row>
    <row r="15" spans="1:19" x14ac:dyDescent="0.25">
      <c r="Q15" s="21">
        <f>(Q11-Q9)/Q11</f>
        <v>7.6296015666445283E-2</v>
      </c>
      <c r="S15" s="2"/>
    </row>
    <row r="16" spans="1:19" x14ac:dyDescent="0.25">
      <c r="S16" s="2"/>
    </row>
    <row r="17" spans="6:19" x14ac:dyDescent="0.25">
      <c r="Q17" s="21" t="s">
        <v>658</v>
      </c>
      <c r="S17" s="2"/>
    </row>
    <row r="18" spans="6:19" x14ac:dyDescent="0.25">
      <c r="S18" s="2"/>
    </row>
    <row r="25" spans="6:19" x14ac:dyDescent="0.25">
      <c r="F25" s="1" t="s">
        <v>624</v>
      </c>
      <c r="G25" t="s">
        <v>631</v>
      </c>
    </row>
    <row r="26" spans="6:19" x14ac:dyDescent="0.25">
      <c r="F26" s="2" t="s">
        <v>14</v>
      </c>
      <c r="G26" s="3">
        <v>105207.30650000004</v>
      </c>
    </row>
    <row r="27" spans="6:19" x14ac:dyDescent="0.25">
      <c r="F27" s="4" t="s">
        <v>155</v>
      </c>
      <c r="G27" s="3">
        <v>4131.5024000000003</v>
      </c>
    </row>
    <row r="28" spans="6:19" x14ac:dyDescent="0.25">
      <c r="F28" s="4" t="s">
        <v>200</v>
      </c>
      <c r="G28" s="3">
        <v>4796.921699999999</v>
      </c>
    </row>
    <row r="29" spans="6:19" x14ac:dyDescent="0.25">
      <c r="F29" s="4" t="s">
        <v>140</v>
      </c>
      <c r="G29" s="3">
        <v>8536.5257999999994</v>
      </c>
    </row>
    <row r="30" spans="6:19" x14ac:dyDescent="0.25">
      <c r="F30" s="4" t="s">
        <v>23</v>
      </c>
      <c r="G30" s="3">
        <v>16508.752899999999</v>
      </c>
      <c r="P30" s="1" t="s">
        <v>626</v>
      </c>
      <c r="Q30" s="1" t="s">
        <v>640</v>
      </c>
    </row>
    <row r="31" spans="6:19" x14ac:dyDescent="0.25">
      <c r="F31" s="4" t="s">
        <v>93</v>
      </c>
      <c r="G31" s="3">
        <v>6605.2972999999993</v>
      </c>
      <c r="P31" s="1" t="s">
        <v>639</v>
      </c>
      <c r="Q31" t="s">
        <v>653</v>
      </c>
      <c r="R31" t="s">
        <v>654</v>
      </c>
    </row>
    <row r="32" spans="6:19" x14ac:dyDescent="0.25">
      <c r="F32" s="4" t="s">
        <v>75</v>
      </c>
      <c r="G32" s="3">
        <v>30618.844100000035</v>
      </c>
      <c r="P32" t="s">
        <v>641</v>
      </c>
      <c r="Q32" s="3">
        <v>2059.7460000000001</v>
      </c>
      <c r="R32" s="3">
        <v>1061.1120000000001</v>
      </c>
    </row>
    <row r="33" spans="6:19" x14ac:dyDescent="0.25">
      <c r="F33" s="4" t="s">
        <v>114</v>
      </c>
      <c r="G33" s="3">
        <v>3941.9728</v>
      </c>
      <c r="P33" t="s">
        <v>642</v>
      </c>
      <c r="Q33" s="3">
        <v>43.176000000000002</v>
      </c>
      <c r="R33" s="3">
        <v>4229.2359999999999</v>
      </c>
    </row>
    <row r="34" spans="6:19" x14ac:dyDescent="0.25">
      <c r="F34" s="4" t="s">
        <v>144</v>
      </c>
      <c r="G34" s="3">
        <v>4291.2257999999993</v>
      </c>
      <c r="P34" t="s">
        <v>643</v>
      </c>
      <c r="Q34" s="3">
        <v>2551.7759999999998</v>
      </c>
      <c r="R34" s="3">
        <v>418.91199999999998</v>
      </c>
    </row>
    <row r="35" spans="6:19" x14ac:dyDescent="0.25">
      <c r="F35" s="4" t="s">
        <v>52</v>
      </c>
      <c r="G35" s="3">
        <v>9386.610999999999</v>
      </c>
      <c r="P35" t="s">
        <v>644</v>
      </c>
      <c r="Q35" s="3">
        <v>964.99199999999996</v>
      </c>
      <c r="R35" s="3">
        <v>945.46400000000006</v>
      </c>
    </row>
    <row r="36" spans="6:19" x14ac:dyDescent="0.25">
      <c r="F36" s="4" t="s">
        <v>42</v>
      </c>
      <c r="G36" s="3">
        <v>16389.652699999991</v>
      </c>
      <c r="P36" t="s">
        <v>645</v>
      </c>
      <c r="Q36" s="3">
        <v>139.626</v>
      </c>
      <c r="R36" s="3">
        <v>2501.9179999999997</v>
      </c>
    </row>
    <row r="37" spans="6:19" x14ac:dyDescent="0.25">
      <c r="F37" s="2" t="s">
        <v>625</v>
      </c>
      <c r="G37" s="3">
        <v>105207.30650000004</v>
      </c>
      <c r="P37" t="s">
        <v>646</v>
      </c>
      <c r="Q37" s="3">
        <v>1206.9040000000002</v>
      </c>
      <c r="R37" s="3">
        <v>3568.6419999999998</v>
      </c>
    </row>
    <row r="38" spans="6:19" x14ac:dyDescent="0.25">
      <c r="P38" t="s">
        <v>647</v>
      </c>
      <c r="Q38" s="3">
        <v>2993.837</v>
      </c>
      <c r="R38" s="3">
        <v>1034.9059999999999</v>
      </c>
    </row>
    <row r="39" spans="6:19" x14ac:dyDescent="0.25">
      <c r="P39" t="s">
        <v>648</v>
      </c>
      <c r="Q39" s="3">
        <v>4039.08</v>
      </c>
      <c r="R39" s="3">
        <v>4255.8240000000005</v>
      </c>
    </row>
    <row r="40" spans="6:19" x14ac:dyDescent="0.25">
      <c r="P40" t="s">
        <v>649</v>
      </c>
      <c r="Q40" s="3">
        <v>1377.4580000000001</v>
      </c>
      <c r="R40" s="3">
        <v>2811.1419999999998</v>
      </c>
    </row>
    <row r="41" spans="6:19" x14ac:dyDescent="0.25">
      <c r="P41" t="s">
        <v>650</v>
      </c>
      <c r="Q41" s="3">
        <v>5703.5350000000008</v>
      </c>
      <c r="R41" s="3">
        <v>6483.7380000000003</v>
      </c>
    </row>
    <row r="42" spans="6:19" x14ac:dyDescent="0.25">
      <c r="P42" t="s">
        <v>651</v>
      </c>
      <c r="Q42" s="3">
        <v>326.17399999999998</v>
      </c>
      <c r="R42" s="3">
        <v>3622.1200000000003</v>
      </c>
    </row>
    <row r="43" spans="6:19" x14ac:dyDescent="0.25">
      <c r="P43" t="s">
        <v>652</v>
      </c>
      <c r="Q43" s="3">
        <v>406.56</v>
      </c>
      <c r="R43" s="3">
        <v>612.89599999999996</v>
      </c>
    </row>
    <row r="45" spans="6:19" x14ac:dyDescent="0.25">
      <c r="S45" s="2"/>
    </row>
    <row r="46" spans="6:19" x14ac:dyDescent="0.25">
      <c r="S46" s="2"/>
    </row>
    <row r="47" spans="6:19" x14ac:dyDescent="0.25">
      <c r="S47" s="2"/>
    </row>
    <row r="48" spans="6:19" x14ac:dyDescent="0.25">
      <c r="S48" s="2"/>
    </row>
    <row r="49" spans="19:19" x14ac:dyDescent="0.25">
      <c r="S49" s="2"/>
    </row>
  </sheetData>
  <conditionalFormatting sqref="Q17">
    <cfRule type="iconSet" priority="1">
      <iconSet iconSet="3Arrows">
        <cfvo type="percent" val="0"/>
        <cfvo type="percent" val="33"/>
        <cfvo type="percent" val="67"/>
      </iconSet>
    </cfRule>
  </conditionalFormatting>
  <pageMargins left="0.7" right="0.7" top="0.75" bottom="0.75" header="0.3" footer="0.3"/>
  <pageSetup paperSize="9"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4:I39"/>
  <sheetViews>
    <sheetView showGridLines="0" tabSelected="1" zoomScaleNormal="100" workbookViewId="0">
      <selection activeCell="L41" sqref="L41"/>
    </sheetView>
  </sheetViews>
  <sheetFormatPr defaultRowHeight="15" x14ac:dyDescent="0.25"/>
  <cols>
    <col min="1" max="1" width="9.140625" style="7"/>
    <col min="2" max="2" width="13" style="7" customWidth="1"/>
    <col min="3" max="3" width="10.5703125" style="7" bestFit="1" customWidth="1"/>
    <col min="4" max="4" width="7.28515625" style="7" customWidth="1"/>
    <col min="5" max="5" width="14.5703125" style="7" bestFit="1" customWidth="1"/>
    <col min="6" max="6" width="10.5703125" style="7" bestFit="1" customWidth="1"/>
    <col min="7" max="7" width="15.140625" style="7" customWidth="1"/>
    <col min="8" max="8" width="14.5703125" style="7" bestFit="1" customWidth="1"/>
    <col min="9" max="9" width="10.5703125" style="7" bestFit="1" customWidth="1"/>
    <col min="10" max="10" width="14.5703125" style="7" customWidth="1"/>
    <col min="11" max="11" width="17.42578125" style="7" customWidth="1"/>
    <col min="12" max="12" width="15.140625" style="7" bestFit="1" customWidth="1"/>
    <col min="13" max="13" width="12.28515625" style="7" customWidth="1"/>
    <col min="14" max="21" width="9.140625" style="7"/>
    <col min="22" max="22" width="12.5703125" style="7" bestFit="1" customWidth="1"/>
    <col min="23" max="16384" width="9.140625" style="7"/>
  </cols>
  <sheetData>
    <row r="24" spans="1:9" x14ac:dyDescent="0.25">
      <c r="C24" s="8"/>
      <c r="D24" s="8"/>
      <c r="E24" s="8"/>
      <c r="F24" s="8"/>
      <c r="G24" s="8"/>
      <c r="H24" s="8"/>
      <c r="I24" s="8"/>
    </row>
    <row r="25" spans="1:9" x14ac:dyDescent="0.25">
      <c r="G25" s="8"/>
    </row>
    <row r="26" spans="1:9" x14ac:dyDescent="0.25">
      <c r="G26" s="8"/>
    </row>
    <row r="27" spans="1:9" x14ac:dyDescent="0.25">
      <c r="A27" s="8"/>
      <c r="B27" s="13" t="s">
        <v>19</v>
      </c>
      <c r="C27" s="14"/>
      <c r="D27" s="8"/>
      <c r="E27" s="13" t="s">
        <v>26</v>
      </c>
      <c r="F27" s="15"/>
      <c r="G27" s="8"/>
    </row>
    <row r="28" spans="1:9" x14ac:dyDescent="0.25">
      <c r="A28" s="8"/>
      <c r="B28" s="9" t="s">
        <v>20</v>
      </c>
      <c r="C28" s="10">
        <v>-12152.205999999998</v>
      </c>
      <c r="D28" s="8"/>
      <c r="E28" s="9" t="s">
        <v>38</v>
      </c>
      <c r="F28" s="10">
        <v>-8629.6412</v>
      </c>
      <c r="G28" s="8"/>
    </row>
    <row r="29" spans="1:9" x14ac:dyDescent="0.25">
      <c r="A29" s="8"/>
      <c r="B29" s="9" t="s">
        <v>21</v>
      </c>
      <c r="C29" s="10">
        <v>-9880.8412999999982</v>
      </c>
      <c r="D29" s="8"/>
      <c r="E29" s="9" t="s">
        <v>34</v>
      </c>
      <c r="F29" s="10">
        <v>0</v>
      </c>
      <c r="G29" s="8"/>
    </row>
    <row r="30" spans="1:9" x14ac:dyDescent="0.25">
      <c r="A30" s="8"/>
      <c r="B30" s="9" t="s">
        <v>33</v>
      </c>
      <c r="C30" s="10">
        <v>-6490.9133999999985</v>
      </c>
      <c r="D30" s="8"/>
      <c r="E30" s="9" t="s">
        <v>37</v>
      </c>
      <c r="F30" s="10">
        <v>-38510.496399999975</v>
      </c>
      <c r="G30" s="8"/>
      <c r="H30" s="8"/>
      <c r="I30" s="8"/>
    </row>
    <row r="31" spans="1:9" x14ac:dyDescent="0.25">
      <c r="A31" s="8"/>
      <c r="B31" s="11" t="s">
        <v>31</v>
      </c>
      <c r="C31" s="12">
        <v>-32412.148300000015</v>
      </c>
      <c r="D31" s="8"/>
      <c r="E31" s="9" t="s">
        <v>60</v>
      </c>
      <c r="F31" s="10">
        <v>0</v>
      </c>
      <c r="G31" s="8"/>
      <c r="H31" s="8"/>
      <c r="I31" s="8"/>
    </row>
    <row r="32" spans="1:9" x14ac:dyDescent="0.25">
      <c r="A32" s="8"/>
      <c r="B32" s="8"/>
      <c r="C32" s="8"/>
      <c r="D32" s="8"/>
      <c r="E32" s="9" t="s">
        <v>77</v>
      </c>
      <c r="F32" s="10">
        <v>-33.1952</v>
      </c>
      <c r="G32" s="8"/>
      <c r="H32" s="8"/>
      <c r="I32" s="8"/>
    </row>
    <row r="33" spans="1:9" x14ac:dyDescent="0.25">
      <c r="A33" s="8"/>
      <c r="B33" s="13" t="s">
        <v>35</v>
      </c>
      <c r="C33" s="15"/>
      <c r="D33" s="8"/>
      <c r="E33" s="9" t="s">
        <v>27</v>
      </c>
      <c r="F33" s="10">
        <v>0</v>
      </c>
      <c r="G33" s="8"/>
      <c r="H33" s="8"/>
      <c r="I33" s="8"/>
    </row>
    <row r="34" spans="1:9" x14ac:dyDescent="0.25">
      <c r="A34" s="8"/>
      <c r="B34" s="9" t="s">
        <v>59</v>
      </c>
      <c r="C34" s="10">
        <v>-930.62650000000008</v>
      </c>
      <c r="D34" s="8"/>
      <c r="E34" s="9" t="s">
        <v>41</v>
      </c>
      <c r="F34" s="10">
        <v>0</v>
      </c>
      <c r="G34" s="8"/>
      <c r="H34" s="8"/>
      <c r="I34" s="8"/>
    </row>
    <row r="35" spans="1:9" x14ac:dyDescent="0.25">
      <c r="A35" s="8"/>
      <c r="B35" s="9" t="s">
        <v>162</v>
      </c>
      <c r="C35" s="10">
        <v>0</v>
      </c>
      <c r="D35" s="8"/>
      <c r="E35" s="9" t="s">
        <v>32</v>
      </c>
      <c r="F35" s="10">
        <v>-6426.3037999999997</v>
      </c>
      <c r="G35" s="8"/>
      <c r="H35" s="8"/>
      <c r="I35" s="8"/>
    </row>
    <row r="36" spans="1:9" x14ac:dyDescent="0.25">
      <c r="A36" s="8"/>
      <c r="B36" s="9" t="s">
        <v>123</v>
      </c>
      <c r="C36" s="10">
        <v>-30118.668199999996</v>
      </c>
      <c r="D36" s="8"/>
      <c r="E36" s="11" t="s">
        <v>110</v>
      </c>
      <c r="F36" s="12">
        <v>-3015.6218999999996</v>
      </c>
      <c r="G36" s="8"/>
      <c r="H36" s="8"/>
      <c r="I36" s="8"/>
    </row>
    <row r="37" spans="1:9" x14ac:dyDescent="0.25">
      <c r="A37" s="8"/>
      <c r="B37" s="11" t="s">
        <v>36</v>
      </c>
      <c r="C37" s="12">
        <v>-7530.6234999999979</v>
      </c>
      <c r="D37" s="8"/>
    </row>
    <row r="39" spans="1:9" x14ac:dyDescent="0.25">
      <c r="A39" s="8"/>
      <c r="B39" s="8"/>
      <c r="C39" s="8"/>
      <c r="D39" s="8"/>
      <c r="E39" s="8"/>
      <c r="F39" s="8"/>
    </row>
  </sheetData>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 id="{F127CF14-8995-403A-8E98-D86DA09C6969}">
            <x14:iconSet iconSet="3Triangles">
              <x14:cfvo type="percent">
                <xm:f>0</xm:f>
              </x14:cfvo>
              <x14:cfvo type="num">
                <xm:f>-30000</xm:f>
              </x14:cfvo>
              <x14:cfvo type="num">
                <xm:f>-1000</xm:f>
              </x14:cfvo>
            </x14:iconSet>
          </x14:cfRule>
          <xm:sqref>C33:C37 F27:F36 C28:C31</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SampleSuperstore</vt:lpstr>
      <vt:lpstr>cal</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siddhesh salvi</dc:creator>
  <cp:lastModifiedBy>siddhesh salvi</cp:lastModifiedBy>
  <dcterms:created xsi:type="dcterms:W3CDTF">2026-06-07T07:15:58Z</dcterms:created>
  <dcterms:modified xsi:type="dcterms:W3CDTF">2026-06-13T09:26:00Z</dcterms:modified>
</cp:coreProperties>
</file>